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Downloads\"/>
    </mc:Choice>
  </mc:AlternateContent>
  <xr:revisionPtr revIDLastSave="0" documentId="13_ncr:1_{EC3594D5-25FA-4AF9-86E1-1915972D841B}" xr6:coauthVersionLast="47" xr6:coauthVersionMax="47" xr10:uidLastSave="{00000000-0000-0000-0000-000000000000}"/>
  <bookViews>
    <workbookView xWindow="-110" yWindow="-110" windowWidth="38620" windowHeight="21820" xr2:uid="{EB4E610A-0D4A-4E64-A2EE-480A73ED7FFF}"/>
  </bookViews>
  <sheets>
    <sheet name="strategy_results (2)" sheetId="1" r:id="rId1"/>
  </sheets>
  <definedNames>
    <definedName name="n_days">'strategy_results (2)'!$C$1</definedName>
    <definedName name="Slicer_Yea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1" l="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F33" i="1"/>
  <c r="F34" i="1"/>
  <c r="G34" i="1" s="1"/>
  <c r="F35" i="1"/>
  <c r="F36" i="1"/>
  <c r="F37" i="1"/>
  <c r="F38" i="1"/>
  <c r="F39" i="1"/>
  <c r="K33" i="1"/>
  <c r="L33" i="1"/>
  <c r="E1045" i="1" l="1"/>
  <c r="E374" i="1"/>
  <c r="E153" i="1"/>
  <c r="E53" i="1"/>
  <c r="E694" i="1"/>
  <c r="E1046" i="1"/>
  <c r="E724" i="1"/>
  <c r="E379" i="1"/>
  <c r="E1044" i="1"/>
  <c r="E693" i="1"/>
  <c r="E373" i="1"/>
  <c r="F42" i="1"/>
  <c r="E377" i="1"/>
  <c r="E1014" i="1"/>
  <c r="E692" i="1"/>
  <c r="E372" i="1"/>
  <c r="E51" i="1"/>
  <c r="E2068" i="1"/>
  <c r="E2038" i="1"/>
  <c r="E1910" i="1"/>
  <c r="E1782" i="1"/>
  <c r="E1494" i="1"/>
  <c r="E1462" i="1"/>
  <c r="E1366" i="1"/>
  <c r="E1174" i="1"/>
  <c r="E1142" i="1"/>
  <c r="E1110" i="1"/>
  <c r="E1078" i="1"/>
  <c r="E1012" i="1"/>
  <c r="E982" i="1"/>
  <c r="E950" i="1"/>
  <c r="E918" i="1"/>
  <c r="E886" i="1"/>
  <c r="E854" i="1"/>
  <c r="E822" i="1"/>
  <c r="E790" i="1"/>
  <c r="E758" i="1"/>
  <c r="E726" i="1"/>
  <c r="E662" i="1"/>
  <c r="E630" i="1"/>
  <c r="E598" i="1"/>
  <c r="E566" i="1"/>
  <c r="E534" i="1"/>
  <c r="E502" i="1"/>
  <c r="E470" i="1"/>
  <c r="E438" i="1"/>
  <c r="E406" i="1"/>
  <c r="E342" i="1"/>
  <c r="E310" i="1"/>
  <c r="E278" i="1"/>
  <c r="E246" i="1"/>
  <c r="E214" i="1"/>
  <c r="E182" i="1"/>
  <c r="E150" i="1"/>
  <c r="E118" i="1"/>
  <c r="E86" i="1"/>
  <c r="E49" i="1"/>
  <c r="E1781" i="1"/>
  <c r="E1621" i="1"/>
  <c r="E1493" i="1"/>
  <c r="E1173" i="1"/>
  <c r="E1141" i="1"/>
  <c r="E1109" i="1"/>
  <c r="E1077" i="1"/>
  <c r="E981" i="1"/>
  <c r="E949" i="1"/>
  <c r="E917" i="1"/>
  <c r="E885" i="1"/>
  <c r="E853" i="1"/>
  <c r="E821" i="1"/>
  <c r="E789" i="1"/>
  <c r="E757" i="1"/>
  <c r="E725" i="1"/>
  <c r="E629" i="1"/>
  <c r="E597" i="1"/>
  <c r="E565" i="1"/>
  <c r="E533" i="1"/>
  <c r="E501" i="1"/>
  <c r="E469" i="1"/>
  <c r="E437" i="1"/>
  <c r="E405" i="1"/>
  <c r="E309" i="1"/>
  <c r="E277" i="1"/>
  <c r="E245" i="1"/>
  <c r="E213" i="1"/>
  <c r="E181" i="1"/>
  <c r="E149" i="1"/>
  <c r="E117" i="1"/>
  <c r="E85" i="1"/>
  <c r="E54" i="1"/>
  <c r="E1780" i="1"/>
  <c r="E1652" i="1"/>
  <c r="E1492" i="1"/>
  <c r="E1396" i="1"/>
  <c r="E1236" i="1"/>
  <c r="E1172" i="1"/>
  <c r="E1140" i="1"/>
  <c r="E1108" i="1"/>
  <c r="E1076" i="1"/>
  <c r="E980" i="1"/>
  <c r="E948" i="1"/>
  <c r="E916" i="1"/>
  <c r="E884" i="1"/>
  <c r="E852" i="1"/>
  <c r="E820" i="1"/>
  <c r="E788" i="1"/>
  <c r="E756" i="1"/>
  <c r="E660" i="1"/>
  <c r="E628" i="1"/>
  <c r="E596" i="1"/>
  <c r="E564" i="1"/>
  <c r="E532" i="1"/>
  <c r="E500" i="1"/>
  <c r="E468" i="1"/>
  <c r="E436" i="1"/>
  <c r="E404" i="1"/>
  <c r="E340" i="1"/>
  <c r="E308" i="1"/>
  <c r="E276" i="1"/>
  <c r="E244" i="1"/>
  <c r="E212" i="1"/>
  <c r="E180" i="1"/>
  <c r="E148" i="1"/>
  <c r="E116" i="1"/>
  <c r="E84" i="1"/>
  <c r="F45" i="1"/>
  <c r="F44" i="1"/>
  <c r="E1013" i="1"/>
  <c r="E3539" i="1"/>
  <c r="F41" i="1"/>
  <c r="F40" i="1"/>
  <c r="E341" i="1"/>
  <c r="E46" i="1"/>
  <c r="E41" i="1"/>
  <c r="F43" i="1"/>
  <c r="E50" i="1"/>
  <c r="E3154" i="1"/>
  <c r="E40" i="1"/>
  <c r="E39" i="1"/>
  <c r="E4247" i="1"/>
  <c r="E4023" i="1"/>
  <c r="E2935" i="1"/>
  <c r="E2423" i="1"/>
  <c r="E2295" i="1"/>
  <c r="E2041" i="1"/>
  <c r="E2008" i="1"/>
  <c r="E1912" i="1"/>
  <c r="E1879" i="1"/>
  <c r="E1852" i="1"/>
  <c r="E1783" i="1"/>
  <c r="E1751" i="1"/>
  <c r="E1724" i="1"/>
  <c r="E1625" i="1"/>
  <c r="E1591" i="1"/>
  <c r="E1495" i="1"/>
  <c r="E1466" i="1"/>
  <c r="E1367" i="1"/>
  <c r="E1336" i="1"/>
  <c r="E1239" i="1"/>
  <c r="E1175" i="1"/>
  <c r="E1144" i="1"/>
  <c r="E1111" i="1"/>
  <c r="E1079" i="1"/>
  <c r="E1052" i="1"/>
  <c r="E1020" i="1"/>
  <c r="E984" i="1"/>
  <c r="E951" i="1"/>
  <c r="E919" i="1"/>
  <c r="E890" i="1"/>
  <c r="E855" i="1"/>
  <c r="E823" i="1"/>
  <c r="E795" i="1"/>
  <c r="E761" i="1"/>
  <c r="E730" i="1"/>
  <c r="E700" i="1"/>
  <c r="E668" i="1"/>
  <c r="E631" i="1"/>
  <c r="E601" i="1"/>
  <c r="E570" i="1"/>
  <c r="E536" i="1"/>
  <c r="E505" i="1"/>
  <c r="E471" i="1"/>
  <c r="E443" i="1"/>
  <c r="E410" i="1"/>
  <c r="E375" i="1"/>
  <c r="E345" i="1"/>
  <c r="E311" i="1"/>
  <c r="E280" i="1"/>
  <c r="E250" i="1"/>
  <c r="E218" i="1"/>
  <c r="E187" i="1"/>
  <c r="E152" i="1"/>
  <c r="E120" i="1"/>
  <c r="E87" i="1"/>
  <c r="E55" i="1"/>
  <c r="E44" i="1"/>
  <c r="E43" i="1"/>
  <c r="E38" i="1"/>
  <c r="E52" i="1"/>
  <c r="E42" i="1"/>
  <c r="E37" i="1"/>
  <c r="E661" i="1"/>
  <c r="E2803" i="1"/>
  <c r="E36" i="1"/>
  <c r="E4021" i="1"/>
  <c r="E3956" i="1"/>
  <c r="E3924" i="1"/>
  <c r="E3860" i="1"/>
  <c r="E3796" i="1"/>
  <c r="E3668" i="1"/>
  <c r="E3636" i="1"/>
  <c r="E3604" i="1"/>
  <c r="E3540" i="1"/>
  <c r="E3508" i="1"/>
  <c r="E3476" i="1"/>
  <c r="E3444" i="1"/>
  <c r="E3412" i="1"/>
  <c r="E3348" i="1"/>
  <c r="E3316" i="1"/>
  <c r="E3252" i="1"/>
  <c r="E3188" i="1"/>
  <c r="E3124" i="1"/>
  <c r="E3060" i="1"/>
  <c r="E3028" i="1"/>
  <c r="E2996" i="1"/>
  <c r="E2964" i="1"/>
  <c r="E2932" i="1"/>
  <c r="E2902" i="1"/>
  <c r="E2869" i="1"/>
  <c r="E2805" i="1"/>
  <c r="E2772" i="1"/>
  <c r="E2741" i="1"/>
  <c r="E2708" i="1"/>
  <c r="E2676" i="1"/>
  <c r="E2612" i="1"/>
  <c r="E2582" i="1"/>
  <c r="E2548" i="1"/>
  <c r="E2486" i="1"/>
  <c r="E2454" i="1"/>
  <c r="E2420" i="1"/>
  <c r="E2388" i="1"/>
  <c r="E2356" i="1"/>
  <c r="E2324" i="1"/>
  <c r="E2260" i="1"/>
  <c r="E2196" i="1"/>
  <c r="E2164" i="1"/>
  <c r="E2132" i="1"/>
  <c r="E2100" i="1"/>
  <c r="E2036" i="1"/>
  <c r="E2004" i="1"/>
  <c r="E1972" i="1"/>
  <c r="E1940" i="1"/>
  <c r="E1908" i="1"/>
  <c r="E1876" i="1"/>
  <c r="E1844" i="1"/>
  <c r="E1748" i="1"/>
  <c r="E1716" i="1"/>
  <c r="E1684" i="1"/>
  <c r="E35" i="1"/>
  <c r="E34" i="1"/>
  <c r="E33" i="1"/>
  <c r="E3889" i="1"/>
  <c r="E47" i="1"/>
  <c r="F49" i="1"/>
  <c r="F51" i="1"/>
  <c r="F50" i="1"/>
  <c r="F48" i="1"/>
  <c r="F54" i="1"/>
  <c r="F47" i="1"/>
  <c r="E45" i="1"/>
  <c r="F52" i="1"/>
  <c r="F46" i="1"/>
  <c r="E48" i="1"/>
  <c r="F53" i="1"/>
  <c r="E188" i="1"/>
  <c r="E92" i="1"/>
  <c r="E155" i="1"/>
  <c r="E154" i="1"/>
  <c r="E151" i="1"/>
  <c r="E4022" i="1"/>
  <c r="E119" i="1"/>
  <c r="E2037" i="1"/>
  <c r="E91" i="1"/>
  <c r="E90" i="1"/>
  <c r="E89" i="1"/>
  <c r="E88" i="1"/>
  <c r="E279" i="1"/>
  <c r="E220" i="1"/>
  <c r="E219" i="1"/>
  <c r="E217" i="1"/>
  <c r="E216" i="1"/>
  <c r="E215" i="1"/>
  <c r="E343" i="1"/>
  <c r="E344" i="1"/>
  <c r="E954" i="1"/>
  <c r="E953" i="1"/>
  <c r="E378" i="1"/>
  <c r="E569" i="1"/>
  <c r="E568" i="1"/>
  <c r="E1115" i="1"/>
  <c r="E315" i="1"/>
  <c r="E539" i="1"/>
  <c r="E1113" i="1"/>
  <c r="E312" i="1"/>
  <c r="E314" i="1"/>
  <c r="E1114" i="1"/>
  <c r="E313" i="1"/>
  <c r="E1112" i="1"/>
  <c r="E316" i="1"/>
  <c r="E1143" i="1"/>
  <c r="E729" i="1"/>
  <c r="E728" i="1"/>
  <c r="E727" i="1"/>
  <c r="E440" i="1"/>
  <c r="E439" i="1"/>
  <c r="E892" i="1"/>
  <c r="E3222" i="1"/>
  <c r="E3093" i="1"/>
  <c r="E2293" i="1"/>
  <c r="E2069" i="1"/>
  <c r="E1814" i="1"/>
  <c r="E1653" i="1"/>
  <c r="E1620" i="1"/>
  <c r="E1588" i="1"/>
  <c r="E1556" i="1"/>
  <c r="E1460" i="1"/>
  <c r="E538" i="1"/>
  <c r="E4180" i="1"/>
  <c r="E1884" i="1"/>
  <c r="E537" i="1"/>
  <c r="E3062" i="1"/>
  <c r="E3031" i="1"/>
  <c r="E2997" i="1"/>
  <c r="E2937" i="1"/>
  <c r="E3157" i="1"/>
  <c r="E1883" i="1"/>
  <c r="E764" i="1"/>
  <c r="E763" i="1"/>
  <c r="E3766" i="1"/>
  <c r="E3574" i="1"/>
  <c r="E1784" i="1"/>
  <c r="E762" i="1"/>
  <c r="E1015" i="1"/>
  <c r="E504" i="1"/>
  <c r="E4150" i="1"/>
  <c r="E3990" i="1"/>
  <c r="E952" i="1"/>
  <c r="E1116" i="1"/>
  <c r="E540" i="1"/>
  <c r="E1428" i="1"/>
  <c r="E889" i="1"/>
  <c r="E888" i="1"/>
  <c r="E503" i="1"/>
  <c r="E667" i="1"/>
  <c r="E666" i="1"/>
  <c r="E665" i="1"/>
  <c r="E887" i="1"/>
  <c r="E664" i="1"/>
  <c r="E891" i="1"/>
  <c r="E2452" i="1"/>
  <c r="E663" i="1"/>
  <c r="E1628" i="1"/>
  <c r="E2422" i="1"/>
  <c r="E1372" i="1"/>
  <c r="E1019" i="1"/>
  <c r="E444" i="1"/>
  <c r="E1627" i="1"/>
  <c r="E1626" i="1"/>
  <c r="E2358" i="1"/>
  <c r="E1370" i="1"/>
  <c r="E1018" i="1"/>
  <c r="E828" i="1"/>
  <c r="E442" i="1"/>
  <c r="E2101" i="1"/>
  <c r="E1368" i="1"/>
  <c r="E1016" i="1"/>
  <c r="E827" i="1"/>
  <c r="E441" i="1"/>
  <c r="E1340" i="1"/>
  <c r="E794" i="1"/>
  <c r="E604" i="1"/>
  <c r="E1179" i="1"/>
  <c r="E988" i="1"/>
  <c r="E793" i="1"/>
  <c r="E603" i="1"/>
  <c r="E1178" i="1"/>
  <c r="E791" i="1"/>
  <c r="E1909" i="1"/>
  <c r="E2043" i="1"/>
  <c r="E1911" i="1"/>
  <c r="E987" i="1"/>
  <c r="E602" i="1"/>
  <c r="E1177" i="1"/>
  <c r="E380" i="1"/>
  <c r="E1017" i="1"/>
  <c r="E792" i="1"/>
  <c r="E567" i="1"/>
  <c r="E412" i="1"/>
  <c r="F61" i="1"/>
  <c r="E1244" i="1"/>
  <c r="E985" i="1"/>
  <c r="E760" i="1"/>
  <c r="E636" i="1"/>
  <c r="E535" i="1"/>
  <c r="E411" i="1"/>
  <c r="E186" i="1"/>
  <c r="F59" i="1"/>
  <c r="E4437" i="1"/>
  <c r="E3383" i="1"/>
  <c r="E2839" i="1"/>
  <c r="E2519" i="1"/>
  <c r="E2236" i="1"/>
  <c r="E1914" i="1"/>
  <c r="E1785" i="1"/>
  <c r="E986" i="1"/>
  <c r="F60" i="1"/>
  <c r="E860" i="1"/>
  <c r="E185" i="1"/>
  <c r="E4276" i="1"/>
  <c r="E3957" i="1"/>
  <c r="E3703" i="1"/>
  <c r="E1754" i="1"/>
  <c r="E1242" i="1"/>
  <c r="E1084" i="1"/>
  <c r="E983" i="1"/>
  <c r="E859" i="1"/>
  <c r="E634" i="1"/>
  <c r="E409" i="1"/>
  <c r="E184" i="1"/>
  <c r="E60" i="1"/>
  <c r="F57" i="1"/>
  <c r="F64" i="1"/>
  <c r="E1753" i="1"/>
  <c r="E1241" i="1"/>
  <c r="E1083" i="1"/>
  <c r="E858" i="1"/>
  <c r="E633" i="1"/>
  <c r="E408" i="1"/>
  <c r="E284" i="1"/>
  <c r="E183" i="1"/>
  <c r="E59" i="1"/>
  <c r="F56" i="1"/>
  <c r="E759" i="1"/>
  <c r="F58" i="1"/>
  <c r="E2300" i="1"/>
  <c r="E1752" i="1"/>
  <c r="E1240" i="1"/>
  <c r="E1082" i="1"/>
  <c r="E857" i="1"/>
  <c r="E632" i="1"/>
  <c r="E508" i="1"/>
  <c r="E407" i="1"/>
  <c r="E283" i="1"/>
  <c r="E58" i="1"/>
  <c r="F55" i="1"/>
  <c r="E1243" i="1"/>
  <c r="E635" i="1"/>
  <c r="E3735" i="1"/>
  <c r="E2648" i="1"/>
  <c r="E2299" i="1"/>
  <c r="E1081" i="1"/>
  <c r="E856" i="1"/>
  <c r="E732" i="1"/>
  <c r="E507" i="1"/>
  <c r="E282" i="1"/>
  <c r="E57" i="1"/>
  <c r="E3988" i="1"/>
  <c r="E3290" i="1"/>
  <c r="E2298" i="1"/>
  <c r="E1080" i="1"/>
  <c r="E956" i="1"/>
  <c r="E731" i="1"/>
  <c r="E506" i="1"/>
  <c r="E281" i="1"/>
  <c r="E56" i="1"/>
  <c r="E3892" i="1"/>
  <c r="E1180" i="1"/>
  <c r="E955" i="1"/>
  <c r="E156" i="1"/>
  <c r="E3702" i="1"/>
  <c r="E3509" i="1"/>
  <c r="E3478" i="1"/>
  <c r="E3863" i="1"/>
  <c r="E476" i="1"/>
  <c r="E2039" i="1"/>
  <c r="E600" i="1"/>
  <c r="E2042" i="1"/>
  <c r="E1624" i="1"/>
  <c r="E1623" i="1"/>
  <c r="E1049" i="1"/>
  <c r="E1048" i="1"/>
  <c r="E474" i="1"/>
  <c r="E1499" i="1"/>
  <c r="E1148" i="1"/>
  <c r="E1047" i="1"/>
  <c r="E923" i="1"/>
  <c r="E698" i="1"/>
  <c r="E473" i="1"/>
  <c r="E248" i="1"/>
  <c r="E124" i="1"/>
  <c r="E1051" i="1"/>
  <c r="E1050" i="1"/>
  <c r="E599" i="1"/>
  <c r="E249" i="1"/>
  <c r="E1497" i="1"/>
  <c r="E1147" i="1"/>
  <c r="E922" i="1"/>
  <c r="E697" i="1"/>
  <c r="E472" i="1"/>
  <c r="E348" i="1"/>
  <c r="E247" i="1"/>
  <c r="E123" i="1"/>
  <c r="E252" i="1"/>
  <c r="E2040" i="1"/>
  <c r="E251" i="1"/>
  <c r="E475" i="1"/>
  <c r="E924" i="1"/>
  <c r="E1146" i="1"/>
  <c r="E921" i="1"/>
  <c r="E696" i="1"/>
  <c r="E572" i="1"/>
  <c r="E347" i="1"/>
  <c r="E122" i="1"/>
  <c r="E1176" i="1"/>
  <c r="E824" i="1"/>
  <c r="E699" i="1"/>
  <c r="E1913" i="1"/>
  <c r="E1145" i="1"/>
  <c r="E920" i="1"/>
  <c r="E796" i="1"/>
  <c r="E695" i="1"/>
  <c r="E571" i="1"/>
  <c r="E346" i="1"/>
  <c r="E121" i="1"/>
  <c r="E826" i="1"/>
  <c r="E376" i="1"/>
  <c r="E825" i="1"/>
  <c r="E1397" i="1"/>
  <c r="E1364" i="1"/>
  <c r="E1332" i="1"/>
  <c r="E1300" i="1"/>
  <c r="E1268" i="1"/>
  <c r="E4407" i="1"/>
  <c r="E4025" i="1"/>
  <c r="E2232" i="1"/>
  <c r="E3831" i="1"/>
  <c r="E2230" i="1"/>
  <c r="E4055" i="1"/>
  <c r="E2229" i="1"/>
  <c r="E2108" i="1"/>
  <c r="E2235" i="1"/>
  <c r="E2103" i="1"/>
  <c r="E3927" i="1"/>
  <c r="E3511" i="1"/>
  <c r="E3510" i="1"/>
  <c r="E2231" i="1"/>
  <c r="E3447" i="1"/>
  <c r="E2228" i="1"/>
  <c r="E3446" i="1"/>
  <c r="E2202" i="1"/>
  <c r="E3126" i="1"/>
  <c r="E2201" i="1"/>
  <c r="E3125" i="1"/>
  <c r="E3092" i="1"/>
  <c r="E3063" i="1"/>
  <c r="E2934" i="1"/>
  <c r="E2711" i="1"/>
  <c r="E2647" i="1"/>
  <c r="E2646" i="1"/>
  <c r="E2645" i="1"/>
  <c r="E1973" i="1"/>
  <c r="E2644" i="1"/>
  <c r="E2842" i="1"/>
  <c r="E4406" i="1"/>
  <c r="E2617" i="1"/>
  <c r="E3862" i="1"/>
  <c r="E2933" i="1"/>
  <c r="E3861" i="1"/>
  <c r="E2868" i="1"/>
  <c r="E1528" i="1"/>
  <c r="E1237" i="1"/>
  <c r="E2804" i="1"/>
  <c r="E3700" i="1"/>
  <c r="E3671" i="1"/>
  <c r="E2777" i="1"/>
  <c r="E3607" i="1"/>
  <c r="E2776" i="1"/>
  <c r="E3606" i="1"/>
  <c r="E2740" i="1"/>
  <c r="E3605" i="1"/>
  <c r="E2712" i="1"/>
  <c r="E2581" i="1"/>
  <c r="E3380" i="1"/>
  <c r="E2614" i="1"/>
  <c r="E2518" i="1"/>
  <c r="E3382" i="1"/>
  <c r="E2516" i="1"/>
  <c r="E2580" i="1"/>
  <c r="E3223" i="1"/>
  <c r="E3220" i="1"/>
  <c r="E3156" i="1"/>
  <c r="E2490" i="1"/>
  <c r="E3381" i="1"/>
  <c r="E3289" i="1"/>
  <c r="E2517" i="1"/>
  <c r="E3127" i="1"/>
  <c r="E2453" i="1"/>
  <c r="E3701" i="1"/>
  <c r="E3221" i="1"/>
  <c r="E4024" i="1"/>
  <c r="E3835" i="1"/>
  <c r="E3768" i="1"/>
  <c r="E3675" i="1"/>
  <c r="E3061" i="1"/>
  <c r="E4020" i="1"/>
  <c r="E3991" i="1"/>
  <c r="E3479" i="1"/>
  <c r="E2615" i="1"/>
  <c r="E1500" i="1"/>
  <c r="E1209" i="1"/>
  <c r="E3989" i="1"/>
  <c r="E3477" i="1"/>
  <c r="E3030" i="1"/>
  <c r="E2613" i="1"/>
  <c r="E2199" i="1"/>
  <c r="E3029" i="1"/>
  <c r="E2198" i="1"/>
  <c r="E3959" i="1"/>
  <c r="E3450" i="1"/>
  <c r="E2583" i="1"/>
  <c r="E2167" i="1"/>
  <c r="E3958" i="1"/>
  <c r="E3449" i="1"/>
  <c r="E3001" i="1"/>
  <c r="E3448" i="1"/>
  <c r="E2998" i="1"/>
  <c r="E2838" i="1"/>
  <c r="E2421" i="1"/>
  <c r="E3767" i="1"/>
  <c r="E3284" i="1"/>
  <c r="E2837" i="1"/>
  <c r="E3765" i="1"/>
  <c r="E3285" i="1"/>
  <c r="E3734" i="1"/>
  <c r="E3255" i="1"/>
  <c r="E2836" i="1"/>
  <c r="E2392" i="1"/>
  <c r="E3764" i="1"/>
  <c r="E3733" i="1"/>
  <c r="E3254" i="1"/>
  <c r="E2807" i="1"/>
  <c r="E2391" i="1"/>
  <c r="E3732" i="1"/>
  <c r="E3253" i="1"/>
  <c r="E2806" i="1"/>
  <c r="E2390" i="1"/>
  <c r="E3287" i="1"/>
  <c r="E3286" i="1"/>
  <c r="E2389" i="1"/>
  <c r="E6077" i="1"/>
  <c r="E6013" i="1"/>
  <c r="E5981" i="1"/>
  <c r="E5949" i="1"/>
  <c r="E5917" i="1"/>
  <c r="E5885" i="1"/>
  <c r="E5821" i="1"/>
  <c r="E5789" i="1"/>
  <c r="E5757" i="1"/>
  <c r="E5693" i="1"/>
  <c r="E5629" i="1"/>
  <c r="E5597" i="1"/>
  <c r="E5533" i="1"/>
  <c r="E5373" i="1"/>
  <c r="E5245" i="1"/>
  <c r="E5181" i="1"/>
  <c r="E5149" i="1"/>
  <c r="E5117" i="1"/>
  <c r="E4989" i="1"/>
  <c r="E4957" i="1"/>
  <c r="E4925" i="1"/>
  <c r="E4893" i="1"/>
  <c r="E4861" i="1"/>
  <c r="E4765" i="1"/>
  <c r="E4381" i="1"/>
  <c r="E4349" i="1"/>
  <c r="E4285" i="1"/>
  <c r="E4221" i="1"/>
  <c r="E4189" i="1"/>
  <c r="E4157" i="1"/>
  <c r="E4125" i="1"/>
  <c r="E4093" i="1"/>
  <c r="E4061" i="1"/>
  <c r="E4029" i="1"/>
  <c r="E3997" i="1"/>
  <c r="E3965" i="1"/>
  <c r="E3933" i="1"/>
  <c r="E3901" i="1"/>
  <c r="E3869" i="1"/>
  <c r="E3837" i="1"/>
  <c r="E3773" i="1"/>
  <c r="E3741" i="1"/>
  <c r="E3645" i="1"/>
  <c r="E3549" i="1"/>
  <c r="E3453" i="1"/>
  <c r="E3421" i="1"/>
  <c r="E3357" i="1"/>
  <c r="E1468" i="1"/>
  <c r="E1365" i="1"/>
  <c r="E1238" i="1"/>
  <c r="E1622" i="1"/>
  <c r="E1467" i="1"/>
  <c r="E3642" i="1"/>
  <c r="E3577" i="1"/>
  <c r="E3512" i="1"/>
  <c r="E3416" i="1"/>
  <c r="E3386" i="1"/>
  <c r="E3352" i="1"/>
  <c r="E3324" i="1"/>
  <c r="E3288" i="1"/>
  <c r="E3256" i="1"/>
  <c r="E3224" i="1"/>
  <c r="E3194" i="1"/>
  <c r="E3163" i="1"/>
  <c r="E3132" i="1"/>
  <c r="E3099" i="1"/>
  <c r="E3064" i="1"/>
  <c r="E3034" i="1"/>
  <c r="E3000" i="1"/>
  <c r="E2971" i="1"/>
  <c r="E2936" i="1"/>
  <c r="E2907" i="1"/>
  <c r="E2872" i="1"/>
  <c r="E2843" i="1"/>
  <c r="E2808" i="1"/>
  <c r="E2779" i="1"/>
  <c r="E2744" i="1"/>
  <c r="E2713" i="1"/>
  <c r="E2680" i="1"/>
  <c r="E2650" i="1"/>
  <c r="E2618" i="1"/>
  <c r="E2584" i="1"/>
  <c r="E2554" i="1"/>
  <c r="E2520" i="1"/>
  <c r="E2492" i="1"/>
  <c r="E2456" i="1"/>
  <c r="E2424" i="1"/>
  <c r="E2393" i="1"/>
  <c r="E2364" i="1"/>
  <c r="E2329" i="1"/>
  <c r="E2296" i="1"/>
  <c r="E2267" i="1"/>
  <c r="E2233" i="1"/>
  <c r="E2203" i="1"/>
  <c r="E2168" i="1"/>
  <c r="E2136" i="1"/>
  <c r="E2104" i="1"/>
  <c r="E2072" i="1"/>
  <c r="E2044" i="1"/>
  <c r="E2009" i="1"/>
  <c r="E1980" i="1"/>
  <c r="E1944" i="1"/>
  <c r="E1880" i="1"/>
  <c r="E1819" i="1"/>
  <c r="E1755" i="1"/>
  <c r="E1720" i="1"/>
  <c r="E1656" i="1"/>
  <c r="E1594" i="1"/>
  <c r="E1530" i="1"/>
  <c r="E1496" i="1"/>
  <c r="E2012" i="1"/>
  <c r="E1878" i="1"/>
  <c r="E1750" i="1"/>
  <c r="E1465" i="1"/>
  <c r="E1339" i="1"/>
  <c r="E1212" i="1"/>
  <c r="E2999" i="1"/>
  <c r="E2778" i="1"/>
  <c r="E2197" i="1"/>
  <c r="E2011" i="1"/>
  <c r="E1877" i="1"/>
  <c r="E1749" i="1"/>
  <c r="E1593" i="1"/>
  <c r="E1464" i="1"/>
  <c r="E1338" i="1"/>
  <c r="E1211" i="1"/>
  <c r="E2359" i="1"/>
  <c r="E2010" i="1"/>
  <c r="E1592" i="1"/>
  <c r="E1463" i="1"/>
  <c r="E1337" i="1"/>
  <c r="E1210" i="1"/>
  <c r="E3926" i="1"/>
  <c r="E3670" i="1"/>
  <c r="E3445" i="1"/>
  <c r="E3191" i="1"/>
  <c r="E2775" i="1"/>
  <c r="E2553" i="1"/>
  <c r="E2357" i="1"/>
  <c r="E2166" i="1"/>
  <c r="E2007" i="1"/>
  <c r="E1851" i="1"/>
  <c r="E1719" i="1"/>
  <c r="E1590" i="1"/>
  <c r="E1461" i="1"/>
  <c r="E1335" i="1"/>
  <c r="E1208" i="1"/>
  <c r="E3925" i="1"/>
  <c r="E3669" i="1"/>
  <c r="E3190" i="1"/>
  <c r="E2967" i="1"/>
  <c r="E2774" i="1"/>
  <c r="E2552" i="1"/>
  <c r="E2165" i="1"/>
  <c r="E2006" i="1"/>
  <c r="E1850" i="1"/>
  <c r="E1718" i="1"/>
  <c r="E1589" i="1"/>
  <c r="E1334" i="1"/>
  <c r="E1207" i="1"/>
  <c r="E3415" i="1"/>
  <c r="E3189" i="1"/>
  <c r="E2966" i="1"/>
  <c r="E2773" i="1"/>
  <c r="E2551" i="1"/>
  <c r="E2328" i="1"/>
  <c r="E2005" i="1"/>
  <c r="E1849" i="1"/>
  <c r="E1717" i="1"/>
  <c r="E1436" i="1"/>
  <c r="E1333" i="1"/>
  <c r="E1206" i="1"/>
  <c r="E3895" i="1"/>
  <c r="E3639" i="1"/>
  <c r="E3414" i="1"/>
  <c r="E2965" i="1"/>
  <c r="E2550" i="1"/>
  <c r="E2327" i="1"/>
  <c r="E2135" i="1"/>
  <c r="E1848" i="1"/>
  <c r="E1564" i="1"/>
  <c r="E1435" i="1"/>
  <c r="E1205" i="1"/>
  <c r="E3894" i="1"/>
  <c r="E3638" i="1"/>
  <c r="E3413" i="1"/>
  <c r="E3159" i="1"/>
  <c r="E2743" i="1"/>
  <c r="E2549" i="1"/>
  <c r="E2326" i="1"/>
  <c r="E2134" i="1"/>
  <c r="E1979" i="1"/>
  <c r="E1847" i="1"/>
  <c r="E1692" i="1"/>
  <c r="E1563" i="1"/>
  <c r="E1434" i="1"/>
  <c r="E1308" i="1"/>
  <c r="E1204" i="1"/>
  <c r="E4408" i="1"/>
  <c r="E3893" i="1"/>
  <c r="E3637" i="1"/>
  <c r="E3158" i="1"/>
  <c r="E2940" i="1"/>
  <c r="E2742" i="1"/>
  <c r="E2325" i="1"/>
  <c r="E2133" i="1"/>
  <c r="E1978" i="1"/>
  <c r="E1846" i="1"/>
  <c r="E1691" i="1"/>
  <c r="E1562" i="1"/>
  <c r="E1433" i="1"/>
  <c r="E1304" i="1"/>
  <c r="E2938" i="1"/>
  <c r="E1977" i="1"/>
  <c r="E1845" i="1"/>
  <c r="E1690" i="1"/>
  <c r="E1561" i="1"/>
  <c r="E1432" i="1"/>
  <c r="E1303" i="1"/>
  <c r="E4853" i="1"/>
  <c r="E4565" i="1"/>
  <c r="E1976" i="1"/>
  <c r="E1689" i="1"/>
  <c r="E1560" i="1"/>
  <c r="E1431" i="1"/>
  <c r="E1302" i="1"/>
  <c r="E1975" i="1"/>
  <c r="E1818" i="1"/>
  <c r="E1688" i="1"/>
  <c r="E1559" i="1"/>
  <c r="E1430" i="1"/>
  <c r="E1301" i="1"/>
  <c r="E2102" i="1"/>
  <c r="E1974" i="1"/>
  <c r="E1817" i="1"/>
  <c r="E1687" i="1"/>
  <c r="E1558" i="1"/>
  <c r="E1429" i="1"/>
  <c r="E1816" i="1"/>
  <c r="E1686" i="1"/>
  <c r="E1557" i="1"/>
  <c r="E1276" i="1"/>
  <c r="E3575" i="1"/>
  <c r="E1815" i="1"/>
  <c r="E1685" i="1"/>
  <c r="E1404" i="1"/>
  <c r="E1275" i="1"/>
  <c r="E3349" i="1"/>
  <c r="E1943" i="1"/>
  <c r="E1403" i="1"/>
  <c r="E1274" i="1"/>
  <c r="E3351" i="1"/>
  <c r="E3829" i="1"/>
  <c r="E1813" i="1"/>
  <c r="E2709" i="1"/>
  <c r="E4151" i="1"/>
  <c r="E2903" i="1"/>
  <c r="E3098" i="1"/>
  <c r="E1942" i="1"/>
  <c r="E4149" i="1"/>
  <c r="E3828" i="1"/>
  <c r="E3572" i="1"/>
  <c r="E3319" i="1"/>
  <c r="E3097" i="1"/>
  <c r="E2901" i="1"/>
  <c r="E2678" i="1"/>
  <c r="E2485" i="1"/>
  <c r="E2263" i="1"/>
  <c r="E2074" i="1"/>
  <c r="E1941" i="1"/>
  <c r="E1812" i="1"/>
  <c r="E1659" i="1"/>
  <c r="E1527" i="1"/>
  <c r="E1401" i="1"/>
  <c r="E1272" i="1"/>
  <c r="E4182" i="1"/>
  <c r="E3830" i="1"/>
  <c r="E2076" i="1"/>
  <c r="E2292" i="1"/>
  <c r="E1273" i="1"/>
  <c r="E3799" i="1"/>
  <c r="E3543" i="1"/>
  <c r="E3318" i="1"/>
  <c r="E3096" i="1"/>
  <c r="E2900" i="1"/>
  <c r="E2677" i="1"/>
  <c r="E2484" i="1"/>
  <c r="E2262" i="1"/>
  <c r="E2073" i="1"/>
  <c r="E1788" i="1"/>
  <c r="E1658" i="1"/>
  <c r="E1526" i="1"/>
  <c r="E1400" i="1"/>
  <c r="E1271" i="1"/>
  <c r="E2294" i="1"/>
  <c r="E3100" i="1"/>
  <c r="E2679" i="1"/>
  <c r="E1402" i="1"/>
  <c r="E3798" i="1"/>
  <c r="E3542" i="1"/>
  <c r="E3317" i="1"/>
  <c r="E3095" i="1"/>
  <c r="E2871" i="1"/>
  <c r="E2457" i="1"/>
  <c r="E2261" i="1"/>
  <c r="E2071" i="1"/>
  <c r="E1916" i="1"/>
  <c r="E1787" i="1"/>
  <c r="E1655" i="1"/>
  <c r="E1525" i="1"/>
  <c r="E1399" i="1"/>
  <c r="E1270" i="1"/>
  <c r="E2710" i="1"/>
  <c r="E3573" i="1"/>
  <c r="E2075" i="1"/>
  <c r="E1660" i="1"/>
  <c r="E4054" i="1"/>
  <c r="E4026" i="1"/>
  <c r="E3797" i="1"/>
  <c r="E3541" i="1"/>
  <c r="E3094" i="1"/>
  <c r="E2870" i="1"/>
  <c r="E2649" i="1"/>
  <c r="E2455" i="1"/>
  <c r="E2070" i="1"/>
  <c r="E1915" i="1"/>
  <c r="E1786" i="1"/>
  <c r="E1654" i="1"/>
  <c r="E1524" i="1"/>
  <c r="E1398" i="1"/>
  <c r="E1269" i="1"/>
  <c r="E3350" i="1"/>
  <c r="E2489" i="1"/>
  <c r="E2487" i="1"/>
  <c r="E1529" i="1"/>
  <c r="E2939" i="1"/>
  <c r="E2488" i="1"/>
  <c r="E2200" i="1"/>
  <c r="E3293" i="1"/>
  <c r="E3261" i="1"/>
  <c r="E3229" i="1"/>
  <c r="E3197" i="1"/>
  <c r="E3165" i="1"/>
  <c r="E3133" i="1"/>
  <c r="E3101" i="1"/>
  <c r="E3069" i="1"/>
  <c r="E3037" i="1"/>
  <c r="E2941" i="1"/>
  <c r="E2877" i="1"/>
  <c r="E2845" i="1"/>
  <c r="E2813" i="1"/>
  <c r="E2781" i="1"/>
  <c r="E2749" i="1"/>
  <c r="E2685" i="1"/>
  <c r="E2653" i="1"/>
  <c r="E2621" i="1"/>
  <c r="E2589" i="1"/>
  <c r="E2525" i="1"/>
  <c r="E2493" i="1"/>
  <c r="E2461" i="1"/>
  <c r="E2429" i="1"/>
  <c r="E2365" i="1"/>
  <c r="E2301" i="1"/>
  <c r="E2269" i="1"/>
  <c r="E2237" i="1"/>
  <c r="E2173" i="1"/>
  <c r="E2109" i="1"/>
  <c r="E2077" i="1"/>
  <c r="E1369" i="1"/>
  <c r="E3226" i="1"/>
  <c r="E3065" i="1"/>
  <c r="E2588" i="1"/>
  <c r="E2140" i="1"/>
  <c r="E3225" i="1"/>
  <c r="E2587" i="1"/>
  <c r="E2428" i="1"/>
  <c r="E2139" i="1"/>
  <c r="E2876" i="1"/>
  <c r="E2586" i="1"/>
  <c r="E2427" i="1"/>
  <c r="E2138" i="1"/>
  <c r="E2748" i="1"/>
  <c r="E2875" i="1"/>
  <c r="E2585" i="1"/>
  <c r="E2426" i="1"/>
  <c r="E2137" i="1"/>
  <c r="E3834" i="1"/>
  <c r="E2874" i="1"/>
  <c r="E2716" i="1"/>
  <c r="E2425" i="1"/>
  <c r="E2268" i="1"/>
  <c r="E3833" i="1"/>
  <c r="E3033" i="1"/>
  <c r="E2873" i="1"/>
  <c r="E2715" i="1"/>
  <c r="E2266" i="1"/>
  <c r="E3832" i="1"/>
  <c r="E3385" i="1"/>
  <c r="E3032" i="1"/>
  <c r="E2714" i="1"/>
  <c r="E2265" i="1"/>
  <c r="E3384" i="1"/>
  <c r="E2264" i="1"/>
  <c r="E5014" i="1"/>
  <c r="E4502" i="1"/>
  <c r="E3161" i="1"/>
  <c r="E3516" i="1"/>
  <c r="E2523" i="1"/>
  <c r="E3515" i="1"/>
  <c r="E2363" i="1"/>
  <c r="E3162" i="1"/>
  <c r="E3514" i="1"/>
  <c r="E2970" i="1"/>
  <c r="E2812" i="1"/>
  <c r="E2362" i="1"/>
  <c r="E2840" i="1"/>
  <c r="E3513" i="1"/>
  <c r="E2811" i="1"/>
  <c r="E2652" i="1"/>
  <c r="E2361" i="1"/>
  <c r="E3164" i="1"/>
  <c r="E2682" i="1"/>
  <c r="E3160" i="1"/>
  <c r="E2810" i="1"/>
  <c r="E2651" i="1"/>
  <c r="E2360" i="1"/>
  <c r="E2204" i="1"/>
  <c r="E2524" i="1"/>
  <c r="E2491" i="1"/>
  <c r="E1305" i="1"/>
  <c r="E6008" i="1"/>
  <c r="E4438" i="1"/>
  <c r="E4404" i="1"/>
  <c r="E4372" i="1"/>
  <c r="E4342" i="1"/>
  <c r="E4308" i="1"/>
  <c r="E4277" i="1"/>
  <c r="E4245" i="1"/>
  <c r="E4212" i="1"/>
  <c r="E4183" i="1"/>
  <c r="E4148" i="1"/>
  <c r="E4117" i="1"/>
  <c r="E4084" i="1"/>
  <c r="E4052" i="1"/>
  <c r="E4852" i="1"/>
  <c r="E4822" i="1"/>
  <c r="E4662" i="1"/>
  <c r="E6195" i="1"/>
  <c r="E5843" i="1"/>
  <c r="E5523" i="1"/>
  <c r="E5331" i="1"/>
  <c r="E4050" i="1"/>
  <c r="E4436" i="1"/>
  <c r="E4181" i="1"/>
  <c r="E2969" i="1"/>
  <c r="E2841" i="1"/>
  <c r="E2616" i="1"/>
  <c r="F62" i="1"/>
  <c r="E2045" i="1"/>
  <c r="E1981" i="1"/>
  <c r="E1949" i="1"/>
  <c r="E1629" i="1"/>
  <c r="E1469" i="1"/>
  <c r="E1373" i="1"/>
  <c r="E1181" i="1"/>
  <c r="E605" i="1"/>
  <c r="E445" i="1"/>
  <c r="E349" i="1"/>
  <c r="E157" i="1"/>
  <c r="E4373" i="1"/>
  <c r="E4341" i="1"/>
  <c r="E2809" i="1"/>
  <c r="E2460" i="1"/>
  <c r="E4116" i="1"/>
  <c r="E4340" i="1"/>
  <c r="E4090" i="1"/>
  <c r="E3196" i="1"/>
  <c r="E2684" i="1"/>
  <c r="E2459" i="1"/>
  <c r="E2234" i="1"/>
  <c r="E4119" i="1"/>
  <c r="E4310" i="1"/>
  <c r="E4089" i="1"/>
  <c r="E3195" i="1"/>
  <c r="E2683" i="1"/>
  <c r="E2458" i="1"/>
  <c r="E4118" i="1"/>
  <c r="E4088" i="1"/>
  <c r="E4309" i="1"/>
  <c r="E4087" i="1"/>
  <c r="E3321" i="1"/>
  <c r="E2681" i="1"/>
  <c r="E2332" i="1"/>
  <c r="E2107" i="1"/>
  <c r="E1882" i="1"/>
  <c r="E1657" i="1"/>
  <c r="E4405" i="1"/>
  <c r="E4279" i="1"/>
  <c r="E4086" i="1"/>
  <c r="E3320" i="1"/>
  <c r="E3036" i="1"/>
  <c r="E2908" i="1"/>
  <c r="E2556" i="1"/>
  <c r="E2331" i="1"/>
  <c r="E2106" i="1"/>
  <c r="E1881" i="1"/>
  <c r="E1532" i="1"/>
  <c r="E1307" i="1"/>
  <c r="E4278" i="1"/>
  <c r="E4085" i="1"/>
  <c r="E3644" i="1"/>
  <c r="E3035" i="1"/>
  <c r="E2780" i="1"/>
  <c r="E2555" i="1"/>
  <c r="E2330" i="1"/>
  <c r="E2105" i="1"/>
  <c r="E1756" i="1"/>
  <c r="E1531" i="1"/>
  <c r="E1306" i="1"/>
  <c r="E4053" i="1"/>
  <c r="E4244" i="1"/>
  <c r="E4246" i="1"/>
  <c r="E4214" i="1"/>
  <c r="E4213" i="1"/>
  <c r="E3580" i="1"/>
  <c r="E3418" i="1"/>
  <c r="E2747" i="1"/>
  <c r="E2522" i="1"/>
  <c r="E2297" i="1"/>
  <c r="E1948" i="1"/>
  <c r="E1723" i="1"/>
  <c r="E1498" i="1"/>
  <c r="E4215" i="1"/>
  <c r="E4188" i="1"/>
  <c r="E3579" i="1"/>
  <c r="E3417" i="1"/>
  <c r="E3260" i="1"/>
  <c r="E2746" i="1"/>
  <c r="E2521" i="1"/>
  <c r="E2172" i="1"/>
  <c r="E1947" i="1"/>
  <c r="E1722" i="1"/>
  <c r="E4186" i="1"/>
  <c r="E3578" i="1"/>
  <c r="E3259" i="1"/>
  <c r="E2745" i="1"/>
  <c r="E2396" i="1"/>
  <c r="E2171" i="1"/>
  <c r="E1946" i="1"/>
  <c r="E1721" i="1"/>
  <c r="E4185" i="1"/>
  <c r="E3769" i="1"/>
  <c r="E3258" i="1"/>
  <c r="E2620" i="1"/>
  <c r="E2395" i="1"/>
  <c r="E2170" i="1"/>
  <c r="E1945" i="1"/>
  <c r="E1596" i="1"/>
  <c r="E1371" i="1"/>
  <c r="E4184" i="1"/>
  <c r="E3257" i="1"/>
  <c r="E2972" i="1"/>
  <c r="E2844" i="1"/>
  <c r="E2619" i="1"/>
  <c r="E2394" i="1"/>
  <c r="E2169" i="1"/>
  <c r="E1820" i="1"/>
  <c r="E1595" i="1"/>
  <c r="E4825" i="1"/>
  <c r="E4504" i="1"/>
  <c r="E4312" i="1"/>
  <c r="F63" i="1"/>
  <c r="E4379" i="1"/>
  <c r="E4280" i="1"/>
  <c r="E3836" i="1"/>
  <c r="E4216" i="1"/>
  <c r="E4152" i="1"/>
  <c r="E4503" i="1"/>
  <c r="E4311" i="1"/>
  <c r="E5782" i="1"/>
  <c r="E5621" i="1"/>
  <c r="E4348" i="1"/>
  <c r="E4252" i="1"/>
  <c r="E4058" i="1"/>
  <c r="E3992" i="1"/>
  <c r="E3960" i="1"/>
  <c r="E3928" i="1"/>
  <c r="E3899" i="1"/>
  <c r="E3864" i="1"/>
  <c r="E3804" i="1"/>
  <c r="E3770" i="1"/>
  <c r="E3737" i="1"/>
  <c r="E3707" i="1"/>
  <c r="E3672" i="1"/>
  <c r="E3643" i="1"/>
  <c r="E3610" i="1"/>
  <c r="E3576" i="1"/>
  <c r="E3544" i="1"/>
  <c r="E3480" i="1"/>
  <c r="E3451" i="1"/>
  <c r="E3419" i="1"/>
  <c r="E3353" i="1"/>
  <c r="E3192" i="1"/>
  <c r="E4824" i="1"/>
  <c r="E5687" i="1"/>
  <c r="E3291" i="1"/>
  <c r="E3227" i="1"/>
  <c r="E3128" i="1"/>
  <c r="E3066" i="1"/>
  <c r="E3002" i="1"/>
  <c r="E2968" i="1"/>
  <c r="E2904" i="1"/>
  <c r="E3963" i="1"/>
  <c r="E4316" i="1"/>
  <c r="E3961" i="1"/>
  <c r="E3641" i="1"/>
  <c r="E3640" i="1"/>
  <c r="E3964" i="1"/>
  <c r="E4314" i="1"/>
  <c r="E4313" i="1"/>
  <c r="E3612" i="1"/>
  <c r="E3452" i="1"/>
  <c r="E3611" i="1"/>
  <c r="E5461" i="1"/>
  <c r="E5236" i="1"/>
  <c r="E4251" i="1"/>
  <c r="E3897" i="1"/>
  <c r="E4249" i="1"/>
  <c r="E3896" i="1"/>
  <c r="E3900" i="1"/>
  <c r="E4248" i="1"/>
  <c r="E4057" i="1"/>
  <c r="E3706" i="1"/>
  <c r="E3705" i="1"/>
  <c r="E3704" i="1"/>
  <c r="E5559" i="1"/>
  <c r="E5494" i="1"/>
  <c r="E5462" i="1"/>
  <c r="E5398" i="1"/>
  <c r="E5332" i="1"/>
  <c r="E5270" i="1"/>
  <c r="E5174" i="1"/>
  <c r="E4856" i="1"/>
  <c r="E4500" i="1"/>
  <c r="E4439" i="1"/>
  <c r="E4374" i="1"/>
  <c r="E4056" i="1"/>
  <c r="E4412" i="1"/>
  <c r="E4378" i="1"/>
  <c r="E4347" i="1"/>
  <c r="E4315" i="1"/>
  <c r="E4283" i="1"/>
  <c r="E4250" i="1"/>
  <c r="E4122" i="1"/>
  <c r="E4091" i="1"/>
  <c r="E4501" i="1"/>
  <c r="E4153" i="1"/>
  <c r="E3865" i="1"/>
  <c r="E3609" i="1"/>
  <c r="E3484" i="1"/>
  <c r="E3131" i="1"/>
  <c r="E2906" i="1"/>
  <c r="E4154" i="1"/>
  <c r="E3993" i="1"/>
  <c r="E3608" i="1"/>
  <c r="E3483" i="1"/>
  <c r="E3130" i="1"/>
  <c r="E2905" i="1"/>
  <c r="E3736" i="1"/>
  <c r="E4443" i="1"/>
  <c r="E3482" i="1"/>
  <c r="E3356" i="1"/>
  <c r="E3129" i="1"/>
  <c r="E4442" i="1"/>
  <c r="E3481" i="1"/>
  <c r="E3355" i="1"/>
  <c r="E3004" i="1"/>
  <c r="E4441" i="1"/>
  <c r="E3708" i="1"/>
  <c r="E3354" i="1"/>
  <c r="E3228" i="1"/>
  <c r="E3003" i="1"/>
  <c r="E5300" i="1"/>
  <c r="E5271" i="1"/>
  <c r="E5172" i="1"/>
  <c r="E5112" i="1"/>
  <c r="E5076" i="1"/>
  <c r="E5046" i="1"/>
  <c r="E5012" i="1"/>
  <c r="E4949" i="1"/>
  <c r="E4884" i="1"/>
  <c r="E4854" i="1"/>
  <c r="E4792" i="1"/>
  <c r="E4756" i="1"/>
  <c r="E4724" i="1"/>
  <c r="E4692" i="1"/>
  <c r="E4660" i="1"/>
  <c r="E4629" i="1"/>
  <c r="E4598" i="1"/>
  <c r="E4566" i="1"/>
  <c r="E5272" i="1"/>
  <c r="E3932" i="1"/>
  <c r="E5783" i="1"/>
  <c r="E3673" i="1"/>
  <c r="E5238" i="1"/>
  <c r="E4377" i="1"/>
  <c r="E4218" i="1"/>
  <c r="E3931" i="1"/>
  <c r="E3803" i="1"/>
  <c r="E3547" i="1"/>
  <c r="E3193" i="1"/>
  <c r="E5623" i="1"/>
  <c r="E4219" i="1"/>
  <c r="E3548" i="1"/>
  <c r="E5237" i="1"/>
  <c r="E4376" i="1"/>
  <c r="E4217" i="1"/>
  <c r="E4060" i="1"/>
  <c r="E3930" i="1"/>
  <c r="E3801" i="1"/>
  <c r="E3545" i="1"/>
  <c r="E3068" i="1"/>
  <c r="E4380" i="1"/>
  <c r="E4375" i="1"/>
  <c r="E4059" i="1"/>
  <c r="E3929" i="1"/>
  <c r="E3800" i="1"/>
  <c r="E3420" i="1"/>
  <c r="E3292" i="1"/>
  <c r="E3067" i="1"/>
  <c r="F65" i="1"/>
  <c r="E4537" i="1"/>
  <c r="E4475" i="1"/>
  <c r="E2728" i="1"/>
  <c r="E2243" i="1"/>
  <c r="E2027" i="1"/>
  <c r="E1329" i="1"/>
  <c r="F70" i="1"/>
  <c r="E4701" i="1"/>
  <c r="E4669" i="1"/>
  <c r="E4605" i="1"/>
  <c r="E4573" i="1"/>
  <c r="E4509" i="1"/>
  <c r="E4477" i="1"/>
  <c r="F67" i="1"/>
  <c r="E6043" i="1"/>
  <c r="E6010" i="1"/>
  <c r="E5596" i="1"/>
  <c r="E5562" i="1"/>
  <c r="E5436" i="1"/>
  <c r="E5372" i="1"/>
  <c r="E5338" i="1"/>
  <c r="E5211" i="1"/>
  <c r="E5148" i="1"/>
  <c r="E5114" i="1"/>
  <c r="E5052" i="1"/>
  <c r="E4987" i="1"/>
  <c r="E4924" i="1"/>
  <c r="E4892" i="1"/>
  <c r="E4764" i="1"/>
  <c r="E4666" i="1"/>
  <c r="E4538" i="1"/>
  <c r="E4027" i="1"/>
  <c r="E3995" i="1"/>
  <c r="E3898" i="1"/>
  <c r="E3866" i="1"/>
  <c r="E3802" i="1"/>
  <c r="E5622" i="1"/>
  <c r="E5944" i="1"/>
  <c r="E5147" i="1"/>
  <c r="E5173" i="1"/>
  <c r="E5620" i="1"/>
  <c r="E5113" i="1"/>
  <c r="E4790" i="1"/>
  <c r="E4474" i="1"/>
  <c r="E4791" i="1"/>
  <c r="E4476" i="1"/>
  <c r="E5110" i="1"/>
  <c r="E5109" i="1"/>
  <c r="E4727" i="1"/>
  <c r="E5108" i="1"/>
  <c r="E4726" i="1"/>
  <c r="E4788" i="1"/>
  <c r="E5558" i="1"/>
  <c r="E5496" i="1"/>
  <c r="E5079" i="1"/>
  <c r="E4725" i="1"/>
  <c r="E4473" i="1"/>
  <c r="E5557" i="1"/>
  <c r="E5495" i="1"/>
  <c r="E5077" i="1"/>
  <c r="E5561" i="1"/>
  <c r="E5463" i="1"/>
  <c r="E5047" i="1"/>
  <c r="E4664" i="1"/>
  <c r="E4663" i="1"/>
  <c r="E5399" i="1"/>
  <c r="E5013" i="1"/>
  <c r="E4661" i="1"/>
  <c r="E6197" i="1"/>
  <c r="E6133" i="1"/>
  <c r="E6101" i="1"/>
  <c r="E6038" i="1"/>
  <c r="E6007" i="1"/>
  <c r="E5975" i="1"/>
  <c r="E5941" i="1"/>
  <c r="E5911" i="1"/>
  <c r="E5876" i="1"/>
  <c r="E5847" i="1"/>
  <c r="E5812" i="1"/>
  <c r="E5781" i="1"/>
  <c r="E5720" i="1"/>
  <c r="E5684" i="1"/>
  <c r="E5652" i="1"/>
  <c r="E5588" i="1"/>
  <c r="E5556" i="1"/>
  <c r="E5397" i="1"/>
  <c r="E4950" i="1"/>
  <c r="E4948" i="1"/>
  <c r="E4891" i="1"/>
  <c r="E5334" i="1"/>
  <c r="E4890" i="1"/>
  <c r="E4602" i="1"/>
  <c r="E5396" i="1"/>
  <c r="E4628" i="1"/>
  <c r="E4888" i="1"/>
  <c r="E4601" i="1"/>
  <c r="E5337" i="1"/>
  <c r="E5335" i="1"/>
  <c r="E4887" i="1"/>
  <c r="E4600" i="1"/>
  <c r="E4630" i="1"/>
  <c r="E5333" i="1"/>
  <c r="E5303" i="1"/>
  <c r="E4886" i="1"/>
  <c r="E5301" i="1"/>
  <c r="E4885" i="1"/>
  <c r="E4567" i="1"/>
  <c r="E4632" i="1"/>
  <c r="F66" i="1"/>
  <c r="E3771" i="1"/>
  <c r="E3738" i="1"/>
  <c r="E3674" i="1"/>
  <c r="E3546" i="1"/>
  <c r="E3387" i="1"/>
  <c r="E3322" i="1"/>
  <c r="E4281" i="1"/>
  <c r="E4728" i="1"/>
  <c r="E5339" i="1"/>
  <c r="E4667" i="1"/>
  <c r="E4988" i="1"/>
  <c r="E5785" i="1"/>
  <c r="E4668" i="1"/>
  <c r="E6006" i="1"/>
  <c r="E5943" i="1"/>
  <c r="E5524" i="1"/>
  <c r="E5492" i="1"/>
  <c r="E5563" i="1"/>
  <c r="F68" i="1"/>
  <c r="E4986" i="1"/>
  <c r="E4828" i="1"/>
  <c r="E4763" i="1"/>
  <c r="E4730" i="1"/>
  <c r="E4155" i="1"/>
  <c r="E4092" i="1"/>
  <c r="E5209" i="1"/>
  <c r="E5050" i="1"/>
  <c r="E4985" i="1"/>
  <c r="E4956" i="1"/>
  <c r="E4603" i="1"/>
  <c r="E4505" i="1"/>
  <c r="E4409" i="1"/>
  <c r="E5275" i="1"/>
  <c r="E5179" i="1"/>
  <c r="E4826" i="1"/>
  <c r="E4951" i="1"/>
  <c r="E6172" i="1"/>
  <c r="E6074" i="1"/>
  <c r="E5460" i="1"/>
  <c r="E5428" i="1"/>
  <c r="E5364" i="1"/>
  <c r="E5846" i="1"/>
  <c r="E6044" i="1"/>
  <c r="E5820" i="1"/>
  <c r="E5660" i="1"/>
  <c r="E5628" i="1"/>
  <c r="E5500" i="1"/>
  <c r="E5404" i="1"/>
  <c r="E5276" i="1"/>
  <c r="E5787" i="1"/>
  <c r="E5659" i="1"/>
  <c r="E5499" i="1"/>
  <c r="E5051" i="1"/>
  <c r="E6102" i="1"/>
  <c r="E6069" i="1"/>
  <c r="E5845" i="1"/>
  <c r="E5786" i="1"/>
  <c r="E5685" i="1"/>
  <c r="E5658" i="1"/>
  <c r="E5625" i="1"/>
  <c r="E5497" i="1"/>
  <c r="E5433" i="1"/>
  <c r="E5400" i="1"/>
  <c r="E5273" i="1"/>
  <c r="E5175" i="1"/>
  <c r="E5048" i="1"/>
  <c r="E6009" i="1"/>
  <c r="E5207" i="1"/>
  <c r="E4823" i="1"/>
  <c r="E5848" i="1"/>
  <c r="E5527" i="1"/>
  <c r="E5910" i="1"/>
  <c r="E5525" i="1"/>
  <c r="E5909" i="1"/>
  <c r="E5942" i="1"/>
  <c r="E5908" i="1"/>
  <c r="E5844" i="1"/>
  <c r="E4284" i="1"/>
  <c r="E3676" i="1"/>
  <c r="E5498" i="1"/>
  <c r="E5274" i="1"/>
  <c r="E5049" i="1"/>
  <c r="E4827" i="1"/>
  <c r="E4604" i="1"/>
  <c r="E4411" i="1"/>
  <c r="E4282" i="1"/>
  <c r="E4156" i="1"/>
  <c r="E4028" i="1"/>
  <c r="E3323" i="1"/>
  <c r="E4540" i="1"/>
  <c r="E4539" i="1"/>
  <c r="E3994" i="1"/>
  <c r="E3868" i="1"/>
  <c r="E5686" i="1"/>
  <c r="E4124" i="1"/>
  <c r="E5208" i="1"/>
  <c r="E3867" i="1"/>
  <c r="E5435" i="1"/>
  <c r="E6073" i="1"/>
  <c r="E6070" i="1"/>
  <c r="E4953" i="1"/>
  <c r="E3740" i="1"/>
  <c r="E5210" i="1"/>
  <c r="E5434" i="1"/>
  <c r="E6068" i="1"/>
  <c r="E5401" i="1"/>
  <c r="E5176" i="1"/>
  <c r="E4952" i="1"/>
  <c r="E4729" i="1"/>
  <c r="E4508" i="1"/>
  <c r="E3739" i="1"/>
  <c r="E6168" i="1"/>
  <c r="E4820" i="1"/>
  <c r="E3388" i="1"/>
  <c r="E5177" i="1"/>
  <c r="E5146" i="1"/>
  <c r="E5084" i="1"/>
  <c r="E4984" i="1"/>
  <c r="E4954" i="1"/>
  <c r="E4922" i="1"/>
  <c r="E4761" i="1"/>
  <c r="E4731" i="1"/>
  <c r="E4599" i="1"/>
  <c r="E4536" i="1"/>
  <c r="E4343" i="1"/>
  <c r="E5784" i="1"/>
  <c r="E5753" i="1"/>
  <c r="E5718" i="1"/>
  <c r="E5627" i="1"/>
  <c r="E5560" i="1"/>
  <c r="E5528" i="1"/>
  <c r="E5403" i="1"/>
  <c r="E5336" i="1"/>
  <c r="E5304" i="1"/>
  <c r="E5268" i="1"/>
  <c r="E5204" i="1"/>
  <c r="E5140" i="1"/>
  <c r="E5044" i="1"/>
  <c r="E4980" i="1"/>
  <c r="E4916" i="1"/>
  <c r="E4789" i="1"/>
  <c r="E4757" i="1"/>
  <c r="E6174" i="1"/>
  <c r="E5278" i="1"/>
  <c r="E5214" i="1"/>
  <c r="E5086" i="1"/>
  <c r="E5054" i="1"/>
  <c r="E5022" i="1"/>
  <c r="E4798" i="1"/>
  <c r="E4446" i="1"/>
  <c r="E4318" i="1"/>
  <c r="E4254" i="1"/>
  <c r="E3518" i="1"/>
  <c r="E3390" i="1"/>
  <c r="E3326" i="1"/>
  <c r="E3006" i="1"/>
  <c r="E2974" i="1"/>
  <c r="E2910" i="1"/>
  <c r="E2718" i="1"/>
  <c r="E2398" i="1"/>
  <c r="E2334" i="1"/>
  <c r="E2206" i="1"/>
  <c r="E1726" i="1"/>
  <c r="E1566" i="1"/>
  <c r="E1278" i="1"/>
  <c r="E702" i="1"/>
  <c r="E542" i="1"/>
  <c r="E254" i="1"/>
  <c r="E5726" i="1"/>
  <c r="E5854" i="1"/>
  <c r="E5406" i="1"/>
  <c r="E6171" i="1"/>
  <c r="E6141" i="1"/>
  <c r="E6071" i="1"/>
  <c r="E6042" i="1"/>
  <c r="E5880" i="1"/>
  <c r="E5850" i="1"/>
  <c r="E5819" i="1"/>
  <c r="E5719" i="1"/>
  <c r="E5626" i="1"/>
  <c r="E5595" i="1"/>
  <c r="E5402" i="1"/>
  <c r="E5371" i="1"/>
  <c r="E5308" i="1"/>
  <c r="E4699" i="1"/>
  <c r="E4506" i="1"/>
  <c r="E4410" i="1"/>
  <c r="E4220" i="1"/>
  <c r="E4187" i="1"/>
  <c r="E4120" i="1"/>
  <c r="E3996" i="1"/>
  <c r="E3962" i="1"/>
  <c r="E6004" i="1"/>
  <c r="E5974" i="1"/>
  <c r="E5310" i="1"/>
  <c r="E5972" i="1"/>
  <c r="E5749" i="1"/>
  <c r="E5342" i="1"/>
  <c r="E5752" i="1"/>
  <c r="E5950" i="1"/>
  <c r="E5748" i="1"/>
  <c r="E6142" i="1"/>
  <c r="E6202" i="1"/>
  <c r="E5948" i="1"/>
  <c r="E5724" i="1"/>
  <c r="E5980" i="1"/>
  <c r="E6196" i="1"/>
  <c r="E5947" i="1"/>
  <c r="E5723" i="1"/>
  <c r="E6110" i="1"/>
  <c r="E5502" i="1"/>
  <c r="E6005" i="1"/>
  <c r="E5780" i="1"/>
  <c r="E5750" i="1"/>
  <c r="E6170" i="1"/>
  <c r="E5946" i="1"/>
  <c r="E5722" i="1"/>
  <c r="E6046" i="1"/>
  <c r="E5470" i="1"/>
  <c r="E6169" i="1"/>
  <c r="E5945" i="1"/>
  <c r="E5721" i="1"/>
  <c r="E5853" i="1"/>
  <c r="E5239" i="1"/>
  <c r="E5180" i="1"/>
  <c r="E5111" i="1"/>
  <c r="E5080" i="1"/>
  <c r="E5015" i="1"/>
  <c r="E4955" i="1"/>
  <c r="E4889" i="1"/>
  <c r="E4857" i="1"/>
  <c r="E4732" i="1"/>
  <c r="E4693" i="1"/>
  <c r="E4665" i="1"/>
  <c r="E4633" i="1"/>
  <c r="E4596" i="1"/>
  <c r="E4564" i="1"/>
  <c r="E4532" i="1"/>
  <c r="E4507" i="1"/>
  <c r="E4468" i="1"/>
  <c r="E4440" i="1"/>
  <c r="E6199" i="1"/>
  <c r="E6134" i="1"/>
  <c r="E6036" i="1"/>
  <c r="E6167" i="1"/>
  <c r="E6164" i="1"/>
  <c r="E6107" i="1"/>
  <c r="E5882" i="1"/>
  <c r="E5657" i="1"/>
  <c r="E6165" i="1"/>
  <c r="E6105" i="1"/>
  <c r="E5881" i="1"/>
  <c r="E6166" i="1"/>
  <c r="E6108" i="1"/>
  <c r="E6132" i="1"/>
  <c r="E5883" i="1"/>
  <c r="E6104" i="1"/>
  <c r="E5852" i="1"/>
  <c r="E6103" i="1"/>
  <c r="E5849" i="1"/>
  <c r="E5624" i="1"/>
  <c r="E6072" i="1"/>
  <c r="E5973" i="1"/>
  <c r="E5851" i="1"/>
  <c r="E5751" i="1"/>
  <c r="E5526" i="1"/>
  <c r="E5302" i="1"/>
  <c r="E5178" i="1"/>
  <c r="E5078" i="1"/>
  <c r="E4855" i="1"/>
  <c r="E4631" i="1"/>
  <c r="F6119" i="1"/>
  <c r="F5959" i="1"/>
  <c r="F5671" i="1"/>
  <c r="F5607" i="1"/>
  <c r="F5479" i="1"/>
  <c r="E5382" i="1"/>
  <c r="F5383" i="1"/>
  <c r="F4967" i="1"/>
  <c r="E4906" i="1"/>
  <c r="E4683" i="1"/>
  <c r="E4526" i="1"/>
  <c r="F4263" i="1"/>
  <c r="E4128" i="1"/>
  <c r="E3968" i="1"/>
  <c r="E3815" i="1"/>
  <c r="E3696" i="1"/>
  <c r="E3649" i="1"/>
  <c r="E3616" i="1"/>
  <c r="E3368" i="1"/>
  <c r="E3202" i="1"/>
  <c r="E3088" i="1"/>
  <c r="E3044" i="1"/>
  <c r="E5493" i="1"/>
  <c r="E4700" i="1"/>
  <c r="E5045" i="1"/>
  <c r="E6139" i="1"/>
  <c r="E4921" i="1"/>
  <c r="E4698" i="1"/>
  <c r="E6140" i="1"/>
  <c r="E5269" i="1"/>
  <c r="E5818" i="1"/>
  <c r="E5717" i="1"/>
  <c r="E5144" i="1"/>
  <c r="E4597" i="1"/>
  <c r="E5716" i="1"/>
  <c r="E5143" i="1"/>
  <c r="E5692" i="1"/>
  <c r="E4919" i="1"/>
  <c r="E6045" i="1"/>
  <c r="E6041" i="1"/>
  <c r="E5594" i="1"/>
  <c r="E5145" i="1"/>
  <c r="E6040" i="1"/>
  <c r="E5593" i="1"/>
  <c r="E6138" i="1"/>
  <c r="E5816" i="1"/>
  <c r="E5469" i="1"/>
  <c r="E5020" i="1"/>
  <c r="E4697" i="1"/>
  <c r="E5815" i="1"/>
  <c r="E5367" i="1"/>
  <c r="E5019" i="1"/>
  <c r="E4572" i="1"/>
  <c r="E4471" i="1"/>
  <c r="E6136" i="1"/>
  <c r="E6037" i="1"/>
  <c r="E5914" i="1"/>
  <c r="E5814" i="1"/>
  <c r="E5691" i="1"/>
  <c r="E5590" i="1"/>
  <c r="E5467" i="1"/>
  <c r="E5366" i="1"/>
  <c r="E5242" i="1"/>
  <c r="E5141" i="1"/>
  <c r="E5018" i="1"/>
  <c r="E4918" i="1"/>
  <c r="E4796" i="1"/>
  <c r="E4695" i="1"/>
  <c r="E4571" i="1"/>
  <c r="E4470" i="1"/>
  <c r="E4346" i="1"/>
  <c r="E4123" i="1"/>
  <c r="E4923" i="1"/>
  <c r="E5940" i="1"/>
  <c r="E5369" i="1"/>
  <c r="E4821" i="1"/>
  <c r="E5916" i="1"/>
  <c r="E5368" i="1"/>
  <c r="E4920" i="1"/>
  <c r="E6137" i="1"/>
  <c r="E5915" i="1"/>
  <c r="E5468" i="1"/>
  <c r="E5142" i="1"/>
  <c r="E4797" i="1"/>
  <c r="E6135" i="1"/>
  <c r="E5913" i="1"/>
  <c r="E5813" i="1"/>
  <c r="E5690" i="1"/>
  <c r="E5589" i="1"/>
  <c r="E5466" i="1"/>
  <c r="E5365" i="1"/>
  <c r="E5241" i="1"/>
  <c r="E5017" i="1"/>
  <c r="E4917" i="1"/>
  <c r="E4795" i="1"/>
  <c r="E4694" i="1"/>
  <c r="E4570" i="1"/>
  <c r="E4469" i="1"/>
  <c r="E4345" i="1"/>
  <c r="E5370" i="1"/>
  <c r="E5817" i="1"/>
  <c r="E6039" i="1"/>
  <c r="E5592" i="1"/>
  <c r="E5244" i="1"/>
  <c r="E4472" i="1"/>
  <c r="E5591" i="1"/>
  <c r="E5243" i="1"/>
  <c r="E4696" i="1"/>
  <c r="E6012" i="1"/>
  <c r="E5912" i="1"/>
  <c r="E5689" i="1"/>
  <c r="E5465" i="1"/>
  <c r="E5240" i="1"/>
  <c r="E5116" i="1"/>
  <c r="E5016" i="1"/>
  <c r="E4794" i="1"/>
  <c r="E4569" i="1"/>
  <c r="E4344" i="1"/>
  <c r="E4121" i="1"/>
  <c r="E3772" i="1"/>
  <c r="E6011" i="1"/>
  <c r="E5788" i="1"/>
  <c r="E5688" i="1"/>
  <c r="E5564" i="1"/>
  <c r="E5464" i="1"/>
  <c r="E5340" i="1"/>
  <c r="E5115" i="1"/>
  <c r="E4894" i="1"/>
  <c r="E4793" i="1"/>
  <c r="E4568" i="1"/>
  <c r="E4444" i="1"/>
  <c r="E6106" i="1"/>
  <c r="E5884" i="1"/>
  <c r="E5212" i="1"/>
  <c r="E4990" i="1"/>
  <c r="E5979" i="1"/>
  <c r="E4190" i="1"/>
  <c r="E6200" i="1"/>
  <c r="E5655" i="1"/>
  <c r="E4983" i="1"/>
  <c r="E4762" i="1"/>
  <c r="E6201" i="1"/>
  <c r="E5879" i="1"/>
  <c r="E5656" i="1"/>
  <c r="E6100" i="1"/>
  <c r="E5978" i="1"/>
  <c r="E5878" i="1"/>
  <c r="E5756" i="1"/>
  <c r="E5531" i="1"/>
  <c r="E5431" i="1"/>
  <c r="E5307" i="1"/>
  <c r="E5206" i="1"/>
  <c r="E5083" i="1"/>
  <c r="E4860" i="1"/>
  <c r="E4760" i="1"/>
  <c r="E4636" i="1"/>
  <c r="E4535" i="1"/>
  <c r="E6076" i="1"/>
  <c r="E5977" i="1"/>
  <c r="E5877" i="1"/>
  <c r="E5755" i="1"/>
  <c r="E5654" i="1"/>
  <c r="E5530" i="1"/>
  <c r="E5430" i="1"/>
  <c r="E5306" i="1"/>
  <c r="E5205" i="1"/>
  <c r="E5082" i="1"/>
  <c r="E4982" i="1"/>
  <c r="E4859" i="1"/>
  <c r="E4759" i="1"/>
  <c r="E4635" i="1"/>
  <c r="E4534" i="1"/>
  <c r="E5085" i="1"/>
  <c r="E2717" i="1"/>
  <c r="E5758" i="1"/>
  <c r="E5432" i="1"/>
  <c r="E6075" i="1"/>
  <c r="E5976" i="1"/>
  <c r="E5754" i="1"/>
  <c r="E5653" i="1"/>
  <c r="E5529" i="1"/>
  <c r="E5429" i="1"/>
  <c r="E5305" i="1"/>
  <c r="E5081" i="1"/>
  <c r="E4981" i="1"/>
  <c r="E4858" i="1"/>
  <c r="E4758" i="1"/>
  <c r="E4634" i="1"/>
  <c r="E4533" i="1"/>
  <c r="E5532" i="1"/>
  <c r="E6198" i="1"/>
  <c r="E4286" i="1"/>
  <c r="E6143" i="1"/>
  <c r="E5919" i="1"/>
  <c r="E5887" i="1"/>
  <c r="E4831" i="1"/>
  <c r="E4159" i="1"/>
  <c r="E2397" i="1"/>
  <c r="E1725" i="1"/>
  <c r="E1182" i="1"/>
  <c r="E5437" i="1"/>
  <c r="E5438" i="1"/>
  <c r="E1693" i="1"/>
  <c r="E1694" i="1"/>
  <c r="E1661" i="1"/>
  <c r="E1662" i="1"/>
  <c r="E1597" i="1"/>
  <c r="E1598" i="1"/>
  <c r="E1533" i="1"/>
  <c r="E1534" i="1"/>
  <c r="E1501" i="1"/>
  <c r="E1502" i="1"/>
  <c r="E1437" i="1"/>
  <c r="E1438" i="1"/>
  <c r="E1405" i="1"/>
  <c r="E1406" i="1"/>
  <c r="E1341" i="1"/>
  <c r="E1342" i="1"/>
  <c r="E1309" i="1"/>
  <c r="E1310" i="1"/>
  <c r="E1245" i="1"/>
  <c r="E1246" i="1"/>
  <c r="E1213" i="1"/>
  <c r="E1214" i="1"/>
  <c r="E1149" i="1"/>
  <c r="E1150" i="1"/>
  <c r="E1117" i="1"/>
  <c r="E1118" i="1"/>
  <c r="E1085" i="1"/>
  <c r="E1086" i="1"/>
  <c r="E1053" i="1"/>
  <c r="E1054" i="1"/>
  <c r="E1021" i="1"/>
  <c r="E1022" i="1"/>
  <c r="E989" i="1"/>
  <c r="E990" i="1"/>
  <c r="E957" i="1"/>
  <c r="E958" i="1"/>
  <c r="E925" i="1"/>
  <c r="E926" i="1"/>
  <c r="E893" i="1"/>
  <c r="E894" i="1"/>
  <c r="E861" i="1"/>
  <c r="E862" i="1"/>
  <c r="E829" i="1"/>
  <c r="E830" i="1"/>
  <c r="E797" i="1"/>
  <c r="E798" i="1"/>
  <c r="E765" i="1"/>
  <c r="E766" i="1"/>
  <c r="E733" i="1"/>
  <c r="E734" i="1"/>
  <c r="E669" i="1"/>
  <c r="E670" i="1"/>
  <c r="E637" i="1"/>
  <c r="E638" i="1"/>
  <c r="E573" i="1"/>
  <c r="E574" i="1"/>
  <c r="E509" i="1"/>
  <c r="E510" i="1"/>
  <c r="E477" i="1"/>
  <c r="E478" i="1"/>
  <c r="E413" i="1"/>
  <c r="E414" i="1"/>
  <c r="E381" i="1"/>
  <c r="E382" i="1"/>
  <c r="E317" i="1"/>
  <c r="E318" i="1"/>
  <c r="E285" i="1"/>
  <c r="E286" i="1"/>
  <c r="E221" i="1"/>
  <c r="E222" i="1"/>
  <c r="E189" i="1"/>
  <c r="E190" i="1"/>
  <c r="E125" i="1"/>
  <c r="E126" i="1"/>
  <c r="E93" i="1"/>
  <c r="E94" i="1"/>
  <c r="E61" i="1"/>
  <c r="G61" i="1" s="1"/>
  <c r="H61" i="1" s="1"/>
  <c r="E62" i="1"/>
  <c r="E3677" i="1"/>
  <c r="E3678" i="1"/>
  <c r="E2557" i="1"/>
  <c r="E2558" i="1"/>
  <c r="E4382" i="1"/>
  <c r="E4094" i="1"/>
  <c r="E3998" i="1"/>
  <c r="E2909" i="1"/>
  <c r="E4637" i="1"/>
  <c r="E4638" i="1"/>
  <c r="E4478" i="1"/>
  <c r="E3902" i="1"/>
  <c r="E3294" i="1"/>
  <c r="E1277" i="1"/>
  <c r="E606" i="1"/>
  <c r="E1821" i="1"/>
  <c r="E1822" i="1"/>
  <c r="E3389" i="1"/>
  <c r="E3198" i="1"/>
  <c r="E3102" i="1"/>
  <c r="F6055" i="1"/>
  <c r="E5246" i="1"/>
  <c r="E4574" i="1"/>
  <c r="E3005" i="1"/>
  <c r="E5341" i="1"/>
  <c r="E5150" i="1"/>
  <c r="E4670" i="1"/>
  <c r="E2590" i="1"/>
  <c r="E1885" i="1"/>
  <c r="E1886" i="1"/>
  <c r="E4766" i="1"/>
  <c r="E2686" i="1"/>
  <c r="E1374" i="1"/>
  <c r="E701" i="1"/>
  <c r="E158" i="1"/>
  <c r="E5053" i="1"/>
  <c r="E5565" i="1"/>
  <c r="E5566" i="1"/>
  <c r="E2013" i="1"/>
  <c r="E2014" i="1"/>
  <c r="E5918" i="1"/>
  <c r="E5822" i="1"/>
  <c r="E5630" i="1"/>
  <c r="E1470" i="1"/>
  <c r="E6109" i="1"/>
  <c r="E4862" i="1"/>
  <c r="E4253" i="1"/>
  <c r="E4158" i="1"/>
  <c r="E253" i="1"/>
  <c r="E4829" i="1"/>
  <c r="E4830" i="1"/>
  <c r="E4541" i="1"/>
  <c r="E4542" i="1"/>
  <c r="E3805" i="1"/>
  <c r="E3806" i="1"/>
  <c r="E3485" i="1"/>
  <c r="E3486" i="1"/>
  <c r="E5725" i="1"/>
  <c r="E4350" i="1"/>
  <c r="E4062" i="1"/>
  <c r="E3774" i="1"/>
  <c r="E1757" i="1"/>
  <c r="E1758" i="1"/>
  <c r="E6014" i="1"/>
  <c r="E4958" i="1"/>
  <c r="E5534" i="1"/>
  <c r="E3966" i="1"/>
  <c r="E3870" i="1"/>
  <c r="E3581" i="1"/>
  <c r="E3582" i="1"/>
  <c r="E1917" i="1"/>
  <c r="E1918" i="1"/>
  <c r="E1919" i="1"/>
  <c r="E4445" i="1"/>
  <c r="E3358" i="1"/>
  <c r="E3262" i="1"/>
  <c r="E1565" i="1"/>
  <c r="E3454" i="1"/>
  <c r="E3166" i="1"/>
  <c r="E3070" i="1"/>
  <c r="E2973" i="1"/>
  <c r="E350" i="1"/>
  <c r="E4733" i="1"/>
  <c r="E4734" i="1"/>
  <c r="E5309" i="1"/>
  <c r="E5118" i="1"/>
  <c r="E3550" i="1"/>
  <c r="E4413" i="1"/>
  <c r="E4414" i="1"/>
  <c r="E2654" i="1"/>
  <c r="E2333" i="1"/>
  <c r="E446" i="1"/>
  <c r="E1789" i="1"/>
  <c r="E1790" i="1"/>
  <c r="E6173" i="1"/>
  <c r="E5405" i="1"/>
  <c r="E5021" i="1"/>
  <c r="E4926" i="1"/>
  <c r="E3647" i="1"/>
  <c r="E5661" i="1"/>
  <c r="E5662" i="1"/>
  <c r="E5501" i="1"/>
  <c r="E3646" i="1"/>
  <c r="E3709" i="1"/>
  <c r="E3710" i="1"/>
  <c r="E2141" i="1"/>
  <c r="E2142" i="1"/>
  <c r="E5213" i="1"/>
  <c r="E5982" i="1"/>
  <c r="E4222" i="1"/>
  <c r="E2846" i="1"/>
  <c r="F5831" i="1"/>
  <c r="E3613" i="1"/>
  <c r="E3614" i="1"/>
  <c r="E1853" i="1"/>
  <c r="E1854" i="1"/>
  <c r="E5886" i="1"/>
  <c r="E5790" i="1"/>
  <c r="E5598" i="1"/>
  <c r="E5694" i="1"/>
  <c r="E4317" i="1"/>
  <c r="E4126" i="1"/>
  <c r="E3742" i="1"/>
  <c r="E541" i="1"/>
  <c r="E4030" i="1"/>
  <c r="E2205" i="1"/>
  <c r="E6078" i="1"/>
  <c r="E3934" i="1"/>
  <c r="E3838" i="1"/>
  <c r="E3325" i="1"/>
  <c r="E3230" i="1"/>
  <c r="E4510" i="1"/>
  <c r="E4606" i="1"/>
  <c r="E3422" i="1"/>
  <c r="E3038" i="1"/>
  <c r="F6023" i="1"/>
  <c r="E5277" i="1"/>
  <c r="E5182" i="1"/>
  <c r="E4702" i="1"/>
  <c r="E1630" i="1"/>
  <c r="F5159" i="1"/>
  <c r="E5374" i="1"/>
  <c r="E3517" i="1"/>
  <c r="E2622" i="1"/>
  <c r="E4127" i="1"/>
  <c r="E4095" i="1"/>
  <c r="E4063" i="1"/>
  <c r="E4031" i="1"/>
  <c r="E3999" i="1"/>
  <c r="E3967" i="1"/>
  <c r="E3935" i="1"/>
  <c r="E3903" i="1"/>
  <c r="E3871" i="1"/>
  <c r="E3839" i="1"/>
  <c r="E3807" i="1"/>
  <c r="E3775" i="1"/>
  <c r="E3743" i="1"/>
  <c r="E3711" i="1"/>
  <c r="E3679" i="1"/>
  <c r="E3615" i="1"/>
  <c r="E3583" i="1"/>
  <c r="E3551" i="1"/>
  <c r="E3519" i="1"/>
  <c r="E3487" i="1"/>
  <c r="E3295" i="1"/>
  <c r="E3231" i="1"/>
  <c r="E3199" i="1"/>
  <c r="E3167" i="1"/>
  <c r="E3135" i="1"/>
  <c r="E3103" i="1"/>
  <c r="E3039" i="1"/>
  <c r="E3007" i="1"/>
  <c r="E2975" i="1"/>
  <c r="E2943" i="1"/>
  <c r="E2911" i="1"/>
  <c r="E2879" i="1"/>
  <c r="E2847" i="1"/>
  <c r="E2719" i="1"/>
  <c r="E2687" i="1"/>
  <c r="E2655" i="1"/>
  <c r="E2623" i="1"/>
  <c r="E2559" i="1"/>
  <c r="E2527" i="1"/>
  <c r="E2431" i="1"/>
  <c r="E2367" i="1"/>
  <c r="E2335" i="1"/>
  <c r="E2207" i="1"/>
  <c r="E2175" i="1"/>
  <c r="E2111" i="1"/>
  <c r="E2079" i="1"/>
  <c r="E2015" i="1"/>
  <c r="E1983" i="1"/>
  <c r="E1887" i="1"/>
  <c r="E1855" i="1"/>
  <c r="E1823" i="1"/>
  <c r="E1695" i="1"/>
  <c r="E1663" i="1"/>
  <c r="E1631" i="1"/>
  <c r="E1599" i="1"/>
  <c r="E1567" i="1"/>
  <c r="E1535" i="1"/>
  <c r="E1503" i="1"/>
  <c r="E1471" i="1"/>
  <c r="E1407" i="1"/>
  <c r="E1375" i="1"/>
  <c r="E1343" i="1"/>
  <c r="E1311" i="1"/>
  <c r="E1183" i="1"/>
  <c r="E1151" i="1"/>
  <c r="E1119" i="1"/>
  <c r="E1087" i="1"/>
  <c r="E1055" i="1"/>
  <c r="E1023" i="1"/>
  <c r="E959" i="1"/>
  <c r="E927" i="1"/>
  <c r="E895" i="1"/>
  <c r="E799" i="1"/>
  <c r="E767" i="1"/>
  <c r="E703" i="1"/>
  <c r="E671" i="1"/>
  <c r="E607" i="1"/>
  <c r="E575" i="1"/>
  <c r="E543" i="1"/>
  <c r="E415" i="1"/>
  <c r="E383" i="1"/>
  <c r="E255" i="1"/>
  <c r="E223" i="1"/>
  <c r="E127" i="1"/>
  <c r="E95" i="1"/>
  <c r="F5255" i="1"/>
  <c r="F6151" i="1"/>
  <c r="F4583" i="1"/>
  <c r="F5735" i="1"/>
  <c r="F5127" i="1"/>
  <c r="F5799" i="1"/>
  <c r="F5895" i="1"/>
  <c r="F5287" i="1"/>
  <c r="F5511" i="1"/>
  <c r="F5927" i="1"/>
  <c r="F5575" i="1"/>
  <c r="E6178" i="1"/>
  <c r="E6119" i="1"/>
  <c r="E6081" i="1"/>
  <c r="E5984" i="1"/>
  <c r="E5954" i="1"/>
  <c r="E5864" i="1"/>
  <c r="E5832" i="1"/>
  <c r="E5794" i="1"/>
  <c r="E5728" i="1"/>
  <c r="E5671" i="1"/>
  <c r="E5575" i="1"/>
  <c r="E5537" i="1"/>
  <c r="E5510" i="1"/>
  <c r="E5478" i="1"/>
  <c r="E5379" i="1"/>
  <c r="E5344" i="1"/>
  <c r="E5312" i="1"/>
  <c r="E5254" i="1"/>
  <c r="E5218" i="1"/>
  <c r="E5153" i="1"/>
  <c r="E5121" i="1"/>
  <c r="E5088" i="1"/>
  <c r="E5055" i="1"/>
  <c r="E5036" i="1"/>
  <c r="E5000" i="1"/>
  <c r="E4977" i="1"/>
  <c r="E4942" i="1"/>
  <c r="E4903" i="1"/>
  <c r="E4863" i="1"/>
  <c r="E4752" i="1"/>
  <c r="E4719" i="1"/>
  <c r="E4673" i="1"/>
  <c r="E4558" i="1"/>
  <c r="E4519" i="1"/>
  <c r="E4480" i="1"/>
  <c r="E4400" i="1"/>
  <c r="E4368" i="1"/>
  <c r="E4319" i="1"/>
  <c r="E4204" i="1"/>
  <c r="F5639" i="1"/>
  <c r="E5897" i="1"/>
  <c r="F5703" i="1"/>
  <c r="F5447" i="1"/>
  <c r="F5319" i="1"/>
  <c r="F5223" i="1"/>
  <c r="F5191" i="1"/>
  <c r="F4999" i="1"/>
  <c r="E5800" i="1"/>
  <c r="E5698" i="1"/>
  <c r="E5222" i="1"/>
  <c r="E3698" i="1"/>
  <c r="E4909" i="1"/>
  <c r="E5383" i="1"/>
  <c r="E5544" i="1"/>
  <c r="E3155" i="1"/>
  <c r="E6003" i="1"/>
  <c r="F4775" i="1"/>
  <c r="E4755" i="1"/>
  <c r="F679" i="1"/>
  <c r="E642" i="1"/>
  <c r="E643" i="1"/>
  <c r="E644" i="1"/>
  <c r="E646" i="1"/>
  <c r="E647" i="1"/>
  <c r="E649" i="1"/>
  <c r="E651" i="1"/>
  <c r="E652" i="1"/>
  <c r="E657" i="1"/>
  <c r="E659" i="1"/>
  <c r="E645" i="1"/>
  <c r="E656" i="1"/>
  <c r="E653" i="1"/>
  <c r="E6185" i="1"/>
  <c r="E6088" i="1"/>
  <c r="E5991" i="1"/>
  <c r="E5795" i="1"/>
  <c r="E5539" i="1"/>
  <c r="E4672" i="1"/>
  <c r="E4524" i="1"/>
  <c r="E4367" i="1"/>
  <c r="E3693" i="1"/>
  <c r="F4839" i="1"/>
  <c r="E4819" i="1"/>
  <c r="F4295" i="1"/>
  <c r="E4275" i="1"/>
  <c r="F3751" i="1"/>
  <c r="E3712" i="1"/>
  <c r="E3713" i="1"/>
  <c r="E3719" i="1"/>
  <c r="E3720" i="1"/>
  <c r="E3721" i="1"/>
  <c r="E3723" i="1"/>
  <c r="E3724" i="1"/>
  <c r="E3725" i="1"/>
  <c r="E3726" i="1"/>
  <c r="E3727" i="1"/>
  <c r="E3728" i="1"/>
  <c r="E3729" i="1"/>
  <c r="E3730" i="1"/>
  <c r="F3303" i="1"/>
  <c r="E3282" i="1"/>
  <c r="E3283" i="1"/>
  <c r="E3264" i="1"/>
  <c r="E3265" i="1"/>
  <c r="E3266" i="1"/>
  <c r="E3267" i="1"/>
  <c r="E3268" i="1"/>
  <c r="E3269" i="1"/>
  <c r="E3270" i="1"/>
  <c r="E3271" i="1"/>
  <c r="E3274" i="1"/>
  <c r="E3275" i="1"/>
  <c r="E3276" i="1"/>
  <c r="E3277" i="1"/>
  <c r="E3279" i="1"/>
  <c r="E3281" i="1"/>
  <c r="F2951" i="1"/>
  <c r="E2924" i="1"/>
  <c r="E2929" i="1"/>
  <c r="E2931" i="1"/>
  <c r="E2925" i="1"/>
  <c r="E2913" i="1"/>
  <c r="F2631" i="1"/>
  <c r="E2611" i="1"/>
  <c r="E2600" i="1"/>
  <c r="E2601" i="1"/>
  <c r="E2595" i="1"/>
  <c r="E2597" i="1"/>
  <c r="E2602" i="1"/>
  <c r="E2603" i="1"/>
  <c r="E2605" i="1"/>
  <c r="E2609" i="1"/>
  <c r="F2311" i="1"/>
  <c r="E2278" i="1"/>
  <c r="E2279" i="1"/>
  <c r="E2281" i="1"/>
  <c r="E2282" i="1"/>
  <c r="E2284" i="1"/>
  <c r="E2285" i="1"/>
  <c r="E2289" i="1"/>
  <c r="E2283" i="1"/>
  <c r="E2288" i="1"/>
  <c r="E2291" i="1"/>
  <c r="F1991" i="1"/>
  <c r="E1953" i="1"/>
  <c r="E1954" i="1"/>
  <c r="E1955" i="1"/>
  <c r="E1969" i="1"/>
  <c r="E1970" i="1"/>
  <c r="E1971" i="1"/>
  <c r="F1831" i="1"/>
  <c r="E1805" i="1"/>
  <c r="E1808" i="1"/>
  <c r="E1809" i="1"/>
  <c r="E1810" i="1"/>
  <c r="E1811" i="1"/>
  <c r="E1796" i="1"/>
  <c r="E1799" i="1"/>
  <c r="E1803" i="1"/>
  <c r="E1798" i="1"/>
  <c r="E1797" i="1"/>
  <c r="F1479" i="1"/>
  <c r="E1440" i="1"/>
  <c r="E1441" i="1"/>
  <c r="E1442" i="1"/>
  <c r="E1443" i="1"/>
  <c r="E1445" i="1"/>
  <c r="E1446" i="1"/>
  <c r="E1447" i="1"/>
  <c r="E1456" i="1"/>
  <c r="E1457" i="1"/>
  <c r="E1458" i="1"/>
  <c r="E1459" i="1"/>
  <c r="F1127" i="1"/>
  <c r="E1098" i="1"/>
  <c r="E1099" i="1"/>
  <c r="E1100" i="1"/>
  <c r="E1101" i="1"/>
  <c r="E1105" i="1"/>
  <c r="E1106" i="1"/>
  <c r="E1107" i="1"/>
  <c r="E1088" i="1"/>
  <c r="E1089" i="1"/>
  <c r="E1090" i="1"/>
  <c r="E1091" i="1"/>
  <c r="E1092" i="1"/>
  <c r="E1093" i="1"/>
  <c r="F167" i="1"/>
  <c r="E147" i="1"/>
  <c r="E128" i="1"/>
  <c r="E129" i="1"/>
  <c r="E130" i="1"/>
  <c r="E131" i="1"/>
  <c r="E135" i="1"/>
  <c r="E137" i="1"/>
  <c r="E132" i="1"/>
  <c r="E5896" i="1"/>
  <c r="F6054" i="1"/>
  <c r="E6026" i="1"/>
  <c r="E6028" i="1"/>
  <c r="E6029" i="1"/>
  <c r="E6027" i="1"/>
  <c r="E6031" i="1"/>
  <c r="E6030" i="1"/>
  <c r="E6032" i="1"/>
  <c r="E6033" i="1"/>
  <c r="E6034" i="1"/>
  <c r="E6020" i="1"/>
  <c r="E6021" i="1"/>
  <c r="F5670" i="1"/>
  <c r="E5642" i="1"/>
  <c r="E5644" i="1"/>
  <c r="E5645" i="1"/>
  <c r="E5643" i="1"/>
  <c r="E5647" i="1"/>
  <c r="E5646" i="1"/>
  <c r="E5648" i="1"/>
  <c r="E5649" i="1"/>
  <c r="E5650" i="1"/>
  <c r="E5631" i="1"/>
  <c r="E5636" i="1"/>
  <c r="E5637" i="1"/>
  <c r="F5222" i="1"/>
  <c r="E5193" i="1"/>
  <c r="E5194" i="1"/>
  <c r="E5195" i="1"/>
  <c r="E5196" i="1"/>
  <c r="E5197" i="1"/>
  <c r="E5198" i="1"/>
  <c r="E5199" i="1"/>
  <c r="E5200" i="1"/>
  <c r="E5201" i="1"/>
  <c r="E5202" i="1"/>
  <c r="E5183" i="1"/>
  <c r="E5188" i="1"/>
  <c r="E5189" i="1"/>
  <c r="F4614" i="1"/>
  <c r="E4578" i="1"/>
  <c r="E4579" i="1"/>
  <c r="E4580" i="1"/>
  <c r="E4581" i="1"/>
  <c r="E4582" i="1"/>
  <c r="E4586" i="1"/>
  <c r="E4575" i="1"/>
  <c r="E4576" i="1"/>
  <c r="E4577" i="1"/>
  <c r="E4587" i="1"/>
  <c r="E4583" i="1"/>
  <c r="G4583" i="1" s="1"/>
  <c r="H4583" i="1" s="1"/>
  <c r="E4584" i="1"/>
  <c r="E4585" i="1"/>
  <c r="E4588" i="1"/>
  <c r="E4589" i="1"/>
  <c r="E4590" i="1"/>
  <c r="E4591" i="1"/>
  <c r="E4592" i="1"/>
  <c r="E4593" i="1"/>
  <c r="E4594" i="1"/>
  <c r="E6089" i="1"/>
  <c r="E5894" i="1"/>
  <c r="E5641" i="1"/>
  <c r="E5378" i="1"/>
  <c r="E5217" i="1"/>
  <c r="E5171" i="1"/>
  <c r="E6184" i="1"/>
  <c r="E6087" i="1"/>
  <c r="E5990" i="1"/>
  <c r="E5891" i="1"/>
  <c r="E5640" i="1"/>
  <c r="E5538" i="1"/>
  <c r="E5377" i="1"/>
  <c r="E5216" i="1"/>
  <c r="E5160" i="1"/>
  <c r="E4520" i="1"/>
  <c r="E4366" i="1"/>
  <c r="E4210" i="1"/>
  <c r="F4039" i="1"/>
  <c r="E4015" i="1"/>
  <c r="E4016" i="1"/>
  <c r="E4017" i="1"/>
  <c r="E4018" i="1"/>
  <c r="E4019" i="1"/>
  <c r="E4000" i="1"/>
  <c r="E4001" i="1"/>
  <c r="E4007" i="1"/>
  <c r="E4009" i="1"/>
  <c r="E4011" i="1"/>
  <c r="F807" i="1"/>
  <c r="E779" i="1"/>
  <c r="E780" i="1"/>
  <c r="E781" i="1"/>
  <c r="E785" i="1"/>
  <c r="E787" i="1"/>
  <c r="E768" i="1"/>
  <c r="E769" i="1"/>
  <c r="E770" i="1"/>
  <c r="E771" i="1"/>
  <c r="F4678" i="1"/>
  <c r="E4642" i="1"/>
  <c r="E4643" i="1"/>
  <c r="E4644" i="1"/>
  <c r="E4645" i="1"/>
  <c r="E4646" i="1"/>
  <c r="E4650" i="1"/>
  <c r="E4641" i="1"/>
  <c r="E4647" i="1"/>
  <c r="E4648" i="1"/>
  <c r="E4649" i="1"/>
  <c r="E4651" i="1"/>
  <c r="E4652" i="1"/>
  <c r="E4653" i="1"/>
  <c r="E4654" i="1"/>
  <c r="E4655" i="1"/>
  <c r="E4656" i="1"/>
  <c r="E4657" i="1"/>
  <c r="E4658" i="1"/>
  <c r="E5158" i="1"/>
  <c r="E4361" i="1"/>
  <c r="E4208" i="1"/>
  <c r="E3538" i="1"/>
  <c r="E3374" i="1"/>
  <c r="E3203" i="1"/>
  <c r="F4423" i="1"/>
  <c r="E4403" i="1"/>
  <c r="F551" i="1"/>
  <c r="E531" i="1"/>
  <c r="F5254" i="1"/>
  <c r="E5225" i="1"/>
  <c r="E5226" i="1"/>
  <c r="E5228" i="1"/>
  <c r="E5229" i="1"/>
  <c r="E5231" i="1"/>
  <c r="E5227" i="1"/>
  <c r="E5230" i="1"/>
  <c r="E5232" i="1"/>
  <c r="E5233" i="1"/>
  <c r="E5234" i="1"/>
  <c r="E5215" i="1"/>
  <c r="E5220" i="1"/>
  <c r="E5221" i="1"/>
  <c r="E5888" i="1"/>
  <c r="E5479" i="1"/>
  <c r="E5318" i="1"/>
  <c r="E5155" i="1"/>
  <c r="E4205" i="1"/>
  <c r="E3535" i="1"/>
  <c r="E3373" i="1"/>
  <c r="E2251" i="1"/>
  <c r="F903" i="1"/>
  <c r="E868" i="1"/>
  <c r="E870" i="1"/>
  <c r="E872" i="1"/>
  <c r="E873" i="1"/>
  <c r="E875" i="1"/>
  <c r="E876" i="1"/>
  <c r="E877" i="1"/>
  <c r="E869" i="1"/>
  <c r="E871" i="1"/>
  <c r="E880" i="1"/>
  <c r="E881" i="1"/>
  <c r="E882" i="1"/>
  <c r="E883" i="1"/>
  <c r="F4326" i="1"/>
  <c r="E4290" i="1"/>
  <c r="E4291" i="1"/>
  <c r="E4292" i="1"/>
  <c r="E4293" i="1"/>
  <c r="E4294" i="1"/>
  <c r="E4298" i="1"/>
  <c r="E4287" i="1"/>
  <c r="E4288" i="1"/>
  <c r="E4289" i="1"/>
  <c r="E4295" i="1"/>
  <c r="E4296" i="1"/>
  <c r="E4297" i="1"/>
  <c r="E4299" i="1"/>
  <c r="E4300" i="1"/>
  <c r="E4301" i="1"/>
  <c r="E4302" i="1"/>
  <c r="E4303" i="1"/>
  <c r="E4304" i="1"/>
  <c r="E4305" i="1"/>
  <c r="E4306" i="1"/>
  <c r="E5638" i="1"/>
  <c r="E5315" i="1"/>
  <c r="E5154" i="1"/>
  <c r="E3975" i="1"/>
  <c r="E3372" i="1"/>
  <c r="E2250" i="1"/>
  <c r="E1801" i="1"/>
  <c r="E134" i="1"/>
  <c r="F4231" i="1"/>
  <c r="E4211" i="1"/>
  <c r="F839" i="1"/>
  <c r="E817" i="1"/>
  <c r="E819" i="1"/>
  <c r="E800" i="1"/>
  <c r="E801" i="1"/>
  <c r="E802" i="1"/>
  <c r="E803" i="1"/>
  <c r="E804" i="1"/>
  <c r="E805" i="1"/>
  <c r="E806" i="1"/>
  <c r="E807" i="1"/>
  <c r="E809" i="1"/>
  <c r="E5543" i="1"/>
  <c r="E6082" i="1"/>
  <c r="E5107" i="1"/>
  <c r="E4051" i="1"/>
  <c r="E3969" i="1"/>
  <c r="E1800" i="1"/>
  <c r="E133" i="1"/>
  <c r="F4743" i="1"/>
  <c r="E4723" i="1"/>
  <c r="F647" i="1"/>
  <c r="E627" i="1"/>
  <c r="E609" i="1"/>
  <c r="E610" i="1"/>
  <c r="E611" i="1"/>
  <c r="E612" i="1"/>
  <c r="E613" i="1"/>
  <c r="E608" i="1"/>
  <c r="E614" i="1"/>
  <c r="E615" i="1"/>
  <c r="E617" i="1"/>
  <c r="E619" i="1"/>
  <c r="E620" i="1"/>
  <c r="E5890" i="1"/>
  <c r="E5833" i="1"/>
  <c r="F4199" i="1"/>
  <c r="E4173" i="1"/>
  <c r="E4174" i="1"/>
  <c r="E4175" i="1"/>
  <c r="E4176" i="1"/>
  <c r="E4177" i="1"/>
  <c r="E4178" i="1"/>
  <c r="E4179" i="1"/>
  <c r="E4160" i="1"/>
  <c r="E4167" i="1"/>
  <c r="E4168" i="1"/>
  <c r="F583" i="1"/>
  <c r="E556" i="1"/>
  <c r="E563" i="1"/>
  <c r="E544" i="1"/>
  <c r="E5319" i="1"/>
  <c r="E5313" i="1"/>
  <c r="E5731" i="1"/>
  <c r="E5577" i="1"/>
  <c r="E5473" i="1"/>
  <c r="E5427" i="1"/>
  <c r="E5256" i="1"/>
  <c r="E5095" i="1"/>
  <c r="E4047" i="1"/>
  <c r="F3495" i="1"/>
  <c r="E3460" i="1"/>
  <c r="E3461" i="1"/>
  <c r="E3462" i="1"/>
  <c r="E3464" i="1"/>
  <c r="E3466" i="1"/>
  <c r="E3467" i="1"/>
  <c r="E3468" i="1"/>
  <c r="E3469" i="1"/>
  <c r="E3470" i="1"/>
  <c r="E3471" i="1"/>
  <c r="E3472" i="1"/>
  <c r="E3473" i="1"/>
  <c r="E3474" i="1"/>
  <c r="E3475" i="1"/>
  <c r="F455" i="1"/>
  <c r="E435" i="1"/>
  <c r="E416" i="1"/>
  <c r="E417" i="1"/>
  <c r="E418" i="1"/>
  <c r="E419" i="1"/>
  <c r="E420" i="1"/>
  <c r="E421" i="1"/>
  <c r="E422" i="1"/>
  <c r="E427" i="1"/>
  <c r="E423" i="1"/>
  <c r="E425" i="1"/>
  <c r="F5446" i="1"/>
  <c r="E5417" i="1"/>
  <c r="E5418" i="1"/>
  <c r="E5420" i="1"/>
  <c r="E5421" i="1"/>
  <c r="E5419" i="1"/>
  <c r="E5422" i="1"/>
  <c r="E5423" i="1"/>
  <c r="E5424" i="1"/>
  <c r="E5425" i="1"/>
  <c r="E5426" i="1"/>
  <c r="E5407" i="1"/>
  <c r="E5412" i="1"/>
  <c r="E5413" i="1"/>
  <c r="E6083" i="1"/>
  <c r="E6025" i="1"/>
  <c r="E5255" i="1"/>
  <c r="E5091" i="1"/>
  <c r="E3817" i="1"/>
  <c r="E2608" i="1"/>
  <c r="F3367" i="1"/>
  <c r="E3347" i="1"/>
  <c r="E3328" i="1"/>
  <c r="E3335" i="1"/>
  <c r="E3336" i="1"/>
  <c r="E3338" i="1"/>
  <c r="E3339" i="1"/>
  <c r="E3340" i="1"/>
  <c r="E3341" i="1"/>
  <c r="E3342" i="1"/>
  <c r="E3343" i="1"/>
  <c r="E3344" i="1"/>
  <c r="E3346" i="1"/>
  <c r="E3329" i="1"/>
  <c r="E3330" i="1"/>
  <c r="E3332" i="1"/>
  <c r="F519" i="1"/>
  <c r="E491" i="1"/>
  <c r="E492" i="1"/>
  <c r="E493" i="1"/>
  <c r="E497" i="1"/>
  <c r="E499" i="1"/>
  <c r="E496" i="1"/>
  <c r="F4934" i="1"/>
  <c r="E4898" i="1"/>
  <c r="E4899" i="1"/>
  <c r="E4900" i="1"/>
  <c r="E4901" i="1"/>
  <c r="E4902" i="1"/>
  <c r="E4912" i="1"/>
  <c r="E4913" i="1"/>
  <c r="E4914" i="1"/>
  <c r="E4895" i="1"/>
  <c r="E4896" i="1"/>
  <c r="E4897" i="1"/>
  <c r="E4904" i="1"/>
  <c r="E4907" i="1"/>
  <c r="E4908" i="1"/>
  <c r="E5267" i="1"/>
  <c r="E5927" i="1"/>
  <c r="E5415" i="1"/>
  <c r="E3816" i="1"/>
  <c r="E6175" i="1"/>
  <c r="E5576" i="1"/>
  <c r="E5926" i="1"/>
  <c r="E5827" i="1"/>
  <c r="E5683" i="1"/>
  <c r="E5574" i="1"/>
  <c r="E5414" i="1"/>
  <c r="E5251" i="1"/>
  <c r="E5087" i="1"/>
  <c r="E4947" i="1"/>
  <c r="F4871" i="1"/>
  <c r="E4851" i="1"/>
  <c r="F4487" i="1"/>
  <c r="E4467" i="1"/>
  <c r="F3975" i="1"/>
  <c r="E3936" i="1"/>
  <c r="E3937" i="1"/>
  <c r="E3943" i="1"/>
  <c r="E3944" i="1"/>
  <c r="E3945" i="1"/>
  <c r="E3947" i="1"/>
  <c r="E3948" i="1"/>
  <c r="E3949" i="1"/>
  <c r="E3950" i="1"/>
  <c r="E3951" i="1"/>
  <c r="E3952" i="1"/>
  <c r="E3953" i="1"/>
  <c r="E3954" i="1"/>
  <c r="E3955" i="1"/>
  <c r="F3591" i="1"/>
  <c r="E3552" i="1"/>
  <c r="E3553" i="1"/>
  <c r="E3559" i="1"/>
  <c r="E3560" i="1"/>
  <c r="E3561" i="1"/>
  <c r="E3563" i="1"/>
  <c r="E3564" i="1"/>
  <c r="E3565" i="1"/>
  <c r="E3566" i="1"/>
  <c r="E3567" i="1"/>
  <c r="E3568" i="1"/>
  <c r="E3569" i="1"/>
  <c r="E3570" i="1"/>
  <c r="E3571" i="1"/>
  <c r="F2919" i="1"/>
  <c r="E2887" i="1"/>
  <c r="E2898" i="1"/>
  <c r="E2880" i="1"/>
  <c r="E2881" i="1"/>
  <c r="E2888" i="1"/>
  <c r="E2889" i="1"/>
  <c r="E2890" i="1"/>
  <c r="E2891" i="1"/>
  <c r="E2892" i="1"/>
  <c r="E2893" i="1"/>
  <c r="E2896" i="1"/>
  <c r="E2897" i="1"/>
  <c r="E2899" i="1"/>
  <c r="F2599" i="1"/>
  <c r="E2579" i="1"/>
  <c r="E2573" i="1"/>
  <c r="E2567" i="1"/>
  <c r="E2560" i="1"/>
  <c r="E2561" i="1"/>
  <c r="E2563" i="1"/>
  <c r="E2566" i="1"/>
  <c r="E2568" i="1"/>
  <c r="E2569" i="1"/>
  <c r="E2571" i="1"/>
  <c r="F2247" i="1"/>
  <c r="E2213" i="1"/>
  <c r="E2215" i="1"/>
  <c r="E2219" i="1"/>
  <c r="E2226" i="1"/>
  <c r="E2227" i="1"/>
  <c r="E2208" i="1"/>
  <c r="E2209" i="1"/>
  <c r="E2210" i="1"/>
  <c r="F1799" i="1"/>
  <c r="E1762" i="1"/>
  <c r="E1763" i="1"/>
  <c r="E1764" i="1"/>
  <c r="E1765" i="1"/>
  <c r="E1766" i="1"/>
  <c r="E1767" i="1"/>
  <c r="E1769" i="1"/>
  <c r="E1771" i="1"/>
  <c r="E1772" i="1"/>
  <c r="E1773" i="1"/>
  <c r="E1776" i="1"/>
  <c r="E1777" i="1"/>
  <c r="E1779" i="1"/>
  <c r="F1415" i="1"/>
  <c r="E1377" i="1"/>
  <c r="E1378" i="1"/>
  <c r="E1379" i="1"/>
  <c r="E1386" i="1"/>
  <c r="E1387" i="1"/>
  <c r="E1388" i="1"/>
  <c r="E1389" i="1"/>
  <c r="E1392" i="1"/>
  <c r="E1393" i="1"/>
  <c r="E1395" i="1"/>
  <c r="F1095" i="1"/>
  <c r="E1064" i="1"/>
  <c r="E1065" i="1"/>
  <c r="E1066" i="1"/>
  <c r="E1067" i="1"/>
  <c r="E1069" i="1"/>
  <c r="E1072" i="1"/>
  <c r="E1073" i="1"/>
  <c r="E1075" i="1"/>
  <c r="E1056" i="1"/>
  <c r="E1059" i="1"/>
  <c r="E1057" i="1"/>
  <c r="E1058" i="1"/>
  <c r="F295" i="1"/>
  <c r="E275" i="1"/>
  <c r="E256" i="1"/>
  <c r="E257" i="1"/>
  <c r="E258" i="1"/>
  <c r="E259" i="1"/>
  <c r="E260" i="1"/>
  <c r="E261" i="1"/>
  <c r="E262" i="1"/>
  <c r="F6182" i="1"/>
  <c r="E6154" i="1"/>
  <c r="E6156" i="1"/>
  <c r="E6155" i="1"/>
  <c r="E6157" i="1"/>
  <c r="E6158" i="1"/>
  <c r="E6159" i="1"/>
  <c r="E6160" i="1"/>
  <c r="E6161" i="1"/>
  <c r="E6162" i="1"/>
  <c r="E6148" i="1"/>
  <c r="E6149" i="1"/>
  <c r="F5766" i="1"/>
  <c r="E5738" i="1"/>
  <c r="E5740" i="1"/>
  <c r="E5741" i="1"/>
  <c r="E5743" i="1"/>
  <c r="E5739" i="1"/>
  <c r="E5742" i="1"/>
  <c r="E5744" i="1"/>
  <c r="E5745" i="1"/>
  <c r="E5746" i="1"/>
  <c r="E5727" i="1"/>
  <c r="E5732" i="1"/>
  <c r="E5733" i="1"/>
  <c r="F5414" i="1"/>
  <c r="F5404" i="1"/>
  <c r="F5396" i="1"/>
  <c r="E5385" i="1"/>
  <c r="F5398" i="1"/>
  <c r="E5386" i="1"/>
  <c r="E5388" i="1"/>
  <c r="E5389" i="1"/>
  <c r="E5387" i="1"/>
  <c r="E5390" i="1"/>
  <c r="E5391" i="1"/>
  <c r="E5392" i="1"/>
  <c r="E5393" i="1"/>
  <c r="E5394" i="1"/>
  <c r="E5375" i="1"/>
  <c r="E5380" i="1"/>
  <c r="E5381" i="1"/>
  <c r="F4774" i="1"/>
  <c r="E4738" i="1"/>
  <c r="E4739" i="1"/>
  <c r="E4740" i="1"/>
  <c r="E4741" i="1"/>
  <c r="E4742" i="1"/>
  <c r="E4735" i="1"/>
  <c r="E4736" i="1"/>
  <c r="E4737" i="1"/>
  <c r="E4743" i="1"/>
  <c r="E4744" i="1"/>
  <c r="E4745" i="1"/>
  <c r="E4746" i="1"/>
  <c r="E4747" i="1"/>
  <c r="E4748" i="1"/>
  <c r="E4749" i="1"/>
  <c r="E4750" i="1"/>
  <c r="E4751" i="1"/>
  <c r="E4754" i="1"/>
  <c r="F3878" i="1"/>
  <c r="E4363" i="1"/>
  <c r="E6080" i="1"/>
  <c r="E6121" i="1"/>
  <c r="E6022" i="1"/>
  <c r="E5923" i="1"/>
  <c r="E5826" i="1"/>
  <c r="E5673" i="1"/>
  <c r="E5571" i="1"/>
  <c r="E5411" i="1"/>
  <c r="E5250" i="1"/>
  <c r="E4946" i="1"/>
  <c r="E4874" i="1"/>
  <c r="E4721" i="1"/>
  <c r="E4640" i="1"/>
  <c r="F5351" i="1"/>
  <c r="F5095" i="1"/>
  <c r="E5075" i="1"/>
  <c r="F4807" i="1"/>
  <c r="E4787" i="1"/>
  <c r="F4167" i="1"/>
  <c r="E4129" i="1"/>
  <c r="E4135" i="1"/>
  <c r="E4136" i="1"/>
  <c r="E4137" i="1"/>
  <c r="E4139" i="1"/>
  <c r="E4140" i="1"/>
  <c r="E4141" i="1"/>
  <c r="E4142" i="1"/>
  <c r="E4143" i="1"/>
  <c r="E4144" i="1"/>
  <c r="E4145" i="1"/>
  <c r="E4146" i="1"/>
  <c r="E4147" i="1"/>
  <c r="F3623" i="1"/>
  <c r="E3584" i="1"/>
  <c r="E3585" i="1"/>
  <c r="E3591" i="1"/>
  <c r="E3592" i="1"/>
  <c r="E3593" i="1"/>
  <c r="E3595" i="1"/>
  <c r="E3596" i="1"/>
  <c r="E3597" i="1"/>
  <c r="E3598" i="1"/>
  <c r="E3599" i="1"/>
  <c r="E3600" i="1"/>
  <c r="E3601" i="1"/>
  <c r="E3602" i="1"/>
  <c r="E3603" i="1"/>
  <c r="F3143" i="1"/>
  <c r="E3104" i="1"/>
  <c r="E3116" i="1"/>
  <c r="E3105" i="1"/>
  <c r="E3117" i="1"/>
  <c r="E3118" i="1"/>
  <c r="E3120" i="1"/>
  <c r="E3121" i="1"/>
  <c r="E3122" i="1"/>
  <c r="E3123" i="1"/>
  <c r="F2791" i="1"/>
  <c r="E2771" i="1"/>
  <c r="E2754" i="1"/>
  <c r="E2757" i="1"/>
  <c r="E2769" i="1"/>
  <c r="E2755" i="1"/>
  <c r="E2756" i="1"/>
  <c r="E2758" i="1"/>
  <c r="E2759" i="1"/>
  <c r="E2760" i="1"/>
  <c r="E2761" i="1"/>
  <c r="E2762" i="1"/>
  <c r="E2763" i="1"/>
  <c r="E2764" i="1"/>
  <c r="E2765" i="1"/>
  <c r="F2471" i="1"/>
  <c r="E2432" i="1"/>
  <c r="E2435" i="1"/>
  <c r="E2436" i="1"/>
  <c r="E2444" i="1"/>
  <c r="E2445" i="1"/>
  <c r="E2451" i="1"/>
  <c r="F2183" i="1"/>
  <c r="E2151" i="1"/>
  <c r="E2153" i="1"/>
  <c r="E2156" i="1"/>
  <c r="E2157" i="1"/>
  <c r="E2161" i="1"/>
  <c r="E2163" i="1"/>
  <c r="E2160" i="1"/>
  <c r="F1863" i="1"/>
  <c r="E1830" i="1"/>
  <c r="E1831" i="1"/>
  <c r="E1832" i="1"/>
  <c r="E1833" i="1"/>
  <c r="E1835" i="1"/>
  <c r="E1837" i="1"/>
  <c r="E1841" i="1"/>
  <c r="E1842" i="1"/>
  <c r="E1834" i="1"/>
  <c r="E1843" i="1"/>
  <c r="F1543" i="1"/>
  <c r="E1508" i="1"/>
  <c r="E1509" i="1"/>
  <c r="E1510" i="1"/>
  <c r="E1511" i="1"/>
  <c r="E1513" i="1"/>
  <c r="E1514" i="1"/>
  <c r="E1515" i="1"/>
  <c r="E1523" i="1"/>
  <c r="E1505" i="1"/>
  <c r="F1287" i="1"/>
  <c r="E1267" i="1"/>
  <c r="E1252" i="1"/>
  <c r="E1256" i="1"/>
  <c r="E1258" i="1"/>
  <c r="E1250" i="1"/>
  <c r="E1251" i="1"/>
  <c r="E1253" i="1"/>
  <c r="E1254" i="1"/>
  <c r="E1255" i="1"/>
  <c r="E1257" i="1"/>
  <c r="E1259" i="1"/>
  <c r="E1260" i="1"/>
  <c r="E1261" i="1"/>
  <c r="E1264" i="1"/>
  <c r="E1265" i="1"/>
  <c r="F967" i="1"/>
  <c r="E929" i="1"/>
  <c r="E930" i="1"/>
  <c r="E931" i="1"/>
  <c r="E939" i="1"/>
  <c r="E941" i="1"/>
  <c r="E946" i="1"/>
  <c r="E947" i="1"/>
  <c r="E940" i="1"/>
  <c r="E944" i="1"/>
  <c r="E945" i="1"/>
  <c r="F359" i="1"/>
  <c r="E339" i="1"/>
  <c r="E327" i="1"/>
  <c r="E329" i="1"/>
  <c r="E331" i="1"/>
  <c r="E333" i="1"/>
  <c r="E336" i="1"/>
  <c r="E332" i="1"/>
  <c r="F6150" i="1"/>
  <c r="E6122" i="1"/>
  <c r="E6125" i="1"/>
  <c r="E6123" i="1"/>
  <c r="E6124" i="1"/>
  <c r="E6126" i="1"/>
  <c r="E6127" i="1"/>
  <c r="E6128" i="1"/>
  <c r="E6129" i="1"/>
  <c r="E6130" i="1"/>
  <c r="E6116" i="1"/>
  <c r="E6117" i="1"/>
  <c r="F5798" i="1"/>
  <c r="E5770" i="1"/>
  <c r="E5771" i="1"/>
  <c r="E5772" i="1"/>
  <c r="E5773" i="1"/>
  <c r="E5774" i="1"/>
  <c r="E5775" i="1"/>
  <c r="E5776" i="1"/>
  <c r="E5777" i="1"/>
  <c r="E5778" i="1"/>
  <c r="E5759" i="1"/>
  <c r="E5764" i="1"/>
  <c r="E5765" i="1"/>
  <c r="F5510" i="1"/>
  <c r="E5481" i="1"/>
  <c r="E5482" i="1"/>
  <c r="E5487" i="1"/>
  <c r="E5483" i="1"/>
  <c r="E5484" i="1"/>
  <c r="E5485" i="1"/>
  <c r="E5486" i="1"/>
  <c r="E5488" i="1"/>
  <c r="E5489" i="1"/>
  <c r="E5490" i="1"/>
  <c r="E5471" i="1"/>
  <c r="E5476" i="1"/>
  <c r="E5477" i="1"/>
  <c r="F5126" i="1"/>
  <c r="E5092" i="1"/>
  <c r="E5093" i="1"/>
  <c r="E5094" i="1"/>
  <c r="E5097" i="1"/>
  <c r="E5098" i="1"/>
  <c r="E5100" i="1"/>
  <c r="E5099" i="1"/>
  <c r="E5101" i="1"/>
  <c r="E5102" i="1"/>
  <c r="E5103" i="1"/>
  <c r="E5104" i="1"/>
  <c r="E5105" i="1"/>
  <c r="E5106" i="1"/>
  <c r="E5089" i="1"/>
  <c r="E5090" i="1"/>
  <c r="F4870" i="1"/>
  <c r="E4834" i="1"/>
  <c r="E4835" i="1"/>
  <c r="E4836" i="1"/>
  <c r="E4837" i="1"/>
  <c r="E4838" i="1"/>
  <c r="E4833" i="1"/>
  <c r="E4839" i="1"/>
  <c r="E4840" i="1"/>
  <c r="E4841" i="1"/>
  <c r="E4842" i="1"/>
  <c r="E4843" i="1"/>
  <c r="E4844" i="1"/>
  <c r="E4845" i="1"/>
  <c r="E4846" i="1"/>
  <c r="E4847" i="1"/>
  <c r="E4848" i="1"/>
  <c r="E4849" i="1"/>
  <c r="E4850" i="1"/>
  <c r="F4454" i="1"/>
  <c r="E4418" i="1"/>
  <c r="E4419" i="1"/>
  <c r="E4420" i="1"/>
  <c r="E4421" i="1"/>
  <c r="E4422" i="1"/>
  <c r="E4426" i="1"/>
  <c r="E4415" i="1"/>
  <c r="E4416" i="1"/>
  <c r="E4417" i="1"/>
  <c r="E4423" i="1"/>
  <c r="E4424" i="1"/>
  <c r="E4425" i="1"/>
  <c r="E4427" i="1"/>
  <c r="E4428" i="1"/>
  <c r="E4429" i="1"/>
  <c r="E4430" i="1"/>
  <c r="E4431" i="1"/>
  <c r="E4432" i="1"/>
  <c r="E4433" i="1"/>
  <c r="E4434" i="1"/>
  <c r="E6183" i="1"/>
  <c r="G6183" i="1" s="1"/>
  <c r="H6183" i="1" s="1"/>
  <c r="E5639" i="1"/>
  <c r="E5475" i="1"/>
  <c r="E5587" i="1"/>
  <c r="E5929" i="1"/>
  <c r="E5928" i="1"/>
  <c r="E6120" i="1"/>
  <c r="E6118" i="1"/>
  <c r="E6019" i="1"/>
  <c r="E5922" i="1"/>
  <c r="E5825" i="1"/>
  <c r="E5672" i="1"/>
  <c r="E5570" i="1"/>
  <c r="E5410" i="1"/>
  <c r="E5249" i="1"/>
  <c r="E5203" i="1"/>
  <c r="E4943" i="1"/>
  <c r="E4873" i="1"/>
  <c r="E4720" i="1"/>
  <c r="E4639" i="1"/>
  <c r="E3660" i="1"/>
  <c r="F6183" i="1"/>
  <c r="F4711" i="1"/>
  <c r="E4691" i="1"/>
  <c r="F4327" i="1"/>
  <c r="E4307" i="1"/>
  <c r="F3815" i="1"/>
  <c r="E3776" i="1"/>
  <c r="E3777" i="1"/>
  <c r="E3783" i="1"/>
  <c r="E3784" i="1"/>
  <c r="E3785" i="1"/>
  <c r="E3787" i="1"/>
  <c r="E3788" i="1"/>
  <c r="E3789" i="1"/>
  <c r="E3790" i="1"/>
  <c r="E3791" i="1"/>
  <c r="E3792" i="1"/>
  <c r="E3793" i="1"/>
  <c r="E3794" i="1"/>
  <c r="E3795" i="1"/>
  <c r="F3431" i="1"/>
  <c r="E3411" i="1"/>
  <c r="E3394" i="1"/>
  <c r="E3395" i="1"/>
  <c r="E3396" i="1"/>
  <c r="E3398" i="1"/>
  <c r="E3399" i="1"/>
  <c r="E3400" i="1"/>
  <c r="E3402" i="1"/>
  <c r="E3403" i="1"/>
  <c r="E3404" i="1"/>
  <c r="E3405" i="1"/>
  <c r="E3406" i="1"/>
  <c r="E3407" i="1"/>
  <c r="E3409" i="1"/>
  <c r="E3410" i="1"/>
  <c r="F2983" i="1"/>
  <c r="E2945" i="1"/>
  <c r="E2947" i="1"/>
  <c r="E2948" i="1"/>
  <c r="E2949" i="1"/>
  <c r="E2950" i="1"/>
  <c r="E2955" i="1"/>
  <c r="E2956" i="1"/>
  <c r="E2963" i="1"/>
  <c r="E2957" i="1"/>
  <c r="F2663" i="1"/>
  <c r="E2624" i="1"/>
  <c r="E2625" i="1"/>
  <c r="E2626" i="1"/>
  <c r="E2627" i="1"/>
  <c r="E2628" i="1"/>
  <c r="E2637" i="1"/>
  <c r="E2643" i="1"/>
  <c r="E2641" i="1"/>
  <c r="E2642" i="1"/>
  <c r="F2279" i="1"/>
  <c r="E2259" i="1"/>
  <c r="E2253" i="1"/>
  <c r="E2241" i="1"/>
  <c r="E2242" i="1"/>
  <c r="E2244" i="1"/>
  <c r="E2248" i="1"/>
  <c r="E2240" i="1"/>
  <c r="E2245" i="1"/>
  <c r="E2249" i="1"/>
  <c r="E2247" i="1"/>
  <c r="F1927" i="1"/>
  <c r="E1899" i="1"/>
  <c r="E1901" i="1"/>
  <c r="E1907" i="1"/>
  <c r="E1889" i="1"/>
  <c r="E1890" i="1"/>
  <c r="E1891" i="1"/>
  <c r="F1575" i="1"/>
  <c r="E1542" i="1"/>
  <c r="E1544" i="1"/>
  <c r="E1545" i="1"/>
  <c r="E1547" i="1"/>
  <c r="E1548" i="1"/>
  <c r="E1549" i="1"/>
  <c r="E1555" i="1"/>
  <c r="E1536" i="1"/>
  <c r="E1537" i="1"/>
  <c r="E1539" i="1"/>
  <c r="E1543" i="1"/>
  <c r="F1223" i="1"/>
  <c r="E1202" i="1"/>
  <c r="E1203" i="1"/>
  <c r="E1184" i="1"/>
  <c r="E1188" i="1"/>
  <c r="E1190" i="1"/>
  <c r="E1185" i="1"/>
  <c r="E1186" i="1"/>
  <c r="E1187" i="1"/>
  <c r="E1189" i="1"/>
  <c r="E1191" i="1"/>
  <c r="E1192" i="1"/>
  <c r="E1193" i="1"/>
  <c r="E1194" i="1"/>
  <c r="E1195" i="1"/>
  <c r="F135" i="1"/>
  <c r="G135" i="1" s="1"/>
  <c r="H135" i="1" s="1"/>
  <c r="E115" i="1"/>
  <c r="E96" i="1"/>
  <c r="E5799" i="1"/>
  <c r="E4979" i="1"/>
  <c r="F5830" i="1"/>
  <c r="E5802" i="1"/>
  <c r="E5804" i="1"/>
  <c r="E5805" i="1"/>
  <c r="E5803" i="1"/>
  <c r="E5807" i="1"/>
  <c r="E5806" i="1"/>
  <c r="E5808" i="1"/>
  <c r="E5809" i="1"/>
  <c r="E5810" i="1"/>
  <c r="E5791" i="1"/>
  <c r="E5796" i="1"/>
  <c r="E5797" i="1"/>
  <c r="F5478" i="1"/>
  <c r="E5449" i="1"/>
  <c r="E5450" i="1"/>
  <c r="E5451" i="1"/>
  <c r="E5452" i="1"/>
  <c r="E5453" i="1"/>
  <c r="E5455" i="1"/>
  <c r="E5454" i="1"/>
  <c r="E5456" i="1"/>
  <c r="E5457" i="1"/>
  <c r="E5458" i="1"/>
  <c r="E5439" i="1"/>
  <c r="E5444" i="1"/>
  <c r="E5445" i="1"/>
  <c r="F5062" i="1"/>
  <c r="E5027" i="1"/>
  <c r="E5028" i="1"/>
  <c r="E5029" i="1"/>
  <c r="E5030" i="1"/>
  <c r="E5023" i="1"/>
  <c r="E5024" i="1"/>
  <c r="E5025" i="1"/>
  <c r="E5026" i="1"/>
  <c r="E5031" i="1"/>
  <c r="E5032" i="1"/>
  <c r="E5033" i="1"/>
  <c r="E5034" i="1"/>
  <c r="E5035" i="1"/>
  <c r="E5037" i="1"/>
  <c r="E5038" i="1"/>
  <c r="E5039" i="1"/>
  <c r="E5040" i="1"/>
  <c r="E5041" i="1"/>
  <c r="E5042" i="1"/>
  <c r="F4710" i="1"/>
  <c r="E4674" i="1"/>
  <c r="E4675" i="1"/>
  <c r="E4676" i="1"/>
  <c r="E4677" i="1"/>
  <c r="E4678" i="1"/>
  <c r="E4682" i="1"/>
  <c r="E4685" i="1"/>
  <c r="E4686" i="1"/>
  <c r="E4687" i="1"/>
  <c r="E4688" i="1"/>
  <c r="E4689" i="1"/>
  <c r="E4690" i="1"/>
  <c r="E4671" i="1"/>
  <c r="E4679" i="1"/>
  <c r="E4680" i="1"/>
  <c r="F4230" i="1"/>
  <c r="E4194" i="1"/>
  <c r="E4195" i="1"/>
  <c r="E4196" i="1"/>
  <c r="E4197" i="1"/>
  <c r="E4198" i="1"/>
  <c r="E4202" i="1"/>
  <c r="E4191" i="1"/>
  <c r="E4192" i="1"/>
  <c r="E4193" i="1"/>
  <c r="E4199" i="1"/>
  <c r="E4200" i="1"/>
  <c r="E4201" i="1"/>
  <c r="E4203" i="1"/>
  <c r="E4206" i="1"/>
  <c r="E4207" i="1"/>
  <c r="E5536" i="1"/>
  <c r="E5729" i="1"/>
  <c r="E6115" i="1"/>
  <c r="E6018" i="1"/>
  <c r="E5921" i="1"/>
  <c r="E5824" i="1"/>
  <c r="E5569" i="1"/>
  <c r="E5409" i="1"/>
  <c r="E5363" i="1"/>
  <c r="E5248" i="1"/>
  <c r="E5192" i="1"/>
  <c r="E4872" i="1"/>
  <c r="E4487" i="1"/>
  <c r="E3659" i="1"/>
  <c r="F5767" i="1"/>
  <c r="F5063" i="1"/>
  <c r="E5043" i="1"/>
  <c r="F4647" i="1"/>
  <c r="E4627" i="1"/>
  <c r="F4135" i="1"/>
  <c r="E4096" i="1"/>
  <c r="E4097" i="1"/>
  <c r="E4103" i="1"/>
  <c r="E4104" i="1"/>
  <c r="E4105" i="1"/>
  <c r="E4107" i="1"/>
  <c r="E4108" i="1"/>
  <c r="E4109" i="1"/>
  <c r="E4110" i="1"/>
  <c r="E4111" i="1"/>
  <c r="E4112" i="1"/>
  <c r="E4113" i="1"/>
  <c r="E4114" i="1"/>
  <c r="E4115" i="1"/>
  <c r="F3655" i="1"/>
  <c r="E3617" i="1"/>
  <c r="E3623" i="1"/>
  <c r="E3624" i="1"/>
  <c r="E3625" i="1"/>
  <c r="E3627" i="1"/>
  <c r="E3628" i="1"/>
  <c r="E3629" i="1"/>
  <c r="E3630" i="1"/>
  <c r="E3631" i="1"/>
  <c r="E3632" i="1"/>
  <c r="E3633" i="1"/>
  <c r="E3634" i="1"/>
  <c r="E3635" i="1"/>
  <c r="F3175" i="1"/>
  <c r="E3136" i="1"/>
  <c r="E3137" i="1"/>
  <c r="E3139" i="1"/>
  <c r="E3141" i="1"/>
  <c r="E3142" i="1"/>
  <c r="E3153" i="1"/>
  <c r="E3140" i="1"/>
  <c r="E3147" i="1"/>
  <c r="F2855" i="1"/>
  <c r="E2821" i="1"/>
  <c r="E2823" i="1"/>
  <c r="E2824" i="1"/>
  <c r="E2825" i="1"/>
  <c r="E2826" i="1"/>
  <c r="E2827" i="1"/>
  <c r="E2828" i="1"/>
  <c r="E2829" i="1"/>
  <c r="E2832" i="1"/>
  <c r="E2835" i="1"/>
  <c r="F2503" i="1"/>
  <c r="E2481" i="1"/>
  <c r="E2483" i="1"/>
  <c r="E2467" i="1"/>
  <c r="E2465" i="1"/>
  <c r="E2469" i="1"/>
  <c r="E2466" i="1"/>
  <c r="F2151" i="1"/>
  <c r="E2113" i="1"/>
  <c r="E2114" i="1"/>
  <c r="E2116" i="1"/>
  <c r="E2117" i="1"/>
  <c r="E2122" i="1"/>
  <c r="E2125" i="1"/>
  <c r="E2115" i="1"/>
  <c r="E2119" i="1"/>
  <c r="E2123" i="1"/>
  <c r="E2124" i="1"/>
  <c r="E2129" i="1"/>
  <c r="E2130" i="1"/>
  <c r="E2131" i="1"/>
  <c r="F1767" i="1"/>
  <c r="E1747" i="1"/>
  <c r="E1736" i="1"/>
  <c r="E1728" i="1"/>
  <c r="E1729" i="1"/>
  <c r="E1730" i="1"/>
  <c r="E1731" i="1"/>
  <c r="E1732" i="1"/>
  <c r="E1733" i="1"/>
  <c r="E1735" i="1"/>
  <c r="E1737" i="1"/>
  <c r="E1738" i="1"/>
  <c r="E1739" i="1"/>
  <c r="E1740" i="1"/>
  <c r="E1741" i="1"/>
  <c r="E1745" i="1"/>
  <c r="F1447" i="1"/>
  <c r="E1408" i="1"/>
  <c r="E1409" i="1"/>
  <c r="E1411" i="1"/>
  <c r="E1412" i="1"/>
  <c r="E1413" i="1"/>
  <c r="E1420" i="1"/>
  <c r="E1424" i="1"/>
  <c r="E1425" i="1"/>
  <c r="E1426" i="1"/>
  <c r="E1427" i="1"/>
  <c r="E1421" i="1"/>
  <c r="F1159" i="1"/>
  <c r="E1132" i="1"/>
  <c r="E1133" i="1"/>
  <c r="E1136" i="1"/>
  <c r="E1137" i="1"/>
  <c r="E1139" i="1"/>
  <c r="E1120" i="1"/>
  <c r="E1122" i="1"/>
  <c r="E1124" i="1"/>
  <c r="E1125" i="1"/>
  <c r="E1121" i="1"/>
  <c r="E1123" i="1"/>
  <c r="E1126" i="1"/>
  <c r="E1127" i="1"/>
  <c r="F327" i="1"/>
  <c r="E307" i="1"/>
  <c r="E288" i="1"/>
  <c r="E289" i="1"/>
  <c r="E290" i="1"/>
  <c r="E292" i="1"/>
  <c r="E293" i="1"/>
  <c r="E294" i="1"/>
  <c r="E295" i="1"/>
  <c r="E297" i="1"/>
  <c r="E291" i="1"/>
  <c r="E299" i="1"/>
  <c r="E300" i="1"/>
  <c r="E301" i="1"/>
  <c r="E304" i="1"/>
  <c r="F6118" i="1"/>
  <c r="E6090" i="1"/>
  <c r="E6092" i="1"/>
  <c r="E6094" i="1"/>
  <c r="E6095" i="1"/>
  <c r="E6091" i="1"/>
  <c r="E6093" i="1"/>
  <c r="F6105" i="1"/>
  <c r="E6096" i="1"/>
  <c r="E6097" i="1"/>
  <c r="E6098" i="1"/>
  <c r="E6084" i="1"/>
  <c r="E6085" i="1"/>
  <c r="F5702" i="1"/>
  <c r="E5674" i="1"/>
  <c r="E5675" i="1"/>
  <c r="E5676" i="1"/>
  <c r="E5677" i="1"/>
  <c r="E5678" i="1"/>
  <c r="E5679" i="1"/>
  <c r="E5680" i="1"/>
  <c r="E5681" i="1"/>
  <c r="E5682" i="1"/>
  <c r="E5663" i="1"/>
  <c r="E5668" i="1"/>
  <c r="E5669" i="1"/>
  <c r="F5350" i="1"/>
  <c r="E5321" i="1"/>
  <c r="E5322" i="1"/>
  <c r="E5324" i="1"/>
  <c r="E5323" i="1"/>
  <c r="E5327" i="1"/>
  <c r="E5325" i="1"/>
  <c r="E5326" i="1"/>
  <c r="E5328" i="1"/>
  <c r="E5329" i="1"/>
  <c r="E5330" i="1"/>
  <c r="E5311" i="1"/>
  <c r="E5316" i="1"/>
  <c r="E5317" i="1"/>
  <c r="F4966" i="1"/>
  <c r="E4930" i="1"/>
  <c r="E4931" i="1"/>
  <c r="E4932" i="1"/>
  <c r="E4933" i="1"/>
  <c r="E4934" i="1"/>
  <c r="E4928" i="1"/>
  <c r="E4927" i="1"/>
  <c r="E4929" i="1"/>
  <c r="E4935" i="1"/>
  <c r="E4936" i="1"/>
  <c r="E4937" i="1"/>
  <c r="E4938" i="1"/>
  <c r="E4939" i="1"/>
  <c r="E4941" i="1"/>
  <c r="E4944" i="1"/>
  <c r="E4945" i="1"/>
  <c r="F4742" i="1"/>
  <c r="E4706" i="1"/>
  <c r="E4707" i="1"/>
  <c r="E4708" i="1"/>
  <c r="E4709" i="1"/>
  <c r="E4710" i="1"/>
  <c r="E4722" i="1"/>
  <c r="E4703" i="1"/>
  <c r="E4704" i="1"/>
  <c r="E4705" i="1"/>
  <c r="E4711" i="1"/>
  <c r="E4712" i="1"/>
  <c r="E4713" i="1"/>
  <c r="E4714" i="1"/>
  <c r="E4717" i="1"/>
  <c r="E4718" i="1"/>
  <c r="F4262" i="1"/>
  <c r="E4226" i="1"/>
  <c r="E4227" i="1"/>
  <c r="E4228" i="1"/>
  <c r="E4229" i="1"/>
  <c r="E4230" i="1"/>
  <c r="E4234" i="1"/>
  <c r="E4223" i="1"/>
  <c r="E4224" i="1"/>
  <c r="E4225" i="1"/>
  <c r="E4231" i="1"/>
  <c r="E4232" i="1"/>
  <c r="E4233" i="1"/>
  <c r="E4235" i="1"/>
  <c r="E4236" i="1"/>
  <c r="E4237" i="1"/>
  <c r="E4238" i="1"/>
  <c r="E4239" i="1"/>
  <c r="E4240" i="1"/>
  <c r="E4241" i="1"/>
  <c r="E5798" i="1"/>
  <c r="E5831" i="1"/>
  <c r="E5830" i="1"/>
  <c r="E6023" i="1"/>
  <c r="E6114" i="1"/>
  <c r="E6017" i="1"/>
  <c r="E5920" i="1"/>
  <c r="E5823" i="1"/>
  <c r="E5779" i="1"/>
  <c r="E5670" i="1"/>
  <c r="E5568" i="1"/>
  <c r="E5408" i="1"/>
  <c r="E5352" i="1"/>
  <c r="E5191" i="1"/>
  <c r="E4940" i="1"/>
  <c r="E4864" i="1"/>
  <c r="E4716" i="1"/>
  <c r="E4563" i="1"/>
  <c r="E4481" i="1"/>
  <c r="E4329" i="1"/>
  <c r="E3657" i="1"/>
  <c r="F4679" i="1"/>
  <c r="E4659" i="1"/>
  <c r="F3943" i="1"/>
  <c r="E3904" i="1"/>
  <c r="E3905" i="1"/>
  <c r="E3911" i="1"/>
  <c r="E3912" i="1"/>
  <c r="E3913" i="1"/>
  <c r="E3915" i="1"/>
  <c r="E3916" i="1"/>
  <c r="E3917" i="1"/>
  <c r="E3918" i="1"/>
  <c r="E3919" i="1"/>
  <c r="E3920" i="1"/>
  <c r="E3921" i="1"/>
  <c r="E3922" i="1"/>
  <c r="E3923" i="1"/>
  <c r="F3527" i="1"/>
  <c r="E3493" i="1"/>
  <c r="E3502" i="1"/>
  <c r="E3503" i="1"/>
  <c r="E3504" i="1"/>
  <c r="E3505" i="1"/>
  <c r="E3506" i="1"/>
  <c r="E3507" i="1"/>
  <c r="E3495" i="1"/>
  <c r="E3498" i="1"/>
  <c r="F3047" i="1"/>
  <c r="E3022" i="1"/>
  <c r="E3024" i="1"/>
  <c r="E3025" i="1"/>
  <c r="E3026" i="1"/>
  <c r="E3027" i="1"/>
  <c r="E3013" i="1"/>
  <c r="E3008" i="1"/>
  <c r="E3009" i="1"/>
  <c r="E3011" i="1"/>
  <c r="E3012" i="1"/>
  <c r="E3014" i="1"/>
  <c r="E3019" i="1"/>
  <c r="E3020" i="1"/>
  <c r="F2567" i="1"/>
  <c r="E2547" i="1"/>
  <c r="E2529" i="1"/>
  <c r="E2533" i="1"/>
  <c r="E2534" i="1"/>
  <c r="E2535" i="1"/>
  <c r="E2537" i="1"/>
  <c r="E2538" i="1"/>
  <c r="F2119" i="1"/>
  <c r="E2099" i="1"/>
  <c r="E2088" i="1"/>
  <c r="E2090" i="1"/>
  <c r="E2097" i="1"/>
  <c r="E2080" i="1"/>
  <c r="E2081" i="1"/>
  <c r="E2082" i="1"/>
  <c r="E2083" i="1"/>
  <c r="F1607" i="1"/>
  <c r="E1576" i="1"/>
  <c r="E1578" i="1"/>
  <c r="E1579" i="1"/>
  <c r="E1581" i="1"/>
  <c r="E1584" i="1"/>
  <c r="E1585" i="1"/>
  <c r="E1587" i="1"/>
  <c r="E1568" i="1"/>
  <c r="E1569" i="1"/>
  <c r="E1570" i="1"/>
  <c r="E1571" i="1"/>
  <c r="E1573" i="1"/>
  <c r="E1577" i="1"/>
  <c r="F423" i="1"/>
  <c r="E403" i="1"/>
  <c r="E384" i="1"/>
  <c r="E385" i="1"/>
  <c r="E386" i="1"/>
  <c r="F5926" i="1"/>
  <c r="E5898" i="1"/>
  <c r="E5901" i="1"/>
  <c r="E5899" i="1"/>
  <c r="E5900" i="1"/>
  <c r="E5902" i="1"/>
  <c r="E5903" i="1"/>
  <c r="E5904" i="1"/>
  <c r="E5905" i="1"/>
  <c r="E5906" i="1"/>
  <c r="E5892" i="1"/>
  <c r="E5893" i="1"/>
  <c r="F5318" i="1"/>
  <c r="E5289" i="1"/>
  <c r="E5290" i="1"/>
  <c r="E5291" i="1"/>
  <c r="E5292" i="1"/>
  <c r="E5293" i="1"/>
  <c r="E5294" i="1"/>
  <c r="E5295" i="1"/>
  <c r="E5296" i="1"/>
  <c r="E5297" i="1"/>
  <c r="E5298" i="1"/>
  <c r="E5279" i="1"/>
  <c r="E5284" i="1"/>
  <c r="E5285" i="1"/>
  <c r="F4486" i="1"/>
  <c r="E4450" i="1"/>
  <c r="E4451" i="1"/>
  <c r="E4452" i="1"/>
  <c r="E4453" i="1"/>
  <c r="E4454" i="1"/>
  <c r="E4458" i="1"/>
  <c r="E4447" i="1"/>
  <c r="E4448" i="1"/>
  <c r="E4449" i="1"/>
  <c r="E4455" i="1"/>
  <c r="E4456" i="1"/>
  <c r="E4457" i="1"/>
  <c r="E4459" i="1"/>
  <c r="E4460" i="1"/>
  <c r="E4461" i="1"/>
  <c r="E4462" i="1"/>
  <c r="E4463" i="1"/>
  <c r="E4464" i="1"/>
  <c r="E4465" i="1"/>
  <c r="E4466" i="1"/>
  <c r="E5737" i="1"/>
  <c r="E6177" i="1"/>
  <c r="E6176" i="1"/>
  <c r="E6024" i="1"/>
  <c r="E6016" i="1"/>
  <c r="E5769" i="1"/>
  <c r="E5667" i="1"/>
  <c r="E5512" i="1"/>
  <c r="E5351" i="1"/>
  <c r="E5190" i="1"/>
  <c r="E4715" i="1"/>
  <c r="E4562" i="1"/>
  <c r="E4328" i="1"/>
  <c r="E3731" i="1"/>
  <c r="F4935" i="1"/>
  <c r="E4915" i="1"/>
  <c r="F4359" i="1"/>
  <c r="E4339" i="1"/>
  <c r="F3719" i="1"/>
  <c r="E3699" i="1"/>
  <c r="E3680" i="1"/>
  <c r="E3681" i="1"/>
  <c r="E3687" i="1"/>
  <c r="E3688" i="1"/>
  <c r="E3689" i="1"/>
  <c r="E3691" i="1"/>
  <c r="E3692" i="1"/>
  <c r="E3694" i="1"/>
  <c r="E3695" i="1"/>
  <c r="F3271" i="1"/>
  <c r="E3245" i="1"/>
  <c r="E3248" i="1"/>
  <c r="E3249" i="1"/>
  <c r="E3250" i="1"/>
  <c r="E3232" i="1"/>
  <c r="E3233" i="1"/>
  <c r="E3234" i="1"/>
  <c r="E3235" i="1"/>
  <c r="E3236" i="1"/>
  <c r="E3237" i="1"/>
  <c r="E3238" i="1"/>
  <c r="E3242" i="1"/>
  <c r="E3243" i="1"/>
  <c r="E3251" i="1"/>
  <c r="F2887" i="1"/>
  <c r="E2861" i="1"/>
  <c r="E2865" i="1"/>
  <c r="E2866" i="1"/>
  <c r="E2867" i="1"/>
  <c r="E2856" i="1"/>
  <c r="E2854" i="1"/>
  <c r="E2855" i="1"/>
  <c r="E2857" i="1"/>
  <c r="E2858" i="1"/>
  <c r="E2859" i="1"/>
  <c r="F2535" i="1"/>
  <c r="E2500" i="1"/>
  <c r="E2501" i="1"/>
  <c r="E2503" i="1"/>
  <c r="E2504" i="1"/>
  <c r="E2515" i="1"/>
  <c r="E2505" i="1"/>
  <c r="E2514" i="1"/>
  <c r="F2215" i="1"/>
  <c r="E2181" i="1"/>
  <c r="E2183" i="1"/>
  <c r="E2184" i="1"/>
  <c r="E2195" i="1"/>
  <c r="F1895" i="1"/>
  <c r="E1856" i="1"/>
  <c r="E1857" i="1"/>
  <c r="E1864" i="1"/>
  <c r="E1865" i="1"/>
  <c r="E1866" i="1"/>
  <c r="E1867" i="1"/>
  <c r="E1868" i="1"/>
  <c r="E1869" i="1"/>
  <c r="E1873" i="1"/>
  <c r="E1875" i="1"/>
  <c r="F1511" i="1"/>
  <c r="E1474" i="1"/>
  <c r="E1475" i="1"/>
  <c r="E1476" i="1"/>
  <c r="E1477" i="1"/>
  <c r="E1479" i="1"/>
  <c r="E1480" i="1"/>
  <c r="E1481" i="1"/>
  <c r="E1491" i="1"/>
  <c r="E1490" i="1"/>
  <c r="F1191" i="1"/>
  <c r="E1168" i="1"/>
  <c r="E1169" i="1"/>
  <c r="E1170" i="1"/>
  <c r="E1171" i="1"/>
  <c r="E1154" i="1"/>
  <c r="E1156" i="1"/>
  <c r="E1152" i="1"/>
  <c r="E1153" i="1"/>
  <c r="E1155" i="1"/>
  <c r="E1157" i="1"/>
  <c r="E1158" i="1"/>
  <c r="E1159" i="1"/>
  <c r="E1160" i="1"/>
  <c r="E1161" i="1"/>
  <c r="F199" i="1"/>
  <c r="E179" i="1"/>
  <c r="E163" i="1"/>
  <c r="E164" i="1"/>
  <c r="E165" i="1"/>
  <c r="E167" i="1"/>
  <c r="E169" i="1"/>
  <c r="E171" i="1"/>
  <c r="E172" i="1"/>
  <c r="E173" i="1"/>
  <c r="E166" i="1"/>
  <c r="E5993" i="1"/>
  <c r="E5219" i="1"/>
  <c r="E3697" i="1"/>
  <c r="F6086" i="1"/>
  <c r="E6058" i="1"/>
  <c r="E6059" i="1"/>
  <c r="E6060" i="1"/>
  <c r="E6062" i="1"/>
  <c r="F6076" i="1"/>
  <c r="E6061" i="1"/>
  <c r="F6083" i="1"/>
  <c r="E6063" i="1"/>
  <c r="E6064" i="1"/>
  <c r="E6065" i="1"/>
  <c r="E6066" i="1"/>
  <c r="E6052" i="1"/>
  <c r="E6053" i="1"/>
  <c r="F5638" i="1"/>
  <c r="E5610" i="1"/>
  <c r="E5611" i="1"/>
  <c r="E5612" i="1"/>
  <c r="E5613" i="1"/>
  <c r="E5615" i="1"/>
  <c r="E5614" i="1"/>
  <c r="E5616" i="1"/>
  <c r="E5617" i="1"/>
  <c r="E5618" i="1"/>
  <c r="E5599" i="1"/>
  <c r="E5604" i="1"/>
  <c r="E5605" i="1"/>
  <c r="F5190" i="1"/>
  <c r="E5161" i="1"/>
  <c r="E5162" i="1"/>
  <c r="E5164" i="1"/>
  <c r="E5163" i="1"/>
  <c r="E5165" i="1"/>
  <c r="E5166" i="1"/>
  <c r="E5167" i="1"/>
  <c r="E5168" i="1"/>
  <c r="E5169" i="1"/>
  <c r="E5170" i="1"/>
  <c r="E5151" i="1"/>
  <c r="E5156" i="1"/>
  <c r="E5157" i="1"/>
  <c r="F4518" i="1"/>
  <c r="E4482" i="1"/>
  <c r="E4483" i="1"/>
  <c r="E4484" i="1"/>
  <c r="E4485" i="1"/>
  <c r="E4486" i="1"/>
  <c r="E4490" i="1"/>
  <c r="E4488" i="1"/>
  <c r="E4489" i="1"/>
  <c r="E4491" i="1"/>
  <c r="E4492" i="1"/>
  <c r="E4493" i="1"/>
  <c r="E4494" i="1"/>
  <c r="E4495" i="1"/>
  <c r="E4496" i="1"/>
  <c r="E4497" i="1"/>
  <c r="E4498" i="1"/>
  <c r="E4479" i="1"/>
  <c r="E6086" i="1"/>
  <c r="E5376" i="1"/>
  <c r="E5314" i="1"/>
  <c r="E6035" i="1"/>
  <c r="E6113" i="1"/>
  <c r="E6112" i="1"/>
  <c r="E6015" i="1"/>
  <c r="E5875" i="1"/>
  <c r="E5768" i="1"/>
  <c r="E5666" i="1"/>
  <c r="E5511" i="1"/>
  <c r="E5350" i="1"/>
  <c r="E5187" i="1"/>
  <c r="E4559" i="1"/>
  <c r="E4327" i="1"/>
  <c r="E4172" i="1"/>
  <c r="E3501" i="1"/>
  <c r="F4071" i="1"/>
  <c r="E4032" i="1"/>
  <c r="E4033" i="1"/>
  <c r="E4039" i="1"/>
  <c r="E4040" i="1"/>
  <c r="E4041" i="1"/>
  <c r="E4043" i="1"/>
  <c r="E4044" i="1"/>
  <c r="E4045" i="1"/>
  <c r="E4046" i="1"/>
  <c r="E4048" i="1"/>
  <c r="E4049" i="1"/>
  <c r="F775" i="1"/>
  <c r="E740" i="1"/>
  <c r="E741" i="1"/>
  <c r="E745" i="1"/>
  <c r="E747" i="1"/>
  <c r="E748" i="1"/>
  <c r="E755" i="1"/>
  <c r="F4646" i="1"/>
  <c r="E4610" i="1"/>
  <c r="E4611" i="1"/>
  <c r="E4612" i="1"/>
  <c r="E4613" i="1"/>
  <c r="E4614" i="1"/>
  <c r="E4618" i="1"/>
  <c r="E4607" i="1"/>
  <c r="E4608" i="1"/>
  <c r="E4609" i="1"/>
  <c r="E4615" i="1"/>
  <c r="E4616" i="1"/>
  <c r="E4617" i="1"/>
  <c r="E4619" i="1"/>
  <c r="E4620" i="1"/>
  <c r="E4621" i="1"/>
  <c r="E4622" i="1"/>
  <c r="E4625" i="1"/>
  <c r="E4623" i="1"/>
  <c r="E4624" i="1"/>
  <c r="E4626" i="1"/>
  <c r="E5480" i="1"/>
  <c r="E5347" i="1"/>
  <c r="E5186" i="1"/>
  <c r="E4401" i="1"/>
  <c r="E4171" i="1"/>
  <c r="E3500" i="1"/>
  <c r="E3334" i="1"/>
  <c r="F4615" i="1"/>
  <c r="E4595" i="1"/>
  <c r="F935" i="1"/>
  <c r="E896" i="1"/>
  <c r="E903" i="1"/>
  <c r="E905" i="1"/>
  <c r="E908" i="1"/>
  <c r="E909" i="1"/>
  <c r="E912" i="1"/>
  <c r="E913" i="1"/>
  <c r="E914" i="1"/>
  <c r="E904" i="1"/>
  <c r="E907" i="1"/>
  <c r="E915" i="1"/>
  <c r="F5286" i="1"/>
  <c r="E5257" i="1"/>
  <c r="E5258" i="1"/>
  <c r="E5259" i="1"/>
  <c r="E5261" i="1"/>
  <c r="E5263" i="1"/>
  <c r="E5260" i="1"/>
  <c r="E5262" i="1"/>
  <c r="E5264" i="1"/>
  <c r="E5265" i="1"/>
  <c r="E5266" i="1"/>
  <c r="E5247" i="1"/>
  <c r="E5252" i="1"/>
  <c r="E5253" i="1"/>
  <c r="E5542" i="1"/>
  <c r="E5730" i="1"/>
  <c r="E5766" i="1"/>
  <c r="E5664" i="1"/>
  <c r="E5619" i="1"/>
  <c r="E5507" i="1"/>
  <c r="E5346" i="1"/>
  <c r="E5185" i="1"/>
  <c r="E5139" i="1"/>
  <c r="E4169" i="1"/>
  <c r="E3499" i="1"/>
  <c r="E3333" i="1"/>
  <c r="F4455" i="1"/>
  <c r="E4435" i="1"/>
  <c r="F615" i="1"/>
  <c r="E592" i="1"/>
  <c r="E595" i="1"/>
  <c r="E576" i="1"/>
  <c r="E578" i="1"/>
  <c r="E579" i="1"/>
  <c r="E577" i="1"/>
  <c r="E580" i="1"/>
  <c r="E581" i="1"/>
  <c r="F4550" i="1"/>
  <c r="E4514" i="1"/>
  <c r="E4515" i="1"/>
  <c r="E4516" i="1"/>
  <c r="E4517" i="1"/>
  <c r="E4518" i="1"/>
  <c r="E4522" i="1"/>
  <c r="E4527" i="1"/>
  <c r="E4528" i="1"/>
  <c r="E4529" i="1"/>
  <c r="E4530" i="1"/>
  <c r="E4511" i="1"/>
  <c r="E4512" i="1"/>
  <c r="E4513" i="1"/>
  <c r="E4521" i="1"/>
  <c r="E4523" i="1"/>
  <c r="E4905" i="1"/>
  <c r="E5635" i="1"/>
  <c r="E5863" i="1"/>
  <c r="E5763" i="1"/>
  <c r="E5609" i="1"/>
  <c r="E5506" i="1"/>
  <c r="E5345" i="1"/>
  <c r="E5299" i="1"/>
  <c r="E5184" i="1"/>
  <c r="E5128" i="1"/>
  <c r="E4243" i="1"/>
  <c r="E4161" i="1"/>
  <c r="E3494" i="1"/>
  <c r="E2930" i="1"/>
  <c r="F4007" i="1"/>
  <c r="E3976" i="1"/>
  <c r="E3977" i="1"/>
  <c r="E3979" i="1"/>
  <c r="E3980" i="1"/>
  <c r="E3981" i="1"/>
  <c r="E3982" i="1"/>
  <c r="E3983" i="1"/>
  <c r="E3984" i="1"/>
  <c r="E3985" i="1"/>
  <c r="E3986" i="1"/>
  <c r="E3987" i="1"/>
  <c r="F711" i="1"/>
  <c r="E672" i="1"/>
  <c r="E679" i="1"/>
  <c r="E681" i="1"/>
  <c r="E683" i="1"/>
  <c r="E685" i="1"/>
  <c r="E688" i="1"/>
  <c r="E689" i="1"/>
  <c r="E691" i="1"/>
  <c r="E684" i="1"/>
  <c r="F4358" i="1"/>
  <c r="E4322" i="1"/>
  <c r="E4323" i="1"/>
  <c r="E4324" i="1"/>
  <c r="E4325" i="1"/>
  <c r="E4326" i="1"/>
  <c r="E4330" i="1"/>
  <c r="E4331" i="1"/>
  <c r="E4332" i="1"/>
  <c r="E4333" i="1"/>
  <c r="E4334" i="1"/>
  <c r="E4335" i="1"/>
  <c r="E4336" i="1"/>
  <c r="E4337" i="1"/>
  <c r="E4338" i="1"/>
  <c r="E4320" i="1"/>
  <c r="E4321" i="1"/>
  <c r="E4753" i="1"/>
  <c r="E5159" i="1"/>
  <c r="E5792" i="1"/>
  <c r="E5736" i="1"/>
  <c r="E6056" i="1"/>
  <c r="E5608" i="1"/>
  <c r="E5505" i="1"/>
  <c r="E5459" i="1"/>
  <c r="E5288" i="1"/>
  <c r="E5127" i="1"/>
  <c r="E4242" i="1"/>
  <c r="E4014" i="1"/>
  <c r="E2928" i="1"/>
  <c r="F3879" i="1"/>
  <c r="E3857" i="1"/>
  <c r="E3858" i="1"/>
  <c r="E3859" i="1"/>
  <c r="E3840" i="1"/>
  <c r="E3841" i="1"/>
  <c r="E3847" i="1"/>
  <c r="E3848" i="1"/>
  <c r="E3849" i="1"/>
  <c r="E3852" i="1"/>
  <c r="E3853" i="1"/>
  <c r="F871" i="1"/>
  <c r="E851" i="1"/>
  <c r="E832" i="1"/>
  <c r="E833" i="1"/>
  <c r="E834" i="1"/>
  <c r="E836" i="1"/>
  <c r="E837" i="1"/>
  <c r="E838" i="1"/>
  <c r="E839" i="1"/>
  <c r="E841" i="1"/>
  <c r="E835" i="1"/>
  <c r="E843" i="1"/>
  <c r="E844" i="1"/>
  <c r="E845" i="1"/>
  <c r="E848" i="1"/>
  <c r="E849" i="1"/>
  <c r="F6022" i="1"/>
  <c r="E5994" i="1"/>
  <c r="E5999" i="1"/>
  <c r="E5995" i="1"/>
  <c r="E5996" i="1"/>
  <c r="E5997" i="1"/>
  <c r="E5998" i="1"/>
  <c r="E6000" i="1"/>
  <c r="E6001" i="1"/>
  <c r="E6002" i="1"/>
  <c r="E5988" i="1"/>
  <c r="E5989" i="1"/>
  <c r="E5992" i="1"/>
  <c r="E4209" i="1"/>
  <c r="E5960" i="1"/>
  <c r="E5607" i="1"/>
  <c r="E5504" i="1"/>
  <c r="E5448" i="1"/>
  <c r="E5287" i="1"/>
  <c r="E5126" i="1"/>
  <c r="E4013" i="1"/>
  <c r="E3247" i="1"/>
  <c r="E2471" i="1"/>
  <c r="F3335" i="1"/>
  <c r="E3296" i="1"/>
  <c r="E3298" i="1"/>
  <c r="E3299" i="1"/>
  <c r="E3300" i="1"/>
  <c r="E3301" i="1"/>
  <c r="E3302" i="1"/>
  <c r="E3303" i="1"/>
  <c r="E3306" i="1"/>
  <c r="E3307" i="1"/>
  <c r="E3308" i="1"/>
  <c r="E3309" i="1"/>
  <c r="E3310" i="1"/>
  <c r="E3311" i="1"/>
  <c r="E3313" i="1"/>
  <c r="E3315" i="1"/>
  <c r="F487" i="1"/>
  <c r="E467" i="1"/>
  <c r="E451" i="1"/>
  <c r="E452" i="1"/>
  <c r="E453" i="1"/>
  <c r="E455" i="1"/>
  <c r="E457" i="1"/>
  <c r="E459" i="1"/>
  <c r="E460" i="1"/>
  <c r="E461" i="1"/>
  <c r="E454" i="1"/>
  <c r="E464" i="1"/>
  <c r="E465" i="1"/>
  <c r="F5862" i="1"/>
  <c r="E5834" i="1"/>
  <c r="E5839" i="1"/>
  <c r="E5835" i="1"/>
  <c r="E5836" i="1"/>
  <c r="E5837" i="1"/>
  <c r="E5838" i="1"/>
  <c r="E5840" i="1"/>
  <c r="E5841" i="1"/>
  <c r="E5842" i="1"/>
  <c r="E5828" i="1"/>
  <c r="E5829" i="1"/>
  <c r="E5889" i="1"/>
  <c r="E5152" i="1"/>
  <c r="E5865" i="1"/>
  <c r="E5286" i="1"/>
  <c r="E5123" i="1"/>
  <c r="E5072" i="1"/>
  <c r="E4012" i="1"/>
  <c r="E3408" i="1"/>
  <c r="E2470" i="1"/>
  <c r="E1330" i="1"/>
  <c r="F3239" i="1"/>
  <c r="E3210" i="1"/>
  <c r="E3213" i="1"/>
  <c r="E3214" i="1"/>
  <c r="E3215" i="1"/>
  <c r="E3217" i="1"/>
  <c r="E3218" i="1"/>
  <c r="E3204" i="1"/>
  <c r="E3205" i="1"/>
  <c r="E3212" i="1"/>
  <c r="E3216" i="1"/>
  <c r="E3219" i="1"/>
  <c r="E3201" i="1"/>
  <c r="E3200" i="1"/>
  <c r="F743" i="1"/>
  <c r="E704" i="1"/>
  <c r="E707" i="1"/>
  <c r="E708" i="1"/>
  <c r="E709" i="1"/>
  <c r="E720" i="1"/>
  <c r="E721" i="1"/>
  <c r="E723" i="1"/>
  <c r="F4998" i="1"/>
  <c r="E4962" i="1"/>
  <c r="E4963" i="1"/>
  <c r="E4964" i="1"/>
  <c r="E4965" i="1"/>
  <c r="E4966" i="1"/>
  <c r="E4959" i="1"/>
  <c r="E4960" i="1"/>
  <c r="E4961" i="1"/>
  <c r="E4970" i="1"/>
  <c r="E4967" i="1"/>
  <c r="E4968" i="1"/>
  <c r="E4969" i="1"/>
  <c r="E4971" i="1"/>
  <c r="E4972" i="1"/>
  <c r="E4973" i="1"/>
  <c r="E4974" i="1"/>
  <c r="E4975" i="1"/>
  <c r="E4976" i="1"/>
  <c r="E4978" i="1"/>
  <c r="E5651" i="1"/>
  <c r="E4525" i="1"/>
  <c r="E5986" i="1"/>
  <c r="E5633" i="1"/>
  <c r="E5939" i="1"/>
  <c r="E2464" i="1"/>
  <c r="F5991" i="1"/>
  <c r="F5415" i="1"/>
  <c r="F3783" i="1"/>
  <c r="E3744" i="1"/>
  <c r="E3745" i="1"/>
  <c r="E3751" i="1"/>
  <c r="E3752" i="1"/>
  <c r="E3753" i="1"/>
  <c r="E3755" i="1"/>
  <c r="E3756" i="1"/>
  <c r="E3757" i="1"/>
  <c r="E3758" i="1"/>
  <c r="E3759" i="1"/>
  <c r="E3760" i="1"/>
  <c r="E3761" i="1"/>
  <c r="E3762" i="1"/>
  <c r="E3763" i="1"/>
  <c r="F3463" i="1"/>
  <c r="E3427" i="1"/>
  <c r="E3428" i="1"/>
  <c r="E3429" i="1"/>
  <c r="E3431" i="1"/>
  <c r="E3432" i="1"/>
  <c r="E3434" i="1"/>
  <c r="E3435" i="1"/>
  <c r="E3436" i="1"/>
  <c r="E3437" i="1"/>
  <c r="E3438" i="1"/>
  <c r="E3439" i="1"/>
  <c r="E3440" i="1"/>
  <c r="E3441" i="1"/>
  <c r="E3442" i="1"/>
  <c r="E3443" i="1"/>
  <c r="F3079" i="1"/>
  <c r="E3059" i="1"/>
  <c r="E3040" i="1"/>
  <c r="E3046" i="1"/>
  <c r="E3051" i="1"/>
  <c r="E3052" i="1"/>
  <c r="E3053" i="1"/>
  <c r="E3054" i="1"/>
  <c r="E3055" i="1"/>
  <c r="E3056" i="1"/>
  <c r="E3057" i="1"/>
  <c r="E3041" i="1"/>
  <c r="E3043" i="1"/>
  <c r="F2695" i="1"/>
  <c r="E2657" i="1"/>
  <c r="E2659" i="1"/>
  <c r="E2660" i="1"/>
  <c r="E2661" i="1"/>
  <c r="E2662" i="1"/>
  <c r="E2663" i="1"/>
  <c r="E2665" i="1"/>
  <c r="E2668" i="1"/>
  <c r="E2669" i="1"/>
  <c r="E2675" i="1"/>
  <c r="F2375" i="1"/>
  <c r="E2345" i="1"/>
  <c r="E2347" i="1"/>
  <c r="E2348" i="1"/>
  <c r="E2352" i="1"/>
  <c r="E2353" i="1"/>
  <c r="E2354" i="1"/>
  <c r="E2355" i="1"/>
  <c r="E2342" i="1"/>
  <c r="E2343" i="1"/>
  <c r="F2055" i="1"/>
  <c r="E2035" i="1"/>
  <c r="E2017" i="1"/>
  <c r="E2020" i="1"/>
  <c r="E2022" i="1"/>
  <c r="E2023" i="1"/>
  <c r="E2025" i="1"/>
  <c r="E2026" i="1"/>
  <c r="E2021" i="1"/>
  <c r="F1735" i="1"/>
  <c r="E1702" i="1"/>
  <c r="E1696" i="1"/>
  <c r="E1697" i="1"/>
  <c r="E1698" i="1"/>
  <c r="E1699" i="1"/>
  <c r="E1703" i="1"/>
  <c r="E1704" i="1"/>
  <c r="E1705" i="1"/>
  <c r="E1706" i="1"/>
  <c r="E1714" i="1"/>
  <c r="E1701" i="1"/>
  <c r="E1707" i="1"/>
  <c r="E1709" i="1"/>
  <c r="E1715" i="1"/>
  <c r="F1383" i="1"/>
  <c r="E1344" i="1"/>
  <c r="E1345" i="1"/>
  <c r="E1352" i="1"/>
  <c r="E1353" i="1"/>
  <c r="E1354" i="1"/>
  <c r="E1355" i="1"/>
  <c r="E1356" i="1"/>
  <c r="E1357" i="1"/>
  <c r="E1361" i="1"/>
  <c r="E1363" i="1"/>
  <c r="F1031" i="1"/>
  <c r="E994" i="1"/>
  <c r="E995" i="1"/>
  <c r="E996" i="1"/>
  <c r="E997" i="1"/>
  <c r="E999" i="1"/>
  <c r="E1000" i="1"/>
  <c r="E1001" i="1"/>
  <c r="E1011" i="1"/>
  <c r="F231" i="1"/>
  <c r="E211" i="1"/>
  <c r="E205" i="1"/>
  <c r="E208" i="1"/>
  <c r="E5697" i="1"/>
  <c r="E6186" i="1"/>
  <c r="E6189" i="1"/>
  <c r="E6190" i="1"/>
  <c r="E6187" i="1"/>
  <c r="E6188" i="1"/>
  <c r="E6191" i="1"/>
  <c r="E6192" i="1"/>
  <c r="E6193" i="1"/>
  <c r="E6194" i="1"/>
  <c r="E6180" i="1"/>
  <c r="E6181" i="1"/>
  <c r="F5734" i="1"/>
  <c r="E5706" i="1"/>
  <c r="E5707" i="1"/>
  <c r="E5709" i="1"/>
  <c r="E5711" i="1"/>
  <c r="E5708" i="1"/>
  <c r="E5710" i="1"/>
  <c r="E5712" i="1"/>
  <c r="E5713" i="1"/>
  <c r="E5714" i="1"/>
  <c r="E5695" i="1"/>
  <c r="E5700" i="1"/>
  <c r="E5701" i="1"/>
  <c r="F5382" i="1"/>
  <c r="E5353" i="1"/>
  <c r="E5354" i="1"/>
  <c r="E5355" i="1"/>
  <c r="E5356" i="1"/>
  <c r="E5357" i="1"/>
  <c r="E5359" i="1"/>
  <c r="E5358" i="1"/>
  <c r="E5360" i="1"/>
  <c r="E5361" i="1"/>
  <c r="E5362" i="1"/>
  <c r="E5343" i="1"/>
  <c r="E5348" i="1"/>
  <c r="E5349" i="1"/>
  <c r="F4902" i="1"/>
  <c r="E4866" i="1"/>
  <c r="E4867" i="1"/>
  <c r="E4868" i="1"/>
  <c r="E4869" i="1"/>
  <c r="E4870" i="1"/>
  <c r="G4870" i="1" s="1"/>
  <c r="H4870" i="1" s="1"/>
  <c r="E4875" i="1"/>
  <c r="E4876" i="1"/>
  <c r="E4878" i="1"/>
  <c r="E4877" i="1"/>
  <c r="E4879" i="1"/>
  <c r="E4880" i="1"/>
  <c r="E4881" i="1"/>
  <c r="E4882" i="1"/>
  <c r="E4865" i="1"/>
  <c r="E4871" i="1"/>
  <c r="F4422" i="1"/>
  <c r="E4386" i="1"/>
  <c r="E4387" i="1"/>
  <c r="E4388" i="1"/>
  <c r="E4389" i="1"/>
  <c r="E4390" i="1"/>
  <c r="E4394" i="1"/>
  <c r="E4383" i="1"/>
  <c r="E4384" i="1"/>
  <c r="E4385" i="1"/>
  <c r="E4391" i="1"/>
  <c r="E4392" i="1"/>
  <c r="E4393" i="1"/>
  <c r="E4395" i="1"/>
  <c r="E4396" i="1"/>
  <c r="E4397" i="1"/>
  <c r="E4398" i="1"/>
  <c r="E4399" i="1"/>
  <c r="E4402" i="1"/>
  <c r="E5747" i="1"/>
  <c r="E5735" i="1"/>
  <c r="E5474" i="1"/>
  <c r="E5961" i="1"/>
  <c r="E6057" i="1"/>
  <c r="E6153" i="1"/>
  <c r="E5862" i="1"/>
  <c r="E6152" i="1"/>
  <c r="E5958" i="1"/>
  <c r="E5283" i="1"/>
  <c r="E5602" i="1"/>
  <c r="E5443" i="1"/>
  <c r="E5282" i="1"/>
  <c r="E5056" i="1"/>
  <c r="E3856" i="1"/>
  <c r="F4903" i="1"/>
  <c r="E4883" i="1"/>
  <c r="F4391" i="1"/>
  <c r="E4371" i="1"/>
  <c r="F3847" i="1"/>
  <c r="E3819" i="1"/>
  <c r="E3820" i="1"/>
  <c r="E3821" i="1"/>
  <c r="E3822" i="1"/>
  <c r="E3823" i="1"/>
  <c r="E3824" i="1"/>
  <c r="E3825" i="1"/>
  <c r="E3826" i="1"/>
  <c r="E3827" i="1"/>
  <c r="E3808" i="1"/>
  <c r="E3809" i="1"/>
  <c r="F3399" i="1"/>
  <c r="E3361" i="1"/>
  <c r="E3375" i="1"/>
  <c r="E3376" i="1"/>
  <c r="E3377" i="1"/>
  <c r="E3379" i="1"/>
  <c r="E3362" i="1"/>
  <c r="E3363" i="1"/>
  <c r="E3365" i="1"/>
  <c r="E3366" i="1"/>
  <c r="E3367" i="1"/>
  <c r="E3370" i="1"/>
  <c r="E3371" i="1"/>
  <c r="F3015" i="1"/>
  <c r="E2981" i="1"/>
  <c r="E2987" i="1"/>
  <c r="E2988" i="1"/>
  <c r="E2989" i="1"/>
  <c r="E2990" i="1"/>
  <c r="E2991" i="1"/>
  <c r="E2992" i="1"/>
  <c r="E2993" i="1"/>
  <c r="E2995" i="1"/>
  <c r="E2976" i="1"/>
  <c r="E2979" i="1"/>
  <c r="E2994" i="1"/>
  <c r="F2727" i="1"/>
  <c r="E2695" i="1"/>
  <c r="E2697" i="1"/>
  <c r="E2699" i="1"/>
  <c r="E2704" i="1"/>
  <c r="E2705" i="1"/>
  <c r="E2706" i="1"/>
  <c r="E2707" i="1"/>
  <c r="E2690" i="1"/>
  <c r="E2688" i="1"/>
  <c r="E2689" i="1"/>
  <c r="E2691" i="1"/>
  <c r="E2692" i="1"/>
  <c r="E2693" i="1"/>
  <c r="F2407" i="1"/>
  <c r="E2387" i="1"/>
  <c r="E2369" i="1"/>
  <c r="E2376" i="1"/>
  <c r="E2381" i="1"/>
  <c r="E2368" i="1"/>
  <c r="E2377" i="1"/>
  <c r="E2378" i="1"/>
  <c r="E2379" i="1"/>
  <c r="E2380" i="1"/>
  <c r="E2384" i="1"/>
  <c r="E2385" i="1"/>
  <c r="E2386" i="1"/>
  <c r="F2087" i="1"/>
  <c r="E2067" i="1"/>
  <c r="E2048" i="1"/>
  <c r="E2051" i="1"/>
  <c r="E2054" i="1"/>
  <c r="F1703" i="1"/>
  <c r="E1682" i="1"/>
  <c r="E1683" i="1"/>
  <c r="E1668" i="1"/>
  <c r="E1672" i="1"/>
  <c r="E1673" i="1"/>
  <c r="E1675" i="1"/>
  <c r="E1680" i="1"/>
  <c r="E1681" i="1"/>
  <c r="E1667" i="1"/>
  <c r="E1669" i="1"/>
  <c r="E1664" i="1"/>
  <c r="E1665" i="1"/>
  <c r="E1670" i="1"/>
  <c r="E1671" i="1"/>
  <c r="F1351" i="1"/>
  <c r="E1331" i="1"/>
  <c r="E1318" i="1"/>
  <c r="E1319" i="1"/>
  <c r="E1320" i="1"/>
  <c r="E1323" i="1"/>
  <c r="E1325" i="1"/>
  <c r="E1322" i="1"/>
  <c r="E1321" i="1"/>
  <c r="F999" i="1"/>
  <c r="E960" i="1"/>
  <c r="E961" i="1"/>
  <c r="E962" i="1"/>
  <c r="E964" i="1"/>
  <c r="E965" i="1"/>
  <c r="E966" i="1"/>
  <c r="E976" i="1"/>
  <c r="E978" i="1"/>
  <c r="E977" i="1"/>
  <c r="E979" i="1"/>
  <c r="F263" i="1"/>
  <c r="E243" i="1"/>
  <c r="E4681" i="1"/>
  <c r="F5990" i="1"/>
  <c r="E5962" i="1"/>
  <c r="E5964" i="1"/>
  <c r="E5965" i="1"/>
  <c r="E5963" i="1"/>
  <c r="E5967" i="1"/>
  <c r="E5966" i="1"/>
  <c r="E5968" i="1"/>
  <c r="E5969" i="1"/>
  <c r="E5970" i="1"/>
  <c r="E5956" i="1"/>
  <c r="E5957" i="1"/>
  <c r="F5606" i="1"/>
  <c r="E5578" i="1"/>
  <c r="E5580" i="1"/>
  <c r="E5581" i="1"/>
  <c r="E5583" i="1"/>
  <c r="E5579" i="1"/>
  <c r="E5582" i="1"/>
  <c r="E5584" i="1"/>
  <c r="E5585" i="1"/>
  <c r="E5586" i="1"/>
  <c r="E5567" i="1"/>
  <c r="E5572" i="1"/>
  <c r="E5573" i="1"/>
  <c r="F5158" i="1"/>
  <c r="E5129" i="1"/>
  <c r="E5130" i="1"/>
  <c r="E5131" i="1"/>
  <c r="E5132" i="1"/>
  <c r="E5133" i="1"/>
  <c r="E5134" i="1"/>
  <c r="E5135" i="1"/>
  <c r="E5136" i="1"/>
  <c r="E5137" i="1"/>
  <c r="E5138" i="1"/>
  <c r="E5119" i="1"/>
  <c r="E5124" i="1"/>
  <c r="E5125" i="1"/>
  <c r="F4806" i="1"/>
  <c r="E4770" i="1"/>
  <c r="E4771" i="1"/>
  <c r="E4772" i="1"/>
  <c r="E4773" i="1"/>
  <c r="E4774" i="1"/>
  <c r="E4767" i="1"/>
  <c r="E4768" i="1"/>
  <c r="E4769" i="1"/>
  <c r="E4775" i="1"/>
  <c r="E4776" i="1"/>
  <c r="E4780" i="1"/>
  <c r="E4777" i="1"/>
  <c r="E4778" i="1"/>
  <c r="E4779" i="1"/>
  <c r="E4781" i="1"/>
  <c r="E4782" i="1"/>
  <c r="E4783" i="1"/>
  <c r="E4784" i="1"/>
  <c r="E4785" i="1"/>
  <c r="E4786" i="1"/>
  <c r="F4294" i="1"/>
  <c r="E4258" i="1"/>
  <c r="E4259" i="1"/>
  <c r="E4260" i="1"/>
  <c r="E4261" i="1"/>
  <c r="E4262" i="1"/>
  <c r="E4266" i="1"/>
  <c r="E4255" i="1"/>
  <c r="E4256" i="1"/>
  <c r="E4257" i="1"/>
  <c r="E4263" i="1"/>
  <c r="E4264" i="1"/>
  <c r="E4265" i="1"/>
  <c r="E4267" i="1"/>
  <c r="E4268" i="1"/>
  <c r="E4269" i="1"/>
  <c r="E4270" i="1"/>
  <c r="E4271" i="1"/>
  <c r="E4272" i="1"/>
  <c r="E4273" i="1"/>
  <c r="E4274" i="1"/>
  <c r="E5793" i="1"/>
  <c r="E6182" i="1"/>
  <c r="E6179" i="1"/>
  <c r="E5734" i="1"/>
  <c r="E5472" i="1"/>
  <c r="E5767" i="1"/>
  <c r="E5959" i="1"/>
  <c r="E6055" i="1"/>
  <c r="E6054" i="1"/>
  <c r="E5760" i="1"/>
  <c r="E5447" i="1"/>
  <c r="E6150" i="1"/>
  <c r="E5857" i="1"/>
  <c r="E5603" i="1"/>
  <c r="E5446" i="1"/>
  <c r="E5057" i="1"/>
  <c r="E5856" i="1"/>
  <c r="E6146" i="1"/>
  <c r="E6049" i="1"/>
  <c r="E5952" i="1"/>
  <c r="E5855" i="1"/>
  <c r="E5703" i="1"/>
  <c r="E5601" i="1"/>
  <c r="E5442" i="1"/>
  <c r="E5281" i="1"/>
  <c r="E5235" i="1"/>
  <c r="E5120" i="1"/>
  <c r="E3855" i="1"/>
  <c r="F6087" i="1"/>
  <c r="F5543" i="1"/>
  <c r="F4519" i="1"/>
  <c r="E4499" i="1"/>
  <c r="F3911" i="1"/>
  <c r="E3872" i="1"/>
  <c r="E3873" i="1"/>
  <c r="E3879" i="1"/>
  <c r="E3880" i="1"/>
  <c r="E3881" i="1"/>
  <c r="E3883" i="1"/>
  <c r="E3884" i="1"/>
  <c r="E3885" i="1"/>
  <c r="E3886" i="1"/>
  <c r="E3887" i="1"/>
  <c r="E3888" i="1"/>
  <c r="E3890" i="1"/>
  <c r="E3891" i="1"/>
  <c r="F3559" i="1"/>
  <c r="E3520" i="1"/>
  <c r="E3526" i="1"/>
  <c r="E3527" i="1"/>
  <c r="E3528" i="1"/>
  <c r="E3531" i="1"/>
  <c r="E3532" i="1"/>
  <c r="E3533" i="1"/>
  <c r="E3534" i="1"/>
  <c r="E3536" i="1"/>
  <c r="E3537" i="1"/>
  <c r="F3111" i="1"/>
  <c r="E3075" i="1"/>
  <c r="E3078" i="1"/>
  <c r="E3076" i="1"/>
  <c r="E3077" i="1"/>
  <c r="E3083" i="1"/>
  <c r="E3084" i="1"/>
  <c r="E3085" i="1"/>
  <c r="E3086" i="1"/>
  <c r="E3087" i="1"/>
  <c r="E3089" i="1"/>
  <c r="E3091" i="1"/>
  <c r="E3090" i="1"/>
  <c r="F2759" i="1"/>
  <c r="E2733" i="1"/>
  <c r="E2739" i="1"/>
  <c r="E2727" i="1"/>
  <c r="E2720" i="1"/>
  <c r="E2721" i="1"/>
  <c r="E2722" i="1"/>
  <c r="E2723" i="1"/>
  <c r="E2724" i="1"/>
  <c r="E2725" i="1"/>
  <c r="E2726" i="1"/>
  <c r="E2729" i="1"/>
  <c r="E2730" i="1"/>
  <c r="F2343" i="1"/>
  <c r="E2309" i="1"/>
  <c r="E2310" i="1"/>
  <c r="E2311" i="1"/>
  <c r="E2312" i="1"/>
  <c r="E2313" i="1"/>
  <c r="E2323" i="1"/>
  <c r="F1959" i="1"/>
  <c r="E1920" i="1"/>
  <c r="E1921" i="1"/>
  <c r="E1924" i="1"/>
  <c r="E1925" i="1"/>
  <c r="E1932" i="1"/>
  <c r="E1933" i="1"/>
  <c r="E1938" i="1"/>
  <c r="E1923" i="1"/>
  <c r="E1936" i="1"/>
  <c r="E1937" i="1"/>
  <c r="E1939" i="1"/>
  <c r="F1639" i="1"/>
  <c r="E1610" i="1"/>
  <c r="E1612" i="1"/>
  <c r="E1613" i="1"/>
  <c r="E1617" i="1"/>
  <c r="E1618" i="1"/>
  <c r="E1619" i="1"/>
  <c r="E1600" i="1"/>
  <c r="E1601" i="1"/>
  <c r="E1602" i="1"/>
  <c r="E1603" i="1"/>
  <c r="E1605" i="1"/>
  <c r="E1607" i="1"/>
  <c r="E1611" i="1"/>
  <c r="E1604" i="1"/>
  <c r="F1255" i="1"/>
  <c r="E1235" i="1"/>
  <c r="E1218" i="1"/>
  <c r="E1222" i="1"/>
  <c r="E1224" i="1"/>
  <c r="E1216" i="1"/>
  <c r="E1217" i="1"/>
  <c r="E1219" i="1"/>
  <c r="E1220" i="1"/>
  <c r="E1221" i="1"/>
  <c r="E1223" i="1"/>
  <c r="E1227" i="1"/>
  <c r="E1228" i="1"/>
  <c r="E1225" i="1"/>
  <c r="E1226" i="1"/>
  <c r="E1229" i="1"/>
  <c r="F103" i="1"/>
  <c r="E83" i="1"/>
  <c r="E77" i="1"/>
  <c r="F5958" i="1"/>
  <c r="E5930" i="1"/>
  <c r="E5934" i="1"/>
  <c r="E5931" i="1"/>
  <c r="E5933" i="1"/>
  <c r="E5932" i="1"/>
  <c r="E5935" i="1"/>
  <c r="E5936" i="1"/>
  <c r="E5937" i="1"/>
  <c r="E5938" i="1"/>
  <c r="E5924" i="1"/>
  <c r="E5925" i="1"/>
  <c r="F5542" i="1"/>
  <c r="E5513" i="1"/>
  <c r="E5514" i="1"/>
  <c r="E5517" i="1"/>
  <c r="E5515" i="1"/>
  <c r="E5516" i="1"/>
  <c r="E5518" i="1"/>
  <c r="E5519" i="1"/>
  <c r="E5520" i="1"/>
  <c r="E5521" i="1"/>
  <c r="E5522" i="1"/>
  <c r="E5503" i="1"/>
  <c r="E5508" i="1"/>
  <c r="E5509" i="1"/>
  <c r="F5094" i="1"/>
  <c r="E5059" i="1"/>
  <c r="E5060" i="1"/>
  <c r="E5061" i="1"/>
  <c r="E5062" i="1"/>
  <c r="E5058" i="1"/>
  <c r="E5063" i="1"/>
  <c r="E5064" i="1"/>
  <c r="E5065" i="1"/>
  <c r="E5066" i="1"/>
  <c r="E5067" i="1"/>
  <c r="E5068" i="1"/>
  <c r="E5069" i="1"/>
  <c r="E5070" i="1"/>
  <c r="E5071" i="1"/>
  <c r="E5073" i="1"/>
  <c r="E5074" i="1"/>
  <c r="F4838" i="1"/>
  <c r="E4802" i="1"/>
  <c r="E4803" i="1"/>
  <c r="E4804" i="1"/>
  <c r="E4805" i="1"/>
  <c r="E4806" i="1"/>
  <c r="E4799" i="1"/>
  <c r="E4800" i="1"/>
  <c r="E4801" i="1"/>
  <c r="E4807" i="1"/>
  <c r="G4807" i="1" s="1"/>
  <c r="H4807" i="1" s="1"/>
  <c r="E4808" i="1"/>
  <c r="E4809" i="1"/>
  <c r="E4810" i="1"/>
  <c r="E4811" i="1"/>
  <c r="E4812" i="1"/>
  <c r="E4813" i="1"/>
  <c r="E4814" i="1"/>
  <c r="E4815" i="1"/>
  <c r="E4817" i="1"/>
  <c r="E4816" i="1"/>
  <c r="E4818" i="1"/>
  <c r="F4390" i="1"/>
  <c r="E4354" i="1"/>
  <c r="E4355" i="1"/>
  <c r="E4356" i="1"/>
  <c r="E4357" i="1"/>
  <c r="E4358" i="1"/>
  <c r="E4362" i="1"/>
  <c r="E4369" i="1"/>
  <c r="E4370" i="1"/>
  <c r="E4351" i="1"/>
  <c r="E4352" i="1"/>
  <c r="E4353" i="1"/>
  <c r="E4359" i="1"/>
  <c r="E4360" i="1"/>
  <c r="E4364" i="1"/>
  <c r="E4365" i="1"/>
  <c r="E5895" i="1"/>
  <c r="E5987" i="1"/>
  <c r="E5320" i="1"/>
  <c r="E5634" i="1"/>
  <c r="E6079" i="1"/>
  <c r="E5096" i="1"/>
  <c r="E6131" i="1"/>
  <c r="E6111" i="1"/>
  <c r="E5665" i="1"/>
  <c r="E6163" i="1"/>
  <c r="E5762" i="1"/>
  <c r="E5761" i="1"/>
  <c r="E6151" i="1"/>
  <c r="E5955" i="1"/>
  <c r="E5606" i="1"/>
  <c r="E6051" i="1"/>
  <c r="E5705" i="1"/>
  <c r="E5122" i="1"/>
  <c r="E6050" i="1"/>
  <c r="E5704" i="1"/>
  <c r="E6145" i="1"/>
  <c r="E6048" i="1"/>
  <c r="E5951" i="1"/>
  <c r="E5811" i="1"/>
  <c r="E5702" i="1"/>
  <c r="E5600" i="1"/>
  <c r="E5555" i="1"/>
  <c r="E5441" i="1"/>
  <c r="E5395" i="1"/>
  <c r="E5280" i="1"/>
  <c r="E5224" i="1"/>
  <c r="E4911" i="1"/>
  <c r="E3854" i="1"/>
  <c r="F5863" i="1"/>
  <c r="F5031" i="1"/>
  <c r="E5011" i="1"/>
  <c r="F4551" i="1"/>
  <c r="E4531" i="1"/>
  <c r="F4103" i="1"/>
  <c r="E4064" i="1"/>
  <c r="E4065" i="1"/>
  <c r="E4071" i="1"/>
  <c r="E4072" i="1"/>
  <c r="E4073" i="1"/>
  <c r="E4075" i="1"/>
  <c r="E4076" i="1"/>
  <c r="E4077" i="1"/>
  <c r="E4078" i="1"/>
  <c r="E4079" i="1"/>
  <c r="E4080" i="1"/>
  <c r="E4081" i="1"/>
  <c r="E4082" i="1"/>
  <c r="E4083" i="1"/>
  <c r="F3687" i="1"/>
  <c r="E3661" i="1"/>
  <c r="E3662" i="1"/>
  <c r="E3663" i="1"/>
  <c r="E3664" i="1"/>
  <c r="E3665" i="1"/>
  <c r="E3666" i="1"/>
  <c r="E3667" i="1"/>
  <c r="E3648" i="1"/>
  <c r="E3655" i="1"/>
  <c r="E3656" i="1"/>
  <c r="F3207" i="1"/>
  <c r="E3171" i="1"/>
  <c r="E3174" i="1"/>
  <c r="E3179" i="1"/>
  <c r="E3180" i="1"/>
  <c r="E3182" i="1"/>
  <c r="E3183" i="1"/>
  <c r="E3187" i="1"/>
  <c r="E3168" i="1"/>
  <c r="E3173" i="1"/>
  <c r="E3181" i="1"/>
  <c r="E3184" i="1"/>
  <c r="F2823" i="1"/>
  <c r="E2786" i="1"/>
  <c r="E2787" i="1"/>
  <c r="E2788" i="1"/>
  <c r="E2789" i="1"/>
  <c r="E2795" i="1"/>
  <c r="E2800" i="1"/>
  <c r="E2796" i="1"/>
  <c r="E2797" i="1"/>
  <c r="E2801" i="1"/>
  <c r="F2439" i="1"/>
  <c r="E2411" i="1"/>
  <c r="E2412" i="1"/>
  <c r="E2413" i="1"/>
  <c r="E2416" i="1"/>
  <c r="E2419" i="1"/>
  <c r="E2417" i="1"/>
  <c r="E2418" i="1"/>
  <c r="F2023" i="1"/>
  <c r="E1989" i="1"/>
  <c r="E1992" i="1"/>
  <c r="E1993" i="1"/>
  <c r="E2002" i="1"/>
  <c r="E2003" i="1"/>
  <c r="E1986" i="1"/>
  <c r="E1987" i="1"/>
  <c r="F1671" i="1"/>
  <c r="E1648" i="1"/>
  <c r="E1649" i="1"/>
  <c r="E1651" i="1"/>
  <c r="E1632" i="1"/>
  <c r="E1634" i="1"/>
  <c r="E1633" i="1"/>
  <c r="E1635" i="1"/>
  <c r="E1636" i="1"/>
  <c r="E1637" i="1"/>
  <c r="E1638" i="1"/>
  <c r="E1639" i="1"/>
  <c r="E1641" i="1"/>
  <c r="E1644" i="1"/>
  <c r="E1645" i="1"/>
  <c r="F1319" i="1"/>
  <c r="E1286" i="1"/>
  <c r="E1290" i="1"/>
  <c r="E1292" i="1"/>
  <c r="E1284" i="1"/>
  <c r="E1285" i="1"/>
  <c r="E1287" i="1"/>
  <c r="E1288" i="1"/>
  <c r="E1289" i="1"/>
  <c r="E1291" i="1"/>
  <c r="E1293" i="1"/>
  <c r="E1296" i="1"/>
  <c r="E1297" i="1"/>
  <c r="E1298" i="1"/>
  <c r="E1299" i="1"/>
  <c r="F1063" i="1"/>
  <c r="E1029" i="1"/>
  <c r="E1030" i="1"/>
  <c r="E1031" i="1"/>
  <c r="E1032" i="1"/>
  <c r="E1035" i="1"/>
  <c r="E1036" i="1"/>
  <c r="E1037" i="1"/>
  <c r="E1043" i="1"/>
  <c r="E1024" i="1"/>
  <c r="F391" i="1"/>
  <c r="E371" i="1"/>
  <c r="E6099" i="1"/>
  <c r="F69" i="1"/>
  <c r="F5894" i="1"/>
  <c r="E5866" i="1"/>
  <c r="E5868" i="1"/>
  <c r="E5867" i="1"/>
  <c r="E5869" i="1"/>
  <c r="E5871" i="1"/>
  <c r="E5870" i="1"/>
  <c r="E5872" i="1"/>
  <c r="E5873" i="1"/>
  <c r="E5874" i="1"/>
  <c r="E5860" i="1"/>
  <c r="E5861" i="1"/>
  <c r="F5574" i="1"/>
  <c r="E5546" i="1"/>
  <c r="E5548" i="1"/>
  <c r="F5551" i="1"/>
  <c r="E5547" i="1"/>
  <c r="E5549" i="1"/>
  <c r="E5551" i="1"/>
  <c r="F5552" i="1"/>
  <c r="E5550" i="1"/>
  <c r="E5552" i="1"/>
  <c r="E5553" i="1"/>
  <c r="E5554" i="1"/>
  <c r="E5535" i="1"/>
  <c r="E5540" i="1"/>
  <c r="E5541" i="1"/>
  <c r="F5030" i="1"/>
  <c r="E4995" i="1"/>
  <c r="E4996" i="1"/>
  <c r="E4997" i="1"/>
  <c r="E4998" i="1"/>
  <c r="E4991" i="1"/>
  <c r="E4992" i="1"/>
  <c r="E4993" i="1"/>
  <c r="E4994" i="1"/>
  <c r="E4999" i="1"/>
  <c r="E5001" i="1"/>
  <c r="E5002" i="1"/>
  <c r="E5003" i="1"/>
  <c r="E5004" i="1"/>
  <c r="E5006" i="1"/>
  <c r="E5005" i="1"/>
  <c r="E5007" i="1"/>
  <c r="E5008" i="1"/>
  <c r="E5009" i="1"/>
  <c r="E5010" i="1"/>
  <c r="F4582" i="1"/>
  <c r="E4546" i="1"/>
  <c r="E4547" i="1"/>
  <c r="E4548" i="1"/>
  <c r="E4549" i="1"/>
  <c r="E4550" i="1"/>
  <c r="E4554" i="1"/>
  <c r="E4543" i="1"/>
  <c r="E4544" i="1"/>
  <c r="E4545" i="1"/>
  <c r="E4551" i="1"/>
  <c r="E4552" i="1"/>
  <c r="E4553" i="1"/>
  <c r="E4555" i="1"/>
  <c r="E4556" i="1"/>
  <c r="E4557" i="1"/>
  <c r="E4560" i="1"/>
  <c r="E4561" i="1"/>
  <c r="E5696" i="1"/>
  <c r="E5491" i="1"/>
  <c r="E3045" i="1"/>
  <c r="E5985" i="1"/>
  <c r="E5983" i="1"/>
  <c r="E5632" i="1"/>
  <c r="E5416" i="1"/>
  <c r="E5971" i="1"/>
  <c r="E6067" i="1"/>
  <c r="E5859" i="1"/>
  <c r="E5858" i="1"/>
  <c r="E5715" i="1"/>
  <c r="E4008" i="1"/>
  <c r="E6147" i="1"/>
  <c r="E5953" i="1"/>
  <c r="E6144" i="1"/>
  <c r="E6047" i="1"/>
  <c r="E5907" i="1"/>
  <c r="E5801" i="1"/>
  <c r="E5699" i="1"/>
  <c r="E5545" i="1"/>
  <c r="E5440" i="1"/>
  <c r="E5384" i="1"/>
  <c r="E5223" i="1"/>
  <c r="E4910" i="1"/>
  <c r="E4832" i="1"/>
  <c r="E4684" i="1"/>
  <c r="E3851" i="1"/>
  <c r="E2977" i="1"/>
  <c r="F4198" i="1"/>
  <c r="F4166" i="1"/>
  <c r="F4134" i="1"/>
  <c r="F4102" i="1"/>
  <c r="F4070" i="1"/>
  <c r="F4038" i="1"/>
  <c r="F4006" i="1"/>
  <c r="F3974" i="1"/>
  <c r="F3942" i="1"/>
  <c r="F3910" i="1"/>
  <c r="F3846" i="1"/>
  <c r="F3814" i="1"/>
  <c r="F3782" i="1"/>
  <c r="F3750" i="1"/>
  <c r="F3718" i="1"/>
  <c r="F3686" i="1"/>
  <c r="F3654" i="1"/>
  <c r="F3622" i="1"/>
  <c r="F3590" i="1"/>
  <c r="F3558" i="1"/>
  <c r="F3526" i="1"/>
  <c r="F3494" i="1"/>
  <c r="F3462" i="1"/>
  <c r="F3430" i="1"/>
  <c r="F3398" i="1"/>
  <c r="F3366" i="1"/>
  <c r="F3334" i="1"/>
  <c r="F3302" i="1"/>
  <c r="F3270" i="1"/>
  <c r="F3238" i="1"/>
  <c r="F3206" i="1"/>
  <c r="F3174" i="1"/>
  <c r="F3142" i="1"/>
  <c r="F3110" i="1"/>
  <c r="F3078" i="1"/>
  <c r="F3046" i="1"/>
  <c r="F3014" i="1"/>
  <c r="F2982" i="1"/>
  <c r="F2950" i="1"/>
  <c r="F2918" i="1"/>
  <c r="F2886" i="1"/>
  <c r="F2854" i="1"/>
  <c r="F2822" i="1"/>
  <c r="E2802" i="1"/>
  <c r="F2790" i="1"/>
  <c r="E2770" i="1"/>
  <c r="F2758" i="1"/>
  <c r="F2726" i="1"/>
  <c r="F2694" i="1"/>
  <c r="E2674" i="1"/>
  <c r="F2662" i="1"/>
  <c r="F2630" i="1"/>
  <c r="E2610" i="1"/>
  <c r="F2598" i="1"/>
  <c r="E2578" i="1"/>
  <c r="F2566" i="1"/>
  <c r="E2546" i="1"/>
  <c r="F2534" i="1"/>
  <c r="F2502" i="1"/>
  <c r="F2470" i="1"/>
  <c r="F2438" i="1"/>
  <c r="F2406" i="1"/>
  <c r="F2374" i="1"/>
  <c r="F2342" i="1"/>
  <c r="F2310" i="1"/>
  <c r="E2290" i="1"/>
  <c r="F2278" i="1"/>
  <c r="E2258" i="1"/>
  <c r="F2246" i="1"/>
  <c r="F2214" i="1"/>
  <c r="F2182" i="1"/>
  <c r="E2162" i="1"/>
  <c r="F2150" i="1"/>
  <c r="F2118" i="1"/>
  <c r="E2098" i="1"/>
  <c r="F2086" i="1"/>
  <c r="E2066" i="1"/>
  <c r="F2054" i="1"/>
  <c r="E2034" i="1"/>
  <c r="F2022" i="1"/>
  <c r="F6184" i="1"/>
  <c r="F6185" i="1"/>
  <c r="F6186" i="1"/>
  <c r="F6187" i="1"/>
  <c r="F6188" i="1"/>
  <c r="F6189" i="1"/>
  <c r="F6190" i="1"/>
  <c r="F6191" i="1"/>
  <c r="F6192" i="1"/>
  <c r="F6193" i="1"/>
  <c r="F6194" i="1"/>
  <c r="F6195" i="1"/>
  <c r="F6196" i="1"/>
  <c r="F6197" i="1"/>
  <c r="F6198" i="1"/>
  <c r="F6199" i="1"/>
  <c r="F6200" i="1"/>
  <c r="F6201" i="1"/>
  <c r="F6202" i="1"/>
  <c r="F6152" i="1"/>
  <c r="F6153" i="1"/>
  <c r="F6154" i="1"/>
  <c r="F6155" i="1"/>
  <c r="F6156" i="1"/>
  <c r="G6156" i="1" s="1"/>
  <c r="H6156" i="1" s="1"/>
  <c r="F6157" i="1"/>
  <c r="F6158" i="1"/>
  <c r="F6159" i="1"/>
  <c r="F6160" i="1"/>
  <c r="F6161" i="1"/>
  <c r="F6162" i="1"/>
  <c r="F6163" i="1"/>
  <c r="F6164" i="1"/>
  <c r="F6165" i="1"/>
  <c r="F6166" i="1"/>
  <c r="F6167" i="1"/>
  <c r="F6168" i="1"/>
  <c r="F6178" i="1"/>
  <c r="F6180" i="1"/>
  <c r="F6176" i="1"/>
  <c r="F6177" i="1"/>
  <c r="F6179" i="1"/>
  <c r="F6181" i="1"/>
  <c r="F6169" i="1"/>
  <c r="F6170" i="1"/>
  <c r="F6120" i="1"/>
  <c r="F6121" i="1"/>
  <c r="F6122" i="1"/>
  <c r="F6123" i="1"/>
  <c r="F6124" i="1"/>
  <c r="F6125" i="1"/>
  <c r="F6126" i="1"/>
  <c r="F6127" i="1"/>
  <c r="F6128" i="1"/>
  <c r="F6129" i="1"/>
  <c r="F6130" i="1"/>
  <c r="F6131" i="1"/>
  <c r="F6132" i="1"/>
  <c r="F6133" i="1"/>
  <c r="F6134" i="1"/>
  <c r="F6135" i="1"/>
  <c r="F6136" i="1"/>
  <c r="F6146" i="1"/>
  <c r="F6148" i="1"/>
  <c r="F6137" i="1"/>
  <c r="G6137" i="1" s="1"/>
  <c r="H6137" i="1" s="1"/>
  <c r="F6138" i="1"/>
  <c r="F6139" i="1"/>
  <c r="F6140" i="1"/>
  <c r="F6141" i="1"/>
  <c r="F6142" i="1"/>
  <c r="F6143" i="1"/>
  <c r="F6144" i="1"/>
  <c r="F6145" i="1"/>
  <c r="F6149" i="1"/>
  <c r="F6088" i="1"/>
  <c r="F6089" i="1"/>
  <c r="F6090" i="1"/>
  <c r="F6091" i="1"/>
  <c r="F6092" i="1"/>
  <c r="F6093" i="1"/>
  <c r="F6094" i="1"/>
  <c r="F6095" i="1"/>
  <c r="F6096" i="1"/>
  <c r="F6097" i="1"/>
  <c r="F6098" i="1"/>
  <c r="F6099" i="1"/>
  <c r="F6100" i="1"/>
  <c r="F6101" i="1"/>
  <c r="F6102" i="1"/>
  <c r="F6103" i="1"/>
  <c r="F6104" i="1"/>
  <c r="F6114" i="1"/>
  <c r="F6116" i="1"/>
  <c r="F6106" i="1"/>
  <c r="F6107" i="1"/>
  <c r="F6108" i="1"/>
  <c r="F6109" i="1"/>
  <c r="F6110" i="1"/>
  <c r="F6111" i="1"/>
  <c r="F6112" i="1"/>
  <c r="F6113" i="1"/>
  <c r="F6115" i="1"/>
  <c r="F6117" i="1"/>
  <c r="F6056" i="1"/>
  <c r="F6057" i="1"/>
  <c r="F6058" i="1"/>
  <c r="F6059" i="1"/>
  <c r="F6060" i="1"/>
  <c r="F6061" i="1"/>
  <c r="F6062" i="1"/>
  <c r="F6063" i="1"/>
  <c r="F6064" i="1"/>
  <c r="F6065" i="1"/>
  <c r="F6066" i="1"/>
  <c r="F6067" i="1"/>
  <c r="F6068" i="1"/>
  <c r="F6069" i="1"/>
  <c r="F6070" i="1"/>
  <c r="F6071" i="1"/>
  <c r="F6072" i="1"/>
  <c r="F6082" i="1"/>
  <c r="F6084" i="1"/>
  <c r="F6073" i="1"/>
  <c r="F6074" i="1"/>
  <c r="F6075" i="1"/>
  <c r="F6077" i="1"/>
  <c r="G6077" i="1" s="1"/>
  <c r="H6077" i="1" s="1"/>
  <c r="F6078" i="1"/>
  <c r="F6079" i="1"/>
  <c r="F6080" i="1"/>
  <c r="F6081" i="1"/>
  <c r="F6040" i="1"/>
  <c r="G6040" i="1" s="1"/>
  <c r="H6040" i="1" s="1"/>
  <c r="F6041" i="1"/>
  <c r="F6024" i="1"/>
  <c r="F6025" i="1"/>
  <c r="F6026" i="1"/>
  <c r="F6027" i="1"/>
  <c r="F6028" i="1"/>
  <c r="F6029" i="1"/>
  <c r="F6030" i="1"/>
  <c r="F6031" i="1"/>
  <c r="F6032" i="1"/>
  <c r="F6033" i="1"/>
  <c r="F6034" i="1"/>
  <c r="F6035" i="1"/>
  <c r="F6036" i="1"/>
  <c r="F6037" i="1"/>
  <c r="F6038" i="1"/>
  <c r="F6050" i="1"/>
  <c r="F6052" i="1"/>
  <c r="F6039" i="1"/>
  <c r="F6042" i="1"/>
  <c r="F6043" i="1"/>
  <c r="F6044" i="1"/>
  <c r="F6045" i="1"/>
  <c r="F6046" i="1"/>
  <c r="F6047" i="1"/>
  <c r="F6048" i="1"/>
  <c r="F6049" i="1"/>
  <c r="F6051" i="1"/>
  <c r="F6053" i="1"/>
  <c r="F6008" i="1"/>
  <c r="F6009" i="1"/>
  <c r="F5992" i="1"/>
  <c r="F5993" i="1"/>
  <c r="F5994" i="1"/>
  <c r="F5995" i="1"/>
  <c r="F5996" i="1"/>
  <c r="G5996" i="1" s="1"/>
  <c r="H5996" i="1" s="1"/>
  <c r="F5997" i="1"/>
  <c r="G5997" i="1" s="1"/>
  <c r="H5997" i="1" s="1"/>
  <c r="F5998" i="1"/>
  <c r="G5998" i="1" s="1"/>
  <c r="H5998" i="1" s="1"/>
  <c r="F5999" i="1"/>
  <c r="F6000" i="1"/>
  <c r="F6001" i="1"/>
  <c r="F6002" i="1"/>
  <c r="F6003" i="1"/>
  <c r="F6004" i="1"/>
  <c r="F6016" i="1"/>
  <c r="F6018" i="1"/>
  <c r="F6015" i="1"/>
  <c r="F6017" i="1"/>
  <c r="F6019" i="1"/>
  <c r="F6020" i="1"/>
  <c r="F6021" i="1"/>
  <c r="F6005" i="1"/>
  <c r="G6005" i="1" s="1"/>
  <c r="H6005" i="1" s="1"/>
  <c r="F6006" i="1"/>
  <c r="F6007" i="1"/>
  <c r="F5976" i="1"/>
  <c r="F5977" i="1"/>
  <c r="F5988" i="1"/>
  <c r="F5989" i="1"/>
  <c r="F5960" i="1"/>
  <c r="F5961" i="1"/>
  <c r="F5962" i="1"/>
  <c r="F5963" i="1"/>
  <c r="F5964" i="1"/>
  <c r="F5965" i="1"/>
  <c r="F5966" i="1"/>
  <c r="F5967" i="1"/>
  <c r="F5968" i="1"/>
  <c r="F5969" i="1"/>
  <c r="F5970" i="1"/>
  <c r="F5982" i="1"/>
  <c r="G5982" i="1" s="1"/>
  <c r="H5982" i="1" s="1"/>
  <c r="F5984" i="1"/>
  <c r="F5971" i="1"/>
  <c r="F5972" i="1"/>
  <c r="F5973" i="1"/>
  <c r="F5974" i="1"/>
  <c r="F5975" i="1"/>
  <c r="F5978" i="1"/>
  <c r="F5979" i="1"/>
  <c r="F5980" i="1"/>
  <c r="F5981" i="1"/>
  <c r="G5981" i="1" s="1"/>
  <c r="H5981" i="1" s="1"/>
  <c r="F5983" i="1"/>
  <c r="F5986" i="1"/>
  <c r="F5987" i="1"/>
  <c r="F5944" i="1"/>
  <c r="F5945" i="1"/>
  <c r="F5954" i="1"/>
  <c r="F5955" i="1"/>
  <c r="F5956" i="1"/>
  <c r="F5957" i="1"/>
  <c r="F5928" i="1"/>
  <c r="F5929" i="1"/>
  <c r="F5930" i="1"/>
  <c r="F5931" i="1"/>
  <c r="F5932" i="1"/>
  <c r="F5933" i="1"/>
  <c r="F5934" i="1"/>
  <c r="F5935" i="1"/>
  <c r="F5936" i="1"/>
  <c r="F5948" i="1"/>
  <c r="F5950" i="1"/>
  <c r="F5939" i="1"/>
  <c r="F5940" i="1"/>
  <c r="F5941" i="1"/>
  <c r="F5942" i="1"/>
  <c r="G5942" i="1" s="1"/>
  <c r="H5942" i="1" s="1"/>
  <c r="F5943" i="1"/>
  <c r="F5946" i="1"/>
  <c r="F5947" i="1"/>
  <c r="F5949" i="1"/>
  <c r="F5951" i="1"/>
  <c r="F5952" i="1"/>
  <c r="F5953" i="1"/>
  <c r="F5912" i="1"/>
  <c r="F5913" i="1"/>
  <c r="F5914" i="1"/>
  <c r="F5920" i="1"/>
  <c r="F5921" i="1"/>
  <c r="F5922" i="1"/>
  <c r="F5923" i="1"/>
  <c r="G5923" i="1" s="1"/>
  <c r="H5923" i="1" s="1"/>
  <c r="F5924" i="1"/>
  <c r="F5925" i="1"/>
  <c r="F5896" i="1"/>
  <c r="F5897" i="1"/>
  <c r="F5898" i="1"/>
  <c r="F5899" i="1"/>
  <c r="F5900" i="1"/>
  <c r="F5901" i="1"/>
  <c r="F5911" i="1"/>
  <c r="G5911" i="1" s="1"/>
  <c r="H5911" i="1" s="1"/>
  <c r="F5916" i="1"/>
  <c r="G5916" i="1" s="1"/>
  <c r="H5916" i="1" s="1"/>
  <c r="F5902" i="1"/>
  <c r="F5903" i="1"/>
  <c r="F5904" i="1"/>
  <c r="F5905" i="1"/>
  <c r="F5907" i="1"/>
  <c r="F5908" i="1"/>
  <c r="F5909" i="1"/>
  <c r="F5910" i="1"/>
  <c r="F5915" i="1"/>
  <c r="F5880" i="1"/>
  <c r="F5881" i="1"/>
  <c r="F5882" i="1"/>
  <c r="F5886" i="1"/>
  <c r="F5884" i="1"/>
  <c r="F5885" i="1"/>
  <c r="F5887" i="1"/>
  <c r="F5888" i="1"/>
  <c r="F5889" i="1"/>
  <c r="F5890" i="1"/>
  <c r="F5891" i="1"/>
  <c r="F5892" i="1"/>
  <c r="F5893" i="1"/>
  <c r="F5864" i="1"/>
  <c r="F5865" i="1"/>
  <c r="F5875" i="1"/>
  <c r="F5877" i="1"/>
  <c r="F5866" i="1"/>
  <c r="F5867" i="1"/>
  <c r="F5868" i="1"/>
  <c r="F5869" i="1"/>
  <c r="F5870" i="1"/>
  <c r="F5871" i="1"/>
  <c r="F5872" i="1"/>
  <c r="F5873" i="1"/>
  <c r="F5874" i="1"/>
  <c r="F5876" i="1"/>
  <c r="F5878" i="1"/>
  <c r="F5879" i="1"/>
  <c r="F5883" i="1"/>
  <c r="F5848" i="1"/>
  <c r="G5848" i="1" s="1"/>
  <c r="H5848" i="1" s="1"/>
  <c r="F5849" i="1"/>
  <c r="F5850" i="1"/>
  <c r="F5854" i="1"/>
  <c r="F5845" i="1"/>
  <c r="F5846" i="1"/>
  <c r="F5847" i="1"/>
  <c r="F5851" i="1"/>
  <c r="F5852" i="1"/>
  <c r="F5853" i="1"/>
  <c r="F5855" i="1"/>
  <c r="F5856" i="1"/>
  <c r="F5857" i="1"/>
  <c r="F5858" i="1"/>
  <c r="F5859" i="1"/>
  <c r="F5860" i="1"/>
  <c r="F5861" i="1"/>
  <c r="F5833" i="1"/>
  <c r="F5834" i="1"/>
  <c r="F5839" i="1"/>
  <c r="F5841" i="1"/>
  <c r="G5841" i="1" s="1"/>
  <c r="H5841" i="1" s="1"/>
  <c r="F5840" i="1"/>
  <c r="F5842" i="1"/>
  <c r="F5843" i="1"/>
  <c r="G5843" i="1" s="1"/>
  <c r="H5843" i="1" s="1"/>
  <c r="F5844" i="1"/>
  <c r="F5816" i="1"/>
  <c r="F5817" i="1"/>
  <c r="F5818" i="1"/>
  <c r="F5822" i="1"/>
  <c r="F5809" i="1"/>
  <c r="F5810" i="1"/>
  <c r="F5811" i="1"/>
  <c r="F5812" i="1"/>
  <c r="F5813" i="1"/>
  <c r="G5813" i="1" s="1"/>
  <c r="H5813" i="1" s="1"/>
  <c r="F5814" i="1"/>
  <c r="F5815" i="1"/>
  <c r="F5819" i="1"/>
  <c r="F5820" i="1"/>
  <c r="F5821" i="1"/>
  <c r="F5823" i="1"/>
  <c r="F5824" i="1"/>
  <c r="F5825" i="1"/>
  <c r="F5826" i="1"/>
  <c r="F5827" i="1"/>
  <c r="F5828" i="1"/>
  <c r="F5829" i="1"/>
  <c r="F5803" i="1"/>
  <c r="F5805" i="1"/>
  <c r="F5800" i="1"/>
  <c r="F5801" i="1"/>
  <c r="F5802" i="1"/>
  <c r="F5806" i="1"/>
  <c r="F5807" i="1"/>
  <c r="F5808" i="1"/>
  <c r="F5784" i="1"/>
  <c r="G5784" i="1" s="1"/>
  <c r="H5784" i="1" s="1"/>
  <c r="F5785" i="1"/>
  <c r="F5786" i="1"/>
  <c r="F5790" i="1"/>
  <c r="F5773" i="1"/>
  <c r="F5774" i="1"/>
  <c r="F5775" i="1"/>
  <c r="F5776" i="1"/>
  <c r="F5777" i="1"/>
  <c r="F5778" i="1"/>
  <c r="F5779" i="1"/>
  <c r="F5780" i="1"/>
  <c r="F5781" i="1"/>
  <c r="F5782" i="1"/>
  <c r="F5783" i="1"/>
  <c r="F5787" i="1"/>
  <c r="F5788" i="1"/>
  <c r="F5789" i="1"/>
  <c r="F5791" i="1"/>
  <c r="F5792" i="1"/>
  <c r="F5793" i="1"/>
  <c r="F5797" i="1"/>
  <c r="F5769" i="1"/>
  <c r="F5768" i="1"/>
  <c r="F5770" i="1"/>
  <c r="F5771" i="1"/>
  <c r="F5772" i="1"/>
  <c r="F5794" i="1"/>
  <c r="F5795" i="1"/>
  <c r="F5796" i="1"/>
  <c r="F5752" i="1"/>
  <c r="F5753" i="1"/>
  <c r="F5754" i="1"/>
  <c r="F5758" i="1"/>
  <c r="F5737" i="1"/>
  <c r="F5738" i="1"/>
  <c r="G5738" i="1" s="1"/>
  <c r="H5738" i="1" s="1"/>
  <c r="F5739" i="1"/>
  <c r="F5740" i="1"/>
  <c r="F5741" i="1"/>
  <c r="F5742" i="1"/>
  <c r="F5743" i="1"/>
  <c r="F5744" i="1"/>
  <c r="F5745" i="1"/>
  <c r="G5745" i="1" s="1"/>
  <c r="H5745" i="1" s="1"/>
  <c r="F5746" i="1"/>
  <c r="G5746" i="1" s="1"/>
  <c r="H5746" i="1" s="1"/>
  <c r="F5747" i="1"/>
  <c r="F5748" i="1"/>
  <c r="G5748" i="1" s="1"/>
  <c r="H5748" i="1" s="1"/>
  <c r="F5749" i="1"/>
  <c r="F5750" i="1"/>
  <c r="F5751" i="1"/>
  <c r="F5755" i="1"/>
  <c r="F5756" i="1"/>
  <c r="F5761" i="1"/>
  <c r="F5762" i="1"/>
  <c r="F5736" i="1"/>
  <c r="F5757" i="1"/>
  <c r="F5759" i="1"/>
  <c r="F5760" i="1"/>
  <c r="F5763" i="1"/>
  <c r="F5764" i="1"/>
  <c r="F5765" i="1"/>
  <c r="F5720" i="1"/>
  <c r="F5721" i="1"/>
  <c r="F5722" i="1"/>
  <c r="F5726" i="1"/>
  <c r="F5704" i="1"/>
  <c r="F5705" i="1"/>
  <c r="F5706" i="1"/>
  <c r="F5707" i="1"/>
  <c r="F5708" i="1"/>
  <c r="F5709" i="1"/>
  <c r="F5710" i="1"/>
  <c r="F5711" i="1"/>
  <c r="F5712" i="1"/>
  <c r="F5713" i="1"/>
  <c r="F5714" i="1"/>
  <c r="F5715" i="1"/>
  <c r="F5716" i="1"/>
  <c r="F5717" i="1"/>
  <c r="F5724" i="1"/>
  <c r="F5725" i="1"/>
  <c r="F5729" i="1"/>
  <c r="F5731" i="1"/>
  <c r="F5733" i="1"/>
  <c r="F5718" i="1"/>
  <c r="F5719" i="1"/>
  <c r="F5688" i="1"/>
  <c r="F5689" i="1"/>
  <c r="F5690" i="1"/>
  <c r="F5694" i="1"/>
  <c r="F5701" i="1"/>
  <c r="F5672" i="1"/>
  <c r="F5673" i="1"/>
  <c r="F5674" i="1"/>
  <c r="F5675" i="1"/>
  <c r="F5676" i="1"/>
  <c r="F5677" i="1"/>
  <c r="F5678" i="1"/>
  <c r="F5679" i="1"/>
  <c r="F5680" i="1"/>
  <c r="F5681" i="1"/>
  <c r="F5682" i="1"/>
  <c r="F5683" i="1"/>
  <c r="F5685" i="1"/>
  <c r="F5686" i="1"/>
  <c r="F5691" i="1"/>
  <c r="F5692" i="1"/>
  <c r="F5695" i="1"/>
  <c r="F5697" i="1"/>
  <c r="F5684" i="1"/>
  <c r="F5687" i="1"/>
  <c r="F5693" i="1"/>
  <c r="F5696" i="1"/>
  <c r="F5698" i="1"/>
  <c r="F5699" i="1"/>
  <c r="F5700" i="1"/>
  <c r="F5656" i="1"/>
  <c r="F5657" i="1"/>
  <c r="F5658" i="1"/>
  <c r="F5662" i="1"/>
  <c r="F5665" i="1"/>
  <c r="F5666" i="1"/>
  <c r="F5667" i="1"/>
  <c r="F5668" i="1"/>
  <c r="F5669" i="1"/>
  <c r="F5640" i="1"/>
  <c r="F5641" i="1"/>
  <c r="F5642" i="1"/>
  <c r="F5643" i="1"/>
  <c r="F5644" i="1"/>
  <c r="F5645" i="1"/>
  <c r="F5646" i="1"/>
  <c r="F5647" i="1"/>
  <c r="F5649" i="1"/>
  <c r="F5650" i="1"/>
  <c r="F5652" i="1"/>
  <c r="F5653" i="1"/>
  <c r="G5653" i="1" s="1"/>
  <c r="H5653" i="1" s="1"/>
  <c r="F5655" i="1"/>
  <c r="G5655" i="1" s="1"/>
  <c r="H5655" i="1" s="1"/>
  <c r="F5660" i="1"/>
  <c r="F5648" i="1"/>
  <c r="F5651" i="1"/>
  <c r="F5654" i="1"/>
  <c r="F5659" i="1"/>
  <c r="F5661" i="1"/>
  <c r="G5661" i="1" s="1"/>
  <c r="H5661" i="1" s="1"/>
  <c r="F5663" i="1"/>
  <c r="F5664" i="1"/>
  <c r="F5624" i="1"/>
  <c r="F5625" i="1"/>
  <c r="G5625" i="1" s="1"/>
  <c r="H5625" i="1" s="1"/>
  <c r="F5626" i="1"/>
  <c r="G5626" i="1" s="1"/>
  <c r="H5626" i="1" s="1"/>
  <c r="F5630" i="1"/>
  <c r="F5628" i="1"/>
  <c r="F5629" i="1"/>
  <c r="G5629" i="1" s="1"/>
  <c r="H5629" i="1" s="1"/>
  <c r="F5631" i="1"/>
  <c r="F5632" i="1"/>
  <c r="F5633" i="1"/>
  <c r="G5633" i="1" s="1"/>
  <c r="H5633" i="1" s="1"/>
  <c r="F5634" i="1"/>
  <c r="F5635" i="1"/>
  <c r="F5636" i="1"/>
  <c r="F5637" i="1"/>
  <c r="F5608" i="1"/>
  <c r="F5609" i="1"/>
  <c r="F5610" i="1"/>
  <c r="F5611" i="1"/>
  <c r="F5613" i="1"/>
  <c r="F5614" i="1"/>
  <c r="F5616" i="1"/>
  <c r="F5617" i="1"/>
  <c r="F5619" i="1"/>
  <c r="F5621" i="1"/>
  <c r="G5621" i="1" s="1"/>
  <c r="H5621" i="1" s="1"/>
  <c r="F5612" i="1"/>
  <c r="F5615" i="1"/>
  <c r="F5618" i="1"/>
  <c r="F5620" i="1"/>
  <c r="F5622" i="1"/>
  <c r="F5623" i="1"/>
  <c r="F5627" i="1"/>
  <c r="F5592" i="1"/>
  <c r="F5593" i="1"/>
  <c r="F5594" i="1"/>
  <c r="F5598" i="1"/>
  <c r="F5589" i="1"/>
  <c r="F5590" i="1"/>
  <c r="F5591" i="1"/>
  <c r="F5595" i="1"/>
  <c r="F5596" i="1"/>
  <c r="F5597" i="1"/>
  <c r="F5599" i="1"/>
  <c r="F5600" i="1"/>
  <c r="F5601" i="1"/>
  <c r="F5602" i="1"/>
  <c r="F5603" i="1"/>
  <c r="F5604" i="1"/>
  <c r="F5605" i="1"/>
  <c r="F5577" i="1"/>
  <c r="F5578" i="1"/>
  <c r="F5580" i="1"/>
  <c r="F5581" i="1"/>
  <c r="F5583" i="1"/>
  <c r="F5585" i="1"/>
  <c r="F5584" i="1"/>
  <c r="F5586" i="1"/>
  <c r="F5587" i="1"/>
  <c r="F5588" i="1"/>
  <c r="F5560" i="1"/>
  <c r="F5561" i="1"/>
  <c r="F5562" i="1"/>
  <c r="F5566" i="1"/>
  <c r="F5553" i="1"/>
  <c r="F5554" i="1"/>
  <c r="F5555" i="1"/>
  <c r="F5556" i="1"/>
  <c r="F5557" i="1"/>
  <c r="F5558" i="1"/>
  <c r="F5559" i="1"/>
  <c r="G5559" i="1" s="1"/>
  <c r="H5559" i="1" s="1"/>
  <c r="F5563" i="1"/>
  <c r="F5564" i="1"/>
  <c r="F5565" i="1"/>
  <c r="F5567" i="1"/>
  <c r="F5568" i="1"/>
  <c r="F5569" i="1"/>
  <c r="F5570" i="1"/>
  <c r="F5571" i="1"/>
  <c r="F5572" i="1"/>
  <c r="F5573" i="1"/>
  <c r="F5544" i="1"/>
  <c r="F5545" i="1"/>
  <c r="F5547" i="1"/>
  <c r="F5549" i="1"/>
  <c r="F5546" i="1"/>
  <c r="F5548" i="1"/>
  <c r="F5550" i="1"/>
  <c r="F5528" i="1"/>
  <c r="G5528" i="1" s="1"/>
  <c r="H5528" i="1" s="1"/>
  <c r="F5529" i="1"/>
  <c r="F5530" i="1"/>
  <c r="F5534" i="1"/>
  <c r="F5517" i="1"/>
  <c r="F5518" i="1"/>
  <c r="F5519" i="1"/>
  <c r="F5520" i="1"/>
  <c r="F5521" i="1"/>
  <c r="F5522" i="1"/>
  <c r="F5523" i="1"/>
  <c r="F5524" i="1"/>
  <c r="F5525" i="1"/>
  <c r="F5526" i="1"/>
  <c r="F5527" i="1"/>
  <c r="F5531" i="1"/>
  <c r="F5532" i="1"/>
  <c r="F5533" i="1"/>
  <c r="F5535" i="1"/>
  <c r="F5536" i="1"/>
  <c r="F5537" i="1"/>
  <c r="F5538" i="1"/>
  <c r="F5539" i="1"/>
  <c r="F5541" i="1"/>
  <c r="F5513" i="1"/>
  <c r="F5512" i="1"/>
  <c r="F5514" i="1"/>
  <c r="F5515" i="1"/>
  <c r="F5516" i="1"/>
  <c r="F5540" i="1"/>
  <c r="F5496" i="1"/>
  <c r="F5497" i="1"/>
  <c r="G5497" i="1" s="1"/>
  <c r="H5497" i="1" s="1"/>
  <c r="F5498" i="1"/>
  <c r="F5502" i="1"/>
  <c r="F5481" i="1"/>
  <c r="F5482" i="1"/>
  <c r="F5483" i="1"/>
  <c r="F5484" i="1"/>
  <c r="F5485" i="1"/>
  <c r="F5486" i="1"/>
  <c r="F5487" i="1"/>
  <c r="F5488" i="1"/>
  <c r="F5489" i="1"/>
  <c r="F5490" i="1"/>
  <c r="F5491" i="1"/>
  <c r="F5492" i="1"/>
  <c r="G5492" i="1" s="1"/>
  <c r="H5492" i="1" s="1"/>
  <c r="F5493" i="1"/>
  <c r="F5494" i="1"/>
  <c r="F5495" i="1"/>
  <c r="F5499" i="1"/>
  <c r="G5499" i="1" s="1"/>
  <c r="H5499" i="1" s="1"/>
  <c r="F5500" i="1"/>
  <c r="F5501" i="1"/>
  <c r="F5503" i="1"/>
  <c r="F5505" i="1"/>
  <c r="F5506" i="1"/>
  <c r="F5508" i="1"/>
  <c r="F5509" i="1"/>
  <c r="F5480" i="1"/>
  <c r="F5504" i="1"/>
  <c r="F5507" i="1"/>
  <c r="F5464" i="1"/>
  <c r="F5465" i="1"/>
  <c r="G5465" i="1" s="1"/>
  <c r="H5465" i="1" s="1"/>
  <c r="F5466" i="1"/>
  <c r="F5470" i="1"/>
  <c r="F5448" i="1"/>
  <c r="F5449" i="1"/>
  <c r="F5450" i="1"/>
  <c r="F5451" i="1"/>
  <c r="F5452" i="1"/>
  <c r="F5453" i="1"/>
  <c r="F5454" i="1"/>
  <c r="F5455" i="1"/>
  <c r="F5456" i="1"/>
  <c r="F5457" i="1"/>
  <c r="F5458" i="1"/>
  <c r="F5459" i="1"/>
  <c r="F5460" i="1"/>
  <c r="F5461" i="1"/>
  <c r="F5462" i="1"/>
  <c r="F5463" i="1"/>
  <c r="G5463" i="1" s="1"/>
  <c r="H5463" i="1" s="1"/>
  <c r="F5468" i="1"/>
  <c r="F5469" i="1"/>
  <c r="F5472" i="1"/>
  <c r="F5473" i="1"/>
  <c r="F5475" i="1"/>
  <c r="F5477" i="1"/>
  <c r="F5467" i="1"/>
  <c r="F5471" i="1"/>
  <c r="F5474" i="1"/>
  <c r="F5476" i="1"/>
  <c r="F5432" i="1"/>
  <c r="G5432" i="1" s="1"/>
  <c r="H5432" i="1" s="1"/>
  <c r="F5433" i="1"/>
  <c r="F5434" i="1"/>
  <c r="F5438" i="1"/>
  <c r="F5443" i="1"/>
  <c r="G5443" i="1" s="1"/>
  <c r="H5443" i="1" s="1"/>
  <c r="F5445" i="1"/>
  <c r="F5416" i="1"/>
  <c r="F5417" i="1"/>
  <c r="F5418" i="1"/>
  <c r="F5419" i="1"/>
  <c r="F5420" i="1"/>
  <c r="F5421" i="1"/>
  <c r="F5422" i="1"/>
  <c r="F5423" i="1"/>
  <c r="F5424" i="1"/>
  <c r="F5425" i="1"/>
  <c r="F5426" i="1"/>
  <c r="F5428" i="1"/>
  <c r="F5429" i="1"/>
  <c r="F5431" i="1"/>
  <c r="F5435" i="1"/>
  <c r="F5437" i="1"/>
  <c r="F5440" i="1"/>
  <c r="F5427" i="1"/>
  <c r="F5430" i="1"/>
  <c r="F5436" i="1"/>
  <c r="F5439" i="1"/>
  <c r="F5441" i="1"/>
  <c r="F5442" i="1"/>
  <c r="F5444" i="1"/>
  <c r="F5400" i="1"/>
  <c r="F5401" i="1"/>
  <c r="F5402" i="1"/>
  <c r="F5406" i="1"/>
  <c r="G5406" i="1" s="1"/>
  <c r="H5406" i="1" s="1"/>
  <c r="F5411" i="1"/>
  <c r="F5407" i="1"/>
  <c r="F5408" i="1"/>
  <c r="F5409" i="1"/>
  <c r="F5410" i="1"/>
  <c r="F5412" i="1"/>
  <c r="G5412" i="1" s="1"/>
  <c r="H5412" i="1" s="1"/>
  <c r="F5413" i="1"/>
  <c r="G5413" i="1" s="1"/>
  <c r="H5413" i="1" s="1"/>
  <c r="F5384" i="1"/>
  <c r="F5385" i="1"/>
  <c r="F5386" i="1"/>
  <c r="F5387" i="1"/>
  <c r="F5388" i="1"/>
  <c r="F5389" i="1"/>
  <c r="F5391" i="1"/>
  <c r="F5392" i="1"/>
  <c r="F5394" i="1"/>
  <c r="F5395" i="1"/>
  <c r="F5397" i="1"/>
  <c r="F5399" i="1"/>
  <c r="F5405" i="1"/>
  <c r="F5390" i="1"/>
  <c r="F5368" i="1"/>
  <c r="F5369" i="1"/>
  <c r="F5370" i="1"/>
  <c r="F5374" i="1"/>
  <c r="F5379" i="1"/>
  <c r="F5365" i="1"/>
  <c r="F5366" i="1"/>
  <c r="F5367" i="1"/>
  <c r="F5371" i="1"/>
  <c r="F5372" i="1"/>
  <c r="F5373" i="1"/>
  <c r="F5375" i="1"/>
  <c r="F5376" i="1"/>
  <c r="F5377" i="1"/>
  <c r="F5378" i="1"/>
  <c r="F5380" i="1"/>
  <c r="F5381" i="1"/>
  <c r="F5353" i="1"/>
  <c r="F5354" i="1"/>
  <c r="F5356" i="1"/>
  <c r="F5357" i="1"/>
  <c r="F5359" i="1"/>
  <c r="F5361" i="1"/>
  <c r="F5352" i="1"/>
  <c r="F5355" i="1"/>
  <c r="F5358" i="1"/>
  <c r="F5360" i="1"/>
  <c r="F5362" i="1"/>
  <c r="G5362" i="1" s="1"/>
  <c r="H5362" i="1" s="1"/>
  <c r="F5363" i="1"/>
  <c r="F5364" i="1"/>
  <c r="F5336" i="1"/>
  <c r="F5337" i="1"/>
  <c r="G5337" i="1" s="1"/>
  <c r="H5337" i="1" s="1"/>
  <c r="F5338" i="1"/>
  <c r="F5342" i="1"/>
  <c r="F5347" i="1"/>
  <c r="F5327" i="1"/>
  <c r="F5328" i="1"/>
  <c r="F5329" i="1"/>
  <c r="F5330" i="1"/>
  <c r="F5331" i="1"/>
  <c r="F5332" i="1"/>
  <c r="F5333" i="1"/>
  <c r="F5334" i="1"/>
  <c r="F5335" i="1"/>
  <c r="F5339" i="1"/>
  <c r="F5340" i="1"/>
  <c r="F5341" i="1"/>
  <c r="F5343" i="1"/>
  <c r="F5344" i="1"/>
  <c r="F5345" i="1"/>
  <c r="F5346" i="1"/>
  <c r="F5348" i="1"/>
  <c r="F5349" i="1"/>
  <c r="F5321" i="1"/>
  <c r="F5323" i="1"/>
  <c r="F5320" i="1"/>
  <c r="F5322" i="1"/>
  <c r="F5324" i="1"/>
  <c r="F5325" i="1"/>
  <c r="F5326" i="1"/>
  <c r="F5304" i="1"/>
  <c r="F5305" i="1"/>
  <c r="F5306" i="1"/>
  <c r="F5310" i="1"/>
  <c r="G5310" i="1" s="1"/>
  <c r="H5310" i="1" s="1"/>
  <c r="F5315" i="1"/>
  <c r="F5289" i="1"/>
  <c r="F5290" i="1"/>
  <c r="F5291" i="1"/>
  <c r="F5292" i="1"/>
  <c r="F5293" i="1"/>
  <c r="F5294" i="1"/>
  <c r="F5295" i="1"/>
  <c r="F5296" i="1"/>
  <c r="F5297" i="1"/>
  <c r="F5298" i="1"/>
  <c r="F5299" i="1"/>
  <c r="F5300" i="1"/>
  <c r="G5300" i="1" s="1"/>
  <c r="H5300" i="1" s="1"/>
  <c r="F5301" i="1"/>
  <c r="G5301" i="1" s="1"/>
  <c r="H5301" i="1" s="1"/>
  <c r="F5302" i="1"/>
  <c r="G5302" i="1" s="1"/>
  <c r="H5302" i="1" s="1"/>
  <c r="F5303" i="1"/>
  <c r="F5307" i="1"/>
  <c r="F5308" i="1"/>
  <c r="F5309" i="1"/>
  <c r="F5311" i="1"/>
  <c r="F5313" i="1"/>
  <c r="F5314" i="1"/>
  <c r="F5317" i="1"/>
  <c r="F5288" i="1"/>
  <c r="F5312" i="1"/>
  <c r="F5316" i="1"/>
  <c r="F5272" i="1"/>
  <c r="F5273" i="1"/>
  <c r="G5273" i="1" s="1"/>
  <c r="H5273" i="1" s="1"/>
  <c r="F5274" i="1"/>
  <c r="G5274" i="1" s="1"/>
  <c r="H5274" i="1" s="1"/>
  <c r="F5278" i="1"/>
  <c r="G5278" i="1" s="1"/>
  <c r="H5278" i="1" s="1"/>
  <c r="F5283" i="1"/>
  <c r="F5256" i="1"/>
  <c r="F5257" i="1"/>
  <c r="F5258" i="1"/>
  <c r="F5259" i="1"/>
  <c r="F5260" i="1"/>
  <c r="F5261" i="1"/>
  <c r="F5262" i="1"/>
  <c r="F5263" i="1"/>
  <c r="F5264" i="1"/>
  <c r="F5265" i="1"/>
  <c r="F5266" i="1"/>
  <c r="F5267" i="1"/>
  <c r="F5268" i="1"/>
  <c r="F5269" i="1"/>
  <c r="F5271" i="1"/>
  <c r="F5275" i="1"/>
  <c r="G5275" i="1" s="1"/>
  <c r="H5275" i="1" s="1"/>
  <c r="F5277" i="1"/>
  <c r="F5279" i="1"/>
  <c r="F5281" i="1"/>
  <c r="F5284" i="1"/>
  <c r="F5270" i="1"/>
  <c r="F5276" i="1"/>
  <c r="F5280" i="1"/>
  <c r="F5282" i="1"/>
  <c r="F5285" i="1"/>
  <c r="F5240" i="1"/>
  <c r="F5241" i="1"/>
  <c r="F5242" i="1"/>
  <c r="F5246" i="1"/>
  <c r="F5251" i="1"/>
  <c r="F5249" i="1"/>
  <c r="F5250" i="1"/>
  <c r="F5252" i="1"/>
  <c r="F5253" i="1"/>
  <c r="F5224" i="1"/>
  <c r="F5225" i="1"/>
  <c r="F5226" i="1"/>
  <c r="F5227" i="1"/>
  <c r="F5228" i="1"/>
  <c r="F5229" i="1"/>
  <c r="F5230" i="1"/>
  <c r="F5231" i="1"/>
  <c r="F5233" i="1"/>
  <c r="F5234" i="1"/>
  <c r="F5236" i="1"/>
  <c r="F5237" i="1"/>
  <c r="G5237" i="1" s="1"/>
  <c r="H5237" i="1" s="1"/>
  <c r="F5239" i="1"/>
  <c r="G5239" i="1" s="1"/>
  <c r="H5239" i="1" s="1"/>
  <c r="F5244" i="1"/>
  <c r="F5238" i="1"/>
  <c r="F5243" i="1"/>
  <c r="F5245" i="1"/>
  <c r="F5247" i="1"/>
  <c r="F5248" i="1"/>
  <c r="F5208" i="1"/>
  <c r="F5209" i="1"/>
  <c r="G5209" i="1" s="1"/>
  <c r="H5209" i="1" s="1"/>
  <c r="F5210" i="1"/>
  <c r="F5213" i="1"/>
  <c r="F5214" i="1"/>
  <c r="F5219" i="1"/>
  <c r="F5220" i="1"/>
  <c r="F5205" i="1"/>
  <c r="F5206" i="1"/>
  <c r="F5207" i="1"/>
  <c r="F5211" i="1"/>
  <c r="F5212" i="1"/>
  <c r="F5215" i="1"/>
  <c r="F5216" i="1"/>
  <c r="F5217" i="1"/>
  <c r="F5218" i="1"/>
  <c r="F5221" i="1"/>
  <c r="F5193" i="1"/>
  <c r="F5194" i="1"/>
  <c r="F5196" i="1"/>
  <c r="G5196" i="1" s="1"/>
  <c r="H5196" i="1" s="1"/>
  <c r="F5197" i="1"/>
  <c r="G5197" i="1" s="1"/>
  <c r="H5197" i="1" s="1"/>
  <c r="F5199" i="1"/>
  <c r="F5201" i="1"/>
  <c r="F5192" i="1"/>
  <c r="F5195" i="1"/>
  <c r="F5198" i="1"/>
  <c r="F5200" i="1"/>
  <c r="F5176" i="1"/>
  <c r="G5176" i="1" s="1"/>
  <c r="H5176" i="1" s="1"/>
  <c r="F5177" i="1"/>
  <c r="F5178" i="1"/>
  <c r="F5181" i="1"/>
  <c r="F5182" i="1"/>
  <c r="F5187" i="1"/>
  <c r="F5188" i="1"/>
  <c r="F5189" i="1"/>
  <c r="F5161" i="1"/>
  <c r="F5164" i="1"/>
  <c r="F5165" i="1"/>
  <c r="F5166" i="1"/>
  <c r="F5167" i="1"/>
  <c r="F5168" i="1"/>
  <c r="F5169" i="1"/>
  <c r="F5170" i="1"/>
  <c r="F5171" i="1"/>
  <c r="F5172" i="1"/>
  <c r="F5173" i="1"/>
  <c r="F5174" i="1"/>
  <c r="G5174" i="1" s="1"/>
  <c r="H5174" i="1" s="1"/>
  <c r="F5175" i="1"/>
  <c r="F5179" i="1"/>
  <c r="F5180" i="1"/>
  <c r="F5183" i="1"/>
  <c r="F5184" i="1"/>
  <c r="F5185" i="1"/>
  <c r="F5186" i="1"/>
  <c r="F5160" i="1"/>
  <c r="F5162" i="1"/>
  <c r="F5163" i="1"/>
  <c r="F5144" i="1"/>
  <c r="F5145" i="1"/>
  <c r="F5146" i="1"/>
  <c r="G5146" i="1" s="1"/>
  <c r="H5146" i="1" s="1"/>
  <c r="F5149" i="1"/>
  <c r="F5150" i="1"/>
  <c r="F5155" i="1"/>
  <c r="F5156" i="1"/>
  <c r="F5157" i="1"/>
  <c r="F5129" i="1"/>
  <c r="F5128" i="1"/>
  <c r="F5130" i="1"/>
  <c r="F5131" i="1"/>
  <c r="F5132" i="1"/>
  <c r="F5133" i="1"/>
  <c r="F5134" i="1"/>
  <c r="F5135" i="1"/>
  <c r="F5136" i="1"/>
  <c r="F5137" i="1"/>
  <c r="F5138" i="1"/>
  <c r="F5139" i="1"/>
  <c r="F5140" i="1"/>
  <c r="F5142" i="1"/>
  <c r="F5143" i="1"/>
  <c r="F5148" i="1"/>
  <c r="F5151" i="1"/>
  <c r="F5153" i="1"/>
  <c r="F5141" i="1"/>
  <c r="F5147" i="1"/>
  <c r="G5147" i="1" s="1"/>
  <c r="H5147" i="1" s="1"/>
  <c r="F5152" i="1"/>
  <c r="F5154" i="1"/>
  <c r="F5112" i="1"/>
  <c r="F5113" i="1"/>
  <c r="F5114" i="1"/>
  <c r="G5114" i="1" s="1"/>
  <c r="H5114" i="1" s="1"/>
  <c r="F5117" i="1"/>
  <c r="F5118" i="1"/>
  <c r="F5123" i="1"/>
  <c r="F5124" i="1"/>
  <c r="F5125" i="1"/>
  <c r="F5097" i="1"/>
  <c r="F5115" i="1"/>
  <c r="F5116" i="1"/>
  <c r="F5119" i="1"/>
  <c r="F5120" i="1"/>
  <c r="F5121" i="1"/>
  <c r="F5122" i="1"/>
  <c r="F5096" i="1"/>
  <c r="F5098" i="1"/>
  <c r="F5100" i="1"/>
  <c r="F5101" i="1"/>
  <c r="F5103" i="1"/>
  <c r="G5103" i="1" s="1"/>
  <c r="H5103" i="1" s="1"/>
  <c r="F5104" i="1"/>
  <c r="G5104" i="1" s="1"/>
  <c r="H5104" i="1" s="1"/>
  <c r="F5106" i="1"/>
  <c r="F5108" i="1"/>
  <c r="F5099" i="1"/>
  <c r="F5102" i="1"/>
  <c r="F5105" i="1"/>
  <c r="F5107" i="1"/>
  <c r="F5109" i="1"/>
  <c r="F5110" i="1"/>
  <c r="F5111" i="1"/>
  <c r="F5080" i="1"/>
  <c r="F5081" i="1"/>
  <c r="F5082" i="1"/>
  <c r="F5085" i="1"/>
  <c r="G5085" i="1" s="1"/>
  <c r="H5085" i="1" s="1"/>
  <c r="F5086" i="1"/>
  <c r="F5091" i="1"/>
  <c r="F5092" i="1"/>
  <c r="F5093" i="1"/>
  <c r="F5065" i="1"/>
  <c r="F5070" i="1"/>
  <c r="F5071" i="1"/>
  <c r="F5072" i="1"/>
  <c r="F5073" i="1"/>
  <c r="F5074" i="1"/>
  <c r="F5075" i="1"/>
  <c r="F5076" i="1"/>
  <c r="F5077" i="1"/>
  <c r="F5078" i="1"/>
  <c r="G5078" i="1" s="1"/>
  <c r="H5078" i="1" s="1"/>
  <c r="F5079" i="1"/>
  <c r="F5083" i="1"/>
  <c r="F5084" i="1"/>
  <c r="F5087" i="1"/>
  <c r="F5088" i="1"/>
  <c r="F5089" i="1"/>
  <c r="F5090" i="1"/>
  <c r="F5066" i="1"/>
  <c r="F5064" i="1"/>
  <c r="F5067" i="1"/>
  <c r="F5068" i="1"/>
  <c r="F5069" i="1"/>
  <c r="F5048" i="1"/>
  <c r="F5049" i="1"/>
  <c r="F5050" i="1"/>
  <c r="F5053" i="1"/>
  <c r="F5054" i="1"/>
  <c r="F5059" i="1"/>
  <c r="F5060" i="1"/>
  <c r="F5061" i="1"/>
  <c r="F5033" i="1"/>
  <c r="F5032" i="1"/>
  <c r="G5032" i="1" s="1"/>
  <c r="H5032" i="1" s="1"/>
  <c r="F5034" i="1"/>
  <c r="F5035" i="1"/>
  <c r="F5036" i="1"/>
  <c r="F5037" i="1"/>
  <c r="G5037" i="1" s="1"/>
  <c r="H5037" i="1" s="1"/>
  <c r="F5038" i="1"/>
  <c r="G5038" i="1" s="1"/>
  <c r="H5038" i="1" s="1"/>
  <c r="F5039" i="1"/>
  <c r="G5039" i="1" s="1"/>
  <c r="H5039" i="1" s="1"/>
  <c r="F5040" i="1"/>
  <c r="F5041" i="1"/>
  <c r="G5041" i="1" s="1"/>
  <c r="H5041" i="1" s="1"/>
  <c r="F5042" i="1"/>
  <c r="F5043" i="1"/>
  <c r="F5044" i="1"/>
  <c r="F5045" i="1"/>
  <c r="F5046" i="1"/>
  <c r="F5051" i="1"/>
  <c r="F5052" i="1"/>
  <c r="F5056" i="1"/>
  <c r="F5057" i="1"/>
  <c r="G5057" i="1" s="1"/>
  <c r="H5057" i="1" s="1"/>
  <c r="F5047" i="1"/>
  <c r="F5055" i="1"/>
  <c r="F5058" i="1"/>
  <c r="F5016" i="1"/>
  <c r="F5017" i="1"/>
  <c r="F5018" i="1"/>
  <c r="F5021" i="1"/>
  <c r="F5022" i="1"/>
  <c r="G5022" i="1" s="1"/>
  <c r="H5022" i="1" s="1"/>
  <c r="F5027" i="1"/>
  <c r="F5028" i="1"/>
  <c r="F5029" i="1"/>
  <c r="F5001" i="1"/>
  <c r="F5020" i="1"/>
  <c r="F5023" i="1"/>
  <c r="F5024" i="1"/>
  <c r="F5025" i="1"/>
  <c r="F5026" i="1"/>
  <c r="F5000" i="1"/>
  <c r="F5002" i="1"/>
  <c r="F5003" i="1"/>
  <c r="F5004" i="1"/>
  <c r="F5005" i="1"/>
  <c r="F5006" i="1"/>
  <c r="F5008" i="1"/>
  <c r="F5009" i="1"/>
  <c r="F5011" i="1"/>
  <c r="F5013" i="1"/>
  <c r="F5015" i="1"/>
  <c r="F5019" i="1"/>
  <c r="G5019" i="1" s="1"/>
  <c r="H5019" i="1" s="1"/>
  <c r="F4984" i="1"/>
  <c r="F4985" i="1"/>
  <c r="F4986" i="1"/>
  <c r="G4986" i="1" s="1"/>
  <c r="H4986" i="1" s="1"/>
  <c r="F4989" i="1"/>
  <c r="G4989" i="1" s="1"/>
  <c r="H4989" i="1" s="1"/>
  <c r="F4990" i="1"/>
  <c r="G4990" i="1" s="1"/>
  <c r="H4990" i="1" s="1"/>
  <c r="F4995" i="1"/>
  <c r="F4996" i="1"/>
  <c r="F4997" i="1"/>
  <c r="F4969" i="1"/>
  <c r="F4974" i="1"/>
  <c r="F4975" i="1"/>
  <c r="F4976" i="1"/>
  <c r="F4977" i="1"/>
  <c r="F4978" i="1"/>
  <c r="F4979" i="1"/>
  <c r="F4980" i="1"/>
  <c r="G4980" i="1" s="1"/>
  <c r="H4980" i="1" s="1"/>
  <c r="F4981" i="1"/>
  <c r="F4982" i="1"/>
  <c r="F4983" i="1"/>
  <c r="F4987" i="1"/>
  <c r="F4988" i="1"/>
  <c r="G4988" i="1" s="1"/>
  <c r="H4988" i="1" s="1"/>
  <c r="F4991" i="1"/>
  <c r="F4992" i="1"/>
  <c r="F4993" i="1"/>
  <c r="F4994" i="1"/>
  <c r="F4970" i="1"/>
  <c r="F4968" i="1"/>
  <c r="F4971" i="1"/>
  <c r="F4972" i="1"/>
  <c r="F4952" i="1"/>
  <c r="F4953" i="1"/>
  <c r="F4954" i="1"/>
  <c r="F4957" i="1"/>
  <c r="G4957" i="1" s="1"/>
  <c r="H4957" i="1" s="1"/>
  <c r="F4958" i="1"/>
  <c r="F4963" i="1"/>
  <c r="F4964" i="1"/>
  <c r="F4965" i="1"/>
  <c r="F4937" i="1"/>
  <c r="F4936" i="1"/>
  <c r="F4938" i="1"/>
  <c r="F4939" i="1"/>
  <c r="F4940" i="1"/>
  <c r="F4941" i="1"/>
  <c r="F4942" i="1"/>
  <c r="F4943" i="1"/>
  <c r="F4944" i="1"/>
  <c r="F4945" i="1"/>
  <c r="F4946" i="1"/>
  <c r="F4947" i="1"/>
  <c r="F4948" i="1"/>
  <c r="G4948" i="1" s="1"/>
  <c r="H4948" i="1" s="1"/>
  <c r="F4949" i="1"/>
  <c r="F4950" i="1"/>
  <c r="F4951" i="1"/>
  <c r="F4955" i="1"/>
  <c r="F4959" i="1"/>
  <c r="F4960" i="1"/>
  <c r="F4962" i="1"/>
  <c r="F4956" i="1"/>
  <c r="F4961" i="1"/>
  <c r="F4920" i="1"/>
  <c r="F4921" i="1"/>
  <c r="F4922" i="1"/>
  <c r="F4925" i="1"/>
  <c r="F4926" i="1"/>
  <c r="F4931" i="1"/>
  <c r="F4932" i="1"/>
  <c r="F4933" i="1"/>
  <c r="F4905" i="1"/>
  <c r="F4923" i="1"/>
  <c r="G4923" i="1" s="1"/>
  <c r="H4923" i="1" s="1"/>
  <c r="F4924" i="1"/>
  <c r="F4927" i="1"/>
  <c r="F4928" i="1"/>
  <c r="F4929" i="1"/>
  <c r="F4930" i="1"/>
  <c r="F4904" i="1"/>
  <c r="F4906" i="1"/>
  <c r="F4907" i="1"/>
  <c r="F4908" i="1"/>
  <c r="F4909" i="1"/>
  <c r="F4911" i="1"/>
  <c r="F4912" i="1"/>
  <c r="F4914" i="1"/>
  <c r="F4916" i="1"/>
  <c r="F4910" i="1"/>
  <c r="F4913" i="1"/>
  <c r="F4915" i="1"/>
  <c r="F4917" i="1"/>
  <c r="F4918" i="1"/>
  <c r="F4919" i="1"/>
  <c r="F4888" i="1"/>
  <c r="F4889" i="1"/>
  <c r="F4890" i="1"/>
  <c r="F4893" i="1"/>
  <c r="G4893" i="1" s="1"/>
  <c r="H4893" i="1" s="1"/>
  <c r="F4894" i="1"/>
  <c r="G4894" i="1" s="1"/>
  <c r="H4894" i="1" s="1"/>
  <c r="F4899" i="1"/>
  <c r="F4900" i="1"/>
  <c r="F4901" i="1"/>
  <c r="F4873" i="1"/>
  <c r="F4877" i="1"/>
  <c r="F4878" i="1"/>
  <c r="F4879" i="1"/>
  <c r="F4880" i="1"/>
  <c r="F4881" i="1"/>
  <c r="F4882" i="1"/>
  <c r="F4883" i="1"/>
  <c r="F4884" i="1"/>
  <c r="G4884" i="1" s="1"/>
  <c r="H4884" i="1" s="1"/>
  <c r="F4885" i="1"/>
  <c r="F4886" i="1"/>
  <c r="F4887" i="1"/>
  <c r="F4891" i="1"/>
  <c r="F4892" i="1"/>
  <c r="F4895" i="1"/>
  <c r="F4896" i="1"/>
  <c r="F4897" i="1"/>
  <c r="F4898" i="1"/>
  <c r="F4872" i="1"/>
  <c r="F4874" i="1"/>
  <c r="F4875" i="1"/>
  <c r="F4876" i="1"/>
  <c r="F4856" i="1"/>
  <c r="F4857" i="1"/>
  <c r="F4858" i="1"/>
  <c r="F4861" i="1"/>
  <c r="F4862" i="1"/>
  <c r="F4867" i="1"/>
  <c r="F4868" i="1"/>
  <c r="F4869" i="1"/>
  <c r="F4841" i="1"/>
  <c r="F4842" i="1"/>
  <c r="F4840" i="1"/>
  <c r="F4843" i="1"/>
  <c r="F4844" i="1"/>
  <c r="F4845" i="1"/>
  <c r="F4846" i="1"/>
  <c r="F4847" i="1"/>
  <c r="F4848" i="1"/>
  <c r="F4849" i="1"/>
  <c r="F4850" i="1"/>
  <c r="F4851" i="1"/>
  <c r="F4852" i="1"/>
  <c r="F4853" i="1"/>
  <c r="G4853" i="1" s="1"/>
  <c r="H4853" i="1" s="1"/>
  <c r="F4854" i="1"/>
  <c r="F4855" i="1"/>
  <c r="F4860" i="1"/>
  <c r="F4863" i="1"/>
  <c r="G4863" i="1" s="1"/>
  <c r="H4863" i="1" s="1"/>
  <c r="F4865" i="1"/>
  <c r="F4859" i="1"/>
  <c r="F4864" i="1"/>
  <c r="F4866" i="1"/>
  <c r="F4834" i="1"/>
  <c r="F4823" i="1"/>
  <c r="F4824" i="1"/>
  <c r="G4824" i="1" s="1"/>
  <c r="H4824" i="1" s="1"/>
  <c r="F4825" i="1"/>
  <c r="G4825" i="1" s="1"/>
  <c r="H4825" i="1" s="1"/>
  <c r="F4828" i="1"/>
  <c r="F4829" i="1"/>
  <c r="F4835" i="1"/>
  <c r="F4836" i="1"/>
  <c r="F4837" i="1"/>
  <c r="F4808" i="1"/>
  <c r="F4809" i="1"/>
  <c r="F4821" i="1"/>
  <c r="F4822" i="1"/>
  <c r="F4826" i="1"/>
  <c r="F4827" i="1"/>
  <c r="F4830" i="1"/>
  <c r="F4831" i="1"/>
  <c r="F4832" i="1"/>
  <c r="F4833" i="1"/>
  <c r="F4810" i="1"/>
  <c r="F4812" i="1"/>
  <c r="F4813" i="1"/>
  <c r="F4815" i="1"/>
  <c r="F4817" i="1"/>
  <c r="F4811" i="1"/>
  <c r="F4814" i="1"/>
  <c r="F4816" i="1"/>
  <c r="F4818" i="1"/>
  <c r="F4819" i="1"/>
  <c r="F4820" i="1"/>
  <c r="F4802" i="1"/>
  <c r="F4790" i="1"/>
  <c r="G4790" i="1" s="1"/>
  <c r="H4790" i="1" s="1"/>
  <c r="F4791" i="1"/>
  <c r="F4792" i="1"/>
  <c r="G4792" i="1" s="1"/>
  <c r="H4792" i="1" s="1"/>
  <c r="F4795" i="1"/>
  <c r="F4796" i="1"/>
  <c r="F4801" i="1"/>
  <c r="F4803" i="1"/>
  <c r="F4804" i="1"/>
  <c r="F4805" i="1"/>
  <c r="F4776" i="1"/>
  <c r="F4777" i="1"/>
  <c r="F4778" i="1"/>
  <c r="F4779" i="1"/>
  <c r="F4780" i="1"/>
  <c r="F4781" i="1"/>
  <c r="F4782" i="1"/>
  <c r="F4783" i="1"/>
  <c r="F4784" i="1"/>
  <c r="F4785" i="1"/>
  <c r="F4786" i="1"/>
  <c r="F4787" i="1"/>
  <c r="F4788" i="1"/>
  <c r="F4789" i="1"/>
  <c r="F4793" i="1"/>
  <c r="F4794" i="1"/>
  <c r="F4797" i="1"/>
  <c r="G4797" i="1" s="1"/>
  <c r="H4797" i="1" s="1"/>
  <c r="F4798" i="1"/>
  <c r="F4799" i="1"/>
  <c r="F4800" i="1"/>
  <c r="F4770" i="1"/>
  <c r="F4757" i="1"/>
  <c r="F4758" i="1"/>
  <c r="F4759" i="1"/>
  <c r="F4762" i="1"/>
  <c r="F4763" i="1"/>
  <c r="F4768" i="1"/>
  <c r="F4769" i="1"/>
  <c r="F4771" i="1"/>
  <c r="F4772" i="1"/>
  <c r="F4773" i="1"/>
  <c r="F4744" i="1"/>
  <c r="F4745" i="1"/>
  <c r="F4746" i="1"/>
  <c r="F4747" i="1"/>
  <c r="F4748" i="1"/>
  <c r="F4749" i="1"/>
  <c r="F4750" i="1"/>
  <c r="F4751" i="1"/>
  <c r="F4752" i="1"/>
  <c r="F4754" i="1"/>
  <c r="F4755" i="1"/>
  <c r="F4760" i="1"/>
  <c r="F4764" i="1"/>
  <c r="F4761" i="1"/>
  <c r="G4761" i="1" s="1"/>
  <c r="H4761" i="1" s="1"/>
  <c r="F4765" i="1"/>
  <c r="G4765" i="1" s="1"/>
  <c r="H4765" i="1" s="1"/>
  <c r="F4766" i="1"/>
  <c r="F4767" i="1"/>
  <c r="F4738" i="1"/>
  <c r="F4724" i="1"/>
  <c r="F4725" i="1"/>
  <c r="G4725" i="1" s="1"/>
  <c r="H4725" i="1" s="1"/>
  <c r="F4726" i="1"/>
  <c r="F4729" i="1"/>
  <c r="F4730" i="1"/>
  <c r="F4735" i="1"/>
  <c r="F4736" i="1"/>
  <c r="F4737" i="1"/>
  <c r="F4739" i="1"/>
  <c r="F4740" i="1"/>
  <c r="F4717" i="1"/>
  <c r="F4718" i="1"/>
  <c r="F4719" i="1"/>
  <c r="F4720" i="1"/>
  <c r="F4721" i="1"/>
  <c r="F4722" i="1"/>
  <c r="F4723" i="1"/>
  <c r="F4727" i="1"/>
  <c r="F4728" i="1"/>
  <c r="F4731" i="1"/>
  <c r="G4731" i="1" s="1"/>
  <c r="H4731" i="1" s="1"/>
  <c r="F4732" i="1"/>
  <c r="F4733" i="1"/>
  <c r="G4733" i="1" s="1"/>
  <c r="H4733" i="1" s="1"/>
  <c r="F4734" i="1"/>
  <c r="F4741" i="1"/>
  <c r="F4713" i="1"/>
  <c r="F4712" i="1"/>
  <c r="F4706" i="1"/>
  <c r="F4691" i="1"/>
  <c r="F4692" i="1"/>
  <c r="F4693" i="1"/>
  <c r="F4696" i="1"/>
  <c r="F4697" i="1"/>
  <c r="F4702" i="1"/>
  <c r="F4703" i="1"/>
  <c r="F4704" i="1"/>
  <c r="F4705" i="1"/>
  <c r="F4707" i="1"/>
  <c r="F4709" i="1"/>
  <c r="F4680" i="1"/>
  <c r="F4681" i="1"/>
  <c r="F4682" i="1"/>
  <c r="F4683" i="1"/>
  <c r="F4684" i="1"/>
  <c r="F4685" i="1"/>
  <c r="F4686" i="1"/>
  <c r="F4687" i="1"/>
  <c r="F4688" i="1"/>
  <c r="F4689" i="1"/>
  <c r="F4690" i="1"/>
  <c r="F4694" i="1"/>
  <c r="F4695" i="1"/>
  <c r="F4699" i="1"/>
  <c r="F4700" i="1"/>
  <c r="F4708" i="1"/>
  <c r="F4698" i="1"/>
  <c r="G4698" i="1" s="1"/>
  <c r="H4698" i="1" s="1"/>
  <c r="F4701" i="1"/>
  <c r="F4674" i="1"/>
  <c r="F4658" i="1"/>
  <c r="F4659" i="1"/>
  <c r="F4660" i="1"/>
  <c r="G4660" i="1" s="1"/>
  <c r="H4660" i="1" s="1"/>
  <c r="F4663" i="1"/>
  <c r="G4663" i="1" s="1"/>
  <c r="H4663" i="1" s="1"/>
  <c r="F4664" i="1"/>
  <c r="F4669" i="1"/>
  <c r="G4669" i="1" s="1"/>
  <c r="H4669" i="1" s="1"/>
  <c r="F4670" i="1"/>
  <c r="F4671" i="1"/>
  <c r="F4672" i="1"/>
  <c r="F4673" i="1"/>
  <c r="F4676" i="1"/>
  <c r="F4677" i="1"/>
  <c r="F4657" i="1"/>
  <c r="F4661" i="1"/>
  <c r="F4662" i="1"/>
  <c r="F4665" i="1"/>
  <c r="F4666" i="1"/>
  <c r="G4666" i="1" s="1"/>
  <c r="H4666" i="1" s="1"/>
  <c r="F4667" i="1"/>
  <c r="G4667" i="1" s="1"/>
  <c r="H4667" i="1" s="1"/>
  <c r="F4668" i="1"/>
  <c r="G4668" i="1" s="1"/>
  <c r="H4668" i="1" s="1"/>
  <c r="F4675" i="1"/>
  <c r="F4648" i="1"/>
  <c r="F4649" i="1"/>
  <c r="F4651" i="1"/>
  <c r="F4653" i="1"/>
  <c r="F4650" i="1"/>
  <c r="F4652" i="1"/>
  <c r="F4654" i="1"/>
  <c r="F4655" i="1"/>
  <c r="F4656" i="1"/>
  <c r="F4642" i="1"/>
  <c r="F4625" i="1"/>
  <c r="F4626" i="1"/>
  <c r="F4627" i="1"/>
  <c r="F4630" i="1"/>
  <c r="F4631" i="1"/>
  <c r="F4636" i="1"/>
  <c r="G4636" i="1" s="1"/>
  <c r="H4636" i="1" s="1"/>
  <c r="F4637" i="1"/>
  <c r="F4638" i="1"/>
  <c r="F4639" i="1"/>
  <c r="F4640" i="1"/>
  <c r="F4643" i="1"/>
  <c r="F4644" i="1"/>
  <c r="G4644" i="1" s="1"/>
  <c r="H4644" i="1" s="1"/>
  <c r="F4645" i="1"/>
  <c r="F4616" i="1"/>
  <c r="F4617" i="1"/>
  <c r="F4618" i="1"/>
  <c r="F4619" i="1"/>
  <c r="F4620" i="1"/>
  <c r="F4621" i="1"/>
  <c r="F4622" i="1"/>
  <c r="F4623" i="1"/>
  <c r="F4624" i="1"/>
  <c r="F4628" i="1"/>
  <c r="F4629" i="1"/>
  <c r="F4632" i="1"/>
  <c r="G4632" i="1" s="1"/>
  <c r="H4632" i="1" s="1"/>
  <c r="F4633" i="1"/>
  <c r="G4633" i="1" s="1"/>
  <c r="H4633" i="1" s="1"/>
  <c r="F4634" i="1"/>
  <c r="G4634" i="1" s="1"/>
  <c r="H4634" i="1" s="1"/>
  <c r="F4635" i="1"/>
  <c r="G4635" i="1" s="1"/>
  <c r="H4635" i="1" s="1"/>
  <c r="F4641" i="1"/>
  <c r="F4610" i="1"/>
  <c r="F4592" i="1"/>
  <c r="F4593" i="1"/>
  <c r="F4594" i="1"/>
  <c r="F4597" i="1"/>
  <c r="F4598" i="1"/>
  <c r="F4603" i="1"/>
  <c r="F4604" i="1"/>
  <c r="G4604" i="1" s="1"/>
  <c r="H4604" i="1" s="1"/>
  <c r="F4605" i="1"/>
  <c r="F4606" i="1"/>
  <c r="F4607" i="1"/>
  <c r="F4609" i="1"/>
  <c r="F4611" i="1"/>
  <c r="F4612" i="1"/>
  <c r="F4602" i="1"/>
  <c r="F4608" i="1"/>
  <c r="F4613" i="1"/>
  <c r="F4584" i="1"/>
  <c r="F4585" i="1"/>
  <c r="F4586" i="1"/>
  <c r="F4588" i="1"/>
  <c r="F4589" i="1"/>
  <c r="F4591" i="1"/>
  <c r="F4596" i="1"/>
  <c r="F4587" i="1"/>
  <c r="F4590" i="1"/>
  <c r="F4595" i="1"/>
  <c r="F4599" i="1"/>
  <c r="F4600" i="1"/>
  <c r="F4601" i="1"/>
  <c r="F4578" i="1"/>
  <c r="F4559" i="1"/>
  <c r="F4560" i="1"/>
  <c r="F4561" i="1"/>
  <c r="F4564" i="1"/>
  <c r="F4565" i="1"/>
  <c r="F4570" i="1"/>
  <c r="F4571" i="1"/>
  <c r="G4571" i="1" s="1"/>
  <c r="H4571" i="1" s="1"/>
  <c r="F4572" i="1"/>
  <c r="F4573" i="1"/>
  <c r="G4573" i="1" s="1"/>
  <c r="H4573" i="1" s="1"/>
  <c r="F4574" i="1"/>
  <c r="G4574" i="1" s="1"/>
  <c r="H4574" i="1" s="1"/>
  <c r="F4576" i="1"/>
  <c r="F4577" i="1"/>
  <c r="F4579" i="1"/>
  <c r="F4552" i="1"/>
  <c r="F4553" i="1"/>
  <c r="F4554" i="1"/>
  <c r="F4555" i="1"/>
  <c r="F4556" i="1"/>
  <c r="F4557" i="1"/>
  <c r="F4558" i="1"/>
  <c r="F4562" i="1"/>
  <c r="F4563" i="1"/>
  <c r="F4566" i="1"/>
  <c r="G4566" i="1" s="1"/>
  <c r="H4566" i="1" s="1"/>
  <c r="F4567" i="1"/>
  <c r="F4568" i="1"/>
  <c r="F4569" i="1"/>
  <c r="F4575" i="1"/>
  <c r="F4580" i="1"/>
  <c r="F4581" i="1"/>
  <c r="F4543" i="1"/>
  <c r="F4546" i="1"/>
  <c r="F4525" i="1"/>
  <c r="F4526" i="1"/>
  <c r="F4527" i="1"/>
  <c r="F4530" i="1"/>
  <c r="F4531" i="1"/>
  <c r="F4536" i="1"/>
  <c r="F4537" i="1"/>
  <c r="G4537" i="1" s="1"/>
  <c r="H4537" i="1" s="1"/>
  <c r="F4538" i="1"/>
  <c r="F4539" i="1"/>
  <c r="F4540" i="1"/>
  <c r="G4540" i="1" s="1"/>
  <c r="H4540" i="1" s="1"/>
  <c r="F4542" i="1"/>
  <c r="G4542" i="1" s="1"/>
  <c r="H4542" i="1" s="1"/>
  <c r="F4544" i="1"/>
  <c r="F4545" i="1"/>
  <c r="F4520" i="1"/>
  <c r="F4521" i="1"/>
  <c r="F4522" i="1"/>
  <c r="F4523" i="1"/>
  <c r="F4524" i="1"/>
  <c r="F4528" i="1"/>
  <c r="F4532" i="1"/>
  <c r="F4533" i="1"/>
  <c r="F4535" i="1"/>
  <c r="F4547" i="1"/>
  <c r="F4529" i="1"/>
  <c r="F4534" i="1"/>
  <c r="F4541" i="1"/>
  <c r="F4548" i="1"/>
  <c r="F4549" i="1"/>
  <c r="F4510" i="1"/>
  <c r="F4511" i="1"/>
  <c r="F4514" i="1"/>
  <c r="F4490" i="1"/>
  <c r="F4491" i="1"/>
  <c r="F4492" i="1"/>
  <c r="F4495" i="1"/>
  <c r="F4496" i="1"/>
  <c r="F4501" i="1"/>
  <c r="F4502" i="1"/>
  <c r="F4503" i="1"/>
  <c r="G4503" i="1" s="1"/>
  <c r="H4503" i="1" s="1"/>
  <c r="F4504" i="1"/>
  <c r="F4505" i="1"/>
  <c r="F4507" i="1"/>
  <c r="F4508" i="1"/>
  <c r="F4509" i="1"/>
  <c r="G4509" i="1" s="1"/>
  <c r="H4509" i="1" s="1"/>
  <c r="F4488" i="1"/>
  <c r="F4489" i="1"/>
  <c r="F4493" i="1"/>
  <c r="F4494" i="1"/>
  <c r="F4497" i="1"/>
  <c r="F4498" i="1"/>
  <c r="F4499" i="1"/>
  <c r="G4499" i="1" s="1"/>
  <c r="H4499" i="1" s="1"/>
  <c r="F4500" i="1"/>
  <c r="G4500" i="1" s="1"/>
  <c r="H4500" i="1" s="1"/>
  <c r="F4506" i="1"/>
  <c r="G4506" i="1" s="1"/>
  <c r="H4506" i="1" s="1"/>
  <c r="F4512" i="1"/>
  <c r="F4513" i="1"/>
  <c r="F4515" i="1"/>
  <c r="F4516" i="1"/>
  <c r="F4517" i="1"/>
  <c r="F4478" i="1"/>
  <c r="F4479" i="1"/>
  <c r="F4482" i="1"/>
  <c r="F4456" i="1"/>
  <c r="F4457" i="1"/>
  <c r="F4460" i="1"/>
  <c r="F4461" i="1"/>
  <c r="F4466" i="1"/>
  <c r="F4467" i="1"/>
  <c r="F4468" i="1"/>
  <c r="F4469" i="1"/>
  <c r="F4470" i="1"/>
  <c r="F4472" i="1"/>
  <c r="G4472" i="1" s="1"/>
  <c r="H4472" i="1" s="1"/>
  <c r="F4473" i="1"/>
  <c r="F4474" i="1"/>
  <c r="F4458" i="1"/>
  <c r="F4459" i="1"/>
  <c r="F4462" i="1"/>
  <c r="F4463" i="1"/>
  <c r="F4464" i="1"/>
  <c r="F4465" i="1"/>
  <c r="F4471" i="1"/>
  <c r="F4476" i="1"/>
  <c r="G4476" i="1" s="1"/>
  <c r="H4476" i="1" s="1"/>
  <c r="F4477" i="1"/>
  <c r="F4481" i="1"/>
  <c r="F4484" i="1"/>
  <c r="F4475" i="1"/>
  <c r="F4480" i="1"/>
  <c r="G4480" i="1" s="1"/>
  <c r="H4480" i="1" s="1"/>
  <c r="F4483" i="1"/>
  <c r="F4485" i="1"/>
  <c r="F4446" i="1"/>
  <c r="F4447" i="1"/>
  <c r="F4450" i="1"/>
  <c r="F4425" i="1"/>
  <c r="F4426" i="1"/>
  <c r="F4431" i="1"/>
  <c r="F4432" i="1"/>
  <c r="F4433" i="1"/>
  <c r="F4434" i="1"/>
  <c r="F4435" i="1"/>
  <c r="F4437" i="1"/>
  <c r="G4437" i="1" s="1"/>
  <c r="H4437" i="1" s="1"/>
  <c r="F4438" i="1"/>
  <c r="F4439" i="1"/>
  <c r="F4429" i="1"/>
  <c r="F4430" i="1"/>
  <c r="F4436" i="1"/>
  <c r="F4440" i="1"/>
  <c r="G4440" i="1" s="1"/>
  <c r="H4440" i="1" s="1"/>
  <c r="F4441" i="1"/>
  <c r="G4441" i="1" s="1"/>
  <c r="H4441" i="1" s="1"/>
  <c r="F4442" i="1"/>
  <c r="G4442" i="1" s="1"/>
  <c r="H4442" i="1" s="1"/>
  <c r="F4443" i="1"/>
  <c r="F4444" i="1"/>
  <c r="F4445" i="1"/>
  <c r="F4448" i="1"/>
  <c r="F4449" i="1"/>
  <c r="G4449" i="1" s="1"/>
  <c r="H4449" i="1" s="1"/>
  <c r="F4451" i="1"/>
  <c r="F4452" i="1"/>
  <c r="F4453" i="1"/>
  <c r="F4414" i="1"/>
  <c r="F4415" i="1"/>
  <c r="F4418" i="1"/>
  <c r="F4420" i="1"/>
  <c r="F4421" i="1"/>
  <c r="F4396" i="1"/>
  <c r="F4397" i="1"/>
  <c r="F4398" i="1"/>
  <c r="F4399" i="1"/>
  <c r="F4400" i="1"/>
  <c r="F4402" i="1"/>
  <c r="F4403" i="1"/>
  <c r="F4404" i="1"/>
  <c r="F4392" i="1"/>
  <c r="F4393" i="1"/>
  <c r="F4394" i="1"/>
  <c r="F4395" i="1"/>
  <c r="F4401" i="1"/>
  <c r="F4405" i="1"/>
  <c r="F4406" i="1"/>
  <c r="F4407" i="1"/>
  <c r="F4408" i="1"/>
  <c r="F4409" i="1"/>
  <c r="F4410" i="1"/>
  <c r="F4412" i="1"/>
  <c r="G4412" i="1" s="1"/>
  <c r="H4412" i="1" s="1"/>
  <c r="F4413" i="1"/>
  <c r="F4417" i="1"/>
  <c r="F4411" i="1"/>
  <c r="F4382" i="1"/>
  <c r="F4383" i="1"/>
  <c r="F4386" i="1"/>
  <c r="G4386" i="1" s="1"/>
  <c r="H4386" i="1" s="1"/>
  <c r="F4384" i="1"/>
  <c r="F4385" i="1"/>
  <c r="F4387" i="1"/>
  <c r="F4361" i="1"/>
  <c r="F4362" i="1"/>
  <c r="F4363" i="1"/>
  <c r="F4364" i="1"/>
  <c r="F4365" i="1"/>
  <c r="F4367" i="1"/>
  <c r="F4368" i="1"/>
  <c r="F4369" i="1"/>
  <c r="F4373" i="1"/>
  <c r="G4373" i="1" s="1"/>
  <c r="H4373" i="1" s="1"/>
  <c r="F4374" i="1"/>
  <c r="F4375" i="1"/>
  <c r="F4376" i="1"/>
  <c r="F4377" i="1"/>
  <c r="G4377" i="1" s="1"/>
  <c r="H4377" i="1" s="1"/>
  <c r="F4378" i="1"/>
  <c r="F4379" i="1"/>
  <c r="G4379" i="1" s="1"/>
  <c r="H4379" i="1" s="1"/>
  <c r="F4380" i="1"/>
  <c r="G4380" i="1" s="1"/>
  <c r="H4380" i="1" s="1"/>
  <c r="F4381" i="1"/>
  <c r="G4381" i="1" s="1"/>
  <c r="H4381" i="1" s="1"/>
  <c r="F4388" i="1"/>
  <c r="F4389" i="1"/>
  <c r="F4366" i="1"/>
  <c r="F4360" i="1"/>
  <c r="F4370" i="1"/>
  <c r="F4371" i="1"/>
  <c r="F4372" i="1"/>
  <c r="F4350" i="1"/>
  <c r="F4351" i="1"/>
  <c r="F4354" i="1"/>
  <c r="F4347" i="1"/>
  <c r="G4347" i="1" s="1"/>
  <c r="H4347" i="1" s="1"/>
  <c r="F4348" i="1"/>
  <c r="F4349" i="1"/>
  <c r="F4353" i="1"/>
  <c r="F4355" i="1"/>
  <c r="F4356" i="1"/>
  <c r="F4357" i="1"/>
  <c r="F4328" i="1"/>
  <c r="F4329" i="1"/>
  <c r="F4330" i="1"/>
  <c r="G4330" i="1" s="1"/>
  <c r="H4330" i="1" s="1"/>
  <c r="F4332" i="1"/>
  <c r="F4333" i="1"/>
  <c r="F4334" i="1"/>
  <c r="F4331" i="1"/>
  <c r="F4335" i="1"/>
  <c r="G4335" i="1" s="1"/>
  <c r="H4335" i="1" s="1"/>
  <c r="F4336" i="1"/>
  <c r="G4336" i="1" s="1"/>
  <c r="H4336" i="1" s="1"/>
  <c r="F4337" i="1"/>
  <c r="G4337" i="1" s="1"/>
  <c r="H4337" i="1" s="1"/>
  <c r="F4338" i="1"/>
  <c r="G4338" i="1" s="1"/>
  <c r="H4338" i="1" s="1"/>
  <c r="F4339" i="1"/>
  <c r="F4340" i="1"/>
  <c r="F4341" i="1"/>
  <c r="F4342" i="1"/>
  <c r="G4342" i="1" s="1"/>
  <c r="H4342" i="1" s="1"/>
  <c r="F4343" i="1"/>
  <c r="F4345" i="1"/>
  <c r="F4346" i="1"/>
  <c r="F4344" i="1"/>
  <c r="F4352" i="1"/>
  <c r="F4318" i="1"/>
  <c r="F4319" i="1"/>
  <c r="F4322" i="1"/>
  <c r="F4312" i="1"/>
  <c r="F4313" i="1"/>
  <c r="F4314" i="1"/>
  <c r="G4314" i="1" s="1"/>
  <c r="H4314" i="1" s="1"/>
  <c r="F4315" i="1"/>
  <c r="G4315" i="1" s="1"/>
  <c r="H4315" i="1" s="1"/>
  <c r="F4316" i="1"/>
  <c r="F4317" i="1"/>
  <c r="F4320" i="1"/>
  <c r="F4321" i="1"/>
  <c r="F4323" i="1"/>
  <c r="F4297" i="1"/>
  <c r="F4298" i="1"/>
  <c r="F4299" i="1"/>
  <c r="F4302" i="1"/>
  <c r="F4303" i="1"/>
  <c r="F4304" i="1"/>
  <c r="F4305" i="1"/>
  <c r="F4306" i="1"/>
  <c r="F4307" i="1"/>
  <c r="F4308" i="1"/>
  <c r="G4308" i="1" s="1"/>
  <c r="H4308" i="1" s="1"/>
  <c r="F4309" i="1"/>
  <c r="F4310" i="1"/>
  <c r="G4310" i="1" s="1"/>
  <c r="H4310" i="1" s="1"/>
  <c r="F4311" i="1"/>
  <c r="G4311" i="1" s="1"/>
  <c r="H4311" i="1" s="1"/>
  <c r="F4324" i="1"/>
  <c r="F4325" i="1"/>
  <c r="F4296" i="1"/>
  <c r="F4300" i="1"/>
  <c r="F4301" i="1"/>
  <c r="F4286" i="1"/>
  <c r="F4287" i="1"/>
  <c r="F4290" i="1"/>
  <c r="F4277" i="1"/>
  <c r="F4278" i="1"/>
  <c r="G4278" i="1" s="1"/>
  <c r="H4278" i="1" s="1"/>
  <c r="F4279" i="1"/>
  <c r="F4280" i="1"/>
  <c r="F4281" i="1"/>
  <c r="F4282" i="1"/>
  <c r="F4283" i="1"/>
  <c r="G4283" i="1" s="1"/>
  <c r="H4283" i="1" s="1"/>
  <c r="F4284" i="1"/>
  <c r="G4284" i="1" s="1"/>
  <c r="H4284" i="1" s="1"/>
  <c r="F4285" i="1"/>
  <c r="F4289" i="1"/>
  <c r="F4291" i="1"/>
  <c r="F4292" i="1"/>
  <c r="F4293" i="1"/>
  <c r="F4264" i="1"/>
  <c r="F4265" i="1"/>
  <c r="F4266" i="1"/>
  <c r="F4267" i="1"/>
  <c r="F4268" i="1"/>
  <c r="F4269" i="1"/>
  <c r="F4270" i="1"/>
  <c r="F4272" i="1"/>
  <c r="F4273" i="1"/>
  <c r="F4275" i="1"/>
  <c r="F4288" i="1"/>
  <c r="F4271" i="1"/>
  <c r="F4274" i="1"/>
  <c r="F4276" i="1"/>
  <c r="F4254" i="1"/>
  <c r="F4255" i="1"/>
  <c r="F4258" i="1"/>
  <c r="F4242" i="1"/>
  <c r="F4243" i="1"/>
  <c r="F4244" i="1"/>
  <c r="F4245" i="1"/>
  <c r="F4246" i="1"/>
  <c r="F4247" i="1"/>
  <c r="G4247" i="1" s="1"/>
  <c r="H4247" i="1" s="1"/>
  <c r="F4248" i="1"/>
  <c r="F4249" i="1"/>
  <c r="F4250" i="1"/>
  <c r="F4252" i="1"/>
  <c r="G4252" i="1" s="1"/>
  <c r="H4252" i="1" s="1"/>
  <c r="F4253" i="1"/>
  <c r="F4256" i="1"/>
  <c r="F4257" i="1"/>
  <c r="F4259" i="1"/>
  <c r="F4260" i="1"/>
  <c r="F4232" i="1"/>
  <c r="F4233" i="1"/>
  <c r="F4234" i="1"/>
  <c r="F4235" i="1"/>
  <c r="F4236" i="1"/>
  <c r="F4237" i="1"/>
  <c r="F4238" i="1"/>
  <c r="F4239" i="1"/>
  <c r="F4240" i="1"/>
  <c r="F4241" i="1"/>
  <c r="F4251" i="1"/>
  <c r="F4261" i="1"/>
  <c r="F4222" i="1"/>
  <c r="F4223" i="1"/>
  <c r="F4226" i="1"/>
  <c r="F4207" i="1"/>
  <c r="F4208" i="1"/>
  <c r="F4209" i="1"/>
  <c r="F4210" i="1"/>
  <c r="F4211" i="1"/>
  <c r="F4212" i="1"/>
  <c r="F4213" i="1"/>
  <c r="F4214" i="1"/>
  <c r="G4214" i="1" s="1"/>
  <c r="H4214" i="1" s="1"/>
  <c r="F4215" i="1"/>
  <c r="F4217" i="1"/>
  <c r="F4218" i="1"/>
  <c r="F4219" i="1"/>
  <c r="F4220" i="1"/>
  <c r="G4220" i="1" s="1"/>
  <c r="H4220" i="1" s="1"/>
  <c r="F4221" i="1"/>
  <c r="G4221" i="1" s="1"/>
  <c r="H4221" i="1" s="1"/>
  <c r="F4224" i="1"/>
  <c r="F4227" i="1"/>
  <c r="F4228" i="1"/>
  <c r="F4229" i="1"/>
  <c r="F4216" i="1"/>
  <c r="F4225" i="1"/>
  <c r="F4201" i="1"/>
  <c r="F4203" i="1"/>
  <c r="F4200" i="1"/>
  <c r="F4202" i="1"/>
  <c r="F4204" i="1"/>
  <c r="F4205" i="1"/>
  <c r="F4206" i="1"/>
  <c r="F4190" i="1"/>
  <c r="F4191" i="1"/>
  <c r="F4194" i="1"/>
  <c r="F4172" i="1"/>
  <c r="F4173" i="1"/>
  <c r="F4174" i="1"/>
  <c r="F4175" i="1"/>
  <c r="F4176" i="1"/>
  <c r="F4177" i="1"/>
  <c r="F4178" i="1"/>
  <c r="F4179" i="1"/>
  <c r="F4180" i="1"/>
  <c r="G4180" i="1" s="1"/>
  <c r="H4180" i="1" s="1"/>
  <c r="F4181" i="1"/>
  <c r="F4182" i="1"/>
  <c r="G4182" i="1" s="1"/>
  <c r="H4182" i="1" s="1"/>
  <c r="F4183" i="1"/>
  <c r="G4183" i="1" s="1"/>
  <c r="H4183" i="1" s="1"/>
  <c r="F4184" i="1"/>
  <c r="F4185" i="1"/>
  <c r="G4185" i="1" s="1"/>
  <c r="H4185" i="1" s="1"/>
  <c r="F4186" i="1"/>
  <c r="F4187" i="1"/>
  <c r="G4187" i="1" s="1"/>
  <c r="H4187" i="1" s="1"/>
  <c r="F4189" i="1"/>
  <c r="F4192" i="1"/>
  <c r="F4193" i="1"/>
  <c r="F4168" i="1"/>
  <c r="F4169" i="1"/>
  <c r="F4170" i="1"/>
  <c r="F4171" i="1"/>
  <c r="F4188" i="1"/>
  <c r="G4188" i="1" s="1"/>
  <c r="H4188" i="1" s="1"/>
  <c r="F4195" i="1"/>
  <c r="F4196" i="1"/>
  <c r="F4197" i="1"/>
  <c r="F4158" i="1"/>
  <c r="F4159" i="1"/>
  <c r="G4159" i="1" s="1"/>
  <c r="H4159" i="1" s="1"/>
  <c r="F4162" i="1"/>
  <c r="F4138" i="1"/>
  <c r="F4139" i="1"/>
  <c r="F4140" i="1"/>
  <c r="F4141" i="1"/>
  <c r="F4143" i="1"/>
  <c r="F4136" i="1"/>
  <c r="F4137" i="1"/>
  <c r="F4142" i="1"/>
  <c r="F4144" i="1"/>
  <c r="F4145" i="1"/>
  <c r="F4146" i="1"/>
  <c r="F4147" i="1"/>
  <c r="F4148" i="1"/>
  <c r="G4148" i="1" s="1"/>
  <c r="H4148" i="1" s="1"/>
  <c r="F4149" i="1"/>
  <c r="G4149" i="1" s="1"/>
  <c r="H4149" i="1" s="1"/>
  <c r="F4150" i="1"/>
  <c r="G4150" i="1" s="1"/>
  <c r="H4150" i="1" s="1"/>
  <c r="F4151" i="1"/>
  <c r="F4152" i="1"/>
  <c r="G4152" i="1" s="1"/>
  <c r="H4152" i="1" s="1"/>
  <c r="F4154" i="1"/>
  <c r="F4155" i="1"/>
  <c r="F4156" i="1"/>
  <c r="F4153" i="1"/>
  <c r="F4157" i="1"/>
  <c r="F4160" i="1"/>
  <c r="F4161" i="1"/>
  <c r="F4163" i="1"/>
  <c r="F4164" i="1"/>
  <c r="F4165" i="1"/>
  <c r="F4126" i="1"/>
  <c r="F4127" i="1"/>
  <c r="G4127" i="1" s="1"/>
  <c r="H4127" i="1" s="1"/>
  <c r="F4130" i="1"/>
  <c r="F4106" i="1"/>
  <c r="F4107" i="1"/>
  <c r="F4108" i="1"/>
  <c r="F4109" i="1"/>
  <c r="F4111" i="1"/>
  <c r="F4131" i="1"/>
  <c r="F4132" i="1"/>
  <c r="F4133" i="1"/>
  <c r="F4104" i="1"/>
  <c r="F4105" i="1"/>
  <c r="F4110" i="1"/>
  <c r="F4113" i="1"/>
  <c r="F4114" i="1"/>
  <c r="F4115" i="1"/>
  <c r="F4122" i="1"/>
  <c r="F4123" i="1"/>
  <c r="F4124" i="1"/>
  <c r="F4125" i="1"/>
  <c r="F4128" i="1"/>
  <c r="G4128" i="1" s="1"/>
  <c r="H4128" i="1" s="1"/>
  <c r="F4129" i="1"/>
  <c r="F4116" i="1"/>
  <c r="F4118" i="1"/>
  <c r="F4112" i="1"/>
  <c r="F4117" i="1"/>
  <c r="F4119" i="1"/>
  <c r="F4120" i="1"/>
  <c r="F4121" i="1"/>
  <c r="F4094" i="1"/>
  <c r="F4095" i="1"/>
  <c r="F4098" i="1"/>
  <c r="F4074" i="1"/>
  <c r="F4075" i="1"/>
  <c r="F4076" i="1"/>
  <c r="F4077" i="1"/>
  <c r="F4079" i="1"/>
  <c r="F4087" i="1"/>
  <c r="F4088" i="1"/>
  <c r="F4089" i="1"/>
  <c r="G4089" i="1" s="1"/>
  <c r="H4089" i="1" s="1"/>
  <c r="F4090" i="1"/>
  <c r="G4090" i="1" s="1"/>
  <c r="H4090" i="1" s="1"/>
  <c r="F4091" i="1"/>
  <c r="F4092" i="1"/>
  <c r="F4093" i="1"/>
  <c r="G4093" i="1" s="1"/>
  <c r="H4093" i="1" s="1"/>
  <c r="F4096" i="1"/>
  <c r="F4097" i="1"/>
  <c r="F4099" i="1"/>
  <c r="F4100" i="1"/>
  <c r="F4101" i="1"/>
  <c r="F4083" i="1"/>
  <c r="F4072" i="1"/>
  <c r="F4073" i="1"/>
  <c r="F4078" i="1"/>
  <c r="F4080" i="1"/>
  <c r="F4081" i="1"/>
  <c r="F4082" i="1"/>
  <c r="F4084" i="1"/>
  <c r="F4085" i="1"/>
  <c r="F4086" i="1"/>
  <c r="G4086" i="1" s="1"/>
  <c r="H4086" i="1" s="1"/>
  <c r="F4060" i="1"/>
  <c r="F4062" i="1"/>
  <c r="F4063" i="1"/>
  <c r="F4066" i="1"/>
  <c r="F4041" i="1"/>
  <c r="F4042" i="1"/>
  <c r="F4043" i="1"/>
  <c r="F4044" i="1"/>
  <c r="F4046" i="1"/>
  <c r="F4040" i="1"/>
  <c r="F4045" i="1"/>
  <c r="G4045" i="1" s="1"/>
  <c r="H4045" i="1" s="1"/>
  <c r="F4047" i="1"/>
  <c r="F4048" i="1"/>
  <c r="G4048" i="1" s="1"/>
  <c r="H4048" i="1" s="1"/>
  <c r="F4049" i="1"/>
  <c r="F4050" i="1"/>
  <c r="G4050" i="1" s="1"/>
  <c r="H4050" i="1" s="1"/>
  <c r="F4051" i="1"/>
  <c r="F4052" i="1"/>
  <c r="G4052" i="1" s="1"/>
  <c r="H4052" i="1" s="1"/>
  <c r="F4053" i="1"/>
  <c r="G4053" i="1" s="1"/>
  <c r="H4053" i="1" s="1"/>
  <c r="F4054" i="1"/>
  <c r="G4054" i="1" s="1"/>
  <c r="H4054" i="1" s="1"/>
  <c r="F4055" i="1"/>
  <c r="F4056" i="1"/>
  <c r="G4056" i="1" s="1"/>
  <c r="H4056" i="1" s="1"/>
  <c r="F4057" i="1"/>
  <c r="F4058" i="1"/>
  <c r="F4059" i="1"/>
  <c r="F4061" i="1"/>
  <c r="G4061" i="1" s="1"/>
  <c r="H4061" i="1" s="1"/>
  <c r="F4065" i="1"/>
  <c r="F4067" i="1"/>
  <c r="F4068" i="1"/>
  <c r="F4064" i="1"/>
  <c r="F4069" i="1"/>
  <c r="F4028" i="1"/>
  <c r="F4029" i="1"/>
  <c r="F4027" i="1"/>
  <c r="F4030" i="1"/>
  <c r="F4033" i="1"/>
  <c r="F4008" i="1"/>
  <c r="F4009" i="1"/>
  <c r="F4010" i="1"/>
  <c r="F4012" i="1"/>
  <c r="F4011" i="1"/>
  <c r="F4013" i="1"/>
  <c r="F4014" i="1"/>
  <c r="F4015" i="1"/>
  <c r="F4016" i="1"/>
  <c r="F4017" i="1"/>
  <c r="F4019" i="1"/>
  <c r="F4020" i="1"/>
  <c r="G4020" i="1" s="1"/>
  <c r="H4020" i="1" s="1"/>
  <c r="F4021" i="1"/>
  <c r="G4021" i="1" s="1"/>
  <c r="H4021" i="1" s="1"/>
  <c r="F4035" i="1"/>
  <c r="F4018" i="1"/>
  <c r="F4022" i="1"/>
  <c r="G4022" i="1" s="1"/>
  <c r="H4022" i="1" s="1"/>
  <c r="F4023" i="1"/>
  <c r="G4023" i="1" s="1"/>
  <c r="H4023" i="1" s="1"/>
  <c r="F4024" i="1"/>
  <c r="F4025" i="1"/>
  <c r="F4026" i="1"/>
  <c r="G4026" i="1" s="1"/>
  <c r="H4026" i="1" s="1"/>
  <c r="F4031" i="1"/>
  <c r="F4032" i="1"/>
  <c r="F4034" i="1"/>
  <c r="F4036" i="1"/>
  <c r="F4037" i="1"/>
  <c r="F3996" i="1"/>
  <c r="F3997" i="1"/>
  <c r="G3997" i="1" s="1"/>
  <c r="H3997" i="1" s="1"/>
  <c r="F3993" i="1"/>
  <c r="F3994" i="1"/>
  <c r="F3999" i="1"/>
  <c r="F4004" i="1"/>
  <c r="F3976" i="1"/>
  <c r="F3978" i="1"/>
  <c r="F3991" i="1"/>
  <c r="G3991" i="1" s="1"/>
  <c r="H3991" i="1" s="1"/>
  <c r="F3992" i="1"/>
  <c r="F3995" i="1"/>
  <c r="G3995" i="1" s="1"/>
  <c r="H3995" i="1" s="1"/>
  <c r="F3998" i="1"/>
  <c r="F4000" i="1"/>
  <c r="F4001" i="1"/>
  <c r="F4002" i="1"/>
  <c r="F4003" i="1"/>
  <c r="F4005" i="1"/>
  <c r="F3977" i="1"/>
  <c r="F3987" i="1"/>
  <c r="F3990" i="1"/>
  <c r="G3990" i="1" s="1"/>
  <c r="H3990" i="1" s="1"/>
  <c r="F3979" i="1"/>
  <c r="F3980" i="1"/>
  <c r="F3981" i="1"/>
  <c r="F3983" i="1"/>
  <c r="F3985" i="1"/>
  <c r="F3986" i="1"/>
  <c r="F3988" i="1"/>
  <c r="G3988" i="1" s="1"/>
  <c r="H3988" i="1" s="1"/>
  <c r="F3989" i="1"/>
  <c r="F3964" i="1"/>
  <c r="F3965" i="1"/>
  <c r="G3965" i="1" s="1"/>
  <c r="H3965" i="1" s="1"/>
  <c r="F3959" i="1"/>
  <c r="G3959" i="1" s="1"/>
  <c r="H3959" i="1" s="1"/>
  <c r="F3960" i="1"/>
  <c r="F3963" i="1"/>
  <c r="F3970" i="1"/>
  <c r="F3973" i="1"/>
  <c r="F3944" i="1"/>
  <c r="F3948" i="1"/>
  <c r="F3949" i="1"/>
  <c r="F3950" i="1"/>
  <c r="F3951" i="1"/>
  <c r="F3952" i="1"/>
  <c r="F3953" i="1"/>
  <c r="F3954" i="1"/>
  <c r="F3955" i="1"/>
  <c r="F3956" i="1"/>
  <c r="G3956" i="1" s="1"/>
  <c r="H3956" i="1" s="1"/>
  <c r="F3957" i="1"/>
  <c r="F3958" i="1"/>
  <c r="G3958" i="1" s="1"/>
  <c r="H3958" i="1" s="1"/>
  <c r="F3961" i="1"/>
  <c r="F3962" i="1"/>
  <c r="F3966" i="1"/>
  <c r="F3967" i="1"/>
  <c r="F3968" i="1"/>
  <c r="F3971" i="1"/>
  <c r="F3972" i="1"/>
  <c r="F3945" i="1"/>
  <c r="F3946" i="1"/>
  <c r="F3947" i="1"/>
  <c r="F3969" i="1"/>
  <c r="F3932" i="1"/>
  <c r="F3933" i="1"/>
  <c r="G3933" i="1" s="1"/>
  <c r="H3933" i="1" s="1"/>
  <c r="F3925" i="1"/>
  <c r="G3925" i="1" s="1"/>
  <c r="H3925" i="1" s="1"/>
  <c r="F3926" i="1"/>
  <c r="G3926" i="1" s="1"/>
  <c r="H3926" i="1" s="1"/>
  <c r="F3929" i="1"/>
  <c r="G3929" i="1" s="1"/>
  <c r="H3929" i="1" s="1"/>
  <c r="F3936" i="1"/>
  <c r="F3939" i="1"/>
  <c r="F3940" i="1"/>
  <c r="F3941" i="1"/>
  <c r="F3912" i="1"/>
  <c r="F3913" i="1"/>
  <c r="F3914" i="1"/>
  <c r="F3915" i="1"/>
  <c r="F3916" i="1"/>
  <c r="F3917" i="1"/>
  <c r="F3918" i="1"/>
  <c r="F3919" i="1"/>
  <c r="F3920" i="1"/>
  <c r="F3922" i="1"/>
  <c r="F3923" i="1"/>
  <c r="F3924" i="1"/>
  <c r="G3924" i="1" s="1"/>
  <c r="H3924" i="1" s="1"/>
  <c r="F3921" i="1"/>
  <c r="F3927" i="1"/>
  <c r="G3927" i="1" s="1"/>
  <c r="H3927" i="1" s="1"/>
  <c r="F3928" i="1"/>
  <c r="F3930" i="1"/>
  <c r="F3931" i="1"/>
  <c r="G3931" i="1" s="1"/>
  <c r="H3931" i="1" s="1"/>
  <c r="F3934" i="1"/>
  <c r="F3935" i="1"/>
  <c r="G3935" i="1" s="1"/>
  <c r="H3935" i="1" s="1"/>
  <c r="F3937" i="1"/>
  <c r="F3938" i="1"/>
  <c r="F3900" i="1"/>
  <c r="F3901" i="1"/>
  <c r="F3891" i="1"/>
  <c r="F3892" i="1"/>
  <c r="F3895" i="1"/>
  <c r="G3895" i="1" s="1"/>
  <c r="H3895" i="1" s="1"/>
  <c r="F3902" i="1"/>
  <c r="F3905" i="1"/>
  <c r="F3906" i="1"/>
  <c r="F3907" i="1"/>
  <c r="F3908" i="1"/>
  <c r="F3897" i="1"/>
  <c r="G3897" i="1" s="1"/>
  <c r="H3897" i="1" s="1"/>
  <c r="F3898" i="1"/>
  <c r="F3899" i="1"/>
  <c r="F3903" i="1"/>
  <c r="F3904" i="1"/>
  <c r="F3909" i="1"/>
  <c r="F3880" i="1"/>
  <c r="F3881" i="1"/>
  <c r="F3890" i="1"/>
  <c r="F3884" i="1"/>
  <c r="F3885" i="1"/>
  <c r="F3886" i="1"/>
  <c r="F3887" i="1"/>
  <c r="F3888" i="1"/>
  <c r="F3889" i="1"/>
  <c r="G3889" i="1" s="1"/>
  <c r="H3889" i="1" s="1"/>
  <c r="F3893" i="1"/>
  <c r="F3894" i="1"/>
  <c r="G3894" i="1" s="1"/>
  <c r="H3894" i="1" s="1"/>
  <c r="F3896" i="1"/>
  <c r="F3868" i="1"/>
  <c r="G3868" i="1" s="1"/>
  <c r="H3868" i="1" s="1"/>
  <c r="F3869" i="1"/>
  <c r="G3869" i="1" s="1"/>
  <c r="H3869" i="1" s="1"/>
  <c r="F3857" i="1"/>
  <c r="F3858" i="1"/>
  <c r="F3861" i="1"/>
  <c r="F3866" i="1"/>
  <c r="F3871" i="1"/>
  <c r="F3872" i="1"/>
  <c r="F3873" i="1"/>
  <c r="F3874" i="1"/>
  <c r="F3876" i="1"/>
  <c r="F3851" i="1"/>
  <c r="F3852" i="1"/>
  <c r="F3853" i="1"/>
  <c r="F3854" i="1"/>
  <c r="F3855" i="1"/>
  <c r="F3856" i="1"/>
  <c r="F3859" i="1"/>
  <c r="F3860" i="1"/>
  <c r="F3862" i="1"/>
  <c r="F3863" i="1"/>
  <c r="F3864" i="1"/>
  <c r="F3865" i="1"/>
  <c r="F3867" i="1"/>
  <c r="F3870" i="1"/>
  <c r="G3870" i="1" s="1"/>
  <c r="H3870" i="1" s="1"/>
  <c r="F3875" i="1"/>
  <c r="F3877" i="1"/>
  <c r="F3848" i="1"/>
  <c r="F3850" i="1"/>
  <c r="F3849" i="1"/>
  <c r="F3836" i="1"/>
  <c r="F3837" i="1"/>
  <c r="G3837" i="1" s="1"/>
  <c r="H3837" i="1" s="1"/>
  <c r="F3823" i="1"/>
  <c r="F3824" i="1"/>
  <c r="F3827" i="1"/>
  <c r="F3832" i="1"/>
  <c r="F3835" i="1"/>
  <c r="G3835" i="1" s="1"/>
  <c r="H3835" i="1" s="1"/>
  <c r="F3838" i="1"/>
  <c r="F3839" i="1"/>
  <c r="F3840" i="1"/>
  <c r="F3842" i="1"/>
  <c r="F3816" i="1"/>
  <c r="F3817" i="1"/>
  <c r="F3818" i="1"/>
  <c r="F3819" i="1"/>
  <c r="G3819" i="1" s="1"/>
  <c r="H3819" i="1" s="1"/>
  <c r="F3820" i="1"/>
  <c r="F3821" i="1"/>
  <c r="G3821" i="1" s="1"/>
  <c r="H3821" i="1" s="1"/>
  <c r="F3822" i="1"/>
  <c r="G3822" i="1" s="1"/>
  <c r="H3822" i="1" s="1"/>
  <c r="F3825" i="1"/>
  <c r="F3828" i="1"/>
  <c r="G3828" i="1" s="1"/>
  <c r="H3828" i="1" s="1"/>
  <c r="F3829" i="1"/>
  <c r="F3830" i="1"/>
  <c r="F3826" i="1"/>
  <c r="F3831" i="1"/>
  <c r="F3833" i="1"/>
  <c r="F3834" i="1"/>
  <c r="G3834" i="1" s="1"/>
  <c r="H3834" i="1" s="1"/>
  <c r="F3841" i="1"/>
  <c r="F3843" i="1"/>
  <c r="F3844" i="1"/>
  <c r="F3845" i="1"/>
  <c r="F3804" i="1"/>
  <c r="F3805" i="1"/>
  <c r="F3789" i="1"/>
  <c r="F3790" i="1"/>
  <c r="F3793" i="1"/>
  <c r="F3798" i="1"/>
  <c r="G3798" i="1" s="1"/>
  <c r="H3798" i="1" s="1"/>
  <c r="F3801" i="1"/>
  <c r="G3801" i="1" s="1"/>
  <c r="H3801" i="1" s="1"/>
  <c r="F3802" i="1"/>
  <c r="F3803" i="1"/>
  <c r="F3806" i="1"/>
  <c r="F3808" i="1"/>
  <c r="F3807" i="1"/>
  <c r="F3809" i="1"/>
  <c r="F3810" i="1"/>
  <c r="F3811" i="1"/>
  <c r="F3812" i="1"/>
  <c r="F3813" i="1"/>
  <c r="F3784" i="1"/>
  <c r="F3796" i="1"/>
  <c r="F3785" i="1"/>
  <c r="F3786" i="1"/>
  <c r="F3787" i="1"/>
  <c r="F3788" i="1"/>
  <c r="F3791" i="1"/>
  <c r="F3792" i="1"/>
  <c r="F3794" i="1"/>
  <c r="F3795" i="1"/>
  <c r="F3797" i="1"/>
  <c r="F3799" i="1"/>
  <c r="G3799" i="1" s="1"/>
  <c r="H3799" i="1" s="1"/>
  <c r="F3800" i="1"/>
  <c r="F3772" i="1"/>
  <c r="F3773" i="1"/>
  <c r="F3755" i="1"/>
  <c r="F3756" i="1"/>
  <c r="F3759" i="1"/>
  <c r="F3764" i="1"/>
  <c r="F3767" i="1"/>
  <c r="F3768" i="1"/>
  <c r="F3769" i="1"/>
  <c r="F3770" i="1"/>
  <c r="F3774" i="1"/>
  <c r="F3754" i="1"/>
  <c r="F3757" i="1"/>
  <c r="F3758" i="1"/>
  <c r="F3760" i="1"/>
  <c r="G3760" i="1" s="1"/>
  <c r="H3760" i="1" s="1"/>
  <c r="F3761" i="1"/>
  <c r="G3761" i="1" s="1"/>
  <c r="H3761" i="1" s="1"/>
  <c r="F3762" i="1"/>
  <c r="G3762" i="1" s="1"/>
  <c r="H3762" i="1" s="1"/>
  <c r="F3763" i="1"/>
  <c r="G3763" i="1" s="1"/>
  <c r="H3763" i="1" s="1"/>
  <c r="F3765" i="1"/>
  <c r="F3766" i="1"/>
  <c r="G3766" i="1" s="1"/>
  <c r="H3766" i="1" s="1"/>
  <c r="F3771" i="1"/>
  <c r="F3775" i="1"/>
  <c r="F3776" i="1"/>
  <c r="F3777" i="1"/>
  <c r="F3778" i="1"/>
  <c r="F3779" i="1"/>
  <c r="F3780" i="1"/>
  <c r="F3752" i="1"/>
  <c r="F3753" i="1"/>
  <c r="F3781" i="1"/>
  <c r="F3740" i="1"/>
  <c r="F3741" i="1"/>
  <c r="F3721" i="1"/>
  <c r="F3722" i="1"/>
  <c r="F3725" i="1"/>
  <c r="F3730" i="1"/>
  <c r="G3730" i="1" s="1"/>
  <c r="H3730" i="1" s="1"/>
  <c r="F3733" i="1"/>
  <c r="G3733" i="1" s="1"/>
  <c r="H3733" i="1" s="1"/>
  <c r="F3734" i="1"/>
  <c r="F3735" i="1"/>
  <c r="F3736" i="1"/>
  <c r="F3738" i="1"/>
  <c r="F3720" i="1"/>
  <c r="F3723" i="1"/>
  <c r="F3724" i="1"/>
  <c r="G3724" i="1" s="1"/>
  <c r="H3724" i="1" s="1"/>
  <c r="F3726" i="1"/>
  <c r="F3727" i="1"/>
  <c r="F3728" i="1"/>
  <c r="F3729" i="1"/>
  <c r="F3732" i="1"/>
  <c r="F3737" i="1"/>
  <c r="G3737" i="1" s="1"/>
  <c r="H3737" i="1" s="1"/>
  <c r="F3739" i="1"/>
  <c r="F3748" i="1"/>
  <c r="F3749" i="1"/>
  <c r="F3742" i="1"/>
  <c r="F3744" i="1"/>
  <c r="F3731" i="1"/>
  <c r="F3743" i="1"/>
  <c r="F3745" i="1"/>
  <c r="F3746" i="1"/>
  <c r="F3747" i="1"/>
  <c r="F3708" i="1"/>
  <c r="G3708" i="1" s="1"/>
  <c r="H3708" i="1" s="1"/>
  <c r="F3709" i="1"/>
  <c r="F3688" i="1"/>
  <c r="F3691" i="1"/>
  <c r="F3696" i="1"/>
  <c r="F3699" i="1"/>
  <c r="F3700" i="1"/>
  <c r="G3700" i="1" s="1"/>
  <c r="H3700" i="1" s="1"/>
  <c r="F3701" i="1"/>
  <c r="F3702" i="1"/>
  <c r="F3704" i="1"/>
  <c r="F3711" i="1"/>
  <c r="F3712" i="1"/>
  <c r="F3713" i="1"/>
  <c r="F3714" i="1"/>
  <c r="F3715" i="1"/>
  <c r="F3716" i="1"/>
  <c r="F3717" i="1"/>
  <c r="F3689" i="1"/>
  <c r="F3705" i="1"/>
  <c r="F3690" i="1"/>
  <c r="F3692" i="1"/>
  <c r="G3692" i="1" s="1"/>
  <c r="H3692" i="1" s="1"/>
  <c r="F3693" i="1"/>
  <c r="F3694" i="1"/>
  <c r="F3695" i="1"/>
  <c r="F3697" i="1"/>
  <c r="F3698" i="1"/>
  <c r="F3703" i="1"/>
  <c r="F3706" i="1"/>
  <c r="G3706" i="1" s="1"/>
  <c r="H3706" i="1" s="1"/>
  <c r="F3707" i="1"/>
  <c r="F3710" i="1"/>
  <c r="G3710" i="1" s="1"/>
  <c r="H3710" i="1" s="1"/>
  <c r="F3676" i="1"/>
  <c r="F3677" i="1"/>
  <c r="F3657" i="1"/>
  <c r="F3662" i="1"/>
  <c r="F3665" i="1"/>
  <c r="F3666" i="1"/>
  <c r="F3667" i="1"/>
  <c r="F3668" i="1"/>
  <c r="G3668" i="1" s="1"/>
  <c r="H3668" i="1" s="1"/>
  <c r="F3670" i="1"/>
  <c r="F3660" i="1"/>
  <c r="F3661" i="1"/>
  <c r="F3663" i="1"/>
  <c r="F3664" i="1"/>
  <c r="F3669" i="1"/>
  <c r="F3671" i="1"/>
  <c r="F3672" i="1"/>
  <c r="F3673" i="1"/>
  <c r="F3674" i="1"/>
  <c r="G3674" i="1" s="1"/>
  <c r="H3674" i="1" s="1"/>
  <c r="F3675" i="1"/>
  <c r="F3678" i="1"/>
  <c r="F3679" i="1"/>
  <c r="F3680" i="1"/>
  <c r="F3681" i="1"/>
  <c r="F3682" i="1"/>
  <c r="F3683" i="1"/>
  <c r="F3685" i="1"/>
  <c r="F3656" i="1"/>
  <c r="F3658" i="1"/>
  <c r="F3659" i="1"/>
  <c r="F3684" i="1"/>
  <c r="F3644" i="1"/>
  <c r="F3645" i="1"/>
  <c r="G3645" i="1" s="1"/>
  <c r="H3645" i="1" s="1"/>
  <c r="F3653" i="1"/>
  <c r="F3628" i="1"/>
  <c r="F3631" i="1"/>
  <c r="F3632" i="1"/>
  <c r="F3633" i="1"/>
  <c r="F3634" i="1"/>
  <c r="F3636" i="1"/>
  <c r="G3636" i="1" s="1"/>
  <c r="H3636" i="1" s="1"/>
  <c r="F3624" i="1"/>
  <c r="F3625" i="1"/>
  <c r="F3626" i="1"/>
  <c r="F3627" i="1"/>
  <c r="F3629" i="1"/>
  <c r="F3630" i="1"/>
  <c r="F3635" i="1"/>
  <c r="F3637" i="1"/>
  <c r="F3638" i="1"/>
  <c r="G3638" i="1" s="1"/>
  <c r="H3638" i="1" s="1"/>
  <c r="F3640" i="1"/>
  <c r="G3640" i="1" s="1"/>
  <c r="H3640" i="1" s="1"/>
  <c r="F3641" i="1"/>
  <c r="F3642" i="1"/>
  <c r="F3639" i="1"/>
  <c r="F3643" i="1"/>
  <c r="G3643" i="1" s="1"/>
  <c r="H3643" i="1" s="1"/>
  <c r="F3646" i="1"/>
  <c r="F3647" i="1"/>
  <c r="F3648" i="1"/>
  <c r="F3649" i="1"/>
  <c r="F3650" i="1"/>
  <c r="F3651" i="1"/>
  <c r="F3652" i="1"/>
  <c r="F3612" i="1"/>
  <c r="F3613" i="1"/>
  <c r="F3619" i="1"/>
  <c r="F3620" i="1"/>
  <c r="F3594" i="1"/>
  <c r="F3597" i="1"/>
  <c r="F3598" i="1"/>
  <c r="F3599" i="1"/>
  <c r="F3600" i="1"/>
  <c r="F3602" i="1"/>
  <c r="F3614" i="1"/>
  <c r="F3615" i="1"/>
  <c r="F3616" i="1"/>
  <c r="F3617" i="1"/>
  <c r="F3618" i="1"/>
  <c r="F3621" i="1"/>
  <c r="F3592" i="1"/>
  <c r="F3593" i="1"/>
  <c r="F3608" i="1"/>
  <c r="G3608" i="1" s="1"/>
  <c r="H3608" i="1" s="1"/>
  <c r="F3611" i="1"/>
  <c r="F3595" i="1"/>
  <c r="F3596" i="1"/>
  <c r="F3601" i="1"/>
  <c r="F3604" i="1"/>
  <c r="G3604" i="1" s="1"/>
  <c r="H3604" i="1" s="1"/>
  <c r="F3606" i="1"/>
  <c r="G3606" i="1" s="1"/>
  <c r="H3606" i="1" s="1"/>
  <c r="F3603" i="1"/>
  <c r="F3605" i="1"/>
  <c r="F3607" i="1"/>
  <c r="F3609" i="1"/>
  <c r="G3609" i="1" s="1"/>
  <c r="H3609" i="1" s="1"/>
  <c r="F3610" i="1"/>
  <c r="F3580" i="1"/>
  <c r="F3581" i="1"/>
  <c r="G3581" i="1" s="1"/>
  <c r="H3581" i="1" s="1"/>
  <c r="F3585" i="1"/>
  <c r="F3586" i="1"/>
  <c r="F3589" i="1"/>
  <c r="F3560" i="1"/>
  <c r="F3563" i="1"/>
  <c r="F3564" i="1"/>
  <c r="F3565" i="1"/>
  <c r="F3566" i="1"/>
  <c r="F3568" i="1"/>
  <c r="F3569" i="1"/>
  <c r="F3570" i="1"/>
  <c r="F3571" i="1"/>
  <c r="F3572" i="1"/>
  <c r="F3573" i="1"/>
  <c r="F3574" i="1"/>
  <c r="G3574" i="1" s="1"/>
  <c r="H3574" i="1" s="1"/>
  <c r="F3575" i="1"/>
  <c r="G3575" i="1" s="1"/>
  <c r="H3575" i="1" s="1"/>
  <c r="F3576" i="1"/>
  <c r="F3577" i="1"/>
  <c r="F3578" i="1"/>
  <c r="G3578" i="1" s="1"/>
  <c r="H3578" i="1" s="1"/>
  <c r="F3579" i="1"/>
  <c r="F3582" i="1"/>
  <c r="F3583" i="1"/>
  <c r="F3584" i="1"/>
  <c r="F3587" i="1"/>
  <c r="F3588" i="1"/>
  <c r="F3561" i="1"/>
  <c r="F3562" i="1"/>
  <c r="F3567" i="1"/>
  <c r="F3548" i="1"/>
  <c r="F3549" i="1"/>
  <c r="F3551" i="1"/>
  <c r="F3552" i="1"/>
  <c r="F3555" i="1"/>
  <c r="F3529" i="1"/>
  <c r="F3530" i="1"/>
  <c r="F3531" i="1"/>
  <c r="F3532" i="1"/>
  <c r="F3534" i="1"/>
  <c r="F3528" i="1"/>
  <c r="F3533" i="1"/>
  <c r="F3535" i="1"/>
  <c r="F3536" i="1"/>
  <c r="F3537" i="1"/>
  <c r="F3538" i="1"/>
  <c r="F3539" i="1"/>
  <c r="G3539" i="1" s="1"/>
  <c r="H3539" i="1" s="1"/>
  <c r="F3540" i="1"/>
  <c r="G3540" i="1" s="1"/>
  <c r="H3540" i="1" s="1"/>
  <c r="F3541" i="1"/>
  <c r="F3542" i="1"/>
  <c r="F3543" i="1"/>
  <c r="F3544" i="1"/>
  <c r="F3545" i="1"/>
  <c r="F3546" i="1"/>
  <c r="F3547" i="1"/>
  <c r="F3550" i="1"/>
  <c r="F3553" i="1"/>
  <c r="G3553" i="1" s="1"/>
  <c r="H3553" i="1" s="1"/>
  <c r="F3554" i="1"/>
  <c r="F3556" i="1"/>
  <c r="F3557" i="1"/>
  <c r="E3529" i="1"/>
  <c r="F3516" i="1"/>
  <c r="F3517" i="1"/>
  <c r="F3515" i="1"/>
  <c r="G3515" i="1" s="1"/>
  <c r="H3515" i="1" s="1"/>
  <c r="F3518" i="1"/>
  <c r="F3521" i="1"/>
  <c r="F3523" i="1"/>
  <c r="F3496" i="1"/>
  <c r="F3497" i="1"/>
  <c r="F3498" i="1"/>
  <c r="F3500" i="1"/>
  <c r="F3514" i="1"/>
  <c r="G3514" i="1" s="1"/>
  <c r="H3514" i="1" s="1"/>
  <c r="F3519" i="1"/>
  <c r="F3520" i="1"/>
  <c r="G3520" i="1" s="1"/>
  <c r="H3520" i="1" s="1"/>
  <c r="F3522" i="1"/>
  <c r="F3524" i="1"/>
  <c r="F3525" i="1"/>
  <c r="F3499" i="1"/>
  <c r="F3501" i="1"/>
  <c r="F3510" i="1"/>
  <c r="G3510" i="1" s="1"/>
  <c r="H3510" i="1" s="1"/>
  <c r="F3502" i="1"/>
  <c r="F3503" i="1"/>
  <c r="F3504" i="1"/>
  <c r="F3505" i="1"/>
  <c r="F3506" i="1"/>
  <c r="F3507" i="1"/>
  <c r="F3508" i="1"/>
  <c r="G3508" i="1" s="1"/>
  <c r="H3508" i="1" s="1"/>
  <c r="F3509" i="1"/>
  <c r="F3511" i="1"/>
  <c r="F3512" i="1"/>
  <c r="F3513" i="1"/>
  <c r="G3513" i="1" s="1"/>
  <c r="H3513" i="1" s="1"/>
  <c r="E3497" i="1"/>
  <c r="F3484" i="1"/>
  <c r="F3485" i="1"/>
  <c r="F3481" i="1"/>
  <c r="F3482" i="1"/>
  <c r="F3487" i="1"/>
  <c r="G3487" i="1" s="1"/>
  <c r="H3487" i="1" s="1"/>
  <c r="F3489" i="1"/>
  <c r="F3492" i="1"/>
  <c r="F3464" i="1"/>
  <c r="F3466" i="1"/>
  <c r="F3470" i="1"/>
  <c r="F3471" i="1"/>
  <c r="F3472" i="1"/>
  <c r="F3473" i="1"/>
  <c r="F3474" i="1"/>
  <c r="F3475" i="1"/>
  <c r="F3476" i="1"/>
  <c r="G3476" i="1" s="1"/>
  <c r="H3476" i="1" s="1"/>
  <c r="F3477" i="1"/>
  <c r="F3478" i="1"/>
  <c r="F3479" i="1"/>
  <c r="G3479" i="1" s="1"/>
  <c r="H3479" i="1" s="1"/>
  <c r="F3480" i="1"/>
  <c r="F3483" i="1"/>
  <c r="F3486" i="1"/>
  <c r="F3488" i="1"/>
  <c r="F3490" i="1"/>
  <c r="F3491" i="1"/>
  <c r="F3493" i="1"/>
  <c r="F3465" i="1"/>
  <c r="F3467" i="1"/>
  <c r="G3467" i="1" s="1"/>
  <c r="H3467" i="1" s="1"/>
  <c r="F3468" i="1"/>
  <c r="G3468" i="1" s="1"/>
  <c r="H3468" i="1" s="1"/>
  <c r="F3469" i="1"/>
  <c r="G3469" i="1" s="1"/>
  <c r="H3469" i="1" s="1"/>
  <c r="E3465" i="1"/>
  <c r="F3452" i="1"/>
  <c r="G3452" i="1" s="1"/>
  <c r="H3452" i="1" s="1"/>
  <c r="F3453" i="1"/>
  <c r="F3447" i="1"/>
  <c r="F3448" i="1"/>
  <c r="G3448" i="1" s="1"/>
  <c r="H3448" i="1" s="1"/>
  <c r="F3451" i="1"/>
  <c r="F3455" i="1"/>
  <c r="F3458" i="1"/>
  <c r="F3461" i="1"/>
  <c r="F3432" i="1"/>
  <c r="G3432" i="1" s="1"/>
  <c r="H3432" i="1" s="1"/>
  <c r="F3433" i="1"/>
  <c r="F3434" i="1"/>
  <c r="F3435" i="1"/>
  <c r="F3436" i="1"/>
  <c r="F3437" i="1"/>
  <c r="F3438" i="1"/>
  <c r="F3439" i="1"/>
  <c r="F3440" i="1"/>
  <c r="F3441" i="1"/>
  <c r="F3442" i="1"/>
  <c r="F3443" i="1"/>
  <c r="F3444" i="1"/>
  <c r="G3444" i="1" s="1"/>
  <c r="H3444" i="1" s="1"/>
  <c r="F3445" i="1"/>
  <c r="G3445" i="1" s="1"/>
  <c r="H3445" i="1" s="1"/>
  <c r="F3446" i="1"/>
  <c r="G3446" i="1" s="1"/>
  <c r="H3446" i="1" s="1"/>
  <c r="F3449" i="1"/>
  <c r="F3450" i="1"/>
  <c r="G3450" i="1" s="1"/>
  <c r="H3450" i="1" s="1"/>
  <c r="F3454" i="1"/>
  <c r="F3457" i="1"/>
  <c r="F3460" i="1"/>
  <c r="F3456" i="1"/>
  <c r="F3459" i="1"/>
  <c r="E3433" i="1"/>
  <c r="F3420" i="1"/>
  <c r="F3421" i="1"/>
  <c r="G3421" i="1" s="1"/>
  <c r="H3421" i="1" s="1"/>
  <c r="F3413" i="1"/>
  <c r="F3414" i="1"/>
  <c r="F3417" i="1"/>
  <c r="G3417" i="1" s="1"/>
  <c r="H3417" i="1" s="1"/>
  <c r="F3418" i="1"/>
  <c r="F3419" i="1"/>
  <c r="F3424" i="1"/>
  <c r="F3427" i="1"/>
  <c r="F3428" i="1"/>
  <c r="F3429" i="1"/>
  <c r="F3415" i="1"/>
  <c r="G3415" i="1" s="1"/>
  <c r="H3415" i="1" s="1"/>
  <c r="F3416" i="1"/>
  <c r="G3416" i="1" s="1"/>
  <c r="H3416" i="1" s="1"/>
  <c r="F3422" i="1"/>
  <c r="F3423" i="1"/>
  <c r="F3425" i="1"/>
  <c r="F3426" i="1"/>
  <c r="F3400" i="1"/>
  <c r="F3409" i="1"/>
  <c r="F3401" i="1"/>
  <c r="F3402" i="1"/>
  <c r="F3403" i="1"/>
  <c r="F3404" i="1"/>
  <c r="F3405" i="1"/>
  <c r="F3406" i="1"/>
  <c r="F3407" i="1"/>
  <c r="F3408" i="1"/>
  <c r="F3410" i="1"/>
  <c r="F3411" i="1"/>
  <c r="F3412" i="1"/>
  <c r="G3412" i="1" s="1"/>
  <c r="H3412" i="1" s="1"/>
  <c r="E3401" i="1"/>
  <c r="F3388" i="1"/>
  <c r="F3389" i="1"/>
  <c r="F3379" i="1"/>
  <c r="F3380" i="1"/>
  <c r="F3383" i="1"/>
  <c r="G3383" i="1" s="1"/>
  <c r="H3383" i="1" s="1"/>
  <c r="F3384" i="1"/>
  <c r="F3385" i="1"/>
  <c r="F3390" i="1"/>
  <c r="F3393" i="1"/>
  <c r="F3394" i="1"/>
  <c r="F3395" i="1"/>
  <c r="F3396" i="1"/>
  <c r="F3368" i="1"/>
  <c r="F3369" i="1"/>
  <c r="F3370" i="1"/>
  <c r="F3371" i="1"/>
  <c r="F3372" i="1"/>
  <c r="F3373" i="1"/>
  <c r="F3374" i="1"/>
  <c r="F3375" i="1"/>
  <c r="F3376" i="1"/>
  <c r="F3377" i="1"/>
  <c r="F3378" i="1"/>
  <c r="F3381" i="1"/>
  <c r="G3381" i="1" s="1"/>
  <c r="H3381" i="1" s="1"/>
  <c r="F3382" i="1"/>
  <c r="G3382" i="1" s="1"/>
  <c r="H3382" i="1" s="1"/>
  <c r="F3386" i="1"/>
  <c r="G3386" i="1" s="1"/>
  <c r="H3386" i="1" s="1"/>
  <c r="F3387" i="1"/>
  <c r="F3391" i="1"/>
  <c r="F3392" i="1"/>
  <c r="F3397" i="1"/>
  <c r="E3369" i="1"/>
  <c r="F3356" i="1"/>
  <c r="G3356" i="1" s="1"/>
  <c r="H3356" i="1" s="1"/>
  <c r="F3357" i="1"/>
  <c r="F3345" i="1"/>
  <c r="F3346" i="1"/>
  <c r="F3347" i="1"/>
  <c r="F3348" i="1"/>
  <c r="G3348" i="1" s="1"/>
  <c r="H3348" i="1" s="1"/>
  <c r="F3349" i="1"/>
  <c r="G3349" i="1" s="1"/>
  <c r="H3349" i="1" s="1"/>
  <c r="F3350" i="1"/>
  <c r="F3351" i="1"/>
  <c r="F3354" i="1"/>
  <c r="F3359" i="1"/>
  <c r="F3360" i="1"/>
  <c r="F3361" i="1"/>
  <c r="F3362" i="1"/>
  <c r="F3364" i="1"/>
  <c r="F3336" i="1"/>
  <c r="F3337" i="1"/>
  <c r="F3338" i="1"/>
  <c r="F3339" i="1"/>
  <c r="F3340" i="1"/>
  <c r="F3341" i="1"/>
  <c r="F3342" i="1"/>
  <c r="F3363" i="1"/>
  <c r="F3343" i="1"/>
  <c r="F3344" i="1"/>
  <c r="F3352" i="1"/>
  <c r="F3353" i="1"/>
  <c r="F3355" i="1"/>
  <c r="G3355" i="1" s="1"/>
  <c r="H3355" i="1" s="1"/>
  <c r="F3358" i="1"/>
  <c r="F3365" i="1"/>
  <c r="E3337" i="1"/>
  <c r="F3324" i="1"/>
  <c r="F3325" i="1"/>
  <c r="F3311" i="1"/>
  <c r="F3312" i="1"/>
  <c r="F3313" i="1"/>
  <c r="F3314" i="1"/>
  <c r="F3315" i="1"/>
  <c r="F3316" i="1"/>
  <c r="G3316" i="1" s="1"/>
  <c r="H3316" i="1" s="1"/>
  <c r="F3317" i="1"/>
  <c r="F3320" i="1"/>
  <c r="G3320" i="1" s="1"/>
  <c r="H3320" i="1" s="1"/>
  <c r="F3323" i="1"/>
  <c r="F3326" i="1"/>
  <c r="F3327" i="1"/>
  <c r="F3328" i="1"/>
  <c r="F3330" i="1"/>
  <c r="F3306" i="1"/>
  <c r="F3307" i="1"/>
  <c r="F3308" i="1"/>
  <c r="F3309" i="1"/>
  <c r="F3310" i="1"/>
  <c r="F3318" i="1"/>
  <c r="F3319" i="1"/>
  <c r="F3321" i="1"/>
  <c r="F3322" i="1"/>
  <c r="F3329" i="1"/>
  <c r="F3331" i="1"/>
  <c r="F3332" i="1"/>
  <c r="G3332" i="1" s="1"/>
  <c r="H3332" i="1" s="1"/>
  <c r="F3333" i="1"/>
  <c r="F3305" i="1"/>
  <c r="F3304" i="1"/>
  <c r="E3304" i="1"/>
  <c r="E3305" i="1"/>
  <c r="F3292" i="1"/>
  <c r="F3293" i="1"/>
  <c r="G3293" i="1" s="1"/>
  <c r="H3293" i="1" s="1"/>
  <c r="F3277" i="1"/>
  <c r="F3278" i="1"/>
  <c r="F3279" i="1"/>
  <c r="F3280" i="1"/>
  <c r="F3281" i="1"/>
  <c r="F3282" i="1"/>
  <c r="F3283" i="1"/>
  <c r="F3284" i="1"/>
  <c r="F3286" i="1"/>
  <c r="F3289" i="1"/>
  <c r="F3290" i="1"/>
  <c r="G3290" i="1" s="1"/>
  <c r="H3290" i="1" s="1"/>
  <c r="F3291" i="1"/>
  <c r="F3294" i="1"/>
  <c r="G3294" i="1" s="1"/>
  <c r="H3294" i="1" s="1"/>
  <c r="F3296" i="1"/>
  <c r="F3272" i="1"/>
  <c r="F3273" i="1"/>
  <c r="F3274" i="1"/>
  <c r="F3275" i="1"/>
  <c r="F3276" i="1"/>
  <c r="F3285" i="1"/>
  <c r="F3287" i="1"/>
  <c r="F3288" i="1"/>
  <c r="G3288" i="1" s="1"/>
  <c r="H3288" i="1" s="1"/>
  <c r="F3295" i="1"/>
  <c r="F3298" i="1"/>
  <c r="F3297" i="1"/>
  <c r="F3300" i="1"/>
  <c r="F3299" i="1"/>
  <c r="F3301" i="1"/>
  <c r="E3272" i="1"/>
  <c r="E3273" i="1"/>
  <c r="F3260" i="1"/>
  <c r="G3260" i="1" s="1"/>
  <c r="H3260" i="1" s="1"/>
  <c r="F3261" i="1"/>
  <c r="G3261" i="1" s="1"/>
  <c r="H3261" i="1" s="1"/>
  <c r="F3243" i="1"/>
  <c r="F3244" i="1"/>
  <c r="F3245" i="1"/>
  <c r="F3246" i="1"/>
  <c r="F3247" i="1"/>
  <c r="F3248" i="1"/>
  <c r="F3249" i="1"/>
  <c r="F3250" i="1"/>
  <c r="F3251" i="1"/>
  <c r="F3252" i="1"/>
  <c r="F3255" i="1"/>
  <c r="F3256" i="1"/>
  <c r="F3257" i="1"/>
  <c r="F3258" i="1"/>
  <c r="F3262" i="1"/>
  <c r="F3263" i="1"/>
  <c r="F3240" i="1"/>
  <c r="F3241" i="1"/>
  <c r="F3242" i="1"/>
  <c r="G3242" i="1" s="1"/>
  <c r="H3242" i="1" s="1"/>
  <c r="F3253" i="1"/>
  <c r="F3254" i="1"/>
  <c r="F3259" i="1"/>
  <c r="G3259" i="1" s="1"/>
  <c r="H3259" i="1" s="1"/>
  <c r="F3264" i="1"/>
  <c r="F3265" i="1"/>
  <c r="F3266" i="1"/>
  <c r="F3267" i="1"/>
  <c r="F3268" i="1"/>
  <c r="F3269" i="1"/>
  <c r="E3239" i="1"/>
  <c r="E3240" i="1"/>
  <c r="E3241" i="1"/>
  <c r="F3228" i="1"/>
  <c r="F3229" i="1"/>
  <c r="F3209" i="1"/>
  <c r="F3210" i="1"/>
  <c r="F3211" i="1"/>
  <c r="F3212" i="1"/>
  <c r="F3213" i="1"/>
  <c r="F3214" i="1"/>
  <c r="F3215" i="1"/>
  <c r="F3216" i="1"/>
  <c r="F3217" i="1"/>
  <c r="F3218" i="1"/>
  <c r="G3218" i="1" s="1"/>
  <c r="H3218" i="1" s="1"/>
  <c r="F3221" i="1"/>
  <c r="F3222" i="1"/>
  <c r="F3223" i="1"/>
  <c r="G3223" i="1" s="1"/>
  <c r="H3223" i="1" s="1"/>
  <c r="F3224" i="1"/>
  <c r="G3224" i="1" s="1"/>
  <c r="H3224" i="1" s="1"/>
  <c r="F3226" i="1"/>
  <c r="F3227" i="1"/>
  <c r="F3208" i="1"/>
  <c r="F3219" i="1"/>
  <c r="F3220" i="1"/>
  <c r="G3220" i="1" s="1"/>
  <c r="H3220" i="1" s="1"/>
  <c r="F3225" i="1"/>
  <c r="G3225" i="1" s="1"/>
  <c r="H3225" i="1" s="1"/>
  <c r="F3230" i="1"/>
  <c r="F3232" i="1"/>
  <c r="F3236" i="1"/>
  <c r="F3231" i="1"/>
  <c r="F3233" i="1"/>
  <c r="F3234" i="1"/>
  <c r="F3235" i="1"/>
  <c r="F3237" i="1"/>
  <c r="E3207" i="1"/>
  <c r="E3208" i="1"/>
  <c r="E3209" i="1"/>
  <c r="F3196" i="1"/>
  <c r="G3196" i="1" s="1"/>
  <c r="H3196" i="1" s="1"/>
  <c r="F3197" i="1"/>
  <c r="G3197" i="1" s="1"/>
  <c r="H3197" i="1" s="1"/>
  <c r="F3176" i="1"/>
  <c r="F3177" i="1"/>
  <c r="F3178" i="1"/>
  <c r="F3179" i="1"/>
  <c r="F3180" i="1"/>
  <c r="F3181" i="1"/>
  <c r="F3182" i="1"/>
  <c r="F3183" i="1"/>
  <c r="F3184" i="1"/>
  <c r="F3187" i="1"/>
  <c r="F3188" i="1"/>
  <c r="F3189" i="1"/>
  <c r="G3189" i="1" s="1"/>
  <c r="H3189" i="1" s="1"/>
  <c r="F3190" i="1"/>
  <c r="F3191" i="1"/>
  <c r="F3192" i="1"/>
  <c r="F3193" i="1"/>
  <c r="G3193" i="1" s="1"/>
  <c r="H3193" i="1" s="1"/>
  <c r="F3194" i="1"/>
  <c r="F3185" i="1"/>
  <c r="F3186" i="1"/>
  <c r="F3195" i="1"/>
  <c r="G3195" i="1" s="1"/>
  <c r="H3195" i="1" s="1"/>
  <c r="F3198" i="1"/>
  <c r="G3198" i="1" s="1"/>
  <c r="H3198" i="1" s="1"/>
  <c r="F3199" i="1"/>
  <c r="F3200" i="1"/>
  <c r="F3201" i="1"/>
  <c r="F3202" i="1"/>
  <c r="G3202" i="1" s="1"/>
  <c r="H3202" i="1" s="1"/>
  <c r="F3203" i="1"/>
  <c r="F3204" i="1"/>
  <c r="F3205" i="1"/>
  <c r="E3170" i="1"/>
  <c r="E3175" i="1"/>
  <c r="E3176" i="1"/>
  <c r="E3177" i="1"/>
  <c r="E3178" i="1"/>
  <c r="F3164" i="1"/>
  <c r="G3164" i="1" s="1"/>
  <c r="H3164" i="1" s="1"/>
  <c r="F3165" i="1"/>
  <c r="F3144" i="1"/>
  <c r="F3145" i="1"/>
  <c r="F3146" i="1"/>
  <c r="F3147" i="1"/>
  <c r="F3148" i="1"/>
  <c r="F3149" i="1"/>
  <c r="F3150" i="1"/>
  <c r="F3153" i="1"/>
  <c r="F3154" i="1"/>
  <c r="G3154" i="1" s="1"/>
  <c r="H3154" i="1" s="1"/>
  <c r="F3155" i="1"/>
  <c r="F3156" i="1"/>
  <c r="F3157" i="1"/>
  <c r="G3157" i="1" s="1"/>
  <c r="H3157" i="1" s="1"/>
  <c r="F3158" i="1"/>
  <c r="F3159" i="1"/>
  <c r="F3160" i="1"/>
  <c r="F3170" i="1"/>
  <c r="F3171" i="1"/>
  <c r="F3172" i="1"/>
  <c r="F3173" i="1"/>
  <c r="F3151" i="1"/>
  <c r="F3152" i="1"/>
  <c r="F3166" i="1"/>
  <c r="F3161" i="1"/>
  <c r="F3162" i="1"/>
  <c r="F3163" i="1"/>
  <c r="F3167" i="1"/>
  <c r="F3168" i="1"/>
  <c r="F3169" i="1"/>
  <c r="E3138" i="1"/>
  <c r="E3143" i="1"/>
  <c r="E3144" i="1"/>
  <c r="E3145" i="1"/>
  <c r="E3146" i="1"/>
  <c r="F3132" i="1"/>
  <c r="G3132" i="1" s="1"/>
  <c r="H3132" i="1" s="1"/>
  <c r="F3133" i="1"/>
  <c r="F3141" i="1"/>
  <c r="F3112" i="1"/>
  <c r="F3113" i="1"/>
  <c r="F3114" i="1"/>
  <c r="F3115" i="1"/>
  <c r="F3116" i="1"/>
  <c r="F3119" i="1"/>
  <c r="F3120" i="1"/>
  <c r="F3121" i="1"/>
  <c r="F3122" i="1"/>
  <c r="F3123" i="1"/>
  <c r="F3124" i="1"/>
  <c r="G3124" i="1" s="1"/>
  <c r="H3124" i="1" s="1"/>
  <c r="F3125" i="1"/>
  <c r="G3125" i="1" s="1"/>
  <c r="H3125" i="1" s="1"/>
  <c r="F3126" i="1"/>
  <c r="F3117" i="1"/>
  <c r="F3118" i="1"/>
  <c r="F3127" i="1"/>
  <c r="G3127" i="1" s="1"/>
  <c r="H3127" i="1" s="1"/>
  <c r="F3128" i="1"/>
  <c r="G3128" i="1" s="1"/>
  <c r="H3128" i="1" s="1"/>
  <c r="F3129" i="1"/>
  <c r="F3130" i="1"/>
  <c r="F3131" i="1"/>
  <c r="F3134" i="1"/>
  <c r="F3135" i="1"/>
  <c r="F3136" i="1"/>
  <c r="F3137" i="1"/>
  <c r="F3138" i="1"/>
  <c r="F3139" i="1"/>
  <c r="F3140" i="1"/>
  <c r="E3106" i="1"/>
  <c r="E3111" i="1"/>
  <c r="E3112" i="1"/>
  <c r="E3113" i="1"/>
  <c r="E3114" i="1"/>
  <c r="F3100" i="1"/>
  <c r="F3101" i="1"/>
  <c r="G3101" i="1" s="1"/>
  <c r="H3101" i="1" s="1"/>
  <c r="F3107" i="1"/>
  <c r="F3108" i="1"/>
  <c r="F3109" i="1"/>
  <c r="F3080" i="1"/>
  <c r="F3081" i="1"/>
  <c r="F3082" i="1"/>
  <c r="F3085" i="1"/>
  <c r="F3086" i="1"/>
  <c r="F3087" i="1"/>
  <c r="F3088" i="1"/>
  <c r="F3089" i="1"/>
  <c r="F3090" i="1"/>
  <c r="F3091" i="1"/>
  <c r="F3092" i="1"/>
  <c r="G3092" i="1" s="1"/>
  <c r="H3092" i="1" s="1"/>
  <c r="F3096" i="1"/>
  <c r="G3096" i="1" s="1"/>
  <c r="H3096" i="1" s="1"/>
  <c r="F3097" i="1"/>
  <c r="G3097" i="1" s="1"/>
  <c r="H3097" i="1" s="1"/>
  <c r="F3098" i="1"/>
  <c r="G3098" i="1" s="1"/>
  <c r="H3098" i="1" s="1"/>
  <c r="F3099" i="1"/>
  <c r="G3099" i="1" s="1"/>
  <c r="H3099" i="1" s="1"/>
  <c r="F3102" i="1"/>
  <c r="F3103" i="1"/>
  <c r="F3104" i="1"/>
  <c r="F3105" i="1"/>
  <c r="F3106" i="1"/>
  <c r="F3084" i="1"/>
  <c r="F3083" i="1"/>
  <c r="F3093" i="1"/>
  <c r="G3093" i="1" s="1"/>
  <c r="H3093" i="1" s="1"/>
  <c r="F3094" i="1"/>
  <c r="G3094" i="1" s="1"/>
  <c r="H3094" i="1" s="1"/>
  <c r="F3095" i="1"/>
  <c r="E3074" i="1"/>
  <c r="E3079" i="1"/>
  <c r="E3080" i="1"/>
  <c r="E3081" i="1"/>
  <c r="E3082" i="1"/>
  <c r="F3068" i="1"/>
  <c r="F3069" i="1"/>
  <c r="F3073" i="1"/>
  <c r="F3074" i="1"/>
  <c r="F3075" i="1"/>
  <c r="F3076" i="1"/>
  <c r="F3077" i="1"/>
  <c r="F3048" i="1"/>
  <c r="F3051" i="1"/>
  <c r="F3052" i="1"/>
  <c r="F3053" i="1"/>
  <c r="F3054" i="1"/>
  <c r="F3055" i="1"/>
  <c r="F3056" i="1"/>
  <c r="F3057" i="1"/>
  <c r="F3058" i="1"/>
  <c r="F3049" i="1"/>
  <c r="F3050" i="1"/>
  <c r="F3059" i="1"/>
  <c r="F3060" i="1"/>
  <c r="F3061" i="1"/>
  <c r="G3061" i="1" s="1"/>
  <c r="H3061" i="1" s="1"/>
  <c r="F3062" i="1"/>
  <c r="G3062" i="1" s="1"/>
  <c r="H3062" i="1" s="1"/>
  <c r="F3063" i="1"/>
  <c r="G3063" i="1" s="1"/>
  <c r="H3063" i="1" s="1"/>
  <c r="F3064" i="1"/>
  <c r="G3064" i="1" s="1"/>
  <c r="H3064" i="1" s="1"/>
  <c r="F3065" i="1"/>
  <c r="G3065" i="1" s="1"/>
  <c r="H3065" i="1" s="1"/>
  <c r="F3066" i="1"/>
  <c r="F3067" i="1"/>
  <c r="F3070" i="1"/>
  <c r="F3071" i="1"/>
  <c r="F3072" i="1"/>
  <c r="E3042" i="1"/>
  <c r="E3047" i="1"/>
  <c r="E3048" i="1"/>
  <c r="E3049" i="1"/>
  <c r="E3050" i="1"/>
  <c r="F3036" i="1"/>
  <c r="F3037" i="1"/>
  <c r="F3039" i="1"/>
  <c r="F3040" i="1"/>
  <c r="F3041" i="1"/>
  <c r="F3042" i="1"/>
  <c r="F3043" i="1"/>
  <c r="F3044" i="1"/>
  <c r="F3045" i="1"/>
  <c r="F3016" i="1"/>
  <c r="F3017" i="1"/>
  <c r="F3018" i="1"/>
  <c r="F3019" i="1"/>
  <c r="F3020" i="1"/>
  <c r="F3021" i="1"/>
  <c r="F3022" i="1"/>
  <c r="F3023" i="1"/>
  <c r="F3024" i="1"/>
  <c r="F3025" i="1"/>
  <c r="F3026" i="1"/>
  <c r="F3027" i="1"/>
  <c r="F3028" i="1"/>
  <c r="F3029" i="1"/>
  <c r="F3030" i="1"/>
  <c r="G3030" i="1" s="1"/>
  <c r="H3030" i="1" s="1"/>
  <c r="F3031" i="1"/>
  <c r="F3032" i="1"/>
  <c r="F3033" i="1"/>
  <c r="F3034" i="1"/>
  <c r="G3034" i="1" s="1"/>
  <c r="H3034" i="1" s="1"/>
  <c r="F3035" i="1"/>
  <c r="G3035" i="1" s="1"/>
  <c r="H3035" i="1" s="1"/>
  <c r="F3038" i="1"/>
  <c r="E3010" i="1"/>
  <c r="E3015" i="1"/>
  <c r="E3016" i="1"/>
  <c r="E3017" i="1"/>
  <c r="E3018" i="1"/>
  <c r="F3004" i="1"/>
  <c r="G3004" i="1" s="1"/>
  <c r="H3004" i="1" s="1"/>
  <c r="F3005" i="1"/>
  <c r="F2985" i="1"/>
  <c r="F2987" i="1"/>
  <c r="F3003" i="1"/>
  <c r="F3006" i="1"/>
  <c r="G3006" i="1" s="1"/>
  <c r="H3006" i="1" s="1"/>
  <c r="F3007" i="1"/>
  <c r="F3008" i="1"/>
  <c r="F3009" i="1"/>
  <c r="F3010" i="1"/>
  <c r="F3011" i="1"/>
  <c r="F3012" i="1"/>
  <c r="F3013" i="1"/>
  <c r="F2984" i="1"/>
  <c r="F2986" i="1"/>
  <c r="F2988" i="1"/>
  <c r="F2989" i="1"/>
  <c r="F2990" i="1"/>
  <c r="F2991" i="1"/>
  <c r="F2992" i="1"/>
  <c r="F2993" i="1"/>
  <c r="F2994" i="1"/>
  <c r="F2995" i="1"/>
  <c r="F2999" i="1"/>
  <c r="G2999" i="1" s="1"/>
  <c r="H2999" i="1" s="1"/>
  <c r="F2996" i="1"/>
  <c r="G2996" i="1" s="1"/>
  <c r="H2996" i="1" s="1"/>
  <c r="F2997" i="1"/>
  <c r="F2998" i="1"/>
  <c r="F3000" i="1"/>
  <c r="G3000" i="1" s="1"/>
  <c r="H3000" i="1" s="1"/>
  <c r="F3001" i="1"/>
  <c r="G3001" i="1" s="1"/>
  <c r="H3001" i="1" s="1"/>
  <c r="F3002" i="1"/>
  <c r="G3002" i="1" s="1"/>
  <c r="H3002" i="1" s="1"/>
  <c r="E2978" i="1"/>
  <c r="E2983" i="1"/>
  <c r="E2984" i="1"/>
  <c r="E2985" i="1"/>
  <c r="E2986" i="1"/>
  <c r="F2972" i="1"/>
  <c r="F2973" i="1"/>
  <c r="F2952" i="1"/>
  <c r="F2953" i="1"/>
  <c r="F2954" i="1"/>
  <c r="F2955" i="1"/>
  <c r="G2955" i="1" s="1"/>
  <c r="H2955" i="1" s="1"/>
  <c r="F2967" i="1"/>
  <c r="F2968" i="1"/>
  <c r="F2969" i="1"/>
  <c r="G2969" i="1" s="1"/>
  <c r="H2969" i="1" s="1"/>
  <c r="F2970" i="1"/>
  <c r="F2971" i="1"/>
  <c r="F2974" i="1"/>
  <c r="F2975" i="1"/>
  <c r="G2975" i="1" s="1"/>
  <c r="H2975" i="1" s="1"/>
  <c r="F2976" i="1"/>
  <c r="F2977" i="1"/>
  <c r="F2978" i="1"/>
  <c r="F2979" i="1"/>
  <c r="F2980" i="1"/>
  <c r="F2981" i="1"/>
  <c r="F2956" i="1"/>
  <c r="F2957" i="1"/>
  <c r="F2958" i="1"/>
  <c r="F2959" i="1"/>
  <c r="F2960" i="1"/>
  <c r="F2961" i="1"/>
  <c r="F2962" i="1"/>
  <c r="F2963" i="1"/>
  <c r="F2964" i="1"/>
  <c r="F2965" i="1"/>
  <c r="F2966" i="1"/>
  <c r="G2966" i="1" s="1"/>
  <c r="H2966" i="1" s="1"/>
  <c r="E2946" i="1"/>
  <c r="E2951" i="1"/>
  <c r="E2952" i="1"/>
  <c r="E2953" i="1"/>
  <c r="E2954" i="1"/>
  <c r="F2940" i="1"/>
  <c r="G2940" i="1" s="1"/>
  <c r="H2940" i="1" s="1"/>
  <c r="F2941" i="1"/>
  <c r="G2941" i="1" s="1"/>
  <c r="H2941" i="1" s="1"/>
  <c r="F2920" i="1"/>
  <c r="F2921" i="1"/>
  <c r="F2922" i="1"/>
  <c r="F2923" i="1"/>
  <c r="F2929" i="1"/>
  <c r="F2930" i="1"/>
  <c r="F2931" i="1"/>
  <c r="F2932" i="1"/>
  <c r="G2932" i="1" s="1"/>
  <c r="H2932" i="1" s="1"/>
  <c r="F2933" i="1"/>
  <c r="G2933" i="1" s="1"/>
  <c r="H2933" i="1" s="1"/>
  <c r="F2934" i="1"/>
  <c r="G2934" i="1" s="1"/>
  <c r="H2934" i="1" s="1"/>
  <c r="F2935" i="1"/>
  <c r="G2935" i="1" s="1"/>
  <c r="H2935" i="1" s="1"/>
  <c r="F2936" i="1"/>
  <c r="G2936" i="1" s="1"/>
  <c r="H2936" i="1" s="1"/>
  <c r="F2937" i="1"/>
  <c r="F2938" i="1"/>
  <c r="G2938" i="1" s="1"/>
  <c r="H2938" i="1" s="1"/>
  <c r="F2939" i="1"/>
  <c r="F2942" i="1"/>
  <c r="F2943" i="1"/>
  <c r="F2944" i="1"/>
  <c r="F2945" i="1"/>
  <c r="F2946" i="1"/>
  <c r="F2947" i="1"/>
  <c r="F2948" i="1"/>
  <c r="F2949" i="1"/>
  <c r="F2924" i="1"/>
  <c r="F2925" i="1"/>
  <c r="F2926" i="1"/>
  <c r="F2927" i="1"/>
  <c r="F2928" i="1"/>
  <c r="E2926" i="1"/>
  <c r="E2927" i="1"/>
  <c r="E2912" i="1"/>
  <c r="E2916" i="1"/>
  <c r="E2917" i="1"/>
  <c r="E2918" i="1"/>
  <c r="E2919" i="1"/>
  <c r="E2920" i="1"/>
  <c r="F2908" i="1"/>
  <c r="F2909" i="1"/>
  <c r="F2888" i="1"/>
  <c r="F2889" i="1"/>
  <c r="F2890" i="1"/>
  <c r="F2891" i="1"/>
  <c r="F2892" i="1"/>
  <c r="F2893" i="1"/>
  <c r="F2894" i="1"/>
  <c r="F2895" i="1"/>
  <c r="F2896" i="1"/>
  <c r="G2896" i="1" s="1"/>
  <c r="H2896" i="1" s="1"/>
  <c r="F2897" i="1"/>
  <c r="F2898" i="1"/>
  <c r="F2899" i="1"/>
  <c r="F2900" i="1"/>
  <c r="F2901" i="1"/>
  <c r="F2902" i="1"/>
  <c r="G2902" i="1" s="1"/>
  <c r="H2902" i="1" s="1"/>
  <c r="F2903" i="1"/>
  <c r="G2903" i="1" s="1"/>
  <c r="H2903" i="1" s="1"/>
  <c r="F2904" i="1"/>
  <c r="G2904" i="1" s="1"/>
  <c r="H2904" i="1" s="1"/>
  <c r="F2905" i="1"/>
  <c r="G2905" i="1" s="1"/>
  <c r="H2905" i="1" s="1"/>
  <c r="F2906" i="1"/>
  <c r="G2906" i="1" s="1"/>
  <c r="H2906" i="1" s="1"/>
  <c r="F2907" i="1"/>
  <c r="G2907" i="1" s="1"/>
  <c r="H2907" i="1" s="1"/>
  <c r="F2910" i="1"/>
  <c r="F2911" i="1"/>
  <c r="F2912" i="1"/>
  <c r="F2917" i="1"/>
  <c r="F2913" i="1"/>
  <c r="F2916" i="1"/>
  <c r="E2894" i="1"/>
  <c r="E2895" i="1"/>
  <c r="F2914" i="1"/>
  <c r="F2915" i="1"/>
  <c r="E2878" i="1"/>
  <c r="E2882" i="1"/>
  <c r="E2883" i="1"/>
  <c r="E2884" i="1"/>
  <c r="E2885" i="1"/>
  <c r="E2886" i="1"/>
  <c r="F2876" i="1"/>
  <c r="F2877" i="1"/>
  <c r="G2877" i="1" s="1"/>
  <c r="H2877" i="1" s="1"/>
  <c r="F2856" i="1"/>
  <c r="F2857" i="1"/>
  <c r="F2858" i="1"/>
  <c r="F2859" i="1"/>
  <c r="F2861" i="1"/>
  <c r="F2860" i="1"/>
  <c r="F2862" i="1"/>
  <c r="F2863" i="1"/>
  <c r="F2864" i="1"/>
  <c r="F2865" i="1"/>
  <c r="F2866" i="1"/>
  <c r="F2867" i="1"/>
  <c r="F2868" i="1"/>
  <c r="F2869" i="1"/>
  <c r="F2870" i="1"/>
  <c r="G2870" i="1" s="1"/>
  <c r="H2870" i="1" s="1"/>
  <c r="F2871" i="1"/>
  <c r="F2872" i="1"/>
  <c r="F2873" i="1"/>
  <c r="F2874" i="1"/>
  <c r="G2874" i="1" s="1"/>
  <c r="H2874" i="1" s="1"/>
  <c r="F2875" i="1"/>
  <c r="F2878" i="1"/>
  <c r="F2879" i="1"/>
  <c r="F2880" i="1"/>
  <c r="F2881" i="1"/>
  <c r="F2882" i="1"/>
  <c r="F2883" i="1"/>
  <c r="F2884" i="1"/>
  <c r="E2862" i="1"/>
  <c r="E2863" i="1"/>
  <c r="F2885" i="1"/>
  <c r="E2848" i="1"/>
  <c r="E2849" i="1"/>
  <c r="E2850" i="1"/>
  <c r="E2851" i="1"/>
  <c r="E2852" i="1"/>
  <c r="E2853" i="1"/>
  <c r="F2844" i="1"/>
  <c r="G2844" i="1" s="1"/>
  <c r="H2844" i="1" s="1"/>
  <c r="F2845" i="1"/>
  <c r="G2845" i="1" s="1"/>
  <c r="H2845" i="1" s="1"/>
  <c r="F2824" i="1"/>
  <c r="F2825" i="1"/>
  <c r="F2826" i="1"/>
  <c r="F2827" i="1"/>
  <c r="F2829" i="1"/>
  <c r="F2848" i="1"/>
  <c r="F2849" i="1"/>
  <c r="F2850" i="1"/>
  <c r="F2851" i="1"/>
  <c r="F2852" i="1"/>
  <c r="F2853" i="1"/>
  <c r="F2828" i="1"/>
  <c r="F2830" i="1"/>
  <c r="F2831" i="1"/>
  <c r="F2832" i="1"/>
  <c r="F2833" i="1"/>
  <c r="F2834" i="1"/>
  <c r="F2835" i="1"/>
  <c r="F2836" i="1"/>
  <c r="G2836" i="1" s="1"/>
  <c r="H2836" i="1" s="1"/>
  <c r="F2837" i="1"/>
  <c r="F2838" i="1"/>
  <c r="F2839" i="1"/>
  <c r="G2839" i="1" s="1"/>
  <c r="H2839" i="1" s="1"/>
  <c r="F2840" i="1"/>
  <c r="F2841" i="1"/>
  <c r="G2841" i="1" s="1"/>
  <c r="H2841" i="1" s="1"/>
  <c r="F2842" i="1"/>
  <c r="F2843" i="1"/>
  <c r="F2846" i="1"/>
  <c r="F2847" i="1"/>
  <c r="E2830" i="1"/>
  <c r="E2831" i="1"/>
  <c r="E2814" i="1"/>
  <c r="E2815" i="1"/>
  <c r="E2816" i="1"/>
  <c r="E2817" i="1"/>
  <c r="E2818" i="1"/>
  <c r="E2819" i="1"/>
  <c r="F2812" i="1"/>
  <c r="G2812" i="1" s="1"/>
  <c r="H2812" i="1" s="1"/>
  <c r="F2813" i="1"/>
  <c r="F2814" i="1"/>
  <c r="F2815" i="1"/>
  <c r="F2792" i="1"/>
  <c r="F2793" i="1"/>
  <c r="F2794" i="1"/>
  <c r="F2795" i="1"/>
  <c r="F2797" i="1"/>
  <c r="F2805" i="1"/>
  <c r="G2805" i="1" s="1"/>
  <c r="H2805" i="1" s="1"/>
  <c r="F2806" i="1"/>
  <c r="G2806" i="1" s="1"/>
  <c r="H2806" i="1" s="1"/>
  <c r="F2807" i="1"/>
  <c r="G2807" i="1" s="1"/>
  <c r="H2807" i="1" s="1"/>
  <c r="F2808" i="1"/>
  <c r="G2808" i="1" s="1"/>
  <c r="H2808" i="1" s="1"/>
  <c r="F2809" i="1"/>
  <c r="G2809" i="1" s="1"/>
  <c r="H2809" i="1" s="1"/>
  <c r="F2810" i="1"/>
  <c r="F2811" i="1"/>
  <c r="G2811" i="1" s="1"/>
  <c r="H2811" i="1" s="1"/>
  <c r="F2816" i="1"/>
  <c r="F2817" i="1"/>
  <c r="F2818" i="1"/>
  <c r="F2819" i="1"/>
  <c r="F2820" i="1"/>
  <c r="F2821" i="1"/>
  <c r="F2801" i="1"/>
  <c r="F2802" i="1"/>
  <c r="F2803" i="1"/>
  <c r="F2804" i="1"/>
  <c r="G2804" i="1" s="1"/>
  <c r="H2804" i="1" s="1"/>
  <c r="F2796" i="1"/>
  <c r="E2798" i="1"/>
  <c r="E2799" i="1"/>
  <c r="F2799" i="1"/>
  <c r="F2798" i="1"/>
  <c r="F2800" i="1"/>
  <c r="E2782" i="1"/>
  <c r="E2783" i="1"/>
  <c r="E2784" i="1"/>
  <c r="E2785" i="1"/>
  <c r="F2780" i="1"/>
  <c r="G2780" i="1" s="1"/>
  <c r="H2780" i="1" s="1"/>
  <c r="F2781" i="1"/>
  <c r="F2782" i="1"/>
  <c r="F2783" i="1"/>
  <c r="F2760" i="1"/>
  <c r="F2761" i="1"/>
  <c r="F2762" i="1"/>
  <c r="F2763" i="1"/>
  <c r="F2765" i="1"/>
  <c r="F2764" i="1"/>
  <c r="F2766" i="1"/>
  <c r="F2767" i="1"/>
  <c r="F2768" i="1"/>
  <c r="F2769" i="1"/>
  <c r="F2770" i="1"/>
  <c r="F2771" i="1"/>
  <c r="F2772" i="1"/>
  <c r="G2772" i="1" s="1"/>
  <c r="H2772" i="1" s="1"/>
  <c r="F2773" i="1"/>
  <c r="G2773" i="1" s="1"/>
  <c r="H2773" i="1" s="1"/>
  <c r="F2774" i="1"/>
  <c r="G2774" i="1" s="1"/>
  <c r="H2774" i="1" s="1"/>
  <c r="F2775" i="1"/>
  <c r="F2776" i="1"/>
  <c r="F2777" i="1"/>
  <c r="F2778" i="1"/>
  <c r="G2778" i="1" s="1"/>
  <c r="H2778" i="1" s="1"/>
  <c r="F2779" i="1"/>
  <c r="F2784" i="1"/>
  <c r="F2785" i="1"/>
  <c r="F2786" i="1"/>
  <c r="F2787" i="1"/>
  <c r="F2788" i="1"/>
  <c r="F2789" i="1"/>
  <c r="E2766" i="1"/>
  <c r="E2767" i="1"/>
  <c r="E2768" i="1"/>
  <c r="E2750" i="1"/>
  <c r="E2751" i="1"/>
  <c r="F2747" i="1"/>
  <c r="F2748" i="1"/>
  <c r="G2748" i="1" s="1"/>
  <c r="H2748" i="1" s="1"/>
  <c r="F2749" i="1"/>
  <c r="G2749" i="1" s="1"/>
  <c r="H2749" i="1" s="1"/>
  <c r="F2750" i="1"/>
  <c r="F2728" i="1"/>
  <c r="F2729" i="1"/>
  <c r="F2730" i="1"/>
  <c r="F2732" i="1"/>
  <c r="F2731" i="1"/>
  <c r="F2733" i="1"/>
  <c r="F2734" i="1"/>
  <c r="F2735" i="1"/>
  <c r="F2736" i="1"/>
  <c r="F2737" i="1"/>
  <c r="F2738" i="1"/>
  <c r="F2739" i="1"/>
  <c r="F2740" i="1"/>
  <c r="F2741" i="1"/>
  <c r="G2741" i="1" s="1"/>
  <c r="H2741" i="1" s="1"/>
  <c r="F2742" i="1"/>
  <c r="F2743" i="1"/>
  <c r="G2743" i="1" s="1"/>
  <c r="H2743" i="1" s="1"/>
  <c r="F2744" i="1"/>
  <c r="F2745" i="1"/>
  <c r="G2745" i="1" s="1"/>
  <c r="H2745" i="1" s="1"/>
  <c r="F2746" i="1"/>
  <c r="F2751" i="1"/>
  <c r="F2752" i="1"/>
  <c r="F2753" i="1"/>
  <c r="F2754" i="1"/>
  <c r="F2755" i="1"/>
  <c r="F2756" i="1"/>
  <c r="F2757" i="1"/>
  <c r="E2734" i="1"/>
  <c r="E2735" i="1"/>
  <c r="E2732" i="1"/>
  <c r="E2736" i="1"/>
  <c r="E2737" i="1"/>
  <c r="F2714" i="1"/>
  <c r="F2715" i="1"/>
  <c r="G2715" i="1" s="1"/>
  <c r="H2715" i="1" s="1"/>
  <c r="F2716" i="1"/>
  <c r="G2716" i="1" s="1"/>
  <c r="H2716" i="1" s="1"/>
  <c r="F2717" i="1"/>
  <c r="F2696" i="1"/>
  <c r="F2697" i="1"/>
  <c r="F2699" i="1"/>
  <c r="F2712" i="1"/>
  <c r="G2712" i="1" s="1"/>
  <c r="H2712" i="1" s="1"/>
  <c r="F2713" i="1"/>
  <c r="G2713" i="1" s="1"/>
  <c r="H2713" i="1" s="1"/>
  <c r="F2718" i="1"/>
  <c r="G2718" i="1" s="1"/>
  <c r="H2718" i="1" s="1"/>
  <c r="F2719" i="1"/>
  <c r="F2720" i="1"/>
  <c r="F2721" i="1"/>
  <c r="F2722" i="1"/>
  <c r="F2723" i="1"/>
  <c r="F2724" i="1"/>
  <c r="F2725" i="1"/>
  <c r="F2698" i="1"/>
  <c r="F2700" i="1"/>
  <c r="F2701" i="1"/>
  <c r="F2702" i="1"/>
  <c r="F2703" i="1"/>
  <c r="F2704" i="1"/>
  <c r="F2705" i="1"/>
  <c r="F2706" i="1"/>
  <c r="F2707" i="1"/>
  <c r="F2708" i="1"/>
  <c r="G2708" i="1" s="1"/>
  <c r="H2708" i="1" s="1"/>
  <c r="F2709" i="1"/>
  <c r="F2710" i="1"/>
  <c r="G2710" i="1" s="1"/>
  <c r="H2710" i="1" s="1"/>
  <c r="F2711" i="1"/>
  <c r="G2711" i="1" s="1"/>
  <c r="H2711" i="1" s="1"/>
  <c r="E2702" i="1"/>
  <c r="E2703" i="1"/>
  <c r="E2698" i="1"/>
  <c r="E2700" i="1"/>
  <c r="E2701" i="1"/>
  <c r="F2677" i="1"/>
  <c r="F2678" i="1"/>
  <c r="G2678" i="1" s="1"/>
  <c r="H2678" i="1" s="1"/>
  <c r="F2681" i="1"/>
  <c r="F2682" i="1"/>
  <c r="F2683" i="1"/>
  <c r="G2683" i="1" s="1"/>
  <c r="H2683" i="1" s="1"/>
  <c r="F2684" i="1"/>
  <c r="F2693" i="1"/>
  <c r="F2664" i="1"/>
  <c r="F2668" i="1"/>
  <c r="F2669" i="1"/>
  <c r="F2670" i="1"/>
  <c r="F2671" i="1"/>
  <c r="F2672" i="1"/>
  <c r="F2673" i="1"/>
  <c r="F2674" i="1"/>
  <c r="F2675" i="1"/>
  <c r="G2675" i="1" s="1"/>
  <c r="H2675" i="1" s="1"/>
  <c r="F2676" i="1"/>
  <c r="G2676" i="1" s="1"/>
  <c r="H2676" i="1" s="1"/>
  <c r="F2679" i="1"/>
  <c r="F2680" i="1"/>
  <c r="F2685" i="1"/>
  <c r="G2685" i="1" s="1"/>
  <c r="H2685" i="1" s="1"/>
  <c r="F2686" i="1"/>
  <c r="F2687" i="1"/>
  <c r="G2687" i="1" s="1"/>
  <c r="H2687" i="1" s="1"/>
  <c r="F2688" i="1"/>
  <c r="G2688" i="1" s="1"/>
  <c r="H2688" i="1" s="1"/>
  <c r="F2689" i="1"/>
  <c r="G2689" i="1" s="1"/>
  <c r="H2689" i="1" s="1"/>
  <c r="F2690" i="1"/>
  <c r="F2691" i="1"/>
  <c r="F2692" i="1"/>
  <c r="E2670" i="1"/>
  <c r="E2671" i="1"/>
  <c r="F2665" i="1"/>
  <c r="F2666" i="1"/>
  <c r="F2667" i="1"/>
  <c r="E2664" i="1"/>
  <c r="E2666" i="1"/>
  <c r="E2667" i="1"/>
  <c r="F2645" i="1"/>
  <c r="G2645" i="1" s="1"/>
  <c r="H2645" i="1" s="1"/>
  <c r="F2646" i="1"/>
  <c r="G2646" i="1" s="1"/>
  <c r="H2646" i="1" s="1"/>
  <c r="F2648" i="1"/>
  <c r="G2648" i="1" s="1"/>
  <c r="H2648" i="1" s="1"/>
  <c r="F2659" i="1"/>
  <c r="F2642" i="1"/>
  <c r="F2643" i="1"/>
  <c r="G2643" i="1" s="1"/>
  <c r="H2643" i="1" s="1"/>
  <c r="F2644" i="1"/>
  <c r="F2647" i="1"/>
  <c r="F2657" i="1"/>
  <c r="F2658" i="1"/>
  <c r="F2660" i="1"/>
  <c r="F2661" i="1"/>
  <c r="F2632" i="1"/>
  <c r="F2633" i="1"/>
  <c r="F2634" i="1"/>
  <c r="F2635" i="1"/>
  <c r="F2636" i="1"/>
  <c r="F2637" i="1"/>
  <c r="F2638" i="1"/>
  <c r="F2639" i="1"/>
  <c r="F2640" i="1"/>
  <c r="F2641" i="1"/>
  <c r="F2649" i="1"/>
  <c r="G2649" i="1" s="1"/>
  <c r="H2649" i="1" s="1"/>
  <c r="F2650" i="1"/>
  <c r="F2651" i="1"/>
  <c r="F2652" i="1"/>
  <c r="G2652" i="1" s="1"/>
  <c r="H2652" i="1" s="1"/>
  <c r="F2653" i="1"/>
  <c r="G2653" i="1" s="1"/>
  <c r="H2653" i="1" s="1"/>
  <c r="F2654" i="1"/>
  <c r="F2655" i="1"/>
  <c r="E2638" i="1"/>
  <c r="E2639" i="1"/>
  <c r="F2656" i="1"/>
  <c r="E2630" i="1"/>
  <c r="E2632" i="1"/>
  <c r="E2633" i="1"/>
  <c r="E2640" i="1"/>
  <c r="F2611" i="1"/>
  <c r="F2612" i="1"/>
  <c r="G2612" i="1" s="1"/>
  <c r="H2612" i="1" s="1"/>
  <c r="F2613" i="1"/>
  <c r="G2613" i="1" s="1"/>
  <c r="H2613" i="1" s="1"/>
  <c r="F2614" i="1"/>
  <c r="F2616" i="1"/>
  <c r="F2627" i="1"/>
  <c r="F2603" i="1"/>
  <c r="F2604" i="1"/>
  <c r="F2605" i="1"/>
  <c r="G2605" i="1" s="1"/>
  <c r="H2605" i="1" s="1"/>
  <c r="F2606" i="1"/>
  <c r="F2620" i="1"/>
  <c r="F2621" i="1"/>
  <c r="G2621" i="1" s="1"/>
  <c r="H2621" i="1" s="1"/>
  <c r="F2622" i="1"/>
  <c r="F2623" i="1"/>
  <c r="F2625" i="1"/>
  <c r="F2610" i="1"/>
  <c r="F2615" i="1"/>
  <c r="G2615" i="1" s="1"/>
  <c r="H2615" i="1" s="1"/>
  <c r="F2617" i="1"/>
  <c r="F2618" i="1"/>
  <c r="F2619" i="1"/>
  <c r="G2619" i="1" s="1"/>
  <c r="H2619" i="1" s="1"/>
  <c r="F2624" i="1"/>
  <c r="F2626" i="1"/>
  <c r="F2628" i="1"/>
  <c r="F2629" i="1"/>
  <c r="F2600" i="1"/>
  <c r="F2601" i="1"/>
  <c r="G2601" i="1" s="1"/>
  <c r="H2601" i="1" s="1"/>
  <c r="F2602" i="1"/>
  <c r="F2607" i="1"/>
  <c r="F2608" i="1"/>
  <c r="F2609" i="1"/>
  <c r="E2606" i="1"/>
  <c r="E2607" i="1"/>
  <c r="E2596" i="1"/>
  <c r="E2598" i="1"/>
  <c r="E2599" i="1"/>
  <c r="E2604" i="1"/>
  <c r="F2579" i="1"/>
  <c r="F2580" i="1"/>
  <c r="F2581" i="1"/>
  <c r="F2582" i="1"/>
  <c r="G2582" i="1" s="1"/>
  <c r="H2582" i="1" s="1"/>
  <c r="F2584" i="1"/>
  <c r="F2595" i="1"/>
  <c r="F2576" i="1"/>
  <c r="F2577" i="1"/>
  <c r="F2578" i="1"/>
  <c r="F2583" i="1"/>
  <c r="G2583" i="1" s="1"/>
  <c r="H2583" i="1" s="1"/>
  <c r="F2586" i="1"/>
  <c r="F2568" i="1"/>
  <c r="G2568" i="1" s="1"/>
  <c r="H2568" i="1" s="1"/>
  <c r="F2569" i="1"/>
  <c r="G2569" i="1" s="1"/>
  <c r="H2569" i="1" s="1"/>
  <c r="F2570" i="1"/>
  <c r="F2571" i="1"/>
  <c r="F2572" i="1"/>
  <c r="F2573" i="1"/>
  <c r="F2574" i="1"/>
  <c r="F2575" i="1"/>
  <c r="F2585" i="1"/>
  <c r="G2585" i="1" s="1"/>
  <c r="H2585" i="1" s="1"/>
  <c r="F2587" i="1"/>
  <c r="F2588" i="1"/>
  <c r="G2588" i="1" s="1"/>
  <c r="H2588" i="1" s="1"/>
  <c r="F2589" i="1"/>
  <c r="G2589" i="1" s="1"/>
  <c r="H2589" i="1" s="1"/>
  <c r="F2590" i="1"/>
  <c r="G2590" i="1" s="1"/>
  <c r="H2590" i="1" s="1"/>
  <c r="F2591" i="1"/>
  <c r="F2592" i="1"/>
  <c r="F2593" i="1"/>
  <c r="F2594" i="1"/>
  <c r="F2596" i="1"/>
  <c r="F2597" i="1"/>
  <c r="E2574" i="1"/>
  <c r="E2575" i="1"/>
  <c r="E2562" i="1"/>
  <c r="E2564" i="1"/>
  <c r="E2565" i="1"/>
  <c r="E2570" i="1"/>
  <c r="E2576" i="1"/>
  <c r="E2577" i="1"/>
  <c r="F2547" i="1"/>
  <c r="F2548" i="1"/>
  <c r="G2548" i="1" s="1"/>
  <c r="H2548" i="1" s="1"/>
  <c r="F2549" i="1"/>
  <c r="F2550" i="1"/>
  <c r="F2552" i="1"/>
  <c r="G2552" i="1" s="1"/>
  <c r="H2552" i="1" s="1"/>
  <c r="F2563" i="1"/>
  <c r="F2562" i="1"/>
  <c r="F2564" i="1"/>
  <c r="F2565" i="1"/>
  <c r="F2537" i="1"/>
  <c r="F2538" i="1"/>
  <c r="F2539" i="1"/>
  <c r="F2540" i="1"/>
  <c r="F2542" i="1"/>
  <c r="F2556" i="1"/>
  <c r="F2557" i="1"/>
  <c r="F2558" i="1"/>
  <c r="G2558" i="1" s="1"/>
  <c r="H2558" i="1" s="1"/>
  <c r="F2559" i="1"/>
  <c r="F2560" i="1"/>
  <c r="F2561" i="1"/>
  <c r="F2543" i="1"/>
  <c r="F2544" i="1"/>
  <c r="F2545" i="1"/>
  <c r="F2546" i="1"/>
  <c r="F2551" i="1"/>
  <c r="G2551" i="1" s="1"/>
  <c r="H2551" i="1" s="1"/>
  <c r="F2553" i="1"/>
  <c r="F2554" i="1"/>
  <c r="G2554" i="1" s="1"/>
  <c r="H2554" i="1" s="1"/>
  <c r="F2555" i="1"/>
  <c r="E2542" i="1"/>
  <c r="E2543" i="1"/>
  <c r="F2536" i="1"/>
  <c r="F2541" i="1"/>
  <c r="E2528" i="1"/>
  <c r="E2530" i="1"/>
  <c r="E2531" i="1"/>
  <c r="E2536" i="1"/>
  <c r="E2540" i="1"/>
  <c r="E2541" i="1"/>
  <c r="E2544" i="1"/>
  <c r="E2545" i="1"/>
  <c r="F2515" i="1"/>
  <c r="F2516" i="1"/>
  <c r="G2516" i="1" s="1"/>
  <c r="H2516" i="1" s="1"/>
  <c r="F2517" i="1"/>
  <c r="F2518" i="1"/>
  <c r="G2518" i="1" s="1"/>
  <c r="H2518" i="1" s="1"/>
  <c r="F2520" i="1"/>
  <c r="G2520" i="1" s="1"/>
  <c r="H2520" i="1" s="1"/>
  <c r="F2531" i="1"/>
  <c r="F2523" i="1"/>
  <c r="G2523" i="1" s="1"/>
  <c r="H2523" i="1" s="1"/>
  <c r="F2524" i="1"/>
  <c r="F2525" i="1"/>
  <c r="F2526" i="1"/>
  <c r="F2528" i="1"/>
  <c r="F2504" i="1"/>
  <c r="F2505" i="1"/>
  <c r="F2506" i="1"/>
  <c r="F2507" i="1"/>
  <c r="F2508" i="1"/>
  <c r="F2509" i="1"/>
  <c r="F2510" i="1"/>
  <c r="F2511" i="1"/>
  <c r="F2512" i="1"/>
  <c r="F2513" i="1"/>
  <c r="F2514" i="1"/>
  <c r="F2519" i="1"/>
  <c r="F2521" i="1"/>
  <c r="F2522" i="1"/>
  <c r="G2522" i="1" s="1"/>
  <c r="H2522" i="1" s="1"/>
  <c r="F2527" i="1"/>
  <c r="F2529" i="1"/>
  <c r="F2530" i="1"/>
  <c r="F2532" i="1"/>
  <c r="F2533" i="1"/>
  <c r="E2510" i="1"/>
  <c r="E2511" i="1"/>
  <c r="E2494" i="1"/>
  <c r="E2496" i="1"/>
  <c r="E2497" i="1"/>
  <c r="E2502" i="1"/>
  <c r="E2506" i="1"/>
  <c r="E2507" i="1"/>
  <c r="E2508" i="1"/>
  <c r="E2509" i="1"/>
  <c r="E2512" i="1"/>
  <c r="E2513" i="1"/>
  <c r="F2483" i="1"/>
  <c r="F2484" i="1"/>
  <c r="F2485" i="1"/>
  <c r="G2485" i="1" s="1"/>
  <c r="H2485" i="1" s="1"/>
  <c r="F2486" i="1"/>
  <c r="G2486" i="1" s="1"/>
  <c r="H2486" i="1" s="1"/>
  <c r="F2488" i="1"/>
  <c r="F2499" i="1"/>
  <c r="F2479" i="1"/>
  <c r="F2480" i="1"/>
  <c r="F2481" i="1"/>
  <c r="F2482" i="1"/>
  <c r="F2489" i="1"/>
  <c r="F2496" i="1"/>
  <c r="F2497" i="1"/>
  <c r="F2498" i="1"/>
  <c r="F2500" i="1"/>
  <c r="F2495" i="1"/>
  <c r="F2501" i="1"/>
  <c r="F2472" i="1"/>
  <c r="F2473" i="1"/>
  <c r="F2474" i="1"/>
  <c r="F2475" i="1"/>
  <c r="F2476" i="1"/>
  <c r="F2477" i="1"/>
  <c r="F2478" i="1"/>
  <c r="F2487" i="1"/>
  <c r="F2490" i="1"/>
  <c r="G2490" i="1" s="1"/>
  <c r="H2490" i="1" s="1"/>
  <c r="F2491" i="1"/>
  <c r="F2492" i="1"/>
  <c r="F2493" i="1"/>
  <c r="G2493" i="1" s="1"/>
  <c r="H2493" i="1" s="1"/>
  <c r="E2478" i="1"/>
  <c r="E2479" i="1"/>
  <c r="F2494" i="1"/>
  <c r="E2462" i="1"/>
  <c r="E2463" i="1"/>
  <c r="E2468" i="1"/>
  <c r="E2472" i="1"/>
  <c r="E2473" i="1"/>
  <c r="E2474" i="1"/>
  <c r="E2475" i="1"/>
  <c r="E2476" i="1"/>
  <c r="E2477" i="1"/>
  <c r="F2451" i="1"/>
  <c r="F2452" i="1"/>
  <c r="G2452" i="1" s="1"/>
  <c r="H2452" i="1" s="1"/>
  <c r="F2453" i="1"/>
  <c r="F2454" i="1"/>
  <c r="G2454" i="1" s="1"/>
  <c r="H2454" i="1" s="1"/>
  <c r="F2456" i="1"/>
  <c r="F2467" i="1"/>
  <c r="F2440" i="1"/>
  <c r="F2441" i="1"/>
  <c r="F2442" i="1"/>
  <c r="F2443" i="1"/>
  <c r="F2445" i="1"/>
  <c r="F2457" i="1"/>
  <c r="F2458" i="1"/>
  <c r="G2458" i="1" s="1"/>
  <c r="H2458" i="1" s="1"/>
  <c r="F2459" i="1"/>
  <c r="F2460" i="1"/>
  <c r="G2460" i="1" s="1"/>
  <c r="H2460" i="1" s="1"/>
  <c r="F2462" i="1"/>
  <c r="F2444" i="1"/>
  <c r="G2444" i="1" s="1"/>
  <c r="H2444" i="1" s="1"/>
  <c r="F2446" i="1"/>
  <c r="F2447" i="1"/>
  <c r="F2448" i="1"/>
  <c r="F2449" i="1"/>
  <c r="F2450" i="1"/>
  <c r="F2455" i="1"/>
  <c r="G2455" i="1" s="1"/>
  <c r="H2455" i="1" s="1"/>
  <c r="F2461" i="1"/>
  <c r="G2461" i="1" s="1"/>
  <c r="H2461" i="1" s="1"/>
  <c r="F2463" i="1"/>
  <c r="F2464" i="1"/>
  <c r="F2465" i="1"/>
  <c r="F2466" i="1"/>
  <c r="F2468" i="1"/>
  <c r="F2469" i="1"/>
  <c r="E2446" i="1"/>
  <c r="E2447" i="1"/>
  <c r="E2434" i="1"/>
  <c r="E2438" i="1"/>
  <c r="E2439" i="1"/>
  <c r="E2440" i="1"/>
  <c r="E2441" i="1"/>
  <c r="E2442" i="1"/>
  <c r="E2443" i="1"/>
  <c r="F2419" i="1"/>
  <c r="F2420" i="1"/>
  <c r="G2420" i="1" s="1"/>
  <c r="H2420" i="1" s="1"/>
  <c r="F2421" i="1"/>
  <c r="G2421" i="1" s="1"/>
  <c r="H2421" i="1" s="1"/>
  <c r="F2422" i="1"/>
  <c r="G2422" i="1" s="1"/>
  <c r="H2422" i="1" s="1"/>
  <c r="F2424" i="1"/>
  <c r="G2424" i="1" s="1"/>
  <c r="H2424" i="1" s="1"/>
  <c r="F2435" i="1"/>
  <c r="F2413" i="1"/>
  <c r="F2414" i="1"/>
  <c r="F2415" i="1"/>
  <c r="F2416" i="1"/>
  <c r="F2418" i="1"/>
  <c r="F2434" i="1"/>
  <c r="F2436" i="1"/>
  <c r="F2437" i="1"/>
  <c r="F2408" i="1"/>
  <c r="F2409" i="1"/>
  <c r="F2410" i="1"/>
  <c r="F2411" i="1"/>
  <c r="F2412" i="1"/>
  <c r="F2417" i="1"/>
  <c r="F2423" i="1"/>
  <c r="G2423" i="1" s="1"/>
  <c r="H2423" i="1" s="1"/>
  <c r="F2425" i="1"/>
  <c r="G2425" i="1" s="1"/>
  <c r="H2425" i="1" s="1"/>
  <c r="F2426" i="1"/>
  <c r="G2426" i="1" s="1"/>
  <c r="H2426" i="1" s="1"/>
  <c r="F2427" i="1"/>
  <c r="F2428" i="1"/>
  <c r="G2428" i="1" s="1"/>
  <c r="H2428" i="1" s="1"/>
  <c r="F2429" i="1"/>
  <c r="F2430" i="1"/>
  <c r="F2431" i="1"/>
  <c r="F2432" i="1"/>
  <c r="F2433" i="1"/>
  <c r="E2414" i="1"/>
  <c r="E2415" i="1"/>
  <c r="E2400" i="1"/>
  <c r="E2404" i="1"/>
  <c r="E2405" i="1"/>
  <c r="E2406" i="1"/>
  <c r="E2407" i="1"/>
  <c r="E2408" i="1"/>
  <c r="E2409" i="1"/>
  <c r="F2387" i="1"/>
  <c r="F2388" i="1"/>
  <c r="G2388" i="1" s="1"/>
  <c r="H2388" i="1" s="1"/>
  <c r="F2389" i="1"/>
  <c r="G2389" i="1" s="1"/>
  <c r="H2389" i="1" s="1"/>
  <c r="F2390" i="1"/>
  <c r="G2390" i="1" s="1"/>
  <c r="H2390" i="1" s="1"/>
  <c r="F2392" i="1"/>
  <c r="G2392" i="1" s="1"/>
  <c r="H2392" i="1" s="1"/>
  <c r="F2393" i="1"/>
  <c r="G2393" i="1" s="1"/>
  <c r="H2393" i="1" s="1"/>
  <c r="F2403" i="1"/>
  <c r="F2399" i="1"/>
  <c r="F2400" i="1"/>
  <c r="F2401" i="1"/>
  <c r="F2402" i="1"/>
  <c r="F2405" i="1"/>
  <c r="F2376" i="1"/>
  <c r="F2378" i="1"/>
  <c r="F2379" i="1"/>
  <c r="F2380" i="1"/>
  <c r="F2381" i="1"/>
  <c r="F2382" i="1"/>
  <c r="F2383" i="1"/>
  <c r="F2384" i="1"/>
  <c r="F2385" i="1"/>
  <c r="F2386" i="1"/>
  <c r="F2391" i="1"/>
  <c r="G2391" i="1" s="1"/>
  <c r="H2391" i="1" s="1"/>
  <c r="F2394" i="1"/>
  <c r="G2394" i="1" s="1"/>
  <c r="H2394" i="1" s="1"/>
  <c r="F2395" i="1"/>
  <c r="G2395" i="1" s="1"/>
  <c r="H2395" i="1" s="1"/>
  <c r="F2396" i="1"/>
  <c r="G2396" i="1" s="1"/>
  <c r="H2396" i="1" s="1"/>
  <c r="F2397" i="1"/>
  <c r="G2397" i="1" s="1"/>
  <c r="H2397" i="1" s="1"/>
  <c r="F2398" i="1"/>
  <c r="F2404" i="1"/>
  <c r="F2377" i="1"/>
  <c r="E2382" i="1"/>
  <c r="E2383" i="1"/>
  <c r="E2366" i="1"/>
  <c r="E2370" i="1"/>
  <c r="E2371" i="1"/>
  <c r="E2372" i="1"/>
  <c r="E2373" i="1"/>
  <c r="E2374" i="1"/>
  <c r="E2375" i="1"/>
  <c r="F2355" i="1"/>
  <c r="F2356" i="1"/>
  <c r="G2356" i="1" s="1"/>
  <c r="H2356" i="1" s="1"/>
  <c r="F2357" i="1"/>
  <c r="G2357" i="1" s="1"/>
  <c r="H2357" i="1" s="1"/>
  <c r="F2358" i="1"/>
  <c r="F2359" i="1"/>
  <c r="F2360" i="1"/>
  <c r="F2361" i="1"/>
  <c r="G2361" i="1" s="1"/>
  <c r="H2361" i="1" s="1"/>
  <c r="F2371" i="1"/>
  <c r="F2352" i="1"/>
  <c r="F2353" i="1"/>
  <c r="F2354" i="1"/>
  <c r="F2362" i="1"/>
  <c r="F2364" i="1"/>
  <c r="G2364" i="1" s="1"/>
  <c r="H2364" i="1" s="1"/>
  <c r="F2372" i="1"/>
  <c r="F2373" i="1"/>
  <c r="F2344" i="1"/>
  <c r="F2345" i="1"/>
  <c r="G2345" i="1" s="1"/>
  <c r="H2345" i="1" s="1"/>
  <c r="F2346" i="1"/>
  <c r="F2347" i="1"/>
  <c r="F2368" i="1"/>
  <c r="F2369" i="1"/>
  <c r="F2370" i="1"/>
  <c r="F2348" i="1"/>
  <c r="F2349" i="1"/>
  <c r="F2350" i="1"/>
  <c r="F2363" i="1"/>
  <c r="E2350" i="1"/>
  <c r="E2351" i="1"/>
  <c r="F2351" i="1"/>
  <c r="F2365" i="1"/>
  <c r="F2366" i="1"/>
  <c r="F2367" i="1"/>
  <c r="E2336" i="1"/>
  <c r="E2337" i="1"/>
  <c r="E2338" i="1"/>
  <c r="E2339" i="1"/>
  <c r="E2340" i="1"/>
  <c r="E2341" i="1"/>
  <c r="F2323" i="1"/>
  <c r="F2324" i="1"/>
  <c r="G2324" i="1" s="1"/>
  <c r="H2324" i="1" s="1"/>
  <c r="F2325" i="1"/>
  <c r="F2326" i="1"/>
  <c r="F2327" i="1"/>
  <c r="F2328" i="1"/>
  <c r="F2329" i="1"/>
  <c r="F2339" i="1"/>
  <c r="F2312" i="1"/>
  <c r="F2313" i="1"/>
  <c r="F2314" i="1"/>
  <c r="F2316" i="1"/>
  <c r="F2330" i="1"/>
  <c r="G2330" i="1" s="1"/>
  <c r="H2330" i="1" s="1"/>
  <c r="F2331" i="1"/>
  <c r="G2331" i="1" s="1"/>
  <c r="H2331" i="1" s="1"/>
  <c r="F2332" i="1"/>
  <c r="F2333" i="1"/>
  <c r="F2335" i="1"/>
  <c r="F2315" i="1"/>
  <c r="F2317" i="1"/>
  <c r="F2318" i="1"/>
  <c r="F2319" i="1"/>
  <c r="F2320" i="1"/>
  <c r="F2321" i="1"/>
  <c r="F2322" i="1"/>
  <c r="F2334" i="1"/>
  <c r="F2336" i="1"/>
  <c r="F2337" i="1"/>
  <c r="F2338" i="1"/>
  <c r="F2340" i="1"/>
  <c r="F2341" i="1"/>
  <c r="E2318" i="1"/>
  <c r="E2319" i="1"/>
  <c r="E2302" i="1"/>
  <c r="E2303" i="1"/>
  <c r="E2304" i="1"/>
  <c r="E2305" i="1"/>
  <c r="E2306" i="1"/>
  <c r="E2307" i="1"/>
  <c r="E2314" i="1"/>
  <c r="F2291" i="1"/>
  <c r="F2292" i="1"/>
  <c r="F2293" i="1"/>
  <c r="F2294" i="1"/>
  <c r="G2294" i="1" s="1"/>
  <c r="H2294" i="1" s="1"/>
  <c r="F2295" i="1"/>
  <c r="F2296" i="1"/>
  <c r="F2297" i="1"/>
  <c r="F2307" i="1"/>
  <c r="F2282" i="1"/>
  <c r="F2283" i="1"/>
  <c r="F2284" i="1"/>
  <c r="F2285" i="1"/>
  <c r="F2287" i="1"/>
  <c r="F2308" i="1"/>
  <c r="F2309" i="1"/>
  <c r="F2280" i="1"/>
  <c r="F2281" i="1"/>
  <c r="G2281" i="1" s="1"/>
  <c r="H2281" i="1" s="1"/>
  <c r="F2286" i="1"/>
  <c r="F2303" i="1"/>
  <c r="F2288" i="1"/>
  <c r="F2289" i="1"/>
  <c r="G2289" i="1" s="1"/>
  <c r="H2289" i="1" s="1"/>
  <c r="F2290" i="1"/>
  <c r="F2298" i="1"/>
  <c r="G2298" i="1" s="1"/>
  <c r="H2298" i="1" s="1"/>
  <c r="F2299" i="1"/>
  <c r="G2299" i="1" s="1"/>
  <c r="H2299" i="1" s="1"/>
  <c r="F2300" i="1"/>
  <c r="F2301" i="1"/>
  <c r="G2301" i="1" s="1"/>
  <c r="H2301" i="1" s="1"/>
  <c r="F2302" i="1"/>
  <c r="F2304" i="1"/>
  <c r="F2305" i="1"/>
  <c r="F2306" i="1"/>
  <c r="E2286" i="1"/>
  <c r="E2287" i="1"/>
  <c r="E2270" i="1"/>
  <c r="E2271" i="1"/>
  <c r="E2272" i="1"/>
  <c r="E2273" i="1"/>
  <c r="E2280" i="1"/>
  <c r="F2259" i="1"/>
  <c r="F2260" i="1"/>
  <c r="G2260" i="1" s="1"/>
  <c r="H2260" i="1" s="1"/>
  <c r="F2261" i="1"/>
  <c r="F2262" i="1"/>
  <c r="F2263" i="1"/>
  <c r="F2264" i="1"/>
  <c r="G2264" i="1" s="1"/>
  <c r="H2264" i="1" s="1"/>
  <c r="F2265" i="1"/>
  <c r="F2275" i="1"/>
  <c r="F2268" i="1"/>
  <c r="G2268" i="1" s="1"/>
  <c r="H2268" i="1" s="1"/>
  <c r="F2269" i="1"/>
  <c r="F2270" i="1"/>
  <c r="F2271" i="1"/>
  <c r="F2273" i="1"/>
  <c r="F2249" i="1"/>
  <c r="F2250" i="1"/>
  <c r="F2251" i="1"/>
  <c r="F2252" i="1"/>
  <c r="F2253" i="1"/>
  <c r="F2254" i="1"/>
  <c r="F2255" i="1"/>
  <c r="F2256" i="1"/>
  <c r="F2257" i="1"/>
  <c r="F2258" i="1"/>
  <c r="F2266" i="1"/>
  <c r="F2267" i="1"/>
  <c r="G2267" i="1" s="1"/>
  <c r="H2267" i="1" s="1"/>
  <c r="F2272" i="1"/>
  <c r="F2274" i="1"/>
  <c r="F2276" i="1"/>
  <c r="F2277" i="1"/>
  <c r="F2248" i="1"/>
  <c r="E2254" i="1"/>
  <c r="E2255" i="1"/>
  <c r="E2256" i="1"/>
  <c r="E2238" i="1"/>
  <c r="E2239" i="1"/>
  <c r="E2246" i="1"/>
  <c r="F2227" i="1"/>
  <c r="F2228" i="1"/>
  <c r="F2229" i="1"/>
  <c r="F2230" i="1"/>
  <c r="F2231" i="1"/>
  <c r="G2231" i="1" s="1"/>
  <c r="H2231" i="1" s="1"/>
  <c r="F2232" i="1"/>
  <c r="F2233" i="1"/>
  <c r="G2233" i="1" s="1"/>
  <c r="H2233" i="1" s="1"/>
  <c r="F2243" i="1"/>
  <c r="F2220" i="1"/>
  <c r="F2221" i="1"/>
  <c r="F2222" i="1"/>
  <c r="F2223" i="1"/>
  <c r="F2225" i="1"/>
  <c r="F2239" i="1"/>
  <c r="F2240" i="1"/>
  <c r="F2241" i="1"/>
  <c r="F2242" i="1"/>
  <c r="F2245" i="1"/>
  <c r="F2216" i="1"/>
  <c r="F2217" i="1"/>
  <c r="F2238" i="1"/>
  <c r="F2218" i="1"/>
  <c r="F2219" i="1"/>
  <c r="F2224" i="1"/>
  <c r="F2226" i="1"/>
  <c r="F2234" i="1"/>
  <c r="G2234" i="1" s="1"/>
  <c r="H2234" i="1" s="1"/>
  <c r="F2235" i="1"/>
  <c r="G2235" i="1" s="1"/>
  <c r="H2235" i="1" s="1"/>
  <c r="F2236" i="1"/>
  <c r="F2237" i="1"/>
  <c r="F2244" i="1"/>
  <c r="E2222" i="1"/>
  <c r="E2223" i="1"/>
  <c r="E2220" i="1"/>
  <c r="E2224" i="1"/>
  <c r="E2225" i="1"/>
  <c r="E2212" i="1"/>
  <c r="F2195" i="1"/>
  <c r="F2196" i="1"/>
  <c r="G2196" i="1" s="1"/>
  <c r="H2196" i="1" s="1"/>
  <c r="F2197" i="1"/>
  <c r="F2198" i="1"/>
  <c r="G2198" i="1" s="1"/>
  <c r="H2198" i="1" s="1"/>
  <c r="F2199" i="1"/>
  <c r="G2199" i="1" s="1"/>
  <c r="H2199" i="1" s="1"/>
  <c r="F2200" i="1"/>
  <c r="F2201" i="1"/>
  <c r="F2211" i="1"/>
  <c r="F2184" i="1"/>
  <c r="F2191" i="1"/>
  <c r="F2192" i="1"/>
  <c r="F2193" i="1"/>
  <c r="F2194" i="1"/>
  <c r="F2203" i="1"/>
  <c r="F2185" i="1"/>
  <c r="F2186" i="1"/>
  <c r="F2187" i="1"/>
  <c r="F2188" i="1"/>
  <c r="F2189" i="1"/>
  <c r="F2190" i="1"/>
  <c r="F2202" i="1"/>
  <c r="F2204" i="1"/>
  <c r="G2204" i="1" s="1"/>
  <c r="H2204" i="1" s="1"/>
  <c r="F2205" i="1"/>
  <c r="F2206" i="1"/>
  <c r="F2207" i="1"/>
  <c r="F2208" i="1"/>
  <c r="F2209" i="1"/>
  <c r="F2210" i="1"/>
  <c r="F2212" i="1"/>
  <c r="F2213" i="1"/>
  <c r="E2190" i="1"/>
  <c r="E2191" i="1"/>
  <c r="E2186" i="1"/>
  <c r="E2188" i="1"/>
  <c r="E2189" i="1"/>
  <c r="E2178" i="1"/>
  <c r="E2180" i="1"/>
  <c r="F2163" i="1"/>
  <c r="F2164" i="1"/>
  <c r="G2164" i="1" s="1"/>
  <c r="H2164" i="1" s="1"/>
  <c r="F2165" i="1"/>
  <c r="F2166" i="1"/>
  <c r="G2166" i="1" s="1"/>
  <c r="H2166" i="1" s="1"/>
  <c r="F2167" i="1"/>
  <c r="G2167" i="1" s="1"/>
  <c r="H2167" i="1" s="1"/>
  <c r="F2168" i="1"/>
  <c r="F2169" i="1"/>
  <c r="G2169" i="1" s="1"/>
  <c r="H2169" i="1" s="1"/>
  <c r="F2179" i="1"/>
  <c r="F2177" i="1"/>
  <c r="F2178" i="1"/>
  <c r="F2180" i="1"/>
  <c r="F2181" i="1"/>
  <c r="F2152" i="1"/>
  <c r="F2153" i="1"/>
  <c r="F2155" i="1"/>
  <c r="F2154" i="1"/>
  <c r="F2156" i="1"/>
  <c r="F2157" i="1"/>
  <c r="F2158" i="1"/>
  <c r="F2173" i="1"/>
  <c r="F2175" i="1"/>
  <c r="F2176" i="1"/>
  <c r="F2159" i="1"/>
  <c r="F2160" i="1"/>
  <c r="F2161" i="1"/>
  <c r="F2170" i="1"/>
  <c r="E2158" i="1"/>
  <c r="E2159" i="1"/>
  <c r="F2162" i="1"/>
  <c r="F2171" i="1"/>
  <c r="G2171" i="1" s="1"/>
  <c r="H2171" i="1" s="1"/>
  <c r="F2172" i="1"/>
  <c r="G2172" i="1" s="1"/>
  <c r="H2172" i="1" s="1"/>
  <c r="F2174" i="1"/>
  <c r="E2152" i="1"/>
  <c r="E2154" i="1"/>
  <c r="E2155" i="1"/>
  <c r="E2144" i="1"/>
  <c r="E2146" i="1"/>
  <c r="F2131" i="1"/>
  <c r="F2132" i="1"/>
  <c r="G2132" i="1" s="1"/>
  <c r="H2132" i="1" s="1"/>
  <c r="F2133" i="1"/>
  <c r="F2134" i="1"/>
  <c r="F2135" i="1"/>
  <c r="G2135" i="1" s="1"/>
  <c r="H2135" i="1" s="1"/>
  <c r="F2136" i="1"/>
  <c r="F2137" i="1"/>
  <c r="G2137" i="1" s="1"/>
  <c r="H2137" i="1" s="1"/>
  <c r="F2147" i="1"/>
  <c r="F2129" i="1"/>
  <c r="F2130" i="1"/>
  <c r="F2138" i="1"/>
  <c r="F2139" i="1"/>
  <c r="G2139" i="1" s="1"/>
  <c r="H2139" i="1" s="1"/>
  <c r="F2141" i="1"/>
  <c r="F2149" i="1"/>
  <c r="F2120" i="1"/>
  <c r="F2121" i="1"/>
  <c r="F2122" i="1"/>
  <c r="F2123" i="1"/>
  <c r="F2124" i="1"/>
  <c r="F2125" i="1"/>
  <c r="F2126" i="1"/>
  <c r="F2127" i="1"/>
  <c r="F2128" i="1"/>
  <c r="F2140" i="1"/>
  <c r="F2142" i="1"/>
  <c r="F2143" i="1"/>
  <c r="F2144" i="1"/>
  <c r="F2145" i="1"/>
  <c r="F2146" i="1"/>
  <c r="F2148" i="1"/>
  <c r="E2126" i="1"/>
  <c r="E2127" i="1"/>
  <c r="E2118" i="1"/>
  <c r="E2120" i="1"/>
  <c r="E2121" i="1"/>
  <c r="E2128" i="1"/>
  <c r="E2110" i="1"/>
  <c r="E2112" i="1"/>
  <c r="F2099" i="1"/>
  <c r="F2100" i="1"/>
  <c r="G2100" i="1" s="1"/>
  <c r="H2100" i="1" s="1"/>
  <c r="F2101" i="1"/>
  <c r="G2101" i="1" s="1"/>
  <c r="H2101" i="1" s="1"/>
  <c r="F2102" i="1"/>
  <c r="F2103" i="1"/>
  <c r="F2104" i="1"/>
  <c r="G2104" i="1" s="1"/>
  <c r="H2104" i="1" s="1"/>
  <c r="F2105" i="1"/>
  <c r="G2105" i="1" s="1"/>
  <c r="H2105" i="1" s="1"/>
  <c r="F2106" i="1"/>
  <c r="G2106" i="1" s="1"/>
  <c r="H2106" i="1" s="1"/>
  <c r="F2115" i="1"/>
  <c r="F2088" i="1"/>
  <c r="F2089" i="1"/>
  <c r="F2090" i="1"/>
  <c r="F2092" i="1"/>
  <c r="F2107" i="1"/>
  <c r="F2108" i="1"/>
  <c r="G2108" i="1" s="1"/>
  <c r="H2108" i="1" s="1"/>
  <c r="F2109" i="1"/>
  <c r="F2110" i="1"/>
  <c r="F2111" i="1"/>
  <c r="F2112" i="1"/>
  <c r="F2113" i="1"/>
  <c r="F2091" i="1"/>
  <c r="F2093" i="1"/>
  <c r="F2094" i="1"/>
  <c r="F2095" i="1"/>
  <c r="F2096" i="1"/>
  <c r="F2097" i="1"/>
  <c r="F2098" i="1"/>
  <c r="F2114" i="1"/>
  <c r="F2116" i="1"/>
  <c r="F2117" i="1"/>
  <c r="E2094" i="1"/>
  <c r="E2095" i="1"/>
  <c r="E2084" i="1"/>
  <c r="E2086" i="1"/>
  <c r="E2087" i="1"/>
  <c r="E2092" i="1"/>
  <c r="E2078" i="1"/>
  <c r="F2067" i="1"/>
  <c r="F2068" i="1"/>
  <c r="G2068" i="1" s="1"/>
  <c r="H2068" i="1" s="1"/>
  <c r="F2069" i="1"/>
  <c r="F2070" i="1"/>
  <c r="G2070" i="1" s="1"/>
  <c r="H2070" i="1" s="1"/>
  <c r="F2071" i="1"/>
  <c r="F2072" i="1"/>
  <c r="G2072" i="1" s="1"/>
  <c r="H2072" i="1" s="1"/>
  <c r="F2073" i="1"/>
  <c r="G2073" i="1" s="1"/>
  <c r="H2073" i="1" s="1"/>
  <c r="F2074" i="1"/>
  <c r="F2083" i="1"/>
  <c r="F2057" i="1"/>
  <c r="F2058" i="1"/>
  <c r="F2059" i="1"/>
  <c r="F2060" i="1"/>
  <c r="F2061" i="1"/>
  <c r="F2062" i="1"/>
  <c r="F2063" i="1"/>
  <c r="F2056" i="1"/>
  <c r="F2064" i="1"/>
  <c r="F2065" i="1"/>
  <c r="F2066" i="1"/>
  <c r="F2075" i="1"/>
  <c r="F2076" i="1"/>
  <c r="G2076" i="1" s="1"/>
  <c r="H2076" i="1" s="1"/>
  <c r="F2077" i="1"/>
  <c r="F2078" i="1"/>
  <c r="F2079" i="1"/>
  <c r="F2080" i="1"/>
  <c r="F2081" i="1"/>
  <c r="F2082" i="1"/>
  <c r="F2084" i="1"/>
  <c r="F2085" i="1"/>
  <c r="E2062" i="1"/>
  <c r="E2063" i="1"/>
  <c r="E2050" i="1"/>
  <c r="E2052" i="1"/>
  <c r="E2053" i="1"/>
  <c r="E2058" i="1"/>
  <c r="E2064" i="1"/>
  <c r="E2065" i="1"/>
  <c r="F2035" i="1"/>
  <c r="F2036" i="1"/>
  <c r="G2036" i="1" s="1"/>
  <c r="H2036" i="1" s="1"/>
  <c r="F2037" i="1"/>
  <c r="G2037" i="1" s="1"/>
  <c r="H2037" i="1" s="1"/>
  <c r="F2038" i="1"/>
  <c r="G2038" i="1" s="1"/>
  <c r="H2038" i="1" s="1"/>
  <c r="F2039" i="1"/>
  <c r="F2040" i="1"/>
  <c r="F2041" i="1"/>
  <c r="G2041" i="1" s="1"/>
  <c r="H2041" i="1" s="1"/>
  <c r="F2042" i="1"/>
  <c r="G2042" i="1" s="1"/>
  <c r="H2042" i="1" s="1"/>
  <c r="F2051" i="1"/>
  <c r="F2043" i="1"/>
  <c r="F2044" i="1"/>
  <c r="G2044" i="1" s="1"/>
  <c r="H2044" i="1" s="1"/>
  <c r="F2045" i="1"/>
  <c r="G2045" i="1" s="1"/>
  <c r="H2045" i="1" s="1"/>
  <c r="F2046" i="1"/>
  <c r="F2048" i="1"/>
  <c r="F2034" i="1"/>
  <c r="F2047" i="1"/>
  <c r="F2049" i="1"/>
  <c r="F2050" i="1"/>
  <c r="F2052" i="1"/>
  <c r="F2053" i="1"/>
  <c r="F2030" i="1"/>
  <c r="F2024" i="1"/>
  <c r="F2025" i="1"/>
  <c r="F2026" i="1"/>
  <c r="F2027" i="1"/>
  <c r="G2027" i="1" s="1"/>
  <c r="H2027" i="1" s="1"/>
  <c r="F2028" i="1"/>
  <c r="F2029" i="1"/>
  <c r="F2031" i="1"/>
  <c r="F2032" i="1"/>
  <c r="F2033" i="1"/>
  <c r="E2030" i="1"/>
  <c r="E2031" i="1"/>
  <c r="E2016" i="1"/>
  <c r="E2018" i="1"/>
  <c r="E2019" i="1"/>
  <c r="E2024" i="1"/>
  <c r="E2028" i="1"/>
  <c r="E2029" i="1"/>
  <c r="E2032" i="1"/>
  <c r="E2033" i="1"/>
  <c r="F2003" i="1"/>
  <c r="F2004" i="1"/>
  <c r="G2004" i="1" s="1"/>
  <c r="H2004" i="1" s="1"/>
  <c r="F2005" i="1"/>
  <c r="G2005" i="1" s="1"/>
  <c r="H2005" i="1" s="1"/>
  <c r="F2006" i="1"/>
  <c r="F2007" i="1"/>
  <c r="F2008" i="1"/>
  <c r="G2008" i="1" s="1"/>
  <c r="H2008" i="1" s="1"/>
  <c r="F2009" i="1"/>
  <c r="G2009" i="1" s="1"/>
  <c r="H2009" i="1" s="1"/>
  <c r="F2010" i="1"/>
  <c r="F2019" i="1"/>
  <c r="F1993" i="1"/>
  <c r="F1994" i="1"/>
  <c r="F1995" i="1"/>
  <c r="F1996" i="1"/>
  <c r="F1997" i="1"/>
  <c r="F1998" i="1"/>
  <c r="F2013" i="1"/>
  <c r="G2013" i="1" s="1"/>
  <c r="H2013" i="1" s="1"/>
  <c r="F2014" i="1"/>
  <c r="G2014" i="1" s="1"/>
  <c r="H2014" i="1" s="1"/>
  <c r="F2015" i="1"/>
  <c r="F2016" i="1"/>
  <c r="F2017" i="1"/>
  <c r="F2018" i="1"/>
  <c r="F2020" i="1"/>
  <c r="F1992" i="1"/>
  <c r="F1999" i="1"/>
  <c r="F2000" i="1"/>
  <c r="F2001" i="1"/>
  <c r="F2002" i="1"/>
  <c r="F2011" i="1"/>
  <c r="G2011" i="1" s="1"/>
  <c r="H2011" i="1" s="1"/>
  <c r="F2012" i="1"/>
  <c r="F2021" i="1"/>
  <c r="E1998" i="1"/>
  <c r="E1999" i="1"/>
  <c r="E1982" i="1"/>
  <c r="E1984" i="1"/>
  <c r="E1985" i="1"/>
  <c r="E1990" i="1"/>
  <c r="E1994" i="1"/>
  <c r="E1995" i="1"/>
  <c r="E1996" i="1"/>
  <c r="E1997" i="1"/>
  <c r="E2000" i="1"/>
  <c r="E2001" i="1"/>
  <c r="F1960" i="1"/>
  <c r="F1961" i="1"/>
  <c r="F1962" i="1"/>
  <c r="F1971" i="1"/>
  <c r="F1972" i="1"/>
  <c r="G1972" i="1" s="1"/>
  <c r="H1972" i="1" s="1"/>
  <c r="F1973" i="1"/>
  <c r="G1973" i="1" s="1"/>
  <c r="H1973" i="1" s="1"/>
  <c r="F1974" i="1"/>
  <c r="F1975" i="1"/>
  <c r="G1975" i="1" s="1"/>
  <c r="H1975" i="1" s="1"/>
  <c r="F1976" i="1"/>
  <c r="G1976" i="1" s="1"/>
  <c r="H1976" i="1" s="1"/>
  <c r="F1977" i="1"/>
  <c r="F1978" i="1"/>
  <c r="F1987" i="1"/>
  <c r="F1963" i="1"/>
  <c r="F1964" i="1"/>
  <c r="F1965" i="1"/>
  <c r="F1966" i="1"/>
  <c r="F1967" i="1"/>
  <c r="F1968" i="1"/>
  <c r="F1969" i="1"/>
  <c r="G1969" i="1" s="1"/>
  <c r="H1969" i="1" s="1"/>
  <c r="F1970" i="1"/>
  <c r="F1979" i="1"/>
  <c r="G1979" i="1" s="1"/>
  <c r="H1979" i="1" s="1"/>
  <c r="F1980" i="1"/>
  <c r="G1980" i="1" s="1"/>
  <c r="H1980" i="1" s="1"/>
  <c r="F1981" i="1"/>
  <c r="F1982" i="1"/>
  <c r="F1983" i="1"/>
  <c r="F1984" i="1"/>
  <c r="F1985" i="1"/>
  <c r="F1986" i="1"/>
  <c r="F1988" i="1"/>
  <c r="F1989" i="1"/>
  <c r="E1966" i="1"/>
  <c r="E1967" i="1"/>
  <c r="E1950" i="1"/>
  <c r="E1951" i="1"/>
  <c r="E1956" i="1"/>
  <c r="E1960" i="1"/>
  <c r="E1961" i="1"/>
  <c r="E1962" i="1"/>
  <c r="E1963" i="1"/>
  <c r="E1964" i="1"/>
  <c r="E1965" i="1"/>
  <c r="F1928" i="1"/>
  <c r="F1929" i="1"/>
  <c r="F1930" i="1"/>
  <c r="F1939" i="1"/>
  <c r="F1940" i="1"/>
  <c r="F1941" i="1"/>
  <c r="F1942" i="1"/>
  <c r="G1942" i="1" s="1"/>
  <c r="H1942" i="1" s="1"/>
  <c r="F1943" i="1"/>
  <c r="G1943" i="1" s="1"/>
  <c r="H1943" i="1" s="1"/>
  <c r="F1944" i="1"/>
  <c r="G1944" i="1" s="1"/>
  <c r="H1944" i="1" s="1"/>
  <c r="F1945" i="1"/>
  <c r="F1946" i="1"/>
  <c r="G1946" i="1" s="1"/>
  <c r="H1946" i="1" s="1"/>
  <c r="F1955" i="1"/>
  <c r="F1938" i="1"/>
  <c r="F1947" i="1"/>
  <c r="G1947" i="1" s="1"/>
  <c r="H1947" i="1" s="1"/>
  <c r="F1948" i="1"/>
  <c r="F1949" i="1"/>
  <c r="F1950" i="1"/>
  <c r="F1951" i="1"/>
  <c r="F1957" i="1"/>
  <c r="F1932" i="1"/>
  <c r="F1952" i="1"/>
  <c r="F1937" i="1"/>
  <c r="F1953" i="1"/>
  <c r="G1953" i="1" s="1"/>
  <c r="H1953" i="1" s="1"/>
  <c r="F1954" i="1"/>
  <c r="G1954" i="1" s="1"/>
  <c r="H1954" i="1" s="1"/>
  <c r="F1956" i="1"/>
  <c r="F1933" i="1"/>
  <c r="E1934" i="1"/>
  <c r="E1935" i="1"/>
  <c r="F1931" i="1"/>
  <c r="F1934" i="1"/>
  <c r="F1935" i="1"/>
  <c r="F1936" i="1"/>
  <c r="E1922" i="1"/>
  <c r="E1926" i="1"/>
  <c r="E1927" i="1"/>
  <c r="E1928" i="1"/>
  <c r="E1929" i="1"/>
  <c r="E1930" i="1"/>
  <c r="E1931" i="1"/>
  <c r="F1896" i="1"/>
  <c r="F1897" i="1"/>
  <c r="F1898" i="1"/>
  <c r="F1907" i="1"/>
  <c r="F1908" i="1"/>
  <c r="F1909" i="1"/>
  <c r="F1910" i="1"/>
  <c r="G1910" i="1" s="1"/>
  <c r="H1910" i="1" s="1"/>
  <c r="F1911" i="1"/>
  <c r="G1911" i="1" s="1"/>
  <c r="H1911" i="1" s="1"/>
  <c r="F1912" i="1"/>
  <c r="G1912" i="1" s="1"/>
  <c r="H1912" i="1" s="1"/>
  <c r="F1913" i="1"/>
  <c r="G1913" i="1" s="1"/>
  <c r="H1913" i="1" s="1"/>
  <c r="F1914" i="1"/>
  <c r="F1923" i="1"/>
  <c r="F1905" i="1"/>
  <c r="F1906" i="1"/>
  <c r="F1915" i="1"/>
  <c r="G1915" i="1" s="1"/>
  <c r="H1915" i="1" s="1"/>
  <c r="F1916" i="1"/>
  <c r="G1916" i="1" s="1"/>
  <c r="H1916" i="1" s="1"/>
  <c r="F1917" i="1"/>
  <c r="F1918" i="1"/>
  <c r="F1919" i="1"/>
  <c r="F1920" i="1"/>
  <c r="F1899" i="1"/>
  <c r="F1900" i="1"/>
  <c r="F1901" i="1"/>
  <c r="F1902" i="1"/>
  <c r="F1903" i="1"/>
  <c r="F1904" i="1"/>
  <c r="F1921" i="1"/>
  <c r="F1922" i="1"/>
  <c r="F1924" i="1"/>
  <c r="F1925" i="1"/>
  <c r="E1902" i="1"/>
  <c r="E1903" i="1"/>
  <c r="E1888" i="1"/>
  <c r="E1892" i="1"/>
  <c r="E1893" i="1"/>
  <c r="E1894" i="1"/>
  <c r="E1895" i="1"/>
  <c r="E1896" i="1"/>
  <c r="E1897" i="1"/>
  <c r="F6085" i="1"/>
  <c r="F5403" i="1"/>
  <c r="F6014" i="1"/>
  <c r="F5393" i="1"/>
  <c r="F6013" i="1"/>
  <c r="G6013" i="1" s="1"/>
  <c r="H6013" i="1" s="1"/>
  <c r="F5235" i="1"/>
  <c r="F6012" i="1"/>
  <c r="G6012" i="1" s="1"/>
  <c r="H6012" i="1" s="1"/>
  <c r="F5232" i="1"/>
  <c r="F6011" i="1"/>
  <c r="G6011" i="1" s="1"/>
  <c r="H6011" i="1" s="1"/>
  <c r="F5204" i="1"/>
  <c r="G5204" i="1" s="1"/>
  <c r="H5204" i="1" s="1"/>
  <c r="F6010" i="1"/>
  <c r="G6010" i="1" s="1"/>
  <c r="H6010" i="1" s="1"/>
  <c r="F5203" i="1"/>
  <c r="F5985" i="1"/>
  <c r="F5202" i="1"/>
  <c r="E4170" i="1"/>
  <c r="E4138" i="1"/>
  <c r="E4106" i="1"/>
  <c r="E4074" i="1"/>
  <c r="E4042" i="1"/>
  <c r="E4010" i="1"/>
  <c r="E3978" i="1"/>
  <c r="E3946" i="1"/>
  <c r="E3914" i="1"/>
  <c r="E3882" i="1"/>
  <c r="E3850" i="1"/>
  <c r="E3818" i="1"/>
  <c r="E3786" i="1"/>
  <c r="E3754" i="1"/>
  <c r="E3722" i="1"/>
  <c r="E3690" i="1"/>
  <c r="E3658" i="1"/>
  <c r="E3626" i="1"/>
  <c r="E3594" i="1"/>
  <c r="E3562" i="1"/>
  <c r="E3530" i="1"/>
  <c r="E3496" i="1"/>
  <c r="E3463" i="1"/>
  <c r="E3430" i="1"/>
  <c r="E3397" i="1"/>
  <c r="E3364" i="1"/>
  <c r="E3331" i="1"/>
  <c r="E3297" i="1"/>
  <c r="E3263" i="1"/>
  <c r="E3119" i="1"/>
  <c r="F5938" i="1"/>
  <c r="F5014" i="1"/>
  <c r="G5014" i="1" s="1"/>
  <c r="H5014" i="1" s="1"/>
  <c r="F5937" i="1"/>
  <c r="F5012" i="1"/>
  <c r="F5919" i="1"/>
  <c r="F5010" i="1"/>
  <c r="E2594" i="1"/>
  <c r="E2499" i="1"/>
  <c r="E2410" i="1"/>
  <c r="E2322" i="1"/>
  <c r="E2277" i="1"/>
  <c r="E2150" i="1"/>
  <c r="E2061" i="1"/>
  <c r="F5918" i="1"/>
  <c r="F5007" i="1"/>
  <c r="G5007" i="1" s="1"/>
  <c r="H5007" i="1" s="1"/>
  <c r="E4166" i="1"/>
  <c r="E4134" i="1"/>
  <c r="E4102" i="1"/>
  <c r="E4070" i="1"/>
  <c r="E4038" i="1"/>
  <c r="E4006" i="1"/>
  <c r="E3974" i="1"/>
  <c r="E3942" i="1"/>
  <c r="E3910" i="1"/>
  <c r="E3878" i="1"/>
  <c r="E3846" i="1"/>
  <c r="E3814" i="1"/>
  <c r="E3782" i="1"/>
  <c r="E3750" i="1"/>
  <c r="E3718" i="1"/>
  <c r="E3686" i="1"/>
  <c r="E3654" i="1"/>
  <c r="E3622" i="1"/>
  <c r="E3590" i="1"/>
  <c r="E3558" i="1"/>
  <c r="E3525" i="1"/>
  <c r="E3492" i="1"/>
  <c r="E3459" i="1"/>
  <c r="E3426" i="1"/>
  <c r="E3393" i="1"/>
  <c r="E3360" i="1"/>
  <c r="E3327" i="1"/>
  <c r="E3152" i="1"/>
  <c r="E3115" i="1"/>
  <c r="E3073" i="1"/>
  <c r="E2962" i="1"/>
  <c r="E2923" i="1"/>
  <c r="E2794" i="1"/>
  <c r="E2753" i="1"/>
  <c r="E2636" i="1"/>
  <c r="E2593" i="1"/>
  <c r="E2498" i="1"/>
  <c r="E2403" i="1"/>
  <c r="E2321" i="1"/>
  <c r="E2276" i="1"/>
  <c r="E2194" i="1"/>
  <c r="E2149" i="1"/>
  <c r="E2060" i="1"/>
  <c r="E1968" i="1"/>
  <c r="F5917" i="1"/>
  <c r="G5917" i="1" s="1"/>
  <c r="H5917" i="1" s="1"/>
  <c r="F4973" i="1"/>
  <c r="E4165" i="1"/>
  <c r="E4133" i="1"/>
  <c r="E4101" i="1"/>
  <c r="E4069" i="1"/>
  <c r="E4037" i="1"/>
  <c r="E4005" i="1"/>
  <c r="E3973" i="1"/>
  <c r="E3941" i="1"/>
  <c r="E3909" i="1"/>
  <c r="E3877" i="1"/>
  <c r="E3845" i="1"/>
  <c r="E3813" i="1"/>
  <c r="E3781" i="1"/>
  <c r="E3749" i="1"/>
  <c r="E3717" i="1"/>
  <c r="E3685" i="1"/>
  <c r="E3653" i="1"/>
  <c r="E3621" i="1"/>
  <c r="E3589" i="1"/>
  <c r="E3557" i="1"/>
  <c r="E3524" i="1"/>
  <c r="E3491" i="1"/>
  <c r="E3458" i="1"/>
  <c r="E3425" i="1"/>
  <c r="E3392" i="1"/>
  <c r="E3359" i="1"/>
  <c r="E3151" i="1"/>
  <c r="E3110" i="1"/>
  <c r="E3072" i="1"/>
  <c r="E2961" i="1"/>
  <c r="E2922" i="1"/>
  <c r="E2793" i="1"/>
  <c r="E2752" i="1"/>
  <c r="E2635" i="1"/>
  <c r="E2592" i="1"/>
  <c r="E2495" i="1"/>
  <c r="E2402" i="1"/>
  <c r="E2320" i="1"/>
  <c r="E2275" i="1"/>
  <c r="E2193" i="1"/>
  <c r="E2148" i="1"/>
  <c r="E2059" i="1"/>
  <c r="E1959" i="1"/>
  <c r="F5906" i="1"/>
  <c r="F4756" i="1"/>
  <c r="G4756" i="1" s="1"/>
  <c r="H4756" i="1" s="1"/>
  <c r="E4164" i="1"/>
  <c r="E4132" i="1"/>
  <c r="E4100" i="1"/>
  <c r="E4068" i="1"/>
  <c r="E4036" i="1"/>
  <c r="E4004" i="1"/>
  <c r="E3972" i="1"/>
  <c r="E3940" i="1"/>
  <c r="E3908" i="1"/>
  <c r="E3876" i="1"/>
  <c r="E3844" i="1"/>
  <c r="E3812" i="1"/>
  <c r="E3780" i="1"/>
  <c r="E3748" i="1"/>
  <c r="E3716" i="1"/>
  <c r="E3684" i="1"/>
  <c r="E3652" i="1"/>
  <c r="E3620" i="1"/>
  <c r="E3588" i="1"/>
  <c r="E3556" i="1"/>
  <c r="E3523" i="1"/>
  <c r="E3490" i="1"/>
  <c r="E3457" i="1"/>
  <c r="E3424" i="1"/>
  <c r="E3391" i="1"/>
  <c r="E3150" i="1"/>
  <c r="E3109" i="1"/>
  <c r="E3071" i="1"/>
  <c r="E2960" i="1"/>
  <c r="E2921" i="1"/>
  <c r="E2792" i="1"/>
  <c r="E2634" i="1"/>
  <c r="E2591" i="1"/>
  <c r="E2450" i="1"/>
  <c r="E2401" i="1"/>
  <c r="E2317" i="1"/>
  <c r="E2274" i="1"/>
  <c r="E2192" i="1"/>
  <c r="E2147" i="1"/>
  <c r="E2057" i="1"/>
  <c r="E1958" i="1"/>
  <c r="F5838" i="1"/>
  <c r="F4753" i="1"/>
  <c r="E4163" i="1"/>
  <c r="E4131" i="1"/>
  <c r="E4099" i="1"/>
  <c r="E4067" i="1"/>
  <c r="E4035" i="1"/>
  <c r="E4003" i="1"/>
  <c r="E3971" i="1"/>
  <c r="E3939" i="1"/>
  <c r="E3907" i="1"/>
  <c r="E3875" i="1"/>
  <c r="E3843" i="1"/>
  <c r="E3811" i="1"/>
  <c r="E3779" i="1"/>
  <c r="E3747" i="1"/>
  <c r="E3715" i="1"/>
  <c r="E3683" i="1"/>
  <c r="E3651" i="1"/>
  <c r="E3619" i="1"/>
  <c r="E3587" i="1"/>
  <c r="E3555" i="1"/>
  <c r="E3522" i="1"/>
  <c r="E3489" i="1"/>
  <c r="E3456" i="1"/>
  <c r="E3423" i="1"/>
  <c r="E3186" i="1"/>
  <c r="E3149" i="1"/>
  <c r="E3108" i="1"/>
  <c r="E2959" i="1"/>
  <c r="E2915" i="1"/>
  <c r="E2834" i="1"/>
  <c r="E2791" i="1"/>
  <c r="E2673" i="1"/>
  <c r="E2631" i="1"/>
  <c r="E2449" i="1"/>
  <c r="E2399" i="1"/>
  <c r="E2316" i="1"/>
  <c r="E2187" i="1"/>
  <c r="E2145" i="1"/>
  <c r="E2056" i="1"/>
  <c r="E1957" i="1"/>
  <c r="F5837" i="1"/>
  <c r="F4716" i="1"/>
  <c r="E4162" i="1"/>
  <c r="E4130" i="1"/>
  <c r="E4098" i="1"/>
  <c r="E4066" i="1"/>
  <c r="E4034" i="1"/>
  <c r="E4002" i="1"/>
  <c r="E3970" i="1"/>
  <c r="E3938" i="1"/>
  <c r="E3906" i="1"/>
  <c r="E3874" i="1"/>
  <c r="E3842" i="1"/>
  <c r="E3810" i="1"/>
  <c r="E3778" i="1"/>
  <c r="E3746" i="1"/>
  <c r="E3714" i="1"/>
  <c r="E3682" i="1"/>
  <c r="E3650" i="1"/>
  <c r="E3618" i="1"/>
  <c r="E3586" i="1"/>
  <c r="E3554" i="1"/>
  <c r="E3521" i="1"/>
  <c r="E3488" i="1"/>
  <c r="E3455" i="1"/>
  <c r="E3185" i="1"/>
  <c r="E3148" i="1"/>
  <c r="E3107" i="1"/>
  <c r="E2958" i="1"/>
  <c r="E2914" i="1"/>
  <c r="E2833" i="1"/>
  <c r="E2790" i="1"/>
  <c r="E2672" i="1"/>
  <c r="E2629" i="1"/>
  <c r="E2539" i="1"/>
  <c r="E2448" i="1"/>
  <c r="E2315" i="1"/>
  <c r="E2185" i="1"/>
  <c r="E2143" i="1"/>
  <c r="E2055" i="1"/>
  <c r="F5836" i="1"/>
  <c r="F4715" i="1"/>
  <c r="F5835" i="1"/>
  <c r="F4714" i="1"/>
  <c r="F5832" i="1"/>
  <c r="G5832" i="1" s="1"/>
  <c r="H5832" i="1" s="1"/>
  <c r="F4428" i="1"/>
  <c r="E2437" i="1"/>
  <c r="E2221" i="1"/>
  <c r="E2182" i="1"/>
  <c r="E2049" i="1"/>
  <c r="E1952" i="1"/>
  <c r="F5804" i="1"/>
  <c r="F4427" i="1"/>
  <c r="F5732" i="1"/>
  <c r="F4424" i="1"/>
  <c r="E2218" i="1"/>
  <c r="E2179" i="1"/>
  <c r="E2096" i="1"/>
  <c r="E2047" i="1"/>
  <c r="F5730" i="1"/>
  <c r="F4419" i="1"/>
  <c r="E2532" i="1"/>
  <c r="E2433" i="1"/>
  <c r="E2349" i="1"/>
  <c r="E2308" i="1"/>
  <c r="E2217" i="1"/>
  <c r="E2177" i="1"/>
  <c r="E2093" i="1"/>
  <c r="E2046" i="1"/>
  <c r="E1905" i="1"/>
  <c r="F6175" i="1"/>
  <c r="F5728" i="1"/>
  <c r="F4416" i="1"/>
  <c r="E2216" i="1"/>
  <c r="E2176" i="1"/>
  <c r="E2091" i="1"/>
  <c r="E1904" i="1"/>
  <c r="F6174" i="1"/>
  <c r="F5727" i="1"/>
  <c r="F3984" i="1"/>
  <c r="F6173" i="1"/>
  <c r="F5723" i="1"/>
  <c r="G5723" i="1" s="1"/>
  <c r="H5723" i="1" s="1"/>
  <c r="F3982" i="1"/>
  <c r="E3314" i="1"/>
  <c r="E3280" i="1"/>
  <c r="E3246" i="1"/>
  <c r="E3211" i="1"/>
  <c r="E3172" i="1"/>
  <c r="E3134" i="1"/>
  <c r="G3134" i="1" s="1"/>
  <c r="H3134" i="1" s="1"/>
  <c r="E3023" i="1"/>
  <c r="E2982" i="1"/>
  <c r="E2944" i="1"/>
  <c r="E2864" i="1"/>
  <c r="E2822" i="1"/>
  <c r="E2738" i="1"/>
  <c r="E2696" i="1"/>
  <c r="E2658" i="1"/>
  <c r="E2526" i="1"/>
  <c r="E2482" i="1"/>
  <c r="E2430" i="1"/>
  <c r="E2346" i="1"/>
  <c r="E2257" i="1"/>
  <c r="E2214" i="1"/>
  <c r="E2174" i="1"/>
  <c r="E2089" i="1"/>
  <c r="E1991" i="1"/>
  <c r="E1900" i="1"/>
  <c r="F6172" i="1"/>
  <c r="F5582" i="1"/>
  <c r="F3883" i="1"/>
  <c r="F6171" i="1"/>
  <c r="F5579" i="1"/>
  <c r="F3882" i="1"/>
  <c r="E3378" i="1"/>
  <c r="E3345" i="1"/>
  <c r="E3312" i="1"/>
  <c r="E3278" i="1"/>
  <c r="E3244" i="1"/>
  <c r="E3206" i="1"/>
  <c r="E3169" i="1"/>
  <c r="E3058" i="1"/>
  <c r="E3021" i="1"/>
  <c r="E2980" i="1"/>
  <c r="E2942" i="1"/>
  <c r="E2860" i="1"/>
  <c r="E2820" i="1"/>
  <c r="E2731" i="1"/>
  <c r="E2694" i="1"/>
  <c r="E2656" i="1"/>
  <c r="E2572" i="1"/>
  <c r="E2480" i="1"/>
  <c r="E2344" i="1"/>
  <c r="E2252" i="1"/>
  <c r="E2211" i="1"/>
  <c r="E2085" i="1"/>
  <c r="E1988" i="1"/>
  <c r="E1898" i="1"/>
  <c r="F6147" i="1"/>
  <c r="F5576" i="1"/>
  <c r="F1990" i="1"/>
  <c r="F1958" i="1"/>
  <c r="F1926" i="1"/>
  <c r="F1894" i="1"/>
  <c r="F1862" i="1"/>
  <c r="F1830" i="1"/>
  <c r="F1798" i="1"/>
  <c r="F1766" i="1"/>
  <c r="F1734" i="1"/>
  <c r="F1702" i="1"/>
  <c r="F1670" i="1"/>
  <c r="F1638" i="1"/>
  <c r="E1614" i="1"/>
  <c r="E1615" i="1"/>
  <c r="F1606" i="1"/>
  <c r="E1582" i="1"/>
  <c r="E1583" i="1"/>
  <c r="F1574" i="1"/>
  <c r="E1550" i="1"/>
  <c r="E1551" i="1"/>
  <c r="E1518" i="1"/>
  <c r="F1542" i="1"/>
  <c r="E1519" i="1"/>
  <c r="F1510" i="1"/>
  <c r="E1486" i="1"/>
  <c r="E1487" i="1"/>
  <c r="F1478" i="1"/>
  <c r="E1454" i="1"/>
  <c r="E1455" i="1"/>
  <c r="F1446" i="1"/>
  <c r="E1422" i="1"/>
  <c r="E1423" i="1"/>
  <c r="F1414" i="1"/>
  <c r="F1382" i="1"/>
  <c r="F1350" i="1"/>
  <c r="F1318" i="1"/>
  <c r="F1286" i="1"/>
  <c r="F1254" i="1"/>
  <c r="F1222" i="1"/>
  <c r="F1190" i="1"/>
  <c r="F1158" i="1"/>
  <c r="F1126" i="1"/>
  <c r="F1094" i="1"/>
  <c r="F1062" i="1"/>
  <c r="E1034" i="1"/>
  <c r="F1030" i="1"/>
  <c r="E1002" i="1"/>
  <c r="F998" i="1"/>
  <c r="E970" i="1"/>
  <c r="F966" i="1"/>
  <c r="E938" i="1"/>
  <c r="F934" i="1"/>
  <c r="E906" i="1"/>
  <c r="F902" i="1"/>
  <c r="E874" i="1"/>
  <c r="F870" i="1"/>
  <c r="E840" i="1"/>
  <c r="E842" i="1"/>
  <c r="F838" i="1"/>
  <c r="E818" i="1"/>
  <c r="E808" i="1"/>
  <c r="E810" i="1"/>
  <c r="F806" i="1"/>
  <c r="E786" i="1"/>
  <c r="E776" i="1"/>
  <c r="E778" i="1"/>
  <c r="F774" i="1"/>
  <c r="E754" i="1"/>
  <c r="E744" i="1"/>
  <c r="E746" i="1"/>
  <c r="F742" i="1"/>
  <c r="E722" i="1"/>
  <c r="E712" i="1"/>
  <c r="E714" i="1"/>
  <c r="F710" i="1"/>
  <c r="E690" i="1"/>
  <c r="E680" i="1"/>
  <c r="E682" i="1"/>
  <c r="F678" i="1"/>
  <c r="E658" i="1"/>
  <c r="E648" i="1"/>
  <c r="E650" i="1"/>
  <c r="F646" i="1"/>
  <c r="E626" i="1"/>
  <c r="E616" i="1"/>
  <c r="E618" i="1"/>
  <c r="F614" i="1"/>
  <c r="E594" i="1"/>
  <c r="E584" i="1"/>
  <c r="E586" i="1"/>
  <c r="F582" i="1"/>
  <c r="E562" i="1"/>
  <c r="E552" i="1"/>
  <c r="E554" i="1"/>
  <c r="F550" i="1"/>
  <c r="E530" i="1"/>
  <c r="E520" i="1"/>
  <c r="E522" i="1"/>
  <c r="F518" i="1"/>
  <c r="E498" i="1"/>
  <c r="E488" i="1"/>
  <c r="E490" i="1"/>
  <c r="F486" i="1"/>
  <c r="E466" i="1"/>
  <c r="E456" i="1"/>
  <c r="E458" i="1"/>
  <c r="F454" i="1"/>
  <c r="E433" i="1"/>
  <c r="E434" i="1"/>
  <c r="E424" i="1"/>
  <c r="E426" i="1"/>
  <c r="F422" i="1"/>
  <c r="E401" i="1"/>
  <c r="E402" i="1"/>
  <c r="E392" i="1"/>
  <c r="E394" i="1"/>
  <c r="F390" i="1"/>
  <c r="E369" i="1"/>
  <c r="E370" i="1"/>
  <c r="E360" i="1"/>
  <c r="E362" i="1"/>
  <c r="F358" i="1"/>
  <c r="E337" i="1"/>
  <c r="E338" i="1"/>
  <c r="E328" i="1"/>
  <c r="E330" i="1"/>
  <c r="F326" i="1"/>
  <c r="E305" i="1"/>
  <c r="E306" i="1"/>
  <c r="E296" i="1"/>
  <c r="E298" i="1"/>
  <c r="F294" i="1"/>
  <c r="G294" i="1" s="1"/>
  <c r="H294" i="1" s="1"/>
  <c r="E273" i="1"/>
  <c r="E274" i="1"/>
  <c r="E264" i="1"/>
  <c r="E266" i="1"/>
  <c r="F262" i="1"/>
  <c r="E241" i="1"/>
  <c r="E242" i="1"/>
  <c r="E232" i="1"/>
  <c r="E234" i="1"/>
  <c r="F230" i="1"/>
  <c r="E209" i="1"/>
  <c r="E210" i="1"/>
  <c r="E200" i="1"/>
  <c r="E202" i="1"/>
  <c r="F198" i="1"/>
  <c r="E176" i="1"/>
  <c r="E177" i="1"/>
  <c r="E178" i="1"/>
  <c r="E168" i="1"/>
  <c r="E170" i="1"/>
  <c r="F166" i="1"/>
  <c r="E144" i="1"/>
  <c r="E145" i="1"/>
  <c r="E146" i="1"/>
  <c r="E136" i="1"/>
  <c r="E138" i="1"/>
  <c r="F134" i="1"/>
  <c r="E112" i="1"/>
  <c r="E113" i="1"/>
  <c r="E114" i="1"/>
  <c r="E104" i="1"/>
  <c r="E106" i="1"/>
  <c r="F102" i="1"/>
  <c r="E80" i="1"/>
  <c r="E81" i="1"/>
  <c r="E82" i="1"/>
  <c r="E72" i="1"/>
  <c r="E74" i="1"/>
  <c r="E1874" i="1"/>
  <c r="E1840" i="1"/>
  <c r="E1804" i="1"/>
  <c r="E1770" i="1"/>
  <c r="E1362" i="1"/>
  <c r="E1328" i="1"/>
  <c r="E1906" i="1"/>
  <c r="E1872" i="1"/>
  <c r="E1836" i="1"/>
  <c r="E1802" i="1"/>
  <c r="E1768" i="1"/>
  <c r="E1734" i="1"/>
  <c r="E1700" i="1"/>
  <c r="E1666" i="1"/>
  <c r="E1394" i="1"/>
  <c r="E1360" i="1"/>
  <c r="E1324" i="1"/>
  <c r="E1863" i="1"/>
  <c r="E1829" i="1"/>
  <c r="E1795" i="1"/>
  <c r="E1761" i="1"/>
  <c r="E1727" i="1"/>
  <c r="E1489" i="1"/>
  <c r="E1453" i="1"/>
  <c r="E1419" i="1"/>
  <c r="E1385" i="1"/>
  <c r="E1351" i="1"/>
  <c r="E1317" i="1"/>
  <c r="E1283" i="1"/>
  <c r="E1249" i="1"/>
  <c r="E1215" i="1"/>
  <c r="E1010" i="1"/>
  <c r="E973" i="1"/>
  <c r="E937" i="1"/>
  <c r="E902" i="1"/>
  <c r="E867" i="1"/>
  <c r="E831" i="1"/>
  <c r="E717" i="1"/>
  <c r="E678" i="1"/>
  <c r="E641" i="1"/>
  <c r="E529" i="1"/>
  <c r="E489" i="1"/>
  <c r="E450" i="1"/>
  <c r="E326" i="1"/>
  <c r="E287" i="1"/>
  <c r="E204" i="1"/>
  <c r="E162" i="1"/>
  <c r="E76" i="1"/>
  <c r="E1862" i="1"/>
  <c r="E1828" i="1"/>
  <c r="E1794" i="1"/>
  <c r="E1760" i="1"/>
  <c r="E1522" i="1"/>
  <c r="E1488" i="1"/>
  <c r="E1452" i="1"/>
  <c r="E1418" i="1"/>
  <c r="E1384" i="1"/>
  <c r="E1350" i="1"/>
  <c r="E1316" i="1"/>
  <c r="E1282" i="1"/>
  <c r="E1248" i="1"/>
  <c r="E1009" i="1"/>
  <c r="E972" i="1"/>
  <c r="E936" i="1"/>
  <c r="E901" i="1"/>
  <c r="E866" i="1"/>
  <c r="E716" i="1"/>
  <c r="E677" i="1"/>
  <c r="E640" i="1"/>
  <c r="E528" i="1"/>
  <c r="E487" i="1"/>
  <c r="E449" i="1"/>
  <c r="E368" i="1"/>
  <c r="E325" i="1"/>
  <c r="E203" i="1"/>
  <c r="E161" i="1"/>
  <c r="E75" i="1"/>
  <c r="E1861" i="1"/>
  <c r="E1827" i="1"/>
  <c r="E1793" i="1"/>
  <c r="E1759" i="1"/>
  <c r="E1521" i="1"/>
  <c r="E1485" i="1"/>
  <c r="E1451" i="1"/>
  <c r="E1417" i="1"/>
  <c r="E1383" i="1"/>
  <c r="E1349" i="1"/>
  <c r="E1315" i="1"/>
  <c r="E1281" i="1"/>
  <c r="E1247" i="1"/>
  <c r="E1008" i="1"/>
  <c r="E971" i="1"/>
  <c r="E935" i="1"/>
  <c r="E900" i="1"/>
  <c r="E865" i="1"/>
  <c r="E715" i="1"/>
  <c r="E676" i="1"/>
  <c r="E639" i="1"/>
  <c r="E525" i="1"/>
  <c r="E486" i="1"/>
  <c r="E448" i="1"/>
  <c r="E365" i="1"/>
  <c r="E324" i="1"/>
  <c r="E201" i="1"/>
  <c r="E160" i="1"/>
  <c r="E73" i="1"/>
  <c r="E1860" i="1"/>
  <c r="E1826" i="1"/>
  <c r="E1792" i="1"/>
  <c r="E1554" i="1"/>
  <c r="E1520" i="1"/>
  <c r="E1484" i="1"/>
  <c r="E1450" i="1"/>
  <c r="E1416" i="1"/>
  <c r="E1382" i="1"/>
  <c r="E1348" i="1"/>
  <c r="E1314" i="1"/>
  <c r="E1280" i="1"/>
  <c r="E1042" i="1"/>
  <c r="E1005" i="1"/>
  <c r="E969" i="1"/>
  <c r="E934" i="1"/>
  <c r="E899" i="1"/>
  <c r="E864" i="1"/>
  <c r="E753" i="1"/>
  <c r="E713" i="1"/>
  <c r="E675" i="1"/>
  <c r="E524" i="1"/>
  <c r="E485" i="1"/>
  <c r="E447" i="1"/>
  <c r="E364" i="1"/>
  <c r="E323" i="1"/>
  <c r="E199" i="1"/>
  <c r="E159" i="1"/>
  <c r="E71" i="1"/>
  <c r="E1859" i="1"/>
  <c r="E1825" i="1"/>
  <c r="E1791" i="1"/>
  <c r="E1553" i="1"/>
  <c r="E1517" i="1"/>
  <c r="E1483" i="1"/>
  <c r="E1449" i="1"/>
  <c r="E1415" i="1"/>
  <c r="E1381" i="1"/>
  <c r="E1347" i="1"/>
  <c r="E1313" i="1"/>
  <c r="E1279" i="1"/>
  <c r="E1041" i="1"/>
  <c r="E1004" i="1"/>
  <c r="E968" i="1"/>
  <c r="E933" i="1"/>
  <c r="E898" i="1"/>
  <c r="E863" i="1"/>
  <c r="E752" i="1"/>
  <c r="E711" i="1"/>
  <c r="E674" i="1"/>
  <c r="E523" i="1"/>
  <c r="E484" i="1"/>
  <c r="E363" i="1"/>
  <c r="E322" i="1"/>
  <c r="E198" i="1"/>
  <c r="E70" i="1"/>
  <c r="G70" i="1" s="1"/>
  <c r="H70" i="1" s="1"/>
  <c r="E1858" i="1"/>
  <c r="E1824" i="1"/>
  <c r="E1586" i="1"/>
  <c r="E1552" i="1"/>
  <c r="E1516" i="1"/>
  <c r="E1482" i="1"/>
  <c r="E1448" i="1"/>
  <c r="E1414" i="1"/>
  <c r="E1380" i="1"/>
  <c r="E1346" i="1"/>
  <c r="E1312" i="1"/>
  <c r="E1074" i="1"/>
  <c r="E1040" i="1"/>
  <c r="E1003" i="1"/>
  <c r="E967" i="1"/>
  <c r="E932" i="1"/>
  <c r="E897" i="1"/>
  <c r="E749" i="1"/>
  <c r="E710" i="1"/>
  <c r="E673" i="1"/>
  <c r="E561" i="1"/>
  <c r="E521" i="1"/>
  <c r="E483" i="1"/>
  <c r="E361" i="1"/>
  <c r="E321" i="1"/>
  <c r="E240" i="1"/>
  <c r="E197" i="1"/>
  <c r="E69" i="1"/>
  <c r="E560" i="1"/>
  <c r="E519" i="1"/>
  <c r="E482" i="1"/>
  <c r="E359" i="1"/>
  <c r="E320" i="1"/>
  <c r="E237" i="1"/>
  <c r="E196" i="1"/>
  <c r="E68" i="1"/>
  <c r="E557" i="1"/>
  <c r="E518" i="1"/>
  <c r="E481" i="1"/>
  <c r="E358" i="1"/>
  <c r="E319" i="1"/>
  <c r="E236" i="1"/>
  <c r="E195" i="1"/>
  <c r="E109" i="1"/>
  <c r="E67" i="1"/>
  <c r="E517" i="1"/>
  <c r="E480" i="1"/>
  <c r="E400" i="1"/>
  <c r="E357" i="1"/>
  <c r="E235" i="1"/>
  <c r="E194" i="1"/>
  <c r="E108" i="1"/>
  <c r="E66" i="1"/>
  <c r="E1650" i="1"/>
  <c r="E1616" i="1"/>
  <c r="E1580" i="1"/>
  <c r="E1546" i="1"/>
  <c r="E1512" i="1"/>
  <c r="E1478" i="1"/>
  <c r="E1444" i="1"/>
  <c r="E1410" i="1"/>
  <c r="E1376" i="1"/>
  <c r="E1138" i="1"/>
  <c r="E1104" i="1"/>
  <c r="E1068" i="1"/>
  <c r="E1033" i="1"/>
  <c r="E998" i="1"/>
  <c r="E963" i="1"/>
  <c r="E928" i="1"/>
  <c r="E784" i="1"/>
  <c r="E743" i="1"/>
  <c r="E706" i="1"/>
  <c r="E555" i="1"/>
  <c r="E516" i="1"/>
  <c r="E479" i="1"/>
  <c r="E397" i="1"/>
  <c r="E356" i="1"/>
  <c r="E233" i="1"/>
  <c r="E193" i="1"/>
  <c r="E107" i="1"/>
  <c r="E65" i="1"/>
  <c r="E742" i="1"/>
  <c r="E705" i="1"/>
  <c r="E593" i="1"/>
  <c r="E553" i="1"/>
  <c r="E515" i="1"/>
  <c r="E396" i="1"/>
  <c r="E355" i="1"/>
  <c r="E231" i="1"/>
  <c r="E192" i="1"/>
  <c r="E105" i="1"/>
  <c r="E64" i="1"/>
  <c r="G64" i="1" s="1"/>
  <c r="H64" i="1" s="1"/>
  <c r="E551" i="1"/>
  <c r="E514" i="1"/>
  <c r="E395" i="1"/>
  <c r="E354" i="1"/>
  <c r="E230" i="1"/>
  <c r="E191" i="1"/>
  <c r="E103" i="1"/>
  <c r="E63" i="1"/>
  <c r="G63" i="1" s="1"/>
  <c r="H63" i="1" s="1"/>
  <c r="E589" i="1"/>
  <c r="E550" i="1"/>
  <c r="E513" i="1"/>
  <c r="E393" i="1"/>
  <c r="E353" i="1"/>
  <c r="E272" i="1"/>
  <c r="E229" i="1"/>
  <c r="E102" i="1"/>
  <c r="E777" i="1"/>
  <c r="E739" i="1"/>
  <c r="E588" i="1"/>
  <c r="E549" i="1"/>
  <c r="E512" i="1"/>
  <c r="E391" i="1"/>
  <c r="E352" i="1"/>
  <c r="E269" i="1"/>
  <c r="E228" i="1"/>
  <c r="E101" i="1"/>
  <c r="E1713" i="1"/>
  <c r="E1677" i="1"/>
  <c r="E1643" i="1"/>
  <c r="E1609" i="1"/>
  <c r="E1575" i="1"/>
  <c r="E1541" i="1"/>
  <c r="E1507" i="1"/>
  <c r="E1473" i="1"/>
  <c r="E1439" i="1"/>
  <c r="E1201" i="1"/>
  <c r="E1165" i="1"/>
  <c r="E1131" i="1"/>
  <c r="E1097" i="1"/>
  <c r="E1063" i="1"/>
  <c r="E1028" i="1"/>
  <c r="E993" i="1"/>
  <c r="E816" i="1"/>
  <c r="E775" i="1"/>
  <c r="E738" i="1"/>
  <c r="E587" i="1"/>
  <c r="E548" i="1"/>
  <c r="E511" i="1"/>
  <c r="E390" i="1"/>
  <c r="E351" i="1"/>
  <c r="E268" i="1"/>
  <c r="E227" i="1"/>
  <c r="E100" i="1"/>
  <c r="E1746" i="1"/>
  <c r="E1712" i="1"/>
  <c r="E1676" i="1"/>
  <c r="E1642" i="1"/>
  <c r="E1608" i="1"/>
  <c r="E1574" i="1"/>
  <c r="E1540" i="1"/>
  <c r="E1506" i="1"/>
  <c r="E1472" i="1"/>
  <c r="E1234" i="1"/>
  <c r="E1200" i="1"/>
  <c r="E1164" i="1"/>
  <c r="E1130" i="1"/>
  <c r="E1096" i="1"/>
  <c r="E1062" i="1"/>
  <c r="E1027" i="1"/>
  <c r="E992" i="1"/>
  <c r="E813" i="1"/>
  <c r="E774" i="1"/>
  <c r="E737" i="1"/>
  <c r="E625" i="1"/>
  <c r="E585" i="1"/>
  <c r="E547" i="1"/>
  <c r="E432" i="1"/>
  <c r="E389" i="1"/>
  <c r="E267" i="1"/>
  <c r="E226" i="1"/>
  <c r="E141" i="1"/>
  <c r="E99" i="1"/>
  <c r="E1233" i="1"/>
  <c r="E1197" i="1"/>
  <c r="E1163" i="1"/>
  <c r="E1129" i="1"/>
  <c r="E1095" i="1"/>
  <c r="E1061" i="1"/>
  <c r="E1026" i="1"/>
  <c r="E991" i="1"/>
  <c r="E812" i="1"/>
  <c r="E773" i="1"/>
  <c r="E736" i="1"/>
  <c r="E624" i="1"/>
  <c r="E583" i="1"/>
  <c r="E546" i="1"/>
  <c r="E429" i="1"/>
  <c r="E388" i="1"/>
  <c r="E265" i="1"/>
  <c r="E225" i="1"/>
  <c r="E140" i="1"/>
  <c r="E98" i="1"/>
  <c r="E1778" i="1"/>
  <c r="E1744" i="1"/>
  <c r="E1708" i="1"/>
  <c r="E1674" i="1"/>
  <c r="E1640" i="1"/>
  <c r="E1606" i="1"/>
  <c r="E1572" i="1"/>
  <c r="E1538" i="1"/>
  <c r="E1504" i="1"/>
  <c r="E1266" i="1"/>
  <c r="E1232" i="1"/>
  <c r="E1196" i="1"/>
  <c r="E1162" i="1"/>
  <c r="E1128" i="1"/>
  <c r="E1094" i="1"/>
  <c r="E1060" i="1"/>
  <c r="E1025" i="1"/>
  <c r="E850" i="1"/>
  <c r="E811" i="1"/>
  <c r="E772" i="1"/>
  <c r="E735" i="1"/>
  <c r="E621" i="1"/>
  <c r="E582" i="1"/>
  <c r="E545" i="1"/>
  <c r="E428" i="1"/>
  <c r="E387" i="1"/>
  <c r="E263" i="1"/>
  <c r="E224" i="1"/>
  <c r="E139" i="1"/>
  <c r="E97" i="1"/>
  <c r="F1864" i="1"/>
  <c r="F1865" i="1"/>
  <c r="F1866" i="1"/>
  <c r="F1875" i="1"/>
  <c r="F1876" i="1"/>
  <c r="G1876" i="1" s="1"/>
  <c r="H1876" i="1" s="1"/>
  <c r="F1877" i="1"/>
  <c r="G1877" i="1" s="1"/>
  <c r="H1877" i="1" s="1"/>
  <c r="F1878" i="1"/>
  <c r="G1878" i="1" s="1"/>
  <c r="H1878" i="1" s="1"/>
  <c r="F1879" i="1"/>
  <c r="G1879" i="1" s="1"/>
  <c r="H1879" i="1" s="1"/>
  <c r="F1880" i="1"/>
  <c r="G1880" i="1" s="1"/>
  <c r="H1880" i="1" s="1"/>
  <c r="F1881" i="1"/>
  <c r="F1882" i="1"/>
  <c r="F1891" i="1"/>
  <c r="F1888" i="1"/>
  <c r="F1889" i="1"/>
  <c r="F1890" i="1"/>
  <c r="F1892" i="1"/>
  <c r="F1893" i="1"/>
  <c r="F1867" i="1"/>
  <c r="F1870" i="1"/>
  <c r="F1871" i="1"/>
  <c r="F1872" i="1"/>
  <c r="F1873" i="1"/>
  <c r="F1874" i="1"/>
  <c r="F1883" i="1"/>
  <c r="G1883" i="1" s="1"/>
  <c r="H1883" i="1" s="1"/>
  <c r="F1884" i="1"/>
  <c r="G1884" i="1" s="1"/>
  <c r="H1884" i="1" s="1"/>
  <c r="F1885" i="1"/>
  <c r="F1886" i="1"/>
  <c r="F1887" i="1"/>
  <c r="F1868" i="1"/>
  <c r="F1869" i="1"/>
  <c r="F1832" i="1"/>
  <c r="F1833" i="1"/>
  <c r="F1834" i="1"/>
  <c r="F1843" i="1"/>
  <c r="F1844" i="1"/>
  <c r="F1845" i="1"/>
  <c r="F1846" i="1"/>
  <c r="F1847" i="1"/>
  <c r="G1847" i="1" s="1"/>
  <c r="H1847" i="1" s="1"/>
  <c r="F1848" i="1"/>
  <c r="G1848" i="1" s="1"/>
  <c r="H1848" i="1" s="1"/>
  <c r="F1849" i="1"/>
  <c r="G1849" i="1" s="1"/>
  <c r="H1849" i="1" s="1"/>
  <c r="F1850" i="1"/>
  <c r="G1850" i="1" s="1"/>
  <c r="H1850" i="1" s="1"/>
  <c r="F1859" i="1"/>
  <c r="F1835" i="1"/>
  <c r="F1836" i="1"/>
  <c r="F1837" i="1"/>
  <c r="F1838" i="1"/>
  <c r="F1839" i="1"/>
  <c r="F1840" i="1"/>
  <c r="F1855" i="1"/>
  <c r="F1856" i="1"/>
  <c r="F1857" i="1"/>
  <c r="F1858" i="1"/>
  <c r="F1860" i="1"/>
  <c r="F1861" i="1"/>
  <c r="F1853" i="1"/>
  <c r="G1853" i="1" s="1"/>
  <c r="H1853" i="1" s="1"/>
  <c r="F1841" i="1"/>
  <c r="F1842" i="1"/>
  <c r="F1851" i="1"/>
  <c r="F1852" i="1"/>
  <c r="G1852" i="1" s="1"/>
  <c r="H1852" i="1" s="1"/>
  <c r="F1854" i="1"/>
  <c r="G1854" i="1" s="1"/>
  <c r="H1854" i="1" s="1"/>
  <c r="F1800" i="1"/>
  <c r="F1801" i="1"/>
  <c r="F1802" i="1"/>
  <c r="F1811" i="1"/>
  <c r="F1812" i="1"/>
  <c r="F1813" i="1"/>
  <c r="F1814" i="1"/>
  <c r="F1815" i="1"/>
  <c r="G1815" i="1" s="1"/>
  <c r="H1815" i="1" s="1"/>
  <c r="F1816" i="1"/>
  <c r="F1817" i="1"/>
  <c r="G1817" i="1" s="1"/>
  <c r="H1817" i="1" s="1"/>
  <c r="F1818" i="1"/>
  <c r="G1818" i="1" s="1"/>
  <c r="H1818" i="1" s="1"/>
  <c r="F1827" i="1"/>
  <c r="F1803" i="1"/>
  <c r="F1804" i="1"/>
  <c r="F1805" i="1"/>
  <c r="F1806" i="1"/>
  <c r="F1807" i="1"/>
  <c r="F1808" i="1"/>
  <c r="F1809" i="1"/>
  <c r="F1810" i="1"/>
  <c r="F1819" i="1"/>
  <c r="F1820" i="1"/>
  <c r="F1821" i="1"/>
  <c r="F1822" i="1"/>
  <c r="F1823" i="1"/>
  <c r="F1824" i="1"/>
  <c r="F1825" i="1"/>
  <c r="F1826" i="1"/>
  <c r="F1829" i="1"/>
  <c r="F1828" i="1"/>
  <c r="F1768" i="1"/>
  <c r="F1769" i="1"/>
  <c r="F1770" i="1"/>
  <c r="F1779" i="1"/>
  <c r="F1780" i="1"/>
  <c r="G1780" i="1" s="1"/>
  <c r="H1780" i="1" s="1"/>
  <c r="F1781" i="1"/>
  <c r="G1781" i="1" s="1"/>
  <c r="H1781" i="1" s="1"/>
  <c r="F1782" i="1"/>
  <c r="G1782" i="1" s="1"/>
  <c r="H1782" i="1" s="1"/>
  <c r="F1783" i="1"/>
  <c r="G1783" i="1" s="1"/>
  <c r="H1783" i="1" s="1"/>
  <c r="F1784" i="1"/>
  <c r="G1784" i="1" s="1"/>
  <c r="H1784" i="1" s="1"/>
  <c r="F1785" i="1"/>
  <c r="G1785" i="1" s="1"/>
  <c r="H1785" i="1" s="1"/>
  <c r="F1786" i="1"/>
  <c r="G1786" i="1" s="1"/>
  <c r="H1786" i="1" s="1"/>
  <c r="F1795" i="1"/>
  <c r="F1777" i="1"/>
  <c r="F1778" i="1"/>
  <c r="F1787" i="1"/>
  <c r="G1787" i="1" s="1"/>
  <c r="H1787" i="1" s="1"/>
  <c r="F1788" i="1"/>
  <c r="G1788" i="1" s="1"/>
  <c r="H1788" i="1" s="1"/>
  <c r="F1789" i="1"/>
  <c r="F1790" i="1"/>
  <c r="F1771" i="1"/>
  <c r="F1772" i="1"/>
  <c r="F1773" i="1"/>
  <c r="F1774" i="1"/>
  <c r="F1775" i="1"/>
  <c r="F1776" i="1"/>
  <c r="F1791" i="1"/>
  <c r="F1792" i="1"/>
  <c r="F1793" i="1"/>
  <c r="F1794" i="1"/>
  <c r="F1796" i="1"/>
  <c r="F1797" i="1"/>
  <c r="F1736" i="1"/>
  <c r="F1737" i="1"/>
  <c r="F1738" i="1"/>
  <c r="F1747" i="1"/>
  <c r="F1748" i="1"/>
  <c r="G1748" i="1" s="1"/>
  <c r="H1748" i="1" s="1"/>
  <c r="F1749" i="1"/>
  <c r="F1750" i="1"/>
  <c r="F1751" i="1"/>
  <c r="G1751" i="1" s="1"/>
  <c r="H1751" i="1" s="1"/>
  <c r="F1752" i="1"/>
  <c r="G1752" i="1" s="1"/>
  <c r="H1752" i="1" s="1"/>
  <c r="F1753" i="1"/>
  <c r="G1753" i="1" s="1"/>
  <c r="H1753" i="1" s="1"/>
  <c r="F1754" i="1"/>
  <c r="G1754" i="1" s="1"/>
  <c r="H1754" i="1" s="1"/>
  <c r="F1763" i="1"/>
  <c r="F1739" i="1"/>
  <c r="F1744" i="1"/>
  <c r="F1745" i="1"/>
  <c r="F1746" i="1"/>
  <c r="F1755" i="1"/>
  <c r="F1756" i="1"/>
  <c r="G1756" i="1" s="1"/>
  <c r="H1756" i="1" s="1"/>
  <c r="F1757" i="1"/>
  <c r="F1758" i="1"/>
  <c r="F1759" i="1"/>
  <c r="F1740" i="1"/>
  <c r="F1741" i="1"/>
  <c r="F1762" i="1"/>
  <c r="F1742" i="1"/>
  <c r="F1743" i="1"/>
  <c r="F1760" i="1"/>
  <c r="F1761" i="1"/>
  <c r="F1764" i="1"/>
  <c r="F1765" i="1"/>
  <c r="F1704" i="1"/>
  <c r="F1705" i="1"/>
  <c r="F1706" i="1"/>
  <c r="F1715" i="1"/>
  <c r="F1716" i="1"/>
  <c r="G1716" i="1" s="1"/>
  <c r="H1716" i="1" s="1"/>
  <c r="F1717" i="1"/>
  <c r="F1718" i="1"/>
  <c r="G1718" i="1" s="1"/>
  <c r="H1718" i="1" s="1"/>
  <c r="F1719" i="1"/>
  <c r="F1720" i="1"/>
  <c r="F1721" i="1"/>
  <c r="F1722" i="1"/>
  <c r="G1722" i="1" s="1"/>
  <c r="H1722" i="1" s="1"/>
  <c r="F1731" i="1"/>
  <c r="F1727" i="1"/>
  <c r="F1728" i="1"/>
  <c r="F1729" i="1"/>
  <c r="F1730" i="1"/>
  <c r="F1732" i="1"/>
  <c r="F1733" i="1"/>
  <c r="F1707" i="1"/>
  <c r="F1708" i="1"/>
  <c r="F1709" i="1"/>
  <c r="F1710" i="1"/>
  <c r="F1711" i="1"/>
  <c r="F1712" i="1"/>
  <c r="F1713" i="1"/>
  <c r="F1714" i="1"/>
  <c r="F1723" i="1"/>
  <c r="G1723" i="1" s="1"/>
  <c r="H1723" i="1" s="1"/>
  <c r="F1724" i="1"/>
  <c r="G1724" i="1" s="1"/>
  <c r="H1724" i="1" s="1"/>
  <c r="F1725" i="1"/>
  <c r="F1726" i="1"/>
  <c r="G1726" i="1" s="1"/>
  <c r="H1726" i="1" s="1"/>
  <c r="F1672" i="1"/>
  <c r="F1673" i="1"/>
  <c r="F1674" i="1"/>
  <c r="F1683" i="1"/>
  <c r="F1684" i="1"/>
  <c r="F1685" i="1"/>
  <c r="F1686" i="1"/>
  <c r="F1687" i="1"/>
  <c r="F1688" i="1"/>
  <c r="G1688" i="1" s="1"/>
  <c r="H1688" i="1" s="1"/>
  <c r="F1689" i="1"/>
  <c r="F1690" i="1"/>
  <c r="G1690" i="1" s="1"/>
  <c r="H1690" i="1" s="1"/>
  <c r="F1699" i="1"/>
  <c r="F1675" i="1"/>
  <c r="F1676" i="1"/>
  <c r="F1677" i="1"/>
  <c r="F1678" i="1"/>
  <c r="F1679" i="1"/>
  <c r="F1680" i="1"/>
  <c r="F1681" i="1"/>
  <c r="F1694" i="1"/>
  <c r="F1695" i="1"/>
  <c r="G1695" i="1" s="1"/>
  <c r="H1695" i="1" s="1"/>
  <c r="F1696" i="1"/>
  <c r="F1697" i="1"/>
  <c r="F1698" i="1"/>
  <c r="F1700" i="1"/>
  <c r="F1701" i="1"/>
  <c r="F1682" i="1"/>
  <c r="F1691" i="1"/>
  <c r="F1692" i="1"/>
  <c r="G1692" i="1" s="1"/>
  <c r="H1692" i="1" s="1"/>
  <c r="F1693" i="1"/>
  <c r="G1693" i="1" s="1"/>
  <c r="H1693" i="1" s="1"/>
  <c r="F1640" i="1"/>
  <c r="F1641" i="1"/>
  <c r="F1642" i="1"/>
  <c r="F1651" i="1"/>
  <c r="F1652" i="1"/>
  <c r="G1652" i="1" s="1"/>
  <c r="H1652" i="1" s="1"/>
  <c r="F1653" i="1"/>
  <c r="F1654" i="1"/>
  <c r="G1654" i="1" s="1"/>
  <c r="H1654" i="1" s="1"/>
  <c r="F1655" i="1"/>
  <c r="F1656" i="1"/>
  <c r="G1656" i="1" s="1"/>
  <c r="H1656" i="1" s="1"/>
  <c r="F1657" i="1"/>
  <c r="F1658" i="1"/>
  <c r="G1658" i="1" s="1"/>
  <c r="H1658" i="1" s="1"/>
  <c r="F1667" i="1"/>
  <c r="F1643" i="1"/>
  <c r="F1644" i="1"/>
  <c r="F1645" i="1"/>
  <c r="F1646" i="1"/>
  <c r="F1647" i="1"/>
  <c r="F1648" i="1"/>
  <c r="F1664" i="1"/>
  <c r="F1665" i="1"/>
  <c r="F1666" i="1"/>
  <c r="F1668" i="1"/>
  <c r="F1669" i="1"/>
  <c r="F1660" i="1"/>
  <c r="G1660" i="1" s="1"/>
  <c r="H1660" i="1" s="1"/>
  <c r="F1649" i="1"/>
  <c r="F1650" i="1"/>
  <c r="F1659" i="1"/>
  <c r="F1661" i="1"/>
  <c r="G1661" i="1" s="1"/>
  <c r="H1661" i="1" s="1"/>
  <c r="F1662" i="1"/>
  <c r="F1663" i="1"/>
  <c r="F1608" i="1"/>
  <c r="F1609" i="1"/>
  <c r="F1610" i="1"/>
  <c r="F1619" i="1"/>
  <c r="F1620" i="1"/>
  <c r="G1620" i="1" s="1"/>
  <c r="H1620" i="1" s="1"/>
  <c r="F1621" i="1"/>
  <c r="G1621" i="1" s="1"/>
  <c r="H1621" i="1" s="1"/>
  <c r="F1622" i="1"/>
  <c r="G1622" i="1" s="1"/>
  <c r="H1622" i="1" s="1"/>
  <c r="F1623" i="1"/>
  <c r="G1623" i="1" s="1"/>
  <c r="H1623" i="1" s="1"/>
  <c r="F1624" i="1"/>
  <c r="G1624" i="1" s="1"/>
  <c r="H1624" i="1" s="1"/>
  <c r="F1625" i="1"/>
  <c r="G1625" i="1" s="1"/>
  <c r="H1625" i="1" s="1"/>
  <c r="F1626" i="1"/>
  <c r="G1626" i="1" s="1"/>
  <c r="H1626" i="1" s="1"/>
  <c r="F1635" i="1"/>
  <c r="F1616" i="1"/>
  <c r="F1617" i="1"/>
  <c r="F1618" i="1"/>
  <c r="F1627" i="1"/>
  <c r="G1627" i="1" s="1"/>
  <c r="H1627" i="1" s="1"/>
  <c r="F1628" i="1"/>
  <c r="G1628" i="1" s="1"/>
  <c r="H1628" i="1" s="1"/>
  <c r="F1629" i="1"/>
  <c r="F1630" i="1"/>
  <c r="F1631" i="1"/>
  <c r="F1637" i="1"/>
  <c r="F1611" i="1"/>
  <c r="F1612" i="1"/>
  <c r="F1613" i="1"/>
  <c r="F1614" i="1"/>
  <c r="F1615" i="1"/>
  <c r="F1633" i="1"/>
  <c r="F1634" i="1"/>
  <c r="F1632" i="1"/>
  <c r="F1636" i="1"/>
  <c r="F1576" i="1"/>
  <c r="F1577" i="1"/>
  <c r="F1578" i="1"/>
  <c r="F1587" i="1"/>
  <c r="F1588" i="1"/>
  <c r="F1589" i="1"/>
  <c r="F1590" i="1"/>
  <c r="G1590" i="1" s="1"/>
  <c r="H1590" i="1" s="1"/>
  <c r="F1591" i="1"/>
  <c r="G1591" i="1" s="1"/>
  <c r="H1591" i="1" s="1"/>
  <c r="F1592" i="1"/>
  <c r="G1592" i="1" s="1"/>
  <c r="H1592" i="1" s="1"/>
  <c r="F1593" i="1"/>
  <c r="F1594" i="1"/>
  <c r="F1603" i="1"/>
  <c r="F1579" i="1"/>
  <c r="F1583" i="1"/>
  <c r="F1584" i="1"/>
  <c r="F1585" i="1"/>
  <c r="F1586" i="1"/>
  <c r="F1595" i="1"/>
  <c r="G1595" i="1" s="1"/>
  <c r="H1595" i="1" s="1"/>
  <c r="F1596" i="1"/>
  <c r="F1597" i="1"/>
  <c r="F1598" i="1"/>
  <c r="F1580" i="1"/>
  <c r="F1581" i="1"/>
  <c r="F1582" i="1"/>
  <c r="F1599" i="1"/>
  <c r="F1600" i="1"/>
  <c r="F1601" i="1"/>
  <c r="F1602" i="1"/>
  <c r="F1604" i="1"/>
  <c r="F1605" i="1"/>
  <c r="F1544" i="1"/>
  <c r="F1545" i="1"/>
  <c r="F1546" i="1"/>
  <c r="F1555" i="1"/>
  <c r="F1556" i="1"/>
  <c r="F1557" i="1"/>
  <c r="F1558" i="1"/>
  <c r="F1559" i="1"/>
  <c r="F1560" i="1"/>
  <c r="G1560" i="1" s="1"/>
  <c r="H1560" i="1" s="1"/>
  <c r="F1561" i="1"/>
  <c r="G1561" i="1" s="1"/>
  <c r="H1561" i="1" s="1"/>
  <c r="F1562" i="1"/>
  <c r="F1571" i="1"/>
  <c r="F1566" i="1"/>
  <c r="F1567" i="1"/>
  <c r="F1568" i="1"/>
  <c r="F1569" i="1"/>
  <c r="F1570" i="1"/>
  <c r="F1572" i="1"/>
  <c r="F1573" i="1"/>
  <c r="F1552" i="1"/>
  <c r="F1553" i="1"/>
  <c r="F1554" i="1"/>
  <c r="F1563" i="1"/>
  <c r="G1563" i="1" s="1"/>
  <c r="H1563" i="1" s="1"/>
  <c r="F1564" i="1"/>
  <c r="F1565" i="1"/>
  <c r="G1565" i="1" s="1"/>
  <c r="H1565" i="1" s="1"/>
  <c r="F1548" i="1"/>
  <c r="F1550" i="1"/>
  <c r="G1550" i="1" s="1"/>
  <c r="H1550" i="1" s="1"/>
  <c r="F1551" i="1"/>
  <c r="G1551" i="1" s="1"/>
  <c r="H1551" i="1" s="1"/>
  <c r="F1512" i="1"/>
  <c r="F1513" i="1"/>
  <c r="F1514" i="1"/>
  <c r="F1523" i="1"/>
  <c r="F1524" i="1"/>
  <c r="F1525" i="1"/>
  <c r="F1526" i="1"/>
  <c r="G1526" i="1" s="1"/>
  <c r="H1526" i="1" s="1"/>
  <c r="F1527" i="1"/>
  <c r="F1528" i="1"/>
  <c r="F1529" i="1"/>
  <c r="F1530" i="1"/>
  <c r="F1539" i="1"/>
  <c r="F1515" i="1"/>
  <c r="F1516" i="1"/>
  <c r="F1517" i="1"/>
  <c r="F1518" i="1"/>
  <c r="F1519" i="1"/>
  <c r="F1520" i="1"/>
  <c r="F1521" i="1"/>
  <c r="F1522" i="1"/>
  <c r="F1533" i="1"/>
  <c r="G1533" i="1" s="1"/>
  <c r="H1533" i="1" s="1"/>
  <c r="F1534" i="1"/>
  <c r="F1535" i="1"/>
  <c r="F1536" i="1"/>
  <c r="F1537" i="1"/>
  <c r="F1538" i="1"/>
  <c r="F1540" i="1"/>
  <c r="F1541" i="1"/>
  <c r="F1532" i="1"/>
  <c r="F1531" i="1"/>
  <c r="G1531" i="1" s="1"/>
  <c r="H1531" i="1" s="1"/>
  <c r="F1480" i="1"/>
  <c r="F1481" i="1"/>
  <c r="F1482" i="1"/>
  <c r="F1491" i="1"/>
  <c r="F1492" i="1"/>
  <c r="G1492" i="1" s="1"/>
  <c r="H1492" i="1" s="1"/>
  <c r="F1493" i="1"/>
  <c r="G1493" i="1" s="1"/>
  <c r="H1493" i="1" s="1"/>
  <c r="F1494" i="1"/>
  <c r="G1494" i="1" s="1"/>
  <c r="H1494" i="1" s="1"/>
  <c r="F1495" i="1"/>
  <c r="G1495" i="1" s="1"/>
  <c r="H1495" i="1" s="1"/>
  <c r="F1496" i="1"/>
  <c r="F1497" i="1"/>
  <c r="G1497" i="1" s="1"/>
  <c r="H1497" i="1" s="1"/>
  <c r="F1498" i="1"/>
  <c r="G1498" i="1" s="1"/>
  <c r="H1498" i="1" s="1"/>
  <c r="F1507" i="1"/>
  <c r="F1509" i="1"/>
  <c r="F1483" i="1"/>
  <c r="F1484" i="1"/>
  <c r="F1485" i="1"/>
  <c r="F1486" i="1"/>
  <c r="F1487" i="1"/>
  <c r="F1488" i="1"/>
  <c r="F1489" i="1"/>
  <c r="F1490" i="1"/>
  <c r="F1499" i="1"/>
  <c r="F1500" i="1"/>
  <c r="G1500" i="1" s="1"/>
  <c r="H1500" i="1" s="1"/>
  <c r="F1501" i="1"/>
  <c r="F1502" i="1"/>
  <c r="G1502" i="1" s="1"/>
  <c r="H1502" i="1" s="1"/>
  <c r="F1503" i="1"/>
  <c r="G1503" i="1" s="1"/>
  <c r="H1503" i="1" s="1"/>
  <c r="F1504" i="1"/>
  <c r="F1506" i="1"/>
  <c r="F1508" i="1"/>
  <c r="G1508" i="1" s="1"/>
  <c r="H1508" i="1" s="1"/>
  <c r="F1448" i="1"/>
  <c r="F1449" i="1"/>
  <c r="F1450" i="1"/>
  <c r="F1459" i="1"/>
  <c r="F1460" i="1"/>
  <c r="G1460" i="1" s="1"/>
  <c r="H1460" i="1" s="1"/>
  <c r="F1461" i="1"/>
  <c r="F1462" i="1"/>
  <c r="G1462" i="1" s="1"/>
  <c r="H1462" i="1" s="1"/>
  <c r="F1463" i="1"/>
  <c r="G1463" i="1" s="1"/>
  <c r="H1463" i="1" s="1"/>
  <c r="F1464" i="1"/>
  <c r="G1464" i="1" s="1"/>
  <c r="H1464" i="1" s="1"/>
  <c r="F1465" i="1"/>
  <c r="G1465" i="1" s="1"/>
  <c r="H1465" i="1" s="1"/>
  <c r="F1466" i="1"/>
  <c r="F1475" i="1"/>
  <c r="F1455" i="1"/>
  <c r="F1456" i="1"/>
  <c r="F1457" i="1"/>
  <c r="F1458" i="1"/>
  <c r="F1467" i="1"/>
  <c r="G1467" i="1" s="1"/>
  <c r="H1467" i="1" s="1"/>
  <c r="F1468" i="1"/>
  <c r="G1468" i="1" s="1"/>
  <c r="H1468" i="1" s="1"/>
  <c r="F1469" i="1"/>
  <c r="F1470" i="1"/>
  <c r="F1471" i="1"/>
  <c r="F1472" i="1"/>
  <c r="F1476" i="1"/>
  <c r="F1477" i="1"/>
  <c r="F1451" i="1"/>
  <c r="F1452" i="1"/>
  <c r="F1453" i="1"/>
  <c r="F1454" i="1"/>
  <c r="F1473" i="1"/>
  <c r="F1474" i="1"/>
  <c r="F1416" i="1"/>
  <c r="F1417" i="1"/>
  <c r="F1418" i="1"/>
  <c r="F1427" i="1"/>
  <c r="F1428" i="1"/>
  <c r="G1428" i="1" s="1"/>
  <c r="H1428" i="1" s="1"/>
  <c r="F1429" i="1"/>
  <c r="G1429" i="1" s="1"/>
  <c r="H1429" i="1" s="1"/>
  <c r="F1430" i="1"/>
  <c r="G1430" i="1" s="1"/>
  <c r="H1430" i="1" s="1"/>
  <c r="F1431" i="1"/>
  <c r="G1431" i="1" s="1"/>
  <c r="H1431" i="1" s="1"/>
  <c r="F1432" i="1"/>
  <c r="F1433" i="1"/>
  <c r="G1433" i="1" s="1"/>
  <c r="H1433" i="1" s="1"/>
  <c r="F1434" i="1"/>
  <c r="G1434" i="1" s="1"/>
  <c r="H1434" i="1" s="1"/>
  <c r="F1443" i="1"/>
  <c r="F1419" i="1"/>
  <c r="F1422" i="1"/>
  <c r="F1423" i="1"/>
  <c r="F1424" i="1"/>
  <c r="F1425" i="1"/>
  <c r="F1426" i="1"/>
  <c r="F1435" i="1"/>
  <c r="G1435" i="1" s="1"/>
  <c r="H1435" i="1" s="1"/>
  <c r="F1436" i="1"/>
  <c r="F1437" i="1"/>
  <c r="F1440" i="1"/>
  <c r="G1440" i="1" s="1"/>
  <c r="H1440" i="1" s="1"/>
  <c r="F1441" i="1"/>
  <c r="F1442" i="1"/>
  <c r="G1442" i="1" s="1"/>
  <c r="H1442" i="1" s="1"/>
  <c r="F1444" i="1"/>
  <c r="F1445" i="1"/>
  <c r="F1420" i="1"/>
  <c r="F1421" i="1"/>
  <c r="F1438" i="1"/>
  <c r="F1439" i="1"/>
  <c r="F1384" i="1"/>
  <c r="F1385" i="1"/>
  <c r="F1386" i="1"/>
  <c r="F1395" i="1"/>
  <c r="F1396" i="1"/>
  <c r="G1396" i="1" s="1"/>
  <c r="H1396" i="1" s="1"/>
  <c r="F1397" i="1"/>
  <c r="G1397" i="1" s="1"/>
  <c r="H1397" i="1" s="1"/>
  <c r="F1398" i="1"/>
  <c r="F1399" i="1"/>
  <c r="F1400" i="1"/>
  <c r="G1400" i="1" s="1"/>
  <c r="H1400" i="1" s="1"/>
  <c r="F1401" i="1"/>
  <c r="F1402" i="1"/>
  <c r="F1411" i="1"/>
  <c r="F1405" i="1"/>
  <c r="F1406" i="1"/>
  <c r="F1407" i="1"/>
  <c r="F1408" i="1"/>
  <c r="F1409" i="1"/>
  <c r="F1410" i="1"/>
  <c r="F1412" i="1"/>
  <c r="F1413" i="1"/>
  <c r="F1387" i="1"/>
  <c r="F1388" i="1"/>
  <c r="F1389" i="1"/>
  <c r="F1391" i="1"/>
  <c r="F1392" i="1"/>
  <c r="F1393" i="1"/>
  <c r="F1394" i="1"/>
  <c r="F1390" i="1"/>
  <c r="F1403" i="1"/>
  <c r="F1404" i="1"/>
  <c r="G1404" i="1" s="1"/>
  <c r="H1404" i="1" s="1"/>
  <c r="F1352" i="1"/>
  <c r="F1353" i="1"/>
  <c r="F1354" i="1"/>
  <c r="F1363" i="1"/>
  <c r="F1364" i="1"/>
  <c r="F1365" i="1"/>
  <c r="F1366" i="1"/>
  <c r="G1366" i="1" s="1"/>
  <c r="H1366" i="1" s="1"/>
  <c r="F1367" i="1"/>
  <c r="F1368" i="1"/>
  <c r="G1368" i="1" s="1"/>
  <c r="H1368" i="1" s="1"/>
  <c r="F1369" i="1"/>
  <c r="F1370" i="1"/>
  <c r="F1379" i="1"/>
  <c r="F1355" i="1"/>
  <c r="F1356" i="1"/>
  <c r="F1357" i="1"/>
  <c r="F1358" i="1"/>
  <c r="F1359" i="1"/>
  <c r="F1360" i="1"/>
  <c r="F1361" i="1"/>
  <c r="F1362" i="1"/>
  <c r="F1372" i="1"/>
  <c r="G1372" i="1" s="1"/>
  <c r="H1372" i="1" s="1"/>
  <c r="F1373" i="1"/>
  <c r="G1373" i="1" s="1"/>
  <c r="H1373" i="1" s="1"/>
  <c r="F1374" i="1"/>
  <c r="F1375" i="1"/>
  <c r="G1375" i="1" s="1"/>
  <c r="H1375" i="1" s="1"/>
  <c r="F1376" i="1"/>
  <c r="F1377" i="1"/>
  <c r="F1378" i="1"/>
  <c r="F1380" i="1"/>
  <c r="F1371" i="1"/>
  <c r="F1381" i="1"/>
  <c r="F1320" i="1"/>
  <c r="F1321" i="1"/>
  <c r="F1322" i="1"/>
  <c r="F1331" i="1"/>
  <c r="G1331" i="1" s="1"/>
  <c r="H1331" i="1" s="1"/>
  <c r="F1332" i="1"/>
  <c r="F1333" i="1"/>
  <c r="G1333" i="1" s="1"/>
  <c r="H1333" i="1" s="1"/>
  <c r="F1334" i="1"/>
  <c r="F1335" i="1"/>
  <c r="F1336" i="1"/>
  <c r="G1336" i="1" s="1"/>
  <c r="H1336" i="1" s="1"/>
  <c r="F1337" i="1"/>
  <c r="G1337" i="1" s="1"/>
  <c r="H1337" i="1" s="1"/>
  <c r="F1338" i="1"/>
  <c r="G1338" i="1" s="1"/>
  <c r="H1338" i="1" s="1"/>
  <c r="F1347" i="1"/>
  <c r="F1348" i="1"/>
  <c r="F1349" i="1"/>
  <c r="F1323" i="1"/>
  <c r="F1324" i="1"/>
  <c r="F1325" i="1"/>
  <c r="F1326" i="1"/>
  <c r="F1327" i="1"/>
  <c r="F1328" i="1"/>
  <c r="F1329" i="1"/>
  <c r="F1330" i="1"/>
  <c r="F1339" i="1"/>
  <c r="G1339" i="1" s="1"/>
  <c r="H1339" i="1" s="1"/>
  <c r="F1340" i="1"/>
  <c r="F1341" i="1"/>
  <c r="F1342" i="1"/>
  <c r="F1343" i="1"/>
  <c r="G1343" i="1" s="1"/>
  <c r="H1343" i="1" s="1"/>
  <c r="F1344" i="1"/>
  <c r="F1345" i="1"/>
  <c r="F1346" i="1"/>
  <c r="F1288" i="1"/>
  <c r="G1288" i="1" s="1"/>
  <c r="H1288" i="1" s="1"/>
  <c r="F1289" i="1"/>
  <c r="G1289" i="1" s="1"/>
  <c r="H1289" i="1" s="1"/>
  <c r="F1290" i="1"/>
  <c r="F1299" i="1"/>
  <c r="F1300" i="1"/>
  <c r="F1301" i="1"/>
  <c r="G1301" i="1" s="1"/>
  <c r="H1301" i="1" s="1"/>
  <c r="F1302" i="1"/>
  <c r="G1302" i="1" s="1"/>
  <c r="H1302" i="1" s="1"/>
  <c r="F1303" i="1"/>
  <c r="F1304" i="1"/>
  <c r="G1304" i="1" s="1"/>
  <c r="H1304" i="1" s="1"/>
  <c r="F1305" i="1"/>
  <c r="F1306" i="1"/>
  <c r="G1306" i="1" s="1"/>
  <c r="H1306" i="1" s="1"/>
  <c r="F1315" i="1"/>
  <c r="F1294" i="1"/>
  <c r="F1295" i="1"/>
  <c r="F1296" i="1"/>
  <c r="F1297" i="1"/>
  <c r="F1298" i="1"/>
  <c r="F1307" i="1"/>
  <c r="G1307" i="1" s="1"/>
  <c r="H1307" i="1" s="1"/>
  <c r="F1308" i="1"/>
  <c r="G1308" i="1" s="1"/>
  <c r="H1308" i="1" s="1"/>
  <c r="F1309" i="1"/>
  <c r="F1310" i="1"/>
  <c r="G1310" i="1" s="1"/>
  <c r="H1310" i="1" s="1"/>
  <c r="F1311" i="1"/>
  <c r="F1312" i="1"/>
  <c r="F1313" i="1"/>
  <c r="F1314" i="1"/>
  <c r="F1316" i="1"/>
  <c r="F1317" i="1"/>
  <c r="F1291" i="1"/>
  <c r="F1292" i="1"/>
  <c r="G1292" i="1" s="1"/>
  <c r="H1292" i="1" s="1"/>
  <c r="F1293" i="1"/>
  <c r="F1256" i="1"/>
  <c r="F1257" i="1"/>
  <c r="F1258" i="1"/>
  <c r="F1267" i="1"/>
  <c r="F1268" i="1"/>
  <c r="G1268" i="1" s="1"/>
  <c r="H1268" i="1" s="1"/>
  <c r="F1269" i="1"/>
  <c r="G1269" i="1" s="1"/>
  <c r="H1269" i="1" s="1"/>
  <c r="F1270" i="1"/>
  <c r="G1270" i="1" s="1"/>
  <c r="H1270" i="1" s="1"/>
  <c r="F1271" i="1"/>
  <c r="G1271" i="1" s="1"/>
  <c r="H1271" i="1" s="1"/>
  <c r="F1272" i="1"/>
  <c r="G1272" i="1" s="1"/>
  <c r="H1272" i="1" s="1"/>
  <c r="F1273" i="1"/>
  <c r="G1273" i="1" s="1"/>
  <c r="H1273" i="1" s="1"/>
  <c r="F1274" i="1"/>
  <c r="F1283" i="1"/>
  <c r="F1259" i="1"/>
  <c r="F1260" i="1"/>
  <c r="F1261" i="1"/>
  <c r="F1262" i="1"/>
  <c r="F1263" i="1"/>
  <c r="F1264" i="1"/>
  <c r="F1265" i="1"/>
  <c r="F1266" i="1"/>
  <c r="F1275" i="1"/>
  <c r="G1275" i="1" s="1"/>
  <c r="H1275" i="1" s="1"/>
  <c r="F1276" i="1"/>
  <c r="G1276" i="1" s="1"/>
  <c r="H1276" i="1" s="1"/>
  <c r="F1277" i="1"/>
  <c r="F1278" i="1"/>
  <c r="F1279" i="1"/>
  <c r="F1282" i="1"/>
  <c r="F1280" i="1"/>
  <c r="F1281" i="1"/>
  <c r="F1284" i="1"/>
  <c r="F1285" i="1"/>
  <c r="F1224" i="1"/>
  <c r="F1225" i="1"/>
  <c r="F1226" i="1"/>
  <c r="F1235" i="1"/>
  <c r="F1236" i="1"/>
  <c r="F1237" i="1"/>
  <c r="F1238" i="1"/>
  <c r="F1239" i="1"/>
  <c r="F1240" i="1"/>
  <c r="F1241" i="1"/>
  <c r="F1242" i="1"/>
  <c r="G1242" i="1" s="1"/>
  <c r="H1242" i="1" s="1"/>
  <c r="F1251" i="1"/>
  <c r="F1244" i="1"/>
  <c r="G1244" i="1" s="1"/>
  <c r="H1244" i="1" s="1"/>
  <c r="F1245" i="1"/>
  <c r="F1246" i="1"/>
  <c r="F1247" i="1"/>
  <c r="F1248" i="1"/>
  <c r="F1249" i="1"/>
  <c r="F1250" i="1"/>
  <c r="F1252" i="1"/>
  <c r="F1253" i="1"/>
  <c r="F1227" i="1"/>
  <c r="F1228" i="1"/>
  <c r="F1229" i="1"/>
  <c r="F1230" i="1"/>
  <c r="F1231" i="1"/>
  <c r="F1232" i="1"/>
  <c r="F1233" i="1"/>
  <c r="F1243" i="1"/>
  <c r="G1243" i="1" s="1"/>
  <c r="H1243" i="1" s="1"/>
  <c r="F1234" i="1"/>
  <c r="F1192" i="1"/>
  <c r="F1193" i="1"/>
  <c r="F1194" i="1"/>
  <c r="F1203" i="1"/>
  <c r="F1204" i="1"/>
  <c r="G1204" i="1" s="1"/>
  <c r="H1204" i="1" s="1"/>
  <c r="F1205" i="1"/>
  <c r="G1205" i="1" s="1"/>
  <c r="H1205" i="1" s="1"/>
  <c r="F1206" i="1"/>
  <c r="F1207" i="1"/>
  <c r="F1208" i="1"/>
  <c r="G1208" i="1" s="1"/>
  <c r="H1208" i="1" s="1"/>
  <c r="F1209" i="1"/>
  <c r="G1209" i="1" s="1"/>
  <c r="H1209" i="1" s="1"/>
  <c r="F1210" i="1"/>
  <c r="G1210" i="1" s="1"/>
  <c r="H1210" i="1" s="1"/>
  <c r="F1219" i="1"/>
  <c r="F1195" i="1"/>
  <c r="F1196" i="1"/>
  <c r="F1197" i="1"/>
  <c r="F1198" i="1"/>
  <c r="F1199" i="1"/>
  <c r="F1200" i="1"/>
  <c r="F1201" i="1"/>
  <c r="F1202" i="1"/>
  <c r="F1211" i="1"/>
  <c r="F1212" i="1"/>
  <c r="G1212" i="1" s="1"/>
  <c r="H1212" i="1" s="1"/>
  <c r="F1213" i="1"/>
  <c r="F1214" i="1"/>
  <c r="F1215" i="1"/>
  <c r="F1216" i="1"/>
  <c r="F1217" i="1"/>
  <c r="F1218" i="1"/>
  <c r="F1221" i="1"/>
  <c r="F1220" i="1"/>
  <c r="F1160" i="1"/>
  <c r="F1161" i="1"/>
  <c r="F1162" i="1"/>
  <c r="F1171" i="1"/>
  <c r="F1172" i="1"/>
  <c r="F1173" i="1"/>
  <c r="G1173" i="1" s="1"/>
  <c r="H1173" i="1" s="1"/>
  <c r="F1174" i="1"/>
  <c r="G1174" i="1" s="1"/>
  <c r="H1174" i="1" s="1"/>
  <c r="F1175" i="1"/>
  <c r="F1176" i="1"/>
  <c r="G1176" i="1" s="1"/>
  <c r="H1176" i="1" s="1"/>
  <c r="F1177" i="1"/>
  <c r="G1177" i="1" s="1"/>
  <c r="H1177" i="1" s="1"/>
  <c r="F1178" i="1"/>
  <c r="F1187" i="1"/>
  <c r="F1186" i="1"/>
  <c r="F1188" i="1"/>
  <c r="F1189" i="1"/>
  <c r="F1163" i="1"/>
  <c r="F1164" i="1"/>
  <c r="F1165" i="1"/>
  <c r="F1167" i="1"/>
  <c r="F1166" i="1"/>
  <c r="F1168" i="1"/>
  <c r="F1169" i="1"/>
  <c r="F1170" i="1"/>
  <c r="F1179" i="1"/>
  <c r="G1179" i="1" s="1"/>
  <c r="H1179" i="1" s="1"/>
  <c r="F1180" i="1"/>
  <c r="F1181" i="1"/>
  <c r="F1182" i="1"/>
  <c r="F1183" i="1"/>
  <c r="F1184" i="1"/>
  <c r="F1185" i="1"/>
  <c r="F1128" i="1"/>
  <c r="G1128" i="1" s="1"/>
  <c r="H1128" i="1" s="1"/>
  <c r="F1129" i="1"/>
  <c r="F1130" i="1"/>
  <c r="F1139" i="1"/>
  <c r="F1140" i="1"/>
  <c r="G1140" i="1" s="1"/>
  <c r="H1140" i="1" s="1"/>
  <c r="F1141" i="1"/>
  <c r="G1141" i="1" s="1"/>
  <c r="H1141" i="1" s="1"/>
  <c r="F1142" i="1"/>
  <c r="G1142" i="1" s="1"/>
  <c r="H1142" i="1" s="1"/>
  <c r="F1143" i="1"/>
  <c r="G1143" i="1" s="1"/>
  <c r="H1143" i="1" s="1"/>
  <c r="F1144" i="1"/>
  <c r="G1144" i="1" s="1"/>
  <c r="H1144" i="1" s="1"/>
  <c r="F1145" i="1"/>
  <c r="G1145" i="1" s="1"/>
  <c r="H1145" i="1" s="1"/>
  <c r="F1146" i="1"/>
  <c r="G1146" i="1" s="1"/>
  <c r="H1146" i="1" s="1"/>
  <c r="F1155" i="1"/>
  <c r="F1133" i="1"/>
  <c r="F1134" i="1"/>
  <c r="F1135" i="1"/>
  <c r="F1136" i="1"/>
  <c r="F1137" i="1"/>
  <c r="F1138" i="1"/>
  <c r="F1147" i="1"/>
  <c r="G1147" i="1" s="1"/>
  <c r="H1147" i="1" s="1"/>
  <c r="F1148" i="1"/>
  <c r="F1149" i="1"/>
  <c r="F1150" i="1"/>
  <c r="F1151" i="1"/>
  <c r="F1152" i="1"/>
  <c r="F1153" i="1"/>
  <c r="F1154" i="1"/>
  <c r="F1156" i="1"/>
  <c r="F1157" i="1"/>
  <c r="F1132" i="1"/>
  <c r="F1131" i="1"/>
  <c r="F1096" i="1"/>
  <c r="F1097" i="1"/>
  <c r="F1098" i="1"/>
  <c r="F1107" i="1"/>
  <c r="F1108" i="1"/>
  <c r="F1109" i="1"/>
  <c r="G1109" i="1" s="1"/>
  <c r="H1109" i="1" s="1"/>
  <c r="F1110" i="1"/>
  <c r="G1110" i="1" s="1"/>
  <c r="H1110" i="1" s="1"/>
  <c r="F1111" i="1"/>
  <c r="F1112" i="1"/>
  <c r="G1112" i="1" s="1"/>
  <c r="H1112" i="1" s="1"/>
  <c r="F1113" i="1"/>
  <c r="G1113" i="1" s="1"/>
  <c r="H1113" i="1" s="1"/>
  <c r="F1114" i="1"/>
  <c r="G1114" i="1" s="1"/>
  <c r="H1114" i="1" s="1"/>
  <c r="F1123" i="1"/>
  <c r="F1099" i="1"/>
  <c r="F1100" i="1"/>
  <c r="F1101" i="1"/>
  <c r="F1102" i="1"/>
  <c r="F1103" i="1"/>
  <c r="F1104" i="1"/>
  <c r="F1105" i="1"/>
  <c r="F1106" i="1"/>
  <c r="G1106" i="1" s="1"/>
  <c r="H1106" i="1" s="1"/>
  <c r="F1115" i="1"/>
  <c r="G1115" i="1" s="1"/>
  <c r="H1115" i="1" s="1"/>
  <c r="F1117" i="1"/>
  <c r="F1116" i="1"/>
  <c r="F1118" i="1"/>
  <c r="F1119" i="1"/>
  <c r="F1120" i="1"/>
  <c r="F1124" i="1"/>
  <c r="F1121" i="1"/>
  <c r="F1122" i="1"/>
  <c r="G1122" i="1" s="1"/>
  <c r="H1122" i="1" s="1"/>
  <c r="F1125" i="1"/>
  <c r="F1064" i="1"/>
  <c r="F1065" i="1"/>
  <c r="F1066" i="1"/>
  <c r="F1075" i="1"/>
  <c r="F1076" i="1"/>
  <c r="G1076" i="1" s="1"/>
  <c r="H1076" i="1" s="1"/>
  <c r="F1077" i="1"/>
  <c r="F1078" i="1"/>
  <c r="G1078" i="1" s="1"/>
  <c r="H1078" i="1" s="1"/>
  <c r="F1079" i="1"/>
  <c r="G1079" i="1" s="1"/>
  <c r="H1079" i="1" s="1"/>
  <c r="F1080" i="1"/>
  <c r="G1080" i="1" s="1"/>
  <c r="H1080" i="1" s="1"/>
  <c r="F1081" i="1"/>
  <c r="F1082" i="1"/>
  <c r="F1091" i="1"/>
  <c r="F1083" i="1"/>
  <c r="G1083" i="1" s="1"/>
  <c r="H1083" i="1" s="1"/>
  <c r="F1084" i="1"/>
  <c r="G1084" i="1" s="1"/>
  <c r="H1084" i="1" s="1"/>
  <c r="F1085" i="1"/>
  <c r="G1085" i="1" s="1"/>
  <c r="H1085" i="1" s="1"/>
  <c r="F1086" i="1"/>
  <c r="F1087" i="1"/>
  <c r="G1087" i="1" s="1"/>
  <c r="H1087" i="1" s="1"/>
  <c r="F1088" i="1"/>
  <c r="F1089" i="1"/>
  <c r="F1090" i="1"/>
  <c r="F1092" i="1"/>
  <c r="G1092" i="1" s="1"/>
  <c r="H1092" i="1" s="1"/>
  <c r="F1093" i="1"/>
  <c r="F1067" i="1"/>
  <c r="F1068" i="1"/>
  <c r="F1069" i="1"/>
  <c r="F1070" i="1"/>
  <c r="F1071" i="1"/>
  <c r="F1072" i="1"/>
  <c r="F1073" i="1"/>
  <c r="F1074" i="1"/>
  <c r="F1032" i="1"/>
  <c r="F1033" i="1"/>
  <c r="F1034" i="1"/>
  <c r="F1043" i="1"/>
  <c r="F1044" i="1"/>
  <c r="G1044" i="1" s="1"/>
  <c r="H1044" i="1" s="1"/>
  <c r="F1045" i="1"/>
  <c r="G1045" i="1" s="1"/>
  <c r="H1045" i="1" s="1"/>
  <c r="F1046" i="1"/>
  <c r="G1046" i="1" s="1"/>
  <c r="H1046" i="1" s="1"/>
  <c r="F1047" i="1"/>
  <c r="G1047" i="1" s="1"/>
  <c r="H1047" i="1" s="1"/>
  <c r="F1048" i="1"/>
  <c r="G1048" i="1" s="1"/>
  <c r="H1048" i="1" s="1"/>
  <c r="F1049" i="1"/>
  <c r="G1049" i="1" s="1"/>
  <c r="H1049" i="1" s="1"/>
  <c r="F1050" i="1"/>
  <c r="G1050" i="1" s="1"/>
  <c r="H1050" i="1" s="1"/>
  <c r="F1059" i="1"/>
  <c r="F1035" i="1"/>
  <c r="F1036" i="1"/>
  <c r="F1037" i="1"/>
  <c r="F1038" i="1"/>
  <c r="F1039" i="1"/>
  <c r="F1040" i="1"/>
  <c r="F1041" i="1"/>
  <c r="F1042" i="1"/>
  <c r="F1051" i="1"/>
  <c r="G1051" i="1" s="1"/>
  <c r="H1051" i="1" s="1"/>
  <c r="F1052" i="1"/>
  <c r="G1052" i="1" s="1"/>
  <c r="H1052" i="1" s="1"/>
  <c r="F1053" i="1"/>
  <c r="F1054" i="1"/>
  <c r="F1055" i="1"/>
  <c r="F1056" i="1"/>
  <c r="F1057" i="1"/>
  <c r="F1060" i="1"/>
  <c r="F1058" i="1"/>
  <c r="F1061" i="1"/>
  <c r="F1000" i="1"/>
  <c r="F1001" i="1"/>
  <c r="F1002" i="1"/>
  <c r="F1011" i="1"/>
  <c r="F1012" i="1"/>
  <c r="G1012" i="1" s="1"/>
  <c r="H1012" i="1" s="1"/>
  <c r="F1013" i="1"/>
  <c r="F1014" i="1"/>
  <c r="G1014" i="1" s="1"/>
  <c r="H1014" i="1" s="1"/>
  <c r="F1015" i="1"/>
  <c r="G1015" i="1" s="1"/>
  <c r="H1015" i="1" s="1"/>
  <c r="F1016" i="1"/>
  <c r="G1016" i="1" s="1"/>
  <c r="H1016" i="1" s="1"/>
  <c r="F1017" i="1"/>
  <c r="G1017" i="1" s="1"/>
  <c r="H1017" i="1" s="1"/>
  <c r="F1018" i="1"/>
  <c r="G1018" i="1" s="1"/>
  <c r="H1018" i="1" s="1"/>
  <c r="F1027" i="1"/>
  <c r="F1025" i="1"/>
  <c r="F1026" i="1"/>
  <c r="G1026" i="1" s="1"/>
  <c r="H1026" i="1" s="1"/>
  <c r="F1028" i="1"/>
  <c r="F1029" i="1"/>
  <c r="F1003" i="1"/>
  <c r="F1004" i="1"/>
  <c r="F1005" i="1"/>
  <c r="F1006" i="1"/>
  <c r="F1007" i="1"/>
  <c r="F1008" i="1"/>
  <c r="F1009" i="1"/>
  <c r="F1010" i="1"/>
  <c r="F1019" i="1"/>
  <c r="F1020" i="1"/>
  <c r="F1021" i="1"/>
  <c r="F1022" i="1"/>
  <c r="F1023" i="1"/>
  <c r="F1024" i="1"/>
  <c r="F968" i="1"/>
  <c r="F969" i="1"/>
  <c r="F970" i="1"/>
  <c r="F979" i="1"/>
  <c r="F980" i="1"/>
  <c r="G980" i="1" s="1"/>
  <c r="H980" i="1" s="1"/>
  <c r="F981" i="1"/>
  <c r="G981" i="1" s="1"/>
  <c r="H981" i="1" s="1"/>
  <c r="F982" i="1"/>
  <c r="G982" i="1" s="1"/>
  <c r="H982" i="1" s="1"/>
  <c r="F983" i="1"/>
  <c r="G983" i="1" s="1"/>
  <c r="H983" i="1" s="1"/>
  <c r="F984" i="1"/>
  <c r="G984" i="1" s="1"/>
  <c r="H984" i="1" s="1"/>
  <c r="F985" i="1"/>
  <c r="G985" i="1" s="1"/>
  <c r="H985" i="1" s="1"/>
  <c r="F986" i="1"/>
  <c r="F995" i="1"/>
  <c r="F972" i="1"/>
  <c r="F973" i="1"/>
  <c r="F974" i="1"/>
  <c r="F975" i="1"/>
  <c r="F976" i="1"/>
  <c r="F977" i="1"/>
  <c r="F978" i="1"/>
  <c r="F987" i="1"/>
  <c r="G987" i="1" s="1"/>
  <c r="H987" i="1" s="1"/>
  <c r="F988" i="1"/>
  <c r="F989" i="1"/>
  <c r="G989" i="1" s="1"/>
  <c r="H989" i="1" s="1"/>
  <c r="F990" i="1"/>
  <c r="G990" i="1" s="1"/>
  <c r="H990" i="1" s="1"/>
  <c r="F991" i="1"/>
  <c r="F992" i="1"/>
  <c r="F993" i="1"/>
  <c r="F994" i="1"/>
  <c r="G994" i="1" s="1"/>
  <c r="H994" i="1" s="1"/>
  <c r="F996" i="1"/>
  <c r="F997" i="1"/>
  <c r="F971" i="1"/>
  <c r="F936" i="1"/>
  <c r="F937" i="1"/>
  <c r="F938" i="1"/>
  <c r="F947" i="1"/>
  <c r="F948" i="1"/>
  <c r="G948" i="1" s="1"/>
  <c r="H948" i="1" s="1"/>
  <c r="F949" i="1"/>
  <c r="F950" i="1"/>
  <c r="G950" i="1" s="1"/>
  <c r="H950" i="1" s="1"/>
  <c r="F951" i="1"/>
  <c r="G951" i="1" s="1"/>
  <c r="H951" i="1" s="1"/>
  <c r="F952" i="1"/>
  <c r="G952" i="1" s="1"/>
  <c r="H952" i="1" s="1"/>
  <c r="F953" i="1"/>
  <c r="G953" i="1" s="1"/>
  <c r="H953" i="1" s="1"/>
  <c r="F954" i="1"/>
  <c r="G954" i="1" s="1"/>
  <c r="H954" i="1" s="1"/>
  <c r="F956" i="1"/>
  <c r="G956" i="1" s="1"/>
  <c r="H956" i="1" s="1"/>
  <c r="F963" i="1"/>
  <c r="F939" i="1"/>
  <c r="F940" i="1"/>
  <c r="F941" i="1"/>
  <c r="G941" i="1" s="1"/>
  <c r="H941" i="1" s="1"/>
  <c r="F942" i="1"/>
  <c r="F943" i="1"/>
  <c r="F944" i="1"/>
  <c r="F945" i="1"/>
  <c r="F946" i="1"/>
  <c r="F955" i="1"/>
  <c r="G955" i="1" s="1"/>
  <c r="H955" i="1" s="1"/>
  <c r="F957" i="1"/>
  <c r="G957" i="1" s="1"/>
  <c r="H957" i="1" s="1"/>
  <c r="F958" i="1"/>
  <c r="F959" i="1"/>
  <c r="F960" i="1"/>
  <c r="F962" i="1"/>
  <c r="F961" i="1"/>
  <c r="F964" i="1"/>
  <c r="F965" i="1"/>
  <c r="F904" i="1"/>
  <c r="F905" i="1"/>
  <c r="F906" i="1"/>
  <c r="F915" i="1"/>
  <c r="F916" i="1"/>
  <c r="G916" i="1" s="1"/>
  <c r="H916" i="1" s="1"/>
  <c r="F917" i="1"/>
  <c r="G917" i="1" s="1"/>
  <c r="H917" i="1" s="1"/>
  <c r="F918" i="1"/>
  <c r="F919" i="1"/>
  <c r="G919" i="1" s="1"/>
  <c r="H919" i="1" s="1"/>
  <c r="F920" i="1"/>
  <c r="F921" i="1"/>
  <c r="G921" i="1" s="1"/>
  <c r="H921" i="1" s="1"/>
  <c r="F922" i="1"/>
  <c r="G922" i="1" s="1"/>
  <c r="H922" i="1" s="1"/>
  <c r="F924" i="1"/>
  <c r="G924" i="1" s="1"/>
  <c r="H924" i="1" s="1"/>
  <c r="F931" i="1"/>
  <c r="F912" i="1"/>
  <c r="F913" i="1"/>
  <c r="F914" i="1"/>
  <c r="F923" i="1"/>
  <c r="G923" i="1" s="1"/>
  <c r="H923" i="1" s="1"/>
  <c r="F925" i="1"/>
  <c r="F926" i="1"/>
  <c r="G926" i="1" s="1"/>
  <c r="H926" i="1" s="1"/>
  <c r="F927" i="1"/>
  <c r="F928" i="1"/>
  <c r="F929" i="1"/>
  <c r="F930" i="1"/>
  <c r="F932" i="1"/>
  <c r="F933" i="1"/>
  <c r="F907" i="1"/>
  <c r="F908" i="1"/>
  <c r="F909" i="1"/>
  <c r="F911" i="1"/>
  <c r="F910" i="1"/>
  <c r="F872" i="1"/>
  <c r="F873" i="1"/>
  <c r="F874" i="1"/>
  <c r="F883" i="1"/>
  <c r="F884" i="1"/>
  <c r="G884" i="1" s="1"/>
  <c r="H884" i="1" s="1"/>
  <c r="F885" i="1"/>
  <c r="G885" i="1" s="1"/>
  <c r="H885" i="1" s="1"/>
  <c r="F886" i="1"/>
  <c r="G886" i="1" s="1"/>
  <c r="H886" i="1" s="1"/>
  <c r="F887" i="1"/>
  <c r="G887" i="1" s="1"/>
  <c r="H887" i="1" s="1"/>
  <c r="F888" i="1"/>
  <c r="F889" i="1"/>
  <c r="F890" i="1"/>
  <c r="G890" i="1" s="1"/>
  <c r="H890" i="1" s="1"/>
  <c r="F892" i="1"/>
  <c r="F899" i="1"/>
  <c r="F875" i="1"/>
  <c r="F876" i="1"/>
  <c r="F877" i="1"/>
  <c r="F878" i="1"/>
  <c r="F879" i="1"/>
  <c r="F880" i="1"/>
  <c r="F881" i="1"/>
  <c r="F882" i="1"/>
  <c r="G882" i="1" s="1"/>
  <c r="H882" i="1" s="1"/>
  <c r="F891" i="1"/>
  <c r="G891" i="1" s="1"/>
  <c r="H891" i="1" s="1"/>
  <c r="F893" i="1"/>
  <c r="G893" i="1" s="1"/>
  <c r="H893" i="1" s="1"/>
  <c r="F894" i="1"/>
  <c r="F895" i="1"/>
  <c r="G895" i="1" s="1"/>
  <c r="H895" i="1" s="1"/>
  <c r="F896" i="1"/>
  <c r="F897" i="1"/>
  <c r="F898" i="1"/>
  <c r="F900" i="1"/>
  <c r="F901" i="1"/>
  <c r="F840" i="1"/>
  <c r="F841" i="1"/>
  <c r="F842" i="1"/>
  <c r="F851" i="1"/>
  <c r="F852" i="1"/>
  <c r="G852" i="1" s="1"/>
  <c r="H852" i="1" s="1"/>
  <c r="F853" i="1"/>
  <c r="F854" i="1"/>
  <c r="F855" i="1"/>
  <c r="G855" i="1" s="1"/>
  <c r="H855" i="1" s="1"/>
  <c r="F856" i="1"/>
  <c r="F857" i="1"/>
  <c r="G857" i="1" s="1"/>
  <c r="H857" i="1" s="1"/>
  <c r="F858" i="1"/>
  <c r="G858" i="1" s="1"/>
  <c r="H858" i="1" s="1"/>
  <c r="F860" i="1"/>
  <c r="G860" i="1" s="1"/>
  <c r="H860" i="1" s="1"/>
  <c r="F867" i="1"/>
  <c r="F861" i="1"/>
  <c r="F862" i="1"/>
  <c r="F863" i="1"/>
  <c r="F864" i="1"/>
  <c r="F865" i="1"/>
  <c r="F866" i="1"/>
  <c r="F868" i="1"/>
  <c r="F869" i="1"/>
  <c r="F843" i="1"/>
  <c r="F844" i="1"/>
  <c r="F845" i="1"/>
  <c r="F846" i="1"/>
  <c r="F847" i="1"/>
  <c r="F848" i="1"/>
  <c r="F849" i="1"/>
  <c r="F850" i="1"/>
  <c r="F859" i="1"/>
  <c r="G859" i="1" s="1"/>
  <c r="H859" i="1" s="1"/>
  <c r="F808" i="1"/>
  <c r="F809" i="1"/>
  <c r="F810" i="1"/>
  <c r="F812" i="1"/>
  <c r="F819" i="1"/>
  <c r="F820" i="1"/>
  <c r="G820" i="1" s="1"/>
  <c r="H820" i="1" s="1"/>
  <c r="F821" i="1"/>
  <c r="G821" i="1" s="1"/>
  <c r="H821" i="1" s="1"/>
  <c r="F822" i="1"/>
  <c r="G822" i="1" s="1"/>
  <c r="H822" i="1" s="1"/>
  <c r="F823" i="1"/>
  <c r="G823" i="1" s="1"/>
  <c r="H823" i="1" s="1"/>
  <c r="F824" i="1"/>
  <c r="F825" i="1"/>
  <c r="G825" i="1" s="1"/>
  <c r="H825" i="1" s="1"/>
  <c r="F826" i="1"/>
  <c r="G826" i="1" s="1"/>
  <c r="H826" i="1" s="1"/>
  <c r="F828" i="1"/>
  <c r="G828" i="1" s="1"/>
  <c r="H828" i="1" s="1"/>
  <c r="F835" i="1"/>
  <c r="F811" i="1"/>
  <c r="F813" i="1"/>
  <c r="F814" i="1"/>
  <c r="F815" i="1"/>
  <c r="F816" i="1"/>
  <c r="F817" i="1"/>
  <c r="F818" i="1"/>
  <c r="G818" i="1" s="1"/>
  <c r="H818" i="1" s="1"/>
  <c r="F827" i="1"/>
  <c r="G827" i="1" s="1"/>
  <c r="H827" i="1" s="1"/>
  <c r="F829" i="1"/>
  <c r="F830" i="1"/>
  <c r="F831" i="1"/>
  <c r="F832" i="1"/>
  <c r="F833" i="1"/>
  <c r="F834" i="1"/>
  <c r="F836" i="1"/>
  <c r="F837" i="1"/>
  <c r="F776" i="1"/>
  <c r="F777" i="1"/>
  <c r="F778" i="1"/>
  <c r="F779" i="1"/>
  <c r="F780" i="1"/>
  <c r="F787" i="1"/>
  <c r="F788" i="1"/>
  <c r="G788" i="1" s="1"/>
  <c r="H788" i="1" s="1"/>
  <c r="F789" i="1"/>
  <c r="G789" i="1" s="1"/>
  <c r="H789" i="1" s="1"/>
  <c r="F790" i="1"/>
  <c r="G790" i="1" s="1"/>
  <c r="H790" i="1" s="1"/>
  <c r="F791" i="1"/>
  <c r="G791" i="1" s="1"/>
  <c r="H791" i="1" s="1"/>
  <c r="F792" i="1"/>
  <c r="G792" i="1" s="1"/>
  <c r="H792" i="1" s="1"/>
  <c r="F793" i="1"/>
  <c r="F794" i="1"/>
  <c r="F796" i="1"/>
  <c r="F803" i="1"/>
  <c r="G803" i="1" s="1"/>
  <c r="H803" i="1" s="1"/>
  <c r="F800" i="1"/>
  <c r="F801" i="1"/>
  <c r="F802" i="1"/>
  <c r="F804" i="1"/>
  <c r="F805" i="1"/>
  <c r="F781" i="1"/>
  <c r="F797" i="1"/>
  <c r="F798" i="1"/>
  <c r="F799" i="1"/>
  <c r="F782" i="1"/>
  <c r="F783" i="1"/>
  <c r="F784" i="1"/>
  <c r="F785" i="1"/>
  <c r="F786" i="1"/>
  <c r="F795" i="1"/>
  <c r="G795" i="1" s="1"/>
  <c r="H795" i="1" s="1"/>
  <c r="F744" i="1"/>
  <c r="F745" i="1"/>
  <c r="F746" i="1"/>
  <c r="G746" i="1" s="1"/>
  <c r="H746" i="1" s="1"/>
  <c r="F747" i="1"/>
  <c r="F748" i="1"/>
  <c r="F749" i="1"/>
  <c r="F750" i="1"/>
  <c r="F751" i="1"/>
  <c r="F752" i="1"/>
  <c r="F755" i="1"/>
  <c r="F756" i="1"/>
  <c r="G756" i="1" s="1"/>
  <c r="H756" i="1" s="1"/>
  <c r="F757" i="1"/>
  <c r="G757" i="1" s="1"/>
  <c r="H757" i="1" s="1"/>
  <c r="F758" i="1"/>
  <c r="G758" i="1" s="1"/>
  <c r="H758" i="1" s="1"/>
  <c r="F759" i="1"/>
  <c r="G759" i="1" s="1"/>
  <c r="H759" i="1" s="1"/>
  <c r="F760" i="1"/>
  <c r="F761" i="1"/>
  <c r="G761" i="1" s="1"/>
  <c r="H761" i="1" s="1"/>
  <c r="F762" i="1"/>
  <c r="G762" i="1" s="1"/>
  <c r="H762" i="1" s="1"/>
  <c r="F764" i="1"/>
  <c r="F765" i="1"/>
  <c r="F766" i="1"/>
  <c r="F771" i="1"/>
  <c r="F753" i="1"/>
  <c r="F754" i="1"/>
  <c r="F763" i="1"/>
  <c r="F767" i="1"/>
  <c r="F768" i="1"/>
  <c r="F769" i="1"/>
  <c r="F770" i="1"/>
  <c r="F772" i="1"/>
  <c r="F773" i="1"/>
  <c r="F712" i="1"/>
  <c r="F713" i="1"/>
  <c r="F714" i="1"/>
  <c r="F715" i="1"/>
  <c r="F716" i="1"/>
  <c r="F717" i="1"/>
  <c r="F718" i="1"/>
  <c r="F719" i="1"/>
  <c r="F720" i="1"/>
  <c r="F722" i="1"/>
  <c r="F723" i="1"/>
  <c r="F724" i="1"/>
  <c r="G724" i="1" s="1"/>
  <c r="H724" i="1" s="1"/>
  <c r="F725" i="1"/>
  <c r="G725" i="1" s="1"/>
  <c r="H725" i="1" s="1"/>
  <c r="F726" i="1"/>
  <c r="G726" i="1" s="1"/>
  <c r="H726" i="1" s="1"/>
  <c r="F727" i="1"/>
  <c r="G727" i="1" s="1"/>
  <c r="H727" i="1" s="1"/>
  <c r="F728" i="1"/>
  <c r="G728" i="1" s="1"/>
  <c r="H728" i="1" s="1"/>
  <c r="F729" i="1"/>
  <c r="G729" i="1" s="1"/>
  <c r="H729" i="1" s="1"/>
  <c r="F730" i="1"/>
  <c r="G730" i="1" s="1"/>
  <c r="H730" i="1" s="1"/>
  <c r="F731" i="1"/>
  <c r="G731" i="1" s="1"/>
  <c r="H731" i="1" s="1"/>
  <c r="F732" i="1"/>
  <c r="G732" i="1" s="1"/>
  <c r="H732" i="1" s="1"/>
  <c r="F733" i="1"/>
  <c r="F734" i="1"/>
  <c r="G734" i="1" s="1"/>
  <c r="H734" i="1" s="1"/>
  <c r="F739" i="1"/>
  <c r="F721" i="1"/>
  <c r="F735" i="1"/>
  <c r="F736" i="1"/>
  <c r="F737" i="1"/>
  <c r="F738" i="1"/>
  <c r="F740" i="1"/>
  <c r="F741" i="1"/>
  <c r="F680" i="1"/>
  <c r="F681" i="1"/>
  <c r="F682" i="1"/>
  <c r="F683" i="1"/>
  <c r="F684" i="1"/>
  <c r="F685" i="1"/>
  <c r="F686" i="1"/>
  <c r="F687" i="1"/>
  <c r="F688" i="1"/>
  <c r="F689" i="1"/>
  <c r="F690" i="1"/>
  <c r="F691" i="1"/>
  <c r="F692" i="1"/>
  <c r="G692" i="1" s="1"/>
  <c r="H692" i="1" s="1"/>
  <c r="F693" i="1"/>
  <c r="G693" i="1" s="1"/>
  <c r="H693" i="1" s="1"/>
  <c r="F694" i="1"/>
  <c r="G694" i="1" s="1"/>
  <c r="H694" i="1" s="1"/>
  <c r="F695" i="1"/>
  <c r="G695" i="1" s="1"/>
  <c r="H695" i="1" s="1"/>
  <c r="F696" i="1"/>
  <c r="F697" i="1"/>
  <c r="G697" i="1" s="1"/>
  <c r="H697" i="1" s="1"/>
  <c r="F698" i="1"/>
  <c r="F699" i="1"/>
  <c r="F700" i="1"/>
  <c r="G700" i="1" s="1"/>
  <c r="H700" i="1" s="1"/>
  <c r="F701" i="1"/>
  <c r="F702" i="1"/>
  <c r="G702" i="1" s="1"/>
  <c r="H702" i="1" s="1"/>
  <c r="F707" i="1"/>
  <c r="F706" i="1"/>
  <c r="F708" i="1"/>
  <c r="F709" i="1"/>
  <c r="F703" i="1"/>
  <c r="F704" i="1"/>
  <c r="F705" i="1"/>
  <c r="F648" i="1"/>
  <c r="F649" i="1"/>
  <c r="G649" i="1" s="1"/>
  <c r="H649" i="1" s="1"/>
  <c r="F650" i="1"/>
  <c r="F651" i="1"/>
  <c r="F652" i="1"/>
  <c r="G652" i="1" s="1"/>
  <c r="H652" i="1" s="1"/>
  <c r="F653" i="1"/>
  <c r="G653" i="1" s="1"/>
  <c r="H653" i="1" s="1"/>
  <c r="F654" i="1"/>
  <c r="F655" i="1"/>
  <c r="F656" i="1"/>
  <c r="G656" i="1" s="1"/>
  <c r="H656" i="1" s="1"/>
  <c r="F657" i="1"/>
  <c r="F658" i="1"/>
  <c r="F659" i="1"/>
  <c r="G659" i="1" s="1"/>
  <c r="H659" i="1" s="1"/>
  <c r="F660" i="1"/>
  <c r="G660" i="1" s="1"/>
  <c r="H660" i="1" s="1"/>
  <c r="F661" i="1"/>
  <c r="G661" i="1" s="1"/>
  <c r="H661" i="1" s="1"/>
  <c r="F662" i="1"/>
  <c r="G662" i="1" s="1"/>
  <c r="H662" i="1" s="1"/>
  <c r="F663" i="1"/>
  <c r="G663" i="1" s="1"/>
  <c r="H663" i="1" s="1"/>
  <c r="F664" i="1"/>
  <c r="G664" i="1" s="1"/>
  <c r="H664" i="1" s="1"/>
  <c r="F665" i="1"/>
  <c r="F666" i="1"/>
  <c r="G666" i="1" s="1"/>
  <c r="H666" i="1" s="1"/>
  <c r="F667" i="1"/>
  <c r="F668" i="1"/>
  <c r="G668" i="1" s="1"/>
  <c r="H668" i="1" s="1"/>
  <c r="F669" i="1"/>
  <c r="F670" i="1"/>
  <c r="F675" i="1"/>
  <c r="F671" i="1"/>
  <c r="F672" i="1"/>
  <c r="F673" i="1"/>
  <c r="F674" i="1"/>
  <c r="F676" i="1"/>
  <c r="F677" i="1"/>
  <c r="F616" i="1"/>
  <c r="F617" i="1"/>
  <c r="F618" i="1"/>
  <c r="F619" i="1"/>
  <c r="F620" i="1"/>
  <c r="F621" i="1"/>
  <c r="F622" i="1"/>
  <c r="F623" i="1"/>
  <c r="F624" i="1"/>
  <c r="F625" i="1"/>
  <c r="F626" i="1"/>
  <c r="F627" i="1"/>
  <c r="F628" i="1"/>
  <c r="G628" i="1" s="1"/>
  <c r="H628" i="1" s="1"/>
  <c r="F629" i="1"/>
  <c r="G629" i="1" s="1"/>
  <c r="H629" i="1" s="1"/>
  <c r="F630" i="1"/>
  <c r="G630" i="1" s="1"/>
  <c r="H630" i="1" s="1"/>
  <c r="F631" i="1"/>
  <c r="G631" i="1" s="1"/>
  <c r="H631" i="1" s="1"/>
  <c r="F632" i="1"/>
  <c r="F633" i="1"/>
  <c r="G633" i="1" s="1"/>
  <c r="H633" i="1" s="1"/>
  <c r="F634" i="1"/>
  <c r="G634" i="1" s="1"/>
  <c r="H634" i="1" s="1"/>
  <c r="F635" i="1"/>
  <c r="G635" i="1" s="1"/>
  <c r="H635" i="1" s="1"/>
  <c r="F636" i="1"/>
  <c r="G636" i="1" s="1"/>
  <c r="H636" i="1" s="1"/>
  <c r="F637" i="1"/>
  <c r="F638" i="1"/>
  <c r="F643" i="1"/>
  <c r="G643" i="1" s="1"/>
  <c r="H643" i="1" s="1"/>
  <c r="F639" i="1"/>
  <c r="F640" i="1"/>
  <c r="F641" i="1"/>
  <c r="F642" i="1"/>
  <c r="F644" i="1"/>
  <c r="F645" i="1"/>
  <c r="F584" i="1"/>
  <c r="F585" i="1"/>
  <c r="F586" i="1"/>
  <c r="F587" i="1"/>
  <c r="F588" i="1"/>
  <c r="F589" i="1"/>
  <c r="F590" i="1"/>
  <c r="F591" i="1"/>
  <c r="F592" i="1"/>
  <c r="F593" i="1"/>
  <c r="F594" i="1"/>
  <c r="F595" i="1"/>
  <c r="F596" i="1"/>
  <c r="G596" i="1" s="1"/>
  <c r="H596" i="1" s="1"/>
  <c r="F597" i="1"/>
  <c r="G597" i="1" s="1"/>
  <c r="H597" i="1" s="1"/>
  <c r="F598" i="1"/>
  <c r="G598" i="1" s="1"/>
  <c r="H598" i="1" s="1"/>
  <c r="F599" i="1"/>
  <c r="G599" i="1" s="1"/>
  <c r="H599" i="1" s="1"/>
  <c r="F600" i="1"/>
  <c r="G600" i="1" s="1"/>
  <c r="H600" i="1" s="1"/>
  <c r="F601" i="1"/>
  <c r="G601" i="1" s="1"/>
  <c r="H601" i="1" s="1"/>
  <c r="F602" i="1"/>
  <c r="G602" i="1" s="1"/>
  <c r="H602" i="1" s="1"/>
  <c r="F603" i="1"/>
  <c r="F604" i="1"/>
  <c r="F605" i="1"/>
  <c r="F606" i="1"/>
  <c r="F611" i="1"/>
  <c r="F607" i="1"/>
  <c r="F608" i="1"/>
  <c r="F609" i="1"/>
  <c r="F610" i="1"/>
  <c r="F612" i="1"/>
  <c r="G612" i="1" s="1"/>
  <c r="H612" i="1" s="1"/>
  <c r="F613" i="1"/>
  <c r="F552" i="1"/>
  <c r="F553" i="1"/>
  <c r="F554" i="1"/>
  <c r="F555" i="1"/>
  <c r="F556" i="1"/>
  <c r="F557" i="1"/>
  <c r="F558" i="1"/>
  <c r="F559" i="1"/>
  <c r="F560" i="1"/>
  <c r="F561" i="1"/>
  <c r="G561" i="1" s="1"/>
  <c r="H561" i="1" s="1"/>
  <c r="F562" i="1"/>
  <c r="F563" i="1"/>
  <c r="F564" i="1"/>
  <c r="G564" i="1" s="1"/>
  <c r="H564" i="1" s="1"/>
  <c r="F565" i="1"/>
  <c r="G565" i="1" s="1"/>
  <c r="H565" i="1" s="1"/>
  <c r="F566" i="1"/>
  <c r="G566" i="1" s="1"/>
  <c r="H566" i="1" s="1"/>
  <c r="F567" i="1"/>
  <c r="F568" i="1"/>
  <c r="G568" i="1" s="1"/>
  <c r="H568" i="1" s="1"/>
  <c r="F569" i="1"/>
  <c r="G569" i="1" s="1"/>
  <c r="H569" i="1" s="1"/>
  <c r="F570" i="1"/>
  <c r="G570" i="1" s="1"/>
  <c r="H570" i="1" s="1"/>
  <c r="F571" i="1"/>
  <c r="G571" i="1" s="1"/>
  <c r="H571" i="1" s="1"/>
  <c r="F572" i="1"/>
  <c r="G572" i="1" s="1"/>
  <c r="H572" i="1" s="1"/>
  <c r="F573" i="1"/>
  <c r="F574" i="1"/>
  <c r="F579" i="1"/>
  <c r="F575" i="1"/>
  <c r="F576" i="1"/>
  <c r="F577" i="1"/>
  <c r="F578" i="1"/>
  <c r="F580" i="1"/>
  <c r="F581" i="1"/>
  <c r="F520" i="1"/>
  <c r="F521" i="1"/>
  <c r="F522" i="1"/>
  <c r="F523" i="1"/>
  <c r="F524" i="1"/>
  <c r="F525" i="1"/>
  <c r="F526" i="1"/>
  <c r="F527" i="1"/>
  <c r="F528" i="1"/>
  <c r="F529" i="1"/>
  <c r="F530" i="1"/>
  <c r="G530" i="1" s="1"/>
  <c r="H530" i="1" s="1"/>
  <c r="F531" i="1"/>
  <c r="G531" i="1" s="1"/>
  <c r="H531" i="1" s="1"/>
  <c r="F532" i="1"/>
  <c r="G532" i="1" s="1"/>
  <c r="H532" i="1" s="1"/>
  <c r="F533" i="1"/>
  <c r="G533" i="1" s="1"/>
  <c r="H533" i="1" s="1"/>
  <c r="F534" i="1"/>
  <c r="G534" i="1" s="1"/>
  <c r="H534" i="1" s="1"/>
  <c r="F535" i="1"/>
  <c r="G535" i="1" s="1"/>
  <c r="H535" i="1" s="1"/>
  <c r="F536" i="1"/>
  <c r="G536" i="1" s="1"/>
  <c r="H536" i="1" s="1"/>
  <c r="F537" i="1"/>
  <c r="G537" i="1" s="1"/>
  <c r="H537" i="1" s="1"/>
  <c r="F538" i="1"/>
  <c r="G538" i="1" s="1"/>
  <c r="H538" i="1" s="1"/>
  <c r="F539" i="1"/>
  <c r="F540" i="1"/>
  <c r="F541" i="1"/>
  <c r="G541" i="1" s="1"/>
  <c r="H541" i="1" s="1"/>
  <c r="F542" i="1"/>
  <c r="F543" i="1"/>
  <c r="F547" i="1"/>
  <c r="F544" i="1"/>
  <c r="F545" i="1"/>
  <c r="F546" i="1"/>
  <c r="F548" i="1"/>
  <c r="F549" i="1"/>
  <c r="F488" i="1"/>
  <c r="F489" i="1"/>
  <c r="F490" i="1"/>
  <c r="F491" i="1"/>
  <c r="G491" i="1" s="1"/>
  <c r="H491" i="1" s="1"/>
  <c r="F492" i="1"/>
  <c r="F493" i="1"/>
  <c r="F494" i="1"/>
  <c r="F495" i="1"/>
  <c r="F496" i="1"/>
  <c r="F497" i="1"/>
  <c r="F498" i="1"/>
  <c r="F499" i="1"/>
  <c r="F500" i="1"/>
  <c r="G500" i="1" s="1"/>
  <c r="H500" i="1" s="1"/>
  <c r="F501" i="1"/>
  <c r="G501" i="1" s="1"/>
  <c r="H501" i="1" s="1"/>
  <c r="F502" i="1"/>
  <c r="G502" i="1" s="1"/>
  <c r="H502" i="1" s="1"/>
  <c r="F503" i="1"/>
  <c r="F504" i="1"/>
  <c r="G504" i="1" s="1"/>
  <c r="H504" i="1" s="1"/>
  <c r="F505" i="1"/>
  <c r="G505" i="1" s="1"/>
  <c r="H505" i="1" s="1"/>
  <c r="F506" i="1"/>
  <c r="G506" i="1" s="1"/>
  <c r="H506" i="1" s="1"/>
  <c r="F507" i="1"/>
  <c r="G507" i="1" s="1"/>
  <c r="H507" i="1" s="1"/>
  <c r="F508" i="1"/>
  <c r="G508" i="1" s="1"/>
  <c r="H508" i="1" s="1"/>
  <c r="F509" i="1"/>
  <c r="F510" i="1"/>
  <c r="F511" i="1"/>
  <c r="F515" i="1"/>
  <c r="F512" i="1"/>
  <c r="F513" i="1"/>
  <c r="F514" i="1"/>
  <c r="F516" i="1"/>
  <c r="F517" i="1"/>
  <c r="F456" i="1"/>
  <c r="F457" i="1"/>
  <c r="F458" i="1"/>
  <c r="F459" i="1"/>
  <c r="F460" i="1"/>
  <c r="F461" i="1"/>
  <c r="F462" i="1"/>
  <c r="F463" i="1"/>
  <c r="F464" i="1"/>
  <c r="F465" i="1"/>
  <c r="F466" i="1"/>
  <c r="F467" i="1"/>
  <c r="F468" i="1"/>
  <c r="G468" i="1" s="1"/>
  <c r="H468" i="1" s="1"/>
  <c r="F469" i="1"/>
  <c r="G469" i="1" s="1"/>
  <c r="H469" i="1" s="1"/>
  <c r="F470" i="1"/>
  <c r="G470" i="1" s="1"/>
  <c r="H470" i="1" s="1"/>
  <c r="F471" i="1"/>
  <c r="G471" i="1" s="1"/>
  <c r="H471" i="1" s="1"/>
  <c r="F472" i="1"/>
  <c r="F473" i="1"/>
  <c r="F474" i="1"/>
  <c r="G474" i="1" s="1"/>
  <c r="H474" i="1" s="1"/>
  <c r="F475" i="1"/>
  <c r="F476" i="1"/>
  <c r="F477" i="1"/>
  <c r="G477" i="1" s="1"/>
  <c r="H477" i="1" s="1"/>
  <c r="F478" i="1"/>
  <c r="F479" i="1"/>
  <c r="F483" i="1"/>
  <c r="F480" i="1"/>
  <c r="F481" i="1"/>
  <c r="F482" i="1"/>
  <c r="F484" i="1"/>
  <c r="F485" i="1"/>
  <c r="F424" i="1"/>
  <c r="F425" i="1"/>
  <c r="F426" i="1"/>
  <c r="F427" i="1"/>
  <c r="G427" i="1" s="1"/>
  <c r="H427" i="1" s="1"/>
  <c r="F428" i="1"/>
  <c r="F429" i="1"/>
  <c r="F430" i="1"/>
  <c r="F431" i="1"/>
  <c r="F432" i="1"/>
  <c r="F433" i="1"/>
  <c r="F434" i="1"/>
  <c r="F435" i="1"/>
  <c r="F436" i="1"/>
  <c r="G436" i="1" s="1"/>
  <c r="H436" i="1" s="1"/>
  <c r="F437" i="1"/>
  <c r="G437" i="1" s="1"/>
  <c r="H437" i="1" s="1"/>
  <c r="F438" i="1"/>
  <c r="G438" i="1" s="1"/>
  <c r="H438" i="1" s="1"/>
  <c r="F439" i="1"/>
  <c r="G439" i="1" s="1"/>
  <c r="H439" i="1" s="1"/>
  <c r="F440" i="1"/>
  <c r="G440" i="1" s="1"/>
  <c r="H440" i="1" s="1"/>
  <c r="F441" i="1"/>
  <c r="G441" i="1" s="1"/>
  <c r="H441" i="1" s="1"/>
  <c r="F442" i="1"/>
  <c r="G442" i="1" s="1"/>
  <c r="H442" i="1" s="1"/>
  <c r="F443" i="1"/>
  <c r="G443" i="1" s="1"/>
  <c r="H443" i="1" s="1"/>
  <c r="F444" i="1"/>
  <c r="F445" i="1"/>
  <c r="G445" i="1" s="1"/>
  <c r="H445" i="1" s="1"/>
  <c r="F446" i="1"/>
  <c r="F447" i="1"/>
  <c r="F451" i="1"/>
  <c r="F448" i="1"/>
  <c r="F449" i="1"/>
  <c r="F450" i="1"/>
  <c r="F452" i="1"/>
  <c r="F453" i="1"/>
  <c r="F392" i="1"/>
  <c r="F393" i="1"/>
  <c r="F394" i="1"/>
  <c r="F395" i="1"/>
  <c r="F396" i="1"/>
  <c r="F397" i="1"/>
  <c r="F398" i="1"/>
  <c r="F399" i="1"/>
  <c r="F400" i="1"/>
  <c r="F401" i="1"/>
  <c r="F402" i="1"/>
  <c r="F403" i="1"/>
  <c r="F404" i="1"/>
  <c r="G404" i="1" s="1"/>
  <c r="H404" i="1" s="1"/>
  <c r="F405" i="1"/>
  <c r="G405" i="1" s="1"/>
  <c r="H405" i="1" s="1"/>
  <c r="F406" i="1"/>
  <c r="G406" i="1" s="1"/>
  <c r="H406" i="1" s="1"/>
  <c r="F407" i="1"/>
  <c r="F408" i="1"/>
  <c r="G408" i="1" s="1"/>
  <c r="H408" i="1" s="1"/>
  <c r="F409" i="1"/>
  <c r="G409" i="1" s="1"/>
  <c r="H409" i="1" s="1"/>
  <c r="F410" i="1"/>
  <c r="G410" i="1" s="1"/>
  <c r="H410" i="1" s="1"/>
  <c r="F411" i="1"/>
  <c r="G411" i="1" s="1"/>
  <c r="H411" i="1" s="1"/>
  <c r="F412" i="1"/>
  <c r="F413" i="1"/>
  <c r="G413" i="1" s="1"/>
  <c r="H413" i="1" s="1"/>
  <c r="F414" i="1"/>
  <c r="G414" i="1" s="1"/>
  <c r="H414" i="1" s="1"/>
  <c r="F415" i="1"/>
  <c r="F419" i="1"/>
  <c r="F416" i="1"/>
  <c r="F417" i="1"/>
  <c r="F418" i="1"/>
  <c r="F420" i="1"/>
  <c r="F421" i="1"/>
  <c r="F360" i="1"/>
  <c r="F361" i="1"/>
  <c r="F362" i="1"/>
  <c r="F363" i="1"/>
  <c r="F364" i="1"/>
  <c r="F365" i="1"/>
  <c r="F366" i="1"/>
  <c r="F367" i="1"/>
  <c r="F368" i="1"/>
  <c r="F369" i="1"/>
  <c r="F370" i="1"/>
  <c r="F371" i="1"/>
  <c r="F372" i="1"/>
  <c r="G372" i="1" s="1"/>
  <c r="H372" i="1" s="1"/>
  <c r="F373" i="1"/>
  <c r="G373" i="1" s="1"/>
  <c r="H373" i="1" s="1"/>
  <c r="F374" i="1"/>
  <c r="G374" i="1" s="1"/>
  <c r="H374" i="1" s="1"/>
  <c r="F375" i="1"/>
  <c r="G375" i="1" s="1"/>
  <c r="H375" i="1" s="1"/>
  <c r="F376" i="1"/>
  <c r="G376" i="1" s="1"/>
  <c r="H376" i="1" s="1"/>
  <c r="F377" i="1"/>
  <c r="G377" i="1" s="1"/>
  <c r="H377" i="1" s="1"/>
  <c r="F378" i="1"/>
  <c r="G378" i="1" s="1"/>
  <c r="H378" i="1" s="1"/>
  <c r="F379" i="1"/>
  <c r="G379" i="1" s="1"/>
  <c r="H379" i="1" s="1"/>
  <c r="F380" i="1"/>
  <c r="G380" i="1" s="1"/>
  <c r="H380" i="1" s="1"/>
  <c r="F381" i="1"/>
  <c r="G381" i="1" s="1"/>
  <c r="H381" i="1" s="1"/>
  <c r="F382" i="1"/>
  <c r="F383" i="1"/>
  <c r="F384" i="1"/>
  <c r="F387" i="1"/>
  <c r="F388" i="1"/>
  <c r="F389" i="1"/>
  <c r="F385" i="1"/>
  <c r="F386" i="1"/>
  <c r="F328" i="1"/>
  <c r="F329" i="1"/>
  <c r="F330" i="1"/>
  <c r="F331" i="1"/>
  <c r="F332" i="1"/>
  <c r="F333" i="1"/>
  <c r="F334" i="1"/>
  <c r="F335" i="1"/>
  <c r="F336" i="1"/>
  <c r="F337" i="1"/>
  <c r="F338" i="1"/>
  <c r="F339" i="1"/>
  <c r="F340" i="1"/>
  <c r="G340" i="1" s="1"/>
  <c r="H340" i="1" s="1"/>
  <c r="F341" i="1"/>
  <c r="G341" i="1" s="1"/>
  <c r="H341" i="1" s="1"/>
  <c r="F342" i="1"/>
  <c r="G342" i="1" s="1"/>
  <c r="H342" i="1" s="1"/>
  <c r="F343" i="1"/>
  <c r="G343" i="1" s="1"/>
  <c r="H343" i="1" s="1"/>
  <c r="F344" i="1"/>
  <c r="G344" i="1" s="1"/>
  <c r="H344" i="1" s="1"/>
  <c r="F345" i="1"/>
  <c r="G345" i="1" s="1"/>
  <c r="H345" i="1" s="1"/>
  <c r="F346" i="1"/>
  <c r="G346" i="1" s="1"/>
  <c r="H346" i="1" s="1"/>
  <c r="F347" i="1"/>
  <c r="F348" i="1"/>
  <c r="G348" i="1" s="1"/>
  <c r="H348" i="1" s="1"/>
  <c r="F349" i="1"/>
  <c r="G349" i="1" s="1"/>
  <c r="H349" i="1" s="1"/>
  <c r="F350" i="1"/>
  <c r="F351" i="1"/>
  <c r="F352" i="1"/>
  <c r="F355" i="1"/>
  <c r="F353" i="1"/>
  <c r="F354" i="1"/>
  <c r="F356" i="1"/>
  <c r="F357" i="1"/>
  <c r="F296" i="1"/>
  <c r="F297" i="1"/>
  <c r="F298" i="1"/>
  <c r="F299" i="1"/>
  <c r="F300" i="1"/>
  <c r="F301" i="1"/>
  <c r="F302" i="1"/>
  <c r="F303" i="1"/>
  <c r="F304" i="1"/>
  <c r="F305" i="1"/>
  <c r="F306" i="1"/>
  <c r="F307" i="1"/>
  <c r="F308" i="1"/>
  <c r="G308" i="1" s="1"/>
  <c r="H308" i="1" s="1"/>
  <c r="F309" i="1"/>
  <c r="G309" i="1" s="1"/>
  <c r="H309" i="1" s="1"/>
  <c r="F310" i="1"/>
  <c r="G310" i="1" s="1"/>
  <c r="H310" i="1" s="1"/>
  <c r="F311" i="1"/>
  <c r="G311" i="1" s="1"/>
  <c r="H311" i="1" s="1"/>
  <c r="F312" i="1"/>
  <c r="G312" i="1" s="1"/>
  <c r="H312" i="1" s="1"/>
  <c r="F313" i="1"/>
  <c r="G313" i="1" s="1"/>
  <c r="H313" i="1" s="1"/>
  <c r="F314" i="1"/>
  <c r="G314" i="1" s="1"/>
  <c r="H314" i="1" s="1"/>
  <c r="F315" i="1"/>
  <c r="F316" i="1"/>
  <c r="G316" i="1" s="1"/>
  <c r="H316" i="1" s="1"/>
  <c r="F317" i="1"/>
  <c r="G317" i="1" s="1"/>
  <c r="H317" i="1" s="1"/>
  <c r="F318" i="1"/>
  <c r="F319" i="1"/>
  <c r="F320" i="1"/>
  <c r="F322" i="1"/>
  <c r="F323" i="1"/>
  <c r="F321" i="1"/>
  <c r="F324" i="1"/>
  <c r="F325" i="1"/>
  <c r="F264" i="1"/>
  <c r="F265" i="1"/>
  <c r="F266" i="1"/>
  <c r="G266" i="1" s="1"/>
  <c r="H266" i="1" s="1"/>
  <c r="F267" i="1"/>
  <c r="F268" i="1"/>
  <c r="F269" i="1"/>
  <c r="F270" i="1"/>
  <c r="F271" i="1"/>
  <c r="F272" i="1"/>
  <c r="F273" i="1"/>
  <c r="F274" i="1"/>
  <c r="F275" i="1"/>
  <c r="F276" i="1"/>
  <c r="G276" i="1" s="1"/>
  <c r="H276" i="1" s="1"/>
  <c r="F277" i="1"/>
  <c r="G277" i="1" s="1"/>
  <c r="H277" i="1" s="1"/>
  <c r="F278" i="1"/>
  <c r="G278" i="1" s="1"/>
  <c r="H278" i="1" s="1"/>
  <c r="F279" i="1"/>
  <c r="F280" i="1"/>
  <c r="F281" i="1"/>
  <c r="G281" i="1" s="1"/>
  <c r="H281" i="1" s="1"/>
  <c r="F282" i="1"/>
  <c r="G282" i="1" s="1"/>
  <c r="H282" i="1" s="1"/>
  <c r="F283" i="1"/>
  <c r="G283" i="1" s="1"/>
  <c r="H283" i="1" s="1"/>
  <c r="F284" i="1"/>
  <c r="G284" i="1" s="1"/>
  <c r="H284" i="1" s="1"/>
  <c r="F285" i="1"/>
  <c r="G285" i="1" s="1"/>
  <c r="H285" i="1" s="1"/>
  <c r="F286" i="1"/>
  <c r="F287" i="1"/>
  <c r="F288" i="1"/>
  <c r="F289" i="1"/>
  <c r="F290" i="1"/>
  <c r="F291" i="1"/>
  <c r="F292" i="1"/>
  <c r="G292" i="1" s="1"/>
  <c r="H292" i="1" s="1"/>
  <c r="F293" i="1"/>
  <c r="G293" i="1" s="1"/>
  <c r="H293" i="1" s="1"/>
  <c r="F232" i="1"/>
  <c r="F233" i="1"/>
  <c r="F234" i="1"/>
  <c r="F235" i="1"/>
  <c r="F236" i="1"/>
  <c r="F237" i="1"/>
  <c r="F238" i="1"/>
  <c r="F239" i="1"/>
  <c r="F240" i="1"/>
  <c r="F241" i="1"/>
  <c r="F242" i="1"/>
  <c r="F243" i="1"/>
  <c r="F244" i="1"/>
  <c r="G244" i="1" s="1"/>
  <c r="H244" i="1" s="1"/>
  <c r="F245" i="1"/>
  <c r="G245" i="1" s="1"/>
  <c r="H245" i="1" s="1"/>
  <c r="F246" i="1"/>
  <c r="G246" i="1" s="1"/>
  <c r="H246" i="1" s="1"/>
  <c r="F247" i="1"/>
  <c r="F248" i="1"/>
  <c r="G248" i="1" s="1"/>
  <c r="H248" i="1" s="1"/>
  <c r="F249" i="1"/>
  <c r="G249" i="1" s="1"/>
  <c r="H249" i="1" s="1"/>
  <c r="F250" i="1"/>
  <c r="F251" i="1"/>
  <c r="F252" i="1"/>
  <c r="F253" i="1"/>
  <c r="F254" i="1"/>
  <c r="F255" i="1"/>
  <c r="F256" i="1"/>
  <c r="F257" i="1"/>
  <c r="F258" i="1"/>
  <c r="F259" i="1"/>
  <c r="F260" i="1"/>
  <c r="F261" i="1"/>
  <c r="F200" i="1"/>
  <c r="F201" i="1"/>
  <c r="F202" i="1"/>
  <c r="F203" i="1"/>
  <c r="F204" i="1"/>
  <c r="F205" i="1"/>
  <c r="F206" i="1"/>
  <c r="F207" i="1"/>
  <c r="F208" i="1"/>
  <c r="F209" i="1"/>
  <c r="F210" i="1"/>
  <c r="F211" i="1"/>
  <c r="F212" i="1"/>
  <c r="G212" i="1" s="1"/>
  <c r="H212" i="1" s="1"/>
  <c r="F213" i="1"/>
  <c r="G213" i="1" s="1"/>
  <c r="H213" i="1" s="1"/>
  <c r="F214" i="1"/>
  <c r="G214" i="1" s="1"/>
  <c r="H214" i="1" s="1"/>
  <c r="F215" i="1"/>
  <c r="G215" i="1" s="1"/>
  <c r="H215" i="1" s="1"/>
  <c r="F216" i="1"/>
  <c r="G216" i="1" s="1"/>
  <c r="H216" i="1" s="1"/>
  <c r="F217" i="1"/>
  <c r="G217" i="1" s="1"/>
  <c r="H217" i="1" s="1"/>
  <c r="F218" i="1"/>
  <c r="G218" i="1" s="1"/>
  <c r="H218" i="1" s="1"/>
  <c r="F219" i="1"/>
  <c r="G219" i="1" s="1"/>
  <c r="H219" i="1" s="1"/>
  <c r="F220" i="1"/>
  <c r="F221" i="1"/>
  <c r="G221" i="1" s="1"/>
  <c r="H221" i="1" s="1"/>
  <c r="F222" i="1"/>
  <c r="G222" i="1" s="1"/>
  <c r="H222" i="1" s="1"/>
  <c r="F223" i="1"/>
  <c r="F224" i="1"/>
  <c r="F225" i="1"/>
  <c r="F226" i="1"/>
  <c r="F227" i="1"/>
  <c r="F228" i="1"/>
  <c r="F229" i="1"/>
  <c r="F168" i="1"/>
  <c r="F169" i="1"/>
  <c r="F170" i="1"/>
  <c r="F171" i="1"/>
  <c r="F172" i="1"/>
  <c r="F173" i="1"/>
  <c r="F174" i="1"/>
  <c r="F175" i="1"/>
  <c r="F176" i="1"/>
  <c r="F177" i="1"/>
  <c r="F178" i="1"/>
  <c r="F179" i="1"/>
  <c r="F180" i="1"/>
  <c r="G180" i="1" s="1"/>
  <c r="H180" i="1" s="1"/>
  <c r="F181" i="1"/>
  <c r="G181" i="1" s="1"/>
  <c r="H181" i="1" s="1"/>
  <c r="F182" i="1"/>
  <c r="G182" i="1" s="1"/>
  <c r="H182" i="1" s="1"/>
  <c r="F183" i="1"/>
  <c r="G183" i="1" s="1"/>
  <c r="H183" i="1" s="1"/>
  <c r="F184" i="1"/>
  <c r="F185" i="1"/>
  <c r="F186" i="1"/>
  <c r="G186" i="1" s="1"/>
  <c r="H186" i="1" s="1"/>
  <c r="F187" i="1"/>
  <c r="F188" i="1"/>
  <c r="G188" i="1" s="1"/>
  <c r="H188" i="1" s="1"/>
  <c r="F189" i="1"/>
  <c r="G189" i="1" s="1"/>
  <c r="H189" i="1" s="1"/>
  <c r="F190" i="1"/>
  <c r="F191" i="1"/>
  <c r="F192" i="1"/>
  <c r="F193" i="1"/>
  <c r="F194" i="1"/>
  <c r="F195" i="1"/>
  <c r="F196" i="1"/>
  <c r="F197" i="1"/>
  <c r="F136" i="1"/>
  <c r="F137" i="1"/>
  <c r="G137" i="1" s="1"/>
  <c r="H137" i="1" s="1"/>
  <c r="F138" i="1"/>
  <c r="F139" i="1"/>
  <c r="F140" i="1"/>
  <c r="F141" i="1"/>
  <c r="F142" i="1"/>
  <c r="F143" i="1"/>
  <c r="F144" i="1"/>
  <c r="F145" i="1"/>
  <c r="F146" i="1"/>
  <c r="F147" i="1"/>
  <c r="F148" i="1"/>
  <c r="G148" i="1" s="1"/>
  <c r="H148" i="1" s="1"/>
  <c r="F149" i="1"/>
  <c r="G149" i="1" s="1"/>
  <c r="H149" i="1" s="1"/>
  <c r="F150" i="1"/>
  <c r="G150" i="1" s="1"/>
  <c r="H150" i="1" s="1"/>
  <c r="F151" i="1"/>
  <c r="G151" i="1" s="1"/>
  <c r="H151" i="1" s="1"/>
  <c r="F152" i="1"/>
  <c r="G152" i="1" s="1"/>
  <c r="H152" i="1" s="1"/>
  <c r="F153" i="1"/>
  <c r="G153" i="1" s="1"/>
  <c r="H153" i="1" s="1"/>
  <c r="F154" i="1"/>
  <c r="G154" i="1" s="1"/>
  <c r="H154" i="1" s="1"/>
  <c r="F155" i="1"/>
  <c r="G155" i="1" s="1"/>
  <c r="H155" i="1" s="1"/>
  <c r="F156" i="1"/>
  <c r="F157" i="1"/>
  <c r="G157" i="1" s="1"/>
  <c r="H157" i="1" s="1"/>
  <c r="F158" i="1"/>
  <c r="F159" i="1"/>
  <c r="F160" i="1"/>
  <c r="F161" i="1"/>
  <c r="F162" i="1"/>
  <c r="F163" i="1"/>
  <c r="F164" i="1"/>
  <c r="F165" i="1"/>
  <c r="F104" i="1"/>
  <c r="F105" i="1"/>
  <c r="F106" i="1"/>
  <c r="F107" i="1"/>
  <c r="F108" i="1"/>
  <c r="G108" i="1" s="1"/>
  <c r="H108" i="1" s="1"/>
  <c r="F109" i="1"/>
  <c r="F110" i="1"/>
  <c r="F111" i="1"/>
  <c r="F112" i="1"/>
  <c r="F113" i="1"/>
  <c r="F114" i="1"/>
  <c r="F115" i="1"/>
  <c r="G115" i="1" s="1"/>
  <c r="H115" i="1" s="1"/>
  <c r="F116" i="1"/>
  <c r="G116" i="1" s="1"/>
  <c r="H116" i="1" s="1"/>
  <c r="F117" i="1"/>
  <c r="G117" i="1" s="1"/>
  <c r="H117" i="1" s="1"/>
  <c r="F118" i="1"/>
  <c r="G118" i="1" s="1"/>
  <c r="H118" i="1" s="1"/>
  <c r="F119" i="1"/>
  <c r="G119" i="1" s="1"/>
  <c r="H119" i="1" s="1"/>
  <c r="F120" i="1"/>
  <c r="G120" i="1" s="1"/>
  <c r="H120" i="1" s="1"/>
  <c r="F121" i="1"/>
  <c r="G121" i="1" s="1"/>
  <c r="H121" i="1" s="1"/>
  <c r="F122" i="1"/>
  <c r="G122" i="1" s="1"/>
  <c r="H122" i="1" s="1"/>
  <c r="F123" i="1"/>
  <c r="F124" i="1"/>
  <c r="G124" i="1" s="1"/>
  <c r="H124" i="1" s="1"/>
  <c r="F125" i="1"/>
  <c r="F126" i="1"/>
  <c r="G126" i="1" s="1"/>
  <c r="H126" i="1" s="1"/>
  <c r="F127" i="1"/>
  <c r="G127" i="1" s="1"/>
  <c r="H127" i="1" s="1"/>
  <c r="F128" i="1"/>
  <c r="F129" i="1"/>
  <c r="F130" i="1"/>
  <c r="F131" i="1"/>
  <c r="F132" i="1"/>
  <c r="F133" i="1"/>
  <c r="F71" i="1"/>
  <c r="F72" i="1"/>
  <c r="F73" i="1"/>
  <c r="F74" i="1"/>
  <c r="F75" i="1"/>
  <c r="F76" i="1"/>
  <c r="F77" i="1"/>
  <c r="F78" i="1"/>
  <c r="F79" i="1"/>
  <c r="F80" i="1"/>
  <c r="F81" i="1"/>
  <c r="F82" i="1"/>
  <c r="F83" i="1"/>
  <c r="F84" i="1"/>
  <c r="G84" i="1" s="1"/>
  <c r="H84" i="1" s="1"/>
  <c r="F85" i="1"/>
  <c r="G85" i="1" s="1"/>
  <c r="H85" i="1" s="1"/>
  <c r="F86" i="1"/>
  <c r="G86" i="1" s="1"/>
  <c r="H86" i="1" s="1"/>
  <c r="F87" i="1"/>
  <c r="F88" i="1"/>
  <c r="G88" i="1" s="1"/>
  <c r="H88" i="1" s="1"/>
  <c r="F89" i="1"/>
  <c r="F90" i="1"/>
  <c r="F91" i="1"/>
  <c r="G91" i="1" s="1"/>
  <c r="H91" i="1" s="1"/>
  <c r="F92" i="1"/>
  <c r="G92" i="1" s="1"/>
  <c r="H92" i="1" s="1"/>
  <c r="F93" i="1"/>
  <c r="F94" i="1"/>
  <c r="F95" i="1"/>
  <c r="F96" i="1"/>
  <c r="F97" i="1"/>
  <c r="F98" i="1"/>
  <c r="F99" i="1"/>
  <c r="F100" i="1"/>
  <c r="F101" i="1"/>
  <c r="F1549" i="1"/>
  <c r="F1547" i="1"/>
  <c r="E1871" i="1"/>
  <c r="E1839" i="1"/>
  <c r="E1807" i="1"/>
  <c r="E1775" i="1"/>
  <c r="E1743" i="1"/>
  <c r="E1711" i="1"/>
  <c r="E1679" i="1"/>
  <c r="E1647" i="1"/>
  <c r="E1391" i="1"/>
  <c r="E1359" i="1"/>
  <c r="E1327" i="1"/>
  <c r="E1295" i="1"/>
  <c r="E1263" i="1"/>
  <c r="E1231" i="1"/>
  <c r="E1199" i="1"/>
  <c r="E1167" i="1"/>
  <c r="E1135" i="1"/>
  <c r="E1103" i="1"/>
  <c r="E1071" i="1"/>
  <c r="E1039" i="1"/>
  <c r="E1007" i="1"/>
  <c r="E975" i="1"/>
  <c r="E943" i="1"/>
  <c r="E911" i="1"/>
  <c r="E879" i="1"/>
  <c r="E847" i="1"/>
  <c r="E815" i="1"/>
  <c r="E783" i="1"/>
  <c r="E751" i="1"/>
  <c r="E719" i="1"/>
  <c r="E687" i="1"/>
  <c r="E655" i="1"/>
  <c r="E623" i="1"/>
  <c r="E591" i="1"/>
  <c r="E559" i="1"/>
  <c r="E527" i="1"/>
  <c r="E495" i="1"/>
  <c r="E463" i="1"/>
  <c r="E431" i="1"/>
  <c r="E399" i="1"/>
  <c r="E367" i="1"/>
  <c r="E335" i="1"/>
  <c r="E303" i="1"/>
  <c r="E271" i="1"/>
  <c r="E239" i="1"/>
  <c r="E207" i="1"/>
  <c r="E175" i="1"/>
  <c r="E143" i="1"/>
  <c r="E111" i="1"/>
  <c r="E79" i="1"/>
  <c r="E1870" i="1"/>
  <c r="E1838" i="1"/>
  <c r="E1806" i="1"/>
  <c r="E1774" i="1"/>
  <c r="E1742" i="1"/>
  <c r="E1710" i="1"/>
  <c r="E1678" i="1"/>
  <c r="E1646" i="1"/>
  <c r="E1390" i="1"/>
  <c r="E1358" i="1"/>
  <c r="E1326" i="1"/>
  <c r="E1294" i="1"/>
  <c r="E1262" i="1"/>
  <c r="E1230" i="1"/>
  <c r="E1198" i="1"/>
  <c r="E1166" i="1"/>
  <c r="E1134" i="1"/>
  <c r="E1102" i="1"/>
  <c r="E1070" i="1"/>
  <c r="E1038" i="1"/>
  <c r="E1006" i="1"/>
  <c r="E974" i="1"/>
  <c r="E942" i="1"/>
  <c r="E910" i="1"/>
  <c r="E878" i="1"/>
  <c r="E846" i="1"/>
  <c r="E814" i="1"/>
  <c r="E782" i="1"/>
  <c r="E750" i="1"/>
  <c r="E718" i="1"/>
  <c r="E686" i="1"/>
  <c r="E654" i="1"/>
  <c r="E622" i="1"/>
  <c r="E590" i="1"/>
  <c r="E558" i="1"/>
  <c r="E526" i="1"/>
  <c r="E494" i="1"/>
  <c r="E462" i="1"/>
  <c r="E430" i="1"/>
  <c r="E398" i="1"/>
  <c r="E366" i="1"/>
  <c r="E334" i="1"/>
  <c r="E302" i="1"/>
  <c r="E270" i="1"/>
  <c r="E238" i="1"/>
  <c r="E206" i="1"/>
  <c r="E174" i="1"/>
  <c r="E142" i="1"/>
  <c r="E110" i="1"/>
  <c r="E78" i="1"/>
  <c r="F1505" i="1"/>
  <c r="G33" i="1"/>
  <c r="H33" i="1" s="1"/>
  <c r="I33" i="1" s="1"/>
  <c r="J33" i="1" s="1"/>
  <c r="G45" i="1"/>
  <c r="H45" i="1" s="1"/>
  <c r="G59" i="1"/>
  <c r="H59" i="1" s="1"/>
  <c r="G53" i="1"/>
  <c r="H53" i="1" s="1"/>
  <c r="G52" i="1"/>
  <c r="H52" i="1" s="1"/>
  <c r="G51" i="1"/>
  <c r="H51" i="1" s="1"/>
  <c r="G50" i="1"/>
  <c r="H50" i="1" s="1"/>
  <c r="G49" i="1"/>
  <c r="H49" i="1" s="1"/>
  <c r="G48" i="1"/>
  <c r="H48" i="1" s="1"/>
  <c r="G47" i="1"/>
  <c r="H47" i="1" s="1"/>
  <c r="G44" i="1"/>
  <c r="H44" i="1" s="1"/>
  <c r="G42" i="1"/>
  <c r="H42" i="1" s="1"/>
  <c r="G41" i="1"/>
  <c r="H41" i="1" s="1"/>
  <c r="G40" i="1"/>
  <c r="H40" i="1" s="1"/>
  <c r="G39" i="1"/>
  <c r="H39" i="1" s="1"/>
  <c r="G38" i="1"/>
  <c r="H38" i="1" s="1"/>
  <c r="G37" i="1"/>
  <c r="H37" i="1" s="1"/>
  <c r="G36" i="1"/>
  <c r="H36" i="1" s="1"/>
  <c r="G35" i="1"/>
  <c r="H35" i="1" s="1"/>
  <c r="G56" i="1"/>
  <c r="H56" i="1" s="1"/>
  <c r="G55" i="1"/>
  <c r="H55" i="1" s="1"/>
  <c r="G54" i="1"/>
  <c r="H54" i="1" s="1"/>
  <c r="H34" i="1"/>
  <c r="I34" i="1" s="1"/>
  <c r="J34" i="1" s="1"/>
  <c r="L34" i="1" s="1"/>
  <c r="G1172" i="1" l="1"/>
  <c r="H1172" i="1" s="1"/>
  <c r="G2623" i="1"/>
  <c r="H2623" i="1" s="1"/>
  <c r="G6007" i="1"/>
  <c r="H6007" i="1" s="1"/>
  <c r="G4985" i="1"/>
  <c r="H4985" i="1" s="1"/>
  <c r="G1530" i="1"/>
  <c r="H1530" i="1" s="1"/>
  <c r="G5564" i="1"/>
  <c r="H5564" i="1" s="1"/>
  <c r="G2893" i="1"/>
  <c r="H2893" i="1" s="1"/>
  <c r="G220" i="1"/>
  <c r="H220" i="1" s="1"/>
  <c r="G3281" i="1"/>
  <c r="H3281" i="1" s="1"/>
  <c r="G888" i="1"/>
  <c r="H888" i="1" s="1"/>
  <c r="G918" i="1"/>
  <c r="H918" i="1" s="1"/>
  <c r="G2771" i="1"/>
  <c r="H2771" i="1" s="1"/>
  <c r="G3453" i="1"/>
  <c r="H3453" i="1" s="1"/>
  <c r="G4762" i="1"/>
  <c r="H4762" i="1" s="1"/>
  <c r="G5620" i="1"/>
  <c r="H5620" i="1" s="1"/>
  <c r="G6169" i="1"/>
  <c r="H6169" i="1" s="1"/>
  <c r="G854" i="1"/>
  <c r="H854" i="1" s="1"/>
  <c r="G5243" i="1"/>
  <c r="H5243" i="1" s="1"/>
  <c r="G2970" i="1"/>
  <c r="H2970" i="1" s="1"/>
  <c r="G5303" i="1"/>
  <c r="H5303" i="1" s="1"/>
  <c r="G5685" i="1"/>
  <c r="H5685" i="1" s="1"/>
  <c r="G87" i="1"/>
  <c r="H87" i="1" s="1"/>
  <c r="G4852" i="1"/>
  <c r="H4852" i="1" s="1"/>
  <c r="G5053" i="1"/>
  <c r="H5053" i="1" s="1"/>
  <c r="G5201" i="1"/>
  <c r="H5201" i="1" s="1"/>
  <c r="G6138" i="1"/>
  <c r="H6138" i="1" s="1"/>
  <c r="G6165" i="1"/>
  <c r="H6165" i="1" s="1"/>
  <c r="G1236" i="1"/>
  <c r="H1236" i="1" s="1"/>
  <c r="G1175" i="1"/>
  <c r="H1175" i="1" s="1"/>
  <c r="G1393" i="1"/>
  <c r="H1393" i="1" s="1"/>
  <c r="G1684" i="1"/>
  <c r="H1684" i="1" s="1"/>
  <c r="G4565" i="1"/>
  <c r="H4565" i="1" s="1"/>
  <c r="G4830" i="1"/>
  <c r="H4830" i="1" s="1"/>
  <c r="G6046" i="1"/>
  <c r="H6046" i="1" s="1"/>
  <c r="G785" i="1"/>
  <c r="H785" i="1" s="1"/>
  <c r="G1111" i="1"/>
  <c r="H1111" i="1" s="1"/>
  <c r="G2549" i="1"/>
  <c r="H2549" i="1" s="1"/>
  <c r="G2964" i="1"/>
  <c r="H2964" i="1" s="1"/>
  <c r="G5369" i="1"/>
  <c r="H5369" i="1" s="1"/>
  <c r="G6044" i="1"/>
  <c r="H6044" i="1" s="1"/>
  <c r="G2295" i="1"/>
  <c r="H2295" i="1" s="1"/>
  <c r="G4526" i="1"/>
  <c r="H4526" i="1" s="1"/>
  <c r="G6101" i="1"/>
  <c r="H6101" i="1" s="1"/>
  <c r="G1108" i="1"/>
  <c r="H1108" i="1" s="1"/>
  <c r="G1077" i="1"/>
  <c r="H1077" i="1" s="1"/>
  <c r="G2138" i="1"/>
  <c r="H2138" i="1" s="1"/>
  <c r="G2202" i="1"/>
  <c r="H2202" i="1" s="1"/>
  <c r="G2900" i="1"/>
  <c r="H2900" i="1" s="1"/>
  <c r="G5590" i="1"/>
  <c r="H5590" i="1" s="1"/>
  <c r="G3256" i="1"/>
  <c r="H3256" i="1" s="1"/>
  <c r="G3829" i="1"/>
  <c r="H3829" i="1" s="1"/>
  <c r="G3860" i="1"/>
  <c r="H3860" i="1" s="1"/>
  <c r="G4063" i="1"/>
  <c r="H4063" i="1" s="1"/>
  <c r="G6202" i="1"/>
  <c r="H6202" i="1" s="1"/>
  <c r="G2489" i="1"/>
  <c r="H2489" i="1" s="1"/>
  <c r="G2581" i="1"/>
  <c r="H2581" i="1" s="1"/>
  <c r="G4510" i="1"/>
  <c r="H4510" i="1" s="1"/>
  <c r="G877" i="1"/>
  <c r="H877" i="1" s="1"/>
  <c r="G1013" i="1"/>
  <c r="H1013" i="1" s="1"/>
  <c r="G5241" i="1"/>
  <c r="H5241" i="1" s="1"/>
  <c r="G949" i="1"/>
  <c r="H949" i="1" s="1"/>
  <c r="G3028" i="1"/>
  <c r="H3028" i="1" s="1"/>
  <c r="G4189" i="1"/>
  <c r="H4189" i="1" s="1"/>
  <c r="G43" i="1"/>
  <c r="H43" i="1" s="1"/>
  <c r="G1445" i="1"/>
  <c r="H1445" i="1" s="1"/>
  <c r="G3264" i="1"/>
  <c r="H3264" i="1" s="1"/>
  <c r="G3893" i="1"/>
  <c r="H3893" i="1" s="1"/>
  <c r="G4408" i="1"/>
  <c r="H4408" i="1" s="1"/>
  <c r="G4603" i="1"/>
  <c r="H4603" i="1" s="1"/>
  <c r="G5331" i="1"/>
  <c r="H5331" i="1" s="1"/>
  <c r="G3572" i="1"/>
  <c r="H3572" i="1" s="1"/>
  <c r="G3670" i="1"/>
  <c r="H3670" i="1" s="1"/>
  <c r="G4436" i="1"/>
  <c r="H4436" i="1" s="1"/>
  <c r="G5721" i="1"/>
  <c r="H5721" i="1" s="1"/>
  <c r="G2910" i="1"/>
  <c r="H2910" i="1" s="1"/>
  <c r="G3961" i="1"/>
  <c r="H3961" i="1" s="1"/>
  <c r="G4088" i="1"/>
  <c r="H4088" i="1" s="1"/>
  <c r="G3005" i="1"/>
  <c r="H3005" i="1" s="1"/>
  <c r="G3160" i="1"/>
  <c r="H3160" i="1" s="1"/>
  <c r="G3319" i="1"/>
  <c r="H3319" i="1" s="1"/>
  <c r="G4536" i="1"/>
  <c r="H4536" i="1" s="1"/>
  <c r="G2398" i="1"/>
  <c r="H2398" i="1" s="1"/>
  <c r="G4439" i="1"/>
  <c r="H4439" i="1" s="1"/>
  <c r="G493" i="1"/>
  <c r="H493" i="1" s="1"/>
  <c r="G1065" i="1"/>
  <c r="H1065" i="1" s="1"/>
  <c r="G4567" i="1"/>
  <c r="H4567" i="1" s="1"/>
  <c r="G5949" i="1"/>
  <c r="H5949" i="1" s="1"/>
  <c r="G3963" i="1"/>
  <c r="H3963" i="1" s="1"/>
  <c r="G3996" i="1"/>
  <c r="H3996" i="1" s="1"/>
  <c r="G4118" i="1"/>
  <c r="H4118" i="1" s="1"/>
  <c r="G5782" i="1"/>
  <c r="H5782" i="1" s="1"/>
  <c r="G5881" i="1"/>
  <c r="H5881" i="1" s="1"/>
  <c r="G3485" i="1"/>
  <c r="H3485" i="1" s="1"/>
  <c r="G46" i="1"/>
  <c r="H46" i="1" s="1"/>
  <c r="G733" i="1"/>
  <c r="H733" i="1" s="1"/>
  <c r="G3384" i="1"/>
  <c r="H3384" i="1" s="1"/>
  <c r="G5854" i="1"/>
  <c r="H5854" i="1" s="1"/>
  <c r="G1401" i="1"/>
  <c r="H1401" i="1" s="1"/>
  <c r="G4665" i="1"/>
  <c r="H4665" i="1" s="1"/>
  <c r="G3647" i="1"/>
  <c r="H3647" i="1" s="1"/>
  <c r="G4758" i="1"/>
  <c r="H4758" i="1" s="1"/>
  <c r="G4950" i="1"/>
  <c r="H4950" i="1" s="1"/>
  <c r="G5909" i="1"/>
  <c r="H5909" i="1" s="1"/>
  <c r="G4949" i="1"/>
  <c r="H4949" i="1" s="1"/>
  <c r="G5691" i="1"/>
  <c r="H5691" i="1" s="1"/>
  <c r="G5117" i="1"/>
  <c r="H5117" i="1" s="1"/>
  <c r="G6142" i="1"/>
  <c r="H6142" i="1" s="1"/>
  <c r="G2200" i="1"/>
  <c r="H2200" i="1" s="1"/>
  <c r="G1020" i="1"/>
  <c r="H1020" i="1" s="1"/>
  <c r="G1948" i="1"/>
  <c r="H1948" i="1" s="1"/>
  <c r="G2043" i="1"/>
  <c r="H2043" i="1" s="1"/>
  <c r="G3672" i="1"/>
  <c r="H3672" i="1" s="1"/>
  <c r="G4279" i="1"/>
  <c r="H4279" i="1" s="1"/>
  <c r="G1335" i="1"/>
  <c r="H1335" i="1" s="1"/>
  <c r="G4372" i="1"/>
  <c r="H4372" i="1" s="1"/>
  <c r="G605" i="1"/>
  <c r="H605" i="1" s="1"/>
  <c r="G853" i="1"/>
  <c r="H853" i="1" s="1"/>
  <c r="G1238" i="1"/>
  <c r="H1238" i="1" s="1"/>
  <c r="G2039" i="1"/>
  <c r="H2039" i="1" s="1"/>
  <c r="G1237" i="1"/>
  <c r="H1237" i="1" s="1"/>
  <c r="G2229" i="1"/>
  <c r="H2229" i="1" s="1"/>
  <c r="G3675" i="1"/>
  <c r="H3675" i="1" s="1"/>
  <c r="G2557" i="1"/>
  <c r="H2557" i="1" s="1"/>
  <c r="G2972" i="1"/>
  <c r="H2972" i="1" s="1"/>
  <c r="G158" i="1"/>
  <c r="H158" i="1" s="1"/>
  <c r="G2869" i="1"/>
  <c r="H2869" i="1" s="1"/>
  <c r="G2071" i="1"/>
  <c r="H2071" i="1" s="1"/>
  <c r="G4251" i="1"/>
  <c r="H4251" i="1" s="1"/>
  <c r="G1823" i="1"/>
  <c r="H1823" i="1" s="1"/>
  <c r="G3226" i="1"/>
  <c r="H3226" i="1" s="1"/>
  <c r="G3519" i="1"/>
  <c r="H3519" i="1" s="1"/>
  <c r="G3865" i="1"/>
  <c r="H3865" i="1" s="1"/>
  <c r="G5688" i="1"/>
  <c r="H5688" i="1" s="1"/>
  <c r="G1556" i="1"/>
  <c r="H1556" i="1" s="1"/>
  <c r="G2584" i="1"/>
  <c r="H2584" i="1" s="1"/>
  <c r="G3068" i="1"/>
  <c r="H3068" i="1" s="1"/>
  <c r="G5526" i="1"/>
  <c r="H5526" i="1" s="1"/>
  <c r="G1562" i="1"/>
  <c r="H1562" i="1" s="1"/>
  <c r="G3255" i="1"/>
  <c r="H3255" i="1" s="1"/>
  <c r="G4921" i="1"/>
  <c r="H4921" i="1" s="1"/>
  <c r="G5044" i="1"/>
  <c r="H5044" i="1" s="1"/>
  <c r="G5079" i="1"/>
  <c r="H5079" i="1" s="1"/>
  <c r="G5040" i="1"/>
  <c r="H5040" i="1" s="1"/>
  <c r="G223" i="1"/>
  <c r="H223" i="1" s="1"/>
  <c r="G1309" i="1"/>
  <c r="H1309" i="1" s="1"/>
  <c r="G2327" i="1"/>
  <c r="H2327" i="1" s="1"/>
  <c r="G4794" i="1"/>
  <c r="H4794" i="1" s="1"/>
  <c r="G6009" i="1"/>
  <c r="H6009" i="1" s="1"/>
  <c r="G5401" i="1"/>
  <c r="H5401" i="1" s="1"/>
  <c r="G5753" i="1"/>
  <c r="H5753" i="1" s="1"/>
  <c r="G3928" i="1"/>
  <c r="H3928" i="1" s="1"/>
  <c r="G3966" i="1"/>
  <c r="H3966" i="1" s="1"/>
  <c r="G4474" i="1"/>
  <c r="H4474" i="1" s="1"/>
  <c r="G4505" i="1"/>
  <c r="H4505" i="1" s="1"/>
  <c r="G5400" i="1"/>
  <c r="H5400" i="1" s="1"/>
  <c r="G3230" i="1"/>
  <c r="H3230" i="1" s="1"/>
  <c r="G4760" i="1"/>
  <c r="H4760" i="1" s="1"/>
  <c r="G5109" i="1"/>
  <c r="H5109" i="1" s="1"/>
  <c r="G3321" i="1"/>
  <c r="H3321" i="1" s="1"/>
  <c r="G4406" i="1"/>
  <c r="H4406" i="1" s="1"/>
  <c r="G5365" i="1"/>
  <c r="H5365" i="1" s="1"/>
  <c r="G3696" i="1"/>
  <c r="H3696" i="1" s="1"/>
  <c r="G4924" i="1"/>
  <c r="H4924" i="1" s="1"/>
  <c r="G5148" i="1"/>
  <c r="H5148" i="1" s="1"/>
  <c r="G57" i="1"/>
  <c r="H57" i="1" s="1"/>
  <c r="G5817" i="1"/>
  <c r="H5817" i="1" s="1"/>
  <c r="G3203" i="1"/>
  <c r="H3203" i="1" s="1"/>
  <c r="G5080" i="1"/>
  <c r="H5080" i="1" s="1"/>
  <c r="G5306" i="1"/>
  <c r="H5306" i="1" s="1"/>
  <c r="G4062" i="1"/>
  <c r="H4062" i="1" s="1"/>
  <c r="G2555" i="1"/>
  <c r="H2555" i="1" s="1"/>
  <c r="G2580" i="1"/>
  <c r="H2580" i="1" s="1"/>
  <c r="G3100" i="1"/>
  <c r="H3100" i="1" s="1"/>
  <c r="G3703" i="1"/>
  <c r="H3703" i="1" s="1"/>
  <c r="G3999" i="1"/>
  <c r="H3999" i="1" s="1"/>
  <c r="G4628" i="1"/>
  <c r="H4628" i="1" s="1"/>
  <c r="G5789" i="1"/>
  <c r="H5789" i="1" s="1"/>
  <c r="G2776" i="1"/>
  <c r="H2776" i="1" s="1"/>
  <c r="G2803" i="1"/>
  <c r="H2803" i="1" s="1"/>
  <c r="G3354" i="1"/>
  <c r="H3354" i="1" s="1"/>
  <c r="G3994" i="1"/>
  <c r="H3994" i="1" s="1"/>
  <c r="G4029" i="1"/>
  <c r="H4029" i="1" s="1"/>
  <c r="G4119" i="1"/>
  <c r="H4119" i="1" s="1"/>
  <c r="G5523" i="1"/>
  <c r="H5523" i="1" s="1"/>
  <c r="G5821" i="1"/>
  <c r="H5821" i="1" s="1"/>
  <c r="G6055" i="1"/>
  <c r="H6055" i="1" s="1"/>
  <c r="G3563" i="1"/>
  <c r="H3563" i="1" s="1"/>
  <c r="G862" i="1"/>
  <c r="H862" i="1" s="1"/>
  <c r="G2427" i="1"/>
  <c r="H2427" i="1" s="1"/>
  <c r="G2647" i="1"/>
  <c r="H2647" i="1" s="1"/>
  <c r="G3031" i="1"/>
  <c r="H3031" i="1" s="1"/>
  <c r="G3133" i="1"/>
  <c r="H3133" i="1" s="1"/>
  <c r="G3351" i="1"/>
  <c r="H3351" i="1" s="1"/>
  <c r="G3390" i="1"/>
  <c r="H3390" i="1" s="1"/>
  <c r="G3419" i="1"/>
  <c r="H3419" i="1" s="1"/>
  <c r="G3796" i="1"/>
  <c r="H3796" i="1" s="1"/>
  <c r="G4956" i="1"/>
  <c r="H4956" i="1" s="1"/>
  <c r="G5846" i="1"/>
  <c r="H5846" i="1" s="1"/>
  <c r="G58" i="1"/>
  <c r="H58" i="1" s="1"/>
  <c r="G4774" i="1"/>
  <c r="H4774" i="1" s="1"/>
  <c r="G1367" i="1"/>
  <c r="H1367" i="1" s="1"/>
  <c r="G2838" i="1"/>
  <c r="H2838" i="1" s="1"/>
  <c r="G3892" i="1"/>
  <c r="H3892" i="1" s="1"/>
  <c r="G1116" i="1"/>
  <c r="H1116" i="1" s="1"/>
  <c r="G1914" i="1"/>
  <c r="H1914" i="1" s="1"/>
  <c r="G3228" i="1"/>
  <c r="H3228" i="1" s="1"/>
  <c r="G4246" i="1"/>
  <c r="H4246" i="1" s="1"/>
  <c r="G3637" i="1"/>
  <c r="H3637" i="1" s="1"/>
  <c r="G3738" i="1"/>
  <c r="H3738" i="1" s="1"/>
  <c r="G4244" i="1"/>
  <c r="H4244" i="1" s="1"/>
  <c r="G90" i="1"/>
  <c r="H90" i="1" s="1"/>
  <c r="G1717" i="1"/>
  <c r="H1717" i="1" s="1"/>
  <c r="G3773" i="1"/>
  <c r="H3773" i="1" s="1"/>
  <c r="G4430" i="1"/>
  <c r="H4430" i="1" s="1"/>
  <c r="G1332" i="1"/>
  <c r="H1332" i="1" s="1"/>
  <c r="G2365" i="1"/>
  <c r="H2365" i="1" s="1"/>
  <c r="G900" i="1"/>
  <c r="H900" i="1" s="1"/>
  <c r="G4087" i="1"/>
  <c r="H4087" i="1" s="1"/>
  <c r="G5179" i="1"/>
  <c r="H5179" i="1" s="1"/>
  <c r="G1908" i="1"/>
  <c r="H1908" i="1" s="1"/>
  <c r="G2873" i="1"/>
  <c r="H2873" i="1" s="1"/>
  <c r="G894" i="1"/>
  <c r="H894" i="1" s="1"/>
  <c r="G1940" i="1"/>
  <c r="H1940" i="1" s="1"/>
  <c r="G3741" i="1"/>
  <c r="H3741" i="1" s="1"/>
  <c r="G5175" i="1"/>
  <c r="H5175" i="1" s="1"/>
  <c r="G1300" i="1"/>
  <c r="H1300" i="1" s="1"/>
  <c r="G1534" i="1"/>
  <c r="H1534" i="1" s="1"/>
  <c r="G472" i="1"/>
  <c r="H472" i="1" s="1"/>
  <c r="G3158" i="1"/>
  <c r="H3158" i="1" s="1"/>
  <c r="G1720" i="1"/>
  <c r="H1720" i="1" s="1"/>
  <c r="G1436" i="1"/>
  <c r="H1436" i="1" s="1"/>
  <c r="G4378" i="1"/>
  <c r="H4378" i="1" s="1"/>
  <c r="G89" i="1"/>
  <c r="H89" i="1" s="1"/>
  <c r="G3003" i="1"/>
  <c r="H3003" i="1" s="1"/>
  <c r="G2236" i="1"/>
  <c r="H2236" i="1" s="1"/>
  <c r="G4309" i="1"/>
  <c r="H4309" i="1" s="1"/>
  <c r="G6043" i="1"/>
  <c r="H6043" i="1" s="1"/>
  <c r="G2651" i="1"/>
  <c r="H2651" i="1" s="1"/>
  <c r="G2872" i="1"/>
  <c r="H2872" i="1" s="1"/>
  <c r="G2620" i="1"/>
  <c r="H2620" i="1" s="1"/>
  <c r="G2679" i="1"/>
  <c r="H2679" i="1" s="1"/>
  <c r="G3992" i="1"/>
  <c r="H3992" i="1" s="1"/>
  <c r="G5757" i="1"/>
  <c r="H5757" i="1" s="1"/>
  <c r="G540" i="1"/>
  <c r="H540" i="1" s="1"/>
  <c r="G2517" i="1"/>
  <c r="H2517" i="1" s="1"/>
  <c r="G5110" i="1"/>
  <c r="H5110" i="1" s="1"/>
  <c r="G2901" i="1"/>
  <c r="H2901" i="1" s="1"/>
  <c r="G3258" i="1"/>
  <c r="H3258" i="1" s="1"/>
  <c r="G2998" i="1"/>
  <c r="H2998" i="1" s="1"/>
  <c r="G3188" i="1"/>
  <c r="H3188" i="1" s="1"/>
  <c r="G3222" i="1"/>
  <c r="H3222" i="1" s="1"/>
  <c r="G1974" i="1"/>
  <c r="H1974" i="1" s="1"/>
  <c r="G2102" i="1"/>
  <c r="H2102" i="1" s="1"/>
  <c r="G3033" i="1"/>
  <c r="H3033" i="1" s="1"/>
  <c r="G3252" i="1"/>
  <c r="H3252" i="1" s="1"/>
  <c r="G3289" i="1"/>
  <c r="H3289" i="1" s="1"/>
  <c r="G604" i="1"/>
  <c r="H604" i="1" s="1"/>
  <c r="G5847" i="1"/>
  <c r="H5847" i="1" s="1"/>
  <c r="G2553" i="1"/>
  <c r="H2553" i="1" s="1"/>
  <c r="G1466" i="1"/>
  <c r="H1466" i="1" s="1"/>
  <c r="G5693" i="1"/>
  <c r="H5693" i="1" s="1"/>
  <c r="G3548" i="1"/>
  <c r="H3548" i="1" s="1"/>
  <c r="G1524" i="1"/>
  <c r="H1524" i="1" s="1"/>
  <c r="G67" i="1"/>
  <c r="H67" i="1" s="1"/>
  <c r="G3771" i="1"/>
  <c r="H3771" i="1" s="1"/>
  <c r="G1180" i="1"/>
  <c r="H1180" i="1" s="1"/>
  <c r="G1755" i="1"/>
  <c r="H1755" i="1" s="1"/>
  <c r="G2842" i="1"/>
  <c r="H2842" i="1" s="1"/>
  <c r="G3567" i="1"/>
  <c r="H3567" i="1" s="1"/>
  <c r="G3960" i="1"/>
  <c r="H3960" i="1" s="1"/>
  <c r="G280" i="1"/>
  <c r="H280" i="1" s="1"/>
  <c r="G2843" i="1"/>
  <c r="H2843" i="1" s="1"/>
  <c r="G2300" i="1"/>
  <c r="H2300" i="1" s="1"/>
  <c r="G2360" i="1"/>
  <c r="H2360" i="1" s="1"/>
  <c r="G2429" i="1"/>
  <c r="H2429" i="1" s="1"/>
  <c r="G2775" i="1"/>
  <c r="H2775" i="1" s="1"/>
  <c r="G2644" i="1"/>
  <c r="H2644" i="1" s="1"/>
  <c r="G190" i="1"/>
  <c r="H190" i="1" s="1"/>
  <c r="G2616" i="1"/>
  <c r="H2616" i="1" s="1"/>
  <c r="G892" i="1"/>
  <c r="H892" i="1" s="1"/>
  <c r="G250" i="1"/>
  <c r="H250" i="1" s="1"/>
  <c r="G1402" i="1"/>
  <c r="H1402" i="1" s="1"/>
  <c r="G794" i="1"/>
  <c r="H794" i="1" s="1"/>
  <c r="G1398" i="1"/>
  <c r="H1398" i="1" s="1"/>
  <c r="G3964" i="1"/>
  <c r="H3964" i="1" s="1"/>
  <c r="G4219" i="1"/>
  <c r="H4219" i="1" s="1"/>
  <c r="G3060" i="1"/>
  <c r="H3060" i="1" s="1"/>
  <c r="G1844" i="1"/>
  <c r="H1844" i="1" s="1"/>
  <c r="G5403" i="1"/>
  <c r="H5403" i="1" s="1"/>
  <c r="G2524" i="1"/>
  <c r="H2524" i="1" s="1"/>
  <c r="G3774" i="1"/>
  <c r="H3774" i="1" s="1"/>
  <c r="G4313" i="1"/>
  <c r="H4313" i="1" s="1"/>
  <c r="G3546" i="1"/>
  <c r="H3546" i="1" s="1"/>
  <c r="G4213" i="1"/>
  <c r="H4213" i="1" s="1"/>
  <c r="G5271" i="1"/>
  <c r="H5271" i="1" s="1"/>
  <c r="G1981" i="1"/>
  <c r="H1981" i="1" s="1"/>
  <c r="G2269" i="1"/>
  <c r="H2269" i="1" s="1"/>
  <c r="G3767" i="1"/>
  <c r="H3767" i="1" s="1"/>
  <c r="G3542" i="1"/>
  <c r="H3542" i="1" s="1"/>
  <c r="G1239" i="1"/>
  <c r="H1239" i="1" s="1"/>
  <c r="G988" i="1"/>
  <c r="H988" i="1" s="1"/>
  <c r="G2617" i="1"/>
  <c r="H2617" i="1" s="1"/>
  <c r="G4407" i="1"/>
  <c r="H4407" i="1" s="1"/>
  <c r="G1240" i="1"/>
  <c r="H1240" i="1" s="1"/>
  <c r="G4376" i="1"/>
  <c r="H4376" i="1" s="1"/>
  <c r="G2293" i="1"/>
  <c r="H2293" i="1" s="1"/>
  <c r="G4727" i="1"/>
  <c r="H4727" i="1" s="1"/>
  <c r="G5531" i="1"/>
  <c r="H5531" i="1" s="1"/>
  <c r="G5015" i="1"/>
  <c r="H5015" i="1" s="1"/>
  <c r="G5207" i="1"/>
  <c r="H5207" i="1" s="1"/>
  <c r="G829" i="1"/>
  <c r="H829" i="1" s="1"/>
  <c r="G2453" i="1"/>
  <c r="H2453" i="1" s="1"/>
  <c r="G2779" i="1"/>
  <c r="H2779" i="1" s="1"/>
  <c r="G986" i="1"/>
  <c r="H986" i="1" s="1"/>
  <c r="G2742" i="1"/>
  <c r="H2742" i="1" s="1"/>
  <c r="G3899" i="1"/>
  <c r="H3899" i="1" s="1"/>
  <c r="G4569" i="1"/>
  <c r="H4569" i="1" s="1"/>
  <c r="G279" i="1"/>
  <c r="H279" i="1" s="1"/>
  <c r="G889" i="1"/>
  <c r="H889" i="1" s="1"/>
  <c r="G187" i="1"/>
  <c r="H187" i="1" s="1"/>
  <c r="G247" i="1"/>
  <c r="H247" i="1" s="1"/>
  <c r="G156" i="1"/>
  <c r="H156" i="1" s="1"/>
  <c r="G1593" i="1"/>
  <c r="H1593" i="1" s="1"/>
  <c r="G3253" i="1"/>
  <c r="H3253" i="1" s="1"/>
  <c r="G3477" i="1"/>
  <c r="H3477" i="1" s="1"/>
  <c r="G1274" i="1"/>
  <c r="H1274" i="1" s="1"/>
  <c r="G444" i="1"/>
  <c r="H444" i="1" s="1"/>
  <c r="G4428" i="1"/>
  <c r="H4428" i="1" s="1"/>
  <c r="G2586" i="1"/>
  <c r="H2586" i="1" s="1"/>
  <c r="G3159" i="1"/>
  <c r="H3159" i="1" s="1"/>
  <c r="G3318" i="1"/>
  <c r="H3318" i="1" s="1"/>
  <c r="G5769" i="1"/>
  <c r="H5769" i="1" s="1"/>
  <c r="G4340" i="1"/>
  <c r="H4340" i="1" s="1"/>
  <c r="G412" i="1"/>
  <c r="H412" i="1" s="1"/>
  <c r="G1081" i="1"/>
  <c r="H1081" i="1" s="1"/>
  <c r="G2296" i="1"/>
  <c r="H2296" i="1" s="1"/>
  <c r="G3037" i="1"/>
  <c r="H3037" i="1" s="1"/>
  <c r="G2521" i="1"/>
  <c r="H2521" i="1" s="1"/>
  <c r="G2997" i="1"/>
  <c r="H2997" i="1" s="1"/>
  <c r="G2746" i="1"/>
  <c r="H2746" i="1" s="1"/>
  <c r="G3069" i="1"/>
  <c r="H3069" i="1" s="1"/>
  <c r="G315" i="1"/>
  <c r="H315" i="1" s="1"/>
  <c r="G2329" i="1"/>
  <c r="H2329" i="1" s="1"/>
  <c r="G4117" i="1"/>
  <c r="H4117" i="1" s="1"/>
  <c r="G1432" i="1"/>
  <c r="H1432" i="1" s="1"/>
  <c r="G1881" i="1"/>
  <c r="H1881" i="1" s="1"/>
  <c r="G4084" i="1"/>
  <c r="H4084" i="1" s="1"/>
  <c r="G2876" i="1"/>
  <c r="H2876" i="1" s="1"/>
  <c r="G3447" i="1"/>
  <c r="H3447" i="1" s="1"/>
  <c r="G4116" i="1"/>
  <c r="H4116" i="1" s="1"/>
  <c r="G2937" i="1"/>
  <c r="H2937" i="1" s="1"/>
  <c r="G3413" i="1"/>
  <c r="H3413" i="1" s="1"/>
  <c r="G3605" i="1"/>
  <c r="H3605" i="1" s="1"/>
  <c r="G3732" i="1"/>
  <c r="H3732" i="1" s="1"/>
  <c r="G856" i="1"/>
  <c r="H856" i="1" s="1"/>
  <c r="G2075" i="1"/>
  <c r="H2075" i="1" s="1"/>
  <c r="G3705" i="1"/>
  <c r="H3705" i="1" s="1"/>
  <c r="G824" i="1"/>
  <c r="H824" i="1" s="1"/>
  <c r="G1532" i="1"/>
  <c r="H1532" i="1" s="1"/>
  <c r="G3989" i="1"/>
  <c r="H3989" i="1" s="1"/>
  <c r="G4349" i="1"/>
  <c r="H4349" i="1" s="1"/>
  <c r="G2740" i="1"/>
  <c r="H2740" i="1" s="1"/>
  <c r="G4285" i="1"/>
  <c r="H4285" i="1" s="1"/>
  <c r="G2165" i="1"/>
  <c r="H2165" i="1" s="1"/>
  <c r="G699" i="1"/>
  <c r="H699" i="1" s="1"/>
  <c r="G184" i="1"/>
  <c r="H184" i="1" s="1"/>
  <c r="G1148" i="1"/>
  <c r="H1148" i="1" s="1"/>
  <c r="G2006" i="1"/>
  <c r="H2006" i="1" s="1"/>
  <c r="G3324" i="1"/>
  <c r="H3324" i="1" s="1"/>
  <c r="G3162" i="1"/>
  <c r="H3162" i="1" s="1"/>
  <c r="G4312" i="1"/>
  <c r="H4312" i="1" s="1"/>
  <c r="G1303" i="1"/>
  <c r="H1303" i="1" s="1"/>
  <c r="G1019" i="1"/>
  <c r="H1019" i="1" s="1"/>
  <c r="G1195" i="1"/>
  <c r="H1195" i="1" s="1"/>
  <c r="G359" i="1"/>
  <c r="H359" i="1" s="1"/>
  <c r="G3353" i="1"/>
  <c r="H3353" i="1" s="1"/>
  <c r="G3543" i="1"/>
  <c r="H3543" i="1" s="1"/>
  <c r="G539" i="1"/>
  <c r="H539" i="1" s="1"/>
  <c r="G3352" i="1"/>
  <c r="H3352" i="1" s="1"/>
  <c r="G3704" i="1"/>
  <c r="H3704" i="1" s="1"/>
  <c r="G1499" i="1"/>
  <c r="H1499" i="1" s="1"/>
  <c r="G2363" i="1"/>
  <c r="H2363" i="1" s="1"/>
  <c r="G567" i="1"/>
  <c r="H567" i="1" s="1"/>
  <c r="G3573" i="1"/>
  <c r="H3573" i="1" s="1"/>
  <c r="G1403" i="1"/>
  <c r="H1403" i="1" s="1"/>
  <c r="G2228" i="1"/>
  <c r="H2228" i="1" s="1"/>
  <c r="G4504" i="1"/>
  <c r="H4504" i="1" s="1"/>
  <c r="G1749" i="1"/>
  <c r="H1749" i="1" s="1"/>
  <c r="G509" i="1"/>
  <c r="H509" i="1" s="1"/>
  <c r="G2175" i="1"/>
  <c r="H2175" i="1" s="1"/>
  <c r="G6132" i="1"/>
  <c r="H6132" i="1" s="1"/>
  <c r="G5694" i="1"/>
  <c r="H5694" i="1" s="1"/>
  <c r="G3775" i="1"/>
  <c r="H3775" i="1" s="1"/>
  <c r="G1066" i="1"/>
  <c r="H1066" i="1" s="1"/>
  <c r="G764" i="1"/>
  <c r="H764" i="1" s="1"/>
  <c r="G671" i="1"/>
  <c r="H671" i="1" s="1"/>
  <c r="G3380" i="1"/>
  <c r="H3380" i="1" s="1"/>
  <c r="G3816" i="1"/>
  <c r="H3816" i="1" s="1"/>
  <c r="G2451" i="1"/>
  <c r="H2451" i="1" s="1"/>
  <c r="G771" i="1"/>
  <c r="H771" i="1" s="1"/>
  <c r="G920" i="1"/>
  <c r="H920" i="1" s="1"/>
  <c r="G698" i="1"/>
  <c r="H698" i="1" s="1"/>
  <c r="G760" i="1"/>
  <c r="H760" i="1" s="1"/>
  <c r="G1548" i="1"/>
  <c r="H1548" i="1" s="1"/>
  <c r="G2358" i="1"/>
  <c r="H2358" i="1" s="1"/>
  <c r="G2561" i="1"/>
  <c r="H2561" i="1" s="1"/>
  <c r="G5692" i="1"/>
  <c r="H5692" i="1" s="1"/>
  <c r="G5639" i="1"/>
  <c r="H5639" i="1" s="1"/>
  <c r="G5830" i="1"/>
  <c r="H5830" i="1" s="1"/>
  <c r="G1334" i="1"/>
  <c r="H1334" i="1" s="1"/>
  <c r="G421" i="1"/>
  <c r="H421" i="1" s="1"/>
  <c r="G3265" i="1"/>
  <c r="H3265" i="1" s="1"/>
  <c r="G446" i="1"/>
  <c r="H446" i="1" s="1"/>
  <c r="G3126" i="1"/>
  <c r="H3126" i="1" s="1"/>
  <c r="G3287" i="1"/>
  <c r="H3287" i="1" s="1"/>
  <c r="G3797" i="1"/>
  <c r="H3797" i="1" s="1"/>
  <c r="G763" i="1"/>
  <c r="H763" i="1" s="1"/>
  <c r="G1388" i="1"/>
  <c r="H1388" i="1" s="1"/>
  <c r="G1821" i="1"/>
  <c r="H1821" i="1" s="1"/>
  <c r="G2201" i="1"/>
  <c r="H2201" i="1" s="1"/>
  <c r="G1054" i="1"/>
  <c r="H1054" i="1" s="1"/>
  <c r="G1241" i="1"/>
  <c r="H1241" i="1" s="1"/>
  <c r="G473" i="1"/>
  <c r="H473" i="1" s="1"/>
  <c r="G3194" i="1"/>
  <c r="H3194" i="1" s="1"/>
  <c r="G2813" i="1"/>
  <c r="H2813" i="1" s="1"/>
  <c r="G3644" i="1"/>
  <c r="H3644" i="1" s="1"/>
  <c r="G2362" i="1"/>
  <c r="H2362" i="1" s="1"/>
  <c r="G3286" i="1"/>
  <c r="H3286" i="1" s="1"/>
  <c r="G2134" i="1"/>
  <c r="H2134" i="1" s="1"/>
  <c r="G3029" i="1"/>
  <c r="H3029" i="1" s="1"/>
  <c r="G2614" i="1"/>
  <c r="H2614" i="1" s="1"/>
  <c r="G1370" i="1"/>
  <c r="H1370" i="1" s="1"/>
  <c r="G4662" i="1"/>
  <c r="H4662" i="1" s="1"/>
  <c r="G796" i="1"/>
  <c r="H796" i="1" s="1"/>
  <c r="G2168" i="1"/>
  <c r="H2168" i="1" s="1"/>
  <c r="G2359" i="1"/>
  <c r="H2359" i="1" s="1"/>
  <c r="G2484" i="1"/>
  <c r="H2484" i="1" s="1"/>
  <c r="G4125" i="1"/>
  <c r="H4125" i="1" s="1"/>
  <c r="G60" i="1"/>
  <c r="H60" i="1" s="1"/>
  <c r="G1689" i="1"/>
  <c r="H1689" i="1" s="1"/>
  <c r="G2875" i="1"/>
  <c r="H2875" i="1" s="1"/>
  <c r="G2709" i="1"/>
  <c r="H2709" i="1" s="1"/>
  <c r="G398" i="1"/>
  <c r="H398" i="1" s="1"/>
  <c r="G765" i="1"/>
  <c r="H765" i="1" s="1"/>
  <c r="G3765" i="1"/>
  <c r="H3765" i="1" s="1"/>
  <c r="G793" i="1"/>
  <c r="H793" i="1" s="1"/>
  <c r="G2007" i="1"/>
  <c r="H2007" i="1" s="1"/>
  <c r="G2837" i="1"/>
  <c r="H2837" i="1" s="1"/>
  <c r="G123" i="1"/>
  <c r="H123" i="1" s="1"/>
  <c r="G1305" i="1"/>
  <c r="H1305" i="1" s="1"/>
  <c r="G1814" i="1"/>
  <c r="H1814" i="1" s="1"/>
  <c r="G3509" i="1"/>
  <c r="H3509" i="1" s="1"/>
  <c r="G3583" i="1"/>
  <c r="H3583" i="1" s="1"/>
  <c r="G3838" i="1"/>
  <c r="H3838" i="1" s="1"/>
  <c r="G4025" i="1"/>
  <c r="H4025" i="1" s="1"/>
  <c r="G4981" i="1"/>
  <c r="H4981" i="1" s="1"/>
  <c r="G3702" i="1"/>
  <c r="H3702" i="1" s="1"/>
  <c r="G3832" i="1"/>
  <c r="H3832" i="1" s="1"/>
  <c r="G2074" i="1"/>
  <c r="H2074" i="1" s="1"/>
  <c r="G2227" i="1"/>
  <c r="H2227" i="1" s="1"/>
  <c r="G3701" i="1"/>
  <c r="H3701" i="1" s="1"/>
  <c r="G2491" i="1"/>
  <c r="H2491" i="1" s="1"/>
  <c r="G1082" i="1"/>
  <c r="H1082" i="1" s="1"/>
  <c r="G2237" i="1"/>
  <c r="H2237" i="1" s="1"/>
  <c r="G2069" i="1"/>
  <c r="H2069" i="1" s="1"/>
  <c r="G5533" i="1"/>
  <c r="H5533" i="1" s="1"/>
  <c r="G1374" i="1"/>
  <c r="H1374" i="1" s="1"/>
  <c r="G1341" i="1"/>
  <c r="H1341" i="1" s="1"/>
  <c r="G1558" i="1"/>
  <c r="H1558" i="1" s="1"/>
  <c r="G3862" i="1"/>
  <c r="H3862" i="1" s="1"/>
  <c r="G2744" i="1"/>
  <c r="H2744" i="1" s="1"/>
  <c r="G1120" i="1"/>
  <c r="H1120" i="1" s="1"/>
  <c r="G3284" i="1"/>
  <c r="H3284" i="1" s="1"/>
  <c r="G2325" i="1"/>
  <c r="H2325" i="1" s="1"/>
  <c r="G3317" i="1"/>
  <c r="H3317" i="1" s="1"/>
  <c r="G1058" i="1"/>
  <c r="H1058" i="1" s="1"/>
  <c r="G5181" i="1"/>
  <c r="H5181" i="1" s="1"/>
  <c r="G2890" i="1"/>
  <c r="H2890" i="1" s="1"/>
  <c r="G1846" i="1"/>
  <c r="H1846" i="1" s="1"/>
  <c r="G4184" i="1"/>
  <c r="H4184" i="1" s="1"/>
  <c r="G5950" i="1"/>
  <c r="H5950" i="1" s="1"/>
  <c r="G1100" i="1"/>
  <c r="H1100" i="1" s="1"/>
  <c r="G1686" i="1"/>
  <c r="H1686" i="1" s="1"/>
  <c r="G1736" i="1"/>
  <c r="H1736" i="1" s="1"/>
  <c r="G2457" i="1"/>
  <c r="H2457" i="1" s="1"/>
  <c r="G3285" i="1"/>
  <c r="H3285" i="1" s="1"/>
  <c r="G383" i="1"/>
  <c r="H383" i="1" s="1"/>
  <c r="G4501" i="1"/>
  <c r="H4501" i="1" s="1"/>
  <c r="G2868" i="1"/>
  <c r="H2868" i="1" s="1"/>
  <c r="G2965" i="1"/>
  <c r="H2965" i="1" s="1"/>
  <c r="G4438" i="1"/>
  <c r="H4438" i="1" s="1"/>
  <c r="G4732" i="1"/>
  <c r="H4732" i="1" s="1"/>
  <c r="G3677" i="1"/>
  <c r="H3677" i="1" s="1"/>
  <c r="G4728" i="1"/>
  <c r="H4728" i="1" s="1"/>
  <c r="G3863" i="1"/>
  <c r="H3863" i="1" s="1"/>
  <c r="G5046" i="1"/>
  <c r="H5046" i="1" s="1"/>
  <c r="G2077" i="1"/>
  <c r="H2077" i="1" s="1"/>
  <c r="G5910" i="1"/>
  <c r="H5910" i="1" s="1"/>
  <c r="G2714" i="1"/>
  <c r="H2714" i="1" s="1"/>
  <c r="G5434" i="1"/>
  <c r="H5434" i="1" s="1"/>
  <c r="G6184" i="1"/>
  <c r="H6184" i="1" s="1"/>
  <c r="G1657" i="1"/>
  <c r="H1657" i="1" s="1"/>
  <c r="G1887" i="1"/>
  <c r="H1887" i="1" s="1"/>
  <c r="G2230" i="1"/>
  <c r="H2230" i="1" s="1"/>
  <c r="G2650" i="1"/>
  <c r="H2650" i="1" s="1"/>
  <c r="G5021" i="1"/>
  <c r="H5021" i="1" s="1"/>
  <c r="G4276" i="1"/>
  <c r="H4276" i="1" s="1"/>
  <c r="G4958" i="1"/>
  <c r="H4958" i="1" s="1"/>
  <c r="G5338" i="1"/>
  <c r="H5338" i="1" s="1"/>
  <c r="G5914" i="1"/>
  <c r="H5914" i="1" s="1"/>
  <c r="G5461" i="1"/>
  <c r="H5461" i="1" s="1"/>
  <c r="G5083" i="1"/>
  <c r="H5083" i="1" s="1"/>
  <c r="G1863" i="1"/>
  <c r="H1863" i="1" s="1"/>
  <c r="G254" i="1"/>
  <c r="H254" i="1" s="1"/>
  <c r="G5428" i="1"/>
  <c r="H5428" i="1" s="1"/>
  <c r="G5556" i="1"/>
  <c r="H5556" i="1" s="1"/>
  <c r="G5851" i="1"/>
  <c r="H5851" i="1" s="1"/>
  <c r="G5045" i="1"/>
  <c r="H5045" i="1" s="1"/>
  <c r="G5589" i="1"/>
  <c r="H5589" i="1" s="1"/>
  <c r="G805" i="1"/>
  <c r="H805" i="1" s="1"/>
  <c r="G1659" i="1"/>
  <c r="H1659" i="1" s="1"/>
  <c r="G2939" i="1"/>
  <c r="H2939" i="1" s="1"/>
  <c r="G5558" i="1"/>
  <c r="H5558" i="1" s="1"/>
  <c r="G1634" i="1"/>
  <c r="H1634" i="1" s="1"/>
  <c r="G1698" i="1"/>
  <c r="H1698" i="1" s="1"/>
  <c r="G2081" i="1"/>
  <c r="H2081" i="1" s="1"/>
  <c r="G5312" i="1"/>
  <c r="H5312" i="1" s="1"/>
  <c r="G251" i="1"/>
  <c r="H251" i="1" s="1"/>
  <c r="G1073" i="1"/>
  <c r="H1073" i="1" s="1"/>
  <c r="G947" i="1"/>
  <c r="H947" i="1" s="1"/>
  <c r="G1369" i="1"/>
  <c r="H1369" i="1" s="1"/>
  <c r="G492" i="1"/>
  <c r="H492" i="1" s="1"/>
  <c r="G1064" i="1"/>
  <c r="H1064" i="1" s="1"/>
  <c r="G1891" i="1"/>
  <c r="H1891" i="1" s="1"/>
  <c r="G5812" i="1"/>
  <c r="H5812" i="1" s="1"/>
  <c r="G996" i="1"/>
  <c r="H996" i="1" s="1"/>
  <c r="G5048" i="1"/>
  <c r="H5048" i="1" s="1"/>
  <c r="G755" i="1"/>
  <c r="H755" i="1" s="1"/>
  <c r="G1258" i="1"/>
  <c r="H1258" i="1" s="1"/>
  <c r="G5254" i="1"/>
  <c r="H5254" i="1" s="1"/>
  <c r="G1154" i="1"/>
  <c r="H1154" i="1" s="1"/>
  <c r="G1264" i="1"/>
  <c r="H1264" i="1" s="1"/>
  <c r="G2642" i="1"/>
  <c r="H2642" i="1" s="1"/>
  <c r="G5781" i="1"/>
  <c r="H5781" i="1" s="1"/>
  <c r="G6087" i="1"/>
  <c r="H6087" i="1" s="1"/>
  <c r="G5790" i="1"/>
  <c r="H5790" i="1" s="1"/>
  <c r="G959" i="1"/>
  <c r="H959" i="1" s="1"/>
  <c r="G3967" i="1"/>
  <c r="H3967" i="1" s="1"/>
  <c r="G958" i="1"/>
  <c r="H958" i="1" s="1"/>
  <c r="G6073" i="1"/>
  <c r="H6073" i="1" s="1"/>
  <c r="G6103" i="1"/>
  <c r="H6103" i="1" s="1"/>
  <c r="G4826" i="1"/>
  <c r="H4826" i="1" s="1"/>
  <c r="G5799" i="1"/>
  <c r="H5799" i="1" s="1"/>
  <c r="G1125" i="1"/>
  <c r="H1125" i="1" s="1"/>
  <c r="G614" i="1"/>
  <c r="H614" i="1" s="1"/>
  <c r="G3283" i="1"/>
  <c r="H3283" i="1" s="1"/>
  <c r="G2133" i="1"/>
  <c r="H2133" i="1" s="1"/>
  <c r="G3414" i="1"/>
  <c r="H3414" i="1" s="1"/>
  <c r="G3679" i="1"/>
  <c r="H3679" i="1" s="1"/>
  <c r="G185" i="1"/>
  <c r="H185" i="1" s="1"/>
  <c r="G3277" i="1"/>
  <c r="H3277" i="1" s="1"/>
  <c r="G3357" i="1"/>
  <c r="H3357" i="1" s="1"/>
  <c r="G3639" i="1"/>
  <c r="H3639" i="1" s="1"/>
  <c r="G3678" i="1"/>
  <c r="H3678" i="1" s="1"/>
  <c r="G5245" i="1"/>
  <c r="H5245" i="1" s="1"/>
  <c r="G3325" i="1"/>
  <c r="H3325" i="1" s="1"/>
  <c r="G5149" i="1"/>
  <c r="H5149" i="1" s="1"/>
  <c r="G5307" i="1"/>
  <c r="H5307" i="1" s="1"/>
  <c r="G6086" i="1"/>
  <c r="H6086" i="1" s="1"/>
  <c r="G4122" i="1"/>
  <c r="H4122" i="1" s="1"/>
  <c r="G4281" i="1"/>
  <c r="H4281" i="1" s="1"/>
  <c r="G4726" i="1"/>
  <c r="H4726" i="1" s="1"/>
  <c r="G5652" i="1"/>
  <c r="H5652" i="1" s="1"/>
  <c r="G3861" i="1"/>
  <c r="H3861" i="1" s="1"/>
  <c r="G4024" i="1"/>
  <c r="H4024" i="1" s="1"/>
  <c r="G4860" i="1"/>
  <c r="H4860" i="1" s="1"/>
  <c r="G1983" i="1"/>
  <c r="H1983" i="1" s="1"/>
  <c r="G5466" i="1"/>
  <c r="H5466" i="1" s="1"/>
  <c r="G5496" i="1"/>
  <c r="H5496" i="1" s="1"/>
  <c r="G665" i="1"/>
  <c r="H665" i="1" s="1"/>
  <c r="G2163" i="1"/>
  <c r="H2163" i="1" s="1"/>
  <c r="G1812" i="1"/>
  <c r="H1812" i="1" s="1"/>
  <c r="G3770" i="1"/>
  <c r="H3770" i="1" s="1"/>
  <c r="G4055" i="1"/>
  <c r="H4055" i="1" s="1"/>
  <c r="G542" i="1"/>
  <c r="H542" i="1" s="1"/>
  <c r="G632" i="1"/>
  <c r="H632" i="1" s="1"/>
  <c r="G3545" i="1"/>
  <c r="H3545" i="1" s="1"/>
  <c r="G5339" i="1"/>
  <c r="H5339" i="1" s="1"/>
  <c r="G6118" i="1"/>
  <c r="H6118" i="1" s="1"/>
  <c r="G6139" i="1"/>
  <c r="H6139" i="1" s="1"/>
  <c r="G1629" i="1"/>
  <c r="H1629" i="1" s="1"/>
  <c r="G603" i="1"/>
  <c r="H603" i="1" s="1"/>
  <c r="G1750" i="1"/>
  <c r="H1750" i="1" s="1"/>
  <c r="G1909" i="1"/>
  <c r="H1909" i="1" s="1"/>
  <c r="G3768" i="1"/>
  <c r="H3768" i="1" s="1"/>
  <c r="G5236" i="1"/>
  <c r="H5236" i="1" s="1"/>
  <c r="G2040" i="1"/>
  <c r="H2040" i="1" s="1"/>
  <c r="G2487" i="1"/>
  <c r="H2487" i="1" s="1"/>
  <c r="G1719" i="1"/>
  <c r="H1719" i="1" s="1"/>
  <c r="G2232" i="1"/>
  <c r="H2232" i="1" s="1"/>
  <c r="G1101" i="1"/>
  <c r="H1101" i="1" s="1"/>
  <c r="G1178" i="1"/>
  <c r="H1178" i="1" s="1"/>
  <c r="G2012" i="1"/>
  <c r="H2012" i="1" s="1"/>
  <c r="G2109" i="1"/>
  <c r="H2109" i="1" s="1"/>
  <c r="G2747" i="1"/>
  <c r="H2747" i="1" s="1"/>
  <c r="G3930" i="1"/>
  <c r="H3930" i="1" s="1"/>
  <c r="G1596" i="1"/>
  <c r="H1596" i="1" s="1"/>
  <c r="G5112" i="1"/>
  <c r="H5112" i="1" s="1"/>
  <c r="G5268" i="1"/>
  <c r="H5268" i="1" s="1"/>
  <c r="G4766" i="1"/>
  <c r="H4766" i="1" s="1"/>
  <c r="G5373" i="1"/>
  <c r="H5373" i="1" s="1"/>
  <c r="G1365" i="1"/>
  <c r="H1365" i="1" s="1"/>
  <c r="G1371" i="1"/>
  <c r="H1371" i="1" s="1"/>
  <c r="G3804" i="1"/>
  <c r="H3804" i="1" s="1"/>
  <c r="G543" i="1"/>
  <c r="H543" i="1" s="1"/>
  <c r="G1851" i="1"/>
  <c r="H1851" i="1" s="1"/>
  <c r="G1653" i="1"/>
  <c r="H1653" i="1" s="1"/>
  <c r="G6074" i="1"/>
  <c r="H6074" i="1" s="1"/>
  <c r="G3611" i="1"/>
  <c r="H3611" i="1" s="1"/>
  <c r="G2107" i="1"/>
  <c r="H2107" i="1" s="1"/>
  <c r="G2871" i="1"/>
  <c r="H2871" i="1" s="1"/>
  <c r="G3478" i="1"/>
  <c r="H3478" i="1" s="1"/>
  <c r="G503" i="1"/>
  <c r="H503" i="1" s="1"/>
  <c r="G2122" i="1"/>
  <c r="H2122" i="1" s="1"/>
  <c r="G3276" i="1"/>
  <c r="H3276" i="1" s="1"/>
  <c r="G6173" i="1"/>
  <c r="H6173" i="1" s="1"/>
  <c r="G3322" i="1"/>
  <c r="H3322" i="1" s="1"/>
  <c r="G415" i="1"/>
  <c r="H415" i="1" s="1"/>
  <c r="G1941" i="1"/>
  <c r="H1941" i="1" s="1"/>
  <c r="G2297" i="1"/>
  <c r="H2297" i="1" s="1"/>
  <c r="G2550" i="1"/>
  <c r="H2550" i="1" s="1"/>
  <c r="G3568" i="1"/>
  <c r="H3568" i="1" s="1"/>
  <c r="G3740" i="1"/>
  <c r="H3740" i="1" s="1"/>
  <c r="G5436" i="1"/>
  <c r="H5436" i="1" s="1"/>
  <c r="G1342" i="1"/>
  <c r="H1342" i="1" s="1"/>
  <c r="G1764" i="1"/>
  <c r="H1764" i="1" s="1"/>
  <c r="G2173" i="1"/>
  <c r="H2173" i="1" s="1"/>
  <c r="G3274" i="1"/>
  <c r="H3274" i="1" s="1"/>
  <c r="G5140" i="1"/>
  <c r="H5140" i="1" s="1"/>
  <c r="G5342" i="1"/>
  <c r="H5342" i="1" s="1"/>
  <c r="G1816" i="1"/>
  <c r="H1816" i="1" s="1"/>
  <c r="G1978" i="1"/>
  <c r="H1978" i="1" s="1"/>
  <c r="G2680" i="1"/>
  <c r="H2680" i="1" s="1"/>
  <c r="G3831" i="1"/>
  <c r="H3831" i="1" s="1"/>
  <c r="G4404" i="1"/>
  <c r="H4404" i="1" s="1"/>
  <c r="G5211" i="1"/>
  <c r="H5211" i="1" s="1"/>
  <c r="G667" i="1"/>
  <c r="H667" i="1" s="1"/>
  <c r="G2015" i="1"/>
  <c r="H2015" i="1" s="1"/>
  <c r="G1098" i="1"/>
  <c r="H1098" i="1" s="1"/>
  <c r="G1527" i="1"/>
  <c r="H1527" i="1" s="1"/>
  <c r="G1691" i="1"/>
  <c r="H1691" i="1" s="1"/>
  <c r="G5012" i="1"/>
  <c r="H5012" i="1" s="1"/>
  <c r="G2291" i="1"/>
  <c r="H2291" i="1" s="1"/>
  <c r="G3221" i="1"/>
  <c r="H3221" i="1" s="1"/>
  <c r="G3707" i="1"/>
  <c r="H3707" i="1" s="1"/>
  <c r="G5304" i="1"/>
  <c r="H5304" i="1" s="1"/>
  <c r="G1557" i="1"/>
  <c r="H1557" i="1" s="1"/>
  <c r="G797" i="1"/>
  <c r="H797" i="1" s="1"/>
  <c r="G1496" i="1"/>
  <c r="H1496" i="1" s="1"/>
  <c r="G4121" i="1"/>
  <c r="H4121" i="1" s="1"/>
  <c r="G2627" i="1"/>
  <c r="H2627" i="1" s="1"/>
  <c r="G4060" i="1"/>
  <c r="H4060" i="1" s="1"/>
  <c r="G4889" i="1"/>
  <c r="H4889" i="1" s="1"/>
  <c r="G1588" i="1"/>
  <c r="H1588" i="1" s="1"/>
  <c r="G252" i="1"/>
  <c r="H252" i="1" s="1"/>
  <c r="G1405" i="1"/>
  <c r="H1405" i="1" s="1"/>
  <c r="G1758" i="1"/>
  <c r="H1758" i="1" s="1"/>
  <c r="G3551" i="1"/>
  <c r="H3551" i="1" s="1"/>
  <c r="G4858" i="1"/>
  <c r="H4858" i="1" s="1"/>
  <c r="G1059" i="1"/>
  <c r="H1059" i="1" s="1"/>
  <c r="G1529" i="1"/>
  <c r="H1529" i="1" s="1"/>
  <c r="G766" i="1"/>
  <c r="H766" i="1" s="1"/>
  <c r="G1181" i="1"/>
  <c r="H1181" i="1" s="1"/>
  <c r="G1633" i="1"/>
  <c r="H1633" i="1" s="1"/>
  <c r="G3095" i="1"/>
  <c r="H3095" i="1" s="1"/>
  <c r="G3385" i="1"/>
  <c r="H3385" i="1" s="1"/>
  <c r="G3418" i="1"/>
  <c r="H3418" i="1" s="1"/>
  <c r="G4153" i="1"/>
  <c r="H4153" i="1" s="1"/>
  <c r="G5189" i="1"/>
  <c r="H5189" i="1" s="1"/>
  <c r="G701" i="1"/>
  <c r="H701" i="1" s="1"/>
  <c r="G800" i="1"/>
  <c r="H800" i="1" s="1"/>
  <c r="G1461" i="1"/>
  <c r="H1461" i="1" s="1"/>
  <c r="G2488" i="1"/>
  <c r="H2488" i="1" s="1"/>
  <c r="G4291" i="1"/>
  <c r="H4291" i="1" s="1"/>
  <c r="G5814" i="1"/>
  <c r="H5814" i="1" s="1"/>
  <c r="G999" i="1"/>
  <c r="H999" i="1" s="1"/>
  <c r="G1191" i="1"/>
  <c r="H1191" i="1" s="1"/>
  <c r="G4839" i="1"/>
  <c r="H4839" i="1" s="1"/>
  <c r="G3269" i="1"/>
  <c r="H3269" i="1" s="1"/>
  <c r="G2111" i="1"/>
  <c r="H2111" i="1" s="1"/>
  <c r="G4693" i="1"/>
  <c r="H4693" i="1" s="1"/>
  <c r="G1800" i="1"/>
  <c r="H1800" i="1" s="1"/>
  <c r="G2573" i="1"/>
  <c r="H2573" i="1" s="1"/>
  <c r="G2624" i="1"/>
  <c r="H2624" i="1" s="1"/>
  <c r="G2913" i="1"/>
  <c r="H2913" i="1" s="1"/>
  <c r="G3734" i="1"/>
  <c r="H3734" i="1" s="1"/>
  <c r="G6109" i="1"/>
  <c r="H6109" i="1" s="1"/>
  <c r="G5726" i="1"/>
  <c r="H5726" i="1" s="1"/>
  <c r="G6108" i="1"/>
  <c r="H6108" i="1" s="1"/>
  <c r="G6078" i="1"/>
  <c r="H6078" i="1" s="1"/>
  <c r="G3783" i="1"/>
  <c r="H3783" i="1" s="1"/>
  <c r="G476" i="1"/>
  <c r="H476" i="1" s="1"/>
  <c r="G6136" i="1"/>
  <c r="H6136" i="1" s="1"/>
  <c r="G475" i="1"/>
  <c r="H475" i="1" s="1"/>
  <c r="G5795" i="1"/>
  <c r="H5795" i="1" s="1"/>
  <c r="G1251" i="1"/>
  <c r="H1251" i="1" s="1"/>
  <c r="G2265" i="1"/>
  <c r="H2265" i="1" s="1"/>
  <c r="G4405" i="1"/>
  <c r="H4405" i="1" s="1"/>
  <c r="G5379" i="1"/>
  <c r="H5379" i="1" s="1"/>
  <c r="G2618" i="1"/>
  <c r="H2618" i="1" s="1"/>
  <c r="G2261" i="1"/>
  <c r="H2261" i="1" s="1"/>
  <c r="G3957" i="1"/>
  <c r="H3957" i="1" s="1"/>
  <c r="G5537" i="1"/>
  <c r="H5537" i="1" s="1"/>
  <c r="G6072" i="1"/>
  <c r="H6072" i="1" s="1"/>
  <c r="G407" i="1"/>
  <c r="H407" i="1" s="1"/>
  <c r="G1528" i="1"/>
  <c r="H1528" i="1" s="1"/>
  <c r="G1855" i="1"/>
  <c r="H1855" i="1" s="1"/>
  <c r="G3257" i="1"/>
  <c r="H3257" i="1" s="1"/>
  <c r="G3791" i="1"/>
  <c r="H3791" i="1" s="1"/>
  <c r="G4899" i="1"/>
  <c r="H4899" i="1" s="1"/>
  <c r="G5305" i="1"/>
  <c r="H5305" i="1" s="1"/>
  <c r="G5364" i="1"/>
  <c r="H5364" i="1" s="1"/>
  <c r="G5493" i="1"/>
  <c r="H5493" i="1" s="1"/>
  <c r="G1458" i="1"/>
  <c r="H1458" i="1" s="1"/>
  <c r="G3743" i="1"/>
  <c r="H3743" i="1" s="1"/>
  <c r="G5397" i="1"/>
  <c r="H5397" i="1" s="1"/>
  <c r="G6068" i="1"/>
  <c r="H6068" i="1" s="1"/>
  <c r="G255" i="1"/>
  <c r="H255" i="1" s="1"/>
  <c r="G1809" i="1"/>
  <c r="H1809" i="1" s="1"/>
  <c r="G2898" i="1"/>
  <c r="H2898" i="1" s="1"/>
  <c r="G3464" i="1"/>
  <c r="H3464" i="1" s="1"/>
  <c r="G4030" i="1"/>
  <c r="H4030" i="1" s="1"/>
  <c r="G5525" i="1"/>
  <c r="H5525" i="1" s="1"/>
  <c r="G5756" i="1"/>
  <c r="H5756" i="1" s="1"/>
  <c r="G905" i="1"/>
  <c r="H905" i="1" s="1"/>
  <c r="G1415" i="1"/>
  <c r="H1415" i="1" s="1"/>
  <c r="G4302" i="1"/>
  <c r="H4302" i="1" s="1"/>
  <c r="G5751" i="1"/>
  <c r="H5751" i="1" s="1"/>
  <c r="G5788" i="1"/>
  <c r="H5788" i="1" s="1"/>
  <c r="G5884" i="1"/>
  <c r="H5884" i="1" s="1"/>
  <c r="G6036" i="1"/>
  <c r="H6036" i="1" s="1"/>
  <c r="G4033" i="1"/>
  <c r="H4033" i="1" s="1"/>
  <c r="G1696" i="1"/>
  <c r="H1696" i="1" s="1"/>
  <c r="G2245" i="1"/>
  <c r="H2245" i="1" s="1"/>
  <c r="G3649" i="1"/>
  <c r="H3649" i="1" s="1"/>
  <c r="G4009" i="1"/>
  <c r="H4009" i="1" s="1"/>
  <c r="G4723" i="1"/>
  <c r="H4723" i="1" s="1"/>
  <c r="G4305" i="1"/>
  <c r="H4305" i="1" s="1"/>
  <c r="G1075" i="1"/>
  <c r="H1075" i="1" s="1"/>
  <c r="G1379" i="1"/>
  <c r="H1379" i="1" s="1"/>
  <c r="G2157" i="1"/>
  <c r="H2157" i="1" s="1"/>
  <c r="G2467" i="1"/>
  <c r="H2467" i="1" s="1"/>
  <c r="G3792" i="1"/>
  <c r="H3792" i="1" s="1"/>
  <c r="G868" i="1"/>
  <c r="H868" i="1" s="1"/>
  <c r="G1762" i="1"/>
  <c r="H1762" i="1" s="1"/>
  <c r="G2990" i="1"/>
  <c r="H2990" i="1" s="1"/>
  <c r="G4361" i="1"/>
  <c r="H4361" i="1" s="1"/>
  <c r="G6001" i="1"/>
  <c r="H6001" i="1" s="1"/>
  <c r="G6060" i="1"/>
  <c r="H6060" i="1" s="1"/>
  <c r="G147" i="1"/>
  <c r="H147" i="1" s="1"/>
  <c r="G3266" i="1"/>
  <c r="H3266" i="1" s="1"/>
  <c r="G3486" i="1"/>
  <c r="H3486" i="1" s="1"/>
  <c r="G4851" i="1"/>
  <c r="H4851" i="1" s="1"/>
  <c r="G748" i="1"/>
  <c r="H748" i="1" s="1"/>
  <c r="G1320" i="1"/>
  <c r="H1320" i="1" s="1"/>
  <c r="G1569" i="1"/>
  <c r="H1569" i="1" s="1"/>
  <c r="G4409" i="1"/>
  <c r="H4409" i="1" s="1"/>
  <c r="G2600" i="1"/>
  <c r="H2600" i="1" s="1"/>
  <c r="G2880" i="1"/>
  <c r="H2880" i="1" s="1"/>
  <c r="G1267" i="1"/>
  <c r="H1267" i="1" s="1"/>
  <c r="G1477" i="1"/>
  <c r="H1477" i="1" s="1"/>
  <c r="G1738" i="1"/>
  <c r="H1738" i="1" s="1"/>
  <c r="G1575" i="1"/>
  <c r="H1575" i="1" s="1"/>
  <c r="G935" i="1"/>
  <c r="H935" i="1" s="1"/>
  <c r="G1255" i="1"/>
  <c r="H1255" i="1" s="1"/>
  <c r="G2125" i="1"/>
  <c r="H2125" i="1" s="1"/>
  <c r="G3962" i="1"/>
  <c r="H3962" i="1" s="1"/>
  <c r="G2761" i="1"/>
  <c r="H2761" i="1" s="1"/>
  <c r="G3406" i="1"/>
  <c r="H3406" i="1" s="1"/>
  <c r="G173" i="1"/>
  <c r="H173" i="1" s="1"/>
  <c r="G685" i="1"/>
  <c r="H685" i="1" s="1"/>
  <c r="G745" i="1"/>
  <c r="H745" i="1" s="1"/>
  <c r="G837" i="1"/>
  <c r="H837" i="1" s="1"/>
  <c r="G896" i="1"/>
  <c r="H896" i="1" s="1"/>
  <c r="G3342" i="1"/>
  <c r="H3342" i="1" s="1"/>
  <c r="G3571" i="1"/>
  <c r="H3571" i="1" s="1"/>
  <c r="G4847" i="1"/>
  <c r="H4847" i="1" s="1"/>
  <c r="G997" i="1"/>
  <c r="H997" i="1" s="1"/>
  <c r="G1256" i="1"/>
  <c r="H1256" i="1" s="1"/>
  <c r="G2282" i="1"/>
  <c r="H2282" i="1" s="1"/>
  <c r="G2445" i="1"/>
  <c r="H2445" i="1" s="1"/>
  <c r="G5227" i="1"/>
  <c r="H5227" i="1" s="1"/>
  <c r="G5477" i="1"/>
  <c r="H5477" i="1" s="1"/>
  <c r="G691" i="1"/>
  <c r="H691" i="1" s="1"/>
  <c r="G1344" i="1"/>
  <c r="H1344" i="1" s="1"/>
  <c r="G1796" i="1"/>
  <c r="H1796" i="1" s="1"/>
  <c r="G3691" i="1"/>
  <c r="H3691" i="1" s="1"/>
  <c r="G290" i="1"/>
  <c r="H290" i="1" s="1"/>
  <c r="G2183" i="1"/>
  <c r="H2183" i="1" s="1"/>
  <c r="G3153" i="1"/>
  <c r="H3153" i="1" s="1"/>
  <c r="G465" i="1"/>
  <c r="H465" i="1" s="1"/>
  <c r="G2129" i="1"/>
  <c r="H2129" i="1" s="1"/>
  <c r="G1217" i="1"/>
  <c r="H1217" i="1" s="1"/>
  <c r="G5202" i="1"/>
  <c r="H5202" i="1" s="1"/>
  <c r="G4590" i="1"/>
  <c r="H4590" i="1" s="1"/>
  <c r="G1544" i="1"/>
  <c r="H1544" i="1" s="1"/>
  <c r="G1741" i="1"/>
  <c r="H1741" i="1" s="1"/>
  <c r="G1132" i="1"/>
  <c r="H1132" i="1" s="1"/>
  <c r="G5240" i="1"/>
  <c r="H5240" i="1" s="1"/>
  <c r="G1011" i="1"/>
  <c r="H1011" i="1" s="1"/>
  <c r="G4193" i="1"/>
  <c r="H4193" i="1" s="1"/>
  <c r="G6034" i="1"/>
  <c r="H6034" i="1" s="1"/>
  <c r="G403" i="1"/>
  <c r="H403" i="1" s="1"/>
  <c r="G5698" i="1"/>
  <c r="H5698" i="1" s="1"/>
  <c r="G2855" i="1"/>
  <c r="H2855" i="1" s="1"/>
  <c r="G1907" i="1"/>
  <c r="H1907" i="1" s="1"/>
  <c r="G4176" i="1"/>
  <c r="H4176" i="1" s="1"/>
  <c r="G2765" i="1"/>
  <c r="H2765" i="1" s="1"/>
  <c r="G5095" i="1"/>
  <c r="H5095" i="1" s="1"/>
  <c r="G3570" i="1"/>
  <c r="H3570" i="1" s="1"/>
  <c r="G1515" i="1"/>
  <c r="H1515" i="1" s="1"/>
  <c r="G806" i="1"/>
  <c r="H806" i="1" s="1"/>
  <c r="G4926" i="1"/>
  <c r="H4926" i="1" s="1"/>
  <c r="G5534" i="1"/>
  <c r="H5534" i="1" s="1"/>
  <c r="G5940" i="1"/>
  <c r="H5940" i="1" s="1"/>
  <c r="G1252" i="1"/>
  <c r="H1252" i="1" s="1"/>
  <c r="G3769" i="1"/>
  <c r="H3769" i="1" s="1"/>
  <c r="G4697" i="1"/>
  <c r="H4697" i="1" s="1"/>
  <c r="G5993" i="1"/>
  <c r="H5993" i="1" s="1"/>
  <c r="G5162" i="1"/>
  <c r="H5162" i="1" s="1"/>
  <c r="G5549" i="1"/>
  <c r="H5549" i="1" s="1"/>
  <c r="G6185" i="1"/>
  <c r="H6185" i="1" s="1"/>
  <c r="G6075" i="1"/>
  <c r="H6075" i="1" s="1"/>
  <c r="G2208" i="1"/>
  <c r="H2208" i="1" s="1"/>
  <c r="G66" i="1"/>
  <c r="H66" i="1" s="1"/>
  <c r="G3833" i="1"/>
  <c r="H3833" i="1" s="1"/>
  <c r="G3191" i="1"/>
  <c r="H3191" i="1" s="1"/>
  <c r="G499" i="1"/>
  <c r="H499" i="1" s="1"/>
  <c r="G619" i="1"/>
  <c r="H619" i="1" s="1"/>
  <c r="G1340" i="1"/>
  <c r="H1340" i="1" s="1"/>
  <c r="G6100" i="1"/>
  <c r="H6100" i="1" s="1"/>
  <c r="G4270" i="1"/>
  <c r="H4270" i="1" s="1"/>
  <c r="G4841" i="1"/>
  <c r="H4841" i="1" s="1"/>
  <c r="G4550" i="1"/>
  <c r="H4550" i="1" s="1"/>
  <c r="G799" i="1"/>
  <c r="H799" i="1" s="1"/>
  <c r="G1819" i="1"/>
  <c r="H1819" i="1" s="1"/>
  <c r="G5728" i="1"/>
  <c r="H5728" i="1" s="1"/>
  <c r="G2519" i="1"/>
  <c r="H2519" i="1" s="1"/>
  <c r="G6150" i="1"/>
  <c r="H6150" i="1" s="1"/>
  <c r="G5718" i="1"/>
  <c r="H5718" i="1" s="1"/>
  <c r="G4710" i="1"/>
  <c r="H4710" i="1" s="1"/>
  <c r="G5623" i="1"/>
  <c r="H5623" i="1" s="1"/>
  <c r="G4791" i="1"/>
  <c r="H4791" i="1" s="1"/>
  <c r="G5208" i="1"/>
  <c r="H5208" i="1" s="1"/>
  <c r="G5915" i="1"/>
  <c r="H5915" i="1" s="1"/>
  <c r="G1202" i="1"/>
  <c r="H1202" i="1" s="1"/>
  <c r="G2534" i="1"/>
  <c r="H2534" i="1" s="1"/>
  <c r="G4317" i="1"/>
  <c r="H4317" i="1" s="1"/>
  <c r="G4414" i="1"/>
  <c r="H4414" i="1" s="1"/>
  <c r="G5883" i="1"/>
  <c r="H5883" i="1" s="1"/>
  <c r="G4477" i="1"/>
  <c r="H4477" i="1" s="1"/>
  <c r="G1230" i="1"/>
  <c r="H1230" i="1" s="1"/>
  <c r="G4058" i="1"/>
  <c r="H4058" i="1" s="1"/>
  <c r="G883" i="1"/>
  <c r="H883" i="1" s="1"/>
  <c r="G2810" i="1"/>
  <c r="H2810" i="1" s="1"/>
  <c r="G3641" i="1"/>
  <c r="H3641" i="1" s="1"/>
  <c r="G5876" i="1"/>
  <c r="H5876" i="1" s="1"/>
  <c r="G3871" i="1"/>
  <c r="H3871" i="1" s="1"/>
  <c r="G1067" i="1"/>
  <c r="H1067" i="1" s="1"/>
  <c r="G1364" i="1"/>
  <c r="H1364" i="1" s="1"/>
  <c r="G2367" i="1"/>
  <c r="H2367" i="1" s="1"/>
  <c r="G5341" i="1"/>
  <c r="H5341" i="1" s="1"/>
  <c r="G5557" i="1"/>
  <c r="H5557" i="1" s="1"/>
  <c r="G4059" i="1"/>
  <c r="H4059" i="1" s="1"/>
  <c r="G5660" i="1"/>
  <c r="H5660" i="1" s="1"/>
  <c r="G3229" i="1"/>
  <c r="H3229" i="1" s="1"/>
  <c r="G696" i="1"/>
  <c r="H696" i="1" s="1"/>
  <c r="G1259" i="1"/>
  <c r="H1259" i="1" s="1"/>
  <c r="G1564" i="1"/>
  <c r="H1564" i="1" s="1"/>
  <c r="G3511" i="1"/>
  <c r="H3511" i="1" s="1"/>
  <c r="G3642" i="1"/>
  <c r="H3642" i="1" s="1"/>
  <c r="G4524" i="1"/>
  <c r="H4524" i="1" s="1"/>
  <c r="G4729" i="1"/>
  <c r="H4729" i="1" s="1"/>
  <c r="G4987" i="1"/>
  <c r="H4987" i="1" s="1"/>
  <c r="G4215" i="1"/>
  <c r="H4215" i="1" s="1"/>
  <c r="G3131" i="1"/>
  <c r="H3131" i="1" s="1"/>
  <c r="G2492" i="1"/>
  <c r="H2492" i="1" s="1"/>
  <c r="G3671" i="1"/>
  <c r="H3671" i="1" s="1"/>
  <c r="G5732" i="1"/>
  <c r="H5732" i="1" s="1"/>
  <c r="G5844" i="1"/>
  <c r="H5844" i="1" s="1"/>
  <c r="G4582" i="1"/>
  <c r="H4582" i="1" s="1"/>
  <c r="G1537" i="1"/>
  <c r="H1537" i="1" s="1"/>
  <c r="G1832" i="1"/>
  <c r="H1832" i="1" s="1"/>
  <c r="G2628" i="1"/>
  <c r="H2628" i="1" s="1"/>
  <c r="G3234" i="1"/>
  <c r="H3234" i="1" s="1"/>
  <c r="G3669" i="1"/>
  <c r="H3669" i="1" s="1"/>
  <c r="G4277" i="1"/>
  <c r="H4277" i="1" s="1"/>
  <c r="G4977" i="1"/>
  <c r="H4977" i="1" s="1"/>
  <c r="G420" i="1"/>
  <c r="H420" i="1" s="1"/>
  <c r="G780" i="1"/>
  <c r="H780" i="1" s="1"/>
  <c r="G1186" i="1"/>
  <c r="H1186" i="1" s="1"/>
  <c r="G1801" i="1"/>
  <c r="H1801" i="1" s="1"/>
  <c r="G2140" i="1"/>
  <c r="H2140" i="1" s="1"/>
  <c r="G3576" i="1"/>
  <c r="H3576" i="1" s="1"/>
  <c r="G3735" i="1"/>
  <c r="H3735" i="1" s="1"/>
  <c r="G5334" i="1"/>
  <c r="H5334" i="1" s="1"/>
  <c r="G3764" i="1"/>
  <c r="H3764" i="1" s="1"/>
  <c r="G3896" i="1"/>
  <c r="H3896" i="1" s="1"/>
  <c r="G4789" i="1"/>
  <c r="H4789" i="1" s="1"/>
  <c r="G385" i="1"/>
  <c r="H385" i="1" s="1"/>
  <c r="G451" i="1"/>
  <c r="H451" i="1" s="1"/>
  <c r="G1420" i="1"/>
  <c r="H1420" i="1" s="1"/>
  <c r="G1747" i="1"/>
  <c r="H1747" i="1" s="1"/>
  <c r="G1766" i="1"/>
  <c r="H1766" i="1" s="1"/>
  <c r="G4136" i="1"/>
  <c r="H4136" i="1" s="1"/>
  <c r="G4850" i="1"/>
  <c r="H4850" i="1" s="1"/>
  <c r="G4849" i="1"/>
  <c r="H4849" i="1" s="1"/>
  <c r="G1655" i="1"/>
  <c r="H1655" i="1" s="1"/>
  <c r="G1685" i="1"/>
  <c r="H1685" i="1" s="1"/>
  <c r="G1830" i="1"/>
  <c r="H1830" i="1" s="1"/>
  <c r="G2641" i="1"/>
  <c r="H2641" i="1" s="1"/>
  <c r="G4502" i="1"/>
  <c r="H4502" i="1" s="1"/>
  <c r="G3123" i="1"/>
  <c r="H3123" i="1" s="1"/>
  <c r="G1194" i="1"/>
  <c r="H1194" i="1" s="1"/>
  <c r="G2637" i="1"/>
  <c r="H2637" i="1" s="1"/>
  <c r="G3122" i="1"/>
  <c r="H3122" i="1" s="1"/>
  <c r="G4288" i="1"/>
  <c r="H4288" i="1" s="1"/>
  <c r="G4109" i="1"/>
  <c r="H4109" i="1" s="1"/>
  <c r="G4139" i="1"/>
  <c r="H4139" i="1" s="1"/>
  <c r="G3372" i="1"/>
  <c r="H3372" i="1" s="1"/>
  <c r="G1539" i="1"/>
  <c r="H1539" i="1" s="1"/>
  <c r="G3036" i="1"/>
  <c r="H3036" i="1" s="1"/>
  <c r="G3473" i="1"/>
  <c r="H3473" i="1" s="1"/>
  <c r="G3565" i="1"/>
  <c r="H3565" i="1" s="1"/>
  <c r="G347" i="1"/>
  <c r="H347" i="1" s="1"/>
  <c r="G939" i="1"/>
  <c r="H939" i="1" s="1"/>
  <c r="G5919" i="1"/>
  <c r="H5919" i="1" s="1"/>
  <c r="G2103" i="1"/>
  <c r="H2103" i="1" s="1"/>
  <c r="G2432" i="1"/>
  <c r="H2432" i="1" s="1"/>
  <c r="G3830" i="1"/>
  <c r="H3830" i="1" s="1"/>
  <c r="G4403" i="1"/>
  <c r="H4403" i="1" s="1"/>
  <c r="G4925" i="1"/>
  <c r="H4925" i="1" s="1"/>
  <c r="G3449" i="1"/>
  <c r="H3449" i="1" s="1"/>
  <c r="G6081" i="1"/>
  <c r="H6081" i="1" s="1"/>
  <c r="G5796" i="1"/>
  <c r="H5796" i="1" s="1"/>
  <c r="G295" i="1"/>
  <c r="H295" i="1" s="1"/>
  <c r="G927" i="1"/>
  <c r="H927" i="1" s="1"/>
  <c r="G1559" i="1"/>
  <c r="H1559" i="1" s="1"/>
  <c r="G2527" i="1"/>
  <c r="H2527" i="1" s="1"/>
  <c r="G3156" i="1"/>
  <c r="H3156" i="1" s="1"/>
  <c r="G3598" i="1"/>
  <c r="H3598" i="1" s="1"/>
  <c r="G770" i="1"/>
  <c r="H770" i="1" s="1"/>
  <c r="G925" i="1"/>
  <c r="H925" i="1" s="1"/>
  <c r="G881" i="1"/>
  <c r="H881" i="1" s="1"/>
  <c r="G2226" i="1"/>
  <c r="H2226" i="1" s="1"/>
  <c r="G4374" i="1"/>
  <c r="H4374" i="1" s="1"/>
  <c r="G256" i="1"/>
  <c r="H256" i="1" s="1"/>
  <c r="G3949" i="1"/>
  <c r="H3949" i="1" s="1"/>
  <c r="G2328" i="1"/>
  <c r="H2328" i="1" s="1"/>
  <c r="G5885" i="1"/>
  <c r="H5885" i="1" s="1"/>
  <c r="G1260" i="1"/>
  <c r="H1260" i="1" s="1"/>
  <c r="G2682" i="1"/>
  <c r="H2682" i="1" s="1"/>
  <c r="G4316" i="1"/>
  <c r="H4316" i="1" s="1"/>
  <c r="G1170" i="1"/>
  <c r="H1170" i="1" s="1"/>
  <c r="G336" i="1"/>
  <c r="H336" i="1" s="1"/>
  <c r="G1728" i="1"/>
  <c r="H1728" i="1" s="1"/>
  <c r="G2971" i="1"/>
  <c r="H2971" i="1" s="1"/>
  <c r="G4348" i="1"/>
  <c r="H4348" i="1" s="1"/>
  <c r="G5686" i="1"/>
  <c r="H5686" i="1" s="1"/>
  <c r="G2525" i="1"/>
  <c r="H2525" i="1" s="1"/>
  <c r="G3901" i="1"/>
  <c r="H3901" i="1" s="1"/>
  <c r="G304" i="1"/>
  <c r="H304" i="1" s="1"/>
  <c r="G1597" i="1"/>
  <c r="H1597" i="1" s="1"/>
  <c r="G3947" i="1"/>
  <c r="H3947" i="1" s="1"/>
  <c r="G4181" i="1"/>
  <c r="H4181" i="1" s="1"/>
  <c r="G5941" i="1"/>
  <c r="H5941" i="1" s="1"/>
  <c r="G1721" i="1"/>
  <c r="H1721" i="1" s="1"/>
  <c r="G1525" i="1"/>
  <c r="H1525" i="1" s="1"/>
  <c r="G2777" i="1"/>
  <c r="H2777" i="1" s="1"/>
  <c r="G4890" i="1"/>
  <c r="H4890" i="1" s="1"/>
  <c r="G4861" i="1"/>
  <c r="H4861" i="1" s="1"/>
  <c r="G3739" i="1"/>
  <c r="H3739" i="1" s="1"/>
  <c r="G3165" i="1"/>
  <c r="H3165" i="1" s="1"/>
  <c r="G3516" i="1"/>
  <c r="H3516" i="1" s="1"/>
  <c r="G3607" i="1"/>
  <c r="H3607" i="1" s="1"/>
  <c r="G1845" i="1"/>
  <c r="H1845" i="1" s="1"/>
  <c r="G3512" i="1"/>
  <c r="H3512" i="1" s="1"/>
  <c r="G2908" i="1"/>
  <c r="H2908" i="1" s="1"/>
  <c r="G3900" i="1"/>
  <c r="H3900" i="1" s="1"/>
  <c r="G3579" i="1"/>
  <c r="H3579" i="1" s="1"/>
  <c r="G2587" i="1"/>
  <c r="H2587" i="1" s="1"/>
  <c r="G2967" i="1"/>
  <c r="H2967" i="1" s="1"/>
  <c r="G3161" i="1"/>
  <c r="H3161" i="1" s="1"/>
  <c r="G4212" i="1"/>
  <c r="H4212" i="1" s="1"/>
  <c r="G4245" i="1"/>
  <c r="H4245" i="1" s="1"/>
  <c r="G1399" i="1"/>
  <c r="H1399" i="1" s="1"/>
  <c r="G2556" i="1"/>
  <c r="H2556" i="1" s="1"/>
  <c r="G2197" i="1"/>
  <c r="H2197" i="1" s="1"/>
  <c r="G3544" i="1"/>
  <c r="H3544" i="1" s="1"/>
  <c r="G3577" i="1"/>
  <c r="H3577" i="1" s="1"/>
  <c r="G4508" i="1"/>
  <c r="H4508" i="1" s="1"/>
  <c r="G3480" i="1"/>
  <c r="H3480" i="1" s="1"/>
  <c r="G3254" i="1"/>
  <c r="H3254" i="1" s="1"/>
  <c r="G4341" i="1"/>
  <c r="H4341" i="1" s="1"/>
  <c r="G6006" i="1"/>
  <c r="H6006" i="1" s="1"/>
  <c r="G5495" i="1"/>
  <c r="H5495" i="1" s="1"/>
  <c r="G1977" i="1"/>
  <c r="H1977" i="1" s="1"/>
  <c r="G1820" i="1"/>
  <c r="H1820" i="1" s="1"/>
  <c r="G2456" i="1"/>
  <c r="H2456" i="1" s="1"/>
  <c r="G5628" i="1"/>
  <c r="H5628" i="1" s="1"/>
  <c r="G3190" i="1"/>
  <c r="H3190" i="1" s="1"/>
  <c r="G2292" i="1"/>
  <c r="H2292" i="1" s="1"/>
  <c r="G5228" i="1"/>
  <c r="H5228" i="1" s="1"/>
  <c r="G5897" i="1"/>
  <c r="H5897" i="1" s="1"/>
  <c r="I35" i="1"/>
  <c r="J35" i="1" s="1"/>
  <c r="L35" i="1" s="1"/>
  <c r="G1687" i="1"/>
  <c r="H1687" i="1" s="1"/>
  <c r="G2963" i="1"/>
  <c r="H2963" i="1" s="1"/>
  <c r="G93" i="1"/>
  <c r="H93" i="1" s="1"/>
  <c r="G1648" i="1"/>
  <c r="H1648" i="1" s="1"/>
  <c r="G2681" i="1"/>
  <c r="H2681" i="1" s="1"/>
  <c r="G4645" i="1"/>
  <c r="H4645" i="1" s="1"/>
  <c r="G5529" i="1"/>
  <c r="H5529" i="1" s="1"/>
  <c r="G2170" i="1"/>
  <c r="H2170" i="1" s="1"/>
  <c r="G3117" i="1"/>
  <c r="H3117" i="1" s="1"/>
  <c r="G4572" i="1"/>
  <c r="H4572" i="1" s="1"/>
  <c r="G5230" i="1"/>
  <c r="H5230" i="1" s="1"/>
  <c r="G1206" i="1"/>
  <c r="H1206" i="1" s="1"/>
  <c r="G1885" i="1"/>
  <c r="H1885" i="1" s="1"/>
  <c r="G5229" i="1"/>
  <c r="H5229" i="1" s="1"/>
  <c r="G1566" i="1"/>
  <c r="H1566" i="1" s="1"/>
  <c r="G1594" i="1"/>
  <c r="H1594" i="1" s="1"/>
  <c r="G2263" i="1"/>
  <c r="H2263" i="1" s="1"/>
  <c r="G2283" i="1"/>
  <c r="H2283" i="1" s="1"/>
  <c r="G3088" i="1"/>
  <c r="H3088" i="1" s="1"/>
  <c r="G5539" i="1"/>
  <c r="H5539" i="1" s="1"/>
  <c r="G5720" i="1"/>
  <c r="H5720" i="1" s="1"/>
  <c r="G6135" i="1"/>
  <c r="H6135" i="1" s="1"/>
  <c r="G5417" i="1"/>
  <c r="H5417" i="1" s="1"/>
  <c r="G1322" i="1"/>
  <c r="H1322" i="1" s="1"/>
  <c r="G684" i="1"/>
  <c r="H684" i="1" s="1"/>
  <c r="G5538" i="1"/>
  <c r="H5538" i="1" s="1"/>
  <c r="G5794" i="1"/>
  <c r="H5794" i="1" s="1"/>
  <c r="G1133" i="1"/>
  <c r="H1133" i="1" s="1"/>
  <c r="G2625" i="1"/>
  <c r="H2625" i="1" s="1"/>
  <c r="G1437" i="1"/>
  <c r="H1437" i="1" s="1"/>
  <c r="G2088" i="1"/>
  <c r="H2088" i="1" s="1"/>
  <c r="G3600" i="1"/>
  <c r="H3600" i="1" s="1"/>
  <c r="G3688" i="1"/>
  <c r="H3688" i="1" s="1"/>
  <c r="G5217" i="1"/>
  <c r="H5217" i="1" s="1"/>
  <c r="G5763" i="1"/>
  <c r="H5763" i="1" s="1"/>
  <c r="G5864" i="1"/>
  <c r="H5864" i="1" s="1"/>
  <c r="G4963" i="1"/>
  <c r="H4963" i="1" s="1"/>
  <c r="G5597" i="1"/>
  <c r="H5597" i="1" s="1"/>
  <c r="G908" i="1"/>
  <c r="H908" i="1" s="1"/>
  <c r="G5596" i="1"/>
  <c r="H5596" i="1" s="1"/>
  <c r="G6070" i="1"/>
  <c r="H6070" i="1" s="1"/>
  <c r="G1789" i="1"/>
  <c r="H1789" i="1" s="1"/>
  <c r="G3350" i="1"/>
  <c r="H3350" i="1" s="1"/>
  <c r="G3549" i="1"/>
  <c r="H3549" i="1" s="1"/>
  <c r="G4112" i="1"/>
  <c r="H4112" i="1" s="1"/>
  <c r="G455" i="1"/>
  <c r="H455" i="1" s="1"/>
  <c r="G801" i="1"/>
  <c r="H801" i="1" s="1"/>
  <c r="G1253" i="1"/>
  <c r="H1253" i="1" s="1"/>
  <c r="G1491" i="1"/>
  <c r="H1491" i="1" s="1"/>
  <c r="G4292" i="1"/>
  <c r="H4292" i="1" s="1"/>
  <c r="G3270" i="1"/>
  <c r="H3270" i="1" s="1"/>
  <c r="G2266" i="1"/>
  <c r="H2266" i="1" s="1"/>
  <c r="G5422" i="1"/>
  <c r="H5422" i="1" s="1"/>
  <c r="G6032" i="1"/>
  <c r="H6032" i="1" s="1"/>
  <c r="G1000" i="1"/>
  <c r="H1000" i="1" s="1"/>
  <c r="G3140" i="1"/>
  <c r="H3140" i="1" s="1"/>
  <c r="G4129" i="1"/>
  <c r="H4129" i="1" s="1"/>
  <c r="G4418" i="1"/>
  <c r="H4418" i="1" s="1"/>
  <c r="G5849" i="1"/>
  <c r="H5849" i="1" s="1"/>
  <c r="G5972" i="1"/>
  <c r="H5972" i="1" s="1"/>
  <c r="G5223" i="1"/>
  <c r="H5223" i="1" s="1"/>
  <c r="G4199" i="1"/>
  <c r="H4199" i="1" s="1"/>
  <c r="G62" i="1"/>
  <c r="H62" i="1" s="1"/>
  <c r="G1459" i="1"/>
  <c r="H1459" i="1" s="1"/>
  <c r="G4951" i="1"/>
  <c r="H4951" i="1" s="1"/>
  <c r="G1549" i="1"/>
  <c r="H1549" i="1" s="1"/>
  <c r="G607" i="1"/>
  <c r="H607" i="1" s="1"/>
  <c r="G1932" i="1"/>
  <c r="H1932" i="1" s="1"/>
  <c r="G2988" i="1"/>
  <c r="H2988" i="1" s="1"/>
  <c r="G1797" i="1"/>
  <c r="H1797" i="1" s="1"/>
  <c r="G2262" i="1"/>
  <c r="H2262" i="1" s="1"/>
  <c r="G4594" i="1"/>
  <c r="H4594" i="1" s="1"/>
  <c r="G5669" i="1"/>
  <c r="H5669" i="1" s="1"/>
  <c r="G5765" i="1"/>
  <c r="H5765" i="1" s="1"/>
  <c r="G6159" i="1"/>
  <c r="H6159" i="1" s="1"/>
  <c r="G1389" i="1"/>
  <c r="H1389" i="1" s="1"/>
  <c r="G3781" i="1"/>
  <c r="H3781" i="1" s="1"/>
  <c r="G2983" i="1"/>
  <c r="H2983" i="1" s="1"/>
  <c r="G3439" i="1"/>
  <c r="H3439" i="1" s="1"/>
  <c r="G4190" i="1"/>
  <c r="H4190" i="1" s="1"/>
  <c r="G1589" i="1"/>
  <c r="H1589" i="1" s="1"/>
  <c r="G1822" i="1"/>
  <c r="H1822" i="1" s="1"/>
  <c r="G4822" i="1"/>
  <c r="H4822" i="1" s="1"/>
  <c r="G5437" i="1"/>
  <c r="H5437" i="1" s="1"/>
  <c r="G4922" i="1"/>
  <c r="H4922" i="1" s="1"/>
  <c r="G3613" i="1"/>
  <c r="H3613" i="1" s="1"/>
  <c r="G5594" i="1"/>
  <c r="H5594" i="1" s="1"/>
  <c r="G1899" i="1"/>
  <c r="H1899" i="1" s="1"/>
  <c r="G2136" i="1"/>
  <c r="H2136" i="1" s="1"/>
  <c r="G2326" i="1"/>
  <c r="H2326" i="1" s="1"/>
  <c r="G2847" i="1"/>
  <c r="H2847" i="1" s="1"/>
  <c r="G4028" i="1"/>
  <c r="H4028" i="1" s="1"/>
  <c r="G4085" i="1"/>
  <c r="H4085" i="1" s="1"/>
  <c r="G4157" i="1"/>
  <c r="H4157" i="1" s="1"/>
  <c r="G253" i="1"/>
  <c r="H253" i="1" s="1"/>
  <c r="G707" i="1"/>
  <c r="H707" i="1" s="1"/>
  <c r="G5845" i="1"/>
  <c r="H5845" i="1" s="1"/>
  <c r="G5882" i="1"/>
  <c r="H5882" i="1" s="1"/>
  <c r="G6197" i="1"/>
  <c r="H6197" i="1" s="1"/>
  <c r="G1513" i="1"/>
  <c r="H1513" i="1" s="1"/>
  <c r="G2203" i="1"/>
  <c r="H2203" i="1" s="1"/>
  <c r="G875" i="1"/>
  <c r="H875" i="1" s="1"/>
  <c r="G4216" i="1"/>
  <c r="H4216" i="1" s="1"/>
  <c r="G610" i="1"/>
  <c r="H610" i="1" s="1"/>
  <c r="G4155" i="1"/>
  <c r="H4155" i="1" s="1"/>
  <c r="G5622" i="1"/>
  <c r="H5622" i="1" s="1"/>
  <c r="G5946" i="1"/>
  <c r="H5946" i="1" s="1"/>
  <c r="G6195" i="1"/>
  <c r="H6195" i="1" s="1"/>
  <c r="G131" i="1"/>
  <c r="H131" i="1" s="1"/>
  <c r="G1211" i="1"/>
  <c r="H1211" i="1" s="1"/>
  <c r="G4834" i="1"/>
  <c r="H4834" i="1" s="1"/>
  <c r="G2010" i="1"/>
  <c r="H2010" i="1" s="1"/>
  <c r="G2684" i="1"/>
  <c r="H2684" i="1" s="1"/>
  <c r="G2840" i="1"/>
  <c r="H2840" i="1" s="1"/>
  <c r="G4558" i="1"/>
  <c r="H4558" i="1" s="1"/>
  <c r="G1151" i="1"/>
  <c r="H1151" i="1" s="1"/>
  <c r="G3728" i="1"/>
  <c r="H3728" i="1" s="1"/>
  <c r="G4151" i="1"/>
  <c r="H4151" i="1" s="1"/>
  <c r="G4859" i="1"/>
  <c r="H4859" i="1" s="1"/>
  <c r="G5308" i="1"/>
  <c r="H5308" i="1" s="1"/>
  <c r="G5712" i="1"/>
  <c r="H5712" i="1" s="1"/>
  <c r="G5743" i="1"/>
  <c r="H5743" i="1" s="1"/>
  <c r="G5777" i="1"/>
  <c r="H5777" i="1" s="1"/>
  <c r="G2602" i="1"/>
  <c r="H2602" i="1" s="1"/>
  <c r="G3596" i="1"/>
  <c r="H3596" i="1" s="1"/>
  <c r="G1021" i="1"/>
  <c r="H1021" i="1" s="1"/>
  <c r="G1813" i="1"/>
  <c r="H1813" i="1" s="1"/>
  <c r="G2677" i="1"/>
  <c r="H2677" i="1" s="1"/>
  <c r="G3163" i="1"/>
  <c r="H3163" i="1" s="1"/>
  <c r="G3673" i="1"/>
  <c r="H3673" i="1" s="1"/>
  <c r="G4280" i="1"/>
  <c r="H4280" i="1" s="1"/>
  <c r="G5774" i="1"/>
  <c r="H5774" i="1" s="1"/>
  <c r="G6178" i="1"/>
  <c r="H6178" i="1" s="1"/>
  <c r="G5082" i="1"/>
  <c r="H5082" i="1" s="1"/>
  <c r="G4906" i="1"/>
  <c r="H4906" i="1" s="1"/>
  <c r="G5154" i="1"/>
  <c r="H5154" i="1" s="1"/>
  <c r="G3541" i="1"/>
  <c r="H3541" i="1" s="1"/>
  <c r="G5332" i="1"/>
  <c r="H5332" i="1" s="1"/>
  <c r="G1868" i="1"/>
  <c r="H1868" i="1" s="1"/>
  <c r="G1207" i="1"/>
  <c r="H1207" i="1" s="1"/>
  <c r="G2973" i="1"/>
  <c r="H2973" i="1" s="1"/>
  <c r="G3329" i="1"/>
  <c r="H3329" i="1" s="1"/>
  <c r="G4630" i="1"/>
  <c r="H4630" i="1" s="1"/>
  <c r="G5961" i="1"/>
  <c r="H5961" i="1" s="1"/>
  <c r="G2781" i="1"/>
  <c r="H2781" i="1" s="1"/>
  <c r="G4254" i="1"/>
  <c r="H4254" i="1" s="1"/>
  <c r="G5194" i="1"/>
  <c r="H5194" i="1" s="1"/>
  <c r="G3430" i="1"/>
  <c r="H3430" i="1" s="1"/>
  <c r="G5588" i="1"/>
  <c r="H5588" i="1" s="1"/>
  <c r="G6058" i="1"/>
  <c r="H6058" i="1" s="1"/>
  <c r="G4135" i="1"/>
  <c r="H4135" i="1" s="1"/>
  <c r="G3271" i="1"/>
  <c r="H3271" i="1" s="1"/>
  <c r="G2003" i="1"/>
  <c r="H2003" i="1" s="1"/>
  <c r="G3934" i="1"/>
  <c r="H3934" i="1" s="1"/>
  <c r="G5081" i="1"/>
  <c r="H5081" i="1" s="1"/>
  <c r="G5160" i="1"/>
  <c r="H5160" i="1" s="1"/>
  <c r="G5234" i="1"/>
  <c r="H5234" i="1" s="1"/>
  <c r="G4137" i="1"/>
  <c r="H4137" i="1" s="1"/>
  <c r="G5372" i="1"/>
  <c r="H5372" i="1" s="1"/>
  <c r="G6008" i="1"/>
  <c r="H6008" i="1" s="1"/>
  <c r="G4091" i="1"/>
  <c r="H4091" i="1" s="1"/>
  <c r="G4175" i="1"/>
  <c r="H4175" i="1" s="1"/>
  <c r="G4788" i="1"/>
  <c r="H4788" i="1" s="1"/>
  <c r="G5752" i="1"/>
  <c r="H5752" i="1" s="1"/>
  <c r="G3815" i="1"/>
  <c r="H3815" i="1" s="1"/>
  <c r="G5636" i="1"/>
  <c r="H5636" i="1" s="1"/>
  <c r="G3772" i="1"/>
  <c r="H3772" i="1" s="1"/>
  <c r="G1469" i="1"/>
  <c r="H1469" i="1" s="1"/>
  <c r="G4700" i="1"/>
  <c r="H4700" i="1" s="1"/>
  <c r="G3795" i="1"/>
  <c r="H3795" i="1" s="1"/>
  <c r="G4641" i="1"/>
  <c r="H4641" i="1" s="1"/>
  <c r="G5690" i="1"/>
  <c r="H5690" i="1" s="1"/>
  <c r="G5405" i="1"/>
  <c r="H5405" i="1" s="1"/>
  <c r="G5527" i="1"/>
  <c r="H5527" i="1" s="1"/>
  <c r="G1221" i="1"/>
  <c r="H1221" i="1" s="1"/>
  <c r="G5206" i="1"/>
  <c r="H5206" i="1" s="1"/>
  <c r="G798" i="1"/>
  <c r="H798" i="1" s="1"/>
  <c r="G3558" i="1"/>
  <c r="H3558" i="1" s="1"/>
  <c r="G4580" i="1"/>
  <c r="H4580" i="1" s="1"/>
  <c r="G5460" i="1"/>
  <c r="H5460" i="1" s="1"/>
  <c r="G6037" i="1"/>
  <c r="H6037" i="1" s="1"/>
  <c r="G3944" i="1"/>
  <c r="H3944" i="1" s="1"/>
  <c r="G4718" i="1"/>
  <c r="H4718" i="1" s="1"/>
  <c r="G5076" i="1"/>
  <c r="H5076" i="1" s="1"/>
  <c r="G1406" i="1"/>
  <c r="H1406" i="1" s="1"/>
  <c r="G4857" i="1"/>
  <c r="H4857" i="1" s="1"/>
  <c r="G1697" i="1"/>
  <c r="H1697" i="1" s="1"/>
  <c r="G1882" i="1"/>
  <c r="H1882" i="1" s="1"/>
  <c r="G5210" i="1"/>
  <c r="H5210" i="1" s="1"/>
  <c r="G3032" i="1"/>
  <c r="H3032" i="1" s="1"/>
  <c r="G804" i="1"/>
  <c r="H804" i="1" s="1"/>
  <c r="G5973" i="1"/>
  <c r="H5973" i="1" s="1"/>
  <c r="G94" i="1"/>
  <c r="H94" i="1" s="1"/>
  <c r="G4250" i="1"/>
  <c r="H4250" i="1" s="1"/>
  <c r="G4217" i="1"/>
  <c r="H4217" i="1" s="1"/>
  <c r="G2288" i="1"/>
  <c r="H2288" i="1" s="1"/>
  <c r="G1949" i="1"/>
  <c r="H1949" i="1" s="1"/>
  <c r="G2881" i="1"/>
  <c r="H2881" i="1" s="1"/>
  <c r="G4471" i="1"/>
  <c r="H4471" i="1" s="1"/>
  <c r="G4672" i="1"/>
  <c r="H4672" i="1" s="1"/>
  <c r="G1056" i="1"/>
  <c r="H1056" i="1" s="1"/>
  <c r="G3387" i="1"/>
  <c r="H3387" i="1" s="1"/>
  <c r="G3711" i="1"/>
  <c r="H3711" i="1" s="1"/>
  <c r="G1136" i="1"/>
  <c r="H1136" i="1" s="1"/>
  <c r="G1945" i="1"/>
  <c r="H1945" i="1" s="1"/>
  <c r="G3118" i="1"/>
  <c r="H3118" i="1" s="1"/>
  <c r="G4344" i="1"/>
  <c r="H4344" i="1" s="1"/>
  <c r="G1438" i="1"/>
  <c r="H1438" i="1" s="1"/>
  <c r="G1490" i="1"/>
  <c r="H1490" i="1" s="1"/>
  <c r="G1886" i="1"/>
  <c r="H1886" i="1" s="1"/>
  <c r="G2161" i="1"/>
  <c r="H2161" i="1" s="1"/>
  <c r="G2332" i="1"/>
  <c r="H2332" i="1" s="1"/>
  <c r="G6172" i="1"/>
  <c r="H6172" i="1" s="1"/>
  <c r="G5108" i="1"/>
  <c r="H5108" i="1" s="1"/>
  <c r="G5172" i="1"/>
  <c r="H5172" i="1" s="1"/>
  <c r="G2205" i="1"/>
  <c r="H2205" i="1" s="1"/>
  <c r="G3864" i="1"/>
  <c r="H3864" i="1" s="1"/>
  <c r="G4578" i="1"/>
  <c r="H4578" i="1" s="1"/>
  <c r="G5336" i="1"/>
  <c r="H5336" i="1" s="1"/>
  <c r="G830" i="1"/>
  <c r="H830" i="1" s="1"/>
  <c r="G3470" i="1"/>
  <c r="H3470" i="1" s="1"/>
  <c r="G4953" i="1"/>
  <c r="H4953" i="1" s="1"/>
  <c r="G5431" i="1"/>
  <c r="H5431" i="1" s="1"/>
  <c r="G5913" i="1"/>
  <c r="H5913" i="1" s="1"/>
  <c r="G5429" i="1"/>
  <c r="H5429" i="1" s="1"/>
  <c r="G3612" i="1"/>
  <c r="H3612" i="1" s="1"/>
  <c r="G5624" i="1"/>
  <c r="H5624" i="1" s="1"/>
  <c r="G1278" i="1"/>
  <c r="H1278" i="1" s="1"/>
  <c r="G3580" i="1"/>
  <c r="H3580" i="1" s="1"/>
  <c r="G5749" i="1"/>
  <c r="H5749" i="1" s="1"/>
  <c r="G4823" i="1"/>
  <c r="H4823" i="1" s="1"/>
  <c r="G5562" i="1"/>
  <c r="H5562" i="1" s="1"/>
  <c r="G5684" i="1"/>
  <c r="H5684" i="1" s="1"/>
  <c r="G4955" i="1"/>
  <c r="H4955" i="1" s="1"/>
  <c r="G4845" i="1"/>
  <c r="H4845" i="1" s="1"/>
  <c r="G4225" i="1"/>
  <c r="H4225" i="1" s="1"/>
  <c r="G3622" i="1"/>
  <c r="H3622" i="1" s="1"/>
  <c r="G5606" i="1"/>
  <c r="H5606" i="1" s="1"/>
  <c r="G2379" i="1"/>
  <c r="H2379" i="1" s="1"/>
  <c r="G4064" i="1"/>
  <c r="H4064" i="1" s="1"/>
  <c r="G3315" i="1"/>
  <c r="H3315" i="1" s="1"/>
  <c r="G4959" i="1"/>
  <c r="H4959" i="1" s="1"/>
  <c r="G615" i="1"/>
  <c r="H615" i="1" s="1"/>
  <c r="G4614" i="1"/>
  <c r="H4614" i="1" s="1"/>
  <c r="G3084" i="1"/>
  <c r="H3084" i="1" s="1"/>
  <c r="G4186" i="1"/>
  <c r="H4186" i="1" s="1"/>
  <c r="G5779" i="1"/>
  <c r="H5779" i="1" s="1"/>
  <c r="G2162" i="1"/>
  <c r="H2162" i="1" s="1"/>
  <c r="G3201" i="1"/>
  <c r="H3201" i="1" s="1"/>
  <c r="G5298" i="1"/>
  <c r="H5298" i="1" s="1"/>
  <c r="G1299" i="1"/>
  <c r="H1299" i="1" s="1"/>
  <c r="G2021" i="1"/>
  <c r="H2021" i="1" s="1"/>
  <c r="G2797" i="1"/>
  <c r="H2797" i="1" s="1"/>
  <c r="G3503" i="1"/>
  <c r="H3503" i="1" s="1"/>
  <c r="G5152" i="1"/>
  <c r="H5152" i="1" s="1"/>
  <c r="G5766" i="1"/>
  <c r="H5766" i="1" s="1"/>
  <c r="G3502" i="1"/>
  <c r="H3502" i="1" s="1"/>
  <c r="G3759" i="1"/>
  <c r="H3759" i="1" s="1"/>
  <c r="G3836" i="1"/>
  <c r="H3836" i="1" s="1"/>
  <c r="G5476" i="1"/>
  <c r="H5476" i="1" s="1"/>
  <c r="G5609" i="1"/>
  <c r="H5609" i="1" s="1"/>
  <c r="G5808" i="1"/>
  <c r="H5808" i="1" s="1"/>
  <c r="G2459" i="1"/>
  <c r="H2459" i="1" s="1"/>
  <c r="G5471" i="1"/>
  <c r="H5471" i="1" s="1"/>
  <c r="G5806" i="1"/>
  <c r="H5806" i="1" s="1"/>
  <c r="G5510" i="1"/>
  <c r="H5510" i="1" s="1"/>
  <c r="G3499" i="1"/>
  <c r="H3499" i="1" s="1"/>
  <c r="G5928" i="1"/>
  <c r="H5928" i="1" s="1"/>
  <c r="G5384" i="1"/>
  <c r="H5384" i="1" s="1"/>
  <c r="G1873" i="1"/>
  <c r="H1873" i="1" s="1"/>
  <c r="G2304" i="1"/>
  <c r="H2304" i="1" s="1"/>
  <c r="G4520" i="1"/>
  <c r="H4520" i="1" s="1"/>
  <c r="G5810" i="1"/>
  <c r="H5810" i="1" s="1"/>
  <c r="G5126" i="1"/>
  <c r="H5126" i="1" s="1"/>
  <c r="G5077" i="1"/>
  <c r="H5077" i="1" s="1"/>
  <c r="G5943" i="1"/>
  <c r="H5943" i="1" s="1"/>
  <c r="G4154" i="1"/>
  <c r="H4154" i="1" s="1"/>
  <c r="G4248" i="1"/>
  <c r="H4248" i="1" s="1"/>
  <c r="G4602" i="1"/>
  <c r="H4602" i="1" s="1"/>
  <c r="G4724" i="1"/>
  <c r="H4724" i="1" s="1"/>
  <c r="G3987" i="1"/>
  <c r="H3987" i="1" s="1"/>
  <c r="G4360" i="1"/>
  <c r="H4360" i="1" s="1"/>
  <c r="G5840" i="1"/>
  <c r="H5840" i="1" s="1"/>
  <c r="G5574" i="1"/>
  <c r="H5574" i="1" s="1"/>
  <c r="G3800" i="1"/>
  <c r="H3800" i="1" s="1"/>
  <c r="G5500" i="1"/>
  <c r="H5500" i="1" s="1"/>
  <c r="G3676" i="1"/>
  <c r="H3676" i="1" s="1"/>
  <c r="G6140" i="1"/>
  <c r="H6140" i="1" s="1"/>
  <c r="G5908" i="1"/>
  <c r="H5908" i="1" s="1"/>
  <c r="G1663" i="1"/>
  <c r="H1663" i="1" s="1"/>
  <c r="G4952" i="1"/>
  <c r="H4952" i="1" s="1"/>
  <c r="G768" i="1"/>
  <c r="H768" i="1" s="1"/>
  <c r="G1890" i="1"/>
  <c r="H1890" i="1" s="1"/>
  <c r="G4368" i="1"/>
  <c r="H4368" i="1" s="1"/>
  <c r="G4596" i="1"/>
  <c r="H4596" i="1" s="1"/>
  <c r="G5820" i="1"/>
  <c r="H5820" i="1" s="1"/>
  <c r="G5886" i="1"/>
  <c r="H5886" i="1" s="1"/>
  <c r="G5289" i="1"/>
  <c r="H5289" i="1" s="1"/>
  <c r="G3610" i="1"/>
  <c r="H3610" i="1" s="1"/>
  <c r="G2992" i="1"/>
  <c r="H2992" i="1" s="1"/>
  <c r="G3282" i="1"/>
  <c r="H3282" i="1" s="1"/>
  <c r="G3694" i="1"/>
  <c r="H3694" i="1" s="1"/>
  <c r="G5317" i="1"/>
  <c r="H5317" i="1" s="1"/>
  <c r="G2823" i="1"/>
  <c r="H2823" i="1" s="1"/>
  <c r="G5191" i="1"/>
  <c r="H5191" i="1" s="1"/>
  <c r="G4535" i="1"/>
  <c r="H4535" i="1" s="1"/>
  <c r="G4533" i="1"/>
  <c r="H4533" i="1" s="1"/>
  <c r="G95" i="1"/>
  <c r="H95" i="1" s="1"/>
  <c r="G4916" i="1"/>
  <c r="H4916" i="1" s="1"/>
  <c r="G5178" i="1"/>
  <c r="H5178" i="1" s="1"/>
  <c r="G1023" i="1"/>
  <c r="H1023" i="1" s="1"/>
  <c r="G4249" i="1"/>
  <c r="H4249" i="1" s="1"/>
  <c r="G669" i="1"/>
  <c r="H669" i="1" s="1"/>
  <c r="G5309" i="1"/>
  <c r="H5309" i="1" s="1"/>
  <c r="G1245" i="1"/>
  <c r="H1245" i="1" s="1"/>
  <c r="G4382" i="1"/>
  <c r="H4382" i="1" s="1"/>
  <c r="G3484" i="1"/>
  <c r="H3484" i="1" s="1"/>
  <c r="G608" i="1"/>
  <c r="H608" i="1" s="1"/>
  <c r="G331" i="1"/>
  <c r="H331" i="1" s="1"/>
  <c r="G2436" i="1"/>
  <c r="H2436" i="1" s="1"/>
  <c r="G5198" i="1"/>
  <c r="H5198" i="1" s="1"/>
  <c r="G4854" i="1"/>
  <c r="H4854" i="1" s="1"/>
  <c r="G4891" i="1"/>
  <c r="H4891" i="1" s="1"/>
  <c r="G5464" i="1"/>
  <c r="H5464" i="1" s="1"/>
  <c r="G4606" i="1"/>
  <c r="H4606" i="1" s="1"/>
  <c r="G5785" i="1"/>
  <c r="H5785" i="1" s="1"/>
  <c r="G2311" i="1"/>
  <c r="H2311" i="1" s="1"/>
  <c r="G3295" i="1"/>
  <c r="H3295" i="1" s="1"/>
  <c r="G3377" i="1"/>
  <c r="H3377" i="1" s="1"/>
  <c r="G3443" i="1"/>
  <c r="H3443" i="1" s="1"/>
  <c r="G4389" i="1"/>
  <c r="H4389" i="1" s="1"/>
  <c r="G4473" i="1"/>
  <c r="H4473" i="1" s="1"/>
  <c r="G5017" i="1"/>
  <c r="H5017" i="1" s="1"/>
  <c r="G5153" i="1"/>
  <c r="H5153" i="1" s="1"/>
  <c r="G6161" i="1"/>
  <c r="H6161" i="1" s="1"/>
  <c r="G5467" i="1"/>
  <c r="H5467" i="1" s="1"/>
  <c r="G5896" i="1"/>
  <c r="H5896" i="1" s="1"/>
  <c r="G6171" i="1"/>
  <c r="H6171" i="1" s="1"/>
  <c r="G2706" i="1"/>
  <c r="H2706" i="1" s="1"/>
  <c r="G5954" i="1"/>
  <c r="H5954" i="1" s="1"/>
  <c r="G2949" i="1"/>
  <c r="H2949" i="1" s="1"/>
  <c r="G1505" i="1"/>
  <c r="H1505" i="1" s="1"/>
  <c r="G1095" i="1"/>
  <c r="H1095" i="1" s="1"/>
  <c r="G5052" i="1"/>
  <c r="H5052" i="1" s="1"/>
  <c r="G4375" i="1"/>
  <c r="H4375" i="1" s="1"/>
  <c r="G3856" i="1"/>
  <c r="H3856" i="1" s="1"/>
  <c r="G5524" i="1"/>
  <c r="H5524" i="1" s="1"/>
  <c r="G3993" i="1"/>
  <c r="H3993" i="1" s="1"/>
  <c r="G3451" i="1"/>
  <c r="H3451" i="1" s="1"/>
  <c r="G5561" i="1"/>
  <c r="H5561" i="1" s="1"/>
  <c r="G1030" i="1"/>
  <c r="H1030" i="1" s="1"/>
  <c r="G4892" i="1"/>
  <c r="H4892" i="1" s="1"/>
  <c r="G4909" i="1"/>
  <c r="H4909" i="1" s="1"/>
  <c r="G5739" i="1"/>
  <c r="H5739" i="1" s="1"/>
  <c r="G4179" i="1"/>
  <c r="H4179" i="1" s="1"/>
  <c r="G5902" i="1"/>
  <c r="H5902" i="1" s="1"/>
  <c r="G3057" i="1"/>
  <c r="H3057" i="1" s="1"/>
  <c r="G4692" i="1"/>
  <c r="H4692" i="1" s="1"/>
  <c r="G4764" i="1"/>
  <c r="H4764" i="1" s="1"/>
  <c r="G2343" i="1"/>
  <c r="H2343" i="1" s="1"/>
  <c r="G3666" i="1"/>
  <c r="H3666" i="1" s="1"/>
  <c r="G5701" i="1"/>
  <c r="H5701" i="1" s="1"/>
  <c r="G3687" i="1"/>
  <c r="H3687" i="1" s="1"/>
  <c r="G4202" i="1"/>
  <c r="H4202" i="1" s="1"/>
  <c r="G4809" i="1"/>
  <c r="H4809" i="1" s="1"/>
  <c r="G1226" i="1"/>
  <c r="H1226" i="1" s="1"/>
  <c r="G556" i="1"/>
  <c r="H556" i="1" s="1"/>
  <c r="G2674" i="1"/>
  <c r="H2674" i="1" s="1"/>
  <c r="G5396" i="1"/>
  <c r="H5396" i="1" s="1"/>
  <c r="G5404" i="1"/>
  <c r="H5404" i="1" s="1"/>
  <c r="G4618" i="1"/>
  <c r="H4618" i="1" s="1"/>
  <c r="G2659" i="1"/>
  <c r="H2659" i="1" s="1"/>
  <c r="G1169" i="1"/>
  <c r="H1169" i="1" s="1"/>
  <c r="G3420" i="1"/>
  <c r="H3420" i="1" s="1"/>
  <c r="G4057" i="1"/>
  <c r="H4057" i="1" s="1"/>
  <c r="G5498" i="1"/>
  <c r="H5498" i="1" s="1"/>
  <c r="G2835" i="1"/>
  <c r="H2835" i="1" s="1"/>
  <c r="G6168" i="1"/>
  <c r="H6168" i="1" s="1"/>
  <c r="G4930" i="1"/>
  <c r="H4930" i="1" s="1"/>
  <c r="G4226" i="1"/>
  <c r="H4226" i="1" s="1"/>
  <c r="G5541" i="1"/>
  <c r="H5541" i="1" s="1"/>
  <c r="G3089" i="1"/>
  <c r="H3089" i="1" s="1"/>
  <c r="G592" i="1"/>
  <c r="H592" i="1" s="1"/>
  <c r="G2306" i="1"/>
  <c r="H2306" i="1" s="1"/>
  <c r="G3587" i="1"/>
  <c r="H3587" i="1" s="1"/>
  <c r="G6128" i="1"/>
  <c r="H6128" i="1" s="1"/>
  <c r="G6153" i="1"/>
  <c r="H6153" i="1" s="1"/>
  <c r="G6191" i="1"/>
  <c r="H6191" i="1" s="1"/>
  <c r="G1991" i="1"/>
  <c r="H1991" i="1" s="1"/>
  <c r="G3472" i="1"/>
  <c r="H3472" i="1" s="1"/>
  <c r="G3623" i="1"/>
  <c r="H3623" i="1" s="1"/>
  <c r="G5127" i="1"/>
  <c r="H5127" i="1" s="1"/>
  <c r="G2821" i="1"/>
  <c r="H2821" i="1" s="1"/>
  <c r="G2991" i="1"/>
  <c r="H2991" i="1" s="1"/>
  <c r="G4323" i="1"/>
  <c r="H4323" i="1" s="1"/>
  <c r="G457" i="1"/>
  <c r="H457" i="1" s="1"/>
  <c r="G1730" i="1"/>
  <c r="H1730" i="1" s="1"/>
  <c r="G2889" i="1"/>
  <c r="H2889" i="1" s="1"/>
  <c r="G1057" i="1"/>
  <c r="H1057" i="1" s="1"/>
  <c r="G5344" i="1"/>
  <c r="H5344" i="1" s="1"/>
  <c r="G6014" i="1"/>
  <c r="H6014" i="1" s="1"/>
  <c r="G5741" i="1"/>
  <c r="H5741" i="1" s="1"/>
  <c r="G2160" i="1"/>
  <c r="H2160" i="1" s="1"/>
  <c r="G3615" i="1"/>
  <c r="H3615" i="1" s="1"/>
  <c r="G83" i="1"/>
  <c r="H83" i="1" s="1"/>
  <c r="G1257" i="1"/>
  <c r="H1257" i="1" s="1"/>
  <c r="G4108" i="1"/>
  <c r="H4108" i="1" s="1"/>
  <c r="G5800" i="1"/>
  <c r="H5800" i="1" s="1"/>
  <c r="G1765" i="1"/>
  <c r="H1765" i="1" s="1"/>
  <c r="G2686" i="1"/>
  <c r="H2686" i="1" s="1"/>
  <c r="G4262" i="1"/>
  <c r="H4262" i="1" s="1"/>
  <c r="G5666" i="1"/>
  <c r="H5666" i="1" s="1"/>
  <c r="G5990" i="1"/>
  <c r="H5990" i="1" s="1"/>
  <c r="G1319" i="1"/>
  <c r="H1319" i="1" s="1"/>
  <c r="G4678" i="1"/>
  <c r="H4678" i="1" s="1"/>
  <c r="G5959" i="1"/>
  <c r="H5959" i="1" s="1"/>
  <c r="G3851" i="1"/>
  <c r="H3851" i="1" s="1"/>
  <c r="G1937" i="1"/>
  <c r="H1937" i="1" s="1"/>
  <c r="G5157" i="1"/>
  <c r="H5157" i="1" s="1"/>
  <c r="G5276" i="1"/>
  <c r="H5276" i="1" s="1"/>
  <c r="G307" i="1"/>
  <c r="H307" i="1" s="1"/>
  <c r="G5420" i="1"/>
  <c r="H5420" i="1" s="1"/>
  <c r="G6029" i="1"/>
  <c r="H6029" i="1" s="1"/>
  <c r="G1150" i="1"/>
  <c r="H1150" i="1" s="1"/>
  <c r="G4707" i="1"/>
  <c r="H4707" i="1" s="1"/>
  <c r="G4820" i="1"/>
  <c r="H4820" i="1" s="1"/>
  <c r="G5481" i="1"/>
  <c r="H5481" i="1" s="1"/>
  <c r="G3136" i="1"/>
  <c r="H3136" i="1" s="1"/>
  <c r="G3292" i="1"/>
  <c r="H3292" i="1" s="1"/>
  <c r="G574" i="1"/>
  <c r="H574" i="1" s="1"/>
  <c r="G5740" i="1"/>
  <c r="H5740" i="1" s="1"/>
  <c r="G5678" i="1"/>
  <c r="H5678" i="1" s="1"/>
  <c r="G4755" i="1"/>
  <c r="H4755" i="1" s="1"/>
  <c r="G563" i="1"/>
  <c r="H563" i="1" s="1"/>
  <c r="G4401" i="1"/>
  <c r="H4401" i="1" s="1"/>
  <c r="G5925" i="1"/>
  <c r="H5925" i="1" s="1"/>
  <c r="G2566" i="1"/>
  <c r="H2566" i="1" s="1"/>
  <c r="G5638" i="1"/>
  <c r="H5638" i="1" s="1"/>
  <c r="G5222" i="1"/>
  <c r="H5222" i="1" s="1"/>
  <c r="G4878" i="1"/>
  <c r="H4878" i="1" s="1"/>
  <c r="G1799" i="1"/>
  <c r="H1799" i="1" s="1"/>
  <c r="G3192" i="1"/>
  <c r="H3192" i="1" s="1"/>
  <c r="G4933" i="1"/>
  <c r="H4933" i="1" s="1"/>
  <c r="G6157" i="1"/>
  <c r="H6157" i="1" s="1"/>
  <c r="G6102" i="1"/>
  <c r="H6102" i="1" s="1"/>
  <c r="G3371" i="1"/>
  <c r="H3371" i="1" s="1"/>
  <c r="G4273" i="1"/>
  <c r="H4273" i="1" s="1"/>
  <c r="G5106" i="1"/>
  <c r="H5106" i="1" s="1"/>
  <c r="G5319" i="1"/>
  <c r="H5319" i="1" s="1"/>
  <c r="G4984" i="1"/>
  <c r="H4984" i="1" s="1"/>
  <c r="G4306" i="1"/>
  <c r="H4306" i="1" s="1"/>
  <c r="G5462" i="1"/>
  <c r="H5462" i="1" s="1"/>
  <c r="G5013" i="1"/>
  <c r="H5013" i="1" s="1"/>
  <c r="G2595" i="1"/>
  <c r="H2595" i="1" s="1"/>
  <c r="G3291" i="1"/>
  <c r="H3291" i="1" s="1"/>
  <c r="G944" i="1"/>
  <c r="H944" i="1" s="1"/>
  <c r="G1725" i="1"/>
  <c r="H1725" i="1" s="1"/>
  <c r="G940" i="1"/>
  <c r="H940" i="1" s="1"/>
  <c r="G4623" i="1"/>
  <c r="H4623" i="1" s="1"/>
  <c r="G4685" i="1"/>
  <c r="H4685" i="1" s="1"/>
  <c r="G5457" i="1"/>
  <c r="H5457" i="1" s="1"/>
  <c r="G5592" i="1"/>
  <c r="H5592" i="1" s="1"/>
  <c r="G5750" i="1"/>
  <c r="H5750" i="1" s="1"/>
  <c r="G2846" i="1"/>
  <c r="H2846" i="1" s="1"/>
  <c r="G4446" i="1"/>
  <c r="H4446" i="1" s="1"/>
  <c r="G4862" i="1"/>
  <c r="H4862" i="1" s="1"/>
  <c r="G1602" i="1"/>
  <c r="H1602" i="1" s="1"/>
  <c r="G3517" i="1"/>
  <c r="H3517" i="1" s="1"/>
  <c r="G5687" i="1"/>
  <c r="H5687" i="1" s="1"/>
  <c r="G1311" i="1"/>
  <c r="H1311" i="1" s="1"/>
  <c r="G1277" i="1"/>
  <c r="H1277" i="1" s="1"/>
  <c r="G129" i="1"/>
  <c r="H129" i="1" s="1"/>
  <c r="G1803" i="1"/>
  <c r="H1803" i="1" s="1"/>
  <c r="G4763" i="1"/>
  <c r="H4763" i="1" s="1"/>
  <c r="G5511" i="1"/>
  <c r="H5511" i="1" s="1"/>
  <c r="G6045" i="1"/>
  <c r="H6045" i="1" s="1"/>
  <c r="G1509" i="1"/>
  <c r="H1509" i="1" s="1"/>
  <c r="G6175" i="1"/>
  <c r="H6175" i="1" s="1"/>
  <c r="G5313" i="1"/>
  <c r="H5313" i="1" s="1"/>
  <c r="G4719" i="1"/>
  <c r="H4719" i="1" s="1"/>
  <c r="G646" i="1"/>
  <c r="H646" i="1" s="1"/>
  <c r="G4253" i="1"/>
  <c r="H4253" i="1" s="1"/>
  <c r="G4592" i="1"/>
  <c r="H4592" i="1" s="1"/>
  <c r="G2411" i="1"/>
  <c r="H2411" i="1" s="1"/>
  <c r="G2943" i="1"/>
  <c r="H2943" i="1" s="1"/>
  <c r="G3726" i="1"/>
  <c r="H3726" i="1" s="1"/>
  <c r="G3932" i="1"/>
  <c r="H3932" i="1" s="1"/>
  <c r="G4282" i="1"/>
  <c r="H4282" i="1" s="1"/>
  <c r="G3866" i="1"/>
  <c r="H3866" i="1" s="1"/>
  <c r="G4411" i="1"/>
  <c r="H4411" i="1" s="1"/>
  <c r="G4798" i="1"/>
  <c r="H4798" i="1" s="1"/>
  <c r="G1386" i="1"/>
  <c r="H1386" i="1" s="1"/>
  <c r="G3407" i="1"/>
  <c r="H3407" i="1" s="1"/>
  <c r="G4887" i="1"/>
  <c r="H4887" i="1" s="1"/>
  <c r="G6164" i="1"/>
  <c r="H6164" i="1" s="1"/>
  <c r="G606" i="1"/>
  <c r="H606" i="1" s="1"/>
  <c r="G4424" i="1"/>
  <c r="H4424" i="1" s="1"/>
  <c r="G3166" i="1"/>
  <c r="H3166" i="1" s="1"/>
  <c r="G4443" i="1"/>
  <c r="H4443" i="1" s="1"/>
  <c r="G3629" i="1"/>
  <c r="H3629" i="1" s="1"/>
  <c r="G5402" i="1"/>
  <c r="H5402" i="1" s="1"/>
  <c r="G1290" i="1"/>
  <c r="H1290" i="1" s="1"/>
  <c r="G3344" i="1"/>
  <c r="H3344" i="1" s="1"/>
  <c r="G3627" i="1"/>
  <c r="H3627" i="1" s="1"/>
  <c r="G4691" i="1"/>
  <c r="H4691" i="1" s="1"/>
  <c r="G5512" i="1"/>
  <c r="H5512" i="1" s="1"/>
  <c r="G872" i="1"/>
  <c r="H872" i="1" s="1"/>
  <c r="G2728" i="1"/>
  <c r="H2728" i="1" s="1"/>
  <c r="G3454" i="1"/>
  <c r="H3454" i="1" s="1"/>
  <c r="G627" i="1"/>
  <c r="H627" i="1" s="1"/>
  <c r="G4346" i="1"/>
  <c r="H4346" i="1" s="1"/>
  <c r="G1053" i="1"/>
  <c r="H1053" i="1" s="1"/>
  <c r="G2690" i="1"/>
  <c r="H2690" i="1" s="1"/>
  <c r="G2911" i="1"/>
  <c r="H2911" i="1" s="1"/>
  <c r="G3736" i="1"/>
  <c r="H3736" i="1" s="1"/>
  <c r="G3538" i="1"/>
  <c r="H3538" i="1" s="1"/>
  <c r="G2762" i="1"/>
  <c r="H2762" i="1" s="1"/>
  <c r="G3409" i="1"/>
  <c r="H3409" i="1" s="1"/>
  <c r="G3441" i="1"/>
  <c r="H3441" i="1" s="1"/>
  <c r="G5673" i="1"/>
  <c r="H5673" i="1" s="1"/>
  <c r="G5833" i="1"/>
  <c r="H5833" i="1" s="1"/>
  <c r="G5159" i="1"/>
  <c r="H5159" i="1" s="1"/>
  <c r="G3014" i="1"/>
  <c r="H3014" i="1" s="1"/>
  <c r="G5926" i="1"/>
  <c r="H5926" i="1" s="1"/>
  <c r="G4967" i="1"/>
  <c r="H4967" i="1" s="1"/>
  <c r="G945" i="1"/>
  <c r="H945" i="1" s="1"/>
  <c r="G3374" i="1"/>
  <c r="H3374" i="1" s="1"/>
  <c r="G4593" i="1"/>
  <c r="H4593" i="1" s="1"/>
  <c r="G5668" i="1"/>
  <c r="H5668" i="1" s="1"/>
  <c r="G5764" i="1"/>
  <c r="H5764" i="1" s="1"/>
  <c r="G6158" i="1"/>
  <c r="H6158" i="1" s="1"/>
  <c r="G5473" i="1"/>
  <c r="H5473" i="1" s="1"/>
  <c r="G2622" i="1"/>
  <c r="H2622" i="1" s="1"/>
  <c r="G3227" i="1"/>
  <c r="H3227" i="1" s="1"/>
  <c r="G4158" i="1"/>
  <c r="H4158" i="1" s="1"/>
  <c r="G5315" i="1"/>
  <c r="H5315" i="1" s="1"/>
  <c r="G4954" i="1"/>
  <c r="H4954" i="1" s="1"/>
  <c r="G4600" i="1"/>
  <c r="H4600" i="1" s="1"/>
  <c r="G6069" i="1"/>
  <c r="H6069" i="1" s="1"/>
  <c r="G5398" i="1"/>
  <c r="H5398" i="1" s="1"/>
  <c r="G1183" i="1"/>
  <c r="H1183" i="1" s="1"/>
  <c r="G5979" i="1"/>
  <c r="H5979" i="1" s="1"/>
  <c r="G1182" i="1"/>
  <c r="H1182" i="1" s="1"/>
  <c r="G3070" i="1"/>
  <c r="H3070" i="1" s="1"/>
  <c r="G3482" i="1"/>
  <c r="H3482" i="1" s="1"/>
  <c r="G5783" i="1"/>
  <c r="H5783" i="1" s="1"/>
  <c r="G130" i="1"/>
  <c r="H130" i="1" s="1"/>
  <c r="G2597" i="1"/>
  <c r="H2597" i="1" s="1"/>
  <c r="G4156" i="1"/>
  <c r="H4156" i="1" s="1"/>
  <c r="G4547" i="1"/>
  <c r="H4547" i="1" s="1"/>
  <c r="G6170" i="1"/>
  <c r="H6170" i="1" s="1"/>
  <c r="G609" i="1"/>
  <c r="H609" i="1" s="1"/>
  <c r="G3346" i="1"/>
  <c r="H3346" i="1" s="1"/>
  <c r="G3561" i="1"/>
  <c r="H3561" i="1" s="1"/>
  <c r="G4661" i="1"/>
  <c r="H4661" i="1" s="1"/>
  <c r="G5971" i="1"/>
  <c r="H5971" i="1" s="1"/>
  <c r="G3727" i="1"/>
  <c r="H3727" i="1" s="1"/>
  <c r="G4730" i="1"/>
  <c r="H4730" i="1" s="1"/>
  <c r="G5393" i="1"/>
  <c r="H5393" i="1" s="1"/>
  <c r="G4123" i="1"/>
  <c r="H4123" i="1" s="1"/>
  <c r="G4982" i="1"/>
  <c r="H4982" i="1" s="1"/>
  <c r="G4673" i="1"/>
  <c r="H4673" i="1" s="1"/>
  <c r="G2764" i="1"/>
  <c r="H2764" i="1" s="1"/>
  <c r="G5244" i="1"/>
  <c r="H5244" i="1" s="1"/>
  <c r="G3802" i="1"/>
  <c r="H3802" i="1" s="1"/>
  <c r="G2879" i="1"/>
  <c r="H2879" i="1" s="1"/>
  <c r="G6041" i="1"/>
  <c r="H6041" i="1" s="1"/>
  <c r="G4427" i="1"/>
  <c r="H4427" i="1" s="1"/>
  <c r="G4318" i="1"/>
  <c r="H4318" i="1" s="1"/>
  <c r="G5831" i="1"/>
  <c r="H5831" i="1" s="1"/>
  <c r="G779" i="1"/>
  <c r="H779" i="1" s="1"/>
  <c r="G3298" i="1"/>
  <c r="H3298" i="1" s="1"/>
  <c r="G5371" i="1"/>
  <c r="H5371" i="1" s="1"/>
  <c r="G5480" i="1"/>
  <c r="H5480" i="1" s="1"/>
  <c r="G1798" i="1"/>
  <c r="H1798" i="1" s="1"/>
  <c r="G6107" i="1"/>
  <c r="H6107" i="1" s="1"/>
  <c r="G873" i="1"/>
  <c r="H873" i="1" s="1"/>
  <c r="G5444" i="1"/>
  <c r="H5444" i="1" s="1"/>
  <c r="G5508" i="1"/>
  <c r="H5508" i="1" s="1"/>
  <c r="G3975" i="1"/>
  <c r="H3975" i="1" s="1"/>
  <c r="G2243" i="1"/>
  <c r="H2243" i="1" s="1"/>
  <c r="G5193" i="1"/>
  <c r="H5193" i="1" s="1"/>
  <c r="G5571" i="1"/>
  <c r="H5571" i="1" s="1"/>
  <c r="G2471" i="1"/>
  <c r="H2471" i="1" s="1"/>
  <c r="G4423" i="1"/>
  <c r="H4423" i="1" s="1"/>
  <c r="G1479" i="1"/>
  <c r="H1479" i="1" s="1"/>
  <c r="G2022" i="1"/>
  <c r="H2022" i="1" s="1"/>
  <c r="G657" i="1"/>
  <c r="H657" i="1" s="1"/>
  <c r="G2571" i="1"/>
  <c r="H2571" i="1" s="1"/>
  <c r="G4539" i="1"/>
  <c r="H4539" i="1" s="1"/>
  <c r="G4706" i="1"/>
  <c r="H4706" i="1" s="1"/>
  <c r="G5722" i="1"/>
  <c r="H5722" i="1" s="1"/>
  <c r="G6162" i="1"/>
  <c r="H6162" i="1" s="1"/>
  <c r="G4263" i="1"/>
  <c r="H4263" i="1" s="1"/>
  <c r="G4047" i="1"/>
  <c r="H4047" i="1" s="1"/>
  <c r="G6160" i="1"/>
  <c r="H6160" i="1" s="1"/>
  <c r="G1392" i="1"/>
  <c r="H1392" i="1" s="1"/>
  <c r="G1441" i="1"/>
  <c r="H1441" i="1" s="1"/>
  <c r="G3614" i="1"/>
  <c r="H3614" i="1" s="1"/>
  <c r="G4429" i="1"/>
  <c r="H4429" i="1" s="1"/>
  <c r="G4701" i="1"/>
  <c r="H4701" i="1" s="1"/>
  <c r="G5441" i="1"/>
  <c r="H5441" i="1" s="1"/>
  <c r="G2213" i="1"/>
  <c r="H2213" i="1" s="1"/>
  <c r="G3634" i="1"/>
  <c r="H3634" i="1" s="1"/>
  <c r="G4734" i="1"/>
  <c r="H4734" i="1" s="1"/>
  <c r="G6133" i="1"/>
  <c r="H6133" i="1" s="1"/>
  <c r="G6146" i="1"/>
  <c r="H6146" i="1" s="1"/>
  <c r="G4708" i="1"/>
  <c r="H4708" i="1" s="1"/>
  <c r="G5613" i="1"/>
  <c r="H5613" i="1" s="1"/>
  <c r="G382" i="1"/>
  <c r="H382" i="1" s="1"/>
  <c r="G3566" i="1"/>
  <c r="H3566" i="1" s="1"/>
  <c r="G3599" i="1"/>
  <c r="H3599" i="1" s="1"/>
  <c r="G5173" i="1"/>
  <c r="H5173" i="1" s="1"/>
  <c r="G2948" i="1"/>
  <c r="H2948" i="1" s="1"/>
  <c r="G4699" i="1"/>
  <c r="H4699" i="1" s="1"/>
  <c r="G3564" i="1"/>
  <c r="H3564" i="1" s="1"/>
  <c r="G4821" i="1"/>
  <c r="H4821" i="1" s="1"/>
  <c r="G5944" i="1"/>
  <c r="H5944" i="1" s="1"/>
  <c r="G869" i="1"/>
  <c r="H869" i="1" s="1"/>
  <c r="G5591" i="1"/>
  <c r="H5591" i="1" s="1"/>
  <c r="G5658" i="1"/>
  <c r="H5658" i="1" s="1"/>
  <c r="G3330" i="1"/>
  <c r="H3330" i="1" s="1"/>
  <c r="G4095" i="1"/>
  <c r="H4095" i="1" s="1"/>
  <c r="G5657" i="1"/>
  <c r="H5657" i="1" s="1"/>
  <c r="G1329" i="1"/>
  <c r="H1329" i="1" s="1"/>
  <c r="G4599" i="1"/>
  <c r="H4599" i="1" s="1"/>
  <c r="G2603" i="1"/>
  <c r="H2603" i="1" s="1"/>
  <c r="G4400" i="1"/>
  <c r="H4400" i="1" s="1"/>
  <c r="G6038" i="1"/>
  <c r="H6038" i="1" s="1"/>
  <c r="G3326" i="1"/>
  <c r="H3326" i="1" s="1"/>
  <c r="G6200" i="1"/>
  <c r="H6200" i="1" s="1"/>
  <c r="G876" i="1"/>
  <c r="H876" i="1" s="1"/>
  <c r="G3323" i="1"/>
  <c r="H3323" i="1" s="1"/>
  <c r="G4829" i="1"/>
  <c r="H4829" i="1" s="1"/>
  <c r="G5593" i="1"/>
  <c r="H5593" i="1" s="1"/>
  <c r="G781" i="1"/>
  <c r="H781" i="1" s="1"/>
  <c r="G1889" i="1"/>
  <c r="H1889" i="1" s="1"/>
  <c r="G132" i="1"/>
  <c r="H132" i="1" s="1"/>
  <c r="G1523" i="1"/>
  <c r="H1523" i="1" s="1"/>
  <c r="G3518" i="1"/>
  <c r="H3518" i="1" s="1"/>
  <c r="G4541" i="1"/>
  <c r="H4541" i="1" s="1"/>
  <c r="G613" i="1"/>
  <c r="H613" i="1" s="1"/>
  <c r="G1411" i="1"/>
  <c r="H1411" i="1" s="1"/>
  <c r="G1514" i="1"/>
  <c r="H1514" i="1" s="1"/>
  <c r="G4534" i="1"/>
  <c r="H4534" i="1" s="1"/>
  <c r="G651" i="1"/>
  <c r="H651" i="1" s="1"/>
  <c r="G3066" i="1"/>
  <c r="H3066" i="1" s="1"/>
  <c r="G3481" i="1"/>
  <c r="H3481" i="1" s="1"/>
  <c r="G4683" i="1"/>
  <c r="H4683" i="1" s="1"/>
  <c r="G4856" i="1"/>
  <c r="H4856" i="1" s="1"/>
  <c r="G5586" i="1"/>
  <c r="H5586" i="1" s="1"/>
  <c r="G350" i="1"/>
  <c r="H350" i="1" s="1"/>
  <c r="G318" i="1"/>
  <c r="H318" i="1" s="1"/>
  <c r="G339" i="1"/>
  <c r="H339" i="1" s="1"/>
  <c r="G1957" i="1"/>
  <c r="H1957" i="1" s="1"/>
  <c r="G2719" i="1"/>
  <c r="H2719" i="1" s="1"/>
  <c r="G6002" i="1"/>
  <c r="H6002" i="1" s="1"/>
  <c r="G2470" i="1"/>
  <c r="H2470" i="1" s="1"/>
  <c r="G5299" i="1"/>
  <c r="H5299" i="1" s="1"/>
  <c r="G1694" i="1"/>
  <c r="H1694" i="1" s="1"/>
  <c r="G5421" i="1"/>
  <c r="H5421" i="1" s="1"/>
  <c r="G6089" i="1"/>
  <c r="H6089" i="1" s="1"/>
  <c r="G2435" i="1"/>
  <c r="H2435" i="1" s="1"/>
  <c r="G3729" i="1"/>
  <c r="H3729" i="1" s="1"/>
  <c r="G4759" i="1"/>
  <c r="H4759" i="1" s="1"/>
  <c r="G4874" i="1"/>
  <c r="H4874" i="1" s="1"/>
  <c r="G5270" i="1"/>
  <c r="H5270" i="1" s="1"/>
  <c r="G6105" i="1"/>
  <c r="H6105" i="1" s="1"/>
  <c r="G2609" i="1"/>
  <c r="H2609" i="1" s="1"/>
  <c r="G3389" i="1"/>
  <c r="H3389" i="1" s="1"/>
  <c r="G5984" i="1"/>
  <c r="H5984" i="1" s="1"/>
  <c r="G4031" i="1"/>
  <c r="H4031" i="1" s="1"/>
  <c r="G4218" i="1"/>
  <c r="H4218" i="1" s="1"/>
  <c r="G4983" i="1"/>
  <c r="H4983" i="1" s="1"/>
  <c r="G5641" i="1"/>
  <c r="H5641" i="1" s="1"/>
  <c r="G5238" i="1"/>
  <c r="H5238" i="1" s="1"/>
  <c r="G611" i="1"/>
  <c r="H611" i="1" s="1"/>
  <c r="G1055" i="1"/>
  <c r="H1055" i="1" s="1"/>
  <c r="G3102" i="1"/>
  <c r="H3102" i="1" s="1"/>
  <c r="G5145" i="1"/>
  <c r="H5145" i="1" s="1"/>
  <c r="G5470" i="1"/>
  <c r="H5470" i="1" s="1"/>
  <c r="G1119" i="1"/>
  <c r="H1119" i="1" s="1"/>
  <c r="G2250" i="1"/>
  <c r="H2250" i="1" s="1"/>
  <c r="G2655" i="1"/>
  <c r="H2655" i="1" s="1"/>
  <c r="G2968" i="1"/>
  <c r="H2968" i="1" s="1"/>
  <c r="G1022" i="1"/>
  <c r="H1022" i="1" s="1"/>
  <c r="G5438" i="1"/>
  <c r="H5438" i="1" s="1"/>
  <c r="G329" i="1"/>
  <c r="H329" i="1" s="1"/>
  <c r="G787" i="1"/>
  <c r="H787" i="1" s="1"/>
  <c r="G3129" i="1"/>
  <c r="H3129" i="1" s="1"/>
  <c r="G4696" i="1"/>
  <c r="H4696" i="1" s="1"/>
  <c r="G5786" i="1"/>
  <c r="H5786" i="1" s="1"/>
  <c r="G1395" i="1"/>
  <c r="H1395" i="1" s="1"/>
  <c r="G519" i="1"/>
  <c r="H519" i="1" s="1"/>
  <c r="G4886" i="1"/>
  <c r="H4886" i="1" s="1"/>
  <c r="G297" i="1"/>
  <c r="H297" i="1" s="1"/>
  <c r="G551" i="1"/>
  <c r="H551" i="1" s="1"/>
  <c r="G4092" i="1"/>
  <c r="H4092" i="1" s="1"/>
  <c r="G4410" i="1"/>
  <c r="H4410" i="1" s="1"/>
  <c r="G5050" i="1"/>
  <c r="H5050" i="1" s="1"/>
  <c r="G5333" i="1"/>
  <c r="H5333" i="1" s="1"/>
  <c r="G386" i="1"/>
  <c r="H386" i="1" s="1"/>
  <c r="G909" i="1"/>
  <c r="H909" i="1" s="1"/>
  <c r="G960" i="1"/>
  <c r="H960" i="1" s="1"/>
  <c r="G1321" i="1"/>
  <c r="H1321" i="1" s="1"/>
  <c r="G3968" i="1"/>
  <c r="H3968" i="1" s="1"/>
  <c r="G4209" i="1"/>
  <c r="H4209" i="1" s="1"/>
  <c r="G4352" i="1"/>
  <c r="H4352" i="1" s="1"/>
  <c r="G4459" i="1"/>
  <c r="H4459" i="1" s="1"/>
  <c r="G4605" i="1"/>
  <c r="H4605" i="1" s="1"/>
  <c r="G4813" i="1"/>
  <c r="H4813" i="1" s="1"/>
  <c r="G4885" i="1"/>
  <c r="H4885" i="1" s="1"/>
  <c r="G5186" i="1"/>
  <c r="H5186" i="1" s="1"/>
  <c r="G5199" i="1"/>
  <c r="H5199" i="1" s="1"/>
  <c r="G5266" i="1"/>
  <c r="H5266" i="1" s="1"/>
  <c r="G5514" i="1"/>
  <c r="H5514" i="1" s="1"/>
  <c r="G5545" i="1"/>
  <c r="H5545" i="1" s="1"/>
  <c r="G5577" i="1"/>
  <c r="H5577" i="1" s="1"/>
  <c r="G5517" i="1"/>
  <c r="H5517" i="1" s="1"/>
  <c r="G3303" i="1"/>
  <c r="H3303" i="1" s="1"/>
  <c r="G1511" i="1"/>
  <c r="H1511" i="1" s="1"/>
  <c r="G2413" i="1"/>
  <c r="H2413" i="1" s="1"/>
  <c r="G2515" i="1"/>
  <c r="H2515" i="1" s="1"/>
  <c r="G2691" i="1"/>
  <c r="H2691" i="1" s="1"/>
  <c r="G3805" i="1"/>
  <c r="H3805" i="1" s="1"/>
  <c r="G3849" i="1"/>
  <c r="H3849" i="1" s="1"/>
  <c r="G5184" i="1"/>
  <c r="H5184" i="1" s="1"/>
  <c r="G5264" i="1"/>
  <c r="H5264" i="1" s="1"/>
  <c r="G5474" i="1"/>
  <c r="H5474" i="1" s="1"/>
  <c r="G6049" i="1"/>
  <c r="H6049" i="1" s="1"/>
  <c r="G3984" i="1"/>
  <c r="H3984" i="1" s="1"/>
  <c r="G2348" i="1"/>
  <c r="H2348" i="1" s="1"/>
  <c r="G3376" i="1"/>
  <c r="H3376" i="1" s="1"/>
  <c r="G3442" i="1"/>
  <c r="H3442" i="1" s="1"/>
  <c r="G4343" i="1"/>
  <c r="H4343" i="1" s="1"/>
  <c r="G4626" i="1"/>
  <c r="H4626" i="1" s="1"/>
  <c r="G5506" i="1"/>
  <c r="H5506" i="1" s="1"/>
  <c r="G423" i="1"/>
  <c r="H423" i="1" s="1"/>
  <c r="G647" i="1"/>
  <c r="H647" i="1" s="1"/>
  <c r="G5368" i="1"/>
  <c r="H5368" i="1" s="1"/>
  <c r="G5945" i="1"/>
  <c r="H5945" i="1" s="1"/>
  <c r="G5446" i="1"/>
  <c r="H5446" i="1" s="1"/>
  <c r="G1161" i="1"/>
  <c r="H1161" i="1" s="1"/>
  <c r="G134" i="1"/>
  <c r="H134" i="1" s="1"/>
  <c r="G5390" i="1"/>
  <c r="H5390" i="1" s="1"/>
  <c r="G4902" i="1"/>
  <c r="H4902" i="1" s="1"/>
  <c r="G6182" i="1"/>
  <c r="H6182" i="1" s="1"/>
  <c r="G5927" i="1"/>
  <c r="H5927" i="1" s="1"/>
  <c r="G880" i="1"/>
  <c r="H880" i="1" s="1"/>
  <c r="G4041" i="1"/>
  <c r="H4041" i="1" s="1"/>
  <c r="G914" i="1"/>
  <c r="H914" i="1" s="1"/>
  <c r="G1424" i="1"/>
  <c r="H1424" i="1" s="1"/>
  <c r="G5287" i="1"/>
  <c r="H5287" i="1" s="1"/>
  <c r="G3904" i="1"/>
  <c r="H3904" i="1" s="1"/>
  <c r="G4402" i="1"/>
  <c r="H4402" i="1" s="1"/>
  <c r="G5135" i="1"/>
  <c r="H5135" i="1" s="1"/>
  <c r="G2278" i="1"/>
  <c r="H2278" i="1" s="1"/>
  <c r="G912" i="1"/>
  <c r="H912" i="1" s="1"/>
  <c r="G1662" i="1"/>
  <c r="H1662" i="1" s="1"/>
  <c r="G2219" i="1"/>
  <c r="H2219" i="1" s="1"/>
  <c r="G2725" i="1"/>
  <c r="H2725" i="1" s="1"/>
  <c r="G4369" i="1"/>
  <c r="H4369" i="1" s="1"/>
  <c r="G4867" i="1"/>
  <c r="H4867" i="1" s="1"/>
  <c r="G5246" i="1"/>
  <c r="H5246" i="1" s="1"/>
  <c r="G5912" i="1"/>
  <c r="H5912" i="1" s="1"/>
  <c r="G6201" i="1"/>
  <c r="H6201" i="1" s="1"/>
  <c r="G769" i="1"/>
  <c r="H769" i="1" s="1"/>
  <c r="G5043" i="1"/>
  <c r="H5043" i="1" s="1"/>
  <c r="G5166" i="1"/>
  <c r="H5166" i="1" s="1"/>
  <c r="G6054" i="1"/>
  <c r="H6054" i="1" s="1"/>
  <c r="G286" i="1"/>
  <c r="H286" i="1" s="1"/>
  <c r="G163" i="1"/>
  <c r="H163" i="1" s="1"/>
  <c r="G645" i="1"/>
  <c r="H645" i="1" s="1"/>
  <c r="G708" i="1"/>
  <c r="H708" i="1" s="1"/>
  <c r="G1443" i="1"/>
  <c r="H1443" i="1" s="1"/>
  <c r="G2082" i="1"/>
  <c r="H2082" i="1" s="1"/>
  <c r="G2657" i="1"/>
  <c r="H2657" i="1" s="1"/>
  <c r="G4233" i="1"/>
  <c r="H4233" i="1" s="1"/>
  <c r="G4327" i="1"/>
  <c r="H4327" i="1" s="1"/>
  <c r="G5479" i="1"/>
  <c r="H5479" i="1" s="1"/>
  <c r="G5383" i="1"/>
  <c r="H5383" i="1" s="1"/>
  <c r="G2080" i="1"/>
  <c r="H2080" i="1" s="1"/>
  <c r="G3214" i="1"/>
  <c r="H3214" i="1" s="1"/>
  <c r="G3695" i="1"/>
  <c r="H3695" i="1" s="1"/>
  <c r="G3784" i="1"/>
  <c r="H3784" i="1" s="1"/>
  <c r="G4516" i="1"/>
  <c r="H4516" i="1" s="1"/>
  <c r="G4717" i="1"/>
  <c r="H4717" i="1" s="1"/>
  <c r="G5352" i="1"/>
  <c r="H5352" i="1" s="1"/>
  <c r="G5975" i="1"/>
  <c r="H5975" i="1" s="1"/>
  <c r="G1571" i="1"/>
  <c r="H1571" i="1" s="1"/>
  <c r="G2974" i="1"/>
  <c r="H2974" i="1" s="1"/>
  <c r="G2504" i="1"/>
  <c r="H2504" i="1" s="1"/>
  <c r="G3168" i="1"/>
  <c r="H3168" i="1" s="1"/>
  <c r="G3601" i="1"/>
  <c r="H3601" i="1" s="1"/>
  <c r="G333" i="1"/>
  <c r="H333" i="1" s="1"/>
  <c r="G3023" i="1"/>
  <c r="H3023" i="1" s="1"/>
  <c r="G5118" i="1"/>
  <c r="H5118" i="1" s="1"/>
  <c r="G5409" i="1"/>
  <c r="H5409" i="1" s="1"/>
  <c r="G2559" i="1"/>
  <c r="H2559" i="1" s="1"/>
  <c r="G3460" i="1"/>
  <c r="H3460" i="1" s="1"/>
  <c r="G301" i="1"/>
  <c r="H301" i="1" s="1"/>
  <c r="G1675" i="1"/>
  <c r="H1675" i="1" s="1"/>
  <c r="G1864" i="1"/>
  <c r="H1864" i="1" s="1"/>
  <c r="G3237" i="1"/>
  <c r="H3237" i="1" s="1"/>
  <c r="G4945" i="1"/>
  <c r="H4945" i="1" s="1"/>
  <c r="G904" i="1"/>
  <c r="H904" i="1" s="1"/>
  <c r="G3974" i="1"/>
  <c r="H3974" i="1" s="1"/>
  <c r="G2717" i="1"/>
  <c r="H2717" i="1" s="1"/>
  <c r="G3981" i="1"/>
  <c r="H3981" i="1" s="1"/>
  <c r="G4489" i="1"/>
  <c r="H4489" i="1" s="1"/>
  <c r="G4738" i="1"/>
  <c r="H4738" i="1" s="1"/>
  <c r="G5113" i="1"/>
  <c r="H5113" i="1" s="1"/>
  <c r="G5681" i="1"/>
  <c r="H5681" i="1" s="1"/>
  <c r="G5816" i="1"/>
  <c r="H5816" i="1" s="1"/>
  <c r="G3803" i="1"/>
  <c r="H3803" i="1" s="1"/>
  <c r="G3009" i="1"/>
  <c r="H3009" i="1" s="1"/>
  <c r="G3299" i="1"/>
  <c r="H3299" i="1" s="1"/>
  <c r="G4110" i="1"/>
  <c r="H4110" i="1" s="1"/>
  <c r="G4319" i="1"/>
  <c r="H4319" i="1" s="1"/>
  <c r="G5028" i="1"/>
  <c r="H5028" i="1" s="1"/>
  <c r="G5411" i="1"/>
  <c r="H5411" i="1" s="1"/>
  <c r="G5871" i="1"/>
  <c r="H5871" i="1" s="1"/>
  <c r="G6166" i="1"/>
  <c r="H6166" i="1" s="1"/>
  <c r="G1031" i="1"/>
  <c r="H1031" i="1" s="1"/>
  <c r="G4011" i="1"/>
  <c r="H4011" i="1" s="1"/>
  <c r="G6022" i="1"/>
  <c r="H6022" i="1" s="1"/>
  <c r="G68" i="1"/>
  <c r="H68" i="1" s="1"/>
  <c r="G5212" i="1"/>
  <c r="H5212" i="1" s="1"/>
  <c r="G5595" i="1"/>
  <c r="H5595" i="1" s="1"/>
  <c r="G5051" i="1"/>
  <c r="H5051" i="1" s="1"/>
  <c r="G5494" i="1"/>
  <c r="H5494" i="1" s="1"/>
  <c r="G6039" i="1"/>
  <c r="H6039" i="1" s="1"/>
  <c r="G5084" i="1"/>
  <c r="H5084" i="1" s="1"/>
  <c r="G5399" i="1"/>
  <c r="H5399" i="1" s="1"/>
  <c r="G5205" i="1"/>
  <c r="H5205" i="1" s="1"/>
  <c r="G5272" i="1"/>
  <c r="H5272" i="1" s="1"/>
  <c r="G644" i="1"/>
  <c r="H644" i="1" s="1"/>
  <c r="G870" i="1"/>
  <c r="H870" i="1" s="1"/>
  <c r="G4828" i="1"/>
  <c r="H4828" i="1" s="1"/>
  <c r="G5391" i="1"/>
  <c r="H5391" i="1" s="1"/>
  <c r="G5522" i="1"/>
  <c r="H5522" i="1" s="1"/>
  <c r="G1607" i="1"/>
  <c r="H1607" i="1" s="1"/>
  <c r="G2352" i="1"/>
  <c r="H2352" i="1" s="1"/>
  <c r="G4591" i="1"/>
  <c r="H4591" i="1" s="1"/>
  <c r="G4919" i="1"/>
  <c r="H4919" i="1" s="1"/>
  <c r="G5472" i="1"/>
  <c r="H5472" i="1" s="1"/>
  <c r="G3879" i="1"/>
  <c r="H3879" i="1" s="1"/>
  <c r="G128" i="1"/>
  <c r="H128" i="1" s="1"/>
  <c r="G2465" i="1"/>
  <c r="H2465" i="1" s="1"/>
  <c r="G5780" i="1"/>
  <c r="H5780" i="1" s="1"/>
  <c r="G4475" i="1"/>
  <c r="H4475" i="1" s="1"/>
  <c r="G5778" i="1"/>
  <c r="H5778" i="1" s="1"/>
  <c r="G3898" i="1"/>
  <c r="H3898" i="1" s="1"/>
  <c r="G5382" i="1"/>
  <c r="H5382" i="1" s="1"/>
  <c r="G6167" i="1"/>
  <c r="H6167" i="1" s="1"/>
  <c r="G5335" i="1"/>
  <c r="H5335" i="1" s="1"/>
  <c r="G5351" i="1"/>
  <c r="H5351" i="1" s="1"/>
  <c r="G1671" i="1"/>
  <c r="H1671" i="1" s="1"/>
  <c r="G478" i="1"/>
  <c r="H478" i="1" s="1"/>
  <c r="G3982" i="1"/>
  <c r="H3982" i="1" s="1"/>
  <c r="G4208" i="1"/>
  <c r="H4208" i="1" s="1"/>
  <c r="G4258" i="1"/>
  <c r="H4258" i="1" s="1"/>
  <c r="G5265" i="1"/>
  <c r="H5265" i="1" s="1"/>
  <c r="G5605" i="1"/>
  <c r="H5605" i="1" s="1"/>
  <c r="G5962" i="1"/>
  <c r="H5962" i="1" s="1"/>
  <c r="G6148" i="1"/>
  <c r="H6148" i="1" s="1"/>
  <c r="G2758" i="1"/>
  <c r="H2758" i="1" s="1"/>
  <c r="G5711" i="1"/>
  <c r="H5711" i="1" s="1"/>
  <c r="G4679" i="1"/>
  <c r="H4679" i="1" s="1"/>
  <c r="G1086" i="1"/>
  <c r="H1086" i="1" s="1"/>
  <c r="G3343" i="1"/>
  <c r="H3343" i="1" s="1"/>
  <c r="G5295" i="1"/>
  <c r="H5295" i="1" s="1"/>
  <c r="G3592" i="1"/>
  <c r="H3592" i="1" s="1"/>
  <c r="G1603" i="1"/>
  <c r="H1603" i="1" s="1"/>
  <c r="G2987" i="1"/>
  <c r="H2987" i="1" s="1"/>
  <c r="G3052" i="1"/>
  <c r="H3052" i="1" s="1"/>
  <c r="G3725" i="1"/>
  <c r="H3725" i="1" s="1"/>
  <c r="G4712" i="1"/>
  <c r="H4712" i="1" s="1"/>
  <c r="G5263" i="1"/>
  <c r="H5263" i="1" s="1"/>
  <c r="G5637" i="1"/>
  <c r="H5637" i="1" s="1"/>
  <c r="G4359" i="1"/>
  <c r="H4359" i="1" s="1"/>
  <c r="G1570" i="1"/>
  <c r="H1570" i="1" s="1"/>
  <c r="G1287" i="1"/>
  <c r="H1287" i="1" s="1"/>
  <c r="G4838" i="1"/>
  <c r="H4838" i="1" s="1"/>
  <c r="G1345" i="1"/>
  <c r="H1345" i="1" s="1"/>
  <c r="G2150" i="1"/>
  <c r="H2150" i="1" s="1"/>
  <c r="G2563" i="1"/>
  <c r="H2563" i="1" s="1"/>
  <c r="G4222" i="1"/>
  <c r="H4222" i="1" s="1"/>
  <c r="G4470" i="1"/>
  <c r="H4470" i="1" s="1"/>
  <c r="G3200" i="1"/>
  <c r="H3200" i="1" s="1"/>
  <c r="G4941" i="1"/>
  <c r="H4941" i="1" s="1"/>
  <c r="G4752" i="1"/>
  <c r="H4752" i="1" s="1"/>
  <c r="G5327" i="1"/>
  <c r="H5327" i="1" s="1"/>
  <c r="G5374" i="1"/>
  <c r="H5374" i="1" s="1"/>
  <c r="G839" i="1"/>
  <c r="H839" i="1" s="1"/>
  <c r="G1447" i="1"/>
  <c r="H1447" i="1" s="1"/>
  <c r="G65" i="1"/>
  <c r="H65" i="1" s="1"/>
  <c r="G4629" i="1"/>
  <c r="H4629" i="1" s="1"/>
  <c r="G1407" i="1"/>
  <c r="H1407" i="1" s="1"/>
  <c r="G4303" i="1"/>
  <c r="H4303" i="1" s="1"/>
  <c r="G3067" i="1"/>
  <c r="H3067" i="1" s="1"/>
  <c r="G5893" i="1"/>
  <c r="H5893" i="1" s="1"/>
  <c r="G5345" i="1"/>
  <c r="H5345" i="1" s="1"/>
  <c r="G5356" i="1"/>
  <c r="H5356" i="1" s="1"/>
  <c r="G5714" i="1"/>
  <c r="H5714" i="1" s="1"/>
  <c r="G1767" i="1"/>
  <c r="H1767" i="1" s="1"/>
  <c r="G1630" i="1"/>
  <c r="H1630" i="1" s="1"/>
  <c r="G3130" i="1"/>
  <c r="H3130" i="1" s="1"/>
  <c r="G3235" i="1"/>
  <c r="H3235" i="1" s="1"/>
  <c r="G3358" i="1"/>
  <c r="H3358" i="1" s="1"/>
  <c r="G4639" i="1"/>
  <c r="H4639" i="1" s="1"/>
  <c r="G2142" i="1"/>
  <c r="H2142" i="1" s="1"/>
  <c r="G4444" i="1"/>
  <c r="H4444" i="1" s="1"/>
  <c r="G3979" i="1"/>
  <c r="H3979" i="1" s="1"/>
  <c r="G4942" i="1"/>
  <c r="H4942" i="1" s="1"/>
  <c r="G1187" i="1"/>
  <c r="H1187" i="1" s="1"/>
  <c r="G3483" i="1"/>
  <c r="H3483" i="1" s="1"/>
  <c r="G167" i="1"/>
  <c r="H167" i="1" s="1"/>
  <c r="G4598" i="1"/>
  <c r="H4598" i="1" s="1"/>
  <c r="G5124" i="1"/>
  <c r="H5124" i="1" s="1"/>
  <c r="G5350" i="1"/>
  <c r="H5350" i="1" s="1"/>
  <c r="G5989" i="1"/>
  <c r="H5989" i="1" s="1"/>
  <c r="G4486" i="1"/>
  <c r="H4486" i="1" s="1"/>
  <c r="G1471" i="1"/>
  <c r="H1471" i="1" s="1"/>
  <c r="G5924" i="1"/>
  <c r="H5924" i="1" s="1"/>
  <c r="G2464" i="1"/>
  <c r="H2464" i="1" s="1"/>
  <c r="G834" i="1"/>
  <c r="H834" i="1" s="1"/>
  <c r="G1377" i="1"/>
  <c r="H1377" i="1" s="1"/>
  <c r="G3340" i="1"/>
  <c r="H3340" i="1" s="1"/>
  <c r="G3983" i="1"/>
  <c r="H3983" i="1" s="1"/>
  <c r="G2247" i="1"/>
  <c r="H2247" i="1" s="1"/>
  <c r="G5667" i="1"/>
  <c r="H5667" i="1" s="1"/>
  <c r="G5632" i="1"/>
  <c r="H5632" i="1" s="1"/>
  <c r="G510" i="1"/>
  <c r="H510" i="1" s="1"/>
  <c r="G179" i="1"/>
  <c r="H179" i="1" s="1"/>
  <c r="G299" i="1"/>
  <c r="H299" i="1" s="1"/>
  <c r="G1573" i="1"/>
  <c r="H1573" i="1" s="1"/>
  <c r="G3593" i="1"/>
  <c r="H3593" i="1" s="1"/>
  <c r="G720" i="1"/>
  <c r="H720" i="1" s="1"/>
  <c r="G962" i="1"/>
  <c r="H962" i="1" s="1"/>
  <c r="G1352" i="1"/>
  <c r="H1352" i="1" s="1"/>
  <c r="G1667" i="1"/>
  <c r="H1667" i="1" s="1"/>
  <c r="G1869" i="1"/>
  <c r="H1869" i="1" s="1"/>
  <c r="G1702" i="1"/>
  <c r="H1702" i="1" s="1"/>
  <c r="G2626" i="1"/>
  <c r="H2626" i="1" s="1"/>
  <c r="G3333" i="1"/>
  <c r="H3333" i="1" s="1"/>
  <c r="G3504" i="1"/>
  <c r="H3504" i="1" s="1"/>
  <c r="G3630" i="1"/>
  <c r="H3630" i="1" s="1"/>
  <c r="G4105" i="1"/>
  <c r="H4105" i="1" s="1"/>
  <c r="G4142" i="1"/>
  <c r="H4142" i="1" s="1"/>
  <c r="G5027" i="1"/>
  <c r="H5027" i="1" s="1"/>
  <c r="G5433" i="1"/>
  <c r="H5433" i="1" s="1"/>
  <c r="G5758" i="1"/>
  <c r="H5758" i="1" s="1"/>
  <c r="G4806" i="1"/>
  <c r="H4806" i="1" s="1"/>
  <c r="G291" i="1"/>
  <c r="H291" i="1" s="1"/>
  <c r="G5216" i="1"/>
  <c r="H5216" i="1" s="1"/>
  <c r="G4749" i="1"/>
  <c r="H4749" i="1" s="1"/>
  <c r="G5089" i="1"/>
  <c r="H5089" i="1" s="1"/>
  <c r="G5469" i="1"/>
  <c r="H5469" i="1" s="1"/>
  <c r="G6155" i="1"/>
  <c r="H6155" i="1" s="1"/>
  <c r="G4999" i="1"/>
  <c r="H4999" i="1" s="1"/>
  <c r="G3559" i="1"/>
  <c r="H3559" i="1" s="1"/>
  <c r="G3943" i="1"/>
  <c r="H3943" i="1" s="1"/>
  <c r="G2826" i="1"/>
  <c r="H2826" i="1" s="1"/>
  <c r="G2947" i="1"/>
  <c r="H2947" i="1" s="1"/>
  <c r="G3307" i="1"/>
  <c r="H3307" i="1" s="1"/>
  <c r="G3597" i="1"/>
  <c r="H3597" i="1" s="1"/>
  <c r="G3628" i="1"/>
  <c r="H3628" i="1" s="1"/>
  <c r="G4204" i="1"/>
  <c r="H4204" i="1" s="1"/>
  <c r="G4434" i="1"/>
  <c r="H4434" i="1" s="1"/>
  <c r="G4901" i="1"/>
  <c r="H4901" i="1" s="1"/>
  <c r="G5171" i="1"/>
  <c r="H5171" i="1" s="1"/>
  <c r="G5440" i="1"/>
  <c r="H5440" i="1" s="1"/>
  <c r="G5689" i="1"/>
  <c r="H5689" i="1" s="1"/>
  <c r="G3891" i="1"/>
  <c r="H3891" i="1" s="1"/>
  <c r="G4013" i="1"/>
  <c r="H4013" i="1" s="1"/>
  <c r="G4039" i="1"/>
  <c r="H4039" i="1" s="1"/>
  <c r="G4231" i="1"/>
  <c r="H4231" i="1" s="1"/>
  <c r="G2567" i="1"/>
  <c r="H2567" i="1" s="1"/>
  <c r="G3591" i="1"/>
  <c r="H3591" i="1" s="1"/>
  <c r="G5650" i="1"/>
  <c r="H5650" i="1" s="1"/>
  <c r="G1193" i="1"/>
  <c r="H1193" i="1" s="1"/>
  <c r="G844" i="1"/>
  <c r="H844" i="1" s="1"/>
  <c r="G1192" i="1"/>
  <c r="H1192" i="1" s="1"/>
  <c r="G1284" i="1"/>
  <c r="H1284" i="1" s="1"/>
  <c r="G1387" i="1"/>
  <c r="H1387" i="1" s="1"/>
  <c r="G5576" i="1"/>
  <c r="H5576" i="1" s="1"/>
  <c r="G5835" i="1"/>
  <c r="H5835" i="1" s="1"/>
  <c r="G3120" i="1"/>
  <c r="H3120" i="1" s="1"/>
  <c r="G1413" i="1"/>
  <c r="H1413" i="1" s="1"/>
  <c r="G2500" i="1"/>
  <c r="H2500" i="1" s="1"/>
  <c r="G1412" i="1"/>
  <c r="H1412" i="1" s="1"/>
  <c r="G1425" i="1"/>
  <c r="H1425" i="1" s="1"/>
  <c r="G1867" i="1"/>
  <c r="H1867" i="1" s="1"/>
  <c r="G5836" i="1"/>
  <c r="H5836" i="1" s="1"/>
  <c r="G3471" i="1"/>
  <c r="H3471" i="1" s="1"/>
  <c r="G4650" i="1"/>
  <c r="H4650" i="1" s="1"/>
  <c r="G4900" i="1"/>
  <c r="H4900" i="1" s="1"/>
  <c r="G2945" i="1"/>
  <c r="H2945" i="1" s="1"/>
  <c r="G3560" i="1"/>
  <c r="H3560" i="1" s="1"/>
  <c r="G5826" i="1"/>
  <c r="H5826" i="1" s="1"/>
  <c r="G5986" i="1"/>
  <c r="H5986" i="1" s="1"/>
  <c r="G704" i="1"/>
  <c r="H704" i="1" s="1"/>
  <c r="G1409" i="1"/>
  <c r="H1409" i="1" s="1"/>
  <c r="G1577" i="1"/>
  <c r="H1577" i="1" s="1"/>
  <c r="G1901" i="1"/>
  <c r="H1901" i="1" s="1"/>
  <c r="G4722" i="1"/>
  <c r="H4722" i="1" s="1"/>
  <c r="G4745" i="1"/>
  <c r="H4745" i="1" s="1"/>
  <c r="G5363" i="1"/>
  <c r="H5363" i="1" s="1"/>
  <c r="G5888" i="1"/>
  <c r="H5888" i="1" s="1"/>
  <c r="G1408" i="1"/>
  <c r="H1408" i="1" s="1"/>
  <c r="G838" i="1"/>
  <c r="H838" i="1" s="1"/>
  <c r="G3395" i="1"/>
  <c r="H3395" i="1" s="1"/>
  <c r="G4235" i="1"/>
  <c r="H4235" i="1" s="1"/>
  <c r="G5598" i="1"/>
  <c r="H5598" i="1" s="1"/>
  <c r="G164" i="1"/>
  <c r="H164" i="1" s="1"/>
  <c r="G709" i="1"/>
  <c r="H709" i="1" s="1"/>
  <c r="G2086" i="1"/>
  <c r="H2086" i="1" s="1"/>
  <c r="G3461" i="1"/>
  <c r="H3461" i="1" s="1"/>
  <c r="G3659" i="1"/>
  <c r="H3659" i="1" s="1"/>
  <c r="G3744" i="1"/>
  <c r="H3744" i="1" s="1"/>
  <c r="G3776" i="1"/>
  <c r="H3776" i="1" s="1"/>
  <c r="G3913" i="1"/>
  <c r="H3913" i="1" s="1"/>
  <c r="G4120" i="1"/>
  <c r="H4120" i="1" s="1"/>
  <c r="G4266" i="1"/>
  <c r="H4266" i="1" s="1"/>
  <c r="G4425" i="1"/>
  <c r="H4425" i="1" s="1"/>
  <c r="G4687" i="1"/>
  <c r="H4687" i="1" s="1"/>
  <c r="G4804" i="1"/>
  <c r="H4804" i="1" s="1"/>
  <c r="G4835" i="1"/>
  <c r="H4835" i="1" s="1"/>
  <c r="G4920" i="1"/>
  <c r="H4920" i="1" s="1"/>
  <c r="G5394" i="1"/>
  <c r="H5394" i="1" s="1"/>
  <c r="G5731" i="1"/>
  <c r="H5731" i="1" s="1"/>
  <c r="G5063" i="1"/>
  <c r="H5063" i="1" s="1"/>
  <c r="G5938" i="1"/>
  <c r="H5938" i="1" s="1"/>
  <c r="G2354" i="1"/>
  <c r="H2354" i="1" s="1"/>
  <c r="G3079" i="1"/>
  <c r="H3079" i="1" s="1"/>
  <c r="G3251" i="1"/>
  <c r="H3251" i="1" s="1"/>
  <c r="G3912" i="1"/>
  <c r="H3912" i="1" s="1"/>
  <c r="G4686" i="1"/>
  <c r="H4686" i="1" s="1"/>
  <c r="G5392" i="1"/>
  <c r="H5392" i="1" s="1"/>
  <c r="G5458" i="1"/>
  <c r="H5458" i="1" s="1"/>
  <c r="G1510" i="1"/>
  <c r="H1510" i="1" s="1"/>
  <c r="G2353" i="1"/>
  <c r="H2353" i="1" s="1"/>
  <c r="G4264" i="1"/>
  <c r="H4264" i="1" s="1"/>
  <c r="G4517" i="1"/>
  <c r="H4517" i="1" s="1"/>
  <c r="G5322" i="1"/>
  <c r="H5322" i="1" s="1"/>
  <c r="G5554" i="1"/>
  <c r="H5554" i="1" s="1"/>
  <c r="G5062" i="1"/>
  <c r="H5062" i="1" s="1"/>
  <c r="G2469" i="1"/>
  <c r="H2469" i="1" s="1"/>
  <c r="G5285" i="1"/>
  <c r="H5285" i="1" s="1"/>
  <c r="G3238" i="1"/>
  <c r="H3238" i="1" s="1"/>
  <c r="G5767" i="1"/>
  <c r="H5767" i="1" s="1"/>
  <c r="G3718" i="1"/>
  <c r="H3718" i="1" s="1"/>
  <c r="G2117" i="1"/>
  <c r="H2117" i="1" s="1"/>
  <c r="G4328" i="1"/>
  <c r="H4328" i="1" s="1"/>
  <c r="G4529" i="1"/>
  <c r="H4529" i="1" s="1"/>
  <c r="G5004" i="1"/>
  <c r="H5004" i="1" s="1"/>
  <c r="G5074" i="1"/>
  <c r="H5074" i="1" s="1"/>
  <c r="G5119" i="1"/>
  <c r="H5119" i="1" s="1"/>
  <c r="G1357" i="1"/>
  <c r="H1357" i="1" s="1"/>
  <c r="G2466" i="1"/>
  <c r="H2466" i="1" s="1"/>
  <c r="G4876" i="1"/>
  <c r="H4876" i="1" s="1"/>
  <c r="G5003" i="1"/>
  <c r="H5003" i="1" s="1"/>
  <c r="G5073" i="1"/>
  <c r="H5073" i="1" s="1"/>
  <c r="G5321" i="1"/>
  <c r="H5321" i="1" s="1"/>
  <c r="G3905" i="1"/>
  <c r="H3905" i="1" s="1"/>
  <c r="G4256" i="1"/>
  <c r="H4256" i="1" s="1"/>
  <c r="G4321" i="1"/>
  <c r="H4321" i="1" s="1"/>
  <c r="G4562" i="1"/>
  <c r="H4562" i="1" s="1"/>
  <c r="G4875" i="1"/>
  <c r="H4875" i="1" s="1"/>
  <c r="G2114" i="1"/>
  <c r="H2114" i="1" s="1"/>
  <c r="G1745" i="1"/>
  <c r="H1745" i="1" s="1"/>
  <c r="G5618" i="1"/>
  <c r="H5618" i="1" s="1"/>
  <c r="G6181" i="1"/>
  <c r="H6181" i="1" s="1"/>
  <c r="G1669" i="1"/>
  <c r="H1669" i="1" s="1"/>
  <c r="G2790" i="1"/>
  <c r="H2790" i="1" s="1"/>
  <c r="G2770" i="1"/>
  <c r="H2770" i="1" s="1"/>
  <c r="G1680" i="1"/>
  <c r="H1680" i="1" s="1"/>
  <c r="G1355" i="1"/>
  <c r="H1355" i="1" s="1"/>
  <c r="G96" i="1"/>
  <c r="H96" i="1" s="1"/>
  <c r="G5248" i="1"/>
  <c r="H5248" i="1" s="1"/>
  <c r="G1611" i="1"/>
  <c r="H1611" i="1" s="1"/>
  <c r="G1665" i="1"/>
  <c r="H1665" i="1" s="1"/>
  <c r="G3846" i="1"/>
  <c r="H3846" i="1" s="1"/>
  <c r="G2097" i="1"/>
  <c r="H2097" i="1" s="1"/>
  <c r="G425" i="1"/>
  <c r="H425" i="1" s="1"/>
  <c r="G487" i="1"/>
  <c r="H487" i="1" s="1"/>
  <c r="G3463" i="1"/>
  <c r="H3463" i="1" s="1"/>
  <c r="G2888" i="1"/>
  <c r="H2888" i="1" s="1"/>
  <c r="G5879" i="1"/>
  <c r="H5879" i="1" s="1"/>
  <c r="G2417" i="1"/>
  <c r="H2417" i="1" s="1"/>
  <c r="G1681" i="1"/>
  <c r="H1681" i="1" s="1"/>
  <c r="G3814" i="1"/>
  <c r="H3814" i="1" s="1"/>
  <c r="G3910" i="1"/>
  <c r="H3910" i="1" s="1"/>
  <c r="G835" i="1"/>
  <c r="H835" i="1" s="1"/>
  <c r="G2886" i="1"/>
  <c r="H2886" i="1" s="1"/>
  <c r="G743" i="1"/>
  <c r="H743" i="1" s="1"/>
  <c r="G2822" i="1"/>
  <c r="H2822" i="1" s="1"/>
  <c r="G3550" i="1"/>
  <c r="H3550" i="1" s="1"/>
  <c r="G3806" i="1"/>
  <c r="H3806" i="1" s="1"/>
  <c r="G4912" i="1"/>
  <c r="H4912" i="1" s="1"/>
  <c r="G4947" i="1"/>
  <c r="H4947" i="1" s="1"/>
  <c r="G5619" i="1"/>
  <c r="H5619" i="1" s="1"/>
  <c r="G6026" i="1"/>
  <c r="H6026" i="1" s="1"/>
  <c r="G4646" i="1"/>
  <c r="H4646" i="1" s="1"/>
  <c r="G1605" i="1"/>
  <c r="H1605" i="1" s="1"/>
  <c r="G2116" i="1"/>
  <c r="H2116" i="1" s="1"/>
  <c r="G3942" i="1"/>
  <c r="H3942" i="1" s="1"/>
  <c r="G3547" i="1"/>
  <c r="H3547" i="1" s="1"/>
  <c r="G4612" i="1"/>
  <c r="H4612" i="1" s="1"/>
  <c r="G5200" i="1"/>
  <c r="H5200" i="1" s="1"/>
  <c r="G5550" i="1"/>
  <c r="H5550" i="1" s="1"/>
  <c r="G1866" i="1"/>
  <c r="H1866" i="1" s="1"/>
  <c r="G199" i="1"/>
  <c r="H199" i="1" s="1"/>
  <c r="G3858" i="1"/>
  <c r="H3858" i="1" s="1"/>
  <c r="G5377" i="1"/>
  <c r="H5377" i="1" s="1"/>
  <c r="G1356" i="1"/>
  <c r="H1356" i="1" s="1"/>
  <c r="G5837" i="1"/>
  <c r="H5837" i="1" s="1"/>
  <c r="G3750" i="1"/>
  <c r="H3750" i="1" s="1"/>
  <c r="G2412" i="1"/>
  <c r="H2412" i="1" s="1"/>
  <c r="G1865" i="1"/>
  <c r="H1865" i="1" s="1"/>
  <c r="G2249" i="1"/>
  <c r="H2249" i="1" s="1"/>
  <c r="G211" i="1"/>
  <c r="H211" i="1" s="1"/>
  <c r="G453" i="1"/>
  <c r="H453" i="1" s="1"/>
  <c r="G3011" i="1"/>
  <c r="H3011" i="1" s="1"/>
  <c r="G300" i="1"/>
  <c r="H300" i="1" s="1"/>
  <c r="G452" i="1"/>
  <c r="H452" i="1" s="1"/>
  <c r="G1137" i="1"/>
  <c r="H1137" i="1" s="1"/>
  <c r="G1354" i="1"/>
  <c r="H1354" i="1" s="1"/>
  <c r="G1536" i="1"/>
  <c r="H1536" i="1" s="1"/>
  <c r="G1699" i="1"/>
  <c r="H1699" i="1" s="1"/>
  <c r="G5838" i="1"/>
  <c r="H5838" i="1" s="1"/>
  <c r="G2113" i="1"/>
  <c r="H2113" i="1" s="1"/>
  <c r="G2763" i="1"/>
  <c r="H2763" i="1" s="1"/>
  <c r="G3019" i="1"/>
  <c r="H3019" i="1" s="1"/>
  <c r="G3408" i="1"/>
  <c r="H3408" i="1" s="1"/>
  <c r="G3506" i="1"/>
  <c r="H3506" i="1" s="1"/>
  <c r="G4579" i="1"/>
  <c r="H4579" i="1" s="1"/>
  <c r="G4944" i="1"/>
  <c r="H4944" i="1" s="1"/>
  <c r="G5029" i="1"/>
  <c r="H5029" i="1" s="1"/>
  <c r="G5195" i="1"/>
  <c r="H5195" i="1" s="1"/>
  <c r="G288" i="1"/>
  <c r="H288" i="1" s="1"/>
  <c r="G1587" i="1"/>
  <c r="H1587" i="1" s="1"/>
  <c r="G1856" i="1"/>
  <c r="H1856" i="1" s="1"/>
  <c r="G4416" i="1"/>
  <c r="H4416" i="1" s="1"/>
  <c r="G2248" i="1"/>
  <c r="H2248" i="1" s="1"/>
  <c r="G5563" i="1"/>
  <c r="H5563" i="1" s="1"/>
  <c r="G4514" i="1"/>
  <c r="H4514" i="1" s="1"/>
  <c r="G5630" i="1"/>
  <c r="H5630" i="1" s="1"/>
  <c r="G1810" i="1"/>
  <c r="H1810" i="1" s="1"/>
  <c r="G5824" i="1"/>
  <c r="H5824" i="1" s="1"/>
  <c r="G5887" i="1"/>
  <c r="H5887" i="1" s="1"/>
  <c r="G5133" i="1"/>
  <c r="H5133" i="1" s="1"/>
  <c r="G133" i="1"/>
  <c r="H133" i="1" s="1"/>
  <c r="G4478" i="1"/>
  <c r="H4478" i="1" s="1"/>
  <c r="G6199" i="1"/>
  <c r="H6199" i="1" s="1"/>
  <c r="G4888" i="1"/>
  <c r="H4888" i="1" s="1"/>
  <c r="G5787" i="1"/>
  <c r="H5787" i="1" s="1"/>
  <c r="G2662" i="1"/>
  <c r="H2662" i="1" s="1"/>
  <c r="G4796" i="1"/>
  <c r="H4796" i="1" s="1"/>
  <c r="G5819" i="1"/>
  <c r="H5819" i="1" s="1"/>
  <c r="G4588" i="1"/>
  <c r="H4588" i="1" s="1"/>
  <c r="G5454" i="1"/>
  <c r="H5454" i="1" s="1"/>
  <c r="G5716" i="1"/>
  <c r="H5716" i="1" s="1"/>
  <c r="G5518" i="1"/>
  <c r="H5518" i="1" s="1"/>
  <c r="G3334" i="1"/>
  <c r="H3334" i="1" s="1"/>
  <c r="G1739" i="1"/>
  <c r="H1739" i="1" s="1"/>
  <c r="G3388" i="1"/>
  <c r="H3388" i="1" s="1"/>
  <c r="G2251" i="1"/>
  <c r="H2251" i="1" s="1"/>
  <c r="G3584" i="1"/>
  <c r="H3584" i="1" s="1"/>
  <c r="G243" i="1"/>
  <c r="H243" i="1" s="1"/>
  <c r="G544" i="1"/>
  <c r="H544" i="1" s="1"/>
  <c r="G1117" i="1"/>
  <c r="H1117" i="1" s="1"/>
  <c r="G3013" i="1"/>
  <c r="H3013" i="1" s="1"/>
  <c r="G1843" i="1"/>
  <c r="H1843" i="1" s="1"/>
  <c r="G2631" i="1"/>
  <c r="H2631" i="1" s="1"/>
  <c r="G1093" i="1"/>
  <c r="H1093" i="1" s="1"/>
  <c r="G4702" i="1"/>
  <c r="H4702" i="1" s="1"/>
  <c r="G5086" i="1"/>
  <c r="H5086" i="1" s="1"/>
  <c r="G5679" i="1"/>
  <c r="H5679" i="1" s="1"/>
  <c r="G6110" i="1"/>
  <c r="H6110" i="1" s="1"/>
  <c r="G679" i="1"/>
  <c r="H679" i="1" s="1"/>
  <c r="G3045" i="1"/>
  <c r="H3045" i="1" s="1"/>
  <c r="G5049" i="1"/>
  <c r="H5049" i="1" s="1"/>
  <c r="G3302" i="1"/>
  <c r="H3302" i="1" s="1"/>
  <c r="G5603" i="1"/>
  <c r="H5603" i="1" s="1"/>
  <c r="G4345" i="1"/>
  <c r="H4345" i="1" s="1"/>
  <c r="G4538" i="1"/>
  <c r="H4538" i="1" s="1"/>
  <c r="G4658" i="1"/>
  <c r="H4658" i="1" s="1"/>
  <c r="G3721" i="1"/>
  <c r="H3721" i="1" s="1"/>
  <c r="G4001" i="1"/>
  <c r="H4001" i="1" s="1"/>
  <c r="G5047" i="1"/>
  <c r="H5047" i="1" s="1"/>
  <c r="G3039" i="1"/>
  <c r="H3039" i="1" s="1"/>
  <c r="G5680" i="1"/>
  <c r="H5680" i="1" s="1"/>
  <c r="G1543" i="1"/>
  <c r="H1543" i="1" s="1"/>
  <c r="G4903" i="1"/>
  <c r="H4903" i="1" s="1"/>
  <c r="G5430" i="1"/>
  <c r="H5430" i="1" s="1"/>
  <c r="G5177" i="1"/>
  <c r="H5177" i="1" s="1"/>
  <c r="G4827" i="1"/>
  <c r="H4827" i="1" s="1"/>
  <c r="G5370" i="1"/>
  <c r="H5370" i="1" s="1"/>
  <c r="G289" i="1"/>
  <c r="H289" i="1" s="1"/>
  <c r="G1857" i="1"/>
  <c r="H1857" i="1" s="1"/>
  <c r="G3262" i="1"/>
  <c r="H3262" i="1" s="1"/>
  <c r="G4525" i="1"/>
  <c r="H4525" i="1" s="1"/>
  <c r="G4695" i="1"/>
  <c r="H4695" i="1" s="1"/>
  <c r="G6154" i="1"/>
  <c r="H6154" i="1" s="1"/>
  <c r="G1160" i="1"/>
  <c r="H1160" i="1" s="1"/>
  <c r="G4601" i="1"/>
  <c r="H4601" i="1" s="1"/>
  <c r="G5719" i="1"/>
  <c r="H5719" i="1" s="1"/>
  <c r="G2439" i="1"/>
  <c r="H2439" i="1" s="1"/>
  <c r="G3078" i="1"/>
  <c r="H3078" i="1" s="1"/>
  <c r="G4007" i="1"/>
  <c r="H4007" i="1" s="1"/>
  <c r="G4304" i="1"/>
  <c r="H4304" i="1" s="1"/>
  <c r="G5134" i="1"/>
  <c r="H5134" i="1" s="1"/>
  <c r="G2724" i="1"/>
  <c r="H2724" i="1" s="1"/>
  <c r="G3585" i="1"/>
  <c r="H3585" i="1" s="1"/>
  <c r="G4027" i="1"/>
  <c r="H4027" i="1" s="1"/>
  <c r="G4399" i="1"/>
  <c r="H4399" i="1" s="1"/>
  <c r="G5158" i="1"/>
  <c r="H5158" i="1" s="1"/>
  <c r="G5607" i="1"/>
  <c r="H5607" i="1" s="1"/>
  <c r="G5985" i="1"/>
  <c r="H5985" i="1" s="1"/>
  <c r="G3552" i="1"/>
  <c r="H3552" i="1" s="1"/>
  <c r="G5213" i="1"/>
  <c r="H5213" i="1" s="1"/>
  <c r="G4817" i="1"/>
  <c r="H4817" i="1" s="1"/>
  <c r="G4589" i="1"/>
  <c r="H4589" i="1" s="1"/>
  <c r="G5659" i="1"/>
  <c r="H5659" i="1" s="1"/>
  <c r="G2611" i="1"/>
  <c r="H2611" i="1" s="1"/>
  <c r="G5747" i="1"/>
  <c r="H5747" i="1" s="1"/>
  <c r="G5715" i="1"/>
  <c r="H5715" i="1" s="1"/>
  <c r="G2503" i="1"/>
  <c r="H2503" i="1" s="1"/>
  <c r="G4966" i="1"/>
  <c r="H4966" i="1" s="1"/>
  <c r="G642" i="1"/>
  <c r="H642" i="1" s="1"/>
  <c r="G3902" i="1"/>
  <c r="H3902" i="1" s="1"/>
  <c r="G5071" i="1"/>
  <c r="H5071" i="1" s="1"/>
  <c r="G3809" i="1"/>
  <c r="H3809" i="1" s="1"/>
  <c r="G5999" i="1"/>
  <c r="H5999" i="1" s="1"/>
  <c r="G1118" i="1"/>
  <c r="H1118" i="1" s="1"/>
  <c r="G2560" i="1"/>
  <c r="H2560" i="1" s="1"/>
  <c r="G1740" i="1"/>
  <c r="H1740" i="1" s="1"/>
  <c r="G422" i="1"/>
  <c r="H422" i="1" s="1"/>
  <c r="G5502" i="1"/>
  <c r="H5502" i="1" s="1"/>
  <c r="G5776" i="1"/>
  <c r="H5776" i="1" s="1"/>
  <c r="G903" i="1"/>
  <c r="H903" i="1" s="1"/>
  <c r="G3723" i="1"/>
  <c r="H3723" i="1" s="1"/>
  <c r="G4006" i="1"/>
  <c r="H4006" i="1" s="1"/>
  <c r="G1189" i="1"/>
  <c r="H1189" i="1" s="1"/>
  <c r="G1811" i="1"/>
  <c r="H1811" i="1" s="1"/>
  <c r="G4417" i="1"/>
  <c r="H4417" i="1" s="1"/>
  <c r="G2535" i="1"/>
  <c r="H2535" i="1" s="1"/>
  <c r="G3462" i="1"/>
  <c r="H3462" i="1" s="1"/>
  <c r="G4488" i="1"/>
  <c r="H4488" i="1" s="1"/>
  <c r="G5054" i="1"/>
  <c r="H5054" i="1" s="1"/>
  <c r="G3008" i="1"/>
  <c r="H3008" i="1" s="1"/>
  <c r="G4664" i="1"/>
  <c r="H4664" i="1" s="1"/>
  <c r="G5870" i="1"/>
  <c r="H5870" i="1" s="1"/>
  <c r="G5895" i="1"/>
  <c r="H5895" i="1" s="1"/>
  <c r="G2760" i="1"/>
  <c r="H2760" i="1" s="1"/>
  <c r="G3007" i="1"/>
  <c r="H3007" i="1" s="1"/>
  <c r="G3405" i="1"/>
  <c r="H3405" i="1" s="1"/>
  <c r="G2726" i="1"/>
  <c r="H2726" i="1" s="1"/>
  <c r="G5828" i="1"/>
  <c r="H5828" i="1" s="1"/>
  <c r="G5604" i="1"/>
  <c r="H5604" i="1" s="1"/>
  <c r="G3236" i="1"/>
  <c r="H3236" i="1" s="1"/>
  <c r="G2023" i="1"/>
  <c r="H2023" i="1" s="1"/>
  <c r="G1568" i="1"/>
  <c r="H1568" i="1" s="1"/>
  <c r="G5069" i="1"/>
  <c r="H5069" i="1" s="1"/>
  <c r="G5572" i="1"/>
  <c r="H5572" i="1" s="1"/>
  <c r="G6106" i="1"/>
  <c r="H6106" i="1" s="1"/>
  <c r="G5860" i="1"/>
  <c r="H5860" i="1" s="1"/>
  <c r="G5542" i="1"/>
  <c r="H5542" i="1" s="1"/>
  <c r="G6057" i="1"/>
  <c r="H6057" i="1" s="1"/>
  <c r="G5415" i="1"/>
  <c r="H5415" i="1" s="1"/>
  <c r="G1286" i="1"/>
  <c r="H1286" i="1" s="1"/>
  <c r="G5442" i="1"/>
  <c r="H5442" i="1" s="1"/>
  <c r="G6048" i="1"/>
  <c r="H6048" i="1" s="1"/>
  <c r="G836" i="1"/>
  <c r="H836" i="1" s="1"/>
  <c r="G946" i="1"/>
  <c r="H946" i="1" s="1"/>
  <c r="G1378" i="1"/>
  <c r="H1378" i="1" s="1"/>
  <c r="G3341" i="1"/>
  <c r="H3341" i="1" s="1"/>
  <c r="G4831" i="1"/>
  <c r="H4831" i="1" s="1"/>
  <c r="G6134" i="1"/>
  <c r="H6134" i="1" s="1"/>
  <c r="G1470" i="1"/>
  <c r="H1470" i="1" s="1"/>
  <c r="G5143" i="1"/>
  <c r="H5143" i="1" s="1"/>
  <c r="G5861" i="1"/>
  <c r="H5861" i="1" s="1"/>
  <c r="G5865" i="1"/>
  <c r="H5865" i="1" s="1"/>
  <c r="G5956" i="1"/>
  <c r="H5956" i="1" s="1"/>
  <c r="G723" i="1"/>
  <c r="H723" i="1" s="1"/>
  <c r="G841" i="1"/>
  <c r="H841" i="1" s="1"/>
  <c r="G961" i="1"/>
  <c r="H961" i="1" s="1"/>
  <c r="G1353" i="1"/>
  <c r="H1353" i="1" s="1"/>
  <c r="G3505" i="1"/>
  <c r="H3505" i="1" s="1"/>
  <c r="G3635" i="1"/>
  <c r="H3635" i="1" s="1"/>
  <c r="G4211" i="1"/>
  <c r="H4211" i="1" s="1"/>
  <c r="G4413" i="1"/>
  <c r="H4413" i="1" s="1"/>
  <c r="G4545" i="1"/>
  <c r="H4545" i="1" s="1"/>
  <c r="G5192" i="1"/>
  <c r="H5192" i="1" s="1"/>
  <c r="G5706" i="1"/>
  <c r="H5706" i="1" s="1"/>
  <c r="G5608" i="1"/>
  <c r="H5608" i="1" s="1"/>
  <c r="G231" i="1"/>
  <c r="H231" i="1" s="1"/>
  <c r="G384" i="1"/>
  <c r="H384" i="1" s="1"/>
  <c r="G3883" i="1"/>
  <c r="H3883" i="1" s="1"/>
  <c r="G3040" i="1"/>
  <c r="H3040" i="1" s="1"/>
  <c r="G1035" i="1"/>
  <c r="H1035" i="1" s="1"/>
  <c r="G1651" i="1"/>
  <c r="H1651" i="1" s="1"/>
  <c r="G5582" i="1"/>
  <c r="H5582" i="1" s="1"/>
  <c r="G3633" i="1"/>
  <c r="H3633" i="1" s="1"/>
  <c r="G3841" i="1"/>
  <c r="H3841" i="1" s="1"/>
  <c r="G4046" i="1"/>
  <c r="H4046" i="1" s="1"/>
  <c r="G4107" i="1"/>
  <c r="H4107" i="1" s="1"/>
  <c r="G4496" i="1"/>
  <c r="H4496" i="1" s="1"/>
  <c r="G4530" i="1"/>
  <c r="H4530" i="1" s="1"/>
  <c r="G5347" i="1"/>
  <c r="H5347" i="1" s="1"/>
  <c r="G5568" i="1"/>
  <c r="H5568" i="1" s="1"/>
  <c r="G5599" i="1"/>
  <c r="H5599" i="1" s="1"/>
  <c r="G172" i="1"/>
  <c r="H172" i="1" s="1"/>
  <c r="G2533" i="1"/>
  <c r="H2533" i="1" s="1"/>
  <c r="G1036" i="1"/>
  <c r="H1036" i="1" s="1"/>
  <c r="G1704" i="1"/>
  <c r="H1704" i="1" s="1"/>
  <c r="G169" i="1"/>
  <c r="H169" i="1" s="1"/>
  <c r="G845" i="1"/>
  <c r="H845" i="1" s="1"/>
  <c r="G1285" i="1"/>
  <c r="H1285" i="1" s="1"/>
  <c r="G1291" i="1"/>
  <c r="H1291" i="1" s="1"/>
  <c r="G5906" i="1"/>
  <c r="H5906" i="1" s="1"/>
  <c r="G1927" i="1"/>
  <c r="H1927" i="1" s="1"/>
  <c r="G2501" i="1"/>
  <c r="H2501" i="1" s="1"/>
  <c r="G2529" i="1"/>
  <c r="H2529" i="1" s="1"/>
  <c r="G3632" i="1"/>
  <c r="H3632" i="1" s="1"/>
  <c r="G4044" i="1"/>
  <c r="H4044" i="1" s="1"/>
  <c r="G4206" i="1"/>
  <c r="H4206" i="1" s="1"/>
  <c r="G5090" i="1"/>
  <c r="H5090" i="1" s="1"/>
  <c r="G3308" i="1"/>
  <c r="H3308" i="1" s="1"/>
  <c r="G3631" i="1"/>
  <c r="H3631" i="1" s="1"/>
  <c r="G3919" i="1"/>
  <c r="H3919" i="1" s="1"/>
  <c r="G4840" i="1"/>
  <c r="H4840" i="1" s="1"/>
  <c r="G5427" i="1"/>
  <c r="H5427" i="1" s="1"/>
  <c r="G5759" i="1"/>
  <c r="H5759" i="1" s="1"/>
  <c r="G2950" i="1"/>
  <c r="H2950" i="1" s="1"/>
  <c r="G1222" i="1"/>
  <c r="H1222" i="1" s="1"/>
  <c r="G849" i="1"/>
  <c r="H849" i="1" s="1"/>
  <c r="G2865" i="1"/>
  <c r="H2865" i="1" s="1"/>
  <c r="G741" i="1"/>
  <c r="H741" i="1" s="1"/>
  <c r="G843" i="1"/>
  <c r="H843" i="1" s="1"/>
  <c r="G1139" i="1"/>
  <c r="H1139" i="1" s="1"/>
  <c r="G4715" i="1"/>
  <c r="H4715" i="1" s="1"/>
  <c r="G2017" i="1"/>
  <c r="H2017" i="1" s="1"/>
  <c r="G2547" i="1"/>
  <c r="H2547" i="1" s="1"/>
  <c r="G3794" i="1"/>
  <c r="H3794" i="1" s="1"/>
  <c r="G3918" i="1"/>
  <c r="H3918" i="1" s="1"/>
  <c r="G5256" i="1"/>
  <c r="H5256" i="1" s="1"/>
  <c r="G2387" i="1"/>
  <c r="H2387" i="1" s="1"/>
  <c r="G3296" i="1"/>
  <c r="H3296" i="1" s="1"/>
  <c r="G3500" i="1"/>
  <c r="H3500" i="1" s="1"/>
  <c r="G4307" i="1"/>
  <c r="H4307" i="1" s="1"/>
  <c r="G4433" i="1"/>
  <c r="H4433" i="1" s="1"/>
  <c r="G5250" i="1"/>
  <c r="H5250" i="1" s="1"/>
  <c r="G5736" i="1"/>
  <c r="H5736" i="1" s="1"/>
  <c r="G5827" i="1"/>
  <c r="H5827" i="1" s="1"/>
  <c r="G171" i="1"/>
  <c r="H171" i="1" s="1"/>
  <c r="G1225" i="1"/>
  <c r="H1225" i="1" s="1"/>
  <c r="G1446" i="1"/>
  <c r="H1446" i="1" s="1"/>
  <c r="G2313" i="1"/>
  <c r="H2313" i="1" s="1"/>
  <c r="G497" i="1"/>
  <c r="H497" i="1" s="1"/>
  <c r="G617" i="1"/>
  <c r="H617" i="1" s="1"/>
  <c r="G1330" i="1"/>
  <c r="H1330" i="1" s="1"/>
  <c r="G2055" i="1"/>
  <c r="H2055" i="1" s="1"/>
  <c r="G2312" i="1"/>
  <c r="H2312" i="1" s="1"/>
  <c r="G3498" i="1"/>
  <c r="H3498" i="1" s="1"/>
  <c r="G3745" i="1"/>
  <c r="H3745" i="1" s="1"/>
  <c r="G4008" i="1"/>
  <c r="H4008" i="1" s="1"/>
  <c r="G4195" i="1"/>
  <c r="H4195" i="1" s="1"/>
  <c r="G4200" i="1"/>
  <c r="H4200" i="1" s="1"/>
  <c r="G4269" i="1"/>
  <c r="H4269" i="1" s="1"/>
  <c r="G4432" i="1"/>
  <c r="H4432" i="1" s="1"/>
  <c r="G4777" i="1"/>
  <c r="H4777" i="1" s="1"/>
  <c r="G4869" i="1"/>
  <c r="H4869" i="1" s="1"/>
  <c r="G6098" i="1"/>
  <c r="H6098" i="1" s="1"/>
  <c r="G6127" i="1"/>
  <c r="H6127" i="1" s="1"/>
  <c r="G5601" i="1"/>
  <c r="H5601" i="1" s="1"/>
  <c r="G913" i="1"/>
  <c r="H913" i="1" s="1"/>
  <c r="G1361" i="1"/>
  <c r="H1361" i="1" s="1"/>
  <c r="G2431" i="1"/>
  <c r="H2431" i="1" s="1"/>
  <c r="G2514" i="1"/>
  <c r="H2514" i="1" s="1"/>
  <c r="G4236" i="1"/>
  <c r="H4236" i="1" s="1"/>
  <c r="G4431" i="1"/>
  <c r="H4431" i="1" s="1"/>
  <c r="G4689" i="1"/>
  <c r="H4689" i="1" s="1"/>
  <c r="G4837" i="1"/>
  <c r="H4837" i="1" s="1"/>
  <c r="G5168" i="1"/>
  <c r="H5168" i="1" s="1"/>
  <c r="G5251" i="1"/>
  <c r="H5251" i="1" s="1"/>
  <c r="G5656" i="1"/>
  <c r="H5656" i="1" s="1"/>
  <c r="G5792" i="1"/>
  <c r="H5792" i="1" s="1"/>
  <c r="G5825" i="1"/>
  <c r="H5825" i="1" s="1"/>
  <c r="G5853" i="1"/>
  <c r="H5853" i="1" s="1"/>
  <c r="G6019" i="1"/>
  <c r="H6019" i="1" s="1"/>
  <c r="G6097" i="1"/>
  <c r="H6097" i="1" s="1"/>
  <c r="G5894" i="1"/>
  <c r="H5894" i="1" s="1"/>
  <c r="G3363" i="1"/>
  <c r="H3363" i="1" s="1"/>
  <c r="G1235" i="1"/>
  <c r="H1235" i="1" s="1"/>
  <c r="G711" i="1"/>
  <c r="H711" i="1" s="1"/>
  <c r="G3667" i="1"/>
  <c r="H3667" i="1" s="1"/>
  <c r="G740" i="1"/>
  <c r="H740" i="1" s="1"/>
  <c r="G165" i="1"/>
  <c r="H165" i="1" s="1"/>
  <c r="G1218" i="1"/>
  <c r="H1218" i="1" s="1"/>
  <c r="G2087" i="1"/>
  <c r="H2087" i="1" s="1"/>
  <c r="G2438" i="1"/>
  <c r="H2438" i="1" s="1"/>
  <c r="G2861" i="1"/>
  <c r="H2861" i="1" s="1"/>
  <c r="G3184" i="1"/>
  <c r="H3184" i="1" s="1"/>
  <c r="G3428" i="1"/>
  <c r="H3428" i="1" s="1"/>
  <c r="G3731" i="1"/>
  <c r="H3731" i="1" s="1"/>
  <c r="G3777" i="1"/>
  <c r="H3777" i="1" s="1"/>
  <c r="G3787" i="1"/>
  <c r="H3787" i="1" s="1"/>
  <c r="G3859" i="1"/>
  <c r="H3859" i="1" s="1"/>
  <c r="G3903" i="1"/>
  <c r="H3903" i="1" s="1"/>
  <c r="G4171" i="1"/>
  <c r="H4171" i="1" s="1"/>
  <c r="G4201" i="1"/>
  <c r="H4201" i="1" s="1"/>
  <c r="G4688" i="1"/>
  <c r="H4688" i="1" s="1"/>
  <c r="G4721" i="1"/>
  <c r="H4721" i="1" s="1"/>
  <c r="G4744" i="1"/>
  <c r="H4744" i="1" s="1"/>
  <c r="G4836" i="1"/>
  <c r="H4836" i="1" s="1"/>
  <c r="G6096" i="1"/>
  <c r="H6096" i="1" s="1"/>
  <c r="G871" i="1"/>
  <c r="H871" i="1" s="1"/>
  <c r="G5958" i="1"/>
  <c r="H5958" i="1" s="1"/>
  <c r="G4364" i="1"/>
  <c r="H4364" i="1" s="1"/>
  <c r="G6062" i="1"/>
  <c r="H6062" i="1" s="1"/>
  <c r="G3873" i="1"/>
  <c r="H3873" i="1" s="1"/>
  <c r="G4073" i="1"/>
  <c r="H4073" i="1" s="1"/>
  <c r="G4353" i="1"/>
  <c r="H4353" i="1" s="1"/>
  <c r="G4385" i="1"/>
  <c r="H4385" i="1" s="1"/>
  <c r="G4709" i="1"/>
  <c r="H4709" i="1" s="1"/>
  <c r="G4872" i="1"/>
  <c r="H4872" i="1" s="1"/>
  <c r="G5035" i="1"/>
  <c r="H5035" i="1" s="1"/>
  <c r="G5247" i="1"/>
  <c r="H5247" i="1" s="1"/>
  <c r="G5284" i="1"/>
  <c r="H5284" i="1" s="1"/>
  <c r="G5354" i="1"/>
  <c r="H5354" i="1" s="1"/>
  <c r="G5419" i="1"/>
  <c r="H5419" i="1" s="1"/>
  <c r="G5482" i="1"/>
  <c r="H5482" i="1" s="1"/>
  <c r="G5615" i="1"/>
  <c r="H5615" i="1" s="1"/>
  <c r="G6149" i="1"/>
  <c r="H6149" i="1" s="1"/>
  <c r="G5670" i="1"/>
  <c r="H5670" i="1" s="1"/>
  <c r="G3243" i="1"/>
  <c r="H3243" i="1" s="1"/>
  <c r="G4124" i="1"/>
  <c r="H4124" i="1" s="1"/>
  <c r="G4528" i="1"/>
  <c r="H4528" i="1" s="1"/>
  <c r="G4613" i="1"/>
  <c r="H4613" i="1" s="1"/>
  <c r="G5418" i="1"/>
  <c r="H5418" i="1" s="1"/>
  <c r="G3175" i="1"/>
  <c r="H3175" i="1" s="1"/>
  <c r="G4498" i="1"/>
  <c r="H4498" i="1" s="1"/>
  <c r="G5024" i="1"/>
  <c r="H5024" i="1" s="1"/>
  <c r="G5381" i="1"/>
  <c r="H5381" i="1" s="1"/>
  <c r="G4519" i="1"/>
  <c r="H4519" i="1" s="1"/>
  <c r="G2693" i="1"/>
  <c r="H2693" i="1" s="1"/>
  <c r="G2976" i="1"/>
  <c r="H2976" i="1" s="1"/>
  <c r="G1168" i="1"/>
  <c r="H1168" i="1" s="1"/>
  <c r="G1875" i="1"/>
  <c r="H1875" i="1" s="1"/>
  <c r="G1598" i="1"/>
  <c r="H1598" i="1" s="1"/>
  <c r="G2355" i="1"/>
  <c r="H2355" i="1" s="1"/>
  <c r="G4800" i="1"/>
  <c r="H4800" i="1" s="1"/>
  <c r="G5092" i="1"/>
  <c r="H5092" i="1" s="1"/>
  <c r="G5380" i="1"/>
  <c r="H5380" i="1" s="1"/>
  <c r="G5584" i="1"/>
  <c r="H5584" i="1" s="1"/>
  <c r="G5905" i="1"/>
  <c r="H5905" i="1" s="1"/>
  <c r="G6117" i="1"/>
  <c r="H6117" i="1" s="1"/>
  <c r="G576" i="1"/>
  <c r="H576" i="1" s="1"/>
  <c r="G915" i="1"/>
  <c r="H915" i="1" s="1"/>
  <c r="G1664" i="1"/>
  <c r="H1664" i="1" s="1"/>
  <c r="G5730" i="1"/>
  <c r="H5730" i="1" s="1"/>
  <c r="G2048" i="1"/>
  <c r="H2048" i="1" s="1"/>
  <c r="G332" i="1"/>
  <c r="H332" i="1" s="1"/>
  <c r="G3012" i="1"/>
  <c r="H3012" i="1" s="1"/>
  <c r="G3595" i="1"/>
  <c r="H3595" i="1" s="1"/>
  <c r="G4494" i="1"/>
  <c r="H4494" i="1" s="1"/>
  <c r="G4522" i="1"/>
  <c r="H4522" i="1" s="1"/>
  <c r="G4946" i="1"/>
  <c r="H4946" i="1" s="1"/>
  <c r="G5020" i="1"/>
  <c r="H5020" i="1" s="1"/>
  <c r="G5091" i="1"/>
  <c r="H5091" i="1" s="1"/>
  <c r="G5378" i="1"/>
  <c r="H5378" i="1" s="1"/>
  <c r="G5445" i="1"/>
  <c r="H5445" i="1" s="1"/>
  <c r="G5683" i="1"/>
  <c r="H5683" i="1" s="1"/>
  <c r="G5709" i="1"/>
  <c r="H5709" i="1" s="1"/>
  <c r="G6025" i="1"/>
  <c r="H6025" i="1" s="1"/>
  <c r="G4871" i="1"/>
  <c r="H4871" i="1" s="1"/>
  <c r="G775" i="1"/>
  <c r="H775" i="1" s="1"/>
  <c r="G2034" i="1"/>
  <c r="H2034" i="1" s="1"/>
  <c r="G1923" i="1"/>
  <c r="H1923" i="1" s="1"/>
  <c r="G2066" i="1"/>
  <c r="H2066" i="1" s="1"/>
  <c r="G965" i="1"/>
  <c r="H965" i="1" s="1"/>
  <c r="G1363" i="1"/>
  <c r="H1363" i="1" s="1"/>
  <c r="G1474" i="1"/>
  <c r="H1474" i="1" s="1"/>
  <c r="G4753" i="1"/>
  <c r="H4753" i="1" s="1"/>
  <c r="G6085" i="1"/>
  <c r="H6085" i="1" s="1"/>
  <c r="G2729" i="1"/>
  <c r="H2729" i="1" s="1"/>
  <c r="G3020" i="1"/>
  <c r="H3020" i="1" s="1"/>
  <c r="G3365" i="1"/>
  <c r="H3365" i="1" s="1"/>
  <c r="G3410" i="1"/>
  <c r="H3410" i="1" s="1"/>
  <c r="G4640" i="1"/>
  <c r="H4640" i="1" s="1"/>
  <c r="G4671" i="1"/>
  <c r="H4671" i="1" s="1"/>
  <c r="G4979" i="1"/>
  <c r="H4979" i="1" s="1"/>
  <c r="G2916" i="1"/>
  <c r="H2916" i="1" s="1"/>
  <c r="G3938" i="1"/>
  <c r="H3938" i="1" s="1"/>
  <c r="G5010" i="1"/>
  <c r="H5010" i="1" s="1"/>
  <c r="G4490" i="1"/>
  <c r="H4490" i="1" s="1"/>
  <c r="G6192" i="1"/>
  <c r="H6192" i="1" s="1"/>
  <c r="G5530" i="1"/>
  <c r="H5530" i="1" s="1"/>
  <c r="G3808" i="1"/>
  <c r="H3808" i="1" s="1"/>
  <c r="G5970" i="1"/>
  <c r="H5970" i="1" s="1"/>
  <c r="G5710" i="1"/>
  <c r="H5710" i="1" s="1"/>
  <c r="G5775" i="1"/>
  <c r="H5775" i="1" s="1"/>
  <c r="G5580" i="1"/>
  <c r="H5580" i="1" s="1"/>
  <c r="G4455" i="1"/>
  <c r="H4455" i="1" s="1"/>
  <c r="G2119" i="1"/>
  <c r="H2119" i="1" s="1"/>
  <c r="G5920" i="1"/>
  <c r="H5920" i="1" s="1"/>
  <c r="G1159" i="1"/>
  <c r="H1159" i="1" s="1"/>
  <c r="G5031" i="1"/>
  <c r="H5031" i="1" s="1"/>
  <c r="G2887" i="1"/>
  <c r="H2887" i="1" s="1"/>
  <c r="G5231" i="1"/>
  <c r="H5231" i="1" s="1"/>
  <c r="G5188" i="1"/>
  <c r="H5188" i="1" s="1"/>
  <c r="G5991" i="1"/>
  <c r="H5991" i="1" s="1"/>
  <c r="G5575" i="1"/>
  <c r="H5575" i="1" s="1"/>
  <c r="G5142" i="1"/>
  <c r="H5142" i="1" s="1"/>
  <c r="G4911" i="1"/>
  <c r="H4911" i="1" s="1"/>
  <c r="G5968" i="1"/>
  <c r="H5968" i="1" s="1"/>
  <c r="G5907" i="1"/>
  <c r="H5907" i="1" s="1"/>
  <c r="G5551" i="1"/>
  <c r="H5551" i="1" s="1"/>
  <c r="G5805" i="1"/>
  <c r="H5805" i="1" s="1"/>
  <c r="G5475" i="1"/>
  <c r="H5475" i="1" s="1"/>
  <c r="G2151" i="1"/>
  <c r="H2151" i="1" s="1"/>
  <c r="G3104" i="1"/>
  <c r="H3104" i="1" s="1"/>
  <c r="G4742" i="1"/>
  <c r="H4742" i="1" s="1"/>
  <c r="G4487" i="1"/>
  <c r="H4487" i="1" s="1"/>
  <c r="G6088" i="1"/>
  <c r="H6088" i="1" s="1"/>
  <c r="G5671" i="1"/>
  <c r="H5671" i="1" s="1"/>
  <c r="G5725" i="1"/>
  <c r="H5725" i="1" s="1"/>
  <c r="G5976" i="1"/>
  <c r="H5976" i="1" s="1"/>
  <c r="G2334" i="1"/>
  <c r="H2334" i="1" s="1"/>
  <c r="G5610" i="1"/>
  <c r="H5610" i="1" s="1"/>
  <c r="G5932" i="1"/>
  <c r="H5932" i="1" s="1"/>
  <c r="G3437" i="1"/>
  <c r="H3437" i="1" s="1"/>
  <c r="G4643" i="1"/>
  <c r="H4643" i="1" s="1"/>
  <c r="G819" i="1"/>
  <c r="H819" i="1" s="1"/>
  <c r="G2919" i="1"/>
  <c r="H2919" i="1" s="1"/>
  <c r="G1219" i="1"/>
  <c r="H1219" i="1" s="1"/>
  <c r="G2654" i="1"/>
  <c r="H2654" i="1" s="1"/>
  <c r="G4097" i="1"/>
  <c r="H4097" i="1" s="1"/>
  <c r="G4350" i="1"/>
  <c r="H4350" i="1" s="1"/>
  <c r="G4670" i="1"/>
  <c r="H4670" i="1" s="1"/>
  <c r="G5407" i="1"/>
  <c r="H5407" i="1" s="1"/>
  <c r="G1501" i="1"/>
  <c r="H1501" i="1" s="1"/>
  <c r="G3268" i="1"/>
  <c r="H3268" i="1" s="1"/>
  <c r="G4096" i="1"/>
  <c r="H4096" i="1" s="1"/>
  <c r="G4767" i="1"/>
  <c r="H4767" i="1" s="1"/>
  <c r="G2403" i="1"/>
  <c r="H2403" i="1" s="1"/>
  <c r="G1421" i="1"/>
  <c r="H1421" i="1" s="1"/>
  <c r="G3972" i="1"/>
  <c r="H3972" i="1" s="1"/>
  <c r="G3056" i="1"/>
  <c r="H3056" i="1" s="1"/>
  <c r="G3267" i="1"/>
  <c r="H3267" i="1" s="1"/>
  <c r="G4290" i="1"/>
  <c r="H4290" i="1" s="1"/>
  <c r="G5578" i="1"/>
  <c r="H5578" i="1" s="1"/>
  <c r="G2538" i="1"/>
  <c r="H2538" i="1" s="1"/>
  <c r="G3055" i="1"/>
  <c r="H3055" i="1" s="1"/>
  <c r="G3790" i="1"/>
  <c r="H3790" i="1" s="1"/>
  <c r="G5754" i="1"/>
  <c r="H5754" i="1" s="1"/>
  <c r="G5111" i="1"/>
  <c r="H5111" i="1" s="1"/>
  <c r="G2285" i="1"/>
  <c r="H2285" i="1" s="1"/>
  <c r="G5367" i="1"/>
  <c r="H5367" i="1" s="1"/>
  <c r="G2284" i="1"/>
  <c r="H2284" i="1" s="1"/>
  <c r="G3616" i="1"/>
  <c r="H3616" i="1" s="1"/>
  <c r="G5183" i="1"/>
  <c r="H5183" i="1" s="1"/>
  <c r="G2335" i="1"/>
  <c r="H2335" i="1" s="1"/>
  <c r="G5016" i="1"/>
  <c r="H5016" i="1" s="1"/>
  <c r="G5180" i="1"/>
  <c r="H5180" i="1" s="1"/>
  <c r="G2210" i="1"/>
  <c r="H2210" i="1" s="1"/>
  <c r="G2333" i="1"/>
  <c r="H2333" i="1" s="1"/>
  <c r="G2209" i="1"/>
  <c r="H2209" i="1" s="1"/>
  <c r="G6104" i="1"/>
  <c r="H6104" i="1" s="1"/>
  <c r="G620" i="1"/>
  <c r="H620" i="1" s="1"/>
  <c r="G2207" i="1"/>
  <c r="H2207" i="1" s="1"/>
  <c r="G3867" i="1"/>
  <c r="H3867" i="1" s="1"/>
  <c r="G1921" i="1"/>
  <c r="H1921" i="1" s="1"/>
  <c r="G2206" i="1"/>
  <c r="H2206" i="1" s="1"/>
  <c r="G1457" i="1"/>
  <c r="H1457" i="1" s="1"/>
  <c r="G3015" i="1"/>
  <c r="H3015" i="1" s="1"/>
  <c r="G3752" i="1"/>
  <c r="H3752" i="1" s="1"/>
  <c r="G4197" i="1"/>
  <c r="H4197" i="1" s="1"/>
  <c r="G4842" i="1"/>
  <c r="H4842" i="1" s="1"/>
  <c r="G5468" i="1"/>
  <c r="H5468" i="1" s="1"/>
  <c r="G5891" i="1"/>
  <c r="H5891" i="1" s="1"/>
  <c r="G74" i="1"/>
  <c r="H74" i="1" s="1"/>
  <c r="G1456" i="1"/>
  <c r="H1456" i="1" s="1"/>
  <c r="G3116" i="1"/>
  <c r="H3116" i="1" s="1"/>
  <c r="G4126" i="1"/>
  <c r="H4126" i="1" s="1"/>
  <c r="G5283" i="1"/>
  <c r="H5283" i="1" s="1"/>
  <c r="G5890" i="1"/>
  <c r="H5890" i="1" s="1"/>
  <c r="G5987" i="1"/>
  <c r="H5987" i="1" s="1"/>
  <c r="G496" i="1"/>
  <c r="H496" i="1" s="1"/>
  <c r="G767" i="1"/>
  <c r="H767" i="1" s="1"/>
  <c r="G3715" i="1"/>
  <c r="H3715" i="1" s="1"/>
  <c r="G3368" i="1"/>
  <c r="H3368" i="1" s="1"/>
  <c r="G4808" i="1"/>
  <c r="H4808" i="1" s="1"/>
  <c r="G5435" i="1"/>
  <c r="H5435" i="1" s="1"/>
  <c r="G5889" i="1"/>
  <c r="H5889" i="1" s="1"/>
  <c r="G6152" i="1"/>
  <c r="H6152" i="1" s="1"/>
  <c r="G5294" i="1"/>
  <c r="H5294" i="1" s="1"/>
  <c r="G4935" i="1"/>
  <c r="H4935" i="1" s="1"/>
  <c r="G5648" i="1"/>
  <c r="H5648" i="1" s="1"/>
  <c r="G4775" i="1"/>
  <c r="H4775" i="1" s="1"/>
  <c r="G5735" i="1"/>
  <c r="H5735" i="1" s="1"/>
  <c r="G4637" i="1"/>
  <c r="H4637" i="1" s="1"/>
  <c r="G6119" i="1"/>
  <c r="H6119" i="1" s="1"/>
  <c r="G703" i="1"/>
  <c r="H703" i="1" s="1"/>
  <c r="G817" i="1"/>
  <c r="H817" i="1" s="1"/>
  <c r="G3466" i="1"/>
  <c r="H3466" i="1" s="1"/>
  <c r="G5447" i="1"/>
  <c r="H5447" i="1" s="1"/>
  <c r="G4631" i="1"/>
  <c r="H4631" i="1" s="1"/>
  <c r="G1547" i="1"/>
  <c r="H1547" i="1" s="1"/>
  <c r="G1545" i="1"/>
  <c r="H1545" i="1" s="1"/>
  <c r="G2153" i="1"/>
  <c r="H2153" i="1" s="1"/>
  <c r="G5852" i="1"/>
  <c r="H5852" i="1" s="1"/>
  <c r="G6017" i="1"/>
  <c r="H6017" i="1" s="1"/>
  <c r="G6125" i="1"/>
  <c r="H6125" i="1" s="1"/>
  <c r="G2025" i="1"/>
  <c r="H2025" i="1" s="1"/>
  <c r="G3742" i="1"/>
  <c r="H3742" i="1" s="1"/>
  <c r="G4391" i="1"/>
  <c r="H4391" i="1" s="1"/>
  <c r="G5978" i="1"/>
  <c r="H5978" i="1" s="1"/>
  <c r="G5627" i="1"/>
  <c r="H5627" i="1" s="1"/>
  <c r="G6004" i="1"/>
  <c r="H6004" i="1" s="1"/>
  <c r="G5815" i="1"/>
  <c r="H5815" i="1" s="1"/>
  <c r="G5974" i="1"/>
  <c r="H5974" i="1" s="1"/>
  <c r="G5116" i="1"/>
  <c r="H5116" i="1" s="1"/>
  <c r="G1072" i="1"/>
  <c r="H1072" i="1" s="1"/>
  <c r="G5002" i="1"/>
  <c r="H5002" i="1" s="1"/>
  <c r="G5560" i="1"/>
  <c r="H5560" i="1" s="1"/>
  <c r="G861" i="1"/>
  <c r="H861" i="1" s="1"/>
  <c r="G125" i="1"/>
  <c r="H125" i="1" s="1"/>
  <c r="G4735" i="1"/>
  <c r="H4735" i="1" s="1"/>
  <c r="G4802" i="1"/>
  <c r="H4802" i="1" s="1"/>
  <c r="G4910" i="1"/>
  <c r="H4910" i="1" s="1"/>
  <c r="G5026" i="1"/>
  <c r="H5026" i="1" s="1"/>
  <c r="G1069" i="1"/>
  <c r="H1069" i="1" s="1"/>
  <c r="G3807" i="1"/>
  <c r="H3807" i="1" s="1"/>
  <c r="G5150" i="1"/>
  <c r="H5150" i="1" s="1"/>
  <c r="G3839" i="1"/>
  <c r="H3839" i="1" s="1"/>
  <c r="G4705" i="1"/>
  <c r="H4705" i="1" s="1"/>
  <c r="G5878" i="1"/>
  <c r="H5878" i="1" s="1"/>
  <c r="G6027" i="1"/>
  <c r="H6027" i="1" s="1"/>
  <c r="G6056" i="1"/>
  <c r="H6056" i="1" s="1"/>
  <c r="G1808" i="1"/>
  <c r="H1808" i="1" s="1"/>
  <c r="G5755" i="1"/>
  <c r="H5755" i="1" s="1"/>
  <c r="G931" i="1"/>
  <c r="H931" i="1" s="1"/>
  <c r="G4426" i="1"/>
  <c r="H4426" i="1" s="1"/>
  <c r="G2579" i="1"/>
  <c r="H2579" i="1" s="1"/>
  <c r="G464" i="1"/>
  <c r="H464" i="1" s="1"/>
  <c r="G1214" i="1"/>
  <c r="H1214" i="1" s="1"/>
  <c r="G1919" i="1"/>
  <c r="H1919" i="1" s="1"/>
  <c r="G1185" i="1"/>
  <c r="H1185" i="1" s="1"/>
  <c r="G5947" i="1"/>
  <c r="H5947" i="1" s="1"/>
  <c r="G5880" i="1"/>
  <c r="H5880" i="1" s="1"/>
  <c r="G5000" i="1"/>
  <c r="H5000" i="1" s="1"/>
  <c r="G4032" i="1"/>
  <c r="H4032" i="1" s="1"/>
  <c r="G4584" i="1"/>
  <c r="H4584" i="1" s="1"/>
  <c r="G4757" i="1"/>
  <c r="H4757" i="1" s="1"/>
  <c r="G3135" i="1"/>
  <c r="H3135" i="1" s="1"/>
  <c r="G3969" i="1"/>
  <c r="H3969" i="1" s="1"/>
  <c r="G5277" i="1"/>
  <c r="H5277" i="1" s="1"/>
  <c r="G6143" i="1"/>
  <c r="H6143" i="1" s="1"/>
  <c r="G3205" i="1"/>
  <c r="H3205" i="1" s="1"/>
  <c r="G4147" i="1"/>
  <c r="H4147" i="1" s="1"/>
  <c r="G1149" i="1"/>
  <c r="H1149" i="1" s="1"/>
  <c r="G5144" i="1"/>
  <c r="H5144" i="1" s="1"/>
  <c r="G5773" i="1"/>
  <c r="H5773" i="1" s="1"/>
  <c r="G2697" i="1"/>
  <c r="H2697" i="1" s="1"/>
  <c r="G573" i="1"/>
  <c r="H573" i="1" s="1"/>
  <c r="G1535" i="1"/>
  <c r="H1535" i="1" s="1"/>
  <c r="G1618" i="1"/>
  <c r="H1618" i="1" s="1"/>
  <c r="G4908" i="1"/>
  <c r="H4908" i="1" s="1"/>
  <c r="G1644" i="1"/>
  <c r="H1644" i="1" s="1"/>
  <c r="G1779" i="1"/>
  <c r="H1779" i="1" s="1"/>
  <c r="G4102" i="1"/>
  <c r="H4102" i="1" s="1"/>
  <c r="G1584" i="1"/>
  <c r="H1584" i="1" s="1"/>
  <c r="G3233" i="1"/>
  <c r="H3233" i="1" s="1"/>
  <c r="G4793" i="1"/>
  <c r="H4793" i="1" s="1"/>
  <c r="G2195" i="1"/>
  <c r="H2195" i="1" s="1"/>
  <c r="G4019" i="1"/>
  <c r="H4019" i="1" s="1"/>
  <c r="G4301" i="1"/>
  <c r="H4301" i="1" s="1"/>
  <c r="G5018" i="1"/>
  <c r="H5018" i="1" s="1"/>
  <c r="G5918" i="1"/>
  <c r="H5918" i="1" s="1"/>
  <c r="G4570" i="1"/>
  <c r="H4570" i="1" s="1"/>
  <c r="G1091" i="1"/>
  <c r="H1091" i="1" s="1"/>
  <c r="G2756" i="1"/>
  <c r="H2756" i="1" s="1"/>
  <c r="G1842" i="1"/>
  <c r="H1842" i="1" s="1"/>
  <c r="G786" i="1"/>
  <c r="H786" i="1" s="1"/>
  <c r="G2925" i="1"/>
  <c r="H2925" i="1" s="1"/>
  <c r="G3535" i="1"/>
  <c r="H3535" i="1" s="1"/>
  <c r="G4468" i="1"/>
  <c r="H4468" i="1" s="1"/>
  <c r="G4656" i="1"/>
  <c r="H4656" i="1" s="1"/>
  <c r="G3338" i="1"/>
  <c r="H3338" i="1" s="1"/>
  <c r="G419" i="1"/>
  <c r="H419" i="1" s="1"/>
  <c r="G261" i="1"/>
  <c r="H261" i="1" s="1"/>
  <c r="G3657" i="1"/>
  <c r="H3657" i="1" s="1"/>
  <c r="G3954" i="1"/>
  <c r="H3954" i="1" s="1"/>
  <c r="G4873" i="1"/>
  <c r="H4873" i="1" s="1"/>
  <c r="G3909" i="1"/>
  <c r="H3909" i="1" s="1"/>
  <c r="G227" i="1"/>
  <c r="H227" i="1" s="1"/>
  <c r="G1313" i="1"/>
  <c r="H1313" i="1" s="1"/>
  <c r="G3435" i="1"/>
  <c r="H3435" i="1" s="1"/>
  <c r="G4694" i="1"/>
  <c r="H4694" i="1" s="1"/>
  <c r="G4720" i="1"/>
  <c r="H4720" i="1" s="1"/>
  <c r="G3823" i="1"/>
  <c r="H3823" i="1" s="1"/>
  <c r="G5450" i="1"/>
  <c r="H5450" i="1" s="1"/>
  <c r="G5770" i="1"/>
  <c r="H5770" i="1" s="1"/>
  <c r="G5255" i="1"/>
  <c r="H5255" i="1" s="1"/>
  <c r="G5501" i="1"/>
  <c r="H5501" i="1" s="1"/>
  <c r="G6076" i="1"/>
  <c r="H6076" i="1" s="1"/>
  <c r="G4568" i="1"/>
  <c r="H4568" i="1" s="1"/>
  <c r="G5214" i="1"/>
  <c r="H5214" i="1" s="1"/>
  <c r="G1918" i="1"/>
  <c r="H1918" i="1" s="1"/>
  <c r="G4918" i="1"/>
  <c r="H4918" i="1" s="1"/>
  <c r="G5717" i="1"/>
  <c r="H5717" i="1" s="1"/>
  <c r="G6196" i="1"/>
  <c r="H6196" i="1" s="1"/>
  <c r="G5654" i="1"/>
  <c r="H5654" i="1" s="1"/>
  <c r="G5850" i="1"/>
  <c r="H5850" i="1" s="1"/>
  <c r="G4585" i="1"/>
  <c r="H4585" i="1" s="1"/>
  <c r="G5182" i="1"/>
  <c r="H5182" i="1" s="1"/>
  <c r="G4657" i="1"/>
  <c r="H4657" i="1" s="1"/>
  <c r="G6179" i="1"/>
  <c r="H6179" i="1" s="1"/>
  <c r="G4358" i="1"/>
  <c r="H4358" i="1" s="1"/>
  <c r="G3103" i="1"/>
  <c r="H3103" i="1" s="1"/>
  <c r="G5822" i="1"/>
  <c r="H5822" i="1" s="1"/>
  <c r="G5969" i="1"/>
  <c r="H5969" i="1" s="1"/>
  <c r="G2305" i="1"/>
  <c r="H2305" i="1" s="1"/>
  <c r="G1645" i="1"/>
  <c r="H1645" i="1" s="1"/>
  <c r="G1834" i="1"/>
  <c r="H1834" i="1" s="1"/>
  <c r="G2375" i="1"/>
  <c r="H2375" i="1" s="1"/>
  <c r="G3720" i="1"/>
  <c r="H3720" i="1" s="1"/>
  <c r="G5649" i="1"/>
  <c r="H5649" i="1" s="1"/>
  <c r="G4070" i="1"/>
  <c r="H4070" i="1" s="1"/>
  <c r="G3827" i="1"/>
  <c r="H3827" i="1" s="1"/>
  <c r="G4445" i="1"/>
  <c r="H4445" i="1" s="1"/>
  <c r="G4978" i="1"/>
  <c r="H4978" i="1" s="1"/>
  <c r="G3719" i="1"/>
  <c r="H3719" i="1" s="1"/>
  <c r="G1585" i="1"/>
  <c r="H1585" i="1" s="1"/>
  <c r="G4638" i="1"/>
  <c r="H4638" i="1" s="1"/>
  <c r="G2596" i="1"/>
  <c r="H2596" i="1" s="1"/>
  <c r="G263" i="1"/>
  <c r="H263" i="1" s="1"/>
  <c r="G262" i="1"/>
  <c r="H262" i="1" s="1"/>
  <c r="G1158" i="1"/>
  <c r="H1158" i="1" s="1"/>
  <c r="G1895" i="1"/>
  <c r="H1895" i="1" s="1"/>
  <c r="G5267" i="1"/>
  <c r="H5267" i="1" s="1"/>
  <c r="G6080" i="1"/>
  <c r="H6080" i="1" s="1"/>
  <c r="G4286" i="1"/>
  <c r="H4286" i="1" s="1"/>
  <c r="G4507" i="1"/>
  <c r="H4507" i="1" s="1"/>
  <c r="G5141" i="1"/>
  <c r="H5141" i="1" s="1"/>
  <c r="G4597" i="1"/>
  <c r="H4597" i="1" s="1"/>
  <c r="G5877" i="1"/>
  <c r="H5877" i="1" s="1"/>
  <c r="G6174" i="1"/>
  <c r="H6174" i="1" s="1"/>
  <c r="G4469" i="1"/>
  <c r="H4469" i="1" s="1"/>
  <c r="G2244" i="1"/>
  <c r="H2244" i="1" s="1"/>
  <c r="G3339" i="1"/>
  <c r="H3339" i="1" s="1"/>
  <c r="G3373" i="1"/>
  <c r="H3373" i="1" s="1"/>
  <c r="G4000" i="1"/>
  <c r="H4000" i="1" s="1"/>
  <c r="G3955" i="1"/>
  <c r="H3955" i="1" s="1"/>
  <c r="G2280" i="1"/>
  <c r="H2280" i="1" s="1"/>
  <c r="G3890" i="1"/>
  <c r="H3890" i="1" s="1"/>
  <c r="G2141" i="1"/>
  <c r="H2141" i="1" s="1"/>
  <c r="G3436" i="1"/>
  <c r="H3436" i="1" s="1"/>
  <c r="G5921" i="1"/>
  <c r="H5921" i="1" s="1"/>
  <c r="G6042" i="1"/>
  <c r="H6042" i="1" s="1"/>
  <c r="G1971" i="1"/>
  <c r="H1971" i="1" s="1"/>
  <c r="G2181" i="1"/>
  <c r="H2181" i="1" s="1"/>
  <c r="G1835" i="1"/>
  <c r="H1835" i="1" s="1"/>
  <c r="G6198" i="1"/>
  <c r="H6198" i="1" s="1"/>
  <c r="G1213" i="1"/>
  <c r="H1213" i="1" s="1"/>
  <c r="G5724" i="1"/>
  <c r="H5724" i="1" s="1"/>
  <c r="G1837" i="1"/>
  <c r="H1837" i="1" s="1"/>
  <c r="G1917" i="1"/>
  <c r="H1917" i="1" s="1"/>
  <c r="G4795" i="1"/>
  <c r="H4795" i="1" s="1"/>
  <c r="G5566" i="1"/>
  <c r="H5566" i="1" s="1"/>
  <c r="G6151" i="1"/>
  <c r="H6151" i="1" s="1"/>
  <c r="G670" i="1"/>
  <c r="H670" i="1" s="1"/>
  <c r="G1153" i="1"/>
  <c r="H1153" i="1" s="1"/>
  <c r="G1733" i="1"/>
  <c r="H1733" i="1" s="1"/>
  <c r="G4917" i="1"/>
  <c r="H4917" i="1" s="1"/>
  <c r="G1599" i="1"/>
  <c r="H1599" i="1" s="1"/>
  <c r="G5115" i="1"/>
  <c r="H5115" i="1" s="1"/>
  <c r="G5980" i="1"/>
  <c r="H5980" i="1" s="1"/>
  <c r="G3646" i="1"/>
  <c r="H3646" i="1" s="1"/>
  <c r="G4532" i="1"/>
  <c r="H4532" i="1" s="1"/>
  <c r="G3398" i="1"/>
  <c r="H3398" i="1" s="1"/>
  <c r="G5875" i="1"/>
  <c r="H5875" i="1" s="1"/>
  <c r="G6093" i="1"/>
  <c r="H6093" i="1" s="1"/>
  <c r="G6033" i="1"/>
  <c r="H6033" i="1" s="1"/>
  <c r="G5242" i="1"/>
  <c r="H5242" i="1" s="1"/>
  <c r="G577" i="1"/>
  <c r="H577" i="1" s="1"/>
  <c r="G1246" i="1"/>
  <c r="H1246" i="1" s="1"/>
  <c r="G5416" i="1"/>
  <c r="H5416" i="1" s="1"/>
  <c r="G6180" i="1"/>
  <c r="H6180" i="1" s="1"/>
  <c r="G6189" i="1"/>
  <c r="H6189" i="1" s="1"/>
  <c r="G3494" i="1"/>
  <c r="H3494" i="1" s="1"/>
  <c r="G5635" i="1"/>
  <c r="H5635" i="1" s="1"/>
  <c r="G3527" i="1"/>
  <c r="H3527" i="1" s="1"/>
  <c r="G4711" i="1"/>
  <c r="H4711" i="1" s="1"/>
  <c r="G5803" i="1"/>
  <c r="H5803" i="1" s="1"/>
  <c r="G637" i="1"/>
  <c r="H637" i="1" s="1"/>
  <c r="G3582" i="1"/>
  <c r="H3582" i="1" s="1"/>
  <c r="G5818" i="1"/>
  <c r="H5818" i="1" s="1"/>
  <c r="G5948" i="1"/>
  <c r="H5948" i="1" s="1"/>
  <c r="G3526" i="1"/>
  <c r="H3526" i="1" s="1"/>
  <c r="G4855" i="1"/>
  <c r="H4855" i="1" s="1"/>
  <c r="G5340" i="1"/>
  <c r="H5340" i="1" s="1"/>
  <c r="G6141" i="1"/>
  <c r="H6141" i="1" s="1"/>
  <c r="G1631" i="1"/>
  <c r="H1631" i="1" s="1"/>
  <c r="G5269" i="1"/>
  <c r="H5269" i="1" s="1"/>
  <c r="G6144" i="1"/>
  <c r="H6144" i="1" s="1"/>
  <c r="G5957" i="1"/>
  <c r="H5957" i="1" s="1"/>
  <c r="G5898" i="1"/>
  <c r="H5898" i="1" s="1"/>
  <c r="G4144" i="1"/>
  <c r="H4144" i="1" s="1"/>
  <c r="G5965" i="1"/>
  <c r="H5965" i="1" s="1"/>
  <c r="G1088" i="1"/>
  <c r="H1088" i="1" s="1"/>
  <c r="G3231" i="1"/>
  <c r="H3231" i="1" s="1"/>
  <c r="G3199" i="1"/>
  <c r="H3199" i="1" s="1"/>
  <c r="G5544" i="1"/>
  <c r="H5544" i="1" s="1"/>
  <c r="G5366" i="1"/>
  <c r="H5366" i="1" s="1"/>
  <c r="G4564" i="1"/>
  <c r="H4564" i="1" s="1"/>
  <c r="G5977" i="1"/>
  <c r="H5977" i="1" s="1"/>
  <c r="G2924" i="1"/>
  <c r="H2924" i="1" s="1"/>
  <c r="G3998" i="1"/>
  <c r="H3998" i="1" s="1"/>
  <c r="G929" i="1"/>
  <c r="H929" i="1" s="1"/>
  <c r="G5565" i="1"/>
  <c r="H5565" i="1" s="1"/>
  <c r="G5665" i="1"/>
  <c r="H5665" i="1" s="1"/>
  <c r="G5834" i="1"/>
  <c r="H5834" i="1" s="1"/>
  <c r="G978" i="1"/>
  <c r="H978" i="1" s="1"/>
  <c r="G258" i="1"/>
  <c r="H258" i="1" s="1"/>
  <c r="G3422" i="1"/>
  <c r="H3422" i="1" s="1"/>
  <c r="G5532" i="1"/>
  <c r="H5532" i="1" s="1"/>
  <c r="G5662" i="1"/>
  <c r="H5662" i="1" s="1"/>
  <c r="G6071" i="1"/>
  <c r="H6071" i="1" s="1"/>
  <c r="G1578" i="1"/>
  <c r="H1578" i="1" s="1"/>
  <c r="G6145" i="1"/>
  <c r="H6145" i="1" s="1"/>
  <c r="G3038" i="1"/>
  <c r="H3038" i="1" s="1"/>
  <c r="G3951" i="1"/>
  <c r="H3951" i="1" s="1"/>
  <c r="G5762" i="1"/>
  <c r="H5762" i="1" s="1"/>
  <c r="G5793" i="1"/>
  <c r="H5793" i="1" s="1"/>
  <c r="G6053" i="1"/>
  <c r="H6053" i="1" s="1"/>
  <c r="G6024" i="1"/>
  <c r="H6024" i="1" s="1"/>
  <c r="G5677" i="1"/>
  <c r="H5677" i="1" s="1"/>
  <c r="G327" i="1"/>
  <c r="H327" i="1" s="1"/>
  <c r="G1773" i="1"/>
  <c r="H1773" i="1" s="1"/>
  <c r="G3328" i="1"/>
  <c r="H3328" i="1" s="1"/>
  <c r="G4094" i="1"/>
  <c r="H4094" i="1" s="1"/>
  <c r="G5761" i="1"/>
  <c r="H5761" i="1" s="1"/>
  <c r="G424" i="1"/>
  <c r="H424" i="1" s="1"/>
  <c r="G575" i="1"/>
  <c r="H575" i="1" s="1"/>
  <c r="G1763" i="1"/>
  <c r="H1763" i="1" s="1"/>
  <c r="G1063" i="1"/>
  <c r="H1063" i="1" s="1"/>
  <c r="G2982" i="1"/>
  <c r="H2982" i="1" s="1"/>
  <c r="G1986" i="1"/>
  <c r="H1986" i="1" s="1"/>
  <c r="G2483" i="1"/>
  <c r="H2483" i="1" s="1"/>
  <c r="G2699" i="1"/>
  <c r="H2699" i="1" s="1"/>
  <c r="G3105" i="1"/>
  <c r="H3105" i="1" s="1"/>
  <c r="G3137" i="1"/>
  <c r="H3137" i="1" s="1"/>
  <c r="G3689" i="1"/>
  <c r="H3689" i="1" s="1"/>
  <c r="G3758" i="1"/>
  <c r="H3758" i="1" s="1"/>
  <c r="G4453" i="1"/>
  <c r="H4453" i="1" s="1"/>
  <c r="G4677" i="1"/>
  <c r="H4677" i="1" s="1"/>
  <c r="G4898" i="1"/>
  <c r="H4898" i="1" s="1"/>
  <c r="G5025" i="1"/>
  <c r="H5025" i="1" s="1"/>
  <c r="G5353" i="1"/>
  <c r="H5353" i="1" s="1"/>
  <c r="G6028" i="1"/>
  <c r="H6028" i="1" s="1"/>
  <c r="G4676" i="1"/>
  <c r="H4676" i="1" s="1"/>
  <c r="G4521" i="1"/>
  <c r="H4521" i="1" s="1"/>
  <c r="G5994" i="1"/>
  <c r="H5994" i="1" s="1"/>
  <c r="G4976" i="1"/>
  <c r="H4976" i="1" s="1"/>
  <c r="G5507" i="1"/>
  <c r="H5507" i="1" s="1"/>
  <c r="G3404" i="1"/>
  <c r="H3404" i="1" s="1"/>
  <c r="G3661" i="1"/>
  <c r="H3661" i="1" s="1"/>
  <c r="G4458" i="1"/>
  <c r="H4458" i="1" s="1"/>
  <c r="G5296" i="1"/>
  <c r="H5296" i="1" s="1"/>
  <c r="G5931" i="1"/>
  <c r="H5931" i="1" s="1"/>
  <c r="G2917" i="1"/>
  <c r="H2917" i="1" s="1"/>
  <c r="G1715" i="1"/>
  <c r="H1715" i="1" s="1"/>
  <c r="G1737" i="1"/>
  <c r="H1737" i="1" s="1"/>
  <c r="G1254" i="1"/>
  <c r="H1254" i="1" s="1"/>
  <c r="G2350" i="1"/>
  <c r="H2350" i="1" s="1"/>
  <c r="G3044" i="1"/>
  <c r="H3044" i="1" s="1"/>
  <c r="G3053" i="1"/>
  <c r="H3053" i="1" s="1"/>
  <c r="G3403" i="1"/>
  <c r="H3403" i="1" s="1"/>
  <c r="G3617" i="1"/>
  <c r="H3617" i="1" s="1"/>
  <c r="G3660" i="1"/>
  <c r="H3660" i="1" s="1"/>
  <c r="G4659" i="1"/>
  <c r="H4659" i="1" s="1"/>
  <c r="G5807" i="1"/>
  <c r="H5807" i="1" s="1"/>
  <c r="G5703" i="1"/>
  <c r="H5703" i="1" s="1"/>
  <c r="G3402" i="1"/>
  <c r="H3402" i="1" s="1"/>
  <c r="G3625" i="1"/>
  <c r="H3625" i="1" s="1"/>
  <c r="G4173" i="1"/>
  <c r="H4173" i="1" s="1"/>
  <c r="G4627" i="1"/>
  <c r="H4627" i="1" s="1"/>
  <c r="G4833" i="1"/>
  <c r="H4833" i="1" s="1"/>
  <c r="G4882" i="1"/>
  <c r="H4882" i="1" s="1"/>
  <c r="G4938" i="1"/>
  <c r="H4938" i="1" s="1"/>
  <c r="G5866" i="1"/>
  <c r="H5866" i="1" s="1"/>
  <c r="G848" i="1"/>
  <c r="H848" i="1" s="1"/>
  <c r="G1683" i="1"/>
  <c r="H1683" i="1" s="1"/>
  <c r="G1318" i="1"/>
  <c r="H1318" i="1" s="1"/>
  <c r="G2124" i="1"/>
  <c r="H2124" i="1" s="1"/>
  <c r="G2377" i="1"/>
  <c r="H2377" i="1" s="1"/>
  <c r="G2407" i="1"/>
  <c r="H2407" i="1" s="1"/>
  <c r="G3624" i="1"/>
  <c r="H3624" i="1" s="1"/>
  <c r="G3699" i="1"/>
  <c r="H3699" i="1" s="1"/>
  <c r="G4388" i="1"/>
  <c r="H4388" i="1" s="1"/>
  <c r="G4881" i="1"/>
  <c r="H4881" i="1" s="1"/>
  <c r="G5068" i="1"/>
  <c r="H5068" i="1" s="1"/>
  <c r="G5329" i="1"/>
  <c r="H5329" i="1" s="1"/>
  <c r="G5640" i="1"/>
  <c r="H5640" i="1" s="1"/>
  <c r="G5802" i="1"/>
  <c r="H5802" i="1" s="1"/>
  <c r="G3621" i="1"/>
  <c r="H3621" i="1" s="1"/>
  <c r="G683" i="1"/>
  <c r="H683" i="1" s="1"/>
  <c r="G1029" i="1"/>
  <c r="H1029" i="1" s="1"/>
  <c r="G1293" i="1"/>
  <c r="H1293" i="1" s="1"/>
  <c r="G2035" i="1"/>
  <c r="H2035" i="1" s="1"/>
  <c r="G2090" i="1"/>
  <c r="H2090" i="1" s="1"/>
  <c r="G2123" i="1"/>
  <c r="H2123" i="1" s="1"/>
  <c r="G4194" i="1"/>
  <c r="H4194" i="1" s="1"/>
  <c r="G4741" i="1"/>
  <c r="H4741" i="1" s="1"/>
  <c r="G4846" i="1"/>
  <c r="H4846" i="1" s="1"/>
  <c r="G4937" i="1"/>
  <c r="H4937" i="1" s="1"/>
  <c r="G5105" i="1"/>
  <c r="H5105" i="1" s="1"/>
  <c r="G5328" i="1"/>
  <c r="H5328" i="1" s="1"/>
  <c r="G5704" i="1"/>
  <c r="H5704" i="1" s="1"/>
  <c r="G323" i="1"/>
  <c r="H323" i="1" s="1"/>
  <c r="G352" i="1"/>
  <c r="H352" i="1" s="1"/>
  <c r="G682" i="1"/>
  <c r="H682" i="1" s="1"/>
  <c r="G833" i="1"/>
  <c r="H833" i="1" s="1"/>
  <c r="G1673" i="1"/>
  <c r="H1673" i="1" s="1"/>
  <c r="G1824" i="1"/>
  <c r="H1824" i="1" s="1"/>
  <c r="G1925" i="1"/>
  <c r="H1925" i="1" s="1"/>
  <c r="G2369" i="1"/>
  <c r="H2369" i="1" s="1"/>
  <c r="G3077" i="1"/>
  <c r="H3077" i="1" s="1"/>
  <c r="G3219" i="1"/>
  <c r="H3219" i="1" s="1"/>
  <c r="G3569" i="1"/>
  <c r="H3569" i="1" s="1"/>
  <c r="G3602" i="1"/>
  <c r="H3602" i="1" s="1"/>
  <c r="G3923" i="1"/>
  <c r="H3923" i="1" s="1"/>
  <c r="G4014" i="1"/>
  <c r="H4014" i="1" s="1"/>
  <c r="G4040" i="1"/>
  <c r="H4040" i="1" s="1"/>
  <c r="G4642" i="1"/>
  <c r="H4642" i="1" s="1"/>
  <c r="G5102" i="1"/>
  <c r="H5102" i="1" s="1"/>
  <c r="G5226" i="1"/>
  <c r="H5226" i="1" s="1"/>
  <c r="G2002" i="1"/>
  <c r="H2002" i="1" s="1"/>
  <c r="G2928" i="1"/>
  <c r="H2928" i="1" s="1"/>
  <c r="G3043" i="1"/>
  <c r="H3043" i="1" s="1"/>
  <c r="G681" i="1"/>
  <c r="H681" i="1" s="1"/>
  <c r="G832" i="1"/>
  <c r="H832" i="1" s="1"/>
  <c r="G1672" i="1"/>
  <c r="H1672" i="1" s="1"/>
  <c r="G4714" i="1"/>
  <c r="H4714" i="1" s="1"/>
  <c r="G1924" i="1"/>
  <c r="H1924" i="1" s="1"/>
  <c r="G1992" i="1"/>
  <c r="H1992" i="1" s="1"/>
  <c r="G2368" i="1"/>
  <c r="H2368" i="1" s="1"/>
  <c r="G2705" i="1"/>
  <c r="H2705" i="1" s="1"/>
  <c r="G2867" i="1"/>
  <c r="H2867" i="1" s="1"/>
  <c r="G3076" i="1"/>
  <c r="H3076" i="1" s="1"/>
  <c r="G3085" i="1"/>
  <c r="H3085" i="1" s="1"/>
  <c r="G4905" i="1"/>
  <c r="H4905" i="1" s="1"/>
  <c r="G5225" i="1"/>
  <c r="H5225" i="1" s="1"/>
  <c r="G747" i="1"/>
  <c r="H747" i="1" s="1"/>
  <c r="G5579" i="1"/>
  <c r="H5579" i="1" s="1"/>
  <c r="G1025" i="1"/>
  <c r="H1025" i="1" s="1"/>
  <c r="G1619" i="1"/>
  <c r="H1619" i="1" s="1"/>
  <c r="G1761" i="1"/>
  <c r="H1761" i="1" s="1"/>
  <c r="G1383" i="1"/>
  <c r="H1383" i="1" s="1"/>
  <c r="G1959" i="1"/>
  <c r="H1959" i="1" s="1"/>
  <c r="G2020" i="1"/>
  <c r="H2020" i="1" s="1"/>
  <c r="G2115" i="1"/>
  <c r="H2115" i="1" s="1"/>
  <c r="G2347" i="1"/>
  <c r="H2347" i="1" s="1"/>
  <c r="G2578" i="1"/>
  <c r="H2578" i="1" s="1"/>
  <c r="G2704" i="1"/>
  <c r="H2704" i="1" s="1"/>
  <c r="G2866" i="1"/>
  <c r="H2866" i="1" s="1"/>
  <c r="G3075" i="1"/>
  <c r="H3075" i="1" s="1"/>
  <c r="G3309" i="1"/>
  <c r="H3309" i="1" s="1"/>
  <c r="G3438" i="1"/>
  <c r="H3438" i="1" s="1"/>
  <c r="G3920" i="1"/>
  <c r="H3920" i="1" s="1"/>
  <c r="G4467" i="1"/>
  <c r="H4467" i="1" s="1"/>
  <c r="G2440" i="1"/>
  <c r="H2440" i="1" s="1"/>
  <c r="G3753" i="1"/>
  <c r="H3753" i="1" s="1"/>
  <c r="G3370" i="1"/>
  <c r="H3370" i="1" s="1"/>
  <c r="G3826" i="1"/>
  <c r="H3826" i="1" s="1"/>
  <c r="G4546" i="1"/>
  <c r="H4546" i="1" s="1"/>
  <c r="G3976" i="1"/>
  <c r="H3976" i="1" s="1"/>
  <c r="G4805" i="1"/>
  <c r="H4805" i="1" s="1"/>
  <c r="G5167" i="1"/>
  <c r="H5167" i="1" s="1"/>
  <c r="G5700" i="1"/>
  <c r="H5700" i="1" s="1"/>
  <c r="G4998" i="1"/>
  <c r="H4998" i="1" s="1"/>
  <c r="G5325" i="1"/>
  <c r="H5325" i="1" s="1"/>
  <c r="G5953" i="1"/>
  <c r="H5953" i="1" s="1"/>
  <c r="G3142" i="1"/>
  <c r="H3142" i="1" s="1"/>
  <c r="G4198" i="1"/>
  <c r="H4198" i="1" s="1"/>
  <c r="G1216" i="1"/>
  <c r="H1216" i="1" s="1"/>
  <c r="G1325" i="1"/>
  <c r="H1325" i="1" s="1"/>
  <c r="G1790" i="1"/>
  <c r="H1790" i="1" s="1"/>
  <c r="G3654" i="1"/>
  <c r="H3654" i="1" s="1"/>
  <c r="G2481" i="1"/>
  <c r="H2481" i="1" s="1"/>
  <c r="G2723" i="1"/>
  <c r="H2723" i="1" s="1"/>
  <c r="G2956" i="1"/>
  <c r="H2956" i="1" s="1"/>
  <c r="G3141" i="1"/>
  <c r="H3141" i="1" s="1"/>
  <c r="G3147" i="1"/>
  <c r="H3147" i="1" s="1"/>
  <c r="G3182" i="1"/>
  <c r="H3182" i="1" s="1"/>
  <c r="G3216" i="1"/>
  <c r="H3216" i="1" s="1"/>
  <c r="G3785" i="1"/>
  <c r="H3785" i="1" s="1"/>
  <c r="G3855" i="1"/>
  <c r="H3855" i="1" s="1"/>
  <c r="G4169" i="1"/>
  <c r="H4169" i="1" s="1"/>
  <c r="G4265" i="1"/>
  <c r="H4265" i="1" s="1"/>
  <c r="G4398" i="1"/>
  <c r="H4398" i="1" s="1"/>
  <c r="G4548" i="1"/>
  <c r="H4548" i="1" s="1"/>
  <c r="G5132" i="1"/>
  <c r="H5132" i="1" s="1"/>
  <c r="G5219" i="1"/>
  <c r="H5219" i="1" s="1"/>
  <c r="G5316" i="1"/>
  <c r="H5316" i="1" s="1"/>
  <c r="G5324" i="1"/>
  <c r="H5324" i="1" s="1"/>
  <c r="G5426" i="1"/>
  <c r="H5426" i="1" s="1"/>
  <c r="G6018" i="1"/>
  <c r="H6018" i="1" s="1"/>
  <c r="G3174" i="1"/>
  <c r="H3174" i="1" s="1"/>
  <c r="G2663" i="1"/>
  <c r="H2663" i="1" s="1"/>
  <c r="G4615" i="1"/>
  <c r="H4615" i="1" s="1"/>
  <c r="G2215" i="1"/>
  <c r="H2215" i="1" s="1"/>
  <c r="G4934" i="1"/>
  <c r="H4934" i="1" s="1"/>
  <c r="G2279" i="1"/>
  <c r="H2279" i="1" s="1"/>
  <c r="G672" i="1"/>
  <c r="H672" i="1" s="1"/>
  <c r="G802" i="1"/>
  <c r="H802" i="1" s="1"/>
  <c r="G1157" i="1"/>
  <c r="H1157" i="1" s="1"/>
  <c r="G1227" i="1"/>
  <c r="H1227" i="1" s="1"/>
  <c r="G1649" i="1"/>
  <c r="H1649" i="1" s="1"/>
  <c r="G1709" i="1"/>
  <c r="H1709" i="1" s="1"/>
  <c r="G1757" i="1"/>
  <c r="H1757" i="1" s="1"/>
  <c r="G1933" i="1"/>
  <c r="H1933" i="1" s="1"/>
  <c r="G2381" i="1"/>
  <c r="H2381" i="1" s="1"/>
  <c r="G2670" i="1"/>
  <c r="H2670" i="1" s="1"/>
  <c r="G2722" i="1"/>
  <c r="H2722" i="1" s="1"/>
  <c r="G2857" i="1"/>
  <c r="H2857" i="1" s="1"/>
  <c r="G2981" i="1"/>
  <c r="H2981" i="1" s="1"/>
  <c r="G3656" i="1"/>
  <c r="H3656" i="1" s="1"/>
  <c r="G3697" i="1"/>
  <c r="H3697" i="1" s="1"/>
  <c r="G4232" i="1"/>
  <c r="H4232" i="1" s="1"/>
  <c r="G4365" i="1"/>
  <c r="H4365" i="1" s="1"/>
  <c r="G4397" i="1"/>
  <c r="H4397" i="1" s="1"/>
  <c r="G4801" i="1"/>
  <c r="H4801" i="1" s="1"/>
  <c r="G5131" i="1"/>
  <c r="H5131" i="1" s="1"/>
  <c r="G5164" i="1"/>
  <c r="H5164" i="1" s="1"/>
  <c r="G5425" i="1"/>
  <c r="H5425" i="1" s="1"/>
  <c r="G5488" i="1"/>
  <c r="H5488" i="1" s="1"/>
  <c r="G5696" i="1"/>
  <c r="H5696" i="1" s="1"/>
  <c r="G6016" i="1"/>
  <c r="H6016" i="1" s="1"/>
  <c r="G6035" i="1"/>
  <c r="H6035" i="1" s="1"/>
  <c r="G6122" i="1"/>
  <c r="H6122" i="1" s="1"/>
  <c r="G2759" i="1"/>
  <c r="H2759" i="1" s="1"/>
  <c r="G5478" i="1"/>
  <c r="H5478" i="1" s="1"/>
  <c r="G5414" i="1"/>
  <c r="H5414" i="1" s="1"/>
  <c r="G3590" i="1"/>
  <c r="H3590" i="1" s="1"/>
  <c r="G4773" i="1"/>
  <c r="H4773" i="1" s="1"/>
  <c r="G1032" i="1"/>
  <c r="H1032" i="1" s="1"/>
  <c r="G1298" i="1"/>
  <c r="H1298" i="1" s="1"/>
  <c r="G1323" i="1"/>
  <c r="H1323" i="1" s="1"/>
  <c r="G1542" i="1"/>
  <c r="H1542" i="1" s="1"/>
  <c r="G2801" i="1"/>
  <c r="H2801" i="1" s="1"/>
  <c r="G4293" i="1"/>
  <c r="H4293" i="1" s="1"/>
  <c r="G4622" i="1"/>
  <c r="H4622" i="1" s="1"/>
  <c r="G4962" i="1"/>
  <c r="H4962" i="1" s="1"/>
  <c r="G4994" i="1"/>
  <c r="H4994" i="1" s="1"/>
  <c r="G5075" i="1"/>
  <c r="H5075" i="1" s="1"/>
  <c r="G5120" i="1"/>
  <c r="H5120" i="1" s="1"/>
  <c r="G5288" i="1"/>
  <c r="H5288" i="1" s="1"/>
  <c r="G5320" i="1"/>
  <c r="H5320" i="1" s="1"/>
  <c r="G5389" i="1"/>
  <c r="H5389" i="1" s="1"/>
  <c r="G5424" i="1"/>
  <c r="H5424" i="1" s="1"/>
  <c r="G5456" i="1"/>
  <c r="H5456" i="1" s="1"/>
  <c r="G5487" i="1"/>
  <c r="H5487" i="1" s="1"/>
  <c r="G5553" i="1"/>
  <c r="H5553" i="1" s="1"/>
  <c r="G6121" i="1"/>
  <c r="H6121" i="1" s="1"/>
  <c r="G5030" i="1"/>
  <c r="H5030" i="1" s="1"/>
  <c r="G4326" i="1"/>
  <c r="H4326" i="1" s="1"/>
  <c r="G3495" i="1"/>
  <c r="H3495" i="1" s="1"/>
  <c r="G2026" i="1"/>
  <c r="H2026" i="1" s="1"/>
  <c r="G581" i="1"/>
  <c r="H581" i="1" s="1"/>
  <c r="G979" i="1"/>
  <c r="H979" i="1" s="1"/>
  <c r="G1001" i="1"/>
  <c r="H1001" i="1" s="1"/>
  <c r="G1601" i="1"/>
  <c r="H1601" i="1" s="1"/>
  <c r="G1707" i="1"/>
  <c r="H1707" i="1" s="1"/>
  <c r="G2694" i="1"/>
  <c r="H2694" i="1" s="1"/>
  <c r="G2079" i="1"/>
  <c r="H2079" i="1" s="1"/>
  <c r="G2546" i="1"/>
  <c r="H2546" i="1" s="1"/>
  <c r="G2598" i="1"/>
  <c r="H2598" i="1" s="1"/>
  <c r="G3111" i="1"/>
  <c r="H3111" i="1" s="1"/>
  <c r="G3179" i="1"/>
  <c r="H3179" i="1" s="1"/>
  <c r="G4363" i="1"/>
  <c r="H4363" i="1" s="1"/>
  <c r="G4515" i="1"/>
  <c r="H4515" i="1" s="1"/>
  <c r="G4621" i="1"/>
  <c r="H4621" i="1" s="1"/>
  <c r="G4740" i="1"/>
  <c r="H4740" i="1" s="1"/>
  <c r="G4768" i="1"/>
  <c r="H4768" i="1" s="1"/>
  <c r="G4960" i="1"/>
  <c r="H4960" i="1" s="1"/>
  <c r="G5282" i="1"/>
  <c r="H5282" i="1" s="1"/>
  <c r="G5323" i="1"/>
  <c r="H5323" i="1" s="1"/>
  <c r="G5388" i="1"/>
  <c r="H5388" i="1" s="1"/>
  <c r="G5423" i="1"/>
  <c r="H5423" i="1" s="1"/>
  <c r="G5455" i="1"/>
  <c r="H5455" i="1" s="1"/>
  <c r="G5486" i="1"/>
  <c r="H5486" i="1" s="1"/>
  <c r="G3779" i="1"/>
  <c r="H3779" i="1" s="1"/>
  <c r="G2796" i="1"/>
  <c r="H2796" i="1" s="1"/>
  <c r="G428" i="1"/>
  <c r="H428" i="1" s="1"/>
  <c r="G1600" i="1"/>
  <c r="H1600" i="1" s="1"/>
  <c r="G1668" i="1"/>
  <c r="H1668" i="1" s="1"/>
  <c r="G5232" i="1"/>
  <c r="H5232" i="1" s="1"/>
  <c r="G1993" i="1"/>
  <c r="H1993" i="1" s="1"/>
  <c r="G2242" i="1"/>
  <c r="H2242" i="1" s="1"/>
  <c r="G2323" i="1"/>
  <c r="H2323" i="1" s="1"/>
  <c r="G2378" i="1"/>
  <c r="H2378" i="1" s="1"/>
  <c r="G3212" i="1"/>
  <c r="H3212" i="1" s="1"/>
  <c r="G3247" i="1"/>
  <c r="H3247" i="1" s="1"/>
  <c r="G4224" i="1"/>
  <c r="H4224" i="1" s="1"/>
  <c r="G4513" i="1"/>
  <c r="H4513" i="1" s="1"/>
  <c r="G4682" i="1"/>
  <c r="H4682" i="1" s="1"/>
  <c r="G4739" i="1"/>
  <c r="H4739" i="1" s="1"/>
  <c r="G5387" i="1"/>
  <c r="H5387" i="1" s="1"/>
  <c r="G5485" i="1"/>
  <c r="H5485" i="1" s="1"/>
  <c r="G5734" i="1"/>
  <c r="H5734" i="1" s="1"/>
  <c r="G72" i="1"/>
  <c r="H72" i="1" s="1"/>
  <c r="G3391" i="1"/>
  <c r="H3391" i="1" s="1"/>
  <c r="G969" i="1"/>
  <c r="H969" i="1" s="1"/>
  <c r="G3397" i="1"/>
  <c r="H3397" i="1" s="1"/>
  <c r="G2376" i="1"/>
  <c r="H2376" i="1" s="1"/>
  <c r="G3027" i="1"/>
  <c r="H3027" i="1" s="1"/>
  <c r="G3083" i="1"/>
  <c r="H3083" i="1" s="1"/>
  <c r="G3681" i="1"/>
  <c r="H3681" i="1" s="1"/>
  <c r="G4915" i="1"/>
  <c r="H4915" i="1" s="1"/>
  <c r="G5386" i="1"/>
  <c r="H5386" i="1" s="1"/>
  <c r="G5484" i="1"/>
  <c r="H5484" i="1" s="1"/>
  <c r="G6031" i="1"/>
  <c r="H6031" i="1" s="1"/>
  <c r="G865" i="1"/>
  <c r="H865" i="1" s="1"/>
  <c r="G721" i="1"/>
  <c r="H721" i="1" s="1"/>
  <c r="G1989" i="1"/>
  <c r="H1989" i="1" s="1"/>
  <c r="G2131" i="1"/>
  <c r="H2131" i="1" s="1"/>
  <c r="G2240" i="1"/>
  <c r="H2240" i="1" s="1"/>
  <c r="G2989" i="1"/>
  <c r="H2989" i="1" s="1"/>
  <c r="G3026" i="1"/>
  <c r="H3026" i="1" s="1"/>
  <c r="G3139" i="1"/>
  <c r="H3139" i="1" s="1"/>
  <c r="G3143" i="1"/>
  <c r="H3143" i="1" s="1"/>
  <c r="G3313" i="1"/>
  <c r="H3313" i="1" s="1"/>
  <c r="G3603" i="1"/>
  <c r="H3603" i="1" s="1"/>
  <c r="G3680" i="1"/>
  <c r="H3680" i="1" s="1"/>
  <c r="G4065" i="1"/>
  <c r="H4065" i="1" s="1"/>
  <c r="G4415" i="1"/>
  <c r="H4415" i="1" s="1"/>
  <c r="G4680" i="1"/>
  <c r="H4680" i="1" s="1"/>
  <c r="G4736" i="1"/>
  <c r="H4736" i="1" s="1"/>
  <c r="G5483" i="1"/>
  <c r="H5483" i="1" s="1"/>
  <c r="G6000" i="1"/>
  <c r="H6000" i="1" s="1"/>
  <c r="G6030" i="1"/>
  <c r="H6030" i="1" s="1"/>
  <c r="G6059" i="1"/>
  <c r="H6059" i="1" s="1"/>
  <c r="G5360" i="1"/>
  <c r="H5360" i="1" s="1"/>
  <c r="G4143" i="1"/>
  <c r="H4143" i="1" s="1"/>
  <c r="G4750" i="1"/>
  <c r="H4750" i="1" s="1"/>
  <c r="G6003" i="1"/>
  <c r="H6003" i="1" s="1"/>
  <c r="G5036" i="1"/>
  <c r="H5036" i="1" s="1"/>
  <c r="G638" i="1"/>
  <c r="H638" i="1" s="1"/>
  <c r="G2882" i="1"/>
  <c r="H2882" i="1" s="1"/>
  <c r="G2909" i="1"/>
  <c r="H2909" i="1" s="1"/>
  <c r="G3167" i="1"/>
  <c r="H3167" i="1" s="1"/>
  <c r="G6023" i="1"/>
  <c r="H6023" i="1" s="1"/>
  <c r="G718" i="1"/>
  <c r="H718" i="1" s="1"/>
  <c r="G1009" i="1"/>
  <c r="H1009" i="1" s="1"/>
  <c r="G4134" i="1"/>
  <c r="H4134" i="1" s="1"/>
  <c r="G1567" i="1"/>
  <c r="H1567" i="1" s="1"/>
  <c r="G4131" i="1"/>
  <c r="H4131" i="1" s="1"/>
  <c r="G3709" i="1"/>
  <c r="H3709" i="1" s="1"/>
  <c r="G1507" i="1"/>
  <c r="H1507" i="1" s="1"/>
  <c r="G1233" i="1"/>
  <c r="H1233" i="1" s="1"/>
  <c r="G1410" i="1"/>
  <c r="H1410" i="1" s="1"/>
  <c r="G3145" i="1"/>
  <c r="H3145" i="1" s="1"/>
  <c r="G6063" i="1"/>
  <c r="H6063" i="1" s="1"/>
  <c r="G5992" i="1"/>
  <c r="H5992" i="1" s="1"/>
  <c r="G4454" i="1"/>
  <c r="H4454" i="1" s="1"/>
  <c r="G1994" i="1"/>
  <c r="H1994" i="1" s="1"/>
  <c r="G3177" i="1"/>
  <c r="H3177" i="1" s="1"/>
  <c r="G5697" i="1"/>
  <c r="H5697" i="1" s="1"/>
  <c r="G1906" i="1"/>
  <c r="H1906" i="1" s="1"/>
  <c r="G5936" i="1"/>
  <c r="H5936" i="1" s="1"/>
  <c r="G480" i="1"/>
  <c r="H480" i="1" s="1"/>
  <c r="G5935" i="1"/>
  <c r="H5935" i="1" s="1"/>
  <c r="G5933" i="1"/>
  <c r="H5933" i="1" s="1"/>
  <c r="G1705" i="1"/>
  <c r="H1705" i="1" s="1"/>
  <c r="G593" i="1"/>
  <c r="H593" i="1" s="1"/>
  <c r="G588" i="1"/>
  <c r="H588" i="1" s="1"/>
  <c r="G5857" i="1"/>
  <c r="H5857" i="1" s="1"/>
  <c r="G5491" i="1"/>
  <c r="H5491" i="1" s="1"/>
  <c r="G371" i="1"/>
  <c r="H371" i="1" s="1"/>
  <c r="G4608" i="1"/>
  <c r="H4608" i="1" s="1"/>
  <c r="G4932" i="1"/>
  <c r="H4932" i="1" s="1"/>
  <c r="G1121" i="1"/>
  <c r="H1121" i="1" s="1"/>
  <c r="G934" i="1"/>
  <c r="H934" i="1" s="1"/>
  <c r="G3812" i="1"/>
  <c r="H3812" i="1" s="1"/>
  <c r="G578" i="1"/>
  <c r="H578" i="1" s="1"/>
  <c r="G4003" i="1"/>
  <c r="H4003" i="1" s="1"/>
  <c r="G3209" i="1"/>
  <c r="H3209" i="1" s="1"/>
  <c r="G2733" i="1"/>
  <c r="H2733" i="1" s="1"/>
  <c r="G2768" i="1"/>
  <c r="H2768" i="1" s="1"/>
  <c r="G459" i="1"/>
  <c r="H459" i="1" s="1"/>
  <c r="G5547" i="1"/>
  <c r="H5547" i="1" s="1"/>
  <c r="G2058" i="1"/>
  <c r="H2058" i="1" s="1"/>
  <c r="G1203" i="1"/>
  <c r="H1203" i="1" s="1"/>
  <c r="G3522" i="1"/>
  <c r="H3522" i="1" s="1"/>
  <c r="G2754" i="1"/>
  <c r="H2754" i="1" s="1"/>
  <c r="G2798" i="1"/>
  <c r="H2798" i="1" s="1"/>
  <c r="G257" i="1"/>
  <c r="H257" i="1" s="1"/>
  <c r="G1107" i="1"/>
  <c r="H1107" i="1" s="1"/>
  <c r="G2799" i="1"/>
  <c r="H2799" i="1" s="1"/>
  <c r="G3424" i="1"/>
  <c r="H3424" i="1" s="1"/>
  <c r="G3684" i="1"/>
  <c r="H3684" i="1" s="1"/>
  <c r="G5098" i="1"/>
  <c r="H5098" i="1" s="1"/>
  <c r="G6067" i="1"/>
  <c r="H6067" i="1" s="1"/>
  <c r="G4785" i="1"/>
  <c r="H4785" i="1" s="1"/>
  <c r="G5129" i="1"/>
  <c r="H5129" i="1" s="1"/>
  <c r="G5504" i="1"/>
  <c r="H5504" i="1" s="1"/>
  <c r="G6177" i="1"/>
  <c r="H6177" i="1" s="1"/>
  <c r="G4481" i="1"/>
  <c r="H4481" i="1" s="1"/>
  <c r="G1126" i="1"/>
  <c r="H1126" i="1" s="1"/>
  <c r="G2829" i="1"/>
  <c r="H2829" i="1" s="1"/>
  <c r="G3399" i="1"/>
  <c r="H3399" i="1" s="1"/>
  <c r="G4904" i="1"/>
  <c r="H4904" i="1" s="1"/>
  <c r="G3335" i="1"/>
  <c r="H3335" i="1" s="1"/>
  <c r="G5107" i="1"/>
  <c r="H5107" i="1" s="1"/>
  <c r="G4654" i="1"/>
  <c r="H4654" i="1" s="1"/>
  <c r="G1831" i="1"/>
  <c r="H1831" i="1" s="1"/>
  <c r="G2929" i="1"/>
  <c r="H2929" i="1" s="1"/>
  <c r="G6099" i="1"/>
  <c r="H6099" i="1" s="1"/>
  <c r="G3431" i="1"/>
  <c r="H3431" i="1" s="1"/>
  <c r="G4230" i="1"/>
  <c r="H4230" i="1" s="1"/>
  <c r="G192" i="1"/>
  <c r="H192" i="1" s="1"/>
  <c r="G899" i="1"/>
  <c r="H899" i="1" s="1"/>
  <c r="G2383" i="1"/>
  <c r="H2383" i="1" s="1"/>
  <c r="G815" i="1"/>
  <c r="H815" i="1" s="1"/>
  <c r="G2727" i="1"/>
  <c r="H2727" i="1" s="1"/>
  <c r="G161" i="1"/>
  <c r="H161" i="1" s="1"/>
  <c r="G461" i="1"/>
  <c r="H461" i="1" s="1"/>
  <c r="G1033" i="1"/>
  <c r="H1033" i="1" s="1"/>
  <c r="G5203" i="1"/>
  <c r="H5203" i="1" s="1"/>
  <c r="G2995" i="1"/>
  <c r="H2995" i="1" s="1"/>
  <c r="G4450" i="1"/>
  <c r="H4450" i="1" s="1"/>
  <c r="G4587" i="1"/>
  <c r="H4587" i="1" s="1"/>
  <c r="G4624" i="1"/>
  <c r="H4624" i="1" s="1"/>
  <c r="G4961" i="1"/>
  <c r="H4961" i="1" s="1"/>
  <c r="G5008" i="1"/>
  <c r="H5008" i="1" s="1"/>
  <c r="G5358" i="1"/>
  <c r="H5358" i="1" s="1"/>
  <c r="G5729" i="1"/>
  <c r="H5729" i="1" s="1"/>
  <c r="G5952" i="1"/>
  <c r="H5952" i="1" s="1"/>
  <c r="G6065" i="1"/>
  <c r="H6065" i="1" s="1"/>
  <c r="G2342" i="1"/>
  <c r="H2342" i="1" s="1"/>
  <c r="G6051" i="1"/>
  <c r="H6051" i="1" s="1"/>
  <c r="G4518" i="1"/>
  <c r="H4518" i="1" s="1"/>
  <c r="G5290" i="1"/>
  <c r="H5290" i="1" s="1"/>
  <c r="G5702" i="1"/>
  <c r="H5702" i="1" s="1"/>
  <c r="G5798" i="1"/>
  <c r="H5798" i="1" s="1"/>
  <c r="G5543" i="1"/>
  <c r="H5543" i="1" s="1"/>
  <c r="G4296" i="1"/>
  <c r="H4296" i="1" s="1"/>
  <c r="G5955" i="1"/>
  <c r="H5955" i="1" s="1"/>
  <c r="G4969" i="1"/>
  <c r="H4969" i="1" s="1"/>
  <c r="G6084" i="1"/>
  <c r="H6084" i="1" s="1"/>
  <c r="G4111" i="1"/>
  <c r="H4111" i="1" s="1"/>
  <c r="G1223" i="1"/>
  <c r="H1223" i="1" s="1"/>
  <c r="G5094" i="1"/>
  <c r="H5094" i="1" s="1"/>
  <c r="G6116" i="1"/>
  <c r="H6116" i="1" s="1"/>
  <c r="G4141" i="1"/>
  <c r="H4141" i="1" s="1"/>
  <c r="G4178" i="1"/>
  <c r="H4178" i="1" s="1"/>
  <c r="G5642" i="1"/>
  <c r="H5642" i="1" s="1"/>
  <c r="G4819" i="1"/>
  <c r="H4819" i="1" s="1"/>
  <c r="G4452" i="1"/>
  <c r="H4452" i="1" s="1"/>
  <c r="G5809" i="1"/>
  <c r="H5809" i="1" s="1"/>
  <c r="G271" i="1"/>
  <c r="H271" i="1" s="1"/>
  <c r="G902" i="1"/>
  <c r="H902" i="1" s="1"/>
  <c r="G3169" i="1"/>
  <c r="H3169" i="1" s="1"/>
  <c r="G3059" i="1"/>
  <c r="H3059" i="1" s="1"/>
  <c r="G3986" i="1"/>
  <c r="H3986" i="1" s="1"/>
  <c r="G4451" i="1"/>
  <c r="H4451" i="1" s="1"/>
  <c r="G4497" i="1"/>
  <c r="H4497" i="1" s="1"/>
  <c r="G4554" i="1"/>
  <c r="H4554" i="1" s="1"/>
  <c r="G1580" i="1"/>
  <c r="H1580" i="1" s="1"/>
  <c r="G2253" i="1"/>
  <c r="H2253" i="1" s="1"/>
  <c r="G2730" i="1"/>
  <c r="H2730" i="1" s="1"/>
  <c r="G3985" i="1"/>
  <c r="H3985" i="1" s="1"/>
  <c r="G4816" i="1"/>
  <c r="H4816" i="1" s="1"/>
  <c r="G5585" i="1"/>
  <c r="H5585" i="1" s="1"/>
  <c r="G5617" i="1"/>
  <c r="H5617" i="1" s="1"/>
  <c r="G5874" i="1"/>
  <c r="H5874" i="1" s="1"/>
  <c r="G2731" i="1"/>
  <c r="H2731" i="1" s="1"/>
  <c r="G1670" i="1"/>
  <c r="H1670" i="1" s="1"/>
  <c r="G2374" i="1"/>
  <c r="H2374" i="1" s="1"/>
  <c r="G4114" i="1"/>
  <c r="H4114" i="1" s="1"/>
  <c r="G4493" i="1"/>
  <c r="H4493" i="1" s="1"/>
  <c r="G4611" i="1"/>
  <c r="H4611" i="1" s="1"/>
  <c r="G5616" i="1"/>
  <c r="H5616" i="1" s="1"/>
  <c r="G5682" i="1"/>
  <c r="H5682" i="1" s="1"/>
  <c r="G5873" i="1"/>
  <c r="H5873" i="1" s="1"/>
  <c r="G5903" i="1"/>
  <c r="H5903" i="1" s="1"/>
  <c r="G3301" i="1"/>
  <c r="H3301" i="1" s="1"/>
  <c r="G3857" i="1"/>
  <c r="H3857" i="1" s="1"/>
  <c r="G4322" i="1"/>
  <c r="H4322" i="1" s="1"/>
  <c r="G4609" i="1"/>
  <c r="H4609" i="1" s="1"/>
  <c r="G5546" i="1"/>
  <c r="H5546" i="1" s="1"/>
  <c r="G5614" i="1"/>
  <c r="H5614" i="1" s="1"/>
  <c r="G5872" i="1"/>
  <c r="H5872" i="1" s="1"/>
  <c r="G2418" i="1"/>
  <c r="H2418" i="1" s="1"/>
  <c r="G1418" i="1"/>
  <c r="H1418" i="1" s="1"/>
  <c r="G3106" i="1"/>
  <c r="H3106" i="1" s="1"/>
  <c r="G3557" i="1"/>
  <c r="H3557" i="1" s="1"/>
  <c r="G2502" i="1"/>
  <c r="H2502" i="1" s="1"/>
  <c r="G3300" i="1"/>
  <c r="H3300" i="1" s="1"/>
  <c r="G3664" i="1"/>
  <c r="H3664" i="1" s="1"/>
  <c r="G4371" i="1"/>
  <c r="H4371" i="1" s="1"/>
  <c r="G4462" i="1"/>
  <c r="H4462" i="1" s="1"/>
  <c r="G4544" i="1"/>
  <c r="H4544" i="1" s="1"/>
  <c r="G394" i="1"/>
  <c r="H394" i="1" s="1"/>
  <c r="G2769" i="1"/>
  <c r="H2769" i="1" s="1"/>
  <c r="G2985" i="1"/>
  <c r="H2985" i="1" s="1"/>
  <c r="G2419" i="1"/>
  <c r="H2419" i="1" s="1"/>
  <c r="G4241" i="1"/>
  <c r="H4241" i="1" s="1"/>
  <c r="G4394" i="1"/>
  <c r="H4394" i="1" s="1"/>
  <c r="G4495" i="1"/>
  <c r="H4495" i="1" s="1"/>
  <c r="G4527" i="1"/>
  <c r="H4527" i="1" s="1"/>
  <c r="G773" i="1"/>
  <c r="H773" i="1" s="1"/>
  <c r="G618" i="1"/>
  <c r="H618" i="1" s="1"/>
  <c r="G1609" i="1"/>
  <c r="H1609" i="1" s="1"/>
  <c r="G391" i="1"/>
  <c r="H391" i="1" s="1"/>
  <c r="G2787" i="1"/>
  <c r="H2787" i="1" s="1"/>
  <c r="G3528" i="1"/>
  <c r="H3528" i="1" s="1"/>
  <c r="G4012" i="1"/>
  <c r="H4012" i="1" s="1"/>
  <c r="G4043" i="1"/>
  <c r="H4043" i="1" s="1"/>
  <c r="G4240" i="1"/>
  <c r="H4240" i="1" s="1"/>
  <c r="G4492" i="1"/>
  <c r="H4492" i="1" s="1"/>
  <c r="G4559" i="1"/>
  <c r="H4559" i="1" s="1"/>
  <c r="G5922" i="1"/>
  <c r="H5922" i="1" s="1"/>
  <c r="G587" i="1"/>
  <c r="H587" i="1" s="1"/>
  <c r="G3459" i="1"/>
  <c r="H3459" i="1" s="1"/>
  <c r="G4239" i="1"/>
  <c r="H4239" i="1" s="1"/>
  <c r="G4461" i="1"/>
  <c r="H4461" i="1" s="1"/>
  <c r="G4491" i="1"/>
  <c r="H4491" i="1" s="1"/>
  <c r="G5088" i="1"/>
  <c r="H5088" i="1" s="1"/>
  <c r="G5138" i="1"/>
  <c r="H5138" i="1" s="1"/>
  <c r="G5252" i="1"/>
  <c r="H5252" i="1" s="1"/>
  <c r="G6129" i="1"/>
  <c r="H6129" i="1" s="1"/>
  <c r="G3917" i="1"/>
  <c r="H3917" i="1" s="1"/>
  <c r="G4238" i="1"/>
  <c r="H4238" i="1" s="1"/>
  <c r="G4460" i="1"/>
  <c r="H4460" i="1" s="1"/>
  <c r="G5856" i="1"/>
  <c r="H5856" i="1" s="1"/>
  <c r="G1005" i="1"/>
  <c r="H1005" i="1" s="1"/>
  <c r="G3916" i="1"/>
  <c r="H3916" i="1" s="1"/>
  <c r="G4237" i="1"/>
  <c r="H4237" i="1" s="1"/>
  <c r="G4690" i="1"/>
  <c r="H4690" i="1" s="1"/>
  <c r="G5937" i="1"/>
  <c r="H5937" i="1" s="1"/>
  <c r="G2190" i="1"/>
  <c r="H2190" i="1" s="1"/>
  <c r="G2385" i="1"/>
  <c r="H2385" i="1" s="1"/>
  <c r="G2698" i="1"/>
  <c r="H2698" i="1" s="1"/>
  <c r="G3187" i="1"/>
  <c r="H3187" i="1" s="1"/>
  <c r="G3361" i="1"/>
  <c r="H3361" i="1" s="1"/>
  <c r="G3915" i="1"/>
  <c r="H3915" i="1" s="1"/>
  <c r="G4776" i="1"/>
  <c r="H4776" i="1" s="1"/>
  <c r="G4868" i="1"/>
  <c r="H4868" i="1" s="1"/>
  <c r="G1127" i="1"/>
  <c r="H1127" i="1" s="1"/>
  <c r="G4649" i="1"/>
  <c r="H4649" i="1" s="1"/>
  <c r="G5733" i="1"/>
  <c r="H5733" i="1" s="1"/>
  <c r="G204" i="1"/>
  <c r="H204" i="1" s="1"/>
  <c r="G1666" i="1"/>
  <c r="H1666" i="1" s="1"/>
  <c r="G594" i="1"/>
  <c r="H594" i="1" s="1"/>
  <c r="G4069" i="1"/>
  <c r="H4069" i="1" s="1"/>
  <c r="G1961" i="1"/>
  <c r="H1961" i="1" s="1"/>
  <c r="G2084" i="1"/>
  <c r="H2084" i="1" s="1"/>
  <c r="G2218" i="1"/>
  <c r="H2218" i="1" s="1"/>
  <c r="G2658" i="1"/>
  <c r="H2658" i="1" s="1"/>
  <c r="G3112" i="1"/>
  <c r="H3112" i="1" s="1"/>
  <c r="G3394" i="1"/>
  <c r="H3394" i="1" s="1"/>
  <c r="G3427" i="1"/>
  <c r="H3427" i="1" s="1"/>
  <c r="G4161" i="1"/>
  <c r="H4161" i="1" s="1"/>
  <c r="G4234" i="1"/>
  <c r="H4234" i="1" s="1"/>
  <c r="G4333" i="1"/>
  <c r="H4333" i="1" s="1"/>
  <c r="G4648" i="1"/>
  <c r="H4648" i="1" s="1"/>
  <c r="G5220" i="1"/>
  <c r="H5220" i="1" s="1"/>
  <c r="G6066" i="1"/>
  <c r="H6066" i="1" s="1"/>
  <c r="G5705" i="1"/>
  <c r="H5705" i="1" s="1"/>
  <c r="G5257" i="1"/>
  <c r="H5257" i="1" s="1"/>
  <c r="G5737" i="1"/>
  <c r="H5737" i="1" s="1"/>
  <c r="G4928" i="1"/>
  <c r="H4928" i="1" s="1"/>
  <c r="G4420" i="1"/>
  <c r="H4420" i="1" s="1"/>
  <c r="G4751" i="1"/>
  <c r="H4751" i="1" s="1"/>
  <c r="G4167" i="1"/>
  <c r="H4167" i="1" s="1"/>
  <c r="G5318" i="1"/>
  <c r="H5318" i="1" s="1"/>
  <c r="G4577" i="1"/>
  <c r="H4577" i="1" s="1"/>
  <c r="G3698" i="1"/>
  <c r="H3698" i="1" s="1"/>
  <c r="G1156" i="1"/>
  <c r="H1156" i="1" s="1"/>
  <c r="G1265" i="1"/>
  <c r="H1265" i="1" s="1"/>
  <c r="G1517" i="1"/>
  <c r="H1517" i="1" s="1"/>
  <c r="G3215" i="1"/>
  <c r="H3215" i="1" s="1"/>
  <c r="G3250" i="1"/>
  <c r="H3250" i="1" s="1"/>
  <c r="G4168" i="1"/>
  <c r="H4168" i="1" s="1"/>
  <c r="G4229" i="1"/>
  <c r="H4229" i="1" s="1"/>
  <c r="G4299" i="1"/>
  <c r="H4299" i="1" s="1"/>
  <c r="G5121" i="1"/>
  <c r="H5121" i="1" s="1"/>
  <c r="G6064" i="1"/>
  <c r="H6064" i="1" s="1"/>
  <c r="G1124" i="1"/>
  <c r="H1124" i="1" s="1"/>
  <c r="G2979" i="1"/>
  <c r="H2979" i="1" s="1"/>
  <c r="G3213" i="1"/>
  <c r="H3213" i="1" s="1"/>
  <c r="G3248" i="1"/>
  <c r="H3248" i="1" s="1"/>
  <c r="G3852" i="1"/>
  <c r="H3852" i="1" s="1"/>
  <c r="G4227" i="1"/>
  <c r="H4227" i="1" s="1"/>
  <c r="G4421" i="1"/>
  <c r="H4421" i="1" s="1"/>
  <c r="G5128" i="1"/>
  <c r="H5128" i="1" s="1"/>
  <c r="G4483" i="1"/>
  <c r="H4483" i="1" s="1"/>
  <c r="G5359" i="1"/>
  <c r="H5359" i="1" s="1"/>
  <c r="G6061" i="1"/>
  <c r="H6061" i="1" s="1"/>
  <c r="G3347" i="1"/>
  <c r="H3347" i="1" s="1"/>
  <c r="G4289" i="1"/>
  <c r="H4289" i="1" s="1"/>
  <c r="G4586" i="1"/>
  <c r="H4586" i="1" s="1"/>
  <c r="G5187" i="1"/>
  <c r="H5187" i="1" s="1"/>
  <c r="G5357" i="1"/>
  <c r="H5357" i="1" s="1"/>
  <c r="G1261" i="1"/>
  <c r="H1261" i="1" s="1"/>
  <c r="G966" i="1"/>
  <c r="H966" i="1" s="1"/>
  <c r="G2544" i="1"/>
  <c r="H2544" i="1" s="1"/>
  <c r="G275" i="1"/>
  <c r="H275" i="1" s="1"/>
  <c r="G305" i="1"/>
  <c r="H305" i="1" s="1"/>
  <c r="G365" i="1"/>
  <c r="H365" i="1" s="1"/>
  <c r="G1024" i="1"/>
  <c r="H1024" i="1" s="1"/>
  <c r="G1247" i="1"/>
  <c r="H1247" i="1" s="1"/>
  <c r="G1315" i="1"/>
  <c r="H1315" i="1" s="1"/>
  <c r="G1637" i="1"/>
  <c r="H1637" i="1" s="1"/>
  <c r="G1729" i="1"/>
  <c r="H1729" i="1" s="1"/>
  <c r="G678" i="1"/>
  <c r="H678" i="1" s="1"/>
  <c r="G2505" i="1"/>
  <c r="H2505" i="1" s="1"/>
  <c r="G3210" i="1"/>
  <c r="H3210" i="1" s="1"/>
  <c r="G3279" i="1"/>
  <c r="H3279" i="1" s="1"/>
  <c r="G4913" i="1"/>
  <c r="H4913" i="1" s="1"/>
  <c r="G5156" i="1"/>
  <c r="H5156" i="1" s="1"/>
  <c r="G5385" i="1"/>
  <c r="H5385" i="1" s="1"/>
  <c r="G5155" i="1"/>
  <c r="H5155" i="1" s="1"/>
  <c r="G5451" i="1"/>
  <c r="H5451" i="1" s="1"/>
  <c r="G3024" i="1"/>
  <c r="H3024" i="1" s="1"/>
  <c r="G4914" i="1"/>
  <c r="H4914" i="1" s="1"/>
  <c r="G5093" i="1"/>
  <c r="H5093" i="1" s="1"/>
  <c r="G2608" i="1"/>
  <c r="H2608" i="1" s="1"/>
  <c r="G1804" i="1"/>
  <c r="H1804" i="1" s="1"/>
  <c r="G4101" i="1"/>
  <c r="H4101" i="1" s="1"/>
  <c r="G4896" i="1"/>
  <c r="H4896" i="1" s="1"/>
  <c r="G5410" i="1"/>
  <c r="H5410" i="1" s="1"/>
  <c r="G964" i="1"/>
  <c r="H964" i="1" s="1"/>
  <c r="G1105" i="1"/>
  <c r="H1105" i="1" s="1"/>
  <c r="G3411" i="1"/>
  <c r="H3411" i="1" s="1"/>
  <c r="G812" i="1"/>
  <c r="H812" i="1" s="1"/>
  <c r="G1188" i="1"/>
  <c r="H1188" i="1" s="1"/>
  <c r="G973" i="1"/>
  <c r="H973" i="1" s="1"/>
  <c r="G2791" i="1"/>
  <c r="H2791" i="1" s="1"/>
  <c r="G3507" i="1"/>
  <c r="H3507" i="1" s="1"/>
  <c r="G5060" i="1"/>
  <c r="H5060" i="1" s="1"/>
  <c r="G1448" i="1"/>
  <c r="H1448" i="1" s="1"/>
  <c r="G3138" i="1"/>
  <c r="H3138" i="1" s="1"/>
  <c r="G1540" i="1"/>
  <c r="H1540" i="1" s="1"/>
  <c r="G208" i="1"/>
  <c r="H208" i="1" s="1"/>
  <c r="G483" i="1"/>
  <c r="H483" i="1" s="1"/>
  <c r="G1089" i="1"/>
  <c r="H1089" i="1" s="1"/>
  <c r="G2051" i="1"/>
  <c r="H2051" i="1" s="1"/>
  <c r="G2666" i="1"/>
  <c r="H2666" i="1" s="1"/>
  <c r="G3491" i="1"/>
  <c r="H3491" i="1" s="1"/>
  <c r="G4113" i="1"/>
  <c r="H4113" i="1" s="1"/>
  <c r="G4145" i="1"/>
  <c r="H4145" i="1" s="1"/>
  <c r="G4464" i="1"/>
  <c r="H4464" i="1" s="1"/>
  <c r="G5647" i="1"/>
  <c r="H5647" i="1" s="1"/>
  <c r="G3712" i="1"/>
  <c r="H3712" i="1" s="1"/>
  <c r="G2980" i="1"/>
  <c r="H2980" i="1" s="1"/>
  <c r="G547" i="1"/>
  <c r="H547" i="1" s="1"/>
  <c r="G417" i="1"/>
  <c r="H417" i="1" s="1"/>
  <c r="G1769" i="1"/>
  <c r="H1769" i="1" s="1"/>
  <c r="G1955" i="1"/>
  <c r="H1955" i="1" s="1"/>
  <c r="G2671" i="1"/>
  <c r="H2671" i="1" s="1"/>
  <c r="G3017" i="1"/>
  <c r="H3017" i="1" s="1"/>
  <c r="G3488" i="1"/>
  <c r="H3488" i="1" s="1"/>
  <c r="G4177" i="1"/>
  <c r="H4177" i="1" s="1"/>
  <c r="G4210" i="1"/>
  <c r="H4210" i="1" s="1"/>
  <c r="G4576" i="1"/>
  <c r="H4576" i="1" s="1"/>
  <c r="G5645" i="1"/>
  <c r="H5645" i="1" s="1"/>
  <c r="G2892" i="1"/>
  <c r="H2892" i="1" s="1"/>
  <c r="G1731" i="1"/>
  <c r="H1731" i="1" s="1"/>
  <c r="G907" i="1"/>
  <c r="H907" i="1" s="1"/>
  <c r="G1579" i="1"/>
  <c r="H1579" i="1" s="1"/>
  <c r="G1970" i="1"/>
  <c r="H1970" i="1" s="1"/>
  <c r="G2830" i="1"/>
  <c r="H2830" i="1" s="1"/>
  <c r="G3748" i="1"/>
  <c r="H3748" i="1" s="1"/>
  <c r="G2275" i="1"/>
  <c r="H2275" i="1" s="1"/>
  <c r="G3091" i="1"/>
  <c r="H3091" i="1" s="1"/>
  <c r="G103" i="1"/>
  <c r="H103" i="1" s="1"/>
  <c r="G325" i="1"/>
  <c r="H325" i="1" s="1"/>
  <c r="G595" i="1"/>
  <c r="H595" i="1" s="1"/>
  <c r="G4366" i="1"/>
  <c r="H4366" i="1" s="1"/>
  <c r="G2083" i="1"/>
  <c r="H2083" i="1" s="1"/>
  <c r="G3501" i="1"/>
  <c r="H3501" i="1" s="1"/>
  <c r="G4017" i="1"/>
  <c r="H4017" i="1" s="1"/>
  <c r="G3848" i="1"/>
  <c r="H3848" i="1" s="1"/>
  <c r="G4140" i="1"/>
  <c r="H4140" i="1" s="1"/>
  <c r="G4674" i="1"/>
  <c r="H4674" i="1" s="1"/>
  <c r="G4832" i="1"/>
  <c r="H4832" i="1" s="1"/>
  <c r="G4927" i="1"/>
  <c r="H4927" i="1" s="1"/>
  <c r="G2406" i="1"/>
  <c r="H2406" i="1" s="1"/>
  <c r="G4754" i="1"/>
  <c r="H4754" i="1" s="1"/>
  <c r="G5221" i="1"/>
  <c r="H5221" i="1" s="1"/>
  <c r="G1171" i="1"/>
  <c r="H1171" i="1" s="1"/>
  <c r="G5055" i="1"/>
  <c r="H5055" i="1" s="1"/>
  <c r="G5218" i="1"/>
  <c r="H5218" i="1" s="1"/>
  <c r="G772" i="1"/>
  <c r="H772" i="1" s="1"/>
  <c r="G5099" i="1"/>
  <c r="H5099" i="1" s="1"/>
  <c r="G5771" i="1"/>
  <c r="H5771" i="1" s="1"/>
  <c r="G259" i="1"/>
  <c r="H259" i="1" s="1"/>
  <c r="G1281" i="1"/>
  <c r="H1281" i="1" s="1"/>
  <c r="G1610" i="1"/>
  <c r="H1610" i="1" s="1"/>
  <c r="G1791" i="1"/>
  <c r="H1791" i="1" s="1"/>
  <c r="G2788" i="1"/>
  <c r="H2788" i="1" s="1"/>
  <c r="G77" i="1"/>
  <c r="H77" i="1" s="1"/>
  <c r="G1939" i="1"/>
  <c r="H1939" i="1" s="1"/>
  <c r="G106" i="1"/>
  <c r="H106" i="1" s="1"/>
  <c r="G498" i="1"/>
  <c r="H498" i="1" s="1"/>
  <c r="G1776" i="1"/>
  <c r="H1776" i="1" s="1"/>
  <c r="G2827" i="1"/>
  <c r="H2827" i="1" s="1"/>
  <c r="G4466" i="1"/>
  <c r="H4466" i="1" s="1"/>
  <c r="G6130" i="1"/>
  <c r="H6130" i="1" s="1"/>
  <c r="G3881" i="1"/>
  <c r="H3881" i="1" s="1"/>
  <c r="G4748" i="1"/>
  <c r="H4748" i="1" s="1"/>
  <c r="G4931" i="1"/>
  <c r="H4931" i="1" s="1"/>
  <c r="G3155" i="1"/>
  <c r="H3155" i="1" s="1"/>
  <c r="G73" i="1"/>
  <c r="H73" i="1" s="1"/>
  <c r="G2067" i="1"/>
  <c r="H2067" i="1" s="1"/>
  <c r="G2344" i="1"/>
  <c r="H2344" i="1" s="1"/>
  <c r="G2498" i="1"/>
  <c r="H2498" i="1" s="1"/>
  <c r="G2825" i="1"/>
  <c r="H2825" i="1" s="1"/>
  <c r="G3010" i="1"/>
  <c r="H3010" i="1" s="1"/>
  <c r="G3594" i="1"/>
  <c r="H3594" i="1" s="1"/>
  <c r="G3880" i="1"/>
  <c r="H3880" i="1" s="1"/>
  <c r="G3952" i="1"/>
  <c r="H3952" i="1" s="1"/>
  <c r="G5797" i="1"/>
  <c r="H5797" i="1" s="1"/>
  <c r="G2786" i="1"/>
  <c r="H2786" i="1" s="1"/>
  <c r="G435" i="1"/>
  <c r="H435" i="1" s="1"/>
  <c r="G1576" i="1"/>
  <c r="H1576" i="1" s="1"/>
  <c r="G2154" i="1"/>
  <c r="H2154" i="1" s="1"/>
  <c r="G2700" i="1"/>
  <c r="H2700" i="1" s="1"/>
  <c r="G2824" i="1"/>
  <c r="H2824" i="1" s="1"/>
  <c r="G1772" i="1"/>
  <c r="H1772" i="1" s="1"/>
  <c r="G2185" i="1"/>
  <c r="H2185" i="1" s="1"/>
  <c r="G1934" i="1"/>
  <c r="H1934" i="1" s="1"/>
  <c r="G2661" i="1"/>
  <c r="H2661" i="1" s="1"/>
  <c r="G2899" i="1"/>
  <c r="H2899" i="1" s="1"/>
  <c r="G2959" i="1"/>
  <c r="H2959" i="1" s="1"/>
  <c r="G3047" i="1"/>
  <c r="H3047" i="1" s="1"/>
  <c r="G3114" i="1"/>
  <c r="H3114" i="1" s="1"/>
  <c r="G3396" i="1"/>
  <c r="H3396" i="1" s="1"/>
  <c r="G3429" i="1"/>
  <c r="H3429" i="1" s="1"/>
  <c r="G3619" i="1"/>
  <c r="H3619" i="1" s="1"/>
  <c r="G3950" i="1"/>
  <c r="H3950" i="1" s="1"/>
  <c r="G4203" i="1"/>
  <c r="H4203" i="1" s="1"/>
  <c r="G4331" i="1"/>
  <c r="H4331" i="1" s="1"/>
  <c r="G4561" i="1"/>
  <c r="H4561" i="1" s="1"/>
  <c r="G4081" i="1"/>
  <c r="H4081" i="1" s="1"/>
  <c r="G4355" i="1"/>
  <c r="H4355" i="1" s="1"/>
  <c r="G5065" i="1"/>
  <c r="H5065" i="1" s="1"/>
  <c r="G4786" i="1"/>
  <c r="H4786" i="1" s="1"/>
  <c r="G5130" i="1"/>
  <c r="H5130" i="1" s="1"/>
  <c r="G2695" i="1"/>
  <c r="H2695" i="1" s="1"/>
  <c r="G5259" i="1"/>
  <c r="H5259" i="1" s="1"/>
  <c r="G4071" i="1"/>
  <c r="H4071" i="1" s="1"/>
  <c r="G6176" i="1"/>
  <c r="H6176" i="1" s="1"/>
  <c r="G5293" i="1"/>
  <c r="H5293" i="1" s="1"/>
  <c r="G4929" i="1"/>
  <c r="H4929" i="1" s="1"/>
  <c r="G1735" i="1"/>
  <c r="H1735" i="1" s="1"/>
  <c r="G3655" i="1"/>
  <c r="H3655" i="1" s="1"/>
  <c r="G6115" i="1"/>
  <c r="H6115" i="1" s="1"/>
  <c r="G4422" i="1"/>
  <c r="H4422" i="1" s="1"/>
  <c r="G1775" i="1"/>
  <c r="H1775" i="1" s="1"/>
  <c r="G136" i="1"/>
  <c r="H136" i="1" s="1"/>
  <c r="G1839" i="1"/>
  <c r="H1839" i="1" s="1"/>
  <c r="G4066" i="1"/>
  <c r="H4066" i="1" s="1"/>
  <c r="G3458" i="1"/>
  <c r="H3458" i="1" s="1"/>
  <c r="G3109" i="1"/>
  <c r="H3109" i="1" s="1"/>
  <c r="G2270" i="1"/>
  <c r="H2270" i="1" s="1"/>
  <c r="G676" i="1"/>
  <c r="H676" i="1" s="1"/>
  <c r="G416" i="1"/>
  <c r="H416" i="1" s="1"/>
  <c r="G1706" i="1"/>
  <c r="H1706" i="1" s="1"/>
  <c r="G1038" i="1"/>
  <c r="H1038" i="1" s="1"/>
  <c r="G138" i="1"/>
  <c r="H138" i="1" s="1"/>
  <c r="G1162" i="1"/>
  <c r="H1162" i="1" s="1"/>
  <c r="G1858" i="1"/>
  <c r="H1858" i="1" s="1"/>
  <c r="G850" i="1"/>
  <c r="H850" i="1" s="1"/>
  <c r="G112" i="1"/>
  <c r="H112" i="1" s="1"/>
  <c r="G3978" i="1"/>
  <c r="H3978" i="1" s="1"/>
  <c r="G2064" i="1"/>
  <c r="H2064" i="1" s="1"/>
  <c r="G2536" i="1"/>
  <c r="H2536" i="1" s="1"/>
  <c r="G2789" i="1"/>
  <c r="H2789" i="1" s="1"/>
  <c r="G3018" i="1"/>
  <c r="H3018" i="1" s="1"/>
  <c r="G3426" i="1"/>
  <c r="H3426" i="1" s="1"/>
  <c r="G5066" i="1"/>
  <c r="H5066" i="1" s="1"/>
  <c r="G1444" i="1"/>
  <c r="H1444" i="1" s="1"/>
  <c r="G1828" i="1"/>
  <c r="H1828" i="1" s="1"/>
  <c r="G1327" i="1"/>
  <c r="H1327" i="1" s="1"/>
  <c r="G1123" i="1"/>
  <c r="H1123" i="1" s="1"/>
  <c r="G1346" i="1"/>
  <c r="H1346" i="1" s="1"/>
  <c r="G3653" i="1"/>
  <c r="H3653" i="1" s="1"/>
  <c r="G495" i="1"/>
  <c r="H495" i="1" s="1"/>
  <c r="G76" i="1"/>
  <c r="H76" i="1" s="1"/>
  <c r="G107" i="1"/>
  <c r="H107" i="1" s="1"/>
  <c r="G783" i="1"/>
  <c r="H783" i="1" s="1"/>
  <c r="G1760" i="1"/>
  <c r="H1760" i="1" s="1"/>
  <c r="G1712" i="1"/>
  <c r="H1712" i="1" s="1"/>
  <c r="G710" i="1"/>
  <c r="H710" i="1" s="1"/>
  <c r="G326" i="1"/>
  <c r="H326" i="1" s="1"/>
  <c r="G2921" i="1"/>
  <c r="H2921" i="1" s="1"/>
  <c r="G3393" i="1"/>
  <c r="H3393" i="1" s="1"/>
  <c r="G2033" i="1"/>
  <c r="H2033" i="1" s="1"/>
  <c r="G2259" i="1"/>
  <c r="H2259" i="1" s="1"/>
  <c r="G2441" i="1"/>
  <c r="H2441" i="1" s="1"/>
  <c r="G3662" i="1"/>
  <c r="H3662" i="1" s="1"/>
  <c r="G554" i="1"/>
  <c r="H554" i="1" s="1"/>
  <c r="G2577" i="1"/>
  <c r="H2577" i="1" s="1"/>
  <c r="G2542" i="1"/>
  <c r="H2542" i="1" s="1"/>
  <c r="G3586" i="1"/>
  <c r="H3586" i="1" s="1"/>
  <c r="G1641" i="1"/>
  <c r="H1641" i="1" s="1"/>
  <c r="G6050" i="1"/>
  <c r="H6050" i="1" s="1"/>
  <c r="G5934" i="1"/>
  <c r="H5934" i="1" s="1"/>
  <c r="G1617" i="1"/>
  <c r="H1617" i="1" s="1"/>
  <c r="G977" i="1"/>
  <c r="H977" i="1" s="1"/>
  <c r="G1682" i="1"/>
  <c r="H1682" i="1" s="1"/>
  <c r="G3825" i="1"/>
  <c r="H3825" i="1" s="1"/>
  <c r="G1701" i="1"/>
  <c r="H1701" i="1" s="1"/>
  <c r="G2669" i="1"/>
  <c r="H2669" i="1" s="1"/>
  <c r="G454" i="1"/>
  <c r="H454" i="1" s="1"/>
  <c r="G5448" i="1"/>
  <c r="H5448" i="1" s="1"/>
  <c r="G851" i="1"/>
  <c r="H851" i="1" s="1"/>
  <c r="G580" i="1"/>
  <c r="H580" i="1" s="1"/>
  <c r="G4484" i="1"/>
  <c r="H4484" i="1" s="1"/>
  <c r="G6052" i="1"/>
  <c r="H6052" i="1" s="1"/>
  <c r="G2184" i="1"/>
  <c r="H2184" i="1" s="1"/>
  <c r="G4329" i="1"/>
  <c r="H4329" i="1" s="1"/>
  <c r="G4675" i="1"/>
  <c r="H4675" i="1" s="1"/>
  <c r="G5101" i="1"/>
  <c r="H5101" i="1" s="1"/>
  <c r="G4146" i="1"/>
  <c r="H4146" i="1" s="1"/>
  <c r="G3878" i="1"/>
  <c r="H3878" i="1" s="1"/>
  <c r="G260" i="1"/>
  <c r="H260" i="1" s="1"/>
  <c r="G2599" i="1"/>
  <c r="H2599" i="1" s="1"/>
  <c r="G583" i="1"/>
  <c r="H583" i="1" s="1"/>
  <c r="G4655" i="1"/>
  <c r="H4655" i="1" s="1"/>
  <c r="G4018" i="1"/>
  <c r="H4018" i="1" s="1"/>
  <c r="G5646" i="1"/>
  <c r="H5646" i="1" s="1"/>
  <c r="G3713" i="1"/>
  <c r="H3713" i="1" s="1"/>
  <c r="G719" i="1"/>
  <c r="H719" i="1" s="1"/>
  <c r="G1215" i="1"/>
  <c r="H1215" i="1" s="1"/>
  <c r="G2272" i="1"/>
  <c r="H2272" i="1" s="1"/>
  <c r="G2897" i="1"/>
  <c r="H2897" i="1" s="1"/>
  <c r="G2178" i="1"/>
  <c r="H2178" i="1" s="1"/>
  <c r="G2258" i="1"/>
  <c r="H2258" i="1" s="1"/>
  <c r="G2721" i="1"/>
  <c r="H2721" i="1" s="1"/>
  <c r="G2894" i="1"/>
  <c r="H2894" i="1" s="1"/>
  <c r="G3180" i="1"/>
  <c r="H3180" i="1" s="1"/>
  <c r="G3940" i="1"/>
  <c r="H3940" i="1" s="1"/>
  <c r="G4260" i="1"/>
  <c r="H4260" i="1" s="1"/>
  <c r="G4396" i="1"/>
  <c r="H4396" i="1" s="1"/>
  <c r="G195" i="1"/>
  <c r="H195" i="1" s="1"/>
  <c r="G2629" i="1"/>
  <c r="H2629" i="1" s="1"/>
  <c r="G2112" i="1"/>
  <c r="H2112" i="1" s="1"/>
  <c r="G429" i="1"/>
  <c r="H429" i="1" s="1"/>
  <c r="G358" i="1"/>
  <c r="H358" i="1" s="1"/>
  <c r="G2433" i="1"/>
  <c r="H2433" i="1" s="1"/>
  <c r="G3331" i="1"/>
  <c r="H3331" i="1" s="1"/>
  <c r="G1960" i="1"/>
  <c r="H1960" i="1" s="1"/>
  <c r="G2128" i="1"/>
  <c r="H2128" i="1" s="1"/>
  <c r="G2257" i="1"/>
  <c r="H2257" i="1" s="1"/>
  <c r="G2371" i="1"/>
  <c r="H2371" i="1" s="1"/>
  <c r="G2499" i="1"/>
  <c r="H2499" i="1" s="1"/>
  <c r="G2738" i="1"/>
  <c r="H2738" i="1" s="1"/>
  <c r="G3683" i="1"/>
  <c r="H3683" i="1" s="1"/>
  <c r="G4082" i="1"/>
  <c r="H4082" i="1" s="1"/>
  <c r="G4259" i="1"/>
  <c r="H4259" i="1" s="1"/>
  <c r="G4297" i="1"/>
  <c r="H4297" i="1" s="1"/>
  <c r="G4485" i="1"/>
  <c r="H4485" i="1" s="1"/>
  <c r="G4993" i="1"/>
  <c r="H4993" i="1" s="1"/>
  <c r="G5361" i="1"/>
  <c r="H5361" i="1" s="1"/>
  <c r="G5520" i="1"/>
  <c r="H5520" i="1" s="1"/>
  <c r="G807" i="1"/>
  <c r="H807" i="1" s="1"/>
  <c r="G367" i="1"/>
  <c r="H367" i="1" s="1"/>
  <c r="G397" i="1"/>
  <c r="H397" i="1" s="1"/>
  <c r="G1152" i="1"/>
  <c r="H1152" i="1" s="1"/>
  <c r="G1249" i="1"/>
  <c r="H1249" i="1" s="1"/>
  <c r="G1347" i="1"/>
  <c r="H1347" i="1" s="1"/>
  <c r="G1612" i="1"/>
  <c r="H1612" i="1" s="1"/>
  <c r="G1640" i="1"/>
  <c r="H1640" i="1" s="1"/>
  <c r="G160" i="1"/>
  <c r="H160" i="1" s="1"/>
  <c r="G2833" i="1"/>
  <c r="H2833" i="1" s="1"/>
  <c r="G2078" i="1"/>
  <c r="H2078" i="1" s="1"/>
  <c r="G2507" i="1"/>
  <c r="H2507" i="1" s="1"/>
  <c r="G2978" i="1"/>
  <c r="H2978" i="1" s="1"/>
  <c r="G4357" i="1"/>
  <c r="H4357" i="1" s="1"/>
  <c r="G4362" i="1"/>
  <c r="H4362" i="1" s="1"/>
  <c r="G4620" i="1"/>
  <c r="H4620" i="1" s="1"/>
  <c r="G4992" i="1"/>
  <c r="H4992" i="1" s="1"/>
  <c r="G5314" i="1"/>
  <c r="H5314" i="1" s="1"/>
  <c r="G5519" i="1"/>
  <c r="H5519" i="1" s="1"/>
  <c r="G4815" i="1"/>
  <c r="H4815" i="1" s="1"/>
  <c r="G1324" i="1"/>
  <c r="H1324" i="1" s="1"/>
  <c r="G911" i="1"/>
  <c r="H911" i="1" s="1"/>
  <c r="G456" i="1"/>
  <c r="H456" i="1" s="1"/>
  <c r="G2860" i="1"/>
  <c r="H2860" i="1" s="1"/>
  <c r="G3652" i="1"/>
  <c r="H3652" i="1" s="1"/>
  <c r="G2961" i="1"/>
  <c r="H2961" i="1" s="1"/>
  <c r="G2049" i="1"/>
  <c r="H2049" i="1" s="1"/>
  <c r="G2506" i="1"/>
  <c r="H2506" i="1" s="1"/>
  <c r="G2594" i="1"/>
  <c r="H2594" i="1" s="1"/>
  <c r="G2736" i="1"/>
  <c r="H2736" i="1" s="1"/>
  <c r="G2977" i="1"/>
  <c r="H2977" i="1" s="1"/>
  <c r="G3246" i="1"/>
  <c r="H3246" i="1" s="1"/>
  <c r="G3280" i="1"/>
  <c r="H3280" i="1" s="1"/>
  <c r="G3876" i="1"/>
  <c r="H3876" i="1" s="1"/>
  <c r="G4356" i="1"/>
  <c r="H4356" i="1" s="1"/>
  <c r="G4681" i="1"/>
  <c r="H4681" i="1" s="1"/>
  <c r="G5072" i="1"/>
  <c r="H5072" i="1" s="1"/>
  <c r="G5349" i="1"/>
  <c r="H5349" i="1" s="1"/>
  <c r="G5453" i="1"/>
  <c r="H5453" i="1" s="1"/>
  <c r="G5651" i="1"/>
  <c r="H5651" i="1" s="1"/>
  <c r="G6194" i="1"/>
  <c r="H6194" i="1" s="1"/>
  <c r="G4551" i="1"/>
  <c r="H4551" i="1" s="1"/>
  <c r="G5059" i="1"/>
  <c r="H5059" i="1" s="1"/>
  <c r="G4778" i="1"/>
  <c r="H4778" i="1" s="1"/>
  <c r="G4098" i="1"/>
  <c r="H4098" i="1" s="1"/>
  <c r="G2186" i="1"/>
  <c r="H2186" i="1" s="1"/>
  <c r="G2575" i="1"/>
  <c r="H2575" i="1" s="1"/>
  <c r="G1768" i="1"/>
  <c r="H1768" i="1" s="1"/>
  <c r="G1742" i="1"/>
  <c r="H1742" i="1" s="1"/>
  <c r="G517" i="1"/>
  <c r="H517" i="1" s="1"/>
  <c r="G546" i="1"/>
  <c r="H546" i="1" s="1"/>
  <c r="G1060" i="1"/>
  <c r="H1060" i="1" s="1"/>
  <c r="G1070" i="1"/>
  <c r="H1070" i="1" s="1"/>
  <c r="G1166" i="1"/>
  <c r="H1166" i="1" s="1"/>
  <c r="G1200" i="1"/>
  <c r="H1200" i="1" s="1"/>
  <c r="G1708" i="1"/>
  <c r="H1708" i="1" s="1"/>
  <c r="G737" i="1"/>
  <c r="H737" i="1" s="1"/>
  <c r="G557" i="1"/>
  <c r="H557" i="1" s="1"/>
  <c r="G71" i="1"/>
  <c r="H71" i="1" s="1"/>
  <c r="G970" i="1"/>
  <c r="H970" i="1" s="1"/>
  <c r="G1583" i="1"/>
  <c r="H1583" i="1" s="1"/>
  <c r="G2944" i="1"/>
  <c r="H2944" i="1" s="1"/>
  <c r="G4035" i="1"/>
  <c r="H4035" i="1" s="1"/>
  <c r="G2060" i="1"/>
  <c r="H2060" i="1" s="1"/>
  <c r="G1952" i="1"/>
  <c r="H1952" i="1" s="1"/>
  <c r="G1997" i="1"/>
  <c r="H1997" i="1" s="1"/>
  <c r="G2543" i="1"/>
  <c r="H2543" i="1" s="1"/>
  <c r="G2606" i="1"/>
  <c r="H2606" i="1" s="1"/>
  <c r="G2633" i="1"/>
  <c r="H2633" i="1" s="1"/>
  <c r="G2863" i="1"/>
  <c r="H2863" i="1" s="1"/>
  <c r="G3690" i="1"/>
  <c r="H3690" i="1" s="1"/>
  <c r="G4034" i="1"/>
  <c r="H4034" i="1" s="1"/>
  <c r="G4078" i="1"/>
  <c r="H4078" i="1" s="1"/>
  <c r="G4320" i="1"/>
  <c r="H4320" i="1" s="1"/>
  <c r="G4866" i="1"/>
  <c r="H4866" i="1" s="1"/>
  <c r="G5348" i="1"/>
  <c r="H5348" i="1" s="1"/>
  <c r="G6193" i="1"/>
  <c r="H6193" i="1" s="1"/>
  <c r="G3457" i="1"/>
  <c r="H3457" i="1" s="1"/>
  <c r="G2635" i="1"/>
  <c r="H2635" i="1" s="1"/>
  <c r="G2446" i="1"/>
  <c r="H2446" i="1" s="1"/>
  <c r="G369" i="1"/>
  <c r="H369" i="1" s="1"/>
  <c r="G675" i="1"/>
  <c r="H675" i="1" s="1"/>
  <c r="G1074" i="1"/>
  <c r="H1074" i="1" s="1"/>
  <c r="G526" i="1"/>
  <c r="H526" i="1" s="1"/>
  <c r="G1774" i="1"/>
  <c r="H1774" i="1" s="1"/>
  <c r="G274" i="1"/>
  <c r="H274" i="1" s="1"/>
  <c r="G334" i="1"/>
  <c r="H334" i="1" s="1"/>
  <c r="G364" i="1"/>
  <c r="H364" i="1" s="1"/>
  <c r="G516" i="1"/>
  <c r="H516" i="1" s="1"/>
  <c r="G545" i="1"/>
  <c r="H545" i="1" s="1"/>
  <c r="G906" i="1"/>
  <c r="H906" i="1" s="1"/>
  <c r="G1328" i="1"/>
  <c r="H1328" i="1" s="1"/>
  <c r="G658" i="1"/>
  <c r="H658" i="1" s="1"/>
  <c r="G3716" i="1"/>
  <c r="H3716" i="1" s="1"/>
  <c r="G1905" i="1"/>
  <c r="H1905" i="1" s="1"/>
  <c r="G1988" i="1"/>
  <c r="H1988" i="1" s="1"/>
  <c r="G2127" i="1"/>
  <c r="H2127" i="1" s="1"/>
  <c r="G2191" i="1"/>
  <c r="H2191" i="1" s="1"/>
  <c r="G2339" i="1"/>
  <c r="H2339" i="1" s="1"/>
  <c r="G2632" i="1"/>
  <c r="H2632" i="1" s="1"/>
  <c r="G2817" i="1"/>
  <c r="H2817" i="1" s="1"/>
  <c r="G2862" i="1"/>
  <c r="H2862" i="1" s="1"/>
  <c r="G3244" i="1"/>
  <c r="H3244" i="1" s="1"/>
  <c r="G3312" i="1"/>
  <c r="H3312" i="1" s="1"/>
  <c r="G3345" i="1"/>
  <c r="H3345" i="1" s="1"/>
  <c r="G4557" i="1"/>
  <c r="H4557" i="1" s="1"/>
  <c r="G5070" i="1"/>
  <c r="H5070" i="1" s="1"/>
  <c r="G5346" i="1"/>
  <c r="H5346" i="1" s="1"/>
  <c r="G5713" i="1"/>
  <c r="H5713" i="1" s="1"/>
  <c r="G5811" i="1"/>
  <c r="H5811" i="1" s="1"/>
  <c r="G739" i="1"/>
  <c r="H739" i="1" s="1"/>
  <c r="G1935" i="1"/>
  <c r="H1935" i="1" s="1"/>
  <c r="G2180" i="1"/>
  <c r="H2180" i="1" s="1"/>
  <c r="G2604" i="1"/>
  <c r="H2604" i="1" s="1"/>
  <c r="G2994" i="1"/>
  <c r="H2994" i="1" s="1"/>
  <c r="G203" i="1"/>
  <c r="H203" i="1" s="1"/>
  <c r="G1007" i="1"/>
  <c r="H1007" i="1" s="1"/>
  <c r="G273" i="1"/>
  <c r="H273" i="1" s="1"/>
  <c r="G303" i="1"/>
  <c r="H303" i="1" s="1"/>
  <c r="G363" i="1"/>
  <c r="H363" i="1" s="1"/>
  <c r="G579" i="1"/>
  <c r="H579" i="1" s="1"/>
  <c r="G1068" i="1"/>
  <c r="H1068" i="1" s="1"/>
  <c r="G1198" i="1"/>
  <c r="H1198" i="1" s="1"/>
  <c r="G448" i="1"/>
  <c r="H448" i="1" s="1"/>
  <c r="G1002" i="1"/>
  <c r="H1002" i="1" s="1"/>
  <c r="G1606" i="1"/>
  <c r="H1606" i="1" s="1"/>
  <c r="G2630" i="1"/>
  <c r="H2630" i="1" s="1"/>
  <c r="G2816" i="1"/>
  <c r="H2816" i="1" s="1"/>
  <c r="G3433" i="1"/>
  <c r="H3433" i="1" s="1"/>
  <c r="G5612" i="1"/>
  <c r="H5612" i="1" s="1"/>
  <c r="G4743" i="1"/>
  <c r="H4743" i="1" s="1"/>
  <c r="G2308" i="1"/>
  <c r="H2308" i="1" s="1"/>
  <c r="G1553" i="1"/>
  <c r="H1553" i="1" s="1"/>
  <c r="G1039" i="1"/>
  <c r="H1039" i="1" s="1"/>
  <c r="G242" i="1"/>
  <c r="H242" i="1" s="1"/>
  <c r="G272" i="1"/>
  <c r="H272" i="1" s="1"/>
  <c r="G362" i="1"/>
  <c r="H362" i="1" s="1"/>
  <c r="G1197" i="1"/>
  <c r="H1197" i="1" s="1"/>
  <c r="G1416" i="1"/>
  <c r="H1416" i="1" s="1"/>
  <c r="G1506" i="1"/>
  <c r="H1506" i="1" s="1"/>
  <c r="G1538" i="1"/>
  <c r="H1538" i="1" s="1"/>
  <c r="G237" i="1"/>
  <c r="H237" i="1" s="1"/>
  <c r="G867" i="1"/>
  <c r="H867" i="1" s="1"/>
  <c r="G1615" i="1"/>
  <c r="H1615" i="1" s="1"/>
  <c r="G3058" i="1"/>
  <c r="H3058" i="1" s="1"/>
  <c r="G3780" i="1"/>
  <c r="H3780" i="1" s="1"/>
  <c r="G3530" i="1"/>
  <c r="H3530" i="1" s="1"/>
  <c r="G4083" i="1"/>
  <c r="H4083" i="1" s="1"/>
  <c r="G512" i="1"/>
  <c r="H512" i="1" s="1"/>
  <c r="G241" i="1"/>
  <c r="H241" i="1" s="1"/>
  <c r="G1163" i="1"/>
  <c r="H1163" i="1" s="1"/>
  <c r="G2321" i="1"/>
  <c r="H2321" i="1" s="1"/>
  <c r="G842" i="1"/>
  <c r="H842" i="1" s="1"/>
  <c r="G2093" i="1"/>
  <c r="H2093" i="1" s="1"/>
  <c r="G2920" i="1"/>
  <c r="H2920" i="1" s="1"/>
  <c r="G3207" i="1"/>
  <c r="H3207" i="1" s="1"/>
  <c r="G3305" i="1"/>
  <c r="H3305" i="1" s="1"/>
  <c r="G6188" i="1"/>
  <c r="H6188" i="1" s="1"/>
  <c r="G5552" i="1"/>
  <c r="H5552" i="1" s="1"/>
  <c r="G5521" i="1"/>
  <c r="H5521" i="1" s="1"/>
  <c r="G3589" i="1"/>
  <c r="H3589" i="1" s="1"/>
  <c r="G2953" i="1"/>
  <c r="H2953" i="1" s="1"/>
  <c r="G3977" i="1"/>
  <c r="H3977" i="1" s="1"/>
  <c r="G5862" i="1"/>
  <c r="H5862" i="1" s="1"/>
  <c r="G1892" i="1"/>
  <c r="H1892" i="1" s="1"/>
  <c r="G1003" i="1"/>
  <c r="H1003" i="1" s="1"/>
  <c r="G1487" i="1"/>
  <c r="H1487" i="1" s="1"/>
  <c r="G3746" i="1"/>
  <c r="H3746" i="1" s="1"/>
  <c r="G2061" i="1"/>
  <c r="H2061" i="1" s="1"/>
  <c r="G1896" i="1"/>
  <c r="H1896" i="1" s="1"/>
  <c r="G2224" i="1"/>
  <c r="H2224" i="1" s="1"/>
  <c r="G2382" i="1"/>
  <c r="H2382" i="1" s="1"/>
  <c r="G2511" i="1"/>
  <c r="H2511" i="1" s="1"/>
  <c r="G2852" i="1"/>
  <c r="H2852" i="1" s="1"/>
  <c r="G5675" i="1"/>
  <c r="H5675" i="1" s="1"/>
  <c r="G5839" i="1"/>
  <c r="H5839" i="1" s="1"/>
  <c r="G5858" i="1"/>
  <c r="H5858" i="1" s="1"/>
  <c r="G1381" i="1"/>
  <c r="H1381" i="1" s="1"/>
  <c r="G3714" i="1"/>
  <c r="H3714" i="1" s="1"/>
  <c r="G847" i="1"/>
  <c r="H847" i="1" s="1"/>
  <c r="G1391" i="1"/>
  <c r="H1391" i="1" s="1"/>
  <c r="G1350" i="1"/>
  <c r="H1350" i="1" s="1"/>
  <c r="G3778" i="1"/>
  <c r="H3778" i="1" s="1"/>
  <c r="G3456" i="1"/>
  <c r="H3456" i="1" s="1"/>
  <c r="G3115" i="1"/>
  <c r="H3115" i="1" s="1"/>
  <c r="G3882" i="1"/>
  <c r="H3882" i="1" s="1"/>
  <c r="G1903" i="1"/>
  <c r="H1903" i="1" s="1"/>
  <c r="G2092" i="1"/>
  <c r="H2092" i="1" s="1"/>
  <c r="G2562" i="1"/>
  <c r="H2562" i="1" s="1"/>
  <c r="G3170" i="1"/>
  <c r="H3170" i="1" s="1"/>
  <c r="G3888" i="1"/>
  <c r="H3888" i="1" s="1"/>
  <c r="G4016" i="1"/>
  <c r="H4016" i="1" s="1"/>
  <c r="G4172" i="1"/>
  <c r="H4172" i="1" s="1"/>
  <c r="G4936" i="1"/>
  <c r="H4936" i="1" s="1"/>
  <c r="G4996" i="1"/>
  <c r="H4996" i="1" s="1"/>
  <c r="G5262" i="1"/>
  <c r="H5262" i="1" s="1"/>
  <c r="G2320" i="1"/>
  <c r="H2320" i="1" s="1"/>
  <c r="G175" i="1"/>
  <c r="H175" i="1" s="1"/>
  <c r="G388" i="1"/>
  <c r="H388" i="1" s="1"/>
  <c r="G82" i="1"/>
  <c r="H82" i="1" s="1"/>
  <c r="G233" i="1"/>
  <c r="H233" i="1" s="1"/>
  <c r="G140" i="1"/>
  <c r="H140" i="1" s="1"/>
  <c r="G562" i="1"/>
  <c r="H562" i="1" s="1"/>
  <c r="G712" i="1"/>
  <c r="H712" i="1" s="1"/>
  <c r="G976" i="1"/>
  <c r="H976" i="1" s="1"/>
  <c r="G1485" i="1"/>
  <c r="H1485" i="1" s="1"/>
  <c r="G1794" i="1"/>
  <c r="H1794" i="1" s="1"/>
  <c r="G991" i="1"/>
  <c r="H991" i="1" s="1"/>
  <c r="G1453" i="1"/>
  <c r="H1453" i="1" s="1"/>
  <c r="G114" i="1"/>
  <c r="H114" i="1" s="1"/>
  <c r="G778" i="1"/>
  <c r="H778" i="1" s="1"/>
  <c r="G1382" i="1"/>
  <c r="H1382" i="1" s="1"/>
  <c r="G3489" i="1"/>
  <c r="H3489" i="1" s="1"/>
  <c r="G1930" i="1"/>
  <c r="H1930" i="1" s="1"/>
  <c r="G2785" i="1"/>
  <c r="H2785" i="1" s="1"/>
  <c r="G3537" i="1"/>
  <c r="H3537" i="1" s="1"/>
  <c r="G4002" i="1"/>
  <c r="H4002" i="1" s="1"/>
  <c r="G4880" i="1"/>
  <c r="H4880" i="1" s="1"/>
  <c r="G5067" i="1"/>
  <c r="H5067" i="1" s="1"/>
  <c r="G5261" i="1"/>
  <c r="H5261" i="1" s="1"/>
  <c r="G5292" i="1"/>
  <c r="H5292" i="1" s="1"/>
  <c r="G5505" i="1"/>
  <c r="H5505" i="1" s="1"/>
  <c r="G78" i="1"/>
  <c r="H78" i="1" s="1"/>
  <c r="G351" i="1"/>
  <c r="H351" i="1" s="1"/>
  <c r="G591" i="1"/>
  <c r="H591" i="1" s="1"/>
  <c r="G1484" i="1"/>
  <c r="H1484" i="1" s="1"/>
  <c r="G1793" i="1"/>
  <c r="H1793" i="1" s="1"/>
  <c r="G811" i="1"/>
  <c r="H811" i="1" s="1"/>
  <c r="G1042" i="1"/>
  <c r="H1042" i="1" s="1"/>
  <c r="G1452" i="1"/>
  <c r="H1452" i="1" s="1"/>
  <c r="G520" i="1"/>
  <c r="H520" i="1" s="1"/>
  <c r="G1414" i="1"/>
  <c r="H1414" i="1" s="1"/>
  <c r="G2322" i="1"/>
  <c r="H2322" i="1" s="1"/>
  <c r="G2540" i="1"/>
  <c r="H2540" i="1" s="1"/>
  <c r="G3536" i="1"/>
  <c r="H3536" i="1" s="1"/>
  <c r="G4138" i="1"/>
  <c r="H4138" i="1" s="1"/>
  <c r="G4261" i="1"/>
  <c r="H4261" i="1" s="1"/>
  <c r="G4271" i="1"/>
  <c r="H4271" i="1" s="1"/>
  <c r="G4879" i="1"/>
  <c r="H4879" i="1" s="1"/>
  <c r="G5260" i="1"/>
  <c r="H5260" i="1" s="1"/>
  <c r="G5569" i="1"/>
  <c r="H5569" i="1" s="1"/>
  <c r="G5600" i="1"/>
  <c r="H5600" i="1" s="1"/>
  <c r="G2854" i="1"/>
  <c r="H2854" i="1" s="1"/>
  <c r="G1998" i="1"/>
  <c r="H1998" i="1" s="1"/>
  <c r="G2147" i="1"/>
  <c r="H2147" i="1" s="1"/>
  <c r="G2831" i="1"/>
  <c r="H2831" i="1" s="1"/>
  <c r="G3072" i="1"/>
  <c r="H3072" i="1" s="1"/>
  <c r="G3492" i="1"/>
  <c r="H3492" i="1" s="1"/>
  <c r="G3555" i="1"/>
  <c r="H3555" i="1" s="1"/>
  <c r="G3786" i="1"/>
  <c r="H3786" i="1" s="1"/>
  <c r="G4549" i="1"/>
  <c r="H4549" i="1" s="1"/>
  <c r="G5009" i="1"/>
  <c r="H5009" i="1" s="1"/>
  <c r="G5096" i="1"/>
  <c r="H5096" i="1" s="1"/>
  <c r="G2310" i="1"/>
  <c r="H2310" i="1" s="1"/>
  <c r="G69" i="1"/>
  <c r="H69" i="1" s="1"/>
  <c r="G1639" i="1"/>
  <c r="H1639" i="1" s="1"/>
  <c r="G4080" i="1"/>
  <c r="H4080" i="1" s="1"/>
  <c r="G5122" i="1"/>
  <c r="H5122" i="1" s="1"/>
  <c r="G5064" i="1"/>
  <c r="H5064" i="1" s="1"/>
  <c r="G5930" i="1"/>
  <c r="H5930" i="1" s="1"/>
  <c r="G1703" i="1"/>
  <c r="H1703" i="1" s="1"/>
  <c r="G3824" i="1"/>
  <c r="H3824" i="1" s="1"/>
  <c r="G4974" i="1"/>
  <c r="H4974" i="1" s="1"/>
  <c r="G5258" i="1"/>
  <c r="H5258" i="1" s="1"/>
  <c r="G1777" i="1"/>
  <c r="H1777" i="1" s="1"/>
  <c r="G1266" i="1"/>
  <c r="H1266" i="1" s="1"/>
  <c r="G430" i="1"/>
  <c r="H430" i="1" s="1"/>
  <c r="G2480" i="1"/>
  <c r="H2480" i="1" s="1"/>
  <c r="G2574" i="1"/>
  <c r="H2574" i="1" s="1"/>
  <c r="G1710" i="1"/>
  <c r="H1710" i="1" s="1"/>
  <c r="G306" i="1"/>
  <c r="H306" i="1" s="1"/>
  <c r="G366" i="1"/>
  <c r="H366" i="1" s="1"/>
  <c r="G396" i="1"/>
  <c r="H396" i="1" s="1"/>
  <c r="G426" i="1"/>
  <c r="H426" i="1" s="1"/>
  <c r="G938" i="1"/>
  <c r="H938" i="1" s="1"/>
  <c r="G968" i="1"/>
  <c r="H968" i="1" s="1"/>
  <c r="G1071" i="1"/>
  <c r="H1071" i="1" s="1"/>
  <c r="G1294" i="1"/>
  <c r="H1294" i="1" s="1"/>
  <c r="G1450" i="1"/>
  <c r="H1450" i="1" s="1"/>
  <c r="G1795" i="1"/>
  <c r="H1795" i="1" s="1"/>
  <c r="G1674" i="1"/>
  <c r="H1674" i="1" s="1"/>
  <c r="G550" i="1"/>
  <c r="H550" i="1" s="1"/>
  <c r="G1859" i="1"/>
  <c r="H1859" i="1" s="1"/>
  <c r="G201" i="1"/>
  <c r="H201" i="1" s="1"/>
  <c r="G641" i="1"/>
  <c r="H641" i="1" s="1"/>
  <c r="G202" i="1"/>
  <c r="H202" i="1" s="1"/>
  <c r="G1574" i="1"/>
  <c r="H1574" i="1" s="1"/>
  <c r="G1967" i="1"/>
  <c r="H1967" i="1" s="1"/>
  <c r="G2050" i="1"/>
  <c r="H2050" i="1" s="1"/>
  <c r="G2121" i="1"/>
  <c r="H2121" i="1" s="1"/>
  <c r="G2256" i="1"/>
  <c r="H2256" i="1" s="1"/>
  <c r="G2737" i="1"/>
  <c r="H2737" i="1" s="1"/>
  <c r="G2820" i="1"/>
  <c r="H2820" i="1" s="1"/>
  <c r="G2848" i="1"/>
  <c r="H2848" i="1" s="1"/>
  <c r="G3178" i="1"/>
  <c r="H3178" i="1" s="1"/>
  <c r="G205" i="1"/>
  <c r="H205" i="1" s="1"/>
  <c r="G4968" i="1"/>
  <c r="H4968" i="1" s="1"/>
  <c r="G1936" i="1"/>
  <c r="H1936" i="1" s="1"/>
  <c r="G2386" i="1"/>
  <c r="H2386" i="1" s="1"/>
  <c r="G1678" i="1"/>
  <c r="H1678" i="1" s="1"/>
  <c r="G1228" i="1"/>
  <c r="H1228" i="1" s="1"/>
  <c r="G3311" i="1"/>
  <c r="H3311" i="1" s="1"/>
  <c r="G3840" i="1"/>
  <c r="H3840" i="1" s="1"/>
  <c r="G4072" i="1"/>
  <c r="H4072" i="1" s="1"/>
  <c r="G4384" i="1"/>
  <c r="H4384" i="1" s="1"/>
  <c r="G2148" i="1"/>
  <c r="H2148" i="1" s="1"/>
  <c r="G2409" i="1"/>
  <c r="H2409" i="1" s="1"/>
  <c r="G3757" i="1"/>
  <c r="H3757" i="1" s="1"/>
  <c r="G5123" i="1"/>
  <c r="H5123" i="1" s="1"/>
  <c r="G5939" i="1"/>
  <c r="H5939" i="1" s="1"/>
  <c r="G1449" i="1"/>
  <c r="H1449" i="1" s="1"/>
  <c r="G513" i="1"/>
  <c r="H513" i="1" s="1"/>
  <c r="G98" i="1"/>
  <c r="H98" i="1" s="1"/>
  <c r="G1870" i="1"/>
  <c r="H1870" i="1" s="1"/>
  <c r="G716" i="1"/>
  <c r="H716" i="1" s="1"/>
  <c r="G1034" i="1"/>
  <c r="H1034" i="1" s="1"/>
  <c r="G232" i="1"/>
  <c r="H232" i="1" s="1"/>
  <c r="G2094" i="1"/>
  <c r="H2094" i="1" s="1"/>
  <c r="G392" i="1"/>
  <c r="H392" i="1" s="1"/>
  <c r="G111" i="1"/>
  <c r="H111" i="1" s="1"/>
  <c r="G450" i="1"/>
  <c r="H450" i="1" s="1"/>
  <c r="G198" i="1"/>
  <c r="H198" i="1" s="1"/>
  <c r="G689" i="1"/>
  <c r="H689" i="1" s="1"/>
  <c r="G3658" i="1"/>
  <c r="H3658" i="1" s="1"/>
  <c r="G2062" i="1"/>
  <c r="H2062" i="1" s="1"/>
  <c r="G2047" i="1"/>
  <c r="H2047" i="1" s="1"/>
  <c r="G3588" i="1"/>
  <c r="H3588" i="1" s="1"/>
  <c r="G511" i="1"/>
  <c r="H511" i="1" s="1"/>
  <c r="G298" i="1"/>
  <c r="H298" i="1" s="1"/>
  <c r="G840" i="1"/>
  <c r="H840" i="1" s="1"/>
  <c r="G1572" i="1"/>
  <c r="H1572" i="1" s="1"/>
  <c r="G4067" i="1"/>
  <c r="H4067" i="1" s="1"/>
  <c r="G2341" i="1"/>
  <c r="H2341" i="1" s="1"/>
  <c r="G814" i="1"/>
  <c r="H814" i="1" s="1"/>
  <c r="G1295" i="1"/>
  <c r="H1295" i="1" s="1"/>
  <c r="G264" i="1"/>
  <c r="H264" i="1" s="1"/>
  <c r="G933" i="1"/>
  <c r="H933" i="1" s="1"/>
  <c r="G1512" i="1"/>
  <c r="H1512" i="1" s="1"/>
  <c r="G80" i="1"/>
  <c r="H80" i="1" s="1"/>
  <c r="G2029" i="1"/>
  <c r="H2029" i="1" s="1"/>
  <c r="G1380" i="1"/>
  <c r="H1380" i="1" s="1"/>
  <c r="G2318" i="1"/>
  <c r="H2318" i="1" s="1"/>
  <c r="G2954" i="1"/>
  <c r="H2954" i="1" s="1"/>
  <c r="G353" i="1"/>
  <c r="H353" i="1" s="1"/>
  <c r="G1518" i="1"/>
  <c r="H1518" i="1" s="1"/>
  <c r="G2349" i="1"/>
  <c r="H2349" i="1" s="1"/>
  <c r="G5513" i="1"/>
  <c r="H5513" i="1" s="1"/>
  <c r="G1861" i="1"/>
  <c r="H1861" i="1" s="1"/>
  <c r="G101" i="1"/>
  <c r="H101" i="1" s="1"/>
  <c r="G2640" i="1"/>
  <c r="H2640" i="1" s="1"/>
  <c r="G2792" i="1"/>
  <c r="H2792" i="1" s="1"/>
  <c r="G3722" i="1"/>
  <c r="H3722" i="1" s="1"/>
  <c r="G1860" i="1"/>
  <c r="H1860" i="1" s="1"/>
  <c r="G170" i="1"/>
  <c r="H170" i="1" s="1"/>
  <c r="G2405" i="1"/>
  <c r="H2405" i="1" s="1"/>
  <c r="G5555" i="1"/>
  <c r="H5555" i="1" s="1"/>
  <c r="G831" i="1"/>
  <c r="H831" i="1" s="1"/>
  <c r="G673" i="1"/>
  <c r="H673" i="1" s="1"/>
  <c r="G529" i="1"/>
  <c r="H529" i="1" s="1"/>
  <c r="G1987" i="1"/>
  <c r="H1987" i="1" s="1"/>
  <c r="G2636" i="1"/>
  <c r="H2636" i="1" s="1"/>
  <c r="G2753" i="1"/>
  <c r="H2753" i="1" s="1"/>
  <c r="G2782" i="1"/>
  <c r="H2782" i="1" s="1"/>
  <c r="G3425" i="1"/>
  <c r="H3425" i="1" s="1"/>
  <c r="G4106" i="1"/>
  <c r="H4106" i="1" s="1"/>
  <c r="G4781" i="1"/>
  <c r="H4781" i="1" s="1"/>
  <c r="G4877" i="1"/>
  <c r="H4877" i="1" s="1"/>
  <c r="G5224" i="1"/>
  <c r="H5224" i="1" s="1"/>
  <c r="G4370" i="1"/>
  <c r="H4370" i="1" s="1"/>
  <c r="G590" i="1"/>
  <c r="H590" i="1" s="1"/>
  <c r="G1314" i="1"/>
  <c r="H1314" i="1" s="1"/>
  <c r="G2415" i="1"/>
  <c r="H2415" i="1" s="1"/>
  <c r="G2703" i="1"/>
  <c r="H2703" i="1" s="1"/>
  <c r="G3016" i="1"/>
  <c r="H3016" i="1" s="1"/>
  <c r="G4435" i="1"/>
  <c r="H4435" i="1" s="1"/>
  <c r="G5056" i="1"/>
  <c r="H5056" i="1" s="1"/>
  <c r="G5139" i="1"/>
  <c r="H5139" i="1" s="1"/>
  <c r="G1647" i="1"/>
  <c r="H1647" i="1" s="1"/>
  <c r="G1061" i="1"/>
  <c r="H1061" i="1" s="1"/>
  <c r="G1004" i="1"/>
  <c r="H1004" i="1" s="1"/>
  <c r="G105" i="1"/>
  <c r="H105" i="1" s="1"/>
  <c r="G705" i="1"/>
  <c r="H705" i="1" s="1"/>
  <c r="G879" i="1"/>
  <c r="H879" i="1" s="1"/>
  <c r="G1129" i="1"/>
  <c r="H1129" i="1" s="1"/>
  <c r="G1220" i="1"/>
  <c r="H1220" i="1" s="1"/>
  <c r="G1893" i="1"/>
  <c r="H1893" i="1" s="1"/>
  <c r="G1829" i="1"/>
  <c r="H1829" i="1" s="1"/>
  <c r="G552" i="1"/>
  <c r="H552" i="1" s="1"/>
  <c r="G1926" i="1"/>
  <c r="H1926" i="1" s="1"/>
  <c r="G2032" i="1"/>
  <c r="H2032" i="1" s="1"/>
  <c r="G142" i="1"/>
  <c r="H142" i="1" s="1"/>
  <c r="G104" i="1"/>
  <c r="H104" i="1" s="1"/>
  <c r="G226" i="1"/>
  <c r="H226" i="1" s="1"/>
  <c r="G616" i="1"/>
  <c r="H616" i="1" s="1"/>
  <c r="G549" i="1"/>
  <c r="H549" i="1" s="1"/>
  <c r="G146" i="1"/>
  <c r="H146" i="1" s="1"/>
  <c r="G338" i="1"/>
  <c r="H338" i="1" s="1"/>
  <c r="G4272" i="1"/>
  <c r="H4272" i="1" s="1"/>
  <c r="G942" i="1"/>
  <c r="H942" i="1" s="1"/>
  <c r="G623" i="1"/>
  <c r="H623" i="1" s="1"/>
  <c r="G555" i="1"/>
  <c r="H555" i="1" s="1"/>
  <c r="G585" i="1"/>
  <c r="H585" i="1" s="1"/>
  <c r="G1097" i="1"/>
  <c r="H1097" i="1" s="1"/>
  <c r="G1546" i="1"/>
  <c r="H1546" i="1" s="1"/>
  <c r="G1713" i="1"/>
  <c r="H1713" i="1" s="1"/>
  <c r="G2497" i="1"/>
  <c r="H2497" i="1" s="1"/>
  <c r="G109" i="1"/>
  <c r="H109" i="1" s="1"/>
  <c r="G2482" i="1"/>
  <c r="H2482" i="1" s="1"/>
  <c r="G548" i="1"/>
  <c r="H548" i="1" s="1"/>
  <c r="G2564" i="1"/>
  <c r="H2564" i="1" s="1"/>
  <c r="G431" i="1"/>
  <c r="H431" i="1" s="1"/>
  <c r="G287" i="1"/>
  <c r="H287" i="1" s="1"/>
  <c r="G4334" i="1"/>
  <c r="H4334" i="1" s="1"/>
  <c r="G370" i="1"/>
  <c r="H370" i="1" s="1"/>
  <c r="G2177" i="1"/>
  <c r="H2177" i="1" s="1"/>
  <c r="G2468" i="1"/>
  <c r="H2468" i="1" s="1"/>
  <c r="G2668" i="1"/>
  <c r="H2668" i="1" s="1"/>
  <c r="G3144" i="1"/>
  <c r="H3144" i="1" s="1"/>
  <c r="G401" i="1"/>
  <c r="H401" i="1" s="1"/>
  <c r="G2019" i="1"/>
  <c r="H2019" i="1" s="1"/>
  <c r="G2885" i="1"/>
  <c r="H2885" i="1" s="1"/>
  <c r="G3529" i="1"/>
  <c r="H3529" i="1" s="1"/>
  <c r="G3847" i="1"/>
  <c r="H3847" i="1" s="1"/>
  <c r="G998" i="1"/>
  <c r="H998" i="1" s="1"/>
  <c r="G2958" i="1"/>
  <c r="H2958" i="1" s="1"/>
  <c r="G3810" i="1"/>
  <c r="H3810" i="1" s="1"/>
  <c r="G3110" i="1"/>
  <c r="H3110" i="1" s="1"/>
  <c r="G4617" i="1"/>
  <c r="H4617" i="1" s="1"/>
  <c r="G874" i="1"/>
  <c r="H874" i="1" s="1"/>
  <c r="G1676" i="1"/>
  <c r="H1676" i="1" s="1"/>
  <c r="G3496" i="1"/>
  <c r="H3496" i="1" s="1"/>
  <c r="G2290" i="1"/>
  <c r="H2290" i="1" s="1"/>
  <c r="G2884" i="1"/>
  <c r="H2884" i="1" s="1"/>
  <c r="G2883" i="1"/>
  <c r="H2883" i="1" s="1"/>
  <c r="G2986" i="1"/>
  <c r="H2986" i="1" s="1"/>
  <c r="G2513" i="1"/>
  <c r="H2513" i="1" s="1"/>
  <c r="G2526" i="1"/>
  <c r="H2526" i="1" s="1"/>
  <c r="G2930" i="1"/>
  <c r="H2930" i="1" s="1"/>
  <c r="G4163" i="1"/>
  <c r="H4163" i="1" s="1"/>
  <c r="G2337" i="1"/>
  <c r="H2337" i="1" s="1"/>
  <c r="G2336" i="1"/>
  <c r="H2336" i="1" s="1"/>
  <c r="G1727" i="1"/>
  <c r="H1727" i="1" s="1"/>
  <c r="G2402" i="1"/>
  <c r="H2402" i="1" s="1"/>
  <c r="G178" i="1"/>
  <c r="H178" i="1" s="1"/>
  <c r="G810" i="1"/>
  <c r="H810" i="1" s="1"/>
  <c r="G686" i="1"/>
  <c r="H686" i="1" s="1"/>
  <c r="G143" i="1"/>
  <c r="H143" i="1" s="1"/>
  <c r="G1504" i="1"/>
  <c r="H1504" i="1" s="1"/>
  <c r="G525" i="1"/>
  <c r="H525" i="1" s="1"/>
  <c r="G4004" i="1"/>
  <c r="H4004" i="1" s="1"/>
  <c r="G4166" i="1"/>
  <c r="H4166" i="1" s="1"/>
  <c r="G3149" i="1"/>
  <c r="H3149" i="1" s="1"/>
  <c r="G1898" i="1"/>
  <c r="H1898" i="1" s="1"/>
  <c r="G2572" i="1"/>
  <c r="H2572" i="1" s="1"/>
  <c r="G2795" i="1"/>
  <c r="H2795" i="1" s="1"/>
  <c r="G3618" i="1"/>
  <c r="H3618" i="1" s="1"/>
  <c r="G943" i="1"/>
  <c r="H943" i="1" s="1"/>
  <c r="G1519" i="1"/>
  <c r="H1519" i="1" s="1"/>
  <c r="G744" i="1"/>
  <c r="H744" i="1" s="1"/>
  <c r="G1037" i="1"/>
  <c r="H1037" i="1" s="1"/>
  <c r="G1826" i="1"/>
  <c r="H1826" i="1" s="1"/>
  <c r="G1894" i="1"/>
  <c r="H1894" i="1" s="1"/>
  <c r="G2793" i="1"/>
  <c r="H2793" i="1" s="1"/>
  <c r="G3782" i="1"/>
  <c r="H3782" i="1" s="1"/>
  <c r="G521" i="1"/>
  <c r="H521" i="1" s="1"/>
  <c r="G1966" i="1"/>
  <c r="H1966" i="1" s="1"/>
  <c r="G2001" i="1"/>
  <c r="H2001" i="1" s="1"/>
  <c r="G3042" i="1"/>
  <c r="H3042" i="1" s="1"/>
  <c r="G1642" i="1"/>
  <c r="H1642" i="1" s="1"/>
  <c r="G3914" i="1"/>
  <c r="H3914" i="1" s="1"/>
  <c r="G1900" i="1"/>
  <c r="H1900" i="1" s="1"/>
  <c r="G2814" i="1"/>
  <c r="H2814" i="1" s="1"/>
  <c r="G3886" i="1"/>
  <c r="H3886" i="1" s="1"/>
  <c r="G3360" i="1"/>
  <c r="H3360" i="1" s="1"/>
  <c r="G3241" i="1"/>
  <c r="H3241" i="1" s="1"/>
  <c r="G784" i="1"/>
  <c r="H784" i="1" s="1"/>
  <c r="G75" i="1"/>
  <c r="H75" i="1" s="1"/>
  <c r="G528" i="1"/>
  <c r="H528" i="1" s="1"/>
  <c r="G1280" i="1"/>
  <c r="H1280" i="1" s="1"/>
  <c r="G3845" i="1"/>
  <c r="H3845" i="1" s="1"/>
  <c r="G2120" i="1"/>
  <c r="H2120" i="1" s="1"/>
  <c r="G4560" i="1"/>
  <c r="H4560" i="1" s="1"/>
  <c r="G5760" i="1"/>
  <c r="H5760" i="1" s="1"/>
  <c r="G5859" i="1"/>
  <c r="H5859" i="1" s="1"/>
  <c r="G1362" i="1"/>
  <c r="H1362" i="1" s="1"/>
  <c r="G100" i="1"/>
  <c r="H100" i="1" s="1"/>
  <c r="G3081" i="1"/>
  <c r="H3081" i="1" s="1"/>
  <c r="G878" i="1"/>
  <c r="H878" i="1" s="1"/>
  <c r="G963" i="1"/>
  <c r="H963" i="1" s="1"/>
  <c r="G1312" i="1"/>
  <c r="H1312" i="1" s="1"/>
  <c r="G1423" i="1"/>
  <c r="H1423" i="1" s="1"/>
  <c r="G1714" i="1"/>
  <c r="H1714" i="1" s="1"/>
  <c r="G400" i="1"/>
  <c r="H400" i="1" s="1"/>
  <c r="G932" i="1"/>
  <c r="H932" i="1" s="1"/>
  <c r="G2085" i="1"/>
  <c r="H2085" i="1" s="1"/>
  <c r="G2314" i="1"/>
  <c r="H2314" i="1" s="1"/>
  <c r="G1792" i="1"/>
  <c r="H1792" i="1" s="1"/>
  <c r="G3327" i="1"/>
  <c r="H3327" i="1" s="1"/>
  <c r="G1422" i="1"/>
  <c r="H1422" i="1" s="1"/>
  <c r="G2211" i="1"/>
  <c r="H2211" i="1" s="1"/>
  <c r="G2028" i="1"/>
  <c r="H2028" i="1" s="1"/>
  <c r="G2277" i="1"/>
  <c r="H2277" i="1" s="1"/>
  <c r="G168" i="1"/>
  <c r="H168" i="1" s="1"/>
  <c r="G1043" i="1"/>
  <c r="H1043" i="1" s="1"/>
  <c r="G1229" i="1"/>
  <c r="H1229" i="1" s="1"/>
  <c r="G4162" i="1"/>
  <c r="H4162" i="1" s="1"/>
  <c r="G4390" i="1"/>
  <c r="H4390" i="1" s="1"/>
  <c r="G4482" i="1"/>
  <c r="H4482" i="1" s="1"/>
  <c r="G368" i="1"/>
  <c r="H368" i="1" s="1"/>
  <c r="G1348" i="1"/>
  <c r="H1348" i="1" s="1"/>
  <c r="G1613" i="1"/>
  <c r="H1613" i="1" s="1"/>
  <c r="G489" i="1"/>
  <c r="H489" i="1" s="1"/>
  <c r="G4133" i="1"/>
  <c r="H4133" i="1" s="1"/>
  <c r="G1962" i="1"/>
  <c r="H1962" i="1" s="1"/>
  <c r="G2095" i="1"/>
  <c r="H2095" i="1" s="1"/>
  <c r="G2217" i="1"/>
  <c r="H2217" i="1" s="1"/>
  <c r="G2510" i="1"/>
  <c r="H2510" i="1" s="1"/>
  <c r="G2802" i="1"/>
  <c r="H2802" i="1" s="1"/>
  <c r="G2851" i="1"/>
  <c r="H2851" i="1" s="1"/>
  <c r="G2895" i="1"/>
  <c r="H2895" i="1" s="1"/>
  <c r="G3113" i="1"/>
  <c r="H3113" i="1" s="1"/>
  <c r="G3181" i="1"/>
  <c r="H3181" i="1" s="1"/>
  <c r="G3651" i="1"/>
  <c r="H3651" i="1" s="1"/>
  <c r="G3973" i="1"/>
  <c r="H3973" i="1" s="1"/>
  <c r="G4970" i="1"/>
  <c r="H4970" i="1" s="1"/>
  <c r="G5006" i="1"/>
  <c r="H5006" i="1" s="1"/>
  <c r="G5355" i="1"/>
  <c r="H5355" i="1" s="1"/>
  <c r="G3556" i="1"/>
  <c r="H3556" i="1" s="1"/>
  <c r="G2993" i="1"/>
  <c r="H2993" i="1" s="1"/>
  <c r="G3685" i="1"/>
  <c r="H3685" i="1" s="1"/>
  <c r="G3908" i="1"/>
  <c r="H3908" i="1" s="1"/>
  <c r="G3970" i="1"/>
  <c r="H3970" i="1" s="1"/>
  <c r="G4684" i="1"/>
  <c r="H4684" i="1" s="1"/>
  <c r="G3872" i="1"/>
  <c r="H3872" i="1" s="1"/>
  <c r="G6190" i="1"/>
  <c r="H6190" i="1" s="1"/>
  <c r="G4115" i="1"/>
  <c r="H4115" i="1" s="1"/>
  <c r="G4354" i="1"/>
  <c r="H4354" i="1" s="1"/>
  <c r="G5904" i="1"/>
  <c r="H5904" i="1" s="1"/>
  <c r="G177" i="1"/>
  <c r="H177" i="1" s="1"/>
  <c r="G267" i="1"/>
  <c r="H267" i="1" s="1"/>
  <c r="G479" i="1"/>
  <c r="H479" i="1" s="1"/>
  <c r="G1008" i="1"/>
  <c r="H1008" i="1" s="1"/>
  <c r="G1616" i="1"/>
  <c r="H1616" i="1" s="1"/>
  <c r="G1734" i="1"/>
  <c r="H1734" i="1" s="1"/>
  <c r="G3521" i="1"/>
  <c r="H3521" i="1" s="1"/>
  <c r="G3239" i="1"/>
  <c r="H3239" i="1" s="1"/>
  <c r="G5001" i="1"/>
  <c r="H5001" i="1" s="1"/>
  <c r="G5408" i="1"/>
  <c r="H5408" i="1" s="1"/>
  <c r="G5583" i="1"/>
  <c r="H5583" i="1" s="1"/>
  <c r="G236" i="1"/>
  <c r="H236" i="1" s="1"/>
  <c r="G1635" i="1"/>
  <c r="H1635" i="1" s="1"/>
  <c r="G2447" i="1"/>
  <c r="H2447" i="1" s="1"/>
  <c r="G4811" i="1"/>
  <c r="H4811" i="1" s="1"/>
  <c r="G5581" i="1"/>
  <c r="H5581" i="1" s="1"/>
  <c r="G389" i="1"/>
  <c r="H389" i="1" s="1"/>
  <c r="G1938" i="1"/>
  <c r="H1938" i="1" s="1"/>
  <c r="G3980" i="1"/>
  <c r="H3980" i="1" s="1"/>
  <c r="G4463" i="1"/>
  <c r="H4463" i="1" s="1"/>
  <c r="G2416" i="1"/>
  <c r="H2416" i="1" s="1"/>
  <c r="G5611" i="1"/>
  <c r="H5611" i="1" s="1"/>
  <c r="G3663" i="1"/>
  <c r="H3663" i="1" s="1"/>
  <c r="G5297" i="1"/>
  <c r="H5297" i="1" s="1"/>
  <c r="G5869" i="1"/>
  <c r="H5869" i="1" s="1"/>
  <c r="G321" i="1"/>
  <c r="H321" i="1" s="1"/>
  <c r="G355" i="1"/>
  <c r="H355" i="1" s="1"/>
  <c r="G1486" i="1"/>
  <c r="H1486" i="1" s="1"/>
  <c r="G4068" i="1"/>
  <c r="H4068" i="1" s="1"/>
  <c r="G1897" i="1"/>
  <c r="H1897" i="1" s="1"/>
  <c r="G2024" i="1"/>
  <c r="H2024" i="1" s="1"/>
  <c r="G2477" i="1"/>
  <c r="H2477" i="1" s="1"/>
  <c r="G2494" i="1"/>
  <c r="H2494" i="1" s="1"/>
  <c r="G2853" i="1"/>
  <c r="H2853" i="1" s="1"/>
  <c r="G3090" i="1"/>
  <c r="H3090" i="1" s="1"/>
  <c r="G4049" i="1"/>
  <c r="H4049" i="1" s="1"/>
  <c r="G4883" i="1"/>
  <c r="H4883" i="1" s="1"/>
  <c r="G3665" i="1"/>
  <c r="H3665" i="1" s="1"/>
  <c r="G4393" i="1"/>
  <c r="H4393" i="1" s="1"/>
  <c r="G584" i="1"/>
  <c r="H584" i="1" s="1"/>
  <c r="G5170" i="1"/>
  <c r="H5170" i="1" s="1"/>
  <c r="G5136" i="1"/>
  <c r="H5136" i="1" s="1"/>
  <c r="G432" i="1"/>
  <c r="H432" i="1" s="1"/>
  <c r="G1836" i="1"/>
  <c r="H1836" i="1" s="1"/>
  <c r="G6126" i="1"/>
  <c r="H6126" i="1" s="1"/>
  <c r="G1581" i="1"/>
  <c r="H1581" i="1" s="1"/>
  <c r="G1679" i="1"/>
  <c r="H1679" i="1" s="1"/>
  <c r="G1028" i="1"/>
  <c r="H1028" i="1" s="1"/>
  <c r="G589" i="1"/>
  <c r="H589" i="1" s="1"/>
  <c r="G2241" i="1"/>
  <c r="H2241" i="1" s="1"/>
  <c r="G974" i="1"/>
  <c r="H974" i="1" s="1"/>
  <c r="G527" i="1"/>
  <c r="H527" i="1" s="1"/>
  <c r="G1646" i="1"/>
  <c r="H1646" i="1" s="1"/>
  <c r="G1746" i="1"/>
  <c r="H1746" i="1" s="1"/>
  <c r="G393" i="1"/>
  <c r="H393" i="1" s="1"/>
  <c r="G2672" i="1"/>
  <c r="H2672" i="1" s="1"/>
  <c r="G1956" i="1"/>
  <c r="H1956" i="1" s="1"/>
  <c r="G1996" i="1"/>
  <c r="H1996" i="1" s="1"/>
  <c r="G2030" i="1"/>
  <c r="H2030" i="1" s="1"/>
  <c r="G2476" i="1"/>
  <c r="H2476" i="1" s="1"/>
  <c r="G3146" i="1"/>
  <c r="H3146" i="1" s="1"/>
  <c r="G3749" i="1"/>
  <c r="H3749" i="1" s="1"/>
  <c r="G2216" i="1"/>
  <c r="H2216" i="1" s="1"/>
  <c r="G1516" i="1"/>
  <c r="H1516" i="1" s="1"/>
  <c r="G200" i="1"/>
  <c r="H200" i="1" s="1"/>
  <c r="G648" i="1"/>
  <c r="H648" i="1" s="1"/>
  <c r="G2942" i="1"/>
  <c r="H2942" i="1" s="1"/>
  <c r="G3813" i="1"/>
  <c r="H3813" i="1" s="1"/>
  <c r="G3939" i="1"/>
  <c r="H3939" i="1" s="1"/>
  <c r="G2179" i="1"/>
  <c r="H2179" i="1" s="1"/>
  <c r="G2545" i="1"/>
  <c r="H2545" i="1" s="1"/>
  <c r="G3818" i="1"/>
  <c r="H3818" i="1" s="1"/>
  <c r="G3906" i="1"/>
  <c r="H3906" i="1" s="1"/>
  <c r="G1968" i="1"/>
  <c r="H1968" i="1" s="1"/>
  <c r="G230" i="1"/>
  <c r="H230" i="1" s="1"/>
  <c r="G2735" i="1"/>
  <c r="H2735" i="1" s="1"/>
  <c r="G3874" i="1"/>
  <c r="H3874" i="1" s="1"/>
  <c r="G1027" i="1"/>
  <c r="H1027" i="1" s="1"/>
  <c r="G320" i="1"/>
  <c r="H320" i="1" s="1"/>
  <c r="G3148" i="1"/>
  <c r="H3148" i="1" s="1"/>
  <c r="G2734" i="1"/>
  <c r="H2734" i="1" s="1"/>
  <c r="G3842" i="1"/>
  <c r="H3842" i="1" s="1"/>
  <c r="G2126" i="1"/>
  <c r="H2126" i="1" s="1"/>
  <c r="G2225" i="1"/>
  <c r="H2225" i="1" s="1"/>
  <c r="G2340" i="1"/>
  <c r="H2340" i="1" s="1"/>
  <c r="G2410" i="1"/>
  <c r="H2410" i="1" s="1"/>
  <c r="G3176" i="1"/>
  <c r="H3176" i="1" s="1"/>
  <c r="G209" i="1"/>
  <c r="H209" i="1" s="1"/>
  <c r="G269" i="1"/>
  <c r="H269" i="1" s="1"/>
  <c r="G1454" i="1"/>
  <c r="H1454" i="1" s="1"/>
  <c r="G1586" i="1"/>
  <c r="H1586" i="1" s="1"/>
  <c r="G485" i="1"/>
  <c r="H485" i="1" s="1"/>
  <c r="G1094" i="1"/>
  <c r="H1094" i="1" s="1"/>
  <c r="G622" i="1"/>
  <c r="H622" i="1" s="1"/>
  <c r="G1995" i="1"/>
  <c r="H1995" i="1" s="1"/>
  <c r="G680" i="1"/>
  <c r="H680" i="1" s="1"/>
  <c r="G2317" i="1"/>
  <c r="H2317" i="1" s="1"/>
  <c r="G2952" i="1"/>
  <c r="H2952" i="1" s="1"/>
  <c r="G3172" i="1"/>
  <c r="H3172" i="1" s="1"/>
  <c r="G3232" i="1"/>
  <c r="H3232" i="1" s="1"/>
  <c r="G4132" i="1"/>
  <c r="H4132" i="1" s="1"/>
  <c r="G3850" i="1"/>
  <c r="H3850" i="1" s="1"/>
  <c r="G2212" i="1"/>
  <c r="H2212" i="1" s="1"/>
  <c r="G2927" i="1"/>
  <c r="H2927" i="1" s="1"/>
  <c r="G3186" i="1"/>
  <c r="H3186" i="1" s="1"/>
  <c r="G2850" i="1"/>
  <c r="H2850" i="1" s="1"/>
  <c r="G2926" i="1"/>
  <c r="H2926" i="1" s="1"/>
  <c r="G1743" i="1"/>
  <c r="H1743" i="1" s="1"/>
  <c r="G2089" i="1"/>
  <c r="H2089" i="1" s="1"/>
  <c r="G2176" i="1"/>
  <c r="H2176" i="1" s="1"/>
  <c r="G2307" i="1"/>
  <c r="H2307" i="1" s="1"/>
  <c r="G1608" i="1"/>
  <c r="H1608" i="1" s="1"/>
  <c r="G2472" i="1"/>
  <c r="H2472" i="1" s="1"/>
  <c r="G2783" i="1"/>
  <c r="H2783" i="1" s="1"/>
  <c r="G677" i="1"/>
  <c r="H677" i="1" s="1"/>
  <c r="G1279" i="1"/>
  <c r="H1279" i="1" s="1"/>
  <c r="G1455" i="1"/>
  <c r="H1455" i="1" s="1"/>
  <c r="G3523" i="1"/>
  <c r="H3523" i="1" s="1"/>
  <c r="G4997" i="1"/>
  <c r="H4997" i="1" s="1"/>
  <c r="G2739" i="1"/>
  <c r="H2739" i="1" s="1"/>
  <c r="G3885" i="1"/>
  <c r="H3885" i="1" s="1"/>
  <c r="G4784" i="1"/>
  <c r="H4784" i="1" s="1"/>
  <c r="G2054" i="1"/>
  <c r="H2054" i="1" s="1"/>
  <c r="G2665" i="1"/>
  <c r="H2665" i="1" s="1"/>
  <c r="G3217" i="1"/>
  <c r="H3217" i="1" s="1"/>
  <c r="G460" i="1"/>
  <c r="H460" i="1" s="1"/>
  <c r="G3853" i="1"/>
  <c r="H3853" i="1" s="1"/>
  <c r="G3249" i="1"/>
  <c r="H3249" i="1" s="1"/>
  <c r="G4563" i="1"/>
  <c r="H4563" i="1" s="1"/>
  <c r="G5674" i="1"/>
  <c r="H5674" i="1" s="1"/>
  <c r="G2828" i="1"/>
  <c r="H2828" i="1" s="1"/>
  <c r="G5536" i="1"/>
  <c r="H5536" i="1" s="1"/>
  <c r="G5249" i="1"/>
  <c r="H5249" i="1" s="1"/>
  <c r="G967" i="1"/>
  <c r="H967" i="1" s="1"/>
  <c r="G2757" i="1"/>
  <c r="H2757" i="1" s="1"/>
  <c r="G6082" i="1"/>
  <c r="H6082" i="1" s="1"/>
  <c r="G5573" i="1"/>
  <c r="H5573" i="1" s="1"/>
  <c r="G5960" i="1"/>
  <c r="H5960" i="1" s="1"/>
  <c r="G4207" i="1"/>
  <c r="H4207" i="1" s="1"/>
  <c r="G5042" i="1"/>
  <c r="H5042" i="1" s="1"/>
  <c r="G5449" i="1"/>
  <c r="H5449" i="1" s="1"/>
  <c r="G4419" i="1"/>
  <c r="H4419" i="1" s="1"/>
  <c r="G4160" i="1"/>
  <c r="H4160" i="1" s="1"/>
  <c r="G2951" i="1"/>
  <c r="H2951" i="1" s="1"/>
  <c r="G4275" i="1"/>
  <c r="H4275" i="1" s="1"/>
  <c r="G4077" i="1"/>
  <c r="H4077" i="1" s="1"/>
  <c r="G4782" i="1"/>
  <c r="H4782" i="1" s="1"/>
  <c r="G3245" i="1"/>
  <c r="H3245" i="1" s="1"/>
  <c r="G4228" i="1"/>
  <c r="H4228" i="1" s="1"/>
  <c r="G5097" i="1"/>
  <c r="H5097" i="1" s="1"/>
  <c r="G4575" i="1"/>
  <c r="H4575" i="1" s="1"/>
  <c r="G4647" i="1"/>
  <c r="H4647" i="1" s="1"/>
  <c r="G4848" i="1"/>
  <c r="H4848" i="1" s="1"/>
  <c r="G3173" i="1"/>
  <c r="H3173" i="1" s="1"/>
  <c r="G6163" i="1"/>
  <c r="H6163" i="1" s="1"/>
  <c r="G5509" i="1"/>
  <c r="H5509" i="1" s="1"/>
  <c r="G268" i="1"/>
  <c r="H268" i="1" s="1"/>
  <c r="G328" i="1"/>
  <c r="H328" i="1" s="1"/>
  <c r="G449" i="1"/>
  <c r="H449" i="1" s="1"/>
  <c r="G992" i="1"/>
  <c r="H992" i="1" s="1"/>
  <c r="G1103" i="1"/>
  <c r="H1103" i="1" s="1"/>
  <c r="G1135" i="1"/>
  <c r="H1135" i="1" s="1"/>
  <c r="G1130" i="1"/>
  <c r="H1130" i="1" s="1"/>
  <c r="G3359" i="1"/>
  <c r="H3359" i="1" s="1"/>
  <c r="G2046" i="1"/>
  <c r="H2046" i="1" s="1"/>
  <c r="G2400" i="1"/>
  <c r="H2400" i="1" s="1"/>
  <c r="G2656" i="1"/>
  <c r="H2656" i="1" s="1"/>
  <c r="G3401" i="1"/>
  <c r="H3401" i="1" s="1"/>
  <c r="G3717" i="1"/>
  <c r="H3717" i="1" s="1"/>
  <c r="G4770" i="1"/>
  <c r="H4770" i="1" s="1"/>
  <c r="G3911" i="1"/>
  <c r="H3911" i="1" s="1"/>
  <c r="G2380" i="1"/>
  <c r="H2380" i="1" s="1"/>
  <c r="G1199" i="1"/>
  <c r="H1199" i="1" s="1"/>
  <c r="G207" i="1"/>
  <c r="H207" i="1" s="1"/>
  <c r="G418" i="1"/>
  <c r="H418" i="1" s="1"/>
  <c r="G749" i="1"/>
  <c r="H749" i="1" s="1"/>
  <c r="G1102" i="1"/>
  <c r="H1102" i="1" s="1"/>
  <c r="G1134" i="1"/>
  <c r="H1134" i="1" s="1"/>
  <c r="G1770" i="1"/>
  <c r="H1770" i="1" s="1"/>
  <c r="G1164" i="1"/>
  <c r="H1164" i="1" s="1"/>
  <c r="G560" i="1"/>
  <c r="H560" i="1" s="1"/>
  <c r="G972" i="1"/>
  <c r="H972" i="1" s="1"/>
  <c r="G2146" i="1"/>
  <c r="H2146" i="1" s="1"/>
  <c r="G2408" i="1"/>
  <c r="H2408" i="1" s="1"/>
  <c r="G2450" i="1"/>
  <c r="H2450" i="1" s="1"/>
  <c r="G2479" i="1"/>
  <c r="H2479" i="1" s="1"/>
  <c r="G2512" i="1"/>
  <c r="H2512" i="1" s="1"/>
  <c r="G2696" i="1"/>
  <c r="H2696" i="1" s="1"/>
  <c r="G2732" i="1"/>
  <c r="H2732" i="1" s="1"/>
  <c r="G3208" i="1"/>
  <c r="H3208" i="1" s="1"/>
  <c r="G3754" i="1"/>
  <c r="H3754" i="1" s="1"/>
  <c r="G4383" i="1"/>
  <c r="H4383" i="1" s="1"/>
  <c r="G4810" i="1"/>
  <c r="H4810" i="1" s="1"/>
  <c r="G4387" i="1"/>
  <c r="H4387" i="1" s="1"/>
  <c r="G4713" i="1"/>
  <c r="H4713" i="1" s="1"/>
  <c r="G782" i="1"/>
  <c r="H782" i="1" s="1"/>
  <c r="G1231" i="1"/>
  <c r="H1231" i="1" s="1"/>
  <c r="G176" i="1"/>
  <c r="H176" i="1" s="1"/>
  <c r="G296" i="1"/>
  <c r="H296" i="1" s="1"/>
  <c r="G808" i="1"/>
  <c r="H808" i="1" s="1"/>
  <c r="G1041" i="1"/>
  <c r="H1041" i="1" s="1"/>
  <c r="G1451" i="1"/>
  <c r="H1451" i="1" s="1"/>
  <c r="G1522" i="1"/>
  <c r="H1522" i="1" s="1"/>
  <c r="G484" i="1"/>
  <c r="H484" i="1" s="1"/>
  <c r="G466" i="1"/>
  <c r="H466" i="1" s="1"/>
  <c r="G2056" i="1"/>
  <c r="H2056" i="1" s="1"/>
  <c r="G2145" i="1"/>
  <c r="H2145" i="1" s="1"/>
  <c r="G2152" i="1"/>
  <c r="H2152" i="1" s="1"/>
  <c r="G2221" i="1"/>
  <c r="H2221" i="1" s="1"/>
  <c r="G2437" i="1"/>
  <c r="H2437" i="1" s="1"/>
  <c r="G2449" i="1"/>
  <c r="H2449" i="1" s="1"/>
  <c r="G2478" i="1"/>
  <c r="H2478" i="1" s="1"/>
  <c r="G2509" i="1"/>
  <c r="H2509" i="1" s="1"/>
  <c r="G2923" i="1"/>
  <c r="H2923" i="1" s="1"/>
  <c r="G3021" i="1"/>
  <c r="H3021" i="1" s="1"/>
  <c r="G3240" i="1"/>
  <c r="H3240" i="1" s="1"/>
  <c r="G3465" i="1"/>
  <c r="H3465" i="1" s="1"/>
  <c r="G4100" i="1"/>
  <c r="H4100" i="1" s="1"/>
  <c r="G4553" i="1"/>
  <c r="H4553" i="1" s="1"/>
  <c r="G5061" i="1"/>
  <c r="H5061" i="1" s="1"/>
  <c r="G5699" i="1"/>
  <c r="H5699" i="1" s="1"/>
  <c r="G3183" i="1"/>
  <c r="H3183" i="1" s="1"/>
  <c r="G6131" i="1"/>
  <c r="H6131" i="1" s="1"/>
  <c r="G4769" i="1"/>
  <c r="H4769" i="1" s="1"/>
  <c r="G4610" i="1"/>
  <c r="H4610" i="1" s="1"/>
  <c r="G5165" i="1"/>
  <c r="H5165" i="1" s="1"/>
  <c r="G5330" i="1"/>
  <c r="H5330" i="1" s="1"/>
  <c r="G6095" i="1"/>
  <c r="H6095" i="1" s="1"/>
  <c r="G5929" i="1"/>
  <c r="H5929" i="1" s="1"/>
  <c r="G5490" i="1"/>
  <c r="H5490" i="1" s="1"/>
  <c r="G1263" i="1"/>
  <c r="H1263" i="1" s="1"/>
  <c r="G145" i="1"/>
  <c r="H145" i="1" s="1"/>
  <c r="G235" i="1"/>
  <c r="H235" i="1" s="1"/>
  <c r="G357" i="1"/>
  <c r="H357" i="1" s="1"/>
  <c r="G717" i="1"/>
  <c r="H717" i="1" s="1"/>
  <c r="G898" i="1"/>
  <c r="H898" i="1" s="1"/>
  <c r="G1006" i="1"/>
  <c r="H1006" i="1" s="1"/>
  <c r="G1390" i="1"/>
  <c r="H1390" i="1" s="1"/>
  <c r="G1521" i="1"/>
  <c r="H1521" i="1" s="1"/>
  <c r="G1234" i="1"/>
  <c r="H1234" i="1" s="1"/>
  <c r="G1478" i="1"/>
  <c r="H1478" i="1" s="1"/>
  <c r="G1283" i="1"/>
  <c r="H1283" i="1" s="1"/>
  <c r="G486" i="1"/>
  <c r="H486" i="1" s="1"/>
  <c r="G742" i="1"/>
  <c r="H742" i="1" s="1"/>
  <c r="G3378" i="1"/>
  <c r="H3378" i="1" s="1"/>
  <c r="G3554" i="1"/>
  <c r="H3554" i="1" s="1"/>
  <c r="G1958" i="1"/>
  <c r="H1958" i="1" s="1"/>
  <c r="G3626" i="1"/>
  <c r="H3626" i="1" s="1"/>
  <c r="G1984" i="1"/>
  <c r="H1984" i="1" s="1"/>
  <c r="G2063" i="1"/>
  <c r="H2063" i="1" s="1"/>
  <c r="G2091" i="1"/>
  <c r="H2091" i="1" s="1"/>
  <c r="G2220" i="1"/>
  <c r="H2220" i="1" s="1"/>
  <c r="G2286" i="1"/>
  <c r="H2286" i="1" s="1"/>
  <c r="G2701" i="1"/>
  <c r="H2701" i="1" s="1"/>
  <c r="G2914" i="1"/>
  <c r="H2914" i="1" s="1"/>
  <c r="G2922" i="1"/>
  <c r="H2922" i="1" s="1"/>
  <c r="G3049" i="1"/>
  <c r="H3049" i="1" s="1"/>
  <c r="G4351" i="1"/>
  <c r="H4351" i="1" s="1"/>
  <c r="G4552" i="1"/>
  <c r="H4552" i="1" s="1"/>
  <c r="G4814" i="1"/>
  <c r="H4814" i="1" s="1"/>
  <c r="G846" i="1"/>
  <c r="H846" i="1" s="1"/>
  <c r="G174" i="1"/>
  <c r="H174" i="1" s="1"/>
  <c r="G626" i="1"/>
  <c r="H626" i="1" s="1"/>
  <c r="G776" i="1"/>
  <c r="H776" i="1" s="1"/>
  <c r="G897" i="1"/>
  <c r="H897" i="1" s="1"/>
  <c r="G1489" i="1"/>
  <c r="H1489" i="1" s="1"/>
  <c r="G674" i="1"/>
  <c r="H674" i="1" s="1"/>
  <c r="G971" i="1"/>
  <c r="H971" i="1" s="1"/>
  <c r="G1282" i="1"/>
  <c r="H1282" i="1" s="1"/>
  <c r="G1317" i="1"/>
  <c r="H1317" i="1" s="1"/>
  <c r="G490" i="1"/>
  <c r="H490" i="1" s="1"/>
  <c r="G2057" i="1"/>
  <c r="H2057" i="1" s="1"/>
  <c r="G2593" i="1"/>
  <c r="H2593" i="1" s="1"/>
  <c r="G2434" i="1"/>
  <c r="H2434" i="1" s="1"/>
  <c r="G2531" i="1"/>
  <c r="H2531" i="1" s="1"/>
  <c r="G2918" i="1"/>
  <c r="H2918" i="1" s="1"/>
  <c r="G5540" i="1"/>
  <c r="H5540" i="1" s="1"/>
  <c r="G5707" i="1"/>
  <c r="H5707" i="1" s="1"/>
  <c r="G3756" i="1"/>
  <c r="H3756" i="1" s="1"/>
  <c r="G4964" i="1"/>
  <c r="H4964" i="1" s="1"/>
  <c r="G5185" i="1"/>
  <c r="H5185" i="1" s="1"/>
  <c r="G113" i="1"/>
  <c r="H113" i="1" s="1"/>
  <c r="G625" i="1"/>
  <c r="H625" i="1" s="1"/>
  <c r="G1488" i="1"/>
  <c r="H1488" i="1" s="1"/>
  <c r="G736" i="1"/>
  <c r="H736" i="1" s="1"/>
  <c r="G1316" i="1"/>
  <c r="H1316" i="1" s="1"/>
  <c r="G102" i="1"/>
  <c r="H102" i="1" s="1"/>
  <c r="G488" i="1"/>
  <c r="H488" i="1" s="1"/>
  <c r="G1862" i="1"/>
  <c r="H1862" i="1" s="1"/>
  <c r="G2372" i="1"/>
  <c r="H2372" i="1" s="1"/>
  <c r="G5011" i="1"/>
  <c r="H5011" i="1" s="1"/>
  <c r="G1920" i="1"/>
  <c r="H1920" i="1" s="1"/>
  <c r="G995" i="1"/>
  <c r="H995" i="1" s="1"/>
  <c r="G3054" i="1"/>
  <c r="H3054" i="1" s="1"/>
  <c r="G3755" i="1"/>
  <c r="H3755" i="1" s="1"/>
  <c r="G5326" i="1"/>
  <c r="H5326" i="1" s="1"/>
  <c r="G1677" i="1"/>
  <c r="H1677" i="1" s="1"/>
  <c r="G3650" i="1"/>
  <c r="H3650" i="1" s="1"/>
  <c r="G2188" i="1"/>
  <c r="H2188" i="1" s="1"/>
  <c r="G3152" i="1"/>
  <c r="H3152" i="1" s="1"/>
  <c r="G3971" i="1"/>
  <c r="H3971" i="1" s="1"/>
  <c r="G5964" i="1"/>
  <c r="H5964" i="1" s="1"/>
  <c r="G1825" i="1"/>
  <c r="H1825" i="1" s="1"/>
  <c r="G1874" i="1"/>
  <c r="H1874" i="1" s="1"/>
  <c r="G518" i="1"/>
  <c r="H518" i="1" s="1"/>
  <c r="G2794" i="1"/>
  <c r="H2794" i="1" s="1"/>
  <c r="G2110" i="1"/>
  <c r="H2110" i="1" s="1"/>
  <c r="G2912" i="1"/>
  <c r="H2912" i="1" s="1"/>
  <c r="G3151" i="1"/>
  <c r="H3151" i="1" s="1"/>
  <c r="G5842" i="1"/>
  <c r="H5842" i="1" s="1"/>
  <c r="G5963" i="1"/>
  <c r="H5963" i="1" s="1"/>
  <c r="G3686" i="1"/>
  <c r="H3686" i="1" s="1"/>
  <c r="G3877" i="1"/>
  <c r="H3877" i="1" s="1"/>
  <c r="G2018" i="1"/>
  <c r="H2018" i="1" s="1"/>
  <c r="G2053" i="1"/>
  <c r="H2053" i="1" s="1"/>
  <c r="G2149" i="1"/>
  <c r="H2149" i="1" s="1"/>
  <c r="G2158" i="1"/>
  <c r="H2158" i="1" s="1"/>
  <c r="G2255" i="1"/>
  <c r="H2255" i="1" s="1"/>
  <c r="G2316" i="1"/>
  <c r="H2316" i="1" s="1"/>
  <c r="G2346" i="1"/>
  <c r="H2346" i="1" s="1"/>
  <c r="G2530" i="1"/>
  <c r="H2530" i="1" s="1"/>
  <c r="G3423" i="1"/>
  <c r="H3423" i="1" s="1"/>
  <c r="G4075" i="1"/>
  <c r="H4075" i="1" s="1"/>
  <c r="G4780" i="1"/>
  <c r="H4780" i="1" s="1"/>
  <c r="G5253" i="1"/>
  <c r="H5253" i="1" s="1"/>
  <c r="G5768" i="1"/>
  <c r="H5768" i="1" s="1"/>
  <c r="G5829" i="1"/>
  <c r="H5829" i="1" s="1"/>
  <c r="G5892" i="1"/>
  <c r="H5892" i="1" s="1"/>
  <c r="G193" i="1"/>
  <c r="H193" i="1" s="1"/>
  <c r="G433" i="1"/>
  <c r="H433" i="1" s="1"/>
  <c r="G1131" i="1"/>
  <c r="H1131" i="1" s="1"/>
  <c r="G1759" i="1"/>
  <c r="H1759" i="1" s="1"/>
  <c r="G1888" i="1"/>
  <c r="H1888" i="1" s="1"/>
  <c r="G1232" i="1"/>
  <c r="H1232" i="1" s="1"/>
  <c r="G1904" i="1"/>
  <c r="H1904" i="1" s="1"/>
  <c r="G1922" i="1"/>
  <c r="H1922" i="1" s="1"/>
  <c r="G1928" i="1"/>
  <c r="H1928" i="1" s="1"/>
  <c r="G2254" i="1"/>
  <c r="H2254" i="1" s="1"/>
  <c r="G2414" i="1"/>
  <c r="H2414" i="1" s="1"/>
  <c r="G2442" i="1"/>
  <c r="H2442" i="1" s="1"/>
  <c r="G2634" i="1"/>
  <c r="H2634" i="1" s="1"/>
  <c r="G2818" i="1"/>
  <c r="H2818" i="1" s="1"/>
  <c r="G2962" i="1"/>
  <c r="H2962" i="1" s="1"/>
  <c r="G3073" i="1"/>
  <c r="H3073" i="1" s="1"/>
  <c r="G3080" i="1"/>
  <c r="H3080" i="1" s="1"/>
  <c r="G3119" i="1"/>
  <c r="H3119" i="1" s="1"/>
  <c r="G3534" i="1"/>
  <c r="H3534" i="1" s="1"/>
  <c r="G4010" i="1"/>
  <c r="H4010" i="1" s="1"/>
  <c r="G4779" i="1"/>
  <c r="H4779" i="1" s="1"/>
  <c r="G402" i="1"/>
  <c r="H402" i="1" s="1"/>
  <c r="G522" i="1"/>
  <c r="H522" i="1" s="1"/>
  <c r="G706" i="1"/>
  <c r="H706" i="1" s="1"/>
  <c r="G1650" i="1"/>
  <c r="H1650" i="1" s="1"/>
  <c r="G1554" i="1"/>
  <c r="H1554" i="1" s="1"/>
  <c r="G5137" i="1"/>
  <c r="H5137" i="1" s="1"/>
  <c r="G302" i="1"/>
  <c r="H302" i="1" s="1"/>
  <c r="G191" i="1"/>
  <c r="H191" i="1" s="1"/>
  <c r="G813" i="1"/>
  <c r="H813" i="1" s="1"/>
  <c r="G1483" i="1"/>
  <c r="H1483" i="1" s="1"/>
  <c r="G2960" i="1"/>
  <c r="H2960" i="1" s="1"/>
  <c r="G3531" i="1"/>
  <c r="H3531" i="1" s="1"/>
  <c r="G3620" i="1"/>
  <c r="H3620" i="1" s="1"/>
  <c r="G4165" i="1"/>
  <c r="H4165" i="1" s="1"/>
  <c r="G5169" i="1"/>
  <c r="H5169" i="1" s="1"/>
  <c r="G4005" i="1"/>
  <c r="H4005" i="1" s="1"/>
  <c r="G4170" i="1"/>
  <c r="H4170" i="1" s="1"/>
  <c r="G2496" i="1"/>
  <c r="H2496" i="1" s="1"/>
  <c r="G2570" i="1"/>
  <c r="H2570" i="1" s="1"/>
  <c r="G3082" i="1"/>
  <c r="H3082" i="1" s="1"/>
  <c r="G3497" i="1"/>
  <c r="H3497" i="1" s="1"/>
  <c r="G4164" i="1"/>
  <c r="H4164" i="1" s="1"/>
  <c r="G399" i="1"/>
  <c r="H399" i="1" s="1"/>
  <c r="G1349" i="1"/>
  <c r="H1349" i="1" s="1"/>
  <c r="G1482" i="1"/>
  <c r="H1482" i="1" s="1"/>
  <c r="G738" i="1"/>
  <c r="H738" i="1" s="1"/>
  <c r="G4037" i="1"/>
  <c r="H4037" i="1" s="1"/>
  <c r="G1931" i="1"/>
  <c r="H1931" i="1" s="1"/>
  <c r="G2287" i="1"/>
  <c r="H2287" i="1" s="1"/>
  <c r="G2565" i="1"/>
  <c r="H2565" i="1" s="1"/>
  <c r="G3907" i="1"/>
  <c r="H3907" i="1" s="1"/>
  <c r="G2720" i="1"/>
  <c r="H2720" i="1" s="1"/>
  <c r="G239" i="1"/>
  <c r="H239" i="1" s="1"/>
  <c r="G750" i="1"/>
  <c r="H750" i="1" s="1"/>
  <c r="G3455" i="1"/>
  <c r="H3455" i="1" s="1"/>
  <c r="G1985" i="1"/>
  <c r="H1985" i="1" s="1"/>
  <c r="G1190" i="1"/>
  <c r="H1190" i="1" s="1"/>
  <c r="G2915" i="1"/>
  <c r="H2915" i="1" s="1"/>
  <c r="G1155" i="1"/>
  <c r="H1155" i="1" s="1"/>
  <c r="G1248" i="1"/>
  <c r="H1248" i="1" s="1"/>
  <c r="G387" i="1"/>
  <c r="H387" i="1" s="1"/>
  <c r="G715" i="1"/>
  <c r="H715" i="1" s="1"/>
  <c r="G335" i="1"/>
  <c r="H335" i="1" s="1"/>
  <c r="G81" i="1"/>
  <c r="H81" i="1" s="1"/>
  <c r="G324" i="1"/>
  <c r="H324" i="1" s="1"/>
  <c r="G624" i="1"/>
  <c r="H624" i="1" s="1"/>
  <c r="G930" i="1"/>
  <c r="H930" i="1" s="1"/>
  <c r="G1841" i="1"/>
  <c r="H1841" i="1" s="1"/>
  <c r="G713" i="1"/>
  <c r="H713" i="1" s="1"/>
  <c r="G462" i="1"/>
  <c r="H462" i="1" s="1"/>
  <c r="G936" i="1"/>
  <c r="H936" i="1" s="1"/>
  <c r="G1167" i="1"/>
  <c r="H1167" i="1" s="1"/>
  <c r="G1541" i="1"/>
  <c r="H1541" i="1" s="1"/>
  <c r="G1744" i="1"/>
  <c r="H1744" i="1" s="1"/>
  <c r="G159" i="1"/>
  <c r="H159" i="1" s="1"/>
  <c r="G1582" i="1"/>
  <c r="H1582" i="1" s="1"/>
  <c r="G2194" i="1"/>
  <c r="H2194" i="1" s="1"/>
  <c r="G2302" i="1"/>
  <c r="H2302" i="1" s="1"/>
  <c r="G2664" i="1"/>
  <c r="H2664" i="1" s="1"/>
  <c r="G3682" i="1"/>
  <c r="H3682" i="1" s="1"/>
  <c r="G234" i="1"/>
  <c r="H234" i="1" s="1"/>
  <c r="G1614" i="1"/>
  <c r="H1614" i="1" s="1"/>
  <c r="G2819" i="1"/>
  <c r="H2819" i="1" s="1"/>
  <c r="G3314" i="1"/>
  <c r="H3314" i="1" s="1"/>
  <c r="G3562" i="1"/>
  <c r="H3562" i="1" s="1"/>
  <c r="G4036" i="1"/>
  <c r="H4036" i="1" s="1"/>
  <c r="G2399" i="1"/>
  <c r="H2399" i="1" s="1"/>
  <c r="G722" i="1"/>
  <c r="H722" i="1" s="1"/>
  <c r="G751" i="1"/>
  <c r="H751" i="1" s="1"/>
  <c r="G910" i="1"/>
  <c r="H910" i="1" s="1"/>
  <c r="G993" i="1"/>
  <c r="H993" i="1" s="1"/>
  <c r="G1010" i="1"/>
  <c r="H1010" i="1" s="1"/>
  <c r="G1090" i="1"/>
  <c r="H1090" i="1" s="1"/>
  <c r="G3025" i="1"/>
  <c r="H3025" i="1" s="1"/>
  <c r="G2931" i="1"/>
  <c r="H2931" i="1" s="1"/>
  <c r="G2338" i="1"/>
  <c r="H2338" i="1" s="1"/>
  <c r="G2607" i="1"/>
  <c r="H2607" i="1" s="1"/>
  <c r="G1950" i="1"/>
  <c r="H1950" i="1" s="1"/>
  <c r="G3022" i="1"/>
  <c r="H3022" i="1" s="1"/>
  <c r="G2144" i="1"/>
  <c r="H2144" i="1" s="1"/>
  <c r="G2508" i="1"/>
  <c r="H2508" i="1" s="1"/>
  <c r="G2667" i="1"/>
  <c r="H2667" i="1" s="1"/>
  <c r="G1472" i="1"/>
  <c r="H1472" i="1" s="1"/>
  <c r="G714" i="1"/>
  <c r="H714" i="1" s="1"/>
  <c r="G621" i="1"/>
  <c r="H621" i="1" s="1"/>
  <c r="G361" i="1"/>
  <c r="H361" i="1" s="1"/>
  <c r="G1385" i="1"/>
  <c r="H1385" i="1" s="1"/>
  <c r="G2351" i="1"/>
  <c r="H2351" i="1" s="1"/>
  <c r="G2832" i="1"/>
  <c r="H2832" i="1" s="1"/>
  <c r="G774" i="1"/>
  <c r="H774" i="1" s="1"/>
  <c r="G928" i="1"/>
  <c r="H928" i="1" s="1"/>
  <c r="G1376" i="1"/>
  <c r="H1376" i="1" s="1"/>
  <c r="G322" i="1"/>
  <c r="H322" i="1" s="1"/>
  <c r="G1872" i="1"/>
  <c r="H1872" i="1" s="1"/>
  <c r="G1990" i="1"/>
  <c r="H1990" i="1" s="1"/>
  <c r="G650" i="1"/>
  <c r="H650" i="1" s="1"/>
  <c r="G229" i="1"/>
  <c r="H229" i="1" s="1"/>
  <c r="G319" i="1"/>
  <c r="H319" i="1" s="1"/>
  <c r="G2752" i="1"/>
  <c r="H2752" i="1" s="1"/>
  <c r="G2800" i="1"/>
  <c r="H2800" i="1" s="1"/>
  <c r="G3263" i="1"/>
  <c r="H3263" i="1" s="1"/>
  <c r="G3273" i="1"/>
  <c r="H3273" i="1" s="1"/>
  <c r="G3337" i="1"/>
  <c r="H3337" i="1" s="1"/>
  <c r="G2193" i="1"/>
  <c r="H2193" i="1" s="1"/>
  <c r="G1805" i="1"/>
  <c r="H1805" i="1" s="1"/>
  <c r="G3369" i="1"/>
  <c r="H3369" i="1" s="1"/>
  <c r="G2373" i="1"/>
  <c r="H2373" i="1" s="1"/>
  <c r="G458" i="1"/>
  <c r="H458" i="1" s="1"/>
  <c r="G809" i="1"/>
  <c r="H809" i="1" s="1"/>
  <c r="G3811" i="1"/>
  <c r="H3811" i="1" s="1"/>
  <c r="G4619" i="1"/>
  <c r="H4619" i="1" s="1"/>
  <c r="G1643" i="1"/>
  <c r="H1643" i="1" s="1"/>
  <c r="G1802" i="1"/>
  <c r="H1802" i="1" s="1"/>
  <c r="G139" i="1"/>
  <c r="H139" i="1" s="1"/>
  <c r="G395" i="1"/>
  <c r="H395" i="1" s="1"/>
  <c r="G1138" i="1"/>
  <c r="H1138" i="1" s="1"/>
  <c r="G482" i="1"/>
  <c r="H482" i="1" s="1"/>
  <c r="G901" i="1"/>
  <c r="H901" i="1" s="1"/>
  <c r="G4099" i="1"/>
  <c r="H4099" i="1" s="1"/>
  <c r="G2192" i="1"/>
  <c r="H2192" i="1" s="1"/>
  <c r="G3278" i="1"/>
  <c r="H3278" i="1" s="1"/>
  <c r="G4864" i="1"/>
  <c r="H4864" i="1" s="1"/>
  <c r="G4616" i="1"/>
  <c r="H4616" i="1" s="1"/>
  <c r="G4555" i="1"/>
  <c r="H4555" i="1" s="1"/>
  <c r="G4897" i="1"/>
  <c r="H4897" i="1" s="1"/>
  <c r="G4818" i="1"/>
  <c r="H4818" i="1" s="1"/>
  <c r="G2834" i="1"/>
  <c r="H2834" i="1" s="1"/>
  <c r="G3204" i="1"/>
  <c r="H3204" i="1" s="1"/>
  <c r="G3304" i="1"/>
  <c r="H3304" i="1" s="1"/>
  <c r="G3392" i="1"/>
  <c r="H3392" i="1" s="1"/>
  <c r="G4465" i="1"/>
  <c r="H4465" i="1" s="1"/>
  <c r="G6187" i="1"/>
  <c r="H6187" i="1" s="1"/>
  <c r="G6186" i="1"/>
  <c r="H6186" i="1" s="1"/>
  <c r="G2878" i="1"/>
  <c r="H2878" i="1" s="1"/>
  <c r="G4943" i="1"/>
  <c r="H4943" i="1" s="1"/>
  <c r="G4865" i="1"/>
  <c r="H4865" i="1" s="1"/>
  <c r="G4243" i="1"/>
  <c r="H4243" i="1" s="1"/>
  <c r="G2319" i="1"/>
  <c r="H2319" i="1" s="1"/>
  <c r="G4051" i="1"/>
  <c r="H4051" i="1" s="1"/>
  <c r="G4975" i="1"/>
  <c r="H4975" i="1" s="1"/>
  <c r="G2401" i="1"/>
  <c r="H2401" i="1" s="1"/>
  <c r="G228" i="1"/>
  <c r="H228" i="1" s="1"/>
  <c r="G3946" i="1"/>
  <c r="H3946" i="1" s="1"/>
  <c r="G1964" i="1"/>
  <c r="H1964" i="1" s="1"/>
  <c r="G1999" i="1"/>
  <c r="H1999" i="1" s="1"/>
  <c r="G2065" i="1"/>
  <c r="H2065" i="1" s="1"/>
  <c r="G2222" i="1"/>
  <c r="H2222" i="1" s="1"/>
  <c r="G2443" i="1"/>
  <c r="H2443" i="1" s="1"/>
  <c r="G2473" i="1"/>
  <c r="H2473" i="1" s="1"/>
  <c r="G2532" i="1"/>
  <c r="H2532" i="1" s="1"/>
  <c r="G2638" i="1"/>
  <c r="H2638" i="1" s="1"/>
  <c r="G2755" i="1"/>
  <c r="H2755" i="1" s="1"/>
  <c r="G2766" i="1"/>
  <c r="H2766" i="1" s="1"/>
  <c r="G2784" i="1"/>
  <c r="H2784" i="1" s="1"/>
  <c r="G1963" i="1"/>
  <c r="H1963" i="1" s="1"/>
  <c r="G4205" i="1"/>
  <c r="H4205" i="1" s="1"/>
  <c r="G2182" i="1"/>
  <c r="H2182" i="1" s="1"/>
  <c r="G2052" i="1"/>
  <c r="H2052" i="1" s="1"/>
  <c r="G2528" i="1"/>
  <c r="H2528" i="1" s="1"/>
  <c r="G2576" i="1"/>
  <c r="H2576" i="1" s="1"/>
  <c r="G2702" i="1"/>
  <c r="H2702" i="1" s="1"/>
  <c r="G2864" i="1"/>
  <c r="H2864" i="1" s="1"/>
  <c r="G3050" i="1"/>
  <c r="H3050" i="1" s="1"/>
  <c r="G3272" i="1"/>
  <c r="H3272" i="1" s="1"/>
  <c r="G3336" i="1"/>
  <c r="H3336" i="1" s="1"/>
  <c r="G3953" i="1"/>
  <c r="H3953" i="1" s="1"/>
  <c r="G4042" i="1"/>
  <c r="H4042" i="1" s="1"/>
  <c r="G4392" i="1"/>
  <c r="H4392" i="1" s="1"/>
  <c r="G3364" i="1"/>
  <c r="H3364" i="1" s="1"/>
  <c r="G3108" i="1"/>
  <c r="H3108" i="1" s="1"/>
  <c r="G3434" i="1"/>
  <c r="H3434" i="1" s="1"/>
  <c r="G4653" i="1"/>
  <c r="H4653" i="1" s="1"/>
  <c r="G2155" i="1"/>
  <c r="H2155" i="1" s="1"/>
  <c r="G2276" i="1"/>
  <c r="H2276" i="1" s="1"/>
  <c r="G1732" i="1"/>
  <c r="H1732" i="1" s="1"/>
  <c r="G4716" i="1"/>
  <c r="H4716" i="1" s="1"/>
  <c r="G3490" i="1"/>
  <c r="H3490" i="1" s="1"/>
  <c r="G2592" i="1"/>
  <c r="H2592" i="1" s="1"/>
  <c r="G2189" i="1"/>
  <c r="H2189" i="1" s="1"/>
  <c r="G79" i="1"/>
  <c r="H79" i="1" s="1"/>
  <c r="G210" i="1"/>
  <c r="H210" i="1" s="1"/>
  <c r="G240" i="1"/>
  <c r="H240" i="1" s="1"/>
  <c r="G270" i="1"/>
  <c r="H270" i="1" s="1"/>
  <c r="G330" i="1"/>
  <c r="H330" i="1" s="1"/>
  <c r="G360" i="1"/>
  <c r="H360" i="1" s="1"/>
  <c r="G481" i="1"/>
  <c r="H481" i="1" s="1"/>
  <c r="G515" i="1"/>
  <c r="H515" i="1" s="1"/>
  <c r="G752" i="1"/>
  <c r="H752" i="1" s="1"/>
  <c r="G1384" i="1"/>
  <c r="H1384" i="1" s="1"/>
  <c r="G1473" i="1"/>
  <c r="H1473" i="1" s="1"/>
  <c r="G1552" i="1"/>
  <c r="H1552" i="1" s="1"/>
  <c r="G1833" i="1"/>
  <c r="H1833" i="1" s="1"/>
  <c r="G97" i="1"/>
  <c r="H97" i="1" s="1"/>
  <c r="G225" i="1"/>
  <c r="H225" i="1" s="1"/>
  <c r="G1201" i="1"/>
  <c r="H1201" i="1" s="1"/>
  <c r="G354" i="1"/>
  <c r="H354" i="1" s="1"/>
  <c r="G639" i="1"/>
  <c r="H639" i="1" s="1"/>
  <c r="G866" i="1"/>
  <c r="H866" i="1" s="1"/>
  <c r="G937" i="1"/>
  <c r="H937" i="1" s="1"/>
  <c r="G1840" i="1"/>
  <c r="H1840" i="1" s="1"/>
  <c r="G690" i="1"/>
  <c r="H690" i="1" s="1"/>
  <c r="G1638" i="1"/>
  <c r="H1638" i="1" s="1"/>
  <c r="G3206" i="1"/>
  <c r="H3206" i="1" s="1"/>
  <c r="G2096" i="1"/>
  <c r="H2096" i="1" s="1"/>
  <c r="G3107" i="1"/>
  <c r="H3107" i="1" s="1"/>
  <c r="G3297" i="1"/>
  <c r="H3297" i="1" s="1"/>
  <c r="G1951" i="1"/>
  <c r="H1951" i="1" s="1"/>
  <c r="G3820" i="1"/>
  <c r="H3820" i="1" s="1"/>
  <c r="G6092" i="1"/>
  <c r="H6092" i="1" s="1"/>
  <c r="G5452" i="1"/>
  <c r="H5452" i="1" s="1"/>
  <c r="G3475" i="1"/>
  <c r="H3475" i="1" s="1"/>
  <c r="G2891" i="1"/>
  <c r="H2891" i="1" s="1"/>
  <c r="G3817" i="1"/>
  <c r="H3817" i="1" s="1"/>
  <c r="G3474" i="1"/>
  <c r="H3474" i="1" s="1"/>
  <c r="G4556" i="1"/>
  <c r="H4556" i="1" s="1"/>
  <c r="G4746" i="1"/>
  <c r="H4746" i="1" s="1"/>
  <c r="G3945" i="1"/>
  <c r="H3945" i="1" s="1"/>
  <c r="G4581" i="1"/>
  <c r="H4581" i="1" s="1"/>
  <c r="G6021" i="1"/>
  <c r="H6021" i="1" s="1"/>
  <c r="G3693" i="1"/>
  <c r="H3693" i="1" s="1"/>
  <c r="G3121" i="1"/>
  <c r="H3121" i="1" s="1"/>
  <c r="G4298" i="1"/>
  <c r="H4298" i="1" s="1"/>
  <c r="G6020" i="1"/>
  <c r="H6020" i="1" s="1"/>
  <c r="G1099" i="1"/>
  <c r="H1099" i="1" s="1"/>
  <c r="G4367" i="1"/>
  <c r="H4367" i="1" s="1"/>
  <c r="G4174" i="1"/>
  <c r="H4174" i="1" s="1"/>
  <c r="G4294" i="1"/>
  <c r="H4294" i="1" s="1"/>
  <c r="G5233" i="1"/>
  <c r="H5233" i="1" s="1"/>
  <c r="G4192" i="1"/>
  <c r="H4192" i="1" s="1"/>
  <c r="G5034" i="1"/>
  <c r="H5034" i="1" s="1"/>
  <c r="G1555" i="1"/>
  <c r="H1555" i="1" s="1"/>
  <c r="G3793" i="1"/>
  <c r="H3793" i="1" s="1"/>
  <c r="G6120" i="1"/>
  <c r="H6120" i="1" s="1"/>
  <c r="G5744" i="1"/>
  <c r="H5744" i="1" s="1"/>
  <c r="G3937" i="1"/>
  <c r="H3937" i="1" s="1"/>
  <c r="G6083" i="1"/>
  <c r="H6083" i="1" s="1"/>
  <c r="G4457" i="1"/>
  <c r="H4457" i="1" s="1"/>
  <c r="G6091" i="1"/>
  <c r="H6091" i="1" s="1"/>
  <c r="G2130" i="1"/>
  <c r="H2130" i="1" s="1"/>
  <c r="G4104" i="1"/>
  <c r="H4104" i="1" s="1"/>
  <c r="G5033" i="1"/>
  <c r="H5033" i="1" s="1"/>
  <c r="G4737" i="1"/>
  <c r="H4737" i="1" s="1"/>
  <c r="G5742" i="1"/>
  <c r="H5742" i="1" s="1"/>
  <c r="G3936" i="1"/>
  <c r="H3936" i="1" s="1"/>
  <c r="G6112" i="1"/>
  <c r="H6112" i="1" s="1"/>
  <c r="G1481" i="1"/>
  <c r="H1481" i="1" s="1"/>
  <c r="G4456" i="1"/>
  <c r="H4456" i="1" s="1"/>
  <c r="G2099" i="1"/>
  <c r="H2099" i="1" s="1"/>
  <c r="G3493" i="1"/>
  <c r="H3493" i="1" s="1"/>
  <c r="G4103" i="1"/>
  <c r="H4103" i="1" s="1"/>
  <c r="G2156" i="1"/>
  <c r="H2156" i="1" s="1"/>
  <c r="G4907" i="1"/>
  <c r="H4907" i="1" s="1"/>
  <c r="G6113" i="1"/>
  <c r="H6113" i="1" s="1"/>
  <c r="G1480" i="1"/>
  <c r="H1480" i="1" s="1"/>
  <c r="G2858" i="1"/>
  <c r="H2858" i="1" s="1"/>
  <c r="G5587" i="1"/>
  <c r="H5587" i="1" s="1"/>
  <c r="G5489" i="1"/>
  <c r="H5489" i="1" s="1"/>
  <c r="G1250" i="1"/>
  <c r="H1250" i="1" s="1"/>
  <c r="G4787" i="1"/>
  <c r="H4787" i="1" s="1"/>
  <c r="G5695" i="1"/>
  <c r="H5695" i="1" s="1"/>
  <c r="G5286" i="1"/>
  <c r="H5286" i="1" s="1"/>
  <c r="G3310" i="1"/>
  <c r="H3310" i="1" s="1"/>
  <c r="G688" i="1"/>
  <c r="H688" i="1" s="1"/>
  <c r="G2957" i="1"/>
  <c r="H2957" i="1" s="1"/>
  <c r="G3789" i="1"/>
  <c r="H3789" i="1" s="1"/>
  <c r="G4242" i="1"/>
  <c r="H4242" i="1" s="1"/>
  <c r="G4523" i="1"/>
  <c r="H4523" i="1" s="1"/>
  <c r="G4448" i="1"/>
  <c r="H4448" i="1" s="1"/>
  <c r="G5901" i="1"/>
  <c r="H5901" i="1" s="1"/>
  <c r="G2537" i="1"/>
  <c r="H2537" i="1" s="1"/>
  <c r="G3922" i="1"/>
  <c r="H3922" i="1" s="1"/>
  <c r="G4704" i="1"/>
  <c r="H4704" i="1" s="1"/>
  <c r="G6090" i="1"/>
  <c r="H6090" i="1" s="1"/>
  <c r="G1427" i="1"/>
  <c r="H1427" i="1" s="1"/>
  <c r="G4196" i="1"/>
  <c r="H4196" i="1" s="1"/>
  <c r="G3788" i="1"/>
  <c r="H3788" i="1" s="1"/>
  <c r="G110" i="1"/>
  <c r="H110" i="1" s="1"/>
  <c r="G559" i="1"/>
  <c r="H559" i="1" s="1"/>
  <c r="G197" i="1"/>
  <c r="H197" i="1" s="1"/>
  <c r="G467" i="1"/>
  <c r="H467" i="1" s="1"/>
  <c r="G4812" i="1"/>
  <c r="H4812" i="1" s="1"/>
  <c r="G4940" i="1"/>
  <c r="H4940" i="1" s="1"/>
  <c r="G5643" i="1"/>
  <c r="H5643" i="1" s="1"/>
  <c r="G5900" i="1"/>
  <c r="H5900" i="1" s="1"/>
  <c r="G5602" i="1"/>
  <c r="H5602" i="1" s="1"/>
  <c r="G4595" i="1"/>
  <c r="H4595" i="1" s="1"/>
  <c r="G5376" i="1"/>
  <c r="H5376" i="1" s="1"/>
  <c r="G5161" i="1"/>
  <c r="H5161" i="1" s="1"/>
  <c r="G166" i="1"/>
  <c r="H166" i="1" s="1"/>
  <c r="G1476" i="1"/>
  <c r="H1476" i="1" s="1"/>
  <c r="G3921" i="1"/>
  <c r="H3921" i="1" s="1"/>
  <c r="G1426" i="1"/>
  <c r="H1426" i="1" s="1"/>
  <c r="G4255" i="1"/>
  <c r="H4255" i="1" s="1"/>
  <c r="G4939" i="1"/>
  <c r="H4939" i="1" s="1"/>
  <c r="G5676" i="1"/>
  <c r="H5676" i="1" s="1"/>
  <c r="G5899" i="1"/>
  <c r="H5899" i="1" s="1"/>
  <c r="G1297" i="1"/>
  <c r="H1297" i="1" s="1"/>
  <c r="G3171" i="1"/>
  <c r="H3171" i="1" s="1"/>
  <c r="G5863" i="1"/>
  <c r="H5863" i="1" s="1"/>
  <c r="G4799" i="1"/>
  <c r="H4799" i="1" s="1"/>
  <c r="G5516" i="1"/>
  <c r="H5516" i="1" s="1"/>
  <c r="G1224" i="1"/>
  <c r="H1224" i="1" s="1"/>
  <c r="G5235" i="1"/>
  <c r="H5235" i="1" s="1"/>
  <c r="G4772" i="1"/>
  <c r="H4772" i="1" s="1"/>
  <c r="G3367" i="1"/>
  <c r="H3367" i="1" s="1"/>
  <c r="G5190" i="1"/>
  <c r="H5190" i="1" s="1"/>
  <c r="G1475" i="1"/>
  <c r="H1475" i="1" s="1"/>
  <c r="G2856" i="1"/>
  <c r="H2856" i="1" s="1"/>
  <c r="G4339" i="1"/>
  <c r="H4339" i="1" s="1"/>
  <c r="G1871" i="1"/>
  <c r="H1871" i="1" s="1"/>
  <c r="G337" i="1"/>
  <c r="H337" i="1" s="1"/>
  <c r="G582" i="1"/>
  <c r="H582" i="1" s="1"/>
  <c r="G4300" i="1"/>
  <c r="H4300" i="1" s="1"/>
  <c r="G6147" i="1"/>
  <c r="H6147" i="1" s="1"/>
  <c r="G1296" i="1"/>
  <c r="H1296" i="1" s="1"/>
  <c r="G3854" i="1"/>
  <c r="H3854" i="1" s="1"/>
  <c r="G5281" i="1"/>
  <c r="H5281" i="1" s="1"/>
  <c r="G4267" i="1"/>
  <c r="H4267" i="1" s="1"/>
  <c r="G4771" i="1"/>
  <c r="H4771" i="1" s="1"/>
  <c r="G1351" i="1"/>
  <c r="H1351" i="1" s="1"/>
  <c r="G3366" i="1"/>
  <c r="H3366" i="1" s="1"/>
  <c r="G3051" i="1"/>
  <c r="H3051" i="1" s="1"/>
  <c r="G3751" i="1"/>
  <c r="H3751" i="1" s="1"/>
  <c r="G3306" i="1"/>
  <c r="H3306" i="1" s="1"/>
  <c r="G5459" i="1"/>
  <c r="H5459" i="1" s="1"/>
  <c r="G4512" i="1"/>
  <c r="H4512" i="1" s="1"/>
  <c r="G5664" i="1"/>
  <c r="H5664" i="1" s="1"/>
  <c r="G206" i="1"/>
  <c r="H206" i="1" s="1"/>
  <c r="G194" i="1"/>
  <c r="H194" i="1" s="1"/>
  <c r="G224" i="1"/>
  <c r="H224" i="1" s="1"/>
  <c r="G494" i="1"/>
  <c r="H494" i="1" s="1"/>
  <c r="G524" i="1"/>
  <c r="H524" i="1" s="1"/>
  <c r="G735" i="1"/>
  <c r="H735" i="1" s="1"/>
  <c r="G754" i="1"/>
  <c r="H754" i="1" s="1"/>
  <c r="G816" i="1"/>
  <c r="H816" i="1" s="1"/>
  <c r="G864" i="1"/>
  <c r="H864" i="1" s="1"/>
  <c r="G1184" i="1"/>
  <c r="H1184" i="1" s="1"/>
  <c r="G1419" i="1"/>
  <c r="H1419" i="1" s="1"/>
  <c r="G1636" i="1"/>
  <c r="H1636" i="1" s="1"/>
  <c r="G1838" i="1"/>
  <c r="H1838" i="1" s="1"/>
  <c r="G1196" i="1"/>
  <c r="H1196" i="1" s="1"/>
  <c r="G99" i="1"/>
  <c r="H99" i="1" s="1"/>
  <c r="G1360" i="1"/>
  <c r="H1360" i="1" s="1"/>
  <c r="G144" i="1"/>
  <c r="H144" i="1" s="1"/>
  <c r="G586" i="1"/>
  <c r="H586" i="1" s="1"/>
  <c r="G2252" i="1"/>
  <c r="H2252" i="1" s="1"/>
  <c r="G3046" i="1"/>
  <c r="H3046" i="1" s="1"/>
  <c r="G4511" i="1"/>
  <c r="H4511" i="1" s="1"/>
  <c r="G238" i="1"/>
  <c r="H238" i="1" s="1"/>
  <c r="G1262" i="1"/>
  <c r="H1262" i="1" s="1"/>
  <c r="G463" i="1"/>
  <c r="H463" i="1" s="1"/>
  <c r="G523" i="1"/>
  <c r="H523" i="1" s="1"/>
  <c r="G553" i="1"/>
  <c r="H553" i="1" s="1"/>
  <c r="G753" i="1"/>
  <c r="H753" i="1" s="1"/>
  <c r="G863" i="1"/>
  <c r="H863" i="1" s="1"/>
  <c r="G1326" i="1"/>
  <c r="H1326" i="1" s="1"/>
  <c r="G1358" i="1"/>
  <c r="H1358" i="1" s="1"/>
  <c r="G1632" i="1"/>
  <c r="H1632" i="1" s="1"/>
  <c r="G1700" i="1"/>
  <c r="H1700" i="1" s="1"/>
  <c r="G1711" i="1"/>
  <c r="H1711" i="1" s="1"/>
  <c r="G1771" i="1"/>
  <c r="H1771" i="1" s="1"/>
  <c r="G1807" i="1"/>
  <c r="H1807" i="1" s="1"/>
  <c r="G141" i="1"/>
  <c r="H141" i="1" s="1"/>
  <c r="G390" i="1"/>
  <c r="H390" i="1" s="1"/>
  <c r="G356" i="1"/>
  <c r="H356" i="1" s="1"/>
  <c r="G1520" i="1"/>
  <c r="H1520" i="1" s="1"/>
  <c r="G1827" i="1"/>
  <c r="H1827" i="1" s="1"/>
  <c r="G162" i="1"/>
  <c r="H162" i="1" s="1"/>
  <c r="G1394" i="1"/>
  <c r="H1394" i="1" s="1"/>
  <c r="G1902" i="1"/>
  <c r="H1902" i="1" s="1"/>
  <c r="G1965" i="1"/>
  <c r="H1965" i="1" s="1"/>
  <c r="G2000" i="1"/>
  <c r="H2000" i="1" s="1"/>
  <c r="G2016" i="1"/>
  <c r="H2016" i="1" s="1"/>
  <c r="G2159" i="1"/>
  <c r="H2159" i="1" s="1"/>
  <c r="G2223" i="1"/>
  <c r="H2223" i="1" s="1"/>
  <c r="G2246" i="1"/>
  <c r="H2246" i="1" s="1"/>
  <c r="G2370" i="1"/>
  <c r="H2370" i="1" s="1"/>
  <c r="G2404" i="1"/>
  <c r="H2404" i="1" s="1"/>
  <c r="G2474" i="1"/>
  <c r="H2474" i="1" s="1"/>
  <c r="G2541" i="1"/>
  <c r="H2541" i="1" s="1"/>
  <c r="G2610" i="1"/>
  <c r="H2610" i="1" s="1"/>
  <c r="G2639" i="1"/>
  <c r="H2639" i="1" s="1"/>
  <c r="G2707" i="1"/>
  <c r="H2707" i="1" s="1"/>
  <c r="G2767" i="1"/>
  <c r="H2767" i="1" s="1"/>
  <c r="G2946" i="1"/>
  <c r="H2946" i="1" s="1"/>
  <c r="G3041" i="1"/>
  <c r="H3041" i="1" s="1"/>
  <c r="G3048" i="1"/>
  <c r="H3048" i="1" s="1"/>
  <c r="G3087" i="1"/>
  <c r="H3087" i="1" s="1"/>
  <c r="G3185" i="1"/>
  <c r="H3185" i="1" s="1"/>
  <c r="G3375" i="1"/>
  <c r="H3375" i="1" s="1"/>
  <c r="G3525" i="1"/>
  <c r="H3525" i="1" s="1"/>
  <c r="G3844" i="1"/>
  <c r="H3844" i="1" s="1"/>
  <c r="G3887" i="1"/>
  <c r="H3887" i="1" s="1"/>
  <c r="G4015" i="1"/>
  <c r="H4015" i="1" s="1"/>
  <c r="G4274" i="1"/>
  <c r="H4274" i="1" s="1"/>
  <c r="G4325" i="1"/>
  <c r="H4325" i="1" s="1"/>
  <c r="G4625" i="1"/>
  <c r="H4625" i="1" s="1"/>
  <c r="G4995" i="1"/>
  <c r="H4995" i="1" s="1"/>
  <c r="G5058" i="1"/>
  <c r="H5058" i="1" s="1"/>
  <c r="G5570" i="1"/>
  <c r="H5570" i="1" s="1"/>
  <c r="G5801" i="1"/>
  <c r="H5801" i="1" s="1"/>
  <c r="G5988" i="1"/>
  <c r="H5988" i="1" s="1"/>
  <c r="G6047" i="1"/>
  <c r="H6047" i="1" s="1"/>
  <c r="G6114" i="1"/>
  <c r="H6114" i="1" s="1"/>
  <c r="G2098" i="1"/>
  <c r="H2098" i="1" s="1"/>
  <c r="G2849" i="1"/>
  <c r="H2849" i="1" s="1"/>
  <c r="G2984" i="1"/>
  <c r="H2984" i="1" s="1"/>
  <c r="G3086" i="1"/>
  <c r="H3086" i="1" s="1"/>
  <c r="G3400" i="1"/>
  <c r="H3400" i="1" s="1"/>
  <c r="G3440" i="1"/>
  <c r="H3440" i="1" s="1"/>
  <c r="G3524" i="1"/>
  <c r="H3524" i="1" s="1"/>
  <c r="G3843" i="1"/>
  <c r="H3843" i="1" s="1"/>
  <c r="G3875" i="1"/>
  <c r="H3875" i="1" s="1"/>
  <c r="G4079" i="1"/>
  <c r="H4079" i="1" s="1"/>
  <c r="G4324" i="1"/>
  <c r="H4324" i="1" s="1"/>
  <c r="G4531" i="1"/>
  <c r="H4531" i="1" s="1"/>
  <c r="G4783" i="1"/>
  <c r="H4783" i="1" s="1"/>
  <c r="G4965" i="1"/>
  <c r="H4965" i="1" s="1"/>
  <c r="G5291" i="1"/>
  <c r="H5291" i="1" s="1"/>
  <c r="G5503" i="1"/>
  <c r="H5503" i="1" s="1"/>
  <c r="G5634" i="1"/>
  <c r="H5634" i="1" s="1"/>
  <c r="G5672" i="1"/>
  <c r="H5672" i="1" s="1"/>
  <c r="G5772" i="1"/>
  <c r="H5772" i="1" s="1"/>
  <c r="G2118" i="1"/>
  <c r="H2118" i="1" s="1"/>
  <c r="G3648" i="1"/>
  <c r="H3648" i="1" s="1"/>
  <c r="G5280" i="1"/>
  <c r="H5280" i="1" s="1"/>
  <c r="G4803" i="1"/>
  <c r="H4803" i="1" s="1"/>
  <c r="G3533" i="1"/>
  <c r="H3533" i="1" s="1"/>
  <c r="G5125" i="1"/>
  <c r="H5125" i="1" s="1"/>
  <c r="G5966" i="1"/>
  <c r="H5966" i="1" s="1"/>
  <c r="G2692" i="1"/>
  <c r="H2692" i="1" s="1"/>
  <c r="G3362" i="1"/>
  <c r="H3362" i="1" s="1"/>
  <c r="G4395" i="1"/>
  <c r="H4395" i="1" s="1"/>
  <c r="G5005" i="1"/>
  <c r="H5005" i="1" s="1"/>
  <c r="G5395" i="1"/>
  <c r="H5395" i="1" s="1"/>
  <c r="G1604" i="1"/>
  <c r="H1604" i="1" s="1"/>
  <c r="G2309" i="1"/>
  <c r="H2309" i="1" s="1"/>
  <c r="G3532" i="1"/>
  <c r="H3532" i="1" s="1"/>
  <c r="G5855" i="1"/>
  <c r="H5855" i="1" s="1"/>
  <c r="G4257" i="1"/>
  <c r="H4257" i="1" s="1"/>
  <c r="G5967" i="1"/>
  <c r="H5967" i="1" s="1"/>
  <c r="G3379" i="1"/>
  <c r="H3379" i="1" s="1"/>
  <c r="G3150" i="1"/>
  <c r="H3150" i="1" s="1"/>
  <c r="G3941" i="1"/>
  <c r="H3941" i="1" s="1"/>
  <c r="G3884" i="1"/>
  <c r="H3884" i="1" s="1"/>
  <c r="G4076" i="1"/>
  <c r="H4076" i="1" s="1"/>
  <c r="G5535" i="1"/>
  <c r="H5535" i="1" s="1"/>
  <c r="G5567" i="1"/>
  <c r="H5567" i="1" s="1"/>
  <c r="G4652" i="1"/>
  <c r="H4652" i="1" s="1"/>
  <c r="G4038" i="1"/>
  <c r="H4038" i="1" s="1"/>
  <c r="G5100" i="1"/>
  <c r="H5100" i="1" s="1"/>
  <c r="G5983" i="1"/>
  <c r="H5983" i="1" s="1"/>
  <c r="G5951" i="1"/>
  <c r="H5951" i="1" s="1"/>
  <c r="G2274" i="1"/>
  <c r="H2274" i="1" s="1"/>
  <c r="G2384" i="1"/>
  <c r="H2384" i="1" s="1"/>
  <c r="G2660" i="1"/>
  <c r="H2660" i="1" s="1"/>
  <c r="G2673" i="1"/>
  <c r="H2673" i="1" s="1"/>
  <c r="G4972" i="1"/>
  <c r="H4972" i="1" s="1"/>
  <c r="G5791" i="1"/>
  <c r="H5791" i="1" s="1"/>
  <c r="G558" i="1"/>
  <c r="H558" i="1" s="1"/>
  <c r="G1806" i="1"/>
  <c r="H1806" i="1" s="1"/>
  <c r="G514" i="1"/>
  <c r="H514" i="1" s="1"/>
  <c r="G1165" i="1"/>
  <c r="H1165" i="1" s="1"/>
  <c r="G1417" i="1"/>
  <c r="H1417" i="1" s="1"/>
  <c r="G1778" i="1"/>
  <c r="H1778" i="1" s="1"/>
  <c r="G196" i="1"/>
  <c r="H196" i="1" s="1"/>
  <c r="G640" i="1"/>
  <c r="H640" i="1" s="1"/>
  <c r="G3948" i="1"/>
  <c r="H3948" i="1" s="1"/>
  <c r="G4971" i="1"/>
  <c r="H4971" i="1" s="1"/>
  <c r="G6015" i="1"/>
  <c r="H6015" i="1" s="1"/>
  <c r="G6124" i="1"/>
  <c r="H6124" i="1" s="1"/>
  <c r="G4973" i="1"/>
  <c r="H4973" i="1" s="1"/>
  <c r="G2187" i="1"/>
  <c r="H2187" i="1" s="1"/>
  <c r="G3071" i="1"/>
  <c r="H3071" i="1" s="1"/>
  <c r="G4332" i="1"/>
  <c r="H4332" i="1" s="1"/>
  <c r="G6094" i="1"/>
  <c r="H6094" i="1" s="1"/>
  <c r="G1439" i="1"/>
  <c r="H1439" i="1" s="1"/>
  <c r="G1104" i="1"/>
  <c r="H1104" i="1" s="1"/>
  <c r="G1040" i="1"/>
  <c r="H1040" i="1" s="1"/>
  <c r="G2273" i="1"/>
  <c r="H2273" i="1" s="1"/>
  <c r="G1062" i="1"/>
  <c r="H1062" i="1" s="1"/>
  <c r="G1929" i="1"/>
  <c r="H1929" i="1" s="1"/>
  <c r="G3074" i="1"/>
  <c r="H3074" i="1" s="1"/>
  <c r="G4130" i="1"/>
  <c r="H4130" i="1" s="1"/>
  <c r="G2031" i="1"/>
  <c r="H2031" i="1" s="1"/>
  <c r="G4295" i="1"/>
  <c r="H4295" i="1" s="1"/>
  <c r="G265" i="1"/>
  <c r="H265" i="1" s="1"/>
  <c r="G447" i="1"/>
  <c r="H447" i="1" s="1"/>
  <c r="G687" i="1"/>
  <c r="H687" i="1" s="1"/>
  <c r="G777" i="1"/>
  <c r="H777" i="1" s="1"/>
  <c r="G655" i="1"/>
  <c r="H655" i="1" s="1"/>
  <c r="G654" i="1"/>
  <c r="H654" i="1" s="1"/>
  <c r="G2448" i="1"/>
  <c r="H2448" i="1" s="1"/>
  <c r="G4191" i="1"/>
  <c r="H4191" i="1" s="1"/>
  <c r="G975" i="1"/>
  <c r="H975" i="1" s="1"/>
  <c r="G2174" i="1"/>
  <c r="H2174" i="1" s="1"/>
  <c r="G434" i="1"/>
  <c r="H434" i="1" s="1"/>
  <c r="G1096" i="1"/>
  <c r="H1096" i="1" s="1"/>
  <c r="G1359" i="1"/>
  <c r="H1359" i="1" s="1"/>
  <c r="G3747" i="1"/>
  <c r="H3747" i="1" s="1"/>
  <c r="G4074" i="1"/>
  <c r="H4074" i="1" s="1"/>
  <c r="G2214" i="1"/>
  <c r="H2214" i="1" s="1"/>
  <c r="G2495" i="1"/>
  <c r="H2495" i="1" s="1"/>
  <c r="G2238" i="1"/>
  <c r="H2238" i="1" s="1"/>
  <c r="G3275" i="1"/>
  <c r="H3275" i="1" s="1"/>
  <c r="G4844" i="1"/>
  <c r="H4844" i="1" s="1"/>
  <c r="G4843" i="1"/>
  <c r="H4843" i="1" s="1"/>
  <c r="G4287" i="1"/>
  <c r="H4287" i="1" s="1"/>
  <c r="G5215" i="1"/>
  <c r="H5215" i="1" s="1"/>
  <c r="G4747" i="1"/>
  <c r="H4747" i="1" s="1"/>
  <c r="G4479" i="1"/>
  <c r="H4479" i="1" s="1"/>
  <c r="G2271" i="1"/>
  <c r="H2271" i="1" s="1"/>
  <c r="G5023" i="1"/>
  <c r="H5023" i="1" s="1"/>
  <c r="G2815" i="1"/>
  <c r="H2815" i="1" s="1"/>
  <c r="G4268" i="1"/>
  <c r="H4268" i="1" s="1"/>
  <c r="G4651" i="1"/>
  <c r="H4651" i="1" s="1"/>
  <c r="G2859" i="1"/>
  <c r="H2859" i="1" s="1"/>
  <c r="G5823" i="1"/>
  <c r="H5823" i="1" s="1"/>
  <c r="G6123" i="1"/>
  <c r="H6123" i="1" s="1"/>
  <c r="G4447" i="1"/>
  <c r="H4447" i="1" s="1"/>
  <c r="G5087" i="1"/>
  <c r="H5087" i="1" s="1"/>
  <c r="G2303" i="1"/>
  <c r="H2303" i="1" s="1"/>
  <c r="G5663" i="1"/>
  <c r="H5663" i="1" s="1"/>
  <c r="G5804" i="1"/>
  <c r="H5804" i="1" s="1"/>
  <c r="G5439" i="1"/>
  <c r="H5439" i="1" s="1"/>
  <c r="G3211" i="1"/>
  <c r="H3211" i="1" s="1"/>
  <c r="G4991" i="1"/>
  <c r="H4991" i="1" s="1"/>
  <c r="G5375" i="1"/>
  <c r="H5375" i="1" s="1"/>
  <c r="G5311" i="1"/>
  <c r="H5311" i="1" s="1"/>
  <c r="G2239" i="1"/>
  <c r="H2239" i="1" s="1"/>
  <c r="G2463" i="1"/>
  <c r="H2463" i="1" s="1"/>
  <c r="G5343" i="1"/>
  <c r="H5343" i="1" s="1"/>
  <c r="G5727" i="1"/>
  <c r="H5727" i="1" s="1"/>
  <c r="G2591" i="1"/>
  <c r="H2591" i="1" s="1"/>
  <c r="G5279" i="1"/>
  <c r="H5279" i="1" s="1"/>
  <c r="G4223" i="1"/>
  <c r="H4223" i="1" s="1"/>
  <c r="G4703" i="1"/>
  <c r="H4703" i="1" s="1"/>
  <c r="G5995" i="1"/>
  <c r="H5995" i="1" s="1"/>
  <c r="G5548" i="1"/>
  <c r="H5548" i="1" s="1"/>
  <c r="G5708" i="1"/>
  <c r="H5708" i="1" s="1"/>
  <c r="G1982" i="1"/>
  <c r="H1982" i="1" s="1"/>
  <c r="G2143" i="1"/>
  <c r="H2143" i="1" s="1"/>
  <c r="G5163" i="1"/>
  <c r="H5163" i="1" s="1"/>
  <c r="G4543" i="1"/>
  <c r="H4543" i="1" s="1"/>
  <c r="G5631" i="1"/>
  <c r="H5631" i="1" s="1"/>
  <c r="G2430" i="1"/>
  <c r="H2430" i="1" s="1"/>
  <c r="G2539" i="1"/>
  <c r="H2539" i="1" s="1"/>
  <c r="G5515" i="1"/>
  <c r="H5515" i="1" s="1"/>
  <c r="G6111" i="1"/>
  <c r="H6111" i="1" s="1"/>
  <c r="G4607" i="1"/>
  <c r="H4607" i="1" s="1"/>
  <c r="G5151" i="1"/>
  <c r="H5151" i="1" s="1"/>
  <c r="G2059" i="1"/>
  <c r="H2059" i="1" s="1"/>
  <c r="G2462" i="1"/>
  <c r="H2462" i="1" s="1"/>
  <c r="G5644" i="1"/>
  <c r="H5644" i="1" s="1"/>
  <c r="G2366" i="1"/>
  <c r="H2366" i="1" s="1"/>
  <c r="G5868" i="1"/>
  <c r="H5868" i="1" s="1"/>
  <c r="G6079" i="1"/>
  <c r="H6079" i="1" s="1"/>
  <c r="G2751" i="1"/>
  <c r="H2751" i="1" s="1"/>
  <c r="G5867" i="1"/>
  <c r="H5867" i="1" s="1"/>
  <c r="G2315" i="1"/>
  <c r="H2315" i="1" s="1"/>
  <c r="G2750" i="1"/>
  <c r="H2750" i="1" s="1"/>
  <c r="G2475" i="1"/>
  <c r="H2475" i="1" s="1"/>
  <c r="G4895" i="1"/>
  <c r="H4895" i="1" s="1"/>
  <c r="K34" i="1"/>
  <c r="I36" i="1" l="1"/>
  <c r="J36" i="1" s="1"/>
  <c r="L36" i="1" s="1"/>
  <c r="K35" i="1"/>
  <c r="I37" i="1" l="1"/>
  <c r="K36" i="1"/>
  <c r="J37" i="1" l="1"/>
  <c r="L37" i="1" s="1"/>
  <c r="I38" i="1"/>
  <c r="I39" i="1" l="1"/>
  <c r="J38" i="1"/>
  <c r="L38" i="1" s="1"/>
  <c r="K37" i="1"/>
  <c r="K38" i="1" s="1"/>
  <c r="J39" i="1" l="1"/>
  <c r="L39" i="1" s="1"/>
  <c r="I40" i="1"/>
  <c r="J40" i="1" l="1"/>
  <c r="L40" i="1" s="1"/>
  <c r="I41" i="1"/>
  <c r="K39" i="1"/>
  <c r="K40" i="1" l="1"/>
  <c r="J41" i="1"/>
  <c r="I42" i="1"/>
  <c r="I43" i="1" l="1"/>
  <c r="J42" i="1"/>
  <c r="L41" i="1"/>
  <c r="K41" i="1"/>
  <c r="K42" i="1" l="1"/>
  <c r="L42" i="1"/>
  <c r="J43" i="1"/>
  <c r="L43" i="1" s="1"/>
  <c r="I44" i="1"/>
  <c r="J44" i="1" l="1"/>
  <c r="L44" i="1" s="1"/>
  <c r="I45" i="1"/>
  <c r="K43" i="1"/>
  <c r="K44" i="1" l="1"/>
  <c r="J45" i="1"/>
  <c r="L45" i="1" s="1"/>
  <c r="I46" i="1"/>
  <c r="I47" i="1" l="1"/>
  <c r="J46" i="1"/>
  <c r="L46" i="1" s="1"/>
  <c r="K45" i="1"/>
  <c r="K46" i="1" s="1"/>
  <c r="J47" i="1" l="1"/>
  <c r="I48" i="1"/>
  <c r="J48" i="1" l="1"/>
  <c r="I49" i="1"/>
  <c r="L47" i="1"/>
  <c r="K47" i="1"/>
  <c r="K48" i="1" s="1"/>
  <c r="L48" i="1" l="1"/>
  <c r="J49" i="1"/>
  <c r="I50" i="1"/>
  <c r="L49" i="1" l="1"/>
  <c r="J50" i="1"/>
  <c r="L50" i="1" s="1"/>
  <c r="I51" i="1"/>
  <c r="K49" i="1"/>
  <c r="K50" i="1" l="1"/>
  <c r="J51" i="1"/>
  <c r="L51" i="1" s="1"/>
  <c r="I52" i="1"/>
  <c r="I53" i="1" l="1"/>
  <c r="J52" i="1"/>
  <c r="L52" i="1" s="1"/>
  <c r="K51" i="1"/>
  <c r="K52" i="1" l="1"/>
  <c r="J53" i="1"/>
  <c r="L53" i="1" s="1"/>
  <c r="I54" i="1"/>
  <c r="I55" i="1" l="1"/>
  <c r="J54" i="1"/>
  <c r="L54" i="1" s="1"/>
  <c r="K53" i="1"/>
  <c r="K54" i="1" l="1"/>
  <c r="J55" i="1"/>
  <c r="L55" i="1" s="1"/>
  <c r="I56" i="1"/>
  <c r="I57" i="1" l="1"/>
  <c r="J56" i="1"/>
  <c r="L56" i="1" s="1"/>
  <c r="K55" i="1"/>
  <c r="K56" i="1" s="1"/>
  <c r="I58" i="1" l="1"/>
  <c r="J57" i="1"/>
  <c r="L57" i="1" s="1"/>
  <c r="I59" i="1" l="1"/>
  <c r="J58" i="1"/>
  <c r="L58" i="1" s="1"/>
  <c r="K57" i="1"/>
  <c r="K58" i="1" l="1"/>
  <c r="J59" i="1"/>
  <c r="L59" i="1" s="1"/>
  <c r="I60" i="1"/>
  <c r="J60" i="1" l="1"/>
  <c r="L60" i="1" s="1"/>
  <c r="I61" i="1"/>
  <c r="K59" i="1"/>
  <c r="K60" i="1" s="1"/>
  <c r="J61" i="1" l="1"/>
  <c r="L61" i="1" s="1"/>
  <c r="I62" i="1"/>
  <c r="I63" i="1" l="1"/>
  <c r="J62" i="1"/>
  <c r="L62" i="1" s="1"/>
  <c r="K61" i="1"/>
  <c r="K62" i="1" l="1"/>
  <c r="I64" i="1"/>
  <c r="J63" i="1"/>
  <c r="L63" i="1" s="1"/>
  <c r="I65" i="1" l="1"/>
  <c r="J64" i="1"/>
  <c r="L64" i="1" s="1"/>
  <c r="K63" i="1"/>
  <c r="K64" i="1" l="1"/>
  <c r="J65" i="1"/>
  <c r="L65" i="1" s="1"/>
  <c r="I66" i="1"/>
  <c r="I67" i="1" l="1"/>
  <c r="J66" i="1"/>
  <c r="L66" i="1" s="1"/>
  <c r="K65" i="1"/>
  <c r="K66" i="1" l="1"/>
  <c r="I68" i="1"/>
  <c r="J67" i="1"/>
  <c r="L67" i="1" l="1"/>
  <c r="K67" i="1"/>
  <c r="I69" i="1"/>
  <c r="J68" i="1"/>
  <c r="L68" i="1" s="1"/>
  <c r="I70" i="1" l="1"/>
  <c r="J69" i="1"/>
  <c r="L69" i="1" s="1"/>
  <c r="K68" i="1"/>
  <c r="K69" i="1" l="1"/>
  <c r="J70" i="1"/>
  <c r="I71" i="1"/>
  <c r="I72" i="1" l="1"/>
  <c r="J71" i="1"/>
  <c r="L70" i="1"/>
  <c r="K70" i="1"/>
  <c r="K71" i="1" s="1"/>
  <c r="L71" i="1" l="1"/>
  <c r="J72" i="1"/>
  <c r="I73" i="1"/>
  <c r="J73" i="1" l="1"/>
  <c r="I74" i="1"/>
  <c r="L72" i="1"/>
  <c r="K72" i="1"/>
  <c r="K73" i="1" l="1"/>
  <c r="J74" i="1"/>
  <c r="I75" i="1"/>
  <c r="L73" i="1"/>
  <c r="J75" i="1" l="1"/>
  <c r="I76" i="1"/>
  <c r="L74" i="1"/>
  <c r="K74" i="1"/>
  <c r="K75" i="1" l="1"/>
  <c r="J76" i="1"/>
  <c r="I77" i="1"/>
  <c r="L75" i="1"/>
  <c r="I78" i="1" l="1"/>
  <c r="J77" i="1"/>
  <c r="L76" i="1"/>
  <c r="K76" i="1"/>
  <c r="K77" i="1" l="1"/>
  <c r="L77" i="1"/>
  <c r="I79" i="1"/>
  <c r="J78" i="1"/>
  <c r="L78" i="1" l="1"/>
  <c r="K78" i="1"/>
  <c r="J79" i="1"/>
  <c r="L79" i="1" s="1"/>
  <c r="I80" i="1"/>
  <c r="I81" i="1" l="1"/>
  <c r="J80" i="1"/>
  <c r="L80" i="1" s="1"/>
  <c r="K79" i="1"/>
  <c r="K80" i="1" l="1"/>
  <c r="J81" i="1"/>
  <c r="L81" i="1" s="1"/>
  <c r="I82" i="1"/>
  <c r="I83" i="1" l="1"/>
  <c r="J82" i="1"/>
  <c r="L82" i="1" s="1"/>
  <c r="K81" i="1"/>
  <c r="K82" i="1" l="1"/>
  <c r="J83" i="1"/>
  <c r="I84" i="1"/>
  <c r="I85" i="1" l="1"/>
  <c r="J84" i="1"/>
  <c r="L83" i="1"/>
  <c r="K83" i="1"/>
  <c r="K84" i="1" l="1"/>
  <c r="L84" i="1"/>
  <c r="J85" i="1"/>
  <c r="I86" i="1"/>
  <c r="I87" i="1" l="1"/>
  <c r="J86" i="1"/>
  <c r="L85" i="1"/>
  <c r="K85" i="1"/>
  <c r="K86" i="1" l="1"/>
  <c r="L86" i="1"/>
  <c r="J87" i="1"/>
  <c r="I88" i="1"/>
  <c r="J88" i="1" l="1"/>
  <c r="I89" i="1"/>
  <c r="L87" i="1"/>
  <c r="K87" i="1"/>
  <c r="K88" i="1" s="1"/>
  <c r="I90" i="1" l="1"/>
  <c r="J89" i="1"/>
  <c r="L88" i="1"/>
  <c r="L89" i="1" l="1"/>
  <c r="K89" i="1"/>
  <c r="I91" i="1"/>
  <c r="J90" i="1"/>
  <c r="L90" i="1" s="1"/>
  <c r="I92" i="1" l="1"/>
  <c r="J91" i="1"/>
  <c r="L91" i="1" s="1"/>
  <c r="K90" i="1"/>
  <c r="K91" i="1" l="1"/>
  <c r="J92" i="1"/>
  <c r="L92" i="1" s="1"/>
  <c r="I93" i="1"/>
  <c r="I94" i="1" l="1"/>
  <c r="J93" i="1"/>
  <c r="L93" i="1" s="1"/>
  <c r="K92" i="1"/>
  <c r="K93" i="1" l="1"/>
  <c r="J94" i="1"/>
  <c r="L94" i="1" s="1"/>
  <c r="I95" i="1"/>
  <c r="J95" i="1" l="1"/>
  <c r="L95" i="1" s="1"/>
  <c r="I96" i="1"/>
  <c r="K94" i="1"/>
  <c r="K95" i="1" s="1"/>
  <c r="J96" i="1" l="1"/>
  <c r="L96" i="1" s="1"/>
  <c r="I97" i="1"/>
  <c r="K96" i="1" l="1"/>
  <c r="J97" i="1"/>
  <c r="I98" i="1"/>
  <c r="J98" i="1" l="1"/>
  <c r="I99" i="1"/>
  <c r="L97" i="1"/>
  <c r="K97" i="1"/>
  <c r="K98" i="1" s="1"/>
  <c r="L98" i="1" l="1"/>
  <c r="J99" i="1"/>
  <c r="L99" i="1" s="1"/>
  <c r="I100" i="1"/>
  <c r="J100" i="1" l="1"/>
  <c r="L100" i="1" s="1"/>
  <c r="I101" i="1"/>
  <c r="K99" i="1"/>
  <c r="K100" i="1" s="1"/>
  <c r="J101" i="1" l="1"/>
  <c r="I102" i="1"/>
  <c r="I103" i="1" l="1"/>
  <c r="J102" i="1"/>
  <c r="L101" i="1"/>
  <c r="K101" i="1"/>
  <c r="K102" i="1" s="1"/>
  <c r="L102" i="1" l="1"/>
  <c r="J103" i="1"/>
  <c r="I104" i="1"/>
  <c r="J104" i="1" l="1"/>
  <c r="I105" i="1"/>
  <c r="L103" i="1"/>
  <c r="K103" i="1"/>
  <c r="K104" i="1" l="1"/>
  <c r="J105" i="1"/>
  <c r="I106" i="1"/>
  <c r="L104" i="1"/>
  <c r="I107" i="1" l="1"/>
  <c r="J106" i="1"/>
  <c r="L105" i="1"/>
  <c r="K105" i="1"/>
  <c r="K106" i="1" l="1"/>
  <c r="L106" i="1"/>
  <c r="I108" i="1"/>
  <c r="J107" i="1"/>
  <c r="L107" i="1" l="1"/>
  <c r="K107" i="1"/>
  <c r="I109" i="1"/>
  <c r="J108" i="1"/>
  <c r="L108" i="1" s="1"/>
  <c r="I110" i="1" l="1"/>
  <c r="J109" i="1"/>
  <c r="L109" i="1" s="1"/>
  <c r="K108" i="1"/>
  <c r="K109" i="1" l="1"/>
  <c r="I111" i="1"/>
  <c r="J110" i="1"/>
  <c r="L110" i="1" s="1"/>
  <c r="J111" i="1" l="1"/>
  <c r="L111" i="1" s="1"/>
  <c r="I112" i="1"/>
  <c r="K110" i="1"/>
  <c r="K111" i="1" l="1"/>
  <c r="J112" i="1"/>
  <c r="I113" i="1"/>
  <c r="J113" i="1" l="1"/>
  <c r="I114" i="1"/>
  <c r="L112" i="1"/>
  <c r="K112" i="1"/>
  <c r="K113" i="1" l="1"/>
  <c r="J114" i="1"/>
  <c r="I115" i="1"/>
  <c r="L113" i="1"/>
  <c r="K114" i="1" l="1"/>
  <c r="I116" i="1"/>
  <c r="J115" i="1"/>
  <c r="L114" i="1"/>
  <c r="L115" i="1" l="1"/>
  <c r="K115" i="1"/>
  <c r="J116" i="1"/>
  <c r="L116" i="1" s="1"/>
  <c r="I117" i="1"/>
  <c r="J117" i="1" l="1"/>
  <c r="L117" i="1" s="1"/>
  <c r="I118" i="1"/>
  <c r="K116" i="1"/>
  <c r="K117" i="1" l="1"/>
  <c r="J118" i="1"/>
  <c r="I119" i="1"/>
  <c r="J119" i="1" l="1"/>
  <c r="I120" i="1"/>
  <c r="L118" i="1"/>
  <c r="K118" i="1"/>
  <c r="K119" i="1" l="1"/>
  <c r="J120" i="1"/>
  <c r="I121" i="1"/>
  <c r="L119" i="1"/>
  <c r="I122" i="1" l="1"/>
  <c r="J121" i="1"/>
  <c r="L120" i="1"/>
  <c r="K120" i="1"/>
  <c r="L121" i="1" l="1"/>
  <c r="K121" i="1"/>
  <c r="I123" i="1"/>
  <c r="J122" i="1"/>
  <c r="L122" i="1" s="1"/>
  <c r="J123" i="1" l="1"/>
  <c r="L123" i="1" s="1"/>
  <c r="I124" i="1"/>
  <c r="K122" i="1"/>
  <c r="K123" i="1" s="1"/>
  <c r="I125" i="1" l="1"/>
  <c r="J124" i="1"/>
  <c r="L124" i="1" l="1"/>
  <c r="K124" i="1"/>
  <c r="I126" i="1"/>
  <c r="J125" i="1"/>
  <c r="L125" i="1" s="1"/>
  <c r="I127" i="1" l="1"/>
  <c r="J126" i="1"/>
  <c r="L126" i="1" s="1"/>
  <c r="K125" i="1"/>
  <c r="K126" i="1" l="1"/>
  <c r="J127" i="1"/>
  <c r="L127" i="1" s="1"/>
  <c r="I128" i="1"/>
  <c r="J128" i="1" l="1"/>
  <c r="L128" i="1" s="1"/>
  <c r="I129" i="1"/>
  <c r="K127" i="1"/>
  <c r="K128" i="1" s="1"/>
  <c r="I130" i="1" l="1"/>
  <c r="J129" i="1"/>
  <c r="L129" i="1" l="1"/>
  <c r="K129" i="1"/>
  <c r="I131" i="1"/>
  <c r="J130" i="1"/>
  <c r="L130" i="1" s="1"/>
  <c r="J131" i="1" l="1"/>
  <c r="L131" i="1" s="1"/>
  <c r="I132" i="1"/>
  <c r="K130" i="1"/>
  <c r="K131" i="1" s="1"/>
  <c r="J132" i="1" l="1"/>
  <c r="I133" i="1"/>
  <c r="I134" i="1" l="1"/>
  <c r="J133" i="1"/>
  <c r="L132" i="1"/>
  <c r="K132" i="1"/>
  <c r="K133" i="1" l="1"/>
  <c r="L133" i="1"/>
  <c r="I135" i="1"/>
  <c r="J134" i="1"/>
  <c r="L134" i="1" l="1"/>
  <c r="K134" i="1"/>
  <c r="J135" i="1"/>
  <c r="I136" i="1"/>
  <c r="L135" i="1" l="1"/>
  <c r="I137" i="1"/>
  <c r="J136" i="1"/>
  <c r="L136" i="1" s="1"/>
  <c r="K135" i="1"/>
  <c r="K136" i="1" s="1"/>
  <c r="J137" i="1" l="1"/>
  <c r="I138" i="1"/>
  <c r="J138" i="1" l="1"/>
  <c r="I139" i="1"/>
  <c r="L137" i="1"/>
  <c r="K137" i="1"/>
  <c r="K138" i="1" s="1"/>
  <c r="J139" i="1" l="1"/>
  <c r="I140" i="1"/>
  <c r="L138" i="1"/>
  <c r="J140" i="1" l="1"/>
  <c r="I141" i="1"/>
  <c r="L139" i="1"/>
  <c r="K139" i="1"/>
  <c r="K140" i="1" s="1"/>
  <c r="I142" i="1" l="1"/>
  <c r="J141" i="1"/>
  <c r="L140" i="1"/>
  <c r="L141" i="1" l="1"/>
  <c r="K141" i="1"/>
  <c r="J142" i="1"/>
  <c r="L142" i="1" s="1"/>
  <c r="I143" i="1"/>
  <c r="I144" i="1" l="1"/>
  <c r="J143" i="1"/>
  <c r="L143" i="1" s="1"/>
  <c r="K142" i="1"/>
  <c r="K143" i="1" l="1"/>
  <c r="I145" i="1"/>
  <c r="J144" i="1"/>
  <c r="L144" i="1" l="1"/>
  <c r="K144" i="1"/>
  <c r="I146" i="1"/>
  <c r="J145" i="1"/>
  <c r="L145" i="1" s="1"/>
  <c r="I147" i="1" l="1"/>
  <c r="J146" i="1"/>
  <c r="L146" i="1" s="1"/>
  <c r="K145" i="1"/>
  <c r="K146" i="1" l="1"/>
  <c r="J147" i="1"/>
  <c r="I148" i="1"/>
  <c r="J148" i="1" l="1"/>
  <c r="I149" i="1"/>
  <c r="L147" i="1"/>
  <c r="K147" i="1"/>
  <c r="K148" i="1" s="1"/>
  <c r="J149" i="1" l="1"/>
  <c r="I150" i="1"/>
  <c r="L148" i="1"/>
  <c r="J150" i="1" l="1"/>
  <c r="I151" i="1"/>
  <c r="L149" i="1"/>
  <c r="K149" i="1"/>
  <c r="K150" i="1" s="1"/>
  <c r="I152" i="1" l="1"/>
  <c r="J151" i="1"/>
  <c r="L150" i="1"/>
  <c r="L151" i="1" l="1"/>
  <c r="K151" i="1"/>
  <c r="I153" i="1"/>
  <c r="J152" i="1"/>
  <c r="L152" i="1" s="1"/>
  <c r="J153" i="1" l="1"/>
  <c r="L153" i="1" s="1"/>
  <c r="I154" i="1"/>
  <c r="K152" i="1"/>
  <c r="K153" i="1" s="1"/>
  <c r="J154" i="1" l="1"/>
  <c r="L154" i="1" s="1"/>
  <c r="I155" i="1"/>
  <c r="I156" i="1" l="1"/>
  <c r="J155" i="1"/>
  <c r="L155" i="1" s="1"/>
  <c r="K154" i="1"/>
  <c r="K155" i="1" l="1"/>
  <c r="J156" i="1"/>
  <c r="L156" i="1" s="1"/>
  <c r="I157" i="1"/>
  <c r="J157" i="1" l="1"/>
  <c r="L157" i="1" s="1"/>
  <c r="I158" i="1"/>
  <c r="K156" i="1"/>
  <c r="K157" i="1" s="1"/>
  <c r="J158" i="1" l="1"/>
  <c r="L158" i="1" s="1"/>
  <c r="I159" i="1"/>
  <c r="I160" i="1" l="1"/>
  <c r="J159" i="1"/>
  <c r="L159" i="1" s="1"/>
  <c r="K158" i="1"/>
  <c r="K159" i="1" l="1"/>
  <c r="I161" i="1"/>
  <c r="J160" i="1"/>
  <c r="L160" i="1" s="1"/>
  <c r="J161" i="1" l="1"/>
  <c r="L161" i="1" s="1"/>
  <c r="I162" i="1"/>
  <c r="K160" i="1"/>
  <c r="K161" i="1" s="1"/>
  <c r="I163" i="1" l="1"/>
  <c r="J162" i="1"/>
  <c r="L162" i="1" s="1"/>
  <c r="I164" i="1" l="1"/>
  <c r="J163" i="1"/>
  <c r="L163" i="1" s="1"/>
  <c r="K162" i="1"/>
  <c r="K163" i="1" l="1"/>
  <c r="I165" i="1"/>
  <c r="J164" i="1"/>
  <c r="L164" i="1" s="1"/>
  <c r="I166" i="1" l="1"/>
  <c r="J165" i="1"/>
  <c r="L165" i="1" s="1"/>
  <c r="K164" i="1"/>
  <c r="K165" i="1" l="1"/>
  <c r="J166" i="1"/>
  <c r="L166" i="1" s="1"/>
  <c r="I167" i="1"/>
  <c r="J167" i="1" l="1"/>
  <c r="L167" i="1" s="1"/>
  <c r="I168" i="1"/>
  <c r="K166" i="1"/>
  <c r="K167" i="1" l="1"/>
  <c r="J168" i="1"/>
  <c r="L168" i="1" s="1"/>
  <c r="I169" i="1"/>
  <c r="J169" i="1" l="1"/>
  <c r="L169" i="1" s="1"/>
  <c r="I170" i="1"/>
  <c r="K168" i="1"/>
  <c r="K169" i="1" s="1"/>
  <c r="I171" i="1" l="1"/>
  <c r="J170" i="1"/>
  <c r="L170" i="1" l="1"/>
  <c r="K170" i="1"/>
  <c r="J171" i="1"/>
  <c r="L171" i="1" s="1"/>
  <c r="I172" i="1"/>
  <c r="J172" i="1" l="1"/>
  <c r="L172" i="1" s="1"/>
  <c r="I173" i="1"/>
  <c r="K171" i="1"/>
  <c r="K172" i="1" s="1"/>
  <c r="J173" i="1" l="1"/>
  <c r="L173" i="1" s="1"/>
  <c r="I174" i="1"/>
  <c r="I175" i="1" l="1"/>
  <c r="J174" i="1"/>
  <c r="L174" i="1" s="1"/>
  <c r="K173" i="1"/>
  <c r="K174" i="1" l="1"/>
  <c r="J175" i="1"/>
  <c r="I176" i="1"/>
  <c r="J176" i="1" l="1"/>
  <c r="I177" i="1"/>
  <c r="L175" i="1"/>
  <c r="K175" i="1"/>
  <c r="K176" i="1" l="1"/>
  <c r="I178" i="1"/>
  <c r="J177" i="1"/>
  <c r="L176" i="1"/>
  <c r="L177" i="1" l="1"/>
  <c r="K177" i="1"/>
  <c r="J178" i="1"/>
  <c r="L178" i="1" s="1"/>
  <c r="I179" i="1"/>
  <c r="I180" i="1" l="1"/>
  <c r="J179" i="1"/>
  <c r="L179" i="1" s="1"/>
  <c r="K178" i="1"/>
  <c r="K179" i="1" l="1"/>
  <c r="I181" i="1"/>
  <c r="J180" i="1"/>
  <c r="L180" i="1" s="1"/>
  <c r="J181" i="1" l="1"/>
  <c r="L181" i="1" s="1"/>
  <c r="I182" i="1"/>
  <c r="K180" i="1"/>
  <c r="K181" i="1" l="1"/>
  <c r="I183" i="1"/>
  <c r="J182" i="1"/>
  <c r="L182" i="1" s="1"/>
  <c r="K182" i="1" l="1"/>
  <c r="I184" i="1"/>
  <c r="J183" i="1"/>
  <c r="L183" i="1" l="1"/>
  <c r="K183" i="1"/>
  <c r="I185" i="1"/>
  <c r="J184" i="1"/>
  <c r="L184" i="1" s="1"/>
  <c r="J185" i="1" l="1"/>
  <c r="L185" i="1" s="1"/>
  <c r="I186" i="1"/>
  <c r="K184" i="1"/>
  <c r="K185" i="1" s="1"/>
  <c r="J186" i="1" l="1"/>
  <c r="L186" i="1" s="1"/>
  <c r="I187" i="1"/>
  <c r="I188" i="1" l="1"/>
  <c r="J187" i="1"/>
  <c r="L187" i="1" s="1"/>
  <c r="K186" i="1"/>
  <c r="K187" i="1" l="1"/>
  <c r="I189" i="1"/>
  <c r="J188" i="1"/>
  <c r="L188" i="1" s="1"/>
  <c r="J189" i="1" l="1"/>
  <c r="L189" i="1" s="1"/>
  <c r="I190" i="1"/>
  <c r="K188" i="1"/>
  <c r="K189" i="1" s="1"/>
  <c r="I191" i="1" l="1"/>
  <c r="J190" i="1"/>
  <c r="L190" i="1" l="1"/>
  <c r="K190" i="1"/>
  <c r="J191" i="1"/>
  <c r="L191" i="1" s="1"/>
  <c r="I192" i="1"/>
  <c r="I193" i="1" l="1"/>
  <c r="J192" i="1"/>
  <c r="L192" i="1" s="1"/>
  <c r="K191" i="1"/>
  <c r="K192" i="1" l="1"/>
  <c r="J193" i="1"/>
  <c r="I194" i="1"/>
  <c r="J194" i="1" l="1"/>
  <c r="I195" i="1"/>
  <c r="L193" i="1"/>
  <c r="K193" i="1"/>
  <c r="K194" i="1" s="1"/>
  <c r="J195" i="1" l="1"/>
  <c r="I196" i="1"/>
  <c r="L194" i="1"/>
  <c r="J196" i="1" l="1"/>
  <c r="I197" i="1"/>
  <c r="L195" i="1"/>
  <c r="K195" i="1"/>
  <c r="K196" i="1" s="1"/>
  <c r="L196" i="1" l="1"/>
  <c r="J197" i="1"/>
  <c r="I198" i="1"/>
  <c r="J198" i="1" l="1"/>
  <c r="I199" i="1"/>
  <c r="L197" i="1"/>
  <c r="K197" i="1"/>
  <c r="K198" i="1" s="1"/>
  <c r="J199" i="1" l="1"/>
  <c r="I200" i="1"/>
  <c r="L198" i="1"/>
  <c r="I201" i="1" l="1"/>
  <c r="J200" i="1"/>
  <c r="L199" i="1"/>
  <c r="K199" i="1"/>
  <c r="K200" i="1" l="1"/>
  <c r="L200" i="1"/>
  <c r="J201" i="1"/>
  <c r="I202" i="1"/>
  <c r="J202" i="1" l="1"/>
  <c r="I203" i="1"/>
  <c r="L201" i="1"/>
  <c r="K201" i="1"/>
  <c r="K202" i="1" s="1"/>
  <c r="I204" i="1" l="1"/>
  <c r="J203" i="1"/>
  <c r="L202" i="1"/>
  <c r="L203" i="1" l="1"/>
  <c r="K203" i="1"/>
  <c r="J204" i="1"/>
  <c r="I205" i="1"/>
  <c r="L204" i="1" l="1"/>
  <c r="I206" i="1"/>
  <c r="J205" i="1"/>
  <c r="K204" i="1"/>
  <c r="K205" i="1" l="1"/>
  <c r="L205" i="1"/>
  <c r="I207" i="1"/>
  <c r="J206" i="1"/>
  <c r="I208" i="1" l="1"/>
  <c r="J207" i="1"/>
  <c r="L206" i="1"/>
  <c r="K206" i="1"/>
  <c r="K207" i="1" s="1"/>
  <c r="L207" i="1" l="1"/>
  <c r="J208" i="1"/>
  <c r="I209" i="1"/>
  <c r="I210" i="1" l="1"/>
  <c r="J209" i="1"/>
  <c r="L208" i="1"/>
  <c r="K208" i="1"/>
  <c r="L209" i="1" l="1"/>
  <c r="K209" i="1"/>
  <c r="I211" i="1"/>
  <c r="J210" i="1"/>
  <c r="L210" i="1" s="1"/>
  <c r="I212" i="1" l="1"/>
  <c r="J211" i="1"/>
  <c r="L211" i="1" s="1"/>
  <c r="K210" i="1"/>
  <c r="K211" i="1" s="1"/>
  <c r="J212" i="1" l="1"/>
  <c r="I213" i="1"/>
  <c r="J213" i="1" l="1"/>
  <c r="I214" i="1"/>
  <c r="L212" i="1"/>
  <c r="K212" i="1"/>
  <c r="K213" i="1" s="1"/>
  <c r="I215" i="1" l="1"/>
  <c r="J214" i="1"/>
  <c r="L213" i="1"/>
  <c r="L214" i="1" l="1"/>
  <c r="K214" i="1"/>
  <c r="J215" i="1"/>
  <c r="L215" i="1" s="1"/>
  <c r="I216" i="1"/>
  <c r="I217" i="1" l="1"/>
  <c r="J216" i="1"/>
  <c r="L216" i="1" s="1"/>
  <c r="K215" i="1"/>
  <c r="K216" i="1" l="1"/>
  <c r="I218" i="1"/>
  <c r="J217" i="1"/>
  <c r="L217" i="1" l="1"/>
  <c r="K217" i="1"/>
  <c r="J218" i="1"/>
  <c r="I219" i="1"/>
  <c r="I220" i="1" l="1"/>
  <c r="J219" i="1"/>
  <c r="L218" i="1"/>
  <c r="K218" i="1"/>
  <c r="K219" i="1" s="1"/>
  <c r="L219" i="1" l="1"/>
  <c r="J220" i="1"/>
  <c r="I221" i="1"/>
  <c r="L220" i="1" l="1"/>
  <c r="J221" i="1"/>
  <c r="L221" i="1" s="1"/>
  <c r="I222" i="1"/>
  <c r="K220" i="1"/>
  <c r="K221" i="1" s="1"/>
  <c r="I223" i="1" l="1"/>
  <c r="J222" i="1"/>
  <c r="L222" i="1" l="1"/>
  <c r="K222" i="1"/>
  <c r="J223" i="1"/>
  <c r="I224" i="1"/>
  <c r="L223" i="1" l="1"/>
  <c r="J224" i="1"/>
  <c r="L224" i="1" s="1"/>
  <c r="I225" i="1"/>
  <c r="K223" i="1"/>
  <c r="K224" i="1" s="1"/>
  <c r="J225" i="1" l="1"/>
  <c r="I226" i="1"/>
  <c r="I227" i="1" l="1"/>
  <c r="J226" i="1"/>
  <c r="L225" i="1"/>
  <c r="K225" i="1"/>
  <c r="K226" i="1" l="1"/>
  <c r="L226" i="1"/>
  <c r="I228" i="1"/>
  <c r="J227" i="1"/>
  <c r="L227" i="1" l="1"/>
  <c r="K227" i="1"/>
  <c r="I229" i="1"/>
  <c r="J228" i="1"/>
  <c r="L228" i="1" s="1"/>
  <c r="I230" i="1" l="1"/>
  <c r="J229" i="1"/>
  <c r="L229" i="1" s="1"/>
  <c r="K228" i="1"/>
  <c r="K229" i="1" l="1"/>
  <c r="J230" i="1"/>
  <c r="L230" i="1" s="1"/>
  <c r="I231" i="1"/>
  <c r="I232" i="1" l="1"/>
  <c r="J231" i="1"/>
  <c r="L231" i="1" s="1"/>
  <c r="K230" i="1"/>
  <c r="K231" i="1" l="1"/>
  <c r="I233" i="1"/>
  <c r="J232" i="1"/>
  <c r="L232" i="1" l="1"/>
  <c r="K232" i="1"/>
  <c r="I234" i="1"/>
  <c r="J233" i="1"/>
  <c r="L233" i="1" s="1"/>
  <c r="J234" i="1" l="1"/>
  <c r="L234" i="1" s="1"/>
  <c r="I235" i="1"/>
  <c r="K233" i="1"/>
  <c r="K234" i="1" s="1"/>
  <c r="J235" i="1" l="1"/>
  <c r="I236" i="1"/>
  <c r="I237" i="1" l="1"/>
  <c r="J236" i="1"/>
  <c r="L235" i="1"/>
  <c r="K235" i="1"/>
  <c r="K236" i="1" s="1"/>
  <c r="L236" i="1" l="1"/>
  <c r="J237" i="1"/>
  <c r="I238" i="1"/>
  <c r="J238" i="1" l="1"/>
  <c r="I239" i="1"/>
  <c r="L237" i="1"/>
  <c r="K237" i="1"/>
  <c r="K238" i="1" s="1"/>
  <c r="I240" i="1" l="1"/>
  <c r="J239" i="1"/>
  <c r="L238" i="1"/>
  <c r="L239" i="1" l="1"/>
  <c r="K239" i="1"/>
  <c r="J240" i="1"/>
  <c r="I241" i="1"/>
  <c r="L240" i="1" l="1"/>
  <c r="J241" i="1"/>
  <c r="L241" i="1" s="1"/>
  <c r="I242" i="1"/>
  <c r="K240" i="1"/>
  <c r="K241" i="1" s="1"/>
  <c r="J242" i="1" l="1"/>
  <c r="L242" i="1" s="1"/>
  <c r="I243" i="1"/>
  <c r="J243" i="1" l="1"/>
  <c r="L243" i="1" s="1"/>
  <c r="I244" i="1"/>
  <c r="K242" i="1"/>
  <c r="K243" i="1" s="1"/>
  <c r="J244" i="1" l="1"/>
  <c r="L244" i="1" s="1"/>
  <c r="I245" i="1"/>
  <c r="K244" i="1"/>
  <c r="I246" i="1" l="1"/>
  <c r="J245" i="1"/>
  <c r="L245" i="1" l="1"/>
  <c r="K245" i="1"/>
  <c r="J246" i="1"/>
  <c r="L246" i="1" s="1"/>
  <c r="I247" i="1"/>
  <c r="J247" i="1" l="1"/>
  <c r="L247" i="1" s="1"/>
  <c r="I248" i="1"/>
  <c r="K246" i="1"/>
  <c r="K247" i="1" s="1"/>
  <c r="J248" i="1" l="1"/>
  <c r="L248" i="1" s="1"/>
  <c r="I249" i="1"/>
  <c r="K248" i="1"/>
  <c r="J249" i="1" l="1"/>
  <c r="I250" i="1"/>
  <c r="I251" i="1" l="1"/>
  <c r="J250" i="1"/>
  <c r="L249" i="1"/>
  <c r="K249" i="1"/>
  <c r="K250" i="1" s="1"/>
  <c r="L250" i="1" l="1"/>
  <c r="J251" i="1"/>
  <c r="I252" i="1"/>
  <c r="I253" i="1" l="1"/>
  <c r="J252" i="1"/>
  <c r="L251" i="1"/>
  <c r="K251" i="1"/>
  <c r="K252" i="1" s="1"/>
  <c r="L252" i="1" l="1"/>
  <c r="I254" i="1"/>
  <c r="J253" i="1"/>
  <c r="L253" i="1" l="1"/>
  <c r="K253" i="1"/>
  <c r="J254" i="1"/>
  <c r="L254" i="1" s="1"/>
  <c r="I255" i="1"/>
  <c r="I256" i="1" l="1"/>
  <c r="J255" i="1"/>
  <c r="L255" i="1" s="1"/>
  <c r="K254" i="1"/>
  <c r="K255" i="1" l="1"/>
  <c r="J256" i="1"/>
  <c r="L256" i="1" s="1"/>
  <c r="I257" i="1"/>
  <c r="J257" i="1" l="1"/>
  <c r="L257" i="1" s="1"/>
  <c r="I258" i="1"/>
  <c r="K256" i="1"/>
  <c r="K257" i="1" s="1"/>
  <c r="I259" i="1" l="1"/>
  <c r="J258" i="1"/>
  <c r="L258" i="1" s="1"/>
  <c r="J259" i="1" l="1"/>
  <c r="L259" i="1" s="1"/>
  <c r="I260" i="1"/>
  <c r="K258" i="1"/>
  <c r="K259" i="1" s="1"/>
  <c r="I261" i="1" l="1"/>
  <c r="J260" i="1"/>
  <c r="L260" i="1" s="1"/>
  <c r="I262" i="1" l="1"/>
  <c r="J261" i="1"/>
  <c r="L261" i="1" s="1"/>
  <c r="K260" i="1"/>
  <c r="K261" i="1" l="1"/>
  <c r="I263" i="1"/>
  <c r="J262" i="1"/>
  <c r="L262" i="1" s="1"/>
  <c r="I264" i="1" l="1"/>
  <c r="J263" i="1"/>
  <c r="L263" i="1" s="1"/>
  <c r="K262" i="1"/>
  <c r="K263" i="1" s="1"/>
  <c r="J264" i="1" l="1"/>
  <c r="I265" i="1"/>
  <c r="J265" i="1" l="1"/>
  <c r="I266" i="1"/>
  <c r="L264" i="1"/>
  <c r="K264" i="1"/>
  <c r="K265" i="1" s="1"/>
  <c r="J266" i="1" l="1"/>
  <c r="K266" i="1" s="1"/>
  <c r="I267" i="1"/>
  <c r="L265" i="1"/>
  <c r="J267" i="1" l="1"/>
  <c r="I268" i="1"/>
  <c r="L266" i="1"/>
  <c r="J268" i="1" l="1"/>
  <c r="I269" i="1"/>
  <c r="L267" i="1"/>
  <c r="K267" i="1"/>
  <c r="K268" i="1" l="1"/>
  <c r="I270" i="1"/>
  <c r="J269" i="1"/>
  <c r="L268" i="1"/>
  <c r="L269" i="1" l="1"/>
  <c r="K269" i="1"/>
  <c r="J270" i="1"/>
  <c r="I271" i="1"/>
  <c r="L270" i="1" l="1"/>
  <c r="I272" i="1"/>
  <c r="J271" i="1"/>
  <c r="L271" i="1" s="1"/>
  <c r="K270" i="1"/>
  <c r="K271" i="1" l="1"/>
  <c r="J272" i="1"/>
  <c r="L272" i="1" s="1"/>
  <c r="I273" i="1"/>
  <c r="J273" i="1" l="1"/>
  <c r="L273" i="1" s="1"/>
  <c r="I274" i="1"/>
  <c r="K272" i="1"/>
  <c r="K273" i="1" s="1"/>
  <c r="J274" i="1" l="1"/>
  <c r="L274" i="1" s="1"/>
  <c r="I275" i="1"/>
  <c r="J275" i="1" l="1"/>
  <c r="L275" i="1" s="1"/>
  <c r="I276" i="1"/>
  <c r="K274" i="1"/>
  <c r="K275" i="1" s="1"/>
  <c r="J276" i="1" l="1"/>
  <c r="L276" i="1" s="1"/>
  <c r="I277" i="1"/>
  <c r="K276" i="1" l="1"/>
  <c r="J277" i="1"/>
  <c r="I278" i="1"/>
  <c r="I279" i="1" l="1"/>
  <c r="J278" i="1"/>
  <c r="L277" i="1"/>
  <c r="K277" i="1"/>
  <c r="K278" i="1" l="1"/>
  <c r="L278" i="1"/>
  <c r="I280" i="1"/>
  <c r="J279" i="1"/>
  <c r="L279" i="1" l="1"/>
  <c r="K279" i="1"/>
  <c r="I281" i="1"/>
  <c r="J280" i="1"/>
  <c r="L280" i="1" s="1"/>
  <c r="I282" i="1" l="1"/>
  <c r="J281" i="1"/>
  <c r="L281" i="1" s="1"/>
  <c r="K280" i="1"/>
  <c r="K281" i="1" s="1"/>
  <c r="J282" i="1" l="1"/>
  <c r="L282" i="1" s="1"/>
  <c r="I283" i="1"/>
  <c r="J283" i="1" l="1"/>
  <c r="L283" i="1" s="1"/>
  <c r="I284" i="1"/>
  <c r="K282" i="1"/>
  <c r="K283" i="1" s="1"/>
  <c r="I285" i="1" l="1"/>
  <c r="J284" i="1"/>
  <c r="L284" i="1" s="1"/>
  <c r="K284" i="1" l="1"/>
  <c r="I286" i="1"/>
  <c r="J285" i="1"/>
  <c r="L285" i="1" s="1"/>
  <c r="J286" i="1" l="1"/>
  <c r="L286" i="1" s="1"/>
  <c r="I287" i="1"/>
  <c r="K285" i="1"/>
  <c r="K286" i="1" l="1"/>
  <c r="I288" i="1"/>
  <c r="J287" i="1"/>
  <c r="L287" i="1" l="1"/>
  <c r="K287" i="1"/>
  <c r="I289" i="1"/>
  <c r="J288" i="1"/>
  <c r="L288" i="1" s="1"/>
  <c r="J289" i="1" l="1"/>
  <c r="L289" i="1" s="1"/>
  <c r="I290" i="1"/>
  <c r="K288" i="1"/>
  <c r="K289" i="1" s="1"/>
  <c r="I291" i="1" l="1"/>
  <c r="J290" i="1"/>
  <c r="L290" i="1" l="1"/>
  <c r="K290" i="1"/>
  <c r="I292" i="1"/>
  <c r="J291" i="1"/>
  <c r="L291" i="1" s="1"/>
  <c r="J292" i="1" l="1"/>
  <c r="L292" i="1" s="1"/>
  <c r="I293" i="1"/>
  <c r="K291" i="1"/>
  <c r="K292" i="1" s="1"/>
  <c r="J293" i="1" l="1"/>
  <c r="I294" i="1"/>
  <c r="J294" i="1" l="1"/>
  <c r="I295" i="1"/>
  <c r="L293" i="1"/>
  <c r="K293" i="1"/>
  <c r="K294" i="1" s="1"/>
  <c r="J295" i="1" l="1"/>
  <c r="I296" i="1"/>
  <c r="L294" i="1"/>
  <c r="J296" i="1" l="1"/>
  <c r="I297" i="1"/>
  <c r="L295" i="1"/>
  <c r="K295" i="1"/>
  <c r="K296" i="1" s="1"/>
  <c r="I298" i="1" l="1"/>
  <c r="J297" i="1"/>
  <c r="L296" i="1"/>
  <c r="L297" i="1" l="1"/>
  <c r="I299" i="1"/>
  <c r="J298" i="1"/>
  <c r="L298" i="1" s="1"/>
  <c r="K297" i="1"/>
  <c r="K298" i="1" l="1"/>
  <c r="I300" i="1"/>
  <c r="J299" i="1"/>
  <c r="L299" i="1" s="1"/>
  <c r="J300" i="1" l="1"/>
  <c r="L300" i="1" s="1"/>
  <c r="I301" i="1"/>
  <c r="K299" i="1"/>
  <c r="K300" i="1" s="1"/>
  <c r="I302" i="1" l="1"/>
  <c r="J301" i="1"/>
  <c r="L301" i="1" l="1"/>
  <c r="K301" i="1"/>
  <c r="J302" i="1"/>
  <c r="I303" i="1"/>
  <c r="L302" i="1" l="1"/>
  <c r="J303" i="1"/>
  <c r="L303" i="1" s="1"/>
  <c r="I304" i="1"/>
  <c r="K302" i="1"/>
  <c r="K303" i="1" s="1"/>
  <c r="I305" i="1" l="1"/>
  <c r="J304" i="1"/>
  <c r="L304" i="1" s="1"/>
  <c r="J305" i="1" l="1"/>
  <c r="L305" i="1" s="1"/>
  <c r="I306" i="1"/>
  <c r="K304" i="1"/>
  <c r="K305" i="1" s="1"/>
  <c r="J306" i="1" l="1"/>
  <c r="L306" i="1" s="1"/>
  <c r="I307" i="1"/>
  <c r="I308" i="1" l="1"/>
  <c r="J307" i="1"/>
  <c r="L307" i="1" s="1"/>
  <c r="K306" i="1"/>
  <c r="K307" i="1" l="1"/>
  <c r="I309" i="1"/>
  <c r="J308" i="1"/>
  <c r="L308" i="1" l="1"/>
  <c r="K308" i="1"/>
  <c r="J309" i="1"/>
  <c r="L309" i="1" s="1"/>
  <c r="I310" i="1"/>
  <c r="J310" i="1" l="1"/>
  <c r="L310" i="1" s="1"/>
  <c r="I311" i="1"/>
  <c r="K309" i="1"/>
  <c r="K310" i="1" s="1"/>
  <c r="J311" i="1" l="1"/>
  <c r="I312" i="1"/>
  <c r="I313" i="1" l="1"/>
  <c r="J312" i="1"/>
  <c r="L311" i="1"/>
  <c r="K311" i="1"/>
  <c r="K312" i="1" s="1"/>
  <c r="L312" i="1" l="1"/>
  <c r="J313" i="1"/>
  <c r="I314" i="1"/>
  <c r="J314" i="1" l="1"/>
  <c r="I315" i="1"/>
  <c r="L313" i="1"/>
  <c r="K313" i="1"/>
  <c r="K314" i="1" s="1"/>
  <c r="I316" i="1" l="1"/>
  <c r="J315" i="1"/>
  <c r="L314" i="1"/>
  <c r="L315" i="1" l="1"/>
  <c r="K315" i="1"/>
  <c r="J316" i="1"/>
  <c r="L316" i="1" s="1"/>
  <c r="I317" i="1"/>
  <c r="K316" i="1" l="1"/>
  <c r="I318" i="1"/>
  <c r="J317" i="1"/>
  <c r="L317" i="1" l="1"/>
  <c r="K317" i="1"/>
  <c r="J318" i="1"/>
  <c r="L318" i="1" s="1"/>
  <c r="I319" i="1"/>
  <c r="J319" i="1" l="1"/>
  <c r="L319" i="1" s="1"/>
  <c r="I320" i="1"/>
  <c r="K318" i="1"/>
  <c r="K319" i="1" s="1"/>
  <c r="J320" i="1" l="1"/>
  <c r="L320" i="1" s="1"/>
  <c r="I321" i="1"/>
  <c r="J321" i="1" l="1"/>
  <c r="L321" i="1" s="1"/>
  <c r="I322" i="1"/>
  <c r="K320" i="1"/>
  <c r="K321" i="1" l="1"/>
  <c r="J322" i="1"/>
  <c r="L322" i="1" s="1"/>
  <c r="I323" i="1"/>
  <c r="J323" i="1" l="1"/>
  <c r="L323" i="1" s="1"/>
  <c r="I324" i="1"/>
  <c r="K322" i="1"/>
  <c r="K323" i="1" s="1"/>
  <c r="I325" i="1" l="1"/>
  <c r="J324" i="1"/>
  <c r="L324" i="1" l="1"/>
  <c r="K324" i="1"/>
  <c r="J325" i="1"/>
  <c r="I326" i="1"/>
  <c r="L325" i="1" l="1"/>
  <c r="J326" i="1"/>
  <c r="I327" i="1"/>
  <c r="K325" i="1"/>
  <c r="K326" i="1" s="1"/>
  <c r="L326" i="1" l="1"/>
  <c r="I328" i="1"/>
  <c r="J327" i="1"/>
  <c r="L327" i="1" l="1"/>
  <c r="K327" i="1"/>
  <c r="J328" i="1"/>
  <c r="L328" i="1" s="1"/>
  <c r="I329" i="1"/>
  <c r="J329" i="1" l="1"/>
  <c r="L329" i="1" s="1"/>
  <c r="I330" i="1"/>
  <c r="K328" i="1"/>
  <c r="K329" i="1" s="1"/>
  <c r="I331" i="1" l="1"/>
  <c r="J330" i="1"/>
  <c r="L330" i="1" l="1"/>
  <c r="K330" i="1"/>
  <c r="I332" i="1"/>
  <c r="J331" i="1"/>
  <c r="L331" i="1" s="1"/>
  <c r="I333" i="1" l="1"/>
  <c r="J332" i="1"/>
  <c r="L332" i="1" s="1"/>
  <c r="K331" i="1"/>
  <c r="K332" i="1" l="1"/>
  <c r="I334" i="1"/>
  <c r="J333" i="1"/>
  <c r="L333" i="1" l="1"/>
  <c r="K333" i="1"/>
  <c r="J334" i="1"/>
  <c r="L334" i="1" s="1"/>
  <c r="I335" i="1"/>
  <c r="I336" i="1" l="1"/>
  <c r="J335" i="1"/>
  <c r="L335" i="1" s="1"/>
  <c r="K334" i="1"/>
  <c r="K335" i="1" l="1"/>
  <c r="J336" i="1"/>
  <c r="L336" i="1" s="1"/>
  <c r="I337" i="1"/>
  <c r="I338" i="1" l="1"/>
  <c r="J337" i="1"/>
  <c r="L337" i="1" s="1"/>
  <c r="K336" i="1"/>
  <c r="K337" i="1" l="1"/>
  <c r="I339" i="1"/>
  <c r="J338" i="1"/>
  <c r="L338" i="1" s="1"/>
  <c r="I340" i="1" l="1"/>
  <c r="J339" i="1"/>
  <c r="L339" i="1" s="1"/>
  <c r="K338" i="1"/>
  <c r="K339" i="1" l="1"/>
  <c r="I341" i="1"/>
  <c r="J340" i="1"/>
  <c r="L340" i="1" s="1"/>
  <c r="I342" i="1" l="1"/>
  <c r="J341" i="1"/>
  <c r="L341" i="1" s="1"/>
  <c r="K340" i="1"/>
  <c r="K341" i="1" l="1"/>
  <c r="I343" i="1"/>
  <c r="J342" i="1"/>
  <c r="L342" i="1" s="1"/>
  <c r="J343" i="1" l="1"/>
  <c r="L343" i="1" s="1"/>
  <c r="I344" i="1"/>
  <c r="K342" i="1"/>
  <c r="K343" i="1" s="1"/>
  <c r="J344" i="1" l="1"/>
  <c r="I345" i="1"/>
  <c r="I346" i="1" l="1"/>
  <c r="J345" i="1"/>
  <c r="L344" i="1"/>
  <c r="K344" i="1"/>
  <c r="K345" i="1" l="1"/>
  <c r="L345" i="1"/>
  <c r="I347" i="1"/>
  <c r="J346" i="1"/>
  <c r="L346" i="1" s="1"/>
  <c r="J347" i="1" l="1"/>
  <c r="L347" i="1" s="1"/>
  <c r="I348" i="1"/>
  <c r="K346" i="1"/>
  <c r="K347" i="1" s="1"/>
  <c r="I349" i="1" l="1"/>
  <c r="J348" i="1"/>
  <c r="L348" i="1" l="1"/>
  <c r="K348" i="1"/>
  <c r="I350" i="1"/>
  <c r="J349" i="1"/>
  <c r="L349" i="1" s="1"/>
  <c r="I351" i="1" l="1"/>
  <c r="J350" i="1"/>
  <c r="L350" i="1" s="1"/>
  <c r="K349" i="1"/>
  <c r="K350" i="1" l="1"/>
  <c r="J351" i="1"/>
  <c r="I352" i="1"/>
  <c r="J352" i="1" l="1"/>
  <c r="I353" i="1"/>
  <c r="L351" i="1"/>
  <c r="K351" i="1"/>
  <c r="K352" i="1" s="1"/>
  <c r="I354" i="1" l="1"/>
  <c r="J353" i="1"/>
  <c r="L352" i="1"/>
  <c r="L353" i="1" l="1"/>
  <c r="K353" i="1"/>
  <c r="I355" i="1"/>
  <c r="J354" i="1"/>
  <c r="L354" i="1" s="1"/>
  <c r="I356" i="1" l="1"/>
  <c r="J355" i="1"/>
  <c r="L355" i="1" s="1"/>
  <c r="K354" i="1"/>
  <c r="K355" i="1" l="1"/>
  <c r="I357" i="1"/>
  <c r="J356" i="1"/>
  <c r="L356" i="1" s="1"/>
  <c r="I358" i="1" l="1"/>
  <c r="J357" i="1"/>
  <c r="L357" i="1" s="1"/>
  <c r="K356" i="1"/>
  <c r="K357" i="1" l="1"/>
  <c r="I359" i="1"/>
  <c r="J358" i="1"/>
  <c r="L358" i="1" s="1"/>
  <c r="J359" i="1" l="1"/>
  <c r="L359" i="1" s="1"/>
  <c r="I360" i="1"/>
  <c r="K358" i="1"/>
  <c r="K359" i="1" s="1"/>
  <c r="J360" i="1" l="1"/>
  <c r="I361" i="1"/>
  <c r="I362" i="1" l="1"/>
  <c r="J361" i="1"/>
  <c r="L360" i="1"/>
  <c r="K360" i="1"/>
  <c r="K361" i="1" l="1"/>
  <c r="L361" i="1"/>
  <c r="I363" i="1"/>
  <c r="J362" i="1"/>
  <c r="L362" i="1" l="1"/>
  <c r="K362" i="1"/>
  <c r="J363" i="1"/>
  <c r="I364" i="1"/>
  <c r="L363" i="1" l="1"/>
  <c r="K363" i="1"/>
  <c r="I365" i="1"/>
  <c r="J364" i="1"/>
  <c r="L364" i="1" s="1"/>
  <c r="K364" i="1" l="1"/>
  <c r="I366" i="1"/>
  <c r="J365" i="1"/>
  <c r="L365" i="1" l="1"/>
  <c r="K365" i="1"/>
  <c r="J366" i="1"/>
  <c r="I367" i="1"/>
  <c r="L366" i="1" l="1"/>
  <c r="J367" i="1"/>
  <c r="L367" i="1" s="1"/>
  <c r="I368" i="1"/>
  <c r="K366" i="1"/>
  <c r="K367" i="1" s="1"/>
  <c r="J368" i="1" l="1"/>
  <c r="L368" i="1" s="1"/>
  <c r="I369" i="1"/>
  <c r="J369" i="1" l="1"/>
  <c r="L369" i="1" s="1"/>
  <c r="I370" i="1"/>
  <c r="K368" i="1"/>
  <c r="K369" i="1" s="1"/>
  <c r="I371" i="1" l="1"/>
  <c r="J370" i="1"/>
  <c r="L370" i="1" s="1"/>
  <c r="I372" i="1" l="1"/>
  <c r="J371" i="1"/>
  <c r="L371" i="1" s="1"/>
  <c r="K370" i="1"/>
  <c r="K371" i="1" l="1"/>
  <c r="I373" i="1"/>
  <c r="J372" i="1"/>
  <c r="L372" i="1" s="1"/>
  <c r="I374" i="1" l="1"/>
  <c r="J373" i="1"/>
  <c r="L373" i="1" s="1"/>
  <c r="K372" i="1"/>
  <c r="K373" i="1" s="1"/>
  <c r="I375" i="1" l="1"/>
  <c r="J374" i="1"/>
  <c r="L374" i="1" s="1"/>
  <c r="J375" i="1" l="1"/>
  <c r="L375" i="1" s="1"/>
  <c r="I376" i="1"/>
  <c r="K374" i="1"/>
  <c r="K375" i="1" l="1"/>
  <c r="J376" i="1"/>
  <c r="L376" i="1" s="1"/>
  <c r="I377" i="1"/>
  <c r="I378" i="1" l="1"/>
  <c r="J377" i="1"/>
  <c r="L377" i="1" s="1"/>
  <c r="K376" i="1"/>
  <c r="K377" i="1" l="1"/>
  <c r="I379" i="1"/>
  <c r="J378" i="1"/>
  <c r="L378" i="1" s="1"/>
  <c r="I380" i="1" l="1"/>
  <c r="J379" i="1"/>
  <c r="L379" i="1" s="1"/>
  <c r="K378" i="1"/>
  <c r="K379" i="1" s="1"/>
  <c r="J380" i="1" l="1"/>
  <c r="L380" i="1" s="1"/>
  <c r="I381" i="1"/>
  <c r="I382" i="1" l="1"/>
  <c r="J381" i="1"/>
  <c r="L381" i="1" s="1"/>
  <c r="K380" i="1"/>
  <c r="K381" i="1" s="1"/>
  <c r="J382" i="1" l="1"/>
  <c r="L382" i="1" s="1"/>
  <c r="I383" i="1"/>
  <c r="J383" i="1" l="1"/>
  <c r="L383" i="1" s="1"/>
  <c r="I384" i="1"/>
  <c r="K382" i="1"/>
  <c r="K383" i="1" s="1"/>
  <c r="J384" i="1" l="1"/>
  <c r="L384" i="1" s="1"/>
  <c r="I385" i="1"/>
  <c r="J385" i="1" l="1"/>
  <c r="L385" i="1" s="1"/>
  <c r="I386" i="1"/>
  <c r="K384" i="1"/>
  <c r="K385" i="1" s="1"/>
  <c r="I387" i="1" l="1"/>
  <c r="J386" i="1"/>
  <c r="L386" i="1" s="1"/>
  <c r="J387" i="1" l="1"/>
  <c r="L387" i="1" s="1"/>
  <c r="I388" i="1"/>
  <c r="K386" i="1"/>
  <c r="K387" i="1" s="1"/>
  <c r="J388" i="1" l="1"/>
  <c r="L388" i="1" s="1"/>
  <c r="I389" i="1"/>
  <c r="I390" i="1" l="1"/>
  <c r="J389" i="1"/>
  <c r="L389" i="1" s="1"/>
  <c r="K388" i="1"/>
  <c r="K389" i="1" l="1"/>
  <c r="J390" i="1"/>
  <c r="L390" i="1" s="1"/>
  <c r="I391" i="1"/>
  <c r="J391" i="1" l="1"/>
  <c r="L391" i="1" s="1"/>
  <c r="I392" i="1"/>
  <c r="K390" i="1"/>
  <c r="K391" i="1" s="1"/>
  <c r="I393" i="1" l="1"/>
  <c r="J392" i="1"/>
  <c r="L392" i="1" l="1"/>
  <c r="K392" i="1"/>
  <c r="J393" i="1"/>
  <c r="L393" i="1" s="1"/>
  <c r="I394" i="1"/>
  <c r="I395" i="1" l="1"/>
  <c r="J394" i="1"/>
  <c r="L394" i="1" s="1"/>
  <c r="K393" i="1"/>
  <c r="K394" i="1" l="1"/>
  <c r="I396" i="1"/>
  <c r="J395" i="1"/>
  <c r="L395" i="1" s="1"/>
  <c r="I397" i="1" l="1"/>
  <c r="J396" i="1"/>
  <c r="L396" i="1" s="1"/>
  <c r="K395" i="1"/>
  <c r="K396" i="1" l="1"/>
  <c r="J397" i="1"/>
  <c r="L397" i="1" s="1"/>
  <c r="I398" i="1"/>
  <c r="J398" i="1" l="1"/>
  <c r="L398" i="1" s="1"/>
  <c r="I399" i="1"/>
  <c r="K397" i="1"/>
  <c r="K398" i="1" s="1"/>
  <c r="I400" i="1" l="1"/>
  <c r="J399" i="1"/>
  <c r="L399" i="1" l="1"/>
  <c r="K399" i="1"/>
  <c r="I401" i="1"/>
  <c r="J400" i="1"/>
  <c r="L400" i="1" s="1"/>
  <c r="I402" i="1" l="1"/>
  <c r="J401" i="1"/>
  <c r="L401" i="1" s="1"/>
  <c r="K400" i="1"/>
  <c r="K401" i="1" l="1"/>
  <c r="J402" i="1"/>
  <c r="I403" i="1"/>
  <c r="I404" i="1" l="1"/>
  <c r="J403" i="1"/>
  <c r="L402" i="1"/>
  <c r="K402" i="1"/>
  <c r="K403" i="1" s="1"/>
  <c r="L403" i="1" l="1"/>
  <c r="J404" i="1"/>
  <c r="I405" i="1"/>
  <c r="J405" i="1" l="1"/>
  <c r="I406" i="1"/>
  <c r="L404" i="1"/>
  <c r="K404" i="1"/>
  <c r="K405" i="1" s="1"/>
  <c r="J406" i="1" l="1"/>
  <c r="I407" i="1"/>
  <c r="L405" i="1"/>
  <c r="J407" i="1" l="1"/>
  <c r="I408" i="1"/>
  <c r="L406" i="1"/>
  <c r="K406" i="1"/>
  <c r="K407" i="1" s="1"/>
  <c r="I409" i="1" l="1"/>
  <c r="J408" i="1"/>
  <c r="L407" i="1"/>
  <c r="L408" i="1" l="1"/>
  <c r="K408" i="1"/>
  <c r="J409" i="1"/>
  <c r="I410" i="1"/>
  <c r="L409" i="1" l="1"/>
  <c r="I411" i="1"/>
  <c r="J410" i="1"/>
  <c r="L410" i="1" s="1"/>
  <c r="K409" i="1"/>
  <c r="K410" i="1" l="1"/>
  <c r="J411" i="1"/>
  <c r="L411" i="1" s="1"/>
  <c r="I412" i="1"/>
  <c r="J412" i="1" l="1"/>
  <c r="L412" i="1" s="1"/>
  <c r="I413" i="1"/>
  <c r="K411" i="1"/>
  <c r="K412" i="1" s="1"/>
  <c r="I414" i="1" l="1"/>
  <c r="J413" i="1"/>
  <c r="L413" i="1" l="1"/>
  <c r="K413" i="1"/>
  <c r="I415" i="1"/>
  <c r="J414" i="1"/>
  <c r="L414" i="1" l="1"/>
  <c r="J415" i="1"/>
  <c r="I416" i="1"/>
  <c r="K414" i="1"/>
  <c r="K415" i="1" s="1"/>
  <c r="L415" i="1" l="1"/>
  <c r="J416" i="1"/>
  <c r="I417" i="1"/>
  <c r="J417" i="1" l="1"/>
  <c r="I418" i="1"/>
  <c r="L416" i="1"/>
  <c r="K416" i="1"/>
  <c r="K417" i="1" s="1"/>
  <c r="J418" i="1" l="1"/>
  <c r="I419" i="1"/>
  <c r="L417" i="1"/>
  <c r="J419" i="1" l="1"/>
  <c r="I420" i="1"/>
  <c r="L418" i="1"/>
  <c r="K418" i="1"/>
  <c r="K419" i="1" s="1"/>
  <c r="J420" i="1" l="1"/>
  <c r="I421" i="1"/>
  <c r="L419" i="1"/>
  <c r="J421" i="1" l="1"/>
  <c r="I422" i="1"/>
  <c r="L420" i="1"/>
  <c r="K420" i="1"/>
  <c r="K421" i="1" s="1"/>
  <c r="I423" i="1" l="1"/>
  <c r="J422" i="1"/>
  <c r="L421" i="1"/>
  <c r="L422" i="1" l="1"/>
  <c r="K422" i="1"/>
  <c r="I424" i="1"/>
  <c r="J423" i="1"/>
  <c r="L423" i="1" s="1"/>
  <c r="J424" i="1" l="1"/>
  <c r="L424" i="1" s="1"/>
  <c r="I425" i="1"/>
  <c r="K423" i="1"/>
  <c r="K424" i="1" s="1"/>
  <c r="J425" i="1" l="1"/>
  <c r="L425" i="1" s="1"/>
  <c r="I426" i="1"/>
  <c r="I427" i="1" l="1"/>
  <c r="J426" i="1"/>
  <c r="L426" i="1" s="1"/>
  <c r="K425" i="1"/>
  <c r="K426" i="1" l="1"/>
  <c r="I428" i="1"/>
  <c r="J427" i="1"/>
  <c r="L427" i="1" l="1"/>
  <c r="K427" i="1"/>
  <c r="I429" i="1"/>
  <c r="J428" i="1"/>
  <c r="L428" i="1" s="1"/>
  <c r="J429" i="1" l="1"/>
  <c r="L429" i="1" s="1"/>
  <c r="I430" i="1"/>
  <c r="K428" i="1"/>
  <c r="K429" i="1" s="1"/>
  <c r="I431" i="1" l="1"/>
  <c r="J430" i="1"/>
  <c r="L430" i="1" s="1"/>
  <c r="J431" i="1" l="1"/>
  <c r="L431" i="1" s="1"/>
  <c r="I432" i="1"/>
  <c r="K430" i="1"/>
  <c r="K431" i="1" l="1"/>
  <c r="I433" i="1"/>
  <c r="J432" i="1"/>
  <c r="L432" i="1" s="1"/>
  <c r="K432" i="1" l="1"/>
  <c r="J433" i="1"/>
  <c r="I434" i="1"/>
  <c r="J434" i="1" l="1"/>
  <c r="I435" i="1"/>
  <c r="L433" i="1"/>
  <c r="K433" i="1"/>
  <c r="K434" i="1" s="1"/>
  <c r="I436" i="1" l="1"/>
  <c r="J435" i="1"/>
  <c r="L434" i="1"/>
  <c r="L435" i="1" l="1"/>
  <c r="K435" i="1"/>
  <c r="J436" i="1"/>
  <c r="I437" i="1"/>
  <c r="L436" i="1" l="1"/>
  <c r="J437" i="1"/>
  <c r="L437" i="1" s="1"/>
  <c r="I438" i="1"/>
  <c r="K436" i="1"/>
  <c r="K437" i="1" s="1"/>
  <c r="J438" i="1" l="1"/>
  <c r="L438" i="1" s="1"/>
  <c r="I439" i="1"/>
  <c r="I440" i="1" l="1"/>
  <c r="J439" i="1"/>
  <c r="L439" i="1" s="1"/>
  <c r="K438" i="1"/>
  <c r="K439" i="1" l="1"/>
  <c r="I441" i="1"/>
  <c r="J440" i="1"/>
  <c r="L440" i="1" s="1"/>
  <c r="J441" i="1" l="1"/>
  <c r="L441" i="1" s="1"/>
  <c r="I442" i="1"/>
  <c r="K440" i="1"/>
  <c r="K441" i="1" s="1"/>
  <c r="I443" i="1" l="1"/>
  <c r="J442" i="1"/>
  <c r="L442" i="1" s="1"/>
  <c r="I444" i="1" l="1"/>
  <c r="J443" i="1"/>
  <c r="L443" i="1" s="1"/>
  <c r="K442" i="1"/>
  <c r="K443" i="1" l="1"/>
  <c r="J444" i="1"/>
  <c r="L444" i="1" s="1"/>
  <c r="I445" i="1"/>
  <c r="I446" i="1" l="1"/>
  <c r="J445" i="1"/>
  <c r="L445" i="1" s="1"/>
  <c r="K444" i="1"/>
  <c r="K445" i="1" s="1"/>
  <c r="I447" i="1" l="1"/>
  <c r="J446" i="1"/>
  <c r="L446" i="1" s="1"/>
  <c r="I448" i="1" l="1"/>
  <c r="J447" i="1"/>
  <c r="L447" i="1" s="1"/>
  <c r="K446" i="1"/>
  <c r="K447" i="1" s="1"/>
  <c r="J448" i="1" l="1"/>
  <c r="I449" i="1"/>
  <c r="J449" i="1" l="1"/>
  <c r="I450" i="1"/>
  <c r="L448" i="1"/>
  <c r="K448" i="1"/>
  <c r="K449" i="1" s="1"/>
  <c r="J450" i="1" l="1"/>
  <c r="I451" i="1"/>
  <c r="L449" i="1"/>
  <c r="I452" i="1" l="1"/>
  <c r="J451" i="1"/>
  <c r="L450" i="1"/>
  <c r="K450" i="1"/>
  <c r="K451" i="1" s="1"/>
  <c r="L451" i="1" l="1"/>
  <c r="I453" i="1"/>
  <c r="J452" i="1"/>
  <c r="L452" i="1" l="1"/>
  <c r="K452" i="1"/>
  <c r="J453" i="1"/>
  <c r="L453" i="1" s="1"/>
  <c r="I454" i="1"/>
  <c r="I455" i="1" l="1"/>
  <c r="J454" i="1"/>
  <c r="L454" i="1" s="1"/>
  <c r="K453" i="1"/>
  <c r="K454" i="1" l="1"/>
  <c r="I456" i="1"/>
  <c r="J455" i="1"/>
  <c r="L455" i="1" s="1"/>
  <c r="I457" i="1" l="1"/>
  <c r="J456" i="1"/>
  <c r="L456" i="1" s="1"/>
  <c r="K455" i="1"/>
  <c r="K456" i="1" l="1"/>
  <c r="J457" i="1"/>
  <c r="I458" i="1"/>
  <c r="J458" i="1" l="1"/>
  <c r="I459" i="1"/>
  <c r="L457" i="1"/>
  <c r="K457" i="1"/>
  <c r="K458" i="1" s="1"/>
  <c r="I460" i="1" l="1"/>
  <c r="J459" i="1"/>
  <c r="L458" i="1"/>
  <c r="L459" i="1" l="1"/>
  <c r="K459" i="1"/>
  <c r="I461" i="1"/>
  <c r="J460" i="1"/>
  <c r="L460" i="1" s="1"/>
  <c r="J461" i="1" l="1"/>
  <c r="L461" i="1" s="1"/>
  <c r="I462" i="1"/>
  <c r="K460" i="1"/>
  <c r="K461" i="1" s="1"/>
  <c r="I463" i="1" l="1"/>
  <c r="J462" i="1"/>
  <c r="L462" i="1" s="1"/>
  <c r="J463" i="1" l="1"/>
  <c r="L463" i="1" s="1"/>
  <c r="I464" i="1"/>
  <c r="K462" i="1"/>
  <c r="K463" i="1" l="1"/>
  <c r="I465" i="1"/>
  <c r="J464" i="1"/>
  <c r="L464" i="1" s="1"/>
  <c r="J465" i="1" l="1"/>
  <c r="L465" i="1" s="1"/>
  <c r="I466" i="1"/>
  <c r="K464" i="1"/>
  <c r="K465" i="1" s="1"/>
  <c r="I467" i="1" l="1"/>
  <c r="J466" i="1"/>
  <c r="L466" i="1" s="1"/>
  <c r="J467" i="1" l="1"/>
  <c r="L467" i="1" s="1"/>
  <c r="I468" i="1"/>
  <c r="K466" i="1"/>
  <c r="K467" i="1" s="1"/>
  <c r="I469" i="1" l="1"/>
  <c r="J468" i="1"/>
  <c r="L468" i="1" s="1"/>
  <c r="J469" i="1" l="1"/>
  <c r="L469" i="1" s="1"/>
  <c r="I470" i="1"/>
  <c r="K468" i="1"/>
  <c r="K469" i="1" s="1"/>
  <c r="I471" i="1" l="1"/>
  <c r="J470" i="1"/>
  <c r="L470" i="1" l="1"/>
  <c r="K470" i="1"/>
  <c r="J471" i="1"/>
  <c r="I472" i="1"/>
  <c r="L471" i="1" l="1"/>
  <c r="J472" i="1"/>
  <c r="L472" i="1" s="1"/>
  <c r="I473" i="1"/>
  <c r="K471" i="1"/>
  <c r="K472" i="1" s="1"/>
  <c r="J473" i="1" l="1"/>
  <c r="I474" i="1"/>
  <c r="I475" i="1" l="1"/>
  <c r="J474" i="1"/>
  <c r="L473" i="1"/>
  <c r="K473" i="1"/>
  <c r="K474" i="1" l="1"/>
  <c r="L474" i="1"/>
  <c r="J475" i="1"/>
  <c r="I476" i="1"/>
  <c r="J476" i="1" l="1"/>
  <c r="I477" i="1"/>
  <c r="L475" i="1"/>
  <c r="K475" i="1"/>
  <c r="K476" i="1" l="1"/>
  <c r="I478" i="1"/>
  <c r="J477" i="1"/>
  <c r="L476" i="1"/>
  <c r="L477" i="1" l="1"/>
  <c r="K477" i="1"/>
  <c r="I479" i="1"/>
  <c r="J478" i="1"/>
  <c r="L478" i="1" s="1"/>
  <c r="I480" i="1" l="1"/>
  <c r="J479" i="1"/>
  <c r="L479" i="1" s="1"/>
  <c r="K478" i="1"/>
  <c r="K479" i="1" l="1"/>
  <c r="J480" i="1"/>
  <c r="L480" i="1" s="1"/>
  <c r="I481" i="1"/>
  <c r="I482" i="1" l="1"/>
  <c r="J481" i="1"/>
  <c r="L481" i="1" s="1"/>
  <c r="K480" i="1"/>
  <c r="K481" i="1" l="1"/>
  <c r="J482" i="1"/>
  <c r="L482" i="1" s="1"/>
  <c r="I483" i="1"/>
  <c r="J483" i="1" l="1"/>
  <c r="L483" i="1" s="1"/>
  <c r="I484" i="1"/>
  <c r="K482" i="1"/>
  <c r="K483" i="1" s="1"/>
  <c r="J484" i="1" l="1"/>
  <c r="I485" i="1"/>
  <c r="I486" i="1" l="1"/>
  <c r="J485" i="1"/>
  <c r="L484" i="1"/>
  <c r="K484" i="1"/>
  <c r="K485" i="1" l="1"/>
  <c r="L485" i="1"/>
  <c r="J486" i="1"/>
  <c r="I487" i="1"/>
  <c r="I488" i="1" l="1"/>
  <c r="J487" i="1"/>
  <c r="L486" i="1"/>
  <c r="K486" i="1"/>
  <c r="K487" i="1" l="1"/>
  <c r="L487" i="1"/>
  <c r="J488" i="1"/>
  <c r="I489" i="1"/>
  <c r="I490" i="1" l="1"/>
  <c r="J489" i="1"/>
  <c r="L488" i="1"/>
  <c r="K488" i="1"/>
  <c r="K489" i="1" s="1"/>
  <c r="L489" i="1" l="1"/>
  <c r="I491" i="1"/>
  <c r="J490" i="1"/>
  <c r="L490" i="1" l="1"/>
  <c r="K490" i="1"/>
  <c r="I492" i="1"/>
  <c r="J491" i="1"/>
  <c r="L491" i="1" l="1"/>
  <c r="I493" i="1"/>
  <c r="J492" i="1"/>
  <c r="L492" i="1" s="1"/>
  <c r="K491" i="1"/>
  <c r="K492" i="1" l="1"/>
  <c r="J493" i="1"/>
  <c r="L493" i="1" s="1"/>
  <c r="I494" i="1"/>
  <c r="J494" i="1" l="1"/>
  <c r="L494" i="1" s="1"/>
  <c r="I495" i="1"/>
  <c r="K493" i="1"/>
  <c r="K494" i="1" l="1"/>
  <c r="I496" i="1"/>
  <c r="J495" i="1"/>
  <c r="L495" i="1" s="1"/>
  <c r="I497" i="1" l="1"/>
  <c r="J496" i="1"/>
  <c r="L496" i="1" s="1"/>
  <c r="K495" i="1"/>
  <c r="K496" i="1" l="1"/>
  <c r="I498" i="1"/>
  <c r="J497" i="1"/>
  <c r="L497" i="1" s="1"/>
  <c r="J498" i="1" l="1"/>
  <c r="L498" i="1" s="1"/>
  <c r="I499" i="1"/>
  <c r="K497" i="1"/>
  <c r="K498" i="1" s="1"/>
  <c r="J499" i="1" l="1"/>
  <c r="L499" i="1" s="1"/>
  <c r="I500" i="1"/>
  <c r="I501" i="1" l="1"/>
  <c r="J500" i="1"/>
  <c r="L500" i="1" s="1"/>
  <c r="K499" i="1"/>
  <c r="K500" i="1" l="1"/>
  <c r="I502" i="1"/>
  <c r="J501" i="1"/>
  <c r="L501" i="1" s="1"/>
  <c r="I503" i="1" l="1"/>
  <c r="J502" i="1"/>
  <c r="L502" i="1" s="1"/>
  <c r="K501" i="1"/>
  <c r="K502" i="1" s="1"/>
  <c r="I504" i="1" l="1"/>
  <c r="J503" i="1"/>
  <c r="L503" i="1" s="1"/>
  <c r="J504" i="1" l="1"/>
  <c r="L504" i="1" s="1"/>
  <c r="I505" i="1"/>
  <c r="K503" i="1"/>
  <c r="K504" i="1" s="1"/>
  <c r="I506" i="1" l="1"/>
  <c r="J505" i="1"/>
  <c r="L505" i="1" s="1"/>
  <c r="I507" i="1" l="1"/>
  <c r="J506" i="1"/>
  <c r="L506" i="1" s="1"/>
  <c r="K505" i="1"/>
  <c r="K506" i="1" s="1"/>
  <c r="J507" i="1" l="1"/>
  <c r="I508" i="1"/>
  <c r="J508" i="1" l="1"/>
  <c r="I509" i="1"/>
  <c r="L507" i="1"/>
  <c r="K507" i="1"/>
  <c r="K508" i="1" s="1"/>
  <c r="J509" i="1" l="1"/>
  <c r="I510" i="1"/>
  <c r="L508" i="1"/>
  <c r="J510" i="1" l="1"/>
  <c r="I511" i="1"/>
  <c r="L509" i="1"/>
  <c r="K509" i="1"/>
  <c r="K510" i="1" s="1"/>
  <c r="J511" i="1" l="1"/>
  <c r="I512" i="1"/>
  <c r="L510" i="1"/>
  <c r="J512" i="1" l="1"/>
  <c r="I513" i="1"/>
  <c r="L511" i="1"/>
  <c r="K511" i="1"/>
  <c r="K512" i="1" s="1"/>
  <c r="I514" i="1" l="1"/>
  <c r="J513" i="1"/>
  <c r="K513" i="1" s="1"/>
  <c r="L512" i="1"/>
  <c r="L513" i="1" l="1"/>
  <c r="I515" i="1"/>
  <c r="J514" i="1"/>
  <c r="L514" i="1" l="1"/>
  <c r="K514" i="1"/>
  <c r="I516" i="1"/>
  <c r="J515" i="1"/>
  <c r="L515" i="1" s="1"/>
  <c r="I517" i="1" l="1"/>
  <c r="J516" i="1"/>
  <c r="L516" i="1" s="1"/>
  <c r="K515" i="1"/>
  <c r="K516" i="1" l="1"/>
  <c r="I518" i="1"/>
  <c r="J517" i="1"/>
  <c r="L517" i="1" s="1"/>
  <c r="I519" i="1" l="1"/>
  <c r="J518" i="1"/>
  <c r="L518" i="1" s="1"/>
  <c r="K517" i="1"/>
  <c r="K518" i="1" l="1"/>
  <c r="J519" i="1"/>
  <c r="L519" i="1" s="1"/>
  <c r="I520" i="1"/>
  <c r="I521" i="1" l="1"/>
  <c r="J520" i="1"/>
  <c r="L520" i="1" s="1"/>
  <c r="K519" i="1"/>
  <c r="K520" i="1" s="1"/>
  <c r="J521" i="1" l="1"/>
  <c r="L521" i="1" s="1"/>
  <c r="I522" i="1"/>
  <c r="J522" i="1" l="1"/>
  <c r="L522" i="1" s="1"/>
  <c r="I523" i="1"/>
  <c r="K521" i="1"/>
  <c r="K522" i="1" s="1"/>
  <c r="I524" i="1" l="1"/>
  <c r="J523" i="1"/>
  <c r="L523" i="1" l="1"/>
  <c r="K523" i="1"/>
  <c r="I525" i="1"/>
  <c r="J524" i="1"/>
  <c r="L524" i="1" s="1"/>
  <c r="J525" i="1" l="1"/>
  <c r="L525" i="1" s="1"/>
  <c r="I526" i="1"/>
  <c r="K524" i="1"/>
  <c r="K525" i="1" s="1"/>
  <c r="J526" i="1" l="1"/>
  <c r="I527" i="1"/>
  <c r="I528" i="1" l="1"/>
  <c r="J527" i="1"/>
  <c r="L526" i="1"/>
  <c r="K526" i="1"/>
  <c r="K527" i="1" l="1"/>
  <c r="L527" i="1"/>
  <c r="J528" i="1"/>
  <c r="I529" i="1"/>
  <c r="J529" i="1" l="1"/>
  <c r="I530" i="1"/>
  <c r="L528" i="1"/>
  <c r="K528" i="1"/>
  <c r="K529" i="1" s="1"/>
  <c r="J530" i="1" l="1"/>
  <c r="I531" i="1"/>
  <c r="L529" i="1"/>
  <c r="J531" i="1" l="1"/>
  <c r="I532" i="1"/>
  <c r="L530" i="1"/>
  <c r="K530" i="1"/>
  <c r="K531" i="1" s="1"/>
  <c r="J532" i="1" l="1"/>
  <c r="I533" i="1"/>
  <c r="L531" i="1"/>
  <c r="J533" i="1" l="1"/>
  <c r="I534" i="1"/>
  <c r="L532" i="1"/>
  <c r="K532" i="1"/>
  <c r="K533" i="1" s="1"/>
  <c r="I535" i="1" l="1"/>
  <c r="J534" i="1"/>
  <c r="L533" i="1"/>
  <c r="L534" i="1" l="1"/>
  <c r="K534" i="1"/>
  <c r="J535" i="1"/>
  <c r="L535" i="1" s="1"/>
  <c r="I536" i="1"/>
  <c r="K535" i="1" l="1"/>
  <c r="I537" i="1"/>
  <c r="J536" i="1"/>
  <c r="L536" i="1" s="1"/>
  <c r="I538" i="1" l="1"/>
  <c r="J537" i="1"/>
  <c r="L537" i="1" s="1"/>
  <c r="K536" i="1"/>
  <c r="K537" i="1" l="1"/>
  <c r="J538" i="1"/>
  <c r="L538" i="1" s="1"/>
  <c r="I539" i="1"/>
  <c r="J539" i="1" l="1"/>
  <c r="L539" i="1" s="1"/>
  <c r="I540" i="1"/>
  <c r="K538" i="1"/>
  <c r="K539" i="1" s="1"/>
  <c r="I541" i="1" l="1"/>
  <c r="J540" i="1"/>
  <c r="L540" i="1" l="1"/>
  <c r="K540" i="1"/>
  <c r="J541" i="1"/>
  <c r="I542" i="1"/>
  <c r="J542" i="1" l="1"/>
  <c r="I543" i="1"/>
  <c r="L541" i="1"/>
  <c r="K541" i="1"/>
  <c r="K542" i="1" s="1"/>
  <c r="I544" i="1" l="1"/>
  <c r="J543" i="1"/>
  <c r="L542" i="1"/>
  <c r="L543" i="1" l="1"/>
  <c r="J544" i="1"/>
  <c r="I545" i="1"/>
  <c r="K543" i="1"/>
  <c r="K544" i="1" s="1"/>
  <c r="L544" i="1" l="1"/>
  <c r="J545" i="1"/>
  <c r="I546" i="1"/>
  <c r="L545" i="1" l="1"/>
  <c r="J546" i="1"/>
  <c r="L546" i="1" s="1"/>
  <c r="I547" i="1"/>
  <c r="K545" i="1"/>
  <c r="K546" i="1" s="1"/>
  <c r="J547" i="1" l="1"/>
  <c r="L547" i="1" s="1"/>
  <c r="I548" i="1"/>
  <c r="J548" i="1" l="1"/>
  <c r="L548" i="1" s="1"/>
  <c r="I549" i="1"/>
  <c r="K547" i="1"/>
  <c r="K548" i="1" l="1"/>
  <c r="J549" i="1"/>
  <c r="I550" i="1"/>
  <c r="I551" i="1" l="1"/>
  <c r="J550" i="1"/>
  <c r="L549" i="1"/>
  <c r="K549" i="1"/>
  <c r="K550" i="1" l="1"/>
  <c r="L550" i="1"/>
  <c r="J551" i="1"/>
  <c r="I552" i="1"/>
  <c r="L551" i="1" l="1"/>
  <c r="J552" i="1"/>
  <c r="L552" i="1" s="1"/>
  <c r="I553" i="1"/>
  <c r="K551" i="1"/>
  <c r="K552" i="1" s="1"/>
  <c r="J553" i="1" l="1"/>
  <c r="L553" i="1" s="1"/>
  <c r="I554" i="1"/>
  <c r="K553" i="1"/>
  <c r="I555" i="1" l="1"/>
  <c r="J554" i="1"/>
  <c r="L554" i="1" l="1"/>
  <c r="K554" i="1"/>
  <c r="J555" i="1"/>
  <c r="I556" i="1"/>
  <c r="L555" i="1" l="1"/>
  <c r="J556" i="1"/>
  <c r="L556" i="1" s="1"/>
  <c r="I557" i="1"/>
  <c r="K555" i="1"/>
  <c r="K556" i="1" s="1"/>
  <c r="J557" i="1" l="1"/>
  <c r="L557" i="1" s="1"/>
  <c r="I558" i="1"/>
  <c r="I559" i="1" l="1"/>
  <c r="J558" i="1"/>
  <c r="L558" i="1" s="1"/>
  <c r="K557" i="1"/>
  <c r="K558" i="1" s="1"/>
  <c r="J559" i="1" l="1"/>
  <c r="L559" i="1" s="1"/>
  <c r="I560" i="1"/>
  <c r="J560" i="1" l="1"/>
  <c r="L560" i="1" s="1"/>
  <c r="I561" i="1"/>
  <c r="K559" i="1"/>
  <c r="K560" i="1" s="1"/>
  <c r="J561" i="1" l="1"/>
  <c r="L561" i="1" s="1"/>
  <c r="I562" i="1"/>
  <c r="K561" i="1"/>
  <c r="I563" i="1" l="1"/>
  <c r="J562" i="1"/>
  <c r="L562" i="1" l="1"/>
  <c r="K562" i="1"/>
  <c r="I564" i="1"/>
  <c r="J563" i="1"/>
  <c r="L563" i="1" s="1"/>
  <c r="J564" i="1" l="1"/>
  <c r="L564" i="1" s="1"/>
  <c r="I565" i="1"/>
  <c r="K563" i="1"/>
  <c r="K564" i="1" s="1"/>
  <c r="J565" i="1" l="1"/>
  <c r="L565" i="1" s="1"/>
  <c r="I566" i="1"/>
  <c r="I567" i="1" l="1"/>
  <c r="J566" i="1"/>
  <c r="L566" i="1" s="1"/>
  <c r="K565" i="1"/>
  <c r="K566" i="1" l="1"/>
  <c r="I568" i="1"/>
  <c r="J567" i="1"/>
  <c r="L567" i="1" s="1"/>
  <c r="J568" i="1" l="1"/>
  <c r="L568" i="1" s="1"/>
  <c r="I569" i="1"/>
  <c r="K567" i="1"/>
  <c r="K568" i="1" s="1"/>
  <c r="J569" i="1" l="1"/>
  <c r="L569" i="1" s="1"/>
  <c r="I570" i="1"/>
  <c r="J570" i="1" l="1"/>
  <c r="L570" i="1" s="1"/>
  <c r="I571" i="1"/>
  <c r="K569" i="1"/>
  <c r="K570" i="1" s="1"/>
  <c r="J571" i="1" l="1"/>
  <c r="L571" i="1" s="1"/>
  <c r="I572" i="1"/>
  <c r="I573" i="1" l="1"/>
  <c r="J572" i="1"/>
  <c r="L572" i="1" s="1"/>
  <c r="K571" i="1"/>
  <c r="K572" i="1" s="1"/>
  <c r="J573" i="1" l="1"/>
  <c r="L573" i="1" s="1"/>
  <c r="I574" i="1"/>
  <c r="I575" i="1" l="1"/>
  <c r="J574" i="1"/>
  <c r="L574" i="1" s="1"/>
  <c r="K573" i="1"/>
  <c r="K574" i="1" l="1"/>
  <c r="J575" i="1"/>
  <c r="L575" i="1" s="1"/>
  <c r="I576" i="1"/>
  <c r="J576" i="1" l="1"/>
  <c r="L576" i="1" s="1"/>
  <c r="I577" i="1"/>
  <c r="K575" i="1"/>
  <c r="K576" i="1" l="1"/>
  <c r="I578" i="1"/>
  <c r="J577" i="1"/>
  <c r="L577" i="1" s="1"/>
  <c r="J578" i="1" l="1"/>
  <c r="L578" i="1" s="1"/>
  <c r="I579" i="1"/>
  <c r="K577" i="1"/>
  <c r="K578" i="1" l="1"/>
  <c r="I580" i="1"/>
  <c r="J579" i="1"/>
  <c r="L579" i="1" s="1"/>
  <c r="I581" i="1" l="1"/>
  <c r="J580" i="1"/>
  <c r="L580" i="1" s="1"/>
  <c r="K579" i="1"/>
  <c r="K580" i="1" l="1"/>
  <c r="I582" i="1"/>
  <c r="J581" i="1"/>
  <c r="L581" i="1" s="1"/>
  <c r="J582" i="1" l="1"/>
  <c r="L582" i="1" s="1"/>
  <c r="I583" i="1"/>
  <c r="K581" i="1"/>
  <c r="K582" i="1" s="1"/>
  <c r="J583" i="1" l="1"/>
  <c r="L583" i="1" s="1"/>
  <c r="I584" i="1"/>
  <c r="I585" i="1" l="1"/>
  <c r="J584" i="1"/>
  <c r="L584" i="1" s="1"/>
  <c r="K583" i="1"/>
  <c r="K584" i="1" l="1"/>
  <c r="I586" i="1"/>
  <c r="J585" i="1"/>
  <c r="L585" i="1" l="1"/>
  <c r="K585" i="1"/>
  <c r="J586" i="1"/>
  <c r="L586" i="1" s="1"/>
  <c r="I587" i="1"/>
  <c r="J587" i="1" l="1"/>
  <c r="L587" i="1" s="1"/>
  <c r="I588" i="1"/>
  <c r="K586" i="1"/>
  <c r="K587" i="1" s="1"/>
  <c r="J588" i="1" l="1"/>
  <c r="I589" i="1"/>
  <c r="I590" i="1" l="1"/>
  <c r="J589" i="1"/>
  <c r="L588" i="1"/>
  <c r="K588" i="1"/>
  <c r="K589" i="1" l="1"/>
  <c r="L589" i="1"/>
  <c r="J590" i="1"/>
  <c r="L590" i="1" s="1"/>
  <c r="I591" i="1"/>
  <c r="J591" i="1" l="1"/>
  <c r="L591" i="1" s="1"/>
  <c r="I592" i="1"/>
  <c r="K590" i="1"/>
  <c r="K591" i="1" s="1"/>
  <c r="J592" i="1" l="1"/>
  <c r="L592" i="1" s="1"/>
  <c r="I593" i="1"/>
  <c r="J593" i="1" l="1"/>
  <c r="L593" i="1" s="1"/>
  <c r="I594" i="1"/>
  <c r="K592" i="1"/>
  <c r="K593" i="1" s="1"/>
  <c r="J594" i="1" l="1"/>
  <c r="L594" i="1" s="1"/>
  <c r="I595" i="1"/>
  <c r="I596" i="1" l="1"/>
  <c r="J595" i="1"/>
  <c r="L595" i="1" s="1"/>
  <c r="K594" i="1"/>
  <c r="K595" i="1" l="1"/>
  <c r="I597" i="1"/>
  <c r="J596" i="1"/>
  <c r="L596" i="1" s="1"/>
  <c r="J597" i="1" l="1"/>
  <c r="L597" i="1" s="1"/>
  <c r="I598" i="1"/>
  <c r="K596" i="1"/>
  <c r="K597" i="1" l="1"/>
  <c r="J598" i="1"/>
  <c r="L598" i="1" s="1"/>
  <c r="I599" i="1"/>
  <c r="J599" i="1" l="1"/>
  <c r="L599" i="1" s="1"/>
  <c r="I600" i="1"/>
  <c r="K598" i="1"/>
  <c r="K599" i="1" s="1"/>
  <c r="J600" i="1" l="1"/>
  <c r="I601" i="1"/>
  <c r="J601" i="1" l="1"/>
  <c r="I602" i="1"/>
  <c r="L600" i="1"/>
  <c r="K600" i="1"/>
  <c r="K601" i="1" s="1"/>
  <c r="I603" i="1" l="1"/>
  <c r="J602" i="1"/>
  <c r="K602" i="1" s="1"/>
  <c r="L601" i="1"/>
  <c r="L602" i="1" l="1"/>
  <c r="I604" i="1"/>
  <c r="J603" i="1"/>
  <c r="L603" i="1" l="1"/>
  <c r="K603" i="1"/>
  <c r="J604" i="1"/>
  <c r="L604" i="1" s="1"/>
  <c r="I605" i="1"/>
  <c r="I606" i="1" l="1"/>
  <c r="J605" i="1"/>
  <c r="L605" i="1" s="1"/>
  <c r="K604" i="1"/>
  <c r="K605" i="1" l="1"/>
  <c r="I607" i="1"/>
  <c r="J606" i="1"/>
  <c r="L606" i="1" s="1"/>
  <c r="J607" i="1" l="1"/>
  <c r="L607" i="1" s="1"/>
  <c r="I608" i="1"/>
  <c r="K606" i="1"/>
  <c r="K607" i="1" s="1"/>
  <c r="J608" i="1" l="1"/>
  <c r="L608" i="1" s="1"/>
  <c r="I609" i="1"/>
  <c r="I610" i="1" l="1"/>
  <c r="J609" i="1"/>
  <c r="L609" i="1" s="1"/>
  <c r="K608" i="1"/>
  <c r="K609" i="1" s="1"/>
  <c r="J610" i="1" l="1"/>
  <c r="I611" i="1"/>
  <c r="J611" i="1" l="1"/>
  <c r="I612" i="1"/>
  <c r="L610" i="1"/>
  <c r="K610" i="1"/>
  <c r="K611" i="1" s="1"/>
  <c r="I613" i="1" l="1"/>
  <c r="J612" i="1"/>
  <c r="L611" i="1"/>
  <c r="L612" i="1" l="1"/>
  <c r="J613" i="1"/>
  <c r="I614" i="1"/>
  <c r="K612" i="1"/>
  <c r="K613" i="1" s="1"/>
  <c r="L613" i="1" l="1"/>
  <c r="J614" i="1"/>
  <c r="I615" i="1"/>
  <c r="L614" i="1" l="1"/>
  <c r="J615" i="1"/>
  <c r="L615" i="1" s="1"/>
  <c r="I616" i="1"/>
  <c r="K614" i="1"/>
  <c r="K615" i="1" s="1"/>
  <c r="J616" i="1" l="1"/>
  <c r="L616" i="1" s="1"/>
  <c r="I617" i="1"/>
  <c r="K616" i="1"/>
  <c r="I618" i="1" l="1"/>
  <c r="J617" i="1"/>
  <c r="L617" i="1" l="1"/>
  <c r="K617" i="1"/>
  <c r="I619" i="1"/>
  <c r="J618" i="1"/>
  <c r="L618" i="1" s="1"/>
  <c r="J619" i="1" l="1"/>
  <c r="L619" i="1" s="1"/>
  <c r="I620" i="1"/>
  <c r="K618" i="1"/>
  <c r="K619" i="1" s="1"/>
  <c r="I621" i="1" l="1"/>
  <c r="J620" i="1"/>
  <c r="L620" i="1" s="1"/>
  <c r="J621" i="1" l="1"/>
  <c r="L621" i="1" s="1"/>
  <c r="I622" i="1"/>
  <c r="K620" i="1"/>
  <c r="K621" i="1" l="1"/>
  <c r="J622" i="1"/>
  <c r="L622" i="1" s="1"/>
  <c r="I623" i="1"/>
  <c r="I624" i="1" l="1"/>
  <c r="J623" i="1"/>
  <c r="L623" i="1" s="1"/>
  <c r="K622" i="1"/>
  <c r="K623" i="1" l="1"/>
  <c r="I625" i="1"/>
  <c r="J624" i="1"/>
  <c r="L624" i="1" s="1"/>
  <c r="J625" i="1" l="1"/>
  <c r="L625" i="1" s="1"/>
  <c r="I626" i="1"/>
  <c r="K624" i="1"/>
  <c r="K625" i="1" s="1"/>
  <c r="J626" i="1" l="1"/>
  <c r="I627" i="1"/>
  <c r="J627" i="1" l="1"/>
  <c r="I628" i="1"/>
  <c r="L626" i="1"/>
  <c r="K626" i="1"/>
  <c r="K627" i="1" s="1"/>
  <c r="I629" i="1" l="1"/>
  <c r="J628" i="1"/>
  <c r="L627" i="1"/>
  <c r="L628" i="1" l="1"/>
  <c r="J629" i="1"/>
  <c r="I630" i="1"/>
  <c r="K628" i="1"/>
  <c r="K629" i="1" s="1"/>
  <c r="L629" i="1" l="1"/>
  <c r="I631" i="1"/>
  <c r="J630" i="1"/>
  <c r="L630" i="1" s="1"/>
  <c r="J631" i="1" l="1"/>
  <c r="L631" i="1" s="1"/>
  <c r="I632" i="1"/>
  <c r="K630" i="1"/>
  <c r="K631" i="1" s="1"/>
  <c r="J632" i="1" l="1"/>
  <c r="L632" i="1" s="1"/>
  <c r="I633" i="1"/>
  <c r="K632" i="1"/>
  <c r="I634" i="1" l="1"/>
  <c r="J633" i="1"/>
  <c r="L633" i="1" l="1"/>
  <c r="K633" i="1"/>
  <c r="J634" i="1"/>
  <c r="L634" i="1" s="1"/>
  <c r="I635" i="1"/>
  <c r="J635" i="1" l="1"/>
  <c r="L635" i="1" s="1"/>
  <c r="I636" i="1"/>
  <c r="K634" i="1"/>
  <c r="K635" i="1" s="1"/>
  <c r="J636" i="1" l="1"/>
  <c r="L636" i="1" s="1"/>
  <c r="I637" i="1"/>
  <c r="J637" i="1" l="1"/>
  <c r="L637" i="1" s="1"/>
  <c r="I638" i="1"/>
  <c r="K636" i="1"/>
  <c r="K637" i="1" s="1"/>
  <c r="J638" i="1" l="1"/>
  <c r="L638" i="1" s="1"/>
  <c r="I639" i="1"/>
  <c r="J639" i="1" l="1"/>
  <c r="L639" i="1" s="1"/>
  <c r="I640" i="1"/>
  <c r="K638" i="1"/>
  <c r="K639" i="1" s="1"/>
  <c r="I641" i="1" l="1"/>
  <c r="J640" i="1"/>
  <c r="L640" i="1" s="1"/>
  <c r="K640" i="1" l="1"/>
  <c r="J641" i="1"/>
  <c r="I642" i="1"/>
  <c r="J642" i="1" l="1"/>
  <c r="I643" i="1"/>
  <c r="L641" i="1"/>
  <c r="K641" i="1"/>
  <c r="K642" i="1" s="1"/>
  <c r="I644" i="1" l="1"/>
  <c r="J643" i="1"/>
  <c r="L642" i="1"/>
  <c r="L643" i="1" l="1"/>
  <c r="K643" i="1"/>
  <c r="J644" i="1"/>
  <c r="L644" i="1" s="1"/>
  <c r="I645" i="1"/>
  <c r="I646" i="1" l="1"/>
  <c r="J645" i="1"/>
  <c r="L645" i="1" s="1"/>
  <c r="K644" i="1"/>
  <c r="K645" i="1" s="1"/>
  <c r="J646" i="1" l="1"/>
  <c r="L646" i="1" s="1"/>
  <c r="I647" i="1"/>
  <c r="I648" i="1" l="1"/>
  <c r="J647" i="1"/>
  <c r="L647" i="1" s="1"/>
  <c r="K646" i="1"/>
  <c r="K647" i="1" l="1"/>
  <c r="J648" i="1"/>
  <c r="L648" i="1" s="1"/>
  <c r="I649" i="1"/>
  <c r="J649" i="1" l="1"/>
  <c r="L649" i="1" s="1"/>
  <c r="I650" i="1"/>
  <c r="K648" i="1"/>
  <c r="K649" i="1" s="1"/>
  <c r="J650" i="1" l="1"/>
  <c r="L650" i="1" s="1"/>
  <c r="I651" i="1"/>
  <c r="I652" i="1" l="1"/>
  <c r="J651" i="1"/>
  <c r="L651" i="1" s="1"/>
  <c r="K650" i="1"/>
  <c r="K651" i="1" l="1"/>
  <c r="J652" i="1"/>
  <c r="L652" i="1" s="1"/>
  <c r="I653" i="1"/>
  <c r="J653" i="1" l="1"/>
  <c r="L653" i="1" s="1"/>
  <c r="I654" i="1"/>
  <c r="K652" i="1"/>
  <c r="K653" i="1" s="1"/>
  <c r="J654" i="1" l="1"/>
  <c r="L654" i="1" s="1"/>
  <c r="I655" i="1"/>
  <c r="I656" i="1" l="1"/>
  <c r="J655" i="1"/>
  <c r="L655" i="1" s="1"/>
  <c r="K654" i="1"/>
  <c r="K655" i="1" s="1"/>
  <c r="I657" i="1" l="1"/>
  <c r="J656" i="1"/>
  <c r="L656" i="1" s="1"/>
  <c r="J657" i="1" l="1"/>
  <c r="L657" i="1" s="1"/>
  <c r="I658" i="1"/>
  <c r="K656" i="1"/>
  <c r="K657" i="1" l="1"/>
  <c r="J658" i="1"/>
  <c r="L658" i="1" s="1"/>
  <c r="I659" i="1"/>
  <c r="J659" i="1" l="1"/>
  <c r="L659" i="1" s="1"/>
  <c r="I660" i="1"/>
  <c r="K658" i="1"/>
  <c r="K659" i="1" s="1"/>
  <c r="I661" i="1" l="1"/>
  <c r="J660" i="1"/>
  <c r="L660" i="1" s="1"/>
  <c r="I662" i="1" l="1"/>
  <c r="J661" i="1"/>
  <c r="L661" i="1" s="1"/>
  <c r="K660" i="1"/>
  <c r="K661" i="1" s="1"/>
  <c r="I663" i="1" l="1"/>
  <c r="J662" i="1"/>
  <c r="L662" i="1" s="1"/>
  <c r="I664" i="1" l="1"/>
  <c r="J663" i="1"/>
  <c r="L663" i="1" s="1"/>
  <c r="K662" i="1"/>
  <c r="K663" i="1" l="1"/>
  <c r="J664" i="1"/>
  <c r="I665" i="1"/>
  <c r="J665" i="1" l="1"/>
  <c r="I666" i="1"/>
  <c r="L664" i="1"/>
  <c r="K664" i="1"/>
  <c r="K665" i="1" s="1"/>
  <c r="I667" i="1" l="1"/>
  <c r="J666" i="1"/>
  <c r="L665" i="1"/>
  <c r="L666" i="1" l="1"/>
  <c r="J667" i="1"/>
  <c r="L667" i="1" s="1"/>
  <c r="I668" i="1"/>
  <c r="K666" i="1"/>
  <c r="K667" i="1" s="1"/>
  <c r="J668" i="1" l="1"/>
  <c r="L668" i="1" s="1"/>
  <c r="I669" i="1"/>
  <c r="J669" i="1" l="1"/>
  <c r="L669" i="1" s="1"/>
  <c r="I670" i="1"/>
  <c r="K668" i="1"/>
  <c r="K669" i="1" s="1"/>
  <c r="I671" i="1" l="1"/>
  <c r="J670" i="1"/>
  <c r="L670" i="1" s="1"/>
  <c r="K670" i="1" l="1"/>
  <c r="J671" i="1"/>
  <c r="I672" i="1"/>
  <c r="I673" i="1" l="1"/>
  <c r="J672" i="1"/>
  <c r="L671" i="1"/>
  <c r="K671" i="1"/>
  <c r="K672" i="1" s="1"/>
  <c r="L672" i="1" l="1"/>
  <c r="I674" i="1"/>
  <c r="J673" i="1"/>
  <c r="L673" i="1" l="1"/>
  <c r="K673" i="1"/>
  <c r="I675" i="1"/>
  <c r="J674" i="1"/>
  <c r="L674" i="1" s="1"/>
  <c r="J675" i="1" l="1"/>
  <c r="L675" i="1" s="1"/>
  <c r="I676" i="1"/>
  <c r="K674" i="1"/>
  <c r="K675" i="1" s="1"/>
  <c r="J676" i="1" l="1"/>
  <c r="L676" i="1" s="1"/>
  <c r="I677" i="1"/>
  <c r="I678" i="1" l="1"/>
  <c r="J677" i="1"/>
  <c r="L677" i="1" s="1"/>
  <c r="K676" i="1"/>
  <c r="K677" i="1" l="1"/>
  <c r="J678" i="1"/>
  <c r="I679" i="1"/>
  <c r="J679" i="1" l="1"/>
  <c r="I680" i="1"/>
  <c r="L678" i="1"/>
  <c r="K678" i="1"/>
  <c r="K679" i="1" l="1"/>
  <c r="J680" i="1"/>
  <c r="I681" i="1"/>
  <c r="L679" i="1"/>
  <c r="I682" i="1" l="1"/>
  <c r="J681" i="1"/>
  <c r="L680" i="1"/>
  <c r="K680" i="1"/>
  <c r="K681" i="1" l="1"/>
  <c r="L681" i="1"/>
  <c r="J682" i="1"/>
  <c r="I683" i="1"/>
  <c r="J683" i="1" l="1"/>
  <c r="I684" i="1"/>
  <c r="L682" i="1"/>
  <c r="K682" i="1"/>
  <c r="K683" i="1" s="1"/>
  <c r="I685" i="1" l="1"/>
  <c r="J684" i="1"/>
  <c r="L683" i="1"/>
  <c r="L684" i="1" l="1"/>
  <c r="K684" i="1"/>
  <c r="I686" i="1"/>
  <c r="J685" i="1"/>
  <c r="L685" i="1" s="1"/>
  <c r="J686" i="1" l="1"/>
  <c r="L686" i="1" s="1"/>
  <c r="I687" i="1"/>
  <c r="K685" i="1"/>
  <c r="K686" i="1" s="1"/>
  <c r="J687" i="1" l="1"/>
  <c r="L687" i="1" s="1"/>
  <c r="I688" i="1"/>
  <c r="J688" i="1" l="1"/>
  <c r="L688" i="1" s="1"/>
  <c r="I689" i="1"/>
  <c r="K687" i="1"/>
  <c r="K688" i="1" s="1"/>
  <c r="J689" i="1" l="1"/>
  <c r="L689" i="1" s="1"/>
  <c r="I690" i="1"/>
  <c r="I691" i="1" l="1"/>
  <c r="J690" i="1"/>
  <c r="L690" i="1" s="1"/>
  <c r="K689" i="1"/>
  <c r="K690" i="1" l="1"/>
  <c r="J691" i="1"/>
  <c r="I692" i="1"/>
  <c r="J692" i="1" l="1"/>
  <c r="I693" i="1"/>
  <c r="L691" i="1"/>
  <c r="K691" i="1"/>
  <c r="K692" i="1" s="1"/>
  <c r="J693" i="1" l="1"/>
  <c r="I694" i="1"/>
  <c r="L692" i="1"/>
  <c r="I695" i="1" l="1"/>
  <c r="J694" i="1"/>
  <c r="L693" i="1"/>
  <c r="K693" i="1"/>
  <c r="K694" i="1" l="1"/>
  <c r="L694" i="1"/>
  <c r="J695" i="1"/>
  <c r="L695" i="1" s="1"/>
  <c r="I696" i="1"/>
  <c r="I697" i="1" l="1"/>
  <c r="J696" i="1"/>
  <c r="L696" i="1" s="1"/>
  <c r="K695" i="1"/>
  <c r="K696" i="1" l="1"/>
  <c r="J697" i="1"/>
  <c r="L697" i="1" s="1"/>
  <c r="I698" i="1"/>
  <c r="I699" i="1" l="1"/>
  <c r="J698" i="1"/>
  <c r="L698" i="1" s="1"/>
  <c r="K697" i="1"/>
  <c r="K698" i="1" l="1"/>
  <c r="I700" i="1"/>
  <c r="J699" i="1"/>
  <c r="L699" i="1" s="1"/>
  <c r="I701" i="1" l="1"/>
  <c r="J700" i="1"/>
  <c r="L700" i="1" s="1"/>
  <c r="K699" i="1"/>
  <c r="K700" i="1" s="1"/>
  <c r="J701" i="1" l="1"/>
  <c r="L701" i="1" s="1"/>
  <c r="I702" i="1"/>
  <c r="I703" i="1" l="1"/>
  <c r="J702" i="1"/>
  <c r="L702" i="1" s="1"/>
  <c r="K701" i="1"/>
  <c r="K702" i="1" l="1"/>
  <c r="I704" i="1"/>
  <c r="J703" i="1"/>
  <c r="L703" i="1" s="1"/>
  <c r="J704" i="1" l="1"/>
  <c r="L704" i="1" s="1"/>
  <c r="I705" i="1"/>
  <c r="K703" i="1"/>
  <c r="K704" i="1" s="1"/>
  <c r="J705" i="1" l="1"/>
  <c r="L705" i="1" s="1"/>
  <c r="I706" i="1"/>
  <c r="K705" i="1"/>
  <c r="I707" i="1" l="1"/>
  <c r="J706" i="1"/>
  <c r="L706" i="1" l="1"/>
  <c r="K706" i="1"/>
  <c r="J707" i="1"/>
  <c r="I708" i="1"/>
  <c r="L707" i="1" l="1"/>
  <c r="I709" i="1"/>
  <c r="J708" i="1"/>
  <c r="L708" i="1" s="1"/>
  <c r="K707" i="1"/>
  <c r="K708" i="1" l="1"/>
  <c r="J709" i="1"/>
  <c r="L709" i="1" s="1"/>
  <c r="I710" i="1"/>
  <c r="J710" i="1" l="1"/>
  <c r="L710" i="1" s="1"/>
  <c r="I711" i="1"/>
  <c r="K709" i="1"/>
  <c r="K710" i="1" s="1"/>
  <c r="I712" i="1" l="1"/>
  <c r="J711" i="1"/>
  <c r="L711" i="1" s="1"/>
  <c r="I713" i="1" l="1"/>
  <c r="J712" i="1"/>
  <c r="L712" i="1" s="1"/>
  <c r="K711" i="1"/>
  <c r="K712" i="1" l="1"/>
  <c r="J713" i="1"/>
  <c r="L713" i="1" s="1"/>
  <c r="I714" i="1"/>
  <c r="J714" i="1" l="1"/>
  <c r="L714" i="1" s="1"/>
  <c r="I715" i="1"/>
  <c r="K713" i="1"/>
  <c r="K714" i="1" s="1"/>
  <c r="J715" i="1" l="1"/>
  <c r="L715" i="1" s="1"/>
  <c r="I716" i="1"/>
  <c r="J716" i="1" l="1"/>
  <c r="L716" i="1" s="1"/>
  <c r="I717" i="1"/>
  <c r="K715" i="1"/>
  <c r="K716" i="1" s="1"/>
  <c r="J717" i="1" l="1"/>
  <c r="I718" i="1"/>
  <c r="J718" i="1" l="1"/>
  <c r="I719" i="1"/>
  <c r="L717" i="1"/>
  <c r="K717" i="1"/>
  <c r="K718" i="1" s="1"/>
  <c r="I720" i="1" l="1"/>
  <c r="J719" i="1"/>
  <c r="L718" i="1"/>
  <c r="L719" i="1" l="1"/>
  <c r="I721" i="1"/>
  <c r="J720" i="1"/>
  <c r="L720" i="1" s="1"/>
  <c r="K719" i="1"/>
  <c r="K720" i="1" l="1"/>
  <c r="J721" i="1"/>
  <c r="L721" i="1" s="1"/>
  <c r="I722" i="1"/>
  <c r="J722" i="1" l="1"/>
  <c r="L722" i="1" s="1"/>
  <c r="I723" i="1"/>
  <c r="K721" i="1"/>
  <c r="K722" i="1" s="1"/>
  <c r="J723" i="1" l="1"/>
  <c r="I724" i="1"/>
  <c r="J724" i="1" l="1"/>
  <c r="I725" i="1"/>
  <c r="L723" i="1"/>
  <c r="K723" i="1"/>
  <c r="K724" i="1" s="1"/>
  <c r="I726" i="1" l="1"/>
  <c r="J725" i="1"/>
  <c r="L724" i="1"/>
  <c r="L725" i="1" l="1"/>
  <c r="J726" i="1"/>
  <c r="L726" i="1" s="1"/>
  <c r="I727" i="1"/>
  <c r="K725" i="1"/>
  <c r="K726" i="1" s="1"/>
  <c r="I728" i="1" l="1"/>
  <c r="J727" i="1"/>
  <c r="L727" i="1" s="1"/>
  <c r="J728" i="1" l="1"/>
  <c r="L728" i="1" s="1"/>
  <c r="I729" i="1"/>
  <c r="K727" i="1"/>
  <c r="K728" i="1" s="1"/>
  <c r="J729" i="1" l="1"/>
  <c r="L729" i="1" s="1"/>
  <c r="I730" i="1"/>
  <c r="I731" i="1" l="1"/>
  <c r="J730" i="1"/>
  <c r="L730" i="1" s="1"/>
  <c r="K729" i="1"/>
  <c r="K730" i="1" l="1"/>
  <c r="J731" i="1"/>
  <c r="I732" i="1"/>
  <c r="I733" i="1" l="1"/>
  <c r="J732" i="1"/>
  <c r="L731" i="1"/>
  <c r="K731" i="1"/>
  <c r="K732" i="1" s="1"/>
  <c r="L732" i="1" l="1"/>
  <c r="J733" i="1"/>
  <c r="I734" i="1"/>
  <c r="L733" i="1" l="1"/>
  <c r="I735" i="1"/>
  <c r="J734" i="1"/>
  <c r="L734" i="1" s="1"/>
  <c r="K733" i="1"/>
  <c r="K734" i="1" l="1"/>
  <c r="J735" i="1"/>
  <c r="L735" i="1" s="1"/>
  <c r="I736" i="1"/>
  <c r="I737" i="1" l="1"/>
  <c r="J736" i="1"/>
  <c r="L736" i="1" s="1"/>
  <c r="K735" i="1"/>
  <c r="K736" i="1" l="1"/>
  <c r="I738" i="1"/>
  <c r="J737" i="1"/>
  <c r="L737" i="1" s="1"/>
  <c r="K737" i="1" l="1"/>
  <c r="I739" i="1"/>
  <c r="J738" i="1"/>
  <c r="L738" i="1" l="1"/>
  <c r="K738" i="1"/>
  <c r="I740" i="1"/>
  <c r="J739" i="1"/>
  <c r="L739" i="1" s="1"/>
  <c r="I741" i="1" l="1"/>
  <c r="J740" i="1"/>
  <c r="L740" i="1" s="1"/>
  <c r="K739" i="1"/>
  <c r="K740" i="1" s="1"/>
  <c r="J741" i="1" l="1"/>
  <c r="L741" i="1" s="1"/>
  <c r="I742" i="1"/>
  <c r="I743" i="1" l="1"/>
  <c r="J742" i="1"/>
  <c r="L742" i="1" s="1"/>
  <c r="K741" i="1"/>
  <c r="K742" i="1" l="1"/>
  <c r="I744" i="1"/>
  <c r="J743" i="1"/>
  <c r="L743" i="1" l="1"/>
  <c r="K743" i="1"/>
  <c r="J744" i="1"/>
  <c r="L744" i="1" s="1"/>
  <c r="I745" i="1"/>
  <c r="I746" i="1" l="1"/>
  <c r="J745" i="1"/>
  <c r="L745" i="1" s="1"/>
  <c r="K744" i="1"/>
  <c r="K745" i="1" l="1"/>
  <c r="J746" i="1"/>
  <c r="L746" i="1" s="1"/>
  <c r="I747" i="1"/>
  <c r="I748" i="1" l="1"/>
  <c r="J747" i="1"/>
  <c r="L747" i="1" s="1"/>
  <c r="K746" i="1"/>
  <c r="K747" i="1" l="1"/>
  <c r="I749" i="1"/>
  <c r="J748" i="1"/>
  <c r="L748" i="1" s="1"/>
  <c r="I750" i="1" l="1"/>
  <c r="J749" i="1"/>
  <c r="L749" i="1" s="1"/>
  <c r="K748" i="1"/>
  <c r="K749" i="1" s="1"/>
  <c r="J750" i="1" l="1"/>
  <c r="L750" i="1" s="1"/>
  <c r="I751" i="1"/>
  <c r="J751" i="1" l="1"/>
  <c r="L751" i="1" s="1"/>
  <c r="I752" i="1"/>
  <c r="K750" i="1"/>
  <c r="K751" i="1" s="1"/>
  <c r="I753" i="1" l="1"/>
  <c r="J752" i="1"/>
  <c r="L752" i="1" s="1"/>
  <c r="J753" i="1" l="1"/>
  <c r="L753" i="1" s="1"/>
  <c r="I754" i="1"/>
  <c r="K752" i="1"/>
  <c r="K753" i="1" s="1"/>
  <c r="J754" i="1" l="1"/>
  <c r="L754" i="1" s="1"/>
  <c r="I755" i="1"/>
  <c r="I756" i="1" l="1"/>
  <c r="J755" i="1"/>
  <c r="L755" i="1" s="1"/>
  <c r="K754" i="1"/>
  <c r="K755" i="1" l="1"/>
  <c r="J756" i="1"/>
  <c r="L756" i="1" s="1"/>
  <c r="I757" i="1"/>
  <c r="J757" i="1" l="1"/>
  <c r="L757" i="1" s="1"/>
  <c r="I758" i="1"/>
  <c r="K756" i="1"/>
  <c r="K757" i="1" s="1"/>
  <c r="I759" i="1" l="1"/>
  <c r="J758" i="1"/>
  <c r="L758" i="1" s="1"/>
  <c r="I760" i="1" l="1"/>
  <c r="J759" i="1"/>
  <c r="L759" i="1" s="1"/>
  <c r="K758" i="1"/>
  <c r="K759" i="1" s="1"/>
  <c r="I761" i="1" l="1"/>
  <c r="J760" i="1"/>
  <c r="L760" i="1" s="1"/>
  <c r="I762" i="1" l="1"/>
  <c r="J761" i="1"/>
  <c r="L761" i="1" s="1"/>
  <c r="K760" i="1"/>
  <c r="K761" i="1" s="1"/>
  <c r="I763" i="1" l="1"/>
  <c r="J762" i="1"/>
  <c r="L762" i="1" s="1"/>
  <c r="J763" i="1" l="1"/>
  <c r="L763" i="1" s="1"/>
  <c r="I764" i="1"/>
  <c r="K762" i="1"/>
  <c r="K763" i="1" s="1"/>
  <c r="J764" i="1" l="1"/>
  <c r="L764" i="1" s="1"/>
  <c r="I765" i="1"/>
  <c r="J765" i="1" l="1"/>
  <c r="L765" i="1" s="1"/>
  <c r="I766" i="1"/>
  <c r="K764" i="1"/>
  <c r="K765" i="1" s="1"/>
  <c r="I767" i="1" l="1"/>
  <c r="J766" i="1"/>
  <c r="L766" i="1" s="1"/>
  <c r="J767" i="1" l="1"/>
  <c r="L767" i="1" s="1"/>
  <c r="I768" i="1"/>
  <c r="K766" i="1"/>
  <c r="K767" i="1" s="1"/>
  <c r="I769" i="1" l="1"/>
  <c r="J768" i="1"/>
  <c r="L768" i="1" s="1"/>
  <c r="I770" i="1" l="1"/>
  <c r="J769" i="1"/>
  <c r="L769" i="1" s="1"/>
  <c r="K768" i="1"/>
  <c r="K769" i="1" s="1"/>
  <c r="I771" i="1" l="1"/>
  <c r="J770" i="1"/>
  <c r="L770" i="1" s="1"/>
  <c r="J771" i="1" l="1"/>
  <c r="L771" i="1" s="1"/>
  <c r="I772" i="1"/>
  <c r="K770" i="1"/>
  <c r="K771" i="1" s="1"/>
  <c r="I773" i="1" l="1"/>
  <c r="J772" i="1"/>
  <c r="L772" i="1" s="1"/>
  <c r="I774" i="1" l="1"/>
  <c r="J773" i="1"/>
  <c r="L773" i="1" s="1"/>
  <c r="K772" i="1"/>
  <c r="K773" i="1" s="1"/>
  <c r="J774" i="1" l="1"/>
  <c r="I775" i="1"/>
  <c r="J775" i="1" l="1"/>
  <c r="I776" i="1"/>
  <c r="L774" i="1"/>
  <c r="K774" i="1"/>
  <c r="K775" i="1" s="1"/>
  <c r="J776" i="1" l="1"/>
  <c r="I777" i="1"/>
  <c r="L775" i="1"/>
  <c r="J777" i="1" l="1"/>
  <c r="I778" i="1"/>
  <c r="L776" i="1"/>
  <c r="K776" i="1"/>
  <c r="K777" i="1" l="1"/>
  <c r="J778" i="1"/>
  <c r="I779" i="1"/>
  <c r="L777" i="1"/>
  <c r="J779" i="1" l="1"/>
  <c r="I780" i="1"/>
  <c r="L778" i="1"/>
  <c r="K778" i="1"/>
  <c r="K779" i="1" s="1"/>
  <c r="J780" i="1" l="1"/>
  <c r="I781" i="1"/>
  <c r="L779" i="1"/>
  <c r="I782" i="1" l="1"/>
  <c r="J781" i="1"/>
  <c r="L780" i="1"/>
  <c r="K780" i="1"/>
  <c r="K781" i="1" l="1"/>
  <c r="L781" i="1"/>
  <c r="J782" i="1"/>
  <c r="L782" i="1" s="1"/>
  <c r="I783" i="1"/>
  <c r="I784" i="1" l="1"/>
  <c r="J783" i="1"/>
  <c r="L783" i="1" s="1"/>
  <c r="K782" i="1"/>
  <c r="K783" i="1" s="1"/>
  <c r="J784" i="1" l="1"/>
  <c r="L784" i="1" s="1"/>
  <c r="I785" i="1"/>
  <c r="J785" i="1" l="1"/>
  <c r="L785" i="1" s="1"/>
  <c r="I786" i="1"/>
  <c r="K784" i="1"/>
  <c r="K785" i="1" s="1"/>
  <c r="I787" i="1" l="1"/>
  <c r="J786" i="1"/>
  <c r="L786" i="1" s="1"/>
  <c r="I788" i="1" l="1"/>
  <c r="J787" i="1"/>
  <c r="L787" i="1" s="1"/>
  <c r="K786" i="1"/>
  <c r="K787" i="1" l="1"/>
  <c r="J788" i="1"/>
  <c r="I789" i="1"/>
  <c r="I790" i="1" l="1"/>
  <c r="J789" i="1"/>
  <c r="L788" i="1"/>
  <c r="K788" i="1"/>
  <c r="K789" i="1" s="1"/>
  <c r="L789" i="1" l="1"/>
  <c r="I791" i="1"/>
  <c r="J790" i="1"/>
  <c r="L790" i="1" s="1"/>
  <c r="J791" i="1" l="1"/>
  <c r="L791" i="1" s="1"/>
  <c r="I792" i="1"/>
  <c r="K790" i="1"/>
  <c r="K791" i="1" s="1"/>
  <c r="I793" i="1" l="1"/>
  <c r="J792" i="1"/>
  <c r="L792" i="1" s="1"/>
  <c r="I794" i="1" l="1"/>
  <c r="J793" i="1"/>
  <c r="L793" i="1" s="1"/>
  <c r="K792" i="1"/>
  <c r="K793" i="1" s="1"/>
  <c r="J794" i="1" l="1"/>
  <c r="L794" i="1" s="1"/>
  <c r="I795" i="1"/>
  <c r="I796" i="1" l="1"/>
  <c r="J795" i="1"/>
  <c r="L795" i="1" s="1"/>
  <c r="K794" i="1"/>
  <c r="K795" i="1" l="1"/>
  <c r="J796" i="1"/>
  <c r="L796" i="1" s="1"/>
  <c r="I797" i="1"/>
  <c r="I798" i="1" l="1"/>
  <c r="J797" i="1"/>
  <c r="L797" i="1" s="1"/>
  <c r="K796" i="1"/>
  <c r="K797" i="1" l="1"/>
  <c r="J798" i="1"/>
  <c r="I799" i="1"/>
  <c r="I800" i="1" l="1"/>
  <c r="J799" i="1"/>
  <c r="L798" i="1"/>
  <c r="K798" i="1"/>
  <c r="K799" i="1" l="1"/>
  <c r="L799" i="1"/>
  <c r="J800" i="1"/>
  <c r="I801" i="1"/>
  <c r="L800" i="1" l="1"/>
  <c r="I802" i="1"/>
  <c r="J801" i="1"/>
  <c r="L801" i="1" s="1"/>
  <c r="K800" i="1"/>
  <c r="K801" i="1" l="1"/>
  <c r="I803" i="1"/>
  <c r="J802" i="1"/>
  <c r="L802" i="1" s="1"/>
  <c r="J803" i="1" l="1"/>
  <c r="L803" i="1" s="1"/>
  <c r="I804" i="1"/>
  <c r="K802" i="1"/>
  <c r="K803" i="1" s="1"/>
  <c r="J804" i="1" l="1"/>
  <c r="L804" i="1" s="1"/>
  <c r="I805" i="1"/>
  <c r="I806" i="1" l="1"/>
  <c r="J805" i="1"/>
  <c r="L805" i="1" s="1"/>
  <c r="K804" i="1"/>
  <c r="K805" i="1" l="1"/>
  <c r="J806" i="1"/>
  <c r="L806" i="1" s="1"/>
  <c r="I807" i="1"/>
  <c r="I808" i="1" l="1"/>
  <c r="J807" i="1"/>
  <c r="L807" i="1" s="1"/>
  <c r="K806" i="1"/>
  <c r="K807" i="1" l="1"/>
  <c r="J808" i="1"/>
  <c r="L808" i="1" s="1"/>
  <c r="I809" i="1"/>
  <c r="I810" i="1" l="1"/>
  <c r="J809" i="1"/>
  <c r="L809" i="1" s="1"/>
  <c r="K808" i="1"/>
  <c r="K809" i="1" l="1"/>
  <c r="J810" i="1"/>
  <c r="L810" i="1" s="1"/>
  <c r="I811" i="1"/>
  <c r="J811" i="1" l="1"/>
  <c r="L811" i="1" s="1"/>
  <c r="I812" i="1"/>
  <c r="K810" i="1"/>
  <c r="K811" i="1" s="1"/>
  <c r="J812" i="1" l="1"/>
  <c r="I813" i="1"/>
  <c r="J813" i="1" l="1"/>
  <c r="I814" i="1"/>
  <c r="L812" i="1"/>
  <c r="K812" i="1"/>
  <c r="K813" i="1" s="1"/>
  <c r="J814" i="1" l="1"/>
  <c r="I815" i="1"/>
  <c r="L813" i="1"/>
  <c r="I816" i="1" l="1"/>
  <c r="J815" i="1"/>
  <c r="L814" i="1"/>
  <c r="K814" i="1"/>
  <c r="K815" i="1" l="1"/>
  <c r="L815" i="1"/>
  <c r="I817" i="1"/>
  <c r="J816" i="1"/>
  <c r="L816" i="1" s="1"/>
  <c r="I818" i="1" l="1"/>
  <c r="J817" i="1"/>
  <c r="L817" i="1" s="1"/>
  <c r="K816" i="1"/>
  <c r="K817" i="1" l="1"/>
  <c r="I819" i="1"/>
  <c r="J818" i="1"/>
  <c r="L818" i="1" s="1"/>
  <c r="J819" i="1" l="1"/>
  <c r="L819" i="1" s="1"/>
  <c r="I820" i="1"/>
  <c r="K818" i="1"/>
  <c r="K819" i="1" s="1"/>
  <c r="J820" i="1" l="1"/>
  <c r="I821" i="1"/>
  <c r="I822" i="1" l="1"/>
  <c r="J821" i="1"/>
  <c r="L820" i="1"/>
  <c r="K820" i="1"/>
  <c r="K821" i="1" s="1"/>
  <c r="L821" i="1" l="1"/>
  <c r="J822" i="1"/>
  <c r="L822" i="1" s="1"/>
  <c r="I823" i="1"/>
  <c r="I824" i="1" l="1"/>
  <c r="J823" i="1"/>
  <c r="L823" i="1" s="1"/>
  <c r="K822" i="1"/>
  <c r="K823" i="1" l="1"/>
  <c r="J824" i="1"/>
  <c r="L824" i="1" s="1"/>
  <c r="I825" i="1"/>
  <c r="I826" i="1" l="1"/>
  <c r="J825" i="1"/>
  <c r="L825" i="1" s="1"/>
  <c r="K824" i="1"/>
  <c r="K825" i="1" l="1"/>
  <c r="J826" i="1"/>
  <c r="L826" i="1" s="1"/>
  <c r="I827" i="1"/>
  <c r="I828" i="1" l="1"/>
  <c r="J827" i="1"/>
  <c r="L827" i="1" s="1"/>
  <c r="K826" i="1"/>
  <c r="K827" i="1" l="1"/>
  <c r="J828" i="1"/>
  <c r="I829" i="1"/>
  <c r="J829" i="1" l="1"/>
  <c r="I830" i="1"/>
  <c r="L828" i="1"/>
  <c r="K828" i="1"/>
  <c r="K829" i="1" s="1"/>
  <c r="I831" i="1" l="1"/>
  <c r="J830" i="1"/>
  <c r="L829" i="1"/>
  <c r="L830" i="1" l="1"/>
  <c r="K830" i="1"/>
  <c r="I832" i="1"/>
  <c r="J831" i="1"/>
  <c r="L831" i="1" s="1"/>
  <c r="J832" i="1" l="1"/>
  <c r="L832" i="1" s="1"/>
  <c r="I833" i="1"/>
  <c r="K831" i="1"/>
  <c r="K832" i="1" l="1"/>
  <c r="J833" i="1"/>
  <c r="I834" i="1"/>
  <c r="I835" i="1" l="1"/>
  <c r="J834" i="1"/>
  <c r="L833" i="1"/>
  <c r="K833" i="1"/>
  <c r="K834" i="1" s="1"/>
  <c r="L834" i="1" l="1"/>
  <c r="J835" i="1"/>
  <c r="I836" i="1"/>
  <c r="I837" i="1" l="1"/>
  <c r="J836" i="1"/>
  <c r="L835" i="1"/>
  <c r="K835" i="1"/>
  <c r="K836" i="1" s="1"/>
  <c r="L836" i="1" l="1"/>
  <c r="I838" i="1"/>
  <c r="J837" i="1"/>
  <c r="L837" i="1" l="1"/>
  <c r="K837" i="1"/>
  <c r="I839" i="1"/>
  <c r="J838" i="1"/>
  <c r="L838" i="1" s="1"/>
  <c r="J839" i="1" l="1"/>
  <c r="L839" i="1" s="1"/>
  <c r="I840" i="1"/>
  <c r="K838" i="1"/>
  <c r="K839" i="1" s="1"/>
  <c r="I841" i="1" l="1"/>
  <c r="J840" i="1"/>
  <c r="L840" i="1" l="1"/>
  <c r="K840" i="1"/>
  <c r="I842" i="1"/>
  <c r="J841" i="1"/>
  <c r="L841" i="1" s="1"/>
  <c r="I843" i="1" l="1"/>
  <c r="J842" i="1"/>
  <c r="L842" i="1" s="1"/>
  <c r="K841" i="1"/>
  <c r="K842" i="1" s="1"/>
  <c r="J843" i="1" l="1"/>
  <c r="I844" i="1"/>
  <c r="J844" i="1" l="1"/>
  <c r="I845" i="1"/>
  <c r="L843" i="1"/>
  <c r="K843" i="1"/>
  <c r="K844" i="1" s="1"/>
  <c r="I846" i="1" l="1"/>
  <c r="J845" i="1"/>
  <c r="L844" i="1"/>
  <c r="L845" i="1" l="1"/>
  <c r="K845" i="1"/>
  <c r="I847" i="1"/>
  <c r="J846" i="1"/>
  <c r="L846" i="1" l="1"/>
  <c r="J847" i="1"/>
  <c r="L847" i="1" s="1"/>
  <c r="I848" i="1"/>
  <c r="K846" i="1"/>
  <c r="K847" i="1" s="1"/>
  <c r="J848" i="1" l="1"/>
  <c r="L848" i="1" s="1"/>
  <c r="I849" i="1"/>
  <c r="J849" i="1" l="1"/>
  <c r="L849" i="1" s="1"/>
  <c r="I850" i="1"/>
  <c r="K848" i="1"/>
  <c r="K849" i="1" l="1"/>
  <c r="I851" i="1"/>
  <c r="J850" i="1"/>
  <c r="L850" i="1" s="1"/>
  <c r="J851" i="1" l="1"/>
  <c r="L851" i="1" s="1"/>
  <c r="I852" i="1"/>
  <c r="K850" i="1"/>
  <c r="K851" i="1" s="1"/>
  <c r="J852" i="1" l="1"/>
  <c r="I853" i="1"/>
  <c r="J853" i="1" l="1"/>
  <c r="I854" i="1"/>
  <c r="L852" i="1"/>
  <c r="K852" i="1"/>
  <c r="K853" i="1" l="1"/>
  <c r="J854" i="1"/>
  <c r="I855" i="1"/>
  <c r="L853" i="1"/>
  <c r="J855" i="1" l="1"/>
  <c r="I856" i="1"/>
  <c r="L854" i="1"/>
  <c r="K854" i="1"/>
  <c r="K855" i="1" s="1"/>
  <c r="I857" i="1" l="1"/>
  <c r="J856" i="1"/>
  <c r="L855" i="1"/>
  <c r="L856" i="1" l="1"/>
  <c r="K856" i="1"/>
  <c r="I858" i="1"/>
  <c r="J857" i="1"/>
  <c r="L857" i="1" s="1"/>
  <c r="I859" i="1" l="1"/>
  <c r="J858" i="1"/>
  <c r="L858" i="1" s="1"/>
  <c r="K857" i="1"/>
  <c r="K858" i="1" l="1"/>
  <c r="I860" i="1"/>
  <c r="J859" i="1"/>
  <c r="L859" i="1" l="1"/>
  <c r="K859" i="1"/>
  <c r="J860" i="1"/>
  <c r="I861" i="1"/>
  <c r="L860" i="1" l="1"/>
  <c r="J861" i="1"/>
  <c r="L861" i="1" s="1"/>
  <c r="I862" i="1"/>
  <c r="K860" i="1"/>
  <c r="K861" i="1" l="1"/>
  <c r="I863" i="1"/>
  <c r="J862" i="1"/>
  <c r="L862" i="1" s="1"/>
  <c r="K862" i="1" l="1"/>
  <c r="J863" i="1"/>
  <c r="L863" i="1" s="1"/>
  <c r="I864" i="1"/>
  <c r="J864" i="1" l="1"/>
  <c r="L864" i="1" s="1"/>
  <c r="I865" i="1"/>
  <c r="K863" i="1"/>
  <c r="K864" i="1" s="1"/>
  <c r="J865" i="1" l="1"/>
  <c r="I866" i="1"/>
  <c r="J866" i="1" l="1"/>
  <c r="I867" i="1"/>
  <c r="L865" i="1"/>
  <c r="K865" i="1"/>
  <c r="K866" i="1" s="1"/>
  <c r="J867" i="1" l="1"/>
  <c r="I868" i="1"/>
  <c r="L866" i="1"/>
  <c r="J868" i="1" l="1"/>
  <c r="I869" i="1"/>
  <c r="L867" i="1"/>
  <c r="K867" i="1"/>
  <c r="K868" i="1" s="1"/>
  <c r="J869" i="1" l="1"/>
  <c r="I870" i="1"/>
  <c r="L868" i="1"/>
  <c r="I871" i="1" l="1"/>
  <c r="J870" i="1"/>
  <c r="L869" i="1"/>
  <c r="K869" i="1"/>
  <c r="K870" i="1" l="1"/>
  <c r="L870" i="1"/>
  <c r="I872" i="1"/>
  <c r="J871" i="1"/>
  <c r="L871" i="1" l="1"/>
  <c r="K871" i="1"/>
  <c r="J872" i="1"/>
  <c r="I873" i="1"/>
  <c r="L872" i="1" l="1"/>
  <c r="J873" i="1"/>
  <c r="L873" i="1" s="1"/>
  <c r="I874" i="1"/>
  <c r="K872" i="1"/>
  <c r="K873" i="1" s="1"/>
  <c r="J874" i="1" l="1"/>
  <c r="L874" i="1" s="1"/>
  <c r="I875" i="1"/>
  <c r="I876" i="1" l="1"/>
  <c r="J875" i="1"/>
  <c r="L875" i="1" s="1"/>
  <c r="K874" i="1"/>
  <c r="K875" i="1" l="1"/>
  <c r="I877" i="1"/>
  <c r="J876" i="1"/>
  <c r="L876" i="1" s="1"/>
  <c r="I878" i="1" l="1"/>
  <c r="J877" i="1"/>
  <c r="L877" i="1" s="1"/>
  <c r="K876" i="1"/>
  <c r="K877" i="1" l="1"/>
  <c r="J878" i="1"/>
  <c r="L878" i="1" s="1"/>
  <c r="I879" i="1"/>
  <c r="J879" i="1" l="1"/>
  <c r="L879" i="1" s="1"/>
  <c r="I880" i="1"/>
  <c r="K878" i="1"/>
  <c r="K879" i="1" s="1"/>
  <c r="J880" i="1" l="1"/>
  <c r="L880" i="1" s="1"/>
  <c r="I881" i="1"/>
  <c r="I882" i="1" l="1"/>
  <c r="J881" i="1"/>
  <c r="L881" i="1" s="1"/>
  <c r="K880" i="1"/>
  <c r="K881" i="1" l="1"/>
  <c r="J882" i="1"/>
  <c r="L882" i="1" s="1"/>
  <c r="I883" i="1"/>
  <c r="I884" i="1" l="1"/>
  <c r="J883" i="1"/>
  <c r="L883" i="1" s="1"/>
  <c r="K882" i="1"/>
  <c r="K883" i="1" l="1"/>
  <c r="J884" i="1"/>
  <c r="L884" i="1" s="1"/>
  <c r="I885" i="1"/>
  <c r="I886" i="1" l="1"/>
  <c r="J885" i="1"/>
  <c r="L885" i="1" s="1"/>
  <c r="K884" i="1"/>
  <c r="K885" i="1" l="1"/>
  <c r="I887" i="1"/>
  <c r="J886" i="1"/>
  <c r="L886" i="1" s="1"/>
  <c r="J887" i="1" l="1"/>
  <c r="L887" i="1" s="1"/>
  <c r="I888" i="1"/>
  <c r="K886" i="1"/>
  <c r="K887" i="1" s="1"/>
  <c r="J888" i="1" l="1"/>
  <c r="L888" i="1" s="1"/>
  <c r="I889" i="1"/>
  <c r="J889" i="1" l="1"/>
  <c r="L889" i="1" s="1"/>
  <c r="I890" i="1"/>
  <c r="K888" i="1"/>
  <c r="K889" i="1" l="1"/>
  <c r="I891" i="1"/>
  <c r="J890" i="1"/>
  <c r="L890" i="1" s="1"/>
  <c r="I892" i="1" l="1"/>
  <c r="J891" i="1"/>
  <c r="L891" i="1" s="1"/>
  <c r="K890" i="1"/>
  <c r="K891" i="1" l="1"/>
  <c r="J892" i="1"/>
  <c r="L892" i="1" s="1"/>
  <c r="I893" i="1"/>
  <c r="I894" i="1" l="1"/>
  <c r="J893" i="1"/>
  <c r="L893" i="1" s="1"/>
  <c r="K892" i="1"/>
  <c r="K893" i="1" l="1"/>
  <c r="J894" i="1"/>
  <c r="L894" i="1" s="1"/>
  <c r="I895" i="1"/>
  <c r="I896" i="1" l="1"/>
  <c r="J895" i="1"/>
  <c r="L895" i="1" s="1"/>
  <c r="K894" i="1"/>
  <c r="K895" i="1" l="1"/>
  <c r="J896" i="1"/>
  <c r="L896" i="1" s="1"/>
  <c r="I897" i="1"/>
  <c r="J897" i="1" l="1"/>
  <c r="L897" i="1" s="1"/>
  <c r="I898" i="1"/>
  <c r="K896" i="1"/>
  <c r="K897" i="1" l="1"/>
  <c r="I899" i="1"/>
  <c r="J898" i="1"/>
  <c r="L898" i="1" s="1"/>
  <c r="K898" i="1" l="1"/>
  <c r="I900" i="1"/>
  <c r="J899" i="1"/>
  <c r="L899" i="1" l="1"/>
  <c r="K899" i="1"/>
  <c r="J900" i="1"/>
  <c r="I901" i="1"/>
  <c r="L900" i="1" l="1"/>
  <c r="J901" i="1"/>
  <c r="I902" i="1"/>
  <c r="K900" i="1"/>
  <c r="K901" i="1" s="1"/>
  <c r="L901" i="1" l="1"/>
  <c r="I903" i="1"/>
  <c r="J902" i="1"/>
  <c r="L902" i="1" s="1"/>
  <c r="I904" i="1" l="1"/>
  <c r="J903" i="1"/>
  <c r="L903" i="1" s="1"/>
  <c r="K902" i="1"/>
  <c r="K903" i="1" l="1"/>
  <c r="J904" i="1"/>
  <c r="L904" i="1" s="1"/>
  <c r="I905" i="1"/>
  <c r="I906" i="1" l="1"/>
  <c r="J905" i="1"/>
  <c r="L905" i="1" s="1"/>
  <c r="K904" i="1"/>
  <c r="K905" i="1" s="1"/>
  <c r="J906" i="1" l="1"/>
  <c r="I907" i="1"/>
  <c r="J907" i="1" l="1"/>
  <c r="I908" i="1"/>
  <c r="L906" i="1"/>
  <c r="K906" i="1"/>
  <c r="K907" i="1" l="1"/>
  <c r="J908" i="1"/>
  <c r="I909" i="1"/>
  <c r="L907" i="1"/>
  <c r="I910" i="1" l="1"/>
  <c r="J909" i="1"/>
  <c r="L908" i="1"/>
  <c r="K908" i="1"/>
  <c r="K909" i="1" l="1"/>
  <c r="L909" i="1"/>
  <c r="J910" i="1"/>
  <c r="I911" i="1"/>
  <c r="I912" i="1" l="1"/>
  <c r="J911" i="1"/>
  <c r="L910" i="1"/>
  <c r="K910" i="1"/>
  <c r="K911" i="1" s="1"/>
  <c r="L911" i="1" l="1"/>
  <c r="J912" i="1"/>
  <c r="I913" i="1"/>
  <c r="J913" i="1" l="1"/>
  <c r="I914" i="1"/>
  <c r="L912" i="1"/>
  <c r="K912" i="1"/>
  <c r="K913" i="1" s="1"/>
  <c r="I915" i="1" l="1"/>
  <c r="J914" i="1"/>
  <c r="L913" i="1"/>
  <c r="L914" i="1" l="1"/>
  <c r="K914" i="1"/>
  <c r="I916" i="1"/>
  <c r="J915" i="1"/>
  <c r="L915" i="1" l="1"/>
  <c r="I917" i="1"/>
  <c r="J916" i="1"/>
  <c r="L916" i="1" s="1"/>
  <c r="K915" i="1"/>
  <c r="K916" i="1" l="1"/>
  <c r="J917" i="1"/>
  <c r="L917" i="1" s="1"/>
  <c r="I918" i="1"/>
  <c r="J918" i="1" l="1"/>
  <c r="L918" i="1" s="1"/>
  <c r="I919" i="1"/>
  <c r="K917" i="1"/>
  <c r="K918" i="1" l="1"/>
  <c r="J919" i="1"/>
  <c r="L919" i="1" s="1"/>
  <c r="I920" i="1"/>
  <c r="J920" i="1" l="1"/>
  <c r="L920" i="1" s="1"/>
  <c r="I921" i="1"/>
  <c r="K919" i="1"/>
  <c r="K920" i="1" s="1"/>
  <c r="J921" i="1" l="1"/>
  <c r="L921" i="1" s="1"/>
  <c r="I922" i="1"/>
  <c r="I923" i="1" l="1"/>
  <c r="J922" i="1"/>
  <c r="L922" i="1" s="1"/>
  <c r="K921" i="1"/>
  <c r="K922" i="1" l="1"/>
  <c r="J923" i="1"/>
  <c r="L923" i="1" s="1"/>
  <c r="I924" i="1"/>
  <c r="J924" i="1" l="1"/>
  <c r="L924" i="1" s="1"/>
  <c r="I925" i="1"/>
  <c r="K923" i="1"/>
  <c r="K924" i="1" s="1"/>
  <c r="I926" i="1" l="1"/>
  <c r="J925" i="1"/>
  <c r="L925" i="1" l="1"/>
  <c r="K925" i="1"/>
  <c r="I927" i="1"/>
  <c r="J926" i="1"/>
  <c r="L926" i="1" l="1"/>
  <c r="J927" i="1"/>
  <c r="L927" i="1" s="1"/>
  <c r="I928" i="1"/>
  <c r="K926" i="1"/>
  <c r="K927" i="1" s="1"/>
  <c r="J928" i="1" l="1"/>
  <c r="I929" i="1"/>
  <c r="J929" i="1" l="1"/>
  <c r="I930" i="1"/>
  <c r="L928" i="1"/>
  <c r="K928" i="1"/>
  <c r="K929" i="1" l="1"/>
  <c r="J930" i="1"/>
  <c r="I931" i="1"/>
  <c r="L929" i="1"/>
  <c r="I932" i="1" l="1"/>
  <c r="J931" i="1"/>
  <c r="L930" i="1"/>
  <c r="K930" i="1"/>
  <c r="K931" i="1" s="1"/>
  <c r="L931" i="1" l="1"/>
  <c r="I933" i="1"/>
  <c r="J932" i="1"/>
  <c r="L932" i="1" l="1"/>
  <c r="K932" i="1"/>
  <c r="I934" i="1"/>
  <c r="J933" i="1"/>
  <c r="L933" i="1" s="1"/>
  <c r="J934" i="1" l="1"/>
  <c r="L934" i="1" s="1"/>
  <c r="I935" i="1"/>
  <c r="K933" i="1"/>
  <c r="K934" i="1" s="1"/>
  <c r="J935" i="1" l="1"/>
  <c r="L935" i="1" s="1"/>
  <c r="I936" i="1"/>
  <c r="I937" i="1" l="1"/>
  <c r="J936" i="1"/>
  <c r="L936" i="1" s="1"/>
  <c r="K935" i="1"/>
  <c r="K936" i="1" l="1"/>
  <c r="J937" i="1"/>
  <c r="L937" i="1" s="1"/>
  <c r="I938" i="1"/>
  <c r="J938" i="1" l="1"/>
  <c r="L938" i="1" s="1"/>
  <c r="I939" i="1"/>
  <c r="K937" i="1"/>
  <c r="K938" i="1" s="1"/>
  <c r="J939" i="1" l="1"/>
  <c r="I940" i="1"/>
  <c r="J940" i="1" l="1"/>
  <c r="I941" i="1"/>
  <c r="L939" i="1"/>
  <c r="K939" i="1"/>
  <c r="K940" i="1" s="1"/>
  <c r="J941" i="1" l="1"/>
  <c r="I942" i="1"/>
  <c r="L940" i="1"/>
  <c r="J942" i="1" l="1"/>
  <c r="I943" i="1"/>
  <c r="L941" i="1"/>
  <c r="K941" i="1"/>
  <c r="K942" i="1" s="1"/>
  <c r="J943" i="1" l="1"/>
  <c r="I944" i="1"/>
  <c r="L942" i="1"/>
  <c r="I945" i="1" l="1"/>
  <c r="J944" i="1"/>
  <c r="L943" i="1"/>
  <c r="K943" i="1"/>
  <c r="K944" i="1" s="1"/>
  <c r="L944" i="1" l="1"/>
  <c r="J945" i="1"/>
  <c r="I946" i="1"/>
  <c r="J946" i="1" l="1"/>
  <c r="I947" i="1"/>
  <c r="L945" i="1"/>
  <c r="K945" i="1"/>
  <c r="K946" i="1" s="1"/>
  <c r="I948" i="1" l="1"/>
  <c r="J947" i="1"/>
  <c r="L946" i="1"/>
  <c r="L947" i="1" l="1"/>
  <c r="K947" i="1"/>
  <c r="I949" i="1"/>
  <c r="J948" i="1"/>
  <c r="L948" i="1" s="1"/>
  <c r="K948" i="1" l="1"/>
  <c r="I950" i="1"/>
  <c r="J949" i="1"/>
  <c r="L949" i="1" s="1"/>
  <c r="I951" i="1" l="1"/>
  <c r="J950" i="1"/>
  <c r="L950" i="1" s="1"/>
  <c r="K949" i="1"/>
  <c r="K950" i="1" l="1"/>
  <c r="I952" i="1"/>
  <c r="J951" i="1"/>
  <c r="L951" i="1" l="1"/>
  <c r="K951" i="1"/>
  <c r="J952" i="1"/>
  <c r="L952" i="1" s="1"/>
  <c r="I953" i="1"/>
  <c r="J953" i="1" l="1"/>
  <c r="L953" i="1" s="1"/>
  <c r="I954" i="1"/>
  <c r="K952" i="1"/>
  <c r="K953" i="1" s="1"/>
  <c r="I955" i="1" l="1"/>
  <c r="J954" i="1"/>
  <c r="L954" i="1" s="1"/>
  <c r="J955" i="1" l="1"/>
  <c r="L955" i="1" s="1"/>
  <c r="I956" i="1"/>
  <c r="K954" i="1"/>
  <c r="K955" i="1" s="1"/>
  <c r="I957" i="1" l="1"/>
  <c r="J956" i="1"/>
  <c r="L956" i="1" s="1"/>
  <c r="J957" i="1" l="1"/>
  <c r="L957" i="1" s="1"/>
  <c r="I958" i="1"/>
  <c r="K956" i="1"/>
  <c r="K957" i="1" s="1"/>
  <c r="I959" i="1" l="1"/>
  <c r="J958" i="1"/>
  <c r="L958" i="1" s="1"/>
  <c r="J959" i="1" l="1"/>
  <c r="L959" i="1" s="1"/>
  <c r="I960" i="1"/>
  <c r="K958" i="1"/>
  <c r="K959" i="1" s="1"/>
  <c r="I961" i="1" l="1"/>
  <c r="J960" i="1"/>
  <c r="L960" i="1" s="1"/>
  <c r="I962" i="1" l="1"/>
  <c r="J961" i="1"/>
  <c r="L961" i="1" s="1"/>
  <c r="K960" i="1"/>
  <c r="K961" i="1" s="1"/>
  <c r="J962" i="1" l="1"/>
  <c r="L962" i="1" s="1"/>
  <c r="I963" i="1"/>
  <c r="J963" i="1" l="1"/>
  <c r="L963" i="1" s="1"/>
  <c r="I964" i="1"/>
  <c r="K962" i="1"/>
  <c r="K963" i="1" s="1"/>
  <c r="I965" i="1" l="1"/>
  <c r="J964" i="1"/>
  <c r="L964" i="1" s="1"/>
  <c r="I966" i="1" l="1"/>
  <c r="J965" i="1"/>
  <c r="L965" i="1" s="1"/>
  <c r="K964" i="1"/>
  <c r="K965" i="1" l="1"/>
  <c r="J966" i="1"/>
  <c r="L966" i="1" s="1"/>
  <c r="I967" i="1"/>
  <c r="J967" i="1" l="1"/>
  <c r="L967" i="1" s="1"/>
  <c r="I968" i="1"/>
  <c r="K966" i="1"/>
  <c r="K967" i="1" s="1"/>
  <c r="I969" i="1" l="1"/>
  <c r="J968" i="1"/>
  <c r="L968" i="1" s="1"/>
  <c r="I970" i="1" l="1"/>
  <c r="J969" i="1"/>
  <c r="L969" i="1" s="1"/>
  <c r="K968" i="1"/>
  <c r="K969" i="1" s="1"/>
  <c r="I971" i="1" l="1"/>
  <c r="J970" i="1"/>
  <c r="L970" i="1" s="1"/>
  <c r="J971" i="1" l="1"/>
  <c r="L971" i="1" s="1"/>
  <c r="I972" i="1"/>
  <c r="K970" i="1"/>
  <c r="K971" i="1" s="1"/>
  <c r="J972" i="1" l="1"/>
  <c r="L972" i="1" s="1"/>
  <c r="I973" i="1"/>
  <c r="J973" i="1" l="1"/>
  <c r="L973" i="1" s="1"/>
  <c r="I974" i="1"/>
  <c r="K972" i="1"/>
  <c r="K973" i="1" s="1"/>
  <c r="J974" i="1" l="1"/>
  <c r="L974" i="1" s="1"/>
  <c r="I975" i="1"/>
  <c r="I976" i="1" l="1"/>
  <c r="J975" i="1"/>
  <c r="L975" i="1" s="1"/>
  <c r="K974" i="1"/>
  <c r="K975" i="1" s="1"/>
  <c r="J976" i="1" l="1"/>
  <c r="L976" i="1" s="1"/>
  <c r="I977" i="1"/>
  <c r="J977" i="1" l="1"/>
  <c r="L977" i="1" s="1"/>
  <c r="I978" i="1"/>
  <c r="K976" i="1"/>
  <c r="K977" i="1" s="1"/>
  <c r="J978" i="1" l="1"/>
  <c r="L978" i="1" s="1"/>
  <c r="I979" i="1"/>
  <c r="J979" i="1" l="1"/>
  <c r="L979" i="1" s="1"/>
  <c r="I980" i="1"/>
  <c r="K978" i="1"/>
  <c r="K979" i="1" s="1"/>
  <c r="I981" i="1" l="1"/>
  <c r="J980" i="1"/>
  <c r="L980" i="1" s="1"/>
  <c r="K980" i="1" l="1"/>
  <c r="I982" i="1"/>
  <c r="J981" i="1"/>
  <c r="L981" i="1" l="1"/>
  <c r="K981" i="1"/>
  <c r="I983" i="1"/>
  <c r="J982" i="1"/>
  <c r="L982" i="1" s="1"/>
  <c r="I984" i="1" l="1"/>
  <c r="J983" i="1"/>
  <c r="L983" i="1" s="1"/>
  <c r="K982" i="1"/>
  <c r="K983" i="1" l="1"/>
  <c r="J984" i="1"/>
  <c r="L984" i="1" s="1"/>
  <c r="I985" i="1"/>
  <c r="J985" i="1" l="1"/>
  <c r="L985" i="1" s="1"/>
  <c r="I986" i="1"/>
  <c r="K984" i="1"/>
  <c r="K985" i="1" s="1"/>
  <c r="J986" i="1" l="1"/>
  <c r="L986" i="1" s="1"/>
  <c r="I987" i="1"/>
  <c r="J987" i="1" l="1"/>
  <c r="L987" i="1" s="1"/>
  <c r="I988" i="1"/>
  <c r="K986" i="1"/>
  <c r="K987" i="1" s="1"/>
  <c r="I989" i="1" l="1"/>
  <c r="J988" i="1"/>
  <c r="L988" i="1" s="1"/>
  <c r="I990" i="1" l="1"/>
  <c r="J989" i="1"/>
  <c r="L989" i="1" s="1"/>
  <c r="K988" i="1"/>
  <c r="K989" i="1" l="1"/>
  <c r="I991" i="1"/>
  <c r="J990" i="1"/>
  <c r="L990" i="1" s="1"/>
  <c r="J991" i="1" l="1"/>
  <c r="L991" i="1" s="1"/>
  <c r="I992" i="1"/>
  <c r="K990" i="1"/>
  <c r="K991" i="1" s="1"/>
  <c r="J992" i="1" l="1"/>
  <c r="L992" i="1" s="1"/>
  <c r="I993" i="1"/>
  <c r="J993" i="1" l="1"/>
  <c r="L993" i="1" s="1"/>
  <c r="I994" i="1"/>
  <c r="K992" i="1"/>
  <c r="K993" i="1" s="1"/>
  <c r="J994" i="1" l="1"/>
  <c r="L994" i="1" s="1"/>
  <c r="I995" i="1"/>
  <c r="J995" i="1" l="1"/>
  <c r="L995" i="1" s="1"/>
  <c r="I996" i="1"/>
  <c r="K994" i="1"/>
  <c r="K995" i="1" l="1"/>
  <c r="I997" i="1"/>
  <c r="J996" i="1"/>
  <c r="L996" i="1" s="1"/>
  <c r="I998" i="1" l="1"/>
  <c r="J997" i="1"/>
  <c r="L997" i="1" s="1"/>
  <c r="K996" i="1"/>
  <c r="K997" i="1" l="1"/>
  <c r="I999" i="1"/>
  <c r="J998" i="1"/>
  <c r="L998" i="1" s="1"/>
  <c r="J999" i="1" l="1"/>
  <c r="L999" i="1" s="1"/>
  <c r="I1000" i="1"/>
  <c r="K998" i="1"/>
  <c r="K999" i="1" s="1"/>
  <c r="I1001" i="1" l="1"/>
  <c r="J1000" i="1"/>
  <c r="L1000" i="1" s="1"/>
  <c r="J1001" i="1" l="1"/>
  <c r="L1001" i="1" s="1"/>
  <c r="I1002" i="1"/>
  <c r="K1000" i="1"/>
  <c r="K1001" i="1" s="1"/>
  <c r="I1003" i="1" l="1"/>
  <c r="J1002" i="1"/>
  <c r="L1002" i="1" s="1"/>
  <c r="I1004" i="1" l="1"/>
  <c r="J1003" i="1"/>
  <c r="L1003" i="1" s="1"/>
  <c r="K1002" i="1"/>
  <c r="K1003" i="1" l="1"/>
  <c r="I1005" i="1"/>
  <c r="J1004" i="1"/>
  <c r="L1004" i="1" s="1"/>
  <c r="I1006" i="1" l="1"/>
  <c r="J1005" i="1"/>
  <c r="L1005" i="1" s="1"/>
  <c r="K1004" i="1"/>
  <c r="K1005" i="1" l="1"/>
  <c r="I1007" i="1"/>
  <c r="J1006" i="1"/>
  <c r="L1006" i="1" s="1"/>
  <c r="I1008" i="1" l="1"/>
  <c r="J1007" i="1"/>
  <c r="L1007" i="1" s="1"/>
  <c r="K1006" i="1"/>
  <c r="K1007" i="1" l="1"/>
  <c r="J1008" i="1"/>
  <c r="L1008" i="1" s="1"/>
  <c r="I1009" i="1"/>
  <c r="I1010" i="1" l="1"/>
  <c r="J1009" i="1"/>
  <c r="L1009" i="1" s="1"/>
  <c r="K1008" i="1"/>
  <c r="K1009" i="1" s="1"/>
  <c r="J1010" i="1" l="1"/>
  <c r="L1010" i="1" s="1"/>
  <c r="I1011" i="1"/>
  <c r="J1011" i="1" l="1"/>
  <c r="L1011" i="1" s="1"/>
  <c r="I1012" i="1"/>
  <c r="K1010" i="1"/>
  <c r="K1011" i="1" s="1"/>
  <c r="I1013" i="1" l="1"/>
  <c r="J1012" i="1"/>
  <c r="L1012" i="1" s="1"/>
  <c r="J1013" i="1" l="1"/>
  <c r="L1013" i="1" s="1"/>
  <c r="I1014" i="1"/>
  <c r="K1012" i="1"/>
  <c r="K1013" i="1" s="1"/>
  <c r="I1015" i="1" l="1"/>
  <c r="J1014" i="1"/>
  <c r="L1014" i="1" s="1"/>
  <c r="J1015" i="1" l="1"/>
  <c r="L1015" i="1" s="1"/>
  <c r="I1016" i="1"/>
  <c r="K1014" i="1"/>
  <c r="K1015" i="1" s="1"/>
  <c r="I1017" i="1" l="1"/>
  <c r="J1016" i="1"/>
  <c r="L1016" i="1" s="1"/>
  <c r="J1017" i="1" l="1"/>
  <c r="L1017" i="1" s="1"/>
  <c r="I1018" i="1"/>
  <c r="K1016" i="1"/>
  <c r="K1017" i="1" l="1"/>
  <c r="J1018" i="1"/>
  <c r="L1018" i="1" s="1"/>
  <c r="I1019" i="1"/>
  <c r="I1020" i="1" l="1"/>
  <c r="J1019" i="1"/>
  <c r="L1019" i="1" s="1"/>
  <c r="K1018" i="1"/>
  <c r="K1019" i="1" l="1"/>
  <c r="I1021" i="1"/>
  <c r="J1020" i="1"/>
  <c r="L1020" i="1" s="1"/>
  <c r="I1022" i="1" l="1"/>
  <c r="J1021" i="1"/>
  <c r="L1021" i="1" s="1"/>
  <c r="K1020" i="1"/>
  <c r="K1021" i="1" l="1"/>
  <c r="I1023" i="1"/>
  <c r="J1022" i="1"/>
  <c r="L1022" i="1" s="1"/>
  <c r="J1023" i="1" l="1"/>
  <c r="L1023" i="1" s="1"/>
  <c r="I1024" i="1"/>
  <c r="K1022" i="1"/>
  <c r="K1023" i="1" s="1"/>
  <c r="I1025" i="1" l="1"/>
  <c r="J1024" i="1"/>
  <c r="L1024" i="1" s="1"/>
  <c r="I1026" i="1" l="1"/>
  <c r="J1025" i="1"/>
  <c r="L1025" i="1" s="1"/>
  <c r="K1024" i="1"/>
  <c r="K1025" i="1" l="1"/>
  <c r="J1026" i="1"/>
  <c r="I1027" i="1"/>
  <c r="I1028" i="1" l="1"/>
  <c r="J1027" i="1"/>
  <c r="L1026" i="1"/>
  <c r="K1026" i="1"/>
  <c r="K1027" i="1" l="1"/>
  <c r="L1027" i="1"/>
  <c r="J1028" i="1"/>
  <c r="I1029" i="1"/>
  <c r="I1030" i="1" l="1"/>
  <c r="J1029" i="1"/>
  <c r="L1028" i="1"/>
  <c r="K1028" i="1"/>
  <c r="K1029" i="1" s="1"/>
  <c r="L1029" i="1" l="1"/>
  <c r="J1030" i="1"/>
  <c r="L1030" i="1" s="1"/>
  <c r="I1031" i="1"/>
  <c r="I1032" i="1" l="1"/>
  <c r="J1031" i="1"/>
  <c r="L1031" i="1" s="1"/>
  <c r="K1030" i="1"/>
  <c r="K1031" i="1" l="1"/>
  <c r="J1032" i="1"/>
  <c r="I1033" i="1"/>
  <c r="J1033" i="1" l="1"/>
  <c r="I1034" i="1"/>
  <c r="L1032" i="1"/>
  <c r="K1032" i="1"/>
  <c r="K1033" i="1" s="1"/>
  <c r="I1035" i="1" l="1"/>
  <c r="J1034" i="1"/>
  <c r="L1033" i="1"/>
  <c r="L1034" i="1" l="1"/>
  <c r="K1034" i="1"/>
  <c r="I1036" i="1"/>
  <c r="J1035" i="1"/>
  <c r="L1035" i="1" s="1"/>
  <c r="J1036" i="1" l="1"/>
  <c r="L1036" i="1" s="1"/>
  <c r="I1037" i="1"/>
  <c r="K1035" i="1"/>
  <c r="K1036" i="1" s="1"/>
  <c r="J1037" i="1" l="1"/>
  <c r="L1037" i="1" s="1"/>
  <c r="I1038" i="1"/>
  <c r="J1038" i="1" l="1"/>
  <c r="L1038" i="1" s="1"/>
  <c r="I1039" i="1"/>
  <c r="K1037" i="1"/>
  <c r="K1038" i="1" s="1"/>
  <c r="I1040" i="1" l="1"/>
  <c r="J1039" i="1"/>
  <c r="L1039" i="1" s="1"/>
  <c r="I1041" i="1" l="1"/>
  <c r="J1040" i="1"/>
  <c r="L1040" i="1" s="1"/>
  <c r="K1039" i="1"/>
  <c r="K1040" i="1" l="1"/>
  <c r="J1041" i="1"/>
  <c r="L1041" i="1" s="1"/>
  <c r="I1042" i="1"/>
  <c r="I1043" i="1" l="1"/>
  <c r="J1042" i="1"/>
  <c r="L1042" i="1" s="1"/>
  <c r="K1041" i="1"/>
  <c r="K1042" i="1" l="1"/>
  <c r="J1043" i="1"/>
  <c r="L1043" i="1" s="1"/>
  <c r="I1044" i="1"/>
  <c r="J1044" i="1" l="1"/>
  <c r="L1044" i="1" s="1"/>
  <c r="I1045" i="1"/>
  <c r="K1043" i="1"/>
  <c r="K1044" i="1" s="1"/>
  <c r="I1046" i="1" l="1"/>
  <c r="J1045" i="1"/>
  <c r="L1045" i="1" s="1"/>
  <c r="J1046" i="1" l="1"/>
  <c r="L1046" i="1" s="1"/>
  <c r="I1047" i="1"/>
  <c r="K1045" i="1"/>
  <c r="K1046" i="1" s="1"/>
  <c r="I1048" i="1" l="1"/>
  <c r="J1047" i="1"/>
  <c r="L1047" i="1" l="1"/>
  <c r="K1047" i="1"/>
  <c r="I1049" i="1"/>
  <c r="J1048" i="1"/>
  <c r="L1048" i="1" s="1"/>
  <c r="I1050" i="1" l="1"/>
  <c r="J1049" i="1"/>
  <c r="L1049" i="1" s="1"/>
  <c r="K1048" i="1"/>
  <c r="K1049" i="1" l="1"/>
  <c r="I1051" i="1"/>
  <c r="J1050" i="1"/>
  <c r="L1050" i="1" l="1"/>
  <c r="K1050" i="1"/>
  <c r="J1051" i="1"/>
  <c r="L1051" i="1" s="1"/>
  <c r="I1052" i="1"/>
  <c r="J1052" i="1" l="1"/>
  <c r="L1052" i="1" s="1"/>
  <c r="I1053" i="1"/>
  <c r="K1051" i="1"/>
  <c r="K1052" i="1" s="1"/>
  <c r="J1053" i="1" l="1"/>
  <c r="L1053" i="1" s="1"/>
  <c r="I1054" i="1"/>
  <c r="J1054" i="1" l="1"/>
  <c r="L1054" i="1" s="1"/>
  <c r="I1055" i="1"/>
  <c r="K1053" i="1"/>
  <c r="K1054" i="1" l="1"/>
  <c r="I1056" i="1"/>
  <c r="J1055" i="1"/>
  <c r="L1055" i="1" s="1"/>
  <c r="I1057" i="1" l="1"/>
  <c r="J1056" i="1"/>
  <c r="L1056" i="1" s="1"/>
  <c r="K1055" i="1"/>
  <c r="K1056" i="1" l="1"/>
  <c r="I1058" i="1"/>
  <c r="J1057" i="1"/>
  <c r="L1057" i="1" s="1"/>
  <c r="I1059" i="1" l="1"/>
  <c r="J1058" i="1"/>
  <c r="L1058" i="1" s="1"/>
  <c r="K1057" i="1"/>
  <c r="K1058" i="1" l="1"/>
  <c r="J1059" i="1"/>
  <c r="L1059" i="1" s="1"/>
  <c r="I1060" i="1"/>
  <c r="J1060" i="1" l="1"/>
  <c r="L1060" i="1" s="1"/>
  <c r="I1061" i="1"/>
  <c r="K1059" i="1"/>
  <c r="K1060" i="1" l="1"/>
  <c r="I1062" i="1"/>
  <c r="J1061" i="1"/>
  <c r="L1061" i="1" s="1"/>
  <c r="I1063" i="1" l="1"/>
  <c r="J1062" i="1"/>
  <c r="L1062" i="1" s="1"/>
  <c r="K1061" i="1"/>
  <c r="K1062" i="1" l="1"/>
  <c r="J1063" i="1"/>
  <c r="I1064" i="1"/>
  <c r="J1064" i="1" l="1"/>
  <c r="I1065" i="1"/>
  <c r="L1063" i="1"/>
  <c r="K1063" i="1"/>
  <c r="K1064" i="1" s="1"/>
  <c r="I1066" i="1" l="1"/>
  <c r="J1065" i="1"/>
  <c r="L1064" i="1"/>
  <c r="L1065" i="1" l="1"/>
  <c r="K1065" i="1"/>
  <c r="J1066" i="1"/>
  <c r="I1067" i="1"/>
  <c r="L1066" i="1" l="1"/>
  <c r="J1067" i="1"/>
  <c r="L1067" i="1" s="1"/>
  <c r="I1068" i="1"/>
  <c r="K1066" i="1"/>
  <c r="K1067" i="1" s="1"/>
  <c r="I1069" i="1" l="1"/>
  <c r="J1068" i="1"/>
  <c r="L1068" i="1" s="1"/>
  <c r="J1069" i="1" l="1"/>
  <c r="L1069" i="1" s="1"/>
  <c r="I1070" i="1"/>
  <c r="K1068" i="1"/>
  <c r="K1069" i="1" l="1"/>
  <c r="J1070" i="1"/>
  <c r="L1070" i="1" s="1"/>
  <c r="I1071" i="1"/>
  <c r="I1072" i="1" l="1"/>
  <c r="J1071" i="1"/>
  <c r="L1071" i="1" s="1"/>
  <c r="K1070" i="1"/>
  <c r="K1071" i="1" l="1"/>
  <c r="J1072" i="1"/>
  <c r="L1072" i="1" s="1"/>
  <c r="I1073" i="1"/>
  <c r="J1073" i="1" l="1"/>
  <c r="L1073" i="1" s="1"/>
  <c r="I1074" i="1"/>
  <c r="K1072" i="1"/>
  <c r="K1073" i="1" s="1"/>
  <c r="I1075" i="1" l="1"/>
  <c r="J1074" i="1"/>
  <c r="L1074" i="1" s="1"/>
  <c r="J1075" i="1" l="1"/>
  <c r="L1075" i="1" s="1"/>
  <c r="I1076" i="1"/>
  <c r="K1074" i="1"/>
  <c r="K1075" i="1" s="1"/>
  <c r="J1076" i="1" l="1"/>
  <c r="L1076" i="1" s="1"/>
  <c r="I1077" i="1"/>
  <c r="J1077" i="1" l="1"/>
  <c r="L1077" i="1" s="1"/>
  <c r="I1078" i="1"/>
  <c r="K1076" i="1"/>
  <c r="K1077" i="1" s="1"/>
  <c r="I1079" i="1" l="1"/>
  <c r="J1078" i="1"/>
  <c r="L1078" i="1" s="1"/>
  <c r="I1080" i="1" l="1"/>
  <c r="J1079" i="1"/>
  <c r="L1079" i="1" s="1"/>
  <c r="K1078" i="1"/>
  <c r="K1079" i="1" l="1"/>
  <c r="I1081" i="1"/>
  <c r="J1080" i="1"/>
  <c r="L1080" i="1" s="1"/>
  <c r="J1081" i="1" l="1"/>
  <c r="L1081" i="1" s="1"/>
  <c r="I1082" i="1"/>
  <c r="K1080" i="1"/>
  <c r="K1081" i="1" s="1"/>
  <c r="J1082" i="1" l="1"/>
  <c r="L1082" i="1" s="1"/>
  <c r="I1083" i="1"/>
  <c r="I1084" i="1" l="1"/>
  <c r="J1083" i="1"/>
  <c r="L1083" i="1" s="1"/>
  <c r="K1082" i="1"/>
  <c r="K1083" i="1" l="1"/>
  <c r="J1084" i="1"/>
  <c r="L1084" i="1" s="1"/>
  <c r="I1085" i="1"/>
  <c r="I1086" i="1" l="1"/>
  <c r="J1085" i="1"/>
  <c r="L1085" i="1" s="1"/>
  <c r="K1084" i="1"/>
  <c r="K1085" i="1" l="1"/>
  <c r="I1087" i="1"/>
  <c r="J1086" i="1"/>
  <c r="L1086" i="1" s="1"/>
  <c r="I1088" i="1" l="1"/>
  <c r="J1087" i="1"/>
  <c r="L1087" i="1" s="1"/>
  <c r="K1086" i="1"/>
  <c r="K1087" i="1" l="1"/>
  <c r="I1089" i="1"/>
  <c r="J1088" i="1"/>
  <c r="L1088" i="1" s="1"/>
  <c r="J1089" i="1" l="1"/>
  <c r="L1089" i="1" s="1"/>
  <c r="I1090" i="1"/>
  <c r="K1088" i="1"/>
  <c r="K1089" i="1" s="1"/>
  <c r="J1090" i="1" l="1"/>
  <c r="L1090" i="1" s="1"/>
  <c r="I1091" i="1"/>
  <c r="J1091" i="1" l="1"/>
  <c r="L1091" i="1" s="1"/>
  <c r="I1092" i="1"/>
  <c r="K1090" i="1"/>
  <c r="K1091" i="1" s="1"/>
  <c r="I1093" i="1" l="1"/>
  <c r="J1092" i="1"/>
  <c r="L1092" i="1" s="1"/>
  <c r="J1093" i="1" l="1"/>
  <c r="L1093" i="1" s="1"/>
  <c r="I1094" i="1"/>
  <c r="K1092" i="1"/>
  <c r="K1093" i="1" s="1"/>
  <c r="J1094" i="1" l="1"/>
  <c r="I1095" i="1"/>
  <c r="J1095" i="1" l="1"/>
  <c r="I1096" i="1"/>
  <c r="L1094" i="1"/>
  <c r="K1094" i="1"/>
  <c r="K1095" i="1" s="1"/>
  <c r="J1096" i="1" l="1"/>
  <c r="I1097" i="1"/>
  <c r="L1095" i="1"/>
  <c r="J1097" i="1" l="1"/>
  <c r="I1098" i="1"/>
  <c r="L1096" i="1"/>
  <c r="K1096" i="1"/>
  <c r="K1097" i="1" s="1"/>
  <c r="J1098" i="1" l="1"/>
  <c r="I1099" i="1"/>
  <c r="L1097" i="1"/>
  <c r="I1100" i="1" l="1"/>
  <c r="J1099" i="1"/>
  <c r="L1098" i="1"/>
  <c r="K1098" i="1"/>
  <c r="K1099" i="1" s="1"/>
  <c r="L1099" i="1" l="1"/>
  <c r="I1101" i="1"/>
  <c r="J1100" i="1"/>
  <c r="L1100" i="1" l="1"/>
  <c r="K1100" i="1"/>
  <c r="I1102" i="1"/>
  <c r="J1101" i="1"/>
  <c r="L1101" i="1" l="1"/>
  <c r="J1102" i="1"/>
  <c r="L1102" i="1" s="1"/>
  <c r="I1103" i="1"/>
  <c r="K1101" i="1"/>
  <c r="K1102" i="1" s="1"/>
  <c r="J1103" i="1" l="1"/>
  <c r="L1103" i="1" s="1"/>
  <c r="I1104" i="1"/>
  <c r="I1105" i="1" l="1"/>
  <c r="J1104" i="1"/>
  <c r="L1104" i="1" s="1"/>
  <c r="K1103" i="1"/>
  <c r="K1104" i="1" l="1"/>
  <c r="I1106" i="1"/>
  <c r="J1105" i="1"/>
  <c r="L1105" i="1" s="1"/>
  <c r="J1106" i="1" l="1"/>
  <c r="L1106" i="1" s="1"/>
  <c r="I1107" i="1"/>
  <c r="K1105" i="1"/>
  <c r="K1106" i="1" s="1"/>
  <c r="J1107" i="1" l="1"/>
  <c r="L1107" i="1" s="1"/>
  <c r="I1108" i="1"/>
  <c r="I1109" i="1" l="1"/>
  <c r="J1108" i="1"/>
  <c r="L1108" i="1" s="1"/>
  <c r="K1107" i="1"/>
  <c r="K1108" i="1" l="1"/>
  <c r="J1109" i="1"/>
  <c r="L1109" i="1" s="1"/>
  <c r="I1110" i="1"/>
  <c r="I1111" i="1" l="1"/>
  <c r="J1110" i="1"/>
  <c r="L1110" i="1" s="1"/>
  <c r="K1109" i="1"/>
  <c r="K1110" i="1" l="1"/>
  <c r="J1111" i="1"/>
  <c r="L1111" i="1" s="1"/>
  <c r="I1112" i="1"/>
  <c r="I1113" i="1" l="1"/>
  <c r="J1112" i="1"/>
  <c r="L1112" i="1" s="1"/>
  <c r="K1111" i="1"/>
  <c r="K1112" i="1" l="1"/>
  <c r="J1113" i="1"/>
  <c r="L1113" i="1" s="1"/>
  <c r="I1114" i="1"/>
  <c r="I1115" i="1" l="1"/>
  <c r="J1114" i="1"/>
  <c r="L1114" i="1" s="1"/>
  <c r="K1113" i="1"/>
  <c r="K1114" i="1" l="1"/>
  <c r="J1115" i="1"/>
  <c r="L1115" i="1" s="1"/>
  <c r="I1116" i="1"/>
  <c r="J1116" i="1" l="1"/>
  <c r="L1116" i="1" s="1"/>
  <c r="I1117" i="1"/>
  <c r="K1115" i="1"/>
  <c r="K1116" i="1" s="1"/>
  <c r="J1117" i="1" l="1"/>
  <c r="L1117" i="1" s="1"/>
  <c r="I1118" i="1"/>
  <c r="J1118" i="1" l="1"/>
  <c r="L1118" i="1" s="1"/>
  <c r="I1119" i="1"/>
  <c r="K1117" i="1"/>
  <c r="K1118" i="1" s="1"/>
  <c r="I1120" i="1" l="1"/>
  <c r="J1119" i="1"/>
  <c r="L1119" i="1" s="1"/>
  <c r="I1121" i="1" l="1"/>
  <c r="J1120" i="1"/>
  <c r="L1120" i="1" s="1"/>
  <c r="K1119" i="1"/>
  <c r="K1120" i="1" l="1"/>
  <c r="I1122" i="1"/>
  <c r="J1121" i="1"/>
  <c r="L1121" i="1" s="1"/>
  <c r="I1123" i="1" l="1"/>
  <c r="J1122" i="1"/>
  <c r="L1122" i="1" s="1"/>
  <c r="K1121" i="1"/>
  <c r="K1122" i="1" l="1"/>
  <c r="J1123" i="1"/>
  <c r="L1123" i="1" s="1"/>
  <c r="I1124" i="1"/>
  <c r="I1125" i="1" l="1"/>
  <c r="J1124" i="1"/>
  <c r="L1124" i="1" s="1"/>
  <c r="K1123" i="1"/>
  <c r="K1124" i="1" l="1"/>
  <c r="J1125" i="1"/>
  <c r="L1125" i="1" s="1"/>
  <c r="I1126" i="1"/>
  <c r="J1126" i="1" l="1"/>
  <c r="L1126" i="1" s="1"/>
  <c r="I1127" i="1"/>
  <c r="K1125" i="1"/>
  <c r="K1126" i="1" s="1"/>
  <c r="J1127" i="1" l="1"/>
  <c r="L1127" i="1" s="1"/>
  <c r="I1128" i="1"/>
  <c r="J1128" i="1" l="1"/>
  <c r="L1128" i="1" s="1"/>
  <c r="I1129" i="1"/>
  <c r="K1127" i="1"/>
  <c r="K1128" i="1" s="1"/>
  <c r="J1129" i="1" l="1"/>
  <c r="L1129" i="1" s="1"/>
  <c r="I1130" i="1"/>
  <c r="I1131" i="1" l="1"/>
  <c r="J1130" i="1"/>
  <c r="L1130" i="1" s="1"/>
  <c r="K1129" i="1"/>
  <c r="K1130" i="1" l="1"/>
  <c r="J1131" i="1"/>
  <c r="L1131" i="1" s="1"/>
  <c r="I1132" i="1"/>
  <c r="J1132" i="1" l="1"/>
  <c r="L1132" i="1" s="1"/>
  <c r="I1133" i="1"/>
  <c r="K1131" i="1"/>
  <c r="K1132" i="1" s="1"/>
  <c r="J1133" i="1" l="1"/>
  <c r="I1134" i="1"/>
  <c r="I1135" i="1" l="1"/>
  <c r="J1134" i="1"/>
  <c r="L1133" i="1"/>
  <c r="K1133" i="1"/>
  <c r="K1134" i="1" l="1"/>
  <c r="L1134" i="1"/>
  <c r="J1135" i="1"/>
  <c r="L1135" i="1" s="1"/>
  <c r="I1136" i="1"/>
  <c r="I1137" i="1" l="1"/>
  <c r="J1136" i="1"/>
  <c r="L1136" i="1" s="1"/>
  <c r="K1135" i="1"/>
  <c r="K1136" i="1" l="1"/>
  <c r="J1137" i="1"/>
  <c r="L1137" i="1" s="1"/>
  <c r="I1138" i="1"/>
  <c r="I1139" i="1" l="1"/>
  <c r="J1138" i="1"/>
  <c r="L1138" i="1" s="1"/>
  <c r="K1137" i="1"/>
  <c r="K1138" i="1" l="1"/>
  <c r="J1139" i="1"/>
  <c r="L1139" i="1" s="1"/>
  <c r="I1140" i="1"/>
  <c r="J1140" i="1" l="1"/>
  <c r="L1140" i="1" s="1"/>
  <c r="I1141" i="1"/>
  <c r="K1139" i="1"/>
  <c r="K1140" i="1" l="1"/>
  <c r="J1141" i="1"/>
  <c r="L1141" i="1" s="1"/>
  <c r="I1142" i="1"/>
  <c r="I1143" i="1" l="1"/>
  <c r="J1142" i="1"/>
  <c r="L1142" i="1" s="1"/>
  <c r="K1141" i="1"/>
  <c r="K1142" i="1" l="1"/>
  <c r="I1144" i="1"/>
  <c r="J1143" i="1"/>
  <c r="L1143" i="1" l="1"/>
  <c r="K1143" i="1"/>
  <c r="I1145" i="1"/>
  <c r="J1144" i="1"/>
  <c r="L1144" i="1" s="1"/>
  <c r="I1146" i="1" l="1"/>
  <c r="J1145" i="1"/>
  <c r="L1145" i="1" s="1"/>
  <c r="K1144" i="1"/>
  <c r="K1145" i="1" l="1"/>
  <c r="I1147" i="1"/>
  <c r="J1146" i="1"/>
  <c r="L1146" i="1" l="1"/>
  <c r="K1146" i="1"/>
  <c r="J1147" i="1"/>
  <c r="L1147" i="1" s="1"/>
  <c r="I1148" i="1"/>
  <c r="J1148" i="1" l="1"/>
  <c r="L1148" i="1" s="1"/>
  <c r="I1149" i="1"/>
  <c r="K1147" i="1"/>
  <c r="K1148" i="1" s="1"/>
  <c r="I1150" i="1" l="1"/>
  <c r="J1149" i="1"/>
  <c r="L1149" i="1" l="1"/>
  <c r="K1149" i="1"/>
  <c r="J1150" i="1"/>
  <c r="I1151" i="1"/>
  <c r="L1150" i="1" l="1"/>
  <c r="I1152" i="1"/>
  <c r="J1151" i="1"/>
  <c r="L1151" i="1" s="1"/>
  <c r="K1150" i="1"/>
  <c r="K1151" i="1" l="1"/>
  <c r="J1152" i="1"/>
  <c r="I1153" i="1"/>
  <c r="J1153" i="1" l="1"/>
  <c r="I1154" i="1"/>
  <c r="L1152" i="1"/>
  <c r="K1152" i="1"/>
  <c r="K1153" i="1" s="1"/>
  <c r="J1154" i="1" l="1"/>
  <c r="I1155" i="1"/>
  <c r="L1153" i="1"/>
  <c r="J1155" i="1" l="1"/>
  <c r="I1156" i="1"/>
  <c r="L1154" i="1"/>
  <c r="K1154" i="1"/>
  <c r="K1155" i="1" s="1"/>
  <c r="J1156" i="1" l="1"/>
  <c r="I1157" i="1"/>
  <c r="L1155" i="1"/>
  <c r="J1157" i="1" l="1"/>
  <c r="I1158" i="1"/>
  <c r="L1156" i="1"/>
  <c r="K1156" i="1"/>
  <c r="K1157" i="1" s="1"/>
  <c r="I1159" i="1" l="1"/>
  <c r="J1158" i="1"/>
  <c r="L1157" i="1"/>
  <c r="L1158" i="1" l="1"/>
  <c r="K1158" i="1"/>
  <c r="I1160" i="1"/>
  <c r="J1159" i="1"/>
  <c r="L1159" i="1" s="1"/>
  <c r="J1160" i="1" l="1"/>
  <c r="L1160" i="1" s="1"/>
  <c r="I1161" i="1"/>
  <c r="K1159" i="1"/>
  <c r="K1160" i="1" s="1"/>
  <c r="J1161" i="1" l="1"/>
  <c r="L1161" i="1" s="1"/>
  <c r="I1162" i="1"/>
  <c r="I1163" i="1" l="1"/>
  <c r="J1162" i="1"/>
  <c r="L1162" i="1" s="1"/>
  <c r="K1161" i="1"/>
  <c r="K1162" i="1" l="1"/>
  <c r="J1163" i="1"/>
  <c r="I1164" i="1"/>
  <c r="J1164" i="1" l="1"/>
  <c r="I1165" i="1"/>
  <c r="L1163" i="1"/>
  <c r="K1163" i="1"/>
  <c r="K1164" i="1" s="1"/>
  <c r="J1165" i="1" l="1"/>
  <c r="I1166" i="1"/>
  <c r="L1164" i="1"/>
  <c r="J1166" i="1" l="1"/>
  <c r="I1167" i="1"/>
  <c r="L1165" i="1"/>
  <c r="K1165" i="1"/>
  <c r="K1166" i="1" l="1"/>
  <c r="J1167" i="1"/>
  <c r="I1168" i="1"/>
  <c r="L1166" i="1"/>
  <c r="J1168" i="1" l="1"/>
  <c r="I1169" i="1"/>
  <c r="L1167" i="1"/>
  <c r="K1167" i="1"/>
  <c r="K1168" i="1" s="1"/>
  <c r="I1170" i="1" l="1"/>
  <c r="J1169" i="1"/>
  <c r="L1168" i="1"/>
  <c r="L1169" i="1" l="1"/>
  <c r="J1170" i="1"/>
  <c r="L1170" i="1" s="1"/>
  <c r="I1171" i="1"/>
  <c r="K1169" i="1"/>
  <c r="K1170" i="1" s="1"/>
  <c r="J1171" i="1" l="1"/>
  <c r="L1171" i="1" s="1"/>
  <c r="I1172" i="1"/>
  <c r="I1173" i="1" l="1"/>
  <c r="J1172" i="1"/>
  <c r="L1172" i="1" s="1"/>
  <c r="K1171" i="1"/>
  <c r="K1172" i="1" l="1"/>
  <c r="J1173" i="1"/>
  <c r="L1173" i="1" s="1"/>
  <c r="I1174" i="1"/>
  <c r="I1175" i="1" l="1"/>
  <c r="J1174" i="1"/>
  <c r="L1174" i="1" s="1"/>
  <c r="K1173" i="1"/>
  <c r="K1174" i="1" l="1"/>
  <c r="J1175" i="1"/>
  <c r="L1175" i="1" s="1"/>
  <c r="I1176" i="1"/>
  <c r="J1176" i="1" l="1"/>
  <c r="L1176" i="1" s="1"/>
  <c r="I1177" i="1"/>
  <c r="K1175" i="1"/>
  <c r="K1176" i="1" s="1"/>
  <c r="I1178" i="1" l="1"/>
  <c r="J1177" i="1"/>
  <c r="L1177" i="1" s="1"/>
  <c r="J1178" i="1" l="1"/>
  <c r="L1178" i="1" s="1"/>
  <c r="I1179" i="1"/>
  <c r="K1177" i="1"/>
  <c r="K1178" i="1" s="1"/>
  <c r="I1180" i="1" l="1"/>
  <c r="J1179" i="1"/>
  <c r="L1179" i="1" s="1"/>
  <c r="J1180" i="1" l="1"/>
  <c r="L1180" i="1" s="1"/>
  <c r="I1181" i="1"/>
  <c r="K1179" i="1"/>
  <c r="K1180" i="1" l="1"/>
  <c r="I1182" i="1"/>
  <c r="J1181" i="1"/>
  <c r="L1181" i="1" s="1"/>
  <c r="J1182" i="1" l="1"/>
  <c r="L1182" i="1" s="1"/>
  <c r="I1183" i="1"/>
  <c r="K1181" i="1"/>
  <c r="K1182" i="1" s="1"/>
  <c r="I1184" i="1" l="1"/>
  <c r="J1183" i="1"/>
  <c r="L1183" i="1" s="1"/>
  <c r="J1184" i="1" l="1"/>
  <c r="L1184" i="1" s="1"/>
  <c r="I1185" i="1"/>
  <c r="K1183" i="1"/>
  <c r="K1184" i="1" s="1"/>
  <c r="J1185" i="1" l="1"/>
  <c r="L1185" i="1" s="1"/>
  <c r="I1186" i="1"/>
  <c r="J1186" i="1" l="1"/>
  <c r="L1186" i="1" s="1"/>
  <c r="I1187" i="1"/>
  <c r="K1185" i="1"/>
  <c r="K1186" i="1" s="1"/>
  <c r="J1187" i="1" l="1"/>
  <c r="L1187" i="1" s="1"/>
  <c r="I1188" i="1"/>
  <c r="J1188" i="1" l="1"/>
  <c r="L1188" i="1" s="1"/>
  <c r="I1189" i="1"/>
  <c r="K1187" i="1"/>
  <c r="K1188" i="1" s="1"/>
  <c r="I1190" i="1" l="1"/>
  <c r="J1189" i="1"/>
  <c r="L1189" i="1" s="1"/>
  <c r="I1191" i="1" l="1"/>
  <c r="J1190" i="1"/>
  <c r="L1190" i="1" s="1"/>
  <c r="K1189" i="1"/>
  <c r="K1190" i="1" l="1"/>
  <c r="J1191" i="1"/>
  <c r="L1191" i="1" s="1"/>
  <c r="I1192" i="1"/>
  <c r="I1193" i="1" l="1"/>
  <c r="J1192" i="1"/>
  <c r="L1192" i="1" s="1"/>
  <c r="K1191" i="1"/>
  <c r="K1192" i="1" l="1"/>
  <c r="I1194" i="1"/>
  <c r="J1193" i="1"/>
  <c r="L1193" i="1" s="1"/>
  <c r="J1194" i="1" l="1"/>
  <c r="L1194" i="1" s="1"/>
  <c r="I1195" i="1"/>
  <c r="K1193" i="1"/>
  <c r="K1194" i="1" l="1"/>
  <c r="I1196" i="1"/>
  <c r="J1195" i="1"/>
  <c r="L1195" i="1" l="1"/>
  <c r="K1195" i="1"/>
  <c r="I1197" i="1"/>
  <c r="J1196" i="1"/>
  <c r="L1196" i="1" s="1"/>
  <c r="I1198" i="1" l="1"/>
  <c r="J1197" i="1"/>
  <c r="L1197" i="1" s="1"/>
  <c r="K1196" i="1"/>
  <c r="K1197" i="1" l="1"/>
  <c r="I1199" i="1"/>
  <c r="J1198" i="1"/>
  <c r="L1198" i="1" l="1"/>
  <c r="K1198" i="1"/>
  <c r="I1200" i="1"/>
  <c r="J1199" i="1"/>
  <c r="L1199" i="1" s="1"/>
  <c r="J1200" i="1" l="1"/>
  <c r="L1200" i="1" s="1"/>
  <c r="I1201" i="1"/>
  <c r="K1199" i="1"/>
  <c r="K1200" i="1" s="1"/>
  <c r="J1201" i="1" l="1"/>
  <c r="I1202" i="1"/>
  <c r="J1202" i="1" l="1"/>
  <c r="I1203" i="1"/>
  <c r="L1201" i="1"/>
  <c r="K1201" i="1"/>
  <c r="K1202" i="1" s="1"/>
  <c r="I1204" i="1" l="1"/>
  <c r="J1203" i="1"/>
  <c r="L1202" i="1"/>
  <c r="L1203" i="1" l="1"/>
  <c r="K1203" i="1"/>
  <c r="J1204" i="1"/>
  <c r="I1205" i="1"/>
  <c r="L1204" i="1" l="1"/>
  <c r="I1206" i="1"/>
  <c r="J1205" i="1"/>
  <c r="K1204" i="1"/>
  <c r="K1205" i="1" l="1"/>
  <c r="L1205" i="1"/>
  <c r="I1207" i="1"/>
  <c r="J1206" i="1"/>
  <c r="L1206" i="1" s="1"/>
  <c r="I1208" i="1" l="1"/>
  <c r="J1207" i="1"/>
  <c r="L1207" i="1" s="1"/>
  <c r="K1206" i="1"/>
  <c r="K1207" i="1" s="1"/>
  <c r="I1209" i="1" l="1"/>
  <c r="J1208" i="1"/>
  <c r="L1208" i="1" s="1"/>
  <c r="J1209" i="1" l="1"/>
  <c r="L1209" i="1" s="1"/>
  <c r="I1210" i="1"/>
  <c r="K1208" i="1"/>
  <c r="K1209" i="1" s="1"/>
  <c r="J1210" i="1" l="1"/>
  <c r="L1210" i="1" s="1"/>
  <c r="I1211" i="1"/>
  <c r="I1212" i="1" l="1"/>
  <c r="J1211" i="1"/>
  <c r="L1211" i="1" s="1"/>
  <c r="K1210" i="1"/>
  <c r="K1211" i="1" s="1"/>
  <c r="J1212" i="1" l="1"/>
  <c r="L1212" i="1" s="1"/>
  <c r="I1213" i="1"/>
  <c r="J1213" i="1" l="1"/>
  <c r="L1213" i="1" s="1"/>
  <c r="I1214" i="1"/>
  <c r="K1212" i="1"/>
  <c r="K1213" i="1" s="1"/>
  <c r="J1214" i="1" l="1"/>
  <c r="L1214" i="1" s="1"/>
  <c r="I1215" i="1"/>
  <c r="J1215" i="1" l="1"/>
  <c r="L1215" i="1" s="1"/>
  <c r="I1216" i="1"/>
  <c r="K1214" i="1"/>
  <c r="K1215" i="1" s="1"/>
  <c r="I1217" i="1" l="1"/>
  <c r="J1216" i="1"/>
  <c r="L1216" i="1" s="1"/>
  <c r="J1217" i="1" l="1"/>
  <c r="L1217" i="1" s="1"/>
  <c r="I1218" i="1"/>
  <c r="K1216" i="1"/>
  <c r="K1217" i="1" s="1"/>
  <c r="J1218" i="1" l="1"/>
  <c r="L1218" i="1" s="1"/>
  <c r="I1219" i="1"/>
  <c r="I1220" i="1" l="1"/>
  <c r="J1219" i="1"/>
  <c r="L1219" i="1" s="1"/>
  <c r="K1218" i="1"/>
  <c r="K1219" i="1" l="1"/>
  <c r="J1220" i="1"/>
  <c r="L1220" i="1" s="1"/>
  <c r="I1221" i="1"/>
  <c r="I1222" i="1" l="1"/>
  <c r="J1221" i="1"/>
  <c r="L1221" i="1" s="1"/>
  <c r="K1220" i="1"/>
  <c r="K1221" i="1" l="1"/>
  <c r="J1222" i="1"/>
  <c r="L1222" i="1" s="1"/>
  <c r="I1223" i="1"/>
  <c r="J1223" i="1" l="1"/>
  <c r="L1223" i="1" s="1"/>
  <c r="I1224" i="1"/>
  <c r="K1222" i="1"/>
  <c r="K1223" i="1" l="1"/>
  <c r="J1224" i="1"/>
  <c r="L1224" i="1" s="1"/>
  <c r="I1225" i="1"/>
  <c r="I1226" i="1" l="1"/>
  <c r="J1225" i="1"/>
  <c r="L1225" i="1" s="1"/>
  <c r="K1224" i="1"/>
  <c r="K1225" i="1" l="1"/>
  <c r="I1227" i="1"/>
  <c r="J1226" i="1"/>
  <c r="L1226" i="1" s="1"/>
  <c r="J1227" i="1" l="1"/>
  <c r="L1227" i="1" s="1"/>
  <c r="I1228" i="1"/>
  <c r="K1226" i="1"/>
  <c r="K1227" i="1" s="1"/>
  <c r="J1228" i="1" l="1"/>
  <c r="L1228" i="1" s="1"/>
  <c r="I1229" i="1"/>
  <c r="I1230" i="1" l="1"/>
  <c r="J1229" i="1"/>
  <c r="L1229" i="1" s="1"/>
  <c r="K1228" i="1"/>
  <c r="K1229" i="1" l="1"/>
  <c r="J1230" i="1"/>
  <c r="L1230" i="1" s="1"/>
  <c r="I1231" i="1"/>
  <c r="J1231" i="1" l="1"/>
  <c r="L1231" i="1" s="1"/>
  <c r="I1232" i="1"/>
  <c r="K1230" i="1"/>
  <c r="K1231" i="1" s="1"/>
  <c r="I1233" i="1" l="1"/>
  <c r="J1232" i="1"/>
  <c r="L1232" i="1" l="1"/>
  <c r="K1232" i="1"/>
  <c r="I1234" i="1"/>
  <c r="J1233" i="1"/>
  <c r="L1233" i="1" l="1"/>
  <c r="J1234" i="1"/>
  <c r="L1234" i="1" s="1"/>
  <c r="I1235" i="1"/>
  <c r="K1233" i="1"/>
  <c r="K1234" i="1" s="1"/>
  <c r="I1236" i="1" l="1"/>
  <c r="J1235" i="1"/>
  <c r="L1235" i="1" l="1"/>
  <c r="K1235" i="1"/>
  <c r="I1237" i="1"/>
  <c r="J1236" i="1"/>
  <c r="L1236" i="1" s="1"/>
  <c r="I1238" i="1" l="1"/>
  <c r="J1237" i="1"/>
  <c r="L1237" i="1" s="1"/>
  <c r="K1236" i="1"/>
  <c r="K1237" i="1" l="1"/>
  <c r="I1239" i="1"/>
  <c r="J1238" i="1"/>
  <c r="L1238" i="1" s="1"/>
  <c r="J1239" i="1" l="1"/>
  <c r="L1239" i="1" s="1"/>
  <c r="I1240" i="1"/>
  <c r="K1238" i="1"/>
  <c r="K1239" i="1" s="1"/>
  <c r="I1241" i="1" l="1"/>
  <c r="J1240" i="1"/>
  <c r="L1240" i="1" s="1"/>
  <c r="J1241" i="1" l="1"/>
  <c r="L1241" i="1" s="1"/>
  <c r="I1242" i="1"/>
  <c r="K1240" i="1"/>
  <c r="K1241" i="1" s="1"/>
  <c r="J1242" i="1" l="1"/>
  <c r="L1242" i="1" s="1"/>
  <c r="I1243" i="1"/>
  <c r="J1243" i="1" l="1"/>
  <c r="L1243" i="1" s="1"/>
  <c r="I1244" i="1"/>
  <c r="K1242" i="1"/>
  <c r="K1243" i="1" l="1"/>
  <c r="J1244" i="1"/>
  <c r="L1244" i="1" s="1"/>
  <c r="I1245" i="1"/>
  <c r="I1246" i="1" l="1"/>
  <c r="J1245" i="1"/>
  <c r="L1245" i="1" s="1"/>
  <c r="K1244" i="1"/>
  <c r="K1245" i="1" l="1"/>
  <c r="I1247" i="1"/>
  <c r="J1246" i="1"/>
  <c r="L1246" i="1" s="1"/>
  <c r="I1248" i="1" l="1"/>
  <c r="J1247" i="1"/>
  <c r="L1247" i="1" s="1"/>
  <c r="K1246" i="1"/>
  <c r="K1247" i="1" l="1"/>
  <c r="J1248" i="1"/>
  <c r="I1249" i="1"/>
  <c r="I1250" i="1" l="1"/>
  <c r="J1249" i="1"/>
  <c r="L1248" i="1"/>
  <c r="K1248" i="1"/>
  <c r="K1249" i="1" l="1"/>
  <c r="L1249" i="1"/>
  <c r="J1250" i="1"/>
  <c r="I1251" i="1"/>
  <c r="L1250" i="1" l="1"/>
  <c r="I1252" i="1"/>
  <c r="J1251" i="1"/>
  <c r="L1251" i="1" s="1"/>
  <c r="K1250" i="1"/>
  <c r="K1251" i="1" s="1"/>
  <c r="I1253" i="1" l="1"/>
  <c r="J1252" i="1"/>
  <c r="L1252" i="1" s="1"/>
  <c r="I1254" i="1" l="1"/>
  <c r="J1253" i="1"/>
  <c r="L1253" i="1" s="1"/>
  <c r="K1252" i="1"/>
  <c r="K1253" i="1" l="1"/>
  <c r="I1255" i="1"/>
  <c r="J1254" i="1"/>
  <c r="L1254" i="1" s="1"/>
  <c r="J1255" i="1" l="1"/>
  <c r="L1255" i="1" s="1"/>
  <c r="I1256" i="1"/>
  <c r="K1254" i="1"/>
  <c r="K1255" i="1" s="1"/>
  <c r="J1256" i="1" l="1"/>
  <c r="L1256" i="1" s="1"/>
  <c r="I1257" i="1"/>
  <c r="J1257" i="1" l="1"/>
  <c r="L1257" i="1" s="1"/>
  <c r="I1258" i="1"/>
  <c r="K1256" i="1"/>
  <c r="K1257" i="1" s="1"/>
  <c r="I1259" i="1" l="1"/>
  <c r="J1258" i="1"/>
  <c r="L1258" i="1" s="1"/>
  <c r="J1259" i="1" l="1"/>
  <c r="L1259" i="1" s="1"/>
  <c r="I1260" i="1"/>
  <c r="K1258" i="1"/>
  <c r="K1259" i="1" s="1"/>
  <c r="J1260" i="1" l="1"/>
  <c r="L1260" i="1" s="1"/>
  <c r="I1261" i="1"/>
  <c r="I1262" i="1" l="1"/>
  <c r="J1261" i="1"/>
  <c r="L1261" i="1" s="1"/>
  <c r="K1260" i="1"/>
  <c r="K1261" i="1" s="1"/>
  <c r="J1262" i="1" l="1"/>
  <c r="L1262" i="1" s="1"/>
  <c r="I1263" i="1"/>
  <c r="I1264" i="1" l="1"/>
  <c r="J1263" i="1"/>
  <c r="L1263" i="1" s="1"/>
  <c r="K1262" i="1"/>
  <c r="K1263" i="1" s="1"/>
  <c r="J1264" i="1" l="1"/>
  <c r="L1264" i="1" s="1"/>
  <c r="I1265" i="1"/>
  <c r="I1266" i="1" l="1"/>
  <c r="J1265" i="1"/>
  <c r="L1265" i="1" s="1"/>
  <c r="K1264" i="1"/>
  <c r="K1265" i="1" l="1"/>
  <c r="J1266" i="1"/>
  <c r="L1266" i="1" s="1"/>
  <c r="I1267" i="1"/>
  <c r="J1267" i="1" l="1"/>
  <c r="L1267" i="1" s="1"/>
  <c r="I1268" i="1"/>
  <c r="K1266" i="1"/>
  <c r="K1267" i="1" s="1"/>
  <c r="J1268" i="1" l="1"/>
  <c r="L1268" i="1" s="1"/>
  <c r="I1269" i="1"/>
  <c r="J1269" i="1" l="1"/>
  <c r="L1269" i="1" s="1"/>
  <c r="I1270" i="1"/>
  <c r="K1268" i="1"/>
  <c r="K1269" i="1" s="1"/>
  <c r="J1270" i="1" l="1"/>
  <c r="L1270" i="1" s="1"/>
  <c r="I1271" i="1"/>
  <c r="J1271" i="1" l="1"/>
  <c r="L1271" i="1" s="1"/>
  <c r="I1272" i="1"/>
  <c r="K1270" i="1"/>
  <c r="K1271" i="1" s="1"/>
  <c r="I1273" i="1" l="1"/>
  <c r="J1272" i="1"/>
  <c r="L1272" i="1" s="1"/>
  <c r="J1273" i="1" l="1"/>
  <c r="L1273" i="1" s="1"/>
  <c r="I1274" i="1"/>
  <c r="K1272" i="1"/>
  <c r="K1273" i="1" s="1"/>
  <c r="J1274" i="1" l="1"/>
  <c r="L1274" i="1" s="1"/>
  <c r="I1275" i="1"/>
  <c r="J1275" i="1" l="1"/>
  <c r="L1275" i="1" s="1"/>
  <c r="I1276" i="1"/>
  <c r="K1274" i="1"/>
  <c r="K1275" i="1" s="1"/>
  <c r="J1276" i="1" l="1"/>
  <c r="L1276" i="1" s="1"/>
  <c r="I1277" i="1"/>
  <c r="J1277" i="1" l="1"/>
  <c r="L1277" i="1" s="1"/>
  <c r="I1278" i="1"/>
  <c r="K1276" i="1"/>
  <c r="K1277" i="1" s="1"/>
  <c r="J1278" i="1" l="1"/>
  <c r="L1278" i="1" s="1"/>
  <c r="I1279" i="1"/>
  <c r="J1279" i="1" l="1"/>
  <c r="L1279" i="1" s="1"/>
  <c r="I1280" i="1"/>
  <c r="K1278" i="1"/>
  <c r="K1279" i="1" s="1"/>
  <c r="I1281" i="1" l="1"/>
  <c r="J1280" i="1"/>
  <c r="L1280" i="1" s="1"/>
  <c r="J1281" i="1" l="1"/>
  <c r="L1281" i="1" s="1"/>
  <c r="I1282" i="1"/>
  <c r="K1280" i="1"/>
  <c r="K1281" i="1" s="1"/>
  <c r="J1282" i="1" l="1"/>
  <c r="L1282" i="1" s="1"/>
  <c r="I1283" i="1"/>
  <c r="K1282" i="1"/>
  <c r="I1284" i="1" l="1"/>
  <c r="J1283" i="1"/>
  <c r="L1283" i="1" s="1"/>
  <c r="K1283" i="1" l="1"/>
  <c r="I1285" i="1"/>
  <c r="J1284" i="1"/>
  <c r="L1284" i="1" l="1"/>
  <c r="K1284" i="1"/>
  <c r="J1285" i="1"/>
  <c r="I1286" i="1"/>
  <c r="L1285" i="1" l="1"/>
  <c r="J1286" i="1"/>
  <c r="I1287" i="1"/>
  <c r="K1285" i="1"/>
  <c r="K1286" i="1" s="1"/>
  <c r="L1286" i="1" l="1"/>
  <c r="J1287" i="1"/>
  <c r="L1287" i="1" s="1"/>
  <c r="I1288" i="1"/>
  <c r="I1289" i="1" l="1"/>
  <c r="J1288" i="1"/>
  <c r="L1288" i="1" s="1"/>
  <c r="K1287" i="1"/>
  <c r="K1288" i="1" l="1"/>
  <c r="J1289" i="1"/>
  <c r="L1289" i="1" s="1"/>
  <c r="I1290" i="1"/>
  <c r="I1291" i="1" l="1"/>
  <c r="J1290" i="1"/>
  <c r="L1290" i="1" s="1"/>
  <c r="K1289" i="1"/>
  <c r="K1290" i="1" l="1"/>
  <c r="J1291" i="1"/>
  <c r="L1291" i="1" s="1"/>
  <c r="I1292" i="1"/>
  <c r="J1292" i="1" l="1"/>
  <c r="L1292" i="1" s="1"/>
  <c r="I1293" i="1"/>
  <c r="K1291" i="1"/>
  <c r="K1292" i="1" s="1"/>
  <c r="I1294" i="1" l="1"/>
  <c r="J1293" i="1"/>
  <c r="L1293" i="1" s="1"/>
  <c r="I1295" i="1" l="1"/>
  <c r="J1294" i="1"/>
  <c r="L1294" i="1" s="1"/>
  <c r="K1293" i="1"/>
  <c r="K1294" i="1" l="1"/>
  <c r="J1295" i="1"/>
  <c r="L1295" i="1" s="1"/>
  <c r="I1296" i="1"/>
  <c r="I1297" i="1" l="1"/>
  <c r="J1296" i="1"/>
  <c r="L1296" i="1" s="1"/>
  <c r="K1295" i="1"/>
  <c r="K1296" i="1" l="1"/>
  <c r="I1298" i="1"/>
  <c r="J1297" i="1"/>
  <c r="L1297" i="1" s="1"/>
  <c r="J1298" i="1" l="1"/>
  <c r="L1298" i="1" s="1"/>
  <c r="I1299" i="1"/>
  <c r="K1297" i="1"/>
  <c r="K1298" i="1" s="1"/>
  <c r="J1299" i="1" l="1"/>
  <c r="L1299" i="1" s="1"/>
  <c r="I1300" i="1"/>
  <c r="J1300" i="1" l="1"/>
  <c r="L1300" i="1" s="1"/>
  <c r="I1301" i="1"/>
  <c r="K1299" i="1"/>
  <c r="K1300" i="1" s="1"/>
  <c r="J1301" i="1" l="1"/>
  <c r="L1301" i="1" s="1"/>
  <c r="I1302" i="1"/>
  <c r="J1302" i="1" l="1"/>
  <c r="L1302" i="1" s="1"/>
  <c r="I1303" i="1"/>
  <c r="K1301" i="1"/>
  <c r="K1302" i="1" s="1"/>
  <c r="J1303" i="1" l="1"/>
  <c r="L1303" i="1" s="1"/>
  <c r="I1304" i="1"/>
  <c r="K1303" i="1"/>
  <c r="I1305" i="1" l="1"/>
  <c r="J1304" i="1"/>
  <c r="L1304" i="1" l="1"/>
  <c r="K1304" i="1"/>
  <c r="I1306" i="1"/>
  <c r="J1305" i="1"/>
  <c r="L1305" i="1" l="1"/>
  <c r="I1307" i="1"/>
  <c r="J1306" i="1"/>
  <c r="L1306" i="1" s="1"/>
  <c r="K1305" i="1"/>
  <c r="K1306" i="1" s="1"/>
  <c r="I1308" i="1" l="1"/>
  <c r="J1307" i="1"/>
  <c r="L1307" i="1" s="1"/>
  <c r="J1308" i="1" l="1"/>
  <c r="L1308" i="1" s="1"/>
  <c r="I1309" i="1"/>
  <c r="K1307" i="1"/>
  <c r="K1308" i="1" s="1"/>
  <c r="J1309" i="1" l="1"/>
  <c r="L1309" i="1" s="1"/>
  <c r="I1310" i="1"/>
  <c r="I1311" i="1" l="1"/>
  <c r="J1310" i="1"/>
  <c r="L1310" i="1" s="1"/>
  <c r="K1309" i="1"/>
  <c r="K1310" i="1" l="1"/>
  <c r="J1311" i="1"/>
  <c r="L1311" i="1" s="1"/>
  <c r="I1312" i="1"/>
  <c r="I1313" i="1" l="1"/>
  <c r="J1312" i="1"/>
  <c r="L1312" i="1" s="1"/>
  <c r="K1311" i="1"/>
  <c r="K1312" i="1" l="1"/>
  <c r="J1313" i="1"/>
  <c r="I1314" i="1"/>
  <c r="J1314" i="1" l="1"/>
  <c r="I1315" i="1"/>
  <c r="L1313" i="1"/>
  <c r="K1313" i="1"/>
  <c r="K1314" i="1" s="1"/>
  <c r="J1315" i="1" l="1"/>
  <c r="I1316" i="1"/>
  <c r="L1314" i="1"/>
  <c r="J1316" i="1" l="1"/>
  <c r="I1317" i="1"/>
  <c r="L1315" i="1"/>
  <c r="K1315" i="1"/>
  <c r="K1316" i="1" s="1"/>
  <c r="J1317" i="1" l="1"/>
  <c r="I1318" i="1"/>
  <c r="L1316" i="1"/>
  <c r="I1319" i="1" l="1"/>
  <c r="J1318" i="1"/>
  <c r="L1317" i="1"/>
  <c r="K1317" i="1"/>
  <c r="K1318" i="1" l="1"/>
  <c r="L1318" i="1"/>
  <c r="J1319" i="1"/>
  <c r="L1319" i="1" s="1"/>
  <c r="I1320" i="1"/>
  <c r="J1320" i="1" l="1"/>
  <c r="L1320" i="1" s="1"/>
  <c r="I1321" i="1"/>
  <c r="K1319" i="1"/>
  <c r="K1320" i="1" s="1"/>
  <c r="J1321" i="1" l="1"/>
  <c r="L1321" i="1" s="1"/>
  <c r="I1322" i="1"/>
  <c r="I1323" i="1" l="1"/>
  <c r="J1322" i="1"/>
  <c r="L1322" i="1" s="1"/>
  <c r="K1321" i="1"/>
  <c r="K1322" i="1" s="1"/>
  <c r="J1323" i="1" l="1"/>
  <c r="L1323" i="1" s="1"/>
  <c r="I1324" i="1"/>
  <c r="J1324" i="1" l="1"/>
  <c r="L1324" i="1" s="1"/>
  <c r="I1325" i="1"/>
  <c r="K1323" i="1"/>
  <c r="K1324" i="1" s="1"/>
  <c r="I1326" i="1" l="1"/>
  <c r="J1325" i="1"/>
  <c r="L1325" i="1" s="1"/>
  <c r="K1325" i="1" l="1"/>
  <c r="I1327" i="1"/>
  <c r="J1326" i="1"/>
  <c r="L1326" i="1" s="1"/>
  <c r="I1328" i="1" l="1"/>
  <c r="J1327" i="1"/>
  <c r="L1327" i="1" s="1"/>
  <c r="K1326" i="1"/>
  <c r="K1327" i="1" l="1"/>
  <c r="J1328" i="1"/>
  <c r="I1329" i="1"/>
  <c r="J1329" i="1" l="1"/>
  <c r="I1330" i="1"/>
  <c r="L1328" i="1"/>
  <c r="K1328" i="1"/>
  <c r="K1329" i="1" s="1"/>
  <c r="J1330" i="1" l="1"/>
  <c r="I1331" i="1"/>
  <c r="L1329" i="1"/>
  <c r="I1332" i="1" l="1"/>
  <c r="J1331" i="1"/>
  <c r="L1330" i="1"/>
  <c r="K1330" i="1"/>
  <c r="K1331" i="1" s="1"/>
  <c r="L1331" i="1" l="1"/>
  <c r="I1333" i="1"/>
  <c r="J1332" i="1"/>
  <c r="L1332" i="1" l="1"/>
  <c r="K1332" i="1"/>
  <c r="J1333" i="1"/>
  <c r="L1333" i="1" s="1"/>
  <c r="I1334" i="1"/>
  <c r="J1334" i="1" l="1"/>
  <c r="L1334" i="1" s="1"/>
  <c r="I1335" i="1"/>
  <c r="K1333" i="1"/>
  <c r="K1334" i="1" s="1"/>
  <c r="I1336" i="1" l="1"/>
  <c r="J1335" i="1"/>
  <c r="L1335" i="1" l="1"/>
  <c r="K1335" i="1"/>
  <c r="I1337" i="1"/>
  <c r="J1336" i="1"/>
  <c r="L1336" i="1" s="1"/>
  <c r="I1338" i="1" l="1"/>
  <c r="J1337" i="1"/>
  <c r="L1337" i="1" s="1"/>
  <c r="K1336" i="1"/>
  <c r="K1337" i="1" l="1"/>
  <c r="I1339" i="1"/>
  <c r="J1338" i="1"/>
  <c r="L1338" i="1" l="1"/>
  <c r="K1338" i="1"/>
  <c r="I1340" i="1"/>
  <c r="J1339" i="1"/>
  <c r="L1339" i="1" s="1"/>
  <c r="J1340" i="1" l="1"/>
  <c r="L1340" i="1" s="1"/>
  <c r="I1341" i="1"/>
  <c r="K1339" i="1"/>
  <c r="K1340" i="1" s="1"/>
  <c r="J1341" i="1" l="1"/>
  <c r="L1341" i="1" s="1"/>
  <c r="I1342" i="1"/>
  <c r="J1342" i="1" l="1"/>
  <c r="L1342" i="1" s="1"/>
  <c r="I1343" i="1"/>
  <c r="K1341" i="1"/>
  <c r="K1342" i="1" s="1"/>
  <c r="J1343" i="1" l="1"/>
  <c r="L1343" i="1" s="1"/>
  <c r="I1344" i="1"/>
  <c r="I1345" i="1" l="1"/>
  <c r="J1344" i="1"/>
  <c r="L1344" i="1" s="1"/>
  <c r="K1343" i="1"/>
  <c r="K1344" i="1" l="1"/>
  <c r="I1346" i="1"/>
  <c r="J1345" i="1"/>
  <c r="L1345" i="1" s="1"/>
  <c r="I1347" i="1" l="1"/>
  <c r="J1346" i="1"/>
  <c r="L1346" i="1" s="1"/>
  <c r="K1345" i="1"/>
  <c r="K1346" i="1" s="1"/>
  <c r="J1347" i="1" l="1"/>
  <c r="L1347" i="1" s="1"/>
  <c r="I1348" i="1"/>
  <c r="J1348" i="1" l="1"/>
  <c r="L1348" i="1" s="1"/>
  <c r="I1349" i="1"/>
  <c r="K1347" i="1"/>
  <c r="K1348" i="1" s="1"/>
  <c r="J1349" i="1" l="1"/>
  <c r="L1349" i="1" s="1"/>
  <c r="I1350" i="1"/>
  <c r="I1351" i="1" l="1"/>
  <c r="J1350" i="1"/>
  <c r="L1350" i="1" s="1"/>
  <c r="K1349" i="1"/>
  <c r="K1350" i="1" l="1"/>
  <c r="I1352" i="1"/>
  <c r="J1351" i="1"/>
  <c r="L1351" i="1" s="1"/>
  <c r="J1352" i="1" l="1"/>
  <c r="L1352" i="1" s="1"/>
  <c r="I1353" i="1"/>
  <c r="K1351" i="1"/>
  <c r="K1352" i="1" l="1"/>
  <c r="J1353" i="1"/>
  <c r="L1353" i="1" s="1"/>
  <c r="I1354" i="1"/>
  <c r="I1355" i="1" l="1"/>
  <c r="J1354" i="1"/>
  <c r="L1354" i="1" s="1"/>
  <c r="K1353" i="1"/>
  <c r="K1354" i="1" l="1"/>
  <c r="J1355" i="1"/>
  <c r="L1355" i="1" s="1"/>
  <c r="I1356" i="1"/>
  <c r="J1356" i="1" l="1"/>
  <c r="L1356" i="1" s="1"/>
  <c r="I1357" i="1"/>
  <c r="K1355" i="1"/>
  <c r="K1356" i="1" s="1"/>
  <c r="J1357" i="1" l="1"/>
  <c r="I1358" i="1"/>
  <c r="I1359" i="1" l="1"/>
  <c r="J1358" i="1"/>
  <c r="L1357" i="1"/>
  <c r="K1357" i="1"/>
  <c r="K1358" i="1" l="1"/>
  <c r="L1358" i="1"/>
  <c r="J1359" i="1"/>
  <c r="L1359" i="1" s="1"/>
  <c r="I1360" i="1"/>
  <c r="J1360" i="1" l="1"/>
  <c r="L1360" i="1" s="1"/>
  <c r="I1361" i="1"/>
  <c r="K1359" i="1"/>
  <c r="K1360" i="1" s="1"/>
  <c r="J1361" i="1" l="1"/>
  <c r="L1361" i="1" s="1"/>
  <c r="I1362" i="1"/>
  <c r="J1362" i="1" l="1"/>
  <c r="L1362" i="1" s="1"/>
  <c r="I1363" i="1"/>
  <c r="K1361" i="1"/>
  <c r="K1362" i="1" s="1"/>
  <c r="J1363" i="1" l="1"/>
  <c r="L1363" i="1" s="1"/>
  <c r="I1364" i="1"/>
  <c r="I1365" i="1" l="1"/>
  <c r="J1364" i="1"/>
  <c r="L1364" i="1" s="1"/>
  <c r="K1363" i="1"/>
  <c r="K1364" i="1" l="1"/>
  <c r="I1366" i="1"/>
  <c r="J1365" i="1"/>
  <c r="L1365" i="1" s="1"/>
  <c r="J1366" i="1" l="1"/>
  <c r="L1366" i="1" s="1"/>
  <c r="I1367" i="1"/>
  <c r="K1365" i="1"/>
  <c r="K1366" i="1" s="1"/>
  <c r="I1368" i="1" l="1"/>
  <c r="J1367" i="1"/>
  <c r="L1367" i="1" s="1"/>
  <c r="J1368" i="1" l="1"/>
  <c r="L1368" i="1" s="1"/>
  <c r="I1369" i="1"/>
  <c r="K1367" i="1"/>
  <c r="K1368" i="1" l="1"/>
  <c r="I1370" i="1"/>
  <c r="J1369" i="1"/>
  <c r="L1369" i="1" s="1"/>
  <c r="K1369" i="1" l="1"/>
  <c r="J1370" i="1"/>
  <c r="L1370" i="1" s="1"/>
  <c r="I1371" i="1"/>
  <c r="I1372" i="1" l="1"/>
  <c r="J1371" i="1"/>
  <c r="L1371" i="1" s="1"/>
  <c r="K1370" i="1"/>
  <c r="K1371" i="1" l="1"/>
  <c r="J1372" i="1"/>
  <c r="I1373" i="1"/>
  <c r="J1373" i="1" l="1"/>
  <c r="I1374" i="1"/>
  <c r="L1372" i="1"/>
  <c r="K1372" i="1"/>
  <c r="K1373" i="1" s="1"/>
  <c r="I1375" i="1" l="1"/>
  <c r="J1374" i="1"/>
  <c r="L1373" i="1"/>
  <c r="L1374" i="1" l="1"/>
  <c r="K1374" i="1"/>
  <c r="I1376" i="1"/>
  <c r="J1375" i="1"/>
  <c r="L1375" i="1" s="1"/>
  <c r="I1377" i="1" l="1"/>
  <c r="J1376" i="1"/>
  <c r="L1376" i="1" s="1"/>
  <c r="K1375" i="1"/>
  <c r="K1376" i="1" l="1"/>
  <c r="I1378" i="1"/>
  <c r="J1377" i="1"/>
  <c r="L1377" i="1" s="1"/>
  <c r="J1378" i="1" l="1"/>
  <c r="L1378" i="1" s="1"/>
  <c r="I1379" i="1"/>
  <c r="K1377" i="1"/>
  <c r="K1378" i="1" s="1"/>
  <c r="I1380" i="1" l="1"/>
  <c r="J1379" i="1"/>
  <c r="L1379" i="1" s="1"/>
  <c r="J1380" i="1" l="1"/>
  <c r="L1380" i="1" s="1"/>
  <c r="I1381" i="1"/>
  <c r="K1379" i="1"/>
  <c r="K1380" i="1" s="1"/>
  <c r="J1381" i="1" l="1"/>
  <c r="L1381" i="1" s="1"/>
  <c r="I1382" i="1"/>
  <c r="K1381" i="1"/>
  <c r="I1383" i="1" l="1"/>
  <c r="J1382" i="1"/>
  <c r="L1382" i="1" l="1"/>
  <c r="K1382" i="1"/>
  <c r="I1384" i="1"/>
  <c r="J1383" i="1"/>
  <c r="L1383" i="1" s="1"/>
  <c r="I1385" i="1" l="1"/>
  <c r="J1384" i="1"/>
  <c r="L1384" i="1" s="1"/>
  <c r="K1383" i="1"/>
  <c r="K1384" i="1" l="1"/>
  <c r="J1385" i="1"/>
  <c r="L1385" i="1" s="1"/>
  <c r="I1386" i="1"/>
  <c r="J1386" i="1" l="1"/>
  <c r="L1386" i="1" s="1"/>
  <c r="I1387" i="1"/>
  <c r="K1385" i="1"/>
  <c r="K1386" i="1" s="1"/>
  <c r="J1387" i="1" l="1"/>
  <c r="L1387" i="1" s="1"/>
  <c r="I1388" i="1"/>
  <c r="I1389" i="1" l="1"/>
  <c r="J1388" i="1"/>
  <c r="L1388" i="1" s="1"/>
  <c r="K1387" i="1"/>
  <c r="K1388" i="1" l="1"/>
  <c r="J1389" i="1"/>
  <c r="L1389" i="1" s="1"/>
  <c r="I1390" i="1"/>
  <c r="J1390" i="1" l="1"/>
  <c r="L1390" i="1" s="1"/>
  <c r="I1391" i="1"/>
  <c r="K1389" i="1"/>
  <c r="K1390" i="1" s="1"/>
  <c r="I1392" i="1" l="1"/>
  <c r="J1391" i="1"/>
  <c r="L1391" i="1" s="1"/>
  <c r="I1393" i="1" l="1"/>
  <c r="J1392" i="1"/>
  <c r="L1392" i="1" s="1"/>
  <c r="K1391" i="1"/>
  <c r="K1392" i="1" l="1"/>
  <c r="J1393" i="1"/>
  <c r="L1393" i="1" s="1"/>
  <c r="I1394" i="1"/>
  <c r="I1395" i="1" l="1"/>
  <c r="J1394" i="1"/>
  <c r="L1394" i="1" s="1"/>
  <c r="K1393" i="1"/>
  <c r="K1394" i="1" l="1"/>
  <c r="J1395" i="1"/>
  <c r="L1395" i="1" s="1"/>
  <c r="I1396" i="1"/>
  <c r="J1396" i="1" l="1"/>
  <c r="L1396" i="1" s="1"/>
  <c r="I1397" i="1"/>
  <c r="K1395" i="1"/>
  <c r="K1396" i="1" s="1"/>
  <c r="I1398" i="1" l="1"/>
  <c r="J1397" i="1"/>
  <c r="L1397" i="1" s="1"/>
  <c r="J1398" i="1" l="1"/>
  <c r="L1398" i="1" s="1"/>
  <c r="I1399" i="1"/>
  <c r="K1397" i="1"/>
  <c r="K1398" i="1" s="1"/>
  <c r="I1400" i="1" l="1"/>
  <c r="J1399" i="1"/>
  <c r="L1399" i="1" s="1"/>
  <c r="J1400" i="1" l="1"/>
  <c r="L1400" i="1" s="1"/>
  <c r="I1401" i="1"/>
  <c r="K1399" i="1"/>
  <c r="K1400" i="1" s="1"/>
  <c r="J1401" i="1" l="1"/>
  <c r="L1401" i="1" s="1"/>
  <c r="I1402" i="1"/>
  <c r="I1403" i="1" l="1"/>
  <c r="J1402" i="1"/>
  <c r="L1402" i="1" s="1"/>
  <c r="K1401" i="1"/>
  <c r="K1402" i="1" s="1"/>
  <c r="I1404" i="1" l="1"/>
  <c r="J1403" i="1"/>
  <c r="L1403" i="1" s="1"/>
  <c r="J1404" i="1" l="1"/>
  <c r="L1404" i="1" s="1"/>
  <c r="I1405" i="1"/>
  <c r="K1403" i="1"/>
  <c r="K1404" i="1" s="1"/>
  <c r="I1406" i="1" l="1"/>
  <c r="J1405" i="1"/>
  <c r="L1405" i="1" s="1"/>
  <c r="J1406" i="1" l="1"/>
  <c r="L1406" i="1" s="1"/>
  <c r="I1407" i="1"/>
  <c r="K1405" i="1"/>
  <c r="K1406" i="1" s="1"/>
  <c r="J1407" i="1" l="1"/>
  <c r="I1408" i="1"/>
  <c r="J1408" i="1" l="1"/>
  <c r="I1409" i="1"/>
  <c r="L1407" i="1"/>
  <c r="K1407" i="1"/>
  <c r="K1408" i="1" s="1"/>
  <c r="I1410" i="1" l="1"/>
  <c r="J1409" i="1"/>
  <c r="L1408" i="1"/>
  <c r="L1409" i="1" l="1"/>
  <c r="K1409" i="1"/>
  <c r="J1410" i="1"/>
  <c r="L1410" i="1" s="1"/>
  <c r="I1411" i="1"/>
  <c r="I1412" i="1" l="1"/>
  <c r="J1411" i="1"/>
  <c r="L1411" i="1" s="1"/>
  <c r="K1410" i="1"/>
  <c r="K1411" i="1" l="1"/>
  <c r="I1413" i="1"/>
  <c r="J1412" i="1"/>
  <c r="L1412" i="1" s="1"/>
  <c r="J1413" i="1" l="1"/>
  <c r="L1413" i="1" s="1"/>
  <c r="I1414" i="1"/>
  <c r="K1412" i="1"/>
  <c r="K1413" i="1" l="1"/>
  <c r="I1415" i="1"/>
  <c r="J1414" i="1"/>
  <c r="L1414" i="1" s="1"/>
  <c r="I1416" i="1" l="1"/>
  <c r="J1415" i="1"/>
  <c r="L1415" i="1" s="1"/>
  <c r="K1414" i="1"/>
  <c r="K1415" i="1" l="1"/>
  <c r="J1416" i="1"/>
  <c r="L1416" i="1" s="1"/>
  <c r="I1417" i="1"/>
  <c r="I1418" i="1" l="1"/>
  <c r="J1417" i="1"/>
  <c r="L1417" i="1" s="1"/>
  <c r="K1416" i="1"/>
  <c r="K1417" i="1" l="1"/>
  <c r="I1419" i="1"/>
  <c r="J1418" i="1"/>
  <c r="L1418" i="1" l="1"/>
  <c r="K1418" i="1"/>
  <c r="I1420" i="1"/>
  <c r="J1419" i="1"/>
  <c r="L1419" i="1" s="1"/>
  <c r="J1420" i="1" l="1"/>
  <c r="L1420" i="1" s="1"/>
  <c r="I1421" i="1"/>
  <c r="K1419" i="1"/>
  <c r="K1420" i="1" s="1"/>
  <c r="I1422" i="1" l="1"/>
  <c r="J1421" i="1"/>
  <c r="L1421" i="1" l="1"/>
  <c r="K1421" i="1"/>
  <c r="I1423" i="1"/>
  <c r="J1422" i="1"/>
  <c r="L1422" i="1" l="1"/>
  <c r="I1424" i="1"/>
  <c r="J1423" i="1"/>
  <c r="L1423" i="1" s="1"/>
  <c r="K1422" i="1"/>
  <c r="K1423" i="1" l="1"/>
  <c r="I1425" i="1"/>
  <c r="J1424" i="1"/>
  <c r="L1424" i="1" s="1"/>
  <c r="J1425" i="1" l="1"/>
  <c r="L1425" i="1" s="1"/>
  <c r="I1426" i="1"/>
  <c r="K1424" i="1"/>
  <c r="K1425" i="1" s="1"/>
  <c r="I1427" i="1" l="1"/>
  <c r="J1426" i="1"/>
  <c r="L1426" i="1" s="1"/>
  <c r="K1426" i="1" l="1"/>
  <c r="J1427" i="1"/>
  <c r="I1428" i="1"/>
  <c r="I1429" i="1" l="1"/>
  <c r="J1428" i="1"/>
  <c r="L1427" i="1"/>
  <c r="K1427" i="1"/>
  <c r="K1428" i="1" s="1"/>
  <c r="L1428" i="1" l="1"/>
  <c r="I1430" i="1"/>
  <c r="J1429" i="1"/>
  <c r="L1429" i="1" l="1"/>
  <c r="K1429" i="1"/>
  <c r="J1430" i="1"/>
  <c r="L1430" i="1" s="1"/>
  <c r="I1431" i="1"/>
  <c r="I1432" i="1" l="1"/>
  <c r="J1431" i="1"/>
  <c r="L1431" i="1" s="1"/>
  <c r="K1430" i="1"/>
  <c r="K1431" i="1" l="1"/>
  <c r="I1433" i="1"/>
  <c r="J1432" i="1"/>
  <c r="L1432" i="1" s="1"/>
  <c r="J1433" i="1" l="1"/>
  <c r="L1433" i="1" s="1"/>
  <c r="I1434" i="1"/>
  <c r="K1432" i="1"/>
  <c r="K1433" i="1" s="1"/>
  <c r="J1434" i="1" l="1"/>
  <c r="L1434" i="1" s="1"/>
  <c r="I1435" i="1"/>
  <c r="I1436" i="1" l="1"/>
  <c r="J1435" i="1"/>
  <c r="L1435" i="1" s="1"/>
  <c r="K1434" i="1"/>
  <c r="K1435" i="1" l="1"/>
  <c r="J1436" i="1"/>
  <c r="L1436" i="1" s="1"/>
  <c r="I1437" i="1"/>
  <c r="J1437" i="1" l="1"/>
  <c r="L1437" i="1" s="1"/>
  <c r="I1438" i="1"/>
  <c r="K1436" i="1"/>
  <c r="K1437" i="1" s="1"/>
  <c r="I1439" i="1" l="1"/>
  <c r="J1438" i="1"/>
  <c r="L1438" i="1" s="1"/>
  <c r="J1439" i="1" l="1"/>
  <c r="L1439" i="1" s="1"/>
  <c r="I1440" i="1"/>
  <c r="K1438" i="1"/>
  <c r="K1439" i="1" s="1"/>
  <c r="J1440" i="1" l="1"/>
  <c r="L1440" i="1" s="1"/>
  <c r="I1441" i="1"/>
  <c r="I1442" i="1" l="1"/>
  <c r="J1441" i="1"/>
  <c r="L1441" i="1" s="1"/>
  <c r="K1440" i="1"/>
  <c r="K1441" i="1" l="1"/>
  <c r="I1443" i="1"/>
  <c r="J1442" i="1"/>
  <c r="L1442" i="1" s="1"/>
  <c r="J1443" i="1" l="1"/>
  <c r="L1443" i="1" s="1"/>
  <c r="I1444" i="1"/>
  <c r="K1442" i="1"/>
  <c r="K1443" i="1" s="1"/>
  <c r="I1445" i="1" l="1"/>
  <c r="J1444" i="1"/>
  <c r="L1444" i="1" l="1"/>
  <c r="K1444" i="1"/>
  <c r="J1445" i="1"/>
  <c r="L1445" i="1" s="1"/>
  <c r="I1446" i="1"/>
  <c r="J1446" i="1" l="1"/>
  <c r="L1446" i="1" s="1"/>
  <c r="I1447" i="1"/>
  <c r="K1445" i="1"/>
  <c r="K1446" i="1" s="1"/>
  <c r="J1447" i="1" l="1"/>
  <c r="I1448" i="1"/>
  <c r="J1448" i="1" l="1"/>
  <c r="I1449" i="1"/>
  <c r="L1447" i="1"/>
  <c r="K1447" i="1"/>
  <c r="K1448" i="1" s="1"/>
  <c r="I1450" i="1" l="1"/>
  <c r="J1449" i="1"/>
  <c r="L1448" i="1"/>
  <c r="L1449" i="1" l="1"/>
  <c r="K1449" i="1"/>
  <c r="I1451" i="1"/>
  <c r="J1450" i="1"/>
  <c r="L1450" i="1" s="1"/>
  <c r="I1452" i="1" l="1"/>
  <c r="J1451" i="1"/>
  <c r="L1451" i="1" s="1"/>
  <c r="K1450" i="1"/>
  <c r="K1451" i="1" s="1"/>
  <c r="J1452" i="1" l="1"/>
  <c r="L1452" i="1" s="1"/>
  <c r="I1453" i="1"/>
  <c r="J1453" i="1" l="1"/>
  <c r="L1453" i="1" s="1"/>
  <c r="I1454" i="1"/>
  <c r="K1452" i="1"/>
  <c r="K1453" i="1" l="1"/>
  <c r="J1454" i="1"/>
  <c r="L1454" i="1" s="1"/>
  <c r="I1455" i="1"/>
  <c r="I1456" i="1" l="1"/>
  <c r="J1455" i="1"/>
  <c r="L1455" i="1" s="1"/>
  <c r="K1454" i="1"/>
  <c r="K1455" i="1" l="1"/>
  <c r="J1456" i="1"/>
  <c r="L1456" i="1" s="1"/>
  <c r="I1457" i="1"/>
  <c r="I1458" i="1" l="1"/>
  <c r="J1457" i="1"/>
  <c r="L1457" i="1" s="1"/>
  <c r="K1456" i="1"/>
  <c r="K1457" i="1" l="1"/>
  <c r="J1458" i="1"/>
  <c r="L1458" i="1" s="1"/>
  <c r="I1459" i="1"/>
  <c r="I1460" i="1" l="1"/>
  <c r="J1459" i="1"/>
  <c r="L1459" i="1" s="1"/>
  <c r="K1458" i="1"/>
  <c r="K1459" i="1" s="1"/>
  <c r="I1461" i="1" l="1"/>
  <c r="J1460" i="1"/>
  <c r="L1460" i="1" s="1"/>
  <c r="I1462" i="1" l="1"/>
  <c r="J1461" i="1"/>
  <c r="L1461" i="1" s="1"/>
  <c r="K1460" i="1"/>
  <c r="K1461" i="1" s="1"/>
  <c r="I1463" i="1" l="1"/>
  <c r="J1462" i="1"/>
  <c r="L1462" i="1" s="1"/>
  <c r="I1464" i="1" l="1"/>
  <c r="J1463" i="1"/>
  <c r="L1463" i="1" s="1"/>
  <c r="K1462" i="1"/>
  <c r="K1463" i="1" l="1"/>
  <c r="J1464" i="1"/>
  <c r="L1464" i="1" s="1"/>
  <c r="I1465" i="1"/>
  <c r="J1465" i="1" l="1"/>
  <c r="L1465" i="1" s="1"/>
  <c r="I1466" i="1"/>
  <c r="K1464" i="1"/>
  <c r="K1465" i="1" s="1"/>
  <c r="J1466" i="1" l="1"/>
  <c r="L1466" i="1" s="1"/>
  <c r="I1467" i="1"/>
  <c r="K1466" i="1"/>
  <c r="J1467" i="1" l="1"/>
  <c r="I1468" i="1"/>
  <c r="J1468" i="1" l="1"/>
  <c r="I1469" i="1"/>
  <c r="L1467" i="1"/>
  <c r="K1467" i="1"/>
  <c r="K1468" i="1" s="1"/>
  <c r="J1469" i="1" l="1"/>
  <c r="I1470" i="1"/>
  <c r="L1468" i="1"/>
  <c r="J1470" i="1" l="1"/>
  <c r="I1471" i="1"/>
  <c r="L1469" i="1"/>
  <c r="K1469" i="1"/>
  <c r="K1470" i="1" l="1"/>
  <c r="J1471" i="1"/>
  <c r="I1472" i="1"/>
  <c r="L1470" i="1"/>
  <c r="J1472" i="1" l="1"/>
  <c r="I1473" i="1"/>
  <c r="L1471" i="1"/>
  <c r="K1471" i="1"/>
  <c r="K1472" i="1" l="1"/>
  <c r="J1473" i="1"/>
  <c r="I1474" i="1"/>
  <c r="L1472" i="1"/>
  <c r="J1474" i="1" l="1"/>
  <c r="I1475" i="1"/>
  <c r="L1473" i="1"/>
  <c r="K1473" i="1"/>
  <c r="K1474" i="1" s="1"/>
  <c r="I1476" i="1" l="1"/>
  <c r="J1475" i="1"/>
  <c r="L1474" i="1"/>
  <c r="L1475" i="1" l="1"/>
  <c r="K1475" i="1"/>
  <c r="J1476" i="1"/>
  <c r="L1476" i="1" s="1"/>
  <c r="I1477" i="1"/>
  <c r="I1478" i="1" l="1"/>
  <c r="J1477" i="1"/>
  <c r="L1477" i="1" s="1"/>
  <c r="K1476" i="1"/>
  <c r="K1477" i="1" l="1"/>
  <c r="J1478" i="1"/>
  <c r="L1478" i="1" s="1"/>
  <c r="I1479" i="1"/>
  <c r="I1480" i="1" l="1"/>
  <c r="J1479" i="1"/>
  <c r="L1479" i="1" s="1"/>
  <c r="K1478" i="1"/>
  <c r="K1479" i="1" l="1"/>
  <c r="J1480" i="1"/>
  <c r="L1480" i="1" s="1"/>
  <c r="I1481" i="1"/>
  <c r="J1481" i="1" l="1"/>
  <c r="L1481" i="1" s="1"/>
  <c r="I1482" i="1"/>
  <c r="K1480" i="1"/>
  <c r="K1481" i="1" l="1"/>
  <c r="I1483" i="1"/>
  <c r="J1482" i="1"/>
  <c r="L1482" i="1" s="1"/>
  <c r="I1484" i="1" l="1"/>
  <c r="J1483" i="1"/>
  <c r="L1483" i="1" s="1"/>
  <c r="K1482" i="1"/>
  <c r="K1483" i="1" l="1"/>
  <c r="I1485" i="1"/>
  <c r="J1484" i="1"/>
  <c r="L1484" i="1" s="1"/>
  <c r="I1486" i="1" l="1"/>
  <c r="J1485" i="1"/>
  <c r="L1485" i="1" s="1"/>
  <c r="K1484" i="1"/>
  <c r="K1485" i="1" l="1"/>
  <c r="I1487" i="1"/>
  <c r="J1486" i="1"/>
  <c r="L1486" i="1" s="1"/>
  <c r="I1488" i="1" l="1"/>
  <c r="J1487" i="1"/>
  <c r="L1487" i="1" s="1"/>
  <c r="K1486" i="1"/>
  <c r="K1487" i="1" l="1"/>
  <c r="I1489" i="1"/>
  <c r="J1488" i="1"/>
  <c r="L1488" i="1" s="1"/>
  <c r="J1489" i="1" l="1"/>
  <c r="L1489" i="1" s="1"/>
  <c r="I1490" i="1"/>
  <c r="K1488" i="1"/>
  <c r="K1489" i="1" s="1"/>
  <c r="J1490" i="1" l="1"/>
  <c r="L1490" i="1" s="1"/>
  <c r="I1491" i="1"/>
  <c r="J1491" i="1" l="1"/>
  <c r="L1491" i="1" s="1"/>
  <c r="I1492" i="1"/>
  <c r="K1490" i="1"/>
  <c r="K1491" i="1" s="1"/>
  <c r="J1492" i="1" l="1"/>
  <c r="L1492" i="1" s="1"/>
  <c r="I1493" i="1"/>
  <c r="J1493" i="1" l="1"/>
  <c r="L1493" i="1" s="1"/>
  <c r="I1494" i="1"/>
  <c r="K1492" i="1"/>
  <c r="K1493" i="1" s="1"/>
  <c r="I1495" i="1" l="1"/>
  <c r="J1494" i="1"/>
  <c r="L1494" i="1" s="1"/>
  <c r="I1496" i="1" l="1"/>
  <c r="J1495" i="1"/>
  <c r="L1495" i="1" s="1"/>
  <c r="K1494" i="1"/>
  <c r="K1495" i="1" s="1"/>
  <c r="J1496" i="1" l="1"/>
  <c r="I1497" i="1"/>
  <c r="J1497" i="1" l="1"/>
  <c r="I1498" i="1"/>
  <c r="L1496" i="1"/>
  <c r="K1496" i="1"/>
  <c r="K1497" i="1" s="1"/>
  <c r="J1498" i="1" l="1"/>
  <c r="I1499" i="1"/>
  <c r="K1498" i="1"/>
  <c r="L1497" i="1"/>
  <c r="J1499" i="1" l="1"/>
  <c r="I1500" i="1"/>
  <c r="L1498" i="1"/>
  <c r="J1500" i="1" l="1"/>
  <c r="I1501" i="1"/>
  <c r="L1499" i="1"/>
  <c r="K1499" i="1"/>
  <c r="K1500" i="1" s="1"/>
  <c r="I1502" i="1" l="1"/>
  <c r="J1501" i="1"/>
  <c r="L1500" i="1"/>
  <c r="L1501" i="1" l="1"/>
  <c r="K1501" i="1"/>
  <c r="J1502" i="1"/>
  <c r="L1502" i="1" s="1"/>
  <c r="I1503" i="1"/>
  <c r="J1503" i="1" l="1"/>
  <c r="L1503" i="1" s="1"/>
  <c r="I1504" i="1"/>
  <c r="K1502" i="1"/>
  <c r="K1503" i="1" s="1"/>
  <c r="I1505" i="1" l="1"/>
  <c r="J1504" i="1"/>
  <c r="L1504" i="1" s="1"/>
  <c r="J1505" i="1" l="1"/>
  <c r="L1505" i="1" s="1"/>
  <c r="I1506" i="1"/>
  <c r="K1504" i="1"/>
  <c r="K1505" i="1" s="1"/>
  <c r="J1506" i="1" l="1"/>
  <c r="L1506" i="1" s="1"/>
  <c r="I1507" i="1"/>
  <c r="I1508" i="1" l="1"/>
  <c r="J1507" i="1"/>
  <c r="L1507" i="1" s="1"/>
  <c r="K1506" i="1"/>
  <c r="K1507" i="1" l="1"/>
  <c r="I1509" i="1"/>
  <c r="J1508" i="1"/>
  <c r="L1508" i="1" l="1"/>
  <c r="K1508" i="1"/>
  <c r="J1509" i="1"/>
  <c r="L1509" i="1" s="1"/>
  <c r="I1510" i="1"/>
  <c r="J1510" i="1" l="1"/>
  <c r="L1510" i="1" s="1"/>
  <c r="I1511" i="1"/>
  <c r="K1509" i="1"/>
  <c r="K1510" i="1" s="1"/>
  <c r="J1511" i="1" l="1"/>
  <c r="I1512" i="1"/>
  <c r="I1513" i="1" l="1"/>
  <c r="J1512" i="1"/>
  <c r="L1511" i="1"/>
  <c r="K1511" i="1"/>
  <c r="K1512" i="1" l="1"/>
  <c r="L1512" i="1"/>
  <c r="I1514" i="1"/>
  <c r="J1513" i="1"/>
  <c r="L1513" i="1" l="1"/>
  <c r="K1513" i="1"/>
  <c r="I1515" i="1"/>
  <c r="J1514" i="1"/>
  <c r="L1514" i="1" s="1"/>
  <c r="J1515" i="1" l="1"/>
  <c r="L1515" i="1" s="1"/>
  <c r="I1516" i="1"/>
  <c r="K1514" i="1"/>
  <c r="K1515" i="1" s="1"/>
  <c r="J1516" i="1" l="1"/>
  <c r="L1516" i="1" s="1"/>
  <c r="I1517" i="1"/>
  <c r="I1518" i="1" l="1"/>
  <c r="J1517" i="1"/>
  <c r="L1517" i="1" s="1"/>
  <c r="K1516" i="1"/>
  <c r="K1517" i="1" l="1"/>
  <c r="J1518" i="1"/>
  <c r="L1518" i="1" s="1"/>
  <c r="I1519" i="1"/>
  <c r="I1520" i="1" l="1"/>
  <c r="J1519" i="1"/>
  <c r="L1519" i="1" s="1"/>
  <c r="K1518" i="1"/>
  <c r="K1519" i="1" l="1"/>
  <c r="J1520" i="1"/>
  <c r="I1521" i="1"/>
  <c r="J1521" i="1" l="1"/>
  <c r="I1522" i="1"/>
  <c r="L1520" i="1"/>
  <c r="K1520" i="1"/>
  <c r="K1521" i="1" l="1"/>
  <c r="I1523" i="1"/>
  <c r="J1522" i="1"/>
  <c r="L1521" i="1"/>
  <c r="L1522" i="1" l="1"/>
  <c r="K1522" i="1"/>
  <c r="I1524" i="1"/>
  <c r="J1523" i="1"/>
  <c r="L1523" i="1" s="1"/>
  <c r="J1524" i="1" l="1"/>
  <c r="L1524" i="1" s="1"/>
  <c r="I1525" i="1"/>
  <c r="K1523" i="1"/>
  <c r="K1524" i="1" s="1"/>
  <c r="J1525" i="1" l="1"/>
  <c r="I1526" i="1"/>
  <c r="J1526" i="1" l="1"/>
  <c r="I1527" i="1"/>
  <c r="L1525" i="1"/>
  <c r="K1525" i="1"/>
  <c r="K1526" i="1" s="1"/>
  <c r="J1527" i="1" l="1"/>
  <c r="I1528" i="1"/>
  <c r="L1526" i="1"/>
  <c r="I1529" i="1" l="1"/>
  <c r="J1528" i="1"/>
  <c r="L1527" i="1"/>
  <c r="K1527" i="1"/>
  <c r="K1528" i="1" s="1"/>
  <c r="L1528" i="1" l="1"/>
  <c r="J1529" i="1"/>
  <c r="I1530" i="1"/>
  <c r="L1529" i="1" l="1"/>
  <c r="K1529" i="1"/>
  <c r="J1530" i="1"/>
  <c r="L1530" i="1" s="1"/>
  <c r="I1531" i="1"/>
  <c r="I1532" i="1" l="1"/>
  <c r="J1531" i="1"/>
  <c r="L1531" i="1" s="1"/>
  <c r="K1530" i="1"/>
  <c r="K1531" i="1" l="1"/>
  <c r="I1533" i="1"/>
  <c r="J1532" i="1"/>
  <c r="L1532" i="1" s="1"/>
  <c r="I1534" i="1" l="1"/>
  <c r="J1533" i="1"/>
  <c r="L1533" i="1" s="1"/>
  <c r="K1532" i="1"/>
  <c r="K1533" i="1" l="1"/>
  <c r="J1534" i="1"/>
  <c r="L1534" i="1" s="1"/>
  <c r="I1535" i="1"/>
  <c r="J1535" i="1" l="1"/>
  <c r="L1535" i="1" s="1"/>
  <c r="I1536" i="1"/>
  <c r="K1534" i="1"/>
  <c r="K1535" i="1" s="1"/>
  <c r="J1536" i="1" l="1"/>
  <c r="L1536" i="1" s="1"/>
  <c r="I1537" i="1"/>
  <c r="J1537" i="1" l="1"/>
  <c r="L1537" i="1" s="1"/>
  <c r="I1538" i="1"/>
  <c r="K1536" i="1"/>
  <c r="K1537" i="1" s="1"/>
  <c r="J1538" i="1" l="1"/>
  <c r="L1538" i="1" s="1"/>
  <c r="I1539" i="1"/>
  <c r="I1540" i="1" l="1"/>
  <c r="J1539" i="1"/>
  <c r="L1539" i="1" s="1"/>
  <c r="K1538" i="1"/>
  <c r="K1539" i="1" l="1"/>
  <c r="I1541" i="1"/>
  <c r="J1540" i="1"/>
  <c r="L1540" i="1" s="1"/>
  <c r="J1541" i="1" l="1"/>
  <c r="L1541" i="1" s="1"/>
  <c r="I1542" i="1"/>
  <c r="K1540" i="1"/>
  <c r="K1541" i="1" s="1"/>
  <c r="I1543" i="1" l="1"/>
  <c r="J1542" i="1"/>
  <c r="L1542" i="1" s="1"/>
  <c r="I1544" i="1" l="1"/>
  <c r="J1543" i="1"/>
  <c r="L1543" i="1" s="1"/>
  <c r="K1542" i="1"/>
  <c r="K1543" i="1" l="1"/>
  <c r="J1544" i="1"/>
  <c r="L1544" i="1" s="1"/>
  <c r="I1545" i="1"/>
  <c r="J1545" i="1" l="1"/>
  <c r="L1545" i="1" s="1"/>
  <c r="I1546" i="1"/>
  <c r="K1544" i="1"/>
  <c r="K1545" i="1" s="1"/>
  <c r="I1547" i="1" l="1"/>
  <c r="J1546" i="1"/>
  <c r="L1546" i="1" s="1"/>
  <c r="J1547" i="1" l="1"/>
  <c r="L1547" i="1" s="1"/>
  <c r="I1548" i="1"/>
  <c r="K1546" i="1"/>
  <c r="K1547" i="1" l="1"/>
  <c r="I1549" i="1"/>
  <c r="J1548" i="1"/>
  <c r="L1548" i="1" s="1"/>
  <c r="J1549" i="1" l="1"/>
  <c r="L1549" i="1" s="1"/>
  <c r="I1550" i="1"/>
  <c r="K1548" i="1"/>
  <c r="K1549" i="1" s="1"/>
  <c r="I1551" i="1" l="1"/>
  <c r="J1550" i="1"/>
  <c r="L1550" i="1" s="1"/>
  <c r="J1551" i="1" l="1"/>
  <c r="L1551" i="1" s="1"/>
  <c r="I1552" i="1"/>
  <c r="K1550" i="1"/>
  <c r="K1551" i="1" l="1"/>
  <c r="J1552" i="1"/>
  <c r="L1552" i="1" s="1"/>
  <c r="I1553" i="1"/>
  <c r="I1554" i="1" l="1"/>
  <c r="J1553" i="1"/>
  <c r="L1553" i="1" s="1"/>
  <c r="K1552" i="1"/>
  <c r="K1553" i="1" s="1"/>
  <c r="I1555" i="1" l="1"/>
  <c r="J1554" i="1"/>
  <c r="L1554" i="1" s="1"/>
  <c r="J1555" i="1" l="1"/>
  <c r="L1555" i="1" s="1"/>
  <c r="I1556" i="1"/>
  <c r="K1554" i="1"/>
  <c r="K1555" i="1" s="1"/>
  <c r="J1556" i="1" l="1"/>
  <c r="L1556" i="1" s="1"/>
  <c r="I1557" i="1"/>
  <c r="J1557" i="1" l="1"/>
  <c r="L1557" i="1" s="1"/>
  <c r="I1558" i="1"/>
  <c r="K1556" i="1"/>
  <c r="K1557" i="1" s="1"/>
  <c r="J1558" i="1" l="1"/>
  <c r="L1558" i="1" s="1"/>
  <c r="I1559" i="1"/>
  <c r="J1559" i="1" l="1"/>
  <c r="L1559" i="1" s="1"/>
  <c r="I1560" i="1"/>
  <c r="K1558" i="1"/>
  <c r="K1559" i="1" l="1"/>
  <c r="J1560" i="1"/>
  <c r="L1560" i="1" s="1"/>
  <c r="I1561" i="1"/>
  <c r="I1562" i="1" l="1"/>
  <c r="J1561" i="1"/>
  <c r="L1561" i="1" s="1"/>
  <c r="K1560" i="1"/>
  <c r="K1561" i="1" l="1"/>
  <c r="J1562" i="1"/>
  <c r="L1562" i="1" s="1"/>
  <c r="I1563" i="1"/>
  <c r="I1564" i="1" l="1"/>
  <c r="J1563" i="1"/>
  <c r="L1563" i="1" s="1"/>
  <c r="K1562" i="1"/>
  <c r="K1563" i="1" s="1"/>
  <c r="J1564" i="1" l="1"/>
  <c r="L1564" i="1" s="1"/>
  <c r="I1565" i="1"/>
  <c r="I1566" i="1" l="1"/>
  <c r="J1565" i="1"/>
  <c r="L1565" i="1" s="1"/>
  <c r="K1564" i="1"/>
  <c r="K1565" i="1" l="1"/>
  <c r="I1567" i="1"/>
  <c r="J1566" i="1"/>
  <c r="L1566" i="1" s="1"/>
  <c r="J1567" i="1" l="1"/>
  <c r="L1567" i="1" s="1"/>
  <c r="I1568" i="1"/>
  <c r="K1566" i="1"/>
  <c r="K1567" i="1" s="1"/>
  <c r="J1568" i="1" l="1"/>
  <c r="L1568" i="1" s="1"/>
  <c r="I1569" i="1"/>
  <c r="J1569" i="1" l="1"/>
  <c r="L1569" i="1" s="1"/>
  <c r="I1570" i="1"/>
  <c r="K1568" i="1"/>
  <c r="K1569" i="1" s="1"/>
  <c r="J1570" i="1" l="1"/>
  <c r="L1570" i="1" s="1"/>
  <c r="I1571" i="1"/>
  <c r="J1571" i="1" l="1"/>
  <c r="L1571" i="1" s="1"/>
  <c r="I1572" i="1"/>
  <c r="K1570" i="1"/>
  <c r="K1571" i="1" s="1"/>
  <c r="J1572" i="1" l="1"/>
  <c r="L1572" i="1" s="1"/>
  <c r="I1573" i="1"/>
  <c r="I1574" i="1" l="1"/>
  <c r="J1573" i="1"/>
  <c r="L1573" i="1" s="1"/>
  <c r="K1572" i="1"/>
  <c r="K1573" i="1" l="1"/>
  <c r="I1575" i="1"/>
  <c r="J1574" i="1"/>
  <c r="L1574" i="1" s="1"/>
  <c r="J1575" i="1" l="1"/>
  <c r="L1575" i="1" s="1"/>
  <c r="I1576" i="1"/>
  <c r="K1574" i="1"/>
  <c r="K1575" i="1" l="1"/>
  <c r="I1577" i="1"/>
  <c r="J1576" i="1"/>
  <c r="L1576" i="1" l="1"/>
  <c r="K1576" i="1"/>
  <c r="J1577" i="1"/>
  <c r="L1577" i="1" s="1"/>
  <c r="I1578" i="1"/>
  <c r="I1579" i="1" l="1"/>
  <c r="J1578" i="1"/>
  <c r="L1578" i="1" s="1"/>
  <c r="K1577" i="1"/>
  <c r="K1578" i="1" l="1"/>
  <c r="J1579" i="1"/>
  <c r="L1579" i="1" s="1"/>
  <c r="I1580" i="1"/>
  <c r="J1580" i="1" l="1"/>
  <c r="L1580" i="1" s="1"/>
  <c r="I1581" i="1"/>
  <c r="K1579" i="1"/>
  <c r="K1580" i="1" l="1"/>
  <c r="J1581" i="1"/>
  <c r="L1581" i="1" s="1"/>
  <c r="I1582" i="1"/>
  <c r="K1581" i="1" l="1"/>
  <c r="I1583" i="1"/>
  <c r="J1582" i="1"/>
  <c r="L1582" i="1" l="1"/>
  <c r="K1582" i="1"/>
  <c r="J1583" i="1"/>
  <c r="L1583" i="1" s="1"/>
  <c r="I1584" i="1"/>
  <c r="J1584" i="1" l="1"/>
  <c r="L1584" i="1" s="1"/>
  <c r="I1585" i="1"/>
  <c r="K1583" i="1"/>
  <c r="K1584" i="1" s="1"/>
  <c r="I1586" i="1" l="1"/>
  <c r="J1585" i="1"/>
  <c r="L1585" i="1" l="1"/>
  <c r="K1585" i="1"/>
  <c r="J1586" i="1"/>
  <c r="L1586" i="1" s="1"/>
  <c r="I1587" i="1"/>
  <c r="J1587" i="1" l="1"/>
  <c r="L1587" i="1" s="1"/>
  <c r="I1588" i="1"/>
  <c r="K1586" i="1"/>
  <c r="K1587" i="1" s="1"/>
  <c r="I1589" i="1" l="1"/>
  <c r="J1588" i="1"/>
  <c r="L1588" i="1" s="1"/>
  <c r="J1589" i="1" l="1"/>
  <c r="L1589" i="1" s="1"/>
  <c r="I1590" i="1"/>
  <c r="K1588" i="1"/>
  <c r="K1589" i="1" s="1"/>
  <c r="I1591" i="1" l="1"/>
  <c r="J1590" i="1"/>
  <c r="L1590" i="1" s="1"/>
  <c r="J1591" i="1" l="1"/>
  <c r="L1591" i="1" s="1"/>
  <c r="I1592" i="1"/>
  <c r="K1590" i="1"/>
  <c r="K1591" i="1" s="1"/>
  <c r="I1593" i="1" l="1"/>
  <c r="J1592" i="1"/>
  <c r="L1592" i="1" s="1"/>
  <c r="I1594" i="1" l="1"/>
  <c r="J1593" i="1"/>
  <c r="L1593" i="1" s="1"/>
  <c r="K1592" i="1"/>
  <c r="K1593" i="1" l="1"/>
  <c r="J1594" i="1"/>
  <c r="L1594" i="1" s="1"/>
  <c r="I1595" i="1"/>
  <c r="J1595" i="1" l="1"/>
  <c r="L1595" i="1" s="1"/>
  <c r="I1596" i="1"/>
  <c r="K1594" i="1"/>
  <c r="K1595" i="1" s="1"/>
  <c r="J1596" i="1" l="1"/>
  <c r="I1597" i="1"/>
  <c r="I1598" i="1" l="1"/>
  <c r="J1597" i="1"/>
  <c r="L1596" i="1"/>
  <c r="K1596" i="1"/>
  <c r="K1597" i="1" l="1"/>
  <c r="L1597" i="1"/>
  <c r="J1598" i="1"/>
  <c r="I1599" i="1"/>
  <c r="I1600" i="1" l="1"/>
  <c r="J1599" i="1"/>
  <c r="L1598" i="1"/>
  <c r="K1598" i="1"/>
  <c r="K1599" i="1" s="1"/>
  <c r="L1599" i="1" l="1"/>
  <c r="I1601" i="1"/>
  <c r="J1600" i="1"/>
  <c r="L1600" i="1" s="1"/>
  <c r="J1601" i="1" l="1"/>
  <c r="L1601" i="1" s="1"/>
  <c r="I1602" i="1"/>
  <c r="K1600" i="1"/>
  <c r="K1601" i="1" l="1"/>
  <c r="I1603" i="1"/>
  <c r="J1602" i="1"/>
  <c r="L1602" i="1" s="1"/>
  <c r="I1604" i="1" l="1"/>
  <c r="J1603" i="1"/>
  <c r="L1603" i="1" s="1"/>
  <c r="K1602" i="1"/>
  <c r="K1603" i="1" l="1"/>
  <c r="I1605" i="1"/>
  <c r="J1604" i="1"/>
  <c r="L1604" i="1" s="1"/>
  <c r="I1606" i="1" l="1"/>
  <c r="J1605" i="1"/>
  <c r="L1605" i="1" s="1"/>
  <c r="K1604" i="1"/>
  <c r="K1605" i="1" l="1"/>
  <c r="J1606" i="1"/>
  <c r="L1606" i="1" s="1"/>
  <c r="I1607" i="1"/>
  <c r="J1607" i="1" l="1"/>
  <c r="L1607" i="1" s="1"/>
  <c r="I1608" i="1"/>
  <c r="K1606" i="1"/>
  <c r="K1607" i="1" l="1"/>
  <c r="I1609" i="1"/>
  <c r="J1608" i="1"/>
  <c r="L1608" i="1" s="1"/>
  <c r="J1609" i="1" l="1"/>
  <c r="L1609" i="1" s="1"/>
  <c r="I1610" i="1"/>
  <c r="K1608" i="1"/>
  <c r="K1609" i="1" s="1"/>
  <c r="I1611" i="1" l="1"/>
  <c r="J1610" i="1"/>
  <c r="L1610" i="1" s="1"/>
  <c r="J1611" i="1" l="1"/>
  <c r="L1611" i="1" s="1"/>
  <c r="I1612" i="1"/>
  <c r="K1610" i="1"/>
  <c r="K1611" i="1" s="1"/>
  <c r="J1612" i="1" l="1"/>
  <c r="L1612" i="1" s="1"/>
  <c r="I1613" i="1"/>
  <c r="I1614" i="1" l="1"/>
  <c r="J1613" i="1"/>
  <c r="L1613" i="1" s="1"/>
  <c r="K1612" i="1"/>
  <c r="K1613" i="1" l="1"/>
  <c r="I1615" i="1"/>
  <c r="J1614" i="1"/>
  <c r="L1614" i="1" s="1"/>
  <c r="I1616" i="1" l="1"/>
  <c r="J1615" i="1"/>
  <c r="L1615" i="1" s="1"/>
  <c r="K1614" i="1"/>
  <c r="K1615" i="1" l="1"/>
  <c r="I1617" i="1"/>
  <c r="J1616" i="1"/>
  <c r="L1616" i="1" s="1"/>
  <c r="J1617" i="1" l="1"/>
  <c r="L1617" i="1" s="1"/>
  <c r="I1618" i="1"/>
  <c r="K1616" i="1"/>
  <c r="K1617" i="1" s="1"/>
  <c r="J1618" i="1" l="1"/>
  <c r="L1618" i="1" s="1"/>
  <c r="I1619" i="1"/>
  <c r="J1619" i="1" l="1"/>
  <c r="L1619" i="1" s="1"/>
  <c r="I1620" i="1"/>
  <c r="K1618" i="1"/>
  <c r="K1619" i="1" s="1"/>
  <c r="J1620" i="1" l="1"/>
  <c r="L1620" i="1" s="1"/>
  <c r="I1621" i="1"/>
  <c r="I1622" i="1" l="1"/>
  <c r="J1621" i="1"/>
  <c r="L1621" i="1" s="1"/>
  <c r="K1620" i="1"/>
  <c r="K1621" i="1" l="1"/>
  <c r="I1623" i="1"/>
  <c r="J1622" i="1"/>
  <c r="L1622" i="1" s="1"/>
  <c r="J1623" i="1" l="1"/>
  <c r="L1623" i="1" s="1"/>
  <c r="I1624" i="1"/>
  <c r="K1622" i="1"/>
  <c r="K1623" i="1" s="1"/>
  <c r="I1625" i="1" l="1"/>
  <c r="J1624" i="1"/>
  <c r="L1624" i="1" s="1"/>
  <c r="K1624" i="1" l="1"/>
  <c r="J1625" i="1"/>
  <c r="L1625" i="1" s="1"/>
  <c r="I1626" i="1"/>
  <c r="J1626" i="1" l="1"/>
  <c r="L1626" i="1" s="1"/>
  <c r="I1627" i="1"/>
  <c r="K1625" i="1"/>
  <c r="K1626" i="1" s="1"/>
  <c r="I1628" i="1" l="1"/>
  <c r="J1627" i="1"/>
  <c r="L1627" i="1" l="1"/>
  <c r="K1627" i="1"/>
  <c r="I1629" i="1"/>
  <c r="J1628" i="1"/>
  <c r="L1628" i="1" s="1"/>
  <c r="J1629" i="1" l="1"/>
  <c r="L1629" i="1" s="1"/>
  <c r="I1630" i="1"/>
  <c r="K1628" i="1"/>
  <c r="K1629" i="1" s="1"/>
  <c r="I1631" i="1" l="1"/>
  <c r="J1630" i="1"/>
  <c r="L1630" i="1" s="1"/>
  <c r="I1632" i="1" l="1"/>
  <c r="J1631" i="1"/>
  <c r="L1631" i="1" s="1"/>
  <c r="K1630" i="1"/>
  <c r="K1631" i="1" l="1"/>
  <c r="J1632" i="1"/>
  <c r="I1633" i="1"/>
  <c r="I1634" i="1" l="1"/>
  <c r="J1633" i="1"/>
  <c r="L1632" i="1"/>
  <c r="K1632" i="1"/>
  <c r="K1633" i="1" s="1"/>
  <c r="L1633" i="1" l="1"/>
  <c r="I1635" i="1"/>
  <c r="J1634" i="1"/>
  <c r="L1634" i="1" l="1"/>
  <c r="K1634" i="1"/>
  <c r="I1636" i="1"/>
  <c r="J1635" i="1"/>
  <c r="L1635" i="1" s="1"/>
  <c r="I1637" i="1" l="1"/>
  <c r="J1636" i="1"/>
  <c r="L1636" i="1" s="1"/>
  <c r="K1635" i="1"/>
  <c r="K1636" i="1" l="1"/>
  <c r="J1637" i="1"/>
  <c r="I1638" i="1"/>
  <c r="I1639" i="1" l="1"/>
  <c r="J1638" i="1"/>
  <c r="L1637" i="1"/>
  <c r="K1637" i="1"/>
  <c r="K1638" i="1" l="1"/>
  <c r="L1638" i="1"/>
  <c r="J1639" i="1"/>
  <c r="I1640" i="1"/>
  <c r="J1640" i="1" l="1"/>
  <c r="I1641" i="1"/>
  <c r="L1639" i="1"/>
  <c r="K1639" i="1"/>
  <c r="K1640" i="1" s="1"/>
  <c r="J1641" i="1" l="1"/>
  <c r="I1642" i="1"/>
  <c r="L1640" i="1"/>
  <c r="J1642" i="1" l="1"/>
  <c r="I1643" i="1"/>
  <c r="L1641" i="1"/>
  <c r="K1641" i="1"/>
  <c r="K1642" i="1" s="1"/>
  <c r="J1643" i="1" l="1"/>
  <c r="I1644" i="1"/>
  <c r="L1642" i="1"/>
  <c r="J1644" i="1" l="1"/>
  <c r="I1645" i="1"/>
  <c r="L1643" i="1"/>
  <c r="K1643" i="1"/>
  <c r="K1644" i="1" s="1"/>
  <c r="J1645" i="1" l="1"/>
  <c r="I1646" i="1"/>
  <c r="L1644" i="1"/>
  <c r="J1646" i="1" l="1"/>
  <c r="I1647" i="1"/>
  <c r="L1645" i="1"/>
  <c r="K1645" i="1"/>
  <c r="K1646" i="1" s="1"/>
  <c r="I1648" i="1" l="1"/>
  <c r="J1647" i="1"/>
  <c r="L1646" i="1"/>
  <c r="L1647" i="1" l="1"/>
  <c r="K1647" i="1"/>
  <c r="J1648" i="1"/>
  <c r="L1648" i="1" s="1"/>
  <c r="I1649" i="1"/>
  <c r="J1649" i="1" l="1"/>
  <c r="L1649" i="1" s="1"/>
  <c r="I1650" i="1"/>
  <c r="K1648" i="1"/>
  <c r="K1649" i="1" s="1"/>
  <c r="I1651" i="1" l="1"/>
  <c r="J1650" i="1"/>
  <c r="L1650" i="1" s="1"/>
  <c r="J1651" i="1" l="1"/>
  <c r="L1651" i="1" s="1"/>
  <c r="I1652" i="1"/>
  <c r="K1650" i="1"/>
  <c r="K1651" i="1" s="1"/>
  <c r="I1653" i="1" l="1"/>
  <c r="J1652" i="1"/>
  <c r="L1652" i="1" s="1"/>
  <c r="J1653" i="1" l="1"/>
  <c r="L1653" i="1" s="1"/>
  <c r="I1654" i="1"/>
  <c r="K1652" i="1"/>
  <c r="K1653" i="1" s="1"/>
  <c r="J1654" i="1" l="1"/>
  <c r="L1654" i="1" s="1"/>
  <c r="I1655" i="1"/>
  <c r="I1656" i="1" l="1"/>
  <c r="J1655" i="1"/>
  <c r="L1655" i="1" s="1"/>
  <c r="K1654" i="1"/>
  <c r="K1655" i="1" l="1"/>
  <c r="I1657" i="1"/>
  <c r="J1656" i="1"/>
  <c r="L1656" i="1" s="1"/>
  <c r="I1658" i="1" l="1"/>
  <c r="J1657" i="1"/>
  <c r="L1657" i="1" s="1"/>
  <c r="K1656" i="1"/>
  <c r="K1657" i="1" l="1"/>
  <c r="J1658" i="1"/>
  <c r="L1658" i="1" s="1"/>
  <c r="I1659" i="1"/>
  <c r="I1660" i="1" l="1"/>
  <c r="J1659" i="1"/>
  <c r="L1659" i="1" s="1"/>
  <c r="K1658" i="1"/>
  <c r="K1659" i="1" l="1"/>
  <c r="J1660" i="1"/>
  <c r="L1660" i="1" s="1"/>
  <c r="I1661" i="1"/>
  <c r="I1662" i="1" l="1"/>
  <c r="J1661" i="1"/>
  <c r="L1661" i="1" s="1"/>
  <c r="K1660" i="1"/>
  <c r="K1661" i="1" l="1"/>
  <c r="J1662" i="1"/>
  <c r="I1663" i="1"/>
  <c r="J1663" i="1" l="1"/>
  <c r="I1664" i="1"/>
  <c r="L1662" i="1"/>
  <c r="K1662" i="1"/>
  <c r="K1663" i="1" s="1"/>
  <c r="J1664" i="1" l="1"/>
  <c r="I1665" i="1"/>
  <c r="L1663" i="1"/>
  <c r="I1666" i="1" l="1"/>
  <c r="J1665" i="1"/>
  <c r="L1664" i="1"/>
  <c r="K1664" i="1"/>
  <c r="K1665" i="1" l="1"/>
  <c r="L1665" i="1"/>
  <c r="I1667" i="1"/>
  <c r="J1666" i="1"/>
  <c r="L1666" i="1" s="1"/>
  <c r="J1667" i="1" l="1"/>
  <c r="L1667" i="1" s="1"/>
  <c r="I1668" i="1"/>
  <c r="K1666" i="1"/>
  <c r="K1667" i="1" s="1"/>
  <c r="J1668" i="1" l="1"/>
  <c r="L1668" i="1" s="1"/>
  <c r="I1669" i="1"/>
  <c r="J1669" i="1" l="1"/>
  <c r="L1669" i="1" s="1"/>
  <c r="I1670" i="1"/>
  <c r="K1668" i="1"/>
  <c r="K1669" i="1" s="1"/>
  <c r="I1671" i="1" l="1"/>
  <c r="J1670" i="1"/>
  <c r="L1670" i="1" s="1"/>
  <c r="J1671" i="1" l="1"/>
  <c r="L1671" i="1" s="1"/>
  <c r="I1672" i="1"/>
  <c r="K1670" i="1"/>
  <c r="K1671" i="1" s="1"/>
  <c r="I1673" i="1" l="1"/>
  <c r="J1672" i="1"/>
  <c r="L1672" i="1" s="1"/>
  <c r="J1673" i="1" l="1"/>
  <c r="L1673" i="1" s="1"/>
  <c r="I1674" i="1"/>
  <c r="K1672" i="1"/>
  <c r="K1673" i="1" s="1"/>
  <c r="I1675" i="1" l="1"/>
  <c r="J1674" i="1"/>
  <c r="L1674" i="1" s="1"/>
  <c r="I1676" i="1" l="1"/>
  <c r="J1675" i="1"/>
  <c r="L1675" i="1" s="1"/>
  <c r="K1674" i="1"/>
  <c r="K1675" i="1" s="1"/>
  <c r="J1676" i="1" l="1"/>
  <c r="L1676" i="1" s="1"/>
  <c r="I1677" i="1"/>
  <c r="J1677" i="1" l="1"/>
  <c r="L1677" i="1" s="1"/>
  <c r="I1678" i="1"/>
  <c r="K1676" i="1"/>
  <c r="K1677" i="1" s="1"/>
  <c r="J1678" i="1" l="1"/>
  <c r="I1679" i="1"/>
  <c r="J1679" i="1" l="1"/>
  <c r="I1680" i="1"/>
  <c r="L1678" i="1"/>
  <c r="K1678" i="1"/>
  <c r="K1679" i="1" s="1"/>
  <c r="J1680" i="1" l="1"/>
  <c r="I1681" i="1"/>
  <c r="L1679" i="1"/>
  <c r="I1682" i="1" l="1"/>
  <c r="J1681" i="1"/>
  <c r="L1680" i="1"/>
  <c r="K1680" i="1"/>
  <c r="K1681" i="1" l="1"/>
  <c r="L1681" i="1"/>
  <c r="J1682" i="1"/>
  <c r="I1683" i="1"/>
  <c r="I1684" i="1" l="1"/>
  <c r="J1683" i="1"/>
  <c r="L1682" i="1"/>
  <c r="K1682" i="1"/>
  <c r="K1683" i="1" s="1"/>
  <c r="L1683" i="1" l="1"/>
  <c r="J1684" i="1"/>
  <c r="I1685" i="1"/>
  <c r="L1684" i="1" l="1"/>
  <c r="J1685" i="1"/>
  <c r="L1685" i="1" s="1"/>
  <c r="I1686" i="1"/>
  <c r="K1684" i="1"/>
  <c r="K1685" i="1" s="1"/>
  <c r="J1686" i="1" l="1"/>
  <c r="I1687" i="1"/>
  <c r="J1687" i="1" l="1"/>
  <c r="I1688" i="1"/>
  <c r="L1686" i="1"/>
  <c r="K1686" i="1"/>
  <c r="K1687" i="1" s="1"/>
  <c r="J1688" i="1" l="1"/>
  <c r="I1689" i="1"/>
  <c r="L1687" i="1"/>
  <c r="I1690" i="1" l="1"/>
  <c r="J1689" i="1"/>
  <c r="L1688" i="1"/>
  <c r="K1688" i="1"/>
  <c r="K1689" i="1" l="1"/>
  <c r="L1689" i="1"/>
  <c r="J1690" i="1"/>
  <c r="I1691" i="1"/>
  <c r="J1691" i="1" l="1"/>
  <c r="I1692" i="1"/>
  <c r="L1690" i="1"/>
  <c r="K1690" i="1"/>
  <c r="K1691" i="1" l="1"/>
  <c r="J1692" i="1"/>
  <c r="I1693" i="1"/>
  <c r="L1691" i="1"/>
  <c r="J1693" i="1" l="1"/>
  <c r="I1694" i="1"/>
  <c r="L1692" i="1"/>
  <c r="K1692" i="1"/>
  <c r="K1693" i="1" s="1"/>
  <c r="J1694" i="1" l="1"/>
  <c r="I1695" i="1"/>
  <c r="L1693" i="1"/>
  <c r="I1696" i="1" l="1"/>
  <c r="J1695" i="1"/>
  <c r="L1694" i="1"/>
  <c r="K1694" i="1"/>
  <c r="K1695" i="1" s="1"/>
  <c r="L1695" i="1" l="1"/>
  <c r="I1697" i="1"/>
  <c r="J1696" i="1"/>
  <c r="L1696" i="1" l="1"/>
  <c r="K1696" i="1"/>
  <c r="J1697" i="1"/>
  <c r="L1697" i="1" s="1"/>
  <c r="I1698" i="1"/>
  <c r="J1698" i="1" l="1"/>
  <c r="L1698" i="1" s="1"/>
  <c r="I1699" i="1"/>
  <c r="K1697" i="1"/>
  <c r="K1698" i="1" s="1"/>
  <c r="J1699" i="1" l="1"/>
  <c r="L1699" i="1" s="1"/>
  <c r="I1700" i="1"/>
  <c r="I1701" i="1" l="1"/>
  <c r="J1700" i="1"/>
  <c r="L1700" i="1" s="1"/>
  <c r="K1699" i="1"/>
  <c r="K1700" i="1" l="1"/>
  <c r="I1702" i="1"/>
  <c r="J1701" i="1"/>
  <c r="L1701" i="1" s="1"/>
  <c r="J1702" i="1" l="1"/>
  <c r="L1702" i="1" s="1"/>
  <c r="I1703" i="1"/>
  <c r="K1701" i="1"/>
  <c r="K1702" i="1" s="1"/>
  <c r="I1704" i="1" l="1"/>
  <c r="J1703" i="1"/>
  <c r="L1703" i="1" s="1"/>
  <c r="J1704" i="1" l="1"/>
  <c r="L1704" i="1" s="1"/>
  <c r="I1705" i="1"/>
  <c r="K1703" i="1"/>
  <c r="K1704" i="1" s="1"/>
  <c r="J1705" i="1" l="1"/>
  <c r="L1705" i="1" s="1"/>
  <c r="I1706" i="1"/>
  <c r="I1707" i="1" l="1"/>
  <c r="J1706" i="1"/>
  <c r="L1706" i="1" s="1"/>
  <c r="K1705" i="1"/>
  <c r="K1706" i="1" s="1"/>
  <c r="J1707" i="1" l="1"/>
  <c r="L1707" i="1" s="1"/>
  <c r="I1708" i="1"/>
  <c r="I1709" i="1" l="1"/>
  <c r="J1708" i="1"/>
  <c r="L1708" i="1" s="1"/>
  <c r="K1707" i="1"/>
  <c r="K1708" i="1" l="1"/>
  <c r="J1709" i="1"/>
  <c r="L1709" i="1" s="1"/>
  <c r="I1710" i="1"/>
  <c r="I1711" i="1" l="1"/>
  <c r="J1710" i="1"/>
  <c r="L1710" i="1" s="1"/>
  <c r="K1709" i="1"/>
  <c r="K1710" i="1" l="1"/>
  <c r="J1711" i="1"/>
  <c r="L1711" i="1" s="1"/>
  <c r="I1712" i="1"/>
  <c r="I1713" i="1" l="1"/>
  <c r="J1712" i="1"/>
  <c r="L1712" i="1" s="1"/>
  <c r="K1711" i="1"/>
  <c r="K1712" i="1" l="1"/>
  <c r="J1713" i="1"/>
  <c r="I1714" i="1"/>
  <c r="J1714" i="1" l="1"/>
  <c r="I1715" i="1"/>
  <c r="L1713" i="1"/>
  <c r="K1713" i="1"/>
  <c r="K1714" i="1" s="1"/>
  <c r="I1716" i="1" l="1"/>
  <c r="J1715" i="1"/>
  <c r="L1714" i="1"/>
  <c r="L1715" i="1" l="1"/>
  <c r="K1715" i="1"/>
  <c r="J1716" i="1"/>
  <c r="I1717" i="1"/>
  <c r="L1716" i="1" l="1"/>
  <c r="K1716" i="1"/>
  <c r="J1717" i="1"/>
  <c r="L1717" i="1" s="1"/>
  <c r="I1718" i="1"/>
  <c r="J1718" i="1" l="1"/>
  <c r="L1718" i="1" s="1"/>
  <c r="I1719" i="1"/>
  <c r="K1717" i="1"/>
  <c r="K1718" i="1" s="1"/>
  <c r="J1719" i="1" l="1"/>
  <c r="L1719" i="1" s="1"/>
  <c r="I1720" i="1"/>
  <c r="I1721" i="1" l="1"/>
  <c r="J1720" i="1"/>
  <c r="L1720" i="1" s="1"/>
  <c r="K1719" i="1"/>
  <c r="K1720" i="1" s="1"/>
  <c r="J1721" i="1" l="1"/>
  <c r="L1721" i="1" s="1"/>
  <c r="I1722" i="1"/>
  <c r="J1722" i="1" l="1"/>
  <c r="L1722" i="1" s="1"/>
  <c r="I1723" i="1"/>
  <c r="K1721" i="1"/>
  <c r="K1722" i="1" s="1"/>
  <c r="J1723" i="1" l="1"/>
  <c r="L1723" i="1" s="1"/>
  <c r="I1724" i="1"/>
  <c r="I1725" i="1" l="1"/>
  <c r="J1724" i="1"/>
  <c r="L1724" i="1" s="1"/>
  <c r="K1723" i="1"/>
  <c r="K1724" i="1" s="1"/>
  <c r="J1725" i="1" l="1"/>
  <c r="I1726" i="1"/>
  <c r="J1726" i="1" l="1"/>
  <c r="I1727" i="1"/>
  <c r="L1725" i="1"/>
  <c r="K1725" i="1"/>
  <c r="K1726" i="1" s="1"/>
  <c r="J1727" i="1" l="1"/>
  <c r="I1728" i="1"/>
  <c r="L1726" i="1"/>
  <c r="I1729" i="1" l="1"/>
  <c r="J1728" i="1"/>
  <c r="L1727" i="1"/>
  <c r="K1727" i="1"/>
  <c r="K1728" i="1" s="1"/>
  <c r="L1728" i="1" l="1"/>
  <c r="J1729" i="1"/>
  <c r="L1729" i="1" s="1"/>
  <c r="I1730" i="1"/>
  <c r="J1730" i="1" l="1"/>
  <c r="L1730" i="1" s="1"/>
  <c r="I1731" i="1"/>
  <c r="K1729" i="1"/>
  <c r="K1730" i="1" l="1"/>
  <c r="J1731" i="1"/>
  <c r="L1731" i="1" s="1"/>
  <c r="I1732" i="1"/>
  <c r="J1732" i="1" l="1"/>
  <c r="L1732" i="1" s="1"/>
  <c r="I1733" i="1"/>
  <c r="K1731" i="1"/>
  <c r="K1732" i="1" s="1"/>
  <c r="I1734" i="1" l="1"/>
  <c r="J1733" i="1"/>
  <c r="L1733" i="1" s="1"/>
  <c r="J1734" i="1" l="1"/>
  <c r="L1734" i="1" s="1"/>
  <c r="I1735" i="1"/>
  <c r="K1733" i="1"/>
  <c r="K1734" i="1" s="1"/>
  <c r="J1735" i="1" l="1"/>
  <c r="L1735" i="1" s="1"/>
  <c r="I1736" i="1"/>
  <c r="J1736" i="1" l="1"/>
  <c r="L1736" i="1" s="1"/>
  <c r="I1737" i="1"/>
  <c r="K1735" i="1"/>
  <c r="K1736" i="1" s="1"/>
  <c r="I1738" i="1" l="1"/>
  <c r="J1737" i="1"/>
  <c r="L1737" i="1" s="1"/>
  <c r="J1738" i="1" l="1"/>
  <c r="L1738" i="1" s="1"/>
  <c r="I1739" i="1"/>
  <c r="K1737" i="1"/>
  <c r="K1738" i="1" s="1"/>
  <c r="J1739" i="1" l="1"/>
  <c r="L1739" i="1" s="1"/>
  <c r="I1740" i="1"/>
  <c r="I1741" i="1" l="1"/>
  <c r="J1740" i="1"/>
  <c r="L1740" i="1" s="1"/>
  <c r="K1739" i="1"/>
  <c r="K1740" i="1" l="1"/>
  <c r="I1742" i="1"/>
  <c r="J1741" i="1"/>
  <c r="L1741" i="1" s="1"/>
  <c r="J1742" i="1" l="1"/>
  <c r="L1742" i="1" s="1"/>
  <c r="I1743" i="1"/>
  <c r="K1741" i="1"/>
  <c r="K1742" i="1" s="1"/>
  <c r="J1743" i="1" l="1"/>
  <c r="L1743" i="1" s="1"/>
  <c r="I1744" i="1"/>
  <c r="J1744" i="1" l="1"/>
  <c r="L1744" i="1" s="1"/>
  <c r="I1745" i="1"/>
  <c r="K1743" i="1"/>
  <c r="K1744" i="1" s="1"/>
  <c r="J1745" i="1" l="1"/>
  <c r="L1745" i="1" s="1"/>
  <c r="I1746" i="1"/>
  <c r="J1746" i="1" l="1"/>
  <c r="L1746" i="1" s="1"/>
  <c r="I1747" i="1"/>
  <c r="K1745" i="1"/>
  <c r="K1746" i="1" s="1"/>
  <c r="I1748" i="1" l="1"/>
  <c r="J1747" i="1"/>
  <c r="L1747" i="1" s="1"/>
  <c r="J1748" i="1" l="1"/>
  <c r="L1748" i="1" s="1"/>
  <c r="I1749" i="1"/>
  <c r="K1747" i="1"/>
  <c r="K1748" i="1" s="1"/>
  <c r="J1749" i="1" l="1"/>
  <c r="L1749" i="1" s="1"/>
  <c r="I1750" i="1"/>
  <c r="I1751" i="1" l="1"/>
  <c r="J1750" i="1"/>
  <c r="L1750" i="1" s="1"/>
  <c r="K1749" i="1"/>
  <c r="K1750" i="1" l="1"/>
  <c r="I1752" i="1"/>
  <c r="J1751" i="1"/>
  <c r="L1751" i="1" s="1"/>
  <c r="J1752" i="1" l="1"/>
  <c r="L1752" i="1" s="1"/>
  <c r="I1753" i="1"/>
  <c r="K1751" i="1"/>
  <c r="K1752" i="1" s="1"/>
  <c r="J1753" i="1" l="1"/>
  <c r="L1753" i="1" s="1"/>
  <c r="I1754" i="1"/>
  <c r="K1753" i="1"/>
  <c r="J1754" i="1" l="1"/>
  <c r="I1755" i="1"/>
  <c r="J1755" i="1" l="1"/>
  <c r="I1756" i="1"/>
  <c r="L1754" i="1"/>
  <c r="K1754" i="1"/>
  <c r="K1755" i="1" l="1"/>
  <c r="I1757" i="1"/>
  <c r="J1756" i="1"/>
  <c r="L1755" i="1"/>
  <c r="L1756" i="1" l="1"/>
  <c r="K1756" i="1"/>
  <c r="I1758" i="1"/>
  <c r="J1757" i="1"/>
  <c r="L1757" i="1" s="1"/>
  <c r="J1758" i="1" l="1"/>
  <c r="L1758" i="1" s="1"/>
  <c r="I1759" i="1"/>
  <c r="K1757" i="1"/>
  <c r="K1758" i="1" s="1"/>
  <c r="I1760" i="1" l="1"/>
  <c r="J1759" i="1"/>
  <c r="L1759" i="1" l="1"/>
  <c r="K1759" i="1"/>
  <c r="I1761" i="1"/>
  <c r="J1760" i="1"/>
  <c r="L1760" i="1" s="1"/>
  <c r="J1761" i="1" l="1"/>
  <c r="L1761" i="1" s="1"/>
  <c r="I1762" i="1"/>
  <c r="K1760" i="1"/>
  <c r="K1761" i="1" l="1"/>
  <c r="J1762" i="1"/>
  <c r="L1762" i="1" s="1"/>
  <c r="I1763" i="1"/>
  <c r="J1763" i="1" l="1"/>
  <c r="L1763" i="1" s="1"/>
  <c r="I1764" i="1"/>
  <c r="K1762" i="1"/>
  <c r="K1763" i="1" s="1"/>
  <c r="I1765" i="1" l="1"/>
  <c r="J1764" i="1"/>
  <c r="L1764" i="1" s="1"/>
  <c r="I1766" i="1" l="1"/>
  <c r="J1765" i="1"/>
  <c r="L1765" i="1" s="1"/>
  <c r="K1764" i="1"/>
  <c r="K1765" i="1" l="1"/>
  <c r="I1767" i="1"/>
  <c r="J1766" i="1"/>
  <c r="L1766" i="1" s="1"/>
  <c r="J1767" i="1" l="1"/>
  <c r="L1767" i="1" s="1"/>
  <c r="I1768" i="1"/>
  <c r="K1766" i="1"/>
  <c r="K1767" i="1" s="1"/>
  <c r="J1768" i="1" l="1"/>
  <c r="L1768" i="1" s="1"/>
  <c r="I1769" i="1"/>
  <c r="J1769" i="1" l="1"/>
  <c r="L1769" i="1" s="1"/>
  <c r="I1770" i="1"/>
  <c r="K1768" i="1"/>
  <c r="K1769" i="1" s="1"/>
  <c r="J1770" i="1" l="1"/>
  <c r="L1770" i="1" s="1"/>
  <c r="I1771" i="1"/>
  <c r="I1772" i="1" l="1"/>
  <c r="J1771" i="1"/>
  <c r="L1771" i="1" s="1"/>
  <c r="K1770" i="1"/>
  <c r="K1771" i="1" s="1"/>
  <c r="J1772" i="1" l="1"/>
  <c r="L1772" i="1" s="1"/>
  <c r="I1773" i="1"/>
  <c r="J1773" i="1" l="1"/>
  <c r="L1773" i="1" s="1"/>
  <c r="I1774" i="1"/>
  <c r="K1772" i="1"/>
  <c r="K1773" i="1" s="1"/>
  <c r="I1775" i="1" l="1"/>
  <c r="J1774" i="1"/>
  <c r="L1774" i="1" s="1"/>
  <c r="I1776" i="1" l="1"/>
  <c r="J1775" i="1"/>
  <c r="L1775" i="1" s="1"/>
  <c r="K1774" i="1"/>
  <c r="K1775" i="1" s="1"/>
  <c r="J1776" i="1" l="1"/>
  <c r="L1776" i="1" s="1"/>
  <c r="I1777" i="1"/>
  <c r="J1777" i="1" l="1"/>
  <c r="L1777" i="1" s="1"/>
  <c r="I1778" i="1"/>
  <c r="K1776" i="1"/>
  <c r="K1777" i="1" s="1"/>
  <c r="J1778" i="1" l="1"/>
  <c r="L1778" i="1" s="1"/>
  <c r="I1779" i="1"/>
  <c r="I1780" i="1" l="1"/>
  <c r="J1779" i="1"/>
  <c r="L1779" i="1" s="1"/>
  <c r="K1778" i="1"/>
  <c r="K1779" i="1" l="1"/>
  <c r="I1781" i="1"/>
  <c r="J1780" i="1"/>
  <c r="L1780" i="1" s="1"/>
  <c r="J1781" i="1" l="1"/>
  <c r="L1781" i="1" s="1"/>
  <c r="I1782" i="1"/>
  <c r="K1780" i="1"/>
  <c r="K1781" i="1" s="1"/>
  <c r="I1783" i="1" l="1"/>
  <c r="J1782" i="1"/>
  <c r="L1782" i="1" s="1"/>
  <c r="I1784" i="1" l="1"/>
  <c r="J1783" i="1"/>
  <c r="L1783" i="1" s="1"/>
  <c r="K1782" i="1"/>
  <c r="K1783" i="1" s="1"/>
  <c r="J1784" i="1" l="1"/>
  <c r="L1784" i="1" s="1"/>
  <c r="I1785" i="1"/>
  <c r="J1785" i="1" l="1"/>
  <c r="L1785" i="1" s="1"/>
  <c r="I1786" i="1"/>
  <c r="K1784" i="1"/>
  <c r="K1785" i="1" s="1"/>
  <c r="J1786" i="1" l="1"/>
  <c r="L1786" i="1" s="1"/>
  <c r="I1787" i="1"/>
  <c r="K1786" i="1"/>
  <c r="I1788" i="1" l="1"/>
  <c r="J1787" i="1"/>
  <c r="L1787" i="1" l="1"/>
  <c r="K1787" i="1"/>
  <c r="I1789" i="1"/>
  <c r="J1788" i="1"/>
  <c r="L1788" i="1" s="1"/>
  <c r="I1790" i="1" l="1"/>
  <c r="J1789" i="1"/>
  <c r="L1789" i="1" s="1"/>
  <c r="K1788" i="1"/>
  <c r="K1789" i="1" l="1"/>
  <c r="J1790" i="1"/>
  <c r="L1790" i="1" s="1"/>
  <c r="I1791" i="1"/>
  <c r="J1791" i="1" l="1"/>
  <c r="L1791" i="1" s="1"/>
  <c r="I1792" i="1"/>
  <c r="K1790" i="1"/>
  <c r="K1791" i="1" s="1"/>
  <c r="I1793" i="1" l="1"/>
  <c r="J1792" i="1"/>
  <c r="L1792" i="1" s="1"/>
  <c r="I1794" i="1" l="1"/>
  <c r="J1793" i="1"/>
  <c r="L1793" i="1" s="1"/>
  <c r="K1792" i="1"/>
  <c r="K1793" i="1" l="1"/>
  <c r="J1794" i="1"/>
  <c r="L1794" i="1" s="1"/>
  <c r="I1795" i="1"/>
  <c r="J1795" i="1" l="1"/>
  <c r="L1795" i="1" s="1"/>
  <c r="I1796" i="1"/>
  <c r="K1794" i="1"/>
  <c r="K1795" i="1" s="1"/>
  <c r="J1796" i="1" l="1"/>
  <c r="L1796" i="1" s="1"/>
  <c r="I1797" i="1"/>
  <c r="J1797" i="1" l="1"/>
  <c r="L1797" i="1" s="1"/>
  <c r="I1798" i="1"/>
  <c r="K1796" i="1"/>
  <c r="K1797" i="1" s="1"/>
  <c r="I1799" i="1" l="1"/>
  <c r="J1798" i="1"/>
  <c r="L1798" i="1" s="1"/>
  <c r="J1799" i="1" l="1"/>
  <c r="L1799" i="1" s="1"/>
  <c r="I1800" i="1"/>
  <c r="K1798" i="1"/>
  <c r="K1799" i="1" s="1"/>
  <c r="I1801" i="1" l="1"/>
  <c r="J1800" i="1"/>
  <c r="L1800" i="1" s="1"/>
  <c r="J1801" i="1" l="1"/>
  <c r="L1801" i="1" s="1"/>
  <c r="I1802" i="1"/>
  <c r="K1800" i="1"/>
  <c r="K1801" i="1" s="1"/>
  <c r="J1802" i="1" l="1"/>
  <c r="L1802" i="1" s="1"/>
  <c r="I1803" i="1"/>
  <c r="I1804" i="1" l="1"/>
  <c r="J1803" i="1"/>
  <c r="L1803" i="1" s="1"/>
  <c r="K1802" i="1"/>
  <c r="K1803" i="1" l="1"/>
  <c r="I1805" i="1"/>
  <c r="J1804" i="1"/>
  <c r="L1804" i="1" s="1"/>
  <c r="J1805" i="1" l="1"/>
  <c r="L1805" i="1" s="1"/>
  <c r="I1806" i="1"/>
  <c r="K1804" i="1"/>
  <c r="K1805" i="1" s="1"/>
  <c r="I1807" i="1" l="1"/>
  <c r="J1806" i="1"/>
  <c r="L1806" i="1" s="1"/>
  <c r="K1806" i="1" l="1"/>
  <c r="J1807" i="1"/>
  <c r="I1808" i="1"/>
  <c r="I1809" i="1" l="1"/>
  <c r="J1808" i="1"/>
  <c r="L1807" i="1"/>
  <c r="K1807" i="1"/>
  <c r="K1808" i="1" l="1"/>
  <c r="L1808" i="1"/>
  <c r="J1809" i="1"/>
  <c r="I1810" i="1"/>
  <c r="I1811" i="1" l="1"/>
  <c r="J1810" i="1"/>
  <c r="L1809" i="1"/>
  <c r="K1809" i="1"/>
  <c r="K1810" i="1" l="1"/>
  <c r="L1810" i="1"/>
  <c r="J1811" i="1"/>
  <c r="I1812" i="1"/>
  <c r="I1813" i="1" l="1"/>
  <c r="J1812" i="1"/>
  <c r="L1811" i="1"/>
  <c r="K1811" i="1"/>
  <c r="K1812" i="1" s="1"/>
  <c r="L1812" i="1" l="1"/>
  <c r="I1814" i="1"/>
  <c r="J1813" i="1"/>
  <c r="L1813" i="1" l="1"/>
  <c r="K1813" i="1"/>
  <c r="I1815" i="1"/>
  <c r="J1814" i="1"/>
  <c r="L1814" i="1" s="1"/>
  <c r="K1814" i="1" l="1"/>
  <c r="J1815" i="1"/>
  <c r="L1815" i="1" s="1"/>
  <c r="I1816" i="1"/>
  <c r="I1817" i="1" l="1"/>
  <c r="J1816" i="1"/>
  <c r="L1816" i="1" s="1"/>
  <c r="K1815" i="1"/>
  <c r="K1816" i="1" l="1"/>
  <c r="I1818" i="1"/>
  <c r="J1817" i="1"/>
  <c r="L1817" i="1" l="1"/>
  <c r="K1817" i="1"/>
  <c r="I1819" i="1"/>
  <c r="J1818" i="1"/>
  <c r="L1818" i="1" s="1"/>
  <c r="J1819" i="1" l="1"/>
  <c r="L1819" i="1" s="1"/>
  <c r="I1820" i="1"/>
  <c r="K1818" i="1"/>
  <c r="K1819" i="1" s="1"/>
  <c r="I1821" i="1" l="1"/>
  <c r="J1820" i="1"/>
  <c r="L1820" i="1" s="1"/>
  <c r="I1822" i="1" l="1"/>
  <c r="J1821" i="1"/>
  <c r="L1821" i="1" s="1"/>
  <c r="K1820" i="1"/>
  <c r="K1821" i="1" l="1"/>
  <c r="J1822" i="1"/>
  <c r="L1822" i="1" s="1"/>
  <c r="I1823" i="1"/>
  <c r="J1823" i="1" l="1"/>
  <c r="L1823" i="1" s="1"/>
  <c r="I1824" i="1"/>
  <c r="K1822" i="1"/>
  <c r="K1823" i="1" s="1"/>
  <c r="J1824" i="1" l="1"/>
  <c r="L1824" i="1" s="1"/>
  <c r="I1825" i="1"/>
  <c r="J1825" i="1" l="1"/>
  <c r="L1825" i="1" s="1"/>
  <c r="I1826" i="1"/>
  <c r="K1824" i="1"/>
  <c r="K1825" i="1" s="1"/>
  <c r="I1827" i="1" l="1"/>
  <c r="J1826" i="1"/>
  <c r="L1826" i="1" l="1"/>
  <c r="K1826" i="1"/>
  <c r="J1827" i="1"/>
  <c r="L1827" i="1" s="1"/>
  <c r="I1828" i="1"/>
  <c r="I1829" i="1" l="1"/>
  <c r="J1828" i="1"/>
  <c r="L1828" i="1" s="1"/>
  <c r="K1827" i="1"/>
  <c r="K1828" i="1" l="1"/>
  <c r="J1829" i="1"/>
  <c r="I1830" i="1"/>
  <c r="I1831" i="1" l="1"/>
  <c r="J1830" i="1"/>
  <c r="L1829" i="1"/>
  <c r="K1829" i="1"/>
  <c r="K1830" i="1" l="1"/>
  <c r="L1830" i="1"/>
  <c r="J1831" i="1"/>
  <c r="I1832" i="1"/>
  <c r="I1833" i="1" l="1"/>
  <c r="J1832" i="1"/>
  <c r="L1831" i="1"/>
  <c r="K1831" i="1"/>
  <c r="K1832" i="1" s="1"/>
  <c r="L1832" i="1" l="1"/>
  <c r="J1833" i="1"/>
  <c r="I1834" i="1"/>
  <c r="I1835" i="1" l="1"/>
  <c r="J1834" i="1"/>
  <c r="L1833" i="1"/>
  <c r="K1833" i="1"/>
  <c r="K1834" i="1" s="1"/>
  <c r="L1834" i="1" l="1"/>
  <c r="J1835" i="1"/>
  <c r="I1836" i="1"/>
  <c r="J1836" i="1" l="1"/>
  <c r="I1837" i="1"/>
  <c r="L1835" i="1"/>
  <c r="K1835" i="1"/>
  <c r="K1836" i="1" s="1"/>
  <c r="J1837" i="1" l="1"/>
  <c r="I1838" i="1"/>
  <c r="L1836" i="1"/>
  <c r="J1838" i="1" l="1"/>
  <c r="I1839" i="1"/>
  <c r="L1837" i="1"/>
  <c r="K1837" i="1"/>
  <c r="K1838" i="1" s="1"/>
  <c r="J1839" i="1" l="1"/>
  <c r="I1840" i="1"/>
  <c r="L1838" i="1"/>
  <c r="I1841" i="1" l="1"/>
  <c r="J1840" i="1"/>
  <c r="L1839" i="1"/>
  <c r="K1839" i="1"/>
  <c r="K1840" i="1" s="1"/>
  <c r="L1840" i="1" l="1"/>
  <c r="J1841" i="1"/>
  <c r="I1842" i="1"/>
  <c r="I1843" i="1" l="1"/>
  <c r="J1842" i="1"/>
  <c r="L1841" i="1"/>
  <c r="K1841" i="1"/>
  <c r="K1842" i="1" l="1"/>
  <c r="L1842" i="1"/>
  <c r="J1843" i="1"/>
  <c r="I1844" i="1"/>
  <c r="J1844" i="1" l="1"/>
  <c r="I1845" i="1"/>
  <c r="L1843" i="1"/>
  <c r="K1843" i="1"/>
  <c r="K1844" i="1" s="1"/>
  <c r="J1845" i="1" l="1"/>
  <c r="I1846" i="1"/>
  <c r="L1844" i="1"/>
  <c r="I1847" i="1" l="1"/>
  <c r="J1846" i="1"/>
  <c r="L1845" i="1"/>
  <c r="K1845" i="1"/>
  <c r="K1846" i="1" s="1"/>
  <c r="L1846" i="1" l="1"/>
  <c r="J1847" i="1"/>
  <c r="I1848" i="1"/>
  <c r="J1848" i="1" l="1"/>
  <c r="I1849" i="1"/>
  <c r="L1847" i="1"/>
  <c r="K1847" i="1"/>
  <c r="K1848" i="1" s="1"/>
  <c r="J1849" i="1" l="1"/>
  <c r="I1850" i="1"/>
  <c r="L1848" i="1"/>
  <c r="J1850" i="1" l="1"/>
  <c r="I1851" i="1"/>
  <c r="L1849" i="1"/>
  <c r="K1849" i="1"/>
  <c r="K1850" i="1" s="1"/>
  <c r="J1851" i="1" l="1"/>
  <c r="I1852" i="1"/>
  <c r="L1850" i="1"/>
  <c r="I1853" i="1" l="1"/>
  <c r="J1852" i="1"/>
  <c r="L1851" i="1"/>
  <c r="K1851" i="1"/>
  <c r="K1852" i="1" s="1"/>
  <c r="L1852" i="1" l="1"/>
  <c r="J1853" i="1"/>
  <c r="I1854" i="1"/>
  <c r="I1855" i="1" l="1"/>
  <c r="J1854" i="1"/>
  <c r="L1853" i="1"/>
  <c r="K1853" i="1"/>
  <c r="L1854" i="1" l="1"/>
  <c r="K1854" i="1"/>
  <c r="I1856" i="1"/>
  <c r="J1855" i="1"/>
  <c r="L1855" i="1" s="1"/>
  <c r="I1857" i="1" l="1"/>
  <c r="J1856" i="1"/>
  <c r="L1856" i="1" s="1"/>
  <c r="K1855" i="1"/>
  <c r="K1856" i="1" l="1"/>
  <c r="I1858" i="1"/>
  <c r="J1857" i="1"/>
  <c r="L1857" i="1" l="1"/>
  <c r="K1857" i="1"/>
  <c r="J1858" i="1"/>
  <c r="L1858" i="1" s="1"/>
  <c r="I1859" i="1"/>
  <c r="J1859" i="1" l="1"/>
  <c r="L1859" i="1" s="1"/>
  <c r="I1860" i="1"/>
  <c r="K1858" i="1"/>
  <c r="K1859" i="1" l="1"/>
  <c r="J1860" i="1"/>
  <c r="L1860" i="1" s="1"/>
  <c r="I1861" i="1"/>
  <c r="I1862" i="1" l="1"/>
  <c r="J1861" i="1"/>
  <c r="L1861" i="1" s="1"/>
  <c r="K1860" i="1"/>
  <c r="K1861" i="1" s="1"/>
  <c r="J1862" i="1" l="1"/>
  <c r="L1862" i="1" s="1"/>
  <c r="I1863" i="1"/>
  <c r="J1863" i="1" l="1"/>
  <c r="L1863" i="1" s="1"/>
  <c r="I1864" i="1"/>
  <c r="K1862" i="1"/>
  <c r="K1863" i="1" s="1"/>
  <c r="J1864" i="1" l="1"/>
  <c r="L1864" i="1" s="1"/>
  <c r="I1865" i="1"/>
  <c r="I1866" i="1" l="1"/>
  <c r="J1865" i="1"/>
  <c r="L1865" i="1" s="1"/>
  <c r="K1864" i="1"/>
  <c r="K1865" i="1" s="1"/>
  <c r="I1867" i="1" l="1"/>
  <c r="J1866" i="1"/>
  <c r="L1866" i="1" s="1"/>
  <c r="J1867" i="1" l="1"/>
  <c r="L1867" i="1" s="1"/>
  <c r="I1868" i="1"/>
  <c r="K1866" i="1"/>
  <c r="K1867" i="1" s="1"/>
  <c r="J1868" i="1" l="1"/>
  <c r="L1868" i="1" s="1"/>
  <c r="I1869" i="1"/>
  <c r="J1869" i="1" l="1"/>
  <c r="L1869" i="1" s="1"/>
  <c r="I1870" i="1"/>
  <c r="K1868" i="1"/>
  <c r="K1869" i="1" s="1"/>
  <c r="I1871" i="1" l="1"/>
  <c r="J1870" i="1"/>
  <c r="L1870" i="1" s="1"/>
  <c r="J1871" i="1" l="1"/>
  <c r="L1871" i="1" s="1"/>
  <c r="I1872" i="1"/>
  <c r="K1870" i="1"/>
  <c r="K1871" i="1" s="1"/>
  <c r="J1872" i="1" l="1"/>
  <c r="L1872" i="1" s="1"/>
  <c r="I1873" i="1"/>
  <c r="J1873" i="1" l="1"/>
  <c r="L1873" i="1" s="1"/>
  <c r="I1874" i="1"/>
  <c r="K1872" i="1"/>
  <c r="K1873" i="1" s="1"/>
  <c r="I1875" i="1" l="1"/>
  <c r="J1874" i="1"/>
  <c r="L1874" i="1" s="1"/>
  <c r="J1875" i="1" l="1"/>
  <c r="L1875" i="1" s="1"/>
  <c r="I1876" i="1"/>
  <c r="K1874" i="1"/>
  <c r="K1875" i="1" s="1"/>
  <c r="I1877" i="1" l="1"/>
  <c r="J1876" i="1"/>
  <c r="L1876" i="1" s="1"/>
  <c r="J1877" i="1" l="1"/>
  <c r="L1877" i="1" s="1"/>
  <c r="I1878" i="1"/>
  <c r="K1876" i="1"/>
  <c r="K1877" i="1" s="1"/>
  <c r="I1879" i="1" l="1"/>
  <c r="J1878" i="1"/>
  <c r="L1878" i="1" s="1"/>
  <c r="J1879" i="1" l="1"/>
  <c r="L1879" i="1" s="1"/>
  <c r="I1880" i="1"/>
  <c r="K1878" i="1"/>
  <c r="K1879" i="1" s="1"/>
  <c r="I1881" i="1" l="1"/>
  <c r="J1880" i="1"/>
  <c r="L1880" i="1" s="1"/>
  <c r="I1882" i="1" l="1"/>
  <c r="J1881" i="1"/>
  <c r="L1881" i="1" s="1"/>
  <c r="K1880" i="1"/>
  <c r="K1881" i="1" l="1"/>
  <c r="I1883" i="1"/>
  <c r="J1882" i="1"/>
  <c r="L1882" i="1" s="1"/>
  <c r="J1883" i="1" l="1"/>
  <c r="L1883" i="1" s="1"/>
  <c r="I1884" i="1"/>
  <c r="K1882" i="1"/>
  <c r="K1883" i="1" s="1"/>
  <c r="J1884" i="1" l="1"/>
  <c r="L1884" i="1" s="1"/>
  <c r="I1885" i="1"/>
  <c r="I1886" i="1" l="1"/>
  <c r="J1885" i="1"/>
  <c r="L1885" i="1" s="1"/>
  <c r="K1884" i="1"/>
  <c r="K1885" i="1" l="1"/>
  <c r="J1886" i="1"/>
  <c r="L1886" i="1" s="1"/>
  <c r="I1887" i="1"/>
  <c r="J1887" i="1" l="1"/>
  <c r="L1887" i="1" s="1"/>
  <c r="I1888" i="1"/>
  <c r="K1886" i="1"/>
  <c r="K1887" i="1" s="1"/>
  <c r="J1888" i="1" l="1"/>
  <c r="L1888" i="1" s="1"/>
  <c r="I1889" i="1"/>
  <c r="I1890" i="1" l="1"/>
  <c r="J1889" i="1"/>
  <c r="L1889" i="1" s="1"/>
  <c r="K1888" i="1"/>
  <c r="K1889" i="1" l="1"/>
  <c r="J1890" i="1"/>
  <c r="L1890" i="1" s="1"/>
  <c r="I1891" i="1"/>
  <c r="J1891" i="1" l="1"/>
  <c r="L1891" i="1" s="1"/>
  <c r="I1892" i="1"/>
  <c r="K1890" i="1"/>
  <c r="K1891" i="1" s="1"/>
  <c r="J1892" i="1" l="1"/>
  <c r="L1892" i="1" s="1"/>
  <c r="I1893" i="1"/>
  <c r="J1893" i="1" l="1"/>
  <c r="L1893" i="1" s="1"/>
  <c r="I1894" i="1"/>
  <c r="K1892" i="1"/>
  <c r="K1893" i="1" s="1"/>
  <c r="J1894" i="1" l="1"/>
  <c r="L1894" i="1" s="1"/>
  <c r="I1895" i="1"/>
  <c r="J1895" i="1" l="1"/>
  <c r="L1895" i="1" s="1"/>
  <c r="I1896" i="1"/>
  <c r="K1894" i="1"/>
  <c r="K1895" i="1" l="1"/>
  <c r="J1896" i="1"/>
  <c r="L1896" i="1" s="1"/>
  <c r="I1897" i="1"/>
  <c r="I1898" i="1" l="1"/>
  <c r="J1897" i="1"/>
  <c r="L1897" i="1" s="1"/>
  <c r="K1896" i="1"/>
  <c r="K1897" i="1" l="1"/>
  <c r="I1899" i="1"/>
  <c r="J1898" i="1"/>
  <c r="L1898" i="1" s="1"/>
  <c r="J1899" i="1" l="1"/>
  <c r="L1899" i="1" s="1"/>
  <c r="I1900" i="1"/>
  <c r="K1898" i="1"/>
  <c r="K1899" i="1" s="1"/>
  <c r="J1900" i="1" l="1"/>
  <c r="L1900" i="1" s="1"/>
  <c r="I1901" i="1"/>
  <c r="J1901" i="1" l="1"/>
  <c r="L1901" i="1" s="1"/>
  <c r="I1902" i="1"/>
  <c r="K1900" i="1"/>
  <c r="K1901" i="1" s="1"/>
  <c r="J1902" i="1" l="1"/>
  <c r="I1903" i="1"/>
  <c r="J1903" i="1" l="1"/>
  <c r="I1904" i="1"/>
  <c r="L1902" i="1"/>
  <c r="K1902" i="1"/>
  <c r="K1903" i="1" s="1"/>
  <c r="I1905" i="1" l="1"/>
  <c r="J1904" i="1"/>
  <c r="L1903" i="1"/>
  <c r="L1904" i="1" l="1"/>
  <c r="K1904" i="1"/>
  <c r="J1905" i="1"/>
  <c r="L1905" i="1" s="1"/>
  <c r="I1906" i="1"/>
  <c r="J1906" i="1" l="1"/>
  <c r="L1906" i="1" s="1"/>
  <c r="I1907" i="1"/>
  <c r="K1905" i="1"/>
  <c r="K1906" i="1" l="1"/>
  <c r="I1908" i="1"/>
  <c r="J1907" i="1"/>
  <c r="L1907" i="1" s="1"/>
  <c r="I1909" i="1" l="1"/>
  <c r="J1908" i="1"/>
  <c r="L1908" i="1" s="1"/>
  <c r="K1907" i="1"/>
  <c r="K1908" i="1" l="1"/>
  <c r="I1910" i="1"/>
  <c r="J1909" i="1"/>
  <c r="L1909" i="1" s="1"/>
  <c r="J1910" i="1" l="1"/>
  <c r="L1910" i="1" s="1"/>
  <c r="I1911" i="1"/>
  <c r="K1909" i="1"/>
  <c r="K1910" i="1" s="1"/>
  <c r="J1911" i="1" l="1"/>
  <c r="L1911" i="1" s="1"/>
  <c r="I1912" i="1"/>
  <c r="J1912" i="1" l="1"/>
  <c r="L1912" i="1" s="1"/>
  <c r="I1913" i="1"/>
  <c r="K1911" i="1"/>
  <c r="K1912" i="1" s="1"/>
  <c r="J1913" i="1" l="1"/>
  <c r="L1913" i="1" s="1"/>
  <c r="I1914" i="1"/>
  <c r="I1915" i="1" l="1"/>
  <c r="J1914" i="1"/>
  <c r="L1914" i="1" s="1"/>
  <c r="K1913" i="1"/>
  <c r="K1914" i="1" l="1"/>
  <c r="I1916" i="1"/>
  <c r="J1915" i="1"/>
  <c r="L1915" i="1" s="1"/>
  <c r="I1917" i="1" l="1"/>
  <c r="J1916" i="1"/>
  <c r="L1916" i="1" s="1"/>
  <c r="K1915" i="1"/>
  <c r="K1916" i="1" l="1"/>
  <c r="I1918" i="1"/>
  <c r="J1917" i="1"/>
  <c r="L1917" i="1" s="1"/>
  <c r="J1918" i="1" l="1"/>
  <c r="L1918" i="1" s="1"/>
  <c r="I1919" i="1"/>
  <c r="K1917" i="1"/>
  <c r="K1918" i="1" l="1"/>
  <c r="J1919" i="1"/>
  <c r="L1919" i="1" s="1"/>
  <c r="I1920" i="1"/>
  <c r="J1920" i="1" l="1"/>
  <c r="L1920" i="1" s="1"/>
  <c r="I1921" i="1"/>
  <c r="K1919" i="1"/>
  <c r="K1920" i="1" s="1"/>
  <c r="I1922" i="1" l="1"/>
  <c r="J1921" i="1"/>
  <c r="L1921" i="1" s="1"/>
  <c r="I1923" i="1" l="1"/>
  <c r="J1922" i="1"/>
  <c r="L1922" i="1" s="1"/>
  <c r="K1921" i="1"/>
  <c r="K1922" i="1" l="1"/>
  <c r="I1924" i="1"/>
  <c r="J1923" i="1"/>
  <c r="L1923" i="1" s="1"/>
  <c r="J1924" i="1" l="1"/>
  <c r="L1924" i="1" s="1"/>
  <c r="I1925" i="1"/>
  <c r="K1923" i="1"/>
  <c r="K1924" i="1" s="1"/>
  <c r="I1926" i="1" l="1"/>
  <c r="J1925" i="1"/>
  <c r="L1925" i="1" s="1"/>
  <c r="K1925" i="1" l="1"/>
  <c r="J1926" i="1"/>
  <c r="I1927" i="1"/>
  <c r="I1928" i="1" l="1"/>
  <c r="J1927" i="1"/>
  <c r="L1926" i="1"/>
  <c r="K1926" i="1"/>
  <c r="L1927" i="1" l="1"/>
  <c r="K1927" i="1"/>
  <c r="I1929" i="1"/>
  <c r="J1928" i="1"/>
  <c r="L1928" i="1" l="1"/>
  <c r="K1928" i="1"/>
  <c r="J1929" i="1"/>
  <c r="I1930" i="1"/>
  <c r="L1929" i="1" l="1"/>
  <c r="I1931" i="1"/>
  <c r="J1930" i="1"/>
  <c r="L1930" i="1" s="1"/>
  <c r="K1929" i="1"/>
  <c r="K1930" i="1" l="1"/>
  <c r="J1931" i="1"/>
  <c r="L1931" i="1" s="1"/>
  <c r="I1932" i="1"/>
  <c r="I1933" i="1" l="1"/>
  <c r="J1932" i="1"/>
  <c r="L1932" i="1" s="1"/>
  <c r="K1931" i="1"/>
  <c r="K1932" i="1" s="1"/>
  <c r="J1933" i="1" l="1"/>
  <c r="I1934" i="1"/>
  <c r="J1934" i="1" l="1"/>
  <c r="I1935" i="1"/>
  <c r="L1933" i="1"/>
  <c r="K1933" i="1"/>
  <c r="K1934" i="1" s="1"/>
  <c r="J1935" i="1" l="1"/>
  <c r="I1936" i="1"/>
  <c r="L1934" i="1"/>
  <c r="J1936" i="1" l="1"/>
  <c r="I1937" i="1"/>
  <c r="L1935" i="1"/>
  <c r="K1935" i="1"/>
  <c r="K1936" i="1" s="1"/>
  <c r="I1938" i="1" l="1"/>
  <c r="J1937" i="1"/>
  <c r="L1936" i="1"/>
  <c r="L1937" i="1" l="1"/>
  <c r="J1938" i="1"/>
  <c r="L1938" i="1" s="1"/>
  <c r="I1939" i="1"/>
  <c r="K1937" i="1"/>
  <c r="K1938" i="1" s="1"/>
  <c r="I1940" i="1" l="1"/>
  <c r="J1939" i="1"/>
  <c r="L1939" i="1" s="1"/>
  <c r="I1941" i="1" l="1"/>
  <c r="J1940" i="1"/>
  <c r="L1940" i="1" s="1"/>
  <c r="K1939" i="1"/>
  <c r="K1940" i="1" l="1"/>
  <c r="I1942" i="1"/>
  <c r="J1941" i="1"/>
  <c r="L1941" i="1" s="1"/>
  <c r="J1942" i="1" l="1"/>
  <c r="L1942" i="1" s="1"/>
  <c r="I1943" i="1"/>
  <c r="K1941" i="1"/>
  <c r="K1942" i="1" s="1"/>
  <c r="J1943" i="1" l="1"/>
  <c r="L1943" i="1" s="1"/>
  <c r="I1944" i="1"/>
  <c r="I1945" i="1" l="1"/>
  <c r="J1944" i="1"/>
  <c r="L1944" i="1" s="1"/>
  <c r="K1943" i="1"/>
  <c r="K1944" i="1" l="1"/>
  <c r="J1945" i="1"/>
  <c r="L1945" i="1" s="1"/>
  <c r="I1946" i="1"/>
  <c r="I1947" i="1" l="1"/>
  <c r="J1946" i="1"/>
  <c r="L1946" i="1" s="1"/>
  <c r="K1945" i="1"/>
  <c r="K1946" i="1" s="1"/>
  <c r="I1948" i="1" l="1"/>
  <c r="J1947" i="1"/>
  <c r="L1947" i="1" l="1"/>
  <c r="K1947" i="1"/>
  <c r="I1949" i="1"/>
  <c r="J1948" i="1"/>
  <c r="L1948" i="1" s="1"/>
  <c r="I1950" i="1" l="1"/>
  <c r="J1949" i="1"/>
  <c r="L1949" i="1" s="1"/>
  <c r="K1948" i="1"/>
  <c r="K1949" i="1" s="1"/>
  <c r="I1951" i="1" l="1"/>
  <c r="J1950" i="1"/>
  <c r="L1950" i="1" l="1"/>
  <c r="K1950" i="1"/>
  <c r="J1951" i="1"/>
  <c r="L1951" i="1" s="1"/>
  <c r="I1952" i="1"/>
  <c r="I1953" i="1" l="1"/>
  <c r="J1952" i="1"/>
  <c r="L1952" i="1" s="1"/>
  <c r="K1951" i="1"/>
  <c r="K1952" i="1" l="1"/>
  <c r="I1954" i="1"/>
  <c r="J1953" i="1"/>
  <c r="L1953" i="1" l="1"/>
  <c r="K1953" i="1"/>
  <c r="J1954" i="1"/>
  <c r="L1954" i="1" s="1"/>
  <c r="I1955" i="1"/>
  <c r="J1955" i="1" l="1"/>
  <c r="L1955" i="1" s="1"/>
  <c r="I1956" i="1"/>
  <c r="K1954" i="1"/>
  <c r="K1955" i="1" s="1"/>
  <c r="J1956" i="1" l="1"/>
  <c r="I1957" i="1"/>
  <c r="J1957" i="1" l="1"/>
  <c r="I1958" i="1"/>
  <c r="L1956" i="1"/>
  <c r="K1956" i="1"/>
  <c r="K1957" i="1" s="1"/>
  <c r="I1959" i="1" l="1"/>
  <c r="J1958" i="1"/>
  <c r="L1957" i="1"/>
  <c r="L1958" i="1" l="1"/>
  <c r="K1958" i="1"/>
  <c r="J1959" i="1"/>
  <c r="L1959" i="1" s="1"/>
  <c r="I1960" i="1"/>
  <c r="I1961" i="1" l="1"/>
  <c r="J1960" i="1"/>
  <c r="L1960" i="1" s="1"/>
  <c r="K1959" i="1"/>
  <c r="K1960" i="1" l="1"/>
  <c r="I1962" i="1"/>
  <c r="J1961" i="1"/>
  <c r="L1961" i="1" l="1"/>
  <c r="K1961" i="1"/>
  <c r="I1963" i="1"/>
  <c r="J1962" i="1"/>
  <c r="L1962" i="1" s="1"/>
  <c r="J1963" i="1" l="1"/>
  <c r="L1963" i="1" s="1"/>
  <c r="I1964" i="1"/>
  <c r="K1962" i="1"/>
  <c r="K1963" i="1" l="1"/>
  <c r="J1964" i="1"/>
  <c r="I1965" i="1"/>
  <c r="J1965" i="1" l="1"/>
  <c r="I1966" i="1"/>
  <c r="L1964" i="1"/>
  <c r="K1964" i="1"/>
  <c r="K1965" i="1" s="1"/>
  <c r="J1966" i="1" l="1"/>
  <c r="I1967" i="1"/>
  <c r="L1965" i="1"/>
  <c r="I1968" i="1" l="1"/>
  <c r="J1967" i="1"/>
  <c r="L1966" i="1"/>
  <c r="K1966" i="1"/>
  <c r="K1967" i="1" s="1"/>
  <c r="L1967" i="1" l="1"/>
  <c r="J1968" i="1"/>
  <c r="I1969" i="1"/>
  <c r="I1970" i="1" l="1"/>
  <c r="J1969" i="1"/>
  <c r="L1968" i="1"/>
  <c r="K1968" i="1"/>
  <c r="K1969" i="1" l="1"/>
  <c r="L1969" i="1"/>
  <c r="J1970" i="1"/>
  <c r="I1971" i="1"/>
  <c r="J1971" i="1" l="1"/>
  <c r="I1972" i="1"/>
  <c r="L1970" i="1"/>
  <c r="K1970" i="1"/>
  <c r="K1971" i="1" s="1"/>
  <c r="I1973" i="1" l="1"/>
  <c r="J1972" i="1"/>
  <c r="L1971" i="1"/>
  <c r="L1972" i="1" l="1"/>
  <c r="K1972" i="1"/>
  <c r="J1973" i="1"/>
  <c r="L1973" i="1" s="1"/>
  <c r="I1974" i="1"/>
  <c r="I1975" i="1" l="1"/>
  <c r="J1974" i="1"/>
  <c r="L1974" i="1" s="1"/>
  <c r="K1973" i="1"/>
  <c r="K1974" i="1" l="1"/>
  <c r="I1976" i="1"/>
  <c r="J1975" i="1"/>
  <c r="L1975" i="1" s="1"/>
  <c r="I1977" i="1" l="1"/>
  <c r="J1976" i="1"/>
  <c r="L1976" i="1" s="1"/>
  <c r="K1975" i="1"/>
  <c r="K1976" i="1" l="1"/>
  <c r="I1978" i="1"/>
  <c r="J1977" i="1"/>
  <c r="L1977" i="1" s="1"/>
  <c r="I1979" i="1" l="1"/>
  <c r="J1978" i="1"/>
  <c r="L1978" i="1" s="1"/>
  <c r="K1977" i="1"/>
  <c r="K1978" i="1" l="1"/>
  <c r="I1980" i="1"/>
  <c r="J1979" i="1"/>
  <c r="L1979" i="1" s="1"/>
  <c r="I1981" i="1" l="1"/>
  <c r="J1980" i="1"/>
  <c r="L1980" i="1" s="1"/>
  <c r="K1979" i="1"/>
  <c r="K1980" i="1" l="1"/>
  <c r="I1982" i="1"/>
  <c r="J1981" i="1"/>
  <c r="L1981" i="1" s="1"/>
  <c r="J1982" i="1" l="1"/>
  <c r="L1982" i="1" s="1"/>
  <c r="I1983" i="1"/>
  <c r="K1981" i="1"/>
  <c r="K1982" i="1" s="1"/>
  <c r="I1984" i="1" l="1"/>
  <c r="J1983" i="1"/>
  <c r="L1983" i="1" s="1"/>
  <c r="I1985" i="1" l="1"/>
  <c r="J1984" i="1"/>
  <c r="L1984" i="1" s="1"/>
  <c r="K1983" i="1"/>
  <c r="K1984" i="1" l="1"/>
  <c r="J1985" i="1"/>
  <c r="L1985" i="1" s="1"/>
  <c r="I1986" i="1"/>
  <c r="I1987" i="1" l="1"/>
  <c r="J1986" i="1"/>
  <c r="L1986" i="1" s="1"/>
  <c r="K1985" i="1"/>
  <c r="K1986" i="1" s="1"/>
  <c r="J1987" i="1" l="1"/>
  <c r="L1987" i="1" s="1"/>
  <c r="I1988" i="1"/>
  <c r="J1988" i="1" l="1"/>
  <c r="L1988" i="1" s="1"/>
  <c r="I1989" i="1"/>
  <c r="K1987" i="1"/>
  <c r="K1988" i="1" s="1"/>
  <c r="I1990" i="1" l="1"/>
  <c r="J1989" i="1"/>
  <c r="L1989" i="1" s="1"/>
  <c r="I1991" i="1" l="1"/>
  <c r="J1990" i="1"/>
  <c r="L1990" i="1" s="1"/>
  <c r="K1989" i="1"/>
  <c r="K1990" i="1" l="1"/>
  <c r="J1991" i="1"/>
  <c r="L1991" i="1" s="1"/>
  <c r="I1992" i="1"/>
  <c r="I1993" i="1" l="1"/>
  <c r="J1992" i="1"/>
  <c r="L1992" i="1" s="1"/>
  <c r="K1991" i="1"/>
  <c r="K1992" i="1" s="1"/>
  <c r="J1993" i="1" l="1"/>
  <c r="L1993" i="1" s="1"/>
  <c r="I1994" i="1"/>
  <c r="J1994" i="1" l="1"/>
  <c r="L1994" i="1" s="1"/>
  <c r="I1995" i="1"/>
  <c r="K1993" i="1"/>
  <c r="K1994" i="1" s="1"/>
  <c r="J1995" i="1" l="1"/>
  <c r="L1995" i="1" s="1"/>
  <c r="I1996" i="1"/>
  <c r="J1996" i="1" l="1"/>
  <c r="L1996" i="1" s="1"/>
  <c r="I1997" i="1"/>
  <c r="K1995" i="1"/>
  <c r="K1996" i="1" s="1"/>
  <c r="J1997" i="1" l="1"/>
  <c r="L1997" i="1" s="1"/>
  <c r="I1998" i="1"/>
  <c r="J1998" i="1" l="1"/>
  <c r="L1998" i="1" s="1"/>
  <c r="I1999" i="1"/>
  <c r="K1997" i="1"/>
  <c r="K1998" i="1" s="1"/>
  <c r="J1999" i="1" l="1"/>
  <c r="I2000" i="1"/>
  <c r="J2000" i="1" l="1"/>
  <c r="I2001" i="1"/>
  <c r="L1999" i="1"/>
  <c r="K1999" i="1"/>
  <c r="K2000" i="1" s="1"/>
  <c r="I2002" i="1" l="1"/>
  <c r="J2001" i="1"/>
  <c r="L2000" i="1"/>
  <c r="L2001" i="1" l="1"/>
  <c r="K2001" i="1"/>
  <c r="J2002" i="1"/>
  <c r="L2002" i="1" s="1"/>
  <c r="I2003" i="1"/>
  <c r="I2004" i="1" l="1"/>
  <c r="J2003" i="1"/>
  <c r="L2003" i="1" s="1"/>
  <c r="K2002" i="1"/>
  <c r="K2003" i="1" s="1"/>
  <c r="I2005" i="1" l="1"/>
  <c r="J2004" i="1"/>
  <c r="L2004" i="1" s="1"/>
  <c r="J2005" i="1" l="1"/>
  <c r="L2005" i="1" s="1"/>
  <c r="I2006" i="1"/>
  <c r="K2004" i="1"/>
  <c r="K2005" i="1" s="1"/>
  <c r="I2007" i="1" l="1"/>
  <c r="J2006" i="1"/>
  <c r="L2006" i="1" s="1"/>
  <c r="I2008" i="1" l="1"/>
  <c r="J2007" i="1"/>
  <c r="L2007" i="1" s="1"/>
  <c r="K2006" i="1"/>
  <c r="K2007" i="1" l="1"/>
  <c r="J2008" i="1"/>
  <c r="I2009" i="1"/>
  <c r="J2009" i="1" l="1"/>
  <c r="I2010" i="1"/>
  <c r="L2008" i="1"/>
  <c r="K2008" i="1"/>
  <c r="K2009" i="1" s="1"/>
  <c r="J2010" i="1" l="1"/>
  <c r="I2011" i="1"/>
  <c r="L2009" i="1"/>
  <c r="J2011" i="1" l="1"/>
  <c r="I2012" i="1"/>
  <c r="L2010" i="1"/>
  <c r="K2010" i="1"/>
  <c r="K2011" i="1" s="1"/>
  <c r="I2013" i="1" l="1"/>
  <c r="J2012" i="1"/>
  <c r="L2011" i="1"/>
  <c r="L2012" i="1" l="1"/>
  <c r="I2014" i="1"/>
  <c r="J2013" i="1"/>
  <c r="K2012" i="1"/>
  <c r="L2013" i="1" l="1"/>
  <c r="K2013" i="1"/>
  <c r="J2014" i="1"/>
  <c r="L2014" i="1" s="1"/>
  <c r="I2015" i="1"/>
  <c r="I2016" i="1" l="1"/>
  <c r="J2015" i="1"/>
  <c r="L2015" i="1" s="1"/>
  <c r="K2014" i="1"/>
  <c r="K2015" i="1" l="1"/>
  <c r="J2016" i="1"/>
  <c r="L2016" i="1" s="1"/>
  <c r="I2017" i="1"/>
  <c r="J2017" i="1" l="1"/>
  <c r="L2017" i="1" s="1"/>
  <c r="I2018" i="1"/>
  <c r="K2016" i="1"/>
  <c r="K2017" i="1" s="1"/>
  <c r="I2019" i="1" l="1"/>
  <c r="J2018" i="1"/>
  <c r="L2018" i="1" s="1"/>
  <c r="I2020" i="1" l="1"/>
  <c r="J2019" i="1"/>
  <c r="L2019" i="1" s="1"/>
  <c r="K2018" i="1"/>
  <c r="K2019" i="1" s="1"/>
  <c r="J2020" i="1" l="1"/>
  <c r="L2020" i="1" s="1"/>
  <c r="I2021" i="1"/>
  <c r="J2021" i="1" l="1"/>
  <c r="L2021" i="1" s="1"/>
  <c r="I2022" i="1"/>
  <c r="K2020" i="1"/>
  <c r="K2021" i="1" s="1"/>
  <c r="J2022" i="1" l="1"/>
  <c r="L2022" i="1" s="1"/>
  <c r="I2023" i="1"/>
  <c r="I2024" i="1" l="1"/>
  <c r="J2023" i="1"/>
  <c r="L2023" i="1" s="1"/>
  <c r="K2022" i="1"/>
  <c r="K2023" i="1" l="1"/>
  <c r="J2024" i="1"/>
  <c r="L2024" i="1" s="1"/>
  <c r="I2025" i="1"/>
  <c r="I2026" i="1" l="1"/>
  <c r="J2025" i="1"/>
  <c r="L2025" i="1" s="1"/>
  <c r="K2024" i="1"/>
  <c r="K2025" i="1" l="1"/>
  <c r="I2027" i="1"/>
  <c r="J2026" i="1"/>
  <c r="L2026" i="1" s="1"/>
  <c r="J2027" i="1" l="1"/>
  <c r="L2027" i="1" s="1"/>
  <c r="I2028" i="1"/>
  <c r="K2026" i="1"/>
  <c r="K2027" i="1" s="1"/>
  <c r="I2029" i="1" l="1"/>
  <c r="J2028" i="1"/>
  <c r="L2028" i="1" s="1"/>
  <c r="J2029" i="1" l="1"/>
  <c r="L2029" i="1" s="1"/>
  <c r="I2030" i="1"/>
  <c r="K2028" i="1"/>
  <c r="K2029" i="1" l="1"/>
  <c r="J2030" i="1"/>
  <c r="L2030" i="1" s="1"/>
  <c r="I2031" i="1"/>
  <c r="J2031" i="1" l="1"/>
  <c r="L2031" i="1" s="1"/>
  <c r="I2032" i="1"/>
  <c r="K2030" i="1"/>
  <c r="K2031" i="1" l="1"/>
  <c r="J2032" i="1"/>
  <c r="L2032" i="1" s="1"/>
  <c r="I2033" i="1"/>
  <c r="J2033" i="1" l="1"/>
  <c r="L2033" i="1" s="1"/>
  <c r="I2034" i="1"/>
  <c r="K2032" i="1"/>
  <c r="K2033" i="1" l="1"/>
  <c r="J2034" i="1"/>
  <c r="L2034" i="1" s="1"/>
  <c r="I2035" i="1"/>
  <c r="J2035" i="1" l="1"/>
  <c r="L2035" i="1" s="1"/>
  <c r="I2036" i="1"/>
  <c r="K2034" i="1"/>
  <c r="K2035" i="1" s="1"/>
  <c r="J2036" i="1" l="1"/>
  <c r="L2036" i="1" s="1"/>
  <c r="I2037" i="1"/>
  <c r="I2038" i="1" l="1"/>
  <c r="J2037" i="1"/>
  <c r="L2037" i="1" s="1"/>
  <c r="K2036" i="1"/>
  <c r="K2037" i="1" s="1"/>
  <c r="J2038" i="1" l="1"/>
  <c r="I2039" i="1"/>
  <c r="I2040" i="1" l="1"/>
  <c r="J2039" i="1"/>
  <c r="L2038" i="1"/>
  <c r="K2038" i="1"/>
  <c r="K2039" i="1" l="1"/>
  <c r="L2039" i="1"/>
  <c r="J2040" i="1"/>
  <c r="I2041" i="1"/>
  <c r="L2040" i="1" l="1"/>
  <c r="I2042" i="1"/>
  <c r="J2041" i="1"/>
  <c r="L2041" i="1" s="1"/>
  <c r="K2040" i="1"/>
  <c r="K2041" i="1" l="1"/>
  <c r="J2042" i="1"/>
  <c r="L2042" i="1" s="1"/>
  <c r="I2043" i="1"/>
  <c r="I2044" i="1" l="1"/>
  <c r="J2043" i="1"/>
  <c r="L2043" i="1" s="1"/>
  <c r="K2042" i="1"/>
  <c r="K2043" i="1" l="1"/>
  <c r="J2044" i="1"/>
  <c r="I2045" i="1"/>
  <c r="I2046" i="1" l="1"/>
  <c r="J2045" i="1"/>
  <c r="L2044" i="1"/>
  <c r="K2044" i="1"/>
  <c r="K2045" i="1" l="1"/>
  <c r="L2045" i="1"/>
  <c r="J2046" i="1"/>
  <c r="I2047" i="1"/>
  <c r="I2048" i="1" l="1"/>
  <c r="J2047" i="1"/>
  <c r="L2046" i="1"/>
  <c r="K2046" i="1"/>
  <c r="K2047" i="1" s="1"/>
  <c r="L2047" i="1" l="1"/>
  <c r="J2048" i="1"/>
  <c r="I2049" i="1"/>
  <c r="I2050" i="1" l="1"/>
  <c r="J2049" i="1"/>
  <c r="L2048" i="1"/>
  <c r="K2048" i="1"/>
  <c r="K2049" i="1" l="1"/>
  <c r="L2049" i="1"/>
  <c r="J2050" i="1"/>
  <c r="L2050" i="1" s="1"/>
  <c r="I2051" i="1"/>
  <c r="J2051" i="1" l="1"/>
  <c r="L2051" i="1" s="1"/>
  <c r="I2052" i="1"/>
  <c r="K2050" i="1"/>
  <c r="K2051" i="1" s="1"/>
  <c r="I2053" i="1" l="1"/>
  <c r="J2052" i="1"/>
  <c r="L2052" i="1" s="1"/>
  <c r="I2054" i="1" l="1"/>
  <c r="J2053" i="1"/>
  <c r="L2053" i="1" s="1"/>
  <c r="K2052" i="1"/>
  <c r="K2053" i="1" l="1"/>
  <c r="I2055" i="1"/>
  <c r="J2054" i="1"/>
  <c r="L2054" i="1" s="1"/>
  <c r="I2056" i="1" l="1"/>
  <c r="J2055" i="1"/>
  <c r="L2055" i="1" s="1"/>
  <c r="K2054" i="1"/>
  <c r="K2055" i="1" l="1"/>
  <c r="I2057" i="1"/>
  <c r="J2056" i="1"/>
  <c r="L2056" i="1" s="1"/>
  <c r="I2058" i="1" l="1"/>
  <c r="J2057" i="1"/>
  <c r="L2057" i="1" s="1"/>
  <c r="K2056" i="1"/>
  <c r="K2057" i="1" l="1"/>
  <c r="J2058" i="1"/>
  <c r="L2058" i="1" s="1"/>
  <c r="I2059" i="1"/>
  <c r="J2059" i="1" l="1"/>
  <c r="L2059" i="1" s="1"/>
  <c r="I2060" i="1"/>
  <c r="K2058" i="1"/>
  <c r="K2059" i="1" s="1"/>
  <c r="J2060" i="1" l="1"/>
  <c r="I2061" i="1"/>
  <c r="I2062" i="1" l="1"/>
  <c r="J2061" i="1"/>
  <c r="L2060" i="1"/>
  <c r="K2060" i="1"/>
  <c r="K2061" i="1" s="1"/>
  <c r="L2061" i="1" l="1"/>
  <c r="J2062" i="1"/>
  <c r="L2062" i="1" s="1"/>
  <c r="I2063" i="1"/>
  <c r="J2063" i="1" l="1"/>
  <c r="L2063" i="1" s="1"/>
  <c r="I2064" i="1"/>
  <c r="K2062" i="1"/>
  <c r="K2063" i="1" s="1"/>
  <c r="J2064" i="1" l="1"/>
  <c r="I2065" i="1"/>
  <c r="J2065" i="1" l="1"/>
  <c r="I2066" i="1"/>
  <c r="L2064" i="1"/>
  <c r="K2064" i="1"/>
  <c r="K2065" i="1" s="1"/>
  <c r="L2065" i="1" l="1"/>
  <c r="J2066" i="1"/>
  <c r="L2066" i="1" s="1"/>
  <c r="I2067" i="1"/>
  <c r="J2067" i="1" l="1"/>
  <c r="L2067" i="1" s="1"/>
  <c r="I2068" i="1"/>
  <c r="K2066" i="1"/>
  <c r="K2067" i="1" s="1"/>
  <c r="I2069" i="1" l="1"/>
  <c r="J2068" i="1"/>
  <c r="L2068" i="1" l="1"/>
  <c r="K2068" i="1"/>
  <c r="J2069" i="1"/>
  <c r="L2069" i="1" s="1"/>
  <c r="I2070" i="1"/>
  <c r="I2071" i="1" l="1"/>
  <c r="J2070" i="1"/>
  <c r="L2070" i="1" s="1"/>
  <c r="K2069" i="1"/>
  <c r="K2070" i="1" l="1"/>
  <c r="J2071" i="1"/>
  <c r="I2072" i="1"/>
  <c r="J2072" i="1" l="1"/>
  <c r="I2073" i="1"/>
  <c r="L2071" i="1"/>
  <c r="K2071" i="1"/>
  <c r="K2072" i="1" s="1"/>
  <c r="I2074" i="1" l="1"/>
  <c r="J2073" i="1"/>
  <c r="L2072" i="1"/>
  <c r="L2073" i="1" l="1"/>
  <c r="K2073" i="1"/>
  <c r="J2074" i="1"/>
  <c r="I2075" i="1"/>
  <c r="L2074" i="1" l="1"/>
  <c r="J2075" i="1"/>
  <c r="L2075" i="1" s="1"/>
  <c r="I2076" i="1"/>
  <c r="K2074" i="1"/>
  <c r="K2075" i="1" s="1"/>
  <c r="J2076" i="1" l="1"/>
  <c r="L2076" i="1" s="1"/>
  <c r="I2077" i="1"/>
  <c r="J2077" i="1" l="1"/>
  <c r="L2077" i="1" s="1"/>
  <c r="I2078" i="1"/>
  <c r="K2076" i="1"/>
  <c r="K2077" i="1" s="1"/>
  <c r="I2079" i="1" l="1"/>
  <c r="J2078" i="1"/>
  <c r="L2078" i="1" l="1"/>
  <c r="K2078" i="1"/>
  <c r="J2079" i="1"/>
  <c r="L2079" i="1" s="1"/>
  <c r="I2080" i="1"/>
  <c r="I2081" i="1" l="1"/>
  <c r="J2080" i="1"/>
  <c r="L2080" i="1" s="1"/>
  <c r="K2079" i="1"/>
  <c r="K2080" i="1" l="1"/>
  <c r="J2081" i="1"/>
  <c r="L2081" i="1" s="1"/>
  <c r="I2082" i="1"/>
  <c r="J2082" i="1" l="1"/>
  <c r="L2082" i="1" s="1"/>
  <c r="I2083" i="1"/>
  <c r="K2081" i="1"/>
  <c r="K2082" i="1" s="1"/>
  <c r="I2084" i="1" l="1"/>
  <c r="J2083" i="1"/>
  <c r="L2083" i="1" l="1"/>
  <c r="K2083" i="1"/>
  <c r="I2085" i="1"/>
  <c r="J2084" i="1"/>
  <c r="L2084" i="1" s="1"/>
  <c r="J2085" i="1" l="1"/>
  <c r="L2085" i="1" s="1"/>
  <c r="I2086" i="1"/>
  <c r="K2084" i="1"/>
  <c r="K2085" i="1" s="1"/>
  <c r="I2087" i="1" l="1"/>
  <c r="J2086" i="1"/>
  <c r="L2086" i="1" l="1"/>
  <c r="K2086" i="1"/>
  <c r="J2087" i="1"/>
  <c r="L2087" i="1" s="1"/>
  <c r="I2088" i="1"/>
  <c r="J2088" i="1" l="1"/>
  <c r="L2088" i="1" s="1"/>
  <c r="I2089" i="1"/>
  <c r="K2087" i="1"/>
  <c r="K2088" i="1" s="1"/>
  <c r="I2090" i="1" l="1"/>
  <c r="J2089" i="1"/>
  <c r="L2089" i="1" s="1"/>
  <c r="I2091" i="1" l="1"/>
  <c r="J2090" i="1"/>
  <c r="L2090" i="1" s="1"/>
  <c r="K2089" i="1"/>
  <c r="K2090" i="1" l="1"/>
  <c r="I2092" i="1"/>
  <c r="J2091" i="1"/>
  <c r="L2091" i="1" s="1"/>
  <c r="I2093" i="1" l="1"/>
  <c r="J2092" i="1"/>
  <c r="L2092" i="1" s="1"/>
  <c r="K2091" i="1"/>
  <c r="K2092" i="1" l="1"/>
  <c r="I2094" i="1"/>
  <c r="J2093" i="1"/>
  <c r="L2093" i="1" l="1"/>
  <c r="K2093" i="1"/>
  <c r="I2095" i="1"/>
  <c r="J2094" i="1"/>
  <c r="L2094" i="1" s="1"/>
  <c r="J2095" i="1" l="1"/>
  <c r="L2095" i="1" s="1"/>
  <c r="I2096" i="1"/>
  <c r="K2094" i="1"/>
  <c r="K2095" i="1" s="1"/>
  <c r="I2097" i="1" l="1"/>
  <c r="J2096" i="1"/>
  <c r="L2096" i="1" l="1"/>
  <c r="K2096" i="1"/>
  <c r="I2098" i="1"/>
  <c r="J2097" i="1"/>
  <c r="L2097" i="1" s="1"/>
  <c r="I2099" i="1" l="1"/>
  <c r="J2098" i="1"/>
  <c r="L2098" i="1" s="1"/>
  <c r="K2097" i="1"/>
  <c r="K2098" i="1" l="1"/>
  <c r="I2100" i="1"/>
  <c r="J2099" i="1"/>
  <c r="L2099" i="1" s="1"/>
  <c r="I2101" i="1" l="1"/>
  <c r="J2100" i="1"/>
  <c r="L2100" i="1" s="1"/>
  <c r="K2099" i="1"/>
  <c r="K2100" i="1" l="1"/>
  <c r="I2102" i="1"/>
  <c r="J2101" i="1"/>
  <c r="L2101" i="1" s="1"/>
  <c r="J2102" i="1" l="1"/>
  <c r="L2102" i="1" s="1"/>
  <c r="I2103" i="1"/>
  <c r="K2101" i="1"/>
  <c r="K2102" i="1" s="1"/>
  <c r="I2104" i="1" l="1"/>
  <c r="J2103" i="1"/>
  <c r="L2103" i="1" s="1"/>
  <c r="J2104" i="1" l="1"/>
  <c r="L2104" i="1" s="1"/>
  <c r="I2105" i="1"/>
  <c r="K2103" i="1"/>
  <c r="K2104" i="1" s="1"/>
  <c r="I2106" i="1" l="1"/>
  <c r="J2105" i="1"/>
  <c r="L2105" i="1" l="1"/>
  <c r="K2105" i="1"/>
  <c r="I2107" i="1"/>
  <c r="J2106" i="1"/>
  <c r="L2106" i="1" s="1"/>
  <c r="I2108" i="1" l="1"/>
  <c r="J2107" i="1"/>
  <c r="L2107" i="1" s="1"/>
  <c r="K2106" i="1"/>
  <c r="K2107" i="1" l="1"/>
  <c r="J2108" i="1"/>
  <c r="I2109" i="1"/>
  <c r="J2109" i="1" l="1"/>
  <c r="I2110" i="1"/>
  <c r="L2108" i="1"/>
  <c r="K2108" i="1"/>
  <c r="K2109" i="1" s="1"/>
  <c r="J2110" i="1" l="1"/>
  <c r="I2111" i="1"/>
  <c r="L2109" i="1"/>
  <c r="I2112" i="1" l="1"/>
  <c r="J2111" i="1"/>
  <c r="L2110" i="1"/>
  <c r="K2110" i="1"/>
  <c r="L2111" i="1" l="1"/>
  <c r="K2111" i="1"/>
  <c r="J2112" i="1"/>
  <c r="L2112" i="1" s="1"/>
  <c r="I2113" i="1"/>
  <c r="J2113" i="1" l="1"/>
  <c r="L2113" i="1" s="1"/>
  <c r="I2114" i="1"/>
  <c r="K2112" i="1"/>
  <c r="K2113" i="1" s="1"/>
  <c r="I2115" i="1" l="1"/>
  <c r="J2114" i="1"/>
  <c r="L2114" i="1" l="1"/>
  <c r="K2114" i="1"/>
  <c r="I2116" i="1"/>
  <c r="J2115" i="1"/>
  <c r="L2115" i="1" s="1"/>
  <c r="I2117" i="1" l="1"/>
  <c r="J2116" i="1"/>
  <c r="L2116" i="1" s="1"/>
  <c r="K2115" i="1"/>
  <c r="K2116" i="1" l="1"/>
  <c r="J2117" i="1"/>
  <c r="L2117" i="1" s="1"/>
  <c r="I2118" i="1"/>
  <c r="I2119" i="1" l="1"/>
  <c r="J2118" i="1"/>
  <c r="L2118" i="1" s="1"/>
  <c r="K2117" i="1"/>
  <c r="K2118" i="1" l="1"/>
  <c r="J2119" i="1"/>
  <c r="I2120" i="1"/>
  <c r="I2121" i="1" l="1"/>
  <c r="J2120" i="1"/>
  <c r="L2119" i="1"/>
  <c r="K2119" i="1"/>
  <c r="K2120" i="1" s="1"/>
  <c r="L2120" i="1" l="1"/>
  <c r="J2121" i="1"/>
  <c r="L2121" i="1" s="1"/>
  <c r="I2122" i="1"/>
  <c r="J2122" i="1" l="1"/>
  <c r="L2122" i="1" s="1"/>
  <c r="I2123" i="1"/>
  <c r="K2121" i="1"/>
  <c r="K2122" i="1" l="1"/>
  <c r="J2123" i="1"/>
  <c r="L2123" i="1" s="1"/>
  <c r="I2124" i="1"/>
  <c r="J2124" i="1" l="1"/>
  <c r="L2124" i="1" s="1"/>
  <c r="I2125" i="1"/>
  <c r="K2123" i="1"/>
  <c r="K2124" i="1" s="1"/>
  <c r="J2125" i="1" l="1"/>
  <c r="L2125" i="1" s="1"/>
  <c r="I2126" i="1"/>
  <c r="I2127" i="1" l="1"/>
  <c r="J2126" i="1"/>
  <c r="L2126" i="1" s="1"/>
  <c r="K2125" i="1"/>
  <c r="K2126" i="1" s="1"/>
  <c r="I2128" i="1" l="1"/>
  <c r="J2127" i="1"/>
  <c r="L2127" i="1" s="1"/>
  <c r="J2128" i="1" l="1"/>
  <c r="L2128" i="1" s="1"/>
  <c r="I2129" i="1"/>
  <c r="K2127" i="1"/>
  <c r="K2128" i="1" s="1"/>
  <c r="I2130" i="1" l="1"/>
  <c r="J2129" i="1"/>
  <c r="L2129" i="1" l="1"/>
  <c r="K2129" i="1"/>
  <c r="J2130" i="1"/>
  <c r="I2131" i="1"/>
  <c r="L2130" i="1" l="1"/>
  <c r="I2132" i="1"/>
  <c r="J2131" i="1"/>
  <c r="L2131" i="1" s="1"/>
  <c r="K2130" i="1"/>
  <c r="K2131" i="1" l="1"/>
  <c r="J2132" i="1"/>
  <c r="L2132" i="1" s="1"/>
  <c r="I2133" i="1"/>
  <c r="J2133" i="1" l="1"/>
  <c r="L2133" i="1" s="1"/>
  <c r="I2134" i="1"/>
  <c r="K2132" i="1"/>
  <c r="K2133" i="1" s="1"/>
  <c r="J2134" i="1" l="1"/>
  <c r="L2134" i="1" s="1"/>
  <c r="I2135" i="1"/>
  <c r="I2136" i="1" l="1"/>
  <c r="J2135" i="1"/>
  <c r="L2135" i="1" s="1"/>
  <c r="K2134" i="1"/>
  <c r="K2135" i="1" s="1"/>
  <c r="J2136" i="1" l="1"/>
  <c r="I2137" i="1"/>
  <c r="J2137" i="1" l="1"/>
  <c r="I2138" i="1"/>
  <c r="L2136" i="1"/>
  <c r="K2136" i="1"/>
  <c r="K2137" i="1" s="1"/>
  <c r="J2138" i="1" l="1"/>
  <c r="I2139" i="1"/>
  <c r="L2137" i="1"/>
  <c r="J2139" i="1" l="1"/>
  <c r="I2140" i="1"/>
  <c r="L2138" i="1"/>
  <c r="K2138" i="1"/>
  <c r="K2139" i="1" s="1"/>
  <c r="J2140" i="1" l="1"/>
  <c r="I2141" i="1"/>
  <c r="L2139" i="1"/>
  <c r="I2142" i="1" l="1"/>
  <c r="J2141" i="1"/>
  <c r="L2140" i="1"/>
  <c r="K2140" i="1"/>
  <c r="K2141" i="1" s="1"/>
  <c r="L2141" i="1" l="1"/>
  <c r="I2143" i="1"/>
  <c r="J2142" i="1"/>
  <c r="L2142" i="1" s="1"/>
  <c r="I2144" i="1" l="1"/>
  <c r="J2143" i="1"/>
  <c r="L2143" i="1" s="1"/>
  <c r="K2142" i="1"/>
  <c r="K2143" i="1" l="1"/>
  <c r="I2145" i="1"/>
  <c r="J2144" i="1"/>
  <c r="L2144" i="1" l="1"/>
  <c r="K2144" i="1"/>
  <c r="J2145" i="1"/>
  <c r="I2146" i="1"/>
  <c r="L2145" i="1" l="1"/>
  <c r="J2146" i="1"/>
  <c r="L2146" i="1" s="1"/>
  <c r="I2147" i="1"/>
  <c r="K2145" i="1"/>
  <c r="K2146" i="1" s="1"/>
  <c r="J2147" i="1" l="1"/>
  <c r="I2148" i="1"/>
  <c r="J2148" i="1" l="1"/>
  <c r="I2149" i="1"/>
  <c r="L2147" i="1"/>
  <c r="K2147" i="1"/>
  <c r="K2148" i="1" s="1"/>
  <c r="I2150" i="1" l="1"/>
  <c r="J2149" i="1"/>
  <c r="L2148" i="1"/>
  <c r="L2149" i="1" l="1"/>
  <c r="K2149" i="1"/>
  <c r="I2151" i="1"/>
  <c r="J2150" i="1"/>
  <c r="L2150" i="1" l="1"/>
  <c r="I2152" i="1"/>
  <c r="J2151" i="1"/>
  <c r="L2151" i="1" s="1"/>
  <c r="K2150" i="1"/>
  <c r="K2151" i="1" l="1"/>
  <c r="J2152" i="1"/>
  <c r="L2152" i="1" s="1"/>
  <c r="I2153" i="1"/>
  <c r="I2154" i="1" l="1"/>
  <c r="J2153" i="1"/>
  <c r="L2153" i="1" s="1"/>
  <c r="K2152" i="1"/>
  <c r="K2153" i="1" l="1"/>
  <c r="J2154" i="1"/>
  <c r="L2154" i="1" s="1"/>
  <c r="I2155" i="1"/>
  <c r="J2155" i="1" l="1"/>
  <c r="L2155" i="1" s="1"/>
  <c r="I2156" i="1"/>
  <c r="K2154" i="1"/>
  <c r="K2155" i="1" s="1"/>
  <c r="J2156" i="1" l="1"/>
  <c r="I2157" i="1"/>
  <c r="J2157" i="1" l="1"/>
  <c r="I2158" i="1"/>
  <c r="L2156" i="1"/>
  <c r="K2156" i="1"/>
  <c r="K2157" i="1" s="1"/>
  <c r="I2159" i="1" l="1"/>
  <c r="J2158" i="1"/>
  <c r="L2157" i="1"/>
  <c r="L2158" i="1" l="1"/>
  <c r="J2159" i="1"/>
  <c r="L2159" i="1" s="1"/>
  <c r="I2160" i="1"/>
  <c r="K2158" i="1"/>
  <c r="K2159" i="1" s="1"/>
  <c r="I2161" i="1" l="1"/>
  <c r="J2160" i="1"/>
  <c r="L2160" i="1" l="1"/>
  <c r="K2160" i="1"/>
  <c r="J2161" i="1"/>
  <c r="L2161" i="1" s="1"/>
  <c r="I2162" i="1"/>
  <c r="I2163" i="1" l="1"/>
  <c r="J2162" i="1"/>
  <c r="L2162" i="1" s="1"/>
  <c r="K2161" i="1"/>
  <c r="K2162" i="1" l="1"/>
  <c r="I2164" i="1"/>
  <c r="J2163" i="1"/>
  <c r="L2163" i="1" l="1"/>
  <c r="K2163" i="1"/>
  <c r="I2165" i="1"/>
  <c r="J2164" i="1"/>
  <c r="L2164" i="1" s="1"/>
  <c r="J2165" i="1" l="1"/>
  <c r="L2165" i="1" s="1"/>
  <c r="I2166" i="1"/>
  <c r="K2164" i="1"/>
  <c r="K2165" i="1" s="1"/>
  <c r="J2166" i="1" l="1"/>
  <c r="L2166" i="1" s="1"/>
  <c r="I2167" i="1"/>
  <c r="I2168" i="1" l="1"/>
  <c r="J2167" i="1"/>
  <c r="L2167" i="1" s="1"/>
  <c r="K2166" i="1"/>
  <c r="K2167" i="1" l="1"/>
  <c r="J2168" i="1"/>
  <c r="L2168" i="1" s="1"/>
  <c r="I2169" i="1"/>
  <c r="J2169" i="1" l="1"/>
  <c r="L2169" i="1" s="1"/>
  <c r="I2170" i="1"/>
  <c r="K2168" i="1"/>
  <c r="K2169" i="1" s="1"/>
  <c r="J2170" i="1" l="1"/>
  <c r="I2171" i="1"/>
  <c r="J2171" i="1" l="1"/>
  <c r="I2172" i="1"/>
  <c r="L2170" i="1"/>
  <c r="K2170" i="1"/>
  <c r="K2171" i="1" s="1"/>
  <c r="J2172" i="1" l="1"/>
  <c r="I2173" i="1"/>
  <c r="L2171" i="1"/>
  <c r="J2173" i="1" l="1"/>
  <c r="I2174" i="1"/>
  <c r="L2172" i="1"/>
  <c r="K2172" i="1"/>
  <c r="K2173" i="1" l="1"/>
  <c r="I2175" i="1"/>
  <c r="J2174" i="1"/>
  <c r="L2173" i="1"/>
  <c r="L2174" i="1" l="1"/>
  <c r="K2174" i="1"/>
  <c r="I2176" i="1"/>
  <c r="J2175" i="1"/>
  <c r="L2175" i="1" s="1"/>
  <c r="J2176" i="1" l="1"/>
  <c r="L2176" i="1" s="1"/>
  <c r="I2177" i="1"/>
  <c r="K2175" i="1"/>
  <c r="K2176" i="1" s="1"/>
  <c r="J2177" i="1" l="1"/>
  <c r="I2178" i="1"/>
  <c r="I2179" i="1" l="1"/>
  <c r="J2178" i="1"/>
  <c r="L2177" i="1"/>
  <c r="K2177" i="1"/>
  <c r="K2178" i="1" s="1"/>
  <c r="L2178" i="1" l="1"/>
  <c r="J2179" i="1"/>
  <c r="I2180" i="1"/>
  <c r="J2180" i="1" l="1"/>
  <c r="I2181" i="1"/>
  <c r="L2179" i="1"/>
  <c r="K2179" i="1"/>
  <c r="K2180" i="1" s="1"/>
  <c r="J2181" i="1" l="1"/>
  <c r="I2182" i="1"/>
  <c r="L2180" i="1"/>
  <c r="I2183" i="1" l="1"/>
  <c r="J2182" i="1"/>
  <c r="L2181" i="1"/>
  <c r="K2181" i="1"/>
  <c r="K2182" i="1" l="1"/>
  <c r="L2182" i="1"/>
  <c r="J2183" i="1"/>
  <c r="I2184" i="1"/>
  <c r="I2185" i="1" l="1"/>
  <c r="J2184" i="1"/>
  <c r="L2183" i="1"/>
  <c r="K2183" i="1"/>
  <c r="K2184" i="1" l="1"/>
  <c r="L2184" i="1"/>
  <c r="J2185" i="1"/>
  <c r="I2186" i="1"/>
  <c r="I2187" i="1" l="1"/>
  <c r="J2186" i="1"/>
  <c r="L2185" i="1"/>
  <c r="K2185" i="1"/>
  <c r="K2186" i="1" s="1"/>
  <c r="L2186" i="1" l="1"/>
  <c r="J2187" i="1"/>
  <c r="I2188" i="1"/>
  <c r="J2188" i="1" l="1"/>
  <c r="I2189" i="1"/>
  <c r="L2187" i="1"/>
  <c r="K2187" i="1"/>
  <c r="K2188" i="1" l="1"/>
  <c r="I2190" i="1"/>
  <c r="J2189" i="1"/>
  <c r="L2188" i="1"/>
  <c r="L2189" i="1" l="1"/>
  <c r="K2189" i="1"/>
  <c r="I2191" i="1"/>
  <c r="J2190" i="1"/>
  <c r="L2190" i="1" s="1"/>
  <c r="J2191" i="1" l="1"/>
  <c r="L2191" i="1" s="1"/>
  <c r="I2192" i="1"/>
  <c r="K2190" i="1"/>
  <c r="K2191" i="1" s="1"/>
  <c r="J2192" i="1" l="1"/>
  <c r="L2192" i="1" s="1"/>
  <c r="I2193" i="1"/>
  <c r="J2193" i="1" l="1"/>
  <c r="L2193" i="1" s="1"/>
  <c r="I2194" i="1"/>
  <c r="K2192" i="1"/>
  <c r="K2193" i="1" s="1"/>
  <c r="I2195" i="1" l="1"/>
  <c r="J2194" i="1"/>
  <c r="L2194" i="1" s="1"/>
  <c r="I2196" i="1" l="1"/>
  <c r="J2195" i="1"/>
  <c r="L2195" i="1" s="1"/>
  <c r="K2194" i="1"/>
  <c r="K2195" i="1" l="1"/>
  <c r="J2196" i="1"/>
  <c r="I2197" i="1"/>
  <c r="I2198" i="1" l="1"/>
  <c r="J2197" i="1"/>
  <c r="L2196" i="1"/>
  <c r="K2196" i="1"/>
  <c r="K2197" i="1" l="1"/>
  <c r="L2197" i="1"/>
  <c r="I2199" i="1"/>
  <c r="J2198" i="1"/>
  <c r="L2198" i="1" l="1"/>
  <c r="K2198" i="1"/>
  <c r="I2200" i="1"/>
  <c r="J2199" i="1"/>
  <c r="L2199" i="1" s="1"/>
  <c r="J2200" i="1" l="1"/>
  <c r="L2200" i="1" s="1"/>
  <c r="I2201" i="1"/>
  <c r="K2199" i="1"/>
  <c r="K2200" i="1" s="1"/>
  <c r="I2202" i="1" l="1"/>
  <c r="J2201" i="1"/>
  <c r="L2201" i="1" l="1"/>
  <c r="K2201" i="1"/>
  <c r="I2203" i="1"/>
  <c r="J2202" i="1"/>
  <c r="L2202" i="1" l="1"/>
  <c r="J2203" i="1"/>
  <c r="L2203" i="1" s="1"/>
  <c r="I2204" i="1"/>
  <c r="K2202" i="1"/>
  <c r="K2203" i="1" s="1"/>
  <c r="J2204" i="1" l="1"/>
  <c r="I2205" i="1"/>
  <c r="J2205" i="1" l="1"/>
  <c r="I2206" i="1"/>
  <c r="L2204" i="1"/>
  <c r="K2204" i="1"/>
  <c r="K2205" i="1" s="1"/>
  <c r="I2207" i="1" l="1"/>
  <c r="J2206" i="1"/>
  <c r="L2205" i="1"/>
  <c r="L2206" i="1" l="1"/>
  <c r="K2206" i="1"/>
  <c r="I2208" i="1"/>
  <c r="J2207" i="1"/>
  <c r="L2207" i="1" s="1"/>
  <c r="I2209" i="1" l="1"/>
  <c r="J2208" i="1"/>
  <c r="L2208" i="1" s="1"/>
  <c r="K2207" i="1"/>
  <c r="K2208" i="1" l="1"/>
  <c r="J2209" i="1"/>
  <c r="L2209" i="1" s="1"/>
  <c r="I2210" i="1"/>
  <c r="I2211" i="1" l="1"/>
  <c r="J2210" i="1"/>
  <c r="L2210" i="1" s="1"/>
  <c r="K2209" i="1"/>
  <c r="K2210" i="1" l="1"/>
  <c r="J2211" i="1"/>
  <c r="L2211" i="1" s="1"/>
  <c r="I2212" i="1"/>
  <c r="J2212" i="1" l="1"/>
  <c r="L2212" i="1" s="1"/>
  <c r="I2213" i="1"/>
  <c r="K2211" i="1"/>
  <c r="K2212" i="1" s="1"/>
  <c r="J2213" i="1" l="1"/>
  <c r="L2213" i="1" s="1"/>
  <c r="I2214" i="1"/>
  <c r="I2215" i="1" l="1"/>
  <c r="J2214" i="1"/>
  <c r="L2214" i="1" s="1"/>
  <c r="K2213" i="1"/>
  <c r="K2214" i="1" l="1"/>
  <c r="I2216" i="1"/>
  <c r="J2215" i="1"/>
  <c r="L2215" i="1" s="1"/>
  <c r="J2216" i="1" l="1"/>
  <c r="L2216" i="1" s="1"/>
  <c r="I2217" i="1"/>
  <c r="K2215" i="1"/>
  <c r="K2216" i="1" s="1"/>
  <c r="J2217" i="1" l="1"/>
  <c r="I2218" i="1"/>
  <c r="J2218" i="1" l="1"/>
  <c r="I2219" i="1"/>
  <c r="L2217" i="1"/>
  <c r="K2217" i="1"/>
  <c r="K2218" i="1" s="1"/>
  <c r="I2220" i="1" l="1"/>
  <c r="J2219" i="1"/>
  <c r="L2218" i="1"/>
  <c r="L2219" i="1" l="1"/>
  <c r="K2219" i="1"/>
  <c r="I2221" i="1"/>
  <c r="J2220" i="1"/>
  <c r="L2220" i="1" s="1"/>
  <c r="J2221" i="1" l="1"/>
  <c r="L2221" i="1" s="1"/>
  <c r="I2222" i="1"/>
  <c r="K2220" i="1"/>
  <c r="K2221" i="1" s="1"/>
  <c r="J2222" i="1" l="1"/>
  <c r="L2222" i="1" s="1"/>
  <c r="I2223" i="1"/>
  <c r="J2223" i="1" l="1"/>
  <c r="L2223" i="1" s="1"/>
  <c r="I2224" i="1"/>
  <c r="K2222" i="1"/>
  <c r="K2223" i="1" s="1"/>
  <c r="J2224" i="1" l="1"/>
  <c r="L2224" i="1" s="1"/>
  <c r="I2225" i="1"/>
  <c r="J2225" i="1" l="1"/>
  <c r="L2225" i="1" s="1"/>
  <c r="I2226" i="1"/>
  <c r="K2224" i="1"/>
  <c r="K2225" i="1" s="1"/>
  <c r="J2226" i="1" l="1"/>
  <c r="L2226" i="1" s="1"/>
  <c r="I2227" i="1"/>
  <c r="J2227" i="1" l="1"/>
  <c r="L2227" i="1" s="1"/>
  <c r="I2228" i="1"/>
  <c r="K2226" i="1"/>
  <c r="K2227" i="1" s="1"/>
  <c r="I2229" i="1" l="1"/>
  <c r="J2228" i="1"/>
  <c r="L2228" i="1" s="1"/>
  <c r="I2230" i="1" l="1"/>
  <c r="J2229" i="1"/>
  <c r="L2229" i="1" s="1"/>
  <c r="K2228" i="1"/>
  <c r="K2229" i="1" l="1"/>
  <c r="J2230" i="1"/>
  <c r="I2231" i="1"/>
  <c r="J2231" i="1" l="1"/>
  <c r="I2232" i="1"/>
  <c r="L2230" i="1"/>
  <c r="K2230" i="1"/>
  <c r="K2231" i="1" s="1"/>
  <c r="J2232" i="1" l="1"/>
  <c r="I2233" i="1"/>
  <c r="L2231" i="1"/>
  <c r="I2234" i="1" l="1"/>
  <c r="J2233" i="1"/>
  <c r="L2232" i="1"/>
  <c r="K2232" i="1"/>
  <c r="K2233" i="1" l="1"/>
  <c r="L2233" i="1"/>
  <c r="I2235" i="1"/>
  <c r="J2234" i="1"/>
  <c r="L2234" i="1" l="1"/>
  <c r="K2234" i="1"/>
  <c r="I2236" i="1"/>
  <c r="J2235" i="1"/>
  <c r="L2235" i="1" s="1"/>
  <c r="J2236" i="1" l="1"/>
  <c r="L2236" i="1" s="1"/>
  <c r="I2237" i="1"/>
  <c r="K2235" i="1"/>
  <c r="K2236" i="1" s="1"/>
  <c r="I2238" i="1" l="1"/>
  <c r="J2237" i="1"/>
  <c r="L2237" i="1" l="1"/>
  <c r="K2237" i="1"/>
  <c r="J2238" i="1"/>
  <c r="L2238" i="1" s="1"/>
  <c r="I2239" i="1"/>
  <c r="J2239" i="1" l="1"/>
  <c r="L2239" i="1" s="1"/>
  <c r="I2240" i="1"/>
  <c r="K2238" i="1"/>
  <c r="K2239" i="1" s="1"/>
  <c r="I2241" i="1" l="1"/>
  <c r="J2240" i="1"/>
  <c r="L2240" i="1" l="1"/>
  <c r="K2240" i="1"/>
  <c r="J2241" i="1"/>
  <c r="L2241" i="1" s="1"/>
  <c r="I2242" i="1"/>
  <c r="J2242" i="1" l="1"/>
  <c r="L2242" i="1" s="1"/>
  <c r="I2243" i="1"/>
  <c r="K2241" i="1"/>
  <c r="K2242" i="1" s="1"/>
  <c r="J2243" i="1" l="1"/>
  <c r="I2244" i="1"/>
  <c r="I2245" i="1" l="1"/>
  <c r="J2244" i="1"/>
  <c r="L2243" i="1"/>
  <c r="K2243" i="1"/>
  <c r="K2244" i="1" l="1"/>
  <c r="L2244" i="1"/>
  <c r="J2245" i="1"/>
  <c r="I2246" i="1"/>
  <c r="J2246" i="1" l="1"/>
  <c r="I2247" i="1"/>
  <c r="L2245" i="1"/>
  <c r="K2245" i="1"/>
  <c r="K2246" i="1" s="1"/>
  <c r="J2247" i="1" l="1"/>
  <c r="I2248" i="1"/>
  <c r="L2246" i="1"/>
  <c r="J2248" i="1" l="1"/>
  <c r="I2249" i="1"/>
  <c r="L2247" i="1"/>
  <c r="K2247" i="1"/>
  <c r="K2248" i="1" s="1"/>
  <c r="I2250" i="1" l="1"/>
  <c r="J2249" i="1"/>
  <c r="L2248" i="1"/>
  <c r="L2249" i="1" l="1"/>
  <c r="K2249" i="1"/>
  <c r="I2251" i="1"/>
  <c r="J2250" i="1"/>
  <c r="L2250" i="1" s="1"/>
  <c r="J2251" i="1" l="1"/>
  <c r="L2251" i="1" s="1"/>
  <c r="I2252" i="1"/>
  <c r="K2250" i="1"/>
  <c r="K2251" i="1" s="1"/>
  <c r="I2253" i="1" l="1"/>
  <c r="J2252" i="1"/>
  <c r="L2252" i="1" l="1"/>
  <c r="K2252" i="1"/>
  <c r="I2254" i="1"/>
  <c r="J2253" i="1"/>
  <c r="L2253" i="1" s="1"/>
  <c r="I2255" i="1" l="1"/>
  <c r="J2254" i="1"/>
  <c r="L2254" i="1" s="1"/>
  <c r="K2253" i="1"/>
  <c r="K2254" i="1" l="1"/>
  <c r="J2255" i="1"/>
  <c r="I2256" i="1"/>
  <c r="I2257" i="1" l="1"/>
  <c r="J2256" i="1"/>
  <c r="L2255" i="1"/>
  <c r="K2255" i="1"/>
  <c r="K2256" i="1" s="1"/>
  <c r="L2256" i="1" l="1"/>
  <c r="J2257" i="1"/>
  <c r="I2258" i="1"/>
  <c r="J2258" i="1" l="1"/>
  <c r="I2259" i="1"/>
  <c r="L2257" i="1"/>
  <c r="K2257" i="1"/>
  <c r="K2258" i="1" l="1"/>
  <c r="I2260" i="1"/>
  <c r="J2259" i="1"/>
  <c r="L2258" i="1"/>
  <c r="L2259" i="1" l="1"/>
  <c r="K2259" i="1"/>
  <c r="I2261" i="1"/>
  <c r="J2260" i="1"/>
  <c r="L2260" i="1" s="1"/>
  <c r="I2262" i="1" l="1"/>
  <c r="J2261" i="1"/>
  <c r="L2261" i="1" s="1"/>
  <c r="K2260" i="1"/>
  <c r="K2261" i="1" l="1"/>
  <c r="J2262" i="1"/>
  <c r="L2262" i="1" s="1"/>
  <c r="I2263" i="1"/>
  <c r="I2264" i="1" l="1"/>
  <c r="J2263" i="1"/>
  <c r="L2263" i="1" s="1"/>
  <c r="K2262" i="1"/>
  <c r="K2263" i="1" l="1"/>
  <c r="I2265" i="1"/>
  <c r="J2264" i="1"/>
  <c r="L2264" i="1" s="1"/>
  <c r="I2266" i="1" l="1"/>
  <c r="J2265" i="1"/>
  <c r="L2265" i="1" s="1"/>
  <c r="K2264" i="1"/>
  <c r="K2265" i="1" l="1"/>
  <c r="J2266" i="1"/>
  <c r="L2266" i="1" s="1"/>
  <c r="I2267" i="1"/>
  <c r="J2267" i="1" l="1"/>
  <c r="L2267" i="1" s="1"/>
  <c r="I2268" i="1"/>
  <c r="K2266" i="1"/>
  <c r="K2267" i="1" s="1"/>
  <c r="I2269" i="1" l="1"/>
  <c r="J2268" i="1"/>
  <c r="L2268" i="1" s="1"/>
  <c r="J2269" i="1" l="1"/>
  <c r="L2269" i="1" s="1"/>
  <c r="I2270" i="1"/>
  <c r="K2268" i="1"/>
  <c r="K2269" i="1" s="1"/>
  <c r="J2270" i="1" l="1"/>
  <c r="L2270" i="1" s="1"/>
  <c r="I2271" i="1"/>
  <c r="I2272" i="1" l="1"/>
  <c r="J2271" i="1"/>
  <c r="L2271" i="1" s="1"/>
  <c r="K2270" i="1"/>
  <c r="K2271" i="1" l="1"/>
  <c r="I2273" i="1"/>
  <c r="J2272" i="1"/>
  <c r="L2272" i="1" s="1"/>
  <c r="I2274" i="1" l="1"/>
  <c r="J2273" i="1"/>
  <c r="L2273" i="1" s="1"/>
  <c r="K2272" i="1"/>
  <c r="K2273" i="1" l="1"/>
  <c r="I2275" i="1"/>
  <c r="J2274" i="1"/>
  <c r="L2274" i="1" s="1"/>
  <c r="I2276" i="1" l="1"/>
  <c r="J2275" i="1"/>
  <c r="L2275" i="1" s="1"/>
  <c r="K2274" i="1"/>
  <c r="K2275" i="1" s="1"/>
  <c r="J2276" i="1" l="1"/>
  <c r="L2276" i="1" s="1"/>
  <c r="I2277" i="1"/>
  <c r="J2277" i="1" l="1"/>
  <c r="L2277" i="1" s="1"/>
  <c r="I2278" i="1"/>
  <c r="K2276" i="1"/>
  <c r="K2277" i="1" s="1"/>
  <c r="J2278" i="1" l="1"/>
  <c r="I2279" i="1"/>
  <c r="J2279" i="1" l="1"/>
  <c r="I2280" i="1"/>
  <c r="L2278" i="1"/>
  <c r="K2278" i="1"/>
  <c r="K2279" i="1" s="1"/>
  <c r="J2280" i="1" l="1"/>
  <c r="I2281" i="1"/>
  <c r="L2279" i="1"/>
  <c r="J2281" i="1" l="1"/>
  <c r="I2282" i="1"/>
  <c r="L2280" i="1"/>
  <c r="K2280" i="1"/>
  <c r="K2281" i="1" s="1"/>
  <c r="I2283" i="1" l="1"/>
  <c r="J2282" i="1"/>
  <c r="L2281" i="1"/>
  <c r="L2282" i="1" l="1"/>
  <c r="I2284" i="1"/>
  <c r="J2283" i="1"/>
  <c r="L2283" i="1" s="1"/>
  <c r="K2282" i="1"/>
  <c r="K2283" i="1" l="1"/>
  <c r="I2285" i="1"/>
  <c r="J2284" i="1"/>
  <c r="L2284" i="1" s="1"/>
  <c r="J2285" i="1" l="1"/>
  <c r="L2285" i="1" s="1"/>
  <c r="I2286" i="1"/>
  <c r="K2284" i="1"/>
  <c r="K2285" i="1" s="1"/>
  <c r="J2286" i="1" l="1"/>
  <c r="L2286" i="1" s="1"/>
  <c r="I2287" i="1"/>
  <c r="I2288" i="1" l="1"/>
  <c r="J2287" i="1"/>
  <c r="L2287" i="1" s="1"/>
  <c r="K2286" i="1"/>
  <c r="K2287" i="1" l="1"/>
  <c r="J2288" i="1"/>
  <c r="I2289" i="1"/>
  <c r="J2289" i="1" l="1"/>
  <c r="I2290" i="1"/>
  <c r="L2288" i="1"/>
  <c r="K2288" i="1"/>
  <c r="K2289" i="1" s="1"/>
  <c r="J2290" i="1" l="1"/>
  <c r="I2291" i="1"/>
  <c r="L2289" i="1"/>
  <c r="J2291" i="1" l="1"/>
  <c r="I2292" i="1"/>
  <c r="L2290" i="1"/>
  <c r="K2290" i="1"/>
  <c r="K2291" i="1" s="1"/>
  <c r="J2292" i="1" l="1"/>
  <c r="I2293" i="1"/>
  <c r="L2291" i="1"/>
  <c r="I2294" i="1" l="1"/>
  <c r="J2293" i="1"/>
  <c r="L2292" i="1"/>
  <c r="K2292" i="1"/>
  <c r="K2293" i="1" l="1"/>
  <c r="L2293" i="1"/>
  <c r="J2294" i="1"/>
  <c r="I2295" i="1"/>
  <c r="L2294" i="1" l="1"/>
  <c r="I2296" i="1"/>
  <c r="J2295" i="1"/>
  <c r="L2295" i="1" s="1"/>
  <c r="K2294" i="1"/>
  <c r="K2295" i="1" l="1"/>
  <c r="I2297" i="1"/>
  <c r="J2296" i="1"/>
  <c r="L2296" i="1" s="1"/>
  <c r="I2298" i="1" l="1"/>
  <c r="J2297" i="1"/>
  <c r="L2297" i="1" s="1"/>
  <c r="K2296" i="1"/>
  <c r="K2297" i="1" l="1"/>
  <c r="I2299" i="1"/>
  <c r="J2298" i="1"/>
  <c r="L2298" i="1" s="1"/>
  <c r="I2300" i="1" l="1"/>
  <c r="J2299" i="1"/>
  <c r="L2299" i="1" s="1"/>
  <c r="K2298" i="1"/>
  <c r="K2299" i="1" l="1"/>
  <c r="J2300" i="1"/>
  <c r="L2300" i="1" s="1"/>
  <c r="I2301" i="1"/>
  <c r="J2301" i="1" l="1"/>
  <c r="L2301" i="1" s="1"/>
  <c r="I2302" i="1"/>
  <c r="K2300" i="1"/>
  <c r="K2301" i="1" l="1"/>
  <c r="J2302" i="1"/>
  <c r="L2302" i="1" s="1"/>
  <c r="I2303" i="1"/>
  <c r="I2304" i="1" l="1"/>
  <c r="J2303" i="1"/>
  <c r="L2303" i="1" s="1"/>
  <c r="K2302" i="1"/>
  <c r="K2303" i="1" s="1"/>
  <c r="I2305" i="1" l="1"/>
  <c r="J2304" i="1"/>
  <c r="L2304" i="1" s="1"/>
  <c r="J2305" i="1" l="1"/>
  <c r="L2305" i="1" s="1"/>
  <c r="I2306" i="1"/>
  <c r="K2304" i="1"/>
  <c r="K2305" i="1" l="1"/>
  <c r="J2306" i="1"/>
  <c r="I2307" i="1"/>
  <c r="I2308" i="1" l="1"/>
  <c r="J2307" i="1"/>
  <c r="L2306" i="1"/>
  <c r="K2306" i="1"/>
  <c r="K2307" i="1" l="1"/>
  <c r="L2307" i="1"/>
  <c r="I2309" i="1"/>
  <c r="J2308" i="1"/>
  <c r="L2308" i="1" l="1"/>
  <c r="K2308" i="1"/>
  <c r="I2310" i="1"/>
  <c r="J2309" i="1"/>
  <c r="L2309" i="1" s="1"/>
  <c r="I2311" i="1" l="1"/>
  <c r="J2310" i="1"/>
  <c r="L2310" i="1" s="1"/>
  <c r="K2309" i="1"/>
  <c r="K2310" i="1" l="1"/>
  <c r="J2311" i="1"/>
  <c r="I2312" i="1"/>
  <c r="J2312" i="1" l="1"/>
  <c r="I2313" i="1"/>
  <c r="L2311" i="1"/>
  <c r="K2311" i="1"/>
  <c r="K2312" i="1" s="1"/>
  <c r="I2314" i="1" l="1"/>
  <c r="J2313" i="1"/>
  <c r="L2312" i="1"/>
  <c r="L2313" i="1" l="1"/>
  <c r="K2313" i="1"/>
  <c r="J2314" i="1"/>
  <c r="L2314" i="1" s="1"/>
  <c r="I2315" i="1"/>
  <c r="I2316" i="1" l="1"/>
  <c r="J2315" i="1"/>
  <c r="L2315" i="1" s="1"/>
  <c r="K2314" i="1"/>
  <c r="K2315" i="1" l="1"/>
  <c r="I2317" i="1"/>
  <c r="J2316" i="1"/>
  <c r="L2316" i="1" s="1"/>
  <c r="J2317" i="1" l="1"/>
  <c r="L2317" i="1" s="1"/>
  <c r="I2318" i="1"/>
  <c r="K2316" i="1"/>
  <c r="K2317" i="1" s="1"/>
  <c r="I2319" i="1" l="1"/>
  <c r="J2318" i="1"/>
  <c r="L2318" i="1" s="1"/>
  <c r="J2319" i="1" l="1"/>
  <c r="L2319" i="1" s="1"/>
  <c r="I2320" i="1"/>
  <c r="K2318" i="1"/>
  <c r="K2319" i="1" s="1"/>
  <c r="I2321" i="1" l="1"/>
  <c r="J2320" i="1"/>
  <c r="L2320" i="1" s="1"/>
  <c r="J2321" i="1" l="1"/>
  <c r="L2321" i="1" s="1"/>
  <c r="I2322" i="1"/>
  <c r="K2320" i="1"/>
  <c r="K2321" i="1" s="1"/>
  <c r="I2323" i="1" l="1"/>
  <c r="J2322" i="1"/>
  <c r="L2322" i="1" s="1"/>
  <c r="J2323" i="1" l="1"/>
  <c r="L2323" i="1" s="1"/>
  <c r="I2324" i="1"/>
  <c r="K2322" i="1"/>
  <c r="K2323" i="1" s="1"/>
  <c r="J2324" i="1" l="1"/>
  <c r="L2324" i="1" s="1"/>
  <c r="I2325" i="1"/>
  <c r="J2325" i="1" l="1"/>
  <c r="L2325" i="1" s="1"/>
  <c r="I2326" i="1"/>
  <c r="K2324" i="1"/>
  <c r="K2325" i="1" s="1"/>
  <c r="J2326" i="1" l="1"/>
  <c r="L2326" i="1" s="1"/>
  <c r="I2327" i="1"/>
  <c r="I2328" i="1" l="1"/>
  <c r="J2327" i="1"/>
  <c r="L2327" i="1" s="1"/>
  <c r="K2326" i="1"/>
  <c r="K2327" i="1" l="1"/>
  <c r="J2328" i="1"/>
  <c r="L2328" i="1" s="1"/>
  <c r="I2329" i="1"/>
  <c r="J2329" i="1" l="1"/>
  <c r="L2329" i="1" s="1"/>
  <c r="I2330" i="1"/>
  <c r="K2328" i="1"/>
  <c r="K2329" i="1" s="1"/>
  <c r="J2330" i="1" l="1"/>
  <c r="L2330" i="1" s="1"/>
  <c r="I2331" i="1"/>
  <c r="J2331" i="1" l="1"/>
  <c r="L2331" i="1" s="1"/>
  <c r="I2332" i="1"/>
  <c r="K2330" i="1"/>
  <c r="K2331" i="1" s="1"/>
  <c r="J2332" i="1" l="1"/>
  <c r="L2332" i="1" s="1"/>
  <c r="I2333" i="1"/>
  <c r="I2334" i="1" l="1"/>
  <c r="J2333" i="1"/>
  <c r="L2333" i="1" s="1"/>
  <c r="K2332" i="1"/>
  <c r="K2333" i="1" l="1"/>
  <c r="J2334" i="1"/>
  <c r="L2334" i="1" s="1"/>
  <c r="I2335" i="1"/>
  <c r="J2335" i="1" l="1"/>
  <c r="L2335" i="1" s="1"/>
  <c r="I2336" i="1"/>
  <c r="K2334" i="1"/>
  <c r="K2335" i="1" s="1"/>
  <c r="J2336" i="1" l="1"/>
  <c r="L2336" i="1" s="1"/>
  <c r="I2337" i="1"/>
  <c r="J2337" i="1" l="1"/>
  <c r="L2337" i="1" s="1"/>
  <c r="I2338" i="1"/>
  <c r="K2336" i="1"/>
  <c r="K2337" i="1" l="1"/>
  <c r="J2338" i="1"/>
  <c r="L2338" i="1" s="1"/>
  <c r="I2339" i="1"/>
  <c r="I2340" i="1" l="1"/>
  <c r="J2339" i="1"/>
  <c r="L2339" i="1" s="1"/>
  <c r="K2338" i="1"/>
  <c r="K2339" i="1" s="1"/>
  <c r="I2341" i="1" l="1"/>
  <c r="J2340" i="1"/>
  <c r="L2340" i="1" s="1"/>
  <c r="I2342" i="1" l="1"/>
  <c r="J2341" i="1"/>
  <c r="L2341" i="1" s="1"/>
  <c r="K2340" i="1"/>
  <c r="K2341" i="1" l="1"/>
  <c r="I2343" i="1"/>
  <c r="J2342" i="1"/>
  <c r="L2342" i="1" s="1"/>
  <c r="I2344" i="1" l="1"/>
  <c r="J2343" i="1"/>
  <c r="L2343" i="1" s="1"/>
  <c r="K2342" i="1"/>
  <c r="K2343" i="1" l="1"/>
  <c r="J2344" i="1"/>
  <c r="L2344" i="1" s="1"/>
  <c r="I2345" i="1"/>
  <c r="I2346" i="1" l="1"/>
  <c r="J2345" i="1"/>
  <c r="L2345" i="1" s="1"/>
  <c r="K2344" i="1"/>
  <c r="K2345" i="1" l="1"/>
  <c r="J2346" i="1"/>
  <c r="L2346" i="1" s="1"/>
  <c r="I2347" i="1"/>
  <c r="I2348" i="1" l="1"/>
  <c r="J2347" i="1"/>
  <c r="L2347" i="1" s="1"/>
  <c r="K2346" i="1"/>
  <c r="K2347" i="1" s="1"/>
  <c r="J2348" i="1" l="1"/>
  <c r="L2348" i="1" s="1"/>
  <c r="I2349" i="1"/>
  <c r="I2350" i="1" l="1"/>
  <c r="J2349" i="1"/>
  <c r="L2349" i="1" s="1"/>
  <c r="K2348" i="1"/>
  <c r="K2349" i="1" l="1"/>
  <c r="I2351" i="1"/>
  <c r="J2350" i="1"/>
  <c r="L2350" i="1" s="1"/>
  <c r="J2351" i="1" l="1"/>
  <c r="L2351" i="1" s="1"/>
  <c r="I2352" i="1"/>
  <c r="K2350" i="1"/>
  <c r="K2351" i="1" s="1"/>
  <c r="J2352" i="1" l="1"/>
  <c r="L2352" i="1" s="1"/>
  <c r="I2353" i="1"/>
  <c r="J2353" i="1" l="1"/>
  <c r="L2353" i="1" s="1"/>
  <c r="I2354" i="1"/>
  <c r="K2352" i="1"/>
  <c r="K2353" i="1" s="1"/>
  <c r="I2355" i="1" l="1"/>
  <c r="J2354" i="1"/>
  <c r="L2354" i="1" l="1"/>
  <c r="K2354" i="1"/>
  <c r="J2355" i="1"/>
  <c r="L2355" i="1" s="1"/>
  <c r="I2356" i="1"/>
  <c r="I2357" i="1" l="1"/>
  <c r="J2356" i="1"/>
  <c r="L2356" i="1" s="1"/>
  <c r="K2355" i="1"/>
  <c r="K2356" i="1" l="1"/>
  <c r="J2357" i="1"/>
  <c r="I2358" i="1"/>
  <c r="J2358" i="1" l="1"/>
  <c r="I2359" i="1"/>
  <c r="L2357" i="1"/>
  <c r="K2357" i="1"/>
  <c r="K2358" i="1" s="1"/>
  <c r="I2360" i="1" l="1"/>
  <c r="J2359" i="1"/>
  <c r="L2358" i="1"/>
  <c r="L2359" i="1" l="1"/>
  <c r="K2359" i="1"/>
  <c r="J2360" i="1"/>
  <c r="L2360" i="1" s="1"/>
  <c r="I2361" i="1"/>
  <c r="J2361" i="1" l="1"/>
  <c r="L2361" i="1" s="1"/>
  <c r="I2362" i="1"/>
  <c r="K2360" i="1"/>
  <c r="K2361" i="1" s="1"/>
  <c r="J2362" i="1" l="1"/>
  <c r="I2363" i="1"/>
  <c r="I2364" i="1" l="1"/>
  <c r="J2363" i="1"/>
  <c r="L2362" i="1"/>
  <c r="K2362" i="1"/>
  <c r="K2363" i="1" l="1"/>
  <c r="L2363" i="1"/>
  <c r="J2364" i="1"/>
  <c r="I2365" i="1"/>
  <c r="I2366" i="1" l="1"/>
  <c r="J2365" i="1"/>
  <c r="L2364" i="1"/>
  <c r="K2364" i="1"/>
  <c r="K2365" i="1" l="1"/>
  <c r="L2365" i="1"/>
  <c r="I2367" i="1"/>
  <c r="J2366" i="1"/>
  <c r="L2366" i="1" l="1"/>
  <c r="K2366" i="1"/>
  <c r="I2368" i="1"/>
  <c r="J2367" i="1"/>
  <c r="L2367" i="1" s="1"/>
  <c r="J2368" i="1" l="1"/>
  <c r="L2368" i="1" s="1"/>
  <c r="I2369" i="1"/>
  <c r="K2367" i="1"/>
  <c r="K2368" i="1" s="1"/>
  <c r="J2369" i="1" l="1"/>
  <c r="L2369" i="1" s="1"/>
  <c r="I2370" i="1"/>
  <c r="J2370" i="1" l="1"/>
  <c r="L2370" i="1" s="1"/>
  <c r="I2371" i="1"/>
  <c r="K2369" i="1"/>
  <c r="K2370" i="1" s="1"/>
  <c r="J2371" i="1" l="1"/>
  <c r="I2372" i="1"/>
  <c r="J2372" i="1" l="1"/>
  <c r="I2373" i="1"/>
  <c r="L2371" i="1"/>
  <c r="K2371" i="1"/>
  <c r="K2372" i="1" s="1"/>
  <c r="J2373" i="1" l="1"/>
  <c r="I2374" i="1"/>
  <c r="L2372" i="1"/>
  <c r="J2374" i="1" l="1"/>
  <c r="I2375" i="1"/>
  <c r="L2373" i="1"/>
  <c r="K2373" i="1"/>
  <c r="K2374" i="1" l="1"/>
  <c r="J2375" i="1"/>
  <c r="I2376" i="1"/>
  <c r="L2374" i="1"/>
  <c r="I2377" i="1" l="1"/>
  <c r="J2376" i="1"/>
  <c r="L2375" i="1"/>
  <c r="K2375" i="1"/>
  <c r="K2376" i="1" l="1"/>
  <c r="L2376" i="1"/>
  <c r="I2378" i="1"/>
  <c r="J2377" i="1"/>
  <c r="L2377" i="1" l="1"/>
  <c r="K2377" i="1"/>
  <c r="I2379" i="1"/>
  <c r="J2378" i="1"/>
  <c r="L2378" i="1" s="1"/>
  <c r="I2380" i="1" l="1"/>
  <c r="J2379" i="1"/>
  <c r="L2379" i="1" s="1"/>
  <c r="K2378" i="1"/>
  <c r="K2379" i="1" s="1"/>
  <c r="J2380" i="1" l="1"/>
  <c r="L2380" i="1" s="1"/>
  <c r="I2381" i="1"/>
  <c r="I2382" i="1" l="1"/>
  <c r="J2381" i="1"/>
  <c r="L2381" i="1" s="1"/>
  <c r="K2380" i="1"/>
  <c r="K2381" i="1" l="1"/>
  <c r="J2382" i="1"/>
  <c r="L2382" i="1" s="1"/>
  <c r="I2383" i="1"/>
  <c r="J2383" i="1" l="1"/>
  <c r="L2383" i="1" s="1"/>
  <c r="I2384" i="1"/>
  <c r="K2382" i="1"/>
  <c r="K2383" i="1" s="1"/>
  <c r="J2384" i="1" l="1"/>
  <c r="I2385" i="1"/>
  <c r="I2386" i="1" l="1"/>
  <c r="J2385" i="1"/>
  <c r="L2384" i="1"/>
  <c r="K2384" i="1"/>
  <c r="K2385" i="1" l="1"/>
  <c r="L2385" i="1"/>
  <c r="I2387" i="1"/>
  <c r="J2386" i="1"/>
  <c r="L2386" i="1" s="1"/>
  <c r="J2387" i="1" l="1"/>
  <c r="L2387" i="1" s="1"/>
  <c r="I2388" i="1"/>
  <c r="K2386" i="1"/>
  <c r="K2387" i="1" s="1"/>
  <c r="J2388" i="1" l="1"/>
  <c r="L2388" i="1" s="1"/>
  <c r="I2389" i="1"/>
  <c r="J2389" i="1" l="1"/>
  <c r="L2389" i="1" s="1"/>
  <c r="I2390" i="1"/>
  <c r="K2388" i="1"/>
  <c r="K2389" i="1" s="1"/>
  <c r="J2390" i="1" l="1"/>
  <c r="L2390" i="1" s="1"/>
  <c r="I2391" i="1"/>
  <c r="J2391" i="1" l="1"/>
  <c r="L2391" i="1" s="1"/>
  <c r="I2392" i="1"/>
  <c r="K2390" i="1"/>
  <c r="K2391" i="1" s="1"/>
  <c r="J2392" i="1" l="1"/>
  <c r="L2392" i="1" s="1"/>
  <c r="I2393" i="1"/>
  <c r="J2393" i="1" l="1"/>
  <c r="L2393" i="1" s="1"/>
  <c r="I2394" i="1"/>
  <c r="K2392" i="1"/>
  <c r="K2393" i="1" s="1"/>
  <c r="J2394" i="1" l="1"/>
  <c r="L2394" i="1" s="1"/>
  <c r="I2395" i="1"/>
  <c r="I2396" i="1" l="1"/>
  <c r="J2395" i="1"/>
  <c r="L2395" i="1" s="1"/>
  <c r="K2394" i="1"/>
  <c r="K2395" i="1" l="1"/>
  <c r="I2397" i="1"/>
  <c r="J2396" i="1"/>
  <c r="L2396" i="1" s="1"/>
  <c r="J2397" i="1" l="1"/>
  <c r="L2397" i="1" s="1"/>
  <c r="I2398" i="1"/>
  <c r="K2396" i="1"/>
  <c r="K2397" i="1" s="1"/>
  <c r="I2399" i="1" l="1"/>
  <c r="J2398" i="1"/>
  <c r="L2398" i="1" l="1"/>
  <c r="K2398" i="1"/>
  <c r="J2399" i="1"/>
  <c r="L2399" i="1" s="1"/>
  <c r="I2400" i="1"/>
  <c r="J2400" i="1" l="1"/>
  <c r="L2400" i="1" s="1"/>
  <c r="I2401" i="1"/>
  <c r="K2399" i="1"/>
  <c r="K2400" i="1" s="1"/>
  <c r="I2402" i="1" l="1"/>
  <c r="J2401" i="1"/>
  <c r="L2401" i="1" s="1"/>
  <c r="J2402" i="1" l="1"/>
  <c r="L2402" i="1" s="1"/>
  <c r="I2403" i="1"/>
  <c r="K2401" i="1"/>
  <c r="K2402" i="1" s="1"/>
  <c r="J2403" i="1" l="1"/>
  <c r="L2403" i="1" s="1"/>
  <c r="I2404" i="1"/>
  <c r="J2404" i="1" l="1"/>
  <c r="L2404" i="1" s="1"/>
  <c r="I2405" i="1"/>
  <c r="K2403" i="1"/>
  <c r="K2404" i="1" l="1"/>
  <c r="I2406" i="1"/>
  <c r="J2405" i="1"/>
  <c r="L2405" i="1" s="1"/>
  <c r="J2406" i="1" l="1"/>
  <c r="L2406" i="1" s="1"/>
  <c r="I2407" i="1"/>
  <c r="K2405" i="1"/>
  <c r="K2406" i="1" s="1"/>
  <c r="I2408" i="1" l="1"/>
  <c r="J2407" i="1"/>
  <c r="L2407" i="1" s="1"/>
  <c r="J2408" i="1" l="1"/>
  <c r="L2408" i="1" s="1"/>
  <c r="I2409" i="1"/>
  <c r="K2407" i="1"/>
  <c r="K2408" i="1" s="1"/>
  <c r="J2409" i="1" l="1"/>
  <c r="I2410" i="1"/>
  <c r="I2411" i="1" l="1"/>
  <c r="J2410" i="1"/>
  <c r="L2409" i="1"/>
  <c r="K2409" i="1"/>
  <c r="K2410" i="1" s="1"/>
  <c r="L2410" i="1" l="1"/>
  <c r="I2412" i="1"/>
  <c r="J2411" i="1"/>
  <c r="L2411" i="1" l="1"/>
  <c r="K2411" i="1"/>
  <c r="J2412" i="1"/>
  <c r="L2412" i="1" s="1"/>
  <c r="I2413" i="1"/>
  <c r="I2414" i="1" l="1"/>
  <c r="J2413" i="1"/>
  <c r="L2413" i="1" s="1"/>
  <c r="K2412" i="1"/>
  <c r="K2413" i="1" l="1"/>
  <c r="I2415" i="1"/>
  <c r="J2414" i="1"/>
  <c r="L2414" i="1" l="1"/>
  <c r="K2414" i="1"/>
  <c r="J2415" i="1"/>
  <c r="I2416" i="1"/>
  <c r="L2415" i="1" l="1"/>
  <c r="J2416" i="1"/>
  <c r="L2416" i="1" s="1"/>
  <c r="I2417" i="1"/>
  <c r="K2415" i="1"/>
  <c r="K2416" i="1" s="1"/>
  <c r="J2417" i="1" l="1"/>
  <c r="L2417" i="1" s="1"/>
  <c r="I2418" i="1"/>
  <c r="J2418" i="1" l="1"/>
  <c r="L2418" i="1" s="1"/>
  <c r="I2419" i="1"/>
  <c r="K2417" i="1"/>
  <c r="K2418" i="1" s="1"/>
  <c r="J2419" i="1" l="1"/>
  <c r="L2419" i="1" s="1"/>
  <c r="I2420" i="1"/>
  <c r="I2421" i="1" l="1"/>
  <c r="J2420" i="1"/>
  <c r="L2420" i="1" s="1"/>
  <c r="K2419" i="1"/>
  <c r="K2420" i="1" s="1"/>
  <c r="J2421" i="1" l="1"/>
  <c r="L2421" i="1" s="1"/>
  <c r="I2422" i="1"/>
  <c r="I2423" i="1" l="1"/>
  <c r="J2422" i="1"/>
  <c r="L2422" i="1" s="1"/>
  <c r="K2421" i="1"/>
  <c r="K2422" i="1" l="1"/>
  <c r="J2423" i="1"/>
  <c r="L2423" i="1" s="1"/>
  <c r="I2424" i="1"/>
  <c r="J2424" i="1" l="1"/>
  <c r="L2424" i="1" s="1"/>
  <c r="I2425" i="1"/>
  <c r="K2423" i="1"/>
  <c r="K2424" i="1" s="1"/>
  <c r="J2425" i="1" l="1"/>
  <c r="L2425" i="1" s="1"/>
  <c r="I2426" i="1"/>
  <c r="J2426" i="1" l="1"/>
  <c r="L2426" i="1" s="1"/>
  <c r="I2427" i="1"/>
  <c r="K2425" i="1"/>
  <c r="K2426" i="1" s="1"/>
  <c r="I2428" i="1" l="1"/>
  <c r="J2427" i="1"/>
  <c r="L2427" i="1" s="1"/>
  <c r="I2429" i="1" l="1"/>
  <c r="J2428" i="1"/>
  <c r="L2428" i="1" s="1"/>
  <c r="K2427" i="1"/>
  <c r="K2428" i="1" l="1"/>
  <c r="I2430" i="1"/>
  <c r="J2429" i="1"/>
  <c r="L2429" i="1" s="1"/>
  <c r="I2431" i="1" l="1"/>
  <c r="J2430" i="1"/>
  <c r="L2430" i="1" s="1"/>
  <c r="K2429" i="1"/>
  <c r="K2430" i="1" l="1"/>
  <c r="J2431" i="1"/>
  <c r="I2432" i="1"/>
  <c r="J2432" i="1" l="1"/>
  <c r="I2433" i="1"/>
  <c r="L2431" i="1"/>
  <c r="K2431" i="1"/>
  <c r="K2432" i="1" s="1"/>
  <c r="I2434" i="1" l="1"/>
  <c r="J2433" i="1"/>
  <c r="L2432" i="1"/>
  <c r="L2433" i="1" l="1"/>
  <c r="J2434" i="1"/>
  <c r="L2434" i="1" s="1"/>
  <c r="I2435" i="1"/>
  <c r="K2433" i="1"/>
  <c r="K2434" i="1" s="1"/>
  <c r="I2436" i="1" l="1"/>
  <c r="J2435" i="1"/>
  <c r="L2435" i="1" s="1"/>
  <c r="I2437" i="1" l="1"/>
  <c r="J2436" i="1"/>
  <c r="L2436" i="1" s="1"/>
  <c r="K2435" i="1"/>
  <c r="K2436" i="1" l="1"/>
  <c r="I2438" i="1"/>
  <c r="J2437" i="1"/>
  <c r="L2437" i="1" s="1"/>
  <c r="J2438" i="1" l="1"/>
  <c r="L2438" i="1" s="1"/>
  <c r="I2439" i="1"/>
  <c r="K2437" i="1"/>
  <c r="K2438" i="1" l="1"/>
  <c r="J2439" i="1"/>
  <c r="I2440" i="1"/>
  <c r="I2441" i="1" l="1"/>
  <c r="J2440" i="1"/>
  <c r="L2439" i="1"/>
  <c r="K2439" i="1"/>
  <c r="K2440" i="1" s="1"/>
  <c r="L2440" i="1" l="1"/>
  <c r="J2441" i="1"/>
  <c r="L2441" i="1" s="1"/>
  <c r="I2442" i="1"/>
  <c r="I2443" i="1" l="1"/>
  <c r="J2442" i="1"/>
  <c r="L2442" i="1" s="1"/>
  <c r="K2441" i="1"/>
  <c r="K2442" i="1" l="1"/>
  <c r="I2444" i="1"/>
  <c r="J2443" i="1"/>
  <c r="L2443" i="1" s="1"/>
  <c r="J2444" i="1" l="1"/>
  <c r="L2444" i="1" s="1"/>
  <c r="I2445" i="1"/>
  <c r="K2443" i="1"/>
  <c r="K2444" i="1" s="1"/>
  <c r="I2446" i="1" l="1"/>
  <c r="J2445" i="1"/>
  <c r="L2445" i="1" s="1"/>
  <c r="I2447" i="1" l="1"/>
  <c r="J2446" i="1"/>
  <c r="L2446" i="1" s="1"/>
  <c r="K2445" i="1"/>
  <c r="K2446" i="1" l="1"/>
  <c r="I2448" i="1"/>
  <c r="J2447" i="1"/>
  <c r="L2447" i="1" s="1"/>
  <c r="J2448" i="1" l="1"/>
  <c r="L2448" i="1" s="1"/>
  <c r="I2449" i="1"/>
  <c r="K2447" i="1"/>
  <c r="K2448" i="1" s="1"/>
  <c r="J2449" i="1" l="1"/>
  <c r="L2449" i="1" s="1"/>
  <c r="I2450" i="1"/>
  <c r="J2450" i="1" l="1"/>
  <c r="L2450" i="1" s="1"/>
  <c r="I2451" i="1"/>
  <c r="K2449" i="1"/>
  <c r="K2450" i="1" s="1"/>
  <c r="J2451" i="1" l="1"/>
  <c r="I2452" i="1"/>
  <c r="J2452" i="1" l="1"/>
  <c r="I2453" i="1"/>
  <c r="L2451" i="1"/>
  <c r="K2451" i="1"/>
  <c r="K2452" i="1" l="1"/>
  <c r="I2454" i="1"/>
  <c r="J2453" i="1"/>
  <c r="L2452" i="1"/>
  <c r="L2453" i="1" l="1"/>
  <c r="I2455" i="1"/>
  <c r="J2454" i="1"/>
  <c r="L2454" i="1" s="1"/>
  <c r="K2453" i="1"/>
  <c r="K2454" i="1" l="1"/>
  <c r="J2455" i="1"/>
  <c r="L2455" i="1" s="1"/>
  <c r="I2456" i="1"/>
  <c r="J2456" i="1" l="1"/>
  <c r="L2456" i="1" s="1"/>
  <c r="I2457" i="1"/>
  <c r="K2455" i="1"/>
  <c r="K2456" i="1" s="1"/>
  <c r="J2457" i="1" l="1"/>
  <c r="L2457" i="1" s="1"/>
  <c r="I2458" i="1"/>
  <c r="I2459" i="1" l="1"/>
  <c r="J2458" i="1"/>
  <c r="L2458" i="1" s="1"/>
  <c r="K2457" i="1"/>
  <c r="K2458" i="1" l="1"/>
  <c r="J2459" i="1"/>
  <c r="L2459" i="1" s="1"/>
  <c r="I2460" i="1"/>
  <c r="K2459" i="1" l="1"/>
  <c r="I2461" i="1"/>
  <c r="J2460" i="1"/>
  <c r="L2460" i="1" l="1"/>
  <c r="K2460" i="1"/>
  <c r="J2461" i="1"/>
  <c r="I2462" i="1"/>
  <c r="L2461" i="1" l="1"/>
  <c r="J2462" i="1"/>
  <c r="L2462" i="1" s="1"/>
  <c r="I2463" i="1"/>
  <c r="K2461" i="1"/>
  <c r="K2462" i="1" s="1"/>
  <c r="I2464" i="1" l="1"/>
  <c r="J2463" i="1"/>
  <c r="L2463" i="1" s="1"/>
  <c r="J2464" i="1" l="1"/>
  <c r="L2464" i="1" s="1"/>
  <c r="I2465" i="1"/>
  <c r="K2463" i="1"/>
  <c r="K2464" i="1" s="1"/>
  <c r="I2466" i="1" l="1"/>
  <c r="J2465" i="1"/>
  <c r="L2465" i="1" s="1"/>
  <c r="J2466" i="1" l="1"/>
  <c r="L2466" i="1" s="1"/>
  <c r="I2467" i="1"/>
  <c r="K2465" i="1"/>
  <c r="K2466" i="1" s="1"/>
  <c r="J2467" i="1" l="1"/>
  <c r="L2467" i="1" s="1"/>
  <c r="I2468" i="1"/>
  <c r="J2468" i="1" l="1"/>
  <c r="L2468" i="1" s="1"/>
  <c r="I2469" i="1"/>
  <c r="K2467" i="1"/>
  <c r="K2468" i="1" s="1"/>
  <c r="I2470" i="1" l="1"/>
  <c r="J2469" i="1"/>
  <c r="L2469" i="1" s="1"/>
  <c r="I2471" i="1" l="1"/>
  <c r="J2470" i="1"/>
  <c r="L2470" i="1" s="1"/>
  <c r="K2469" i="1"/>
  <c r="K2470" i="1" s="1"/>
  <c r="J2471" i="1" l="1"/>
  <c r="L2471" i="1" s="1"/>
  <c r="I2472" i="1"/>
  <c r="J2472" i="1" l="1"/>
  <c r="L2472" i="1" s="1"/>
  <c r="I2473" i="1"/>
  <c r="K2471" i="1"/>
  <c r="K2472" i="1" s="1"/>
  <c r="J2473" i="1" l="1"/>
  <c r="L2473" i="1" s="1"/>
  <c r="I2474" i="1"/>
  <c r="J2474" i="1" l="1"/>
  <c r="L2474" i="1" s="1"/>
  <c r="I2475" i="1"/>
  <c r="K2473" i="1"/>
  <c r="K2474" i="1" l="1"/>
  <c r="J2475" i="1"/>
  <c r="L2475" i="1" s="1"/>
  <c r="I2476" i="1"/>
  <c r="I2477" i="1" l="1"/>
  <c r="J2476" i="1"/>
  <c r="L2476" i="1" s="1"/>
  <c r="K2475" i="1"/>
  <c r="K2476" i="1" s="1"/>
  <c r="J2477" i="1" l="1"/>
  <c r="L2477" i="1" s="1"/>
  <c r="I2478" i="1"/>
  <c r="I2479" i="1" l="1"/>
  <c r="J2478" i="1"/>
  <c r="L2478" i="1" s="1"/>
  <c r="K2477" i="1"/>
  <c r="K2478" i="1" l="1"/>
  <c r="J2479" i="1"/>
  <c r="L2479" i="1" s="1"/>
  <c r="I2480" i="1"/>
  <c r="I2481" i="1" l="1"/>
  <c r="J2480" i="1"/>
  <c r="L2480" i="1" s="1"/>
  <c r="K2479" i="1"/>
  <c r="K2480" i="1" l="1"/>
  <c r="J2481" i="1"/>
  <c r="L2481" i="1" s="1"/>
  <c r="I2482" i="1"/>
  <c r="I2483" i="1" l="1"/>
  <c r="J2482" i="1"/>
  <c r="L2482" i="1" s="1"/>
  <c r="K2481" i="1"/>
  <c r="K2482" i="1" s="1"/>
  <c r="J2483" i="1" l="1"/>
  <c r="L2483" i="1" s="1"/>
  <c r="I2484" i="1"/>
  <c r="I2485" i="1" l="1"/>
  <c r="J2484" i="1"/>
  <c r="L2484" i="1" s="1"/>
  <c r="K2483" i="1"/>
  <c r="K2484" i="1" l="1"/>
  <c r="I2486" i="1"/>
  <c r="J2485" i="1"/>
  <c r="L2485" i="1" s="1"/>
  <c r="I2487" i="1" l="1"/>
  <c r="J2486" i="1"/>
  <c r="L2486" i="1" s="1"/>
  <c r="K2485" i="1"/>
  <c r="K2486" i="1" l="1"/>
  <c r="I2488" i="1"/>
  <c r="J2487" i="1"/>
  <c r="L2487" i="1" s="1"/>
  <c r="J2488" i="1" l="1"/>
  <c r="L2488" i="1" s="1"/>
  <c r="I2489" i="1"/>
  <c r="K2487" i="1"/>
  <c r="K2488" i="1" s="1"/>
  <c r="J2489" i="1" l="1"/>
  <c r="I2490" i="1"/>
  <c r="I2491" i="1" l="1"/>
  <c r="J2490" i="1"/>
  <c r="L2489" i="1"/>
  <c r="K2489" i="1"/>
  <c r="K2490" i="1" l="1"/>
  <c r="L2490" i="1"/>
  <c r="J2491" i="1"/>
  <c r="L2491" i="1" s="1"/>
  <c r="I2492" i="1"/>
  <c r="J2492" i="1" l="1"/>
  <c r="L2492" i="1" s="1"/>
  <c r="I2493" i="1"/>
  <c r="K2491" i="1"/>
  <c r="K2492" i="1" s="1"/>
  <c r="I2494" i="1" l="1"/>
  <c r="J2493" i="1"/>
  <c r="L2493" i="1" s="1"/>
  <c r="J2494" i="1" l="1"/>
  <c r="L2494" i="1" s="1"/>
  <c r="I2495" i="1"/>
  <c r="K2493" i="1"/>
  <c r="K2494" i="1" s="1"/>
  <c r="J2495" i="1" l="1"/>
  <c r="L2495" i="1" s="1"/>
  <c r="I2496" i="1"/>
  <c r="K2495" i="1"/>
  <c r="I2497" i="1" l="1"/>
  <c r="J2496" i="1"/>
  <c r="L2496" i="1" l="1"/>
  <c r="K2496" i="1"/>
  <c r="I2498" i="1"/>
  <c r="J2497" i="1"/>
  <c r="L2497" i="1" s="1"/>
  <c r="J2498" i="1" l="1"/>
  <c r="L2498" i="1" s="1"/>
  <c r="I2499" i="1"/>
  <c r="K2497" i="1"/>
  <c r="K2498" i="1" s="1"/>
  <c r="J2499" i="1" l="1"/>
  <c r="L2499" i="1" s="1"/>
  <c r="I2500" i="1"/>
  <c r="J2500" i="1" l="1"/>
  <c r="L2500" i="1" s="1"/>
  <c r="I2501" i="1"/>
  <c r="K2499" i="1"/>
  <c r="K2500" i="1" s="1"/>
  <c r="I2502" i="1" l="1"/>
  <c r="J2501" i="1"/>
  <c r="L2501" i="1" s="1"/>
  <c r="I2503" i="1" l="1"/>
  <c r="J2502" i="1"/>
  <c r="L2502" i="1" s="1"/>
  <c r="K2501" i="1"/>
  <c r="K2502" i="1" l="1"/>
  <c r="J2503" i="1"/>
  <c r="L2503" i="1" s="1"/>
  <c r="I2504" i="1"/>
  <c r="J2504" i="1" l="1"/>
  <c r="L2504" i="1" s="1"/>
  <c r="I2505" i="1"/>
  <c r="K2503" i="1"/>
  <c r="K2504" i="1" s="1"/>
  <c r="J2505" i="1" l="1"/>
  <c r="L2505" i="1" s="1"/>
  <c r="I2506" i="1"/>
  <c r="J2506" i="1" l="1"/>
  <c r="L2506" i="1" s="1"/>
  <c r="I2507" i="1"/>
  <c r="K2505" i="1"/>
  <c r="K2506" i="1" s="1"/>
  <c r="I2508" i="1" l="1"/>
  <c r="J2507" i="1"/>
  <c r="L2507" i="1" s="1"/>
  <c r="I2509" i="1" l="1"/>
  <c r="J2508" i="1"/>
  <c r="L2508" i="1" s="1"/>
  <c r="K2507" i="1"/>
  <c r="K2508" i="1" l="1"/>
  <c r="I2510" i="1"/>
  <c r="J2509" i="1"/>
  <c r="L2509" i="1" s="1"/>
  <c r="I2511" i="1" l="1"/>
  <c r="J2510" i="1"/>
  <c r="L2510" i="1" s="1"/>
  <c r="K2509" i="1"/>
  <c r="K2510" i="1" s="1"/>
  <c r="I2512" i="1" l="1"/>
  <c r="J2511" i="1"/>
  <c r="L2511" i="1" s="1"/>
  <c r="J2512" i="1" l="1"/>
  <c r="L2512" i="1" s="1"/>
  <c r="I2513" i="1"/>
  <c r="K2511" i="1"/>
  <c r="K2512" i="1" s="1"/>
  <c r="J2513" i="1" l="1"/>
  <c r="I2514" i="1"/>
  <c r="J2514" i="1" l="1"/>
  <c r="I2515" i="1"/>
  <c r="L2513" i="1"/>
  <c r="K2513" i="1"/>
  <c r="K2514" i="1" s="1"/>
  <c r="J2515" i="1" l="1"/>
  <c r="I2516" i="1"/>
  <c r="L2514" i="1"/>
  <c r="I2517" i="1" l="1"/>
  <c r="J2516" i="1"/>
  <c r="L2515" i="1"/>
  <c r="K2515" i="1"/>
  <c r="K2516" i="1" s="1"/>
  <c r="L2516" i="1" l="1"/>
  <c r="I2518" i="1"/>
  <c r="J2517" i="1"/>
  <c r="L2517" i="1" l="1"/>
  <c r="K2517" i="1"/>
  <c r="J2518" i="1"/>
  <c r="L2518" i="1" s="1"/>
  <c r="I2519" i="1"/>
  <c r="I2520" i="1" l="1"/>
  <c r="J2519" i="1"/>
  <c r="L2519" i="1" s="1"/>
  <c r="K2518" i="1"/>
  <c r="K2519" i="1" l="1"/>
  <c r="J2520" i="1"/>
  <c r="L2520" i="1" s="1"/>
  <c r="I2521" i="1"/>
  <c r="J2521" i="1" l="1"/>
  <c r="L2521" i="1" s="1"/>
  <c r="I2522" i="1"/>
  <c r="K2520" i="1"/>
  <c r="K2521" i="1" l="1"/>
  <c r="I2523" i="1"/>
  <c r="J2522" i="1"/>
  <c r="L2522" i="1" s="1"/>
  <c r="K2522" i="1" l="1"/>
  <c r="J2523" i="1"/>
  <c r="L2523" i="1" s="1"/>
  <c r="I2524" i="1"/>
  <c r="J2524" i="1" l="1"/>
  <c r="L2524" i="1" s="1"/>
  <c r="I2525" i="1"/>
  <c r="K2523" i="1"/>
  <c r="K2524" i="1" l="1"/>
  <c r="I2526" i="1"/>
  <c r="J2525" i="1"/>
  <c r="L2525" i="1" l="1"/>
  <c r="K2525" i="1"/>
  <c r="I2527" i="1"/>
  <c r="J2526" i="1"/>
  <c r="L2526" i="1" s="1"/>
  <c r="J2527" i="1" l="1"/>
  <c r="L2527" i="1" s="1"/>
  <c r="I2528" i="1"/>
  <c r="K2526" i="1"/>
  <c r="K2527" i="1" s="1"/>
  <c r="I2529" i="1" l="1"/>
  <c r="J2528" i="1"/>
  <c r="L2528" i="1" s="1"/>
  <c r="J2529" i="1" l="1"/>
  <c r="L2529" i="1" s="1"/>
  <c r="I2530" i="1"/>
  <c r="K2528" i="1"/>
  <c r="K2529" i="1" s="1"/>
  <c r="J2530" i="1" l="1"/>
  <c r="L2530" i="1" s="1"/>
  <c r="I2531" i="1"/>
  <c r="I2532" i="1" l="1"/>
  <c r="J2531" i="1"/>
  <c r="L2531" i="1" s="1"/>
  <c r="K2530" i="1"/>
  <c r="K2531" i="1" l="1"/>
  <c r="I2533" i="1"/>
  <c r="J2532" i="1"/>
  <c r="L2532" i="1" s="1"/>
  <c r="J2533" i="1" l="1"/>
  <c r="L2533" i="1" s="1"/>
  <c r="I2534" i="1"/>
  <c r="K2532" i="1"/>
  <c r="K2533" i="1" s="1"/>
  <c r="I2535" i="1" l="1"/>
  <c r="J2534" i="1"/>
  <c r="L2534" i="1" s="1"/>
  <c r="I2536" i="1" l="1"/>
  <c r="J2535" i="1"/>
  <c r="L2535" i="1" s="1"/>
  <c r="K2534" i="1"/>
  <c r="K2535" i="1" l="1"/>
  <c r="I2537" i="1"/>
  <c r="J2536" i="1"/>
  <c r="L2536" i="1" s="1"/>
  <c r="J2537" i="1" l="1"/>
  <c r="L2537" i="1" s="1"/>
  <c r="I2538" i="1"/>
  <c r="K2536" i="1"/>
  <c r="K2537" i="1" s="1"/>
  <c r="J2538" i="1" l="1"/>
  <c r="L2538" i="1" s="1"/>
  <c r="I2539" i="1"/>
  <c r="J2539" i="1" l="1"/>
  <c r="L2539" i="1" s="1"/>
  <c r="I2540" i="1"/>
  <c r="K2538" i="1"/>
  <c r="K2539" i="1" s="1"/>
  <c r="I2541" i="1" l="1"/>
  <c r="J2540" i="1"/>
  <c r="L2540" i="1" s="1"/>
  <c r="I2542" i="1" l="1"/>
  <c r="J2541" i="1"/>
  <c r="L2541" i="1" s="1"/>
  <c r="K2540" i="1"/>
  <c r="K2541" i="1" l="1"/>
  <c r="J2542" i="1"/>
  <c r="L2542" i="1" s="1"/>
  <c r="I2543" i="1"/>
  <c r="I2544" i="1" l="1"/>
  <c r="J2543" i="1"/>
  <c r="L2543" i="1" s="1"/>
  <c r="K2542" i="1"/>
  <c r="K2543" i="1" l="1"/>
  <c r="J2544" i="1"/>
  <c r="L2544" i="1" s="1"/>
  <c r="I2545" i="1"/>
  <c r="J2545" i="1" l="1"/>
  <c r="L2545" i="1" s="1"/>
  <c r="I2546" i="1"/>
  <c r="K2544" i="1"/>
  <c r="K2545" i="1" s="1"/>
  <c r="I2547" i="1" l="1"/>
  <c r="J2546" i="1"/>
  <c r="L2546" i="1" s="1"/>
  <c r="I2548" i="1" l="1"/>
  <c r="J2547" i="1"/>
  <c r="L2547" i="1" s="1"/>
  <c r="K2546" i="1"/>
  <c r="K2547" i="1" l="1"/>
  <c r="J2548" i="1"/>
  <c r="L2548" i="1" s="1"/>
  <c r="I2549" i="1"/>
  <c r="I2550" i="1" l="1"/>
  <c r="J2549" i="1"/>
  <c r="L2549" i="1" s="1"/>
  <c r="K2548" i="1"/>
  <c r="K2549" i="1" l="1"/>
  <c r="J2550" i="1"/>
  <c r="I2551" i="1"/>
  <c r="I2552" i="1" l="1"/>
  <c r="J2551" i="1"/>
  <c r="L2550" i="1"/>
  <c r="K2550" i="1"/>
  <c r="K2551" i="1" l="1"/>
  <c r="L2551" i="1"/>
  <c r="I2553" i="1"/>
  <c r="J2552" i="1"/>
  <c r="L2552" i="1" l="1"/>
  <c r="K2552" i="1"/>
  <c r="J2553" i="1"/>
  <c r="L2553" i="1" s="1"/>
  <c r="I2554" i="1"/>
  <c r="J2554" i="1" l="1"/>
  <c r="L2554" i="1" s="1"/>
  <c r="I2555" i="1"/>
  <c r="K2553" i="1"/>
  <c r="K2554" i="1" s="1"/>
  <c r="J2555" i="1" l="1"/>
  <c r="I2556" i="1"/>
  <c r="J2556" i="1" l="1"/>
  <c r="I2557" i="1"/>
  <c r="L2555" i="1"/>
  <c r="K2555" i="1"/>
  <c r="K2556" i="1" s="1"/>
  <c r="I2558" i="1" l="1"/>
  <c r="J2557" i="1"/>
  <c r="L2556" i="1"/>
  <c r="L2557" i="1" l="1"/>
  <c r="K2557" i="1"/>
  <c r="I2559" i="1"/>
  <c r="J2558" i="1"/>
  <c r="L2558" i="1" s="1"/>
  <c r="I2560" i="1" l="1"/>
  <c r="J2559" i="1"/>
  <c r="L2559" i="1" s="1"/>
  <c r="K2558" i="1"/>
  <c r="K2559" i="1" l="1"/>
  <c r="J2560" i="1"/>
  <c r="L2560" i="1" s="1"/>
  <c r="I2561" i="1"/>
  <c r="I2562" i="1" l="1"/>
  <c r="J2561" i="1"/>
  <c r="L2561" i="1" s="1"/>
  <c r="K2560" i="1"/>
  <c r="K2561" i="1" l="1"/>
  <c r="J2562" i="1"/>
  <c r="L2562" i="1" s="1"/>
  <c r="I2563" i="1"/>
  <c r="J2563" i="1" l="1"/>
  <c r="L2563" i="1" s="1"/>
  <c r="I2564" i="1"/>
  <c r="K2562" i="1"/>
  <c r="K2563" i="1" s="1"/>
  <c r="I2565" i="1" l="1"/>
  <c r="J2564" i="1"/>
  <c r="L2564" i="1" l="1"/>
  <c r="K2564" i="1"/>
  <c r="J2565" i="1"/>
  <c r="I2566" i="1"/>
  <c r="L2565" i="1" l="1"/>
  <c r="I2567" i="1"/>
  <c r="J2566" i="1"/>
  <c r="L2566" i="1" s="1"/>
  <c r="K2565" i="1"/>
  <c r="K2566" i="1" s="1"/>
  <c r="I2568" i="1" l="1"/>
  <c r="J2567" i="1"/>
  <c r="L2567" i="1" l="1"/>
  <c r="K2567" i="1"/>
  <c r="I2569" i="1"/>
  <c r="J2568" i="1"/>
  <c r="L2568" i="1" s="1"/>
  <c r="J2569" i="1" l="1"/>
  <c r="L2569" i="1" s="1"/>
  <c r="I2570" i="1"/>
  <c r="K2568" i="1"/>
  <c r="K2569" i="1" s="1"/>
  <c r="J2570" i="1" l="1"/>
  <c r="L2570" i="1" s="1"/>
  <c r="I2571" i="1"/>
  <c r="K2570" i="1"/>
  <c r="J2571" i="1" l="1"/>
  <c r="I2572" i="1"/>
  <c r="J2572" i="1" l="1"/>
  <c r="I2573" i="1"/>
  <c r="L2571" i="1"/>
  <c r="K2571" i="1"/>
  <c r="K2572" i="1" l="1"/>
  <c r="I2574" i="1"/>
  <c r="J2573" i="1"/>
  <c r="L2572" i="1"/>
  <c r="L2573" i="1" l="1"/>
  <c r="K2573" i="1"/>
  <c r="I2575" i="1"/>
  <c r="J2574" i="1"/>
  <c r="L2574" i="1" s="1"/>
  <c r="I2576" i="1" l="1"/>
  <c r="J2575" i="1"/>
  <c r="L2575" i="1" s="1"/>
  <c r="K2574" i="1"/>
  <c r="K2575" i="1" l="1"/>
  <c r="J2576" i="1"/>
  <c r="L2576" i="1" s="1"/>
  <c r="I2577" i="1"/>
  <c r="J2577" i="1" l="1"/>
  <c r="L2577" i="1" s="1"/>
  <c r="I2578" i="1"/>
  <c r="K2576" i="1"/>
  <c r="K2577" i="1" s="1"/>
  <c r="I2579" i="1" l="1"/>
  <c r="J2578" i="1"/>
  <c r="L2578" i="1" l="1"/>
  <c r="K2578" i="1"/>
  <c r="J2579" i="1"/>
  <c r="L2579" i="1" s="1"/>
  <c r="I2580" i="1"/>
  <c r="J2580" i="1" l="1"/>
  <c r="L2580" i="1" s="1"/>
  <c r="I2581" i="1"/>
  <c r="K2579" i="1"/>
  <c r="K2580" i="1" s="1"/>
  <c r="J2581" i="1" l="1"/>
  <c r="I2582" i="1"/>
  <c r="I2583" i="1" l="1"/>
  <c r="J2582" i="1"/>
  <c r="L2581" i="1"/>
  <c r="K2581" i="1"/>
  <c r="K2582" i="1" l="1"/>
  <c r="L2582" i="1"/>
  <c r="J2583" i="1"/>
  <c r="L2583" i="1" s="1"/>
  <c r="I2584" i="1"/>
  <c r="J2584" i="1" l="1"/>
  <c r="L2584" i="1" s="1"/>
  <c r="I2585" i="1"/>
  <c r="K2583" i="1"/>
  <c r="K2584" i="1" s="1"/>
  <c r="I2586" i="1" l="1"/>
  <c r="J2585" i="1"/>
  <c r="L2585" i="1" l="1"/>
  <c r="K2585" i="1"/>
  <c r="J2586" i="1"/>
  <c r="L2586" i="1" s="1"/>
  <c r="I2587" i="1"/>
  <c r="I2588" i="1" l="1"/>
  <c r="J2587" i="1"/>
  <c r="L2587" i="1" s="1"/>
  <c r="K2586" i="1"/>
  <c r="K2587" i="1" l="1"/>
  <c r="J2588" i="1"/>
  <c r="L2588" i="1" s="1"/>
  <c r="I2589" i="1"/>
  <c r="I2590" i="1" l="1"/>
  <c r="J2589" i="1"/>
  <c r="L2589" i="1" s="1"/>
  <c r="K2588" i="1"/>
  <c r="K2589" i="1" l="1"/>
  <c r="I2591" i="1"/>
  <c r="J2590" i="1"/>
  <c r="L2590" i="1" l="1"/>
  <c r="K2590" i="1"/>
  <c r="I2592" i="1"/>
  <c r="J2591" i="1"/>
  <c r="L2591" i="1" s="1"/>
  <c r="I2593" i="1" l="1"/>
  <c r="J2592" i="1"/>
  <c r="L2592" i="1" s="1"/>
  <c r="K2591" i="1"/>
  <c r="K2592" i="1" l="1"/>
  <c r="I2594" i="1"/>
  <c r="J2593" i="1"/>
  <c r="L2593" i="1" l="1"/>
  <c r="K2593" i="1"/>
  <c r="J2594" i="1"/>
  <c r="L2594" i="1" s="1"/>
  <c r="I2595" i="1"/>
  <c r="I2596" i="1" l="1"/>
  <c r="J2595" i="1"/>
  <c r="L2595" i="1" s="1"/>
  <c r="K2594" i="1"/>
  <c r="K2595" i="1" l="1"/>
  <c r="J2596" i="1"/>
  <c r="L2596" i="1" s="1"/>
  <c r="I2597" i="1"/>
  <c r="J2597" i="1" l="1"/>
  <c r="L2597" i="1" s="1"/>
  <c r="I2598" i="1"/>
  <c r="K2596" i="1"/>
  <c r="K2597" i="1" s="1"/>
  <c r="J2598" i="1" l="1"/>
  <c r="I2599" i="1"/>
  <c r="J2599" i="1" l="1"/>
  <c r="I2600" i="1"/>
  <c r="L2598" i="1"/>
  <c r="K2598" i="1"/>
  <c r="K2599" i="1" s="1"/>
  <c r="I2601" i="1" l="1"/>
  <c r="J2600" i="1"/>
  <c r="K2600" i="1" s="1"/>
  <c r="L2599" i="1"/>
  <c r="L2600" i="1" l="1"/>
  <c r="I2602" i="1"/>
  <c r="J2601" i="1"/>
  <c r="L2601" i="1" l="1"/>
  <c r="K2601" i="1"/>
  <c r="I2603" i="1"/>
  <c r="J2602" i="1"/>
  <c r="L2602" i="1" s="1"/>
  <c r="J2603" i="1" l="1"/>
  <c r="L2603" i="1" s="1"/>
  <c r="I2604" i="1"/>
  <c r="K2602" i="1"/>
  <c r="K2603" i="1" s="1"/>
  <c r="J2604" i="1" l="1"/>
  <c r="L2604" i="1" s="1"/>
  <c r="I2605" i="1"/>
  <c r="K2604" i="1"/>
  <c r="J2605" i="1" l="1"/>
  <c r="I2606" i="1"/>
  <c r="J2606" i="1" l="1"/>
  <c r="I2607" i="1"/>
  <c r="L2605" i="1"/>
  <c r="K2605" i="1"/>
  <c r="K2606" i="1" s="1"/>
  <c r="J2607" i="1" l="1"/>
  <c r="I2608" i="1"/>
  <c r="L2606" i="1"/>
  <c r="J2608" i="1" l="1"/>
  <c r="I2609" i="1"/>
  <c r="L2607" i="1"/>
  <c r="K2607" i="1"/>
  <c r="K2608" i="1" s="1"/>
  <c r="I2610" i="1" l="1"/>
  <c r="J2609" i="1"/>
  <c r="L2608" i="1"/>
  <c r="L2609" i="1" l="1"/>
  <c r="K2609" i="1"/>
  <c r="I2611" i="1"/>
  <c r="J2610" i="1"/>
  <c r="L2610" i="1" s="1"/>
  <c r="I2612" i="1" l="1"/>
  <c r="J2611" i="1"/>
  <c r="L2611" i="1" s="1"/>
  <c r="K2610" i="1"/>
  <c r="K2611" i="1" l="1"/>
  <c r="J2612" i="1"/>
  <c r="L2612" i="1" s="1"/>
  <c r="I2613" i="1"/>
  <c r="I2614" i="1" l="1"/>
  <c r="J2613" i="1"/>
  <c r="L2613" i="1" s="1"/>
  <c r="K2612" i="1"/>
  <c r="K2613" i="1" l="1"/>
  <c r="I2615" i="1"/>
  <c r="J2614" i="1"/>
  <c r="L2614" i="1" s="1"/>
  <c r="I2616" i="1" l="1"/>
  <c r="J2615" i="1"/>
  <c r="L2615" i="1" s="1"/>
  <c r="K2614" i="1"/>
  <c r="K2615" i="1" l="1"/>
  <c r="I2617" i="1"/>
  <c r="J2616" i="1"/>
  <c r="L2616" i="1" s="1"/>
  <c r="I2618" i="1" l="1"/>
  <c r="J2617" i="1"/>
  <c r="L2617" i="1" s="1"/>
  <c r="K2616" i="1"/>
  <c r="K2617" i="1" l="1"/>
  <c r="I2619" i="1"/>
  <c r="J2618" i="1"/>
  <c r="L2618" i="1" s="1"/>
  <c r="I2620" i="1" l="1"/>
  <c r="J2619" i="1"/>
  <c r="L2619" i="1" s="1"/>
  <c r="K2618" i="1"/>
  <c r="K2619" i="1" l="1"/>
  <c r="I2621" i="1"/>
  <c r="J2620" i="1"/>
  <c r="L2620" i="1" l="1"/>
  <c r="K2620" i="1"/>
  <c r="J2621" i="1"/>
  <c r="I2622" i="1"/>
  <c r="L2621" i="1" l="1"/>
  <c r="J2622" i="1"/>
  <c r="I2623" i="1"/>
  <c r="K2621" i="1"/>
  <c r="K2622" i="1" s="1"/>
  <c r="L2622" i="1" l="1"/>
  <c r="J2623" i="1"/>
  <c r="I2624" i="1"/>
  <c r="I2625" i="1" l="1"/>
  <c r="J2624" i="1"/>
  <c r="L2623" i="1"/>
  <c r="K2623" i="1"/>
  <c r="K2624" i="1" l="1"/>
  <c r="L2624" i="1"/>
  <c r="J2625" i="1"/>
  <c r="I2626" i="1"/>
  <c r="I2627" i="1" l="1"/>
  <c r="J2626" i="1"/>
  <c r="L2625" i="1"/>
  <c r="K2625" i="1"/>
  <c r="K2626" i="1" l="1"/>
  <c r="L2626" i="1"/>
  <c r="J2627" i="1"/>
  <c r="I2628" i="1"/>
  <c r="J2628" i="1" l="1"/>
  <c r="I2629" i="1"/>
  <c r="L2627" i="1"/>
  <c r="K2627" i="1"/>
  <c r="K2628" i="1" s="1"/>
  <c r="J2629" i="1" l="1"/>
  <c r="I2630" i="1"/>
  <c r="L2628" i="1"/>
  <c r="J2630" i="1" l="1"/>
  <c r="I2631" i="1"/>
  <c r="L2629" i="1"/>
  <c r="K2629" i="1"/>
  <c r="K2630" i="1" s="1"/>
  <c r="I2632" i="1" l="1"/>
  <c r="J2631" i="1"/>
  <c r="L2630" i="1"/>
  <c r="L2631" i="1" l="1"/>
  <c r="K2631" i="1"/>
  <c r="J2632" i="1"/>
  <c r="I2633" i="1"/>
  <c r="L2632" i="1" l="1"/>
  <c r="J2633" i="1"/>
  <c r="I2634" i="1"/>
  <c r="K2632" i="1"/>
  <c r="L2633" i="1" l="1"/>
  <c r="K2633" i="1"/>
  <c r="J2634" i="1"/>
  <c r="L2634" i="1" s="1"/>
  <c r="I2635" i="1"/>
  <c r="J2635" i="1" l="1"/>
  <c r="L2635" i="1" s="1"/>
  <c r="I2636" i="1"/>
  <c r="K2634" i="1"/>
  <c r="K2635" i="1" l="1"/>
  <c r="J2636" i="1"/>
  <c r="L2636" i="1" s="1"/>
  <c r="I2637" i="1"/>
  <c r="I2638" i="1" l="1"/>
  <c r="J2637" i="1"/>
  <c r="L2637" i="1" s="1"/>
  <c r="K2636" i="1"/>
  <c r="K2637" i="1" l="1"/>
  <c r="J2638" i="1"/>
  <c r="L2638" i="1" s="1"/>
  <c r="I2639" i="1"/>
  <c r="J2639" i="1" l="1"/>
  <c r="L2639" i="1" s="1"/>
  <c r="I2640" i="1"/>
  <c r="K2638" i="1"/>
  <c r="K2639" i="1" s="1"/>
  <c r="J2640" i="1" l="1"/>
  <c r="L2640" i="1" s="1"/>
  <c r="I2641" i="1"/>
  <c r="K2640" i="1" l="1"/>
  <c r="I2642" i="1"/>
  <c r="J2641" i="1"/>
  <c r="L2641" i="1" l="1"/>
  <c r="K2641" i="1"/>
  <c r="I2643" i="1"/>
  <c r="J2642" i="1"/>
  <c r="L2642" i="1" s="1"/>
  <c r="J2643" i="1" l="1"/>
  <c r="L2643" i="1" s="1"/>
  <c r="I2644" i="1"/>
  <c r="K2642" i="1"/>
  <c r="K2643" i="1" l="1"/>
  <c r="J2644" i="1"/>
  <c r="I2645" i="1"/>
  <c r="J2645" i="1" l="1"/>
  <c r="I2646" i="1"/>
  <c r="L2644" i="1"/>
  <c r="K2644" i="1"/>
  <c r="K2645" i="1" s="1"/>
  <c r="J2646" i="1" l="1"/>
  <c r="I2647" i="1"/>
  <c r="L2645" i="1"/>
  <c r="I2648" i="1" l="1"/>
  <c r="J2647" i="1"/>
  <c r="L2646" i="1"/>
  <c r="K2646" i="1"/>
  <c r="K2647" i="1" l="1"/>
  <c r="L2647" i="1"/>
  <c r="I2649" i="1"/>
  <c r="J2648" i="1"/>
  <c r="L2648" i="1" l="1"/>
  <c r="K2648" i="1"/>
  <c r="J2649" i="1"/>
  <c r="L2649" i="1" s="1"/>
  <c r="I2650" i="1"/>
  <c r="J2650" i="1" l="1"/>
  <c r="L2650" i="1" s="1"/>
  <c r="I2651" i="1"/>
  <c r="K2649" i="1"/>
  <c r="K2650" i="1" s="1"/>
  <c r="I2652" i="1" l="1"/>
  <c r="J2651" i="1"/>
  <c r="L2651" i="1" l="1"/>
  <c r="K2651" i="1"/>
  <c r="I2653" i="1"/>
  <c r="J2652" i="1"/>
  <c r="L2652" i="1" s="1"/>
  <c r="K2652" i="1" l="1"/>
  <c r="I2654" i="1"/>
  <c r="J2653" i="1"/>
  <c r="L2653" i="1" s="1"/>
  <c r="J2654" i="1" l="1"/>
  <c r="L2654" i="1" s="1"/>
  <c r="I2655" i="1"/>
  <c r="K2653" i="1"/>
  <c r="K2654" i="1" s="1"/>
  <c r="I2656" i="1" l="1"/>
  <c r="J2655" i="1"/>
  <c r="L2655" i="1" l="1"/>
  <c r="K2655" i="1"/>
  <c r="I2657" i="1"/>
  <c r="J2656" i="1"/>
  <c r="L2656" i="1" s="1"/>
  <c r="J2657" i="1" l="1"/>
  <c r="L2657" i="1" s="1"/>
  <c r="I2658" i="1"/>
  <c r="K2656" i="1"/>
  <c r="K2657" i="1" s="1"/>
  <c r="J2658" i="1" l="1"/>
  <c r="I2659" i="1"/>
  <c r="I2660" i="1" l="1"/>
  <c r="J2659" i="1"/>
  <c r="L2658" i="1"/>
  <c r="K2658" i="1"/>
  <c r="K2659" i="1" s="1"/>
  <c r="L2659" i="1" l="1"/>
  <c r="J2660" i="1"/>
  <c r="I2661" i="1"/>
  <c r="I2662" i="1" l="1"/>
  <c r="J2661" i="1"/>
  <c r="L2660" i="1"/>
  <c r="K2660" i="1"/>
  <c r="K2661" i="1" s="1"/>
  <c r="L2661" i="1" l="1"/>
  <c r="I2663" i="1"/>
  <c r="J2662" i="1"/>
  <c r="L2662" i="1" l="1"/>
  <c r="K2662" i="1"/>
  <c r="J2663" i="1"/>
  <c r="L2663" i="1" s="1"/>
  <c r="I2664" i="1"/>
  <c r="J2664" i="1" l="1"/>
  <c r="L2664" i="1" s="1"/>
  <c r="I2665" i="1"/>
  <c r="K2663" i="1"/>
  <c r="K2664" i="1" s="1"/>
  <c r="J2665" i="1" l="1"/>
  <c r="L2665" i="1" s="1"/>
  <c r="I2666" i="1"/>
  <c r="I2667" i="1" l="1"/>
  <c r="J2666" i="1"/>
  <c r="L2666" i="1" s="1"/>
  <c r="K2665" i="1"/>
  <c r="K2666" i="1" l="1"/>
  <c r="I2668" i="1"/>
  <c r="J2667" i="1"/>
  <c r="L2667" i="1" s="1"/>
  <c r="J2668" i="1" l="1"/>
  <c r="L2668" i="1" s="1"/>
  <c r="I2669" i="1"/>
  <c r="K2667" i="1"/>
  <c r="K2668" i="1" s="1"/>
  <c r="I2670" i="1" l="1"/>
  <c r="J2669" i="1"/>
  <c r="L2669" i="1" s="1"/>
  <c r="J2670" i="1" l="1"/>
  <c r="L2670" i="1" s="1"/>
  <c r="I2671" i="1"/>
  <c r="K2669" i="1"/>
  <c r="K2670" i="1" s="1"/>
  <c r="I2672" i="1" l="1"/>
  <c r="J2671" i="1"/>
  <c r="L2671" i="1" s="1"/>
  <c r="J2672" i="1" l="1"/>
  <c r="L2672" i="1" s="1"/>
  <c r="I2673" i="1"/>
  <c r="K2671" i="1"/>
  <c r="K2672" i="1" s="1"/>
  <c r="J2673" i="1" l="1"/>
  <c r="L2673" i="1" s="1"/>
  <c r="I2674" i="1"/>
  <c r="I2675" i="1" l="1"/>
  <c r="J2674" i="1"/>
  <c r="L2674" i="1" s="1"/>
  <c r="K2673" i="1"/>
  <c r="K2674" i="1" l="1"/>
  <c r="I2676" i="1"/>
  <c r="J2675" i="1"/>
  <c r="L2675" i="1" s="1"/>
  <c r="J2676" i="1" l="1"/>
  <c r="L2676" i="1" s="1"/>
  <c r="I2677" i="1"/>
  <c r="K2675" i="1"/>
  <c r="K2676" i="1" s="1"/>
  <c r="I2678" i="1" l="1"/>
  <c r="J2677" i="1"/>
  <c r="L2677" i="1" s="1"/>
  <c r="J2678" i="1" l="1"/>
  <c r="L2678" i="1" s="1"/>
  <c r="I2679" i="1"/>
  <c r="K2677" i="1"/>
  <c r="K2678" i="1" l="1"/>
  <c r="J2679" i="1"/>
  <c r="L2679" i="1" s="1"/>
  <c r="I2680" i="1"/>
  <c r="J2680" i="1" l="1"/>
  <c r="L2680" i="1" s="1"/>
  <c r="I2681" i="1"/>
  <c r="K2679" i="1"/>
  <c r="K2680" i="1" l="1"/>
  <c r="J2681" i="1"/>
  <c r="L2681" i="1" s="1"/>
  <c r="I2682" i="1"/>
  <c r="K2681" i="1" l="1"/>
  <c r="J2682" i="1"/>
  <c r="I2683" i="1"/>
  <c r="J2683" i="1" l="1"/>
  <c r="I2684" i="1"/>
  <c r="L2682" i="1"/>
  <c r="K2682" i="1"/>
  <c r="K2683" i="1" s="1"/>
  <c r="J2684" i="1" l="1"/>
  <c r="I2685" i="1"/>
  <c r="L2683" i="1"/>
  <c r="J2685" i="1" l="1"/>
  <c r="I2686" i="1"/>
  <c r="L2684" i="1"/>
  <c r="K2684" i="1"/>
  <c r="K2685" i="1" s="1"/>
  <c r="I2687" i="1" l="1"/>
  <c r="J2686" i="1"/>
  <c r="L2685" i="1"/>
  <c r="L2686" i="1" l="1"/>
  <c r="K2686" i="1"/>
  <c r="I2688" i="1"/>
  <c r="J2687" i="1"/>
  <c r="L2687" i="1" s="1"/>
  <c r="J2688" i="1" l="1"/>
  <c r="L2688" i="1" s="1"/>
  <c r="I2689" i="1"/>
  <c r="K2687" i="1"/>
  <c r="K2688" i="1" s="1"/>
  <c r="J2689" i="1" l="1"/>
  <c r="L2689" i="1" s="1"/>
  <c r="I2690" i="1"/>
  <c r="K2689" i="1"/>
  <c r="I2691" i="1" l="1"/>
  <c r="J2690" i="1"/>
  <c r="L2690" i="1" l="1"/>
  <c r="K2690" i="1"/>
  <c r="J2691" i="1"/>
  <c r="L2691" i="1" s="1"/>
  <c r="I2692" i="1"/>
  <c r="J2692" i="1" l="1"/>
  <c r="L2692" i="1" s="1"/>
  <c r="I2693" i="1"/>
  <c r="K2691" i="1"/>
  <c r="K2692" i="1" s="1"/>
  <c r="J2693" i="1" l="1"/>
  <c r="L2693" i="1" s="1"/>
  <c r="I2694" i="1"/>
  <c r="I2695" i="1" l="1"/>
  <c r="J2694" i="1"/>
  <c r="L2694" i="1" s="1"/>
  <c r="K2693" i="1"/>
  <c r="K2694" i="1" l="1"/>
  <c r="J2695" i="1"/>
  <c r="L2695" i="1" s="1"/>
  <c r="I2696" i="1"/>
  <c r="I2697" i="1" l="1"/>
  <c r="J2696" i="1"/>
  <c r="L2696" i="1" s="1"/>
  <c r="K2695" i="1"/>
  <c r="K2696" i="1" l="1"/>
  <c r="J2697" i="1"/>
  <c r="L2697" i="1" s="1"/>
  <c r="I2698" i="1"/>
  <c r="J2698" i="1" l="1"/>
  <c r="L2698" i="1" s="1"/>
  <c r="I2699" i="1"/>
  <c r="K2697" i="1"/>
  <c r="K2698" i="1" s="1"/>
  <c r="I2700" i="1" l="1"/>
  <c r="J2699" i="1"/>
  <c r="L2699" i="1" s="1"/>
  <c r="K2699" i="1" l="1"/>
  <c r="J2700" i="1"/>
  <c r="L2700" i="1" s="1"/>
  <c r="I2701" i="1"/>
  <c r="J2701" i="1" l="1"/>
  <c r="L2701" i="1" s="1"/>
  <c r="I2702" i="1"/>
  <c r="K2700" i="1"/>
  <c r="K2701" i="1" s="1"/>
  <c r="I2703" i="1" l="1"/>
  <c r="J2702" i="1"/>
  <c r="L2702" i="1" l="1"/>
  <c r="K2702" i="1"/>
  <c r="J2703" i="1"/>
  <c r="L2703" i="1" s="1"/>
  <c r="I2704" i="1"/>
  <c r="J2704" i="1" l="1"/>
  <c r="L2704" i="1" s="1"/>
  <c r="I2705" i="1"/>
  <c r="K2703" i="1"/>
  <c r="K2704" i="1" s="1"/>
  <c r="J2705" i="1" l="1"/>
  <c r="I2706" i="1"/>
  <c r="I2707" i="1" l="1"/>
  <c r="J2706" i="1"/>
  <c r="L2705" i="1"/>
  <c r="K2705" i="1"/>
  <c r="K2706" i="1" s="1"/>
  <c r="L2706" i="1" l="1"/>
  <c r="J2707" i="1"/>
  <c r="L2707" i="1" s="1"/>
  <c r="I2708" i="1"/>
  <c r="I2709" i="1" l="1"/>
  <c r="J2708" i="1"/>
  <c r="L2708" i="1" s="1"/>
  <c r="K2707" i="1"/>
  <c r="K2708" i="1" l="1"/>
  <c r="J2709" i="1"/>
  <c r="L2709" i="1" s="1"/>
  <c r="I2710" i="1"/>
  <c r="J2710" i="1" l="1"/>
  <c r="L2710" i="1" s="1"/>
  <c r="I2711" i="1"/>
  <c r="K2709" i="1"/>
  <c r="K2710" i="1" s="1"/>
  <c r="I2712" i="1" l="1"/>
  <c r="J2711" i="1"/>
  <c r="L2711" i="1" s="1"/>
  <c r="J2712" i="1" l="1"/>
  <c r="L2712" i="1" s="1"/>
  <c r="I2713" i="1"/>
  <c r="K2711" i="1"/>
  <c r="K2712" i="1" s="1"/>
  <c r="I2714" i="1" l="1"/>
  <c r="J2713" i="1"/>
  <c r="L2713" i="1" l="1"/>
  <c r="K2713" i="1"/>
  <c r="I2715" i="1"/>
  <c r="J2714" i="1"/>
  <c r="L2714" i="1" s="1"/>
  <c r="J2715" i="1" l="1"/>
  <c r="L2715" i="1" s="1"/>
  <c r="I2716" i="1"/>
  <c r="K2714" i="1"/>
  <c r="K2715" i="1" s="1"/>
  <c r="J2716" i="1" l="1"/>
  <c r="I2717" i="1"/>
  <c r="J2717" i="1" l="1"/>
  <c r="I2718" i="1"/>
  <c r="L2716" i="1"/>
  <c r="K2716" i="1"/>
  <c r="K2717" i="1" s="1"/>
  <c r="J2718" i="1" l="1"/>
  <c r="I2719" i="1"/>
  <c r="L2717" i="1"/>
  <c r="J2719" i="1" l="1"/>
  <c r="I2720" i="1"/>
  <c r="L2718" i="1"/>
  <c r="K2718" i="1"/>
  <c r="K2719" i="1" s="1"/>
  <c r="I2721" i="1" l="1"/>
  <c r="J2720" i="1"/>
  <c r="L2719" i="1"/>
  <c r="L2720" i="1" l="1"/>
  <c r="K2720" i="1"/>
  <c r="I2722" i="1"/>
  <c r="J2721" i="1"/>
  <c r="L2721" i="1" s="1"/>
  <c r="J2722" i="1" l="1"/>
  <c r="L2722" i="1" s="1"/>
  <c r="I2723" i="1"/>
  <c r="K2721" i="1"/>
  <c r="K2722" i="1" s="1"/>
  <c r="I2724" i="1" l="1"/>
  <c r="J2723" i="1"/>
  <c r="L2723" i="1" s="1"/>
  <c r="J2724" i="1" l="1"/>
  <c r="L2724" i="1" s="1"/>
  <c r="I2725" i="1"/>
  <c r="K2723" i="1"/>
  <c r="K2724" i="1" l="1"/>
  <c r="J2725" i="1"/>
  <c r="L2725" i="1" s="1"/>
  <c r="I2726" i="1"/>
  <c r="K2725" i="1"/>
  <c r="J2726" i="1" l="1"/>
  <c r="I2727" i="1"/>
  <c r="J2727" i="1" l="1"/>
  <c r="I2728" i="1"/>
  <c r="L2726" i="1"/>
  <c r="K2726" i="1"/>
  <c r="K2727" i="1" s="1"/>
  <c r="J2728" i="1" l="1"/>
  <c r="I2729" i="1"/>
  <c r="L2727" i="1"/>
  <c r="J2729" i="1" l="1"/>
  <c r="I2730" i="1"/>
  <c r="L2728" i="1"/>
  <c r="K2728" i="1"/>
  <c r="K2729" i="1" s="1"/>
  <c r="I2731" i="1" l="1"/>
  <c r="J2730" i="1"/>
  <c r="L2729" i="1"/>
  <c r="L2730" i="1" l="1"/>
  <c r="K2730" i="1"/>
  <c r="I2732" i="1"/>
  <c r="J2731" i="1"/>
  <c r="L2731" i="1" l="1"/>
  <c r="I2733" i="1"/>
  <c r="J2732" i="1"/>
  <c r="L2732" i="1" s="1"/>
  <c r="K2731" i="1"/>
  <c r="K2732" i="1" l="1"/>
  <c r="J2733" i="1"/>
  <c r="I2734" i="1"/>
  <c r="J2734" i="1" l="1"/>
  <c r="I2735" i="1"/>
  <c r="L2733" i="1"/>
  <c r="K2733" i="1"/>
  <c r="K2734" i="1" s="1"/>
  <c r="I2736" i="1" l="1"/>
  <c r="J2735" i="1"/>
  <c r="L2734" i="1"/>
  <c r="L2735" i="1" l="1"/>
  <c r="K2735" i="1"/>
  <c r="J2736" i="1"/>
  <c r="L2736" i="1" s="1"/>
  <c r="I2737" i="1"/>
  <c r="I2738" i="1" l="1"/>
  <c r="J2737" i="1"/>
  <c r="L2737" i="1" s="1"/>
  <c r="K2736" i="1"/>
  <c r="K2737" i="1" l="1"/>
  <c r="I2739" i="1"/>
  <c r="J2738" i="1"/>
  <c r="L2738" i="1" s="1"/>
  <c r="J2739" i="1" l="1"/>
  <c r="L2739" i="1" s="1"/>
  <c r="I2740" i="1"/>
  <c r="K2738" i="1"/>
  <c r="K2739" i="1" s="1"/>
  <c r="J2740" i="1" l="1"/>
  <c r="I2741" i="1"/>
  <c r="J2741" i="1" l="1"/>
  <c r="I2742" i="1"/>
  <c r="L2740" i="1"/>
  <c r="K2740" i="1"/>
  <c r="K2741" i="1" s="1"/>
  <c r="J2742" i="1" l="1"/>
  <c r="I2743" i="1"/>
  <c r="L2741" i="1"/>
  <c r="J2743" i="1" l="1"/>
  <c r="I2744" i="1"/>
  <c r="L2742" i="1"/>
  <c r="K2742" i="1"/>
  <c r="K2743" i="1" s="1"/>
  <c r="J2744" i="1" l="1"/>
  <c r="I2745" i="1"/>
  <c r="L2743" i="1"/>
  <c r="J2745" i="1" l="1"/>
  <c r="I2746" i="1"/>
  <c r="L2744" i="1"/>
  <c r="K2744" i="1"/>
  <c r="K2745" i="1" s="1"/>
  <c r="J2746" i="1" l="1"/>
  <c r="I2747" i="1"/>
  <c r="L2745" i="1"/>
  <c r="I2748" i="1" l="1"/>
  <c r="J2747" i="1"/>
  <c r="L2746" i="1"/>
  <c r="K2746" i="1"/>
  <c r="K2747" i="1" l="1"/>
  <c r="L2747" i="1"/>
  <c r="I2749" i="1"/>
  <c r="J2748" i="1"/>
  <c r="L2748" i="1" s="1"/>
  <c r="J2749" i="1" l="1"/>
  <c r="L2749" i="1" s="1"/>
  <c r="I2750" i="1"/>
  <c r="K2748" i="1"/>
  <c r="K2749" i="1" s="1"/>
  <c r="J2750" i="1" l="1"/>
  <c r="L2750" i="1" s="1"/>
  <c r="I2751" i="1"/>
  <c r="J2751" i="1" l="1"/>
  <c r="L2751" i="1" s="1"/>
  <c r="I2752" i="1"/>
  <c r="K2750" i="1"/>
  <c r="K2751" i="1" s="1"/>
  <c r="I2753" i="1" l="1"/>
  <c r="J2752" i="1"/>
  <c r="L2752" i="1" l="1"/>
  <c r="K2752" i="1"/>
  <c r="I2754" i="1"/>
  <c r="J2753" i="1"/>
  <c r="L2753" i="1" s="1"/>
  <c r="I2755" i="1" l="1"/>
  <c r="J2754" i="1"/>
  <c r="L2754" i="1" s="1"/>
  <c r="K2753" i="1"/>
  <c r="K2754" i="1" l="1"/>
  <c r="J2755" i="1"/>
  <c r="I2756" i="1"/>
  <c r="J2756" i="1" l="1"/>
  <c r="I2757" i="1"/>
  <c r="L2755" i="1"/>
  <c r="K2755" i="1"/>
  <c r="K2756" i="1" s="1"/>
  <c r="J2757" i="1" l="1"/>
  <c r="I2758" i="1"/>
  <c r="L2756" i="1"/>
  <c r="J2758" i="1" l="1"/>
  <c r="I2759" i="1"/>
  <c r="L2757" i="1"/>
  <c r="K2757" i="1"/>
  <c r="K2758" i="1" s="1"/>
  <c r="J2759" i="1" l="1"/>
  <c r="I2760" i="1"/>
  <c r="L2758" i="1"/>
  <c r="J2760" i="1" l="1"/>
  <c r="I2761" i="1"/>
  <c r="L2759" i="1"/>
  <c r="K2759" i="1"/>
  <c r="K2760" i="1" s="1"/>
  <c r="J2761" i="1" l="1"/>
  <c r="I2762" i="1"/>
  <c r="L2760" i="1"/>
  <c r="J2762" i="1" l="1"/>
  <c r="I2763" i="1"/>
  <c r="L2761" i="1"/>
  <c r="K2761" i="1"/>
  <c r="K2762" i="1" s="1"/>
  <c r="I2764" i="1" l="1"/>
  <c r="J2763" i="1"/>
  <c r="L2762" i="1"/>
  <c r="L2763" i="1" l="1"/>
  <c r="K2763" i="1"/>
  <c r="I2765" i="1"/>
  <c r="J2764" i="1"/>
  <c r="L2764" i="1" l="1"/>
  <c r="I2766" i="1"/>
  <c r="J2765" i="1"/>
  <c r="L2765" i="1" s="1"/>
  <c r="K2764" i="1"/>
  <c r="K2765" i="1" s="1"/>
  <c r="I2767" i="1" l="1"/>
  <c r="J2766" i="1"/>
  <c r="L2766" i="1" l="1"/>
  <c r="K2766" i="1"/>
  <c r="I2768" i="1"/>
  <c r="J2767" i="1"/>
  <c r="L2767" i="1" s="1"/>
  <c r="J2768" i="1" l="1"/>
  <c r="L2768" i="1" s="1"/>
  <c r="I2769" i="1"/>
  <c r="K2767" i="1"/>
  <c r="K2768" i="1" s="1"/>
  <c r="I2770" i="1" l="1"/>
  <c r="J2769" i="1"/>
  <c r="L2769" i="1" l="1"/>
  <c r="K2769" i="1"/>
  <c r="J2770" i="1"/>
  <c r="L2770" i="1" s="1"/>
  <c r="I2771" i="1"/>
  <c r="I2772" i="1" l="1"/>
  <c r="J2771" i="1"/>
  <c r="L2771" i="1" s="1"/>
  <c r="K2770" i="1"/>
  <c r="K2771" i="1" s="1"/>
  <c r="J2772" i="1" l="1"/>
  <c r="I2773" i="1"/>
  <c r="I2774" i="1" l="1"/>
  <c r="J2773" i="1"/>
  <c r="L2772" i="1"/>
  <c r="K2772" i="1"/>
  <c r="K2773" i="1" l="1"/>
  <c r="L2773" i="1"/>
  <c r="I2775" i="1"/>
  <c r="J2774" i="1"/>
  <c r="L2774" i="1" l="1"/>
  <c r="K2774" i="1"/>
  <c r="J2775" i="1"/>
  <c r="L2775" i="1" s="1"/>
  <c r="I2776" i="1"/>
  <c r="I2777" i="1" l="1"/>
  <c r="J2776" i="1"/>
  <c r="L2776" i="1" s="1"/>
  <c r="K2775" i="1"/>
  <c r="K2776" i="1" l="1"/>
  <c r="I2778" i="1"/>
  <c r="J2777" i="1"/>
  <c r="L2777" i="1" s="1"/>
  <c r="I2779" i="1" l="1"/>
  <c r="J2778" i="1"/>
  <c r="L2778" i="1" s="1"/>
  <c r="K2777" i="1"/>
  <c r="K2778" i="1" l="1"/>
  <c r="I2780" i="1"/>
  <c r="J2779" i="1"/>
  <c r="L2779" i="1" l="1"/>
  <c r="K2779" i="1"/>
  <c r="I2781" i="1"/>
  <c r="J2780" i="1"/>
  <c r="L2780" i="1" s="1"/>
  <c r="J2781" i="1" l="1"/>
  <c r="L2781" i="1" s="1"/>
  <c r="I2782" i="1"/>
  <c r="K2780" i="1"/>
  <c r="K2781" i="1" s="1"/>
  <c r="J2782" i="1" l="1"/>
  <c r="I2783" i="1"/>
  <c r="I2784" i="1" l="1"/>
  <c r="J2783" i="1"/>
  <c r="L2782" i="1"/>
  <c r="K2782" i="1"/>
  <c r="K2783" i="1" s="1"/>
  <c r="L2783" i="1" l="1"/>
  <c r="J2784" i="1"/>
  <c r="I2785" i="1"/>
  <c r="I2786" i="1" l="1"/>
  <c r="J2785" i="1"/>
  <c r="L2784" i="1"/>
  <c r="K2784" i="1"/>
  <c r="K2785" i="1" s="1"/>
  <c r="L2785" i="1" l="1"/>
  <c r="I2787" i="1"/>
  <c r="J2786" i="1"/>
  <c r="L2786" i="1" l="1"/>
  <c r="K2786" i="1"/>
  <c r="I2788" i="1"/>
  <c r="J2787" i="1"/>
  <c r="L2787" i="1" s="1"/>
  <c r="I2789" i="1" l="1"/>
  <c r="J2788" i="1"/>
  <c r="L2788" i="1" s="1"/>
  <c r="K2787" i="1"/>
  <c r="K2788" i="1" l="1"/>
  <c r="I2790" i="1"/>
  <c r="J2789" i="1"/>
  <c r="L2789" i="1" s="1"/>
  <c r="J2790" i="1" l="1"/>
  <c r="L2790" i="1" s="1"/>
  <c r="I2791" i="1"/>
  <c r="K2789" i="1"/>
  <c r="K2790" i="1" s="1"/>
  <c r="J2791" i="1" l="1"/>
  <c r="L2791" i="1" s="1"/>
  <c r="I2792" i="1"/>
  <c r="J2792" i="1" l="1"/>
  <c r="L2792" i="1" s="1"/>
  <c r="I2793" i="1"/>
  <c r="K2791" i="1"/>
  <c r="K2792" i="1" l="1"/>
  <c r="J2793" i="1"/>
  <c r="L2793" i="1" s="1"/>
  <c r="I2794" i="1"/>
  <c r="J2794" i="1" l="1"/>
  <c r="L2794" i="1" s="1"/>
  <c r="I2795" i="1"/>
  <c r="K2793" i="1"/>
  <c r="K2794" i="1" s="1"/>
  <c r="I2796" i="1" l="1"/>
  <c r="J2795" i="1"/>
  <c r="L2795" i="1" l="1"/>
  <c r="K2795" i="1"/>
  <c r="I2797" i="1"/>
  <c r="J2796" i="1"/>
  <c r="L2796" i="1" s="1"/>
  <c r="I2798" i="1" l="1"/>
  <c r="J2797" i="1"/>
  <c r="L2797" i="1" s="1"/>
  <c r="K2796" i="1"/>
  <c r="K2797" i="1" l="1"/>
  <c r="I2799" i="1"/>
  <c r="J2798" i="1"/>
  <c r="L2798" i="1" s="1"/>
  <c r="I2800" i="1" l="1"/>
  <c r="J2799" i="1"/>
  <c r="L2799" i="1" s="1"/>
  <c r="K2798" i="1"/>
  <c r="K2799" i="1" l="1"/>
  <c r="J2800" i="1"/>
  <c r="I2801" i="1"/>
  <c r="I2802" i="1" l="1"/>
  <c r="J2801" i="1"/>
  <c r="L2800" i="1"/>
  <c r="K2800" i="1"/>
  <c r="K2801" i="1" s="1"/>
  <c r="L2801" i="1" l="1"/>
  <c r="J2802" i="1"/>
  <c r="I2803" i="1"/>
  <c r="I2804" i="1" l="1"/>
  <c r="J2803" i="1"/>
  <c r="L2802" i="1"/>
  <c r="K2802" i="1"/>
  <c r="K2803" i="1" s="1"/>
  <c r="L2803" i="1" l="1"/>
  <c r="J2804" i="1"/>
  <c r="I2805" i="1"/>
  <c r="J2805" i="1" l="1"/>
  <c r="I2806" i="1"/>
  <c r="L2804" i="1"/>
  <c r="K2804" i="1"/>
  <c r="K2805" i="1" s="1"/>
  <c r="I2807" i="1" l="1"/>
  <c r="J2806" i="1"/>
  <c r="L2805" i="1"/>
  <c r="L2806" i="1" l="1"/>
  <c r="K2806" i="1"/>
  <c r="J2807" i="1"/>
  <c r="I2808" i="1"/>
  <c r="L2807" i="1" l="1"/>
  <c r="I2809" i="1"/>
  <c r="J2808" i="1"/>
  <c r="K2807" i="1"/>
  <c r="L2808" i="1" l="1"/>
  <c r="K2808" i="1"/>
  <c r="I2810" i="1"/>
  <c r="J2809" i="1"/>
  <c r="L2809" i="1" s="1"/>
  <c r="I2811" i="1" l="1"/>
  <c r="J2810" i="1"/>
  <c r="L2810" i="1" s="1"/>
  <c r="K2809" i="1"/>
  <c r="K2810" i="1" l="1"/>
  <c r="I2812" i="1"/>
  <c r="J2811" i="1"/>
  <c r="L2811" i="1" l="1"/>
  <c r="K2811" i="1"/>
  <c r="J2812" i="1"/>
  <c r="L2812" i="1" s="1"/>
  <c r="I2813" i="1"/>
  <c r="I2814" i="1" l="1"/>
  <c r="J2813" i="1"/>
  <c r="L2813" i="1" s="1"/>
  <c r="K2812" i="1"/>
  <c r="K2813" i="1" l="1"/>
  <c r="J2814" i="1"/>
  <c r="I2815" i="1"/>
  <c r="I2816" i="1" l="1"/>
  <c r="J2815" i="1"/>
  <c r="L2814" i="1"/>
  <c r="K2814" i="1"/>
  <c r="K2815" i="1" l="1"/>
  <c r="L2815" i="1"/>
  <c r="I2817" i="1"/>
  <c r="J2816" i="1"/>
  <c r="L2816" i="1" l="1"/>
  <c r="K2816" i="1"/>
  <c r="J2817" i="1"/>
  <c r="L2817" i="1" s="1"/>
  <c r="I2818" i="1"/>
  <c r="J2818" i="1" l="1"/>
  <c r="L2818" i="1" s="1"/>
  <c r="I2819" i="1"/>
  <c r="K2817" i="1"/>
  <c r="K2818" i="1" s="1"/>
  <c r="I2820" i="1" l="1"/>
  <c r="J2819" i="1"/>
  <c r="L2819" i="1" s="1"/>
  <c r="I2821" i="1" l="1"/>
  <c r="J2820" i="1"/>
  <c r="L2820" i="1" s="1"/>
  <c r="K2819" i="1"/>
  <c r="K2820" i="1" s="1"/>
  <c r="I2822" i="1" l="1"/>
  <c r="J2821" i="1"/>
  <c r="L2821" i="1" s="1"/>
  <c r="I2823" i="1" l="1"/>
  <c r="J2822" i="1"/>
  <c r="L2822" i="1" s="1"/>
  <c r="K2821" i="1"/>
  <c r="K2822" i="1" l="1"/>
  <c r="I2824" i="1"/>
  <c r="J2823" i="1"/>
  <c r="L2823" i="1" l="1"/>
  <c r="K2823" i="1"/>
  <c r="J2824" i="1"/>
  <c r="L2824" i="1" s="1"/>
  <c r="I2825" i="1"/>
  <c r="I2826" i="1" l="1"/>
  <c r="J2825" i="1"/>
  <c r="L2825" i="1" s="1"/>
  <c r="K2824" i="1"/>
  <c r="K2825" i="1" l="1"/>
  <c r="I2827" i="1"/>
  <c r="J2826" i="1"/>
  <c r="L2826" i="1" l="1"/>
  <c r="K2826" i="1"/>
  <c r="J2827" i="1"/>
  <c r="L2827" i="1" s="1"/>
  <c r="I2828" i="1"/>
  <c r="J2828" i="1" l="1"/>
  <c r="L2828" i="1" s="1"/>
  <c r="I2829" i="1"/>
  <c r="K2827" i="1"/>
  <c r="K2828" i="1" s="1"/>
  <c r="I2830" i="1" l="1"/>
  <c r="J2829" i="1"/>
  <c r="L2829" i="1" s="1"/>
  <c r="K2829" i="1" l="1"/>
  <c r="J2830" i="1"/>
  <c r="I2831" i="1"/>
  <c r="J2831" i="1" l="1"/>
  <c r="I2832" i="1"/>
  <c r="L2830" i="1"/>
  <c r="K2830" i="1"/>
  <c r="K2831" i="1" s="1"/>
  <c r="I2833" i="1" l="1"/>
  <c r="J2832" i="1"/>
  <c r="L2831" i="1"/>
  <c r="L2832" i="1" l="1"/>
  <c r="K2832" i="1"/>
  <c r="J2833" i="1"/>
  <c r="L2833" i="1" s="1"/>
  <c r="I2834" i="1"/>
  <c r="K2833" i="1" l="1"/>
  <c r="J2834" i="1"/>
  <c r="L2834" i="1" s="1"/>
  <c r="I2835" i="1"/>
  <c r="J2835" i="1" l="1"/>
  <c r="L2835" i="1" s="1"/>
  <c r="I2836" i="1"/>
  <c r="K2834" i="1"/>
  <c r="K2835" i="1" l="1"/>
  <c r="I2837" i="1"/>
  <c r="J2836" i="1"/>
  <c r="L2836" i="1" l="1"/>
  <c r="K2836" i="1"/>
  <c r="I2838" i="1"/>
  <c r="J2837" i="1"/>
  <c r="L2837" i="1" s="1"/>
  <c r="K2837" i="1" l="1"/>
  <c r="I2839" i="1"/>
  <c r="J2838" i="1"/>
  <c r="L2838" i="1" s="1"/>
  <c r="J2839" i="1" l="1"/>
  <c r="L2839" i="1" s="1"/>
  <c r="I2840" i="1"/>
  <c r="K2838" i="1"/>
  <c r="K2839" i="1" l="1"/>
  <c r="I2841" i="1"/>
  <c r="J2840" i="1"/>
  <c r="L2840" i="1" l="1"/>
  <c r="K2840" i="1"/>
  <c r="I2842" i="1"/>
  <c r="J2841" i="1"/>
  <c r="L2841" i="1" s="1"/>
  <c r="I2843" i="1" l="1"/>
  <c r="J2842" i="1"/>
  <c r="L2842" i="1" s="1"/>
  <c r="K2841" i="1"/>
  <c r="K2842" i="1" s="1"/>
  <c r="I2844" i="1" l="1"/>
  <c r="J2843" i="1"/>
  <c r="L2843" i="1" s="1"/>
  <c r="J2844" i="1" l="1"/>
  <c r="L2844" i="1" s="1"/>
  <c r="I2845" i="1"/>
  <c r="K2843" i="1"/>
  <c r="K2844" i="1" s="1"/>
  <c r="I2846" i="1" l="1"/>
  <c r="J2845" i="1"/>
  <c r="L2845" i="1" s="1"/>
  <c r="I2847" i="1" l="1"/>
  <c r="J2846" i="1"/>
  <c r="L2846" i="1" s="1"/>
  <c r="K2845" i="1"/>
  <c r="K2846" i="1" l="1"/>
  <c r="I2848" i="1"/>
  <c r="J2847" i="1"/>
  <c r="L2847" i="1" s="1"/>
  <c r="J2848" i="1" l="1"/>
  <c r="L2848" i="1" s="1"/>
  <c r="I2849" i="1"/>
  <c r="K2847" i="1"/>
  <c r="K2848" i="1" s="1"/>
  <c r="J2849" i="1" l="1"/>
  <c r="I2850" i="1"/>
  <c r="J2850" i="1" l="1"/>
  <c r="I2851" i="1"/>
  <c r="L2849" i="1"/>
  <c r="K2849" i="1"/>
  <c r="K2850" i="1" s="1"/>
  <c r="J2851" i="1" l="1"/>
  <c r="I2852" i="1"/>
  <c r="L2850" i="1"/>
  <c r="I2853" i="1" l="1"/>
  <c r="J2852" i="1"/>
  <c r="L2851" i="1"/>
  <c r="K2851" i="1"/>
  <c r="K2852" i="1" l="1"/>
  <c r="L2852" i="1"/>
  <c r="I2854" i="1"/>
  <c r="J2853" i="1"/>
  <c r="L2853" i="1" s="1"/>
  <c r="J2854" i="1" l="1"/>
  <c r="L2854" i="1" s="1"/>
  <c r="I2855" i="1"/>
  <c r="K2853" i="1"/>
  <c r="K2854" i="1" s="1"/>
  <c r="J2855" i="1" l="1"/>
  <c r="L2855" i="1" s="1"/>
  <c r="I2856" i="1"/>
  <c r="K2855" i="1"/>
  <c r="I2857" i="1" l="1"/>
  <c r="J2856" i="1"/>
  <c r="L2856" i="1" l="1"/>
  <c r="K2856" i="1"/>
  <c r="I2858" i="1"/>
  <c r="J2857" i="1"/>
  <c r="L2857" i="1" s="1"/>
  <c r="J2858" i="1" l="1"/>
  <c r="L2858" i="1" s="1"/>
  <c r="I2859" i="1"/>
  <c r="K2857" i="1"/>
  <c r="K2858" i="1" s="1"/>
  <c r="J2859" i="1" l="1"/>
  <c r="L2859" i="1" s="1"/>
  <c r="I2860" i="1"/>
  <c r="J2860" i="1" l="1"/>
  <c r="L2860" i="1" s="1"/>
  <c r="I2861" i="1"/>
  <c r="K2859" i="1"/>
  <c r="K2860" i="1" s="1"/>
  <c r="I2862" i="1" l="1"/>
  <c r="J2861" i="1"/>
  <c r="L2861" i="1" s="1"/>
  <c r="K2861" i="1" l="1"/>
  <c r="J2862" i="1"/>
  <c r="L2862" i="1" s="1"/>
  <c r="I2863" i="1"/>
  <c r="J2863" i="1" l="1"/>
  <c r="L2863" i="1" s="1"/>
  <c r="I2864" i="1"/>
  <c r="K2862" i="1"/>
  <c r="K2863" i="1" s="1"/>
  <c r="J2864" i="1" l="1"/>
  <c r="I2865" i="1"/>
  <c r="I2866" i="1" l="1"/>
  <c r="J2865" i="1"/>
  <c r="L2864" i="1"/>
  <c r="K2864" i="1"/>
  <c r="K2865" i="1" s="1"/>
  <c r="L2865" i="1" l="1"/>
  <c r="J2866" i="1"/>
  <c r="I2867" i="1"/>
  <c r="I2868" i="1" l="1"/>
  <c r="J2867" i="1"/>
  <c r="L2866" i="1"/>
  <c r="K2866" i="1"/>
  <c r="K2867" i="1" s="1"/>
  <c r="L2867" i="1" l="1"/>
  <c r="I2869" i="1"/>
  <c r="J2868" i="1"/>
  <c r="L2868" i="1" l="1"/>
  <c r="K2868" i="1"/>
  <c r="I2870" i="1"/>
  <c r="J2869" i="1"/>
  <c r="L2869" i="1" s="1"/>
  <c r="J2870" i="1" l="1"/>
  <c r="L2870" i="1" s="1"/>
  <c r="I2871" i="1"/>
  <c r="K2869" i="1"/>
  <c r="K2870" i="1" s="1"/>
  <c r="J2871" i="1" l="1"/>
  <c r="I2872" i="1"/>
  <c r="J2872" i="1" l="1"/>
  <c r="I2873" i="1"/>
  <c r="L2871" i="1"/>
  <c r="K2871" i="1"/>
  <c r="K2872" i="1" s="1"/>
  <c r="J2873" i="1" l="1"/>
  <c r="I2874" i="1"/>
  <c r="K2873" i="1"/>
  <c r="L2872" i="1"/>
  <c r="I2875" i="1" l="1"/>
  <c r="J2874" i="1"/>
  <c r="L2873" i="1"/>
  <c r="L2874" i="1" l="1"/>
  <c r="K2874" i="1"/>
  <c r="J2875" i="1"/>
  <c r="I2876" i="1"/>
  <c r="L2875" i="1" l="1"/>
  <c r="J2876" i="1"/>
  <c r="L2876" i="1" s="1"/>
  <c r="I2877" i="1"/>
  <c r="K2875" i="1"/>
  <c r="K2876" i="1" l="1"/>
  <c r="I2878" i="1"/>
  <c r="J2877" i="1"/>
  <c r="L2877" i="1" s="1"/>
  <c r="K2877" i="1" l="1"/>
  <c r="I2879" i="1"/>
  <c r="J2878" i="1"/>
  <c r="L2878" i="1" l="1"/>
  <c r="K2878" i="1"/>
  <c r="I2880" i="1"/>
  <c r="J2879" i="1"/>
  <c r="L2879" i="1" s="1"/>
  <c r="I2881" i="1" l="1"/>
  <c r="J2880" i="1"/>
  <c r="L2880" i="1" s="1"/>
  <c r="K2879" i="1"/>
  <c r="K2880" i="1" l="1"/>
  <c r="J2881" i="1"/>
  <c r="L2881" i="1" s="1"/>
  <c r="I2882" i="1"/>
  <c r="J2882" i="1" l="1"/>
  <c r="L2882" i="1" s="1"/>
  <c r="I2883" i="1"/>
  <c r="K2881" i="1"/>
  <c r="K2882" i="1" l="1"/>
  <c r="J2883" i="1"/>
  <c r="L2883" i="1" s="1"/>
  <c r="I2884" i="1"/>
  <c r="I2885" i="1" l="1"/>
  <c r="J2884" i="1"/>
  <c r="L2884" i="1" s="1"/>
  <c r="K2883" i="1"/>
  <c r="K2884" i="1" l="1"/>
  <c r="J2885" i="1"/>
  <c r="L2885" i="1" s="1"/>
  <c r="I2886" i="1"/>
  <c r="J2886" i="1" l="1"/>
  <c r="L2886" i="1" s="1"/>
  <c r="I2887" i="1"/>
  <c r="K2885" i="1"/>
  <c r="K2886" i="1" l="1"/>
  <c r="I2888" i="1"/>
  <c r="J2887" i="1"/>
  <c r="L2887" i="1" l="1"/>
  <c r="K2887" i="1"/>
  <c r="J2888" i="1"/>
  <c r="L2888" i="1" s="1"/>
  <c r="I2889" i="1"/>
  <c r="J2889" i="1" l="1"/>
  <c r="L2889" i="1" s="1"/>
  <c r="I2890" i="1"/>
  <c r="K2888" i="1"/>
  <c r="K2889" i="1" s="1"/>
  <c r="J2890" i="1" l="1"/>
  <c r="L2890" i="1" s="1"/>
  <c r="I2891" i="1"/>
  <c r="K2890" i="1"/>
  <c r="J2891" i="1" l="1"/>
  <c r="I2892" i="1"/>
  <c r="J2892" i="1" l="1"/>
  <c r="I2893" i="1"/>
  <c r="L2891" i="1"/>
  <c r="K2891" i="1"/>
  <c r="K2892" i="1" s="1"/>
  <c r="I2894" i="1" l="1"/>
  <c r="J2893" i="1"/>
  <c r="L2892" i="1"/>
  <c r="L2893" i="1" l="1"/>
  <c r="K2893" i="1"/>
  <c r="J2894" i="1"/>
  <c r="L2894" i="1" s="1"/>
  <c r="I2895" i="1"/>
  <c r="K2894" i="1" l="1"/>
  <c r="I2896" i="1"/>
  <c r="J2895" i="1"/>
  <c r="L2895" i="1" l="1"/>
  <c r="K2895" i="1"/>
  <c r="I2897" i="1"/>
  <c r="J2896" i="1"/>
  <c r="L2896" i="1" s="1"/>
  <c r="J2897" i="1" l="1"/>
  <c r="L2897" i="1" s="1"/>
  <c r="I2898" i="1"/>
  <c r="K2896" i="1"/>
  <c r="K2897" i="1" s="1"/>
  <c r="J2898" i="1" l="1"/>
  <c r="I2899" i="1"/>
  <c r="J2899" i="1" l="1"/>
  <c r="I2900" i="1"/>
  <c r="L2898" i="1"/>
  <c r="K2898" i="1"/>
  <c r="K2899" i="1" s="1"/>
  <c r="J2900" i="1" l="1"/>
  <c r="I2901" i="1"/>
  <c r="K2900" i="1"/>
  <c r="L2899" i="1"/>
  <c r="J2901" i="1" l="1"/>
  <c r="I2902" i="1"/>
  <c r="L2900" i="1"/>
  <c r="J2902" i="1" l="1"/>
  <c r="I2903" i="1"/>
  <c r="L2901" i="1"/>
  <c r="K2901" i="1"/>
  <c r="K2902" i="1" s="1"/>
  <c r="J2903" i="1" l="1"/>
  <c r="I2904" i="1"/>
  <c r="L2902" i="1"/>
  <c r="I2905" i="1" l="1"/>
  <c r="J2904" i="1"/>
  <c r="L2903" i="1"/>
  <c r="K2903" i="1"/>
  <c r="K2904" i="1" s="1"/>
  <c r="L2904" i="1" l="1"/>
  <c r="I2906" i="1"/>
  <c r="J2905" i="1"/>
  <c r="L2905" i="1" l="1"/>
  <c r="K2905" i="1"/>
  <c r="J2906" i="1"/>
  <c r="L2906" i="1" s="1"/>
  <c r="I2907" i="1"/>
  <c r="J2907" i="1" l="1"/>
  <c r="L2907" i="1" s="1"/>
  <c r="I2908" i="1"/>
  <c r="K2906" i="1"/>
  <c r="K2907" i="1" s="1"/>
  <c r="I2909" i="1" l="1"/>
  <c r="J2908" i="1"/>
  <c r="L2908" i="1" l="1"/>
  <c r="K2908" i="1"/>
  <c r="J2909" i="1"/>
  <c r="L2909" i="1" s="1"/>
  <c r="I2910" i="1"/>
  <c r="I2911" i="1" l="1"/>
  <c r="J2910" i="1"/>
  <c r="L2910" i="1" s="1"/>
  <c r="K2909" i="1"/>
  <c r="K2910" i="1" l="1"/>
  <c r="I2912" i="1"/>
  <c r="J2911" i="1"/>
  <c r="L2911" i="1" s="1"/>
  <c r="I2913" i="1" l="1"/>
  <c r="J2912" i="1"/>
  <c r="L2912" i="1" s="1"/>
  <c r="K2911" i="1"/>
  <c r="K2912" i="1" l="1"/>
  <c r="I2914" i="1"/>
  <c r="J2913" i="1"/>
  <c r="L2913" i="1" l="1"/>
  <c r="K2913" i="1"/>
  <c r="J2914" i="1"/>
  <c r="L2914" i="1" s="1"/>
  <c r="I2915" i="1"/>
  <c r="J2915" i="1" l="1"/>
  <c r="L2915" i="1" s="1"/>
  <c r="I2916" i="1"/>
  <c r="K2914" i="1"/>
  <c r="K2915" i="1" s="1"/>
  <c r="I2917" i="1" l="1"/>
  <c r="J2916" i="1"/>
  <c r="L2916" i="1" l="1"/>
  <c r="K2916" i="1"/>
  <c r="I2918" i="1"/>
  <c r="J2917" i="1"/>
  <c r="L2917" i="1" s="1"/>
  <c r="I2919" i="1" l="1"/>
  <c r="J2918" i="1"/>
  <c r="L2918" i="1" s="1"/>
  <c r="K2917" i="1"/>
  <c r="K2918" i="1" l="1"/>
  <c r="J2919" i="1"/>
  <c r="I2920" i="1"/>
  <c r="J2920" i="1" l="1"/>
  <c r="I2921" i="1"/>
  <c r="L2919" i="1"/>
  <c r="K2919" i="1"/>
  <c r="K2920" i="1" s="1"/>
  <c r="I2922" i="1" l="1"/>
  <c r="J2921" i="1"/>
  <c r="L2920" i="1"/>
  <c r="L2921" i="1" l="1"/>
  <c r="K2921" i="1"/>
  <c r="I2923" i="1"/>
  <c r="J2922" i="1"/>
  <c r="L2922" i="1" s="1"/>
  <c r="J2923" i="1" l="1"/>
  <c r="L2923" i="1" s="1"/>
  <c r="I2924" i="1"/>
  <c r="K2922" i="1"/>
  <c r="K2923" i="1" s="1"/>
  <c r="I2925" i="1" l="1"/>
  <c r="J2924" i="1"/>
  <c r="L2924" i="1" s="1"/>
  <c r="J2925" i="1" l="1"/>
  <c r="L2925" i="1" s="1"/>
  <c r="I2926" i="1"/>
  <c r="K2924" i="1"/>
  <c r="K2925" i="1" l="1"/>
  <c r="J2926" i="1"/>
  <c r="L2926" i="1" s="1"/>
  <c r="I2927" i="1"/>
  <c r="J2927" i="1" l="1"/>
  <c r="L2927" i="1" s="1"/>
  <c r="I2928" i="1"/>
  <c r="K2926" i="1"/>
  <c r="K2927" i="1" s="1"/>
  <c r="I2929" i="1" l="1"/>
  <c r="J2928" i="1"/>
  <c r="L2928" i="1" s="1"/>
  <c r="I2930" i="1" l="1"/>
  <c r="J2929" i="1"/>
  <c r="L2929" i="1" s="1"/>
  <c r="K2928" i="1"/>
  <c r="K2929" i="1" l="1"/>
  <c r="I2931" i="1"/>
  <c r="J2930" i="1"/>
  <c r="L2930" i="1" l="1"/>
  <c r="K2930" i="1"/>
  <c r="J2931" i="1"/>
  <c r="L2931" i="1" s="1"/>
  <c r="I2932" i="1"/>
  <c r="I2933" i="1" l="1"/>
  <c r="J2932" i="1"/>
  <c r="L2932" i="1" s="1"/>
  <c r="K2931" i="1"/>
  <c r="K2932" i="1" l="1"/>
  <c r="I2934" i="1"/>
  <c r="J2933" i="1"/>
  <c r="L2933" i="1" l="1"/>
  <c r="K2933" i="1"/>
  <c r="I2935" i="1"/>
  <c r="J2934" i="1"/>
  <c r="L2934" i="1" s="1"/>
  <c r="I2936" i="1" l="1"/>
  <c r="J2935" i="1"/>
  <c r="L2935" i="1" s="1"/>
  <c r="K2934" i="1"/>
  <c r="K2935" i="1" l="1"/>
  <c r="I2937" i="1"/>
  <c r="J2936" i="1"/>
  <c r="L2936" i="1" s="1"/>
  <c r="J2937" i="1" l="1"/>
  <c r="L2937" i="1" s="1"/>
  <c r="I2938" i="1"/>
  <c r="K2936" i="1"/>
  <c r="K2937" i="1" s="1"/>
  <c r="I2939" i="1" l="1"/>
  <c r="J2938" i="1"/>
  <c r="L2938" i="1" s="1"/>
  <c r="J2939" i="1" l="1"/>
  <c r="L2939" i="1" s="1"/>
  <c r="I2940" i="1"/>
  <c r="K2938" i="1"/>
  <c r="K2939" i="1" s="1"/>
  <c r="J2940" i="1" l="1"/>
  <c r="L2940" i="1" s="1"/>
  <c r="I2941" i="1"/>
  <c r="K2940" i="1"/>
  <c r="J2941" i="1" l="1"/>
  <c r="I2942" i="1"/>
  <c r="I2943" i="1" l="1"/>
  <c r="J2942" i="1"/>
  <c r="L2941" i="1"/>
  <c r="K2941" i="1"/>
  <c r="K2942" i="1" s="1"/>
  <c r="L2942" i="1" l="1"/>
  <c r="J2943" i="1"/>
  <c r="I2944" i="1"/>
  <c r="J2944" i="1" l="1"/>
  <c r="I2945" i="1"/>
  <c r="L2943" i="1"/>
  <c r="K2943" i="1"/>
  <c r="K2944" i="1" l="1"/>
  <c r="J2945" i="1"/>
  <c r="I2946" i="1"/>
  <c r="L2944" i="1"/>
  <c r="J2946" i="1" l="1"/>
  <c r="I2947" i="1"/>
  <c r="L2945" i="1"/>
  <c r="K2945" i="1"/>
  <c r="K2946" i="1" s="1"/>
  <c r="I2948" i="1" l="1"/>
  <c r="J2947" i="1"/>
  <c r="L2946" i="1"/>
  <c r="L2947" i="1" l="1"/>
  <c r="K2947" i="1"/>
  <c r="J2948" i="1"/>
  <c r="L2948" i="1" s="1"/>
  <c r="I2949" i="1"/>
  <c r="I2950" i="1" l="1"/>
  <c r="J2949" i="1"/>
  <c r="L2949" i="1" s="1"/>
  <c r="K2948" i="1"/>
  <c r="K2949" i="1" l="1"/>
  <c r="J2950" i="1"/>
  <c r="L2950" i="1" s="1"/>
  <c r="I2951" i="1"/>
  <c r="I2952" i="1" l="1"/>
  <c r="J2951" i="1"/>
  <c r="L2951" i="1" s="1"/>
  <c r="K2950" i="1"/>
  <c r="K2951" i="1" l="1"/>
  <c r="J2952" i="1"/>
  <c r="L2952" i="1" s="1"/>
  <c r="I2953" i="1"/>
  <c r="I2954" i="1" l="1"/>
  <c r="J2953" i="1"/>
  <c r="L2953" i="1" s="1"/>
  <c r="K2952" i="1"/>
  <c r="K2953" i="1" l="1"/>
  <c r="I2955" i="1"/>
  <c r="J2954" i="1"/>
  <c r="L2954" i="1" l="1"/>
  <c r="K2954" i="1"/>
  <c r="I2956" i="1"/>
  <c r="J2955" i="1"/>
  <c r="L2955" i="1" s="1"/>
  <c r="J2956" i="1" l="1"/>
  <c r="L2956" i="1" s="1"/>
  <c r="I2957" i="1"/>
  <c r="K2955" i="1"/>
  <c r="K2956" i="1" s="1"/>
  <c r="I2958" i="1" l="1"/>
  <c r="J2957" i="1"/>
  <c r="L2957" i="1" l="1"/>
  <c r="K2957" i="1"/>
  <c r="I2959" i="1"/>
  <c r="J2958" i="1"/>
  <c r="L2958" i="1" s="1"/>
  <c r="I2960" i="1" l="1"/>
  <c r="J2959" i="1"/>
  <c r="L2959" i="1" s="1"/>
  <c r="K2958" i="1"/>
  <c r="K2959" i="1" l="1"/>
  <c r="I2961" i="1"/>
  <c r="J2960" i="1"/>
  <c r="L2960" i="1" l="1"/>
  <c r="K2960" i="1"/>
  <c r="J2961" i="1"/>
  <c r="L2961" i="1" s="1"/>
  <c r="I2962" i="1"/>
  <c r="I2963" i="1" l="1"/>
  <c r="J2962" i="1"/>
  <c r="L2962" i="1" s="1"/>
  <c r="K2961" i="1"/>
  <c r="K2962" i="1" l="1"/>
  <c r="I2964" i="1"/>
  <c r="J2963" i="1"/>
  <c r="L2963" i="1" l="1"/>
  <c r="K2963" i="1"/>
  <c r="I2965" i="1"/>
  <c r="J2964" i="1"/>
  <c r="L2964" i="1" s="1"/>
  <c r="J2965" i="1" l="1"/>
  <c r="L2965" i="1" s="1"/>
  <c r="I2966" i="1"/>
  <c r="K2964" i="1"/>
  <c r="K2965" i="1" s="1"/>
  <c r="I2967" i="1" l="1"/>
  <c r="J2966" i="1"/>
  <c r="L2966" i="1" s="1"/>
  <c r="I2968" i="1" l="1"/>
  <c r="J2967" i="1"/>
  <c r="L2967" i="1" s="1"/>
  <c r="K2966" i="1"/>
  <c r="K2967" i="1" l="1"/>
  <c r="I2969" i="1"/>
  <c r="J2968" i="1"/>
  <c r="L2968" i="1" l="1"/>
  <c r="K2968" i="1"/>
  <c r="I2970" i="1"/>
  <c r="J2969" i="1"/>
  <c r="L2969" i="1" s="1"/>
  <c r="I2971" i="1" l="1"/>
  <c r="J2970" i="1"/>
  <c r="L2970" i="1" s="1"/>
  <c r="K2969" i="1"/>
  <c r="K2970" i="1" l="1"/>
  <c r="I2972" i="1"/>
  <c r="J2971" i="1"/>
  <c r="L2971" i="1" l="1"/>
  <c r="K2971" i="1"/>
  <c r="J2972" i="1"/>
  <c r="L2972" i="1" s="1"/>
  <c r="I2973" i="1"/>
  <c r="I2974" i="1" l="1"/>
  <c r="J2973" i="1"/>
  <c r="L2973" i="1" s="1"/>
  <c r="K2972" i="1"/>
  <c r="K2973" i="1" l="1"/>
  <c r="J2974" i="1"/>
  <c r="L2974" i="1" s="1"/>
  <c r="I2975" i="1"/>
  <c r="I2976" i="1" l="1"/>
  <c r="J2975" i="1"/>
  <c r="L2975" i="1" s="1"/>
  <c r="K2974" i="1"/>
  <c r="K2975" i="1" l="1"/>
  <c r="I2977" i="1"/>
  <c r="J2976" i="1"/>
  <c r="L2976" i="1" s="1"/>
  <c r="J2977" i="1" l="1"/>
  <c r="L2977" i="1" s="1"/>
  <c r="I2978" i="1"/>
  <c r="K2976" i="1"/>
  <c r="K2977" i="1" s="1"/>
  <c r="J2978" i="1" l="1"/>
  <c r="L2978" i="1" s="1"/>
  <c r="I2979" i="1"/>
  <c r="I2980" i="1" l="1"/>
  <c r="J2979" i="1"/>
  <c r="L2979" i="1" s="1"/>
  <c r="K2978" i="1"/>
  <c r="K2979" i="1" l="1"/>
  <c r="I2981" i="1"/>
  <c r="J2980" i="1"/>
  <c r="L2980" i="1" s="1"/>
  <c r="I2982" i="1" l="1"/>
  <c r="J2981" i="1"/>
  <c r="L2981" i="1" s="1"/>
  <c r="K2980" i="1"/>
  <c r="K2981" i="1" s="1"/>
  <c r="J2982" i="1" l="1"/>
  <c r="L2982" i="1" s="1"/>
  <c r="I2983" i="1"/>
  <c r="J2983" i="1" l="1"/>
  <c r="L2983" i="1" s="1"/>
  <c r="I2984" i="1"/>
  <c r="K2982" i="1"/>
  <c r="K2983" i="1" s="1"/>
  <c r="I2985" i="1" l="1"/>
  <c r="J2984" i="1"/>
  <c r="L2984" i="1" s="1"/>
  <c r="I2986" i="1" l="1"/>
  <c r="J2985" i="1"/>
  <c r="L2985" i="1" s="1"/>
  <c r="K2984" i="1"/>
  <c r="K2985" i="1" l="1"/>
  <c r="I2987" i="1"/>
  <c r="J2986" i="1"/>
  <c r="L2986" i="1" s="1"/>
  <c r="J2987" i="1" l="1"/>
  <c r="L2987" i="1" s="1"/>
  <c r="I2988" i="1"/>
  <c r="K2986" i="1"/>
  <c r="K2987" i="1" s="1"/>
  <c r="I2989" i="1" l="1"/>
  <c r="J2988" i="1"/>
  <c r="L2988" i="1" s="1"/>
  <c r="I2990" i="1" l="1"/>
  <c r="J2989" i="1"/>
  <c r="L2989" i="1" s="1"/>
  <c r="K2988" i="1"/>
  <c r="K2989" i="1" l="1"/>
  <c r="I2991" i="1"/>
  <c r="J2990" i="1"/>
  <c r="L2990" i="1" s="1"/>
  <c r="I2992" i="1" l="1"/>
  <c r="J2991" i="1"/>
  <c r="L2991" i="1" s="1"/>
  <c r="K2990" i="1"/>
  <c r="K2991" i="1" l="1"/>
  <c r="J2992" i="1"/>
  <c r="L2992" i="1" s="1"/>
  <c r="I2993" i="1"/>
  <c r="J2993" i="1" l="1"/>
  <c r="L2993" i="1" s="1"/>
  <c r="I2994" i="1"/>
  <c r="K2992" i="1"/>
  <c r="K2993" i="1" s="1"/>
  <c r="J2994" i="1" l="1"/>
  <c r="L2994" i="1" s="1"/>
  <c r="I2995" i="1"/>
  <c r="J2995" i="1" l="1"/>
  <c r="L2995" i="1" s="1"/>
  <c r="I2996" i="1"/>
  <c r="K2994" i="1"/>
  <c r="K2995" i="1" s="1"/>
  <c r="J2996" i="1" l="1"/>
  <c r="L2996" i="1" s="1"/>
  <c r="I2997" i="1"/>
  <c r="J2997" i="1" l="1"/>
  <c r="L2997" i="1" s="1"/>
  <c r="I2998" i="1"/>
  <c r="K2996" i="1"/>
  <c r="K2997" i="1" s="1"/>
  <c r="J2998" i="1" l="1"/>
  <c r="L2998" i="1" s="1"/>
  <c r="I2999" i="1"/>
  <c r="I3000" i="1" l="1"/>
  <c r="J2999" i="1"/>
  <c r="L2999" i="1" s="1"/>
  <c r="K2998" i="1"/>
  <c r="K2999" i="1" l="1"/>
  <c r="J3000" i="1"/>
  <c r="L3000" i="1" s="1"/>
  <c r="I3001" i="1"/>
  <c r="J3001" i="1" l="1"/>
  <c r="L3001" i="1" s="1"/>
  <c r="I3002" i="1"/>
  <c r="K3000" i="1"/>
  <c r="K3001" i="1" s="1"/>
  <c r="I3003" i="1" l="1"/>
  <c r="J3002" i="1"/>
  <c r="L3002" i="1" s="1"/>
  <c r="I3004" i="1" l="1"/>
  <c r="J3003" i="1"/>
  <c r="L3003" i="1" s="1"/>
  <c r="K3002" i="1"/>
  <c r="K3003" i="1" l="1"/>
  <c r="J3004" i="1"/>
  <c r="L3004" i="1" s="1"/>
  <c r="I3005" i="1"/>
  <c r="J3005" i="1" l="1"/>
  <c r="L3005" i="1" s="1"/>
  <c r="I3006" i="1"/>
  <c r="K3004" i="1"/>
  <c r="K3005" i="1" s="1"/>
  <c r="J3006" i="1" l="1"/>
  <c r="L3006" i="1" s="1"/>
  <c r="I3007" i="1"/>
  <c r="I3008" i="1" l="1"/>
  <c r="J3007" i="1"/>
  <c r="L3007" i="1" s="1"/>
  <c r="K3006" i="1"/>
  <c r="K3007" i="1" l="1"/>
  <c r="J3008" i="1"/>
  <c r="L3008" i="1" s="1"/>
  <c r="I3009" i="1"/>
  <c r="J3009" i="1" l="1"/>
  <c r="L3009" i="1" s="1"/>
  <c r="I3010" i="1"/>
  <c r="K3008" i="1"/>
  <c r="K3009" i="1" s="1"/>
  <c r="J3010" i="1" l="1"/>
  <c r="L3010" i="1" s="1"/>
  <c r="I3011" i="1"/>
  <c r="J3011" i="1" l="1"/>
  <c r="L3011" i="1" s="1"/>
  <c r="I3012" i="1"/>
  <c r="K3010" i="1"/>
  <c r="K3011" i="1" s="1"/>
  <c r="J3012" i="1" l="1"/>
  <c r="L3012" i="1" s="1"/>
  <c r="I3013" i="1"/>
  <c r="J3013" i="1" l="1"/>
  <c r="L3013" i="1" s="1"/>
  <c r="I3014" i="1"/>
  <c r="K3012" i="1"/>
  <c r="K3013" i="1" s="1"/>
  <c r="J3014" i="1" l="1"/>
  <c r="L3014" i="1" s="1"/>
  <c r="I3015" i="1"/>
  <c r="I3016" i="1" l="1"/>
  <c r="J3015" i="1"/>
  <c r="L3015" i="1" s="1"/>
  <c r="K3014" i="1"/>
  <c r="K3015" i="1" l="1"/>
  <c r="J3016" i="1"/>
  <c r="I3017" i="1"/>
  <c r="I3018" i="1" l="1"/>
  <c r="J3017" i="1"/>
  <c r="L3016" i="1"/>
  <c r="K3016" i="1"/>
  <c r="K3017" i="1" s="1"/>
  <c r="L3017" i="1" l="1"/>
  <c r="J3018" i="1"/>
  <c r="L3018" i="1" s="1"/>
  <c r="I3019" i="1"/>
  <c r="J3019" i="1" l="1"/>
  <c r="L3019" i="1" s="1"/>
  <c r="I3020" i="1"/>
  <c r="K3018" i="1"/>
  <c r="K3019" i="1" s="1"/>
  <c r="I3021" i="1" l="1"/>
  <c r="J3020" i="1"/>
  <c r="L3020" i="1" s="1"/>
  <c r="J3021" i="1" l="1"/>
  <c r="L3021" i="1" s="1"/>
  <c r="I3022" i="1"/>
  <c r="K3020" i="1"/>
  <c r="K3021" i="1" s="1"/>
  <c r="J3022" i="1" l="1"/>
  <c r="L3022" i="1" s="1"/>
  <c r="I3023" i="1"/>
  <c r="J3023" i="1" l="1"/>
  <c r="L3023" i="1" s="1"/>
  <c r="I3024" i="1"/>
  <c r="K3022" i="1"/>
  <c r="K3023" i="1" s="1"/>
  <c r="J3024" i="1" l="1"/>
  <c r="I3025" i="1"/>
  <c r="I3026" i="1" l="1"/>
  <c r="J3025" i="1"/>
  <c r="L3024" i="1"/>
  <c r="K3024" i="1"/>
  <c r="K3025" i="1" s="1"/>
  <c r="L3025" i="1" l="1"/>
  <c r="I3027" i="1"/>
  <c r="J3026" i="1"/>
  <c r="L3026" i="1" l="1"/>
  <c r="K3026" i="1"/>
  <c r="I3028" i="1"/>
  <c r="J3027" i="1"/>
  <c r="L3027" i="1" s="1"/>
  <c r="I3029" i="1" l="1"/>
  <c r="J3028" i="1"/>
  <c r="L3028" i="1" s="1"/>
  <c r="K3027" i="1"/>
  <c r="K3028" i="1" s="1"/>
  <c r="I3030" i="1" l="1"/>
  <c r="J3029" i="1"/>
  <c r="L3029" i="1" l="1"/>
  <c r="K3029" i="1"/>
  <c r="J3030" i="1"/>
  <c r="L3030" i="1" s="1"/>
  <c r="I3031" i="1"/>
  <c r="I3032" i="1" l="1"/>
  <c r="J3031" i="1"/>
  <c r="L3031" i="1" s="1"/>
  <c r="K3030" i="1"/>
  <c r="K3031" i="1" l="1"/>
  <c r="I3033" i="1"/>
  <c r="J3032" i="1"/>
  <c r="L3032" i="1" l="1"/>
  <c r="K3032" i="1"/>
  <c r="J3033" i="1"/>
  <c r="I3034" i="1"/>
  <c r="L3033" i="1" l="1"/>
  <c r="J3034" i="1"/>
  <c r="L3034" i="1" s="1"/>
  <c r="I3035" i="1"/>
  <c r="K3033" i="1"/>
  <c r="K3034" i="1" s="1"/>
  <c r="I3036" i="1" l="1"/>
  <c r="J3035" i="1"/>
  <c r="L3035" i="1" l="1"/>
  <c r="K3035" i="1"/>
  <c r="J3036" i="1"/>
  <c r="L3036" i="1" s="1"/>
  <c r="I3037" i="1"/>
  <c r="K3036" i="1" l="1"/>
  <c r="I3038" i="1"/>
  <c r="J3037" i="1"/>
  <c r="L3037" i="1" s="1"/>
  <c r="J3038" i="1" l="1"/>
  <c r="L3038" i="1" s="1"/>
  <c r="I3039" i="1"/>
  <c r="K3037" i="1"/>
  <c r="K3038" i="1" s="1"/>
  <c r="J3039" i="1" l="1"/>
  <c r="I3040" i="1"/>
  <c r="I3041" i="1" l="1"/>
  <c r="J3040" i="1"/>
  <c r="L3039" i="1"/>
  <c r="K3039" i="1"/>
  <c r="K3040" i="1" l="1"/>
  <c r="L3040" i="1"/>
  <c r="J3041" i="1"/>
  <c r="I3042" i="1"/>
  <c r="I3043" i="1" l="1"/>
  <c r="J3042" i="1"/>
  <c r="L3041" i="1"/>
  <c r="K3041" i="1"/>
  <c r="K3042" i="1" s="1"/>
  <c r="L3042" i="1" l="1"/>
  <c r="J3043" i="1"/>
  <c r="I3044" i="1"/>
  <c r="J3044" i="1" l="1"/>
  <c r="I3045" i="1"/>
  <c r="L3043" i="1"/>
  <c r="K3043" i="1"/>
  <c r="K3044" i="1" s="1"/>
  <c r="I3046" i="1" l="1"/>
  <c r="J3045" i="1"/>
  <c r="L3044" i="1"/>
  <c r="L3045" i="1" l="1"/>
  <c r="K3045" i="1"/>
  <c r="I3047" i="1"/>
  <c r="J3046" i="1"/>
  <c r="L3046" i="1" s="1"/>
  <c r="K3046" i="1" l="1"/>
  <c r="J3047" i="1"/>
  <c r="L3047" i="1" s="1"/>
  <c r="I3048" i="1"/>
  <c r="J3048" i="1" l="1"/>
  <c r="L3048" i="1" s="1"/>
  <c r="I3049" i="1"/>
  <c r="K3047" i="1"/>
  <c r="K3048" i="1" s="1"/>
  <c r="I3050" i="1" l="1"/>
  <c r="J3049" i="1"/>
  <c r="L3049" i="1" l="1"/>
  <c r="K3049" i="1"/>
  <c r="I3051" i="1"/>
  <c r="J3050" i="1"/>
  <c r="L3050" i="1" s="1"/>
  <c r="I3052" i="1" l="1"/>
  <c r="J3051" i="1"/>
  <c r="L3051" i="1" s="1"/>
  <c r="K3050" i="1"/>
  <c r="K3051" i="1" l="1"/>
  <c r="I3053" i="1"/>
  <c r="J3052" i="1"/>
  <c r="L3052" i="1" s="1"/>
  <c r="J3053" i="1" l="1"/>
  <c r="L3053" i="1" s="1"/>
  <c r="I3054" i="1"/>
  <c r="K3052" i="1"/>
  <c r="K3053" i="1" s="1"/>
  <c r="I3055" i="1" l="1"/>
  <c r="J3054" i="1"/>
  <c r="L3054" i="1" s="1"/>
  <c r="J3055" i="1" l="1"/>
  <c r="L3055" i="1" s="1"/>
  <c r="I3056" i="1"/>
  <c r="K3054" i="1"/>
  <c r="K3055" i="1" s="1"/>
  <c r="I3057" i="1" l="1"/>
  <c r="J3056" i="1"/>
  <c r="L3056" i="1" l="1"/>
  <c r="K3056" i="1"/>
  <c r="I3058" i="1"/>
  <c r="J3057" i="1"/>
  <c r="L3057" i="1" s="1"/>
  <c r="I3059" i="1" l="1"/>
  <c r="J3058" i="1"/>
  <c r="L3058" i="1" s="1"/>
  <c r="K3057" i="1"/>
  <c r="K3058" i="1" l="1"/>
  <c r="J3059" i="1"/>
  <c r="I3060" i="1"/>
  <c r="J3060" i="1" l="1"/>
  <c r="I3061" i="1"/>
  <c r="L3059" i="1"/>
  <c r="K3059" i="1"/>
  <c r="K3060" i="1" s="1"/>
  <c r="J3061" i="1" l="1"/>
  <c r="I3062" i="1"/>
  <c r="L3060" i="1"/>
  <c r="I3063" i="1" l="1"/>
  <c r="J3062" i="1"/>
  <c r="L3061" i="1"/>
  <c r="K3061" i="1"/>
  <c r="K3062" i="1" s="1"/>
  <c r="L3062" i="1" l="1"/>
  <c r="I3064" i="1"/>
  <c r="J3063" i="1"/>
  <c r="L3063" i="1" l="1"/>
  <c r="K3063" i="1"/>
  <c r="I3065" i="1"/>
  <c r="J3064" i="1"/>
  <c r="L3064" i="1" s="1"/>
  <c r="I3066" i="1" l="1"/>
  <c r="J3065" i="1"/>
  <c r="L3065" i="1" s="1"/>
  <c r="K3064" i="1"/>
  <c r="K3065" i="1" l="1"/>
  <c r="J3066" i="1"/>
  <c r="L3066" i="1" s="1"/>
  <c r="I3067" i="1"/>
  <c r="K3066" i="1" l="1"/>
  <c r="J3067" i="1"/>
  <c r="L3067" i="1" s="1"/>
  <c r="I3068" i="1"/>
  <c r="J3068" i="1" l="1"/>
  <c r="L3068" i="1" s="1"/>
  <c r="I3069" i="1"/>
  <c r="K3067" i="1"/>
  <c r="K3068" i="1" s="1"/>
  <c r="J3069" i="1" l="1"/>
  <c r="I3070" i="1"/>
  <c r="J3070" i="1" l="1"/>
  <c r="I3071" i="1"/>
  <c r="L3069" i="1"/>
  <c r="K3069" i="1"/>
  <c r="K3070" i="1" s="1"/>
  <c r="J3071" i="1" l="1"/>
  <c r="I3072" i="1"/>
  <c r="L3070" i="1"/>
  <c r="J3072" i="1" l="1"/>
  <c r="I3073" i="1"/>
  <c r="L3071" i="1"/>
  <c r="K3071" i="1"/>
  <c r="K3072" i="1" s="1"/>
  <c r="J3073" i="1" l="1"/>
  <c r="I3074" i="1"/>
  <c r="L3072" i="1"/>
  <c r="I3075" i="1" l="1"/>
  <c r="J3074" i="1"/>
  <c r="L3073" i="1"/>
  <c r="K3073" i="1"/>
  <c r="K3074" i="1" s="1"/>
  <c r="L3074" i="1" l="1"/>
  <c r="I3076" i="1"/>
  <c r="J3075" i="1"/>
  <c r="L3075" i="1" l="1"/>
  <c r="K3075" i="1"/>
  <c r="J3076" i="1"/>
  <c r="L3076" i="1" s="1"/>
  <c r="I3077" i="1"/>
  <c r="I3078" i="1" l="1"/>
  <c r="J3077" i="1"/>
  <c r="L3077" i="1" s="1"/>
  <c r="K3076" i="1"/>
  <c r="K3077" i="1" l="1"/>
  <c r="J3078" i="1"/>
  <c r="L3078" i="1" s="1"/>
  <c r="I3079" i="1"/>
  <c r="I3080" i="1" l="1"/>
  <c r="J3079" i="1"/>
  <c r="L3079" i="1" s="1"/>
  <c r="K3078" i="1"/>
  <c r="K3079" i="1" l="1"/>
  <c r="I3081" i="1"/>
  <c r="J3080" i="1"/>
  <c r="L3080" i="1" s="1"/>
  <c r="I3082" i="1" l="1"/>
  <c r="J3081" i="1"/>
  <c r="L3081" i="1" s="1"/>
  <c r="K3080" i="1"/>
  <c r="K3081" i="1" l="1"/>
  <c r="J3082" i="1"/>
  <c r="I3083" i="1"/>
  <c r="J3083" i="1" l="1"/>
  <c r="I3084" i="1"/>
  <c r="L3082" i="1"/>
  <c r="K3082" i="1"/>
  <c r="K3083" i="1" s="1"/>
  <c r="I3085" i="1" l="1"/>
  <c r="J3084" i="1"/>
  <c r="L3083" i="1"/>
  <c r="L3084" i="1" l="1"/>
  <c r="K3084" i="1"/>
  <c r="J3085" i="1"/>
  <c r="L3085" i="1" s="1"/>
  <c r="I3086" i="1"/>
  <c r="J3086" i="1" l="1"/>
  <c r="L3086" i="1" s="1"/>
  <c r="I3087" i="1"/>
  <c r="K3085" i="1"/>
  <c r="K3086" i="1" s="1"/>
  <c r="I3088" i="1" l="1"/>
  <c r="J3087" i="1"/>
  <c r="L3087" i="1" s="1"/>
  <c r="I3089" i="1" l="1"/>
  <c r="J3088" i="1"/>
  <c r="L3088" i="1" s="1"/>
  <c r="K3087" i="1"/>
  <c r="K3088" i="1" l="1"/>
  <c r="I3090" i="1"/>
  <c r="J3089" i="1"/>
  <c r="L3089" i="1" s="1"/>
  <c r="J3090" i="1" l="1"/>
  <c r="L3090" i="1" s="1"/>
  <c r="I3091" i="1"/>
  <c r="K3089" i="1"/>
  <c r="K3090" i="1" s="1"/>
  <c r="I3092" i="1" l="1"/>
  <c r="J3091" i="1"/>
  <c r="L3091" i="1" s="1"/>
  <c r="J3092" i="1" l="1"/>
  <c r="L3092" i="1" s="1"/>
  <c r="I3093" i="1"/>
  <c r="K3091" i="1"/>
  <c r="K3092" i="1" s="1"/>
  <c r="J3093" i="1" l="1"/>
  <c r="I3094" i="1"/>
  <c r="J3094" i="1" l="1"/>
  <c r="I3095" i="1"/>
  <c r="L3093" i="1"/>
  <c r="K3093" i="1"/>
  <c r="K3094" i="1" s="1"/>
  <c r="J3095" i="1" l="1"/>
  <c r="I3096" i="1"/>
  <c r="L3094" i="1"/>
  <c r="J3096" i="1" l="1"/>
  <c r="I3097" i="1"/>
  <c r="L3095" i="1"/>
  <c r="K3095" i="1"/>
  <c r="K3096" i="1" s="1"/>
  <c r="I3098" i="1" l="1"/>
  <c r="J3097" i="1"/>
  <c r="L3096" i="1"/>
  <c r="L3097" i="1" l="1"/>
  <c r="K3097" i="1"/>
  <c r="J3098" i="1"/>
  <c r="L3098" i="1" s="1"/>
  <c r="I3099" i="1"/>
  <c r="I3100" i="1" l="1"/>
  <c r="J3099" i="1"/>
  <c r="L3099" i="1" s="1"/>
  <c r="K3098" i="1"/>
  <c r="K3099" i="1" l="1"/>
  <c r="J3100" i="1"/>
  <c r="I3101" i="1"/>
  <c r="I3102" i="1" l="1"/>
  <c r="J3101" i="1"/>
  <c r="L3100" i="1"/>
  <c r="K3100" i="1"/>
  <c r="K3101" i="1" s="1"/>
  <c r="L3101" i="1" l="1"/>
  <c r="I3103" i="1"/>
  <c r="J3102" i="1"/>
  <c r="L3102" i="1" l="1"/>
  <c r="K3102" i="1"/>
  <c r="I3104" i="1"/>
  <c r="J3103" i="1"/>
  <c r="L3103" i="1" s="1"/>
  <c r="J3104" i="1" l="1"/>
  <c r="L3104" i="1" s="1"/>
  <c r="I3105" i="1"/>
  <c r="K3103" i="1"/>
  <c r="K3104" i="1" s="1"/>
  <c r="I3106" i="1" l="1"/>
  <c r="J3105" i="1"/>
  <c r="L3105" i="1" s="1"/>
  <c r="I3107" i="1" l="1"/>
  <c r="J3106" i="1"/>
  <c r="L3106" i="1" s="1"/>
  <c r="K3105" i="1"/>
  <c r="K3106" i="1" l="1"/>
  <c r="J3107" i="1"/>
  <c r="L3107" i="1" s="1"/>
  <c r="I3108" i="1"/>
  <c r="J3108" i="1" l="1"/>
  <c r="L3108" i="1" s="1"/>
  <c r="I3109" i="1"/>
  <c r="K3107" i="1"/>
  <c r="K3108" i="1" s="1"/>
  <c r="J3109" i="1" l="1"/>
  <c r="L3109" i="1" s="1"/>
  <c r="I3110" i="1"/>
  <c r="J3110" i="1" l="1"/>
  <c r="L3110" i="1" s="1"/>
  <c r="I3111" i="1"/>
  <c r="K3109" i="1"/>
  <c r="K3110" i="1" s="1"/>
  <c r="J3111" i="1" l="1"/>
  <c r="L3111" i="1" s="1"/>
  <c r="I3112" i="1"/>
  <c r="I3113" i="1" l="1"/>
  <c r="J3112" i="1"/>
  <c r="L3112" i="1" s="1"/>
  <c r="K3111" i="1"/>
  <c r="K3112" i="1" l="1"/>
  <c r="I3114" i="1"/>
  <c r="J3113" i="1"/>
  <c r="L3113" i="1" s="1"/>
  <c r="J3114" i="1" l="1"/>
  <c r="L3114" i="1" s="1"/>
  <c r="I3115" i="1"/>
  <c r="K3113" i="1"/>
  <c r="K3114" i="1" s="1"/>
  <c r="J3115" i="1" l="1"/>
  <c r="L3115" i="1" s="1"/>
  <c r="I3116" i="1"/>
  <c r="J3116" i="1" l="1"/>
  <c r="L3116" i="1" s="1"/>
  <c r="I3117" i="1"/>
  <c r="K3115" i="1"/>
  <c r="K3116" i="1" s="1"/>
  <c r="J3117" i="1" l="1"/>
  <c r="I3118" i="1"/>
  <c r="I3119" i="1" l="1"/>
  <c r="J3118" i="1"/>
  <c r="L3117" i="1"/>
  <c r="K3117" i="1"/>
  <c r="K3118" i="1" s="1"/>
  <c r="L3118" i="1" l="1"/>
  <c r="J3119" i="1"/>
  <c r="L3119" i="1" s="1"/>
  <c r="I3120" i="1"/>
  <c r="J3120" i="1" l="1"/>
  <c r="L3120" i="1" s="1"/>
  <c r="I3121" i="1"/>
  <c r="K3119" i="1"/>
  <c r="K3120" i="1" s="1"/>
  <c r="J3121" i="1" l="1"/>
  <c r="L3121" i="1" s="1"/>
  <c r="I3122" i="1"/>
  <c r="I3123" i="1" l="1"/>
  <c r="J3122" i="1"/>
  <c r="L3122" i="1" s="1"/>
  <c r="K3121" i="1"/>
  <c r="K3122" i="1" l="1"/>
  <c r="J3123" i="1"/>
  <c r="L3123" i="1" s="1"/>
  <c r="I3124" i="1"/>
  <c r="I3125" i="1" l="1"/>
  <c r="J3124" i="1"/>
  <c r="L3124" i="1" s="1"/>
  <c r="K3123" i="1"/>
  <c r="K3124" i="1" l="1"/>
  <c r="J3125" i="1"/>
  <c r="L3125" i="1" s="1"/>
  <c r="I3126" i="1"/>
  <c r="J3126" i="1" l="1"/>
  <c r="L3126" i="1" s="1"/>
  <c r="I3127" i="1"/>
  <c r="K3125" i="1"/>
  <c r="K3126" i="1" s="1"/>
  <c r="I3128" i="1" l="1"/>
  <c r="J3127" i="1"/>
  <c r="L3127" i="1" s="1"/>
  <c r="I3129" i="1" l="1"/>
  <c r="J3128" i="1"/>
  <c r="L3128" i="1" s="1"/>
  <c r="K3127" i="1"/>
  <c r="K3128" i="1" s="1"/>
  <c r="J3129" i="1" l="1"/>
  <c r="L3129" i="1" s="1"/>
  <c r="I3130" i="1"/>
  <c r="I3131" i="1" l="1"/>
  <c r="J3130" i="1"/>
  <c r="L3130" i="1" s="1"/>
  <c r="K3129" i="1"/>
  <c r="K3130" i="1" l="1"/>
  <c r="I3132" i="1"/>
  <c r="J3131" i="1"/>
  <c r="L3131" i="1" s="1"/>
  <c r="I3133" i="1" l="1"/>
  <c r="J3132" i="1"/>
  <c r="L3132" i="1" s="1"/>
  <c r="K3131" i="1"/>
  <c r="K3132" i="1" s="1"/>
  <c r="J3133" i="1" l="1"/>
  <c r="L3133" i="1" s="1"/>
  <c r="I3134" i="1"/>
  <c r="I3135" i="1" l="1"/>
  <c r="J3134" i="1"/>
  <c r="L3134" i="1" s="1"/>
  <c r="K3133" i="1"/>
  <c r="K3134" i="1" s="1"/>
  <c r="I3136" i="1" l="1"/>
  <c r="J3135" i="1"/>
  <c r="L3135" i="1" s="1"/>
  <c r="I3137" i="1" l="1"/>
  <c r="J3136" i="1"/>
  <c r="L3136" i="1" s="1"/>
  <c r="K3135" i="1"/>
  <c r="K3136" i="1" l="1"/>
  <c r="I3138" i="1"/>
  <c r="J3137" i="1"/>
  <c r="L3137" i="1" s="1"/>
  <c r="J3138" i="1" l="1"/>
  <c r="L3138" i="1" s="1"/>
  <c r="I3139" i="1"/>
  <c r="K3137" i="1"/>
  <c r="K3138" i="1" s="1"/>
  <c r="J3139" i="1" l="1"/>
  <c r="L3139" i="1" s="1"/>
  <c r="I3140" i="1"/>
  <c r="J3140" i="1" l="1"/>
  <c r="L3140" i="1" s="1"/>
  <c r="I3141" i="1"/>
  <c r="K3139" i="1"/>
  <c r="K3140" i="1" s="1"/>
  <c r="J3141" i="1" l="1"/>
  <c r="I3142" i="1"/>
  <c r="J3142" i="1" l="1"/>
  <c r="I3143" i="1"/>
  <c r="L3141" i="1"/>
  <c r="K3141" i="1"/>
  <c r="K3142" i="1" s="1"/>
  <c r="I3144" i="1" l="1"/>
  <c r="J3143" i="1"/>
  <c r="L3142" i="1"/>
  <c r="L3143" i="1" l="1"/>
  <c r="K3143" i="1"/>
  <c r="J3144" i="1"/>
  <c r="L3144" i="1" s="1"/>
  <c r="I3145" i="1"/>
  <c r="I3146" i="1" l="1"/>
  <c r="J3145" i="1"/>
  <c r="L3145" i="1" s="1"/>
  <c r="K3144" i="1"/>
  <c r="K3145" i="1" s="1"/>
  <c r="J3146" i="1" l="1"/>
  <c r="I3147" i="1"/>
  <c r="I3148" i="1" l="1"/>
  <c r="J3147" i="1"/>
  <c r="L3146" i="1"/>
  <c r="K3146" i="1"/>
  <c r="K3147" i="1" l="1"/>
  <c r="L3147" i="1"/>
  <c r="I3149" i="1"/>
  <c r="J3148" i="1"/>
  <c r="L3148" i="1" l="1"/>
  <c r="K3148" i="1"/>
  <c r="J3149" i="1"/>
  <c r="I3150" i="1"/>
  <c r="L3149" i="1" l="1"/>
  <c r="J3150" i="1"/>
  <c r="L3150" i="1" s="1"/>
  <c r="I3151" i="1"/>
  <c r="K3149" i="1"/>
  <c r="K3150" i="1" s="1"/>
  <c r="J3151" i="1" l="1"/>
  <c r="L3151" i="1" s="1"/>
  <c r="I3152" i="1"/>
  <c r="I3153" i="1" l="1"/>
  <c r="J3152" i="1"/>
  <c r="L3152" i="1" s="1"/>
  <c r="K3151" i="1"/>
  <c r="K3152" i="1" l="1"/>
  <c r="I3154" i="1"/>
  <c r="J3153" i="1"/>
  <c r="L3153" i="1" l="1"/>
  <c r="K3153" i="1"/>
  <c r="J3154" i="1"/>
  <c r="I3155" i="1"/>
  <c r="L3154" i="1" l="1"/>
  <c r="J3155" i="1"/>
  <c r="L3155" i="1" s="1"/>
  <c r="I3156" i="1"/>
  <c r="K3154" i="1"/>
  <c r="K3155" i="1" s="1"/>
  <c r="J3156" i="1" l="1"/>
  <c r="L3156" i="1" s="1"/>
  <c r="I3157" i="1"/>
  <c r="I3158" i="1" l="1"/>
  <c r="J3157" i="1"/>
  <c r="L3157" i="1" s="1"/>
  <c r="K3156" i="1"/>
  <c r="K3157" i="1" l="1"/>
  <c r="I3159" i="1"/>
  <c r="J3158" i="1"/>
  <c r="L3158" i="1" s="1"/>
  <c r="J3159" i="1" l="1"/>
  <c r="L3159" i="1" s="1"/>
  <c r="I3160" i="1"/>
  <c r="K3158" i="1"/>
  <c r="K3159" i="1" s="1"/>
  <c r="J3160" i="1" l="1"/>
  <c r="L3160" i="1" s="1"/>
  <c r="I3161" i="1"/>
  <c r="I3162" i="1" l="1"/>
  <c r="J3161" i="1"/>
  <c r="L3161" i="1" s="1"/>
  <c r="K3160" i="1"/>
  <c r="K3161" i="1" l="1"/>
  <c r="J3162" i="1"/>
  <c r="L3162" i="1" s="1"/>
  <c r="I3163" i="1"/>
  <c r="J3163" i="1" l="1"/>
  <c r="L3163" i="1" s="1"/>
  <c r="I3164" i="1"/>
  <c r="K3162" i="1"/>
  <c r="K3163" i="1" s="1"/>
  <c r="J3164" i="1" l="1"/>
  <c r="I3165" i="1"/>
  <c r="J3165" i="1" l="1"/>
  <c r="I3166" i="1"/>
  <c r="L3164" i="1"/>
  <c r="K3164" i="1"/>
  <c r="K3165" i="1" s="1"/>
  <c r="I3167" i="1" l="1"/>
  <c r="J3166" i="1"/>
  <c r="L3165" i="1"/>
  <c r="L3166" i="1" l="1"/>
  <c r="J3167" i="1"/>
  <c r="L3167" i="1" s="1"/>
  <c r="I3168" i="1"/>
  <c r="K3166" i="1"/>
  <c r="K3167" i="1" s="1"/>
  <c r="J3168" i="1" l="1"/>
  <c r="L3168" i="1" s="1"/>
  <c r="I3169" i="1"/>
  <c r="J3169" i="1" l="1"/>
  <c r="L3169" i="1" s="1"/>
  <c r="I3170" i="1"/>
  <c r="K3168" i="1"/>
  <c r="K3169" i="1" s="1"/>
  <c r="I3171" i="1" l="1"/>
  <c r="J3170" i="1"/>
  <c r="L3170" i="1" l="1"/>
  <c r="K3170" i="1"/>
  <c r="J3171" i="1"/>
  <c r="L3171" i="1" s="1"/>
  <c r="I3172" i="1"/>
  <c r="J3172" i="1" l="1"/>
  <c r="L3172" i="1" s="1"/>
  <c r="I3173" i="1"/>
  <c r="K3171" i="1"/>
  <c r="K3172" i="1" s="1"/>
  <c r="I3174" i="1" l="1"/>
  <c r="J3173" i="1"/>
  <c r="L3173" i="1" s="1"/>
  <c r="I3175" i="1" l="1"/>
  <c r="J3174" i="1"/>
  <c r="L3174" i="1" s="1"/>
  <c r="K3173" i="1"/>
  <c r="K3174" i="1" s="1"/>
  <c r="J3175" i="1" l="1"/>
  <c r="L3175" i="1" s="1"/>
  <c r="I3176" i="1"/>
  <c r="J3176" i="1" l="1"/>
  <c r="L3176" i="1" s="1"/>
  <c r="I3177" i="1"/>
  <c r="K3175" i="1"/>
  <c r="K3176" i="1" s="1"/>
  <c r="I3178" i="1" l="1"/>
  <c r="J3177" i="1"/>
  <c r="L3177" i="1" s="1"/>
  <c r="I3179" i="1" l="1"/>
  <c r="J3178" i="1"/>
  <c r="L3178" i="1" s="1"/>
  <c r="K3177" i="1"/>
  <c r="K3178" i="1" s="1"/>
  <c r="J3179" i="1" l="1"/>
  <c r="L3179" i="1" s="1"/>
  <c r="I3180" i="1"/>
  <c r="J3180" i="1" l="1"/>
  <c r="L3180" i="1" s="1"/>
  <c r="I3181" i="1"/>
  <c r="K3179" i="1"/>
  <c r="K3180" i="1" s="1"/>
  <c r="I3182" i="1" l="1"/>
  <c r="J3181" i="1"/>
  <c r="L3181" i="1" s="1"/>
  <c r="I3183" i="1" l="1"/>
  <c r="J3182" i="1"/>
  <c r="L3182" i="1" s="1"/>
  <c r="K3181" i="1"/>
  <c r="K3182" i="1" l="1"/>
  <c r="J3183" i="1"/>
  <c r="L3183" i="1" s="1"/>
  <c r="I3184" i="1"/>
  <c r="I3185" i="1" l="1"/>
  <c r="J3184" i="1"/>
  <c r="L3184" i="1" s="1"/>
  <c r="K3183" i="1"/>
  <c r="K3184" i="1" l="1"/>
  <c r="J3185" i="1"/>
  <c r="L3185" i="1" s="1"/>
  <c r="I3186" i="1"/>
  <c r="I3187" i="1" l="1"/>
  <c r="J3186" i="1"/>
  <c r="L3186" i="1" s="1"/>
  <c r="K3185" i="1"/>
  <c r="K3186" i="1" s="1"/>
  <c r="J3187" i="1" l="1"/>
  <c r="L3187" i="1" s="1"/>
  <c r="I3188" i="1"/>
  <c r="J3188" i="1" l="1"/>
  <c r="L3188" i="1" s="1"/>
  <c r="I3189" i="1"/>
  <c r="K3187" i="1"/>
  <c r="K3188" i="1" s="1"/>
  <c r="J3189" i="1" l="1"/>
  <c r="L3189" i="1" s="1"/>
  <c r="I3190" i="1"/>
  <c r="J3190" i="1" l="1"/>
  <c r="L3190" i="1" s="1"/>
  <c r="I3191" i="1"/>
  <c r="K3189" i="1"/>
  <c r="K3190" i="1" s="1"/>
  <c r="I3192" i="1" l="1"/>
  <c r="J3191" i="1"/>
  <c r="L3191" i="1" s="1"/>
  <c r="J3192" i="1" l="1"/>
  <c r="L3192" i="1" s="1"/>
  <c r="I3193" i="1"/>
  <c r="K3191" i="1"/>
  <c r="K3192" i="1" s="1"/>
  <c r="I3194" i="1" l="1"/>
  <c r="J3193" i="1"/>
  <c r="L3193" i="1" s="1"/>
  <c r="I3195" i="1" l="1"/>
  <c r="J3194" i="1"/>
  <c r="L3194" i="1" s="1"/>
  <c r="K3193" i="1"/>
  <c r="K3194" i="1" l="1"/>
  <c r="I3196" i="1"/>
  <c r="J3195" i="1"/>
  <c r="L3195" i="1" s="1"/>
  <c r="I3197" i="1" l="1"/>
  <c r="J3196" i="1"/>
  <c r="L3196" i="1" s="1"/>
  <c r="K3195" i="1"/>
  <c r="K3196" i="1" l="1"/>
  <c r="J3197" i="1"/>
  <c r="L3197" i="1" s="1"/>
  <c r="I3198" i="1"/>
  <c r="J3198" i="1" l="1"/>
  <c r="L3198" i="1" s="1"/>
  <c r="I3199" i="1"/>
  <c r="K3197" i="1"/>
  <c r="K3198" i="1" s="1"/>
  <c r="J3199" i="1" l="1"/>
  <c r="L3199" i="1" s="1"/>
  <c r="I3200" i="1"/>
  <c r="J3200" i="1" l="1"/>
  <c r="L3200" i="1" s="1"/>
  <c r="I3201" i="1"/>
  <c r="K3199" i="1"/>
  <c r="K3200" i="1" s="1"/>
  <c r="I3202" i="1" l="1"/>
  <c r="J3201" i="1"/>
  <c r="L3201" i="1" s="1"/>
  <c r="J3202" i="1" l="1"/>
  <c r="L3202" i="1" s="1"/>
  <c r="I3203" i="1"/>
  <c r="K3201" i="1"/>
  <c r="K3202" i="1" s="1"/>
  <c r="J3203" i="1" l="1"/>
  <c r="L3203" i="1" s="1"/>
  <c r="I3204" i="1"/>
  <c r="J3204" i="1" l="1"/>
  <c r="L3204" i="1" s="1"/>
  <c r="I3205" i="1"/>
  <c r="K3203" i="1"/>
  <c r="K3204" i="1" s="1"/>
  <c r="I3206" i="1" l="1"/>
  <c r="J3205" i="1"/>
  <c r="L3205" i="1" s="1"/>
  <c r="J3206" i="1" l="1"/>
  <c r="L3206" i="1" s="1"/>
  <c r="I3207" i="1"/>
  <c r="K3205" i="1"/>
  <c r="K3206" i="1" s="1"/>
  <c r="I3208" i="1" l="1"/>
  <c r="J3207" i="1"/>
  <c r="L3207" i="1" s="1"/>
  <c r="J3208" i="1" l="1"/>
  <c r="L3208" i="1" s="1"/>
  <c r="I3209" i="1"/>
  <c r="K3207" i="1"/>
  <c r="K3208" i="1" s="1"/>
  <c r="I3210" i="1" l="1"/>
  <c r="J3209" i="1"/>
  <c r="L3209" i="1" s="1"/>
  <c r="I3211" i="1" l="1"/>
  <c r="J3210" i="1"/>
  <c r="L3210" i="1" s="1"/>
  <c r="K3209" i="1"/>
  <c r="K3210" i="1" l="1"/>
  <c r="I3212" i="1"/>
  <c r="J3211" i="1"/>
  <c r="L3211" i="1" s="1"/>
  <c r="I3213" i="1" l="1"/>
  <c r="J3212" i="1"/>
  <c r="L3212" i="1" s="1"/>
  <c r="K3211" i="1"/>
  <c r="K3212" i="1" l="1"/>
  <c r="I3214" i="1"/>
  <c r="J3213" i="1"/>
  <c r="L3213" i="1" l="1"/>
  <c r="K3213" i="1"/>
  <c r="J3214" i="1"/>
  <c r="L3214" i="1" s="1"/>
  <c r="I3215" i="1"/>
  <c r="J3215" i="1" l="1"/>
  <c r="L3215" i="1" s="1"/>
  <c r="I3216" i="1"/>
  <c r="K3214" i="1"/>
  <c r="K3215" i="1" s="1"/>
  <c r="I3217" i="1" l="1"/>
  <c r="J3216" i="1"/>
  <c r="L3216" i="1" l="1"/>
  <c r="K3216" i="1"/>
  <c r="J3217" i="1"/>
  <c r="L3217" i="1" s="1"/>
  <c r="I3218" i="1"/>
  <c r="I3219" i="1" l="1"/>
  <c r="J3218" i="1"/>
  <c r="L3218" i="1" s="1"/>
  <c r="K3217" i="1"/>
  <c r="K3218" i="1" s="1"/>
  <c r="J3219" i="1" l="1"/>
  <c r="L3219" i="1" s="1"/>
  <c r="I3220" i="1"/>
  <c r="I3221" i="1" l="1"/>
  <c r="J3220" i="1"/>
  <c r="L3220" i="1" s="1"/>
  <c r="K3219" i="1"/>
  <c r="K3220" i="1" s="1"/>
  <c r="I3222" i="1" l="1"/>
  <c r="J3221" i="1"/>
  <c r="L3221" i="1" l="1"/>
  <c r="K3221" i="1"/>
  <c r="J3222" i="1"/>
  <c r="L3222" i="1" s="1"/>
  <c r="I3223" i="1"/>
  <c r="J3223" i="1" l="1"/>
  <c r="L3223" i="1" s="1"/>
  <c r="I3224" i="1"/>
  <c r="K3222" i="1"/>
  <c r="K3223" i="1" l="1"/>
  <c r="J3224" i="1"/>
  <c r="L3224" i="1" s="1"/>
  <c r="I3225" i="1"/>
  <c r="J3225" i="1" l="1"/>
  <c r="L3225" i="1" s="1"/>
  <c r="I3226" i="1"/>
  <c r="K3224" i="1"/>
  <c r="K3225" i="1" s="1"/>
  <c r="J3226" i="1" l="1"/>
  <c r="L3226" i="1" s="1"/>
  <c r="I3227" i="1"/>
  <c r="I3228" i="1" l="1"/>
  <c r="J3227" i="1"/>
  <c r="L3227" i="1" s="1"/>
  <c r="K3226" i="1"/>
  <c r="K3227" i="1" l="1"/>
  <c r="J3228" i="1"/>
  <c r="I3229" i="1"/>
  <c r="I3230" i="1" l="1"/>
  <c r="J3229" i="1"/>
  <c r="L3228" i="1"/>
  <c r="K3228" i="1"/>
  <c r="K3229" i="1" l="1"/>
  <c r="L3229" i="1"/>
  <c r="J3230" i="1"/>
  <c r="L3230" i="1" s="1"/>
  <c r="I3231" i="1"/>
  <c r="J3231" i="1" l="1"/>
  <c r="L3231" i="1" s="1"/>
  <c r="I3232" i="1"/>
  <c r="K3230" i="1"/>
  <c r="K3231" i="1" s="1"/>
  <c r="I3233" i="1" l="1"/>
  <c r="J3232" i="1"/>
  <c r="L3232" i="1" l="1"/>
  <c r="K3232" i="1"/>
  <c r="J3233" i="1"/>
  <c r="L3233" i="1" s="1"/>
  <c r="I3234" i="1"/>
  <c r="I3235" i="1" l="1"/>
  <c r="J3234" i="1"/>
  <c r="L3234" i="1" s="1"/>
  <c r="K3233" i="1"/>
  <c r="K3234" i="1" l="1"/>
  <c r="J3235" i="1"/>
  <c r="I3236" i="1"/>
  <c r="J3236" i="1" l="1"/>
  <c r="I3237" i="1"/>
  <c r="L3235" i="1"/>
  <c r="K3235" i="1"/>
  <c r="K3236" i="1" s="1"/>
  <c r="J3237" i="1" l="1"/>
  <c r="I3238" i="1"/>
  <c r="L3236" i="1"/>
  <c r="J3238" i="1" l="1"/>
  <c r="I3239" i="1"/>
  <c r="L3237" i="1"/>
  <c r="K3237" i="1"/>
  <c r="K3238" i="1" s="1"/>
  <c r="I3240" i="1" l="1"/>
  <c r="J3239" i="1"/>
  <c r="L3238" i="1"/>
  <c r="L3239" i="1" l="1"/>
  <c r="K3239" i="1"/>
  <c r="I3241" i="1"/>
  <c r="J3240" i="1"/>
  <c r="L3240" i="1" s="1"/>
  <c r="I3242" i="1" l="1"/>
  <c r="J3241" i="1"/>
  <c r="L3241" i="1" s="1"/>
  <c r="K3240" i="1"/>
  <c r="K3241" i="1" s="1"/>
  <c r="I3243" i="1" l="1"/>
  <c r="J3242" i="1"/>
  <c r="L3242" i="1" s="1"/>
  <c r="J3243" i="1" l="1"/>
  <c r="L3243" i="1" s="1"/>
  <c r="I3244" i="1"/>
  <c r="K3242" i="1"/>
  <c r="K3243" i="1" l="1"/>
  <c r="I3245" i="1"/>
  <c r="J3244" i="1"/>
  <c r="L3244" i="1" s="1"/>
  <c r="J3245" i="1" l="1"/>
  <c r="L3245" i="1" s="1"/>
  <c r="I3246" i="1"/>
  <c r="K3244" i="1"/>
  <c r="K3245" i="1" s="1"/>
  <c r="I3247" i="1" l="1"/>
  <c r="J3246" i="1"/>
  <c r="L3246" i="1" l="1"/>
  <c r="K3246" i="1"/>
  <c r="J3247" i="1"/>
  <c r="L3247" i="1" s="1"/>
  <c r="I3248" i="1"/>
  <c r="I3249" i="1" l="1"/>
  <c r="J3248" i="1"/>
  <c r="L3248" i="1" s="1"/>
  <c r="K3247" i="1"/>
  <c r="K3248" i="1" l="1"/>
  <c r="I3250" i="1"/>
  <c r="J3249" i="1"/>
  <c r="L3249" i="1" l="1"/>
  <c r="K3249" i="1"/>
  <c r="I3251" i="1"/>
  <c r="J3250" i="1"/>
  <c r="L3250" i="1" s="1"/>
  <c r="I3252" i="1" l="1"/>
  <c r="J3251" i="1"/>
  <c r="L3251" i="1" s="1"/>
  <c r="K3250" i="1"/>
  <c r="K3251" i="1" l="1"/>
  <c r="I3253" i="1"/>
  <c r="J3252" i="1"/>
  <c r="L3252" i="1" s="1"/>
  <c r="I3254" i="1" l="1"/>
  <c r="J3253" i="1"/>
  <c r="L3253" i="1" s="1"/>
  <c r="K3252" i="1"/>
  <c r="K3253" i="1" l="1"/>
  <c r="I3255" i="1"/>
  <c r="J3254" i="1"/>
  <c r="L3254" i="1" s="1"/>
  <c r="J3255" i="1" l="1"/>
  <c r="L3255" i="1" s="1"/>
  <c r="I3256" i="1"/>
  <c r="K3254" i="1"/>
  <c r="K3255" i="1" s="1"/>
  <c r="J3256" i="1" l="1"/>
  <c r="L3256" i="1" s="1"/>
  <c r="I3257" i="1"/>
  <c r="J3257" i="1" l="1"/>
  <c r="L3257" i="1" s="1"/>
  <c r="I3258" i="1"/>
  <c r="K3256" i="1"/>
  <c r="K3257" i="1" l="1"/>
  <c r="I3259" i="1"/>
  <c r="J3258" i="1"/>
  <c r="L3258" i="1" s="1"/>
  <c r="J3259" i="1" l="1"/>
  <c r="L3259" i="1" s="1"/>
  <c r="I3260" i="1"/>
  <c r="K3258" i="1"/>
  <c r="K3259" i="1" s="1"/>
  <c r="J3260" i="1" l="1"/>
  <c r="L3260" i="1" s="1"/>
  <c r="I3261" i="1"/>
  <c r="J3261" i="1" l="1"/>
  <c r="L3261" i="1" s="1"/>
  <c r="I3262" i="1"/>
  <c r="K3260" i="1"/>
  <c r="K3261" i="1" s="1"/>
  <c r="I3263" i="1" l="1"/>
  <c r="J3262" i="1"/>
  <c r="L3262" i="1" l="1"/>
  <c r="K3262" i="1"/>
  <c r="J3263" i="1"/>
  <c r="L3263" i="1" s="1"/>
  <c r="I3264" i="1"/>
  <c r="J3264" i="1" l="1"/>
  <c r="L3264" i="1" s="1"/>
  <c r="I3265" i="1"/>
  <c r="K3263" i="1"/>
  <c r="K3264" i="1" s="1"/>
  <c r="I3266" i="1" l="1"/>
  <c r="J3265" i="1"/>
  <c r="L3265" i="1" l="1"/>
  <c r="K3265" i="1"/>
  <c r="J3266" i="1"/>
  <c r="L3266" i="1" s="1"/>
  <c r="I3267" i="1"/>
  <c r="J3267" i="1" l="1"/>
  <c r="L3267" i="1" s="1"/>
  <c r="I3268" i="1"/>
  <c r="K3266" i="1"/>
  <c r="K3267" i="1" s="1"/>
  <c r="I3269" i="1" l="1"/>
  <c r="J3268" i="1"/>
  <c r="L3268" i="1" l="1"/>
  <c r="K3268" i="1"/>
  <c r="I3270" i="1"/>
  <c r="J3269" i="1"/>
  <c r="L3269" i="1" s="1"/>
  <c r="J3270" i="1" l="1"/>
  <c r="L3270" i="1" s="1"/>
  <c r="I3271" i="1"/>
  <c r="K3269" i="1"/>
  <c r="K3270" i="1" l="1"/>
  <c r="I3272" i="1"/>
  <c r="J3271" i="1"/>
  <c r="L3271" i="1" l="1"/>
  <c r="K3271" i="1"/>
  <c r="I3273" i="1"/>
  <c r="J3272" i="1"/>
  <c r="L3272" i="1" s="1"/>
  <c r="J3273" i="1" l="1"/>
  <c r="L3273" i="1" s="1"/>
  <c r="I3274" i="1"/>
  <c r="K3272" i="1"/>
  <c r="K3273" i="1" s="1"/>
  <c r="I3275" i="1" l="1"/>
  <c r="J3274" i="1"/>
  <c r="L3274" i="1" l="1"/>
  <c r="K3274" i="1"/>
  <c r="I3276" i="1"/>
  <c r="J3275" i="1"/>
  <c r="L3275" i="1" l="1"/>
  <c r="J3276" i="1"/>
  <c r="L3276" i="1" s="1"/>
  <c r="I3277" i="1"/>
  <c r="K3275" i="1"/>
  <c r="K3276" i="1" s="1"/>
  <c r="I3278" i="1" l="1"/>
  <c r="J3277" i="1"/>
  <c r="L3277" i="1" l="1"/>
  <c r="K3277" i="1"/>
  <c r="J3278" i="1"/>
  <c r="L3278" i="1" s="1"/>
  <c r="I3279" i="1"/>
  <c r="J3279" i="1" l="1"/>
  <c r="L3279" i="1" s="1"/>
  <c r="I3280" i="1"/>
  <c r="K3278" i="1"/>
  <c r="K3279" i="1" s="1"/>
  <c r="I3281" i="1" l="1"/>
  <c r="J3280" i="1"/>
  <c r="L3280" i="1" s="1"/>
  <c r="I3282" i="1" l="1"/>
  <c r="J3281" i="1"/>
  <c r="L3281" i="1" s="1"/>
  <c r="K3280" i="1"/>
  <c r="K3281" i="1" l="1"/>
  <c r="I3283" i="1"/>
  <c r="J3282" i="1"/>
  <c r="L3282" i="1" s="1"/>
  <c r="I3284" i="1" l="1"/>
  <c r="J3283" i="1"/>
  <c r="L3283" i="1" s="1"/>
  <c r="K3282" i="1"/>
  <c r="K3283" i="1" s="1"/>
  <c r="I3285" i="1" l="1"/>
  <c r="J3284" i="1"/>
  <c r="L3284" i="1" s="1"/>
  <c r="J3285" i="1" l="1"/>
  <c r="L3285" i="1" s="1"/>
  <c r="I3286" i="1"/>
  <c r="K3284" i="1"/>
  <c r="K3285" i="1" s="1"/>
  <c r="I3287" i="1" l="1"/>
  <c r="J3286" i="1"/>
  <c r="L3286" i="1" s="1"/>
  <c r="J3287" i="1" l="1"/>
  <c r="L3287" i="1" s="1"/>
  <c r="I3288" i="1"/>
  <c r="K3286" i="1"/>
  <c r="K3287" i="1" s="1"/>
  <c r="I3289" i="1" l="1"/>
  <c r="J3288" i="1"/>
  <c r="L3288" i="1" l="1"/>
  <c r="K3288" i="1"/>
  <c r="I3290" i="1"/>
  <c r="J3289" i="1"/>
  <c r="L3289" i="1" s="1"/>
  <c r="I3291" i="1" l="1"/>
  <c r="J3290" i="1"/>
  <c r="L3290" i="1" s="1"/>
  <c r="K3289" i="1"/>
  <c r="K3290" i="1" s="1"/>
  <c r="I3292" i="1" l="1"/>
  <c r="J3291" i="1"/>
  <c r="L3291" i="1" l="1"/>
  <c r="K3291" i="1"/>
  <c r="I3293" i="1"/>
  <c r="J3292" i="1"/>
  <c r="L3292" i="1" s="1"/>
  <c r="J3293" i="1" l="1"/>
  <c r="L3293" i="1" s="1"/>
  <c r="I3294" i="1"/>
  <c r="K3292" i="1"/>
  <c r="K3293" i="1" s="1"/>
  <c r="I3295" i="1" l="1"/>
  <c r="J3294" i="1"/>
  <c r="L3294" i="1" s="1"/>
  <c r="J3295" i="1" l="1"/>
  <c r="L3295" i="1" s="1"/>
  <c r="I3296" i="1"/>
  <c r="K3294" i="1"/>
  <c r="K3295" i="1" l="1"/>
  <c r="I3297" i="1"/>
  <c r="J3296" i="1"/>
  <c r="L3296" i="1" s="1"/>
  <c r="I3298" i="1" l="1"/>
  <c r="J3297" i="1"/>
  <c r="L3297" i="1" s="1"/>
  <c r="K3296" i="1"/>
  <c r="K3297" i="1" l="1"/>
  <c r="I3299" i="1"/>
  <c r="J3298" i="1"/>
  <c r="L3298" i="1" s="1"/>
  <c r="I3300" i="1" l="1"/>
  <c r="J3299" i="1"/>
  <c r="L3299" i="1" s="1"/>
  <c r="K3298" i="1"/>
  <c r="K3299" i="1" l="1"/>
  <c r="I3301" i="1"/>
  <c r="J3300" i="1"/>
  <c r="L3300" i="1" s="1"/>
  <c r="J3301" i="1" l="1"/>
  <c r="L3301" i="1" s="1"/>
  <c r="I3302" i="1"/>
  <c r="K3300" i="1"/>
  <c r="K3301" i="1" s="1"/>
  <c r="I3303" i="1" l="1"/>
  <c r="J3302" i="1"/>
  <c r="L3302" i="1" s="1"/>
  <c r="J3303" i="1" l="1"/>
  <c r="L3303" i="1" s="1"/>
  <c r="I3304" i="1"/>
  <c r="K3302" i="1"/>
  <c r="K3303" i="1" s="1"/>
  <c r="J3304" i="1" l="1"/>
  <c r="L3304" i="1" s="1"/>
  <c r="I3305" i="1"/>
  <c r="I3306" i="1" l="1"/>
  <c r="J3305" i="1"/>
  <c r="L3305" i="1" s="1"/>
  <c r="K3304" i="1"/>
  <c r="K3305" i="1" l="1"/>
  <c r="I3307" i="1"/>
  <c r="J3306" i="1"/>
  <c r="L3306" i="1" s="1"/>
  <c r="J3307" i="1" l="1"/>
  <c r="L3307" i="1" s="1"/>
  <c r="I3308" i="1"/>
  <c r="K3306" i="1"/>
  <c r="K3307" i="1" s="1"/>
  <c r="J3308" i="1" l="1"/>
  <c r="L3308" i="1" s="1"/>
  <c r="I3309" i="1"/>
  <c r="J3309" i="1" l="1"/>
  <c r="L3309" i="1" s="1"/>
  <c r="I3310" i="1"/>
  <c r="K3308" i="1"/>
  <c r="K3309" i="1" s="1"/>
  <c r="J3310" i="1" l="1"/>
  <c r="L3310" i="1" s="1"/>
  <c r="I3311" i="1"/>
  <c r="J3311" i="1" l="1"/>
  <c r="L3311" i="1" s="1"/>
  <c r="I3312" i="1"/>
  <c r="K3310" i="1"/>
  <c r="K3311" i="1" s="1"/>
  <c r="J3312" i="1" l="1"/>
  <c r="L3312" i="1" s="1"/>
  <c r="I3313" i="1"/>
  <c r="K3312" i="1"/>
  <c r="J3313" i="1" l="1"/>
  <c r="I3314" i="1"/>
  <c r="I3315" i="1" l="1"/>
  <c r="J3314" i="1"/>
  <c r="L3313" i="1"/>
  <c r="K3313" i="1"/>
  <c r="K3314" i="1" s="1"/>
  <c r="L3314" i="1" l="1"/>
  <c r="I3316" i="1"/>
  <c r="J3315" i="1"/>
  <c r="L3315" i="1" l="1"/>
  <c r="K3315" i="1"/>
  <c r="I3317" i="1"/>
  <c r="J3316" i="1"/>
  <c r="L3316" i="1" l="1"/>
  <c r="I3318" i="1"/>
  <c r="J3317" i="1"/>
  <c r="K3316" i="1"/>
  <c r="L3317" i="1" l="1"/>
  <c r="K3317" i="1"/>
  <c r="J3318" i="1"/>
  <c r="L3318" i="1" s="1"/>
  <c r="I3319" i="1"/>
  <c r="J3319" i="1" l="1"/>
  <c r="L3319" i="1" s="1"/>
  <c r="I3320" i="1"/>
  <c r="K3318" i="1"/>
  <c r="K3319" i="1" s="1"/>
  <c r="I3321" i="1" l="1"/>
  <c r="J3320" i="1"/>
  <c r="L3320" i="1" s="1"/>
  <c r="J3321" i="1" l="1"/>
  <c r="L3321" i="1" s="1"/>
  <c r="I3322" i="1"/>
  <c r="K3320" i="1"/>
  <c r="K3321" i="1" s="1"/>
  <c r="J3322" i="1" l="1"/>
  <c r="L3322" i="1" s="1"/>
  <c r="I3323" i="1"/>
  <c r="I3324" i="1" l="1"/>
  <c r="J3323" i="1"/>
  <c r="L3323" i="1" s="1"/>
  <c r="K3322" i="1"/>
  <c r="K3323" i="1" l="1"/>
  <c r="J3324" i="1"/>
  <c r="L3324" i="1" s="1"/>
  <c r="I3325" i="1"/>
  <c r="J3325" i="1" l="1"/>
  <c r="L3325" i="1" s="1"/>
  <c r="I3326" i="1"/>
  <c r="K3324" i="1"/>
  <c r="K3325" i="1" s="1"/>
  <c r="I3327" i="1" l="1"/>
  <c r="J3326" i="1"/>
  <c r="L3326" i="1" l="1"/>
  <c r="K3326" i="1"/>
  <c r="I3328" i="1"/>
  <c r="J3327" i="1"/>
  <c r="L3327" i="1" s="1"/>
  <c r="J3328" i="1" l="1"/>
  <c r="L3328" i="1" s="1"/>
  <c r="I3329" i="1"/>
  <c r="K3327" i="1"/>
  <c r="K3328" i="1" s="1"/>
  <c r="I3330" i="1" l="1"/>
  <c r="J3329" i="1"/>
  <c r="L3329" i="1" l="1"/>
  <c r="K3329" i="1"/>
  <c r="J3330" i="1"/>
  <c r="L3330" i="1" s="1"/>
  <c r="I3331" i="1"/>
  <c r="J3331" i="1" l="1"/>
  <c r="L3331" i="1" s="1"/>
  <c r="I3332" i="1"/>
  <c r="K3330" i="1"/>
  <c r="K3331" i="1" s="1"/>
  <c r="J3332" i="1" l="1"/>
  <c r="L3332" i="1" s="1"/>
  <c r="I3333" i="1"/>
  <c r="I3334" i="1" l="1"/>
  <c r="J3333" i="1"/>
  <c r="L3333" i="1" s="1"/>
  <c r="K3332" i="1"/>
  <c r="K3333" i="1" l="1"/>
  <c r="I3335" i="1"/>
  <c r="J3334" i="1"/>
  <c r="L3334" i="1" s="1"/>
  <c r="J3335" i="1" l="1"/>
  <c r="L3335" i="1" s="1"/>
  <c r="I3336" i="1"/>
  <c r="K3334" i="1"/>
  <c r="K3335" i="1" s="1"/>
  <c r="J3336" i="1" l="1"/>
  <c r="L3336" i="1" s="1"/>
  <c r="I3337" i="1"/>
  <c r="I3338" i="1" l="1"/>
  <c r="J3337" i="1"/>
  <c r="L3337" i="1" s="1"/>
  <c r="K3336" i="1"/>
  <c r="K3337" i="1" s="1"/>
  <c r="I3339" i="1" l="1"/>
  <c r="J3338" i="1"/>
  <c r="L3338" i="1" s="1"/>
  <c r="I3340" i="1" l="1"/>
  <c r="J3339" i="1"/>
  <c r="L3339" i="1" s="1"/>
  <c r="K3338" i="1"/>
  <c r="K3339" i="1" l="1"/>
  <c r="J3340" i="1"/>
  <c r="I3341" i="1"/>
  <c r="J3341" i="1" l="1"/>
  <c r="I3342" i="1"/>
  <c r="L3340" i="1"/>
  <c r="K3340" i="1"/>
  <c r="K3341" i="1" l="1"/>
  <c r="J3342" i="1"/>
  <c r="I3343" i="1"/>
  <c r="L3341" i="1"/>
  <c r="J3343" i="1" l="1"/>
  <c r="I3344" i="1"/>
  <c r="L3342" i="1"/>
  <c r="K3342" i="1"/>
  <c r="K3343" i="1" s="1"/>
  <c r="J3344" i="1" l="1"/>
  <c r="I3345" i="1"/>
  <c r="L3343" i="1"/>
  <c r="J3345" i="1" l="1"/>
  <c r="I3346" i="1"/>
  <c r="L3344" i="1"/>
  <c r="K3344" i="1"/>
  <c r="K3345" i="1" s="1"/>
  <c r="J3346" i="1" l="1"/>
  <c r="I3347" i="1"/>
  <c r="L3345" i="1"/>
  <c r="I3348" i="1" l="1"/>
  <c r="J3347" i="1"/>
  <c r="L3346" i="1"/>
  <c r="K3346" i="1"/>
  <c r="K3347" i="1" s="1"/>
  <c r="L3347" i="1" l="1"/>
  <c r="I3349" i="1"/>
  <c r="J3348" i="1"/>
  <c r="L3348" i="1" l="1"/>
  <c r="K3348" i="1"/>
  <c r="I3350" i="1"/>
  <c r="J3349" i="1"/>
  <c r="L3349" i="1" s="1"/>
  <c r="I3351" i="1" l="1"/>
  <c r="J3350" i="1"/>
  <c r="L3350" i="1" s="1"/>
  <c r="K3349" i="1"/>
  <c r="K3350" i="1" l="1"/>
  <c r="J3351" i="1"/>
  <c r="I3352" i="1"/>
  <c r="I3353" i="1" l="1"/>
  <c r="J3352" i="1"/>
  <c r="L3351" i="1"/>
  <c r="K3351" i="1"/>
  <c r="K3352" i="1" s="1"/>
  <c r="L3352" i="1" l="1"/>
  <c r="J3353" i="1"/>
  <c r="I3354" i="1"/>
  <c r="J3354" i="1" l="1"/>
  <c r="I3355" i="1"/>
  <c r="L3353" i="1"/>
  <c r="K3353" i="1"/>
  <c r="K3354" i="1" s="1"/>
  <c r="J3355" i="1" l="1"/>
  <c r="I3356" i="1"/>
  <c r="L3354" i="1"/>
  <c r="I3357" i="1" l="1"/>
  <c r="J3356" i="1"/>
  <c r="L3355" i="1"/>
  <c r="K3355" i="1"/>
  <c r="K3356" i="1" l="1"/>
  <c r="L3356" i="1"/>
  <c r="J3357" i="1"/>
  <c r="I3358" i="1"/>
  <c r="J3358" i="1" l="1"/>
  <c r="I3359" i="1"/>
  <c r="L3357" i="1"/>
  <c r="K3357" i="1"/>
  <c r="K3358" i="1" s="1"/>
  <c r="I3360" i="1" l="1"/>
  <c r="J3359" i="1"/>
  <c r="L3358" i="1"/>
  <c r="L3359" i="1" l="1"/>
  <c r="K3359" i="1"/>
  <c r="J3360" i="1"/>
  <c r="L3360" i="1" s="1"/>
  <c r="I3361" i="1"/>
  <c r="J3361" i="1" l="1"/>
  <c r="L3361" i="1" s="1"/>
  <c r="I3362" i="1"/>
  <c r="K3360" i="1"/>
  <c r="K3361" i="1" s="1"/>
  <c r="J3362" i="1" l="1"/>
  <c r="L3362" i="1" s="1"/>
  <c r="I3363" i="1"/>
  <c r="I3364" i="1" l="1"/>
  <c r="J3363" i="1"/>
  <c r="L3363" i="1" s="1"/>
  <c r="K3362" i="1"/>
  <c r="K3363" i="1" l="1"/>
  <c r="I3365" i="1"/>
  <c r="J3364" i="1"/>
  <c r="L3364" i="1" s="1"/>
  <c r="J3365" i="1" l="1"/>
  <c r="L3365" i="1" s="1"/>
  <c r="I3366" i="1"/>
  <c r="K3364" i="1"/>
  <c r="K3365" i="1" s="1"/>
  <c r="I3367" i="1" l="1"/>
  <c r="J3366" i="1"/>
  <c r="L3366" i="1" l="1"/>
  <c r="K3366" i="1"/>
  <c r="I3368" i="1"/>
  <c r="J3367" i="1"/>
  <c r="L3367" i="1" s="1"/>
  <c r="J3368" i="1" l="1"/>
  <c r="L3368" i="1" s="1"/>
  <c r="I3369" i="1"/>
  <c r="K3367" i="1"/>
  <c r="K3368" i="1" l="1"/>
  <c r="J3369" i="1"/>
  <c r="I3370" i="1"/>
  <c r="J3370" i="1" l="1"/>
  <c r="I3371" i="1"/>
  <c r="L3369" i="1"/>
  <c r="K3369" i="1"/>
  <c r="K3370" i="1" s="1"/>
  <c r="J3371" i="1" l="1"/>
  <c r="I3372" i="1"/>
  <c r="L3370" i="1"/>
  <c r="J3372" i="1" l="1"/>
  <c r="I3373" i="1"/>
  <c r="L3371" i="1"/>
  <c r="K3371" i="1"/>
  <c r="K3372" i="1" s="1"/>
  <c r="J3373" i="1" l="1"/>
  <c r="I3374" i="1"/>
  <c r="L3372" i="1"/>
  <c r="J3374" i="1" l="1"/>
  <c r="I3375" i="1"/>
  <c r="L3373" i="1"/>
  <c r="K3373" i="1"/>
  <c r="K3374" i="1" s="1"/>
  <c r="I3376" i="1" l="1"/>
  <c r="J3375" i="1"/>
  <c r="L3374" i="1"/>
  <c r="L3375" i="1" l="1"/>
  <c r="K3375" i="1"/>
  <c r="I3377" i="1"/>
  <c r="J3376" i="1"/>
  <c r="L3376" i="1" s="1"/>
  <c r="J3377" i="1" l="1"/>
  <c r="L3377" i="1" s="1"/>
  <c r="I3378" i="1"/>
  <c r="K3376" i="1"/>
  <c r="K3377" i="1" s="1"/>
  <c r="I3379" i="1" l="1"/>
  <c r="J3378" i="1"/>
  <c r="L3378" i="1" l="1"/>
  <c r="K3378" i="1"/>
  <c r="J3379" i="1"/>
  <c r="I3380" i="1"/>
  <c r="L3379" i="1" l="1"/>
  <c r="K3379" i="1"/>
  <c r="I3381" i="1"/>
  <c r="J3380" i="1"/>
  <c r="L3380" i="1" l="1"/>
  <c r="K3380" i="1"/>
  <c r="I3382" i="1"/>
  <c r="J3381" i="1"/>
  <c r="L3381" i="1" s="1"/>
  <c r="I3383" i="1" l="1"/>
  <c r="J3382" i="1"/>
  <c r="L3382" i="1" s="1"/>
  <c r="K3381" i="1"/>
  <c r="K3382" i="1" l="1"/>
  <c r="J3383" i="1"/>
  <c r="I3384" i="1"/>
  <c r="J3384" i="1" l="1"/>
  <c r="I3385" i="1"/>
  <c r="L3383" i="1"/>
  <c r="K3383" i="1"/>
  <c r="K3384" i="1" s="1"/>
  <c r="I3386" i="1" l="1"/>
  <c r="J3385" i="1"/>
  <c r="L3384" i="1"/>
  <c r="L3385" i="1" l="1"/>
  <c r="K3385" i="1"/>
  <c r="J3386" i="1"/>
  <c r="L3386" i="1" s="1"/>
  <c r="I3387" i="1"/>
  <c r="J3387" i="1" l="1"/>
  <c r="L3387" i="1" s="1"/>
  <c r="I3388" i="1"/>
  <c r="K3386" i="1"/>
  <c r="K3387" i="1" s="1"/>
  <c r="I3389" i="1" l="1"/>
  <c r="J3388" i="1"/>
  <c r="L3388" i="1" l="1"/>
  <c r="K3388" i="1"/>
  <c r="J3389" i="1"/>
  <c r="L3389" i="1" s="1"/>
  <c r="I3390" i="1"/>
  <c r="I3391" i="1" l="1"/>
  <c r="J3390" i="1"/>
  <c r="L3390" i="1" s="1"/>
  <c r="K3389" i="1"/>
  <c r="K3390" i="1" l="1"/>
  <c r="J3391" i="1"/>
  <c r="L3391" i="1" s="1"/>
  <c r="I3392" i="1"/>
  <c r="J3392" i="1" l="1"/>
  <c r="L3392" i="1" s="1"/>
  <c r="I3393" i="1"/>
  <c r="K3391" i="1"/>
  <c r="K3392" i="1" s="1"/>
  <c r="I3394" i="1" l="1"/>
  <c r="J3393" i="1"/>
  <c r="L3393" i="1" l="1"/>
  <c r="K3393" i="1"/>
  <c r="J3394" i="1"/>
  <c r="L3394" i="1" s="1"/>
  <c r="I3395" i="1"/>
  <c r="J3395" i="1" l="1"/>
  <c r="L3395" i="1" s="1"/>
  <c r="I3396" i="1"/>
  <c r="K3394" i="1"/>
  <c r="K3395" i="1" s="1"/>
  <c r="I3397" i="1" l="1"/>
  <c r="J3396" i="1"/>
  <c r="L3396" i="1" s="1"/>
  <c r="I3398" i="1" l="1"/>
  <c r="J3397" i="1"/>
  <c r="L3397" i="1" s="1"/>
  <c r="K3396" i="1"/>
  <c r="K3397" i="1" s="1"/>
  <c r="I3399" i="1" l="1"/>
  <c r="J3398" i="1"/>
  <c r="L3398" i="1" l="1"/>
  <c r="K3398" i="1"/>
  <c r="J3399" i="1"/>
  <c r="L3399" i="1" s="1"/>
  <c r="I3400" i="1"/>
  <c r="I3401" i="1" l="1"/>
  <c r="J3400" i="1"/>
  <c r="L3400" i="1" s="1"/>
  <c r="K3399" i="1"/>
  <c r="K3400" i="1" l="1"/>
  <c r="I3402" i="1"/>
  <c r="J3401" i="1"/>
  <c r="L3401" i="1" l="1"/>
  <c r="K3401" i="1"/>
  <c r="I3403" i="1"/>
  <c r="J3402" i="1"/>
  <c r="L3402" i="1" s="1"/>
  <c r="J3403" i="1" l="1"/>
  <c r="L3403" i="1" s="1"/>
  <c r="I3404" i="1"/>
  <c r="K3402" i="1"/>
  <c r="K3403" i="1" s="1"/>
  <c r="I3405" i="1" l="1"/>
  <c r="J3404" i="1"/>
  <c r="L3404" i="1" s="1"/>
  <c r="J3405" i="1" l="1"/>
  <c r="L3405" i="1" s="1"/>
  <c r="I3406" i="1"/>
  <c r="K3404" i="1"/>
  <c r="K3405" i="1" s="1"/>
  <c r="J3406" i="1" l="1"/>
  <c r="L3406" i="1" s="1"/>
  <c r="I3407" i="1"/>
  <c r="I3408" i="1" l="1"/>
  <c r="J3407" i="1"/>
  <c r="L3407" i="1" s="1"/>
  <c r="K3406" i="1"/>
  <c r="K3407" i="1" l="1"/>
  <c r="J3408" i="1"/>
  <c r="I3409" i="1"/>
  <c r="I3410" i="1" l="1"/>
  <c r="J3409" i="1"/>
  <c r="L3408" i="1"/>
  <c r="K3408" i="1"/>
  <c r="K3409" i="1" l="1"/>
  <c r="L3409" i="1"/>
  <c r="J3410" i="1"/>
  <c r="I3411" i="1"/>
  <c r="J3411" i="1" l="1"/>
  <c r="I3412" i="1"/>
  <c r="L3410" i="1"/>
  <c r="K3410" i="1"/>
  <c r="K3411" i="1" s="1"/>
  <c r="J3412" i="1" l="1"/>
  <c r="I3413" i="1"/>
  <c r="L3411" i="1"/>
  <c r="I3414" i="1" l="1"/>
  <c r="J3413" i="1"/>
  <c r="L3412" i="1"/>
  <c r="K3412" i="1"/>
  <c r="K3413" i="1" s="1"/>
  <c r="L3413" i="1" l="1"/>
  <c r="J3414" i="1"/>
  <c r="I3415" i="1"/>
  <c r="J3415" i="1" l="1"/>
  <c r="I3416" i="1"/>
  <c r="L3414" i="1"/>
  <c r="K3414" i="1"/>
  <c r="K3415" i="1" s="1"/>
  <c r="J3416" i="1" l="1"/>
  <c r="I3417" i="1"/>
  <c r="L3415" i="1"/>
  <c r="J3417" i="1" l="1"/>
  <c r="I3418" i="1"/>
  <c r="L3416" i="1"/>
  <c r="K3416" i="1"/>
  <c r="K3417" i="1" s="1"/>
  <c r="J3418" i="1" l="1"/>
  <c r="I3419" i="1"/>
  <c r="L3417" i="1"/>
  <c r="I3420" i="1" l="1"/>
  <c r="J3419" i="1"/>
  <c r="L3418" i="1"/>
  <c r="K3418" i="1"/>
  <c r="K3419" i="1" l="1"/>
  <c r="L3419" i="1"/>
  <c r="I3421" i="1"/>
  <c r="J3420" i="1"/>
  <c r="L3420" i="1" l="1"/>
  <c r="K3420" i="1"/>
  <c r="J3421" i="1"/>
  <c r="L3421" i="1" s="1"/>
  <c r="I3422" i="1"/>
  <c r="K3421" i="1" l="1"/>
  <c r="J3422" i="1"/>
  <c r="L3422" i="1" s="1"/>
  <c r="I3423" i="1"/>
  <c r="I3424" i="1" l="1"/>
  <c r="J3423" i="1"/>
  <c r="L3423" i="1" s="1"/>
  <c r="K3422" i="1"/>
  <c r="K3423" i="1" l="1"/>
  <c r="I3425" i="1"/>
  <c r="J3424" i="1"/>
  <c r="L3424" i="1" l="1"/>
  <c r="K3424" i="1"/>
  <c r="J3425" i="1"/>
  <c r="I3426" i="1"/>
  <c r="L3425" i="1" l="1"/>
  <c r="I3427" i="1"/>
  <c r="J3426" i="1"/>
  <c r="L3426" i="1" s="1"/>
  <c r="K3425" i="1"/>
  <c r="K3426" i="1" l="1"/>
  <c r="J3427" i="1"/>
  <c r="I3428" i="1"/>
  <c r="J3428" i="1" l="1"/>
  <c r="I3429" i="1"/>
  <c r="L3427" i="1"/>
  <c r="K3427" i="1"/>
  <c r="K3428" i="1" l="1"/>
  <c r="J3429" i="1"/>
  <c r="I3430" i="1"/>
  <c r="L3428" i="1"/>
  <c r="I3431" i="1" l="1"/>
  <c r="J3430" i="1"/>
  <c r="L3429" i="1"/>
  <c r="K3429" i="1"/>
  <c r="K3430" i="1" l="1"/>
  <c r="L3430" i="1"/>
  <c r="I3432" i="1"/>
  <c r="J3431" i="1"/>
  <c r="L3431" i="1" l="1"/>
  <c r="K3431" i="1"/>
  <c r="J3432" i="1"/>
  <c r="I3433" i="1"/>
  <c r="L3432" i="1" l="1"/>
  <c r="I3434" i="1"/>
  <c r="J3433" i="1"/>
  <c r="L3433" i="1" s="1"/>
  <c r="K3432" i="1"/>
  <c r="K3433" i="1" l="1"/>
  <c r="J3434" i="1"/>
  <c r="I3435" i="1"/>
  <c r="J3435" i="1" l="1"/>
  <c r="I3436" i="1"/>
  <c r="L3434" i="1"/>
  <c r="K3434" i="1"/>
  <c r="K3435" i="1" s="1"/>
  <c r="I3437" i="1" l="1"/>
  <c r="J3436" i="1"/>
  <c r="L3435" i="1"/>
  <c r="L3436" i="1" l="1"/>
  <c r="K3436" i="1"/>
  <c r="J3437" i="1"/>
  <c r="L3437" i="1" s="1"/>
  <c r="I3438" i="1"/>
  <c r="J3438" i="1" l="1"/>
  <c r="L3438" i="1" s="1"/>
  <c r="I3439" i="1"/>
  <c r="K3437" i="1"/>
  <c r="K3438" i="1" s="1"/>
  <c r="J3439" i="1" l="1"/>
  <c r="L3439" i="1" s="1"/>
  <c r="I3440" i="1"/>
  <c r="I3441" i="1" l="1"/>
  <c r="J3440" i="1"/>
  <c r="L3440" i="1" s="1"/>
  <c r="K3439" i="1"/>
  <c r="K3440" i="1" l="1"/>
  <c r="J3441" i="1"/>
  <c r="I3442" i="1"/>
  <c r="I3443" i="1" l="1"/>
  <c r="J3442" i="1"/>
  <c r="L3441" i="1"/>
  <c r="K3441" i="1"/>
  <c r="K3442" i="1" s="1"/>
  <c r="L3442" i="1" l="1"/>
  <c r="I3444" i="1"/>
  <c r="J3443" i="1"/>
  <c r="L3443" i="1" s="1"/>
  <c r="J3444" i="1" l="1"/>
  <c r="L3444" i="1" s="1"/>
  <c r="I3445" i="1"/>
  <c r="K3443" i="1"/>
  <c r="K3444" i="1" s="1"/>
  <c r="J3445" i="1" l="1"/>
  <c r="L3445" i="1" s="1"/>
  <c r="I3446" i="1"/>
  <c r="J3446" i="1" l="1"/>
  <c r="L3446" i="1" s="1"/>
  <c r="I3447" i="1"/>
  <c r="K3445" i="1"/>
  <c r="K3446" i="1" s="1"/>
  <c r="I3448" i="1" l="1"/>
  <c r="J3447" i="1"/>
  <c r="L3447" i="1" l="1"/>
  <c r="K3447" i="1"/>
  <c r="J3448" i="1"/>
  <c r="L3448" i="1" s="1"/>
  <c r="I3449" i="1"/>
  <c r="J3449" i="1" l="1"/>
  <c r="L3449" i="1" s="1"/>
  <c r="I3450" i="1"/>
  <c r="K3448" i="1"/>
  <c r="K3449" i="1" l="1"/>
  <c r="J3450" i="1"/>
  <c r="I3451" i="1"/>
  <c r="I3452" i="1" l="1"/>
  <c r="J3451" i="1"/>
  <c r="L3450" i="1"/>
  <c r="K3450" i="1"/>
  <c r="K3451" i="1" l="1"/>
  <c r="L3451" i="1"/>
  <c r="I3453" i="1"/>
  <c r="J3452" i="1"/>
  <c r="L3452" i="1" l="1"/>
  <c r="K3452" i="1"/>
  <c r="I3454" i="1"/>
  <c r="J3453" i="1"/>
  <c r="L3453" i="1" s="1"/>
  <c r="I3455" i="1" l="1"/>
  <c r="J3454" i="1"/>
  <c r="L3454" i="1" s="1"/>
  <c r="K3453" i="1"/>
  <c r="K3454" i="1" l="1"/>
  <c r="I3456" i="1"/>
  <c r="J3455" i="1"/>
  <c r="L3455" i="1" s="1"/>
  <c r="I3457" i="1" l="1"/>
  <c r="J3456" i="1"/>
  <c r="L3456" i="1" s="1"/>
  <c r="K3455" i="1"/>
  <c r="K3456" i="1" l="1"/>
  <c r="J3457" i="1"/>
  <c r="L3457" i="1" s="1"/>
  <c r="I3458" i="1"/>
  <c r="I3459" i="1" l="1"/>
  <c r="J3458" i="1"/>
  <c r="L3458" i="1" s="1"/>
  <c r="K3457" i="1"/>
  <c r="K3458" i="1" l="1"/>
  <c r="J3459" i="1"/>
  <c r="L3459" i="1" s="1"/>
  <c r="I3460" i="1"/>
  <c r="J3460" i="1" l="1"/>
  <c r="L3460" i="1" s="1"/>
  <c r="I3461" i="1"/>
  <c r="K3459" i="1"/>
  <c r="K3460" i="1" l="1"/>
  <c r="J3461" i="1"/>
  <c r="L3461" i="1" s="1"/>
  <c r="I3462" i="1"/>
  <c r="J3462" i="1" l="1"/>
  <c r="L3462" i="1" s="1"/>
  <c r="I3463" i="1"/>
  <c r="K3461" i="1"/>
  <c r="K3462" i="1" s="1"/>
  <c r="I3464" i="1" l="1"/>
  <c r="J3463" i="1"/>
  <c r="L3463" i="1" s="1"/>
  <c r="J3464" i="1" l="1"/>
  <c r="L3464" i="1" s="1"/>
  <c r="I3465" i="1"/>
  <c r="K3463" i="1"/>
  <c r="K3464" i="1" s="1"/>
  <c r="J3465" i="1" l="1"/>
  <c r="I3466" i="1"/>
  <c r="I3467" i="1" l="1"/>
  <c r="J3466" i="1"/>
  <c r="L3465" i="1"/>
  <c r="K3465" i="1"/>
  <c r="K3466" i="1" s="1"/>
  <c r="L3466" i="1" l="1"/>
  <c r="J3467" i="1"/>
  <c r="I3468" i="1"/>
  <c r="J3468" i="1" l="1"/>
  <c r="I3469" i="1"/>
  <c r="L3467" i="1"/>
  <c r="K3467" i="1"/>
  <c r="K3468" i="1" s="1"/>
  <c r="J3469" i="1" l="1"/>
  <c r="I3470" i="1"/>
  <c r="L3468" i="1"/>
  <c r="J3470" i="1" l="1"/>
  <c r="I3471" i="1"/>
  <c r="L3469" i="1"/>
  <c r="K3469" i="1"/>
  <c r="K3470" i="1" s="1"/>
  <c r="I3472" i="1" l="1"/>
  <c r="J3471" i="1"/>
  <c r="L3470" i="1"/>
  <c r="L3471" i="1" l="1"/>
  <c r="K3471" i="1"/>
  <c r="J3472" i="1"/>
  <c r="L3472" i="1" s="1"/>
  <c r="I3473" i="1"/>
  <c r="J3473" i="1" l="1"/>
  <c r="L3473" i="1" s="1"/>
  <c r="I3474" i="1"/>
  <c r="K3472" i="1"/>
  <c r="K3473" i="1" s="1"/>
  <c r="I3475" i="1" l="1"/>
  <c r="J3474" i="1"/>
  <c r="L3474" i="1" s="1"/>
  <c r="I3476" i="1" l="1"/>
  <c r="J3475" i="1"/>
  <c r="L3475" i="1" s="1"/>
  <c r="K3474" i="1"/>
  <c r="K3475" i="1" l="1"/>
  <c r="J3476" i="1"/>
  <c r="I3477" i="1"/>
  <c r="I3478" i="1" l="1"/>
  <c r="J3477" i="1"/>
  <c r="L3476" i="1"/>
  <c r="K3476" i="1"/>
  <c r="K3477" i="1" s="1"/>
  <c r="L3477" i="1" l="1"/>
  <c r="I3479" i="1"/>
  <c r="J3478" i="1"/>
  <c r="L3478" i="1" s="1"/>
  <c r="J3479" i="1" l="1"/>
  <c r="L3479" i="1" s="1"/>
  <c r="I3480" i="1"/>
  <c r="K3478" i="1"/>
  <c r="K3479" i="1" s="1"/>
  <c r="J3480" i="1" l="1"/>
  <c r="L3480" i="1" s="1"/>
  <c r="I3481" i="1"/>
  <c r="J3481" i="1" l="1"/>
  <c r="L3481" i="1" s="1"/>
  <c r="I3482" i="1"/>
  <c r="K3480" i="1"/>
  <c r="K3481" i="1" s="1"/>
  <c r="I3483" i="1" l="1"/>
  <c r="J3482" i="1"/>
  <c r="L3482" i="1" s="1"/>
  <c r="I3484" i="1" l="1"/>
  <c r="J3483" i="1"/>
  <c r="L3483" i="1" s="1"/>
  <c r="K3482" i="1"/>
  <c r="K3483" i="1" l="1"/>
  <c r="I3485" i="1"/>
  <c r="J3484" i="1"/>
  <c r="L3484" i="1" s="1"/>
  <c r="I3486" i="1" l="1"/>
  <c r="J3485" i="1"/>
  <c r="L3485" i="1" s="1"/>
  <c r="K3484" i="1"/>
  <c r="K3485" i="1" l="1"/>
  <c r="J3486" i="1"/>
  <c r="L3486" i="1" s="1"/>
  <c r="I3487" i="1"/>
  <c r="I3488" i="1" l="1"/>
  <c r="J3487" i="1"/>
  <c r="L3487" i="1" s="1"/>
  <c r="K3486" i="1"/>
  <c r="K3487" i="1" l="1"/>
  <c r="J3488" i="1"/>
  <c r="L3488" i="1" s="1"/>
  <c r="I3489" i="1"/>
  <c r="I3490" i="1" l="1"/>
  <c r="J3489" i="1"/>
  <c r="L3489" i="1" s="1"/>
  <c r="K3488" i="1"/>
  <c r="K3489" i="1" l="1"/>
  <c r="J3490" i="1"/>
  <c r="L3490" i="1" s="1"/>
  <c r="I3491" i="1"/>
  <c r="J3491" i="1" l="1"/>
  <c r="L3491" i="1" s="1"/>
  <c r="I3492" i="1"/>
  <c r="K3490" i="1"/>
  <c r="K3491" i="1" s="1"/>
  <c r="J3492" i="1" l="1"/>
  <c r="L3492" i="1" s="1"/>
  <c r="I3493" i="1"/>
  <c r="J3493" i="1" l="1"/>
  <c r="L3493" i="1" s="1"/>
  <c r="I3494" i="1"/>
  <c r="K3492" i="1"/>
  <c r="K3493" i="1" l="1"/>
  <c r="J3494" i="1"/>
  <c r="I3495" i="1"/>
  <c r="I3496" i="1" l="1"/>
  <c r="J3495" i="1"/>
  <c r="L3494" i="1"/>
  <c r="K3494" i="1"/>
  <c r="K3495" i="1" s="1"/>
  <c r="L3495" i="1" l="1"/>
  <c r="I3497" i="1"/>
  <c r="J3496" i="1"/>
  <c r="L3496" i="1" l="1"/>
  <c r="K3496" i="1"/>
  <c r="I3498" i="1"/>
  <c r="J3497" i="1"/>
  <c r="L3497" i="1" s="1"/>
  <c r="J3498" i="1" l="1"/>
  <c r="L3498" i="1" s="1"/>
  <c r="I3499" i="1"/>
  <c r="K3497" i="1"/>
  <c r="K3498" i="1" s="1"/>
  <c r="J3499" i="1" l="1"/>
  <c r="L3499" i="1" s="1"/>
  <c r="I3500" i="1"/>
  <c r="J3500" i="1" l="1"/>
  <c r="L3500" i="1" s="1"/>
  <c r="I3501" i="1"/>
  <c r="K3499" i="1"/>
  <c r="K3500" i="1" s="1"/>
  <c r="I3502" i="1" l="1"/>
  <c r="J3501" i="1"/>
  <c r="L3501" i="1" s="1"/>
  <c r="I3503" i="1" l="1"/>
  <c r="J3502" i="1"/>
  <c r="L3502" i="1" s="1"/>
  <c r="K3501" i="1"/>
  <c r="K3502" i="1" l="1"/>
  <c r="J3503" i="1"/>
  <c r="L3503" i="1" s="1"/>
  <c r="I3504" i="1"/>
  <c r="I3505" i="1" l="1"/>
  <c r="J3504" i="1"/>
  <c r="L3504" i="1" s="1"/>
  <c r="K3503" i="1"/>
  <c r="K3504" i="1" l="1"/>
  <c r="J3505" i="1"/>
  <c r="L3505" i="1" s="1"/>
  <c r="I3506" i="1"/>
  <c r="J3506" i="1" l="1"/>
  <c r="L3506" i="1" s="1"/>
  <c r="I3507" i="1"/>
  <c r="K3505" i="1"/>
  <c r="K3506" i="1" s="1"/>
  <c r="J3507" i="1" l="1"/>
  <c r="I3508" i="1"/>
  <c r="I3509" i="1" l="1"/>
  <c r="J3508" i="1"/>
  <c r="L3507" i="1"/>
  <c r="K3507" i="1"/>
  <c r="K3508" i="1" l="1"/>
  <c r="L3508" i="1"/>
  <c r="J3509" i="1"/>
  <c r="I3510" i="1"/>
  <c r="I3511" i="1" l="1"/>
  <c r="J3510" i="1"/>
  <c r="L3509" i="1"/>
  <c r="K3509" i="1"/>
  <c r="K3510" i="1" l="1"/>
  <c r="L3510" i="1"/>
  <c r="J3511" i="1"/>
  <c r="I3512" i="1"/>
  <c r="I3513" i="1" l="1"/>
  <c r="J3512" i="1"/>
  <c r="L3511" i="1"/>
  <c r="K3511" i="1"/>
  <c r="K3512" i="1" s="1"/>
  <c r="L3512" i="1" l="1"/>
  <c r="I3514" i="1"/>
  <c r="J3513" i="1"/>
  <c r="L3513" i="1" l="1"/>
  <c r="K3513" i="1"/>
  <c r="J3514" i="1"/>
  <c r="L3514" i="1" s="1"/>
  <c r="I3515" i="1"/>
  <c r="J3515" i="1" l="1"/>
  <c r="L3515" i="1" s="1"/>
  <c r="I3516" i="1"/>
  <c r="K3514" i="1"/>
  <c r="K3515" i="1" l="1"/>
  <c r="J3516" i="1"/>
  <c r="L3516" i="1" s="1"/>
  <c r="I3517" i="1"/>
  <c r="I3518" i="1" l="1"/>
  <c r="J3517" i="1"/>
  <c r="L3517" i="1" s="1"/>
  <c r="K3516" i="1"/>
  <c r="K3517" i="1" l="1"/>
  <c r="J3518" i="1"/>
  <c r="L3518" i="1" s="1"/>
  <c r="I3519" i="1"/>
  <c r="J3519" i="1" l="1"/>
  <c r="L3519" i="1" s="1"/>
  <c r="I3520" i="1"/>
  <c r="K3518" i="1"/>
  <c r="K3519" i="1" s="1"/>
  <c r="J3520" i="1" l="1"/>
  <c r="L3520" i="1" s="1"/>
  <c r="I3521" i="1"/>
  <c r="J3521" i="1" l="1"/>
  <c r="L3521" i="1" s="1"/>
  <c r="I3522" i="1"/>
  <c r="K3520" i="1"/>
  <c r="K3521" i="1" s="1"/>
  <c r="J3522" i="1" l="1"/>
  <c r="I3523" i="1"/>
  <c r="J3523" i="1" l="1"/>
  <c r="I3524" i="1"/>
  <c r="L3522" i="1"/>
  <c r="K3522" i="1"/>
  <c r="K3523" i="1" s="1"/>
  <c r="I3525" i="1" l="1"/>
  <c r="J3524" i="1"/>
  <c r="L3523" i="1"/>
  <c r="L3524" i="1" l="1"/>
  <c r="K3524" i="1"/>
  <c r="I3526" i="1"/>
  <c r="J3525" i="1"/>
  <c r="L3525" i="1" s="1"/>
  <c r="J3526" i="1" l="1"/>
  <c r="L3526" i="1" s="1"/>
  <c r="I3527" i="1"/>
  <c r="K3525" i="1"/>
  <c r="K3526" i="1" s="1"/>
  <c r="J3527" i="1" l="1"/>
  <c r="L3527" i="1" s="1"/>
  <c r="I3528" i="1"/>
  <c r="J3528" i="1" l="1"/>
  <c r="L3528" i="1" s="1"/>
  <c r="I3529" i="1"/>
  <c r="K3527" i="1"/>
  <c r="K3528" i="1" s="1"/>
  <c r="I3530" i="1" l="1"/>
  <c r="J3529" i="1"/>
  <c r="L3529" i="1" s="1"/>
  <c r="J3530" i="1" l="1"/>
  <c r="L3530" i="1" s="1"/>
  <c r="I3531" i="1"/>
  <c r="K3529" i="1"/>
  <c r="K3530" i="1" s="1"/>
  <c r="J3531" i="1" l="1"/>
  <c r="I3532" i="1"/>
  <c r="I3533" i="1" l="1"/>
  <c r="J3532" i="1"/>
  <c r="L3531" i="1"/>
  <c r="K3531" i="1"/>
  <c r="K3532" i="1" l="1"/>
  <c r="L3532" i="1"/>
  <c r="I3534" i="1"/>
  <c r="J3533" i="1"/>
  <c r="L3533" i="1" s="1"/>
  <c r="I3535" i="1" l="1"/>
  <c r="J3534" i="1"/>
  <c r="L3534" i="1" s="1"/>
  <c r="K3533" i="1"/>
  <c r="K3534" i="1" l="1"/>
  <c r="J3535" i="1"/>
  <c r="L3535" i="1" s="1"/>
  <c r="I3536" i="1"/>
  <c r="I3537" i="1" l="1"/>
  <c r="J3536" i="1"/>
  <c r="L3536" i="1" s="1"/>
  <c r="K3535" i="1"/>
  <c r="K3536" i="1" l="1"/>
  <c r="I3538" i="1"/>
  <c r="J3537" i="1"/>
  <c r="L3537" i="1" s="1"/>
  <c r="J3538" i="1" l="1"/>
  <c r="L3538" i="1" s="1"/>
  <c r="I3539" i="1"/>
  <c r="K3537" i="1"/>
  <c r="K3538" i="1" s="1"/>
  <c r="I3540" i="1" l="1"/>
  <c r="J3539" i="1"/>
  <c r="L3539" i="1" s="1"/>
  <c r="I3541" i="1" l="1"/>
  <c r="J3540" i="1"/>
  <c r="L3540" i="1" s="1"/>
  <c r="K3539" i="1"/>
  <c r="K3540" i="1" l="1"/>
  <c r="I3542" i="1"/>
  <c r="J3541" i="1"/>
  <c r="L3541" i="1" s="1"/>
  <c r="J3542" i="1" l="1"/>
  <c r="L3542" i="1" s="1"/>
  <c r="I3543" i="1"/>
  <c r="K3541" i="1"/>
  <c r="K3542" i="1" s="1"/>
  <c r="J3543" i="1" l="1"/>
  <c r="L3543" i="1" s="1"/>
  <c r="I3544" i="1"/>
  <c r="J3544" i="1" l="1"/>
  <c r="L3544" i="1" s="1"/>
  <c r="I3545" i="1"/>
  <c r="K3543" i="1"/>
  <c r="K3544" i="1" s="1"/>
  <c r="I3546" i="1" l="1"/>
  <c r="J3545" i="1"/>
  <c r="L3545" i="1" l="1"/>
  <c r="K3545" i="1"/>
  <c r="I3547" i="1"/>
  <c r="J3546" i="1"/>
  <c r="L3546" i="1" s="1"/>
  <c r="I3548" i="1" l="1"/>
  <c r="J3547" i="1"/>
  <c r="L3547" i="1" s="1"/>
  <c r="K3546" i="1"/>
  <c r="K3547" i="1" s="1"/>
  <c r="J3548" i="1" l="1"/>
  <c r="I3549" i="1"/>
  <c r="I3550" i="1" l="1"/>
  <c r="J3549" i="1"/>
  <c r="L3548" i="1"/>
  <c r="K3548" i="1"/>
  <c r="K3549" i="1" l="1"/>
  <c r="L3549" i="1"/>
  <c r="J3550" i="1"/>
  <c r="I3551" i="1"/>
  <c r="L3550" i="1" l="1"/>
  <c r="K3550" i="1"/>
  <c r="J3551" i="1"/>
  <c r="I3552" i="1"/>
  <c r="L3551" i="1" l="1"/>
  <c r="K3551" i="1"/>
  <c r="J3552" i="1"/>
  <c r="I3553" i="1"/>
  <c r="J3553" i="1" l="1"/>
  <c r="I3554" i="1"/>
  <c r="L3552" i="1"/>
  <c r="K3552" i="1"/>
  <c r="K3553" i="1" l="1"/>
  <c r="I3555" i="1"/>
  <c r="J3554" i="1"/>
  <c r="L3553" i="1"/>
  <c r="I3556" i="1" l="1"/>
  <c r="J3555" i="1"/>
  <c r="L3554" i="1"/>
  <c r="K3554" i="1"/>
  <c r="K3555" i="1" s="1"/>
  <c r="L3555" i="1" l="1"/>
  <c r="I3557" i="1"/>
  <c r="J3556" i="1"/>
  <c r="L3556" i="1" l="1"/>
  <c r="K3556" i="1"/>
  <c r="J3557" i="1"/>
  <c r="L3557" i="1" s="1"/>
  <c r="I3558" i="1"/>
  <c r="K3557" i="1" l="1"/>
  <c r="I3559" i="1"/>
  <c r="J3558" i="1"/>
  <c r="L3558" i="1" s="1"/>
  <c r="J3559" i="1" l="1"/>
  <c r="L3559" i="1" s="1"/>
  <c r="I3560" i="1"/>
  <c r="K3558" i="1"/>
  <c r="K3559" i="1" s="1"/>
  <c r="I3561" i="1" l="1"/>
  <c r="J3560" i="1"/>
  <c r="L3560" i="1" l="1"/>
  <c r="K3560" i="1"/>
  <c r="I3562" i="1"/>
  <c r="J3561" i="1"/>
  <c r="L3561" i="1" s="1"/>
  <c r="K3561" i="1" l="1"/>
  <c r="J3562" i="1"/>
  <c r="L3562" i="1" s="1"/>
  <c r="I3563" i="1"/>
  <c r="I3564" i="1" l="1"/>
  <c r="J3563" i="1"/>
  <c r="L3563" i="1" s="1"/>
  <c r="K3562" i="1"/>
  <c r="K3563" i="1" l="1"/>
  <c r="I3565" i="1"/>
  <c r="J3564" i="1"/>
  <c r="L3564" i="1" l="1"/>
  <c r="K3564" i="1"/>
  <c r="I3566" i="1"/>
  <c r="J3565" i="1"/>
  <c r="L3565" i="1" s="1"/>
  <c r="I3567" i="1" l="1"/>
  <c r="J3566" i="1"/>
  <c r="L3566" i="1" s="1"/>
  <c r="K3565" i="1"/>
  <c r="K3566" i="1" s="1"/>
  <c r="J3567" i="1" l="1"/>
  <c r="I3568" i="1"/>
  <c r="J3568" i="1" l="1"/>
  <c r="I3569" i="1"/>
  <c r="L3567" i="1"/>
  <c r="K3567" i="1"/>
  <c r="K3568" i="1" s="1"/>
  <c r="I3570" i="1" l="1"/>
  <c r="J3569" i="1"/>
  <c r="L3568" i="1"/>
  <c r="L3569" i="1" l="1"/>
  <c r="I3571" i="1"/>
  <c r="J3570" i="1"/>
  <c r="L3570" i="1" s="1"/>
  <c r="K3569" i="1"/>
  <c r="K3570" i="1" l="1"/>
  <c r="J3571" i="1"/>
  <c r="L3571" i="1" s="1"/>
  <c r="I3572" i="1"/>
  <c r="I3573" i="1" l="1"/>
  <c r="J3572" i="1"/>
  <c r="L3572" i="1" s="1"/>
  <c r="K3571" i="1"/>
  <c r="K3572" i="1" l="1"/>
  <c r="I3574" i="1"/>
  <c r="J3573" i="1"/>
  <c r="L3573" i="1" s="1"/>
  <c r="J3574" i="1" l="1"/>
  <c r="L3574" i="1" s="1"/>
  <c r="I3575" i="1"/>
  <c r="K3573" i="1"/>
  <c r="K3574" i="1" s="1"/>
  <c r="I3576" i="1" l="1"/>
  <c r="J3575" i="1"/>
  <c r="L3575" i="1" s="1"/>
  <c r="J3576" i="1" l="1"/>
  <c r="L3576" i="1" s="1"/>
  <c r="I3577" i="1"/>
  <c r="K3575" i="1"/>
  <c r="K3576" i="1" s="1"/>
  <c r="I3578" i="1" l="1"/>
  <c r="J3577" i="1"/>
  <c r="L3577" i="1" s="1"/>
  <c r="J3578" i="1" l="1"/>
  <c r="L3578" i="1" s="1"/>
  <c r="I3579" i="1"/>
  <c r="K3577" i="1"/>
  <c r="K3578" i="1" s="1"/>
  <c r="I3580" i="1" l="1"/>
  <c r="J3579" i="1"/>
  <c r="L3579" i="1" s="1"/>
  <c r="J3580" i="1" l="1"/>
  <c r="L3580" i="1" s="1"/>
  <c r="I3581" i="1"/>
  <c r="K3579" i="1"/>
  <c r="K3580" i="1" s="1"/>
  <c r="I3582" i="1" l="1"/>
  <c r="J3581" i="1"/>
  <c r="L3581" i="1" s="1"/>
  <c r="I3583" i="1" l="1"/>
  <c r="J3582" i="1"/>
  <c r="L3582" i="1" s="1"/>
  <c r="K3581" i="1"/>
  <c r="K3582" i="1" l="1"/>
  <c r="I3584" i="1"/>
  <c r="J3583" i="1"/>
  <c r="L3583" i="1" s="1"/>
  <c r="J3584" i="1" l="1"/>
  <c r="L3584" i="1" s="1"/>
  <c r="I3585" i="1"/>
  <c r="K3583" i="1"/>
  <c r="K3584" i="1" s="1"/>
  <c r="J3585" i="1" l="1"/>
  <c r="L3585" i="1" s="1"/>
  <c r="I3586" i="1"/>
  <c r="J3586" i="1" l="1"/>
  <c r="L3586" i="1" s="1"/>
  <c r="I3587" i="1"/>
  <c r="K3585" i="1"/>
  <c r="K3586" i="1" s="1"/>
  <c r="J3587" i="1" l="1"/>
  <c r="L3587" i="1" s="1"/>
  <c r="I3588" i="1"/>
  <c r="J3588" i="1" l="1"/>
  <c r="L3588" i="1" s="1"/>
  <c r="I3589" i="1"/>
  <c r="K3587" i="1"/>
  <c r="K3588" i="1" s="1"/>
  <c r="I3590" i="1" l="1"/>
  <c r="J3589" i="1"/>
  <c r="L3589" i="1" s="1"/>
  <c r="J3590" i="1" l="1"/>
  <c r="L3590" i="1" s="1"/>
  <c r="I3591" i="1"/>
  <c r="K3589" i="1"/>
  <c r="K3590" i="1" s="1"/>
  <c r="I3592" i="1" l="1"/>
  <c r="J3591" i="1"/>
  <c r="L3591" i="1" s="1"/>
  <c r="J3592" i="1" l="1"/>
  <c r="L3592" i="1" s="1"/>
  <c r="I3593" i="1"/>
  <c r="K3591" i="1"/>
  <c r="K3592" i="1" s="1"/>
  <c r="I3594" i="1" l="1"/>
  <c r="J3593" i="1"/>
  <c r="L3593" i="1" l="1"/>
  <c r="K3593" i="1"/>
  <c r="J3594" i="1"/>
  <c r="L3594" i="1" s="1"/>
  <c r="I3595" i="1"/>
  <c r="J3595" i="1" l="1"/>
  <c r="L3595" i="1" s="1"/>
  <c r="I3596" i="1"/>
  <c r="K3594" i="1"/>
  <c r="K3595" i="1" s="1"/>
  <c r="I3597" i="1" l="1"/>
  <c r="J3596" i="1"/>
  <c r="L3596" i="1" l="1"/>
  <c r="K3596" i="1"/>
  <c r="I3598" i="1"/>
  <c r="J3597" i="1"/>
  <c r="L3597" i="1" s="1"/>
  <c r="I3599" i="1" l="1"/>
  <c r="J3598" i="1"/>
  <c r="L3598" i="1" s="1"/>
  <c r="K3597" i="1"/>
  <c r="K3598" i="1" l="1"/>
  <c r="J3599" i="1"/>
  <c r="I3600" i="1"/>
  <c r="J3600" i="1" l="1"/>
  <c r="I3601" i="1"/>
  <c r="L3599" i="1"/>
  <c r="K3599" i="1"/>
  <c r="K3600" i="1" s="1"/>
  <c r="I3602" i="1" l="1"/>
  <c r="J3601" i="1"/>
  <c r="K3601" i="1" s="1"/>
  <c r="L3600" i="1"/>
  <c r="L3601" i="1" l="1"/>
  <c r="I3603" i="1"/>
  <c r="J3602" i="1"/>
  <c r="L3602" i="1" l="1"/>
  <c r="K3602" i="1"/>
  <c r="J3603" i="1"/>
  <c r="I3604" i="1"/>
  <c r="I3605" i="1" l="1"/>
  <c r="J3604" i="1"/>
  <c r="L3603" i="1"/>
  <c r="K3603" i="1"/>
  <c r="L3604" i="1" l="1"/>
  <c r="K3604" i="1"/>
  <c r="I3606" i="1"/>
  <c r="J3605" i="1"/>
  <c r="L3605" i="1" s="1"/>
  <c r="I3607" i="1" l="1"/>
  <c r="J3606" i="1"/>
  <c r="L3606" i="1" s="1"/>
  <c r="K3605" i="1"/>
  <c r="K3606" i="1" l="1"/>
  <c r="I3608" i="1"/>
  <c r="J3607" i="1"/>
  <c r="L3607" i="1" s="1"/>
  <c r="I3609" i="1" l="1"/>
  <c r="J3608" i="1"/>
  <c r="L3608" i="1" s="1"/>
  <c r="K3607" i="1"/>
  <c r="K3608" i="1" s="1"/>
  <c r="I3610" i="1" l="1"/>
  <c r="J3609" i="1"/>
  <c r="L3609" i="1" s="1"/>
  <c r="J3610" i="1" l="1"/>
  <c r="L3610" i="1" s="1"/>
  <c r="I3611" i="1"/>
  <c r="K3609" i="1"/>
  <c r="K3610" i="1" s="1"/>
  <c r="I3612" i="1" l="1"/>
  <c r="J3611" i="1"/>
  <c r="L3611" i="1" l="1"/>
  <c r="K3611" i="1"/>
  <c r="J3612" i="1"/>
  <c r="L3612" i="1" s="1"/>
  <c r="I3613" i="1"/>
  <c r="I3614" i="1" l="1"/>
  <c r="J3613" i="1"/>
  <c r="L3613" i="1" s="1"/>
  <c r="K3612" i="1"/>
  <c r="K3613" i="1" l="1"/>
  <c r="J3614" i="1"/>
  <c r="I3615" i="1"/>
  <c r="I3616" i="1" l="1"/>
  <c r="J3615" i="1"/>
  <c r="L3614" i="1"/>
  <c r="K3614" i="1"/>
  <c r="K3615" i="1" l="1"/>
  <c r="L3615" i="1"/>
  <c r="J3616" i="1"/>
  <c r="I3617" i="1"/>
  <c r="L3616" i="1" l="1"/>
  <c r="K3616" i="1"/>
  <c r="J3617" i="1"/>
  <c r="L3617" i="1" s="1"/>
  <c r="I3618" i="1"/>
  <c r="J3618" i="1" l="1"/>
  <c r="L3618" i="1" s="1"/>
  <c r="I3619" i="1"/>
  <c r="K3617" i="1"/>
  <c r="K3618" i="1" s="1"/>
  <c r="J3619" i="1" l="1"/>
  <c r="L3619" i="1" s="1"/>
  <c r="I3620" i="1"/>
  <c r="J3620" i="1" l="1"/>
  <c r="L3620" i="1" s="1"/>
  <c r="I3621" i="1"/>
  <c r="K3619" i="1"/>
  <c r="K3620" i="1" s="1"/>
  <c r="J3621" i="1" l="1"/>
  <c r="L3621" i="1" s="1"/>
  <c r="I3622" i="1"/>
  <c r="I3623" i="1" l="1"/>
  <c r="J3622" i="1"/>
  <c r="L3622" i="1" s="1"/>
  <c r="K3621" i="1"/>
  <c r="K3622" i="1" l="1"/>
  <c r="J3623" i="1"/>
  <c r="L3623" i="1" s="1"/>
  <c r="I3624" i="1"/>
  <c r="I3625" i="1" l="1"/>
  <c r="J3624" i="1"/>
  <c r="L3624" i="1" s="1"/>
  <c r="K3623" i="1"/>
  <c r="K3624" i="1" s="1"/>
  <c r="J3625" i="1" l="1"/>
  <c r="I3626" i="1"/>
  <c r="J3626" i="1" l="1"/>
  <c r="I3627" i="1"/>
  <c r="L3625" i="1"/>
  <c r="K3625" i="1"/>
  <c r="K3626" i="1" s="1"/>
  <c r="J3627" i="1" l="1"/>
  <c r="I3628" i="1"/>
  <c r="L3626" i="1"/>
  <c r="J3628" i="1" l="1"/>
  <c r="I3629" i="1"/>
  <c r="L3627" i="1"/>
  <c r="K3627" i="1"/>
  <c r="K3628" i="1" s="1"/>
  <c r="J3629" i="1" l="1"/>
  <c r="I3630" i="1"/>
  <c r="L3628" i="1"/>
  <c r="I3631" i="1" l="1"/>
  <c r="J3630" i="1"/>
  <c r="L3629" i="1"/>
  <c r="K3629" i="1"/>
  <c r="K3630" i="1" s="1"/>
  <c r="L3630" i="1" l="1"/>
  <c r="J3631" i="1"/>
  <c r="L3631" i="1" s="1"/>
  <c r="I3632" i="1"/>
  <c r="J3632" i="1" l="1"/>
  <c r="L3632" i="1" s="1"/>
  <c r="I3633" i="1"/>
  <c r="K3631" i="1"/>
  <c r="K3632" i="1" s="1"/>
  <c r="J3633" i="1" l="1"/>
  <c r="L3633" i="1" s="1"/>
  <c r="I3634" i="1"/>
  <c r="I3635" i="1" l="1"/>
  <c r="J3634" i="1"/>
  <c r="L3634" i="1" s="1"/>
  <c r="K3633" i="1"/>
  <c r="K3634" i="1" l="1"/>
  <c r="I3636" i="1"/>
  <c r="J3635" i="1"/>
  <c r="L3635" i="1" s="1"/>
  <c r="I3637" i="1" l="1"/>
  <c r="J3636" i="1"/>
  <c r="L3636" i="1" s="1"/>
  <c r="K3635" i="1"/>
  <c r="K3636" i="1" l="1"/>
  <c r="I3638" i="1"/>
  <c r="J3637" i="1"/>
  <c r="L3637" i="1" s="1"/>
  <c r="J3638" i="1" l="1"/>
  <c r="L3638" i="1" s="1"/>
  <c r="I3639" i="1"/>
  <c r="K3637" i="1"/>
  <c r="K3638" i="1" s="1"/>
  <c r="J3639" i="1" l="1"/>
  <c r="I3640" i="1"/>
  <c r="I3641" i="1" l="1"/>
  <c r="J3640" i="1"/>
  <c r="L3639" i="1"/>
  <c r="K3639" i="1"/>
  <c r="K3640" i="1" s="1"/>
  <c r="L3640" i="1" l="1"/>
  <c r="J3641" i="1"/>
  <c r="I3642" i="1"/>
  <c r="L3641" i="1" l="1"/>
  <c r="J3642" i="1"/>
  <c r="L3642" i="1" s="1"/>
  <c r="I3643" i="1"/>
  <c r="K3641" i="1"/>
  <c r="K3642" i="1" s="1"/>
  <c r="I3644" i="1" l="1"/>
  <c r="J3643" i="1"/>
  <c r="L3643" i="1" s="1"/>
  <c r="J3644" i="1" l="1"/>
  <c r="L3644" i="1" s="1"/>
  <c r="I3645" i="1"/>
  <c r="K3643" i="1"/>
  <c r="K3644" i="1" s="1"/>
  <c r="I3646" i="1" l="1"/>
  <c r="J3645" i="1"/>
  <c r="L3645" i="1" s="1"/>
  <c r="J3646" i="1" l="1"/>
  <c r="L3646" i="1" s="1"/>
  <c r="I3647" i="1"/>
  <c r="K3645" i="1"/>
  <c r="K3646" i="1" s="1"/>
  <c r="I3648" i="1" l="1"/>
  <c r="J3647" i="1"/>
  <c r="L3647" i="1" s="1"/>
  <c r="I3649" i="1" l="1"/>
  <c r="J3648" i="1"/>
  <c r="L3648" i="1" s="1"/>
  <c r="K3647" i="1"/>
  <c r="K3648" i="1" l="1"/>
  <c r="J3649" i="1"/>
  <c r="L3649" i="1" s="1"/>
  <c r="I3650" i="1"/>
  <c r="J3650" i="1" l="1"/>
  <c r="L3650" i="1" s="1"/>
  <c r="I3651" i="1"/>
  <c r="K3649" i="1"/>
  <c r="K3650" i="1" s="1"/>
  <c r="J3651" i="1" l="1"/>
  <c r="L3651" i="1" s="1"/>
  <c r="I3652" i="1"/>
  <c r="J3652" i="1" l="1"/>
  <c r="L3652" i="1" s="1"/>
  <c r="I3653" i="1"/>
  <c r="K3651" i="1"/>
  <c r="K3652" i="1" s="1"/>
  <c r="J3653" i="1" l="1"/>
  <c r="L3653" i="1" s="1"/>
  <c r="I3654" i="1"/>
  <c r="J3654" i="1" l="1"/>
  <c r="L3654" i="1" s="1"/>
  <c r="I3655" i="1"/>
  <c r="K3653" i="1"/>
  <c r="K3654" i="1" s="1"/>
  <c r="I3656" i="1" l="1"/>
  <c r="J3655" i="1"/>
  <c r="L3655" i="1" s="1"/>
  <c r="I3657" i="1" l="1"/>
  <c r="J3656" i="1"/>
  <c r="L3656" i="1" s="1"/>
  <c r="K3655" i="1"/>
  <c r="K3656" i="1" s="1"/>
  <c r="J3657" i="1" l="1"/>
  <c r="L3657" i="1" s="1"/>
  <c r="I3658" i="1"/>
  <c r="I3659" i="1" l="1"/>
  <c r="J3658" i="1"/>
  <c r="L3658" i="1" s="1"/>
  <c r="K3657" i="1"/>
  <c r="K3658" i="1" s="1"/>
  <c r="J3659" i="1" l="1"/>
  <c r="I3660" i="1"/>
  <c r="J3660" i="1" l="1"/>
  <c r="I3661" i="1"/>
  <c r="L3659" i="1"/>
  <c r="K3659" i="1"/>
  <c r="K3660" i="1" l="1"/>
  <c r="I3662" i="1"/>
  <c r="J3661" i="1"/>
  <c r="L3660" i="1"/>
  <c r="L3661" i="1" l="1"/>
  <c r="K3661" i="1"/>
  <c r="I3663" i="1"/>
  <c r="J3662" i="1"/>
  <c r="L3662" i="1" s="1"/>
  <c r="J3663" i="1" l="1"/>
  <c r="L3663" i="1" s="1"/>
  <c r="I3664" i="1"/>
  <c r="K3662" i="1"/>
  <c r="K3663" i="1" s="1"/>
  <c r="J3664" i="1" l="1"/>
  <c r="I3665" i="1"/>
  <c r="I3666" i="1" l="1"/>
  <c r="J3665" i="1"/>
  <c r="L3664" i="1"/>
  <c r="K3664" i="1"/>
  <c r="K3665" i="1" l="1"/>
  <c r="L3665" i="1"/>
  <c r="J3666" i="1"/>
  <c r="I3667" i="1"/>
  <c r="I3668" i="1" l="1"/>
  <c r="J3667" i="1"/>
  <c r="L3666" i="1"/>
  <c r="K3666" i="1"/>
  <c r="K3667" i="1" s="1"/>
  <c r="L3667" i="1" l="1"/>
  <c r="J3668" i="1"/>
  <c r="I3669" i="1"/>
  <c r="I3670" i="1" l="1"/>
  <c r="J3669" i="1"/>
  <c r="L3668" i="1"/>
  <c r="K3668" i="1"/>
  <c r="K3669" i="1" s="1"/>
  <c r="L3669" i="1" l="1"/>
  <c r="J3670" i="1"/>
  <c r="I3671" i="1"/>
  <c r="J3671" i="1" l="1"/>
  <c r="I3672" i="1"/>
  <c r="L3670" i="1"/>
  <c r="K3670" i="1"/>
  <c r="K3671" i="1" s="1"/>
  <c r="J3672" i="1" l="1"/>
  <c r="I3673" i="1"/>
  <c r="L3671" i="1"/>
  <c r="J3673" i="1" l="1"/>
  <c r="I3674" i="1"/>
  <c r="L3672" i="1"/>
  <c r="K3672" i="1"/>
  <c r="K3673" i="1" s="1"/>
  <c r="I3675" i="1" l="1"/>
  <c r="J3674" i="1"/>
  <c r="L3673" i="1"/>
  <c r="L3674" i="1" l="1"/>
  <c r="K3674" i="1"/>
  <c r="I3676" i="1"/>
  <c r="J3675" i="1"/>
  <c r="L3675" i="1" s="1"/>
  <c r="J3676" i="1" l="1"/>
  <c r="L3676" i="1" s="1"/>
  <c r="I3677" i="1"/>
  <c r="K3675" i="1"/>
  <c r="K3676" i="1" s="1"/>
  <c r="I3678" i="1" l="1"/>
  <c r="J3677" i="1"/>
  <c r="L3677" i="1" s="1"/>
  <c r="I3679" i="1" l="1"/>
  <c r="J3678" i="1"/>
  <c r="L3678" i="1" s="1"/>
  <c r="K3677" i="1"/>
  <c r="K3678" i="1" l="1"/>
  <c r="J3679" i="1"/>
  <c r="L3679" i="1" s="1"/>
  <c r="I3680" i="1"/>
  <c r="J3680" i="1" l="1"/>
  <c r="L3680" i="1" s="1"/>
  <c r="I3681" i="1"/>
  <c r="K3679" i="1"/>
  <c r="K3680" i="1" s="1"/>
  <c r="J3681" i="1" l="1"/>
  <c r="L3681" i="1" s="1"/>
  <c r="I3682" i="1"/>
  <c r="J3682" i="1" l="1"/>
  <c r="L3682" i="1" s="1"/>
  <c r="I3683" i="1"/>
  <c r="K3681" i="1"/>
  <c r="K3682" i="1" l="1"/>
  <c r="J3683" i="1"/>
  <c r="L3683" i="1" s="1"/>
  <c r="I3684" i="1"/>
  <c r="I3685" i="1" l="1"/>
  <c r="J3684" i="1"/>
  <c r="L3684" i="1" s="1"/>
  <c r="K3683" i="1"/>
  <c r="K3684" i="1" l="1"/>
  <c r="J3685" i="1"/>
  <c r="L3685" i="1" s="1"/>
  <c r="I3686" i="1"/>
  <c r="I3687" i="1" l="1"/>
  <c r="J3686" i="1"/>
  <c r="L3686" i="1" s="1"/>
  <c r="K3685" i="1"/>
  <c r="K3686" i="1" l="1"/>
  <c r="J3687" i="1"/>
  <c r="L3687" i="1" s="1"/>
  <c r="I3688" i="1"/>
  <c r="J3688" i="1" l="1"/>
  <c r="L3688" i="1" s="1"/>
  <c r="I3689" i="1"/>
  <c r="K3687" i="1"/>
  <c r="K3688" i="1" s="1"/>
  <c r="J3689" i="1" l="1"/>
  <c r="L3689" i="1" s="1"/>
  <c r="I3690" i="1"/>
  <c r="J3690" i="1" l="1"/>
  <c r="L3690" i="1" s="1"/>
  <c r="I3691" i="1"/>
  <c r="K3689" i="1"/>
  <c r="K3690" i="1" s="1"/>
  <c r="I3692" i="1" l="1"/>
  <c r="J3691" i="1"/>
  <c r="L3691" i="1" s="1"/>
  <c r="J3692" i="1" l="1"/>
  <c r="L3692" i="1" s="1"/>
  <c r="I3693" i="1"/>
  <c r="K3691" i="1"/>
  <c r="K3692" i="1" s="1"/>
  <c r="J3693" i="1" l="1"/>
  <c r="L3693" i="1" s="1"/>
  <c r="I3694" i="1"/>
  <c r="I3695" i="1" l="1"/>
  <c r="J3694" i="1"/>
  <c r="L3694" i="1" s="1"/>
  <c r="K3693" i="1"/>
  <c r="K3694" i="1" l="1"/>
  <c r="J3695" i="1"/>
  <c r="L3695" i="1" s="1"/>
  <c r="I3696" i="1"/>
  <c r="I3697" i="1" l="1"/>
  <c r="J3696" i="1"/>
  <c r="L3696" i="1" s="1"/>
  <c r="K3695" i="1"/>
  <c r="K3696" i="1" l="1"/>
  <c r="J3697" i="1"/>
  <c r="I3698" i="1"/>
  <c r="I3699" i="1" l="1"/>
  <c r="J3698" i="1"/>
  <c r="L3697" i="1"/>
  <c r="K3697" i="1"/>
  <c r="K3698" i="1" s="1"/>
  <c r="L3698" i="1" l="1"/>
  <c r="I3700" i="1"/>
  <c r="J3699" i="1"/>
  <c r="L3699" i="1" s="1"/>
  <c r="I3701" i="1" l="1"/>
  <c r="J3700" i="1"/>
  <c r="L3700" i="1" s="1"/>
  <c r="K3699" i="1"/>
  <c r="K3700" i="1" l="1"/>
  <c r="J3701" i="1"/>
  <c r="L3701" i="1" s="1"/>
  <c r="I3702" i="1"/>
  <c r="J3702" i="1" l="1"/>
  <c r="L3702" i="1" s="1"/>
  <c r="I3703" i="1"/>
  <c r="K3701" i="1"/>
  <c r="K3702" i="1" s="1"/>
  <c r="I3704" i="1" l="1"/>
  <c r="J3703" i="1"/>
  <c r="L3703" i="1" s="1"/>
  <c r="I3705" i="1" l="1"/>
  <c r="J3704" i="1"/>
  <c r="L3704" i="1" s="1"/>
  <c r="K3703" i="1"/>
  <c r="K3704" i="1" l="1"/>
  <c r="J3705" i="1"/>
  <c r="L3705" i="1" s="1"/>
  <c r="I3706" i="1"/>
  <c r="J3706" i="1" l="1"/>
  <c r="L3706" i="1" s="1"/>
  <c r="I3707" i="1"/>
  <c r="K3705" i="1"/>
  <c r="K3706" i="1" s="1"/>
  <c r="J3707" i="1" l="1"/>
  <c r="L3707" i="1" s="1"/>
  <c r="I3708" i="1"/>
  <c r="I3709" i="1" l="1"/>
  <c r="J3708" i="1"/>
  <c r="L3708" i="1" s="1"/>
  <c r="K3707" i="1"/>
  <c r="K3708" i="1" l="1"/>
  <c r="J3709" i="1"/>
  <c r="L3709" i="1" s="1"/>
  <c r="I3710" i="1"/>
  <c r="J3710" i="1" l="1"/>
  <c r="L3710" i="1" s="1"/>
  <c r="I3711" i="1"/>
  <c r="K3709" i="1"/>
  <c r="K3710" i="1" s="1"/>
  <c r="I3712" i="1" l="1"/>
  <c r="J3711" i="1"/>
  <c r="L3711" i="1" s="1"/>
  <c r="J3712" i="1" l="1"/>
  <c r="L3712" i="1" s="1"/>
  <c r="I3713" i="1"/>
  <c r="K3711" i="1"/>
  <c r="K3712" i="1" l="1"/>
  <c r="J3713" i="1"/>
  <c r="L3713" i="1" s="1"/>
  <c r="I3714" i="1"/>
  <c r="I3715" i="1" l="1"/>
  <c r="J3714" i="1"/>
  <c r="L3714" i="1" s="1"/>
  <c r="K3713" i="1"/>
  <c r="K3714" i="1" l="1"/>
  <c r="J3715" i="1"/>
  <c r="L3715" i="1" s="1"/>
  <c r="I3716" i="1"/>
  <c r="I3717" i="1" l="1"/>
  <c r="J3716" i="1"/>
  <c r="L3716" i="1" s="1"/>
  <c r="K3715" i="1"/>
  <c r="K3716" i="1" l="1"/>
  <c r="J3717" i="1"/>
  <c r="I3718" i="1"/>
  <c r="J3718" i="1" l="1"/>
  <c r="I3719" i="1"/>
  <c r="L3717" i="1"/>
  <c r="K3717" i="1"/>
  <c r="K3718" i="1" s="1"/>
  <c r="J3719" i="1" l="1"/>
  <c r="I3720" i="1"/>
  <c r="L3718" i="1"/>
  <c r="I3721" i="1" l="1"/>
  <c r="J3720" i="1"/>
  <c r="L3719" i="1"/>
  <c r="K3719" i="1"/>
  <c r="K3720" i="1" l="1"/>
  <c r="L3720" i="1"/>
  <c r="I3722" i="1"/>
  <c r="J3721" i="1"/>
  <c r="L3721" i="1" l="1"/>
  <c r="K3721" i="1"/>
  <c r="J3722" i="1"/>
  <c r="L3722" i="1" s="1"/>
  <c r="I3723" i="1"/>
  <c r="J3723" i="1" l="1"/>
  <c r="L3723" i="1" s="1"/>
  <c r="I3724" i="1"/>
  <c r="K3722" i="1"/>
  <c r="K3723" i="1" s="1"/>
  <c r="I3725" i="1" l="1"/>
  <c r="J3724" i="1"/>
  <c r="L3724" i="1" l="1"/>
  <c r="K3724" i="1"/>
  <c r="J3725" i="1"/>
  <c r="L3725" i="1" s="1"/>
  <c r="I3726" i="1"/>
  <c r="J3726" i="1" l="1"/>
  <c r="L3726" i="1" s="1"/>
  <c r="I3727" i="1"/>
  <c r="K3725" i="1"/>
  <c r="K3726" i="1" s="1"/>
  <c r="I3728" i="1" l="1"/>
  <c r="J3727" i="1"/>
  <c r="L3727" i="1" l="1"/>
  <c r="K3727" i="1"/>
  <c r="J3728" i="1"/>
  <c r="L3728" i="1" s="1"/>
  <c r="I3729" i="1"/>
  <c r="I3730" i="1" l="1"/>
  <c r="J3729" i="1"/>
  <c r="L3729" i="1" s="1"/>
  <c r="K3728" i="1"/>
  <c r="K3729" i="1" l="1"/>
  <c r="J3730" i="1"/>
  <c r="L3730" i="1" s="1"/>
  <c r="I3731" i="1"/>
  <c r="I3732" i="1" l="1"/>
  <c r="J3731" i="1"/>
  <c r="L3731" i="1" s="1"/>
  <c r="K3730" i="1"/>
  <c r="K3731" i="1" s="1"/>
  <c r="J3732" i="1" l="1"/>
  <c r="I3733" i="1"/>
  <c r="J3733" i="1" l="1"/>
  <c r="I3734" i="1"/>
  <c r="L3732" i="1"/>
  <c r="K3732" i="1"/>
  <c r="K3733" i="1" s="1"/>
  <c r="I3735" i="1" l="1"/>
  <c r="J3734" i="1"/>
  <c r="L3733" i="1"/>
  <c r="L3734" i="1" l="1"/>
  <c r="K3734" i="1"/>
  <c r="I3736" i="1"/>
  <c r="J3735" i="1"/>
  <c r="L3735" i="1" s="1"/>
  <c r="I3737" i="1" l="1"/>
  <c r="J3736" i="1"/>
  <c r="L3736" i="1" s="1"/>
  <c r="K3735" i="1"/>
  <c r="K3736" i="1" l="1"/>
  <c r="J3737" i="1"/>
  <c r="L3737" i="1" s="1"/>
  <c r="I3738" i="1"/>
  <c r="J3738" i="1" l="1"/>
  <c r="L3738" i="1" s="1"/>
  <c r="I3739" i="1"/>
  <c r="K3737" i="1"/>
  <c r="K3738" i="1" s="1"/>
  <c r="I3740" i="1" l="1"/>
  <c r="J3739" i="1"/>
  <c r="L3739" i="1" s="1"/>
  <c r="I3741" i="1" l="1"/>
  <c r="J3740" i="1"/>
  <c r="L3740" i="1" s="1"/>
  <c r="K3739" i="1"/>
  <c r="K3740" i="1" l="1"/>
  <c r="J3741" i="1"/>
  <c r="L3741" i="1" s="1"/>
  <c r="I3742" i="1"/>
  <c r="I3743" i="1" l="1"/>
  <c r="J3742" i="1"/>
  <c r="L3742" i="1" s="1"/>
  <c r="K3741" i="1"/>
  <c r="K3742" i="1" l="1"/>
  <c r="I3744" i="1"/>
  <c r="J3743" i="1"/>
  <c r="L3743" i="1" s="1"/>
  <c r="J3744" i="1" l="1"/>
  <c r="L3744" i="1" s="1"/>
  <c r="I3745" i="1"/>
  <c r="K3743" i="1"/>
  <c r="K3744" i="1" s="1"/>
  <c r="I3746" i="1" l="1"/>
  <c r="J3745" i="1"/>
  <c r="L3745" i="1" s="1"/>
  <c r="I3747" i="1" l="1"/>
  <c r="J3746" i="1"/>
  <c r="L3746" i="1" s="1"/>
  <c r="K3745" i="1"/>
  <c r="K3746" i="1" s="1"/>
  <c r="J3747" i="1" l="1"/>
  <c r="L3747" i="1" s="1"/>
  <c r="I3748" i="1"/>
  <c r="I3749" i="1" l="1"/>
  <c r="J3748" i="1"/>
  <c r="L3748" i="1" s="1"/>
  <c r="K3747" i="1"/>
  <c r="K3748" i="1" l="1"/>
  <c r="I3750" i="1"/>
  <c r="J3749" i="1"/>
  <c r="L3749" i="1" s="1"/>
  <c r="J3750" i="1" l="1"/>
  <c r="L3750" i="1" s="1"/>
  <c r="I3751" i="1"/>
  <c r="K3749" i="1"/>
  <c r="K3750" i="1" s="1"/>
  <c r="J3751" i="1" l="1"/>
  <c r="L3751" i="1" s="1"/>
  <c r="I3752" i="1"/>
  <c r="K3751" i="1"/>
  <c r="J3752" i="1" l="1"/>
  <c r="I3753" i="1"/>
  <c r="I3754" i="1" l="1"/>
  <c r="J3753" i="1"/>
  <c r="L3752" i="1"/>
  <c r="K3752" i="1"/>
  <c r="K3753" i="1" l="1"/>
  <c r="L3753" i="1"/>
  <c r="J3754" i="1"/>
  <c r="I3755" i="1"/>
  <c r="J3755" i="1" l="1"/>
  <c r="I3756" i="1"/>
  <c r="L3754" i="1"/>
  <c r="K3754" i="1"/>
  <c r="K3755" i="1" s="1"/>
  <c r="I3757" i="1" l="1"/>
  <c r="J3756" i="1"/>
  <c r="L3755" i="1"/>
  <c r="L3756" i="1" l="1"/>
  <c r="K3756" i="1"/>
  <c r="I3758" i="1"/>
  <c r="J3757" i="1"/>
  <c r="L3757" i="1" s="1"/>
  <c r="I3759" i="1" l="1"/>
  <c r="J3758" i="1"/>
  <c r="L3758" i="1" s="1"/>
  <c r="K3757" i="1"/>
  <c r="K3758" i="1" l="1"/>
  <c r="J3759" i="1"/>
  <c r="L3759" i="1" s="1"/>
  <c r="I3760" i="1"/>
  <c r="I3761" i="1" l="1"/>
  <c r="J3760" i="1"/>
  <c r="L3760" i="1" s="1"/>
  <c r="K3759" i="1"/>
  <c r="K3760" i="1" l="1"/>
  <c r="I3762" i="1"/>
  <c r="J3761" i="1"/>
  <c r="L3761" i="1" s="1"/>
  <c r="I3763" i="1" l="1"/>
  <c r="J3762" i="1"/>
  <c r="L3762" i="1" s="1"/>
  <c r="K3761" i="1"/>
  <c r="K3762" i="1" l="1"/>
  <c r="I3764" i="1"/>
  <c r="J3763" i="1"/>
  <c r="L3763" i="1" s="1"/>
  <c r="I3765" i="1" l="1"/>
  <c r="J3764" i="1"/>
  <c r="L3764" i="1" s="1"/>
  <c r="K3763" i="1"/>
  <c r="K3764" i="1" s="1"/>
  <c r="J3765" i="1" l="1"/>
  <c r="L3765" i="1" s="1"/>
  <c r="I3766" i="1"/>
  <c r="I3767" i="1" l="1"/>
  <c r="J3766" i="1"/>
  <c r="L3766" i="1" s="1"/>
  <c r="K3765" i="1"/>
  <c r="K3766" i="1" s="1"/>
  <c r="J3767" i="1" l="1"/>
  <c r="L3767" i="1" s="1"/>
  <c r="I3768" i="1"/>
  <c r="J3768" i="1" l="1"/>
  <c r="L3768" i="1" s="1"/>
  <c r="I3769" i="1"/>
  <c r="K3767" i="1"/>
  <c r="K3768" i="1" s="1"/>
  <c r="J3769" i="1" l="1"/>
  <c r="L3769" i="1" s="1"/>
  <c r="I3770" i="1"/>
  <c r="J3770" i="1" l="1"/>
  <c r="L3770" i="1" s="1"/>
  <c r="I3771" i="1"/>
  <c r="K3769" i="1"/>
  <c r="K3770" i="1" s="1"/>
  <c r="I3772" i="1" l="1"/>
  <c r="J3771" i="1"/>
  <c r="L3771" i="1" s="1"/>
  <c r="J3772" i="1" l="1"/>
  <c r="L3772" i="1" s="1"/>
  <c r="I3773" i="1"/>
  <c r="K3771" i="1"/>
  <c r="K3772" i="1" s="1"/>
  <c r="I3774" i="1" l="1"/>
  <c r="J3773" i="1"/>
  <c r="L3773" i="1" l="1"/>
  <c r="K3773" i="1"/>
  <c r="J3774" i="1"/>
  <c r="L3774" i="1" s="1"/>
  <c r="I3775" i="1"/>
  <c r="J3775" i="1" l="1"/>
  <c r="L3775" i="1" s="1"/>
  <c r="I3776" i="1"/>
  <c r="K3774" i="1"/>
  <c r="K3775" i="1" s="1"/>
  <c r="J3776" i="1" l="1"/>
  <c r="I3777" i="1"/>
  <c r="J3777" i="1" l="1"/>
  <c r="I3778" i="1"/>
  <c r="L3776" i="1"/>
  <c r="K3776" i="1"/>
  <c r="K3777" i="1" s="1"/>
  <c r="I3779" i="1" l="1"/>
  <c r="J3778" i="1"/>
  <c r="L3777" i="1"/>
  <c r="L3778" i="1" l="1"/>
  <c r="K3778" i="1"/>
  <c r="I3780" i="1"/>
  <c r="J3779" i="1"/>
  <c r="L3779" i="1" s="1"/>
  <c r="I3781" i="1" l="1"/>
  <c r="J3780" i="1"/>
  <c r="L3780" i="1" s="1"/>
  <c r="K3779" i="1"/>
  <c r="K3780" i="1" l="1"/>
  <c r="I3782" i="1"/>
  <c r="J3781" i="1"/>
  <c r="L3781" i="1" s="1"/>
  <c r="J3782" i="1" l="1"/>
  <c r="L3782" i="1" s="1"/>
  <c r="I3783" i="1"/>
  <c r="K3781" i="1"/>
  <c r="K3782" i="1" s="1"/>
  <c r="J3783" i="1" l="1"/>
  <c r="L3783" i="1" s="1"/>
  <c r="I3784" i="1"/>
  <c r="J3784" i="1" l="1"/>
  <c r="L3784" i="1" s="1"/>
  <c r="I3785" i="1"/>
  <c r="K3783" i="1"/>
  <c r="K3784" i="1" s="1"/>
  <c r="J3785" i="1" l="1"/>
  <c r="L3785" i="1" s="1"/>
  <c r="I3786" i="1"/>
  <c r="J3786" i="1" l="1"/>
  <c r="L3786" i="1" s="1"/>
  <c r="I3787" i="1"/>
  <c r="K3785" i="1"/>
  <c r="K3786" i="1" s="1"/>
  <c r="J3787" i="1" l="1"/>
  <c r="I3788" i="1"/>
  <c r="J3788" i="1" l="1"/>
  <c r="I3789" i="1"/>
  <c r="L3787" i="1"/>
  <c r="K3787" i="1"/>
  <c r="K3788" i="1" l="1"/>
  <c r="I3790" i="1"/>
  <c r="J3789" i="1"/>
  <c r="L3788" i="1"/>
  <c r="L3789" i="1" l="1"/>
  <c r="I3791" i="1"/>
  <c r="J3790" i="1"/>
  <c r="K3789" i="1"/>
  <c r="L3790" i="1" l="1"/>
  <c r="K3790" i="1"/>
  <c r="I3792" i="1"/>
  <c r="J3791" i="1"/>
  <c r="L3791" i="1" s="1"/>
  <c r="J3792" i="1" l="1"/>
  <c r="L3792" i="1" s="1"/>
  <c r="I3793" i="1"/>
  <c r="K3791" i="1"/>
  <c r="K3792" i="1" s="1"/>
  <c r="J3793" i="1" l="1"/>
  <c r="L3793" i="1" s="1"/>
  <c r="I3794" i="1"/>
  <c r="I3795" i="1" l="1"/>
  <c r="J3794" i="1"/>
  <c r="L3794" i="1" s="1"/>
  <c r="K3793" i="1"/>
  <c r="K3794" i="1" l="1"/>
  <c r="J3795" i="1"/>
  <c r="L3795" i="1" s="1"/>
  <c r="I3796" i="1"/>
  <c r="I3797" i="1" l="1"/>
  <c r="J3796" i="1"/>
  <c r="L3796" i="1" s="1"/>
  <c r="K3795" i="1"/>
  <c r="K3796" i="1" l="1"/>
  <c r="J3797" i="1"/>
  <c r="I3798" i="1"/>
  <c r="J3798" i="1" l="1"/>
  <c r="I3799" i="1"/>
  <c r="L3797" i="1"/>
  <c r="K3797" i="1"/>
  <c r="K3798" i="1" s="1"/>
  <c r="I3800" i="1" l="1"/>
  <c r="J3799" i="1"/>
  <c r="L3798" i="1"/>
  <c r="L3799" i="1" l="1"/>
  <c r="K3799" i="1"/>
  <c r="J3800" i="1"/>
  <c r="L3800" i="1" s="1"/>
  <c r="I3801" i="1"/>
  <c r="I3802" i="1" l="1"/>
  <c r="J3801" i="1"/>
  <c r="L3801" i="1" s="1"/>
  <c r="K3800" i="1"/>
  <c r="K3801" i="1" l="1"/>
  <c r="J3802" i="1"/>
  <c r="L3802" i="1" s="1"/>
  <c r="I3803" i="1"/>
  <c r="J3803" i="1" l="1"/>
  <c r="L3803" i="1" s="1"/>
  <c r="I3804" i="1"/>
  <c r="K3802" i="1"/>
  <c r="K3803" i="1" s="1"/>
  <c r="J3804" i="1" l="1"/>
  <c r="L3804" i="1" s="1"/>
  <c r="I3805" i="1"/>
  <c r="J3805" i="1" l="1"/>
  <c r="L3805" i="1" s="1"/>
  <c r="I3806" i="1"/>
  <c r="K3804" i="1"/>
  <c r="K3805" i="1" s="1"/>
  <c r="J3806" i="1" l="1"/>
  <c r="L3806" i="1" s="1"/>
  <c r="I3807" i="1"/>
  <c r="I3808" i="1" l="1"/>
  <c r="J3807" i="1"/>
  <c r="L3807" i="1" s="1"/>
  <c r="K3806" i="1"/>
  <c r="K3807" i="1" l="1"/>
  <c r="J3808" i="1"/>
  <c r="L3808" i="1" s="1"/>
  <c r="I3809" i="1"/>
  <c r="I3810" i="1" l="1"/>
  <c r="J3809" i="1"/>
  <c r="L3809" i="1" s="1"/>
  <c r="K3808" i="1"/>
  <c r="K3809" i="1" l="1"/>
  <c r="J3810" i="1"/>
  <c r="L3810" i="1" s="1"/>
  <c r="I3811" i="1"/>
  <c r="I3812" i="1" l="1"/>
  <c r="J3811" i="1"/>
  <c r="L3811" i="1" s="1"/>
  <c r="K3810" i="1"/>
  <c r="K3811" i="1" l="1"/>
  <c r="J3812" i="1"/>
  <c r="L3812" i="1" s="1"/>
  <c r="I3813" i="1"/>
  <c r="I3814" i="1" l="1"/>
  <c r="J3813" i="1"/>
  <c r="L3813" i="1" s="1"/>
  <c r="K3812" i="1"/>
  <c r="K3813" i="1" l="1"/>
  <c r="I3815" i="1"/>
  <c r="J3814" i="1"/>
  <c r="L3814" i="1" s="1"/>
  <c r="I3816" i="1" l="1"/>
  <c r="J3815" i="1"/>
  <c r="L3815" i="1" s="1"/>
  <c r="K3814" i="1"/>
  <c r="K3815" i="1" l="1"/>
  <c r="J3816" i="1"/>
  <c r="L3816" i="1" s="1"/>
  <c r="I3817" i="1"/>
  <c r="I3818" i="1" l="1"/>
  <c r="J3817" i="1"/>
  <c r="L3817" i="1" s="1"/>
  <c r="K3816" i="1"/>
  <c r="K3817" i="1" l="1"/>
  <c r="J3818" i="1"/>
  <c r="L3818" i="1" s="1"/>
  <c r="I3819" i="1"/>
  <c r="I3820" i="1" l="1"/>
  <c r="J3819" i="1"/>
  <c r="L3819" i="1" s="1"/>
  <c r="K3818" i="1"/>
  <c r="K3819" i="1" s="1"/>
  <c r="J3820" i="1" l="1"/>
  <c r="I3821" i="1"/>
  <c r="J3821" i="1" l="1"/>
  <c r="I3822" i="1"/>
  <c r="L3820" i="1"/>
  <c r="K3820" i="1"/>
  <c r="K3821" i="1" l="1"/>
  <c r="J3822" i="1"/>
  <c r="I3823" i="1"/>
  <c r="L3821" i="1"/>
  <c r="J3823" i="1" l="1"/>
  <c r="I3824" i="1"/>
  <c r="L3822" i="1"/>
  <c r="K3822" i="1"/>
  <c r="K3823" i="1" s="1"/>
  <c r="I3825" i="1" l="1"/>
  <c r="J3824" i="1"/>
  <c r="L3823" i="1"/>
  <c r="L3824" i="1" l="1"/>
  <c r="J3825" i="1"/>
  <c r="I3826" i="1"/>
  <c r="K3824" i="1"/>
  <c r="K3825" i="1" s="1"/>
  <c r="L3825" i="1" l="1"/>
  <c r="I3827" i="1"/>
  <c r="J3826" i="1"/>
  <c r="L3826" i="1" s="1"/>
  <c r="J3827" i="1" l="1"/>
  <c r="L3827" i="1" s="1"/>
  <c r="I3828" i="1"/>
  <c r="K3826" i="1"/>
  <c r="K3827" i="1" s="1"/>
  <c r="I3829" i="1" l="1"/>
  <c r="J3828" i="1"/>
  <c r="L3828" i="1" l="1"/>
  <c r="K3828" i="1"/>
  <c r="J3829" i="1"/>
  <c r="L3829" i="1" s="1"/>
  <c r="I3830" i="1"/>
  <c r="I3831" i="1" l="1"/>
  <c r="J3830" i="1"/>
  <c r="L3830" i="1" s="1"/>
  <c r="K3829" i="1"/>
  <c r="K3830" i="1" s="1"/>
  <c r="I3832" i="1" l="1"/>
  <c r="J3831" i="1"/>
  <c r="L3831" i="1" l="1"/>
  <c r="K3831" i="1"/>
  <c r="I3833" i="1"/>
  <c r="J3832" i="1"/>
  <c r="L3832" i="1" s="1"/>
  <c r="I3834" i="1" l="1"/>
  <c r="J3833" i="1"/>
  <c r="L3833" i="1" s="1"/>
  <c r="K3832" i="1"/>
  <c r="K3833" i="1" l="1"/>
  <c r="J3834" i="1"/>
  <c r="L3834" i="1" s="1"/>
  <c r="I3835" i="1"/>
  <c r="J3835" i="1" l="1"/>
  <c r="L3835" i="1" s="1"/>
  <c r="I3836" i="1"/>
  <c r="K3834" i="1"/>
  <c r="K3835" i="1" s="1"/>
  <c r="J3836" i="1" l="1"/>
  <c r="L3836" i="1" s="1"/>
  <c r="I3837" i="1"/>
  <c r="J3837" i="1" l="1"/>
  <c r="L3837" i="1" s="1"/>
  <c r="I3838" i="1"/>
  <c r="K3836" i="1"/>
  <c r="K3837" i="1" l="1"/>
  <c r="J3838" i="1"/>
  <c r="L3838" i="1" s="1"/>
  <c r="I3839" i="1"/>
  <c r="J3839" i="1" l="1"/>
  <c r="L3839" i="1" s="1"/>
  <c r="I3840" i="1"/>
  <c r="K3838" i="1"/>
  <c r="K3839" i="1" s="1"/>
  <c r="I3841" i="1" l="1"/>
  <c r="J3840" i="1"/>
  <c r="L3840" i="1" l="1"/>
  <c r="K3840" i="1"/>
  <c r="J3841" i="1"/>
  <c r="L3841" i="1" s="1"/>
  <c r="I3842" i="1"/>
  <c r="I3843" i="1" l="1"/>
  <c r="J3842" i="1"/>
  <c r="L3842" i="1" s="1"/>
  <c r="K3841" i="1"/>
  <c r="K3842" i="1" l="1"/>
  <c r="I3844" i="1"/>
  <c r="J3843" i="1"/>
  <c r="L3843" i="1" l="1"/>
  <c r="K3843" i="1"/>
  <c r="J3844" i="1"/>
  <c r="L3844" i="1" s="1"/>
  <c r="I3845" i="1"/>
  <c r="J3845" i="1" l="1"/>
  <c r="L3845" i="1" s="1"/>
  <c r="I3846" i="1"/>
  <c r="K3844" i="1"/>
  <c r="K3845" i="1" s="1"/>
  <c r="I3847" i="1" l="1"/>
  <c r="J3846" i="1"/>
  <c r="L3846" i="1" l="1"/>
  <c r="K3846" i="1"/>
  <c r="J3847" i="1"/>
  <c r="L3847" i="1" s="1"/>
  <c r="I3848" i="1"/>
  <c r="I3849" i="1" l="1"/>
  <c r="J3848" i="1"/>
  <c r="L3848" i="1" s="1"/>
  <c r="K3847" i="1"/>
  <c r="K3848" i="1" l="1"/>
  <c r="J3849" i="1"/>
  <c r="L3849" i="1" s="1"/>
  <c r="I3850" i="1"/>
  <c r="I3851" i="1" l="1"/>
  <c r="J3850" i="1"/>
  <c r="L3850" i="1" s="1"/>
  <c r="K3849" i="1"/>
  <c r="K3850" i="1" l="1"/>
  <c r="I3852" i="1"/>
  <c r="J3851" i="1"/>
  <c r="L3851" i="1" s="1"/>
  <c r="J3852" i="1" l="1"/>
  <c r="L3852" i="1" s="1"/>
  <c r="I3853" i="1"/>
  <c r="K3851" i="1"/>
  <c r="K3852" i="1" l="1"/>
  <c r="J3853" i="1"/>
  <c r="L3853" i="1" s="1"/>
  <c r="I3854" i="1"/>
  <c r="I3855" i="1" l="1"/>
  <c r="J3854" i="1"/>
  <c r="L3854" i="1" s="1"/>
  <c r="K3853" i="1"/>
  <c r="K3854" i="1" l="1"/>
  <c r="I3856" i="1"/>
  <c r="J3855" i="1"/>
  <c r="L3855" i="1" s="1"/>
  <c r="I3857" i="1" l="1"/>
  <c r="J3856" i="1"/>
  <c r="L3856" i="1" s="1"/>
  <c r="K3855" i="1"/>
  <c r="K3856" i="1" l="1"/>
  <c r="I3858" i="1"/>
  <c r="J3857" i="1"/>
  <c r="L3857" i="1" s="1"/>
  <c r="I3859" i="1" l="1"/>
  <c r="J3858" i="1"/>
  <c r="L3858" i="1" s="1"/>
  <c r="K3857" i="1"/>
  <c r="K3858" i="1" l="1"/>
  <c r="I3860" i="1"/>
  <c r="J3859" i="1"/>
  <c r="L3859" i="1" s="1"/>
  <c r="I3861" i="1" l="1"/>
  <c r="J3860" i="1"/>
  <c r="L3860" i="1" s="1"/>
  <c r="K3859" i="1"/>
  <c r="K3860" i="1" l="1"/>
  <c r="I3862" i="1"/>
  <c r="J3861" i="1"/>
  <c r="L3861" i="1" s="1"/>
  <c r="J3862" i="1" l="1"/>
  <c r="L3862" i="1" s="1"/>
  <c r="I3863" i="1"/>
  <c r="K3861" i="1"/>
  <c r="K3862" i="1" s="1"/>
  <c r="J3863" i="1" l="1"/>
  <c r="I3864" i="1"/>
  <c r="J3864" i="1" l="1"/>
  <c r="I3865" i="1"/>
  <c r="L3863" i="1"/>
  <c r="K3863" i="1"/>
  <c r="K3864" i="1" l="1"/>
  <c r="J3865" i="1"/>
  <c r="I3866" i="1"/>
  <c r="L3864" i="1"/>
  <c r="I3867" i="1" l="1"/>
  <c r="J3866" i="1"/>
  <c r="L3865" i="1"/>
  <c r="K3865" i="1"/>
  <c r="K3866" i="1" s="1"/>
  <c r="L3866" i="1" l="1"/>
  <c r="I3868" i="1"/>
  <c r="J3867" i="1"/>
  <c r="L3867" i="1" l="1"/>
  <c r="K3867" i="1"/>
  <c r="J3868" i="1"/>
  <c r="L3868" i="1" s="1"/>
  <c r="I3869" i="1"/>
  <c r="J3869" i="1" l="1"/>
  <c r="L3869" i="1" s="1"/>
  <c r="I3870" i="1"/>
  <c r="K3868" i="1"/>
  <c r="K3869" i="1" s="1"/>
  <c r="I3871" i="1" l="1"/>
  <c r="J3870" i="1"/>
  <c r="L3870" i="1" l="1"/>
  <c r="K3870" i="1"/>
  <c r="I3872" i="1"/>
  <c r="J3871" i="1"/>
  <c r="L3871" i="1" s="1"/>
  <c r="K3871" i="1" l="1"/>
  <c r="J3872" i="1"/>
  <c r="L3872" i="1" s="1"/>
  <c r="I3873" i="1"/>
  <c r="I3874" i="1" l="1"/>
  <c r="J3873" i="1"/>
  <c r="L3873" i="1" s="1"/>
  <c r="K3872" i="1"/>
  <c r="K3873" i="1" l="1"/>
  <c r="J3874" i="1"/>
  <c r="I3875" i="1"/>
  <c r="J3875" i="1" l="1"/>
  <c r="I3876" i="1"/>
  <c r="L3874" i="1"/>
  <c r="K3874" i="1"/>
  <c r="K3875" i="1" l="1"/>
  <c r="I3877" i="1"/>
  <c r="J3876" i="1"/>
  <c r="L3875" i="1"/>
  <c r="L3876" i="1" l="1"/>
  <c r="K3876" i="1"/>
  <c r="I3878" i="1"/>
  <c r="J3877" i="1"/>
  <c r="L3877" i="1" s="1"/>
  <c r="I3879" i="1" l="1"/>
  <c r="J3878" i="1"/>
  <c r="L3878" i="1" s="1"/>
  <c r="K3877" i="1"/>
  <c r="K3878" i="1" l="1"/>
  <c r="J3879" i="1"/>
  <c r="I3880" i="1"/>
  <c r="I3881" i="1" l="1"/>
  <c r="J3880" i="1"/>
  <c r="L3879" i="1"/>
  <c r="K3879" i="1"/>
  <c r="K3880" i="1" s="1"/>
  <c r="L3880" i="1" l="1"/>
  <c r="I3882" i="1"/>
  <c r="J3881" i="1"/>
  <c r="L3881" i="1" l="1"/>
  <c r="K3881" i="1"/>
  <c r="J3882" i="1"/>
  <c r="L3882" i="1" s="1"/>
  <c r="I3883" i="1"/>
  <c r="J3883" i="1" l="1"/>
  <c r="L3883" i="1" s="1"/>
  <c r="I3884" i="1"/>
  <c r="K3882" i="1"/>
  <c r="K3883" i="1" l="1"/>
  <c r="J3884" i="1"/>
  <c r="L3884" i="1" s="1"/>
  <c r="I3885" i="1"/>
  <c r="I3886" i="1" l="1"/>
  <c r="J3885" i="1"/>
  <c r="L3885" i="1" s="1"/>
  <c r="K3884" i="1"/>
  <c r="K3885" i="1" l="1"/>
  <c r="I3887" i="1"/>
  <c r="J3886" i="1"/>
  <c r="L3886" i="1" s="1"/>
  <c r="J3887" i="1" l="1"/>
  <c r="L3887" i="1" s="1"/>
  <c r="I3888" i="1"/>
  <c r="K3886" i="1"/>
  <c r="K3887" i="1" s="1"/>
  <c r="J3888" i="1" l="1"/>
  <c r="L3888" i="1" s="1"/>
  <c r="I3889" i="1"/>
  <c r="J3889" i="1" l="1"/>
  <c r="L3889" i="1" s="1"/>
  <c r="I3890" i="1"/>
  <c r="K3888" i="1"/>
  <c r="K3889" i="1" s="1"/>
  <c r="I3891" i="1" l="1"/>
  <c r="J3890" i="1"/>
  <c r="L3890" i="1" s="1"/>
  <c r="J3891" i="1" l="1"/>
  <c r="L3891" i="1" s="1"/>
  <c r="I3892" i="1"/>
  <c r="K3890" i="1"/>
  <c r="K3891" i="1" s="1"/>
  <c r="J3892" i="1" l="1"/>
  <c r="L3892" i="1" s="1"/>
  <c r="I3893" i="1"/>
  <c r="J3893" i="1" l="1"/>
  <c r="L3893" i="1" s="1"/>
  <c r="I3894" i="1"/>
  <c r="K3892" i="1"/>
  <c r="K3893" i="1" s="1"/>
  <c r="J3894" i="1" l="1"/>
  <c r="L3894" i="1" s="1"/>
  <c r="I3895" i="1"/>
  <c r="K3894" i="1"/>
  <c r="J3895" i="1" l="1"/>
  <c r="I3896" i="1"/>
  <c r="J3896" i="1" l="1"/>
  <c r="I3897" i="1"/>
  <c r="L3895" i="1"/>
  <c r="K3895" i="1"/>
  <c r="K3896" i="1" l="1"/>
  <c r="I3898" i="1"/>
  <c r="J3897" i="1"/>
  <c r="L3896" i="1"/>
  <c r="L3897" i="1" l="1"/>
  <c r="K3897" i="1"/>
  <c r="I3899" i="1"/>
  <c r="J3898" i="1"/>
  <c r="L3898" i="1" s="1"/>
  <c r="I3900" i="1" l="1"/>
  <c r="J3899" i="1"/>
  <c r="L3899" i="1" s="1"/>
  <c r="K3898" i="1"/>
  <c r="K3899" i="1" l="1"/>
  <c r="I3901" i="1"/>
  <c r="J3900" i="1"/>
  <c r="L3900" i="1" s="1"/>
  <c r="J3901" i="1" l="1"/>
  <c r="L3901" i="1" s="1"/>
  <c r="I3902" i="1"/>
  <c r="K3900" i="1"/>
  <c r="K3901" i="1" l="1"/>
  <c r="J3902" i="1"/>
  <c r="L3902" i="1" s="1"/>
  <c r="I3903" i="1"/>
  <c r="I3904" i="1" l="1"/>
  <c r="J3903" i="1"/>
  <c r="L3903" i="1" s="1"/>
  <c r="K3902" i="1"/>
  <c r="K3903" i="1" l="1"/>
  <c r="I3905" i="1"/>
  <c r="J3904" i="1"/>
  <c r="L3904" i="1" s="1"/>
  <c r="J3905" i="1" l="1"/>
  <c r="L3905" i="1" s="1"/>
  <c r="I3906" i="1"/>
  <c r="K3904" i="1"/>
  <c r="K3905" i="1" s="1"/>
  <c r="J3906" i="1" l="1"/>
  <c r="L3906" i="1" s="1"/>
  <c r="I3907" i="1"/>
  <c r="K3906" i="1"/>
  <c r="I3908" i="1" l="1"/>
  <c r="J3907" i="1"/>
  <c r="L3907" i="1" l="1"/>
  <c r="K3907" i="1"/>
  <c r="J3908" i="1"/>
  <c r="L3908" i="1" s="1"/>
  <c r="I3909" i="1"/>
  <c r="J3909" i="1" l="1"/>
  <c r="L3909" i="1" s="1"/>
  <c r="I3910" i="1"/>
  <c r="K3908" i="1"/>
  <c r="K3909" i="1" s="1"/>
  <c r="I3911" i="1" l="1"/>
  <c r="J3910" i="1"/>
  <c r="L3910" i="1" l="1"/>
  <c r="K3910" i="1"/>
  <c r="J3911" i="1"/>
  <c r="L3911" i="1" s="1"/>
  <c r="I3912" i="1"/>
  <c r="J3912" i="1" l="1"/>
  <c r="L3912" i="1" s="1"/>
  <c r="I3913" i="1"/>
  <c r="K3911" i="1"/>
  <c r="K3912" i="1" s="1"/>
  <c r="I3914" i="1" l="1"/>
  <c r="J3913" i="1"/>
  <c r="L3913" i="1" l="1"/>
  <c r="K3913" i="1"/>
  <c r="J3914" i="1"/>
  <c r="I3915" i="1"/>
  <c r="L3914" i="1" l="1"/>
  <c r="I3916" i="1"/>
  <c r="J3915" i="1"/>
  <c r="L3915" i="1" s="1"/>
  <c r="K3914" i="1"/>
  <c r="K3915" i="1" l="1"/>
  <c r="I3917" i="1"/>
  <c r="J3916" i="1"/>
  <c r="L3916" i="1" s="1"/>
  <c r="J3917" i="1" l="1"/>
  <c r="L3917" i="1" s="1"/>
  <c r="I3918" i="1"/>
  <c r="K3916" i="1"/>
  <c r="K3917" i="1" s="1"/>
  <c r="I3919" i="1" l="1"/>
  <c r="J3918" i="1"/>
  <c r="L3918" i="1" s="1"/>
  <c r="I3920" i="1" l="1"/>
  <c r="J3919" i="1"/>
  <c r="L3919" i="1" s="1"/>
  <c r="K3918" i="1"/>
  <c r="K3919" i="1" l="1"/>
  <c r="I3921" i="1"/>
  <c r="J3920" i="1"/>
  <c r="L3920" i="1" s="1"/>
  <c r="J3921" i="1" l="1"/>
  <c r="L3921" i="1" s="1"/>
  <c r="I3922" i="1"/>
  <c r="K3920" i="1"/>
  <c r="K3921" i="1" s="1"/>
  <c r="I3923" i="1" l="1"/>
  <c r="J3922" i="1"/>
  <c r="L3922" i="1" s="1"/>
  <c r="J3923" i="1" l="1"/>
  <c r="L3923" i="1" s="1"/>
  <c r="I3924" i="1"/>
  <c r="K3922" i="1"/>
  <c r="K3923" i="1" s="1"/>
  <c r="J3924" i="1" l="1"/>
  <c r="I3925" i="1"/>
  <c r="J3925" i="1" l="1"/>
  <c r="I3926" i="1"/>
  <c r="L3924" i="1"/>
  <c r="K3924" i="1"/>
  <c r="K3925" i="1" s="1"/>
  <c r="J3926" i="1" l="1"/>
  <c r="I3927" i="1"/>
  <c r="L3925" i="1"/>
  <c r="J3927" i="1" l="1"/>
  <c r="I3928" i="1"/>
  <c r="L3926" i="1"/>
  <c r="K3926" i="1"/>
  <c r="K3927" i="1" s="1"/>
  <c r="I3929" i="1" l="1"/>
  <c r="J3928" i="1"/>
  <c r="L3927" i="1"/>
  <c r="L3928" i="1" l="1"/>
  <c r="J3929" i="1"/>
  <c r="L3929" i="1" s="1"/>
  <c r="I3930" i="1"/>
  <c r="K3928" i="1"/>
  <c r="K3929" i="1" s="1"/>
  <c r="J3930" i="1" l="1"/>
  <c r="L3930" i="1" s="1"/>
  <c r="I3931" i="1"/>
  <c r="J3931" i="1" l="1"/>
  <c r="L3931" i="1" s="1"/>
  <c r="I3932" i="1"/>
  <c r="K3930" i="1"/>
  <c r="K3931" i="1" s="1"/>
  <c r="J3932" i="1" l="1"/>
  <c r="L3932" i="1" s="1"/>
  <c r="I3933" i="1"/>
  <c r="I3934" i="1" l="1"/>
  <c r="J3933" i="1"/>
  <c r="L3933" i="1" s="1"/>
  <c r="K3932" i="1"/>
  <c r="K3933" i="1" l="1"/>
  <c r="J3934" i="1"/>
  <c r="L3934" i="1" s="1"/>
  <c r="I3935" i="1"/>
  <c r="J3935" i="1" l="1"/>
  <c r="L3935" i="1" s="1"/>
  <c r="I3936" i="1"/>
  <c r="K3934" i="1"/>
  <c r="K3935" i="1" s="1"/>
  <c r="I3937" i="1" l="1"/>
  <c r="J3936" i="1"/>
  <c r="L3936" i="1" s="1"/>
  <c r="I3938" i="1" l="1"/>
  <c r="J3937" i="1"/>
  <c r="L3937" i="1" s="1"/>
  <c r="K3936" i="1"/>
  <c r="K3937" i="1" l="1"/>
  <c r="I3939" i="1"/>
  <c r="J3938" i="1"/>
  <c r="L3938" i="1" s="1"/>
  <c r="J3939" i="1" l="1"/>
  <c r="L3939" i="1" s="1"/>
  <c r="I3940" i="1"/>
  <c r="K3938" i="1"/>
  <c r="K3939" i="1" s="1"/>
  <c r="J3940" i="1" l="1"/>
  <c r="L3940" i="1" s="1"/>
  <c r="I3941" i="1"/>
  <c r="K3940" i="1"/>
  <c r="J3941" i="1" l="1"/>
  <c r="I3942" i="1"/>
  <c r="J3942" i="1" l="1"/>
  <c r="I3943" i="1"/>
  <c r="L3941" i="1"/>
  <c r="K3941" i="1"/>
  <c r="K3942" i="1" s="1"/>
  <c r="I3944" i="1" l="1"/>
  <c r="J3943" i="1"/>
  <c r="L3942" i="1"/>
  <c r="L3943" i="1" l="1"/>
  <c r="K3943" i="1"/>
  <c r="J3944" i="1"/>
  <c r="L3944" i="1" s="1"/>
  <c r="I3945" i="1"/>
  <c r="J3945" i="1" l="1"/>
  <c r="L3945" i="1" s="1"/>
  <c r="I3946" i="1"/>
  <c r="K3944" i="1"/>
  <c r="K3945" i="1" s="1"/>
  <c r="J3946" i="1" l="1"/>
  <c r="I3947" i="1"/>
  <c r="I3948" i="1" l="1"/>
  <c r="J3947" i="1"/>
  <c r="L3946" i="1"/>
  <c r="K3946" i="1"/>
  <c r="K3947" i="1" s="1"/>
  <c r="L3947" i="1" l="1"/>
  <c r="I3949" i="1"/>
  <c r="J3948" i="1"/>
  <c r="L3948" i="1" l="1"/>
  <c r="K3948" i="1"/>
  <c r="J3949" i="1"/>
  <c r="I3950" i="1"/>
  <c r="L3949" i="1" l="1"/>
  <c r="I3951" i="1"/>
  <c r="J3950" i="1"/>
  <c r="L3950" i="1" s="1"/>
  <c r="K3949" i="1"/>
  <c r="K3950" i="1" l="1"/>
  <c r="J3951" i="1"/>
  <c r="I3952" i="1"/>
  <c r="J3952" i="1" l="1"/>
  <c r="I3953" i="1"/>
  <c r="L3951" i="1"/>
  <c r="K3951" i="1"/>
  <c r="K3952" i="1" s="1"/>
  <c r="I3954" i="1" l="1"/>
  <c r="J3953" i="1"/>
  <c r="L3952" i="1"/>
  <c r="L3953" i="1" l="1"/>
  <c r="K3953" i="1"/>
  <c r="I3955" i="1"/>
  <c r="J3954" i="1"/>
  <c r="L3954" i="1" s="1"/>
  <c r="I3956" i="1" l="1"/>
  <c r="J3955" i="1"/>
  <c r="L3955" i="1" s="1"/>
  <c r="K3954" i="1"/>
  <c r="K3955" i="1" l="1"/>
  <c r="I3957" i="1"/>
  <c r="J3956" i="1"/>
  <c r="L3956" i="1" s="1"/>
  <c r="I3958" i="1" l="1"/>
  <c r="J3957" i="1"/>
  <c r="L3957" i="1" s="1"/>
  <c r="K3956" i="1"/>
  <c r="K3957" i="1" l="1"/>
  <c r="J3958" i="1"/>
  <c r="L3958" i="1" s="1"/>
  <c r="I3959" i="1"/>
  <c r="J3959" i="1" l="1"/>
  <c r="L3959" i="1" s="1"/>
  <c r="I3960" i="1"/>
  <c r="K3958" i="1"/>
  <c r="K3959" i="1" s="1"/>
  <c r="I3961" i="1" l="1"/>
  <c r="J3960" i="1"/>
  <c r="L3960" i="1" s="1"/>
  <c r="J3961" i="1" l="1"/>
  <c r="L3961" i="1" s="1"/>
  <c r="I3962" i="1"/>
  <c r="K3960" i="1"/>
  <c r="K3961" i="1" s="1"/>
  <c r="J3962" i="1" l="1"/>
  <c r="I3963" i="1"/>
  <c r="I3964" i="1" l="1"/>
  <c r="J3963" i="1"/>
  <c r="L3962" i="1"/>
  <c r="K3962" i="1"/>
  <c r="K3963" i="1" s="1"/>
  <c r="L3963" i="1" l="1"/>
  <c r="J3964" i="1"/>
  <c r="L3964" i="1" s="1"/>
  <c r="I3965" i="1"/>
  <c r="I3966" i="1" l="1"/>
  <c r="J3965" i="1"/>
  <c r="L3965" i="1" s="1"/>
  <c r="K3964" i="1"/>
  <c r="K3965" i="1" l="1"/>
  <c r="J3966" i="1"/>
  <c r="L3966" i="1" s="1"/>
  <c r="I3967" i="1"/>
  <c r="J3967" i="1" l="1"/>
  <c r="L3967" i="1" s="1"/>
  <c r="I3968" i="1"/>
  <c r="K3966" i="1"/>
  <c r="K3967" i="1" s="1"/>
  <c r="I3969" i="1" l="1"/>
  <c r="J3968" i="1"/>
  <c r="L3968" i="1" l="1"/>
  <c r="K3968" i="1"/>
  <c r="I3970" i="1"/>
  <c r="J3969" i="1"/>
  <c r="L3969" i="1" s="1"/>
  <c r="I3971" i="1" l="1"/>
  <c r="J3970" i="1"/>
  <c r="L3970" i="1" s="1"/>
  <c r="K3969" i="1"/>
  <c r="K3970" i="1" l="1"/>
  <c r="J3971" i="1"/>
  <c r="L3971" i="1" s="1"/>
  <c r="I3972" i="1"/>
  <c r="J3972" i="1" l="1"/>
  <c r="L3972" i="1" s="1"/>
  <c r="I3973" i="1"/>
  <c r="K3971" i="1"/>
  <c r="K3972" i="1" l="1"/>
  <c r="I3974" i="1"/>
  <c r="J3973" i="1"/>
  <c r="L3973" i="1" l="1"/>
  <c r="K3973" i="1"/>
  <c r="J3974" i="1"/>
  <c r="L3974" i="1" s="1"/>
  <c r="I3975" i="1"/>
  <c r="J3975" i="1" l="1"/>
  <c r="L3975" i="1" s="1"/>
  <c r="I3976" i="1"/>
  <c r="K3974" i="1"/>
  <c r="K3975" i="1" s="1"/>
  <c r="J3976" i="1" l="1"/>
  <c r="L3976" i="1" s="1"/>
  <c r="I3977" i="1"/>
  <c r="J3977" i="1" l="1"/>
  <c r="L3977" i="1" s="1"/>
  <c r="I3978" i="1"/>
  <c r="K3976" i="1"/>
  <c r="K3977" i="1" s="1"/>
  <c r="J3978" i="1" l="1"/>
  <c r="L3978" i="1" s="1"/>
  <c r="I3979" i="1"/>
  <c r="J3979" i="1" l="1"/>
  <c r="L3979" i="1" s="1"/>
  <c r="I3980" i="1"/>
  <c r="K3978" i="1"/>
  <c r="K3979" i="1" s="1"/>
  <c r="I3981" i="1" l="1"/>
  <c r="J3980" i="1"/>
  <c r="L3980" i="1" l="1"/>
  <c r="K3980" i="1"/>
  <c r="I3982" i="1"/>
  <c r="J3981" i="1"/>
  <c r="L3981" i="1" s="1"/>
  <c r="I3983" i="1" l="1"/>
  <c r="J3982" i="1"/>
  <c r="L3982" i="1" s="1"/>
  <c r="K3981" i="1"/>
  <c r="K3982" i="1" l="1"/>
  <c r="J3983" i="1"/>
  <c r="I3984" i="1"/>
  <c r="I3985" i="1" l="1"/>
  <c r="J3984" i="1"/>
  <c r="L3983" i="1"/>
  <c r="K3983" i="1"/>
  <c r="K3984" i="1" l="1"/>
  <c r="L3984" i="1"/>
  <c r="I3986" i="1"/>
  <c r="J3985" i="1"/>
  <c r="L3985" i="1" l="1"/>
  <c r="K3985" i="1"/>
  <c r="I3987" i="1"/>
  <c r="J3986" i="1"/>
  <c r="L3986" i="1" s="1"/>
  <c r="J3987" i="1" l="1"/>
  <c r="L3987" i="1" s="1"/>
  <c r="I3988" i="1"/>
  <c r="K3986" i="1"/>
  <c r="K3987" i="1" s="1"/>
  <c r="I3989" i="1" l="1"/>
  <c r="J3988" i="1"/>
  <c r="L3988" i="1" l="1"/>
  <c r="K3988" i="1"/>
  <c r="J3989" i="1"/>
  <c r="I3990" i="1"/>
  <c r="L3989" i="1" l="1"/>
  <c r="J3990" i="1"/>
  <c r="L3990" i="1" s="1"/>
  <c r="I3991" i="1"/>
  <c r="K3989" i="1"/>
  <c r="K3990" i="1" s="1"/>
  <c r="J3991" i="1" l="1"/>
  <c r="I3992" i="1"/>
  <c r="J3992" i="1" l="1"/>
  <c r="I3993" i="1"/>
  <c r="L3991" i="1"/>
  <c r="K3991" i="1"/>
  <c r="K3992" i="1" s="1"/>
  <c r="I3994" i="1" l="1"/>
  <c r="J3993" i="1"/>
  <c r="L3992" i="1"/>
  <c r="L3993" i="1" l="1"/>
  <c r="K3993" i="1"/>
  <c r="J3994" i="1"/>
  <c r="L3994" i="1" s="1"/>
  <c r="I3995" i="1"/>
  <c r="J3995" i="1" l="1"/>
  <c r="L3995" i="1" s="1"/>
  <c r="I3996" i="1"/>
  <c r="K3994" i="1"/>
  <c r="K3995" i="1" s="1"/>
  <c r="I3997" i="1" l="1"/>
  <c r="J3996" i="1"/>
  <c r="L3996" i="1" s="1"/>
  <c r="J3997" i="1" l="1"/>
  <c r="L3997" i="1" s="1"/>
  <c r="I3998" i="1"/>
  <c r="K3996" i="1"/>
  <c r="K3997" i="1" l="1"/>
  <c r="J3998" i="1"/>
  <c r="I3999" i="1"/>
  <c r="J3999" i="1" l="1"/>
  <c r="I4000" i="1"/>
  <c r="L3998" i="1"/>
  <c r="K3998" i="1"/>
  <c r="K3999" i="1" s="1"/>
  <c r="I4001" i="1" l="1"/>
  <c r="J4000" i="1"/>
  <c r="L3999" i="1"/>
  <c r="L4000" i="1" l="1"/>
  <c r="J4001" i="1"/>
  <c r="L4001" i="1" s="1"/>
  <c r="I4002" i="1"/>
  <c r="K4000" i="1"/>
  <c r="K4001" i="1" s="1"/>
  <c r="J4002" i="1" l="1"/>
  <c r="L4002" i="1" s="1"/>
  <c r="I4003" i="1"/>
  <c r="J4003" i="1" l="1"/>
  <c r="L4003" i="1" s="1"/>
  <c r="I4004" i="1"/>
  <c r="K4002" i="1"/>
  <c r="K4003" i="1" s="1"/>
  <c r="J4004" i="1" l="1"/>
  <c r="L4004" i="1" s="1"/>
  <c r="I4005" i="1"/>
  <c r="J4005" i="1" l="1"/>
  <c r="L4005" i="1" s="1"/>
  <c r="I4006" i="1"/>
  <c r="K4004" i="1"/>
  <c r="K4005" i="1" s="1"/>
  <c r="I4007" i="1" l="1"/>
  <c r="J4006" i="1"/>
  <c r="L4006" i="1" s="1"/>
  <c r="I4008" i="1" l="1"/>
  <c r="J4007" i="1"/>
  <c r="L4007" i="1" s="1"/>
  <c r="K4006" i="1"/>
  <c r="K4007" i="1" l="1"/>
  <c r="J4008" i="1"/>
  <c r="L4008" i="1" s="1"/>
  <c r="I4009" i="1"/>
  <c r="J4009" i="1" l="1"/>
  <c r="L4009" i="1" s="1"/>
  <c r="I4010" i="1"/>
  <c r="K4008" i="1"/>
  <c r="K4009" i="1" s="1"/>
  <c r="J4010" i="1" l="1"/>
  <c r="L4010" i="1" s="1"/>
  <c r="I4011" i="1"/>
  <c r="I4012" i="1" l="1"/>
  <c r="J4011" i="1"/>
  <c r="L4011" i="1" s="1"/>
  <c r="K4010" i="1"/>
  <c r="K4011" i="1" l="1"/>
  <c r="J4012" i="1"/>
  <c r="L4012" i="1" s="1"/>
  <c r="I4013" i="1"/>
  <c r="J4013" i="1" l="1"/>
  <c r="L4013" i="1" s="1"/>
  <c r="I4014" i="1"/>
  <c r="K4012" i="1"/>
  <c r="K4013" i="1" s="1"/>
  <c r="J4014" i="1" l="1"/>
  <c r="L4014" i="1" s="1"/>
  <c r="I4015" i="1"/>
  <c r="I4016" i="1" l="1"/>
  <c r="J4015" i="1"/>
  <c r="L4015" i="1" s="1"/>
  <c r="K4014" i="1"/>
  <c r="K4015" i="1" s="1"/>
  <c r="J4016" i="1" l="1"/>
  <c r="I4017" i="1"/>
  <c r="I4018" i="1" l="1"/>
  <c r="J4017" i="1"/>
  <c r="L4016" i="1"/>
  <c r="K4016" i="1"/>
  <c r="K4017" i="1" s="1"/>
  <c r="L4017" i="1" l="1"/>
  <c r="I4019" i="1"/>
  <c r="J4018" i="1"/>
  <c r="L4018" i="1" s="1"/>
  <c r="I4020" i="1" l="1"/>
  <c r="J4019" i="1"/>
  <c r="L4019" i="1" s="1"/>
  <c r="K4018" i="1"/>
  <c r="K4019" i="1" l="1"/>
  <c r="I4021" i="1"/>
  <c r="J4020" i="1"/>
  <c r="L4020" i="1" l="1"/>
  <c r="K4020" i="1"/>
  <c r="I4022" i="1"/>
  <c r="J4021" i="1"/>
  <c r="L4021" i="1" s="1"/>
  <c r="I4023" i="1" l="1"/>
  <c r="J4022" i="1"/>
  <c r="L4022" i="1" s="1"/>
  <c r="K4021" i="1"/>
  <c r="K4022" i="1" l="1"/>
  <c r="I4024" i="1"/>
  <c r="J4023" i="1"/>
  <c r="L4023" i="1" l="1"/>
  <c r="K4023" i="1"/>
  <c r="I4025" i="1"/>
  <c r="J4024" i="1"/>
  <c r="L4024" i="1" s="1"/>
  <c r="I4026" i="1" l="1"/>
  <c r="J4025" i="1"/>
  <c r="L4025" i="1" s="1"/>
  <c r="K4024" i="1"/>
  <c r="K4025" i="1" l="1"/>
  <c r="I4027" i="1"/>
  <c r="J4026" i="1"/>
  <c r="L4026" i="1" s="1"/>
  <c r="J4027" i="1" l="1"/>
  <c r="L4027" i="1" s="1"/>
  <c r="I4028" i="1"/>
  <c r="K4026" i="1"/>
  <c r="K4027" i="1" s="1"/>
  <c r="J4028" i="1" l="1"/>
  <c r="L4028" i="1" s="1"/>
  <c r="I4029" i="1"/>
  <c r="J4029" i="1" l="1"/>
  <c r="L4029" i="1" s="1"/>
  <c r="I4030" i="1"/>
  <c r="K4028" i="1"/>
  <c r="K4029" i="1" s="1"/>
  <c r="J4030" i="1" l="1"/>
  <c r="L4030" i="1" s="1"/>
  <c r="I4031" i="1"/>
  <c r="I4032" i="1" l="1"/>
  <c r="J4031" i="1"/>
  <c r="L4031" i="1" s="1"/>
  <c r="K4030" i="1"/>
  <c r="K4031" i="1" l="1"/>
  <c r="J4032" i="1"/>
  <c r="L4032" i="1" s="1"/>
  <c r="I4033" i="1"/>
  <c r="J4033" i="1" l="1"/>
  <c r="L4033" i="1" s="1"/>
  <c r="I4034" i="1"/>
  <c r="K4032" i="1"/>
  <c r="K4033" i="1" s="1"/>
  <c r="I4035" i="1" l="1"/>
  <c r="J4034" i="1"/>
  <c r="L4034" i="1" l="1"/>
  <c r="K4034" i="1"/>
  <c r="I4036" i="1"/>
  <c r="J4035" i="1"/>
  <c r="L4035" i="1" s="1"/>
  <c r="J4036" i="1" l="1"/>
  <c r="L4036" i="1" s="1"/>
  <c r="I4037" i="1"/>
  <c r="K4035" i="1"/>
  <c r="K4036" i="1" s="1"/>
  <c r="I4038" i="1" l="1"/>
  <c r="J4037" i="1"/>
  <c r="L4037" i="1" l="1"/>
  <c r="K4037" i="1"/>
  <c r="J4038" i="1"/>
  <c r="L4038" i="1" s="1"/>
  <c r="I4039" i="1"/>
  <c r="I4040" i="1" l="1"/>
  <c r="J4039" i="1"/>
  <c r="L4039" i="1" s="1"/>
  <c r="K4038" i="1"/>
  <c r="K4039" i="1" l="1"/>
  <c r="J4040" i="1"/>
  <c r="L4040" i="1" s="1"/>
  <c r="I4041" i="1"/>
  <c r="J4041" i="1" l="1"/>
  <c r="L4041" i="1" s="1"/>
  <c r="I4042" i="1"/>
  <c r="K4040" i="1"/>
  <c r="K4041" i="1" s="1"/>
  <c r="J4042" i="1" l="1"/>
  <c r="L4042" i="1" s="1"/>
  <c r="I4043" i="1"/>
  <c r="K4042" i="1"/>
  <c r="J4043" i="1" l="1"/>
  <c r="I4044" i="1"/>
  <c r="J4044" i="1" l="1"/>
  <c r="I4045" i="1"/>
  <c r="L4043" i="1"/>
  <c r="K4043" i="1"/>
  <c r="K4044" i="1" s="1"/>
  <c r="I4046" i="1" l="1"/>
  <c r="J4045" i="1"/>
  <c r="L4044" i="1"/>
  <c r="L4045" i="1" l="1"/>
  <c r="K4045" i="1"/>
  <c r="J4046" i="1"/>
  <c r="L4046" i="1" s="1"/>
  <c r="I4047" i="1"/>
  <c r="I4048" i="1" l="1"/>
  <c r="J4047" i="1"/>
  <c r="L4047" i="1" s="1"/>
  <c r="K4046" i="1"/>
  <c r="K4047" i="1" l="1"/>
  <c r="I4049" i="1"/>
  <c r="J4048" i="1"/>
  <c r="L4048" i="1" s="1"/>
  <c r="I4050" i="1" l="1"/>
  <c r="J4049" i="1"/>
  <c r="L4049" i="1" s="1"/>
  <c r="K4048" i="1"/>
  <c r="K4049" i="1" l="1"/>
  <c r="J4050" i="1"/>
  <c r="L4050" i="1" s="1"/>
  <c r="I4051" i="1"/>
  <c r="I4052" i="1" l="1"/>
  <c r="J4051" i="1"/>
  <c r="L4051" i="1" s="1"/>
  <c r="K4050" i="1"/>
  <c r="K4051" i="1" s="1"/>
  <c r="J4052" i="1" l="1"/>
  <c r="L4052" i="1" s="1"/>
  <c r="I4053" i="1"/>
  <c r="J4053" i="1" l="1"/>
  <c r="L4053" i="1" s="1"/>
  <c r="I4054" i="1"/>
  <c r="K4052" i="1"/>
  <c r="K4053" i="1" s="1"/>
  <c r="I4055" i="1" l="1"/>
  <c r="J4054" i="1"/>
  <c r="L4054" i="1" s="1"/>
  <c r="J4055" i="1" l="1"/>
  <c r="L4055" i="1" s="1"/>
  <c r="I4056" i="1"/>
  <c r="K4054" i="1"/>
  <c r="K4055" i="1" s="1"/>
  <c r="J4056" i="1" l="1"/>
  <c r="L4056" i="1" s="1"/>
  <c r="I4057" i="1"/>
  <c r="J4057" i="1" l="1"/>
  <c r="L4057" i="1" s="1"/>
  <c r="I4058" i="1"/>
  <c r="K4056" i="1"/>
  <c r="K4057" i="1" s="1"/>
  <c r="J4058" i="1" l="1"/>
  <c r="I4059" i="1"/>
  <c r="J4059" i="1" l="1"/>
  <c r="I4060" i="1"/>
  <c r="L4058" i="1"/>
  <c r="K4058" i="1"/>
  <c r="K4059" i="1" s="1"/>
  <c r="J4060" i="1" l="1"/>
  <c r="I4061" i="1"/>
  <c r="L4059" i="1"/>
  <c r="J4061" i="1" l="1"/>
  <c r="I4062" i="1"/>
  <c r="L4060" i="1"/>
  <c r="K4060" i="1"/>
  <c r="K4061" i="1" s="1"/>
  <c r="J4062" i="1" l="1"/>
  <c r="I4063" i="1"/>
  <c r="L4061" i="1"/>
  <c r="J4063" i="1" l="1"/>
  <c r="I4064" i="1"/>
  <c r="L4062" i="1"/>
  <c r="K4062" i="1"/>
  <c r="K4063" i="1" l="1"/>
  <c r="J4064" i="1"/>
  <c r="I4065" i="1"/>
  <c r="L4063" i="1"/>
  <c r="I4066" i="1" l="1"/>
  <c r="J4065" i="1"/>
  <c r="L4064" i="1"/>
  <c r="K4064" i="1"/>
  <c r="K4065" i="1" s="1"/>
  <c r="L4065" i="1" l="1"/>
  <c r="J4066" i="1"/>
  <c r="I4067" i="1"/>
  <c r="L4066" i="1" l="1"/>
  <c r="J4067" i="1"/>
  <c r="L4067" i="1" s="1"/>
  <c r="I4068" i="1"/>
  <c r="K4066" i="1"/>
  <c r="K4067" i="1" s="1"/>
  <c r="J4068" i="1" l="1"/>
  <c r="I4069" i="1"/>
  <c r="J4069" i="1" l="1"/>
  <c r="I4070" i="1"/>
  <c r="L4068" i="1"/>
  <c r="K4068" i="1"/>
  <c r="K4069" i="1" s="1"/>
  <c r="I4071" i="1" l="1"/>
  <c r="J4070" i="1"/>
  <c r="L4069" i="1"/>
  <c r="L4070" i="1" l="1"/>
  <c r="K4070" i="1"/>
  <c r="J4071" i="1"/>
  <c r="I4072" i="1"/>
  <c r="L4071" i="1" l="1"/>
  <c r="J4072" i="1"/>
  <c r="L4072" i="1" s="1"/>
  <c r="I4073" i="1"/>
  <c r="K4071" i="1"/>
  <c r="K4072" i="1" s="1"/>
  <c r="I4074" i="1" l="1"/>
  <c r="J4073" i="1"/>
  <c r="L4073" i="1" s="1"/>
  <c r="I4075" i="1" l="1"/>
  <c r="J4074" i="1"/>
  <c r="L4074" i="1" s="1"/>
  <c r="K4073" i="1"/>
  <c r="K4074" i="1" l="1"/>
  <c r="I4076" i="1"/>
  <c r="J4075" i="1"/>
  <c r="L4075" i="1" s="1"/>
  <c r="J4076" i="1" l="1"/>
  <c r="L4076" i="1" s="1"/>
  <c r="I4077" i="1"/>
  <c r="K4075" i="1"/>
  <c r="K4076" i="1" s="1"/>
  <c r="J4077" i="1" l="1"/>
  <c r="L4077" i="1" s="1"/>
  <c r="I4078" i="1"/>
  <c r="I4079" i="1" l="1"/>
  <c r="J4078" i="1"/>
  <c r="L4078" i="1" s="1"/>
  <c r="K4077" i="1"/>
  <c r="K4078" i="1" s="1"/>
  <c r="J4079" i="1" l="1"/>
  <c r="L4079" i="1" s="1"/>
  <c r="I4080" i="1"/>
  <c r="J4080" i="1" l="1"/>
  <c r="L4080" i="1" s="1"/>
  <c r="I4081" i="1"/>
  <c r="K4079" i="1"/>
  <c r="K4080" i="1" s="1"/>
  <c r="I4082" i="1" l="1"/>
  <c r="J4081" i="1"/>
  <c r="L4081" i="1" l="1"/>
  <c r="K4081" i="1"/>
  <c r="J4082" i="1"/>
  <c r="L4082" i="1" s="1"/>
  <c r="I4083" i="1"/>
  <c r="J4083" i="1" l="1"/>
  <c r="L4083" i="1" s="1"/>
  <c r="I4084" i="1"/>
  <c r="K4082" i="1"/>
  <c r="K4083" i="1" s="1"/>
  <c r="I4085" i="1" l="1"/>
  <c r="J4084" i="1"/>
  <c r="L4084" i="1" s="1"/>
  <c r="J4085" i="1" l="1"/>
  <c r="L4085" i="1" s="1"/>
  <c r="I4086" i="1"/>
  <c r="K4084" i="1"/>
  <c r="K4085" i="1" s="1"/>
  <c r="I4087" i="1" l="1"/>
  <c r="J4086" i="1"/>
  <c r="L4086" i="1" s="1"/>
  <c r="J4087" i="1" l="1"/>
  <c r="L4087" i="1" s="1"/>
  <c r="I4088" i="1"/>
  <c r="K4086" i="1"/>
  <c r="K4087" i="1" s="1"/>
  <c r="J4088" i="1" l="1"/>
  <c r="L4088" i="1" s="1"/>
  <c r="I4089" i="1"/>
  <c r="J4089" i="1" l="1"/>
  <c r="L4089" i="1" s="1"/>
  <c r="I4090" i="1"/>
  <c r="K4088" i="1"/>
  <c r="K4089" i="1" s="1"/>
  <c r="I4091" i="1" l="1"/>
  <c r="J4090" i="1"/>
  <c r="L4090" i="1" s="1"/>
  <c r="I4092" i="1" l="1"/>
  <c r="J4091" i="1"/>
  <c r="L4091" i="1" s="1"/>
  <c r="K4090" i="1"/>
  <c r="K4091" i="1" s="1"/>
  <c r="J4092" i="1" l="1"/>
  <c r="L4092" i="1" s="1"/>
  <c r="I4093" i="1"/>
  <c r="I4094" i="1" l="1"/>
  <c r="J4093" i="1"/>
  <c r="L4093" i="1" s="1"/>
  <c r="K4092" i="1"/>
  <c r="K4093" i="1" l="1"/>
  <c r="I4095" i="1"/>
  <c r="J4094" i="1"/>
  <c r="L4094" i="1" s="1"/>
  <c r="J4095" i="1" l="1"/>
  <c r="L4095" i="1" s="1"/>
  <c r="I4096" i="1"/>
  <c r="K4094" i="1"/>
  <c r="K4095" i="1" s="1"/>
  <c r="J4096" i="1" l="1"/>
  <c r="I4097" i="1"/>
  <c r="I4098" i="1" l="1"/>
  <c r="J4097" i="1"/>
  <c r="L4096" i="1"/>
  <c r="K4096" i="1"/>
  <c r="K4097" i="1" s="1"/>
  <c r="L4097" i="1" l="1"/>
  <c r="J4098" i="1"/>
  <c r="L4098" i="1" s="1"/>
  <c r="I4099" i="1"/>
  <c r="I4100" i="1" l="1"/>
  <c r="J4099" i="1"/>
  <c r="L4099" i="1" s="1"/>
  <c r="K4098" i="1"/>
  <c r="K4099" i="1" l="1"/>
  <c r="J4100" i="1"/>
  <c r="L4100" i="1" s="1"/>
  <c r="I4101" i="1"/>
  <c r="I4102" i="1" l="1"/>
  <c r="J4101" i="1"/>
  <c r="L4101" i="1" s="1"/>
  <c r="K4100" i="1"/>
  <c r="K4101" i="1" l="1"/>
  <c r="J4102" i="1"/>
  <c r="I4103" i="1"/>
  <c r="J4103" i="1" l="1"/>
  <c r="I4104" i="1"/>
  <c r="L4102" i="1"/>
  <c r="K4102" i="1"/>
  <c r="K4103" i="1" s="1"/>
  <c r="J4104" i="1" l="1"/>
  <c r="I4105" i="1"/>
  <c r="L4103" i="1"/>
  <c r="I4106" i="1" l="1"/>
  <c r="J4105" i="1"/>
  <c r="L4104" i="1"/>
  <c r="K4104" i="1"/>
  <c r="K4105" i="1" s="1"/>
  <c r="L4105" i="1" l="1"/>
  <c r="J4106" i="1"/>
  <c r="I4107" i="1"/>
  <c r="J4107" i="1" l="1"/>
  <c r="I4108" i="1"/>
  <c r="L4106" i="1"/>
  <c r="K4106" i="1"/>
  <c r="K4107" i="1" s="1"/>
  <c r="J4108" i="1" l="1"/>
  <c r="I4109" i="1"/>
  <c r="L4107" i="1"/>
  <c r="I4110" i="1" l="1"/>
  <c r="J4109" i="1"/>
  <c r="L4108" i="1"/>
  <c r="K4108" i="1"/>
  <c r="K4109" i="1" s="1"/>
  <c r="L4109" i="1" l="1"/>
  <c r="I4111" i="1"/>
  <c r="J4110" i="1"/>
  <c r="L4110" i="1" l="1"/>
  <c r="K4110" i="1"/>
  <c r="J4111" i="1"/>
  <c r="L4111" i="1" s="1"/>
  <c r="I4112" i="1"/>
  <c r="J4112" i="1" l="1"/>
  <c r="L4112" i="1" s="1"/>
  <c r="I4113" i="1"/>
  <c r="K4111" i="1"/>
  <c r="K4112" i="1" s="1"/>
  <c r="I4114" i="1" l="1"/>
  <c r="J4113" i="1"/>
  <c r="L4113" i="1" s="1"/>
  <c r="J4114" i="1" l="1"/>
  <c r="L4114" i="1" s="1"/>
  <c r="I4115" i="1"/>
  <c r="K4113" i="1"/>
  <c r="K4114" i="1" s="1"/>
  <c r="I4116" i="1" l="1"/>
  <c r="J4115" i="1"/>
  <c r="L4115" i="1" s="1"/>
  <c r="J4116" i="1" l="1"/>
  <c r="L4116" i="1" s="1"/>
  <c r="I4117" i="1"/>
  <c r="K4115" i="1"/>
  <c r="K4116" i="1" s="1"/>
  <c r="J4117" i="1" l="1"/>
  <c r="L4117" i="1" s="1"/>
  <c r="I4118" i="1"/>
  <c r="J4118" i="1" l="1"/>
  <c r="L4118" i="1" s="1"/>
  <c r="I4119" i="1"/>
  <c r="K4117" i="1"/>
  <c r="K4118" i="1" s="1"/>
  <c r="J4119" i="1" l="1"/>
  <c r="L4119" i="1" s="1"/>
  <c r="I4120" i="1"/>
  <c r="K4119" i="1" l="1"/>
  <c r="I4121" i="1"/>
  <c r="J4120" i="1"/>
  <c r="L4120" i="1" l="1"/>
  <c r="K4120" i="1"/>
  <c r="J4121" i="1"/>
  <c r="I4122" i="1"/>
  <c r="L4121" i="1" l="1"/>
  <c r="J4122" i="1"/>
  <c r="L4122" i="1" s="1"/>
  <c r="I4123" i="1"/>
  <c r="K4121" i="1"/>
  <c r="K4122" i="1" s="1"/>
  <c r="I4124" i="1" l="1"/>
  <c r="J4123" i="1"/>
  <c r="L4123" i="1" l="1"/>
  <c r="K4123" i="1"/>
  <c r="J4124" i="1"/>
  <c r="L4124" i="1" s="1"/>
  <c r="I4125" i="1"/>
  <c r="J4125" i="1" l="1"/>
  <c r="L4125" i="1" s="1"/>
  <c r="I4126" i="1"/>
  <c r="K4124" i="1"/>
  <c r="K4125" i="1" l="1"/>
  <c r="J4126" i="1"/>
  <c r="I4127" i="1"/>
  <c r="J4127" i="1" l="1"/>
  <c r="I4128" i="1"/>
  <c r="L4126" i="1"/>
  <c r="K4126" i="1"/>
  <c r="K4127" i="1" s="1"/>
  <c r="I4129" i="1" l="1"/>
  <c r="J4128" i="1"/>
  <c r="L4127" i="1"/>
  <c r="L4128" i="1" l="1"/>
  <c r="K4128" i="1"/>
  <c r="J4129" i="1"/>
  <c r="L4129" i="1" s="1"/>
  <c r="I4130" i="1"/>
  <c r="J4130" i="1" l="1"/>
  <c r="L4130" i="1" s="1"/>
  <c r="I4131" i="1"/>
  <c r="K4129" i="1"/>
  <c r="K4130" i="1" s="1"/>
  <c r="I4132" i="1" l="1"/>
  <c r="J4131" i="1"/>
  <c r="L4131" i="1" s="1"/>
  <c r="I4133" i="1" l="1"/>
  <c r="J4132" i="1"/>
  <c r="L4132" i="1" s="1"/>
  <c r="K4131" i="1"/>
  <c r="K4132" i="1" l="1"/>
  <c r="J4133" i="1"/>
  <c r="L4133" i="1" s="1"/>
  <c r="I4134" i="1"/>
  <c r="J4134" i="1" l="1"/>
  <c r="L4134" i="1" s="1"/>
  <c r="I4135" i="1"/>
  <c r="K4133" i="1"/>
  <c r="K4134" i="1" s="1"/>
  <c r="J4135" i="1" l="1"/>
  <c r="I4136" i="1"/>
  <c r="J4136" i="1" l="1"/>
  <c r="I4137" i="1"/>
  <c r="L4135" i="1"/>
  <c r="K4135" i="1"/>
  <c r="K4136" i="1" s="1"/>
  <c r="J4137" i="1" l="1"/>
  <c r="I4138" i="1"/>
  <c r="L4136" i="1"/>
  <c r="J4138" i="1" l="1"/>
  <c r="I4139" i="1"/>
  <c r="L4137" i="1"/>
  <c r="K4137" i="1"/>
  <c r="K4138" i="1" s="1"/>
  <c r="I4140" i="1" l="1"/>
  <c r="J4139" i="1"/>
  <c r="L4138" i="1"/>
  <c r="L4139" i="1" l="1"/>
  <c r="K4139" i="1"/>
  <c r="I4141" i="1"/>
  <c r="J4140" i="1"/>
  <c r="L4140" i="1" s="1"/>
  <c r="J4141" i="1" l="1"/>
  <c r="L4141" i="1" s="1"/>
  <c r="I4142" i="1"/>
  <c r="K4140" i="1"/>
  <c r="K4141" i="1" s="1"/>
  <c r="J4142" i="1" l="1"/>
  <c r="L4142" i="1" s="1"/>
  <c r="I4143" i="1"/>
  <c r="J4143" i="1" l="1"/>
  <c r="L4143" i="1" s="1"/>
  <c r="I4144" i="1"/>
  <c r="K4142" i="1"/>
  <c r="K4143" i="1" s="1"/>
  <c r="J4144" i="1" l="1"/>
  <c r="L4144" i="1" s="1"/>
  <c r="I4145" i="1"/>
  <c r="I4146" i="1" l="1"/>
  <c r="J4145" i="1"/>
  <c r="L4145" i="1" s="1"/>
  <c r="K4144" i="1"/>
  <c r="K4145" i="1" l="1"/>
  <c r="I4147" i="1"/>
  <c r="J4146" i="1"/>
  <c r="L4146" i="1" s="1"/>
  <c r="I4148" i="1" l="1"/>
  <c r="J4147" i="1"/>
  <c r="L4147" i="1" s="1"/>
  <c r="K4146" i="1"/>
  <c r="K4147" i="1" l="1"/>
  <c r="J4148" i="1"/>
  <c r="I4149" i="1"/>
  <c r="J4149" i="1" l="1"/>
  <c r="I4150" i="1"/>
  <c r="L4148" i="1"/>
  <c r="K4148" i="1"/>
  <c r="K4149" i="1" s="1"/>
  <c r="I4151" i="1" l="1"/>
  <c r="J4150" i="1"/>
  <c r="L4149" i="1"/>
  <c r="L4150" i="1" l="1"/>
  <c r="K4150" i="1"/>
  <c r="J4151" i="1"/>
  <c r="L4151" i="1" s="1"/>
  <c r="I4152" i="1"/>
  <c r="I4153" i="1" l="1"/>
  <c r="J4152" i="1"/>
  <c r="L4152" i="1" s="1"/>
  <c r="K4151" i="1"/>
  <c r="K4152" i="1" l="1"/>
  <c r="J4153" i="1"/>
  <c r="I4154" i="1"/>
  <c r="J4154" i="1" l="1"/>
  <c r="I4155" i="1"/>
  <c r="L4153" i="1"/>
  <c r="K4153" i="1"/>
  <c r="K4154" i="1" s="1"/>
  <c r="J4155" i="1" l="1"/>
  <c r="I4156" i="1"/>
  <c r="L4154" i="1"/>
  <c r="I4157" i="1" l="1"/>
  <c r="J4156" i="1"/>
  <c r="L4155" i="1"/>
  <c r="K4155" i="1"/>
  <c r="K4156" i="1" s="1"/>
  <c r="L4156" i="1" l="1"/>
  <c r="I4158" i="1"/>
  <c r="J4157" i="1"/>
  <c r="L4157" i="1" l="1"/>
  <c r="K4157" i="1"/>
  <c r="J4158" i="1"/>
  <c r="I4159" i="1"/>
  <c r="L4158" i="1" l="1"/>
  <c r="J4159" i="1"/>
  <c r="L4159" i="1" s="1"/>
  <c r="I4160" i="1"/>
  <c r="K4158" i="1"/>
  <c r="K4159" i="1" s="1"/>
  <c r="J4160" i="1" l="1"/>
  <c r="L4160" i="1" s="1"/>
  <c r="I4161" i="1"/>
  <c r="J4161" i="1" l="1"/>
  <c r="L4161" i="1" s="1"/>
  <c r="I4162" i="1"/>
  <c r="K4160" i="1"/>
  <c r="K4161" i="1" s="1"/>
  <c r="I4163" i="1" l="1"/>
  <c r="J4162" i="1"/>
  <c r="L4162" i="1" s="1"/>
  <c r="I4164" i="1" l="1"/>
  <c r="J4163" i="1"/>
  <c r="L4163" i="1" s="1"/>
  <c r="K4162" i="1"/>
  <c r="K4163" i="1" l="1"/>
  <c r="J4164" i="1"/>
  <c r="L4164" i="1" s="1"/>
  <c r="I4165" i="1"/>
  <c r="I4166" i="1" l="1"/>
  <c r="J4165" i="1"/>
  <c r="L4165" i="1" s="1"/>
  <c r="K4164" i="1"/>
  <c r="K4165" i="1" s="1"/>
  <c r="J4166" i="1" l="1"/>
  <c r="I4167" i="1"/>
  <c r="J4167" i="1" l="1"/>
  <c r="I4168" i="1"/>
  <c r="L4166" i="1"/>
  <c r="K4166" i="1"/>
  <c r="K4167" i="1" s="1"/>
  <c r="J4168" i="1" l="1"/>
  <c r="I4169" i="1"/>
  <c r="L4167" i="1"/>
  <c r="I4170" i="1" l="1"/>
  <c r="J4169" i="1"/>
  <c r="L4168" i="1"/>
  <c r="K4168" i="1"/>
  <c r="K4169" i="1" l="1"/>
  <c r="L4169" i="1"/>
  <c r="J4170" i="1"/>
  <c r="I4171" i="1"/>
  <c r="I4172" i="1" l="1"/>
  <c r="J4171" i="1"/>
  <c r="L4170" i="1"/>
  <c r="K4170" i="1"/>
  <c r="K4171" i="1" s="1"/>
  <c r="L4171" i="1" l="1"/>
  <c r="I4173" i="1"/>
  <c r="J4172" i="1"/>
  <c r="L4172" i="1" l="1"/>
  <c r="K4172" i="1"/>
  <c r="I4174" i="1"/>
  <c r="J4173" i="1"/>
  <c r="L4173" i="1" s="1"/>
  <c r="J4174" i="1" l="1"/>
  <c r="L4174" i="1" s="1"/>
  <c r="I4175" i="1"/>
  <c r="K4173" i="1"/>
  <c r="K4174" i="1" s="1"/>
  <c r="I4176" i="1" l="1"/>
  <c r="J4175" i="1"/>
  <c r="L4175" i="1" l="1"/>
  <c r="K4175" i="1"/>
  <c r="I4177" i="1"/>
  <c r="J4176" i="1"/>
  <c r="L4176" i="1" s="1"/>
  <c r="I4178" i="1" l="1"/>
  <c r="J4177" i="1"/>
  <c r="L4177" i="1" s="1"/>
  <c r="K4176" i="1"/>
  <c r="K4177" i="1" l="1"/>
  <c r="J4178" i="1"/>
  <c r="I4179" i="1"/>
  <c r="I4180" i="1" l="1"/>
  <c r="J4179" i="1"/>
  <c r="L4178" i="1"/>
  <c r="K4178" i="1"/>
  <c r="K4179" i="1" l="1"/>
  <c r="L4179" i="1"/>
  <c r="J4180" i="1"/>
  <c r="I4181" i="1"/>
  <c r="J4181" i="1" l="1"/>
  <c r="I4182" i="1"/>
  <c r="L4180" i="1"/>
  <c r="K4180" i="1"/>
  <c r="K4181" i="1" l="1"/>
  <c r="I4183" i="1"/>
  <c r="J4182" i="1"/>
  <c r="L4181" i="1"/>
  <c r="L4182" i="1" l="1"/>
  <c r="K4182" i="1"/>
  <c r="I4184" i="1"/>
  <c r="J4183" i="1"/>
  <c r="L4183" i="1" l="1"/>
  <c r="J4184" i="1"/>
  <c r="L4184" i="1" s="1"/>
  <c r="I4185" i="1"/>
  <c r="K4183" i="1"/>
  <c r="K4184" i="1" s="1"/>
  <c r="I4186" i="1" l="1"/>
  <c r="J4185" i="1"/>
  <c r="L4185" i="1" s="1"/>
  <c r="J4186" i="1" l="1"/>
  <c r="L4186" i="1" s="1"/>
  <c r="I4187" i="1"/>
  <c r="K4185" i="1"/>
  <c r="K4186" i="1" s="1"/>
  <c r="J4187" i="1" l="1"/>
  <c r="L4187" i="1" s="1"/>
  <c r="I4188" i="1"/>
  <c r="J4188" i="1" l="1"/>
  <c r="L4188" i="1" s="1"/>
  <c r="I4189" i="1"/>
  <c r="K4187" i="1"/>
  <c r="K4188" i="1" l="1"/>
  <c r="J4189" i="1"/>
  <c r="L4189" i="1" s="1"/>
  <c r="I4190" i="1"/>
  <c r="I4191" i="1" l="1"/>
  <c r="J4190" i="1"/>
  <c r="L4190" i="1" s="1"/>
  <c r="K4189" i="1"/>
  <c r="K4190" i="1" l="1"/>
  <c r="J4191" i="1"/>
  <c r="I4192" i="1"/>
  <c r="J4192" i="1" l="1"/>
  <c r="I4193" i="1"/>
  <c r="L4191" i="1"/>
  <c r="K4191" i="1"/>
  <c r="K4192" i="1" s="1"/>
  <c r="J4193" i="1" l="1"/>
  <c r="I4194" i="1"/>
  <c r="L4192" i="1"/>
  <c r="I4195" i="1" l="1"/>
  <c r="J4194" i="1"/>
  <c r="L4193" i="1"/>
  <c r="K4193" i="1"/>
  <c r="K4194" i="1" l="1"/>
  <c r="L4194" i="1"/>
  <c r="I4196" i="1"/>
  <c r="J4195" i="1"/>
  <c r="L4195" i="1" s="1"/>
  <c r="I4197" i="1" l="1"/>
  <c r="J4196" i="1"/>
  <c r="L4196" i="1" s="1"/>
  <c r="K4195" i="1"/>
  <c r="K4196" i="1" l="1"/>
  <c r="I4198" i="1"/>
  <c r="J4197" i="1"/>
  <c r="L4197" i="1" s="1"/>
  <c r="J4198" i="1" l="1"/>
  <c r="L4198" i="1" s="1"/>
  <c r="I4199" i="1"/>
  <c r="K4197" i="1"/>
  <c r="K4198" i="1" l="1"/>
  <c r="J4199" i="1"/>
  <c r="L4199" i="1" s="1"/>
  <c r="I4200" i="1"/>
  <c r="I4201" i="1" l="1"/>
  <c r="J4200" i="1"/>
  <c r="L4200" i="1" s="1"/>
  <c r="K4199" i="1"/>
  <c r="K4200" i="1" l="1"/>
  <c r="J4201" i="1"/>
  <c r="I4202" i="1"/>
  <c r="J4202" i="1" l="1"/>
  <c r="I4203" i="1"/>
  <c r="L4201" i="1"/>
  <c r="K4201" i="1"/>
  <c r="K4202" i="1" s="1"/>
  <c r="I4204" i="1" l="1"/>
  <c r="J4203" i="1"/>
  <c r="L4202" i="1"/>
  <c r="L4203" i="1" l="1"/>
  <c r="J4204" i="1"/>
  <c r="L4204" i="1" s="1"/>
  <c r="I4205" i="1"/>
  <c r="K4203" i="1"/>
  <c r="K4204" i="1" s="1"/>
  <c r="J4205" i="1" l="1"/>
  <c r="L4205" i="1" s="1"/>
  <c r="I4206" i="1"/>
  <c r="J4206" i="1" l="1"/>
  <c r="L4206" i="1" s="1"/>
  <c r="I4207" i="1"/>
  <c r="K4205" i="1"/>
  <c r="K4206" i="1" l="1"/>
  <c r="I4208" i="1"/>
  <c r="J4207" i="1"/>
  <c r="L4207" i="1" l="1"/>
  <c r="K4207" i="1"/>
  <c r="J4208" i="1"/>
  <c r="L4208" i="1" s="1"/>
  <c r="I4209" i="1"/>
  <c r="J4209" i="1" l="1"/>
  <c r="L4209" i="1" s="1"/>
  <c r="I4210" i="1"/>
  <c r="K4208" i="1"/>
  <c r="K4209" i="1" s="1"/>
  <c r="J4210" i="1" l="1"/>
  <c r="I4211" i="1"/>
  <c r="J4211" i="1" l="1"/>
  <c r="I4212" i="1"/>
  <c r="L4210" i="1"/>
  <c r="K4210" i="1"/>
  <c r="K4211" i="1" s="1"/>
  <c r="J4212" i="1" l="1"/>
  <c r="I4213" i="1"/>
  <c r="L4211" i="1"/>
  <c r="J4213" i="1" l="1"/>
  <c r="I4214" i="1"/>
  <c r="L4212" i="1"/>
  <c r="K4212" i="1"/>
  <c r="K4213" i="1" s="1"/>
  <c r="J4214" i="1" l="1"/>
  <c r="I4215" i="1"/>
  <c r="L4213" i="1"/>
  <c r="J4215" i="1" l="1"/>
  <c r="I4216" i="1"/>
  <c r="L4214" i="1"/>
  <c r="K4214" i="1"/>
  <c r="K4215" i="1" l="1"/>
  <c r="I4217" i="1"/>
  <c r="J4216" i="1"/>
  <c r="L4215" i="1"/>
  <c r="L4216" i="1" l="1"/>
  <c r="J4217" i="1"/>
  <c r="L4217" i="1" s="1"/>
  <c r="I4218" i="1"/>
  <c r="K4216" i="1"/>
  <c r="K4217" i="1" s="1"/>
  <c r="J4218" i="1" l="1"/>
  <c r="L4218" i="1" s="1"/>
  <c r="I4219" i="1"/>
  <c r="J4219" i="1" l="1"/>
  <c r="L4219" i="1" s="1"/>
  <c r="I4220" i="1"/>
  <c r="K4218" i="1"/>
  <c r="K4219" i="1" s="1"/>
  <c r="J4220" i="1" l="1"/>
  <c r="L4220" i="1" s="1"/>
  <c r="I4221" i="1"/>
  <c r="J4221" i="1" l="1"/>
  <c r="L4221" i="1" s="1"/>
  <c r="I4222" i="1"/>
  <c r="K4220" i="1"/>
  <c r="K4221" i="1" s="1"/>
  <c r="J4222" i="1" l="1"/>
  <c r="L4222" i="1" s="1"/>
  <c r="I4223" i="1"/>
  <c r="I4224" i="1" l="1"/>
  <c r="J4223" i="1"/>
  <c r="L4223" i="1" s="1"/>
  <c r="K4222" i="1"/>
  <c r="K4223" i="1" l="1"/>
  <c r="J4224" i="1"/>
  <c r="L4224" i="1" s="1"/>
  <c r="I4225" i="1"/>
  <c r="J4225" i="1" l="1"/>
  <c r="L4225" i="1" s="1"/>
  <c r="I4226" i="1"/>
  <c r="K4224" i="1"/>
  <c r="K4225" i="1" s="1"/>
  <c r="J4226" i="1" l="1"/>
  <c r="I4227" i="1"/>
  <c r="J4227" i="1" l="1"/>
  <c r="I4228" i="1"/>
  <c r="L4226" i="1"/>
  <c r="K4226" i="1"/>
  <c r="K4227" i="1" s="1"/>
  <c r="I4229" i="1" l="1"/>
  <c r="J4228" i="1"/>
  <c r="L4227" i="1"/>
  <c r="L4228" i="1" l="1"/>
  <c r="K4228" i="1"/>
  <c r="I4230" i="1"/>
  <c r="J4229" i="1"/>
  <c r="L4229" i="1" s="1"/>
  <c r="J4230" i="1" l="1"/>
  <c r="L4230" i="1" s="1"/>
  <c r="I4231" i="1"/>
  <c r="K4229" i="1"/>
  <c r="K4230" i="1" s="1"/>
  <c r="I4232" i="1" l="1"/>
  <c r="J4231" i="1"/>
  <c r="L4231" i="1" l="1"/>
  <c r="K4231" i="1"/>
  <c r="J4232" i="1"/>
  <c r="L4232" i="1" s="1"/>
  <c r="I4233" i="1"/>
  <c r="J4233" i="1" l="1"/>
  <c r="L4233" i="1" s="1"/>
  <c r="I4234" i="1"/>
  <c r="K4232" i="1"/>
  <c r="K4233" i="1" s="1"/>
  <c r="J4234" i="1" l="1"/>
  <c r="I4235" i="1"/>
  <c r="J4235" i="1" l="1"/>
  <c r="I4236" i="1"/>
  <c r="L4234" i="1"/>
  <c r="K4234" i="1"/>
  <c r="K4235" i="1" s="1"/>
  <c r="J4236" i="1" l="1"/>
  <c r="I4237" i="1"/>
  <c r="L4235" i="1"/>
  <c r="J4237" i="1" l="1"/>
  <c r="I4238" i="1"/>
  <c r="L4236" i="1"/>
  <c r="K4236" i="1"/>
  <c r="K4237" i="1" s="1"/>
  <c r="J4238" i="1" l="1"/>
  <c r="I4239" i="1"/>
  <c r="L4237" i="1"/>
  <c r="J4239" i="1" l="1"/>
  <c r="I4240" i="1"/>
  <c r="L4238" i="1"/>
  <c r="K4238" i="1"/>
  <c r="K4239" i="1" s="1"/>
  <c r="I4241" i="1" l="1"/>
  <c r="J4240" i="1"/>
  <c r="L4239" i="1"/>
  <c r="L4240" i="1" l="1"/>
  <c r="K4240" i="1"/>
  <c r="I4242" i="1"/>
  <c r="J4241" i="1"/>
  <c r="L4241" i="1" s="1"/>
  <c r="I4243" i="1" l="1"/>
  <c r="J4242" i="1"/>
  <c r="L4242" i="1" s="1"/>
  <c r="K4241" i="1"/>
  <c r="K4242" i="1" l="1"/>
  <c r="J4243" i="1"/>
  <c r="L4243" i="1" s="1"/>
  <c r="I4244" i="1"/>
  <c r="I4245" i="1" l="1"/>
  <c r="J4244" i="1"/>
  <c r="L4244" i="1" s="1"/>
  <c r="K4243" i="1"/>
  <c r="K4244" i="1" l="1"/>
  <c r="J4245" i="1"/>
  <c r="L4245" i="1" s="1"/>
  <c r="I4246" i="1"/>
  <c r="I4247" i="1" l="1"/>
  <c r="J4246" i="1"/>
  <c r="L4246" i="1" s="1"/>
  <c r="K4245" i="1"/>
  <c r="K4246" i="1" l="1"/>
  <c r="J4247" i="1"/>
  <c r="I4248" i="1"/>
  <c r="J4248" i="1" l="1"/>
  <c r="I4249" i="1"/>
  <c r="L4247" i="1"/>
  <c r="K4247" i="1"/>
  <c r="K4248" i="1" s="1"/>
  <c r="J4249" i="1" l="1"/>
  <c r="I4250" i="1"/>
  <c r="L4248" i="1"/>
  <c r="I4251" i="1" l="1"/>
  <c r="J4250" i="1"/>
  <c r="L4249" i="1"/>
  <c r="K4249" i="1"/>
  <c r="K4250" i="1" s="1"/>
  <c r="L4250" i="1" l="1"/>
  <c r="J4251" i="1"/>
  <c r="I4252" i="1"/>
  <c r="J4252" i="1" l="1"/>
  <c r="I4253" i="1"/>
  <c r="L4251" i="1"/>
  <c r="K4251" i="1"/>
  <c r="K4252" i="1" s="1"/>
  <c r="I4254" i="1" l="1"/>
  <c r="J4253" i="1"/>
  <c r="L4252" i="1"/>
  <c r="L4253" i="1" l="1"/>
  <c r="K4253" i="1"/>
  <c r="J4254" i="1"/>
  <c r="I4255" i="1"/>
  <c r="L4254" i="1" l="1"/>
  <c r="J4255" i="1"/>
  <c r="I4256" i="1"/>
  <c r="K4254" i="1"/>
  <c r="K4255" i="1" s="1"/>
  <c r="L4255" i="1" l="1"/>
  <c r="J4256" i="1"/>
  <c r="L4256" i="1" s="1"/>
  <c r="I4257" i="1"/>
  <c r="J4257" i="1" l="1"/>
  <c r="L4257" i="1" s="1"/>
  <c r="I4258" i="1"/>
  <c r="K4256" i="1"/>
  <c r="K4257" i="1" s="1"/>
  <c r="I4259" i="1" l="1"/>
  <c r="J4258" i="1"/>
  <c r="L4258" i="1" s="1"/>
  <c r="I4260" i="1" l="1"/>
  <c r="J4259" i="1"/>
  <c r="L4259" i="1" s="1"/>
  <c r="K4258" i="1"/>
  <c r="K4259" i="1" l="1"/>
  <c r="J4260" i="1"/>
  <c r="L4260" i="1" s="1"/>
  <c r="I4261" i="1"/>
  <c r="I4262" i="1" l="1"/>
  <c r="J4261" i="1"/>
  <c r="L4261" i="1" s="1"/>
  <c r="K4260" i="1"/>
  <c r="K4261" i="1" l="1"/>
  <c r="J4262" i="1"/>
  <c r="L4262" i="1" s="1"/>
  <c r="I4263" i="1"/>
  <c r="I4264" i="1" l="1"/>
  <c r="J4263" i="1"/>
  <c r="L4263" i="1" s="1"/>
  <c r="K4262" i="1"/>
  <c r="K4263" i="1" l="1"/>
  <c r="I4265" i="1"/>
  <c r="J4264" i="1"/>
  <c r="L4264" i="1" s="1"/>
  <c r="I4266" i="1" l="1"/>
  <c r="J4265" i="1"/>
  <c r="L4265" i="1" s="1"/>
  <c r="K4264" i="1"/>
  <c r="K4265" i="1" l="1"/>
  <c r="J4266" i="1"/>
  <c r="L4266" i="1" s="1"/>
  <c r="I4267" i="1"/>
  <c r="J4267" i="1" l="1"/>
  <c r="L4267" i="1" s="1"/>
  <c r="I4268" i="1"/>
  <c r="K4266" i="1"/>
  <c r="K4267" i="1" s="1"/>
  <c r="J4268" i="1" l="1"/>
  <c r="I4269" i="1"/>
  <c r="I4270" i="1" l="1"/>
  <c r="J4269" i="1"/>
  <c r="L4268" i="1"/>
  <c r="K4268" i="1"/>
  <c r="K4269" i="1" s="1"/>
  <c r="L4269" i="1" l="1"/>
  <c r="J4270" i="1"/>
  <c r="I4271" i="1"/>
  <c r="L4270" i="1" l="1"/>
  <c r="J4271" i="1"/>
  <c r="L4271" i="1" s="1"/>
  <c r="I4272" i="1"/>
  <c r="K4270" i="1"/>
  <c r="K4271" i="1" l="1"/>
  <c r="J4272" i="1"/>
  <c r="L4272" i="1" s="1"/>
  <c r="I4273" i="1"/>
  <c r="J4273" i="1" l="1"/>
  <c r="L4273" i="1" s="1"/>
  <c r="I4274" i="1"/>
  <c r="K4272" i="1"/>
  <c r="K4273" i="1" s="1"/>
  <c r="J4274" i="1" l="1"/>
  <c r="I4275" i="1"/>
  <c r="J4275" i="1" l="1"/>
  <c r="I4276" i="1"/>
  <c r="L4274" i="1"/>
  <c r="K4274" i="1"/>
  <c r="K4275" i="1" s="1"/>
  <c r="I4277" i="1" l="1"/>
  <c r="J4276" i="1"/>
  <c r="L4275" i="1"/>
  <c r="L4276" i="1" l="1"/>
  <c r="K4276" i="1"/>
  <c r="I4278" i="1"/>
  <c r="J4277" i="1"/>
  <c r="L4277" i="1" s="1"/>
  <c r="J4278" i="1" l="1"/>
  <c r="L4278" i="1" s="1"/>
  <c r="I4279" i="1"/>
  <c r="K4277" i="1"/>
  <c r="K4278" i="1" s="1"/>
  <c r="J4279" i="1" l="1"/>
  <c r="I4280" i="1"/>
  <c r="J4280" i="1" l="1"/>
  <c r="I4281" i="1"/>
  <c r="L4279" i="1"/>
  <c r="K4279" i="1"/>
  <c r="K4280" i="1" s="1"/>
  <c r="I4282" i="1" l="1"/>
  <c r="J4281" i="1"/>
  <c r="L4280" i="1"/>
  <c r="L4281" i="1" l="1"/>
  <c r="K4281" i="1"/>
  <c r="I4283" i="1"/>
  <c r="J4282" i="1"/>
  <c r="L4282" i="1" s="1"/>
  <c r="J4283" i="1" l="1"/>
  <c r="L4283" i="1" s="1"/>
  <c r="I4284" i="1"/>
  <c r="K4282" i="1"/>
  <c r="K4283" i="1" s="1"/>
  <c r="J4284" i="1" l="1"/>
  <c r="L4284" i="1" s="1"/>
  <c r="I4285" i="1"/>
  <c r="J4285" i="1" l="1"/>
  <c r="L4285" i="1" s="1"/>
  <c r="I4286" i="1"/>
  <c r="K4284" i="1"/>
  <c r="K4285" i="1" l="1"/>
  <c r="I4287" i="1"/>
  <c r="J4286" i="1"/>
  <c r="L4286" i="1" s="1"/>
  <c r="J4287" i="1" l="1"/>
  <c r="L4287" i="1" s="1"/>
  <c r="I4288" i="1"/>
  <c r="K4286" i="1"/>
  <c r="K4287" i="1" s="1"/>
  <c r="I4289" i="1" l="1"/>
  <c r="J4288" i="1"/>
  <c r="L4288" i="1" s="1"/>
  <c r="J4289" i="1" l="1"/>
  <c r="L4289" i="1" s="1"/>
  <c r="I4290" i="1"/>
  <c r="K4288" i="1"/>
  <c r="K4289" i="1" s="1"/>
  <c r="I4291" i="1" l="1"/>
  <c r="J4290" i="1"/>
  <c r="L4290" i="1" s="1"/>
  <c r="J4291" i="1" l="1"/>
  <c r="L4291" i="1" s="1"/>
  <c r="I4292" i="1"/>
  <c r="K4290" i="1"/>
  <c r="K4291" i="1" l="1"/>
  <c r="I4293" i="1"/>
  <c r="J4292" i="1"/>
  <c r="L4292" i="1" l="1"/>
  <c r="K4292" i="1"/>
  <c r="I4294" i="1"/>
  <c r="J4293" i="1"/>
  <c r="L4293" i="1" s="1"/>
  <c r="I4295" i="1" l="1"/>
  <c r="J4294" i="1"/>
  <c r="L4294" i="1" s="1"/>
  <c r="K4293" i="1"/>
  <c r="K4294" i="1" l="1"/>
  <c r="J4295" i="1"/>
  <c r="I4296" i="1"/>
  <c r="I4297" i="1" l="1"/>
  <c r="J4296" i="1"/>
  <c r="L4295" i="1"/>
  <c r="K4295" i="1"/>
  <c r="K4296" i="1" s="1"/>
  <c r="L4296" i="1" l="1"/>
  <c r="J4297" i="1"/>
  <c r="I4298" i="1"/>
  <c r="J4298" i="1" l="1"/>
  <c r="I4299" i="1"/>
  <c r="L4297" i="1"/>
  <c r="K4297" i="1"/>
  <c r="K4298" i="1" s="1"/>
  <c r="I4300" i="1" l="1"/>
  <c r="J4299" i="1"/>
  <c r="L4298" i="1"/>
  <c r="L4299" i="1" l="1"/>
  <c r="K4299" i="1"/>
  <c r="J4300" i="1"/>
  <c r="L4300" i="1" s="1"/>
  <c r="I4301" i="1"/>
  <c r="J4301" i="1" l="1"/>
  <c r="L4301" i="1" s="1"/>
  <c r="I4302" i="1"/>
  <c r="K4300" i="1"/>
  <c r="K4301" i="1" s="1"/>
  <c r="I4303" i="1" l="1"/>
  <c r="J4302" i="1"/>
  <c r="L4302" i="1" s="1"/>
  <c r="I4304" i="1" l="1"/>
  <c r="J4303" i="1"/>
  <c r="L4303" i="1" s="1"/>
  <c r="K4302" i="1"/>
  <c r="K4303" i="1" l="1"/>
  <c r="J4304" i="1"/>
  <c r="L4304" i="1" s="1"/>
  <c r="I4305" i="1"/>
  <c r="I4306" i="1" l="1"/>
  <c r="J4305" i="1"/>
  <c r="L4305" i="1" s="1"/>
  <c r="K4304" i="1"/>
  <c r="K4305" i="1" l="1"/>
  <c r="I4307" i="1"/>
  <c r="J4306" i="1"/>
  <c r="L4306" i="1" s="1"/>
  <c r="J4307" i="1" l="1"/>
  <c r="L4307" i="1" s="1"/>
  <c r="I4308" i="1"/>
  <c r="K4306" i="1"/>
  <c r="K4307" i="1" s="1"/>
  <c r="I4309" i="1" l="1"/>
  <c r="J4308" i="1"/>
  <c r="L4308" i="1" s="1"/>
  <c r="I4310" i="1" l="1"/>
  <c r="J4309" i="1"/>
  <c r="L4309" i="1" s="1"/>
  <c r="K4308" i="1"/>
  <c r="K4309" i="1" l="1"/>
  <c r="J4310" i="1"/>
  <c r="L4310" i="1" s="1"/>
  <c r="I4311" i="1"/>
  <c r="J4311" i="1" l="1"/>
  <c r="L4311" i="1" s="1"/>
  <c r="I4312" i="1"/>
  <c r="K4310" i="1"/>
  <c r="K4311" i="1" s="1"/>
  <c r="J4312" i="1" l="1"/>
  <c r="L4312" i="1" s="1"/>
  <c r="I4313" i="1"/>
  <c r="K4312" i="1" l="1"/>
  <c r="J4313" i="1"/>
  <c r="I4314" i="1"/>
  <c r="I4315" i="1" l="1"/>
  <c r="J4314" i="1"/>
  <c r="L4313" i="1"/>
  <c r="K4313" i="1"/>
  <c r="K4314" i="1" l="1"/>
  <c r="L4314" i="1"/>
  <c r="I4316" i="1"/>
  <c r="J4315" i="1"/>
  <c r="L4315" i="1" l="1"/>
  <c r="K4315" i="1"/>
  <c r="J4316" i="1"/>
  <c r="I4317" i="1"/>
  <c r="L4316" i="1" l="1"/>
  <c r="J4317" i="1"/>
  <c r="I4318" i="1"/>
  <c r="K4316" i="1"/>
  <c r="K4317" i="1" s="1"/>
  <c r="L4317" i="1" l="1"/>
  <c r="J4318" i="1"/>
  <c r="L4318" i="1" s="1"/>
  <c r="I4319" i="1"/>
  <c r="I4320" i="1" l="1"/>
  <c r="J4319" i="1"/>
  <c r="L4319" i="1" s="1"/>
  <c r="K4318" i="1"/>
  <c r="K4319" i="1" l="1"/>
  <c r="J4320" i="1"/>
  <c r="L4320" i="1" s="1"/>
  <c r="I4321" i="1"/>
  <c r="I4322" i="1" l="1"/>
  <c r="J4321" i="1"/>
  <c r="L4321" i="1" s="1"/>
  <c r="K4320" i="1"/>
  <c r="K4321" i="1" l="1"/>
  <c r="I4323" i="1"/>
  <c r="J4322" i="1"/>
  <c r="L4322" i="1" s="1"/>
  <c r="I4324" i="1" l="1"/>
  <c r="J4323" i="1"/>
  <c r="L4323" i="1" s="1"/>
  <c r="K4322" i="1"/>
  <c r="K4323" i="1" l="1"/>
  <c r="J4324" i="1"/>
  <c r="I4325" i="1"/>
  <c r="J4325" i="1" l="1"/>
  <c r="I4326" i="1"/>
  <c r="L4324" i="1"/>
  <c r="K4324" i="1"/>
  <c r="K4325" i="1" s="1"/>
  <c r="J4326" i="1" l="1"/>
  <c r="I4327" i="1"/>
  <c r="L4325" i="1"/>
  <c r="I4328" i="1" l="1"/>
  <c r="J4327" i="1"/>
  <c r="L4326" i="1"/>
  <c r="K4326" i="1"/>
  <c r="K4327" i="1" s="1"/>
  <c r="L4327" i="1" l="1"/>
  <c r="I4329" i="1"/>
  <c r="J4328" i="1"/>
  <c r="L4328" i="1" l="1"/>
  <c r="J4329" i="1"/>
  <c r="L4329" i="1" s="1"/>
  <c r="I4330" i="1"/>
  <c r="K4328" i="1"/>
  <c r="K4329" i="1" s="1"/>
  <c r="J4330" i="1" l="1"/>
  <c r="L4330" i="1" s="1"/>
  <c r="I4331" i="1"/>
  <c r="J4331" i="1" l="1"/>
  <c r="L4331" i="1" s="1"/>
  <c r="I4332" i="1"/>
  <c r="K4330" i="1"/>
  <c r="K4331" i="1" s="1"/>
  <c r="I4333" i="1" l="1"/>
  <c r="J4332" i="1"/>
  <c r="L4332" i="1" l="1"/>
  <c r="K4332" i="1"/>
  <c r="I4334" i="1"/>
  <c r="J4333" i="1"/>
  <c r="L4333" i="1" s="1"/>
  <c r="J4334" i="1" l="1"/>
  <c r="L4334" i="1" s="1"/>
  <c r="I4335" i="1"/>
  <c r="K4333" i="1"/>
  <c r="K4334" i="1" s="1"/>
  <c r="I4336" i="1" l="1"/>
  <c r="J4335" i="1"/>
  <c r="L4335" i="1" s="1"/>
  <c r="J4336" i="1" l="1"/>
  <c r="L4336" i="1" s="1"/>
  <c r="I4337" i="1"/>
  <c r="K4335" i="1"/>
  <c r="K4336" i="1" l="1"/>
  <c r="J4337" i="1"/>
  <c r="I4338" i="1"/>
  <c r="J4338" i="1" l="1"/>
  <c r="I4339" i="1"/>
  <c r="L4337" i="1"/>
  <c r="K4337" i="1"/>
  <c r="K4338" i="1" s="1"/>
  <c r="I4340" i="1" l="1"/>
  <c r="J4339" i="1"/>
  <c r="L4338" i="1"/>
  <c r="L4339" i="1" l="1"/>
  <c r="K4339" i="1"/>
  <c r="I4341" i="1"/>
  <c r="J4340" i="1"/>
  <c r="L4340" i="1" s="1"/>
  <c r="K4340" i="1" l="1"/>
  <c r="J4341" i="1"/>
  <c r="L4341" i="1" s="1"/>
  <c r="I4342" i="1"/>
  <c r="J4342" i="1" l="1"/>
  <c r="L4342" i="1" s="1"/>
  <c r="I4343" i="1"/>
  <c r="K4341" i="1"/>
  <c r="K4342" i="1" s="1"/>
  <c r="I4344" i="1" l="1"/>
  <c r="J4343" i="1"/>
  <c r="L4343" i="1" l="1"/>
  <c r="K4343" i="1"/>
  <c r="I4345" i="1"/>
  <c r="J4344" i="1"/>
  <c r="L4344" i="1" s="1"/>
  <c r="J4345" i="1" l="1"/>
  <c r="L4345" i="1" s="1"/>
  <c r="I4346" i="1"/>
  <c r="K4344" i="1"/>
  <c r="K4345" i="1" s="1"/>
  <c r="I4347" i="1" l="1"/>
  <c r="J4346" i="1"/>
  <c r="L4346" i="1" l="1"/>
  <c r="K4346" i="1"/>
  <c r="I4348" i="1"/>
  <c r="J4347" i="1"/>
  <c r="L4347" i="1" s="1"/>
  <c r="J4348" i="1" l="1"/>
  <c r="L4348" i="1" s="1"/>
  <c r="I4349" i="1"/>
  <c r="K4347" i="1"/>
  <c r="K4348" i="1" s="1"/>
  <c r="J4349" i="1" l="1"/>
  <c r="L4349" i="1" s="1"/>
  <c r="I4350" i="1"/>
  <c r="I4351" i="1" l="1"/>
  <c r="J4350" i="1"/>
  <c r="L4350" i="1" s="1"/>
  <c r="K4349" i="1"/>
  <c r="K4350" i="1" l="1"/>
  <c r="J4351" i="1"/>
  <c r="L4351" i="1" s="1"/>
  <c r="I4352" i="1"/>
  <c r="I4353" i="1" l="1"/>
  <c r="J4352" i="1"/>
  <c r="L4352" i="1" s="1"/>
  <c r="K4351" i="1"/>
  <c r="K4352" i="1" l="1"/>
  <c r="I4354" i="1"/>
  <c r="J4353" i="1"/>
  <c r="L4353" i="1" s="1"/>
  <c r="I4355" i="1" l="1"/>
  <c r="J4354" i="1"/>
  <c r="L4354" i="1" s="1"/>
  <c r="K4353" i="1"/>
  <c r="K4354" i="1" l="1"/>
  <c r="J4355" i="1"/>
  <c r="L4355" i="1" s="1"/>
  <c r="I4356" i="1"/>
  <c r="I4357" i="1" l="1"/>
  <c r="J4356" i="1"/>
  <c r="L4356" i="1" s="1"/>
  <c r="K4355" i="1"/>
  <c r="K4356" i="1" l="1"/>
  <c r="J4357" i="1"/>
  <c r="L4357" i="1" s="1"/>
  <c r="I4358" i="1"/>
  <c r="I4359" i="1" l="1"/>
  <c r="J4358" i="1"/>
  <c r="L4358" i="1" s="1"/>
  <c r="K4357" i="1"/>
  <c r="K4358" i="1" s="1"/>
  <c r="J4359" i="1" l="1"/>
  <c r="L4359" i="1" s="1"/>
  <c r="I4360" i="1"/>
  <c r="I4361" i="1" l="1"/>
  <c r="J4360" i="1"/>
  <c r="L4360" i="1" s="1"/>
  <c r="K4359" i="1"/>
  <c r="K4360" i="1" l="1"/>
  <c r="I4362" i="1"/>
  <c r="J4361" i="1"/>
  <c r="L4361" i="1" s="1"/>
  <c r="J4362" i="1" l="1"/>
  <c r="L4362" i="1" s="1"/>
  <c r="I4363" i="1"/>
  <c r="K4361" i="1"/>
  <c r="K4362" i="1" s="1"/>
  <c r="J4363" i="1" l="1"/>
  <c r="L4363" i="1" s="1"/>
  <c r="I4364" i="1"/>
  <c r="J4364" i="1" l="1"/>
  <c r="L4364" i="1" s="1"/>
  <c r="I4365" i="1"/>
  <c r="K4363" i="1"/>
  <c r="K4364" i="1" s="1"/>
  <c r="J4365" i="1" l="1"/>
  <c r="I4366" i="1"/>
  <c r="I4367" i="1" l="1"/>
  <c r="J4366" i="1"/>
  <c r="L4365" i="1"/>
  <c r="K4365" i="1"/>
  <c r="K4366" i="1" l="1"/>
  <c r="L4366" i="1"/>
  <c r="J4367" i="1"/>
  <c r="I4368" i="1"/>
  <c r="I4369" i="1" l="1"/>
  <c r="J4368" i="1"/>
  <c r="L4367" i="1"/>
  <c r="K4367" i="1"/>
  <c r="K4368" i="1" l="1"/>
  <c r="L4368" i="1"/>
  <c r="J4369" i="1"/>
  <c r="I4370" i="1"/>
  <c r="J4370" i="1" l="1"/>
  <c r="I4371" i="1"/>
  <c r="L4369" i="1"/>
  <c r="K4369" i="1"/>
  <c r="K4370" i="1" l="1"/>
  <c r="I4372" i="1"/>
  <c r="J4371" i="1"/>
  <c r="L4370" i="1"/>
  <c r="L4371" i="1" l="1"/>
  <c r="K4371" i="1"/>
  <c r="J4372" i="1"/>
  <c r="I4373" i="1"/>
  <c r="L4372" i="1" l="1"/>
  <c r="J4373" i="1"/>
  <c r="L4373" i="1" s="1"/>
  <c r="I4374" i="1"/>
  <c r="K4372" i="1"/>
  <c r="K4373" i="1" s="1"/>
  <c r="I4375" i="1" l="1"/>
  <c r="J4374" i="1"/>
  <c r="L4374" i="1" s="1"/>
  <c r="J4375" i="1" l="1"/>
  <c r="L4375" i="1" s="1"/>
  <c r="I4376" i="1"/>
  <c r="K4374" i="1"/>
  <c r="K4375" i="1" s="1"/>
  <c r="I4377" i="1" l="1"/>
  <c r="J4376" i="1"/>
  <c r="L4376" i="1" s="1"/>
  <c r="I4378" i="1" l="1"/>
  <c r="J4377" i="1"/>
  <c r="L4377" i="1" s="1"/>
  <c r="K4376" i="1"/>
  <c r="K4377" i="1" l="1"/>
  <c r="J4378" i="1"/>
  <c r="L4378" i="1" s="1"/>
  <c r="I4379" i="1"/>
  <c r="J4379" i="1" l="1"/>
  <c r="L4379" i="1" s="1"/>
  <c r="I4380" i="1"/>
  <c r="K4378" i="1"/>
  <c r="K4379" i="1" s="1"/>
  <c r="J4380" i="1" l="1"/>
  <c r="L4380" i="1" s="1"/>
  <c r="I4381" i="1"/>
  <c r="J4381" i="1" l="1"/>
  <c r="L4381" i="1" s="1"/>
  <c r="I4382" i="1"/>
  <c r="K4380" i="1"/>
  <c r="K4381" i="1" s="1"/>
  <c r="J4382" i="1" l="1"/>
  <c r="L4382" i="1" s="1"/>
  <c r="I4383" i="1"/>
  <c r="I4384" i="1" l="1"/>
  <c r="J4383" i="1"/>
  <c r="L4383" i="1" s="1"/>
  <c r="K4382" i="1"/>
  <c r="K4383" i="1" l="1"/>
  <c r="J4384" i="1"/>
  <c r="L4384" i="1" s="1"/>
  <c r="I4385" i="1"/>
  <c r="J4385" i="1" l="1"/>
  <c r="L4385" i="1" s="1"/>
  <c r="I4386" i="1"/>
  <c r="K4384" i="1"/>
  <c r="K4385" i="1" l="1"/>
  <c r="J4386" i="1"/>
  <c r="L4386" i="1" s="1"/>
  <c r="I4387" i="1"/>
  <c r="I4388" i="1" l="1"/>
  <c r="J4387" i="1"/>
  <c r="L4387" i="1" s="1"/>
  <c r="K4386" i="1"/>
  <c r="K4387" i="1" l="1"/>
  <c r="J4388" i="1"/>
  <c r="I4389" i="1"/>
  <c r="J4389" i="1" l="1"/>
  <c r="I4390" i="1"/>
  <c r="L4388" i="1"/>
  <c r="K4388" i="1"/>
  <c r="K4389" i="1" s="1"/>
  <c r="J4390" i="1" l="1"/>
  <c r="I4391" i="1"/>
  <c r="L4389" i="1"/>
  <c r="I4392" i="1" l="1"/>
  <c r="J4391" i="1"/>
  <c r="L4390" i="1"/>
  <c r="K4390" i="1"/>
  <c r="K4391" i="1" s="1"/>
  <c r="L4391" i="1" l="1"/>
  <c r="I4393" i="1"/>
  <c r="J4392" i="1"/>
  <c r="L4392" i="1" l="1"/>
  <c r="K4392" i="1"/>
  <c r="I4394" i="1"/>
  <c r="J4393" i="1"/>
  <c r="L4393" i="1" s="1"/>
  <c r="J4394" i="1" l="1"/>
  <c r="L4394" i="1" s="1"/>
  <c r="I4395" i="1"/>
  <c r="K4393" i="1"/>
  <c r="K4394" i="1" s="1"/>
  <c r="J4395" i="1" l="1"/>
  <c r="L4395" i="1" s="1"/>
  <c r="I4396" i="1"/>
  <c r="I4397" i="1" l="1"/>
  <c r="J4396" i="1"/>
  <c r="L4396" i="1" s="1"/>
  <c r="K4395" i="1"/>
  <c r="K4396" i="1" l="1"/>
  <c r="J4397" i="1"/>
  <c r="I4398" i="1"/>
  <c r="J4398" i="1" l="1"/>
  <c r="I4399" i="1"/>
  <c r="L4397" i="1"/>
  <c r="K4397" i="1"/>
  <c r="K4398" i="1" l="1"/>
  <c r="J4399" i="1"/>
  <c r="I4400" i="1"/>
  <c r="L4398" i="1"/>
  <c r="J4400" i="1" l="1"/>
  <c r="I4401" i="1"/>
  <c r="L4399" i="1"/>
  <c r="K4399" i="1"/>
  <c r="K4400" i="1" l="1"/>
  <c r="J4401" i="1"/>
  <c r="I4402" i="1"/>
  <c r="L4400" i="1"/>
  <c r="J4402" i="1" l="1"/>
  <c r="I4403" i="1"/>
  <c r="L4401" i="1"/>
  <c r="K4401" i="1"/>
  <c r="K4402" i="1" s="1"/>
  <c r="J4403" i="1" l="1"/>
  <c r="I4404" i="1"/>
  <c r="L4402" i="1"/>
  <c r="I4405" i="1" l="1"/>
  <c r="J4404" i="1"/>
  <c r="L4403" i="1"/>
  <c r="K4403" i="1"/>
  <c r="K4404" i="1" s="1"/>
  <c r="L4404" i="1" l="1"/>
  <c r="I4406" i="1"/>
  <c r="J4405" i="1"/>
  <c r="L4405" i="1" l="1"/>
  <c r="K4405" i="1"/>
  <c r="J4406" i="1"/>
  <c r="L4406" i="1" s="1"/>
  <c r="I4407" i="1"/>
  <c r="I4408" i="1" l="1"/>
  <c r="J4407" i="1"/>
  <c r="L4407" i="1" s="1"/>
  <c r="K4406" i="1"/>
  <c r="K4407" i="1" s="1"/>
  <c r="J4408" i="1" l="1"/>
  <c r="L4408" i="1" s="1"/>
  <c r="I4409" i="1"/>
  <c r="I4410" i="1" l="1"/>
  <c r="J4409" i="1"/>
  <c r="L4409" i="1" s="1"/>
  <c r="K4408" i="1"/>
  <c r="K4409" i="1" l="1"/>
  <c r="I4411" i="1"/>
  <c r="J4410" i="1"/>
  <c r="L4410" i="1" s="1"/>
  <c r="I4412" i="1" l="1"/>
  <c r="J4411" i="1"/>
  <c r="L4411" i="1" s="1"/>
  <c r="K4410" i="1"/>
  <c r="K4411" i="1" l="1"/>
  <c r="J4412" i="1"/>
  <c r="I4413" i="1"/>
  <c r="I4414" i="1" l="1"/>
  <c r="J4413" i="1"/>
  <c r="L4412" i="1"/>
  <c r="K4412" i="1"/>
  <c r="K4413" i="1" s="1"/>
  <c r="L4413" i="1" l="1"/>
  <c r="J4414" i="1"/>
  <c r="I4415" i="1"/>
  <c r="J4415" i="1" l="1"/>
  <c r="I4416" i="1"/>
  <c r="L4414" i="1"/>
  <c r="K4414" i="1"/>
  <c r="K4415" i="1" s="1"/>
  <c r="J4416" i="1" l="1"/>
  <c r="I4417" i="1"/>
  <c r="L4415" i="1"/>
  <c r="I4418" i="1" l="1"/>
  <c r="J4417" i="1"/>
  <c r="L4416" i="1"/>
  <c r="K4416" i="1"/>
  <c r="K4417" i="1" s="1"/>
  <c r="L4417" i="1" l="1"/>
  <c r="I4419" i="1"/>
  <c r="J4418" i="1"/>
  <c r="L4418" i="1" l="1"/>
  <c r="K4418" i="1"/>
  <c r="J4419" i="1"/>
  <c r="L4419" i="1" s="1"/>
  <c r="I4420" i="1"/>
  <c r="I4421" i="1" l="1"/>
  <c r="J4420" i="1"/>
  <c r="L4420" i="1" s="1"/>
  <c r="K4419" i="1"/>
  <c r="K4420" i="1" l="1"/>
  <c r="J4421" i="1"/>
  <c r="I4422" i="1"/>
  <c r="I4423" i="1" l="1"/>
  <c r="J4422" i="1"/>
  <c r="L4421" i="1"/>
  <c r="K4421" i="1"/>
  <c r="K4422" i="1" l="1"/>
  <c r="L4422" i="1"/>
  <c r="I4424" i="1"/>
  <c r="J4423" i="1"/>
  <c r="L4423" i="1" l="1"/>
  <c r="K4423" i="1"/>
  <c r="I4425" i="1"/>
  <c r="J4424" i="1"/>
  <c r="L4424" i="1" s="1"/>
  <c r="J4425" i="1" l="1"/>
  <c r="L4425" i="1" s="1"/>
  <c r="I4426" i="1"/>
  <c r="K4424" i="1"/>
  <c r="K4425" i="1" l="1"/>
  <c r="J4426" i="1"/>
  <c r="L4426" i="1" s="1"/>
  <c r="I4427" i="1"/>
  <c r="J4427" i="1" l="1"/>
  <c r="L4427" i="1" s="1"/>
  <c r="I4428" i="1"/>
  <c r="K4426" i="1"/>
  <c r="K4427" i="1" s="1"/>
  <c r="I4429" i="1" l="1"/>
  <c r="J4428" i="1"/>
  <c r="L4428" i="1" s="1"/>
  <c r="I4430" i="1" l="1"/>
  <c r="J4429" i="1"/>
  <c r="L4429" i="1" s="1"/>
  <c r="K4428" i="1"/>
  <c r="K4429" i="1" l="1"/>
  <c r="J4430" i="1"/>
  <c r="I4431" i="1"/>
  <c r="I4432" i="1" l="1"/>
  <c r="J4431" i="1"/>
  <c r="L4430" i="1"/>
  <c r="K4430" i="1"/>
  <c r="K4431" i="1" s="1"/>
  <c r="L4431" i="1" l="1"/>
  <c r="J4432" i="1"/>
  <c r="L4432" i="1" s="1"/>
  <c r="I4433" i="1"/>
  <c r="J4433" i="1" l="1"/>
  <c r="L4433" i="1" s="1"/>
  <c r="I4434" i="1"/>
  <c r="K4432" i="1"/>
  <c r="K4433" i="1" s="1"/>
  <c r="I4435" i="1" l="1"/>
  <c r="J4434" i="1"/>
  <c r="L4434" i="1" l="1"/>
  <c r="K4434" i="1"/>
  <c r="I4436" i="1"/>
  <c r="J4435" i="1"/>
  <c r="L4435" i="1" s="1"/>
  <c r="I4437" i="1" l="1"/>
  <c r="J4436" i="1"/>
  <c r="L4436" i="1" s="1"/>
  <c r="K4435" i="1"/>
  <c r="K4436" i="1" l="1"/>
  <c r="J4437" i="1"/>
  <c r="I4438" i="1"/>
  <c r="I4439" i="1" l="1"/>
  <c r="J4438" i="1"/>
  <c r="L4437" i="1"/>
  <c r="K4437" i="1"/>
  <c r="K4438" i="1" l="1"/>
  <c r="L4438" i="1"/>
  <c r="I4440" i="1"/>
  <c r="J4439" i="1"/>
  <c r="L4439" i="1" s="1"/>
  <c r="J4440" i="1" l="1"/>
  <c r="L4440" i="1" s="1"/>
  <c r="I4441" i="1"/>
  <c r="K4439" i="1"/>
  <c r="K4440" i="1" s="1"/>
  <c r="I4442" i="1" l="1"/>
  <c r="J4441" i="1"/>
  <c r="L4441" i="1" s="1"/>
  <c r="J4442" i="1" l="1"/>
  <c r="L4442" i="1" s="1"/>
  <c r="I4443" i="1"/>
  <c r="K4441" i="1"/>
  <c r="K4442" i="1" s="1"/>
  <c r="I4444" i="1" l="1"/>
  <c r="J4443" i="1"/>
  <c r="L4443" i="1" s="1"/>
  <c r="K4443" i="1" l="1"/>
  <c r="J4444" i="1"/>
  <c r="I4445" i="1"/>
  <c r="J4445" i="1" l="1"/>
  <c r="I4446" i="1"/>
  <c r="L4444" i="1"/>
  <c r="K4444" i="1"/>
  <c r="K4445" i="1" s="1"/>
  <c r="I4447" i="1" l="1"/>
  <c r="J4446" i="1"/>
  <c r="L4445" i="1"/>
  <c r="L4446" i="1" l="1"/>
  <c r="K4446" i="1"/>
  <c r="I4448" i="1"/>
  <c r="J4447" i="1"/>
  <c r="L4447" i="1" s="1"/>
  <c r="J4448" i="1" l="1"/>
  <c r="L4448" i="1" s="1"/>
  <c r="I4449" i="1"/>
  <c r="K4447" i="1"/>
  <c r="K4448" i="1" s="1"/>
  <c r="I4450" i="1" l="1"/>
  <c r="J4449" i="1"/>
  <c r="L4449" i="1" l="1"/>
  <c r="K4449" i="1"/>
  <c r="J4450" i="1"/>
  <c r="L4450" i="1" s="1"/>
  <c r="I4451" i="1"/>
  <c r="I4452" i="1" l="1"/>
  <c r="J4451" i="1"/>
  <c r="L4451" i="1" s="1"/>
  <c r="K4450" i="1"/>
  <c r="K4451" i="1" l="1"/>
  <c r="J4452" i="1"/>
  <c r="L4452" i="1" s="1"/>
  <c r="I4453" i="1"/>
  <c r="I4454" i="1" l="1"/>
  <c r="J4453" i="1"/>
  <c r="L4453" i="1" s="1"/>
  <c r="K4452" i="1"/>
  <c r="K4453" i="1" l="1"/>
  <c r="J4454" i="1"/>
  <c r="I4455" i="1"/>
  <c r="J4455" i="1" l="1"/>
  <c r="I4456" i="1"/>
  <c r="L4454" i="1"/>
  <c r="K4454" i="1"/>
  <c r="K4455" i="1" s="1"/>
  <c r="I4457" i="1" l="1"/>
  <c r="J4456" i="1"/>
  <c r="L4455" i="1"/>
  <c r="L4456" i="1" l="1"/>
  <c r="K4456" i="1"/>
  <c r="J4457" i="1"/>
  <c r="I4458" i="1"/>
  <c r="L4457" i="1" l="1"/>
  <c r="J4458" i="1"/>
  <c r="I4459" i="1"/>
  <c r="K4457" i="1"/>
  <c r="L4458" i="1" l="1"/>
  <c r="K4458" i="1"/>
  <c r="J4459" i="1"/>
  <c r="L4459" i="1" s="1"/>
  <c r="I4460" i="1"/>
  <c r="J4460" i="1" l="1"/>
  <c r="L4460" i="1" s="1"/>
  <c r="I4461" i="1"/>
  <c r="K4459" i="1"/>
  <c r="K4460" i="1" s="1"/>
  <c r="J4461" i="1" l="1"/>
  <c r="L4461" i="1" s="1"/>
  <c r="I4462" i="1"/>
  <c r="I4463" i="1" l="1"/>
  <c r="J4462" i="1"/>
  <c r="L4462" i="1" s="1"/>
  <c r="K4461" i="1"/>
  <c r="K4462" i="1" l="1"/>
  <c r="J4463" i="1"/>
  <c r="I4464" i="1"/>
  <c r="J4464" i="1" l="1"/>
  <c r="I4465" i="1"/>
  <c r="L4463" i="1"/>
  <c r="K4463" i="1"/>
  <c r="K4464" i="1" s="1"/>
  <c r="J4465" i="1" l="1"/>
  <c r="I4466" i="1"/>
  <c r="L4464" i="1"/>
  <c r="J4466" i="1" l="1"/>
  <c r="I4467" i="1"/>
  <c r="L4465" i="1"/>
  <c r="K4465" i="1"/>
  <c r="K4466" i="1" l="1"/>
  <c r="J4467" i="1"/>
  <c r="I4468" i="1"/>
  <c r="L4466" i="1"/>
  <c r="J4468" i="1" l="1"/>
  <c r="I4469" i="1"/>
  <c r="L4467" i="1"/>
  <c r="K4467" i="1"/>
  <c r="K4468" i="1" s="1"/>
  <c r="I4470" i="1" l="1"/>
  <c r="J4469" i="1"/>
  <c r="L4468" i="1"/>
  <c r="L4469" i="1" l="1"/>
  <c r="J4470" i="1"/>
  <c r="I4471" i="1"/>
  <c r="K4469" i="1"/>
  <c r="K4470" i="1" s="1"/>
  <c r="L4470" i="1" l="1"/>
  <c r="J4471" i="1"/>
  <c r="L4471" i="1" s="1"/>
  <c r="I4472" i="1"/>
  <c r="I4473" i="1" l="1"/>
  <c r="J4472" i="1"/>
  <c r="L4472" i="1" s="1"/>
  <c r="K4471" i="1"/>
  <c r="K4472" i="1" s="1"/>
  <c r="I4474" i="1" l="1"/>
  <c r="J4473" i="1"/>
  <c r="L4473" i="1" s="1"/>
  <c r="J4474" i="1" l="1"/>
  <c r="L4474" i="1" s="1"/>
  <c r="I4475" i="1"/>
  <c r="K4473" i="1"/>
  <c r="K4474" i="1" l="1"/>
  <c r="J4475" i="1"/>
  <c r="I4476" i="1"/>
  <c r="J4476" i="1" l="1"/>
  <c r="I4477" i="1"/>
  <c r="L4475" i="1"/>
  <c r="K4475" i="1"/>
  <c r="K4476" i="1" s="1"/>
  <c r="J4477" i="1" l="1"/>
  <c r="I4478" i="1"/>
  <c r="L4476" i="1"/>
  <c r="J4478" i="1" l="1"/>
  <c r="I4479" i="1"/>
  <c r="L4477" i="1"/>
  <c r="K4477" i="1"/>
  <c r="K4478" i="1" s="1"/>
  <c r="J4479" i="1" l="1"/>
  <c r="I4480" i="1"/>
  <c r="L4478" i="1"/>
  <c r="J4480" i="1" l="1"/>
  <c r="I4481" i="1"/>
  <c r="L4479" i="1"/>
  <c r="K4479" i="1"/>
  <c r="K4480" i="1" s="1"/>
  <c r="J4481" i="1" l="1"/>
  <c r="I4482" i="1"/>
  <c r="L4480" i="1"/>
  <c r="J4482" i="1" l="1"/>
  <c r="I4483" i="1"/>
  <c r="L4481" i="1"/>
  <c r="K4481" i="1"/>
  <c r="K4482" i="1" s="1"/>
  <c r="J4483" i="1" l="1"/>
  <c r="I4484" i="1"/>
  <c r="L4482" i="1"/>
  <c r="J4484" i="1" l="1"/>
  <c r="I4485" i="1"/>
  <c r="L4483" i="1"/>
  <c r="K4483" i="1"/>
  <c r="K4484" i="1" s="1"/>
  <c r="I4486" i="1" l="1"/>
  <c r="J4485" i="1"/>
  <c r="L4484" i="1"/>
  <c r="L4485" i="1" l="1"/>
  <c r="K4485" i="1"/>
  <c r="I4487" i="1"/>
  <c r="J4486" i="1"/>
  <c r="L4486" i="1" s="1"/>
  <c r="I4488" i="1" l="1"/>
  <c r="J4487" i="1"/>
  <c r="L4487" i="1" s="1"/>
  <c r="K4486" i="1"/>
  <c r="K4487" i="1" l="1"/>
  <c r="I4489" i="1"/>
  <c r="J4488" i="1"/>
  <c r="L4488" i="1" s="1"/>
  <c r="J4489" i="1" l="1"/>
  <c r="L4489" i="1" s="1"/>
  <c r="I4490" i="1"/>
  <c r="K4488" i="1"/>
  <c r="K4489" i="1" l="1"/>
  <c r="I4491" i="1"/>
  <c r="J4490" i="1"/>
  <c r="L4490" i="1" l="1"/>
  <c r="K4490" i="1"/>
  <c r="J4491" i="1"/>
  <c r="L4491" i="1" s="1"/>
  <c r="I4492" i="1"/>
  <c r="I4493" i="1" l="1"/>
  <c r="J4492" i="1"/>
  <c r="L4492" i="1" s="1"/>
  <c r="K4491" i="1"/>
  <c r="K4492" i="1" l="1"/>
  <c r="J4493" i="1"/>
  <c r="I4494" i="1"/>
  <c r="J4494" i="1" l="1"/>
  <c r="I4495" i="1"/>
  <c r="L4493" i="1"/>
  <c r="K4493" i="1"/>
  <c r="K4494" i="1" s="1"/>
  <c r="J4495" i="1" l="1"/>
  <c r="I4496" i="1"/>
  <c r="L4494" i="1"/>
  <c r="J4496" i="1" l="1"/>
  <c r="I4497" i="1"/>
  <c r="L4495" i="1"/>
  <c r="K4495" i="1"/>
  <c r="K4496" i="1" s="1"/>
  <c r="J4497" i="1" l="1"/>
  <c r="I4498" i="1"/>
  <c r="L4496" i="1"/>
  <c r="I4499" i="1" l="1"/>
  <c r="J4498" i="1"/>
  <c r="L4497" i="1"/>
  <c r="K4497" i="1"/>
  <c r="K4498" i="1" l="1"/>
  <c r="L4498" i="1"/>
  <c r="I4500" i="1"/>
  <c r="J4499" i="1"/>
  <c r="L4499" i="1" s="1"/>
  <c r="I4501" i="1" l="1"/>
  <c r="J4500" i="1"/>
  <c r="L4500" i="1" s="1"/>
  <c r="K4499" i="1"/>
  <c r="K4500" i="1" s="1"/>
  <c r="J4501" i="1" l="1"/>
  <c r="L4501" i="1" s="1"/>
  <c r="I4502" i="1"/>
  <c r="I4503" i="1" l="1"/>
  <c r="J4502" i="1"/>
  <c r="L4502" i="1" s="1"/>
  <c r="K4501" i="1"/>
  <c r="K4502" i="1" l="1"/>
  <c r="I4504" i="1"/>
  <c r="J4503" i="1"/>
  <c r="L4503" i="1" l="1"/>
  <c r="K4503" i="1"/>
  <c r="J4504" i="1"/>
  <c r="I4505" i="1"/>
  <c r="L4504" i="1" l="1"/>
  <c r="I4506" i="1"/>
  <c r="J4505" i="1"/>
  <c r="L4505" i="1" s="1"/>
  <c r="K4504" i="1"/>
  <c r="K4505" i="1" l="1"/>
  <c r="J4506" i="1"/>
  <c r="L4506" i="1" s="1"/>
  <c r="I4507" i="1"/>
  <c r="J4507" i="1" l="1"/>
  <c r="L4507" i="1" s="1"/>
  <c r="I4508" i="1"/>
  <c r="K4506" i="1"/>
  <c r="K4507" i="1" s="1"/>
  <c r="J4508" i="1" l="1"/>
  <c r="L4508" i="1" s="1"/>
  <c r="I4509" i="1"/>
  <c r="I4510" i="1" l="1"/>
  <c r="J4509" i="1"/>
  <c r="L4509" i="1" s="1"/>
  <c r="K4508" i="1"/>
  <c r="K4509" i="1" l="1"/>
  <c r="I4511" i="1"/>
  <c r="J4510" i="1"/>
  <c r="L4510" i="1" s="1"/>
  <c r="J4511" i="1" l="1"/>
  <c r="L4511" i="1" s="1"/>
  <c r="I4512" i="1"/>
  <c r="K4510" i="1"/>
  <c r="K4511" i="1" s="1"/>
  <c r="I4513" i="1" l="1"/>
  <c r="J4512" i="1"/>
  <c r="L4512" i="1" l="1"/>
  <c r="K4512" i="1"/>
  <c r="I4514" i="1"/>
  <c r="J4513" i="1"/>
  <c r="L4513" i="1" s="1"/>
  <c r="I4515" i="1" l="1"/>
  <c r="J4514" i="1"/>
  <c r="L4514" i="1" s="1"/>
  <c r="K4513" i="1"/>
  <c r="K4514" i="1" l="1"/>
  <c r="J4515" i="1"/>
  <c r="I4516" i="1"/>
  <c r="I4517" i="1" l="1"/>
  <c r="J4516" i="1"/>
  <c r="L4515" i="1"/>
  <c r="K4515" i="1"/>
  <c r="K4516" i="1" s="1"/>
  <c r="L4516" i="1" l="1"/>
  <c r="J4517" i="1"/>
  <c r="L4517" i="1" s="1"/>
  <c r="I4518" i="1"/>
  <c r="I4519" i="1" l="1"/>
  <c r="J4518" i="1"/>
  <c r="L4518" i="1" s="1"/>
  <c r="K4517" i="1"/>
  <c r="K4518" i="1" l="1"/>
  <c r="I4520" i="1"/>
  <c r="J4519" i="1"/>
  <c r="L4519" i="1" s="1"/>
  <c r="J4520" i="1" l="1"/>
  <c r="L4520" i="1" s="1"/>
  <c r="I4521" i="1"/>
  <c r="K4519" i="1"/>
  <c r="K4520" i="1" s="1"/>
  <c r="J4521" i="1" l="1"/>
  <c r="L4521" i="1" s="1"/>
  <c r="I4522" i="1"/>
  <c r="I4523" i="1" l="1"/>
  <c r="J4522" i="1"/>
  <c r="L4522" i="1" s="1"/>
  <c r="K4521" i="1"/>
  <c r="K4522" i="1" l="1"/>
  <c r="I4524" i="1"/>
  <c r="J4523" i="1"/>
  <c r="L4523" i="1" s="1"/>
  <c r="J4524" i="1" l="1"/>
  <c r="L4524" i="1" s="1"/>
  <c r="I4525" i="1"/>
  <c r="K4523" i="1"/>
  <c r="K4524" i="1" s="1"/>
  <c r="I4526" i="1" l="1"/>
  <c r="J4525" i="1"/>
  <c r="L4525" i="1" s="1"/>
  <c r="I4527" i="1" l="1"/>
  <c r="J4526" i="1"/>
  <c r="L4526" i="1" s="1"/>
  <c r="K4525" i="1"/>
  <c r="K4526" i="1" s="1"/>
  <c r="J4527" i="1" l="1"/>
  <c r="L4527" i="1" s="1"/>
  <c r="I4528" i="1"/>
  <c r="I4529" i="1" l="1"/>
  <c r="J4528" i="1"/>
  <c r="L4528" i="1" s="1"/>
  <c r="K4527" i="1"/>
  <c r="K4528" i="1" l="1"/>
  <c r="I4530" i="1"/>
  <c r="J4529" i="1"/>
  <c r="L4529" i="1" s="1"/>
  <c r="I4531" i="1" l="1"/>
  <c r="J4530" i="1"/>
  <c r="L4530" i="1" s="1"/>
  <c r="K4529" i="1"/>
  <c r="K4530" i="1" l="1"/>
  <c r="J4531" i="1"/>
  <c r="L4531" i="1" s="1"/>
  <c r="I4532" i="1"/>
  <c r="I4533" i="1" l="1"/>
  <c r="J4532" i="1"/>
  <c r="L4532" i="1" s="1"/>
  <c r="K4531" i="1"/>
  <c r="K4532" i="1" l="1"/>
  <c r="J4533" i="1"/>
  <c r="I4534" i="1"/>
  <c r="I4535" i="1" l="1"/>
  <c r="J4534" i="1"/>
  <c r="L4533" i="1"/>
  <c r="K4533" i="1"/>
  <c r="K4534" i="1" l="1"/>
  <c r="L4534" i="1"/>
  <c r="I4536" i="1"/>
  <c r="J4535" i="1"/>
  <c r="L4535" i="1" l="1"/>
  <c r="K4535" i="1"/>
  <c r="J4536" i="1"/>
  <c r="L4536" i="1" s="1"/>
  <c r="I4537" i="1"/>
  <c r="J4537" i="1" l="1"/>
  <c r="L4537" i="1" s="1"/>
  <c r="I4538" i="1"/>
  <c r="K4536" i="1"/>
  <c r="K4537" i="1" s="1"/>
  <c r="J4538" i="1" l="1"/>
  <c r="I4539" i="1"/>
  <c r="I4540" i="1" l="1"/>
  <c r="J4539" i="1"/>
  <c r="L4538" i="1"/>
  <c r="K4538" i="1"/>
  <c r="K4539" i="1" s="1"/>
  <c r="L4539" i="1" l="1"/>
  <c r="I4541" i="1"/>
  <c r="J4540" i="1"/>
  <c r="L4540" i="1" l="1"/>
  <c r="K4540" i="1"/>
  <c r="I4542" i="1"/>
  <c r="J4541" i="1"/>
  <c r="L4541" i="1" l="1"/>
  <c r="J4542" i="1"/>
  <c r="I4543" i="1"/>
  <c r="K4541" i="1"/>
  <c r="K4542" i="1" s="1"/>
  <c r="L4542" i="1" l="1"/>
  <c r="J4543" i="1"/>
  <c r="I4544" i="1"/>
  <c r="J4544" i="1" l="1"/>
  <c r="I4545" i="1"/>
  <c r="L4543" i="1"/>
  <c r="K4543" i="1"/>
  <c r="K4544" i="1" s="1"/>
  <c r="J4545" i="1" l="1"/>
  <c r="I4546" i="1"/>
  <c r="L4544" i="1"/>
  <c r="I4547" i="1" l="1"/>
  <c r="J4546" i="1"/>
  <c r="L4545" i="1"/>
  <c r="K4545" i="1"/>
  <c r="K4546" i="1" l="1"/>
  <c r="L4546" i="1"/>
  <c r="J4547" i="1"/>
  <c r="I4548" i="1"/>
  <c r="J4548" i="1" l="1"/>
  <c r="I4549" i="1"/>
  <c r="L4547" i="1"/>
  <c r="K4547" i="1"/>
  <c r="K4548" i="1" s="1"/>
  <c r="J4549" i="1" l="1"/>
  <c r="I4550" i="1"/>
  <c r="L4548" i="1"/>
  <c r="I4551" i="1" l="1"/>
  <c r="J4550" i="1"/>
  <c r="L4549" i="1"/>
  <c r="K4549" i="1"/>
  <c r="K4550" i="1" s="1"/>
  <c r="L4550" i="1" l="1"/>
  <c r="I4552" i="1"/>
  <c r="J4551" i="1"/>
  <c r="L4551" i="1" s="1"/>
  <c r="J4552" i="1" l="1"/>
  <c r="L4552" i="1" s="1"/>
  <c r="I4553" i="1"/>
  <c r="K4551" i="1"/>
  <c r="K4552" i="1" s="1"/>
  <c r="I4554" i="1" l="1"/>
  <c r="J4553" i="1"/>
  <c r="L4553" i="1" s="1"/>
  <c r="I4555" i="1" l="1"/>
  <c r="J4554" i="1"/>
  <c r="L4554" i="1" s="1"/>
  <c r="K4553" i="1"/>
  <c r="K4554" i="1" l="1"/>
  <c r="J4555" i="1"/>
  <c r="L4555" i="1" s="1"/>
  <c r="I4556" i="1"/>
  <c r="I4557" i="1" l="1"/>
  <c r="J4556" i="1"/>
  <c r="L4556" i="1" s="1"/>
  <c r="K4555" i="1"/>
  <c r="K4556" i="1" l="1"/>
  <c r="J4557" i="1"/>
  <c r="L4557" i="1" s="1"/>
  <c r="I4558" i="1"/>
  <c r="J4558" i="1" l="1"/>
  <c r="L4558" i="1" s="1"/>
  <c r="I4559" i="1"/>
  <c r="K4557" i="1"/>
  <c r="K4558" i="1" s="1"/>
  <c r="I4560" i="1" l="1"/>
  <c r="J4559" i="1"/>
  <c r="L4559" i="1" s="1"/>
  <c r="J4560" i="1" l="1"/>
  <c r="L4560" i="1" s="1"/>
  <c r="I4561" i="1"/>
  <c r="K4559" i="1"/>
  <c r="K4560" i="1" l="1"/>
  <c r="J4561" i="1"/>
  <c r="L4561" i="1" s="1"/>
  <c r="I4562" i="1"/>
  <c r="K4561" i="1"/>
  <c r="J4562" i="1" l="1"/>
  <c r="I4563" i="1"/>
  <c r="J4563" i="1" l="1"/>
  <c r="I4564" i="1"/>
  <c r="L4562" i="1"/>
  <c r="K4562" i="1"/>
  <c r="K4563" i="1" s="1"/>
  <c r="J4564" i="1" l="1"/>
  <c r="I4565" i="1"/>
  <c r="L4563" i="1"/>
  <c r="J4565" i="1" l="1"/>
  <c r="I4566" i="1"/>
  <c r="L4564" i="1"/>
  <c r="K4564" i="1"/>
  <c r="K4565" i="1" l="1"/>
  <c r="J4566" i="1"/>
  <c r="I4567" i="1"/>
  <c r="L4565" i="1"/>
  <c r="I4568" i="1" l="1"/>
  <c r="J4567" i="1"/>
  <c r="L4566" i="1"/>
  <c r="K4566" i="1"/>
  <c r="K4567" i="1" s="1"/>
  <c r="L4567" i="1" l="1"/>
  <c r="I4569" i="1"/>
  <c r="J4568" i="1"/>
  <c r="L4568" i="1" l="1"/>
  <c r="K4568" i="1"/>
  <c r="I4570" i="1"/>
  <c r="J4569" i="1"/>
  <c r="L4569" i="1" s="1"/>
  <c r="J4570" i="1" l="1"/>
  <c r="L4570" i="1" s="1"/>
  <c r="I4571" i="1"/>
  <c r="K4569" i="1"/>
  <c r="K4570" i="1" s="1"/>
  <c r="I4572" i="1" l="1"/>
  <c r="J4571" i="1"/>
  <c r="L4571" i="1" l="1"/>
  <c r="K4571" i="1"/>
  <c r="J4572" i="1"/>
  <c r="I4573" i="1"/>
  <c r="L4572" i="1" l="1"/>
  <c r="I4574" i="1"/>
  <c r="J4573" i="1"/>
  <c r="L4573" i="1" s="1"/>
  <c r="K4572" i="1"/>
  <c r="K4573" i="1" l="1"/>
  <c r="J4574" i="1"/>
  <c r="I4575" i="1"/>
  <c r="J4575" i="1" l="1"/>
  <c r="I4576" i="1"/>
  <c r="L4574" i="1"/>
  <c r="K4574" i="1"/>
  <c r="K4575" i="1" s="1"/>
  <c r="I4577" i="1" l="1"/>
  <c r="J4576" i="1"/>
  <c r="L4575" i="1"/>
  <c r="L4576" i="1" l="1"/>
  <c r="K4576" i="1"/>
  <c r="J4577" i="1"/>
  <c r="L4577" i="1" s="1"/>
  <c r="I4578" i="1"/>
  <c r="I4579" i="1" l="1"/>
  <c r="J4578" i="1"/>
  <c r="L4578" i="1" s="1"/>
  <c r="K4577" i="1"/>
  <c r="K4578" i="1" l="1"/>
  <c r="J4579" i="1"/>
  <c r="I4580" i="1"/>
  <c r="J4580" i="1" l="1"/>
  <c r="I4581" i="1"/>
  <c r="L4579" i="1"/>
  <c r="K4579" i="1"/>
  <c r="K4580" i="1" s="1"/>
  <c r="J4581" i="1" l="1"/>
  <c r="I4582" i="1"/>
  <c r="L4580" i="1"/>
  <c r="I4583" i="1" l="1"/>
  <c r="J4582" i="1"/>
  <c r="L4581" i="1"/>
  <c r="K4581" i="1"/>
  <c r="K4582" i="1" s="1"/>
  <c r="L4582" i="1" l="1"/>
  <c r="I4584" i="1"/>
  <c r="J4583" i="1"/>
  <c r="L4583" i="1" s="1"/>
  <c r="I4585" i="1" l="1"/>
  <c r="J4584" i="1"/>
  <c r="L4584" i="1" s="1"/>
  <c r="K4583" i="1"/>
  <c r="K4584" i="1" l="1"/>
  <c r="I4586" i="1"/>
  <c r="J4585" i="1"/>
  <c r="L4585" i="1" s="1"/>
  <c r="I4587" i="1" l="1"/>
  <c r="J4586" i="1"/>
  <c r="L4586" i="1" s="1"/>
  <c r="K4585" i="1"/>
  <c r="K4586" i="1" l="1"/>
  <c r="J4587" i="1"/>
  <c r="L4587" i="1" s="1"/>
  <c r="I4588" i="1"/>
  <c r="I4589" i="1" l="1"/>
  <c r="J4588" i="1"/>
  <c r="L4588" i="1" s="1"/>
  <c r="K4587" i="1"/>
  <c r="K4588" i="1" l="1"/>
  <c r="I4590" i="1"/>
  <c r="J4589" i="1"/>
  <c r="L4589" i="1" s="1"/>
  <c r="I4591" i="1" l="1"/>
  <c r="J4590" i="1"/>
  <c r="L4590" i="1" s="1"/>
  <c r="K4589" i="1"/>
  <c r="K4590" i="1" l="1"/>
  <c r="I4592" i="1"/>
  <c r="J4591" i="1"/>
  <c r="L4591" i="1" s="1"/>
  <c r="I4593" i="1" l="1"/>
  <c r="J4592" i="1"/>
  <c r="L4592" i="1" s="1"/>
  <c r="K4591" i="1"/>
  <c r="K4592" i="1" l="1"/>
  <c r="J4593" i="1"/>
  <c r="I4594" i="1"/>
  <c r="J4594" i="1" l="1"/>
  <c r="I4595" i="1"/>
  <c r="L4593" i="1"/>
  <c r="K4593" i="1"/>
  <c r="K4594" i="1" l="1"/>
  <c r="I4596" i="1"/>
  <c r="J4595" i="1"/>
  <c r="L4594" i="1"/>
  <c r="L4595" i="1" l="1"/>
  <c r="K4595" i="1"/>
  <c r="I4597" i="1"/>
  <c r="J4596" i="1"/>
  <c r="L4596" i="1" s="1"/>
  <c r="I4598" i="1" l="1"/>
  <c r="J4597" i="1"/>
  <c r="L4597" i="1" s="1"/>
  <c r="K4596" i="1"/>
  <c r="K4597" i="1" l="1"/>
  <c r="J4598" i="1"/>
  <c r="I4599" i="1"/>
  <c r="I4600" i="1" l="1"/>
  <c r="J4599" i="1"/>
  <c r="L4598" i="1"/>
  <c r="K4598" i="1"/>
  <c r="K4599" i="1" s="1"/>
  <c r="L4599" i="1" l="1"/>
  <c r="I4601" i="1"/>
  <c r="J4600" i="1"/>
  <c r="L4600" i="1" l="1"/>
  <c r="K4600" i="1"/>
  <c r="I4602" i="1"/>
  <c r="J4601" i="1"/>
  <c r="L4601" i="1" s="1"/>
  <c r="I4603" i="1" l="1"/>
  <c r="J4602" i="1"/>
  <c r="L4602" i="1" s="1"/>
  <c r="K4601" i="1"/>
  <c r="K4602" i="1" l="1"/>
  <c r="I4604" i="1"/>
  <c r="J4603" i="1"/>
  <c r="L4603" i="1" l="1"/>
  <c r="K4603" i="1"/>
  <c r="I4605" i="1"/>
  <c r="J4604" i="1"/>
  <c r="L4604" i="1" l="1"/>
  <c r="J4605" i="1"/>
  <c r="L4605" i="1" s="1"/>
  <c r="I4606" i="1"/>
  <c r="K4604" i="1"/>
  <c r="K4605" i="1" s="1"/>
  <c r="J4606" i="1" l="1"/>
  <c r="I4607" i="1"/>
  <c r="I4608" i="1" l="1"/>
  <c r="J4607" i="1"/>
  <c r="L4606" i="1"/>
  <c r="K4606" i="1"/>
  <c r="K4607" i="1" s="1"/>
  <c r="L4607" i="1" l="1"/>
  <c r="I4609" i="1"/>
  <c r="J4608" i="1"/>
  <c r="L4608" i="1" l="1"/>
  <c r="K4608" i="1"/>
  <c r="J4609" i="1"/>
  <c r="L4609" i="1" s="1"/>
  <c r="I4610" i="1"/>
  <c r="I4611" i="1" l="1"/>
  <c r="J4610" i="1"/>
  <c r="L4610" i="1" s="1"/>
  <c r="K4609" i="1"/>
  <c r="K4610" i="1" l="1"/>
  <c r="I4612" i="1"/>
  <c r="J4611" i="1"/>
  <c r="L4611" i="1" l="1"/>
  <c r="K4611" i="1"/>
  <c r="J4612" i="1"/>
  <c r="I4613" i="1"/>
  <c r="L4612" i="1" l="1"/>
  <c r="K4612" i="1"/>
  <c r="J4613" i="1"/>
  <c r="I4614" i="1"/>
  <c r="L4613" i="1" l="1"/>
  <c r="J4614" i="1"/>
  <c r="L4614" i="1" s="1"/>
  <c r="I4615" i="1"/>
  <c r="K4613" i="1"/>
  <c r="K4614" i="1" s="1"/>
  <c r="J4615" i="1" l="1"/>
  <c r="L4615" i="1" s="1"/>
  <c r="I4616" i="1"/>
  <c r="I4617" i="1" l="1"/>
  <c r="J4616" i="1"/>
  <c r="L4616" i="1" s="1"/>
  <c r="K4615" i="1"/>
  <c r="K4616" i="1" l="1"/>
  <c r="I4618" i="1"/>
  <c r="J4617" i="1"/>
  <c r="L4617" i="1" s="1"/>
  <c r="I4619" i="1" l="1"/>
  <c r="J4618" i="1"/>
  <c r="L4618" i="1" s="1"/>
  <c r="K4617" i="1"/>
  <c r="K4618" i="1" l="1"/>
  <c r="I4620" i="1"/>
  <c r="J4619" i="1"/>
  <c r="L4619" i="1" l="1"/>
  <c r="K4619" i="1"/>
  <c r="J4620" i="1"/>
  <c r="L4620" i="1" s="1"/>
  <c r="I4621" i="1"/>
  <c r="J4621" i="1" l="1"/>
  <c r="L4621" i="1" s="1"/>
  <c r="I4622" i="1"/>
  <c r="K4620" i="1"/>
  <c r="K4621" i="1" s="1"/>
  <c r="J4622" i="1" l="1"/>
  <c r="I4623" i="1"/>
  <c r="J4623" i="1" l="1"/>
  <c r="I4624" i="1"/>
  <c r="L4622" i="1"/>
  <c r="K4622" i="1"/>
  <c r="K4623" i="1" s="1"/>
  <c r="J4624" i="1" l="1"/>
  <c r="I4625" i="1"/>
  <c r="L4623" i="1"/>
  <c r="J4625" i="1" l="1"/>
  <c r="I4626" i="1"/>
  <c r="L4624" i="1"/>
  <c r="K4624" i="1"/>
  <c r="K4625" i="1" s="1"/>
  <c r="I4627" i="1" l="1"/>
  <c r="J4626" i="1"/>
  <c r="L4625" i="1"/>
  <c r="L4626" i="1" l="1"/>
  <c r="K4626" i="1"/>
  <c r="I4628" i="1"/>
  <c r="J4627" i="1"/>
  <c r="L4627" i="1" s="1"/>
  <c r="J4628" i="1" l="1"/>
  <c r="L4628" i="1" s="1"/>
  <c r="I4629" i="1"/>
  <c r="K4627" i="1"/>
  <c r="K4628" i="1" l="1"/>
  <c r="J4629" i="1"/>
  <c r="L4629" i="1" s="1"/>
  <c r="I4630" i="1"/>
  <c r="J4630" i="1" l="1"/>
  <c r="L4630" i="1" s="1"/>
  <c r="I4631" i="1"/>
  <c r="K4629" i="1"/>
  <c r="K4630" i="1" s="1"/>
  <c r="I4632" i="1" l="1"/>
  <c r="J4631" i="1"/>
  <c r="L4631" i="1" s="1"/>
  <c r="J4632" i="1" l="1"/>
  <c r="L4632" i="1" s="1"/>
  <c r="I4633" i="1"/>
  <c r="K4631" i="1"/>
  <c r="K4632" i="1" s="1"/>
  <c r="J4633" i="1" l="1"/>
  <c r="L4633" i="1" s="1"/>
  <c r="I4634" i="1"/>
  <c r="J4634" i="1" l="1"/>
  <c r="L4634" i="1" s="1"/>
  <c r="I4635" i="1"/>
  <c r="K4633" i="1"/>
  <c r="K4634" i="1" s="1"/>
  <c r="I4636" i="1" l="1"/>
  <c r="J4635" i="1"/>
  <c r="L4635" i="1" s="1"/>
  <c r="I4637" i="1" l="1"/>
  <c r="J4636" i="1"/>
  <c r="L4636" i="1" s="1"/>
  <c r="K4635" i="1"/>
  <c r="K4636" i="1" l="1"/>
  <c r="I4638" i="1"/>
  <c r="J4637" i="1"/>
  <c r="L4637" i="1" s="1"/>
  <c r="I4639" i="1" l="1"/>
  <c r="J4638" i="1"/>
  <c r="L4638" i="1" s="1"/>
  <c r="K4637" i="1"/>
  <c r="K4638" i="1" l="1"/>
  <c r="I4640" i="1"/>
  <c r="J4639" i="1"/>
  <c r="L4639" i="1" l="1"/>
  <c r="K4639" i="1"/>
  <c r="J4640" i="1"/>
  <c r="L4640" i="1" s="1"/>
  <c r="I4641" i="1"/>
  <c r="J4641" i="1" l="1"/>
  <c r="L4641" i="1" s="1"/>
  <c r="I4642" i="1"/>
  <c r="K4640" i="1"/>
  <c r="K4641" i="1" s="1"/>
  <c r="I4643" i="1" l="1"/>
  <c r="J4642" i="1"/>
  <c r="L4642" i="1" s="1"/>
  <c r="I4644" i="1" l="1"/>
  <c r="J4643" i="1"/>
  <c r="L4643" i="1" s="1"/>
  <c r="K4642" i="1"/>
  <c r="K4643" i="1" s="1"/>
  <c r="I4645" i="1" l="1"/>
  <c r="J4644" i="1"/>
  <c r="L4644" i="1" s="1"/>
  <c r="I4646" i="1" l="1"/>
  <c r="J4645" i="1"/>
  <c r="L4645" i="1" s="1"/>
  <c r="K4644" i="1"/>
  <c r="K4645" i="1" s="1"/>
  <c r="J4646" i="1" l="1"/>
  <c r="L4646" i="1" s="1"/>
  <c r="I4647" i="1"/>
  <c r="I4648" i="1" l="1"/>
  <c r="J4647" i="1"/>
  <c r="L4647" i="1" s="1"/>
  <c r="K4646" i="1"/>
  <c r="K4647" i="1" l="1"/>
  <c r="J4648" i="1"/>
  <c r="L4648" i="1" s="1"/>
  <c r="I4649" i="1"/>
  <c r="I4650" i="1" l="1"/>
  <c r="J4649" i="1"/>
  <c r="L4649" i="1" s="1"/>
  <c r="K4648" i="1"/>
  <c r="K4649" i="1" l="1"/>
  <c r="J4650" i="1"/>
  <c r="L4650" i="1" s="1"/>
  <c r="I4651" i="1"/>
  <c r="J4651" i="1" l="1"/>
  <c r="L4651" i="1" s="1"/>
  <c r="I4652" i="1"/>
  <c r="K4650" i="1"/>
  <c r="K4651" i="1" s="1"/>
  <c r="I4653" i="1" l="1"/>
  <c r="J4652" i="1"/>
  <c r="L4652" i="1" l="1"/>
  <c r="K4652" i="1"/>
  <c r="I4654" i="1"/>
  <c r="J4653" i="1"/>
  <c r="L4653" i="1" s="1"/>
  <c r="J4654" i="1" l="1"/>
  <c r="L4654" i="1" s="1"/>
  <c r="I4655" i="1"/>
  <c r="K4653" i="1"/>
  <c r="K4654" i="1" s="1"/>
  <c r="J4655" i="1" l="1"/>
  <c r="L4655" i="1" s="1"/>
  <c r="I4656" i="1"/>
  <c r="J4656" i="1" l="1"/>
  <c r="L4656" i="1" s="1"/>
  <c r="I4657" i="1"/>
  <c r="K4655" i="1"/>
  <c r="K4656" i="1" s="1"/>
  <c r="I4658" i="1" l="1"/>
  <c r="J4657" i="1"/>
  <c r="L4657" i="1" s="1"/>
  <c r="J4658" i="1" l="1"/>
  <c r="L4658" i="1" s="1"/>
  <c r="I4659" i="1"/>
  <c r="K4657" i="1"/>
  <c r="K4658" i="1" s="1"/>
  <c r="I4660" i="1" l="1"/>
  <c r="J4659" i="1"/>
  <c r="L4659" i="1" s="1"/>
  <c r="J4660" i="1" l="1"/>
  <c r="L4660" i="1" s="1"/>
  <c r="I4661" i="1"/>
  <c r="K4659" i="1"/>
  <c r="K4660" i="1" s="1"/>
  <c r="J4661" i="1" l="1"/>
  <c r="L4661" i="1" s="1"/>
  <c r="I4662" i="1"/>
  <c r="I4663" i="1" l="1"/>
  <c r="J4662" i="1"/>
  <c r="L4662" i="1" s="1"/>
  <c r="K4661" i="1"/>
  <c r="K4662" i="1" l="1"/>
  <c r="I4664" i="1"/>
  <c r="J4663" i="1"/>
  <c r="L4663" i="1" s="1"/>
  <c r="J4664" i="1" l="1"/>
  <c r="L4664" i="1" s="1"/>
  <c r="I4665" i="1"/>
  <c r="K4663" i="1"/>
  <c r="K4664" i="1" s="1"/>
  <c r="J4665" i="1" l="1"/>
  <c r="L4665" i="1" s="1"/>
  <c r="I4666" i="1"/>
  <c r="J4666" i="1" l="1"/>
  <c r="L4666" i="1" s="1"/>
  <c r="I4667" i="1"/>
  <c r="K4665" i="1"/>
  <c r="K4666" i="1" s="1"/>
  <c r="J4667" i="1" l="1"/>
  <c r="L4667" i="1" s="1"/>
  <c r="I4668" i="1"/>
  <c r="J4668" i="1" l="1"/>
  <c r="L4668" i="1" s="1"/>
  <c r="I4669" i="1"/>
  <c r="K4667" i="1"/>
  <c r="K4668" i="1" s="1"/>
  <c r="I4670" i="1" l="1"/>
  <c r="J4669" i="1"/>
  <c r="L4669" i="1" l="1"/>
  <c r="K4669" i="1"/>
  <c r="J4670" i="1"/>
  <c r="I4671" i="1"/>
  <c r="L4670" i="1" l="1"/>
  <c r="J4671" i="1"/>
  <c r="L4671" i="1" s="1"/>
  <c r="I4672" i="1"/>
  <c r="K4670" i="1"/>
  <c r="K4671" i="1" s="1"/>
  <c r="I4673" i="1" l="1"/>
  <c r="J4672" i="1"/>
  <c r="L4672" i="1" l="1"/>
  <c r="K4672" i="1"/>
  <c r="I4674" i="1"/>
  <c r="J4673" i="1"/>
  <c r="L4673" i="1" s="1"/>
  <c r="I4675" i="1" l="1"/>
  <c r="J4674" i="1"/>
  <c r="L4674" i="1" s="1"/>
  <c r="K4673" i="1"/>
  <c r="K4674" i="1" l="1"/>
  <c r="J4675" i="1"/>
  <c r="L4675" i="1" s="1"/>
  <c r="I4676" i="1"/>
  <c r="J4676" i="1" l="1"/>
  <c r="L4676" i="1" s="1"/>
  <c r="I4677" i="1"/>
  <c r="K4675" i="1"/>
  <c r="K4676" i="1" s="1"/>
  <c r="J4677" i="1" l="1"/>
  <c r="I4678" i="1"/>
  <c r="J4678" i="1" l="1"/>
  <c r="I4679" i="1"/>
  <c r="L4677" i="1"/>
  <c r="K4677" i="1"/>
  <c r="K4678" i="1" s="1"/>
  <c r="I4680" i="1" l="1"/>
  <c r="J4679" i="1"/>
  <c r="L4678" i="1"/>
  <c r="L4679" i="1" l="1"/>
  <c r="K4679" i="1"/>
  <c r="J4680" i="1"/>
  <c r="L4680" i="1" s="1"/>
  <c r="I4681" i="1"/>
  <c r="J4681" i="1" l="1"/>
  <c r="L4681" i="1" s="1"/>
  <c r="I4682" i="1"/>
  <c r="K4680" i="1"/>
  <c r="K4681" i="1" s="1"/>
  <c r="I4683" i="1" l="1"/>
  <c r="J4682" i="1"/>
  <c r="L4682" i="1" s="1"/>
  <c r="J4683" i="1" l="1"/>
  <c r="L4683" i="1" s="1"/>
  <c r="I4684" i="1"/>
  <c r="K4682" i="1"/>
  <c r="K4683" i="1" s="1"/>
  <c r="J4684" i="1" l="1"/>
  <c r="I4685" i="1"/>
  <c r="I4686" i="1" l="1"/>
  <c r="J4685" i="1"/>
  <c r="L4684" i="1"/>
  <c r="K4684" i="1"/>
  <c r="K4685" i="1" l="1"/>
  <c r="L4685" i="1"/>
  <c r="J4686" i="1"/>
  <c r="I4687" i="1"/>
  <c r="J4687" i="1" l="1"/>
  <c r="I4688" i="1"/>
  <c r="L4686" i="1"/>
  <c r="K4686" i="1"/>
  <c r="K4687" i="1" s="1"/>
  <c r="I4689" i="1" l="1"/>
  <c r="J4688" i="1"/>
  <c r="L4687" i="1"/>
  <c r="L4688" i="1" l="1"/>
  <c r="J4689" i="1"/>
  <c r="I4690" i="1"/>
  <c r="K4688" i="1"/>
  <c r="K4689" i="1" s="1"/>
  <c r="L4689" i="1" l="1"/>
  <c r="I4691" i="1"/>
  <c r="J4690" i="1"/>
  <c r="L4690" i="1" s="1"/>
  <c r="I4692" i="1" l="1"/>
  <c r="J4691" i="1"/>
  <c r="L4691" i="1" s="1"/>
  <c r="K4690" i="1"/>
  <c r="K4691" i="1" l="1"/>
  <c r="I4693" i="1"/>
  <c r="J4692" i="1"/>
  <c r="L4692" i="1" s="1"/>
  <c r="I4694" i="1" l="1"/>
  <c r="J4693" i="1"/>
  <c r="L4693" i="1" s="1"/>
  <c r="K4692" i="1"/>
  <c r="K4693" i="1" l="1"/>
  <c r="I4695" i="1"/>
  <c r="J4694" i="1"/>
  <c r="L4694" i="1" s="1"/>
  <c r="I4696" i="1" l="1"/>
  <c r="J4695" i="1"/>
  <c r="L4695" i="1" s="1"/>
  <c r="K4694" i="1"/>
  <c r="K4695" i="1" l="1"/>
  <c r="J4696" i="1"/>
  <c r="I4697" i="1"/>
  <c r="I4698" i="1" l="1"/>
  <c r="J4697" i="1"/>
  <c r="L4696" i="1"/>
  <c r="K4696" i="1"/>
  <c r="K4697" i="1" l="1"/>
  <c r="L4697" i="1"/>
  <c r="I4699" i="1"/>
  <c r="J4698" i="1"/>
  <c r="L4698" i="1" s="1"/>
  <c r="J4699" i="1" l="1"/>
  <c r="L4699" i="1" s="1"/>
  <c r="I4700" i="1"/>
  <c r="K4698" i="1"/>
  <c r="K4699" i="1" s="1"/>
  <c r="J4700" i="1" l="1"/>
  <c r="L4700" i="1" s="1"/>
  <c r="I4701" i="1"/>
  <c r="I4702" i="1" l="1"/>
  <c r="J4701" i="1"/>
  <c r="L4701" i="1" s="1"/>
  <c r="K4700" i="1"/>
  <c r="K4701" i="1" l="1"/>
  <c r="I4703" i="1"/>
  <c r="J4702" i="1"/>
  <c r="L4702" i="1" s="1"/>
  <c r="J4703" i="1" l="1"/>
  <c r="L4703" i="1" s="1"/>
  <c r="I4704" i="1"/>
  <c r="K4702" i="1"/>
  <c r="K4703" i="1" s="1"/>
  <c r="I4705" i="1" l="1"/>
  <c r="J4704" i="1"/>
  <c r="L4704" i="1" s="1"/>
  <c r="I4706" i="1" l="1"/>
  <c r="J4705" i="1"/>
  <c r="L4705" i="1" s="1"/>
  <c r="K4704" i="1"/>
  <c r="K4705" i="1" l="1"/>
  <c r="I4707" i="1"/>
  <c r="J4706" i="1"/>
  <c r="L4706" i="1" l="1"/>
  <c r="K4706" i="1"/>
  <c r="I4708" i="1"/>
  <c r="J4707" i="1"/>
  <c r="L4707" i="1" s="1"/>
  <c r="J4708" i="1" l="1"/>
  <c r="L4708" i="1" s="1"/>
  <c r="I4709" i="1"/>
  <c r="K4707" i="1"/>
  <c r="K4708" i="1" s="1"/>
  <c r="I4710" i="1" l="1"/>
  <c r="J4709" i="1"/>
  <c r="L4709" i="1" l="1"/>
  <c r="K4709" i="1"/>
  <c r="J4710" i="1"/>
  <c r="L4710" i="1" s="1"/>
  <c r="I4711" i="1"/>
  <c r="I4712" i="1" l="1"/>
  <c r="J4711" i="1"/>
  <c r="L4711" i="1" s="1"/>
  <c r="K4710" i="1"/>
  <c r="K4711" i="1" l="1"/>
  <c r="I4713" i="1"/>
  <c r="J4712" i="1"/>
  <c r="L4712" i="1" l="1"/>
  <c r="K4712" i="1"/>
  <c r="I4714" i="1"/>
  <c r="J4713" i="1"/>
  <c r="L4713" i="1" s="1"/>
  <c r="I4715" i="1" l="1"/>
  <c r="J4714" i="1"/>
  <c r="L4714" i="1" s="1"/>
  <c r="K4713" i="1"/>
  <c r="K4714" i="1" l="1"/>
  <c r="J4715" i="1"/>
  <c r="I4716" i="1"/>
  <c r="I4717" i="1" l="1"/>
  <c r="J4716" i="1"/>
  <c r="L4715" i="1"/>
  <c r="K4715" i="1"/>
  <c r="K4716" i="1" s="1"/>
  <c r="L4716" i="1" l="1"/>
  <c r="I4718" i="1"/>
  <c r="J4717" i="1"/>
  <c r="L4717" i="1" l="1"/>
  <c r="K4717" i="1"/>
  <c r="I4719" i="1"/>
  <c r="J4718" i="1"/>
  <c r="L4718" i="1" s="1"/>
  <c r="J4719" i="1" l="1"/>
  <c r="L4719" i="1" s="1"/>
  <c r="I4720" i="1"/>
  <c r="K4718" i="1"/>
  <c r="K4719" i="1" s="1"/>
  <c r="J4720" i="1" l="1"/>
  <c r="L4720" i="1" s="1"/>
  <c r="I4721" i="1"/>
  <c r="J4721" i="1" l="1"/>
  <c r="L4721" i="1" s="1"/>
  <c r="I4722" i="1"/>
  <c r="K4720" i="1"/>
  <c r="K4721" i="1" s="1"/>
  <c r="J4722" i="1" l="1"/>
  <c r="I4723" i="1"/>
  <c r="I4724" i="1" l="1"/>
  <c r="J4723" i="1"/>
  <c r="L4722" i="1"/>
  <c r="K4722" i="1"/>
  <c r="K4723" i="1" l="1"/>
  <c r="L4723" i="1"/>
  <c r="I4725" i="1"/>
  <c r="J4724" i="1"/>
  <c r="L4724" i="1" l="1"/>
  <c r="K4724" i="1"/>
  <c r="J4725" i="1"/>
  <c r="L4725" i="1" s="1"/>
  <c r="I4726" i="1"/>
  <c r="J4726" i="1" l="1"/>
  <c r="L4726" i="1" s="1"/>
  <c r="I4727" i="1"/>
  <c r="K4725" i="1"/>
  <c r="K4726" i="1" s="1"/>
  <c r="J4727" i="1" l="1"/>
  <c r="L4727" i="1" s="1"/>
  <c r="I4728" i="1"/>
  <c r="I4729" i="1" l="1"/>
  <c r="J4728" i="1"/>
  <c r="L4728" i="1" s="1"/>
  <c r="K4727" i="1"/>
  <c r="K4728" i="1" l="1"/>
  <c r="I4730" i="1"/>
  <c r="J4729" i="1"/>
  <c r="L4729" i="1" s="1"/>
  <c r="I4731" i="1" l="1"/>
  <c r="J4730" i="1"/>
  <c r="L4730" i="1" s="1"/>
  <c r="K4729" i="1"/>
  <c r="K4730" i="1" l="1"/>
  <c r="I4732" i="1"/>
  <c r="J4731" i="1"/>
  <c r="L4731" i="1" s="1"/>
  <c r="I4733" i="1" l="1"/>
  <c r="J4732" i="1"/>
  <c r="L4732" i="1" s="1"/>
  <c r="K4731" i="1"/>
  <c r="K4732" i="1" l="1"/>
  <c r="I4734" i="1"/>
  <c r="J4733" i="1"/>
  <c r="L4733" i="1" l="1"/>
  <c r="K4733" i="1"/>
  <c r="J4734" i="1"/>
  <c r="L4734" i="1" s="1"/>
  <c r="I4735" i="1"/>
  <c r="J4735" i="1" l="1"/>
  <c r="L4735" i="1" s="1"/>
  <c r="I4736" i="1"/>
  <c r="K4734" i="1"/>
  <c r="K4735" i="1" s="1"/>
  <c r="I4737" i="1" l="1"/>
  <c r="J4736" i="1"/>
  <c r="L4736" i="1" l="1"/>
  <c r="K4736" i="1"/>
  <c r="J4737" i="1"/>
  <c r="L4737" i="1" s="1"/>
  <c r="I4738" i="1"/>
  <c r="I4739" i="1" l="1"/>
  <c r="J4738" i="1"/>
  <c r="L4738" i="1" s="1"/>
  <c r="K4737" i="1"/>
  <c r="K4738" i="1" l="1"/>
  <c r="I4740" i="1"/>
  <c r="J4739" i="1"/>
  <c r="L4739" i="1" s="1"/>
  <c r="I4741" i="1" l="1"/>
  <c r="J4740" i="1"/>
  <c r="L4740" i="1" s="1"/>
  <c r="K4739" i="1"/>
  <c r="K4740" i="1" s="1"/>
  <c r="J4741" i="1" l="1"/>
  <c r="I4742" i="1"/>
  <c r="J4742" i="1" l="1"/>
  <c r="I4743" i="1"/>
  <c r="L4741" i="1"/>
  <c r="K4741" i="1"/>
  <c r="K4742" i="1" s="1"/>
  <c r="I4744" i="1" l="1"/>
  <c r="J4743" i="1"/>
  <c r="L4742" i="1"/>
  <c r="L4743" i="1" l="1"/>
  <c r="I4745" i="1"/>
  <c r="J4744" i="1"/>
  <c r="L4744" i="1" s="1"/>
  <c r="K4743" i="1"/>
  <c r="K4744" i="1" l="1"/>
  <c r="J4745" i="1"/>
  <c r="L4745" i="1" s="1"/>
  <c r="I4746" i="1"/>
  <c r="J4746" i="1" l="1"/>
  <c r="L4746" i="1" s="1"/>
  <c r="I4747" i="1"/>
  <c r="K4745" i="1"/>
  <c r="K4746" i="1" l="1"/>
  <c r="I4748" i="1"/>
  <c r="J4747" i="1"/>
  <c r="L4747" i="1" l="1"/>
  <c r="K4747" i="1"/>
  <c r="I4749" i="1"/>
  <c r="J4748" i="1"/>
  <c r="L4748" i="1" s="1"/>
  <c r="J4749" i="1" l="1"/>
  <c r="L4749" i="1" s="1"/>
  <c r="I4750" i="1"/>
  <c r="K4748" i="1"/>
  <c r="K4749" i="1" l="1"/>
  <c r="J4750" i="1"/>
  <c r="L4750" i="1" s="1"/>
  <c r="I4751" i="1"/>
  <c r="I4752" i="1" l="1"/>
  <c r="J4751" i="1"/>
  <c r="L4751" i="1" s="1"/>
  <c r="K4750" i="1"/>
  <c r="K4751" i="1" s="1"/>
  <c r="J4752" i="1" l="1"/>
  <c r="L4752" i="1" s="1"/>
  <c r="I4753" i="1"/>
  <c r="I4754" i="1" l="1"/>
  <c r="J4753" i="1"/>
  <c r="L4753" i="1" s="1"/>
  <c r="K4752" i="1"/>
  <c r="K4753" i="1" l="1"/>
  <c r="J4754" i="1"/>
  <c r="L4754" i="1" s="1"/>
  <c r="I4755" i="1"/>
  <c r="J4755" i="1" l="1"/>
  <c r="L4755" i="1" s="1"/>
  <c r="I4756" i="1"/>
  <c r="K4754" i="1"/>
  <c r="K4755" i="1" s="1"/>
  <c r="J4756" i="1" l="1"/>
  <c r="I4757" i="1"/>
  <c r="I4758" i="1" l="1"/>
  <c r="J4757" i="1"/>
  <c r="L4756" i="1"/>
  <c r="K4756" i="1"/>
  <c r="K4757" i="1" l="1"/>
  <c r="L4757" i="1"/>
  <c r="I4759" i="1"/>
  <c r="J4758" i="1"/>
  <c r="L4758" i="1" l="1"/>
  <c r="K4758" i="1"/>
  <c r="J4759" i="1"/>
  <c r="L4759" i="1" s="1"/>
  <c r="I4760" i="1"/>
  <c r="J4760" i="1" l="1"/>
  <c r="L4760" i="1" s="1"/>
  <c r="I4761" i="1"/>
  <c r="K4759" i="1"/>
  <c r="K4760" i="1" s="1"/>
  <c r="J4761" i="1" l="1"/>
  <c r="I4762" i="1"/>
  <c r="I4763" i="1" l="1"/>
  <c r="J4762" i="1"/>
  <c r="L4761" i="1"/>
  <c r="K4761" i="1"/>
  <c r="K4762" i="1" l="1"/>
  <c r="L4762" i="1"/>
  <c r="J4763" i="1"/>
  <c r="I4764" i="1"/>
  <c r="I4765" i="1" l="1"/>
  <c r="J4764" i="1"/>
  <c r="L4763" i="1"/>
  <c r="K4763" i="1"/>
  <c r="K4764" i="1" s="1"/>
  <c r="L4764" i="1" l="1"/>
  <c r="J4765" i="1"/>
  <c r="I4766" i="1"/>
  <c r="L4765" i="1" l="1"/>
  <c r="K4765" i="1"/>
  <c r="J4766" i="1"/>
  <c r="L4766" i="1" s="1"/>
  <c r="I4767" i="1"/>
  <c r="I4768" i="1" l="1"/>
  <c r="J4767" i="1"/>
  <c r="L4767" i="1" s="1"/>
  <c r="K4766" i="1"/>
  <c r="K4767" i="1" l="1"/>
  <c r="I4769" i="1"/>
  <c r="J4768" i="1"/>
  <c r="L4768" i="1" l="1"/>
  <c r="K4768" i="1"/>
  <c r="J4769" i="1"/>
  <c r="L4769" i="1" s="1"/>
  <c r="I4770" i="1"/>
  <c r="I4771" i="1" l="1"/>
  <c r="J4770" i="1"/>
  <c r="L4770" i="1" s="1"/>
  <c r="K4769" i="1"/>
  <c r="K4770" i="1" l="1"/>
  <c r="J4771" i="1"/>
  <c r="L4771" i="1" s="1"/>
  <c r="I4772" i="1"/>
  <c r="J4772" i="1" l="1"/>
  <c r="L4772" i="1" s="1"/>
  <c r="I4773" i="1"/>
  <c r="K4771" i="1"/>
  <c r="K4772" i="1" s="1"/>
  <c r="I4774" i="1" l="1"/>
  <c r="J4773" i="1"/>
  <c r="L4773" i="1" s="1"/>
  <c r="I4775" i="1" l="1"/>
  <c r="J4774" i="1"/>
  <c r="L4774" i="1" s="1"/>
  <c r="K4773" i="1"/>
  <c r="K4774" i="1" l="1"/>
  <c r="J4775" i="1"/>
  <c r="L4775" i="1" s="1"/>
  <c r="I4776" i="1"/>
  <c r="I4777" i="1" l="1"/>
  <c r="J4776" i="1"/>
  <c r="L4776" i="1" s="1"/>
  <c r="K4775" i="1"/>
  <c r="K4776" i="1" l="1"/>
  <c r="J4777" i="1"/>
  <c r="L4777" i="1" s="1"/>
  <c r="I4778" i="1"/>
  <c r="I4779" i="1" l="1"/>
  <c r="J4778" i="1"/>
  <c r="L4778" i="1" s="1"/>
  <c r="K4777" i="1"/>
  <c r="K4778" i="1" l="1"/>
  <c r="I4780" i="1"/>
  <c r="J4779" i="1"/>
  <c r="L4779" i="1" s="1"/>
  <c r="J4780" i="1" l="1"/>
  <c r="L4780" i="1" s="1"/>
  <c r="I4781" i="1"/>
  <c r="K4779" i="1"/>
  <c r="K4780" i="1" s="1"/>
  <c r="I4782" i="1" l="1"/>
  <c r="J4781" i="1"/>
  <c r="L4781" i="1" l="1"/>
  <c r="K4781" i="1"/>
  <c r="J4782" i="1"/>
  <c r="L4782" i="1" s="1"/>
  <c r="I4783" i="1"/>
  <c r="J4783" i="1" l="1"/>
  <c r="L4783" i="1" s="1"/>
  <c r="I4784" i="1"/>
  <c r="K4782" i="1"/>
  <c r="K4783" i="1" s="1"/>
  <c r="J4784" i="1" l="1"/>
  <c r="L4784" i="1" s="1"/>
  <c r="I4785" i="1"/>
  <c r="J4785" i="1" l="1"/>
  <c r="L4785" i="1" s="1"/>
  <c r="I4786" i="1"/>
  <c r="K4784" i="1"/>
  <c r="K4785" i="1" s="1"/>
  <c r="J4786" i="1" l="1"/>
  <c r="L4786" i="1" s="1"/>
  <c r="I4787" i="1"/>
  <c r="I4788" i="1" l="1"/>
  <c r="J4787" i="1"/>
  <c r="L4787" i="1" s="1"/>
  <c r="K4786" i="1"/>
  <c r="K4787" i="1" l="1"/>
  <c r="J4788" i="1"/>
  <c r="I4789" i="1"/>
  <c r="J4789" i="1" l="1"/>
  <c r="I4790" i="1"/>
  <c r="L4788" i="1"/>
  <c r="K4788" i="1"/>
  <c r="K4789" i="1" s="1"/>
  <c r="I4791" i="1" l="1"/>
  <c r="J4790" i="1"/>
  <c r="L4789" i="1"/>
  <c r="L4790" i="1" l="1"/>
  <c r="K4790" i="1"/>
  <c r="J4791" i="1"/>
  <c r="L4791" i="1" s="1"/>
  <c r="I4792" i="1"/>
  <c r="I4793" i="1" l="1"/>
  <c r="J4792" i="1"/>
  <c r="L4792" i="1" s="1"/>
  <c r="K4791" i="1"/>
  <c r="K4792" i="1" l="1"/>
  <c r="J4793" i="1"/>
  <c r="I4794" i="1"/>
  <c r="I4795" i="1" l="1"/>
  <c r="J4794" i="1"/>
  <c r="L4793" i="1"/>
  <c r="K4793" i="1"/>
  <c r="K4794" i="1" l="1"/>
  <c r="L4794" i="1"/>
  <c r="I4796" i="1"/>
  <c r="J4795" i="1"/>
  <c r="L4795" i="1" l="1"/>
  <c r="K4795" i="1"/>
  <c r="I4797" i="1"/>
  <c r="J4796" i="1"/>
  <c r="L4796" i="1" s="1"/>
  <c r="J4797" i="1" l="1"/>
  <c r="L4797" i="1" s="1"/>
  <c r="I4798" i="1"/>
  <c r="K4796" i="1"/>
  <c r="K4797" i="1" s="1"/>
  <c r="I4799" i="1" l="1"/>
  <c r="J4798" i="1"/>
  <c r="L4798" i="1" s="1"/>
  <c r="J4799" i="1" l="1"/>
  <c r="L4799" i="1" s="1"/>
  <c r="I4800" i="1"/>
  <c r="K4798" i="1"/>
  <c r="K4799" i="1" s="1"/>
  <c r="J4800" i="1" l="1"/>
  <c r="L4800" i="1" s="1"/>
  <c r="I4801" i="1"/>
  <c r="I4802" i="1" l="1"/>
  <c r="J4801" i="1"/>
  <c r="L4801" i="1" s="1"/>
  <c r="K4800" i="1"/>
  <c r="K4801" i="1" l="1"/>
  <c r="I4803" i="1"/>
  <c r="J4802" i="1"/>
  <c r="L4802" i="1" s="1"/>
  <c r="J4803" i="1" l="1"/>
  <c r="L4803" i="1" s="1"/>
  <c r="I4804" i="1"/>
  <c r="K4802" i="1"/>
  <c r="K4803" i="1" l="1"/>
  <c r="J4804" i="1"/>
  <c r="I4805" i="1"/>
  <c r="J4805" i="1" l="1"/>
  <c r="I4806" i="1"/>
  <c r="L4804" i="1"/>
  <c r="K4804" i="1"/>
  <c r="K4805" i="1" s="1"/>
  <c r="I4807" i="1" l="1"/>
  <c r="J4806" i="1"/>
  <c r="L4805" i="1"/>
  <c r="L4806" i="1" l="1"/>
  <c r="I4808" i="1"/>
  <c r="J4807" i="1"/>
  <c r="K4806" i="1"/>
  <c r="L4807" i="1" l="1"/>
  <c r="K4807" i="1"/>
  <c r="J4808" i="1"/>
  <c r="L4808" i="1" s="1"/>
  <c r="I4809" i="1"/>
  <c r="I4810" i="1" l="1"/>
  <c r="J4809" i="1"/>
  <c r="L4809" i="1" s="1"/>
  <c r="K4808" i="1"/>
  <c r="K4809" i="1" l="1"/>
  <c r="I4811" i="1"/>
  <c r="J4810" i="1"/>
  <c r="L4810" i="1" s="1"/>
  <c r="J4811" i="1" l="1"/>
  <c r="L4811" i="1" s="1"/>
  <c r="I4812" i="1"/>
  <c r="K4810" i="1"/>
  <c r="K4811" i="1" s="1"/>
  <c r="J4812" i="1" l="1"/>
  <c r="L4812" i="1" s="1"/>
  <c r="I4813" i="1"/>
  <c r="I4814" i="1" l="1"/>
  <c r="J4813" i="1"/>
  <c r="L4813" i="1" s="1"/>
  <c r="K4812" i="1"/>
  <c r="K4813" i="1" s="1"/>
  <c r="J4814" i="1" l="1"/>
  <c r="I4815" i="1"/>
  <c r="I4816" i="1" l="1"/>
  <c r="J4815" i="1"/>
  <c r="L4814" i="1"/>
  <c r="K4814" i="1"/>
  <c r="K4815" i="1" s="1"/>
  <c r="L4815" i="1" l="1"/>
  <c r="I4817" i="1"/>
  <c r="J4816" i="1"/>
  <c r="L4816" i="1" l="1"/>
  <c r="K4816" i="1"/>
  <c r="J4817" i="1"/>
  <c r="L4817" i="1" s="1"/>
  <c r="I4818" i="1"/>
  <c r="J4818" i="1" l="1"/>
  <c r="L4818" i="1" s="1"/>
  <c r="I4819" i="1"/>
  <c r="K4817" i="1"/>
  <c r="K4818" i="1" s="1"/>
  <c r="I4820" i="1" l="1"/>
  <c r="J4819" i="1"/>
  <c r="L4819" i="1" s="1"/>
  <c r="J4820" i="1" l="1"/>
  <c r="L4820" i="1" s="1"/>
  <c r="I4821" i="1"/>
  <c r="K4819" i="1"/>
  <c r="K4820" i="1" s="1"/>
  <c r="J4821" i="1" l="1"/>
  <c r="L4821" i="1" s="1"/>
  <c r="I4822" i="1"/>
  <c r="I4823" i="1" l="1"/>
  <c r="J4822" i="1"/>
  <c r="L4822" i="1" s="1"/>
  <c r="K4821" i="1"/>
  <c r="K4822" i="1" l="1"/>
  <c r="I4824" i="1"/>
  <c r="J4823" i="1"/>
  <c r="L4823" i="1" l="1"/>
  <c r="K4823" i="1"/>
  <c r="J4824" i="1"/>
  <c r="L4824" i="1" s="1"/>
  <c r="I4825" i="1"/>
  <c r="J4825" i="1" l="1"/>
  <c r="L4825" i="1" s="1"/>
  <c r="I4826" i="1"/>
  <c r="K4824" i="1"/>
  <c r="K4825" i="1" l="1"/>
  <c r="J4826" i="1"/>
  <c r="I4827" i="1"/>
  <c r="J4827" i="1" l="1"/>
  <c r="I4828" i="1"/>
  <c r="L4826" i="1"/>
  <c r="K4826" i="1"/>
  <c r="K4827" i="1" s="1"/>
  <c r="I4829" i="1" l="1"/>
  <c r="J4828" i="1"/>
  <c r="L4827" i="1"/>
  <c r="L4828" i="1" l="1"/>
  <c r="K4828" i="1"/>
  <c r="J4829" i="1"/>
  <c r="L4829" i="1" s="1"/>
  <c r="I4830" i="1"/>
  <c r="J4830" i="1" l="1"/>
  <c r="L4830" i="1" s="1"/>
  <c r="I4831" i="1"/>
  <c r="K4829" i="1"/>
  <c r="K4830" i="1" s="1"/>
  <c r="I4832" i="1" l="1"/>
  <c r="J4831" i="1"/>
  <c r="L4831" i="1" s="1"/>
  <c r="J4832" i="1" l="1"/>
  <c r="L4832" i="1" s="1"/>
  <c r="I4833" i="1"/>
  <c r="K4831" i="1"/>
  <c r="K4832" i="1" s="1"/>
  <c r="I4834" i="1" l="1"/>
  <c r="J4833" i="1"/>
  <c r="L4833" i="1" s="1"/>
  <c r="J4834" i="1" l="1"/>
  <c r="L4834" i="1" s="1"/>
  <c r="I4835" i="1"/>
  <c r="K4833" i="1"/>
  <c r="K4834" i="1" s="1"/>
  <c r="I4836" i="1" l="1"/>
  <c r="J4835" i="1"/>
  <c r="L4835" i="1" l="1"/>
  <c r="K4835" i="1"/>
  <c r="I4837" i="1"/>
  <c r="J4836" i="1"/>
  <c r="L4836" i="1" s="1"/>
  <c r="J4837" i="1" l="1"/>
  <c r="L4837" i="1" s="1"/>
  <c r="I4838" i="1"/>
  <c r="K4836" i="1"/>
  <c r="K4837" i="1" s="1"/>
  <c r="J4838" i="1" l="1"/>
  <c r="L4838" i="1" s="1"/>
  <c r="I4839" i="1"/>
  <c r="I4840" i="1" l="1"/>
  <c r="J4839" i="1"/>
  <c r="L4839" i="1" s="1"/>
  <c r="K4838" i="1"/>
  <c r="K4839" i="1" l="1"/>
  <c r="J4840" i="1"/>
  <c r="I4841" i="1"/>
  <c r="I4842" i="1" l="1"/>
  <c r="J4841" i="1"/>
  <c r="L4840" i="1"/>
  <c r="K4840" i="1"/>
  <c r="K4841" i="1" l="1"/>
  <c r="L4841" i="1"/>
  <c r="I4843" i="1"/>
  <c r="J4842" i="1"/>
  <c r="L4842" i="1" l="1"/>
  <c r="K4842" i="1"/>
  <c r="I4844" i="1"/>
  <c r="J4843" i="1"/>
  <c r="L4843" i="1" s="1"/>
  <c r="I4845" i="1" l="1"/>
  <c r="J4844" i="1"/>
  <c r="L4844" i="1" s="1"/>
  <c r="K4843" i="1"/>
  <c r="K4844" i="1" l="1"/>
  <c r="I4846" i="1"/>
  <c r="J4845" i="1"/>
  <c r="L4845" i="1" l="1"/>
  <c r="K4845" i="1"/>
  <c r="I4847" i="1"/>
  <c r="J4846" i="1"/>
  <c r="L4846" i="1" s="1"/>
  <c r="J4847" i="1" l="1"/>
  <c r="L4847" i="1" s="1"/>
  <c r="I4848" i="1"/>
  <c r="K4846" i="1"/>
  <c r="K4847" i="1" l="1"/>
  <c r="J4848" i="1"/>
  <c r="I4849" i="1"/>
  <c r="J4849" i="1" l="1"/>
  <c r="I4850" i="1"/>
  <c r="L4848" i="1"/>
  <c r="K4848" i="1"/>
  <c r="K4849" i="1" s="1"/>
  <c r="I4851" i="1" l="1"/>
  <c r="J4850" i="1"/>
  <c r="L4849" i="1"/>
  <c r="L4850" i="1" l="1"/>
  <c r="I4852" i="1"/>
  <c r="J4851" i="1"/>
  <c r="L4851" i="1" s="1"/>
  <c r="K4850" i="1"/>
  <c r="K4851" i="1" l="1"/>
  <c r="J4852" i="1"/>
  <c r="L4852" i="1" s="1"/>
  <c r="I4853" i="1"/>
  <c r="I4854" i="1" l="1"/>
  <c r="J4853" i="1"/>
  <c r="L4853" i="1" s="1"/>
  <c r="K4852" i="1"/>
  <c r="K4853" i="1" l="1"/>
  <c r="I4855" i="1"/>
  <c r="J4854" i="1"/>
  <c r="L4854" i="1" s="1"/>
  <c r="I4856" i="1" l="1"/>
  <c r="J4855" i="1"/>
  <c r="L4855" i="1" s="1"/>
  <c r="K4854" i="1"/>
  <c r="K4855" i="1" l="1"/>
  <c r="J4856" i="1"/>
  <c r="L4856" i="1" s="1"/>
  <c r="I4857" i="1"/>
  <c r="J4857" i="1" l="1"/>
  <c r="L4857" i="1" s="1"/>
  <c r="I4858" i="1"/>
  <c r="K4856" i="1"/>
  <c r="K4857" i="1" s="1"/>
  <c r="I4859" i="1" l="1"/>
  <c r="J4858" i="1"/>
  <c r="L4858" i="1" s="1"/>
  <c r="J4859" i="1" l="1"/>
  <c r="L4859" i="1" s="1"/>
  <c r="I4860" i="1"/>
  <c r="K4858" i="1"/>
  <c r="K4859" i="1" l="1"/>
  <c r="J4860" i="1"/>
  <c r="L4860" i="1" s="1"/>
  <c r="I4861" i="1"/>
  <c r="I4862" i="1" l="1"/>
  <c r="J4861" i="1"/>
  <c r="L4861" i="1" s="1"/>
  <c r="K4860" i="1"/>
  <c r="K4861" i="1" l="1"/>
  <c r="I4863" i="1"/>
  <c r="J4862" i="1"/>
  <c r="L4862" i="1" s="1"/>
  <c r="I4864" i="1" l="1"/>
  <c r="J4863" i="1"/>
  <c r="L4863" i="1" s="1"/>
  <c r="K4862" i="1"/>
  <c r="K4863" i="1" l="1"/>
  <c r="J4864" i="1"/>
  <c r="I4865" i="1"/>
  <c r="J4865" i="1" l="1"/>
  <c r="I4866" i="1"/>
  <c r="L4864" i="1"/>
  <c r="K4864" i="1"/>
  <c r="K4865" i="1" s="1"/>
  <c r="I4867" i="1" l="1"/>
  <c r="J4866" i="1"/>
  <c r="L4865" i="1"/>
  <c r="L4866" i="1" l="1"/>
  <c r="K4866" i="1"/>
  <c r="I4868" i="1"/>
  <c r="J4867" i="1"/>
  <c r="L4867" i="1" l="1"/>
  <c r="I4869" i="1"/>
  <c r="J4868" i="1"/>
  <c r="L4868" i="1" s="1"/>
  <c r="K4867" i="1"/>
  <c r="K4868" i="1" l="1"/>
  <c r="J4869" i="1"/>
  <c r="L4869" i="1" s="1"/>
  <c r="I4870" i="1"/>
  <c r="J4870" i="1" l="1"/>
  <c r="L4870" i="1" s="1"/>
  <c r="I4871" i="1"/>
  <c r="K4869" i="1"/>
  <c r="K4870" i="1" s="1"/>
  <c r="J4871" i="1" l="1"/>
  <c r="L4871" i="1" s="1"/>
  <c r="I4872" i="1"/>
  <c r="I4873" i="1" l="1"/>
  <c r="J4872" i="1"/>
  <c r="L4872" i="1" s="1"/>
  <c r="K4871" i="1"/>
  <c r="K4872" i="1" l="1"/>
  <c r="I4874" i="1"/>
  <c r="J4873" i="1"/>
  <c r="L4873" i="1" l="1"/>
  <c r="K4873" i="1"/>
  <c r="J4874" i="1"/>
  <c r="L4874" i="1" s="1"/>
  <c r="I4875" i="1"/>
  <c r="I4876" i="1" l="1"/>
  <c r="J4875" i="1"/>
  <c r="L4875" i="1" s="1"/>
  <c r="K4874" i="1"/>
  <c r="K4875" i="1" l="1"/>
  <c r="J4876" i="1"/>
  <c r="I4877" i="1"/>
  <c r="I4878" i="1" l="1"/>
  <c r="J4877" i="1"/>
  <c r="L4876" i="1"/>
  <c r="K4876" i="1"/>
  <c r="K4877" i="1" l="1"/>
  <c r="L4877" i="1"/>
  <c r="J4878" i="1"/>
  <c r="I4879" i="1"/>
  <c r="J4879" i="1" l="1"/>
  <c r="I4880" i="1"/>
  <c r="L4878" i="1"/>
  <c r="K4878" i="1"/>
  <c r="K4879" i="1" s="1"/>
  <c r="I4881" i="1" l="1"/>
  <c r="J4880" i="1"/>
  <c r="L4879" i="1"/>
  <c r="L4880" i="1" l="1"/>
  <c r="K4880" i="1"/>
  <c r="I4882" i="1"/>
  <c r="J4881" i="1"/>
  <c r="L4881" i="1" s="1"/>
  <c r="I4883" i="1" l="1"/>
  <c r="J4882" i="1"/>
  <c r="L4882" i="1" s="1"/>
  <c r="K4881" i="1"/>
  <c r="K4882" i="1" l="1"/>
  <c r="I4884" i="1"/>
  <c r="J4883" i="1"/>
  <c r="L4883" i="1" s="1"/>
  <c r="I4885" i="1" l="1"/>
  <c r="J4884" i="1"/>
  <c r="L4884" i="1" s="1"/>
  <c r="K4883" i="1"/>
  <c r="K4884" i="1" s="1"/>
  <c r="J4885" i="1" l="1"/>
  <c r="L4885" i="1" s="1"/>
  <c r="I4886" i="1"/>
  <c r="I4887" i="1" l="1"/>
  <c r="J4886" i="1"/>
  <c r="L4886" i="1" s="1"/>
  <c r="K4885" i="1"/>
  <c r="K4886" i="1" l="1"/>
  <c r="J4887" i="1"/>
  <c r="L4887" i="1" s="1"/>
  <c r="I4888" i="1"/>
  <c r="I4889" i="1" l="1"/>
  <c r="J4888" i="1"/>
  <c r="L4888" i="1" s="1"/>
  <c r="K4887" i="1"/>
  <c r="K4888" i="1" l="1"/>
  <c r="J4889" i="1"/>
  <c r="L4889" i="1" s="1"/>
  <c r="I4890" i="1"/>
  <c r="J4890" i="1" l="1"/>
  <c r="L4890" i="1" s="1"/>
  <c r="I4891" i="1"/>
  <c r="K4889" i="1"/>
  <c r="K4890" i="1" l="1"/>
  <c r="I4892" i="1"/>
  <c r="J4891" i="1"/>
  <c r="L4891" i="1" s="1"/>
  <c r="J4892" i="1" l="1"/>
  <c r="L4892" i="1" s="1"/>
  <c r="I4893" i="1"/>
  <c r="K4891" i="1"/>
  <c r="K4892" i="1" l="1"/>
  <c r="I4894" i="1"/>
  <c r="J4893" i="1"/>
  <c r="L4893" i="1" l="1"/>
  <c r="K4893" i="1"/>
  <c r="I4895" i="1"/>
  <c r="J4894" i="1"/>
  <c r="L4894" i="1" s="1"/>
  <c r="J4895" i="1" l="1"/>
  <c r="L4895" i="1" s="1"/>
  <c r="I4896" i="1"/>
  <c r="K4894" i="1"/>
  <c r="K4895" i="1" s="1"/>
  <c r="I4897" i="1" l="1"/>
  <c r="J4896" i="1"/>
  <c r="L4896" i="1" l="1"/>
  <c r="K4896" i="1"/>
  <c r="J4897" i="1"/>
  <c r="L4897" i="1" s="1"/>
  <c r="I4898" i="1"/>
  <c r="I4899" i="1" l="1"/>
  <c r="J4898" i="1"/>
  <c r="L4898" i="1" s="1"/>
  <c r="K4897" i="1"/>
  <c r="K4898" i="1" l="1"/>
  <c r="I4900" i="1"/>
  <c r="J4899" i="1"/>
  <c r="L4899" i="1" l="1"/>
  <c r="K4899" i="1"/>
  <c r="I4901" i="1"/>
  <c r="J4900" i="1"/>
  <c r="L4900" i="1" s="1"/>
  <c r="I4902" i="1" l="1"/>
  <c r="J4901" i="1"/>
  <c r="L4901" i="1" s="1"/>
  <c r="K4900" i="1"/>
  <c r="K4901" i="1" s="1"/>
  <c r="J4902" i="1" l="1"/>
  <c r="L4902" i="1" s="1"/>
  <c r="I4903" i="1"/>
  <c r="I4904" i="1" l="1"/>
  <c r="J4903" i="1"/>
  <c r="L4903" i="1" s="1"/>
  <c r="K4902" i="1"/>
  <c r="K4903" i="1" l="1"/>
  <c r="I4905" i="1"/>
  <c r="J4904" i="1"/>
  <c r="L4904" i="1" s="1"/>
  <c r="I4906" i="1" l="1"/>
  <c r="J4905" i="1"/>
  <c r="L4905" i="1" s="1"/>
  <c r="K4904" i="1"/>
  <c r="K4905" i="1" s="1"/>
  <c r="J4906" i="1" l="1"/>
  <c r="L4906" i="1" s="1"/>
  <c r="I4907" i="1"/>
  <c r="J4907" i="1" l="1"/>
  <c r="L4907" i="1" s="1"/>
  <c r="I4908" i="1"/>
  <c r="K4906" i="1"/>
  <c r="K4907" i="1" s="1"/>
  <c r="I4909" i="1" l="1"/>
  <c r="J4908" i="1"/>
  <c r="L4908" i="1" l="1"/>
  <c r="K4908" i="1"/>
  <c r="I4910" i="1"/>
  <c r="J4909" i="1"/>
  <c r="L4909" i="1" s="1"/>
  <c r="J4910" i="1" l="1"/>
  <c r="L4910" i="1" s="1"/>
  <c r="I4911" i="1"/>
  <c r="K4909" i="1"/>
  <c r="K4910" i="1" s="1"/>
  <c r="J4911" i="1" l="1"/>
  <c r="I4912" i="1"/>
  <c r="I4913" i="1" l="1"/>
  <c r="J4912" i="1"/>
  <c r="L4911" i="1"/>
  <c r="K4911" i="1"/>
  <c r="K4912" i="1" l="1"/>
  <c r="L4912" i="1"/>
  <c r="J4913" i="1"/>
  <c r="I4914" i="1"/>
  <c r="J4914" i="1" l="1"/>
  <c r="I4915" i="1"/>
  <c r="L4913" i="1"/>
  <c r="K4913" i="1"/>
  <c r="K4914" i="1" s="1"/>
  <c r="J4915" i="1" l="1"/>
  <c r="I4916" i="1"/>
  <c r="L4914" i="1"/>
  <c r="I4917" i="1" l="1"/>
  <c r="J4916" i="1"/>
  <c r="L4915" i="1"/>
  <c r="K4915" i="1"/>
  <c r="K4916" i="1" l="1"/>
  <c r="L4916" i="1"/>
  <c r="I4918" i="1"/>
  <c r="J4917" i="1"/>
  <c r="L4917" i="1" l="1"/>
  <c r="K4917" i="1"/>
  <c r="J4918" i="1"/>
  <c r="L4918" i="1" s="1"/>
  <c r="I4919" i="1"/>
  <c r="I4920" i="1" l="1"/>
  <c r="J4919" i="1"/>
  <c r="L4919" i="1" s="1"/>
  <c r="K4918" i="1"/>
  <c r="K4919" i="1" l="1"/>
  <c r="I4921" i="1"/>
  <c r="J4920" i="1"/>
  <c r="L4920" i="1" s="1"/>
  <c r="J4921" i="1" l="1"/>
  <c r="L4921" i="1" s="1"/>
  <c r="I4922" i="1"/>
  <c r="K4920" i="1"/>
  <c r="K4921" i="1" l="1"/>
  <c r="J4922" i="1"/>
  <c r="L4922" i="1" s="1"/>
  <c r="I4923" i="1"/>
  <c r="I4924" i="1" l="1"/>
  <c r="J4923" i="1"/>
  <c r="L4923" i="1" s="1"/>
  <c r="K4922" i="1"/>
  <c r="K4923" i="1" s="1"/>
  <c r="J4924" i="1" l="1"/>
  <c r="L4924" i="1" s="1"/>
  <c r="I4925" i="1"/>
  <c r="J4925" i="1" l="1"/>
  <c r="L4925" i="1" s="1"/>
  <c r="I4926" i="1"/>
  <c r="K4924" i="1"/>
  <c r="K4925" i="1" s="1"/>
  <c r="J4926" i="1" l="1"/>
  <c r="L4926" i="1" s="1"/>
  <c r="I4927" i="1"/>
  <c r="J4927" i="1" l="1"/>
  <c r="L4927" i="1" s="1"/>
  <c r="I4928" i="1"/>
  <c r="K4926" i="1"/>
  <c r="K4927" i="1" s="1"/>
  <c r="J4928" i="1" l="1"/>
  <c r="L4928" i="1" s="1"/>
  <c r="I4929" i="1"/>
  <c r="I4930" i="1" l="1"/>
  <c r="J4929" i="1"/>
  <c r="L4929" i="1" s="1"/>
  <c r="K4928" i="1"/>
  <c r="K4929" i="1" l="1"/>
  <c r="J4930" i="1"/>
  <c r="L4930" i="1" s="1"/>
  <c r="I4931" i="1"/>
  <c r="J4931" i="1" l="1"/>
  <c r="L4931" i="1" s="1"/>
  <c r="I4932" i="1"/>
  <c r="K4930" i="1"/>
  <c r="K4931" i="1" s="1"/>
  <c r="J4932" i="1" l="1"/>
  <c r="I4933" i="1"/>
  <c r="I4934" i="1" l="1"/>
  <c r="J4933" i="1"/>
  <c r="L4932" i="1"/>
  <c r="K4932" i="1"/>
  <c r="K4933" i="1" s="1"/>
  <c r="L4933" i="1" l="1"/>
  <c r="I4935" i="1"/>
  <c r="J4934" i="1"/>
  <c r="L4934" i="1" l="1"/>
  <c r="K4934" i="1"/>
  <c r="J4935" i="1"/>
  <c r="I4936" i="1"/>
  <c r="L4935" i="1" l="1"/>
  <c r="I4937" i="1"/>
  <c r="J4936" i="1"/>
  <c r="L4936" i="1" s="1"/>
  <c r="K4935" i="1"/>
  <c r="K4936" i="1" l="1"/>
  <c r="J4937" i="1"/>
  <c r="L4937" i="1" s="1"/>
  <c r="I4938" i="1"/>
  <c r="I4939" i="1" l="1"/>
  <c r="J4938" i="1"/>
  <c r="L4938" i="1" s="1"/>
  <c r="K4937" i="1"/>
  <c r="K4938" i="1" l="1"/>
  <c r="J4939" i="1"/>
  <c r="L4939" i="1" s="1"/>
  <c r="I4940" i="1"/>
  <c r="I4941" i="1" l="1"/>
  <c r="J4940" i="1"/>
  <c r="L4940" i="1" s="1"/>
  <c r="K4939" i="1"/>
  <c r="K4940" i="1" s="1"/>
  <c r="J4941" i="1" l="1"/>
  <c r="I4942" i="1"/>
  <c r="J4942" i="1" l="1"/>
  <c r="I4943" i="1"/>
  <c r="L4941" i="1"/>
  <c r="K4941" i="1"/>
  <c r="K4942" i="1" s="1"/>
  <c r="I4944" i="1" l="1"/>
  <c r="J4943" i="1"/>
  <c r="L4942" i="1"/>
  <c r="L4943" i="1" l="1"/>
  <c r="K4943" i="1"/>
  <c r="J4944" i="1"/>
  <c r="L4944" i="1" s="1"/>
  <c r="I4945" i="1"/>
  <c r="I4946" i="1" l="1"/>
  <c r="J4945" i="1"/>
  <c r="L4945" i="1" s="1"/>
  <c r="K4944" i="1"/>
  <c r="K4945" i="1" l="1"/>
  <c r="I4947" i="1"/>
  <c r="J4946" i="1"/>
  <c r="L4946" i="1" s="1"/>
  <c r="I4948" i="1" l="1"/>
  <c r="J4947" i="1"/>
  <c r="L4947" i="1" s="1"/>
  <c r="K4946" i="1"/>
  <c r="K4947" i="1" l="1"/>
  <c r="I4949" i="1"/>
  <c r="J4948" i="1"/>
  <c r="L4948" i="1" l="1"/>
  <c r="K4948" i="1"/>
  <c r="I4950" i="1"/>
  <c r="J4949" i="1"/>
  <c r="L4949" i="1" l="1"/>
  <c r="I4951" i="1"/>
  <c r="J4950" i="1"/>
  <c r="L4950" i="1" s="1"/>
  <c r="K4949" i="1"/>
  <c r="K4950" i="1" l="1"/>
  <c r="I4952" i="1"/>
  <c r="J4951" i="1"/>
  <c r="L4951" i="1" s="1"/>
  <c r="J4952" i="1" l="1"/>
  <c r="L4952" i="1" s="1"/>
  <c r="I4953" i="1"/>
  <c r="K4951" i="1"/>
  <c r="K4952" i="1" s="1"/>
  <c r="I4954" i="1" l="1"/>
  <c r="J4953" i="1"/>
  <c r="L4953" i="1" s="1"/>
  <c r="J4954" i="1" l="1"/>
  <c r="L4954" i="1" s="1"/>
  <c r="I4955" i="1"/>
  <c r="K4953" i="1"/>
  <c r="K4954" i="1" s="1"/>
  <c r="J4955" i="1" l="1"/>
  <c r="I4956" i="1"/>
  <c r="J4956" i="1" l="1"/>
  <c r="I4957" i="1"/>
  <c r="L4955" i="1"/>
  <c r="K4955" i="1"/>
  <c r="K4956" i="1" s="1"/>
  <c r="I4958" i="1" l="1"/>
  <c r="J4957" i="1"/>
  <c r="L4956" i="1"/>
  <c r="L4957" i="1" l="1"/>
  <c r="K4957" i="1"/>
  <c r="I4959" i="1"/>
  <c r="J4958" i="1"/>
  <c r="L4958" i="1" s="1"/>
  <c r="I4960" i="1" l="1"/>
  <c r="J4959" i="1"/>
  <c r="L4959" i="1" s="1"/>
  <c r="K4958" i="1"/>
  <c r="K4959" i="1" l="1"/>
  <c r="J4960" i="1"/>
  <c r="L4960" i="1" s="1"/>
  <c r="I4961" i="1"/>
  <c r="J4961" i="1" l="1"/>
  <c r="L4961" i="1" s="1"/>
  <c r="I4962" i="1"/>
  <c r="K4960" i="1"/>
  <c r="K4961" i="1" s="1"/>
  <c r="J4962" i="1" l="1"/>
  <c r="I4963" i="1"/>
  <c r="I4964" i="1" l="1"/>
  <c r="J4963" i="1"/>
  <c r="L4962" i="1"/>
  <c r="K4962" i="1"/>
  <c r="K4963" i="1" l="1"/>
  <c r="L4963" i="1"/>
  <c r="I4965" i="1"/>
  <c r="J4964" i="1"/>
  <c r="L4964" i="1" l="1"/>
  <c r="K4964" i="1"/>
  <c r="I4966" i="1"/>
  <c r="J4965" i="1"/>
  <c r="L4965" i="1" s="1"/>
  <c r="I4967" i="1" l="1"/>
  <c r="J4966" i="1"/>
  <c r="L4966" i="1" s="1"/>
  <c r="K4965" i="1"/>
  <c r="K4966" i="1" s="1"/>
  <c r="J4967" i="1" l="1"/>
  <c r="L4967" i="1" s="1"/>
  <c r="I4968" i="1"/>
  <c r="J4968" i="1" l="1"/>
  <c r="L4968" i="1" s="1"/>
  <c r="I4969" i="1"/>
  <c r="K4967" i="1"/>
  <c r="K4968" i="1" s="1"/>
  <c r="I4970" i="1" l="1"/>
  <c r="J4969" i="1"/>
  <c r="L4969" i="1" s="1"/>
  <c r="I4971" i="1" l="1"/>
  <c r="J4970" i="1"/>
  <c r="L4970" i="1" s="1"/>
  <c r="K4969" i="1"/>
  <c r="K4970" i="1" l="1"/>
  <c r="I4972" i="1"/>
  <c r="J4971" i="1"/>
  <c r="L4971" i="1" l="1"/>
  <c r="K4971" i="1"/>
  <c r="I4973" i="1"/>
  <c r="J4972" i="1"/>
  <c r="L4972" i="1" s="1"/>
  <c r="I4974" i="1" l="1"/>
  <c r="J4973" i="1"/>
  <c r="L4973" i="1" s="1"/>
  <c r="K4972" i="1"/>
  <c r="K4973" i="1" l="1"/>
  <c r="J4974" i="1"/>
  <c r="I4975" i="1"/>
  <c r="I4976" i="1" l="1"/>
  <c r="J4975" i="1"/>
  <c r="L4974" i="1"/>
  <c r="K4974" i="1"/>
  <c r="K4975" i="1" l="1"/>
  <c r="L4975" i="1"/>
  <c r="I4977" i="1"/>
  <c r="J4976" i="1"/>
  <c r="L4976" i="1" l="1"/>
  <c r="K4976" i="1"/>
  <c r="J4977" i="1"/>
  <c r="L4977" i="1" s="1"/>
  <c r="I4978" i="1"/>
  <c r="I4979" i="1" l="1"/>
  <c r="J4978" i="1"/>
  <c r="L4978" i="1" s="1"/>
  <c r="K4977" i="1"/>
  <c r="K4978" i="1" l="1"/>
  <c r="I4980" i="1"/>
  <c r="J4979" i="1"/>
  <c r="L4979" i="1" s="1"/>
  <c r="J4980" i="1" l="1"/>
  <c r="L4980" i="1" s="1"/>
  <c r="I4981" i="1"/>
  <c r="K4979" i="1"/>
  <c r="K4980" i="1" l="1"/>
  <c r="J4981" i="1"/>
  <c r="L4981" i="1" s="1"/>
  <c r="I4982" i="1"/>
  <c r="I4983" i="1" l="1"/>
  <c r="J4982" i="1"/>
  <c r="L4982" i="1" s="1"/>
  <c r="K4981" i="1"/>
  <c r="K4982" i="1" l="1"/>
  <c r="J4983" i="1"/>
  <c r="L4983" i="1" s="1"/>
  <c r="I4984" i="1"/>
  <c r="J4984" i="1" l="1"/>
  <c r="L4984" i="1" s="1"/>
  <c r="I4985" i="1"/>
  <c r="K4983" i="1"/>
  <c r="K4984" i="1" s="1"/>
  <c r="J4985" i="1" l="1"/>
  <c r="I4986" i="1"/>
  <c r="I4987" i="1" l="1"/>
  <c r="J4986" i="1"/>
  <c r="L4985" i="1"/>
  <c r="K4985" i="1"/>
  <c r="K4986" i="1" s="1"/>
  <c r="L4986" i="1" l="1"/>
  <c r="J4987" i="1"/>
  <c r="I4988" i="1"/>
  <c r="J4988" i="1" l="1"/>
  <c r="I4989" i="1"/>
  <c r="L4987" i="1"/>
  <c r="K4987" i="1"/>
  <c r="K4988" i="1" s="1"/>
  <c r="I4990" i="1" l="1"/>
  <c r="J4989" i="1"/>
  <c r="L4988" i="1"/>
  <c r="L4989" i="1" l="1"/>
  <c r="K4989" i="1"/>
  <c r="J4990" i="1"/>
  <c r="I4991" i="1"/>
  <c r="L4990" i="1" l="1"/>
  <c r="I4992" i="1"/>
  <c r="J4991" i="1"/>
  <c r="L4991" i="1" s="1"/>
  <c r="K4990" i="1"/>
  <c r="K4991" i="1" l="1"/>
  <c r="J4992" i="1"/>
  <c r="L4992" i="1" s="1"/>
  <c r="I4993" i="1"/>
  <c r="J4993" i="1" l="1"/>
  <c r="L4993" i="1" s="1"/>
  <c r="I4994" i="1"/>
  <c r="K4992" i="1"/>
  <c r="K4993" i="1" s="1"/>
  <c r="J4994" i="1" l="1"/>
  <c r="L4994" i="1" s="1"/>
  <c r="I4995" i="1"/>
  <c r="J4995" i="1" l="1"/>
  <c r="L4995" i="1" s="1"/>
  <c r="I4996" i="1"/>
  <c r="K4994" i="1"/>
  <c r="K4995" i="1" s="1"/>
  <c r="I4997" i="1" l="1"/>
  <c r="J4996" i="1"/>
  <c r="L4996" i="1" l="1"/>
  <c r="K4996" i="1"/>
  <c r="I4998" i="1"/>
  <c r="J4997" i="1"/>
  <c r="L4997" i="1" s="1"/>
  <c r="J4998" i="1" l="1"/>
  <c r="L4998" i="1" s="1"/>
  <c r="I4999" i="1"/>
  <c r="K4997" i="1"/>
  <c r="K4998" i="1" s="1"/>
  <c r="I5000" i="1" l="1"/>
  <c r="J4999" i="1"/>
  <c r="L4999" i="1" l="1"/>
  <c r="K4999" i="1"/>
  <c r="J5000" i="1"/>
  <c r="L5000" i="1" s="1"/>
  <c r="I5001" i="1"/>
  <c r="J5001" i="1" l="1"/>
  <c r="L5001" i="1" s="1"/>
  <c r="I5002" i="1"/>
  <c r="K5000" i="1"/>
  <c r="K5001" i="1" s="1"/>
  <c r="J5002" i="1" l="1"/>
  <c r="L5002" i="1" s="1"/>
  <c r="I5003" i="1"/>
  <c r="I5004" i="1" l="1"/>
  <c r="J5003" i="1"/>
  <c r="L5003" i="1" s="1"/>
  <c r="K5002" i="1"/>
  <c r="K5003" i="1" l="1"/>
  <c r="I5005" i="1"/>
  <c r="J5004" i="1"/>
  <c r="L5004" i="1" s="1"/>
  <c r="J5005" i="1" l="1"/>
  <c r="L5005" i="1" s="1"/>
  <c r="I5006" i="1"/>
  <c r="K5004" i="1"/>
  <c r="K5005" i="1" s="1"/>
  <c r="J5006" i="1" l="1"/>
  <c r="I5007" i="1"/>
  <c r="I5008" i="1" l="1"/>
  <c r="J5007" i="1"/>
  <c r="L5006" i="1"/>
  <c r="K5006" i="1"/>
  <c r="K5007" i="1" l="1"/>
  <c r="L5007" i="1"/>
  <c r="J5008" i="1"/>
  <c r="I5009" i="1"/>
  <c r="I5010" i="1" l="1"/>
  <c r="J5009" i="1"/>
  <c r="L5008" i="1"/>
  <c r="K5008" i="1"/>
  <c r="K5009" i="1" l="1"/>
  <c r="L5009" i="1"/>
  <c r="J5010" i="1"/>
  <c r="I5011" i="1"/>
  <c r="J5011" i="1" l="1"/>
  <c r="I5012" i="1"/>
  <c r="L5010" i="1"/>
  <c r="K5010" i="1"/>
  <c r="K5011" i="1" s="1"/>
  <c r="I5013" i="1" l="1"/>
  <c r="J5012" i="1"/>
  <c r="L5011" i="1"/>
  <c r="L5012" i="1" l="1"/>
  <c r="K5012" i="1"/>
  <c r="J5013" i="1"/>
  <c r="L5013" i="1" s="1"/>
  <c r="I5014" i="1"/>
  <c r="J5014" i="1" l="1"/>
  <c r="L5014" i="1" s="1"/>
  <c r="I5015" i="1"/>
  <c r="K5013" i="1"/>
  <c r="K5014" i="1" s="1"/>
  <c r="I5016" i="1" l="1"/>
  <c r="J5015" i="1"/>
  <c r="L5015" i="1" l="1"/>
  <c r="K5015" i="1"/>
  <c r="J5016" i="1"/>
  <c r="L5016" i="1" s="1"/>
  <c r="I5017" i="1"/>
  <c r="J5017" i="1" l="1"/>
  <c r="L5017" i="1" s="1"/>
  <c r="I5018" i="1"/>
  <c r="K5016" i="1"/>
  <c r="K5017" i="1" s="1"/>
  <c r="I5019" i="1" l="1"/>
  <c r="J5018" i="1"/>
  <c r="L5018" i="1" l="1"/>
  <c r="K5018" i="1"/>
  <c r="J5019" i="1"/>
  <c r="L5019" i="1" s="1"/>
  <c r="I5020" i="1"/>
  <c r="I5021" i="1" l="1"/>
  <c r="J5020" i="1"/>
  <c r="L5020" i="1" s="1"/>
  <c r="K5019" i="1"/>
  <c r="K5020" i="1" l="1"/>
  <c r="J5021" i="1"/>
  <c r="L5021" i="1" s="1"/>
  <c r="I5022" i="1"/>
  <c r="I5023" i="1" l="1"/>
  <c r="J5022" i="1"/>
  <c r="L5022" i="1" s="1"/>
  <c r="K5021" i="1"/>
  <c r="K5022" i="1" l="1"/>
  <c r="J5023" i="1"/>
  <c r="L5023" i="1" s="1"/>
  <c r="I5024" i="1"/>
  <c r="J5024" i="1" l="1"/>
  <c r="L5024" i="1" s="1"/>
  <c r="I5025" i="1"/>
  <c r="K5023" i="1"/>
  <c r="K5024" i="1" s="1"/>
  <c r="I5026" i="1" l="1"/>
  <c r="J5025" i="1"/>
  <c r="L5025" i="1" s="1"/>
  <c r="J5026" i="1" l="1"/>
  <c r="L5026" i="1" s="1"/>
  <c r="I5027" i="1"/>
  <c r="K5025" i="1"/>
  <c r="K5026" i="1" s="1"/>
  <c r="J5027" i="1" l="1"/>
  <c r="I5028" i="1"/>
  <c r="I5029" i="1" l="1"/>
  <c r="J5028" i="1"/>
  <c r="L5027" i="1"/>
  <c r="K5027" i="1"/>
  <c r="K5028" i="1" l="1"/>
  <c r="L5028" i="1"/>
  <c r="J5029" i="1"/>
  <c r="I5030" i="1"/>
  <c r="J5030" i="1" l="1"/>
  <c r="I5031" i="1"/>
  <c r="L5029" i="1"/>
  <c r="K5029" i="1"/>
  <c r="K5030" i="1" s="1"/>
  <c r="I5032" i="1" l="1"/>
  <c r="J5031" i="1"/>
  <c r="L5030" i="1"/>
  <c r="L5031" i="1" l="1"/>
  <c r="K5031" i="1"/>
  <c r="J5032" i="1"/>
  <c r="L5032" i="1" s="1"/>
  <c r="I5033" i="1"/>
  <c r="I5034" i="1" l="1"/>
  <c r="J5033" i="1"/>
  <c r="L5033" i="1" s="1"/>
  <c r="K5032" i="1"/>
  <c r="K5033" i="1" l="1"/>
  <c r="I5035" i="1"/>
  <c r="J5034" i="1"/>
  <c r="L5034" i="1" s="1"/>
  <c r="I5036" i="1" l="1"/>
  <c r="J5035" i="1"/>
  <c r="L5035" i="1" s="1"/>
  <c r="K5034" i="1"/>
  <c r="K5035" i="1" l="1"/>
  <c r="I5037" i="1"/>
  <c r="J5036" i="1"/>
  <c r="L5036" i="1" s="1"/>
  <c r="I5038" i="1" l="1"/>
  <c r="J5037" i="1"/>
  <c r="L5037" i="1" s="1"/>
  <c r="K5036" i="1"/>
  <c r="K5037" i="1" l="1"/>
  <c r="I5039" i="1"/>
  <c r="J5038" i="1"/>
  <c r="L5038" i="1" s="1"/>
  <c r="J5039" i="1" l="1"/>
  <c r="L5039" i="1" s="1"/>
  <c r="I5040" i="1"/>
  <c r="K5038" i="1"/>
  <c r="K5039" i="1" s="1"/>
  <c r="J5040" i="1" l="1"/>
  <c r="L5040" i="1" s="1"/>
  <c r="I5041" i="1"/>
  <c r="J5041" i="1" l="1"/>
  <c r="L5041" i="1" s="1"/>
  <c r="I5042" i="1"/>
  <c r="K5040" i="1"/>
  <c r="K5041" i="1" l="1"/>
  <c r="I5043" i="1"/>
  <c r="J5042" i="1"/>
  <c r="L5042" i="1" s="1"/>
  <c r="I5044" i="1" l="1"/>
  <c r="J5043" i="1"/>
  <c r="L5043" i="1" s="1"/>
  <c r="K5042" i="1"/>
  <c r="K5043" i="1" l="1"/>
  <c r="J5044" i="1"/>
  <c r="L5044" i="1" s="1"/>
  <c r="I5045" i="1"/>
  <c r="I5046" i="1" l="1"/>
  <c r="J5045" i="1"/>
  <c r="L5045" i="1" s="1"/>
  <c r="K5044" i="1"/>
  <c r="K5045" i="1" l="1"/>
  <c r="J5046" i="1"/>
  <c r="I5047" i="1"/>
  <c r="I5048" i="1" l="1"/>
  <c r="J5047" i="1"/>
  <c r="L5046" i="1"/>
  <c r="K5046" i="1"/>
  <c r="K5047" i="1" l="1"/>
  <c r="L5047" i="1"/>
  <c r="J5048" i="1"/>
  <c r="I5049" i="1"/>
  <c r="J5049" i="1" l="1"/>
  <c r="I5050" i="1"/>
  <c r="L5048" i="1"/>
  <c r="K5048" i="1"/>
  <c r="K5049" i="1" s="1"/>
  <c r="J5050" i="1" l="1"/>
  <c r="I5051" i="1"/>
  <c r="L5049" i="1"/>
  <c r="J5051" i="1" l="1"/>
  <c r="I5052" i="1"/>
  <c r="L5050" i="1"/>
  <c r="K5050" i="1"/>
  <c r="K5051" i="1" s="1"/>
  <c r="J5052" i="1" l="1"/>
  <c r="I5053" i="1"/>
  <c r="L5051" i="1"/>
  <c r="J5053" i="1" l="1"/>
  <c r="I5054" i="1"/>
  <c r="L5052" i="1"/>
  <c r="K5052" i="1"/>
  <c r="K5053" i="1" s="1"/>
  <c r="J5054" i="1" l="1"/>
  <c r="I5055" i="1"/>
  <c r="L5053" i="1"/>
  <c r="I5056" i="1" l="1"/>
  <c r="J5055" i="1"/>
  <c r="L5054" i="1"/>
  <c r="K5054" i="1"/>
  <c r="K5055" i="1" l="1"/>
  <c r="L5055" i="1"/>
  <c r="I5057" i="1"/>
  <c r="J5056" i="1"/>
  <c r="L5056" i="1" s="1"/>
  <c r="J5057" i="1" l="1"/>
  <c r="L5057" i="1" s="1"/>
  <c r="I5058" i="1"/>
  <c r="K5056" i="1"/>
  <c r="K5057" i="1" s="1"/>
  <c r="I5059" i="1" l="1"/>
  <c r="J5058" i="1"/>
  <c r="L5058" i="1" s="1"/>
  <c r="I5060" i="1" l="1"/>
  <c r="J5059" i="1"/>
  <c r="L5059" i="1" s="1"/>
  <c r="K5058" i="1"/>
  <c r="K5059" i="1" l="1"/>
  <c r="I5061" i="1"/>
  <c r="J5060" i="1"/>
  <c r="L5060" i="1" s="1"/>
  <c r="J5061" i="1" l="1"/>
  <c r="L5061" i="1" s="1"/>
  <c r="I5062" i="1"/>
  <c r="K5060" i="1"/>
  <c r="K5061" i="1" s="1"/>
  <c r="I5063" i="1" l="1"/>
  <c r="J5062" i="1"/>
  <c r="L5062" i="1" l="1"/>
  <c r="K5062" i="1"/>
  <c r="J5063" i="1"/>
  <c r="L5063" i="1" s="1"/>
  <c r="I5064" i="1"/>
  <c r="J5064" i="1" l="1"/>
  <c r="L5064" i="1" s="1"/>
  <c r="I5065" i="1"/>
  <c r="K5063" i="1"/>
  <c r="K5064" i="1" l="1"/>
  <c r="J5065" i="1"/>
  <c r="L5065" i="1" s="1"/>
  <c r="I5066" i="1"/>
  <c r="I5067" i="1" l="1"/>
  <c r="J5066" i="1"/>
  <c r="L5066" i="1" s="1"/>
  <c r="K5065" i="1"/>
  <c r="K5066" i="1" l="1"/>
  <c r="I5068" i="1"/>
  <c r="J5067" i="1"/>
  <c r="L5067" i="1" l="1"/>
  <c r="K5067" i="1"/>
  <c r="I5069" i="1"/>
  <c r="J5068" i="1"/>
  <c r="L5068" i="1" s="1"/>
  <c r="J5069" i="1" l="1"/>
  <c r="L5069" i="1" s="1"/>
  <c r="I5070" i="1"/>
  <c r="K5068" i="1"/>
  <c r="K5069" i="1" s="1"/>
  <c r="I5071" i="1" l="1"/>
  <c r="J5070" i="1"/>
  <c r="L5070" i="1" s="1"/>
  <c r="J5071" i="1" l="1"/>
  <c r="L5071" i="1" s="1"/>
  <c r="I5072" i="1"/>
  <c r="K5070" i="1"/>
  <c r="K5071" i="1" s="1"/>
  <c r="J5072" i="1" l="1"/>
  <c r="L5072" i="1" s="1"/>
  <c r="I5073" i="1"/>
  <c r="J5073" i="1" l="1"/>
  <c r="L5073" i="1" s="1"/>
  <c r="I5074" i="1"/>
  <c r="K5072" i="1"/>
  <c r="K5073" i="1" l="1"/>
  <c r="I5075" i="1"/>
  <c r="J5074" i="1"/>
  <c r="L5074" i="1" l="1"/>
  <c r="K5074" i="1"/>
  <c r="J5075" i="1"/>
  <c r="L5075" i="1" s="1"/>
  <c r="I5076" i="1"/>
  <c r="J5076" i="1" l="1"/>
  <c r="L5076" i="1" s="1"/>
  <c r="I5077" i="1"/>
  <c r="K5075" i="1"/>
  <c r="K5076" i="1" l="1"/>
  <c r="I5078" i="1"/>
  <c r="J5077" i="1"/>
  <c r="L5077" i="1" l="1"/>
  <c r="K5077" i="1"/>
  <c r="J5078" i="1"/>
  <c r="I5079" i="1"/>
  <c r="L5078" i="1" l="1"/>
  <c r="I5080" i="1"/>
  <c r="J5079" i="1"/>
  <c r="L5079" i="1" s="1"/>
  <c r="K5078" i="1"/>
  <c r="K5079" i="1" l="1"/>
  <c r="J5080" i="1"/>
  <c r="L5080" i="1" s="1"/>
  <c r="I5081" i="1"/>
  <c r="J5081" i="1" l="1"/>
  <c r="L5081" i="1" s="1"/>
  <c r="I5082" i="1"/>
  <c r="K5080" i="1"/>
  <c r="K5081" i="1" s="1"/>
  <c r="I5083" i="1" l="1"/>
  <c r="J5082" i="1"/>
  <c r="L5082" i="1" s="1"/>
  <c r="I5084" i="1" l="1"/>
  <c r="J5083" i="1"/>
  <c r="L5083" i="1" s="1"/>
  <c r="K5082" i="1"/>
  <c r="K5083" i="1" l="1"/>
  <c r="I5085" i="1"/>
  <c r="J5084" i="1"/>
  <c r="L5084" i="1" l="1"/>
  <c r="K5084" i="1"/>
  <c r="I5086" i="1"/>
  <c r="J5085" i="1"/>
  <c r="L5085" i="1" s="1"/>
  <c r="K5085" i="1" l="1"/>
  <c r="J5086" i="1"/>
  <c r="L5086" i="1" s="1"/>
  <c r="I5087" i="1"/>
  <c r="I5088" i="1" l="1"/>
  <c r="J5087" i="1"/>
  <c r="L5087" i="1" s="1"/>
  <c r="K5086" i="1"/>
  <c r="K5087" i="1" l="1"/>
  <c r="I5089" i="1"/>
  <c r="J5088" i="1"/>
  <c r="L5088" i="1" s="1"/>
  <c r="I5090" i="1" l="1"/>
  <c r="J5089" i="1"/>
  <c r="L5089" i="1" s="1"/>
  <c r="K5088" i="1"/>
  <c r="K5089" i="1" l="1"/>
  <c r="I5091" i="1"/>
  <c r="J5090" i="1"/>
  <c r="L5090" i="1" s="1"/>
  <c r="I5092" i="1" l="1"/>
  <c r="J5091" i="1"/>
  <c r="L5091" i="1" s="1"/>
  <c r="K5090" i="1"/>
  <c r="K5091" i="1" l="1"/>
  <c r="J5092" i="1"/>
  <c r="L5092" i="1" s="1"/>
  <c r="I5093" i="1"/>
  <c r="J5093" i="1" l="1"/>
  <c r="L5093" i="1" s="1"/>
  <c r="I5094" i="1"/>
  <c r="K5092" i="1"/>
  <c r="K5093" i="1" s="1"/>
  <c r="J5094" i="1" l="1"/>
  <c r="L5094" i="1" s="1"/>
  <c r="I5095" i="1"/>
  <c r="J5095" i="1" l="1"/>
  <c r="L5095" i="1" s="1"/>
  <c r="I5096" i="1"/>
  <c r="K5094" i="1"/>
  <c r="K5095" i="1" l="1"/>
  <c r="I5097" i="1"/>
  <c r="J5096" i="1"/>
  <c r="L5096" i="1" s="1"/>
  <c r="J5097" i="1" l="1"/>
  <c r="L5097" i="1" s="1"/>
  <c r="I5098" i="1"/>
  <c r="K5096" i="1"/>
  <c r="K5097" i="1" l="1"/>
  <c r="I5099" i="1"/>
  <c r="J5098" i="1"/>
  <c r="L5098" i="1" s="1"/>
  <c r="J5099" i="1" l="1"/>
  <c r="L5099" i="1" s="1"/>
  <c r="I5100" i="1"/>
  <c r="K5098" i="1"/>
  <c r="K5099" i="1" s="1"/>
  <c r="I5101" i="1" l="1"/>
  <c r="J5100" i="1"/>
  <c r="L5100" i="1" l="1"/>
  <c r="K5100" i="1"/>
  <c r="J5101" i="1"/>
  <c r="L5101" i="1" s="1"/>
  <c r="I5102" i="1"/>
  <c r="J5102" i="1" l="1"/>
  <c r="L5102" i="1" s="1"/>
  <c r="I5103" i="1"/>
  <c r="K5101" i="1"/>
  <c r="K5102" i="1" s="1"/>
  <c r="J5103" i="1" l="1"/>
  <c r="L5103" i="1" s="1"/>
  <c r="I5104" i="1"/>
  <c r="I5105" i="1" l="1"/>
  <c r="J5104" i="1"/>
  <c r="L5104" i="1" s="1"/>
  <c r="K5103" i="1"/>
  <c r="K5104" i="1" l="1"/>
  <c r="I5106" i="1"/>
  <c r="J5105" i="1"/>
  <c r="L5105" i="1" s="1"/>
  <c r="K5105" i="1" l="1"/>
  <c r="I5107" i="1"/>
  <c r="J5106" i="1"/>
  <c r="L5106" i="1" s="1"/>
  <c r="J5107" i="1" l="1"/>
  <c r="L5107" i="1" s="1"/>
  <c r="I5108" i="1"/>
  <c r="K5106" i="1"/>
  <c r="K5107" i="1" l="1"/>
  <c r="J5108" i="1"/>
  <c r="I5109" i="1"/>
  <c r="J5109" i="1" l="1"/>
  <c r="I5110" i="1"/>
  <c r="L5108" i="1"/>
  <c r="K5108" i="1"/>
  <c r="K5109" i="1" s="1"/>
  <c r="I5111" i="1" l="1"/>
  <c r="J5110" i="1"/>
  <c r="L5109" i="1"/>
  <c r="L5110" i="1" l="1"/>
  <c r="K5110" i="1"/>
  <c r="I5112" i="1"/>
  <c r="J5111" i="1"/>
  <c r="L5111" i="1" s="1"/>
  <c r="I5113" i="1" l="1"/>
  <c r="J5112" i="1"/>
  <c r="L5112" i="1" s="1"/>
  <c r="K5111" i="1"/>
  <c r="K5112" i="1" l="1"/>
  <c r="J5113" i="1"/>
  <c r="L5113" i="1" s="1"/>
  <c r="I5114" i="1"/>
  <c r="J5114" i="1" l="1"/>
  <c r="L5114" i="1" s="1"/>
  <c r="I5115" i="1"/>
  <c r="K5113" i="1"/>
  <c r="K5114" i="1" s="1"/>
  <c r="J5115" i="1" l="1"/>
  <c r="L5115" i="1" s="1"/>
  <c r="I5116" i="1"/>
  <c r="I5117" i="1" l="1"/>
  <c r="J5116" i="1"/>
  <c r="L5116" i="1" s="1"/>
  <c r="K5115" i="1"/>
  <c r="K5116" i="1" l="1"/>
  <c r="J5117" i="1"/>
  <c r="L5117" i="1" s="1"/>
  <c r="I5118" i="1"/>
  <c r="I5119" i="1" l="1"/>
  <c r="J5118" i="1"/>
  <c r="L5118" i="1" s="1"/>
  <c r="K5117" i="1"/>
  <c r="K5118" i="1" l="1"/>
  <c r="J5119" i="1"/>
  <c r="L5119" i="1" s="1"/>
  <c r="I5120" i="1"/>
  <c r="I5121" i="1" l="1"/>
  <c r="J5120" i="1"/>
  <c r="L5120" i="1" s="1"/>
  <c r="K5119" i="1"/>
  <c r="K5120" i="1" l="1"/>
  <c r="J5121" i="1"/>
  <c r="I5122" i="1"/>
  <c r="J5122" i="1" l="1"/>
  <c r="I5123" i="1"/>
  <c r="L5121" i="1"/>
  <c r="K5121" i="1"/>
  <c r="K5122" i="1" s="1"/>
  <c r="I5124" i="1" l="1"/>
  <c r="J5123" i="1"/>
  <c r="L5122" i="1"/>
  <c r="L5123" i="1" l="1"/>
  <c r="K5123" i="1"/>
  <c r="I5125" i="1"/>
  <c r="J5124" i="1"/>
  <c r="L5124" i="1" s="1"/>
  <c r="I5126" i="1" l="1"/>
  <c r="J5125" i="1"/>
  <c r="L5125" i="1" s="1"/>
  <c r="K5124" i="1"/>
  <c r="K5125" i="1" l="1"/>
  <c r="J5126" i="1"/>
  <c r="L5126" i="1" s="1"/>
  <c r="I5127" i="1"/>
  <c r="J5127" i="1" l="1"/>
  <c r="L5127" i="1" s="1"/>
  <c r="I5128" i="1"/>
  <c r="K5126" i="1"/>
  <c r="K5127" i="1" l="1"/>
  <c r="J5128" i="1"/>
  <c r="L5128" i="1" s="1"/>
  <c r="I5129" i="1"/>
  <c r="J5129" i="1" l="1"/>
  <c r="L5129" i="1" s="1"/>
  <c r="I5130" i="1"/>
  <c r="K5128" i="1"/>
  <c r="K5129" i="1" s="1"/>
  <c r="J5130" i="1" l="1"/>
  <c r="I5131" i="1"/>
  <c r="J5131" i="1" l="1"/>
  <c r="I5132" i="1"/>
  <c r="L5130" i="1"/>
  <c r="K5130" i="1"/>
  <c r="K5131" i="1" s="1"/>
  <c r="J5132" i="1" l="1"/>
  <c r="I5133" i="1"/>
  <c r="L5131" i="1"/>
  <c r="J5133" i="1" l="1"/>
  <c r="I5134" i="1"/>
  <c r="L5132" i="1"/>
  <c r="K5132" i="1"/>
  <c r="K5133" i="1" s="1"/>
  <c r="I5135" i="1" l="1"/>
  <c r="J5134" i="1"/>
  <c r="L5133" i="1"/>
  <c r="L5134" i="1" l="1"/>
  <c r="I5136" i="1"/>
  <c r="J5135" i="1"/>
  <c r="L5135" i="1" s="1"/>
  <c r="K5134" i="1"/>
  <c r="K5135" i="1" l="1"/>
  <c r="J5136" i="1"/>
  <c r="L5136" i="1" s="1"/>
  <c r="I5137" i="1"/>
  <c r="I5138" i="1" l="1"/>
  <c r="J5137" i="1"/>
  <c r="L5137" i="1" s="1"/>
  <c r="K5136" i="1"/>
  <c r="K5137" i="1" l="1"/>
  <c r="J5138" i="1"/>
  <c r="L5138" i="1" s="1"/>
  <c r="I5139" i="1"/>
  <c r="I5140" i="1" l="1"/>
  <c r="J5139" i="1"/>
  <c r="L5139" i="1" s="1"/>
  <c r="K5138" i="1"/>
  <c r="K5139" i="1" l="1"/>
  <c r="J5140" i="1"/>
  <c r="I5141" i="1"/>
  <c r="I5142" i="1" l="1"/>
  <c r="J5141" i="1"/>
  <c r="L5140" i="1"/>
  <c r="K5140" i="1"/>
  <c r="K5141" i="1" s="1"/>
  <c r="L5141" i="1" l="1"/>
  <c r="I5143" i="1"/>
  <c r="J5142" i="1"/>
  <c r="L5142" i="1" s="1"/>
  <c r="J5143" i="1" l="1"/>
  <c r="L5143" i="1" s="1"/>
  <c r="I5144" i="1"/>
  <c r="K5142" i="1"/>
  <c r="K5143" i="1" s="1"/>
  <c r="J5144" i="1" l="1"/>
  <c r="L5144" i="1" s="1"/>
  <c r="I5145" i="1"/>
  <c r="J5145" i="1" l="1"/>
  <c r="L5145" i="1" s="1"/>
  <c r="I5146" i="1"/>
  <c r="K5144" i="1"/>
  <c r="K5145" i="1" s="1"/>
  <c r="J5146" i="1" l="1"/>
  <c r="L5146" i="1" s="1"/>
  <c r="I5147" i="1"/>
  <c r="I5148" i="1" l="1"/>
  <c r="J5147" i="1"/>
  <c r="L5147" i="1" s="1"/>
  <c r="K5146" i="1"/>
  <c r="K5147" i="1" l="1"/>
  <c r="J5148" i="1"/>
  <c r="I5149" i="1"/>
  <c r="I5150" i="1" l="1"/>
  <c r="J5149" i="1"/>
  <c r="L5148" i="1"/>
  <c r="K5148" i="1"/>
  <c r="K5149" i="1" s="1"/>
  <c r="L5149" i="1" l="1"/>
  <c r="I5151" i="1"/>
  <c r="J5150" i="1"/>
  <c r="L5150" i="1" l="1"/>
  <c r="J5151" i="1"/>
  <c r="L5151" i="1" s="1"/>
  <c r="I5152" i="1"/>
  <c r="K5150" i="1"/>
  <c r="K5151" i="1" l="1"/>
  <c r="J5152" i="1"/>
  <c r="L5152" i="1" s="1"/>
  <c r="I5153" i="1"/>
  <c r="I5154" i="1" l="1"/>
  <c r="J5153" i="1"/>
  <c r="L5153" i="1" s="1"/>
  <c r="K5152" i="1"/>
  <c r="K5153" i="1" l="1"/>
  <c r="J5154" i="1"/>
  <c r="L5154" i="1" s="1"/>
  <c r="I5155" i="1"/>
  <c r="J5155" i="1" l="1"/>
  <c r="L5155" i="1" s="1"/>
  <c r="I5156" i="1"/>
  <c r="K5154" i="1"/>
  <c r="K5155" i="1" s="1"/>
  <c r="J5156" i="1" l="1"/>
  <c r="L5156" i="1" s="1"/>
  <c r="I5157" i="1"/>
  <c r="I5158" i="1" l="1"/>
  <c r="J5157" i="1"/>
  <c r="L5157" i="1" s="1"/>
  <c r="K5156" i="1"/>
  <c r="K5157" i="1" s="1"/>
  <c r="J5158" i="1" l="1"/>
  <c r="L5158" i="1" s="1"/>
  <c r="I5159" i="1"/>
  <c r="I5160" i="1" l="1"/>
  <c r="J5159" i="1"/>
  <c r="L5159" i="1" s="1"/>
  <c r="K5158" i="1"/>
  <c r="K5159" i="1" l="1"/>
  <c r="J5160" i="1"/>
  <c r="L5160" i="1" s="1"/>
  <c r="I5161" i="1"/>
  <c r="I5162" i="1" l="1"/>
  <c r="J5161" i="1"/>
  <c r="L5161" i="1" s="1"/>
  <c r="K5160" i="1"/>
  <c r="K5161" i="1" l="1"/>
  <c r="I5163" i="1"/>
  <c r="J5162" i="1"/>
  <c r="L5162" i="1" s="1"/>
  <c r="J5163" i="1" l="1"/>
  <c r="L5163" i="1" s="1"/>
  <c r="I5164" i="1"/>
  <c r="K5162" i="1"/>
  <c r="K5163" i="1" s="1"/>
  <c r="J5164" i="1" l="1"/>
  <c r="L5164" i="1" s="1"/>
  <c r="I5165" i="1"/>
  <c r="J5165" i="1" l="1"/>
  <c r="L5165" i="1" s="1"/>
  <c r="I5166" i="1"/>
  <c r="K5164" i="1"/>
  <c r="K5165" i="1" s="1"/>
  <c r="I5167" i="1" l="1"/>
  <c r="J5166" i="1"/>
  <c r="L5166" i="1" s="1"/>
  <c r="J5167" i="1" l="1"/>
  <c r="L5167" i="1" s="1"/>
  <c r="I5168" i="1"/>
  <c r="K5166" i="1"/>
  <c r="K5167" i="1" s="1"/>
  <c r="J5168" i="1" l="1"/>
  <c r="I5169" i="1"/>
  <c r="I5170" i="1" l="1"/>
  <c r="J5169" i="1"/>
  <c r="L5168" i="1"/>
  <c r="K5168" i="1"/>
  <c r="K5169" i="1" s="1"/>
  <c r="L5169" i="1" l="1"/>
  <c r="I5171" i="1"/>
  <c r="J5170" i="1"/>
  <c r="L5170" i="1" s="1"/>
  <c r="I5172" i="1" l="1"/>
  <c r="J5171" i="1"/>
  <c r="L5171" i="1" s="1"/>
  <c r="K5170" i="1"/>
  <c r="K5171" i="1" l="1"/>
  <c r="I5173" i="1"/>
  <c r="J5172" i="1"/>
  <c r="L5172" i="1" s="1"/>
  <c r="J5173" i="1" l="1"/>
  <c r="L5173" i="1" s="1"/>
  <c r="I5174" i="1"/>
  <c r="K5172" i="1"/>
  <c r="K5173" i="1" s="1"/>
  <c r="J5174" i="1" l="1"/>
  <c r="L5174" i="1" s="1"/>
  <c r="I5175" i="1"/>
  <c r="J5175" i="1" l="1"/>
  <c r="L5175" i="1" s="1"/>
  <c r="I5176" i="1"/>
  <c r="K5174" i="1"/>
  <c r="K5175" i="1" l="1"/>
  <c r="I5177" i="1"/>
  <c r="J5176" i="1"/>
  <c r="L5176" i="1" l="1"/>
  <c r="K5176" i="1"/>
  <c r="J5177" i="1"/>
  <c r="L5177" i="1" s="1"/>
  <c r="I5178" i="1"/>
  <c r="I5179" i="1" l="1"/>
  <c r="J5178" i="1"/>
  <c r="L5178" i="1" s="1"/>
  <c r="K5177" i="1"/>
  <c r="K5178" i="1" l="1"/>
  <c r="I5180" i="1"/>
  <c r="J5179" i="1"/>
  <c r="L5179" i="1" s="1"/>
  <c r="I5181" i="1" l="1"/>
  <c r="J5180" i="1"/>
  <c r="L5180" i="1" s="1"/>
  <c r="K5179" i="1"/>
  <c r="K5180" i="1" l="1"/>
  <c r="J5181" i="1"/>
  <c r="L5181" i="1" s="1"/>
  <c r="I5182" i="1"/>
  <c r="J5182" i="1" l="1"/>
  <c r="L5182" i="1" s="1"/>
  <c r="I5183" i="1"/>
  <c r="K5181" i="1"/>
  <c r="K5182" i="1" s="1"/>
  <c r="J5183" i="1" l="1"/>
  <c r="L5183" i="1" s="1"/>
  <c r="I5184" i="1"/>
  <c r="J5184" i="1" l="1"/>
  <c r="L5184" i="1" s="1"/>
  <c r="I5185" i="1"/>
  <c r="K5183" i="1"/>
  <c r="K5184" i="1" l="1"/>
  <c r="J5185" i="1"/>
  <c r="L5185" i="1" s="1"/>
  <c r="I5186" i="1"/>
  <c r="I5187" i="1" l="1"/>
  <c r="J5186" i="1"/>
  <c r="L5186" i="1" s="1"/>
  <c r="K5185" i="1"/>
  <c r="K5186" i="1" l="1"/>
  <c r="I5188" i="1"/>
  <c r="J5187" i="1"/>
  <c r="L5187" i="1" l="1"/>
  <c r="K5187" i="1"/>
  <c r="I5189" i="1"/>
  <c r="J5188" i="1"/>
  <c r="L5188" i="1" s="1"/>
  <c r="I5190" i="1" l="1"/>
  <c r="J5189" i="1"/>
  <c r="L5189" i="1" s="1"/>
  <c r="K5188" i="1"/>
  <c r="K5189" i="1" s="1"/>
  <c r="I5191" i="1" l="1"/>
  <c r="J5190" i="1"/>
  <c r="L5190" i="1" s="1"/>
  <c r="J5191" i="1" l="1"/>
  <c r="L5191" i="1" s="1"/>
  <c r="I5192" i="1"/>
  <c r="K5190" i="1"/>
  <c r="K5191" i="1" s="1"/>
  <c r="J5192" i="1" l="1"/>
  <c r="I5193" i="1"/>
  <c r="J5193" i="1" l="1"/>
  <c r="I5194" i="1"/>
  <c r="L5192" i="1"/>
  <c r="K5192" i="1"/>
  <c r="K5193" i="1" s="1"/>
  <c r="I5195" i="1" l="1"/>
  <c r="J5194" i="1"/>
  <c r="L5193" i="1"/>
  <c r="L5194" i="1" l="1"/>
  <c r="K5194" i="1"/>
  <c r="I5196" i="1"/>
  <c r="J5195" i="1"/>
  <c r="L5195" i="1" s="1"/>
  <c r="J5196" i="1" l="1"/>
  <c r="L5196" i="1" s="1"/>
  <c r="I5197" i="1"/>
  <c r="K5195" i="1"/>
  <c r="K5196" i="1" s="1"/>
  <c r="J5197" i="1" l="1"/>
  <c r="I5198" i="1"/>
  <c r="J5198" i="1" l="1"/>
  <c r="I5199" i="1"/>
  <c r="L5197" i="1"/>
  <c r="K5197" i="1"/>
  <c r="K5198" i="1" s="1"/>
  <c r="J5199" i="1" l="1"/>
  <c r="I5200" i="1"/>
  <c r="L5198" i="1"/>
  <c r="J5200" i="1" l="1"/>
  <c r="I5201" i="1"/>
  <c r="L5199" i="1"/>
  <c r="K5199" i="1"/>
  <c r="K5200" i="1" s="1"/>
  <c r="J5201" i="1" l="1"/>
  <c r="I5202" i="1"/>
  <c r="L5200" i="1"/>
  <c r="J5202" i="1" l="1"/>
  <c r="I5203" i="1"/>
  <c r="L5201" i="1"/>
  <c r="K5201" i="1"/>
  <c r="K5202" i="1" s="1"/>
  <c r="J5203" i="1" l="1"/>
  <c r="I5204" i="1"/>
  <c r="L5202" i="1"/>
  <c r="I5205" i="1" l="1"/>
  <c r="J5204" i="1"/>
  <c r="L5203" i="1"/>
  <c r="K5203" i="1"/>
  <c r="K5204" i="1" l="1"/>
  <c r="L5204" i="1"/>
  <c r="J5205" i="1"/>
  <c r="I5206" i="1"/>
  <c r="I5207" i="1" l="1"/>
  <c r="J5206" i="1"/>
  <c r="L5205" i="1"/>
  <c r="K5205" i="1"/>
  <c r="K5206" i="1" l="1"/>
  <c r="L5206" i="1"/>
  <c r="I5208" i="1"/>
  <c r="J5207" i="1"/>
  <c r="L5207" i="1" l="1"/>
  <c r="K5207" i="1"/>
  <c r="I5209" i="1"/>
  <c r="J5208" i="1"/>
  <c r="L5208" i="1" s="1"/>
  <c r="J5209" i="1" l="1"/>
  <c r="L5209" i="1" s="1"/>
  <c r="I5210" i="1"/>
  <c r="K5208" i="1"/>
  <c r="K5209" i="1" s="1"/>
  <c r="J5210" i="1" l="1"/>
  <c r="L5210" i="1" s="1"/>
  <c r="I5211" i="1"/>
  <c r="I5212" i="1" l="1"/>
  <c r="J5211" i="1"/>
  <c r="L5211" i="1" s="1"/>
  <c r="K5210" i="1"/>
  <c r="K5211" i="1" l="1"/>
  <c r="I5213" i="1"/>
  <c r="J5212" i="1"/>
  <c r="L5212" i="1" s="1"/>
  <c r="I5214" i="1" l="1"/>
  <c r="J5213" i="1"/>
  <c r="L5213" i="1" s="1"/>
  <c r="K5212" i="1"/>
  <c r="K5213" i="1" l="1"/>
  <c r="I5215" i="1"/>
  <c r="J5214" i="1"/>
  <c r="L5214" i="1" s="1"/>
  <c r="J5215" i="1" l="1"/>
  <c r="L5215" i="1" s="1"/>
  <c r="I5216" i="1"/>
  <c r="K5214" i="1"/>
  <c r="K5215" i="1" s="1"/>
  <c r="I5217" i="1" l="1"/>
  <c r="J5216" i="1"/>
  <c r="L5216" i="1" s="1"/>
  <c r="I5218" i="1" l="1"/>
  <c r="J5217" i="1"/>
  <c r="L5217" i="1" s="1"/>
  <c r="K5216" i="1"/>
  <c r="K5217" i="1" l="1"/>
  <c r="I5219" i="1"/>
  <c r="J5218" i="1"/>
  <c r="L5218" i="1" s="1"/>
  <c r="J5219" i="1" l="1"/>
  <c r="L5219" i="1" s="1"/>
  <c r="I5220" i="1"/>
  <c r="K5218" i="1"/>
  <c r="K5219" i="1" s="1"/>
  <c r="I5221" i="1" l="1"/>
  <c r="J5220" i="1"/>
  <c r="L5220" i="1" s="1"/>
  <c r="J5221" i="1" l="1"/>
  <c r="L5221" i="1" s="1"/>
  <c r="I5222" i="1"/>
  <c r="K5220" i="1"/>
  <c r="K5221" i="1" s="1"/>
  <c r="I5223" i="1" l="1"/>
  <c r="J5222" i="1"/>
  <c r="L5222" i="1" l="1"/>
  <c r="K5222" i="1"/>
  <c r="J5223" i="1"/>
  <c r="I5224" i="1"/>
  <c r="L5223" i="1" l="1"/>
  <c r="I5225" i="1"/>
  <c r="J5224" i="1"/>
  <c r="L5224" i="1" s="1"/>
  <c r="K5223" i="1"/>
  <c r="K5224" i="1" l="1"/>
  <c r="I5226" i="1"/>
  <c r="J5225" i="1"/>
  <c r="L5225" i="1" s="1"/>
  <c r="I5227" i="1" l="1"/>
  <c r="J5226" i="1"/>
  <c r="L5226" i="1" s="1"/>
  <c r="K5225" i="1"/>
  <c r="K5226" i="1" l="1"/>
  <c r="I5228" i="1"/>
  <c r="J5227" i="1"/>
  <c r="L5227" i="1" s="1"/>
  <c r="I5229" i="1" l="1"/>
  <c r="J5228" i="1"/>
  <c r="L5228" i="1" s="1"/>
  <c r="K5227" i="1"/>
  <c r="K5228" i="1" l="1"/>
  <c r="J5229" i="1"/>
  <c r="L5229" i="1" s="1"/>
  <c r="I5230" i="1"/>
  <c r="J5230" i="1" l="1"/>
  <c r="L5230" i="1" s="1"/>
  <c r="I5231" i="1"/>
  <c r="K5229" i="1"/>
  <c r="K5230" i="1" s="1"/>
  <c r="I5232" i="1" l="1"/>
  <c r="J5231" i="1"/>
  <c r="L5231" i="1" l="1"/>
  <c r="K5231" i="1"/>
  <c r="J5232" i="1"/>
  <c r="L5232" i="1" s="1"/>
  <c r="I5233" i="1"/>
  <c r="I5234" i="1" l="1"/>
  <c r="J5233" i="1"/>
  <c r="L5233" i="1" s="1"/>
  <c r="K5232" i="1"/>
  <c r="K5233" i="1" l="1"/>
  <c r="J5234" i="1"/>
  <c r="L5234" i="1" s="1"/>
  <c r="I5235" i="1"/>
  <c r="J5235" i="1" l="1"/>
  <c r="L5235" i="1" s="1"/>
  <c r="I5236" i="1"/>
  <c r="K5234" i="1"/>
  <c r="K5235" i="1" s="1"/>
  <c r="I5237" i="1" l="1"/>
  <c r="J5236" i="1"/>
  <c r="L5236" i="1" l="1"/>
  <c r="K5236" i="1"/>
  <c r="J5237" i="1"/>
  <c r="I5238" i="1"/>
  <c r="L5237" i="1" l="1"/>
  <c r="I5239" i="1"/>
  <c r="J5238" i="1"/>
  <c r="L5238" i="1" s="1"/>
  <c r="K5237" i="1"/>
  <c r="K5238" i="1" l="1"/>
  <c r="I5240" i="1"/>
  <c r="J5239" i="1"/>
  <c r="L5239" i="1" s="1"/>
  <c r="I5241" i="1" l="1"/>
  <c r="J5240" i="1"/>
  <c r="L5240" i="1" s="1"/>
  <c r="K5239" i="1"/>
  <c r="K5240" i="1" l="1"/>
  <c r="I5242" i="1"/>
  <c r="J5241" i="1"/>
  <c r="L5241" i="1" l="1"/>
  <c r="K5241" i="1"/>
  <c r="J5242" i="1"/>
  <c r="L5242" i="1" s="1"/>
  <c r="I5243" i="1"/>
  <c r="I5244" i="1" l="1"/>
  <c r="J5243" i="1"/>
  <c r="L5243" i="1" s="1"/>
  <c r="K5242" i="1"/>
  <c r="K5243" i="1" l="1"/>
  <c r="I5245" i="1"/>
  <c r="J5244" i="1"/>
  <c r="L5244" i="1" l="1"/>
  <c r="K5244" i="1"/>
  <c r="I5246" i="1"/>
  <c r="J5245" i="1"/>
  <c r="L5245" i="1" s="1"/>
  <c r="I5247" i="1" l="1"/>
  <c r="J5246" i="1"/>
  <c r="L5246" i="1" s="1"/>
  <c r="K5245" i="1"/>
  <c r="K5246" i="1" l="1"/>
  <c r="J5247" i="1"/>
  <c r="L5247" i="1" s="1"/>
  <c r="I5248" i="1"/>
  <c r="J5248" i="1" l="1"/>
  <c r="L5248" i="1" s="1"/>
  <c r="I5249" i="1"/>
  <c r="K5247" i="1"/>
  <c r="K5248" i="1" s="1"/>
  <c r="J5249" i="1" l="1"/>
  <c r="L5249" i="1" s="1"/>
  <c r="I5250" i="1"/>
  <c r="K5249" i="1"/>
  <c r="J5250" i="1" l="1"/>
  <c r="I5251" i="1"/>
  <c r="I5252" i="1" l="1"/>
  <c r="J5251" i="1"/>
  <c r="L5250" i="1"/>
  <c r="K5250" i="1"/>
  <c r="K5251" i="1" l="1"/>
  <c r="L5251" i="1"/>
  <c r="J5252" i="1"/>
  <c r="I5253" i="1"/>
  <c r="I5254" i="1" l="1"/>
  <c r="J5253" i="1"/>
  <c r="L5252" i="1"/>
  <c r="K5252" i="1"/>
  <c r="L5253" i="1" l="1"/>
  <c r="K5253" i="1"/>
  <c r="J5254" i="1"/>
  <c r="I5255" i="1"/>
  <c r="L5254" i="1" l="1"/>
  <c r="J5255" i="1"/>
  <c r="I5256" i="1"/>
  <c r="K5254" i="1"/>
  <c r="K5255" i="1" s="1"/>
  <c r="L5255" i="1" l="1"/>
  <c r="I5257" i="1"/>
  <c r="J5256" i="1"/>
  <c r="L5256" i="1" l="1"/>
  <c r="J5257" i="1"/>
  <c r="L5257" i="1" s="1"/>
  <c r="I5258" i="1"/>
  <c r="K5256" i="1"/>
  <c r="K5257" i="1" l="1"/>
  <c r="I5259" i="1"/>
  <c r="J5258" i="1"/>
  <c r="L5258" i="1" s="1"/>
  <c r="I5260" i="1" l="1"/>
  <c r="J5259" i="1"/>
  <c r="L5259" i="1" s="1"/>
  <c r="K5258" i="1"/>
  <c r="K5259" i="1" l="1"/>
  <c r="I5261" i="1"/>
  <c r="J5260" i="1"/>
  <c r="L5260" i="1" s="1"/>
  <c r="J5261" i="1" l="1"/>
  <c r="L5261" i="1" s="1"/>
  <c r="I5262" i="1"/>
  <c r="K5260" i="1"/>
  <c r="K5261" i="1" s="1"/>
  <c r="I5263" i="1" l="1"/>
  <c r="J5262" i="1"/>
  <c r="L5262" i="1" l="1"/>
  <c r="K5262" i="1"/>
  <c r="J5263" i="1"/>
  <c r="L5263" i="1" s="1"/>
  <c r="I5264" i="1"/>
  <c r="J5264" i="1" l="1"/>
  <c r="L5264" i="1" s="1"/>
  <c r="I5265" i="1"/>
  <c r="K5263" i="1"/>
  <c r="K5264" i="1" s="1"/>
  <c r="J5265" i="1" l="1"/>
  <c r="I5266" i="1"/>
  <c r="I5267" i="1" l="1"/>
  <c r="J5266" i="1"/>
  <c r="L5265" i="1"/>
  <c r="K5265" i="1"/>
  <c r="K5266" i="1" s="1"/>
  <c r="L5266" i="1" l="1"/>
  <c r="J5267" i="1"/>
  <c r="I5268" i="1"/>
  <c r="I5269" i="1" l="1"/>
  <c r="J5268" i="1"/>
  <c r="L5267" i="1"/>
  <c r="K5267" i="1"/>
  <c r="K5268" i="1" l="1"/>
  <c r="L5268" i="1"/>
  <c r="I5270" i="1"/>
  <c r="J5269" i="1"/>
  <c r="L5269" i="1" s="1"/>
  <c r="I5271" i="1" l="1"/>
  <c r="J5270" i="1"/>
  <c r="L5270" i="1" s="1"/>
  <c r="K5269" i="1"/>
  <c r="K5270" i="1" l="1"/>
  <c r="I5272" i="1"/>
  <c r="J5271" i="1"/>
  <c r="L5271" i="1" s="1"/>
  <c r="J5272" i="1" l="1"/>
  <c r="L5272" i="1" s="1"/>
  <c r="I5273" i="1"/>
  <c r="K5271" i="1"/>
  <c r="K5272" i="1" s="1"/>
  <c r="I5274" i="1" l="1"/>
  <c r="J5273" i="1"/>
  <c r="L5273" i="1" l="1"/>
  <c r="K5273" i="1"/>
  <c r="I5275" i="1"/>
  <c r="J5274" i="1"/>
  <c r="L5274" i="1" s="1"/>
  <c r="I5276" i="1" l="1"/>
  <c r="J5275" i="1"/>
  <c r="L5275" i="1" s="1"/>
  <c r="K5274" i="1"/>
  <c r="K5275" i="1" l="1"/>
  <c r="I5277" i="1"/>
  <c r="J5276" i="1"/>
  <c r="L5276" i="1" s="1"/>
  <c r="J5277" i="1" l="1"/>
  <c r="L5277" i="1" s="1"/>
  <c r="I5278" i="1"/>
  <c r="K5276" i="1"/>
  <c r="K5277" i="1" s="1"/>
  <c r="J5278" i="1" l="1"/>
  <c r="L5278" i="1" s="1"/>
  <c r="I5279" i="1"/>
  <c r="J5279" i="1" l="1"/>
  <c r="L5279" i="1" s="1"/>
  <c r="I5280" i="1"/>
  <c r="K5278" i="1"/>
  <c r="K5279" i="1" s="1"/>
  <c r="J5280" i="1" l="1"/>
  <c r="L5280" i="1" s="1"/>
  <c r="I5281" i="1"/>
  <c r="J5281" i="1" l="1"/>
  <c r="L5281" i="1" s="1"/>
  <c r="I5282" i="1"/>
  <c r="K5280" i="1"/>
  <c r="K5281" i="1" s="1"/>
  <c r="J5282" i="1" l="1"/>
  <c r="L5282" i="1" s="1"/>
  <c r="I5283" i="1"/>
  <c r="I5284" i="1" l="1"/>
  <c r="J5283" i="1"/>
  <c r="L5283" i="1" s="1"/>
  <c r="K5282" i="1"/>
  <c r="K5283" i="1" l="1"/>
  <c r="J5284" i="1"/>
  <c r="L5284" i="1" s="1"/>
  <c r="I5285" i="1"/>
  <c r="J5285" i="1" l="1"/>
  <c r="L5285" i="1" s="1"/>
  <c r="I5286" i="1"/>
  <c r="K5284" i="1"/>
  <c r="K5285" i="1" s="1"/>
  <c r="I5287" i="1" l="1"/>
  <c r="J5286" i="1"/>
  <c r="L5286" i="1" s="1"/>
  <c r="I5288" i="1" l="1"/>
  <c r="J5287" i="1"/>
  <c r="L5287" i="1" s="1"/>
  <c r="K5286" i="1"/>
  <c r="K5287" i="1" l="1"/>
  <c r="I5289" i="1"/>
  <c r="J5288" i="1"/>
  <c r="L5288" i="1" s="1"/>
  <c r="J5289" i="1" l="1"/>
  <c r="L5289" i="1" s="1"/>
  <c r="I5290" i="1"/>
  <c r="K5288" i="1"/>
  <c r="K5289" i="1" s="1"/>
  <c r="I5291" i="1" l="1"/>
  <c r="J5290" i="1"/>
  <c r="L5290" i="1" s="1"/>
  <c r="I5292" i="1" l="1"/>
  <c r="J5291" i="1"/>
  <c r="L5291" i="1" s="1"/>
  <c r="K5290" i="1"/>
  <c r="K5291" i="1" l="1"/>
  <c r="J5292" i="1"/>
  <c r="L5292" i="1" s="1"/>
  <c r="I5293" i="1"/>
  <c r="I5294" i="1" l="1"/>
  <c r="J5293" i="1"/>
  <c r="L5293" i="1" s="1"/>
  <c r="K5292" i="1"/>
  <c r="K5293" i="1" l="1"/>
  <c r="I5295" i="1"/>
  <c r="J5294" i="1"/>
  <c r="L5294" i="1" l="1"/>
  <c r="K5294" i="1"/>
  <c r="I5296" i="1"/>
  <c r="J5295" i="1"/>
  <c r="L5295" i="1" s="1"/>
  <c r="I5297" i="1" l="1"/>
  <c r="J5296" i="1"/>
  <c r="L5296" i="1" s="1"/>
  <c r="K5295" i="1"/>
  <c r="K5296" i="1" l="1"/>
  <c r="I5298" i="1"/>
  <c r="J5297" i="1"/>
  <c r="L5297" i="1" l="1"/>
  <c r="K5297" i="1"/>
  <c r="I5299" i="1"/>
  <c r="J5298" i="1"/>
  <c r="L5298" i="1" l="1"/>
  <c r="I5300" i="1"/>
  <c r="J5299" i="1"/>
  <c r="L5299" i="1" s="1"/>
  <c r="K5298" i="1"/>
  <c r="K5299" i="1" l="1"/>
  <c r="J5300" i="1"/>
  <c r="L5300" i="1" s="1"/>
  <c r="I5301" i="1"/>
  <c r="J5301" i="1" l="1"/>
  <c r="L5301" i="1" s="1"/>
  <c r="I5302" i="1"/>
  <c r="K5300" i="1"/>
  <c r="K5301" i="1" s="1"/>
  <c r="I5303" i="1" l="1"/>
  <c r="J5302" i="1"/>
  <c r="L5302" i="1" l="1"/>
  <c r="K5302" i="1"/>
  <c r="J5303" i="1"/>
  <c r="L5303" i="1" s="1"/>
  <c r="I5304" i="1"/>
  <c r="I5305" i="1" l="1"/>
  <c r="J5304" i="1"/>
  <c r="L5304" i="1" s="1"/>
  <c r="K5303" i="1"/>
  <c r="K5304" i="1" l="1"/>
  <c r="I5306" i="1"/>
  <c r="J5305" i="1"/>
  <c r="L5305" i="1" s="1"/>
  <c r="J5306" i="1" l="1"/>
  <c r="L5306" i="1" s="1"/>
  <c r="I5307" i="1"/>
  <c r="K5305" i="1"/>
  <c r="K5306" i="1" s="1"/>
  <c r="I5308" i="1" l="1"/>
  <c r="J5307" i="1"/>
  <c r="L5307" i="1" s="1"/>
  <c r="J5308" i="1" l="1"/>
  <c r="L5308" i="1" s="1"/>
  <c r="I5309" i="1"/>
  <c r="K5307" i="1"/>
  <c r="K5308" i="1" s="1"/>
  <c r="I5310" i="1" l="1"/>
  <c r="J5309" i="1"/>
  <c r="L5309" i="1" l="1"/>
  <c r="K5309" i="1"/>
  <c r="J5310" i="1"/>
  <c r="L5310" i="1" s="1"/>
  <c r="I5311" i="1"/>
  <c r="J5311" i="1" l="1"/>
  <c r="L5311" i="1" s="1"/>
  <c r="I5312" i="1"/>
  <c r="K5310" i="1"/>
  <c r="K5311" i="1" l="1"/>
  <c r="J5312" i="1"/>
  <c r="I5313" i="1"/>
  <c r="J5313" i="1" l="1"/>
  <c r="I5314" i="1"/>
  <c r="L5312" i="1"/>
  <c r="K5312" i="1"/>
  <c r="K5313" i="1" l="1"/>
  <c r="I5315" i="1"/>
  <c r="J5314" i="1"/>
  <c r="L5313" i="1"/>
  <c r="L5314" i="1" l="1"/>
  <c r="J5315" i="1"/>
  <c r="L5315" i="1" s="1"/>
  <c r="I5316" i="1"/>
  <c r="K5314" i="1"/>
  <c r="K5315" i="1" s="1"/>
  <c r="J5316" i="1" l="1"/>
  <c r="L5316" i="1" s="1"/>
  <c r="I5317" i="1"/>
  <c r="K5316" i="1"/>
  <c r="I5318" i="1" l="1"/>
  <c r="J5317" i="1"/>
  <c r="L5317" i="1" l="1"/>
  <c r="K5317" i="1"/>
  <c r="J5318" i="1"/>
  <c r="L5318" i="1" s="1"/>
  <c r="I5319" i="1"/>
  <c r="K5318" i="1" l="1"/>
  <c r="J5319" i="1"/>
  <c r="I5320" i="1"/>
  <c r="I5321" i="1" l="1"/>
  <c r="J5320" i="1"/>
  <c r="L5319" i="1"/>
  <c r="K5319" i="1"/>
  <c r="K5320" i="1" l="1"/>
  <c r="L5320" i="1"/>
  <c r="J5321" i="1"/>
  <c r="I5322" i="1"/>
  <c r="I5323" i="1" l="1"/>
  <c r="J5322" i="1"/>
  <c r="L5321" i="1"/>
  <c r="K5321" i="1"/>
  <c r="K5322" i="1" l="1"/>
  <c r="L5322" i="1"/>
  <c r="J5323" i="1"/>
  <c r="L5323" i="1" s="1"/>
  <c r="I5324" i="1"/>
  <c r="J5324" i="1" l="1"/>
  <c r="L5324" i="1" s="1"/>
  <c r="I5325" i="1"/>
  <c r="K5323" i="1"/>
  <c r="K5324" i="1" s="1"/>
  <c r="I5326" i="1" l="1"/>
  <c r="J5325" i="1"/>
  <c r="L5325" i="1" l="1"/>
  <c r="K5325" i="1"/>
  <c r="J5326" i="1"/>
  <c r="L5326" i="1" s="1"/>
  <c r="I5327" i="1"/>
  <c r="J5327" i="1" l="1"/>
  <c r="L5327" i="1" s="1"/>
  <c r="I5328" i="1"/>
  <c r="K5326" i="1"/>
  <c r="K5327" i="1" s="1"/>
  <c r="I5329" i="1" l="1"/>
  <c r="J5328" i="1"/>
  <c r="L5328" i="1" l="1"/>
  <c r="K5328" i="1"/>
  <c r="J5329" i="1"/>
  <c r="L5329" i="1" s="1"/>
  <c r="I5330" i="1"/>
  <c r="I5331" i="1" l="1"/>
  <c r="J5330" i="1"/>
  <c r="L5330" i="1" s="1"/>
  <c r="K5329" i="1"/>
  <c r="K5330" i="1" l="1"/>
  <c r="I5332" i="1"/>
  <c r="J5331" i="1"/>
  <c r="L5331" i="1" s="1"/>
  <c r="J5332" i="1" l="1"/>
  <c r="L5332" i="1" s="1"/>
  <c r="I5333" i="1"/>
  <c r="K5331" i="1"/>
  <c r="K5332" i="1" s="1"/>
  <c r="I5334" i="1" l="1"/>
  <c r="J5333" i="1"/>
  <c r="L5333" i="1" l="1"/>
  <c r="K5333" i="1"/>
  <c r="I5335" i="1"/>
  <c r="J5334" i="1"/>
  <c r="L5334" i="1" s="1"/>
  <c r="J5335" i="1" l="1"/>
  <c r="L5335" i="1" s="1"/>
  <c r="I5336" i="1"/>
  <c r="K5334" i="1"/>
  <c r="K5335" i="1" l="1"/>
  <c r="J5336" i="1"/>
  <c r="L5336" i="1" s="1"/>
  <c r="I5337" i="1"/>
  <c r="K5336" i="1"/>
  <c r="J5337" i="1" l="1"/>
  <c r="I5338" i="1"/>
  <c r="I5339" i="1" l="1"/>
  <c r="J5338" i="1"/>
  <c r="L5337" i="1"/>
  <c r="K5337" i="1"/>
  <c r="K5338" i="1" s="1"/>
  <c r="L5338" i="1" l="1"/>
  <c r="I5340" i="1"/>
  <c r="J5339" i="1"/>
  <c r="L5339" i="1" l="1"/>
  <c r="K5339" i="1"/>
  <c r="J5340" i="1"/>
  <c r="I5341" i="1"/>
  <c r="J5341" i="1" l="1"/>
  <c r="I5342" i="1"/>
  <c r="L5340" i="1"/>
  <c r="K5340" i="1"/>
  <c r="K5341" i="1" s="1"/>
  <c r="J5342" i="1" l="1"/>
  <c r="I5343" i="1"/>
  <c r="L5341" i="1"/>
  <c r="I5344" i="1" l="1"/>
  <c r="J5343" i="1"/>
  <c r="L5342" i="1"/>
  <c r="K5342" i="1"/>
  <c r="K5343" i="1" l="1"/>
  <c r="L5343" i="1"/>
  <c r="J5344" i="1"/>
  <c r="I5345" i="1"/>
  <c r="J5345" i="1" l="1"/>
  <c r="I5346" i="1"/>
  <c r="L5344" i="1"/>
  <c r="K5344" i="1"/>
  <c r="K5345" i="1" l="1"/>
  <c r="I5347" i="1"/>
  <c r="J5346" i="1"/>
  <c r="L5345" i="1"/>
  <c r="L5346" i="1" l="1"/>
  <c r="K5346" i="1"/>
  <c r="J5347" i="1"/>
  <c r="L5347" i="1" s="1"/>
  <c r="I5348" i="1"/>
  <c r="K5347" i="1" l="1"/>
  <c r="J5348" i="1"/>
  <c r="I5349" i="1"/>
  <c r="I5350" i="1" l="1"/>
  <c r="J5349" i="1"/>
  <c r="L5348" i="1"/>
  <c r="K5348" i="1"/>
  <c r="K5349" i="1" s="1"/>
  <c r="L5349" i="1" l="1"/>
  <c r="I5351" i="1"/>
  <c r="J5350" i="1"/>
  <c r="L5350" i="1" l="1"/>
  <c r="K5350" i="1"/>
  <c r="J5351" i="1"/>
  <c r="I5352" i="1"/>
  <c r="L5351" i="1" l="1"/>
  <c r="J5352" i="1"/>
  <c r="L5352" i="1" s="1"/>
  <c r="I5353" i="1"/>
  <c r="K5351" i="1"/>
  <c r="K5352" i="1" s="1"/>
  <c r="I5354" i="1" l="1"/>
  <c r="J5353" i="1"/>
  <c r="L5353" i="1" s="1"/>
  <c r="J5354" i="1" l="1"/>
  <c r="L5354" i="1" s="1"/>
  <c r="I5355" i="1"/>
  <c r="K5353" i="1"/>
  <c r="K5354" i="1" s="1"/>
  <c r="I5356" i="1" l="1"/>
  <c r="J5355" i="1"/>
  <c r="L5355" i="1" s="1"/>
  <c r="I5357" i="1" l="1"/>
  <c r="J5356" i="1"/>
  <c r="L5356" i="1" s="1"/>
  <c r="K5355" i="1"/>
  <c r="K5356" i="1" l="1"/>
  <c r="I5358" i="1"/>
  <c r="J5357" i="1"/>
  <c r="L5357" i="1" s="1"/>
  <c r="I5359" i="1" l="1"/>
  <c r="J5358" i="1"/>
  <c r="L5358" i="1" s="1"/>
  <c r="K5357" i="1"/>
  <c r="K5358" i="1" l="1"/>
  <c r="I5360" i="1"/>
  <c r="J5359" i="1"/>
  <c r="L5359" i="1" s="1"/>
  <c r="I5361" i="1" l="1"/>
  <c r="J5360" i="1"/>
  <c r="L5360" i="1" s="1"/>
  <c r="K5359" i="1"/>
  <c r="K5360" i="1" l="1"/>
  <c r="J5361" i="1"/>
  <c r="L5361" i="1" s="1"/>
  <c r="I5362" i="1"/>
  <c r="I5363" i="1" l="1"/>
  <c r="J5362" i="1"/>
  <c r="L5362" i="1" s="1"/>
  <c r="K5361" i="1"/>
  <c r="K5362" i="1" l="1"/>
  <c r="I5364" i="1"/>
  <c r="J5363" i="1"/>
  <c r="L5363" i="1" s="1"/>
  <c r="J5364" i="1" l="1"/>
  <c r="L5364" i="1" s="1"/>
  <c r="I5365" i="1"/>
  <c r="K5363" i="1"/>
  <c r="K5364" i="1" s="1"/>
  <c r="I5366" i="1" l="1"/>
  <c r="J5365" i="1"/>
  <c r="L5365" i="1" l="1"/>
  <c r="K5365" i="1"/>
  <c r="I5367" i="1"/>
  <c r="J5366" i="1"/>
  <c r="L5366" i="1" s="1"/>
  <c r="J5367" i="1" l="1"/>
  <c r="L5367" i="1" s="1"/>
  <c r="I5368" i="1"/>
  <c r="K5366" i="1"/>
  <c r="K5367" i="1" s="1"/>
  <c r="I5369" i="1" l="1"/>
  <c r="J5368" i="1"/>
  <c r="L5368" i="1" l="1"/>
  <c r="K5368" i="1"/>
  <c r="I5370" i="1"/>
  <c r="J5369" i="1"/>
  <c r="L5369" i="1" s="1"/>
  <c r="J5370" i="1" l="1"/>
  <c r="L5370" i="1" s="1"/>
  <c r="I5371" i="1"/>
  <c r="K5369" i="1"/>
  <c r="K5370" i="1" l="1"/>
  <c r="I5372" i="1"/>
  <c r="J5371" i="1"/>
  <c r="L5371" i="1" s="1"/>
  <c r="I5373" i="1" l="1"/>
  <c r="J5372" i="1"/>
  <c r="L5372" i="1" s="1"/>
  <c r="K5371" i="1"/>
  <c r="K5372" i="1" l="1"/>
  <c r="I5374" i="1"/>
  <c r="J5373" i="1"/>
  <c r="L5373" i="1" s="1"/>
  <c r="I5375" i="1" l="1"/>
  <c r="J5374" i="1"/>
  <c r="L5374" i="1" s="1"/>
  <c r="K5373" i="1"/>
  <c r="K5374" i="1" l="1"/>
  <c r="J5375" i="1"/>
  <c r="L5375" i="1" s="1"/>
  <c r="I5376" i="1"/>
  <c r="J5376" i="1" l="1"/>
  <c r="L5376" i="1" s="1"/>
  <c r="I5377" i="1"/>
  <c r="K5375" i="1"/>
  <c r="K5376" i="1" s="1"/>
  <c r="J5377" i="1" l="1"/>
  <c r="L5377" i="1" s="1"/>
  <c r="I5378" i="1"/>
  <c r="J5378" i="1" l="1"/>
  <c r="L5378" i="1" s="1"/>
  <c r="I5379" i="1"/>
  <c r="K5377" i="1"/>
  <c r="K5378" i="1" s="1"/>
  <c r="J5379" i="1" l="1"/>
  <c r="L5379" i="1" s="1"/>
  <c r="I5380" i="1"/>
  <c r="J5380" i="1" l="1"/>
  <c r="L5380" i="1" s="1"/>
  <c r="I5381" i="1"/>
  <c r="K5379" i="1"/>
  <c r="K5380" i="1" l="1"/>
  <c r="J5381" i="1"/>
  <c r="L5381" i="1" s="1"/>
  <c r="I5382" i="1"/>
  <c r="I5383" i="1" l="1"/>
  <c r="J5382" i="1"/>
  <c r="L5382" i="1" s="1"/>
  <c r="K5381" i="1"/>
  <c r="K5382" i="1" l="1"/>
  <c r="I5384" i="1"/>
  <c r="J5383" i="1"/>
  <c r="L5383" i="1" s="1"/>
  <c r="I5385" i="1" l="1"/>
  <c r="J5384" i="1"/>
  <c r="L5384" i="1" s="1"/>
  <c r="K5383" i="1"/>
  <c r="K5384" i="1" l="1"/>
  <c r="I5386" i="1"/>
  <c r="J5385" i="1"/>
  <c r="L5385" i="1" s="1"/>
  <c r="J5386" i="1" l="1"/>
  <c r="L5386" i="1" s="1"/>
  <c r="I5387" i="1"/>
  <c r="K5385" i="1"/>
  <c r="K5386" i="1" l="1"/>
  <c r="I5388" i="1"/>
  <c r="J5387" i="1"/>
  <c r="L5387" i="1" l="1"/>
  <c r="K5387" i="1"/>
  <c r="J5388" i="1"/>
  <c r="L5388" i="1" s="1"/>
  <c r="I5389" i="1"/>
  <c r="J5389" i="1" l="1"/>
  <c r="L5389" i="1" s="1"/>
  <c r="I5390" i="1"/>
  <c r="K5388" i="1"/>
  <c r="K5389" i="1" s="1"/>
  <c r="J5390" i="1" l="1"/>
  <c r="L5390" i="1" s="1"/>
  <c r="I5391" i="1"/>
  <c r="K5390" i="1"/>
  <c r="I5392" i="1" l="1"/>
  <c r="J5391" i="1"/>
  <c r="L5391" i="1" l="1"/>
  <c r="K5391" i="1"/>
  <c r="J5392" i="1"/>
  <c r="L5392" i="1" s="1"/>
  <c r="I5393" i="1"/>
  <c r="J5393" i="1" l="1"/>
  <c r="L5393" i="1" s="1"/>
  <c r="I5394" i="1"/>
  <c r="K5392" i="1"/>
  <c r="K5393" i="1" s="1"/>
  <c r="J5394" i="1" l="1"/>
  <c r="L5394" i="1" s="1"/>
  <c r="I5395" i="1"/>
  <c r="K5394" i="1" l="1"/>
  <c r="I5396" i="1"/>
  <c r="J5395" i="1"/>
  <c r="L5395" i="1" l="1"/>
  <c r="K5395" i="1"/>
  <c r="I5397" i="1"/>
  <c r="J5396" i="1"/>
  <c r="L5396" i="1" s="1"/>
  <c r="I5398" i="1" l="1"/>
  <c r="J5397" i="1"/>
  <c r="L5397" i="1" s="1"/>
  <c r="K5396" i="1"/>
  <c r="K5397" i="1" l="1"/>
  <c r="J5398" i="1"/>
  <c r="I5399" i="1"/>
  <c r="J5399" i="1" l="1"/>
  <c r="I5400" i="1"/>
  <c r="L5398" i="1"/>
  <c r="K5398" i="1"/>
  <c r="K5399" i="1" s="1"/>
  <c r="J5400" i="1" l="1"/>
  <c r="I5401" i="1"/>
  <c r="L5399" i="1"/>
  <c r="J5401" i="1" l="1"/>
  <c r="I5402" i="1"/>
  <c r="L5400" i="1"/>
  <c r="K5400" i="1"/>
  <c r="K5401" i="1" s="1"/>
  <c r="J5402" i="1" l="1"/>
  <c r="I5403" i="1"/>
  <c r="L5401" i="1"/>
  <c r="J5403" i="1" l="1"/>
  <c r="I5404" i="1"/>
  <c r="L5402" i="1"/>
  <c r="K5402" i="1"/>
  <c r="K5403" i="1" s="1"/>
  <c r="J5404" i="1" l="1"/>
  <c r="I5405" i="1"/>
  <c r="L5403" i="1"/>
  <c r="I5406" i="1" l="1"/>
  <c r="J5405" i="1"/>
  <c r="L5404" i="1"/>
  <c r="K5404" i="1"/>
  <c r="K5405" i="1" s="1"/>
  <c r="L5405" i="1" l="1"/>
  <c r="I5407" i="1"/>
  <c r="J5406" i="1"/>
  <c r="L5406" i="1" l="1"/>
  <c r="K5406" i="1"/>
  <c r="J5407" i="1"/>
  <c r="L5407" i="1" s="1"/>
  <c r="I5408" i="1"/>
  <c r="I5409" i="1" l="1"/>
  <c r="J5408" i="1"/>
  <c r="L5408" i="1" s="1"/>
  <c r="K5407" i="1"/>
  <c r="K5408" i="1" l="1"/>
  <c r="I5410" i="1"/>
  <c r="J5409" i="1"/>
  <c r="L5409" i="1" l="1"/>
  <c r="K5409" i="1"/>
  <c r="J5410" i="1"/>
  <c r="L5410" i="1" s="1"/>
  <c r="I5411" i="1"/>
  <c r="I5412" i="1" l="1"/>
  <c r="J5411" i="1"/>
  <c r="L5411" i="1" s="1"/>
  <c r="K5410" i="1"/>
  <c r="K5411" i="1" l="1"/>
  <c r="J5412" i="1"/>
  <c r="L5412" i="1" s="1"/>
  <c r="I5413" i="1"/>
  <c r="I5414" i="1" l="1"/>
  <c r="J5413" i="1"/>
  <c r="L5413" i="1" s="1"/>
  <c r="K5412" i="1"/>
  <c r="K5413" i="1" l="1"/>
  <c r="I5415" i="1"/>
  <c r="J5414" i="1"/>
  <c r="L5414" i="1" l="1"/>
  <c r="K5414" i="1"/>
  <c r="J5415" i="1"/>
  <c r="L5415" i="1" s="1"/>
  <c r="I5416" i="1"/>
  <c r="J5416" i="1" l="1"/>
  <c r="L5416" i="1" s="1"/>
  <c r="I5417" i="1"/>
  <c r="K5415" i="1"/>
  <c r="K5416" i="1" s="1"/>
  <c r="J5417" i="1" l="1"/>
  <c r="L5417" i="1" s="1"/>
  <c r="I5418" i="1"/>
  <c r="I5419" i="1" l="1"/>
  <c r="J5418" i="1"/>
  <c r="L5418" i="1" s="1"/>
  <c r="K5417" i="1"/>
  <c r="K5418" i="1" l="1"/>
  <c r="J5419" i="1"/>
  <c r="I5420" i="1"/>
  <c r="I5421" i="1" l="1"/>
  <c r="J5420" i="1"/>
  <c r="L5419" i="1"/>
  <c r="K5419" i="1"/>
  <c r="K5420" i="1" l="1"/>
  <c r="L5420" i="1"/>
  <c r="J5421" i="1"/>
  <c r="I5422" i="1"/>
  <c r="J5422" i="1" l="1"/>
  <c r="I5423" i="1"/>
  <c r="L5421" i="1"/>
  <c r="K5421" i="1"/>
  <c r="K5422" i="1" s="1"/>
  <c r="J5423" i="1" l="1"/>
  <c r="I5424" i="1"/>
  <c r="L5422" i="1"/>
  <c r="I5425" i="1" l="1"/>
  <c r="J5424" i="1"/>
  <c r="L5423" i="1"/>
  <c r="K5423" i="1"/>
  <c r="K5424" i="1" l="1"/>
  <c r="L5424" i="1"/>
  <c r="I5426" i="1"/>
  <c r="J5425" i="1"/>
  <c r="L5425" i="1" l="1"/>
  <c r="K5425" i="1"/>
  <c r="I5427" i="1"/>
  <c r="J5426" i="1"/>
  <c r="L5426" i="1" s="1"/>
  <c r="I5428" i="1" l="1"/>
  <c r="J5427" i="1"/>
  <c r="L5427" i="1" s="1"/>
  <c r="K5426" i="1"/>
  <c r="K5427" i="1" s="1"/>
  <c r="I5429" i="1" l="1"/>
  <c r="J5428" i="1"/>
  <c r="L5428" i="1" s="1"/>
  <c r="J5429" i="1" l="1"/>
  <c r="L5429" i="1" s="1"/>
  <c r="I5430" i="1"/>
  <c r="K5428" i="1"/>
  <c r="K5429" i="1" s="1"/>
  <c r="I5431" i="1" l="1"/>
  <c r="J5430" i="1"/>
  <c r="L5430" i="1" s="1"/>
  <c r="I5432" i="1" l="1"/>
  <c r="J5431" i="1"/>
  <c r="L5431" i="1" s="1"/>
  <c r="K5430" i="1"/>
  <c r="K5431" i="1" l="1"/>
  <c r="J5432" i="1"/>
  <c r="I5433" i="1"/>
  <c r="J5433" i="1" l="1"/>
  <c r="I5434" i="1"/>
  <c r="L5432" i="1"/>
  <c r="K5432" i="1"/>
  <c r="K5433" i="1" s="1"/>
  <c r="I5435" i="1" l="1"/>
  <c r="J5434" i="1"/>
  <c r="L5433" i="1"/>
  <c r="L5434" i="1" l="1"/>
  <c r="J5435" i="1"/>
  <c r="L5435" i="1" s="1"/>
  <c r="I5436" i="1"/>
  <c r="K5434" i="1"/>
  <c r="K5435" i="1" s="1"/>
  <c r="I5437" i="1" l="1"/>
  <c r="J5436" i="1"/>
  <c r="L5436" i="1" s="1"/>
  <c r="I5438" i="1" l="1"/>
  <c r="J5437" i="1"/>
  <c r="L5437" i="1" s="1"/>
  <c r="K5436" i="1"/>
  <c r="K5437" i="1" l="1"/>
  <c r="J5438" i="1"/>
  <c r="L5438" i="1" s="1"/>
  <c r="I5439" i="1"/>
  <c r="I5440" i="1" l="1"/>
  <c r="J5439" i="1"/>
  <c r="L5439" i="1" s="1"/>
  <c r="K5438" i="1"/>
  <c r="K5439" i="1" l="1"/>
  <c r="J5440" i="1"/>
  <c r="L5440" i="1" s="1"/>
  <c r="I5441" i="1"/>
  <c r="J5441" i="1" l="1"/>
  <c r="L5441" i="1" s="1"/>
  <c r="I5442" i="1"/>
  <c r="K5440" i="1"/>
  <c r="K5441" i="1" s="1"/>
  <c r="I5443" i="1" l="1"/>
  <c r="J5442" i="1"/>
  <c r="L5442" i="1" s="1"/>
  <c r="K5442" i="1" l="1"/>
  <c r="J5443" i="1"/>
  <c r="I5444" i="1"/>
  <c r="I5445" i="1" l="1"/>
  <c r="J5444" i="1"/>
  <c r="L5443" i="1"/>
  <c r="K5443" i="1"/>
  <c r="K5444" i="1" s="1"/>
  <c r="L5444" i="1" l="1"/>
  <c r="J5445" i="1"/>
  <c r="I5446" i="1"/>
  <c r="L5445" i="1" l="1"/>
  <c r="I5447" i="1"/>
  <c r="J5446" i="1"/>
  <c r="L5446" i="1" s="1"/>
  <c r="K5445" i="1"/>
  <c r="K5446" i="1" l="1"/>
  <c r="I5448" i="1"/>
  <c r="J5447" i="1"/>
  <c r="L5447" i="1" s="1"/>
  <c r="I5449" i="1" l="1"/>
  <c r="J5448" i="1"/>
  <c r="L5448" i="1" s="1"/>
  <c r="K5447" i="1"/>
  <c r="K5448" i="1" l="1"/>
  <c r="I5450" i="1"/>
  <c r="J5449" i="1"/>
  <c r="L5449" i="1" s="1"/>
  <c r="I5451" i="1" l="1"/>
  <c r="J5450" i="1"/>
  <c r="L5450" i="1" s="1"/>
  <c r="K5449" i="1"/>
  <c r="K5450" i="1" l="1"/>
  <c r="J5451" i="1"/>
  <c r="L5451" i="1" s="1"/>
  <c r="I5452" i="1"/>
  <c r="K5451" i="1" l="1"/>
  <c r="J5452" i="1"/>
  <c r="I5453" i="1"/>
  <c r="I5454" i="1" l="1"/>
  <c r="J5453" i="1"/>
  <c r="L5452" i="1"/>
  <c r="K5452" i="1"/>
  <c r="K5453" i="1" l="1"/>
  <c r="L5453" i="1"/>
  <c r="J5454" i="1"/>
  <c r="I5455" i="1"/>
  <c r="J5455" i="1" l="1"/>
  <c r="I5456" i="1"/>
  <c r="L5454" i="1"/>
  <c r="K5454" i="1"/>
  <c r="K5455" i="1" s="1"/>
  <c r="J5456" i="1" l="1"/>
  <c r="I5457" i="1"/>
  <c r="L5455" i="1"/>
  <c r="J5457" i="1" l="1"/>
  <c r="I5458" i="1"/>
  <c r="L5456" i="1"/>
  <c r="K5456" i="1"/>
  <c r="K5457" i="1" s="1"/>
  <c r="J5458" i="1" l="1"/>
  <c r="I5459" i="1"/>
  <c r="L5457" i="1"/>
  <c r="J5459" i="1" l="1"/>
  <c r="I5460" i="1"/>
  <c r="L5458" i="1"/>
  <c r="K5458" i="1"/>
  <c r="K5459" i="1" s="1"/>
  <c r="I5461" i="1" l="1"/>
  <c r="J5460" i="1"/>
  <c r="L5459" i="1"/>
  <c r="L5460" i="1" l="1"/>
  <c r="K5460" i="1"/>
  <c r="I5462" i="1"/>
  <c r="J5461" i="1"/>
  <c r="L5461" i="1" s="1"/>
  <c r="I5463" i="1" l="1"/>
  <c r="J5462" i="1"/>
  <c r="L5462" i="1" s="1"/>
  <c r="K5461" i="1"/>
  <c r="K5462" i="1" l="1"/>
  <c r="I5464" i="1"/>
  <c r="J5463" i="1"/>
  <c r="L5463" i="1" s="1"/>
  <c r="J5464" i="1" l="1"/>
  <c r="L5464" i="1" s="1"/>
  <c r="I5465" i="1"/>
  <c r="K5463" i="1"/>
  <c r="K5464" i="1" s="1"/>
  <c r="I5466" i="1" l="1"/>
  <c r="J5465" i="1"/>
  <c r="L5465" i="1" l="1"/>
  <c r="K5465" i="1"/>
  <c r="I5467" i="1"/>
  <c r="J5466" i="1"/>
  <c r="L5466" i="1" s="1"/>
  <c r="K5466" i="1" l="1"/>
  <c r="I5468" i="1"/>
  <c r="J5467" i="1"/>
  <c r="L5467" i="1" s="1"/>
  <c r="I5469" i="1" l="1"/>
  <c r="J5468" i="1"/>
  <c r="L5468" i="1" s="1"/>
  <c r="K5467" i="1"/>
  <c r="K5468" i="1" l="1"/>
  <c r="J5469" i="1"/>
  <c r="L5469" i="1" s="1"/>
  <c r="I5470" i="1"/>
  <c r="J5470" i="1" l="1"/>
  <c r="L5470" i="1" s="1"/>
  <c r="I5471" i="1"/>
  <c r="K5469" i="1"/>
  <c r="K5470" i="1" s="1"/>
  <c r="I5472" i="1" l="1"/>
  <c r="J5471" i="1"/>
  <c r="L5471" i="1" l="1"/>
  <c r="K5471" i="1"/>
  <c r="I5473" i="1"/>
  <c r="J5472" i="1"/>
  <c r="L5472" i="1" s="1"/>
  <c r="I5474" i="1" l="1"/>
  <c r="J5473" i="1"/>
  <c r="L5473" i="1" s="1"/>
  <c r="K5472" i="1"/>
  <c r="K5473" i="1" l="1"/>
  <c r="J5474" i="1"/>
  <c r="L5474" i="1" s="1"/>
  <c r="I5475" i="1"/>
  <c r="J5475" i="1" l="1"/>
  <c r="L5475" i="1" s="1"/>
  <c r="I5476" i="1"/>
  <c r="K5474" i="1"/>
  <c r="K5475" i="1" s="1"/>
  <c r="I5477" i="1" l="1"/>
  <c r="J5476" i="1"/>
  <c r="L5476" i="1" l="1"/>
  <c r="K5476" i="1"/>
  <c r="J5477" i="1"/>
  <c r="L5477" i="1" s="1"/>
  <c r="I5478" i="1"/>
  <c r="J5478" i="1" l="1"/>
  <c r="L5478" i="1" s="1"/>
  <c r="I5479" i="1"/>
  <c r="K5477" i="1"/>
  <c r="K5478" i="1" s="1"/>
  <c r="J5479" i="1" l="1"/>
  <c r="I5480" i="1"/>
  <c r="J5480" i="1" l="1"/>
  <c r="I5481" i="1"/>
  <c r="L5479" i="1"/>
  <c r="K5479" i="1"/>
  <c r="K5480" i="1" s="1"/>
  <c r="J5481" i="1" l="1"/>
  <c r="I5482" i="1"/>
  <c r="L5480" i="1"/>
  <c r="I5483" i="1" l="1"/>
  <c r="J5482" i="1"/>
  <c r="L5481" i="1"/>
  <c r="K5481" i="1"/>
  <c r="K5482" i="1" s="1"/>
  <c r="L5482" i="1" l="1"/>
  <c r="J5483" i="1"/>
  <c r="I5484" i="1"/>
  <c r="I5485" i="1" l="1"/>
  <c r="J5484" i="1"/>
  <c r="L5483" i="1"/>
  <c r="K5483" i="1"/>
  <c r="K5484" i="1" l="1"/>
  <c r="L5484" i="1"/>
  <c r="J5485" i="1"/>
  <c r="I5486" i="1"/>
  <c r="J5486" i="1" l="1"/>
  <c r="I5487" i="1"/>
  <c r="L5485" i="1"/>
  <c r="K5485" i="1"/>
  <c r="K5486" i="1" s="1"/>
  <c r="J5487" i="1" l="1"/>
  <c r="I5488" i="1"/>
  <c r="L5486" i="1"/>
  <c r="J5488" i="1" l="1"/>
  <c r="I5489" i="1"/>
  <c r="L5487" i="1"/>
  <c r="K5487" i="1"/>
  <c r="K5488" i="1" s="1"/>
  <c r="I5490" i="1" l="1"/>
  <c r="J5489" i="1"/>
  <c r="K5489" i="1" s="1"/>
  <c r="L5488" i="1"/>
  <c r="L5489" i="1" l="1"/>
  <c r="J5490" i="1"/>
  <c r="I5491" i="1"/>
  <c r="I5492" i="1" l="1"/>
  <c r="J5491" i="1"/>
  <c r="L5490" i="1"/>
  <c r="K5490" i="1"/>
  <c r="K5491" i="1" l="1"/>
  <c r="L5491" i="1"/>
  <c r="J5492" i="1"/>
  <c r="I5493" i="1"/>
  <c r="I5494" i="1" l="1"/>
  <c r="J5493" i="1"/>
  <c r="L5492" i="1"/>
  <c r="K5492" i="1"/>
  <c r="K5493" i="1" s="1"/>
  <c r="L5493" i="1" l="1"/>
  <c r="I5495" i="1"/>
  <c r="J5494" i="1"/>
  <c r="L5494" i="1" l="1"/>
  <c r="K5494" i="1"/>
  <c r="J5495" i="1"/>
  <c r="L5495" i="1" s="1"/>
  <c r="I5496" i="1"/>
  <c r="I5497" i="1" l="1"/>
  <c r="J5496" i="1"/>
  <c r="L5496" i="1" s="1"/>
  <c r="K5495" i="1"/>
  <c r="K5496" i="1" l="1"/>
  <c r="J5497" i="1"/>
  <c r="L5497" i="1" s="1"/>
  <c r="I5498" i="1"/>
  <c r="J5498" i="1" l="1"/>
  <c r="L5498" i="1" s="1"/>
  <c r="I5499" i="1"/>
  <c r="K5497" i="1"/>
  <c r="K5498" i="1" s="1"/>
  <c r="J5499" i="1" l="1"/>
  <c r="L5499" i="1" s="1"/>
  <c r="I5500" i="1"/>
  <c r="I5501" i="1" l="1"/>
  <c r="J5500" i="1"/>
  <c r="L5500" i="1" s="1"/>
  <c r="K5499" i="1"/>
  <c r="K5500" i="1" s="1"/>
  <c r="J5501" i="1" l="1"/>
  <c r="I5502" i="1"/>
  <c r="J5502" i="1" l="1"/>
  <c r="I5503" i="1"/>
  <c r="L5501" i="1"/>
  <c r="K5501" i="1"/>
  <c r="K5502" i="1" s="1"/>
  <c r="I5504" i="1" l="1"/>
  <c r="J5503" i="1"/>
  <c r="L5502" i="1"/>
  <c r="L5503" i="1" l="1"/>
  <c r="K5503" i="1"/>
  <c r="I5505" i="1"/>
  <c r="J5504" i="1"/>
  <c r="L5504" i="1" s="1"/>
  <c r="J5505" i="1" l="1"/>
  <c r="L5505" i="1" s="1"/>
  <c r="I5506" i="1"/>
  <c r="K5504" i="1"/>
  <c r="K5505" i="1" s="1"/>
  <c r="I5507" i="1" l="1"/>
  <c r="J5506" i="1"/>
  <c r="L5506" i="1" l="1"/>
  <c r="K5506" i="1"/>
  <c r="I5508" i="1"/>
  <c r="J5507" i="1"/>
  <c r="L5507" i="1" s="1"/>
  <c r="J5508" i="1" l="1"/>
  <c r="L5508" i="1" s="1"/>
  <c r="I5509" i="1"/>
  <c r="K5507" i="1"/>
  <c r="K5508" i="1" s="1"/>
  <c r="I5510" i="1" l="1"/>
  <c r="J5509" i="1"/>
  <c r="L5509" i="1" l="1"/>
  <c r="K5509" i="1"/>
  <c r="I5511" i="1"/>
  <c r="J5510" i="1"/>
  <c r="L5510" i="1" s="1"/>
  <c r="J5511" i="1" l="1"/>
  <c r="L5511" i="1" s="1"/>
  <c r="I5512" i="1"/>
  <c r="K5510" i="1"/>
  <c r="K5511" i="1" s="1"/>
  <c r="I5513" i="1" l="1"/>
  <c r="J5512" i="1"/>
  <c r="L5512" i="1" l="1"/>
  <c r="K5512" i="1"/>
  <c r="J5513" i="1"/>
  <c r="I5514" i="1"/>
  <c r="L5513" i="1" l="1"/>
  <c r="J5514" i="1"/>
  <c r="L5514" i="1" s="1"/>
  <c r="I5515" i="1"/>
  <c r="K5513" i="1"/>
  <c r="K5514" i="1" s="1"/>
  <c r="I5516" i="1" l="1"/>
  <c r="J5515" i="1"/>
  <c r="L5515" i="1" l="1"/>
  <c r="K5515" i="1"/>
  <c r="J5516" i="1"/>
  <c r="I5517" i="1"/>
  <c r="L5516" i="1" l="1"/>
  <c r="I5518" i="1"/>
  <c r="J5517" i="1"/>
  <c r="L5517" i="1" s="1"/>
  <c r="K5516" i="1"/>
  <c r="K5517" i="1" l="1"/>
  <c r="J5518" i="1"/>
  <c r="I5519" i="1"/>
  <c r="I5520" i="1" l="1"/>
  <c r="J5519" i="1"/>
  <c r="L5518" i="1"/>
  <c r="K5518" i="1"/>
  <c r="K5519" i="1" s="1"/>
  <c r="L5519" i="1" l="1"/>
  <c r="J5520" i="1"/>
  <c r="I5521" i="1"/>
  <c r="L5520" i="1" l="1"/>
  <c r="J5521" i="1"/>
  <c r="L5521" i="1" s="1"/>
  <c r="I5522" i="1"/>
  <c r="K5520" i="1"/>
  <c r="K5521" i="1" s="1"/>
  <c r="I5523" i="1" l="1"/>
  <c r="J5522" i="1"/>
  <c r="L5522" i="1" l="1"/>
  <c r="K5522" i="1"/>
  <c r="I5524" i="1"/>
  <c r="J5523" i="1"/>
  <c r="L5523" i="1" s="1"/>
  <c r="J5524" i="1" l="1"/>
  <c r="L5524" i="1" s="1"/>
  <c r="I5525" i="1"/>
  <c r="K5523" i="1"/>
  <c r="K5524" i="1" s="1"/>
  <c r="J5525" i="1" l="1"/>
  <c r="I5526" i="1"/>
  <c r="J5526" i="1" l="1"/>
  <c r="I5527" i="1"/>
  <c r="L5525" i="1"/>
  <c r="K5525" i="1"/>
  <c r="K5526" i="1" s="1"/>
  <c r="J5527" i="1" l="1"/>
  <c r="I5528" i="1"/>
  <c r="L5526" i="1"/>
  <c r="I5529" i="1" l="1"/>
  <c r="J5528" i="1"/>
  <c r="L5527" i="1"/>
  <c r="K5527" i="1"/>
  <c r="K5528" i="1" s="1"/>
  <c r="L5528" i="1" l="1"/>
  <c r="J5529" i="1"/>
  <c r="L5529" i="1" s="1"/>
  <c r="I5530" i="1"/>
  <c r="J5530" i="1" l="1"/>
  <c r="L5530" i="1" s="1"/>
  <c r="I5531" i="1"/>
  <c r="K5529" i="1"/>
  <c r="K5530" i="1" s="1"/>
  <c r="J5531" i="1" l="1"/>
  <c r="I5532" i="1"/>
  <c r="J5532" i="1" l="1"/>
  <c r="I5533" i="1"/>
  <c r="L5531" i="1"/>
  <c r="K5531" i="1"/>
  <c r="K5532" i="1" s="1"/>
  <c r="I5534" i="1" l="1"/>
  <c r="J5533" i="1"/>
  <c r="L5532" i="1"/>
  <c r="L5533" i="1" l="1"/>
  <c r="K5533" i="1"/>
  <c r="J5534" i="1"/>
  <c r="L5534" i="1" s="1"/>
  <c r="I5535" i="1"/>
  <c r="K5534" i="1" l="1"/>
  <c r="I5536" i="1"/>
  <c r="J5535" i="1"/>
  <c r="L5535" i="1" l="1"/>
  <c r="K5535" i="1"/>
  <c r="I5537" i="1"/>
  <c r="J5536" i="1"/>
  <c r="L5536" i="1" s="1"/>
  <c r="J5537" i="1" l="1"/>
  <c r="L5537" i="1" s="1"/>
  <c r="I5538" i="1"/>
  <c r="K5536" i="1"/>
  <c r="K5537" i="1" s="1"/>
  <c r="I5539" i="1" l="1"/>
  <c r="J5538" i="1"/>
  <c r="L5538" i="1" s="1"/>
  <c r="J5539" i="1" l="1"/>
  <c r="L5539" i="1" s="1"/>
  <c r="I5540" i="1"/>
  <c r="K5538" i="1"/>
  <c r="K5539" i="1" s="1"/>
  <c r="I5541" i="1" l="1"/>
  <c r="J5540" i="1"/>
  <c r="L5540" i="1" s="1"/>
  <c r="I5542" i="1" l="1"/>
  <c r="J5541" i="1"/>
  <c r="L5541" i="1" s="1"/>
  <c r="K5540" i="1"/>
  <c r="K5541" i="1" l="1"/>
  <c r="I5543" i="1"/>
  <c r="J5542" i="1"/>
  <c r="L5542" i="1" s="1"/>
  <c r="I5544" i="1" l="1"/>
  <c r="J5543" i="1"/>
  <c r="L5543" i="1" s="1"/>
  <c r="K5542" i="1"/>
  <c r="K5543" i="1" l="1"/>
  <c r="I5545" i="1"/>
  <c r="J5544" i="1"/>
  <c r="L5544" i="1" l="1"/>
  <c r="K5544" i="1"/>
  <c r="I5546" i="1"/>
  <c r="J5545" i="1"/>
  <c r="L5545" i="1" s="1"/>
  <c r="I5547" i="1" l="1"/>
  <c r="J5546" i="1"/>
  <c r="L5546" i="1" s="1"/>
  <c r="K5545" i="1"/>
  <c r="K5546" i="1" l="1"/>
  <c r="I5548" i="1"/>
  <c r="J5547" i="1"/>
  <c r="L5547" i="1" l="1"/>
  <c r="K5547" i="1"/>
  <c r="I5549" i="1"/>
  <c r="J5548" i="1"/>
  <c r="L5548" i="1" s="1"/>
  <c r="I5550" i="1" l="1"/>
  <c r="J5549" i="1"/>
  <c r="L5549" i="1" s="1"/>
  <c r="K5548" i="1"/>
  <c r="K5549" i="1" l="1"/>
  <c r="J5550" i="1"/>
  <c r="I5551" i="1"/>
  <c r="J5551" i="1" l="1"/>
  <c r="I5552" i="1"/>
  <c r="L5550" i="1"/>
  <c r="K5550" i="1"/>
  <c r="K5551" i="1" s="1"/>
  <c r="I5553" i="1" l="1"/>
  <c r="J5552" i="1"/>
  <c r="K5552" i="1" s="1"/>
  <c r="L5551" i="1"/>
  <c r="L5552" i="1" l="1"/>
  <c r="J5553" i="1"/>
  <c r="I5554" i="1"/>
  <c r="J5554" i="1" l="1"/>
  <c r="I5555" i="1"/>
  <c r="L5553" i="1"/>
  <c r="K5553" i="1"/>
  <c r="K5554" i="1" s="1"/>
  <c r="I5556" i="1" l="1"/>
  <c r="J5555" i="1"/>
  <c r="L5554" i="1"/>
  <c r="L5555" i="1" l="1"/>
  <c r="I5557" i="1"/>
  <c r="J5556" i="1"/>
  <c r="L5556" i="1" s="1"/>
  <c r="K5555" i="1"/>
  <c r="K5556" i="1" l="1"/>
  <c r="I5558" i="1"/>
  <c r="J5557" i="1"/>
  <c r="L5557" i="1" s="1"/>
  <c r="I5559" i="1" l="1"/>
  <c r="J5558" i="1"/>
  <c r="L5558" i="1" s="1"/>
  <c r="K5557" i="1"/>
  <c r="K5558" i="1" l="1"/>
  <c r="I5560" i="1"/>
  <c r="J5559" i="1"/>
  <c r="L5559" i="1" l="1"/>
  <c r="K5559" i="1"/>
  <c r="I5561" i="1"/>
  <c r="J5560" i="1"/>
  <c r="L5560" i="1" s="1"/>
  <c r="K5560" i="1" l="1"/>
  <c r="J5561" i="1"/>
  <c r="L5561" i="1" s="1"/>
  <c r="I5562" i="1"/>
  <c r="I5563" i="1" l="1"/>
  <c r="J5562" i="1"/>
  <c r="L5562" i="1" s="1"/>
  <c r="K5561" i="1"/>
  <c r="K5562" i="1" l="1"/>
  <c r="J5563" i="1"/>
  <c r="I5564" i="1"/>
  <c r="I5565" i="1" l="1"/>
  <c r="J5564" i="1"/>
  <c r="L5563" i="1"/>
  <c r="K5563" i="1"/>
  <c r="K5564" i="1" s="1"/>
  <c r="L5564" i="1" l="1"/>
  <c r="J5565" i="1"/>
  <c r="I5566" i="1"/>
  <c r="I5567" i="1" l="1"/>
  <c r="J5566" i="1"/>
  <c r="L5565" i="1"/>
  <c r="K5565" i="1"/>
  <c r="K5566" i="1" s="1"/>
  <c r="L5566" i="1" l="1"/>
  <c r="I5568" i="1"/>
  <c r="J5567" i="1"/>
  <c r="L5567" i="1" l="1"/>
  <c r="K5567" i="1"/>
  <c r="J5568" i="1"/>
  <c r="L5568" i="1" s="1"/>
  <c r="I5569" i="1"/>
  <c r="J5569" i="1" l="1"/>
  <c r="L5569" i="1" s="1"/>
  <c r="I5570" i="1"/>
  <c r="K5568" i="1"/>
  <c r="K5569" i="1" s="1"/>
  <c r="J5570" i="1" l="1"/>
  <c r="L5570" i="1" s="1"/>
  <c r="I5571" i="1"/>
  <c r="I5572" i="1" l="1"/>
  <c r="J5571" i="1"/>
  <c r="L5571" i="1" s="1"/>
  <c r="K5570" i="1"/>
  <c r="K5571" i="1" l="1"/>
  <c r="I5573" i="1"/>
  <c r="J5572" i="1"/>
  <c r="L5572" i="1" s="1"/>
  <c r="J5573" i="1" l="1"/>
  <c r="L5573" i="1" s="1"/>
  <c r="I5574" i="1"/>
  <c r="K5572" i="1"/>
  <c r="K5573" i="1" l="1"/>
  <c r="I5575" i="1"/>
  <c r="J5574" i="1"/>
  <c r="L5574" i="1" l="1"/>
  <c r="K5574" i="1"/>
  <c r="J5575" i="1"/>
  <c r="L5575" i="1" s="1"/>
  <c r="I5576" i="1"/>
  <c r="I5577" i="1" l="1"/>
  <c r="J5576" i="1"/>
  <c r="L5576" i="1" s="1"/>
  <c r="K5575" i="1"/>
  <c r="K5576" i="1" l="1"/>
  <c r="I5578" i="1"/>
  <c r="J5577" i="1"/>
  <c r="L5577" i="1" l="1"/>
  <c r="K5577" i="1"/>
  <c r="I5579" i="1"/>
  <c r="J5578" i="1"/>
  <c r="L5578" i="1" s="1"/>
  <c r="I5580" i="1" l="1"/>
  <c r="J5579" i="1"/>
  <c r="L5579" i="1" s="1"/>
  <c r="K5578" i="1"/>
  <c r="K5579" i="1" s="1"/>
  <c r="J5580" i="1" l="1"/>
  <c r="I5581" i="1"/>
  <c r="J5581" i="1" l="1"/>
  <c r="I5582" i="1"/>
  <c r="L5580" i="1"/>
  <c r="K5580" i="1"/>
  <c r="K5581" i="1" s="1"/>
  <c r="I5583" i="1" l="1"/>
  <c r="J5582" i="1"/>
  <c r="L5581" i="1"/>
  <c r="L5582" i="1" l="1"/>
  <c r="K5582" i="1"/>
  <c r="J5583" i="1"/>
  <c r="L5583" i="1" s="1"/>
  <c r="I5584" i="1"/>
  <c r="I5585" i="1" l="1"/>
  <c r="J5584" i="1"/>
  <c r="L5584" i="1" s="1"/>
  <c r="K5583" i="1"/>
  <c r="K5584" i="1" l="1"/>
  <c r="I5586" i="1"/>
  <c r="J5585" i="1"/>
  <c r="L5585" i="1" s="1"/>
  <c r="J5586" i="1" l="1"/>
  <c r="L5586" i="1" s="1"/>
  <c r="I5587" i="1"/>
  <c r="K5585" i="1"/>
  <c r="K5586" i="1" s="1"/>
  <c r="J5587" i="1" l="1"/>
  <c r="L5587" i="1" s="1"/>
  <c r="I5588" i="1"/>
  <c r="K5587" i="1"/>
  <c r="J5588" i="1" l="1"/>
  <c r="I5589" i="1"/>
  <c r="I5590" i="1" l="1"/>
  <c r="J5589" i="1"/>
  <c r="L5588" i="1"/>
  <c r="K5588" i="1"/>
  <c r="K5589" i="1" s="1"/>
  <c r="L5589" i="1" l="1"/>
  <c r="J5590" i="1"/>
  <c r="I5591" i="1"/>
  <c r="J5591" i="1" l="1"/>
  <c r="I5592" i="1"/>
  <c r="L5590" i="1"/>
  <c r="K5590" i="1"/>
  <c r="K5591" i="1" s="1"/>
  <c r="J5592" i="1" l="1"/>
  <c r="I5593" i="1"/>
  <c r="L5591" i="1"/>
  <c r="J5593" i="1" l="1"/>
  <c r="I5594" i="1"/>
  <c r="L5592" i="1"/>
  <c r="K5592" i="1"/>
  <c r="K5593" i="1" l="1"/>
  <c r="I5595" i="1"/>
  <c r="J5594" i="1"/>
  <c r="L5593" i="1"/>
  <c r="L5594" i="1" l="1"/>
  <c r="K5594" i="1"/>
  <c r="I5596" i="1"/>
  <c r="J5595" i="1"/>
  <c r="L5595" i="1" s="1"/>
  <c r="K5595" i="1" l="1"/>
  <c r="I5597" i="1"/>
  <c r="J5596" i="1"/>
  <c r="L5596" i="1" s="1"/>
  <c r="J5597" i="1" l="1"/>
  <c r="L5597" i="1" s="1"/>
  <c r="I5598" i="1"/>
  <c r="K5596" i="1"/>
  <c r="K5597" i="1" s="1"/>
  <c r="J5598" i="1" l="1"/>
  <c r="I5599" i="1"/>
  <c r="I5600" i="1" l="1"/>
  <c r="J5599" i="1"/>
  <c r="L5598" i="1"/>
  <c r="K5598" i="1"/>
  <c r="K5599" i="1" l="1"/>
  <c r="L5599" i="1"/>
  <c r="I5601" i="1"/>
  <c r="J5600" i="1"/>
  <c r="L5600" i="1" l="1"/>
  <c r="K5600" i="1"/>
  <c r="I5602" i="1"/>
  <c r="J5601" i="1"/>
  <c r="L5601" i="1" s="1"/>
  <c r="I5603" i="1" l="1"/>
  <c r="J5602" i="1"/>
  <c r="L5602" i="1" s="1"/>
  <c r="K5601" i="1"/>
  <c r="K5602" i="1" l="1"/>
  <c r="I5604" i="1"/>
  <c r="J5603" i="1"/>
  <c r="L5603" i="1" l="1"/>
  <c r="K5603" i="1"/>
  <c r="J5604" i="1"/>
  <c r="L5604" i="1" s="1"/>
  <c r="I5605" i="1"/>
  <c r="K5604" i="1" l="1"/>
  <c r="I5606" i="1"/>
  <c r="J5605" i="1"/>
  <c r="L5605" i="1" l="1"/>
  <c r="K5605" i="1"/>
  <c r="J5606" i="1"/>
  <c r="L5606" i="1" s="1"/>
  <c r="I5607" i="1"/>
  <c r="K5606" i="1" l="1"/>
  <c r="J5607" i="1"/>
  <c r="I5608" i="1"/>
  <c r="J5608" i="1" l="1"/>
  <c r="I5609" i="1"/>
  <c r="L5607" i="1"/>
  <c r="K5607" i="1"/>
  <c r="K5608" i="1" s="1"/>
  <c r="I5610" i="1" l="1"/>
  <c r="J5609" i="1"/>
  <c r="L5608" i="1"/>
  <c r="L5609" i="1" l="1"/>
  <c r="K5609" i="1"/>
  <c r="J5610" i="1"/>
  <c r="I5611" i="1"/>
  <c r="L5610" i="1" l="1"/>
  <c r="I5612" i="1"/>
  <c r="J5611" i="1"/>
  <c r="L5611" i="1" s="1"/>
  <c r="K5610" i="1"/>
  <c r="K5611" i="1" l="1"/>
  <c r="J5612" i="1"/>
  <c r="L5612" i="1" s="1"/>
  <c r="I5613" i="1"/>
  <c r="I5614" i="1" l="1"/>
  <c r="J5613" i="1"/>
  <c r="L5613" i="1" s="1"/>
  <c r="K5612" i="1"/>
  <c r="K5613" i="1" s="1"/>
  <c r="I5615" i="1" l="1"/>
  <c r="J5614" i="1"/>
  <c r="L5614" i="1" l="1"/>
  <c r="K5614" i="1"/>
  <c r="I5616" i="1"/>
  <c r="J5615" i="1"/>
  <c r="L5615" i="1" s="1"/>
  <c r="J5616" i="1" l="1"/>
  <c r="L5616" i="1" s="1"/>
  <c r="I5617" i="1"/>
  <c r="K5615" i="1"/>
  <c r="K5616" i="1" s="1"/>
  <c r="J5617" i="1" l="1"/>
  <c r="I5618" i="1"/>
  <c r="I5619" i="1" l="1"/>
  <c r="J5618" i="1"/>
  <c r="L5617" i="1"/>
  <c r="K5617" i="1"/>
  <c r="K5618" i="1" s="1"/>
  <c r="L5618" i="1" l="1"/>
  <c r="J5619" i="1"/>
  <c r="I5620" i="1"/>
  <c r="L5619" i="1" l="1"/>
  <c r="J5620" i="1"/>
  <c r="L5620" i="1" s="1"/>
  <c r="I5621" i="1"/>
  <c r="K5619" i="1"/>
  <c r="K5620" i="1" s="1"/>
  <c r="J5621" i="1" l="1"/>
  <c r="I5622" i="1"/>
  <c r="I5623" i="1" l="1"/>
  <c r="J5622" i="1"/>
  <c r="L5621" i="1"/>
  <c r="K5621" i="1"/>
  <c r="K5622" i="1" s="1"/>
  <c r="L5622" i="1" l="1"/>
  <c r="J5623" i="1"/>
  <c r="L5623" i="1" s="1"/>
  <c r="I5624" i="1"/>
  <c r="J5624" i="1" l="1"/>
  <c r="L5624" i="1" s="1"/>
  <c r="I5625" i="1"/>
  <c r="K5623" i="1"/>
  <c r="K5624" i="1" s="1"/>
  <c r="I5626" i="1" l="1"/>
  <c r="J5625" i="1"/>
  <c r="L5625" i="1" l="1"/>
  <c r="K5625" i="1"/>
  <c r="I5627" i="1"/>
  <c r="J5626" i="1"/>
  <c r="L5626" i="1" s="1"/>
  <c r="J5627" i="1" l="1"/>
  <c r="L5627" i="1" s="1"/>
  <c r="I5628" i="1"/>
  <c r="K5626" i="1"/>
  <c r="K5627" i="1" s="1"/>
  <c r="I5629" i="1" l="1"/>
  <c r="J5628" i="1"/>
  <c r="L5628" i="1" s="1"/>
  <c r="K5628" i="1" l="1"/>
  <c r="J5629" i="1"/>
  <c r="I5630" i="1"/>
  <c r="I5631" i="1" l="1"/>
  <c r="J5630" i="1"/>
  <c r="L5629" i="1"/>
  <c r="K5629" i="1"/>
  <c r="K5630" i="1" l="1"/>
  <c r="L5630" i="1"/>
  <c r="J5631" i="1"/>
  <c r="L5631" i="1" s="1"/>
  <c r="I5632" i="1"/>
  <c r="J5632" i="1" l="1"/>
  <c r="L5632" i="1" s="1"/>
  <c r="I5633" i="1"/>
  <c r="K5631" i="1"/>
  <c r="K5632" i="1" s="1"/>
  <c r="J5633" i="1" l="1"/>
  <c r="I5634" i="1"/>
  <c r="I5635" i="1" l="1"/>
  <c r="J5634" i="1"/>
  <c r="L5633" i="1"/>
  <c r="K5633" i="1"/>
  <c r="K5634" i="1" l="1"/>
  <c r="L5634" i="1"/>
  <c r="I5636" i="1"/>
  <c r="J5635" i="1"/>
  <c r="L5635" i="1" s="1"/>
  <c r="J5636" i="1" l="1"/>
  <c r="L5636" i="1" s="1"/>
  <c r="I5637" i="1"/>
  <c r="K5635" i="1"/>
  <c r="K5636" i="1" s="1"/>
  <c r="J5637" i="1" l="1"/>
  <c r="I5638" i="1"/>
  <c r="I5639" i="1" l="1"/>
  <c r="J5638" i="1"/>
  <c r="L5637" i="1"/>
  <c r="K5637" i="1"/>
  <c r="K5638" i="1" s="1"/>
  <c r="L5638" i="1" l="1"/>
  <c r="J5639" i="1"/>
  <c r="I5640" i="1"/>
  <c r="L5639" i="1" l="1"/>
  <c r="J5640" i="1"/>
  <c r="I5641" i="1"/>
  <c r="K5639" i="1"/>
  <c r="K5640" i="1" s="1"/>
  <c r="L5640" i="1" l="1"/>
  <c r="I5642" i="1"/>
  <c r="J5641" i="1"/>
  <c r="L5641" i="1" l="1"/>
  <c r="K5641" i="1"/>
  <c r="J5642" i="1"/>
  <c r="L5642" i="1" s="1"/>
  <c r="I5643" i="1"/>
  <c r="J5643" i="1" l="1"/>
  <c r="L5643" i="1" s="1"/>
  <c r="I5644" i="1"/>
  <c r="K5642" i="1"/>
  <c r="K5643" i="1" s="1"/>
  <c r="I5645" i="1" l="1"/>
  <c r="J5644" i="1"/>
  <c r="L5644" i="1" s="1"/>
  <c r="I5646" i="1" l="1"/>
  <c r="J5645" i="1"/>
  <c r="L5645" i="1" s="1"/>
  <c r="K5644" i="1"/>
  <c r="K5645" i="1" l="1"/>
  <c r="J5646" i="1"/>
  <c r="L5646" i="1" s="1"/>
  <c r="I5647" i="1"/>
  <c r="I5648" i="1" l="1"/>
  <c r="J5647" i="1"/>
  <c r="L5647" i="1" s="1"/>
  <c r="K5646" i="1"/>
  <c r="K5647" i="1" l="1"/>
  <c r="I5649" i="1"/>
  <c r="J5648" i="1"/>
  <c r="L5648" i="1" s="1"/>
  <c r="J5649" i="1" l="1"/>
  <c r="L5649" i="1" s="1"/>
  <c r="I5650" i="1"/>
  <c r="K5648" i="1"/>
  <c r="K5649" i="1" s="1"/>
  <c r="I5651" i="1" l="1"/>
  <c r="J5650" i="1"/>
  <c r="L5650" i="1" l="1"/>
  <c r="K5650" i="1"/>
  <c r="J5651" i="1"/>
  <c r="L5651" i="1" s="1"/>
  <c r="I5652" i="1"/>
  <c r="I5653" i="1" l="1"/>
  <c r="J5652" i="1"/>
  <c r="L5652" i="1" s="1"/>
  <c r="K5651" i="1"/>
  <c r="K5652" i="1" s="1"/>
  <c r="J5653" i="1" l="1"/>
  <c r="I5654" i="1"/>
  <c r="J5654" i="1" l="1"/>
  <c r="I5655" i="1"/>
  <c r="L5653" i="1"/>
  <c r="K5653" i="1"/>
  <c r="K5654" i="1" s="1"/>
  <c r="I5656" i="1" l="1"/>
  <c r="J5655" i="1"/>
  <c r="L5654" i="1"/>
  <c r="L5655" i="1" l="1"/>
  <c r="K5655" i="1"/>
  <c r="I5657" i="1"/>
  <c r="J5656" i="1"/>
  <c r="L5656" i="1" s="1"/>
  <c r="J5657" i="1" l="1"/>
  <c r="L5657" i="1" s="1"/>
  <c r="I5658" i="1"/>
  <c r="K5656" i="1"/>
  <c r="K5657" i="1" s="1"/>
  <c r="I5659" i="1" l="1"/>
  <c r="J5658" i="1"/>
  <c r="L5658" i="1" l="1"/>
  <c r="K5658" i="1"/>
  <c r="J5659" i="1"/>
  <c r="L5659" i="1" s="1"/>
  <c r="I5660" i="1"/>
  <c r="J5660" i="1" l="1"/>
  <c r="L5660" i="1" s="1"/>
  <c r="I5661" i="1"/>
  <c r="K5659" i="1"/>
  <c r="K5660" i="1" s="1"/>
  <c r="I5662" i="1" l="1"/>
  <c r="J5661" i="1"/>
  <c r="L5661" i="1" l="1"/>
  <c r="K5661" i="1"/>
  <c r="I5663" i="1"/>
  <c r="J5662" i="1"/>
  <c r="L5662" i="1" s="1"/>
  <c r="J5663" i="1" l="1"/>
  <c r="L5663" i="1" s="1"/>
  <c r="I5664" i="1"/>
  <c r="K5662" i="1"/>
  <c r="K5663" i="1" l="1"/>
  <c r="J5664" i="1"/>
  <c r="I5665" i="1"/>
  <c r="J5665" i="1" l="1"/>
  <c r="I5666" i="1"/>
  <c r="L5664" i="1"/>
  <c r="K5664" i="1"/>
  <c r="L5665" i="1" l="1"/>
  <c r="K5665" i="1"/>
  <c r="I5667" i="1"/>
  <c r="J5666" i="1"/>
  <c r="L5666" i="1" s="1"/>
  <c r="J5667" i="1" l="1"/>
  <c r="L5667" i="1" s="1"/>
  <c r="I5668" i="1"/>
  <c r="K5666" i="1"/>
  <c r="K5667" i="1" s="1"/>
  <c r="I5669" i="1" l="1"/>
  <c r="J5668" i="1"/>
  <c r="L5668" i="1" l="1"/>
  <c r="K5668" i="1"/>
  <c r="I5670" i="1"/>
  <c r="J5669" i="1"/>
  <c r="L5669" i="1" s="1"/>
  <c r="I5671" i="1" l="1"/>
  <c r="J5670" i="1"/>
  <c r="L5670" i="1" s="1"/>
  <c r="K5669" i="1"/>
  <c r="K5670" i="1" l="1"/>
  <c r="J5671" i="1"/>
  <c r="L5671" i="1" s="1"/>
  <c r="I5672" i="1"/>
  <c r="I5673" i="1" l="1"/>
  <c r="J5672" i="1"/>
  <c r="L5672" i="1" s="1"/>
  <c r="K5671" i="1"/>
  <c r="K5672" i="1" l="1"/>
  <c r="I5674" i="1"/>
  <c r="J5673" i="1"/>
  <c r="L5673" i="1" s="1"/>
  <c r="J5674" i="1" l="1"/>
  <c r="L5674" i="1" s="1"/>
  <c r="I5675" i="1"/>
  <c r="K5673" i="1"/>
  <c r="K5674" i="1" l="1"/>
  <c r="J5675" i="1"/>
  <c r="L5675" i="1" s="1"/>
  <c r="I5676" i="1"/>
  <c r="J5676" i="1" l="1"/>
  <c r="L5676" i="1" s="1"/>
  <c r="I5677" i="1"/>
  <c r="K5675" i="1"/>
  <c r="K5676" i="1" s="1"/>
  <c r="I5678" i="1" l="1"/>
  <c r="J5677" i="1"/>
  <c r="L5677" i="1" s="1"/>
  <c r="I5679" i="1" l="1"/>
  <c r="J5678" i="1"/>
  <c r="L5678" i="1" s="1"/>
  <c r="K5677" i="1"/>
  <c r="K5678" i="1" l="1"/>
  <c r="I5680" i="1"/>
  <c r="J5679" i="1"/>
  <c r="L5679" i="1" s="1"/>
  <c r="I5681" i="1" l="1"/>
  <c r="J5680" i="1"/>
  <c r="L5680" i="1" s="1"/>
  <c r="K5679" i="1"/>
  <c r="K5680" i="1" l="1"/>
  <c r="J5681" i="1"/>
  <c r="L5681" i="1" s="1"/>
  <c r="I5682" i="1"/>
  <c r="I5683" i="1" l="1"/>
  <c r="J5682" i="1"/>
  <c r="L5682" i="1" s="1"/>
  <c r="K5681" i="1"/>
  <c r="K5682" i="1" l="1"/>
  <c r="J5683" i="1"/>
  <c r="L5683" i="1" s="1"/>
  <c r="I5684" i="1"/>
  <c r="J5684" i="1" l="1"/>
  <c r="L5684" i="1" s="1"/>
  <c r="I5685" i="1"/>
  <c r="K5683" i="1"/>
  <c r="K5684" i="1" s="1"/>
  <c r="I5686" i="1" l="1"/>
  <c r="J5685" i="1"/>
  <c r="L5685" i="1" l="1"/>
  <c r="K5685" i="1"/>
  <c r="I5687" i="1"/>
  <c r="J5686" i="1"/>
  <c r="L5686" i="1" s="1"/>
  <c r="J5687" i="1" l="1"/>
  <c r="L5687" i="1" s="1"/>
  <c r="I5688" i="1"/>
  <c r="K5686" i="1"/>
  <c r="K5687" i="1" s="1"/>
  <c r="J5688" i="1" l="1"/>
  <c r="I5689" i="1"/>
  <c r="I5690" i="1" l="1"/>
  <c r="J5689" i="1"/>
  <c r="L5688" i="1"/>
  <c r="K5688" i="1"/>
  <c r="K5689" i="1" l="1"/>
  <c r="L5689" i="1"/>
  <c r="I5691" i="1"/>
  <c r="J5690" i="1"/>
  <c r="L5690" i="1" l="1"/>
  <c r="K5690" i="1"/>
  <c r="J5691" i="1"/>
  <c r="I5692" i="1"/>
  <c r="L5691" i="1" l="1"/>
  <c r="J5692" i="1"/>
  <c r="L5692" i="1" s="1"/>
  <c r="I5693" i="1"/>
  <c r="K5691" i="1"/>
  <c r="K5692" i="1" s="1"/>
  <c r="I5694" i="1" l="1"/>
  <c r="J5693" i="1"/>
  <c r="L5693" i="1" l="1"/>
  <c r="K5693" i="1"/>
  <c r="I5695" i="1"/>
  <c r="J5694" i="1"/>
  <c r="L5694" i="1" l="1"/>
  <c r="J5695" i="1"/>
  <c r="L5695" i="1" s="1"/>
  <c r="I5696" i="1"/>
  <c r="K5694" i="1"/>
  <c r="K5695" i="1" s="1"/>
  <c r="I5697" i="1" l="1"/>
  <c r="J5696" i="1"/>
  <c r="L5696" i="1" l="1"/>
  <c r="K5696" i="1"/>
  <c r="J5697" i="1"/>
  <c r="I5698" i="1"/>
  <c r="L5697" i="1" l="1"/>
  <c r="J5698" i="1"/>
  <c r="L5698" i="1" s="1"/>
  <c r="I5699" i="1"/>
  <c r="K5697" i="1"/>
  <c r="K5698" i="1" s="1"/>
  <c r="I5700" i="1" l="1"/>
  <c r="J5699" i="1"/>
  <c r="L5699" i="1" l="1"/>
  <c r="K5699" i="1"/>
  <c r="I5701" i="1"/>
  <c r="J5700" i="1"/>
  <c r="L5700" i="1" s="1"/>
  <c r="J5701" i="1" l="1"/>
  <c r="L5701" i="1" s="1"/>
  <c r="I5702" i="1"/>
  <c r="K5700" i="1"/>
  <c r="K5701" i="1" s="1"/>
  <c r="I5703" i="1" l="1"/>
  <c r="J5702" i="1"/>
  <c r="L5702" i="1" s="1"/>
  <c r="I5704" i="1" l="1"/>
  <c r="J5703" i="1"/>
  <c r="L5703" i="1" s="1"/>
  <c r="K5702" i="1"/>
  <c r="K5703" i="1" s="1"/>
  <c r="I5705" i="1" l="1"/>
  <c r="J5704" i="1"/>
  <c r="L5704" i="1" s="1"/>
  <c r="J5705" i="1" l="1"/>
  <c r="L5705" i="1" s="1"/>
  <c r="I5706" i="1"/>
  <c r="K5704" i="1"/>
  <c r="K5705" i="1" s="1"/>
  <c r="I5707" i="1" l="1"/>
  <c r="J5706" i="1"/>
  <c r="L5706" i="1" l="1"/>
  <c r="K5706" i="1"/>
  <c r="I5708" i="1"/>
  <c r="J5707" i="1"/>
  <c r="L5707" i="1" s="1"/>
  <c r="J5708" i="1" l="1"/>
  <c r="L5708" i="1" s="1"/>
  <c r="I5709" i="1"/>
  <c r="K5707" i="1"/>
  <c r="K5708" i="1" s="1"/>
  <c r="J5709" i="1" l="1"/>
  <c r="L5709" i="1" s="1"/>
  <c r="I5710" i="1"/>
  <c r="K5709" i="1"/>
  <c r="J5710" i="1" l="1"/>
  <c r="I5711" i="1"/>
  <c r="J5711" i="1" l="1"/>
  <c r="I5712" i="1"/>
  <c r="L5710" i="1"/>
  <c r="K5710" i="1"/>
  <c r="K5711" i="1" l="1"/>
  <c r="I5713" i="1"/>
  <c r="J5712" i="1"/>
  <c r="L5711" i="1"/>
  <c r="L5712" i="1" l="1"/>
  <c r="K5712" i="1"/>
  <c r="I5714" i="1"/>
  <c r="J5713" i="1"/>
  <c r="L5713" i="1" s="1"/>
  <c r="J5714" i="1" l="1"/>
  <c r="L5714" i="1" s="1"/>
  <c r="I5715" i="1"/>
  <c r="K5713" i="1"/>
  <c r="K5714" i="1" s="1"/>
  <c r="I5716" i="1" l="1"/>
  <c r="J5715" i="1"/>
  <c r="L5715" i="1" s="1"/>
  <c r="I5717" i="1" l="1"/>
  <c r="J5716" i="1"/>
  <c r="L5716" i="1" s="1"/>
  <c r="K5715" i="1"/>
  <c r="K5716" i="1" l="1"/>
  <c r="I5718" i="1"/>
  <c r="J5717" i="1"/>
  <c r="L5717" i="1" s="1"/>
  <c r="J5718" i="1" l="1"/>
  <c r="L5718" i="1" s="1"/>
  <c r="I5719" i="1"/>
  <c r="K5717" i="1"/>
  <c r="K5718" i="1" s="1"/>
  <c r="J5719" i="1" l="1"/>
  <c r="L5719" i="1" s="1"/>
  <c r="I5720" i="1"/>
  <c r="I5721" i="1" l="1"/>
  <c r="J5720" i="1"/>
  <c r="L5720" i="1" s="1"/>
  <c r="K5719" i="1"/>
  <c r="K5720" i="1" l="1"/>
  <c r="I5722" i="1"/>
  <c r="J5721" i="1"/>
  <c r="L5721" i="1" s="1"/>
  <c r="I5723" i="1" l="1"/>
  <c r="J5722" i="1"/>
  <c r="L5722" i="1" s="1"/>
  <c r="K5721" i="1"/>
  <c r="K5722" i="1" l="1"/>
  <c r="J5723" i="1"/>
  <c r="L5723" i="1" s="1"/>
  <c r="I5724" i="1"/>
  <c r="J5724" i="1" l="1"/>
  <c r="L5724" i="1" s="1"/>
  <c r="I5725" i="1"/>
  <c r="K5723" i="1"/>
  <c r="K5724" i="1" s="1"/>
  <c r="I5726" i="1" l="1"/>
  <c r="J5725" i="1"/>
  <c r="L5725" i="1" l="1"/>
  <c r="K5725" i="1"/>
  <c r="I5727" i="1"/>
  <c r="J5726" i="1"/>
  <c r="L5726" i="1" l="1"/>
  <c r="J5727" i="1"/>
  <c r="I5728" i="1"/>
  <c r="K5726" i="1"/>
  <c r="L5727" i="1" l="1"/>
  <c r="K5727" i="1"/>
  <c r="J5728" i="1"/>
  <c r="I5729" i="1"/>
  <c r="J5729" i="1" l="1"/>
  <c r="I5730" i="1"/>
  <c r="L5728" i="1"/>
  <c r="K5728" i="1"/>
  <c r="K5729" i="1" s="1"/>
  <c r="J5730" i="1" l="1"/>
  <c r="I5731" i="1"/>
  <c r="L5729" i="1"/>
  <c r="J5731" i="1" l="1"/>
  <c r="I5732" i="1"/>
  <c r="L5730" i="1"/>
  <c r="K5730" i="1"/>
  <c r="K5731" i="1" l="1"/>
  <c r="I5733" i="1"/>
  <c r="J5732" i="1"/>
  <c r="L5731" i="1"/>
  <c r="L5732" i="1" l="1"/>
  <c r="K5732" i="1"/>
  <c r="I5734" i="1"/>
  <c r="J5733" i="1"/>
  <c r="L5733" i="1" s="1"/>
  <c r="J5734" i="1" l="1"/>
  <c r="L5734" i="1" s="1"/>
  <c r="I5735" i="1"/>
  <c r="K5733" i="1"/>
  <c r="K5734" i="1" s="1"/>
  <c r="I5736" i="1" l="1"/>
  <c r="J5735" i="1"/>
  <c r="L5735" i="1" s="1"/>
  <c r="J5736" i="1" l="1"/>
  <c r="L5736" i="1" s="1"/>
  <c r="I5737" i="1"/>
  <c r="K5735" i="1"/>
  <c r="K5736" i="1" s="1"/>
  <c r="J5737" i="1" l="1"/>
  <c r="I5738" i="1"/>
  <c r="I5739" i="1" l="1"/>
  <c r="J5738" i="1"/>
  <c r="L5737" i="1"/>
  <c r="K5737" i="1"/>
  <c r="K5738" i="1" l="1"/>
  <c r="L5738" i="1"/>
  <c r="J5739" i="1"/>
  <c r="L5739" i="1" s="1"/>
  <c r="I5740" i="1"/>
  <c r="I5741" i="1" l="1"/>
  <c r="J5740" i="1"/>
  <c r="L5740" i="1" s="1"/>
  <c r="K5739" i="1"/>
  <c r="K5740" i="1" l="1"/>
  <c r="J5741" i="1"/>
  <c r="I5742" i="1"/>
  <c r="J5742" i="1" l="1"/>
  <c r="I5743" i="1"/>
  <c r="L5741" i="1"/>
  <c r="K5741" i="1"/>
  <c r="K5742" i="1" s="1"/>
  <c r="J5743" i="1" l="1"/>
  <c r="I5744" i="1"/>
  <c r="L5742" i="1"/>
  <c r="J5744" i="1" l="1"/>
  <c r="I5745" i="1"/>
  <c r="L5743" i="1"/>
  <c r="K5743" i="1"/>
  <c r="K5744" i="1" s="1"/>
  <c r="I5746" i="1" l="1"/>
  <c r="J5745" i="1"/>
  <c r="L5744" i="1"/>
  <c r="L5745" i="1" l="1"/>
  <c r="K5745" i="1"/>
  <c r="I5747" i="1"/>
  <c r="J5746" i="1"/>
  <c r="L5746" i="1" s="1"/>
  <c r="J5747" i="1" l="1"/>
  <c r="L5747" i="1" s="1"/>
  <c r="I5748" i="1"/>
  <c r="K5746" i="1"/>
  <c r="K5747" i="1" s="1"/>
  <c r="J5748" i="1" l="1"/>
  <c r="L5748" i="1" s="1"/>
  <c r="I5749" i="1"/>
  <c r="I5750" i="1" l="1"/>
  <c r="J5749" i="1"/>
  <c r="L5749" i="1" s="1"/>
  <c r="K5748" i="1"/>
  <c r="K5749" i="1" l="1"/>
  <c r="I5751" i="1"/>
  <c r="J5750" i="1"/>
  <c r="L5750" i="1" l="1"/>
  <c r="K5750" i="1"/>
  <c r="I5752" i="1"/>
  <c r="J5751" i="1"/>
  <c r="L5751" i="1" s="1"/>
  <c r="I5753" i="1" l="1"/>
  <c r="J5752" i="1"/>
  <c r="L5752" i="1" s="1"/>
  <c r="K5751" i="1"/>
  <c r="K5752" i="1" l="1"/>
  <c r="I5754" i="1"/>
  <c r="J5753" i="1"/>
  <c r="L5753" i="1" l="1"/>
  <c r="K5753" i="1"/>
  <c r="J5754" i="1"/>
  <c r="I5755" i="1"/>
  <c r="L5754" i="1" l="1"/>
  <c r="I5756" i="1"/>
  <c r="J5755" i="1"/>
  <c r="L5755" i="1" s="1"/>
  <c r="K5754" i="1"/>
  <c r="K5755" i="1" l="1"/>
  <c r="I5757" i="1"/>
  <c r="J5756" i="1"/>
  <c r="L5756" i="1" s="1"/>
  <c r="I5758" i="1" l="1"/>
  <c r="J5757" i="1"/>
  <c r="L5757" i="1" s="1"/>
  <c r="K5756" i="1"/>
  <c r="K5757" i="1" l="1"/>
  <c r="I5759" i="1"/>
  <c r="J5758" i="1"/>
  <c r="L5758" i="1" l="1"/>
  <c r="K5758" i="1"/>
  <c r="I5760" i="1"/>
  <c r="J5759" i="1"/>
  <c r="L5759" i="1" s="1"/>
  <c r="J5760" i="1" l="1"/>
  <c r="L5760" i="1" s="1"/>
  <c r="I5761" i="1"/>
  <c r="K5759" i="1"/>
  <c r="K5760" i="1" s="1"/>
  <c r="J5761" i="1" l="1"/>
  <c r="L5761" i="1" s="1"/>
  <c r="I5762" i="1"/>
  <c r="K5761" i="1"/>
  <c r="I5763" i="1" l="1"/>
  <c r="J5762" i="1"/>
  <c r="L5762" i="1" l="1"/>
  <c r="K5762" i="1"/>
  <c r="J5763" i="1"/>
  <c r="L5763" i="1" s="1"/>
  <c r="I5764" i="1"/>
  <c r="K5763" i="1" l="1"/>
  <c r="J5764" i="1"/>
  <c r="L5764" i="1" s="1"/>
  <c r="I5765" i="1"/>
  <c r="J5765" i="1" l="1"/>
  <c r="L5765" i="1" s="1"/>
  <c r="I5766" i="1"/>
  <c r="K5764" i="1"/>
  <c r="K5765" i="1" s="1"/>
  <c r="I5767" i="1" l="1"/>
  <c r="J5766" i="1"/>
  <c r="L5766" i="1" s="1"/>
  <c r="I5768" i="1" l="1"/>
  <c r="J5767" i="1"/>
  <c r="L5767" i="1" s="1"/>
  <c r="K5766" i="1"/>
  <c r="K5767" i="1" l="1"/>
  <c r="J5768" i="1"/>
  <c r="I5769" i="1"/>
  <c r="J5769" i="1" l="1"/>
  <c r="I5770" i="1"/>
  <c r="L5768" i="1"/>
  <c r="K5768" i="1"/>
  <c r="K5769" i="1" s="1"/>
  <c r="J5770" i="1" l="1"/>
  <c r="I5771" i="1"/>
  <c r="L5769" i="1"/>
  <c r="I5772" i="1" l="1"/>
  <c r="J5771" i="1"/>
  <c r="L5770" i="1"/>
  <c r="K5770" i="1"/>
  <c r="K5771" i="1" l="1"/>
  <c r="L5771" i="1"/>
  <c r="I5773" i="1"/>
  <c r="J5772" i="1"/>
  <c r="L5772" i="1" l="1"/>
  <c r="K5772" i="1"/>
  <c r="I5774" i="1"/>
  <c r="J5773" i="1"/>
  <c r="L5773" i="1" s="1"/>
  <c r="K5773" i="1" l="1"/>
  <c r="I5775" i="1"/>
  <c r="J5774" i="1"/>
  <c r="L5774" i="1" s="1"/>
  <c r="J5775" i="1" l="1"/>
  <c r="L5775" i="1" s="1"/>
  <c r="I5776" i="1"/>
  <c r="K5774" i="1"/>
  <c r="K5775" i="1" s="1"/>
  <c r="J5776" i="1" l="1"/>
  <c r="L5776" i="1" s="1"/>
  <c r="I5777" i="1"/>
  <c r="J5777" i="1" l="1"/>
  <c r="L5777" i="1" s="1"/>
  <c r="I5778" i="1"/>
  <c r="K5776" i="1"/>
  <c r="K5777" i="1" s="1"/>
  <c r="J5778" i="1" l="1"/>
  <c r="I5779" i="1"/>
  <c r="J5779" i="1" l="1"/>
  <c r="I5780" i="1"/>
  <c r="L5778" i="1"/>
  <c r="K5778" i="1"/>
  <c r="K5779" i="1" s="1"/>
  <c r="I5781" i="1" l="1"/>
  <c r="J5780" i="1"/>
  <c r="L5779" i="1"/>
  <c r="L5780" i="1" l="1"/>
  <c r="K5780" i="1"/>
  <c r="I5782" i="1"/>
  <c r="J5781" i="1"/>
  <c r="L5781" i="1" s="1"/>
  <c r="I5783" i="1" l="1"/>
  <c r="J5782" i="1"/>
  <c r="L5782" i="1" s="1"/>
  <c r="K5781" i="1"/>
  <c r="K5782" i="1" l="1"/>
  <c r="I5784" i="1"/>
  <c r="J5783" i="1"/>
  <c r="L5783" i="1" l="1"/>
  <c r="K5783" i="1"/>
  <c r="I5785" i="1"/>
  <c r="J5784" i="1"/>
  <c r="L5784" i="1" s="1"/>
  <c r="J5785" i="1" l="1"/>
  <c r="L5785" i="1" s="1"/>
  <c r="I5786" i="1"/>
  <c r="K5784" i="1"/>
  <c r="K5785" i="1" s="1"/>
  <c r="J5786" i="1" l="1"/>
  <c r="L5786" i="1" s="1"/>
  <c r="I5787" i="1"/>
  <c r="I5788" i="1" l="1"/>
  <c r="J5787" i="1"/>
  <c r="L5787" i="1" s="1"/>
  <c r="K5786" i="1"/>
  <c r="K5787" i="1" l="1"/>
  <c r="I5789" i="1"/>
  <c r="J5788" i="1"/>
  <c r="L5788" i="1" s="1"/>
  <c r="J5789" i="1" l="1"/>
  <c r="L5789" i="1" s="1"/>
  <c r="I5790" i="1"/>
  <c r="K5788" i="1"/>
  <c r="K5789" i="1" s="1"/>
  <c r="I5791" i="1" l="1"/>
  <c r="J5790" i="1"/>
  <c r="L5790" i="1" s="1"/>
  <c r="K5790" i="1" l="1"/>
  <c r="J5791" i="1"/>
  <c r="I5792" i="1"/>
  <c r="I5793" i="1" l="1"/>
  <c r="J5792" i="1"/>
  <c r="L5791" i="1"/>
  <c r="K5791" i="1"/>
  <c r="K5792" i="1" l="1"/>
  <c r="L5792" i="1"/>
  <c r="I5794" i="1"/>
  <c r="J5793" i="1"/>
  <c r="L5793" i="1" l="1"/>
  <c r="K5793" i="1"/>
  <c r="I5795" i="1"/>
  <c r="J5794" i="1"/>
  <c r="L5794" i="1" l="1"/>
  <c r="J5795" i="1"/>
  <c r="L5795" i="1" s="1"/>
  <c r="I5796" i="1"/>
  <c r="K5794" i="1"/>
  <c r="K5795" i="1" l="1"/>
  <c r="I5797" i="1"/>
  <c r="J5796" i="1"/>
  <c r="L5796" i="1" s="1"/>
  <c r="J5797" i="1" l="1"/>
  <c r="L5797" i="1" s="1"/>
  <c r="I5798" i="1"/>
  <c r="K5796" i="1"/>
  <c r="K5797" i="1" s="1"/>
  <c r="I5799" i="1" l="1"/>
  <c r="J5798" i="1"/>
  <c r="L5798" i="1" l="1"/>
  <c r="K5798" i="1"/>
  <c r="I5800" i="1"/>
  <c r="J5799" i="1"/>
  <c r="L5799" i="1" l="1"/>
  <c r="I5801" i="1"/>
  <c r="J5800" i="1"/>
  <c r="L5800" i="1" s="1"/>
  <c r="K5799" i="1"/>
  <c r="K5800" i="1" l="1"/>
  <c r="I5802" i="1"/>
  <c r="J5801" i="1"/>
  <c r="L5801" i="1" l="1"/>
  <c r="K5801" i="1"/>
  <c r="I5803" i="1"/>
  <c r="J5802" i="1"/>
  <c r="L5802" i="1" s="1"/>
  <c r="I5804" i="1" l="1"/>
  <c r="J5803" i="1"/>
  <c r="L5803" i="1" s="1"/>
  <c r="K5802" i="1"/>
  <c r="K5803" i="1" s="1"/>
  <c r="J5804" i="1" l="1"/>
  <c r="L5804" i="1" s="1"/>
  <c r="I5805" i="1"/>
  <c r="J5805" i="1" l="1"/>
  <c r="L5805" i="1" s="1"/>
  <c r="I5806" i="1"/>
  <c r="K5804" i="1"/>
  <c r="K5805" i="1" s="1"/>
  <c r="I5807" i="1" l="1"/>
  <c r="J5806" i="1"/>
  <c r="L5806" i="1" s="1"/>
  <c r="J5807" i="1" l="1"/>
  <c r="L5807" i="1" s="1"/>
  <c r="I5808" i="1"/>
  <c r="K5806" i="1"/>
  <c r="K5807" i="1" s="1"/>
  <c r="J5808" i="1" l="1"/>
  <c r="I5809" i="1"/>
  <c r="I5810" i="1" l="1"/>
  <c r="J5809" i="1"/>
  <c r="L5808" i="1"/>
  <c r="K5808" i="1"/>
  <c r="K5809" i="1" s="1"/>
  <c r="L5809" i="1" l="1"/>
  <c r="J5810" i="1"/>
  <c r="I5811" i="1"/>
  <c r="J5811" i="1" l="1"/>
  <c r="I5812" i="1"/>
  <c r="L5810" i="1"/>
  <c r="K5810" i="1"/>
  <c r="K5811" i="1" s="1"/>
  <c r="J5812" i="1" l="1"/>
  <c r="I5813" i="1"/>
  <c r="L5811" i="1"/>
  <c r="I5814" i="1" l="1"/>
  <c r="J5813" i="1"/>
  <c r="L5812" i="1"/>
  <c r="K5812" i="1"/>
  <c r="K5813" i="1" s="1"/>
  <c r="L5813" i="1" l="1"/>
  <c r="I5815" i="1"/>
  <c r="J5814" i="1"/>
  <c r="I5816" i="1" l="1"/>
  <c r="J5815" i="1"/>
  <c r="L5814" i="1"/>
  <c r="K5814" i="1"/>
  <c r="K5815" i="1" s="1"/>
  <c r="L5815" i="1" l="1"/>
  <c r="I5817" i="1"/>
  <c r="J5816" i="1"/>
  <c r="L5816" i="1" l="1"/>
  <c r="K5816" i="1"/>
  <c r="I5818" i="1"/>
  <c r="J5817" i="1"/>
  <c r="L5817" i="1" s="1"/>
  <c r="J5818" i="1" l="1"/>
  <c r="L5818" i="1" s="1"/>
  <c r="I5819" i="1"/>
  <c r="K5817" i="1"/>
  <c r="K5818" i="1" s="1"/>
  <c r="I5820" i="1" l="1"/>
  <c r="J5819" i="1"/>
  <c r="L5819" i="1" s="1"/>
  <c r="I5821" i="1" l="1"/>
  <c r="J5820" i="1"/>
  <c r="L5820" i="1" s="1"/>
  <c r="K5819" i="1"/>
  <c r="K5820" i="1" l="1"/>
  <c r="I5822" i="1"/>
  <c r="J5821" i="1"/>
  <c r="L5821" i="1" s="1"/>
  <c r="I5823" i="1" l="1"/>
  <c r="J5822" i="1"/>
  <c r="L5822" i="1" s="1"/>
  <c r="K5821" i="1"/>
  <c r="K5822" i="1" l="1"/>
  <c r="J5823" i="1"/>
  <c r="L5823" i="1" s="1"/>
  <c r="I5824" i="1"/>
  <c r="J5824" i="1" l="1"/>
  <c r="L5824" i="1" s="1"/>
  <c r="I5825" i="1"/>
  <c r="K5823" i="1"/>
  <c r="K5824" i="1" s="1"/>
  <c r="J5825" i="1" l="1"/>
  <c r="L5825" i="1" s="1"/>
  <c r="I5826" i="1"/>
  <c r="I5827" i="1" l="1"/>
  <c r="J5826" i="1"/>
  <c r="L5826" i="1" s="1"/>
  <c r="K5825" i="1"/>
  <c r="K5826" i="1" l="1"/>
  <c r="I5828" i="1"/>
  <c r="J5827" i="1"/>
  <c r="L5827" i="1" s="1"/>
  <c r="J5828" i="1" l="1"/>
  <c r="L5828" i="1" s="1"/>
  <c r="I5829" i="1"/>
  <c r="K5827" i="1"/>
  <c r="K5828" i="1" l="1"/>
  <c r="J5829" i="1"/>
  <c r="L5829" i="1" s="1"/>
  <c r="I5830" i="1"/>
  <c r="K5829" i="1" l="1"/>
  <c r="I5831" i="1"/>
  <c r="J5830" i="1"/>
  <c r="L5830" i="1" s="1"/>
  <c r="J5831" i="1" l="1"/>
  <c r="L5831" i="1" s="1"/>
  <c r="I5832" i="1"/>
  <c r="K5830" i="1"/>
  <c r="K5831" i="1" s="1"/>
  <c r="J5832" i="1" l="1"/>
  <c r="I5833" i="1"/>
  <c r="L5832" i="1" l="1"/>
  <c r="K5832" i="1"/>
  <c r="J5833" i="1"/>
  <c r="L5833" i="1" s="1"/>
  <c r="I5834" i="1"/>
  <c r="J5834" i="1" l="1"/>
  <c r="L5834" i="1" s="1"/>
  <c r="I5835" i="1"/>
  <c r="K5833" i="1"/>
  <c r="K5834" i="1" s="1"/>
  <c r="J5835" i="1" l="1"/>
  <c r="L5835" i="1" s="1"/>
  <c r="I5836" i="1"/>
  <c r="I5837" i="1" l="1"/>
  <c r="J5836" i="1"/>
  <c r="L5836" i="1" s="1"/>
  <c r="K5835" i="1"/>
  <c r="K5836" i="1" l="1"/>
  <c r="J5837" i="1"/>
  <c r="L5837" i="1" s="1"/>
  <c r="I5838" i="1"/>
  <c r="J5838" i="1" l="1"/>
  <c r="L5838" i="1" s="1"/>
  <c r="I5839" i="1"/>
  <c r="K5837" i="1"/>
  <c r="K5838" i="1" s="1"/>
  <c r="I5840" i="1" l="1"/>
  <c r="J5839" i="1"/>
  <c r="L5839" i="1" s="1"/>
  <c r="I5841" i="1" l="1"/>
  <c r="J5840" i="1"/>
  <c r="L5840" i="1" s="1"/>
  <c r="K5839" i="1"/>
  <c r="K5840" i="1" l="1"/>
  <c r="I5842" i="1"/>
  <c r="J5841" i="1"/>
  <c r="L5841" i="1" s="1"/>
  <c r="J5842" i="1" l="1"/>
  <c r="L5842" i="1" s="1"/>
  <c r="I5843" i="1"/>
  <c r="K5841" i="1"/>
  <c r="K5842" i="1" s="1"/>
  <c r="I5844" i="1" l="1"/>
  <c r="J5843" i="1"/>
  <c r="L5843" i="1" l="1"/>
  <c r="K5843" i="1"/>
  <c r="J5844" i="1"/>
  <c r="L5844" i="1" s="1"/>
  <c r="I5845" i="1"/>
  <c r="J5845" i="1" l="1"/>
  <c r="L5845" i="1" s="1"/>
  <c r="I5846" i="1"/>
  <c r="K5844" i="1"/>
  <c r="K5845" i="1" s="1"/>
  <c r="J5846" i="1" l="1"/>
  <c r="I5847" i="1"/>
  <c r="I5848" i="1" l="1"/>
  <c r="J5847" i="1"/>
  <c r="L5846" i="1"/>
  <c r="K5846" i="1"/>
  <c r="K5847" i="1" l="1"/>
  <c r="L5847" i="1"/>
  <c r="I5849" i="1"/>
  <c r="J5848" i="1"/>
  <c r="L5848" i="1" l="1"/>
  <c r="K5848" i="1"/>
  <c r="I5850" i="1"/>
  <c r="J5849" i="1"/>
  <c r="L5849" i="1" s="1"/>
  <c r="J5850" i="1" l="1"/>
  <c r="L5850" i="1" s="1"/>
  <c r="I5851" i="1"/>
  <c r="K5849" i="1"/>
  <c r="K5850" i="1" l="1"/>
  <c r="J5851" i="1"/>
  <c r="L5851" i="1" s="1"/>
  <c r="I5852" i="1"/>
  <c r="I5853" i="1" l="1"/>
  <c r="J5852" i="1"/>
  <c r="L5852" i="1" s="1"/>
  <c r="K5851" i="1"/>
  <c r="K5852" i="1" l="1"/>
  <c r="J5853" i="1"/>
  <c r="L5853" i="1" s="1"/>
  <c r="I5854" i="1"/>
  <c r="J5854" i="1" l="1"/>
  <c r="L5854" i="1" s="1"/>
  <c r="I5855" i="1"/>
  <c r="K5853" i="1"/>
  <c r="K5854" i="1" s="1"/>
  <c r="I5856" i="1" l="1"/>
  <c r="J5855" i="1"/>
  <c r="L5855" i="1" l="1"/>
  <c r="K5855" i="1"/>
  <c r="I5857" i="1"/>
  <c r="J5856" i="1"/>
  <c r="L5856" i="1" s="1"/>
  <c r="J5857" i="1" l="1"/>
  <c r="L5857" i="1" s="1"/>
  <c r="I5858" i="1"/>
  <c r="K5856" i="1"/>
  <c r="K5857" i="1" s="1"/>
  <c r="I5859" i="1" l="1"/>
  <c r="J5858" i="1"/>
  <c r="L5858" i="1" l="1"/>
  <c r="K5858" i="1"/>
  <c r="J5859" i="1"/>
  <c r="L5859" i="1" s="1"/>
  <c r="I5860" i="1"/>
  <c r="J5860" i="1" l="1"/>
  <c r="L5860" i="1" s="1"/>
  <c r="I5861" i="1"/>
  <c r="K5859" i="1"/>
  <c r="K5860" i="1" s="1"/>
  <c r="I5862" i="1" l="1"/>
  <c r="J5861" i="1"/>
  <c r="L5861" i="1" s="1"/>
  <c r="J5862" i="1" l="1"/>
  <c r="L5862" i="1" s="1"/>
  <c r="I5863" i="1"/>
  <c r="K5861" i="1"/>
  <c r="K5862" i="1" s="1"/>
  <c r="J5863" i="1" l="1"/>
  <c r="L5863" i="1" s="1"/>
  <c r="I5864" i="1"/>
  <c r="J5864" i="1" l="1"/>
  <c r="L5864" i="1" s="1"/>
  <c r="I5865" i="1"/>
  <c r="K5863" i="1"/>
  <c r="K5864" i="1" s="1"/>
  <c r="J5865" i="1" l="1"/>
  <c r="L5865" i="1" s="1"/>
  <c r="I5866" i="1"/>
  <c r="I5867" i="1" l="1"/>
  <c r="J5866" i="1"/>
  <c r="L5866" i="1" s="1"/>
  <c r="K5865" i="1"/>
  <c r="K5866" i="1" l="1"/>
  <c r="I5868" i="1"/>
  <c r="J5867" i="1"/>
  <c r="L5867" i="1" s="1"/>
  <c r="J5868" i="1" l="1"/>
  <c r="L5868" i="1" s="1"/>
  <c r="I5869" i="1"/>
  <c r="K5867" i="1"/>
  <c r="K5868" i="1" s="1"/>
  <c r="J5869" i="1" l="1"/>
  <c r="L5869" i="1" s="1"/>
  <c r="I5870" i="1"/>
  <c r="J5870" i="1" l="1"/>
  <c r="L5870" i="1" s="1"/>
  <c r="I5871" i="1"/>
  <c r="K5869" i="1"/>
  <c r="K5870" i="1" s="1"/>
  <c r="J5871" i="1" l="1"/>
  <c r="I5872" i="1"/>
  <c r="I5873" i="1" l="1"/>
  <c r="J5872" i="1"/>
  <c r="L5871" i="1"/>
  <c r="K5871" i="1"/>
  <c r="K5872" i="1" l="1"/>
  <c r="L5872" i="1"/>
  <c r="J5873" i="1"/>
  <c r="I5874" i="1"/>
  <c r="L5873" i="1" l="1"/>
  <c r="I5875" i="1"/>
  <c r="J5874" i="1"/>
  <c r="L5874" i="1" s="1"/>
  <c r="K5873" i="1"/>
  <c r="K5874" i="1" l="1"/>
  <c r="I5876" i="1"/>
  <c r="J5875" i="1"/>
  <c r="L5875" i="1" s="1"/>
  <c r="I5877" i="1" l="1"/>
  <c r="J5876" i="1"/>
  <c r="L5876" i="1" s="1"/>
  <c r="K5875" i="1"/>
  <c r="K5876" i="1" s="1"/>
  <c r="J5877" i="1" l="1"/>
  <c r="L5877" i="1" s="1"/>
  <c r="I5878" i="1"/>
  <c r="J5878" i="1" l="1"/>
  <c r="L5878" i="1" s="1"/>
  <c r="I5879" i="1"/>
  <c r="K5877" i="1"/>
  <c r="K5878" i="1" s="1"/>
  <c r="J5879" i="1" l="1"/>
  <c r="L5879" i="1" s="1"/>
  <c r="I5880" i="1"/>
  <c r="J5880" i="1" l="1"/>
  <c r="L5880" i="1" s="1"/>
  <c r="I5881" i="1"/>
  <c r="K5879" i="1"/>
  <c r="K5880" i="1" s="1"/>
  <c r="I5882" i="1" l="1"/>
  <c r="J5881" i="1"/>
  <c r="L5881" i="1" s="1"/>
  <c r="J5882" i="1" l="1"/>
  <c r="L5882" i="1" s="1"/>
  <c r="I5883" i="1"/>
  <c r="K5881" i="1"/>
  <c r="K5882" i="1" s="1"/>
  <c r="I5884" i="1" l="1"/>
  <c r="J5883" i="1"/>
  <c r="L5883" i="1" l="1"/>
  <c r="K5883" i="1"/>
  <c r="I5885" i="1"/>
  <c r="J5884" i="1"/>
  <c r="L5884" i="1" s="1"/>
  <c r="J5885" i="1" l="1"/>
  <c r="L5885" i="1" s="1"/>
  <c r="I5886" i="1"/>
  <c r="K5884" i="1"/>
  <c r="K5885" i="1" s="1"/>
  <c r="I5887" i="1" l="1"/>
  <c r="J5886" i="1"/>
  <c r="L5886" i="1" l="1"/>
  <c r="K5886" i="1"/>
  <c r="I5888" i="1"/>
  <c r="J5887" i="1"/>
  <c r="L5887" i="1" s="1"/>
  <c r="J5888" i="1" l="1"/>
  <c r="L5888" i="1" s="1"/>
  <c r="I5889" i="1"/>
  <c r="K5887" i="1"/>
  <c r="K5888" i="1" s="1"/>
  <c r="J5889" i="1" l="1"/>
  <c r="L5889" i="1" s="1"/>
  <c r="I5890" i="1"/>
  <c r="I5891" i="1" l="1"/>
  <c r="J5890" i="1"/>
  <c r="L5890" i="1" s="1"/>
  <c r="K5889" i="1"/>
  <c r="K5890" i="1" s="1"/>
  <c r="J5891" i="1" l="1"/>
  <c r="I5892" i="1"/>
  <c r="I5893" i="1" l="1"/>
  <c r="J5892" i="1"/>
  <c r="L5891" i="1"/>
  <c r="K5891" i="1"/>
  <c r="K5892" i="1" s="1"/>
  <c r="L5892" i="1" l="1"/>
  <c r="I5894" i="1"/>
  <c r="J5893" i="1"/>
  <c r="L5893" i="1" l="1"/>
  <c r="K5893" i="1"/>
  <c r="J5894" i="1"/>
  <c r="L5894" i="1" s="1"/>
  <c r="I5895" i="1"/>
  <c r="I5896" i="1" l="1"/>
  <c r="J5895" i="1"/>
  <c r="L5895" i="1" s="1"/>
  <c r="K5894" i="1"/>
  <c r="K5895" i="1" l="1"/>
  <c r="J5896" i="1"/>
  <c r="L5896" i="1" s="1"/>
  <c r="I5897" i="1"/>
  <c r="J5897" i="1" l="1"/>
  <c r="L5897" i="1" s="1"/>
  <c r="I5898" i="1"/>
  <c r="K5896" i="1"/>
  <c r="K5897" i="1" s="1"/>
  <c r="I5899" i="1" l="1"/>
  <c r="J5898" i="1"/>
  <c r="L5898" i="1" s="1"/>
  <c r="I5900" i="1" l="1"/>
  <c r="J5899" i="1"/>
  <c r="L5899" i="1" s="1"/>
  <c r="K5898" i="1"/>
  <c r="K5899" i="1" s="1"/>
  <c r="J5900" i="1" l="1"/>
  <c r="L5900" i="1" s="1"/>
  <c r="I5901" i="1"/>
  <c r="J5901" i="1" l="1"/>
  <c r="L5901" i="1" s="1"/>
  <c r="I5902" i="1"/>
  <c r="K5900" i="1"/>
  <c r="K5901" i="1" s="1"/>
  <c r="J5902" i="1" l="1"/>
  <c r="I5903" i="1"/>
  <c r="I5904" i="1" l="1"/>
  <c r="J5903" i="1"/>
  <c r="L5902" i="1"/>
  <c r="K5902" i="1"/>
  <c r="K5903" i="1" l="1"/>
  <c r="L5903" i="1"/>
  <c r="J5904" i="1"/>
  <c r="L5904" i="1" s="1"/>
  <c r="I5905" i="1"/>
  <c r="I5906" i="1" l="1"/>
  <c r="J5905" i="1"/>
  <c r="L5905" i="1" s="1"/>
  <c r="K5904" i="1"/>
  <c r="K5905" i="1" l="1"/>
  <c r="J5906" i="1"/>
  <c r="I5907" i="1"/>
  <c r="J5907" i="1" l="1"/>
  <c r="I5908" i="1"/>
  <c r="L5906" i="1"/>
  <c r="K5906" i="1"/>
  <c r="K5907" i="1" s="1"/>
  <c r="I5909" i="1" l="1"/>
  <c r="J5908" i="1"/>
  <c r="L5907" i="1"/>
  <c r="L5908" i="1" l="1"/>
  <c r="K5908" i="1"/>
  <c r="J5909" i="1"/>
  <c r="L5909" i="1" s="1"/>
  <c r="I5910" i="1"/>
  <c r="J5910" i="1" l="1"/>
  <c r="L5910" i="1" s="1"/>
  <c r="I5911" i="1"/>
  <c r="K5909" i="1"/>
  <c r="K5910" i="1" s="1"/>
  <c r="I5912" i="1" l="1"/>
  <c r="J5911" i="1"/>
  <c r="L5911" i="1" s="1"/>
  <c r="J5912" i="1" l="1"/>
  <c r="L5912" i="1" s="1"/>
  <c r="I5913" i="1"/>
  <c r="K5911" i="1"/>
  <c r="K5912" i="1" s="1"/>
  <c r="J5913" i="1" l="1"/>
  <c r="I5914" i="1"/>
  <c r="J5914" i="1" l="1"/>
  <c r="I5915" i="1"/>
  <c r="L5913" i="1"/>
  <c r="K5913" i="1"/>
  <c r="K5914" i="1" s="1"/>
  <c r="I5916" i="1" l="1"/>
  <c r="J5915" i="1"/>
  <c r="L5914" i="1"/>
  <c r="L5915" i="1" l="1"/>
  <c r="K5915" i="1"/>
  <c r="J5916" i="1"/>
  <c r="I5917" i="1"/>
  <c r="L5916" i="1" l="1"/>
  <c r="I5918" i="1"/>
  <c r="J5917" i="1"/>
  <c r="L5917" i="1" s="1"/>
  <c r="K5916" i="1"/>
  <c r="K5917" i="1" l="1"/>
  <c r="I5919" i="1"/>
  <c r="J5918" i="1"/>
  <c r="L5918" i="1" l="1"/>
  <c r="K5918" i="1"/>
  <c r="I5920" i="1"/>
  <c r="J5919" i="1"/>
  <c r="L5919" i="1" s="1"/>
  <c r="I5921" i="1" l="1"/>
  <c r="J5920" i="1"/>
  <c r="L5920" i="1" s="1"/>
  <c r="K5919" i="1"/>
  <c r="K5920" i="1" l="1"/>
  <c r="J5921" i="1"/>
  <c r="L5921" i="1" s="1"/>
  <c r="I5922" i="1"/>
  <c r="J5922" i="1" l="1"/>
  <c r="L5922" i="1" s="1"/>
  <c r="I5923" i="1"/>
  <c r="K5921" i="1"/>
  <c r="K5922" i="1" s="1"/>
  <c r="I5924" i="1" l="1"/>
  <c r="J5923" i="1"/>
  <c r="L5923" i="1" s="1"/>
  <c r="I5925" i="1" l="1"/>
  <c r="J5924" i="1"/>
  <c r="L5924" i="1" s="1"/>
  <c r="K5923" i="1"/>
  <c r="K5924" i="1" l="1"/>
  <c r="J5925" i="1"/>
  <c r="L5925" i="1" s="1"/>
  <c r="I5926" i="1"/>
  <c r="I5927" i="1" l="1"/>
  <c r="J5926" i="1"/>
  <c r="L5926" i="1" s="1"/>
  <c r="K5925" i="1"/>
  <c r="K5926" i="1" l="1"/>
  <c r="I5928" i="1"/>
  <c r="J5927" i="1"/>
  <c r="L5927" i="1" s="1"/>
  <c r="J5928" i="1" l="1"/>
  <c r="L5928" i="1" s="1"/>
  <c r="I5929" i="1"/>
  <c r="K5927" i="1"/>
  <c r="K5928" i="1" s="1"/>
  <c r="J5929" i="1" l="1"/>
  <c r="I5930" i="1"/>
  <c r="J5930" i="1" l="1"/>
  <c r="I5931" i="1"/>
  <c r="L5929" i="1"/>
  <c r="K5929" i="1"/>
  <c r="K5930" i="1" s="1"/>
  <c r="J5931" i="1" l="1"/>
  <c r="I5932" i="1"/>
  <c r="L5930" i="1"/>
  <c r="I5933" i="1" l="1"/>
  <c r="J5932" i="1"/>
  <c r="L5931" i="1"/>
  <c r="K5931" i="1"/>
  <c r="K5932" i="1" s="1"/>
  <c r="L5932" i="1" l="1"/>
  <c r="I5934" i="1"/>
  <c r="J5933" i="1"/>
  <c r="L5933" i="1" l="1"/>
  <c r="K5933" i="1"/>
  <c r="I5935" i="1"/>
  <c r="J5934" i="1"/>
  <c r="L5934" i="1" s="1"/>
  <c r="J5935" i="1" l="1"/>
  <c r="L5935" i="1" s="1"/>
  <c r="I5936" i="1"/>
  <c r="K5934" i="1"/>
  <c r="K5935" i="1" s="1"/>
  <c r="I5937" i="1" l="1"/>
  <c r="J5936" i="1"/>
  <c r="L5936" i="1" s="1"/>
  <c r="I5938" i="1" l="1"/>
  <c r="J5937" i="1"/>
  <c r="L5937" i="1" s="1"/>
  <c r="K5936" i="1"/>
  <c r="K5937" i="1" l="1"/>
  <c r="J5938" i="1"/>
  <c r="L5938" i="1" s="1"/>
  <c r="I5939" i="1"/>
  <c r="I5940" i="1" l="1"/>
  <c r="J5939" i="1"/>
  <c r="L5939" i="1" s="1"/>
  <c r="K5938" i="1"/>
  <c r="K5939" i="1" l="1"/>
  <c r="I5941" i="1"/>
  <c r="J5940" i="1"/>
  <c r="L5940" i="1" l="1"/>
  <c r="K5940" i="1"/>
  <c r="I5942" i="1"/>
  <c r="J5941" i="1"/>
  <c r="L5941" i="1" s="1"/>
  <c r="I5943" i="1" l="1"/>
  <c r="J5942" i="1"/>
  <c r="L5942" i="1" s="1"/>
  <c r="K5941" i="1"/>
  <c r="K5942" i="1" l="1"/>
  <c r="J5943" i="1"/>
  <c r="I5944" i="1"/>
  <c r="I5945" i="1" l="1"/>
  <c r="J5944" i="1"/>
  <c r="L5943" i="1"/>
  <c r="K5943" i="1"/>
  <c r="K5944" i="1" s="1"/>
  <c r="L5944" i="1" l="1"/>
  <c r="I5946" i="1"/>
  <c r="J5945" i="1"/>
  <c r="L5945" i="1" l="1"/>
  <c r="K5945" i="1"/>
  <c r="J5946" i="1"/>
  <c r="L5946" i="1" s="1"/>
  <c r="I5947" i="1"/>
  <c r="I5948" i="1" l="1"/>
  <c r="J5947" i="1"/>
  <c r="L5947" i="1" s="1"/>
  <c r="K5946" i="1"/>
  <c r="K5947" i="1" l="1"/>
  <c r="I5949" i="1"/>
  <c r="J5948" i="1"/>
  <c r="L5948" i="1" l="1"/>
  <c r="K5948" i="1"/>
  <c r="I5950" i="1"/>
  <c r="J5949" i="1"/>
  <c r="L5949" i="1" s="1"/>
  <c r="J5950" i="1" l="1"/>
  <c r="L5950" i="1" s="1"/>
  <c r="I5951" i="1"/>
  <c r="K5949" i="1"/>
  <c r="K5950" i="1" s="1"/>
  <c r="I5952" i="1" l="1"/>
  <c r="J5951" i="1"/>
  <c r="L5951" i="1" l="1"/>
  <c r="K5951" i="1"/>
  <c r="I5953" i="1"/>
  <c r="J5952" i="1"/>
  <c r="L5952" i="1" s="1"/>
  <c r="I5954" i="1" l="1"/>
  <c r="J5953" i="1"/>
  <c r="L5953" i="1" s="1"/>
  <c r="K5952" i="1"/>
  <c r="K5953" i="1" l="1"/>
  <c r="I5955" i="1"/>
  <c r="J5954" i="1"/>
  <c r="L5954" i="1" l="1"/>
  <c r="K5954" i="1"/>
  <c r="I5956" i="1"/>
  <c r="J5955" i="1"/>
  <c r="L5955" i="1" s="1"/>
  <c r="J5956" i="1" l="1"/>
  <c r="L5956" i="1" s="1"/>
  <c r="I5957" i="1"/>
  <c r="K5955" i="1"/>
  <c r="K5956" i="1" s="1"/>
  <c r="J5957" i="1" l="1"/>
  <c r="I5958" i="1"/>
  <c r="J5958" i="1" l="1"/>
  <c r="I5959" i="1"/>
  <c r="L5957" i="1"/>
  <c r="K5957" i="1"/>
  <c r="K5958" i="1" s="1"/>
  <c r="I5960" i="1" l="1"/>
  <c r="J5959" i="1"/>
  <c r="L5958" i="1"/>
  <c r="L5959" i="1" l="1"/>
  <c r="K5959" i="1"/>
  <c r="I5961" i="1"/>
  <c r="J5960" i="1"/>
  <c r="L5960" i="1" s="1"/>
  <c r="I5962" i="1" l="1"/>
  <c r="J5961" i="1"/>
  <c r="L5961" i="1" s="1"/>
  <c r="K5960" i="1"/>
  <c r="K5961" i="1" s="1"/>
  <c r="I5963" i="1" l="1"/>
  <c r="J5962" i="1"/>
  <c r="L5962" i="1" s="1"/>
  <c r="J5963" i="1" l="1"/>
  <c r="L5963" i="1" s="1"/>
  <c r="I5964" i="1"/>
  <c r="K5962" i="1"/>
  <c r="K5963" i="1" s="1"/>
  <c r="J5964" i="1" l="1"/>
  <c r="I5965" i="1"/>
  <c r="I5966" i="1" l="1"/>
  <c r="J5965" i="1"/>
  <c r="L5964" i="1"/>
  <c r="K5964" i="1"/>
  <c r="K5965" i="1" s="1"/>
  <c r="L5965" i="1" l="1"/>
  <c r="I5967" i="1"/>
  <c r="J5966" i="1"/>
  <c r="L5966" i="1" l="1"/>
  <c r="K5966" i="1"/>
  <c r="J5967" i="1"/>
  <c r="L5967" i="1" s="1"/>
  <c r="I5968" i="1"/>
  <c r="J5968" i="1" l="1"/>
  <c r="L5968" i="1" s="1"/>
  <c r="I5969" i="1"/>
  <c r="K5967" i="1"/>
  <c r="K5968" i="1" s="1"/>
  <c r="J5969" i="1" l="1"/>
  <c r="L5969" i="1" s="1"/>
  <c r="I5970" i="1"/>
  <c r="I5971" i="1" l="1"/>
  <c r="J5970" i="1"/>
  <c r="L5970" i="1" s="1"/>
  <c r="K5969" i="1"/>
  <c r="K5970" i="1" s="1"/>
  <c r="J5971" i="1" l="1"/>
  <c r="I5972" i="1"/>
  <c r="J5972" i="1" l="1"/>
  <c r="I5973" i="1"/>
  <c r="L5971" i="1"/>
  <c r="K5971" i="1"/>
  <c r="K5972" i="1" s="1"/>
  <c r="I5974" i="1" l="1"/>
  <c r="J5973" i="1"/>
  <c r="L5972" i="1"/>
  <c r="L5973" i="1" l="1"/>
  <c r="K5973" i="1"/>
  <c r="I5975" i="1"/>
  <c r="J5974" i="1"/>
  <c r="L5974" i="1" s="1"/>
  <c r="I5976" i="1" l="1"/>
  <c r="J5975" i="1"/>
  <c r="L5975" i="1" s="1"/>
  <c r="K5974" i="1"/>
  <c r="K5975" i="1" l="1"/>
  <c r="I5977" i="1"/>
  <c r="J5976" i="1"/>
  <c r="L5976" i="1" s="1"/>
  <c r="I5978" i="1" l="1"/>
  <c r="J5977" i="1"/>
  <c r="L5977" i="1" s="1"/>
  <c r="K5976" i="1"/>
  <c r="K5977" i="1" l="1"/>
  <c r="I5979" i="1"/>
  <c r="J5978" i="1"/>
  <c r="L5978" i="1" l="1"/>
  <c r="K5978" i="1"/>
  <c r="J5979" i="1"/>
  <c r="L5979" i="1" s="1"/>
  <c r="I5980" i="1"/>
  <c r="I5981" i="1" l="1"/>
  <c r="J5980" i="1"/>
  <c r="L5980" i="1" s="1"/>
  <c r="K5979" i="1"/>
  <c r="K5980" i="1" l="1"/>
  <c r="J5981" i="1"/>
  <c r="L5981" i="1" s="1"/>
  <c r="I5982" i="1"/>
  <c r="I5983" i="1" l="1"/>
  <c r="J5982" i="1"/>
  <c r="L5982" i="1" s="1"/>
  <c r="K5981" i="1"/>
  <c r="K5982" i="1" l="1"/>
  <c r="J5983" i="1"/>
  <c r="L5983" i="1" s="1"/>
  <c r="I5984" i="1"/>
  <c r="J5984" i="1" l="1"/>
  <c r="L5984" i="1" s="1"/>
  <c r="I5985" i="1"/>
  <c r="K5983" i="1"/>
  <c r="K5984" i="1" s="1"/>
  <c r="I5986" i="1" l="1"/>
  <c r="J5985" i="1"/>
  <c r="L5985" i="1" l="1"/>
  <c r="K5985" i="1"/>
  <c r="J5986" i="1"/>
  <c r="L5986" i="1" s="1"/>
  <c r="I5987" i="1"/>
  <c r="I5988" i="1" l="1"/>
  <c r="J5987" i="1"/>
  <c r="L5987" i="1" s="1"/>
  <c r="K5986" i="1"/>
  <c r="K5987" i="1" s="1"/>
  <c r="J5988" i="1" l="1"/>
  <c r="I5989" i="1"/>
  <c r="I5990" i="1" l="1"/>
  <c r="J5989" i="1"/>
  <c r="L5988" i="1"/>
  <c r="K5988" i="1"/>
  <c r="K5989" i="1" l="1"/>
  <c r="L5989" i="1"/>
  <c r="J5990" i="1"/>
  <c r="I5991" i="1"/>
  <c r="J5991" i="1" l="1"/>
  <c r="I5992" i="1"/>
  <c r="L5990" i="1"/>
  <c r="K5990" i="1"/>
  <c r="K5991" i="1" s="1"/>
  <c r="I5993" i="1" l="1"/>
  <c r="J5992" i="1"/>
  <c r="L5991" i="1"/>
  <c r="L5992" i="1" l="1"/>
  <c r="K5992" i="1"/>
  <c r="I5994" i="1"/>
  <c r="J5993" i="1"/>
  <c r="L5993" i="1" l="1"/>
  <c r="J5994" i="1"/>
  <c r="L5994" i="1" s="1"/>
  <c r="I5995" i="1"/>
  <c r="K5993" i="1"/>
  <c r="K5994" i="1" s="1"/>
  <c r="I5996" i="1" l="1"/>
  <c r="J5995" i="1"/>
  <c r="L5995" i="1" l="1"/>
  <c r="K5995" i="1"/>
  <c r="J5996" i="1"/>
  <c r="L5996" i="1" s="1"/>
  <c r="I5997" i="1"/>
  <c r="J5997" i="1" l="1"/>
  <c r="L5997" i="1" s="1"/>
  <c r="I5998" i="1"/>
  <c r="K5996" i="1"/>
  <c r="K5997" i="1" s="1"/>
  <c r="J5998" i="1" l="1"/>
  <c r="I5999" i="1"/>
  <c r="J5999" i="1" l="1"/>
  <c r="I6000" i="1"/>
  <c r="L5998" i="1"/>
  <c r="K5998" i="1"/>
  <c r="K5999" i="1" s="1"/>
  <c r="I6001" i="1" l="1"/>
  <c r="J6000" i="1"/>
  <c r="L5999" i="1"/>
  <c r="L6000" i="1" l="1"/>
  <c r="K6000" i="1"/>
  <c r="I6002" i="1"/>
  <c r="J6001" i="1"/>
  <c r="L6001" i="1" s="1"/>
  <c r="I6003" i="1" l="1"/>
  <c r="J6002" i="1"/>
  <c r="L6002" i="1" s="1"/>
  <c r="K6001" i="1"/>
  <c r="K6002" i="1" s="1"/>
  <c r="I6004" i="1" l="1"/>
  <c r="J6003" i="1"/>
  <c r="L6003" i="1" s="1"/>
  <c r="I6005" i="1" l="1"/>
  <c r="J6004" i="1"/>
  <c r="L6004" i="1" s="1"/>
  <c r="K6003" i="1"/>
  <c r="K6004" i="1" l="1"/>
  <c r="J6005" i="1"/>
  <c r="L6005" i="1" s="1"/>
  <c r="I6006" i="1"/>
  <c r="J6006" i="1" l="1"/>
  <c r="L6006" i="1" s="1"/>
  <c r="I6007" i="1"/>
  <c r="K6005" i="1"/>
  <c r="K6006" i="1" s="1"/>
  <c r="J6007" i="1" l="1"/>
  <c r="L6007" i="1" s="1"/>
  <c r="I6008" i="1"/>
  <c r="I6009" i="1" l="1"/>
  <c r="J6008" i="1"/>
  <c r="L6008" i="1" s="1"/>
  <c r="K6007" i="1"/>
  <c r="K6008" i="1" l="1"/>
  <c r="J6009" i="1"/>
  <c r="L6009" i="1" s="1"/>
  <c r="I6010" i="1"/>
  <c r="I6011" i="1" l="1"/>
  <c r="J6010" i="1"/>
  <c r="L6010" i="1" s="1"/>
  <c r="K6009" i="1"/>
  <c r="K6010" i="1" s="1"/>
  <c r="I6012" i="1" l="1"/>
  <c r="J6011" i="1"/>
  <c r="L6011" i="1" s="1"/>
  <c r="J6012" i="1" l="1"/>
  <c r="L6012" i="1" s="1"/>
  <c r="I6013" i="1"/>
  <c r="K6011" i="1"/>
  <c r="K6012" i="1" s="1"/>
  <c r="J6013" i="1" l="1"/>
  <c r="L6013" i="1" s="1"/>
  <c r="I6014" i="1"/>
  <c r="J6014" i="1" l="1"/>
  <c r="L6014" i="1" s="1"/>
  <c r="I6015" i="1"/>
  <c r="K6013" i="1"/>
  <c r="K6014" i="1" s="1"/>
  <c r="J6015" i="1" l="1"/>
  <c r="I6016" i="1"/>
  <c r="I6017" i="1" l="1"/>
  <c r="J6016" i="1"/>
  <c r="L6015" i="1"/>
  <c r="K6015" i="1"/>
  <c r="K6016" i="1" l="1"/>
  <c r="L6016" i="1"/>
  <c r="I6018" i="1"/>
  <c r="J6017" i="1"/>
  <c r="L6017" i="1" s="1"/>
  <c r="J6018" i="1" l="1"/>
  <c r="L6018" i="1" s="1"/>
  <c r="I6019" i="1"/>
  <c r="K6017" i="1"/>
  <c r="K6018" i="1" s="1"/>
  <c r="I6020" i="1" l="1"/>
  <c r="J6019" i="1"/>
  <c r="L6019" i="1" s="1"/>
  <c r="I6021" i="1" l="1"/>
  <c r="J6020" i="1"/>
  <c r="L6020" i="1" s="1"/>
  <c r="K6019" i="1"/>
  <c r="K6020" i="1" l="1"/>
  <c r="J6021" i="1"/>
  <c r="I6022" i="1"/>
  <c r="J6022" i="1" l="1"/>
  <c r="I6023" i="1"/>
  <c r="L6021" i="1"/>
  <c r="K6021" i="1"/>
  <c r="K6022" i="1" s="1"/>
  <c r="I6024" i="1" l="1"/>
  <c r="J6023" i="1"/>
  <c r="L6022" i="1"/>
  <c r="L6023" i="1" l="1"/>
  <c r="K6023" i="1"/>
  <c r="I6025" i="1"/>
  <c r="J6024" i="1"/>
  <c r="L6024" i="1" s="1"/>
  <c r="I6026" i="1" l="1"/>
  <c r="J6025" i="1"/>
  <c r="L6025" i="1" s="1"/>
  <c r="K6024" i="1"/>
  <c r="K6025" i="1" l="1"/>
  <c r="I6027" i="1"/>
  <c r="J6026" i="1"/>
  <c r="L6026" i="1" l="1"/>
  <c r="K6026" i="1"/>
  <c r="I6028" i="1"/>
  <c r="J6027" i="1"/>
  <c r="L6027" i="1" s="1"/>
  <c r="I6029" i="1" l="1"/>
  <c r="J6028" i="1"/>
  <c r="L6028" i="1" s="1"/>
  <c r="K6027" i="1"/>
  <c r="K6028" i="1" l="1"/>
  <c r="I6030" i="1"/>
  <c r="J6029" i="1"/>
  <c r="L6029" i="1" l="1"/>
  <c r="K6029" i="1"/>
  <c r="I6031" i="1"/>
  <c r="J6030" i="1"/>
  <c r="L6030" i="1" s="1"/>
  <c r="I6032" i="1" l="1"/>
  <c r="J6031" i="1"/>
  <c r="L6031" i="1" s="1"/>
  <c r="K6030" i="1"/>
  <c r="K6031" i="1" l="1"/>
  <c r="I6033" i="1"/>
  <c r="J6032" i="1"/>
  <c r="L6032" i="1" l="1"/>
  <c r="K6032" i="1"/>
  <c r="J6033" i="1"/>
  <c r="L6033" i="1" s="1"/>
  <c r="I6034" i="1"/>
  <c r="I6035" i="1" l="1"/>
  <c r="J6034" i="1"/>
  <c r="L6034" i="1" s="1"/>
  <c r="K6033" i="1"/>
  <c r="K6034" i="1" l="1"/>
  <c r="I6036" i="1"/>
  <c r="J6035" i="1"/>
  <c r="L6035" i="1" l="1"/>
  <c r="K6035" i="1"/>
  <c r="J6036" i="1"/>
  <c r="L6036" i="1" s="1"/>
  <c r="I6037" i="1"/>
  <c r="I6038" i="1" l="1"/>
  <c r="J6037" i="1"/>
  <c r="L6037" i="1" s="1"/>
  <c r="K6036" i="1"/>
  <c r="K6037" i="1" s="1"/>
  <c r="I6039" i="1" l="1"/>
  <c r="J6038" i="1"/>
  <c r="L6038" i="1" l="1"/>
  <c r="K6038" i="1"/>
  <c r="J6039" i="1"/>
  <c r="L6039" i="1" s="1"/>
  <c r="I6040" i="1"/>
  <c r="J6040" i="1" l="1"/>
  <c r="L6040" i="1" s="1"/>
  <c r="I6041" i="1"/>
  <c r="K6039" i="1"/>
  <c r="K6040" i="1" s="1"/>
  <c r="J6041" i="1" l="1"/>
  <c r="I6042" i="1"/>
  <c r="J6042" i="1" l="1"/>
  <c r="I6043" i="1"/>
  <c r="L6041" i="1"/>
  <c r="K6041" i="1"/>
  <c r="K6042" i="1" s="1"/>
  <c r="J6043" i="1" l="1"/>
  <c r="I6044" i="1"/>
  <c r="L6042" i="1"/>
  <c r="I6045" i="1" l="1"/>
  <c r="J6044" i="1"/>
  <c r="L6043" i="1"/>
  <c r="K6043" i="1"/>
  <c r="K6044" i="1" l="1"/>
  <c r="L6044" i="1"/>
  <c r="I6046" i="1"/>
  <c r="J6045" i="1"/>
  <c r="L6045" i="1" s="1"/>
  <c r="J6046" i="1" l="1"/>
  <c r="L6046" i="1" s="1"/>
  <c r="I6047" i="1"/>
  <c r="K6045" i="1"/>
  <c r="K6046" i="1" s="1"/>
  <c r="J6047" i="1" l="1"/>
  <c r="I6048" i="1"/>
  <c r="I6049" i="1" l="1"/>
  <c r="J6048" i="1"/>
  <c r="L6047" i="1"/>
  <c r="K6047" i="1"/>
  <c r="K6048" i="1" l="1"/>
  <c r="L6048" i="1"/>
  <c r="J6049" i="1"/>
  <c r="I6050" i="1"/>
  <c r="I6051" i="1" l="1"/>
  <c r="J6050" i="1"/>
  <c r="L6049" i="1"/>
  <c r="K6049" i="1"/>
  <c r="K6050" i="1" l="1"/>
  <c r="L6050" i="1"/>
  <c r="J6051" i="1"/>
  <c r="I6052" i="1"/>
  <c r="J6052" i="1" l="1"/>
  <c r="I6053" i="1"/>
  <c r="L6051" i="1"/>
  <c r="K6051" i="1"/>
  <c r="K6052" i="1" s="1"/>
  <c r="J6053" i="1" l="1"/>
  <c r="I6054" i="1"/>
  <c r="L6052" i="1"/>
  <c r="I6055" i="1" l="1"/>
  <c r="J6054" i="1"/>
  <c r="L6053" i="1"/>
  <c r="K6053" i="1"/>
  <c r="K6054" i="1" l="1"/>
  <c r="L6054" i="1"/>
  <c r="I6056" i="1"/>
  <c r="J6055" i="1"/>
  <c r="L6055" i="1" l="1"/>
  <c r="K6055" i="1"/>
  <c r="J6056" i="1"/>
  <c r="L6056" i="1" s="1"/>
  <c r="I6057" i="1"/>
  <c r="I6058" i="1" l="1"/>
  <c r="J6057" i="1"/>
  <c r="L6057" i="1" s="1"/>
  <c r="K6056" i="1"/>
  <c r="K6057" i="1" l="1"/>
  <c r="J6058" i="1"/>
  <c r="L6058" i="1" s="1"/>
  <c r="I6059" i="1"/>
  <c r="J6059" i="1" l="1"/>
  <c r="L6059" i="1" s="1"/>
  <c r="I6060" i="1"/>
  <c r="K6058" i="1"/>
  <c r="K6059" i="1" s="1"/>
  <c r="I6061" i="1" l="1"/>
  <c r="J6060" i="1"/>
  <c r="L6060" i="1" l="1"/>
  <c r="K6060" i="1"/>
  <c r="J6061" i="1"/>
  <c r="L6061" i="1" s="1"/>
  <c r="I6062" i="1"/>
  <c r="J6062" i="1" l="1"/>
  <c r="L6062" i="1" s="1"/>
  <c r="I6063" i="1"/>
  <c r="K6061" i="1"/>
  <c r="K6062" i="1" s="1"/>
  <c r="I6064" i="1" l="1"/>
  <c r="J6063" i="1"/>
  <c r="L6063" i="1" l="1"/>
  <c r="K6063" i="1"/>
  <c r="I6065" i="1"/>
  <c r="J6064" i="1"/>
  <c r="L6064" i="1" s="1"/>
  <c r="I6066" i="1" l="1"/>
  <c r="J6065" i="1"/>
  <c r="L6065" i="1" s="1"/>
  <c r="K6064" i="1"/>
  <c r="K6065" i="1" s="1"/>
  <c r="J6066" i="1" l="1"/>
  <c r="I6067" i="1"/>
  <c r="I6068" i="1" l="1"/>
  <c r="J6067" i="1"/>
  <c r="L6066" i="1"/>
  <c r="K6066" i="1"/>
  <c r="K6067" i="1" s="1"/>
  <c r="L6067" i="1" l="1"/>
  <c r="I6069" i="1"/>
  <c r="J6068" i="1"/>
  <c r="L6068" i="1" l="1"/>
  <c r="K6068" i="1"/>
  <c r="I6070" i="1"/>
  <c r="J6069" i="1"/>
  <c r="L6069" i="1" s="1"/>
  <c r="J6070" i="1" l="1"/>
  <c r="L6070" i="1" s="1"/>
  <c r="I6071" i="1"/>
  <c r="K6069" i="1"/>
  <c r="K6070" i="1" l="1"/>
  <c r="I6072" i="1"/>
  <c r="J6071" i="1"/>
  <c r="L6071" i="1" s="1"/>
  <c r="J6072" i="1" l="1"/>
  <c r="L6072" i="1" s="1"/>
  <c r="I6073" i="1"/>
  <c r="K6071" i="1"/>
  <c r="K6072" i="1" s="1"/>
  <c r="I6074" i="1" l="1"/>
  <c r="J6073" i="1"/>
  <c r="L6073" i="1" s="1"/>
  <c r="I6075" i="1" l="1"/>
  <c r="J6074" i="1"/>
  <c r="L6074" i="1" s="1"/>
  <c r="K6073" i="1"/>
  <c r="K6074" i="1" l="1"/>
  <c r="I6076" i="1"/>
  <c r="J6075" i="1"/>
  <c r="L6075" i="1" s="1"/>
  <c r="J6076" i="1" l="1"/>
  <c r="L6076" i="1" s="1"/>
  <c r="I6077" i="1"/>
  <c r="K6075" i="1"/>
  <c r="K6076" i="1" s="1"/>
  <c r="J6077" i="1" l="1"/>
  <c r="I6078" i="1"/>
  <c r="I6079" i="1" l="1"/>
  <c r="J6078" i="1"/>
  <c r="L6077" i="1"/>
  <c r="K6077" i="1"/>
  <c r="K6078" i="1" s="1"/>
  <c r="L6078" i="1" l="1"/>
  <c r="I6080" i="1"/>
  <c r="J6079" i="1"/>
  <c r="L6079" i="1" l="1"/>
  <c r="K6079" i="1"/>
  <c r="I6081" i="1"/>
  <c r="J6080" i="1"/>
  <c r="L6080" i="1" s="1"/>
  <c r="J6081" i="1" l="1"/>
  <c r="L6081" i="1" s="1"/>
  <c r="I6082" i="1"/>
  <c r="K6080" i="1"/>
  <c r="K6081" i="1" s="1"/>
  <c r="J6082" i="1" l="1"/>
  <c r="L6082" i="1" s="1"/>
  <c r="I6083" i="1"/>
  <c r="J6083" i="1" l="1"/>
  <c r="L6083" i="1" s="1"/>
  <c r="I6084" i="1"/>
  <c r="K6082" i="1"/>
  <c r="K6083" i="1" s="1"/>
  <c r="J6084" i="1" l="1"/>
  <c r="I6085" i="1"/>
  <c r="I6086" i="1" l="1"/>
  <c r="J6085" i="1"/>
  <c r="L6084" i="1"/>
  <c r="K6084" i="1"/>
  <c r="L6085" i="1" l="1"/>
  <c r="K6085" i="1"/>
  <c r="I6087" i="1"/>
  <c r="J6086" i="1"/>
  <c r="L6086" i="1" s="1"/>
  <c r="J6087" i="1" l="1"/>
  <c r="L6087" i="1" s="1"/>
  <c r="I6088" i="1"/>
  <c r="K6086" i="1"/>
  <c r="K6087" i="1" s="1"/>
  <c r="J6088" i="1" l="1"/>
  <c r="I6089" i="1"/>
  <c r="J6089" i="1" l="1"/>
  <c r="I6090" i="1"/>
  <c r="L6088" i="1"/>
  <c r="K6088" i="1"/>
  <c r="K6089" i="1" s="1"/>
  <c r="J6090" i="1" l="1"/>
  <c r="I6091" i="1"/>
  <c r="L6089" i="1"/>
  <c r="I6092" i="1" l="1"/>
  <c r="J6091" i="1"/>
  <c r="L6090" i="1"/>
  <c r="K6090" i="1"/>
  <c r="K6091" i="1" l="1"/>
  <c r="L6091" i="1"/>
  <c r="J6092" i="1"/>
  <c r="I6093" i="1"/>
  <c r="J6093" i="1" l="1"/>
  <c r="I6094" i="1"/>
  <c r="L6092" i="1"/>
  <c r="K6092" i="1"/>
  <c r="K6093" i="1" l="1"/>
  <c r="I6095" i="1"/>
  <c r="J6094" i="1"/>
  <c r="L6093" i="1"/>
  <c r="L6094" i="1" l="1"/>
  <c r="K6094" i="1"/>
  <c r="J6095" i="1"/>
  <c r="I6096" i="1"/>
  <c r="L6095" i="1" l="1"/>
  <c r="I6097" i="1"/>
  <c r="J6096" i="1"/>
  <c r="L6096" i="1" s="1"/>
  <c r="K6095" i="1"/>
  <c r="K6096" i="1" l="1"/>
  <c r="I6098" i="1"/>
  <c r="J6097" i="1"/>
  <c r="L6097" i="1" l="1"/>
  <c r="K6097" i="1"/>
  <c r="J6098" i="1"/>
  <c r="L6098" i="1" s="1"/>
  <c r="I6099" i="1"/>
  <c r="I6100" i="1" l="1"/>
  <c r="J6099" i="1"/>
  <c r="L6099" i="1" s="1"/>
  <c r="K6098" i="1"/>
  <c r="K6099" i="1" s="1"/>
  <c r="J6100" i="1" l="1"/>
  <c r="L6100" i="1" s="1"/>
  <c r="I6101" i="1"/>
  <c r="I6102" i="1" l="1"/>
  <c r="J6101" i="1"/>
  <c r="L6101" i="1" s="1"/>
  <c r="K6100" i="1"/>
  <c r="K6101" i="1" l="1"/>
  <c r="I6103" i="1"/>
  <c r="J6102" i="1"/>
  <c r="L6102" i="1" l="1"/>
  <c r="K6102" i="1"/>
  <c r="I6104" i="1"/>
  <c r="J6103" i="1"/>
  <c r="L6103" i="1" s="1"/>
  <c r="I6105" i="1" l="1"/>
  <c r="J6104" i="1"/>
  <c r="L6104" i="1" s="1"/>
  <c r="K6103" i="1"/>
  <c r="K6104" i="1" s="1"/>
  <c r="J6105" i="1" l="1"/>
  <c r="L6105" i="1" s="1"/>
  <c r="I6106" i="1"/>
  <c r="I6107" i="1" l="1"/>
  <c r="J6106" i="1"/>
  <c r="L6106" i="1" s="1"/>
  <c r="K6105" i="1"/>
  <c r="K6106" i="1" l="1"/>
  <c r="I6108" i="1"/>
  <c r="J6107" i="1"/>
  <c r="L6107" i="1" s="1"/>
  <c r="J6108" i="1" l="1"/>
  <c r="L6108" i="1" s="1"/>
  <c r="I6109" i="1"/>
  <c r="K6107" i="1"/>
  <c r="K6108" i="1" s="1"/>
  <c r="I6110" i="1" l="1"/>
  <c r="J6109" i="1"/>
  <c r="L6109" i="1" s="1"/>
  <c r="I6111" i="1" l="1"/>
  <c r="J6110" i="1"/>
  <c r="L6110" i="1" s="1"/>
  <c r="K6109" i="1"/>
  <c r="K6110" i="1" l="1"/>
  <c r="J6111" i="1"/>
  <c r="I6112" i="1"/>
  <c r="J6112" i="1" l="1"/>
  <c r="I6113" i="1"/>
  <c r="L6111" i="1"/>
  <c r="K6111" i="1"/>
  <c r="K6112" i="1" s="1"/>
  <c r="I6114" i="1" l="1"/>
  <c r="J6113" i="1"/>
  <c r="L6112" i="1"/>
  <c r="L6113" i="1" l="1"/>
  <c r="J6114" i="1"/>
  <c r="L6114" i="1" s="1"/>
  <c r="I6115" i="1"/>
  <c r="K6113" i="1"/>
  <c r="K6114" i="1" s="1"/>
  <c r="I6116" i="1" l="1"/>
  <c r="J6115" i="1"/>
  <c r="L6115" i="1" s="1"/>
  <c r="J6116" i="1" l="1"/>
  <c r="L6116" i="1" s="1"/>
  <c r="I6117" i="1"/>
  <c r="K6115" i="1"/>
  <c r="K6116" i="1" l="1"/>
  <c r="J6117" i="1"/>
  <c r="I6118" i="1"/>
  <c r="I6119" i="1" l="1"/>
  <c r="J6118" i="1"/>
  <c r="L6117" i="1"/>
  <c r="K6117" i="1"/>
  <c r="K6118" i="1" l="1"/>
  <c r="L6118" i="1"/>
  <c r="J6119" i="1"/>
  <c r="L6119" i="1" s="1"/>
  <c r="I6120" i="1"/>
  <c r="I6121" i="1" l="1"/>
  <c r="J6120" i="1"/>
  <c r="L6120" i="1" s="1"/>
  <c r="K6119" i="1"/>
  <c r="K6120" i="1" l="1"/>
  <c r="J6121" i="1"/>
  <c r="I6122" i="1"/>
  <c r="J6122" i="1" l="1"/>
  <c r="I6123" i="1"/>
  <c r="L6121" i="1"/>
  <c r="K6121" i="1"/>
  <c r="K6122" i="1" s="1"/>
  <c r="J6123" i="1" l="1"/>
  <c r="I6124" i="1"/>
  <c r="L6122" i="1"/>
  <c r="J6124" i="1" l="1"/>
  <c r="I6125" i="1"/>
  <c r="L6123" i="1"/>
  <c r="K6123" i="1"/>
  <c r="K6124" i="1" s="1"/>
  <c r="J6125" i="1" l="1"/>
  <c r="I6126" i="1"/>
  <c r="L6124" i="1"/>
  <c r="I6127" i="1" l="1"/>
  <c r="J6126" i="1"/>
  <c r="L6125" i="1"/>
  <c r="K6125" i="1"/>
  <c r="K6126" i="1" l="1"/>
  <c r="L6126" i="1"/>
  <c r="I6128" i="1"/>
  <c r="J6127" i="1"/>
  <c r="L6127" i="1" l="1"/>
  <c r="K6127" i="1"/>
  <c r="I6129" i="1"/>
  <c r="J6128" i="1"/>
  <c r="L6128" i="1" s="1"/>
  <c r="J6129" i="1" l="1"/>
  <c r="L6129" i="1" s="1"/>
  <c r="I6130" i="1"/>
  <c r="K6128" i="1"/>
  <c r="K6129" i="1" s="1"/>
  <c r="I6131" i="1" l="1"/>
  <c r="J6130" i="1"/>
  <c r="L6130" i="1" l="1"/>
  <c r="K6130" i="1"/>
  <c r="J6131" i="1"/>
  <c r="L6131" i="1" s="1"/>
  <c r="I6132" i="1"/>
  <c r="J6132" i="1" l="1"/>
  <c r="L6132" i="1" s="1"/>
  <c r="I6133" i="1"/>
  <c r="K6131" i="1"/>
  <c r="K6132" i="1" s="1"/>
  <c r="J6133" i="1" l="1"/>
  <c r="I6134" i="1"/>
  <c r="J6134" i="1" l="1"/>
  <c r="I6135" i="1"/>
  <c r="L6133" i="1"/>
  <c r="K6133" i="1"/>
  <c r="K6134" i="1" s="1"/>
  <c r="J6135" i="1" l="1"/>
  <c r="I6136" i="1"/>
  <c r="L6134" i="1"/>
  <c r="J6136" i="1" l="1"/>
  <c r="I6137" i="1"/>
  <c r="L6135" i="1"/>
  <c r="K6135" i="1"/>
  <c r="K6136" i="1" s="1"/>
  <c r="J6137" i="1" l="1"/>
  <c r="I6138" i="1"/>
  <c r="L6136" i="1"/>
  <c r="J6138" i="1" l="1"/>
  <c r="I6139" i="1"/>
  <c r="L6137" i="1"/>
  <c r="K6137" i="1"/>
  <c r="K6138" i="1" s="1"/>
  <c r="J6139" i="1" l="1"/>
  <c r="K6139" i="1" s="1"/>
  <c r="I6140" i="1"/>
  <c r="L6138" i="1"/>
  <c r="I6141" i="1" l="1"/>
  <c r="J6140" i="1"/>
  <c r="L6139" i="1"/>
  <c r="L6140" i="1" l="1"/>
  <c r="K6140" i="1"/>
  <c r="I6142" i="1"/>
  <c r="J6141" i="1"/>
  <c r="L6141" i="1" s="1"/>
  <c r="I6143" i="1" l="1"/>
  <c r="J6142" i="1"/>
  <c r="L6142" i="1" s="1"/>
  <c r="K6141" i="1"/>
  <c r="K6142" i="1" l="1"/>
  <c r="J6143" i="1"/>
  <c r="L6143" i="1" s="1"/>
  <c r="I6144" i="1"/>
  <c r="J6144" i="1" l="1"/>
  <c r="L6144" i="1" s="1"/>
  <c r="I6145" i="1"/>
  <c r="K6143" i="1"/>
  <c r="K6144" i="1" s="1"/>
  <c r="J6145" i="1" l="1"/>
  <c r="L6145" i="1" s="1"/>
  <c r="I6146" i="1"/>
  <c r="J6146" i="1" l="1"/>
  <c r="L6146" i="1" s="1"/>
  <c r="I6147" i="1"/>
  <c r="K6145" i="1"/>
  <c r="K6146" i="1" s="1"/>
  <c r="J6147" i="1" l="1"/>
  <c r="L6147" i="1" s="1"/>
  <c r="I6148" i="1"/>
  <c r="J6148" i="1" l="1"/>
  <c r="L6148" i="1" s="1"/>
  <c r="I6149" i="1"/>
  <c r="K6147" i="1"/>
  <c r="K6148" i="1" s="1"/>
  <c r="I6150" i="1" l="1"/>
  <c r="J6149" i="1"/>
  <c r="L6149" i="1" s="1"/>
  <c r="K6149" i="1"/>
  <c r="J6150" i="1" l="1"/>
  <c r="L6150" i="1" s="1"/>
  <c r="I6151" i="1"/>
  <c r="I6152" i="1" l="1"/>
  <c r="J6151" i="1"/>
  <c r="L6151" i="1" s="1"/>
  <c r="K6150" i="1"/>
  <c r="K6151" i="1" s="1"/>
  <c r="J6152" i="1" l="1"/>
  <c r="I6153" i="1"/>
  <c r="J6153" i="1" l="1"/>
  <c r="I6154" i="1"/>
  <c r="L6152" i="1"/>
  <c r="K6152" i="1"/>
  <c r="K6153" i="1" s="1"/>
  <c r="I6155" i="1" l="1"/>
  <c r="J6154" i="1"/>
  <c r="L6153" i="1"/>
  <c r="L6154" i="1" l="1"/>
  <c r="K6154" i="1"/>
  <c r="J6155" i="1"/>
  <c r="L6155" i="1" s="1"/>
  <c r="I6156" i="1"/>
  <c r="I6157" i="1" l="1"/>
  <c r="J6156" i="1"/>
  <c r="L6156" i="1" s="1"/>
  <c r="K6155" i="1"/>
  <c r="K6156" i="1" s="1"/>
  <c r="J6157" i="1" l="1"/>
  <c r="L6157" i="1" s="1"/>
  <c r="I6158" i="1"/>
  <c r="I6159" i="1" l="1"/>
  <c r="J6158" i="1"/>
  <c r="L6158" i="1" s="1"/>
  <c r="K6157" i="1"/>
  <c r="K6158" i="1" l="1"/>
  <c r="J6159" i="1"/>
  <c r="I6160" i="1"/>
  <c r="I6161" i="1" l="1"/>
  <c r="J6160" i="1"/>
  <c r="L6159" i="1"/>
  <c r="K6159" i="1"/>
  <c r="K6160" i="1" l="1"/>
  <c r="L6160" i="1"/>
  <c r="I6162" i="1"/>
  <c r="J6161" i="1"/>
  <c r="L6161" i="1" l="1"/>
  <c r="K6161" i="1"/>
  <c r="J6162" i="1"/>
  <c r="L6162" i="1" s="1"/>
  <c r="I6163" i="1"/>
  <c r="J6163" i="1" l="1"/>
  <c r="L6163" i="1" s="1"/>
  <c r="I6164" i="1"/>
  <c r="K6162" i="1"/>
  <c r="K6163" i="1" s="1"/>
  <c r="J6164" i="1" l="1"/>
  <c r="L6164" i="1" s="1"/>
  <c r="I6165" i="1"/>
  <c r="I6166" i="1" l="1"/>
  <c r="J6165" i="1"/>
  <c r="L6165" i="1" s="1"/>
  <c r="K6164" i="1"/>
  <c r="K6165" i="1" l="1"/>
  <c r="J6166" i="1"/>
  <c r="L6166" i="1" s="1"/>
  <c r="I6167" i="1"/>
  <c r="I6168" i="1" l="1"/>
  <c r="J6167" i="1"/>
  <c r="L6167" i="1" s="1"/>
  <c r="K6166" i="1"/>
  <c r="K6167" i="1" l="1"/>
  <c r="I6169" i="1"/>
  <c r="J6168" i="1"/>
  <c r="L6168" i="1" s="1"/>
  <c r="J6169" i="1" l="1"/>
  <c r="L6169" i="1" s="1"/>
  <c r="I6170" i="1"/>
  <c r="K6168" i="1"/>
  <c r="K6169" i="1" s="1"/>
  <c r="J6170" i="1" l="1"/>
  <c r="I6171" i="1"/>
  <c r="I6172" i="1" l="1"/>
  <c r="J6171" i="1"/>
  <c r="L6170" i="1"/>
  <c r="K6170" i="1"/>
  <c r="K6171" i="1" s="1"/>
  <c r="L6171" i="1" l="1"/>
  <c r="J6172" i="1"/>
  <c r="I6173" i="1"/>
  <c r="J6173" i="1" l="1"/>
  <c r="I6174" i="1"/>
  <c r="L6172" i="1"/>
  <c r="K6172" i="1"/>
  <c r="K6173" i="1" s="1"/>
  <c r="J6174" i="1" l="1"/>
  <c r="I6175" i="1"/>
  <c r="L6173" i="1"/>
  <c r="J6175" i="1" l="1"/>
  <c r="I6176" i="1"/>
  <c r="L6174" i="1"/>
  <c r="K6174" i="1"/>
  <c r="K6175" i="1" s="1"/>
  <c r="J6176" i="1" l="1"/>
  <c r="I6177" i="1"/>
  <c r="L6175" i="1"/>
  <c r="I6178" i="1" l="1"/>
  <c r="J6177" i="1"/>
  <c r="L6176" i="1"/>
  <c r="K6176" i="1"/>
  <c r="K6177" i="1" s="1"/>
  <c r="L6177" i="1" l="1"/>
  <c r="J6178" i="1"/>
  <c r="L6178" i="1" s="1"/>
  <c r="I6179" i="1"/>
  <c r="J6179" i="1" l="1"/>
  <c r="L6179" i="1" s="1"/>
  <c r="I6180" i="1"/>
  <c r="K6178" i="1"/>
  <c r="K6179" i="1" s="1"/>
  <c r="J6180" i="1" l="1"/>
  <c r="L6180" i="1" s="1"/>
  <c r="I6181" i="1"/>
  <c r="J6181" i="1" l="1"/>
  <c r="L6181" i="1" s="1"/>
  <c r="I6182" i="1"/>
  <c r="K6180" i="1"/>
  <c r="K6181" i="1" s="1"/>
  <c r="J6182" i="1" l="1"/>
  <c r="L6182" i="1" s="1"/>
  <c r="I6183" i="1"/>
  <c r="I6184" i="1" l="1"/>
  <c r="J6183" i="1"/>
  <c r="L6183" i="1" s="1"/>
  <c r="K6182" i="1"/>
  <c r="K6183" i="1" l="1"/>
  <c r="I6185" i="1"/>
  <c r="J6184" i="1"/>
  <c r="L6184" i="1" s="1"/>
  <c r="I6186" i="1" l="1"/>
  <c r="J6185" i="1"/>
  <c r="L6185" i="1" s="1"/>
  <c r="K6184" i="1"/>
  <c r="K6185" i="1" l="1"/>
  <c r="J6186" i="1"/>
  <c r="I6187" i="1"/>
  <c r="J6187" i="1" l="1"/>
  <c r="I6188" i="1"/>
  <c r="L6186" i="1"/>
  <c r="K6186" i="1"/>
  <c r="K6187" i="1" s="1"/>
  <c r="I6189" i="1" l="1"/>
  <c r="J6188" i="1"/>
  <c r="L6187" i="1"/>
  <c r="L6188" i="1" l="1"/>
  <c r="K6188" i="1"/>
  <c r="I6190" i="1"/>
  <c r="J6189" i="1"/>
  <c r="L6189" i="1" s="1"/>
  <c r="I6191" i="1" l="1"/>
  <c r="J6190" i="1"/>
  <c r="L6190" i="1" s="1"/>
  <c r="K6189" i="1"/>
  <c r="K6190" i="1" l="1"/>
  <c r="I6192" i="1"/>
  <c r="J6191" i="1"/>
  <c r="L6191" i="1" l="1"/>
  <c r="K6191" i="1"/>
  <c r="J6192" i="1"/>
  <c r="L6192" i="1" s="1"/>
  <c r="I6193" i="1"/>
  <c r="J6193" i="1" l="1"/>
  <c r="L6193" i="1" s="1"/>
  <c r="I6194" i="1"/>
  <c r="K6192" i="1"/>
  <c r="K6193" i="1" s="1"/>
  <c r="J6194" i="1" l="1"/>
  <c r="L6194" i="1" s="1"/>
  <c r="I6195" i="1"/>
  <c r="I6196" i="1" l="1"/>
  <c r="J6195" i="1"/>
  <c r="L6195" i="1" s="1"/>
  <c r="K6194" i="1"/>
  <c r="K6195" i="1" l="1"/>
  <c r="J6196" i="1"/>
  <c r="L6196" i="1" s="1"/>
  <c r="I6197" i="1"/>
  <c r="J6197" i="1" l="1"/>
  <c r="L6197" i="1" s="1"/>
  <c r="I6198" i="1"/>
  <c r="K6196" i="1"/>
  <c r="K6197" i="1" l="1"/>
  <c r="J6198" i="1"/>
  <c r="L6198" i="1" s="1"/>
  <c r="I6199" i="1"/>
  <c r="J6199" i="1" l="1"/>
  <c r="L6199" i="1" s="1"/>
  <c r="I6200" i="1"/>
  <c r="K6198" i="1"/>
  <c r="K6199" i="1" s="1"/>
  <c r="I6201" i="1" l="1"/>
  <c r="J6200" i="1"/>
  <c r="L6200" i="1" s="1"/>
  <c r="I6202" i="1" l="1"/>
  <c r="J6202" i="1" s="1"/>
  <c r="J6201" i="1"/>
  <c r="L6201" i="1" s="1"/>
  <c r="K6200" i="1"/>
  <c r="K6201" i="1" l="1"/>
  <c r="K6202" i="1" s="1"/>
  <c r="K6204" i="1" s="1"/>
  <c r="L6202" i="1"/>
  <c r="L6204" i="1" s="1"/>
</calcChain>
</file>

<file path=xl/sharedStrings.xml><?xml version="1.0" encoding="utf-8"?>
<sst xmlns="http://schemas.openxmlformats.org/spreadsheetml/2006/main" count="16" uniqueCount="16">
  <si>
    <t>Date</t>
  </si>
  <si>
    <t>Returns</t>
  </si>
  <si>
    <t>Signal</t>
  </si>
  <si>
    <t>Position</t>
  </si>
  <si>
    <t>Nifty</t>
  </si>
  <si>
    <t>Sharpe Average</t>
  </si>
  <si>
    <t>Days :</t>
  </si>
  <si>
    <t>Tranche :</t>
  </si>
  <si>
    <t>Min Sharpe :</t>
  </si>
  <si>
    <t>Port Return</t>
  </si>
  <si>
    <t>Port Value</t>
  </si>
  <si>
    <t>Initial Val :</t>
  </si>
  <si>
    <t>Nifty Value</t>
  </si>
  <si>
    <t>n day Sharpe</t>
  </si>
  <si>
    <t>2n day Sharpe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</si>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</sst>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4009]\ * #,##0.00_ ;_ [$₹-4009]\ * \-#,##0.00_ ;_ [$₹-4009]\ * &quot;-&quot;??_ ;_ @_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3" tint="0.499984740745262"/>
        <bgColor indexed="64"/>
      </patternFill>
    </fill>
    <fill>
      <patternFill patternType="solid">
        <fgColor theme="4" tint="0.39997558519241921"/>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9" fontId="0" fillId="0" borderId="0" xfId="1" applyFont="1"/>
    <xf numFmtId="164" fontId="0" fillId="0" borderId="0" xfId="1" applyNumberFormat="1" applyFont="1"/>
    <xf numFmtId="0" fontId="0" fillId="0" borderId="0" xfId="0" applyAlignment="1">
      <alignment horizontal="right" vertical="center"/>
    </xf>
    <xf numFmtId="0" fontId="0" fillId="0" borderId="0" xfId="0" applyAlignment="1">
      <alignment horizontal="left" vertical="center"/>
    </xf>
    <xf numFmtId="9" fontId="0" fillId="0" borderId="0" xfId="0" applyNumberFormat="1" applyAlignment="1">
      <alignment horizontal="left" vertical="center"/>
    </xf>
    <xf numFmtId="165" fontId="0" fillId="0" borderId="0" xfId="0" applyNumberFormat="1"/>
    <xf numFmtId="165" fontId="0" fillId="0" borderId="0" xfId="0" applyNumberFormat="1" applyAlignment="1">
      <alignment horizontal="center"/>
    </xf>
    <xf numFmtId="0" fontId="0" fillId="33" borderId="0" xfId="0" applyFill="1" applyAlignment="1">
      <alignment horizontal="right" vertical="center"/>
    </xf>
    <xf numFmtId="0" fontId="0" fillId="33" borderId="0" xfId="0" applyFill="1" applyAlignment="1">
      <alignment horizontal="left" vertical="center"/>
    </xf>
    <xf numFmtId="0" fontId="0" fillId="34" borderId="0" xfId="0" applyFill="1" applyAlignment="1">
      <alignment horizontal="right" vertical="center"/>
    </xf>
    <xf numFmtId="9" fontId="0" fillId="34" borderId="0" xfId="0" applyNumberFormat="1" applyFill="1" applyAlignment="1">
      <alignment horizontal="left" vertical="center"/>
    </xf>
    <xf numFmtId="0" fontId="0" fillId="35" borderId="0" xfId="0" applyFill="1"/>
    <xf numFmtId="0" fontId="0" fillId="36" borderId="0" xfId="0" applyFill="1"/>
    <xf numFmtId="165" fontId="0" fillId="36" borderId="0" xfId="0" applyNumberFormat="1" applyFill="1" applyAlignment="1">
      <alignment horizontal="center"/>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1">
    <dxf>
      <numFmt numFmtId="0" formatCode="General"/>
    </dxf>
    <dxf>
      <numFmt numFmtId="19" formatCode="dd/mm/yyyy"/>
    </dxf>
    <dxf>
      <numFmt numFmtId="165" formatCode="_ [$₹-4009]\ * #,##0.00_ ;_ [$₹-4009]\ * \-#,##0.00_ ;_ [$₹-4009]\ * &quot;-&quot;??_ ;_ @_ "/>
    </dxf>
    <dxf>
      <numFmt numFmtId="165" formatCode="_ [$₹-4009]\ * #,##0.00_ ;_ [$₹-4009]\ * \-#,##0.00_ ;_ [$₹-4009]\ * &quot;-&quot;??_ ;_ @_ "/>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Portfolio vs Nifty 50</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7.3184105575319833E-2"/>
          <c:y val="0.17187779688458482"/>
          <c:w val="0.86703742175768694"/>
          <c:h val="0.70144970384449068"/>
        </c:manualLayout>
      </c:layout>
      <c:lineChart>
        <c:grouping val="standard"/>
        <c:varyColors val="0"/>
        <c:ser>
          <c:idx val="8"/>
          <c:order val="0"/>
          <c:tx>
            <c:strRef>
              <c:f>'strategy_results (2)'!$K$32</c:f>
              <c:strCache>
                <c:ptCount val="1"/>
                <c:pt idx="0">
                  <c:v>Port Value</c:v>
                </c:pt>
              </c:strCache>
            </c:strRef>
          </c:tx>
          <c:spPr>
            <a:ln w="19050" cap="rnd">
              <a:solidFill>
                <a:schemeClr val="accent4">
                  <a:lumMod val="80000"/>
                  <a:lumOff val="20000"/>
                </a:schemeClr>
              </a:solidFill>
              <a:round/>
            </a:ln>
            <a:effectLst/>
          </c:spPr>
          <c:marker>
            <c:symbol val="none"/>
          </c:marker>
          <c:dLbls>
            <c:dLbl>
              <c:idx val="6160"/>
              <c:layout>
                <c:manualLayout>
                  <c:x val="1.2303485987696514E-2"/>
                  <c:y val="2.554278416347382E-3"/>
                </c:manualLayout>
              </c:layout>
              <c:tx>
                <c:strRef>
                  <c:f>'strategy_results (2)'!$K$6204</c:f>
                  <c:strCache>
                    <c:ptCount val="1"/>
                    <c:pt idx="0">
                      <c:v>18.8x</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{57DA802C-D485-42A6-A80D-89DA51A3F47F}</c15:txfldGUID>
                      <c15:f>'strategy_results (2)'!$K$6204</c15:f>
                      <c15:dlblFieldTableCache>
                        <c:ptCount val="1"/>
                        <c:pt idx="0">
                          <c:v>18.8x</c:v>
                        </c:pt>
                      </c15:dlblFieldTableCache>
                    </c15:dlblFTEntry>
                  </c15:dlblFieldTable>
                  <c15:showDataLabelsRange val="0"/>
                </c:ext>
                <c:ext xmlns:c16="http://schemas.microsoft.com/office/drawing/2014/chart" uri="{C3380CC4-5D6E-409C-BE32-E72D297353CC}">
                  <c16:uniqueId val="{0000000A-AB31-4208-9298-3069319FFCB8}"/>
                </c:ext>
              </c:extLst>
            </c:dLbl>
            <c:spPr>
              <a:noFill/>
              <a:ln>
                <a:solidFill>
                  <a:srgbClr val="00B0F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'strategy_results (2)'!$A$33:$A$6202</c:f>
              <c:numCache>
                <c:formatCode>m/d/yyyy</c:formatCode>
                <c:ptCount val="6170"/>
                <c:pt idx="0">
                  <c:v>36528</c:v>
                </c:pt>
                <c:pt idx="1">
                  <c:v>36529</c:v>
                </c:pt>
                <c:pt idx="2">
                  <c:v>36530</c:v>
                </c:pt>
                <c:pt idx="3">
                  <c:v>36531</c:v>
                </c:pt>
                <c:pt idx="4">
                  <c:v>36532</c:v>
                </c:pt>
                <c:pt idx="5">
                  <c:v>36535</c:v>
                </c:pt>
                <c:pt idx="6">
                  <c:v>36536</c:v>
                </c:pt>
                <c:pt idx="7">
                  <c:v>36537</c:v>
                </c:pt>
                <c:pt idx="8">
                  <c:v>36538</c:v>
                </c:pt>
                <c:pt idx="9">
                  <c:v>36539</c:v>
                </c:pt>
                <c:pt idx="10">
                  <c:v>36542</c:v>
                </c:pt>
                <c:pt idx="11">
                  <c:v>36543</c:v>
                </c:pt>
                <c:pt idx="12">
                  <c:v>36544</c:v>
                </c:pt>
                <c:pt idx="13">
                  <c:v>36545</c:v>
                </c:pt>
                <c:pt idx="14">
                  <c:v>36546</c:v>
                </c:pt>
                <c:pt idx="15">
                  <c:v>36549</c:v>
                </c:pt>
                <c:pt idx="16">
                  <c:v>36550</c:v>
                </c:pt>
                <c:pt idx="17">
                  <c:v>36552</c:v>
                </c:pt>
                <c:pt idx="18">
                  <c:v>36553</c:v>
                </c:pt>
                <c:pt idx="19">
                  <c:v>36556</c:v>
                </c:pt>
                <c:pt idx="20">
                  <c:v>36557</c:v>
                </c:pt>
                <c:pt idx="21">
                  <c:v>36558</c:v>
                </c:pt>
                <c:pt idx="22">
                  <c:v>36559</c:v>
                </c:pt>
                <c:pt idx="23">
                  <c:v>36560</c:v>
                </c:pt>
                <c:pt idx="24">
                  <c:v>36563</c:v>
                </c:pt>
                <c:pt idx="25">
                  <c:v>36564</c:v>
                </c:pt>
                <c:pt idx="26">
                  <c:v>36565</c:v>
                </c:pt>
                <c:pt idx="27">
                  <c:v>36566</c:v>
                </c:pt>
                <c:pt idx="28">
                  <c:v>36567</c:v>
                </c:pt>
                <c:pt idx="29">
                  <c:v>36570</c:v>
                </c:pt>
                <c:pt idx="30">
                  <c:v>36571</c:v>
                </c:pt>
                <c:pt idx="31">
                  <c:v>36572</c:v>
                </c:pt>
                <c:pt idx="32">
                  <c:v>36573</c:v>
                </c:pt>
                <c:pt idx="33">
                  <c:v>36574</c:v>
                </c:pt>
                <c:pt idx="34">
                  <c:v>36577</c:v>
                </c:pt>
                <c:pt idx="35">
                  <c:v>36578</c:v>
                </c:pt>
                <c:pt idx="36">
                  <c:v>36579</c:v>
                </c:pt>
                <c:pt idx="37">
                  <c:v>36580</c:v>
                </c:pt>
                <c:pt idx="38">
                  <c:v>36581</c:v>
                </c:pt>
                <c:pt idx="39">
                  <c:v>36584</c:v>
                </c:pt>
                <c:pt idx="40">
                  <c:v>36585</c:v>
                </c:pt>
                <c:pt idx="41">
                  <c:v>36586</c:v>
                </c:pt>
                <c:pt idx="42">
                  <c:v>36587</c:v>
                </c:pt>
                <c:pt idx="43">
                  <c:v>36588</c:v>
                </c:pt>
                <c:pt idx="44">
                  <c:v>36591</c:v>
                </c:pt>
                <c:pt idx="45">
                  <c:v>36592</c:v>
                </c:pt>
                <c:pt idx="46">
                  <c:v>36593</c:v>
                </c:pt>
                <c:pt idx="47">
                  <c:v>36594</c:v>
                </c:pt>
                <c:pt idx="48">
                  <c:v>36595</c:v>
                </c:pt>
                <c:pt idx="49">
                  <c:v>36598</c:v>
                </c:pt>
                <c:pt idx="50">
                  <c:v>36599</c:v>
                </c:pt>
                <c:pt idx="51">
                  <c:v>36600</c:v>
                </c:pt>
                <c:pt idx="52">
                  <c:v>36601</c:v>
                </c:pt>
                <c:pt idx="53">
                  <c:v>36606</c:v>
                </c:pt>
                <c:pt idx="54">
                  <c:v>36607</c:v>
                </c:pt>
                <c:pt idx="55">
                  <c:v>36608</c:v>
                </c:pt>
                <c:pt idx="56">
                  <c:v>36609</c:v>
                </c:pt>
                <c:pt idx="57">
                  <c:v>36612</c:v>
                </c:pt>
                <c:pt idx="58">
                  <c:v>36613</c:v>
                </c:pt>
                <c:pt idx="59">
                  <c:v>36614</c:v>
                </c:pt>
                <c:pt idx="60">
                  <c:v>36615</c:v>
                </c:pt>
                <c:pt idx="61">
                  <c:v>36616</c:v>
                </c:pt>
                <c:pt idx="62">
                  <c:v>36619</c:v>
                </c:pt>
                <c:pt idx="63">
                  <c:v>36620</c:v>
                </c:pt>
                <c:pt idx="64">
                  <c:v>36621</c:v>
                </c:pt>
                <c:pt idx="65">
                  <c:v>36622</c:v>
                </c:pt>
                <c:pt idx="66">
                  <c:v>36623</c:v>
                </c:pt>
                <c:pt idx="67">
                  <c:v>36626</c:v>
                </c:pt>
                <c:pt idx="68">
                  <c:v>36627</c:v>
                </c:pt>
                <c:pt idx="69">
                  <c:v>36628</c:v>
                </c:pt>
                <c:pt idx="70">
                  <c:v>36629</c:v>
                </c:pt>
                <c:pt idx="71">
                  <c:v>36633</c:v>
                </c:pt>
                <c:pt idx="72">
                  <c:v>36634</c:v>
                </c:pt>
                <c:pt idx="73">
                  <c:v>36635</c:v>
                </c:pt>
                <c:pt idx="74">
                  <c:v>36636</c:v>
                </c:pt>
                <c:pt idx="75">
                  <c:v>36640</c:v>
                </c:pt>
                <c:pt idx="76">
                  <c:v>36641</c:v>
                </c:pt>
                <c:pt idx="77">
                  <c:v>36642</c:v>
                </c:pt>
                <c:pt idx="78">
                  <c:v>36643</c:v>
                </c:pt>
                <c:pt idx="79">
                  <c:v>36644</c:v>
                </c:pt>
                <c:pt idx="80">
                  <c:v>36648</c:v>
                </c:pt>
                <c:pt idx="81">
                  <c:v>36649</c:v>
                </c:pt>
                <c:pt idx="82">
                  <c:v>36650</c:v>
                </c:pt>
                <c:pt idx="83">
                  <c:v>36651</c:v>
                </c:pt>
                <c:pt idx="84">
                  <c:v>36654</c:v>
                </c:pt>
                <c:pt idx="85">
                  <c:v>36655</c:v>
                </c:pt>
                <c:pt idx="86">
                  <c:v>36656</c:v>
                </c:pt>
                <c:pt idx="87">
                  <c:v>36657</c:v>
                </c:pt>
                <c:pt idx="88">
                  <c:v>36658</c:v>
                </c:pt>
                <c:pt idx="89">
                  <c:v>36661</c:v>
                </c:pt>
                <c:pt idx="90">
                  <c:v>36662</c:v>
                </c:pt>
                <c:pt idx="91">
                  <c:v>36663</c:v>
                </c:pt>
                <c:pt idx="92">
                  <c:v>36664</c:v>
                </c:pt>
                <c:pt idx="93">
                  <c:v>36665</c:v>
                </c:pt>
                <c:pt idx="94">
                  <c:v>36668</c:v>
                </c:pt>
                <c:pt idx="95">
                  <c:v>36669</c:v>
                </c:pt>
                <c:pt idx="96">
                  <c:v>36670</c:v>
                </c:pt>
                <c:pt idx="97">
                  <c:v>36671</c:v>
                </c:pt>
                <c:pt idx="98">
                  <c:v>36672</c:v>
                </c:pt>
                <c:pt idx="99">
                  <c:v>36675</c:v>
                </c:pt>
                <c:pt idx="100">
                  <c:v>36676</c:v>
                </c:pt>
                <c:pt idx="101">
                  <c:v>36677</c:v>
                </c:pt>
                <c:pt idx="102">
                  <c:v>36678</c:v>
                </c:pt>
                <c:pt idx="103">
                  <c:v>36679</c:v>
                </c:pt>
                <c:pt idx="104">
                  <c:v>36682</c:v>
                </c:pt>
                <c:pt idx="105">
                  <c:v>36683</c:v>
                </c:pt>
                <c:pt idx="106">
                  <c:v>36684</c:v>
                </c:pt>
                <c:pt idx="107">
                  <c:v>36685</c:v>
                </c:pt>
                <c:pt idx="108">
                  <c:v>36686</c:v>
                </c:pt>
                <c:pt idx="109">
                  <c:v>36689</c:v>
                </c:pt>
                <c:pt idx="110">
                  <c:v>36690</c:v>
                </c:pt>
                <c:pt idx="111">
                  <c:v>36691</c:v>
                </c:pt>
                <c:pt idx="112">
                  <c:v>36692</c:v>
                </c:pt>
                <c:pt idx="113">
                  <c:v>36693</c:v>
                </c:pt>
                <c:pt idx="114">
                  <c:v>36696</c:v>
                </c:pt>
                <c:pt idx="115">
                  <c:v>36697</c:v>
                </c:pt>
                <c:pt idx="116">
                  <c:v>36698</c:v>
                </c:pt>
                <c:pt idx="117">
                  <c:v>36699</c:v>
                </c:pt>
                <c:pt idx="118">
                  <c:v>36700</c:v>
                </c:pt>
                <c:pt idx="119">
                  <c:v>36703</c:v>
                </c:pt>
                <c:pt idx="120">
                  <c:v>36704</c:v>
                </c:pt>
                <c:pt idx="121">
                  <c:v>36705</c:v>
                </c:pt>
                <c:pt idx="122">
                  <c:v>36706</c:v>
                </c:pt>
                <c:pt idx="123">
                  <c:v>36707</c:v>
                </c:pt>
                <c:pt idx="124">
                  <c:v>36710</c:v>
                </c:pt>
                <c:pt idx="125">
                  <c:v>36711</c:v>
                </c:pt>
                <c:pt idx="126">
                  <c:v>36712</c:v>
                </c:pt>
                <c:pt idx="127">
                  <c:v>36713</c:v>
                </c:pt>
                <c:pt idx="128">
                  <c:v>36714</c:v>
                </c:pt>
                <c:pt idx="129">
                  <c:v>36717</c:v>
                </c:pt>
                <c:pt idx="130">
                  <c:v>36718</c:v>
                </c:pt>
                <c:pt idx="131">
                  <c:v>36719</c:v>
                </c:pt>
                <c:pt idx="132">
                  <c:v>36720</c:v>
                </c:pt>
                <c:pt idx="133">
                  <c:v>36721</c:v>
                </c:pt>
                <c:pt idx="134">
                  <c:v>36724</c:v>
                </c:pt>
                <c:pt idx="135">
                  <c:v>36725</c:v>
                </c:pt>
                <c:pt idx="136">
                  <c:v>36726</c:v>
                </c:pt>
                <c:pt idx="137">
                  <c:v>36727</c:v>
                </c:pt>
                <c:pt idx="138">
                  <c:v>36728</c:v>
                </c:pt>
                <c:pt idx="139">
                  <c:v>36731</c:v>
                </c:pt>
                <c:pt idx="140">
                  <c:v>36732</c:v>
                </c:pt>
                <c:pt idx="141">
                  <c:v>36733</c:v>
                </c:pt>
                <c:pt idx="142">
                  <c:v>36734</c:v>
                </c:pt>
                <c:pt idx="143">
                  <c:v>36735</c:v>
                </c:pt>
                <c:pt idx="144">
                  <c:v>36738</c:v>
                </c:pt>
                <c:pt idx="145">
                  <c:v>36739</c:v>
                </c:pt>
                <c:pt idx="146">
                  <c:v>36740</c:v>
                </c:pt>
                <c:pt idx="147">
                  <c:v>36741</c:v>
                </c:pt>
                <c:pt idx="148">
                  <c:v>36742</c:v>
                </c:pt>
                <c:pt idx="149">
                  <c:v>36745</c:v>
                </c:pt>
                <c:pt idx="150">
                  <c:v>36746</c:v>
                </c:pt>
                <c:pt idx="151">
                  <c:v>36747</c:v>
                </c:pt>
                <c:pt idx="152">
                  <c:v>36748</c:v>
                </c:pt>
                <c:pt idx="153">
                  <c:v>36749</c:v>
                </c:pt>
                <c:pt idx="154">
                  <c:v>36752</c:v>
                </c:pt>
                <c:pt idx="155">
                  <c:v>36754</c:v>
                </c:pt>
                <c:pt idx="156">
                  <c:v>36755</c:v>
                </c:pt>
                <c:pt idx="157">
                  <c:v>36756</c:v>
                </c:pt>
                <c:pt idx="158">
                  <c:v>36759</c:v>
                </c:pt>
                <c:pt idx="159">
                  <c:v>36760</c:v>
                </c:pt>
                <c:pt idx="160">
                  <c:v>36761</c:v>
                </c:pt>
                <c:pt idx="161">
                  <c:v>36762</c:v>
                </c:pt>
                <c:pt idx="162">
                  <c:v>36763</c:v>
                </c:pt>
                <c:pt idx="163">
                  <c:v>36766</c:v>
                </c:pt>
                <c:pt idx="164">
                  <c:v>36767</c:v>
                </c:pt>
                <c:pt idx="165">
                  <c:v>36768</c:v>
                </c:pt>
                <c:pt idx="166">
                  <c:v>36769</c:v>
                </c:pt>
                <c:pt idx="167">
                  <c:v>36773</c:v>
                </c:pt>
                <c:pt idx="168">
                  <c:v>36774</c:v>
                </c:pt>
                <c:pt idx="169">
                  <c:v>36775</c:v>
                </c:pt>
                <c:pt idx="170">
                  <c:v>36776</c:v>
                </c:pt>
                <c:pt idx="171">
                  <c:v>36777</c:v>
                </c:pt>
                <c:pt idx="172">
                  <c:v>36780</c:v>
                </c:pt>
                <c:pt idx="173">
                  <c:v>36781</c:v>
                </c:pt>
                <c:pt idx="174">
                  <c:v>36782</c:v>
                </c:pt>
                <c:pt idx="175">
                  <c:v>36783</c:v>
                </c:pt>
                <c:pt idx="176">
                  <c:v>36784</c:v>
                </c:pt>
                <c:pt idx="177">
                  <c:v>36787</c:v>
                </c:pt>
                <c:pt idx="178">
                  <c:v>36788</c:v>
                </c:pt>
                <c:pt idx="179">
                  <c:v>36789</c:v>
                </c:pt>
                <c:pt idx="180">
                  <c:v>36790</c:v>
                </c:pt>
                <c:pt idx="181">
                  <c:v>36791</c:v>
                </c:pt>
                <c:pt idx="182">
                  <c:v>36794</c:v>
                </c:pt>
                <c:pt idx="183">
                  <c:v>36795</c:v>
                </c:pt>
                <c:pt idx="184">
                  <c:v>36796</c:v>
                </c:pt>
                <c:pt idx="185">
                  <c:v>36797</c:v>
                </c:pt>
                <c:pt idx="186">
                  <c:v>36798</c:v>
                </c:pt>
                <c:pt idx="187">
                  <c:v>36802</c:v>
                </c:pt>
                <c:pt idx="188">
                  <c:v>36803</c:v>
                </c:pt>
                <c:pt idx="189">
                  <c:v>36804</c:v>
                </c:pt>
                <c:pt idx="190">
                  <c:v>36805</c:v>
                </c:pt>
                <c:pt idx="191">
                  <c:v>36808</c:v>
                </c:pt>
                <c:pt idx="192">
                  <c:v>36809</c:v>
                </c:pt>
                <c:pt idx="193">
                  <c:v>36810</c:v>
                </c:pt>
                <c:pt idx="194">
                  <c:v>36811</c:v>
                </c:pt>
                <c:pt idx="195">
                  <c:v>36812</c:v>
                </c:pt>
                <c:pt idx="196">
                  <c:v>36815</c:v>
                </c:pt>
                <c:pt idx="197">
                  <c:v>36816</c:v>
                </c:pt>
                <c:pt idx="198">
                  <c:v>36817</c:v>
                </c:pt>
                <c:pt idx="199">
                  <c:v>36818</c:v>
                </c:pt>
                <c:pt idx="200">
                  <c:v>36819</c:v>
                </c:pt>
                <c:pt idx="201">
                  <c:v>36822</c:v>
                </c:pt>
                <c:pt idx="202">
                  <c:v>36823</c:v>
                </c:pt>
                <c:pt idx="203">
                  <c:v>36824</c:v>
                </c:pt>
                <c:pt idx="204">
                  <c:v>36825</c:v>
                </c:pt>
                <c:pt idx="205">
                  <c:v>36826</c:v>
                </c:pt>
                <c:pt idx="206">
                  <c:v>36829</c:v>
                </c:pt>
                <c:pt idx="207">
                  <c:v>36830</c:v>
                </c:pt>
                <c:pt idx="208">
                  <c:v>36831</c:v>
                </c:pt>
                <c:pt idx="209">
                  <c:v>36832</c:v>
                </c:pt>
                <c:pt idx="210">
                  <c:v>36833</c:v>
                </c:pt>
                <c:pt idx="211">
                  <c:v>36836</c:v>
                </c:pt>
                <c:pt idx="212">
                  <c:v>36837</c:v>
                </c:pt>
                <c:pt idx="213">
                  <c:v>36838</c:v>
                </c:pt>
                <c:pt idx="214">
                  <c:v>36839</c:v>
                </c:pt>
                <c:pt idx="215">
                  <c:v>36840</c:v>
                </c:pt>
                <c:pt idx="216">
                  <c:v>36843</c:v>
                </c:pt>
                <c:pt idx="217">
                  <c:v>36844</c:v>
                </c:pt>
                <c:pt idx="218">
                  <c:v>36845</c:v>
                </c:pt>
                <c:pt idx="219">
                  <c:v>36846</c:v>
                </c:pt>
                <c:pt idx="220">
                  <c:v>36847</c:v>
                </c:pt>
                <c:pt idx="221">
                  <c:v>36850</c:v>
                </c:pt>
                <c:pt idx="222">
                  <c:v>36851</c:v>
                </c:pt>
                <c:pt idx="223">
                  <c:v>36852</c:v>
                </c:pt>
                <c:pt idx="224">
                  <c:v>36853</c:v>
                </c:pt>
                <c:pt idx="225">
                  <c:v>36854</c:v>
                </c:pt>
                <c:pt idx="226">
                  <c:v>36857</c:v>
                </c:pt>
                <c:pt idx="227">
                  <c:v>36858</c:v>
                </c:pt>
                <c:pt idx="228">
                  <c:v>36859</c:v>
                </c:pt>
                <c:pt idx="229">
                  <c:v>36860</c:v>
                </c:pt>
                <c:pt idx="230">
                  <c:v>36861</c:v>
                </c:pt>
                <c:pt idx="231">
                  <c:v>36864</c:v>
                </c:pt>
                <c:pt idx="232">
                  <c:v>36865</c:v>
                </c:pt>
                <c:pt idx="233">
                  <c:v>36866</c:v>
                </c:pt>
                <c:pt idx="234">
                  <c:v>36867</c:v>
                </c:pt>
                <c:pt idx="235">
                  <c:v>36868</c:v>
                </c:pt>
                <c:pt idx="236">
                  <c:v>36871</c:v>
                </c:pt>
                <c:pt idx="237">
                  <c:v>36872</c:v>
                </c:pt>
                <c:pt idx="238">
                  <c:v>36873</c:v>
                </c:pt>
                <c:pt idx="239">
                  <c:v>36874</c:v>
                </c:pt>
                <c:pt idx="240">
                  <c:v>36875</c:v>
                </c:pt>
                <c:pt idx="241">
                  <c:v>36878</c:v>
                </c:pt>
                <c:pt idx="242">
                  <c:v>36879</c:v>
                </c:pt>
                <c:pt idx="243">
                  <c:v>36880</c:v>
                </c:pt>
                <c:pt idx="244">
                  <c:v>36881</c:v>
                </c:pt>
                <c:pt idx="245">
                  <c:v>36882</c:v>
                </c:pt>
                <c:pt idx="246">
                  <c:v>36886</c:v>
                </c:pt>
                <c:pt idx="247">
                  <c:v>36887</c:v>
                </c:pt>
                <c:pt idx="248">
                  <c:v>36888</c:v>
                </c:pt>
                <c:pt idx="249">
                  <c:v>36889</c:v>
                </c:pt>
                <c:pt idx="250">
                  <c:v>36892</c:v>
                </c:pt>
                <c:pt idx="251">
                  <c:v>36893</c:v>
                </c:pt>
                <c:pt idx="252">
                  <c:v>36894</c:v>
                </c:pt>
                <c:pt idx="253">
                  <c:v>36895</c:v>
                </c:pt>
                <c:pt idx="254">
                  <c:v>36896</c:v>
                </c:pt>
                <c:pt idx="255">
                  <c:v>36899</c:v>
                </c:pt>
                <c:pt idx="256">
                  <c:v>36900</c:v>
                </c:pt>
                <c:pt idx="257">
                  <c:v>36901</c:v>
                </c:pt>
                <c:pt idx="258">
                  <c:v>36902</c:v>
                </c:pt>
                <c:pt idx="259">
                  <c:v>36903</c:v>
                </c:pt>
                <c:pt idx="260">
                  <c:v>36906</c:v>
                </c:pt>
                <c:pt idx="261">
                  <c:v>36907</c:v>
                </c:pt>
                <c:pt idx="262">
                  <c:v>36908</c:v>
                </c:pt>
                <c:pt idx="263">
                  <c:v>36909</c:v>
                </c:pt>
                <c:pt idx="264">
                  <c:v>36910</c:v>
                </c:pt>
                <c:pt idx="265">
                  <c:v>36913</c:v>
                </c:pt>
                <c:pt idx="266">
                  <c:v>36914</c:v>
                </c:pt>
                <c:pt idx="267">
                  <c:v>36915</c:v>
                </c:pt>
                <c:pt idx="268">
                  <c:v>36916</c:v>
                </c:pt>
                <c:pt idx="269">
                  <c:v>36920</c:v>
                </c:pt>
                <c:pt idx="270">
                  <c:v>36921</c:v>
                </c:pt>
                <c:pt idx="271">
                  <c:v>36922</c:v>
                </c:pt>
                <c:pt idx="272">
                  <c:v>36923</c:v>
                </c:pt>
                <c:pt idx="273">
                  <c:v>36924</c:v>
                </c:pt>
                <c:pt idx="274">
                  <c:v>36927</c:v>
                </c:pt>
                <c:pt idx="275">
                  <c:v>36928</c:v>
                </c:pt>
                <c:pt idx="276">
                  <c:v>36929</c:v>
                </c:pt>
                <c:pt idx="277">
                  <c:v>36930</c:v>
                </c:pt>
                <c:pt idx="278">
                  <c:v>36931</c:v>
                </c:pt>
                <c:pt idx="279">
                  <c:v>36934</c:v>
                </c:pt>
                <c:pt idx="280">
                  <c:v>36935</c:v>
                </c:pt>
                <c:pt idx="281">
                  <c:v>36936</c:v>
                </c:pt>
                <c:pt idx="282">
                  <c:v>36937</c:v>
                </c:pt>
                <c:pt idx="283">
                  <c:v>36938</c:v>
                </c:pt>
                <c:pt idx="284">
                  <c:v>36941</c:v>
                </c:pt>
                <c:pt idx="285">
                  <c:v>36942</c:v>
                </c:pt>
                <c:pt idx="286">
                  <c:v>36943</c:v>
                </c:pt>
                <c:pt idx="287">
                  <c:v>36944</c:v>
                </c:pt>
                <c:pt idx="288">
                  <c:v>36945</c:v>
                </c:pt>
                <c:pt idx="289">
                  <c:v>36948</c:v>
                </c:pt>
                <c:pt idx="290">
                  <c:v>36949</c:v>
                </c:pt>
                <c:pt idx="291">
                  <c:v>36950</c:v>
                </c:pt>
                <c:pt idx="292">
                  <c:v>36951</c:v>
                </c:pt>
                <c:pt idx="293">
                  <c:v>36952</c:v>
                </c:pt>
                <c:pt idx="294">
                  <c:v>36955</c:v>
                </c:pt>
                <c:pt idx="295">
                  <c:v>36957</c:v>
                </c:pt>
                <c:pt idx="296">
                  <c:v>36958</c:v>
                </c:pt>
                <c:pt idx="297">
                  <c:v>36959</c:v>
                </c:pt>
                <c:pt idx="298">
                  <c:v>36962</c:v>
                </c:pt>
                <c:pt idx="299">
                  <c:v>36963</c:v>
                </c:pt>
                <c:pt idx="300">
                  <c:v>36964</c:v>
                </c:pt>
                <c:pt idx="301">
                  <c:v>36965</c:v>
                </c:pt>
                <c:pt idx="302">
                  <c:v>36966</c:v>
                </c:pt>
                <c:pt idx="303">
                  <c:v>36969</c:v>
                </c:pt>
                <c:pt idx="304">
                  <c:v>36970</c:v>
                </c:pt>
                <c:pt idx="305">
                  <c:v>36971</c:v>
                </c:pt>
                <c:pt idx="306">
                  <c:v>36972</c:v>
                </c:pt>
                <c:pt idx="307">
                  <c:v>36973</c:v>
                </c:pt>
                <c:pt idx="308">
                  <c:v>36976</c:v>
                </c:pt>
                <c:pt idx="309">
                  <c:v>36977</c:v>
                </c:pt>
                <c:pt idx="310">
                  <c:v>36978</c:v>
                </c:pt>
                <c:pt idx="311">
                  <c:v>36979</c:v>
                </c:pt>
                <c:pt idx="312">
                  <c:v>36980</c:v>
                </c:pt>
                <c:pt idx="313">
                  <c:v>36983</c:v>
                </c:pt>
                <c:pt idx="314">
                  <c:v>36984</c:v>
                </c:pt>
                <c:pt idx="315">
                  <c:v>36985</c:v>
                </c:pt>
                <c:pt idx="316">
                  <c:v>36987</c:v>
                </c:pt>
                <c:pt idx="317">
                  <c:v>36990</c:v>
                </c:pt>
                <c:pt idx="318">
                  <c:v>36991</c:v>
                </c:pt>
                <c:pt idx="319">
                  <c:v>36992</c:v>
                </c:pt>
                <c:pt idx="320">
                  <c:v>36993</c:v>
                </c:pt>
                <c:pt idx="321">
                  <c:v>36997</c:v>
                </c:pt>
                <c:pt idx="322">
                  <c:v>36998</c:v>
                </c:pt>
                <c:pt idx="323">
                  <c:v>36999</c:v>
                </c:pt>
                <c:pt idx="324">
                  <c:v>37000</c:v>
                </c:pt>
                <c:pt idx="325">
                  <c:v>37001</c:v>
                </c:pt>
                <c:pt idx="326">
                  <c:v>37004</c:v>
                </c:pt>
                <c:pt idx="327">
                  <c:v>37005</c:v>
                </c:pt>
                <c:pt idx="328">
                  <c:v>37006</c:v>
                </c:pt>
                <c:pt idx="329">
                  <c:v>37007</c:v>
                </c:pt>
                <c:pt idx="330">
                  <c:v>37008</c:v>
                </c:pt>
                <c:pt idx="331">
                  <c:v>37011</c:v>
                </c:pt>
                <c:pt idx="332">
                  <c:v>37013</c:v>
                </c:pt>
                <c:pt idx="333">
                  <c:v>37014</c:v>
                </c:pt>
                <c:pt idx="334">
                  <c:v>37015</c:v>
                </c:pt>
                <c:pt idx="335">
                  <c:v>37018</c:v>
                </c:pt>
                <c:pt idx="336">
                  <c:v>37019</c:v>
                </c:pt>
                <c:pt idx="337">
                  <c:v>37020</c:v>
                </c:pt>
                <c:pt idx="338">
                  <c:v>37021</c:v>
                </c:pt>
                <c:pt idx="339">
                  <c:v>37022</c:v>
                </c:pt>
                <c:pt idx="340">
                  <c:v>37025</c:v>
                </c:pt>
                <c:pt idx="341">
                  <c:v>37026</c:v>
                </c:pt>
                <c:pt idx="342">
                  <c:v>37027</c:v>
                </c:pt>
                <c:pt idx="343">
                  <c:v>37028</c:v>
                </c:pt>
                <c:pt idx="344">
                  <c:v>37029</c:v>
                </c:pt>
                <c:pt idx="345">
                  <c:v>37032</c:v>
                </c:pt>
                <c:pt idx="346">
                  <c:v>37033</c:v>
                </c:pt>
                <c:pt idx="347">
                  <c:v>37034</c:v>
                </c:pt>
                <c:pt idx="348">
                  <c:v>37035</c:v>
                </c:pt>
                <c:pt idx="349">
                  <c:v>37036</c:v>
                </c:pt>
                <c:pt idx="350">
                  <c:v>37039</c:v>
                </c:pt>
                <c:pt idx="351">
                  <c:v>37040</c:v>
                </c:pt>
                <c:pt idx="352">
                  <c:v>37041</c:v>
                </c:pt>
                <c:pt idx="353">
                  <c:v>37042</c:v>
                </c:pt>
                <c:pt idx="354">
                  <c:v>37043</c:v>
                </c:pt>
                <c:pt idx="355">
                  <c:v>37046</c:v>
                </c:pt>
                <c:pt idx="356">
                  <c:v>37047</c:v>
                </c:pt>
                <c:pt idx="357">
                  <c:v>37048</c:v>
                </c:pt>
                <c:pt idx="358">
                  <c:v>37049</c:v>
                </c:pt>
                <c:pt idx="359">
                  <c:v>37050</c:v>
                </c:pt>
                <c:pt idx="360">
                  <c:v>37053</c:v>
                </c:pt>
                <c:pt idx="361">
                  <c:v>37054</c:v>
                </c:pt>
                <c:pt idx="362">
                  <c:v>37055</c:v>
                </c:pt>
                <c:pt idx="363">
                  <c:v>37056</c:v>
                </c:pt>
                <c:pt idx="364">
                  <c:v>37057</c:v>
                </c:pt>
                <c:pt idx="365">
                  <c:v>37060</c:v>
                </c:pt>
                <c:pt idx="366">
                  <c:v>37061</c:v>
                </c:pt>
                <c:pt idx="367">
                  <c:v>37062</c:v>
                </c:pt>
                <c:pt idx="368">
                  <c:v>37063</c:v>
                </c:pt>
                <c:pt idx="369">
                  <c:v>37064</c:v>
                </c:pt>
                <c:pt idx="370">
                  <c:v>37067</c:v>
                </c:pt>
                <c:pt idx="371">
                  <c:v>37068</c:v>
                </c:pt>
                <c:pt idx="372">
                  <c:v>37069</c:v>
                </c:pt>
                <c:pt idx="373">
                  <c:v>37070</c:v>
                </c:pt>
                <c:pt idx="374">
                  <c:v>37071</c:v>
                </c:pt>
                <c:pt idx="375">
                  <c:v>37074</c:v>
                </c:pt>
                <c:pt idx="376">
                  <c:v>37075</c:v>
                </c:pt>
                <c:pt idx="377">
                  <c:v>37076</c:v>
                </c:pt>
                <c:pt idx="378">
                  <c:v>37077</c:v>
                </c:pt>
                <c:pt idx="379">
                  <c:v>37078</c:v>
                </c:pt>
                <c:pt idx="380">
                  <c:v>37081</c:v>
                </c:pt>
                <c:pt idx="381">
                  <c:v>37082</c:v>
                </c:pt>
                <c:pt idx="382">
                  <c:v>37083</c:v>
                </c:pt>
                <c:pt idx="383">
                  <c:v>37084</c:v>
                </c:pt>
                <c:pt idx="384">
                  <c:v>37085</c:v>
                </c:pt>
                <c:pt idx="385">
                  <c:v>37088</c:v>
                </c:pt>
                <c:pt idx="386">
                  <c:v>37089</c:v>
                </c:pt>
                <c:pt idx="387">
                  <c:v>37090</c:v>
                </c:pt>
                <c:pt idx="388">
                  <c:v>37091</c:v>
                </c:pt>
                <c:pt idx="389">
                  <c:v>37092</c:v>
                </c:pt>
                <c:pt idx="390">
                  <c:v>37095</c:v>
                </c:pt>
                <c:pt idx="391">
                  <c:v>37096</c:v>
                </c:pt>
                <c:pt idx="392">
                  <c:v>37097</c:v>
                </c:pt>
                <c:pt idx="393">
                  <c:v>37098</c:v>
                </c:pt>
                <c:pt idx="394">
                  <c:v>37099</c:v>
                </c:pt>
                <c:pt idx="395">
                  <c:v>37102</c:v>
                </c:pt>
                <c:pt idx="396">
                  <c:v>37103</c:v>
                </c:pt>
                <c:pt idx="397">
                  <c:v>37104</c:v>
                </c:pt>
                <c:pt idx="398">
                  <c:v>37105</c:v>
                </c:pt>
                <c:pt idx="399">
                  <c:v>37106</c:v>
                </c:pt>
                <c:pt idx="400">
                  <c:v>37109</c:v>
                </c:pt>
                <c:pt idx="401">
                  <c:v>37110</c:v>
                </c:pt>
                <c:pt idx="402">
                  <c:v>37111</c:v>
                </c:pt>
                <c:pt idx="403">
                  <c:v>37112</c:v>
                </c:pt>
                <c:pt idx="404">
                  <c:v>37113</c:v>
                </c:pt>
                <c:pt idx="405">
                  <c:v>37116</c:v>
                </c:pt>
                <c:pt idx="406">
                  <c:v>37117</c:v>
                </c:pt>
                <c:pt idx="407">
                  <c:v>37119</c:v>
                </c:pt>
                <c:pt idx="408">
                  <c:v>37120</c:v>
                </c:pt>
                <c:pt idx="409">
                  <c:v>37123</c:v>
                </c:pt>
                <c:pt idx="410">
                  <c:v>37124</c:v>
                </c:pt>
                <c:pt idx="411">
                  <c:v>37126</c:v>
                </c:pt>
                <c:pt idx="412">
                  <c:v>37127</c:v>
                </c:pt>
                <c:pt idx="413">
                  <c:v>37130</c:v>
                </c:pt>
                <c:pt idx="414">
                  <c:v>37131</c:v>
                </c:pt>
                <c:pt idx="415">
                  <c:v>37132</c:v>
                </c:pt>
                <c:pt idx="416">
                  <c:v>37133</c:v>
                </c:pt>
                <c:pt idx="417">
                  <c:v>37134</c:v>
                </c:pt>
                <c:pt idx="418">
                  <c:v>37137</c:v>
                </c:pt>
                <c:pt idx="419">
                  <c:v>37138</c:v>
                </c:pt>
                <c:pt idx="420">
                  <c:v>37139</c:v>
                </c:pt>
                <c:pt idx="421">
                  <c:v>37140</c:v>
                </c:pt>
                <c:pt idx="422">
                  <c:v>37141</c:v>
                </c:pt>
                <c:pt idx="423">
                  <c:v>37144</c:v>
                </c:pt>
                <c:pt idx="424">
                  <c:v>37145</c:v>
                </c:pt>
                <c:pt idx="425">
                  <c:v>37146</c:v>
                </c:pt>
                <c:pt idx="426">
                  <c:v>37147</c:v>
                </c:pt>
                <c:pt idx="427">
                  <c:v>37148</c:v>
                </c:pt>
                <c:pt idx="428">
                  <c:v>37151</c:v>
                </c:pt>
                <c:pt idx="429">
                  <c:v>37152</c:v>
                </c:pt>
                <c:pt idx="430">
                  <c:v>37153</c:v>
                </c:pt>
                <c:pt idx="431">
                  <c:v>37154</c:v>
                </c:pt>
                <c:pt idx="432">
                  <c:v>37155</c:v>
                </c:pt>
                <c:pt idx="433">
                  <c:v>37158</c:v>
                </c:pt>
                <c:pt idx="434">
                  <c:v>37159</c:v>
                </c:pt>
                <c:pt idx="435">
                  <c:v>37160</c:v>
                </c:pt>
                <c:pt idx="436">
                  <c:v>37161</c:v>
                </c:pt>
                <c:pt idx="437">
                  <c:v>37162</c:v>
                </c:pt>
                <c:pt idx="438">
                  <c:v>37165</c:v>
                </c:pt>
                <c:pt idx="439">
                  <c:v>37167</c:v>
                </c:pt>
                <c:pt idx="440">
                  <c:v>37168</c:v>
                </c:pt>
                <c:pt idx="441">
                  <c:v>37169</c:v>
                </c:pt>
                <c:pt idx="442">
                  <c:v>37172</c:v>
                </c:pt>
                <c:pt idx="443">
                  <c:v>37173</c:v>
                </c:pt>
                <c:pt idx="444">
                  <c:v>37174</c:v>
                </c:pt>
                <c:pt idx="445">
                  <c:v>37175</c:v>
                </c:pt>
                <c:pt idx="446">
                  <c:v>37176</c:v>
                </c:pt>
                <c:pt idx="447">
                  <c:v>37179</c:v>
                </c:pt>
                <c:pt idx="448">
                  <c:v>37180</c:v>
                </c:pt>
                <c:pt idx="449">
                  <c:v>37181</c:v>
                </c:pt>
                <c:pt idx="450">
                  <c:v>37182</c:v>
                </c:pt>
                <c:pt idx="451">
                  <c:v>37183</c:v>
                </c:pt>
                <c:pt idx="452">
                  <c:v>37186</c:v>
                </c:pt>
                <c:pt idx="453">
                  <c:v>37187</c:v>
                </c:pt>
                <c:pt idx="454">
                  <c:v>37188</c:v>
                </c:pt>
                <c:pt idx="455">
                  <c:v>37189</c:v>
                </c:pt>
                <c:pt idx="456">
                  <c:v>37193</c:v>
                </c:pt>
                <c:pt idx="457">
                  <c:v>37194</c:v>
                </c:pt>
                <c:pt idx="458">
                  <c:v>37195</c:v>
                </c:pt>
                <c:pt idx="459">
                  <c:v>37196</c:v>
                </c:pt>
                <c:pt idx="460">
                  <c:v>37197</c:v>
                </c:pt>
                <c:pt idx="461">
                  <c:v>37200</c:v>
                </c:pt>
                <c:pt idx="462">
                  <c:v>37201</c:v>
                </c:pt>
                <c:pt idx="463">
                  <c:v>37202</c:v>
                </c:pt>
                <c:pt idx="464">
                  <c:v>37203</c:v>
                </c:pt>
                <c:pt idx="465">
                  <c:v>37204</c:v>
                </c:pt>
                <c:pt idx="466">
                  <c:v>37207</c:v>
                </c:pt>
                <c:pt idx="467">
                  <c:v>37208</c:v>
                </c:pt>
                <c:pt idx="468">
                  <c:v>37209</c:v>
                </c:pt>
                <c:pt idx="469">
                  <c:v>37210</c:v>
                </c:pt>
                <c:pt idx="470">
                  <c:v>37214</c:v>
                </c:pt>
                <c:pt idx="471">
                  <c:v>37215</c:v>
                </c:pt>
                <c:pt idx="472">
                  <c:v>37216</c:v>
                </c:pt>
                <c:pt idx="473">
                  <c:v>37217</c:v>
                </c:pt>
                <c:pt idx="474">
                  <c:v>37218</c:v>
                </c:pt>
                <c:pt idx="475">
                  <c:v>37221</c:v>
                </c:pt>
                <c:pt idx="476">
                  <c:v>37222</c:v>
                </c:pt>
                <c:pt idx="477">
                  <c:v>37223</c:v>
                </c:pt>
                <c:pt idx="478">
                  <c:v>37224</c:v>
                </c:pt>
                <c:pt idx="479">
                  <c:v>37228</c:v>
                </c:pt>
                <c:pt idx="480">
                  <c:v>37229</c:v>
                </c:pt>
                <c:pt idx="481">
                  <c:v>37230</c:v>
                </c:pt>
                <c:pt idx="482">
                  <c:v>37231</c:v>
                </c:pt>
                <c:pt idx="483">
                  <c:v>37232</c:v>
                </c:pt>
                <c:pt idx="484">
                  <c:v>37235</c:v>
                </c:pt>
                <c:pt idx="485">
                  <c:v>37236</c:v>
                </c:pt>
                <c:pt idx="486">
                  <c:v>37237</c:v>
                </c:pt>
                <c:pt idx="487">
                  <c:v>37238</c:v>
                </c:pt>
                <c:pt idx="488">
                  <c:v>37239</c:v>
                </c:pt>
                <c:pt idx="489">
                  <c:v>37243</c:v>
                </c:pt>
                <c:pt idx="490">
                  <c:v>37244</c:v>
                </c:pt>
                <c:pt idx="491">
                  <c:v>37245</c:v>
                </c:pt>
                <c:pt idx="492">
                  <c:v>37246</c:v>
                </c:pt>
                <c:pt idx="493">
                  <c:v>37249</c:v>
                </c:pt>
                <c:pt idx="494">
                  <c:v>37251</c:v>
                </c:pt>
                <c:pt idx="495">
                  <c:v>37252</c:v>
                </c:pt>
                <c:pt idx="496">
                  <c:v>37253</c:v>
                </c:pt>
                <c:pt idx="497">
                  <c:v>37256</c:v>
                </c:pt>
                <c:pt idx="498">
                  <c:v>37257</c:v>
                </c:pt>
                <c:pt idx="499">
                  <c:v>37258</c:v>
                </c:pt>
                <c:pt idx="500">
                  <c:v>37259</c:v>
                </c:pt>
                <c:pt idx="501">
                  <c:v>37260</c:v>
                </c:pt>
                <c:pt idx="502">
                  <c:v>37263</c:v>
                </c:pt>
                <c:pt idx="503">
                  <c:v>37264</c:v>
                </c:pt>
                <c:pt idx="504">
                  <c:v>37265</c:v>
                </c:pt>
                <c:pt idx="505">
                  <c:v>37266</c:v>
                </c:pt>
                <c:pt idx="506">
                  <c:v>37267</c:v>
                </c:pt>
                <c:pt idx="507">
                  <c:v>37270</c:v>
                </c:pt>
                <c:pt idx="508">
                  <c:v>37271</c:v>
                </c:pt>
                <c:pt idx="509">
                  <c:v>37272</c:v>
                </c:pt>
                <c:pt idx="510">
                  <c:v>37273</c:v>
                </c:pt>
                <c:pt idx="511">
                  <c:v>37274</c:v>
                </c:pt>
                <c:pt idx="512">
                  <c:v>37277</c:v>
                </c:pt>
                <c:pt idx="513">
                  <c:v>37278</c:v>
                </c:pt>
                <c:pt idx="514">
                  <c:v>37279</c:v>
                </c:pt>
                <c:pt idx="515">
                  <c:v>37280</c:v>
                </c:pt>
                <c:pt idx="516">
                  <c:v>37281</c:v>
                </c:pt>
                <c:pt idx="517">
                  <c:v>37284</c:v>
                </c:pt>
                <c:pt idx="518">
                  <c:v>37285</c:v>
                </c:pt>
                <c:pt idx="519">
                  <c:v>37286</c:v>
                </c:pt>
                <c:pt idx="520">
                  <c:v>37287</c:v>
                </c:pt>
                <c:pt idx="521">
                  <c:v>37288</c:v>
                </c:pt>
                <c:pt idx="522">
                  <c:v>37291</c:v>
                </c:pt>
                <c:pt idx="523">
                  <c:v>37292</c:v>
                </c:pt>
                <c:pt idx="524">
                  <c:v>37293</c:v>
                </c:pt>
                <c:pt idx="525">
                  <c:v>37294</c:v>
                </c:pt>
                <c:pt idx="526">
                  <c:v>37295</c:v>
                </c:pt>
                <c:pt idx="527">
                  <c:v>37298</c:v>
                </c:pt>
                <c:pt idx="528">
                  <c:v>37299</c:v>
                </c:pt>
                <c:pt idx="529">
                  <c:v>37300</c:v>
                </c:pt>
                <c:pt idx="530">
                  <c:v>37301</c:v>
                </c:pt>
                <c:pt idx="531">
                  <c:v>37302</c:v>
                </c:pt>
                <c:pt idx="532">
                  <c:v>37305</c:v>
                </c:pt>
                <c:pt idx="533">
                  <c:v>37306</c:v>
                </c:pt>
                <c:pt idx="534">
                  <c:v>37307</c:v>
                </c:pt>
                <c:pt idx="535">
                  <c:v>37308</c:v>
                </c:pt>
                <c:pt idx="536">
                  <c:v>37309</c:v>
                </c:pt>
                <c:pt idx="537">
                  <c:v>37312</c:v>
                </c:pt>
                <c:pt idx="538">
                  <c:v>37313</c:v>
                </c:pt>
                <c:pt idx="539">
                  <c:v>37314</c:v>
                </c:pt>
                <c:pt idx="540">
                  <c:v>37315</c:v>
                </c:pt>
                <c:pt idx="541">
                  <c:v>37316</c:v>
                </c:pt>
                <c:pt idx="542">
                  <c:v>37319</c:v>
                </c:pt>
                <c:pt idx="543">
                  <c:v>37320</c:v>
                </c:pt>
                <c:pt idx="544">
                  <c:v>37321</c:v>
                </c:pt>
                <c:pt idx="545">
                  <c:v>37322</c:v>
                </c:pt>
                <c:pt idx="546">
                  <c:v>37323</c:v>
                </c:pt>
                <c:pt idx="547">
                  <c:v>37326</c:v>
                </c:pt>
                <c:pt idx="548">
                  <c:v>37327</c:v>
                </c:pt>
                <c:pt idx="549">
                  <c:v>37328</c:v>
                </c:pt>
                <c:pt idx="550">
                  <c:v>37329</c:v>
                </c:pt>
                <c:pt idx="551">
                  <c:v>37330</c:v>
                </c:pt>
                <c:pt idx="552">
                  <c:v>37333</c:v>
                </c:pt>
                <c:pt idx="553">
                  <c:v>37334</c:v>
                </c:pt>
                <c:pt idx="554">
                  <c:v>37335</c:v>
                </c:pt>
                <c:pt idx="555">
                  <c:v>37336</c:v>
                </c:pt>
                <c:pt idx="556">
                  <c:v>37337</c:v>
                </c:pt>
                <c:pt idx="557">
                  <c:v>37341</c:v>
                </c:pt>
                <c:pt idx="558">
                  <c:v>37342</c:v>
                </c:pt>
                <c:pt idx="559">
                  <c:v>37343</c:v>
                </c:pt>
                <c:pt idx="560">
                  <c:v>37347</c:v>
                </c:pt>
                <c:pt idx="561">
                  <c:v>37348</c:v>
                </c:pt>
                <c:pt idx="562">
                  <c:v>37349</c:v>
                </c:pt>
                <c:pt idx="563">
                  <c:v>37350</c:v>
                </c:pt>
                <c:pt idx="564">
                  <c:v>37351</c:v>
                </c:pt>
                <c:pt idx="565">
                  <c:v>37354</c:v>
                </c:pt>
                <c:pt idx="566">
                  <c:v>37355</c:v>
                </c:pt>
                <c:pt idx="567">
                  <c:v>37356</c:v>
                </c:pt>
                <c:pt idx="568">
                  <c:v>37357</c:v>
                </c:pt>
                <c:pt idx="569">
                  <c:v>37358</c:v>
                </c:pt>
                <c:pt idx="570">
                  <c:v>37361</c:v>
                </c:pt>
                <c:pt idx="571">
                  <c:v>37362</c:v>
                </c:pt>
                <c:pt idx="572">
                  <c:v>37363</c:v>
                </c:pt>
                <c:pt idx="573">
                  <c:v>37364</c:v>
                </c:pt>
                <c:pt idx="574">
                  <c:v>37365</c:v>
                </c:pt>
                <c:pt idx="575">
                  <c:v>37368</c:v>
                </c:pt>
                <c:pt idx="576">
                  <c:v>37369</c:v>
                </c:pt>
                <c:pt idx="577">
                  <c:v>37370</c:v>
                </c:pt>
                <c:pt idx="578">
                  <c:v>37371</c:v>
                </c:pt>
                <c:pt idx="579">
                  <c:v>37372</c:v>
                </c:pt>
                <c:pt idx="580">
                  <c:v>37375</c:v>
                </c:pt>
                <c:pt idx="581">
                  <c:v>37376</c:v>
                </c:pt>
                <c:pt idx="582">
                  <c:v>37378</c:v>
                </c:pt>
                <c:pt idx="583">
                  <c:v>37379</c:v>
                </c:pt>
                <c:pt idx="584">
                  <c:v>37382</c:v>
                </c:pt>
                <c:pt idx="585">
                  <c:v>37383</c:v>
                </c:pt>
                <c:pt idx="586">
                  <c:v>37384</c:v>
                </c:pt>
                <c:pt idx="587">
                  <c:v>37385</c:v>
                </c:pt>
                <c:pt idx="588">
                  <c:v>37386</c:v>
                </c:pt>
                <c:pt idx="589">
                  <c:v>37389</c:v>
                </c:pt>
                <c:pt idx="590">
                  <c:v>37390</c:v>
                </c:pt>
                <c:pt idx="591">
                  <c:v>37391</c:v>
                </c:pt>
                <c:pt idx="592">
                  <c:v>37392</c:v>
                </c:pt>
                <c:pt idx="593">
                  <c:v>37393</c:v>
                </c:pt>
                <c:pt idx="594">
                  <c:v>37396</c:v>
                </c:pt>
                <c:pt idx="595">
                  <c:v>37397</c:v>
                </c:pt>
                <c:pt idx="596">
                  <c:v>37398</c:v>
                </c:pt>
                <c:pt idx="597">
                  <c:v>37399</c:v>
                </c:pt>
                <c:pt idx="598">
                  <c:v>37400</c:v>
                </c:pt>
                <c:pt idx="599">
                  <c:v>37403</c:v>
                </c:pt>
                <c:pt idx="600">
                  <c:v>37404</c:v>
                </c:pt>
                <c:pt idx="601">
                  <c:v>37405</c:v>
                </c:pt>
                <c:pt idx="602">
                  <c:v>37406</c:v>
                </c:pt>
                <c:pt idx="603">
                  <c:v>37407</c:v>
                </c:pt>
                <c:pt idx="604">
                  <c:v>37410</c:v>
                </c:pt>
                <c:pt idx="605">
                  <c:v>37411</c:v>
                </c:pt>
                <c:pt idx="606">
                  <c:v>37412</c:v>
                </c:pt>
                <c:pt idx="607">
                  <c:v>37413</c:v>
                </c:pt>
                <c:pt idx="608">
                  <c:v>37414</c:v>
                </c:pt>
                <c:pt idx="609">
                  <c:v>37417</c:v>
                </c:pt>
                <c:pt idx="610">
                  <c:v>37418</c:v>
                </c:pt>
                <c:pt idx="611">
                  <c:v>37419</c:v>
                </c:pt>
                <c:pt idx="612">
                  <c:v>37420</c:v>
                </c:pt>
                <c:pt idx="613">
                  <c:v>37421</c:v>
                </c:pt>
                <c:pt idx="614">
                  <c:v>37424</c:v>
                </c:pt>
                <c:pt idx="615">
                  <c:v>37425</c:v>
                </c:pt>
                <c:pt idx="616">
                  <c:v>37426</c:v>
                </c:pt>
                <c:pt idx="617">
                  <c:v>37427</c:v>
                </c:pt>
                <c:pt idx="618">
                  <c:v>37428</c:v>
                </c:pt>
                <c:pt idx="619">
                  <c:v>37431</c:v>
                </c:pt>
                <c:pt idx="620">
                  <c:v>37432</c:v>
                </c:pt>
                <c:pt idx="621">
                  <c:v>37433</c:v>
                </c:pt>
                <c:pt idx="622">
                  <c:v>37434</c:v>
                </c:pt>
                <c:pt idx="623">
                  <c:v>37435</c:v>
                </c:pt>
                <c:pt idx="624">
                  <c:v>37438</c:v>
                </c:pt>
                <c:pt idx="625">
                  <c:v>37439</c:v>
                </c:pt>
                <c:pt idx="626">
                  <c:v>37440</c:v>
                </c:pt>
                <c:pt idx="627">
                  <c:v>37441</c:v>
                </c:pt>
                <c:pt idx="628">
                  <c:v>37442</c:v>
                </c:pt>
                <c:pt idx="629">
                  <c:v>37445</c:v>
                </c:pt>
                <c:pt idx="630">
                  <c:v>37446</c:v>
                </c:pt>
                <c:pt idx="631">
                  <c:v>37447</c:v>
                </c:pt>
                <c:pt idx="632">
                  <c:v>37448</c:v>
                </c:pt>
                <c:pt idx="633">
                  <c:v>37449</c:v>
                </c:pt>
                <c:pt idx="634">
                  <c:v>37452</c:v>
                </c:pt>
                <c:pt idx="635">
                  <c:v>37453</c:v>
                </c:pt>
                <c:pt idx="636">
                  <c:v>37454</c:v>
                </c:pt>
                <c:pt idx="637">
                  <c:v>37455</c:v>
                </c:pt>
                <c:pt idx="638">
                  <c:v>37456</c:v>
                </c:pt>
                <c:pt idx="639">
                  <c:v>37459</c:v>
                </c:pt>
                <c:pt idx="640">
                  <c:v>37460</c:v>
                </c:pt>
                <c:pt idx="641">
                  <c:v>37461</c:v>
                </c:pt>
                <c:pt idx="642">
                  <c:v>37462</c:v>
                </c:pt>
                <c:pt idx="643">
                  <c:v>37463</c:v>
                </c:pt>
                <c:pt idx="644">
                  <c:v>37466</c:v>
                </c:pt>
                <c:pt idx="645">
                  <c:v>37467</c:v>
                </c:pt>
                <c:pt idx="646">
                  <c:v>37468</c:v>
                </c:pt>
                <c:pt idx="647">
                  <c:v>37469</c:v>
                </c:pt>
                <c:pt idx="648">
                  <c:v>37470</c:v>
                </c:pt>
                <c:pt idx="649">
                  <c:v>37473</c:v>
                </c:pt>
                <c:pt idx="650">
                  <c:v>37474</c:v>
                </c:pt>
                <c:pt idx="651">
                  <c:v>37475</c:v>
                </c:pt>
                <c:pt idx="652">
                  <c:v>37476</c:v>
                </c:pt>
                <c:pt idx="653">
                  <c:v>37477</c:v>
                </c:pt>
                <c:pt idx="654">
                  <c:v>37480</c:v>
                </c:pt>
                <c:pt idx="655">
                  <c:v>37481</c:v>
                </c:pt>
                <c:pt idx="656">
                  <c:v>37482</c:v>
                </c:pt>
                <c:pt idx="657">
                  <c:v>37484</c:v>
                </c:pt>
                <c:pt idx="658">
                  <c:v>37487</c:v>
                </c:pt>
                <c:pt idx="659">
                  <c:v>37488</c:v>
                </c:pt>
                <c:pt idx="660">
                  <c:v>37489</c:v>
                </c:pt>
                <c:pt idx="661">
                  <c:v>37490</c:v>
                </c:pt>
                <c:pt idx="662">
                  <c:v>37491</c:v>
                </c:pt>
                <c:pt idx="663">
                  <c:v>37494</c:v>
                </c:pt>
                <c:pt idx="664">
                  <c:v>37495</c:v>
                </c:pt>
                <c:pt idx="665">
                  <c:v>37496</c:v>
                </c:pt>
                <c:pt idx="666">
                  <c:v>37497</c:v>
                </c:pt>
                <c:pt idx="667">
                  <c:v>37498</c:v>
                </c:pt>
                <c:pt idx="668">
                  <c:v>37501</c:v>
                </c:pt>
                <c:pt idx="669">
                  <c:v>37502</c:v>
                </c:pt>
                <c:pt idx="670">
                  <c:v>37503</c:v>
                </c:pt>
                <c:pt idx="671">
                  <c:v>37504</c:v>
                </c:pt>
                <c:pt idx="672">
                  <c:v>37505</c:v>
                </c:pt>
                <c:pt idx="673">
                  <c:v>37508</c:v>
                </c:pt>
                <c:pt idx="674">
                  <c:v>37510</c:v>
                </c:pt>
                <c:pt idx="675">
                  <c:v>37511</c:v>
                </c:pt>
                <c:pt idx="676">
                  <c:v>37512</c:v>
                </c:pt>
                <c:pt idx="677">
                  <c:v>37515</c:v>
                </c:pt>
                <c:pt idx="678">
                  <c:v>37516</c:v>
                </c:pt>
                <c:pt idx="679">
                  <c:v>37517</c:v>
                </c:pt>
                <c:pt idx="680">
                  <c:v>37518</c:v>
                </c:pt>
                <c:pt idx="681">
                  <c:v>37519</c:v>
                </c:pt>
                <c:pt idx="682">
                  <c:v>37522</c:v>
                </c:pt>
                <c:pt idx="683">
                  <c:v>37523</c:v>
                </c:pt>
                <c:pt idx="684">
                  <c:v>37524</c:v>
                </c:pt>
                <c:pt idx="685">
                  <c:v>37525</c:v>
                </c:pt>
                <c:pt idx="686">
                  <c:v>37526</c:v>
                </c:pt>
                <c:pt idx="687">
                  <c:v>37529</c:v>
                </c:pt>
                <c:pt idx="688">
                  <c:v>37530</c:v>
                </c:pt>
                <c:pt idx="689">
                  <c:v>37532</c:v>
                </c:pt>
                <c:pt idx="690">
                  <c:v>37533</c:v>
                </c:pt>
                <c:pt idx="691">
                  <c:v>37536</c:v>
                </c:pt>
                <c:pt idx="692">
                  <c:v>37537</c:v>
                </c:pt>
                <c:pt idx="693">
                  <c:v>37538</c:v>
                </c:pt>
                <c:pt idx="694">
                  <c:v>37539</c:v>
                </c:pt>
                <c:pt idx="695">
                  <c:v>37540</c:v>
                </c:pt>
                <c:pt idx="696">
                  <c:v>37543</c:v>
                </c:pt>
                <c:pt idx="697">
                  <c:v>37545</c:v>
                </c:pt>
                <c:pt idx="698">
                  <c:v>37546</c:v>
                </c:pt>
                <c:pt idx="699">
                  <c:v>37547</c:v>
                </c:pt>
                <c:pt idx="700">
                  <c:v>37550</c:v>
                </c:pt>
                <c:pt idx="701">
                  <c:v>37551</c:v>
                </c:pt>
                <c:pt idx="702">
                  <c:v>37552</c:v>
                </c:pt>
                <c:pt idx="703">
                  <c:v>37553</c:v>
                </c:pt>
                <c:pt idx="704">
                  <c:v>37554</c:v>
                </c:pt>
                <c:pt idx="705">
                  <c:v>37557</c:v>
                </c:pt>
                <c:pt idx="706">
                  <c:v>37558</c:v>
                </c:pt>
                <c:pt idx="707">
                  <c:v>37559</c:v>
                </c:pt>
                <c:pt idx="708">
                  <c:v>37560</c:v>
                </c:pt>
                <c:pt idx="709">
                  <c:v>37561</c:v>
                </c:pt>
                <c:pt idx="710">
                  <c:v>37564</c:v>
                </c:pt>
                <c:pt idx="711">
                  <c:v>37565</c:v>
                </c:pt>
                <c:pt idx="712">
                  <c:v>37567</c:v>
                </c:pt>
                <c:pt idx="713">
                  <c:v>37568</c:v>
                </c:pt>
                <c:pt idx="714">
                  <c:v>37571</c:v>
                </c:pt>
                <c:pt idx="715">
                  <c:v>37572</c:v>
                </c:pt>
                <c:pt idx="716">
                  <c:v>37573</c:v>
                </c:pt>
                <c:pt idx="717">
                  <c:v>37574</c:v>
                </c:pt>
                <c:pt idx="718">
                  <c:v>37575</c:v>
                </c:pt>
                <c:pt idx="719">
                  <c:v>37578</c:v>
                </c:pt>
                <c:pt idx="720">
                  <c:v>37580</c:v>
                </c:pt>
                <c:pt idx="721">
                  <c:v>37581</c:v>
                </c:pt>
                <c:pt idx="722">
                  <c:v>37582</c:v>
                </c:pt>
                <c:pt idx="723">
                  <c:v>37585</c:v>
                </c:pt>
                <c:pt idx="724">
                  <c:v>37586</c:v>
                </c:pt>
                <c:pt idx="725">
                  <c:v>37587</c:v>
                </c:pt>
                <c:pt idx="726">
                  <c:v>37588</c:v>
                </c:pt>
                <c:pt idx="727">
                  <c:v>37589</c:v>
                </c:pt>
                <c:pt idx="728">
                  <c:v>37592</c:v>
                </c:pt>
                <c:pt idx="729">
                  <c:v>37593</c:v>
                </c:pt>
                <c:pt idx="730">
                  <c:v>37594</c:v>
                </c:pt>
                <c:pt idx="731">
                  <c:v>37595</c:v>
                </c:pt>
                <c:pt idx="732">
                  <c:v>37596</c:v>
                </c:pt>
                <c:pt idx="733">
                  <c:v>37599</c:v>
                </c:pt>
                <c:pt idx="734">
                  <c:v>37600</c:v>
                </c:pt>
                <c:pt idx="735">
                  <c:v>37601</c:v>
                </c:pt>
                <c:pt idx="736">
                  <c:v>37602</c:v>
                </c:pt>
                <c:pt idx="737">
                  <c:v>37603</c:v>
                </c:pt>
                <c:pt idx="738">
                  <c:v>37606</c:v>
                </c:pt>
                <c:pt idx="739">
                  <c:v>37607</c:v>
                </c:pt>
                <c:pt idx="740">
                  <c:v>37608</c:v>
                </c:pt>
                <c:pt idx="741">
                  <c:v>37609</c:v>
                </c:pt>
                <c:pt idx="742">
                  <c:v>37610</c:v>
                </c:pt>
                <c:pt idx="743">
                  <c:v>37613</c:v>
                </c:pt>
                <c:pt idx="744">
                  <c:v>37614</c:v>
                </c:pt>
                <c:pt idx="745">
                  <c:v>37616</c:v>
                </c:pt>
                <c:pt idx="746">
                  <c:v>37617</c:v>
                </c:pt>
                <c:pt idx="747">
                  <c:v>37620</c:v>
                </c:pt>
                <c:pt idx="748">
                  <c:v>37621</c:v>
                </c:pt>
                <c:pt idx="749">
                  <c:v>37622</c:v>
                </c:pt>
                <c:pt idx="750">
                  <c:v>37623</c:v>
                </c:pt>
                <c:pt idx="751">
                  <c:v>37624</c:v>
                </c:pt>
                <c:pt idx="752">
                  <c:v>37627</c:v>
                </c:pt>
                <c:pt idx="753">
                  <c:v>37628</c:v>
                </c:pt>
                <c:pt idx="754">
                  <c:v>37629</c:v>
                </c:pt>
                <c:pt idx="755">
                  <c:v>37630</c:v>
                </c:pt>
                <c:pt idx="756">
                  <c:v>37631</c:v>
                </c:pt>
                <c:pt idx="757">
                  <c:v>37634</c:v>
                </c:pt>
                <c:pt idx="758">
                  <c:v>37635</c:v>
                </c:pt>
                <c:pt idx="759">
                  <c:v>37636</c:v>
                </c:pt>
                <c:pt idx="760">
                  <c:v>37637</c:v>
                </c:pt>
                <c:pt idx="761">
                  <c:v>37638</c:v>
                </c:pt>
                <c:pt idx="762">
                  <c:v>37641</c:v>
                </c:pt>
                <c:pt idx="763">
                  <c:v>37642</c:v>
                </c:pt>
                <c:pt idx="764">
                  <c:v>37643</c:v>
                </c:pt>
                <c:pt idx="765">
                  <c:v>37644</c:v>
                </c:pt>
                <c:pt idx="766">
                  <c:v>37645</c:v>
                </c:pt>
                <c:pt idx="767">
                  <c:v>37648</c:v>
                </c:pt>
                <c:pt idx="768">
                  <c:v>37649</c:v>
                </c:pt>
                <c:pt idx="769">
                  <c:v>37650</c:v>
                </c:pt>
                <c:pt idx="770">
                  <c:v>37651</c:v>
                </c:pt>
                <c:pt idx="771">
                  <c:v>37652</c:v>
                </c:pt>
                <c:pt idx="772">
                  <c:v>37655</c:v>
                </c:pt>
                <c:pt idx="773">
                  <c:v>37656</c:v>
                </c:pt>
                <c:pt idx="774">
                  <c:v>37657</c:v>
                </c:pt>
                <c:pt idx="775">
                  <c:v>37658</c:v>
                </c:pt>
                <c:pt idx="776">
                  <c:v>37659</c:v>
                </c:pt>
                <c:pt idx="777">
                  <c:v>37662</c:v>
                </c:pt>
                <c:pt idx="778">
                  <c:v>37663</c:v>
                </c:pt>
                <c:pt idx="779">
                  <c:v>37664</c:v>
                </c:pt>
                <c:pt idx="780">
                  <c:v>37666</c:v>
                </c:pt>
                <c:pt idx="781">
                  <c:v>37669</c:v>
                </c:pt>
                <c:pt idx="782">
                  <c:v>37670</c:v>
                </c:pt>
                <c:pt idx="783">
                  <c:v>37671</c:v>
                </c:pt>
                <c:pt idx="784">
                  <c:v>37672</c:v>
                </c:pt>
                <c:pt idx="785">
                  <c:v>37673</c:v>
                </c:pt>
                <c:pt idx="786">
                  <c:v>37676</c:v>
                </c:pt>
                <c:pt idx="787">
                  <c:v>37677</c:v>
                </c:pt>
                <c:pt idx="788">
                  <c:v>37678</c:v>
                </c:pt>
                <c:pt idx="789">
                  <c:v>37679</c:v>
                </c:pt>
                <c:pt idx="790">
                  <c:v>37680</c:v>
                </c:pt>
                <c:pt idx="791">
                  <c:v>37683</c:v>
                </c:pt>
                <c:pt idx="792">
                  <c:v>37684</c:v>
                </c:pt>
                <c:pt idx="793">
                  <c:v>37685</c:v>
                </c:pt>
                <c:pt idx="794">
                  <c:v>37686</c:v>
                </c:pt>
                <c:pt idx="795">
                  <c:v>37687</c:v>
                </c:pt>
                <c:pt idx="796">
                  <c:v>37690</c:v>
                </c:pt>
                <c:pt idx="797">
                  <c:v>37691</c:v>
                </c:pt>
                <c:pt idx="798">
                  <c:v>37692</c:v>
                </c:pt>
                <c:pt idx="799">
                  <c:v>37693</c:v>
                </c:pt>
                <c:pt idx="800">
                  <c:v>37697</c:v>
                </c:pt>
                <c:pt idx="801">
                  <c:v>37699</c:v>
                </c:pt>
                <c:pt idx="802">
                  <c:v>37700</c:v>
                </c:pt>
                <c:pt idx="803">
                  <c:v>37701</c:v>
                </c:pt>
                <c:pt idx="804">
                  <c:v>37704</c:v>
                </c:pt>
                <c:pt idx="805">
                  <c:v>37705</c:v>
                </c:pt>
                <c:pt idx="806">
                  <c:v>37706</c:v>
                </c:pt>
                <c:pt idx="807">
                  <c:v>37707</c:v>
                </c:pt>
                <c:pt idx="808">
                  <c:v>37708</c:v>
                </c:pt>
                <c:pt idx="809">
                  <c:v>37711</c:v>
                </c:pt>
                <c:pt idx="810">
                  <c:v>37712</c:v>
                </c:pt>
                <c:pt idx="811">
                  <c:v>37713</c:v>
                </c:pt>
                <c:pt idx="812">
                  <c:v>37714</c:v>
                </c:pt>
                <c:pt idx="813">
                  <c:v>37715</c:v>
                </c:pt>
                <c:pt idx="814">
                  <c:v>37718</c:v>
                </c:pt>
                <c:pt idx="815">
                  <c:v>37719</c:v>
                </c:pt>
                <c:pt idx="816">
                  <c:v>37720</c:v>
                </c:pt>
                <c:pt idx="817">
                  <c:v>37721</c:v>
                </c:pt>
                <c:pt idx="818">
                  <c:v>37722</c:v>
                </c:pt>
                <c:pt idx="819">
                  <c:v>37726</c:v>
                </c:pt>
                <c:pt idx="820">
                  <c:v>37727</c:v>
                </c:pt>
                <c:pt idx="821">
                  <c:v>37728</c:v>
                </c:pt>
                <c:pt idx="822">
                  <c:v>37732</c:v>
                </c:pt>
                <c:pt idx="823">
                  <c:v>37733</c:v>
                </c:pt>
                <c:pt idx="824">
                  <c:v>37734</c:v>
                </c:pt>
                <c:pt idx="825">
                  <c:v>37735</c:v>
                </c:pt>
                <c:pt idx="826">
                  <c:v>37736</c:v>
                </c:pt>
                <c:pt idx="827">
                  <c:v>37739</c:v>
                </c:pt>
                <c:pt idx="828">
                  <c:v>37740</c:v>
                </c:pt>
                <c:pt idx="829">
                  <c:v>37741</c:v>
                </c:pt>
                <c:pt idx="830">
                  <c:v>37743</c:v>
                </c:pt>
                <c:pt idx="831">
                  <c:v>37746</c:v>
                </c:pt>
                <c:pt idx="832">
                  <c:v>37747</c:v>
                </c:pt>
                <c:pt idx="833">
                  <c:v>37748</c:v>
                </c:pt>
                <c:pt idx="834">
                  <c:v>37749</c:v>
                </c:pt>
                <c:pt idx="835">
                  <c:v>37750</c:v>
                </c:pt>
                <c:pt idx="836">
                  <c:v>37753</c:v>
                </c:pt>
                <c:pt idx="837">
                  <c:v>37754</c:v>
                </c:pt>
                <c:pt idx="838">
                  <c:v>37755</c:v>
                </c:pt>
                <c:pt idx="839">
                  <c:v>37756</c:v>
                </c:pt>
                <c:pt idx="840">
                  <c:v>37757</c:v>
                </c:pt>
                <c:pt idx="841">
                  <c:v>37760</c:v>
                </c:pt>
                <c:pt idx="842">
                  <c:v>37761</c:v>
                </c:pt>
                <c:pt idx="843">
                  <c:v>37762</c:v>
                </c:pt>
                <c:pt idx="844">
                  <c:v>37763</c:v>
                </c:pt>
                <c:pt idx="845">
                  <c:v>37764</c:v>
                </c:pt>
                <c:pt idx="846">
                  <c:v>37767</c:v>
                </c:pt>
                <c:pt idx="847">
                  <c:v>37768</c:v>
                </c:pt>
                <c:pt idx="848">
                  <c:v>37769</c:v>
                </c:pt>
                <c:pt idx="849">
                  <c:v>37770</c:v>
                </c:pt>
                <c:pt idx="850">
                  <c:v>37771</c:v>
                </c:pt>
                <c:pt idx="851">
                  <c:v>37774</c:v>
                </c:pt>
                <c:pt idx="852">
                  <c:v>37775</c:v>
                </c:pt>
                <c:pt idx="853">
                  <c:v>37776</c:v>
                </c:pt>
                <c:pt idx="854">
                  <c:v>37777</c:v>
                </c:pt>
                <c:pt idx="855">
                  <c:v>37778</c:v>
                </c:pt>
                <c:pt idx="856">
                  <c:v>37781</c:v>
                </c:pt>
                <c:pt idx="857">
                  <c:v>37782</c:v>
                </c:pt>
                <c:pt idx="858">
                  <c:v>37783</c:v>
                </c:pt>
                <c:pt idx="859">
                  <c:v>37784</c:v>
                </c:pt>
                <c:pt idx="860">
                  <c:v>37785</c:v>
                </c:pt>
                <c:pt idx="861">
                  <c:v>37788</c:v>
                </c:pt>
                <c:pt idx="862">
                  <c:v>37789</c:v>
                </c:pt>
                <c:pt idx="863">
                  <c:v>37790</c:v>
                </c:pt>
                <c:pt idx="864">
                  <c:v>37791</c:v>
                </c:pt>
                <c:pt idx="865">
                  <c:v>37792</c:v>
                </c:pt>
                <c:pt idx="866">
                  <c:v>37795</c:v>
                </c:pt>
                <c:pt idx="867">
                  <c:v>37796</c:v>
                </c:pt>
                <c:pt idx="868">
                  <c:v>37797</c:v>
                </c:pt>
                <c:pt idx="869">
                  <c:v>37798</c:v>
                </c:pt>
                <c:pt idx="870">
                  <c:v>37799</c:v>
                </c:pt>
                <c:pt idx="871">
                  <c:v>37802</c:v>
                </c:pt>
                <c:pt idx="872">
                  <c:v>37803</c:v>
                </c:pt>
                <c:pt idx="873">
                  <c:v>37804</c:v>
                </c:pt>
                <c:pt idx="874">
                  <c:v>37805</c:v>
                </c:pt>
                <c:pt idx="875">
                  <c:v>37806</c:v>
                </c:pt>
                <c:pt idx="876">
                  <c:v>37809</c:v>
                </c:pt>
                <c:pt idx="877">
                  <c:v>37810</c:v>
                </c:pt>
                <c:pt idx="878">
                  <c:v>37811</c:v>
                </c:pt>
                <c:pt idx="879">
                  <c:v>37812</c:v>
                </c:pt>
                <c:pt idx="880">
                  <c:v>37813</c:v>
                </c:pt>
                <c:pt idx="881">
                  <c:v>37816</c:v>
                </c:pt>
                <c:pt idx="882">
                  <c:v>37817</c:v>
                </c:pt>
                <c:pt idx="883">
                  <c:v>37818</c:v>
                </c:pt>
                <c:pt idx="884">
                  <c:v>37819</c:v>
                </c:pt>
                <c:pt idx="885">
                  <c:v>37820</c:v>
                </c:pt>
                <c:pt idx="886">
                  <c:v>37823</c:v>
                </c:pt>
                <c:pt idx="887">
                  <c:v>37824</c:v>
                </c:pt>
                <c:pt idx="888">
                  <c:v>37825</c:v>
                </c:pt>
                <c:pt idx="889">
                  <c:v>37826</c:v>
                </c:pt>
                <c:pt idx="890">
                  <c:v>37827</c:v>
                </c:pt>
                <c:pt idx="891">
                  <c:v>37830</c:v>
                </c:pt>
                <c:pt idx="892">
                  <c:v>37831</c:v>
                </c:pt>
                <c:pt idx="893">
                  <c:v>37832</c:v>
                </c:pt>
                <c:pt idx="894">
                  <c:v>37833</c:v>
                </c:pt>
                <c:pt idx="895">
                  <c:v>37834</c:v>
                </c:pt>
                <c:pt idx="896">
                  <c:v>37837</c:v>
                </c:pt>
                <c:pt idx="897">
                  <c:v>37838</c:v>
                </c:pt>
                <c:pt idx="898">
                  <c:v>37839</c:v>
                </c:pt>
                <c:pt idx="899">
                  <c:v>37840</c:v>
                </c:pt>
                <c:pt idx="900">
                  <c:v>37841</c:v>
                </c:pt>
                <c:pt idx="901">
                  <c:v>37844</c:v>
                </c:pt>
                <c:pt idx="902">
                  <c:v>37845</c:v>
                </c:pt>
                <c:pt idx="903">
                  <c:v>37846</c:v>
                </c:pt>
                <c:pt idx="904">
                  <c:v>37847</c:v>
                </c:pt>
                <c:pt idx="905">
                  <c:v>37851</c:v>
                </c:pt>
                <c:pt idx="906">
                  <c:v>37852</c:v>
                </c:pt>
                <c:pt idx="907">
                  <c:v>37853</c:v>
                </c:pt>
                <c:pt idx="908">
                  <c:v>37854</c:v>
                </c:pt>
                <c:pt idx="909">
                  <c:v>37855</c:v>
                </c:pt>
                <c:pt idx="910">
                  <c:v>37858</c:v>
                </c:pt>
                <c:pt idx="911">
                  <c:v>37859</c:v>
                </c:pt>
                <c:pt idx="912">
                  <c:v>37860</c:v>
                </c:pt>
                <c:pt idx="913">
                  <c:v>37861</c:v>
                </c:pt>
                <c:pt idx="914">
                  <c:v>37862</c:v>
                </c:pt>
                <c:pt idx="915">
                  <c:v>37865</c:v>
                </c:pt>
                <c:pt idx="916">
                  <c:v>37866</c:v>
                </c:pt>
                <c:pt idx="917">
                  <c:v>37867</c:v>
                </c:pt>
                <c:pt idx="918">
                  <c:v>37868</c:v>
                </c:pt>
                <c:pt idx="919">
                  <c:v>37869</c:v>
                </c:pt>
                <c:pt idx="920">
                  <c:v>37872</c:v>
                </c:pt>
                <c:pt idx="921">
                  <c:v>37873</c:v>
                </c:pt>
                <c:pt idx="922">
                  <c:v>37874</c:v>
                </c:pt>
                <c:pt idx="923">
                  <c:v>37875</c:v>
                </c:pt>
                <c:pt idx="924">
                  <c:v>37876</c:v>
                </c:pt>
                <c:pt idx="925">
                  <c:v>37879</c:v>
                </c:pt>
                <c:pt idx="926">
                  <c:v>37880</c:v>
                </c:pt>
                <c:pt idx="927">
                  <c:v>37881</c:v>
                </c:pt>
                <c:pt idx="928">
                  <c:v>37882</c:v>
                </c:pt>
                <c:pt idx="929">
                  <c:v>37883</c:v>
                </c:pt>
                <c:pt idx="930">
                  <c:v>37886</c:v>
                </c:pt>
                <c:pt idx="931">
                  <c:v>37887</c:v>
                </c:pt>
                <c:pt idx="932">
                  <c:v>37888</c:v>
                </c:pt>
                <c:pt idx="933">
                  <c:v>37889</c:v>
                </c:pt>
                <c:pt idx="934">
                  <c:v>37890</c:v>
                </c:pt>
                <c:pt idx="935">
                  <c:v>37893</c:v>
                </c:pt>
                <c:pt idx="936">
                  <c:v>37894</c:v>
                </c:pt>
                <c:pt idx="937">
                  <c:v>37895</c:v>
                </c:pt>
                <c:pt idx="938">
                  <c:v>37897</c:v>
                </c:pt>
                <c:pt idx="939">
                  <c:v>37900</c:v>
                </c:pt>
                <c:pt idx="940">
                  <c:v>37901</c:v>
                </c:pt>
                <c:pt idx="941">
                  <c:v>37902</c:v>
                </c:pt>
                <c:pt idx="942">
                  <c:v>37903</c:v>
                </c:pt>
                <c:pt idx="943">
                  <c:v>37904</c:v>
                </c:pt>
                <c:pt idx="944">
                  <c:v>37907</c:v>
                </c:pt>
                <c:pt idx="945">
                  <c:v>37908</c:v>
                </c:pt>
                <c:pt idx="946">
                  <c:v>37909</c:v>
                </c:pt>
                <c:pt idx="947">
                  <c:v>37910</c:v>
                </c:pt>
                <c:pt idx="948">
                  <c:v>37911</c:v>
                </c:pt>
                <c:pt idx="949">
                  <c:v>37914</c:v>
                </c:pt>
                <c:pt idx="950">
                  <c:v>37915</c:v>
                </c:pt>
                <c:pt idx="951">
                  <c:v>37916</c:v>
                </c:pt>
                <c:pt idx="952">
                  <c:v>37917</c:v>
                </c:pt>
                <c:pt idx="953">
                  <c:v>37918</c:v>
                </c:pt>
                <c:pt idx="954">
                  <c:v>37921</c:v>
                </c:pt>
                <c:pt idx="955">
                  <c:v>37922</c:v>
                </c:pt>
                <c:pt idx="956">
                  <c:v>37923</c:v>
                </c:pt>
                <c:pt idx="957">
                  <c:v>37924</c:v>
                </c:pt>
                <c:pt idx="958">
                  <c:v>37925</c:v>
                </c:pt>
                <c:pt idx="959">
                  <c:v>37928</c:v>
                </c:pt>
                <c:pt idx="960">
                  <c:v>37929</c:v>
                </c:pt>
                <c:pt idx="961">
                  <c:v>37930</c:v>
                </c:pt>
                <c:pt idx="962">
                  <c:v>37931</c:v>
                </c:pt>
                <c:pt idx="963">
                  <c:v>37932</c:v>
                </c:pt>
                <c:pt idx="964">
                  <c:v>37935</c:v>
                </c:pt>
                <c:pt idx="965">
                  <c:v>37936</c:v>
                </c:pt>
                <c:pt idx="966">
                  <c:v>37937</c:v>
                </c:pt>
                <c:pt idx="967">
                  <c:v>37938</c:v>
                </c:pt>
                <c:pt idx="968">
                  <c:v>37939</c:v>
                </c:pt>
                <c:pt idx="969">
                  <c:v>37942</c:v>
                </c:pt>
                <c:pt idx="970">
                  <c:v>37943</c:v>
                </c:pt>
                <c:pt idx="971">
                  <c:v>37944</c:v>
                </c:pt>
                <c:pt idx="972">
                  <c:v>37945</c:v>
                </c:pt>
                <c:pt idx="973">
                  <c:v>37946</c:v>
                </c:pt>
                <c:pt idx="974">
                  <c:v>37949</c:v>
                </c:pt>
                <c:pt idx="975">
                  <c:v>37950</c:v>
                </c:pt>
                <c:pt idx="976">
                  <c:v>37952</c:v>
                </c:pt>
                <c:pt idx="977">
                  <c:v>37953</c:v>
                </c:pt>
                <c:pt idx="978">
                  <c:v>37956</c:v>
                </c:pt>
                <c:pt idx="979">
                  <c:v>37957</c:v>
                </c:pt>
                <c:pt idx="980">
                  <c:v>37958</c:v>
                </c:pt>
                <c:pt idx="981">
                  <c:v>37959</c:v>
                </c:pt>
                <c:pt idx="982">
                  <c:v>37960</c:v>
                </c:pt>
                <c:pt idx="983">
                  <c:v>37963</c:v>
                </c:pt>
                <c:pt idx="984">
                  <c:v>37964</c:v>
                </c:pt>
                <c:pt idx="985">
                  <c:v>37965</c:v>
                </c:pt>
                <c:pt idx="986">
                  <c:v>37966</c:v>
                </c:pt>
                <c:pt idx="987">
                  <c:v>37967</c:v>
                </c:pt>
                <c:pt idx="988">
                  <c:v>37970</c:v>
                </c:pt>
                <c:pt idx="989">
                  <c:v>37971</c:v>
                </c:pt>
                <c:pt idx="990">
                  <c:v>37972</c:v>
                </c:pt>
                <c:pt idx="991">
                  <c:v>37973</c:v>
                </c:pt>
                <c:pt idx="992">
                  <c:v>37974</c:v>
                </c:pt>
                <c:pt idx="993">
                  <c:v>37977</c:v>
                </c:pt>
                <c:pt idx="994">
                  <c:v>37978</c:v>
                </c:pt>
                <c:pt idx="995">
                  <c:v>37979</c:v>
                </c:pt>
                <c:pt idx="996">
                  <c:v>37981</c:v>
                </c:pt>
                <c:pt idx="997">
                  <c:v>37984</c:v>
                </c:pt>
                <c:pt idx="998">
                  <c:v>37985</c:v>
                </c:pt>
                <c:pt idx="999">
                  <c:v>37986</c:v>
                </c:pt>
                <c:pt idx="1000">
                  <c:v>37987</c:v>
                </c:pt>
                <c:pt idx="1001">
                  <c:v>37988</c:v>
                </c:pt>
                <c:pt idx="1002">
                  <c:v>37991</c:v>
                </c:pt>
                <c:pt idx="1003">
                  <c:v>37992</c:v>
                </c:pt>
                <c:pt idx="1004">
                  <c:v>37993</c:v>
                </c:pt>
                <c:pt idx="1005">
                  <c:v>37994</c:v>
                </c:pt>
                <c:pt idx="1006">
                  <c:v>37995</c:v>
                </c:pt>
                <c:pt idx="1007">
                  <c:v>37998</c:v>
                </c:pt>
                <c:pt idx="1008">
                  <c:v>37999</c:v>
                </c:pt>
                <c:pt idx="1009">
                  <c:v>38000</c:v>
                </c:pt>
                <c:pt idx="1010">
                  <c:v>38001</c:v>
                </c:pt>
                <c:pt idx="1011">
                  <c:v>38002</c:v>
                </c:pt>
                <c:pt idx="1012">
                  <c:v>38005</c:v>
                </c:pt>
                <c:pt idx="1013">
                  <c:v>38006</c:v>
                </c:pt>
                <c:pt idx="1014">
                  <c:v>38007</c:v>
                </c:pt>
                <c:pt idx="1015">
                  <c:v>38008</c:v>
                </c:pt>
                <c:pt idx="1016">
                  <c:v>38009</c:v>
                </c:pt>
                <c:pt idx="1017">
                  <c:v>38013</c:v>
                </c:pt>
                <c:pt idx="1018">
                  <c:v>38014</c:v>
                </c:pt>
                <c:pt idx="1019">
                  <c:v>38015</c:v>
                </c:pt>
                <c:pt idx="1020">
                  <c:v>38016</c:v>
                </c:pt>
                <c:pt idx="1021">
                  <c:v>38020</c:v>
                </c:pt>
                <c:pt idx="1022">
                  <c:v>38021</c:v>
                </c:pt>
                <c:pt idx="1023">
                  <c:v>38022</c:v>
                </c:pt>
                <c:pt idx="1024">
                  <c:v>38023</c:v>
                </c:pt>
                <c:pt idx="1025">
                  <c:v>38026</c:v>
                </c:pt>
                <c:pt idx="1026">
                  <c:v>38027</c:v>
                </c:pt>
                <c:pt idx="1027">
                  <c:v>38028</c:v>
                </c:pt>
                <c:pt idx="1028">
                  <c:v>38029</c:v>
                </c:pt>
                <c:pt idx="1029">
                  <c:v>38030</c:v>
                </c:pt>
                <c:pt idx="1030">
                  <c:v>38033</c:v>
                </c:pt>
                <c:pt idx="1031">
                  <c:v>38034</c:v>
                </c:pt>
                <c:pt idx="1032">
                  <c:v>38035</c:v>
                </c:pt>
                <c:pt idx="1033">
                  <c:v>38036</c:v>
                </c:pt>
                <c:pt idx="1034">
                  <c:v>38037</c:v>
                </c:pt>
                <c:pt idx="1035">
                  <c:v>38040</c:v>
                </c:pt>
                <c:pt idx="1036">
                  <c:v>38041</c:v>
                </c:pt>
                <c:pt idx="1037">
                  <c:v>38042</c:v>
                </c:pt>
                <c:pt idx="1038">
                  <c:v>38043</c:v>
                </c:pt>
                <c:pt idx="1039">
                  <c:v>38044</c:v>
                </c:pt>
                <c:pt idx="1040">
                  <c:v>38047</c:v>
                </c:pt>
                <c:pt idx="1041">
                  <c:v>38049</c:v>
                </c:pt>
                <c:pt idx="1042">
                  <c:v>38050</c:v>
                </c:pt>
                <c:pt idx="1043">
                  <c:v>38051</c:v>
                </c:pt>
                <c:pt idx="1044">
                  <c:v>38054</c:v>
                </c:pt>
                <c:pt idx="1045">
                  <c:v>38055</c:v>
                </c:pt>
                <c:pt idx="1046">
                  <c:v>38056</c:v>
                </c:pt>
                <c:pt idx="1047">
                  <c:v>38057</c:v>
                </c:pt>
                <c:pt idx="1048">
                  <c:v>38058</c:v>
                </c:pt>
                <c:pt idx="1049">
                  <c:v>38061</c:v>
                </c:pt>
                <c:pt idx="1050">
                  <c:v>38062</c:v>
                </c:pt>
                <c:pt idx="1051">
                  <c:v>38063</c:v>
                </c:pt>
                <c:pt idx="1052">
                  <c:v>38064</c:v>
                </c:pt>
                <c:pt idx="1053">
                  <c:v>38065</c:v>
                </c:pt>
                <c:pt idx="1054">
                  <c:v>38068</c:v>
                </c:pt>
                <c:pt idx="1055">
                  <c:v>38069</c:v>
                </c:pt>
                <c:pt idx="1056">
                  <c:v>38070</c:v>
                </c:pt>
                <c:pt idx="1057">
                  <c:v>38071</c:v>
                </c:pt>
                <c:pt idx="1058">
                  <c:v>38072</c:v>
                </c:pt>
                <c:pt idx="1059">
                  <c:v>38075</c:v>
                </c:pt>
                <c:pt idx="1060">
                  <c:v>38076</c:v>
                </c:pt>
                <c:pt idx="1061">
                  <c:v>38077</c:v>
                </c:pt>
                <c:pt idx="1062">
                  <c:v>38078</c:v>
                </c:pt>
                <c:pt idx="1063">
                  <c:v>38079</c:v>
                </c:pt>
                <c:pt idx="1064">
                  <c:v>38082</c:v>
                </c:pt>
                <c:pt idx="1065">
                  <c:v>38083</c:v>
                </c:pt>
                <c:pt idx="1066">
                  <c:v>38084</c:v>
                </c:pt>
                <c:pt idx="1067">
                  <c:v>38085</c:v>
                </c:pt>
                <c:pt idx="1068">
                  <c:v>38089</c:v>
                </c:pt>
                <c:pt idx="1069">
                  <c:v>38090</c:v>
                </c:pt>
                <c:pt idx="1070">
                  <c:v>38092</c:v>
                </c:pt>
                <c:pt idx="1071">
                  <c:v>38093</c:v>
                </c:pt>
                <c:pt idx="1072">
                  <c:v>38096</c:v>
                </c:pt>
                <c:pt idx="1073">
                  <c:v>38097</c:v>
                </c:pt>
                <c:pt idx="1074">
                  <c:v>38098</c:v>
                </c:pt>
                <c:pt idx="1075">
                  <c:v>38099</c:v>
                </c:pt>
                <c:pt idx="1076">
                  <c:v>38100</c:v>
                </c:pt>
                <c:pt idx="1077">
                  <c:v>38104</c:v>
                </c:pt>
                <c:pt idx="1078">
                  <c:v>38105</c:v>
                </c:pt>
                <c:pt idx="1079">
                  <c:v>38106</c:v>
                </c:pt>
                <c:pt idx="1080">
                  <c:v>38107</c:v>
                </c:pt>
                <c:pt idx="1081">
                  <c:v>38110</c:v>
                </c:pt>
                <c:pt idx="1082">
                  <c:v>38111</c:v>
                </c:pt>
                <c:pt idx="1083">
                  <c:v>38112</c:v>
                </c:pt>
                <c:pt idx="1084">
                  <c:v>38113</c:v>
                </c:pt>
                <c:pt idx="1085">
                  <c:v>38114</c:v>
                </c:pt>
                <c:pt idx="1086">
                  <c:v>38117</c:v>
                </c:pt>
                <c:pt idx="1087">
                  <c:v>38118</c:v>
                </c:pt>
                <c:pt idx="1088">
                  <c:v>38119</c:v>
                </c:pt>
                <c:pt idx="1089">
                  <c:v>38120</c:v>
                </c:pt>
                <c:pt idx="1090">
                  <c:v>38121</c:v>
                </c:pt>
                <c:pt idx="1091">
                  <c:v>38124</c:v>
                </c:pt>
                <c:pt idx="1092">
                  <c:v>38125</c:v>
                </c:pt>
                <c:pt idx="1093">
                  <c:v>38126</c:v>
                </c:pt>
                <c:pt idx="1094">
                  <c:v>38127</c:v>
                </c:pt>
                <c:pt idx="1095">
                  <c:v>38128</c:v>
                </c:pt>
                <c:pt idx="1096">
                  <c:v>38131</c:v>
                </c:pt>
                <c:pt idx="1097">
                  <c:v>38132</c:v>
                </c:pt>
                <c:pt idx="1098">
                  <c:v>38133</c:v>
                </c:pt>
                <c:pt idx="1099">
                  <c:v>38134</c:v>
                </c:pt>
                <c:pt idx="1100">
                  <c:v>38135</c:v>
                </c:pt>
                <c:pt idx="1101">
                  <c:v>38138</c:v>
                </c:pt>
                <c:pt idx="1102">
                  <c:v>38139</c:v>
                </c:pt>
                <c:pt idx="1103">
                  <c:v>38140</c:v>
                </c:pt>
                <c:pt idx="1104">
                  <c:v>38141</c:v>
                </c:pt>
                <c:pt idx="1105">
                  <c:v>38142</c:v>
                </c:pt>
                <c:pt idx="1106">
                  <c:v>38145</c:v>
                </c:pt>
                <c:pt idx="1107">
                  <c:v>38146</c:v>
                </c:pt>
                <c:pt idx="1108">
                  <c:v>38147</c:v>
                </c:pt>
                <c:pt idx="1109">
                  <c:v>38148</c:v>
                </c:pt>
                <c:pt idx="1110">
                  <c:v>38149</c:v>
                </c:pt>
                <c:pt idx="1111">
                  <c:v>38152</c:v>
                </c:pt>
                <c:pt idx="1112">
                  <c:v>38153</c:v>
                </c:pt>
                <c:pt idx="1113">
                  <c:v>38154</c:v>
                </c:pt>
                <c:pt idx="1114">
                  <c:v>38155</c:v>
                </c:pt>
                <c:pt idx="1115">
                  <c:v>38156</c:v>
                </c:pt>
                <c:pt idx="1116">
                  <c:v>38159</c:v>
                </c:pt>
                <c:pt idx="1117">
                  <c:v>38160</c:v>
                </c:pt>
                <c:pt idx="1118">
                  <c:v>38161</c:v>
                </c:pt>
                <c:pt idx="1119">
                  <c:v>38162</c:v>
                </c:pt>
                <c:pt idx="1120">
                  <c:v>38163</c:v>
                </c:pt>
                <c:pt idx="1121">
                  <c:v>38166</c:v>
                </c:pt>
                <c:pt idx="1122">
                  <c:v>38167</c:v>
                </c:pt>
                <c:pt idx="1123">
                  <c:v>38168</c:v>
                </c:pt>
                <c:pt idx="1124">
                  <c:v>38169</c:v>
                </c:pt>
                <c:pt idx="1125">
                  <c:v>38170</c:v>
                </c:pt>
                <c:pt idx="1126">
                  <c:v>38173</c:v>
                </c:pt>
                <c:pt idx="1127">
                  <c:v>38174</c:v>
                </c:pt>
                <c:pt idx="1128">
                  <c:v>38175</c:v>
                </c:pt>
                <c:pt idx="1129">
                  <c:v>38176</c:v>
                </c:pt>
                <c:pt idx="1130">
                  <c:v>38177</c:v>
                </c:pt>
                <c:pt idx="1131">
                  <c:v>38180</c:v>
                </c:pt>
                <c:pt idx="1132">
                  <c:v>38181</c:v>
                </c:pt>
                <c:pt idx="1133">
                  <c:v>38182</c:v>
                </c:pt>
                <c:pt idx="1134">
                  <c:v>38183</c:v>
                </c:pt>
                <c:pt idx="1135">
                  <c:v>38184</c:v>
                </c:pt>
                <c:pt idx="1136">
                  <c:v>38187</c:v>
                </c:pt>
                <c:pt idx="1137">
                  <c:v>38188</c:v>
                </c:pt>
                <c:pt idx="1138">
                  <c:v>38189</c:v>
                </c:pt>
                <c:pt idx="1139">
                  <c:v>38190</c:v>
                </c:pt>
                <c:pt idx="1140">
                  <c:v>38191</c:v>
                </c:pt>
                <c:pt idx="1141">
                  <c:v>38194</c:v>
                </c:pt>
                <c:pt idx="1142">
                  <c:v>38195</c:v>
                </c:pt>
                <c:pt idx="1143">
                  <c:v>38196</c:v>
                </c:pt>
                <c:pt idx="1144">
                  <c:v>38197</c:v>
                </c:pt>
                <c:pt idx="1145">
                  <c:v>38198</c:v>
                </c:pt>
                <c:pt idx="1146">
                  <c:v>38201</c:v>
                </c:pt>
                <c:pt idx="1147">
                  <c:v>38202</c:v>
                </c:pt>
                <c:pt idx="1148">
                  <c:v>38203</c:v>
                </c:pt>
                <c:pt idx="1149">
                  <c:v>38204</c:v>
                </c:pt>
                <c:pt idx="1150">
                  <c:v>38205</c:v>
                </c:pt>
                <c:pt idx="1151">
                  <c:v>38208</c:v>
                </c:pt>
                <c:pt idx="1152">
                  <c:v>38209</c:v>
                </c:pt>
                <c:pt idx="1153">
                  <c:v>38210</c:v>
                </c:pt>
                <c:pt idx="1154">
                  <c:v>38211</c:v>
                </c:pt>
                <c:pt idx="1155">
                  <c:v>38212</c:v>
                </c:pt>
                <c:pt idx="1156">
                  <c:v>38215</c:v>
                </c:pt>
                <c:pt idx="1157">
                  <c:v>38216</c:v>
                </c:pt>
                <c:pt idx="1158">
                  <c:v>38217</c:v>
                </c:pt>
                <c:pt idx="1159">
                  <c:v>38218</c:v>
                </c:pt>
                <c:pt idx="1160">
                  <c:v>38219</c:v>
                </c:pt>
                <c:pt idx="1161">
                  <c:v>38222</c:v>
                </c:pt>
                <c:pt idx="1162">
                  <c:v>38223</c:v>
                </c:pt>
                <c:pt idx="1163">
                  <c:v>38224</c:v>
                </c:pt>
                <c:pt idx="1164">
                  <c:v>38225</c:v>
                </c:pt>
                <c:pt idx="1165">
                  <c:v>38226</c:v>
                </c:pt>
                <c:pt idx="1166">
                  <c:v>38229</c:v>
                </c:pt>
                <c:pt idx="1167">
                  <c:v>38230</c:v>
                </c:pt>
                <c:pt idx="1168">
                  <c:v>38231</c:v>
                </c:pt>
                <c:pt idx="1169">
                  <c:v>38232</c:v>
                </c:pt>
                <c:pt idx="1170">
                  <c:v>38233</c:v>
                </c:pt>
                <c:pt idx="1171">
                  <c:v>38236</c:v>
                </c:pt>
                <c:pt idx="1172">
                  <c:v>38237</c:v>
                </c:pt>
                <c:pt idx="1173">
                  <c:v>38238</c:v>
                </c:pt>
                <c:pt idx="1174">
                  <c:v>38239</c:v>
                </c:pt>
                <c:pt idx="1175">
                  <c:v>38240</c:v>
                </c:pt>
                <c:pt idx="1176">
                  <c:v>38243</c:v>
                </c:pt>
                <c:pt idx="1177">
                  <c:v>38244</c:v>
                </c:pt>
                <c:pt idx="1178">
                  <c:v>38245</c:v>
                </c:pt>
                <c:pt idx="1179">
                  <c:v>38246</c:v>
                </c:pt>
                <c:pt idx="1180">
                  <c:v>38247</c:v>
                </c:pt>
                <c:pt idx="1181">
                  <c:v>38250</c:v>
                </c:pt>
                <c:pt idx="1182">
                  <c:v>38251</c:v>
                </c:pt>
                <c:pt idx="1183">
                  <c:v>38252</c:v>
                </c:pt>
                <c:pt idx="1184">
                  <c:v>38253</c:v>
                </c:pt>
                <c:pt idx="1185">
                  <c:v>38254</c:v>
                </c:pt>
                <c:pt idx="1186">
                  <c:v>38257</c:v>
                </c:pt>
                <c:pt idx="1187">
                  <c:v>38258</c:v>
                </c:pt>
                <c:pt idx="1188">
                  <c:v>38259</c:v>
                </c:pt>
                <c:pt idx="1189">
                  <c:v>38260</c:v>
                </c:pt>
                <c:pt idx="1190">
                  <c:v>38261</c:v>
                </c:pt>
                <c:pt idx="1191">
                  <c:v>38264</c:v>
                </c:pt>
                <c:pt idx="1192">
                  <c:v>38265</c:v>
                </c:pt>
                <c:pt idx="1193">
                  <c:v>38266</c:v>
                </c:pt>
                <c:pt idx="1194">
                  <c:v>38267</c:v>
                </c:pt>
                <c:pt idx="1195">
                  <c:v>38268</c:v>
                </c:pt>
                <c:pt idx="1196">
                  <c:v>38271</c:v>
                </c:pt>
                <c:pt idx="1197">
                  <c:v>38272</c:v>
                </c:pt>
                <c:pt idx="1198">
                  <c:v>38274</c:v>
                </c:pt>
                <c:pt idx="1199">
                  <c:v>38275</c:v>
                </c:pt>
                <c:pt idx="1200">
                  <c:v>38278</c:v>
                </c:pt>
                <c:pt idx="1201">
                  <c:v>38279</c:v>
                </c:pt>
                <c:pt idx="1202">
                  <c:v>38280</c:v>
                </c:pt>
                <c:pt idx="1203">
                  <c:v>38281</c:v>
                </c:pt>
                <c:pt idx="1204">
                  <c:v>38285</c:v>
                </c:pt>
                <c:pt idx="1205">
                  <c:v>38286</c:v>
                </c:pt>
                <c:pt idx="1206">
                  <c:v>38287</c:v>
                </c:pt>
                <c:pt idx="1207">
                  <c:v>38288</c:v>
                </c:pt>
                <c:pt idx="1208">
                  <c:v>38289</c:v>
                </c:pt>
                <c:pt idx="1209">
                  <c:v>38292</c:v>
                </c:pt>
                <c:pt idx="1210">
                  <c:v>38293</c:v>
                </c:pt>
                <c:pt idx="1211">
                  <c:v>38294</c:v>
                </c:pt>
                <c:pt idx="1212">
                  <c:v>38295</c:v>
                </c:pt>
                <c:pt idx="1213">
                  <c:v>38296</c:v>
                </c:pt>
                <c:pt idx="1214">
                  <c:v>38299</c:v>
                </c:pt>
                <c:pt idx="1215">
                  <c:v>38300</c:v>
                </c:pt>
                <c:pt idx="1216">
                  <c:v>38301</c:v>
                </c:pt>
                <c:pt idx="1217">
                  <c:v>38302</c:v>
                </c:pt>
                <c:pt idx="1218">
                  <c:v>38303</c:v>
                </c:pt>
                <c:pt idx="1219">
                  <c:v>38307</c:v>
                </c:pt>
                <c:pt idx="1220">
                  <c:v>38308</c:v>
                </c:pt>
                <c:pt idx="1221">
                  <c:v>38309</c:v>
                </c:pt>
                <c:pt idx="1222">
                  <c:v>38310</c:v>
                </c:pt>
                <c:pt idx="1223">
                  <c:v>38313</c:v>
                </c:pt>
                <c:pt idx="1224">
                  <c:v>38314</c:v>
                </c:pt>
                <c:pt idx="1225">
                  <c:v>38315</c:v>
                </c:pt>
                <c:pt idx="1226">
                  <c:v>38316</c:v>
                </c:pt>
                <c:pt idx="1227">
                  <c:v>38320</c:v>
                </c:pt>
                <c:pt idx="1228">
                  <c:v>38321</c:v>
                </c:pt>
                <c:pt idx="1229">
                  <c:v>38322</c:v>
                </c:pt>
                <c:pt idx="1230">
                  <c:v>38323</c:v>
                </c:pt>
                <c:pt idx="1231">
                  <c:v>38324</c:v>
                </c:pt>
                <c:pt idx="1232">
                  <c:v>38327</c:v>
                </c:pt>
                <c:pt idx="1233">
                  <c:v>38328</c:v>
                </c:pt>
                <c:pt idx="1234">
                  <c:v>38329</c:v>
                </c:pt>
                <c:pt idx="1235">
                  <c:v>38330</c:v>
                </c:pt>
                <c:pt idx="1236">
                  <c:v>38331</c:v>
                </c:pt>
                <c:pt idx="1237">
                  <c:v>38334</c:v>
                </c:pt>
                <c:pt idx="1238">
                  <c:v>38335</c:v>
                </c:pt>
                <c:pt idx="1239">
                  <c:v>38336</c:v>
                </c:pt>
                <c:pt idx="1240">
                  <c:v>38337</c:v>
                </c:pt>
                <c:pt idx="1241">
                  <c:v>38338</c:v>
                </c:pt>
                <c:pt idx="1242">
                  <c:v>38341</c:v>
                </c:pt>
                <c:pt idx="1243">
                  <c:v>38342</c:v>
                </c:pt>
                <c:pt idx="1244">
                  <c:v>38343</c:v>
                </c:pt>
                <c:pt idx="1245">
                  <c:v>38344</c:v>
                </c:pt>
                <c:pt idx="1246">
                  <c:v>38345</c:v>
                </c:pt>
                <c:pt idx="1247">
                  <c:v>38348</c:v>
                </c:pt>
                <c:pt idx="1248">
                  <c:v>38349</c:v>
                </c:pt>
                <c:pt idx="1249">
                  <c:v>38350</c:v>
                </c:pt>
                <c:pt idx="1250">
                  <c:v>38351</c:v>
                </c:pt>
                <c:pt idx="1251">
                  <c:v>38352</c:v>
                </c:pt>
                <c:pt idx="1252">
                  <c:v>38355</c:v>
                </c:pt>
                <c:pt idx="1253">
                  <c:v>38356</c:v>
                </c:pt>
                <c:pt idx="1254">
                  <c:v>38357</c:v>
                </c:pt>
                <c:pt idx="1255">
                  <c:v>38358</c:v>
                </c:pt>
                <c:pt idx="1256">
                  <c:v>38359</c:v>
                </c:pt>
                <c:pt idx="1257">
                  <c:v>38362</c:v>
                </c:pt>
                <c:pt idx="1258">
                  <c:v>38363</c:v>
                </c:pt>
                <c:pt idx="1259">
                  <c:v>38364</c:v>
                </c:pt>
                <c:pt idx="1260">
                  <c:v>38365</c:v>
                </c:pt>
                <c:pt idx="1261">
                  <c:v>38366</c:v>
                </c:pt>
                <c:pt idx="1262">
                  <c:v>38369</c:v>
                </c:pt>
                <c:pt idx="1263">
                  <c:v>38370</c:v>
                </c:pt>
                <c:pt idx="1264">
                  <c:v>38371</c:v>
                </c:pt>
                <c:pt idx="1265">
                  <c:v>38372</c:v>
                </c:pt>
                <c:pt idx="1266">
                  <c:v>38376</c:v>
                </c:pt>
                <c:pt idx="1267">
                  <c:v>38377</c:v>
                </c:pt>
                <c:pt idx="1268">
                  <c:v>38378</c:v>
                </c:pt>
                <c:pt idx="1269">
                  <c:v>38379</c:v>
                </c:pt>
                <c:pt idx="1270">
                  <c:v>38380</c:v>
                </c:pt>
                <c:pt idx="1271">
                  <c:v>38383</c:v>
                </c:pt>
                <c:pt idx="1272">
                  <c:v>38384</c:v>
                </c:pt>
                <c:pt idx="1273">
                  <c:v>38385</c:v>
                </c:pt>
                <c:pt idx="1274">
                  <c:v>38386</c:v>
                </c:pt>
                <c:pt idx="1275">
                  <c:v>38387</c:v>
                </c:pt>
                <c:pt idx="1276">
                  <c:v>38390</c:v>
                </c:pt>
                <c:pt idx="1277">
                  <c:v>38391</c:v>
                </c:pt>
                <c:pt idx="1278">
                  <c:v>38392</c:v>
                </c:pt>
                <c:pt idx="1279">
                  <c:v>38393</c:v>
                </c:pt>
                <c:pt idx="1280">
                  <c:v>38394</c:v>
                </c:pt>
                <c:pt idx="1281">
                  <c:v>38397</c:v>
                </c:pt>
                <c:pt idx="1282">
                  <c:v>38398</c:v>
                </c:pt>
                <c:pt idx="1283">
                  <c:v>38399</c:v>
                </c:pt>
                <c:pt idx="1284">
                  <c:v>38400</c:v>
                </c:pt>
                <c:pt idx="1285">
                  <c:v>38401</c:v>
                </c:pt>
                <c:pt idx="1286">
                  <c:v>38404</c:v>
                </c:pt>
                <c:pt idx="1287">
                  <c:v>38405</c:v>
                </c:pt>
                <c:pt idx="1288">
                  <c:v>38406</c:v>
                </c:pt>
                <c:pt idx="1289">
                  <c:v>38407</c:v>
                </c:pt>
                <c:pt idx="1290">
                  <c:v>38408</c:v>
                </c:pt>
                <c:pt idx="1291">
                  <c:v>38411</c:v>
                </c:pt>
                <c:pt idx="1292">
                  <c:v>38412</c:v>
                </c:pt>
                <c:pt idx="1293">
                  <c:v>38413</c:v>
                </c:pt>
                <c:pt idx="1294">
                  <c:v>38414</c:v>
                </c:pt>
                <c:pt idx="1295">
                  <c:v>38415</c:v>
                </c:pt>
                <c:pt idx="1296">
                  <c:v>38418</c:v>
                </c:pt>
                <c:pt idx="1297">
                  <c:v>38419</c:v>
                </c:pt>
                <c:pt idx="1298">
                  <c:v>38420</c:v>
                </c:pt>
                <c:pt idx="1299">
                  <c:v>38421</c:v>
                </c:pt>
                <c:pt idx="1300">
                  <c:v>38422</c:v>
                </c:pt>
                <c:pt idx="1301">
                  <c:v>38425</c:v>
                </c:pt>
                <c:pt idx="1302">
                  <c:v>38426</c:v>
                </c:pt>
                <c:pt idx="1303">
                  <c:v>38427</c:v>
                </c:pt>
                <c:pt idx="1304">
                  <c:v>38428</c:v>
                </c:pt>
                <c:pt idx="1305">
                  <c:v>38429</c:v>
                </c:pt>
                <c:pt idx="1306">
                  <c:v>38432</c:v>
                </c:pt>
                <c:pt idx="1307">
                  <c:v>38433</c:v>
                </c:pt>
                <c:pt idx="1308">
                  <c:v>38434</c:v>
                </c:pt>
                <c:pt idx="1309">
                  <c:v>38435</c:v>
                </c:pt>
                <c:pt idx="1310">
                  <c:v>38439</c:v>
                </c:pt>
                <c:pt idx="1311">
                  <c:v>38440</c:v>
                </c:pt>
                <c:pt idx="1312">
                  <c:v>38441</c:v>
                </c:pt>
                <c:pt idx="1313">
                  <c:v>38442</c:v>
                </c:pt>
                <c:pt idx="1314">
                  <c:v>38443</c:v>
                </c:pt>
                <c:pt idx="1315">
                  <c:v>38446</c:v>
                </c:pt>
                <c:pt idx="1316">
                  <c:v>38447</c:v>
                </c:pt>
                <c:pt idx="1317">
                  <c:v>38448</c:v>
                </c:pt>
                <c:pt idx="1318">
                  <c:v>38449</c:v>
                </c:pt>
                <c:pt idx="1319">
                  <c:v>38450</c:v>
                </c:pt>
                <c:pt idx="1320">
                  <c:v>38453</c:v>
                </c:pt>
                <c:pt idx="1321">
                  <c:v>38454</c:v>
                </c:pt>
                <c:pt idx="1322">
                  <c:v>38455</c:v>
                </c:pt>
                <c:pt idx="1323">
                  <c:v>38457</c:v>
                </c:pt>
                <c:pt idx="1324">
                  <c:v>38460</c:v>
                </c:pt>
                <c:pt idx="1325">
                  <c:v>38461</c:v>
                </c:pt>
                <c:pt idx="1326">
                  <c:v>38462</c:v>
                </c:pt>
                <c:pt idx="1327">
                  <c:v>38463</c:v>
                </c:pt>
                <c:pt idx="1328">
                  <c:v>38464</c:v>
                </c:pt>
                <c:pt idx="1329">
                  <c:v>38467</c:v>
                </c:pt>
                <c:pt idx="1330">
                  <c:v>38468</c:v>
                </c:pt>
                <c:pt idx="1331">
                  <c:v>38469</c:v>
                </c:pt>
                <c:pt idx="1332">
                  <c:v>38470</c:v>
                </c:pt>
                <c:pt idx="1333">
                  <c:v>38471</c:v>
                </c:pt>
                <c:pt idx="1334">
                  <c:v>38474</c:v>
                </c:pt>
                <c:pt idx="1335">
                  <c:v>38475</c:v>
                </c:pt>
                <c:pt idx="1336">
                  <c:v>38476</c:v>
                </c:pt>
                <c:pt idx="1337">
                  <c:v>38477</c:v>
                </c:pt>
                <c:pt idx="1338">
                  <c:v>38478</c:v>
                </c:pt>
                <c:pt idx="1339">
                  <c:v>38481</c:v>
                </c:pt>
                <c:pt idx="1340">
                  <c:v>38482</c:v>
                </c:pt>
                <c:pt idx="1341">
                  <c:v>38483</c:v>
                </c:pt>
                <c:pt idx="1342">
                  <c:v>38484</c:v>
                </c:pt>
                <c:pt idx="1343">
                  <c:v>38485</c:v>
                </c:pt>
                <c:pt idx="1344">
                  <c:v>38488</c:v>
                </c:pt>
                <c:pt idx="1345">
                  <c:v>38489</c:v>
                </c:pt>
                <c:pt idx="1346">
                  <c:v>38490</c:v>
                </c:pt>
                <c:pt idx="1347">
                  <c:v>38491</c:v>
                </c:pt>
                <c:pt idx="1348">
                  <c:v>38492</c:v>
                </c:pt>
                <c:pt idx="1349">
                  <c:v>38495</c:v>
                </c:pt>
                <c:pt idx="1350">
                  <c:v>38496</c:v>
                </c:pt>
                <c:pt idx="1351">
                  <c:v>38497</c:v>
                </c:pt>
                <c:pt idx="1352">
                  <c:v>38498</c:v>
                </c:pt>
                <c:pt idx="1353">
                  <c:v>38499</c:v>
                </c:pt>
                <c:pt idx="1354">
                  <c:v>38502</c:v>
                </c:pt>
                <c:pt idx="1355">
                  <c:v>38503</c:v>
                </c:pt>
                <c:pt idx="1356">
                  <c:v>38504</c:v>
                </c:pt>
                <c:pt idx="1357">
                  <c:v>38505</c:v>
                </c:pt>
                <c:pt idx="1358">
                  <c:v>38506</c:v>
                </c:pt>
                <c:pt idx="1359">
                  <c:v>38509</c:v>
                </c:pt>
                <c:pt idx="1360">
                  <c:v>38510</c:v>
                </c:pt>
                <c:pt idx="1361">
                  <c:v>38511</c:v>
                </c:pt>
                <c:pt idx="1362">
                  <c:v>38512</c:v>
                </c:pt>
                <c:pt idx="1363">
                  <c:v>38513</c:v>
                </c:pt>
                <c:pt idx="1364">
                  <c:v>38516</c:v>
                </c:pt>
                <c:pt idx="1365">
                  <c:v>38517</c:v>
                </c:pt>
                <c:pt idx="1366">
                  <c:v>38518</c:v>
                </c:pt>
                <c:pt idx="1367">
                  <c:v>38519</c:v>
                </c:pt>
                <c:pt idx="1368">
                  <c:v>38520</c:v>
                </c:pt>
                <c:pt idx="1369">
                  <c:v>38523</c:v>
                </c:pt>
                <c:pt idx="1370">
                  <c:v>38524</c:v>
                </c:pt>
                <c:pt idx="1371">
                  <c:v>38525</c:v>
                </c:pt>
                <c:pt idx="1372">
                  <c:v>38526</c:v>
                </c:pt>
                <c:pt idx="1373">
                  <c:v>38527</c:v>
                </c:pt>
                <c:pt idx="1374">
                  <c:v>38530</c:v>
                </c:pt>
                <c:pt idx="1375">
                  <c:v>38531</c:v>
                </c:pt>
                <c:pt idx="1376">
                  <c:v>38532</c:v>
                </c:pt>
                <c:pt idx="1377">
                  <c:v>38533</c:v>
                </c:pt>
                <c:pt idx="1378">
                  <c:v>38534</c:v>
                </c:pt>
                <c:pt idx="1379">
                  <c:v>38537</c:v>
                </c:pt>
                <c:pt idx="1380">
                  <c:v>38538</c:v>
                </c:pt>
                <c:pt idx="1381">
                  <c:v>38539</c:v>
                </c:pt>
                <c:pt idx="1382">
                  <c:v>38540</c:v>
                </c:pt>
                <c:pt idx="1383">
                  <c:v>38541</c:v>
                </c:pt>
                <c:pt idx="1384">
                  <c:v>38544</c:v>
                </c:pt>
                <c:pt idx="1385">
                  <c:v>38545</c:v>
                </c:pt>
                <c:pt idx="1386">
                  <c:v>38546</c:v>
                </c:pt>
                <c:pt idx="1387">
                  <c:v>38547</c:v>
                </c:pt>
                <c:pt idx="1388">
                  <c:v>38548</c:v>
                </c:pt>
                <c:pt idx="1389">
                  <c:v>38551</c:v>
                </c:pt>
                <c:pt idx="1390">
                  <c:v>38552</c:v>
                </c:pt>
                <c:pt idx="1391">
                  <c:v>38553</c:v>
                </c:pt>
                <c:pt idx="1392">
                  <c:v>38554</c:v>
                </c:pt>
                <c:pt idx="1393">
                  <c:v>38555</c:v>
                </c:pt>
                <c:pt idx="1394">
                  <c:v>38558</c:v>
                </c:pt>
                <c:pt idx="1395">
                  <c:v>38559</c:v>
                </c:pt>
                <c:pt idx="1396">
                  <c:v>38560</c:v>
                </c:pt>
                <c:pt idx="1397">
                  <c:v>38561</c:v>
                </c:pt>
                <c:pt idx="1398">
                  <c:v>38562</c:v>
                </c:pt>
                <c:pt idx="1399">
                  <c:v>38565</c:v>
                </c:pt>
                <c:pt idx="1400">
                  <c:v>38566</c:v>
                </c:pt>
                <c:pt idx="1401">
                  <c:v>38567</c:v>
                </c:pt>
                <c:pt idx="1402">
                  <c:v>38568</c:v>
                </c:pt>
                <c:pt idx="1403">
                  <c:v>38569</c:v>
                </c:pt>
                <c:pt idx="1404">
                  <c:v>38572</c:v>
                </c:pt>
                <c:pt idx="1405">
                  <c:v>38573</c:v>
                </c:pt>
                <c:pt idx="1406">
                  <c:v>38574</c:v>
                </c:pt>
                <c:pt idx="1407">
                  <c:v>38575</c:v>
                </c:pt>
                <c:pt idx="1408">
                  <c:v>38576</c:v>
                </c:pt>
                <c:pt idx="1409">
                  <c:v>38580</c:v>
                </c:pt>
                <c:pt idx="1410">
                  <c:v>38581</c:v>
                </c:pt>
                <c:pt idx="1411">
                  <c:v>38582</c:v>
                </c:pt>
                <c:pt idx="1412">
                  <c:v>38583</c:v>
                </c:pt>
                <c:pt idx="1413">
                  <c:v>38586</c:v>
                </c:pt>
                <c:pt idx="1414">
                  <c:v>38587</c:v>
                </c:pt>
                <c:pt idx="1415">
                  <c:v>38588</c:v>
                </c:pt>
                <c:pt idx="1416">
                  <c:v>38589</c:v>
                </c:pt>
                <c:pt idx="1417">
                  <c:v>38590</c:v>
                </c:pt>
                <c:pt idx="1418">
                  <c:v>38593</c:v>
                </c:pt>
                <c:pt idx="1419">
                  <c:v>38594</c:v>
                </c:pt>
                <c:pt idx="1420">
                  <c:v>38595</c:v>
                </c:pt>
                <c:pt idx="1421">
                  <c:v>38596</c:v>
                </c:pt>
                <c:pt idx="1422">
                  <c:v>38597</c:v>
                </c:pt>
                <c:pt idx="1423">
                  <c:v>38600</c:v>
                </c:pt>
                <c:pt idx="1424">
                  <c:v>38601</c:v>
                </c:pt>
                <c:pt idx="1425">
                  <c:v>38603</c:v>
                </c:pt>
                <c:pt idx="1426">
                  <c:v>38604</c:v>
                </c:pt>
                <c:pt idx="1427">
                  <c:v>38607</c:v>
                </c:pt>
                <c:pt idx="1428">
                  <c:v>38608</c:v>
                </c:pt>
                <c:pt idx="1429">
                  <c:v>38609</c:v>
                </c:pt>
                <c:pt idx="1430">
                  <c:v>38610</c:v>
                </c:pt>
                <c:pt idx="1431">
                  <c:v>38611</c:v>
                </c:pt>
                <c:pt idx="1432">
                  <c:v>38614</c:v>
                </c:pt>
                <c:pt idx="1433">
                  <c:v>38615</c:v>
                </c:pt>
                <c:pt idx="1434">
                  <c:v>38616</c:v>
                </c:pt>
                <c:pt idx="1435">
                  <c:v>38617</c:v>
                </c:pt>
                <c:pt idx="1436">
                  <c:v>38618</c:v>
                </c:pt>
                <c:pt idx="1437">
                  <c:v>38621</c:v>
                </c:pt>
                <c:pt idx="1438">
                  <c:v>38622</c:v>
                </c:pt>
                <c:pt idx="1439">
                  <c:v>38623</c:v>
                </c:pt>
                <c:pt idx="1440">
                  <c:v>38624</c:v>
                </c:pt>
                <c:pt idx="1441">
                  <c:v>38625</c:v>
                </c:pt>
                <c:pt idx="1442">
                  <c:v>38628</c:v>
                </c:pt>
                <c:pt idx="1443">
                  <c:v>38629</c:v>
                </c:pt>
                <c:pt idx="1444">
                  <c:v>38630</c:v>
                </c:pt>
                <c:pt idx="1445">
                  <c:v>38631</c:v>
                </c:pt>
                <c:pt idx="1446">
                  <c:v>38632</c:v>
                </c:pt>
                <c:pt idx="1447">
                  <c:v>38635</c:v>
                </c:pt>
                <c:pt idx="1448">
                  <c:v>38636</c:v>
                </c:pt>
                <c:pt idx="1449">
                  <c:v>38638</c:v>
                </c:pt>
                <c:pt idx="1450">
                  <c:v>38639</c:v>
                </c:pt>
                <c:pt idx="1451">
                  <c:v>38642</c:v>
                </c:pt>
                <c:pt idx="1452">
                  <c:v>38643</c:v>
                </c:pt>
                <c:pt idx="1453">
                  <c:v>38644</c:v>
                </c:pt>
                <c:pt idx="1454">
                  <c:v>38645</c:v>
                </c:pt>
                <c:pt idx="1455">
                  <c:v>38646</c:v>
                </c:pt>
                <c:pt idx="1456">
                  <c:v>38649</c:v>
                </c:pt>
                <c:pt idx="1457">
                  <c:v>38650</c:v>
                </c:pt>
                <c:pt idx="1458">
                  <c:v>38651</c:v>
                </c:pt>
                <c:pt idx="1459">
                  <c:v>38652</c:v>
                </c:pt>
                <c:pt idx="1460">
                  <c:v>38653</c:v>
                </c:pt>
                <c:pt idx="1461">
                  <c:v>38656</c:v>
                </c:pt>
                <c:pt idx="1462">
                  <c:v>38657</c:v>
                </c:pt>
                <c:pt idx="1463">
                  <c:v>38658</c:v>
                </c:pt>
                <c:pt idx="1464">
                  <c:v>38663</c:v>
                </c:pt>
                <c:pt idx="1465">
                  <c:v>38664</c:v>
                </c:pt>
                <c:pt idx="1466">
                  <c:v>38665</c:v>
                </c:pt>
                <c:pt idx="1467">
                  <c:v>38666</c:v>
                </c:pt>
                <c:pt idx="1468">
                  <c:v>38667</c:v>
                </c:pt>
                <c:pt idx="1469">
                  <c:v>38670</c:v>
                </c:pt>
                <c:pt idx="1470">
                  <c:v>38672</c:v>
                </c:pt>
                <c:pt idx="1471">
                  <c:v>38673</c:v>
                </c:pt>
                <c:pt idx="1472">
                  <c:v>38674</c:v>
                </c:pt>
                <c:pt idx="1473">
                  <c:v>38677</c:v>
                </c:pt>
                <c:pt idx="1474">
                  <c:v>38678</c:v>
                </c:pt>
                <c:pt idx="1475">
                  <c:v>38679</c:v>
                </c:pt>
                <c:pt idx="1476">
                  <c:v>38680</c:v>
                </c:pt>
                <c:pt idx="1477">
                  <c:v>38681</c:v>
                </c:pt>
                <c:pt idx="1478">
                  <c:v>38684</c:v>
                </c:pt>
                <c:pt idx="1479">
                  <c:v>38685</c:v>
                </c:pt>
                <c:pt idx="1480">
                  <c:v>38686</c:v>
                </c:pt>
                <c:pt idx="1481">
                  <c:v>38687</c:v>
                </c:pt>
                <c:pt idx="1482">
                  <c:v>38688</c:v>
                </c:pt>
                <c:pt idx="1483">
                  <c:v>38691</c:v>
                </c:pt>
                <c:pt idx="1484">
                  <c:v>38692</c:v>
                </c:pt>
                <c:pt idx="1485">
                  <c:v>38693</c:v>
                </c:pt>
                <c:pt idx="1486">
                  <c:v>38694</c:v>
                </c:pt>
                <c:pt idx="1487">
                  <c:v>38695</c:v>
                </c:pt>
                <c:pt idx="1488">
                  <c:v>38698</c:v>
                </c:pt>
                <c:pt idx="1489">
                  <c:v>38699</c:v>
                </c:pt>
                <c:pt idx="1490">
                  <c:v>38700</c:v>
                </c:pt>
                <c:pt idx="1491">
                  <c:v>38701</c:v>
                </c:pt>
                <c:pt idx="1492">
                  <c:v>38702</c:v>
                </c:pt>
                <c:pt idx="1493">
                  <c:v>38705</c:v>
                </c:pt>
                <c:pt idx="1494">
                  <c:v>38706</c:v>
                </c:pt>
                <c:pt idx="1495">
                  <c:v>38707</c:v>
                </c:pt>
                <c:pt idx="1496">
                  <c:v>38708</c:v>
                </c:pt>
                <c:pt idx="1497">
                  <c:v>38709</c:v>
                </c:pt>
                <c:pt idx="1498">
                  <c:v>38712</c:v>
                </c:pt>
                <c:pt idx="1499">
                  <c:v>38713</c:v>
                </c:pt>
                <c:pt idx="1500">
                  <c:v>38714</c:v>
                </c:pt>
                <c:pt idx="1501">
                  <c:v>38715</c:v>
                </c:pt>
                <c:pt idx="1502">
                  <c:v>38716</c:v>
                </c:pt>
                <c:pt idx="1503">
                  <c:v>38719</c:v>
                </c:pt>
                <c:pt idx="1504">
                  <c:v>38720</c:v>
                </c:pt>
                <c:pt idx="1505">
                  <c:v>38721</c:v>
                </c:pt>
                <c:pt idx="1506">
                  <c:v>38722</c:v>
                </c:pt>
                <c:pt idx="1507">
                  <c:v>38723</c:v>
                </c:pt>
                <c:pt idx="1508">
                  <c:v>38726</c:v>
                </c:pt>
                <c:pt idx="1509">
                  <c:v>38727</c:v>
                </c:pt>
                <c:pt idx="1510">
                  <c:v>38729</c:v>
                </c:pt>
                <c:pt idx="1511">
                  <c:v>38730</c:v>
                </c:pt>
                <c:pt idx="1512">
                  <c:v>38733</c:v>
                </c:pt>
                <c:pt idx="1513">
                  <c:v>38734</c:v>
                </c:pt>
                <c:pt idx="1514">
                  <c:v>38735</c:v>
                </c:pt>
                <c:pt idx="1515">
                  <c:v>38736</c:v>
                </c:pt>
                <c:pt idx="1516">
                  <c:v>38737</c:v>
                </c:pt>
                <c:pt idx="1517">
                  <c:v>38740</c:v>
                </c:pt>
                <c:pt idx="1518">
                  <c:v>38741</c:v>
                </c:pt>
                <c:pt idx="1519">
                  <c:v>38742</c:v>
                </c:pt>
                <c:pt idx="1520">
                  <c:v>38744</c:v>
                </c:pt>
                <c:pt idx="1521">
                  <c:v>38747</c:v>
                </c:pt>
                <c:pt idx="1522">
                  <c:v>38748</c:v>
                </c:pt>
                <c:pt idx="1523">
                  <c:v>38749</c:v>
                </c:pt>
                <c:pt idx="1524">
                  <c:v>38750</c:v>
                </c:pt>
                <c:pt idx="1525">
                  <c:v>38751</c:v>
                </c:pt>
                <c:pt idx="1526">
                  <c:v>38754</c:v>
                </c:pt>
                <c:pt idx="1527">
                  <c:v>38755</c:v>
                </c:pt>
                <c:pt idx="1528">
                  <c:v>38756</c:v>
                </c:pt>
                <c:pt idx="1529">
                  <c:v>38758</c:v>
                </c:pt>
                <c:pt idx="1530">
                  <c:v>38761</c:v>
                </c:pt>
                <c:pt idx="1531">
                  <c:v>38762</c:v>
                </c:pt>
                <c:pt idx="1532">
                  <c:v>38763</c:v>
                </c:pt>
                <c:pt idx="1533">
                  <c:v>38764</c:v>
                </c:pt>
                <c:pt idx="1534">
                  <c:v>38765</c:v>
                </c:pt>
                <c:pt idx="1535">
                  <c:v>38768</c:v>
                </c:pt>
                <c:pt idx="1536">
                  <c:v>38769</c:v>
                </c:pt>
                <c:pt idx="1537">
                  <c:v>38770</c:v>
                </c:pt>
                <c:pt idx="1538">
                  <c:v>38771</c:v>
                </c:pt>
                <c:pt idx="1539">
                  <c:v>38772</c:v>
                </c:pt>
                <c:pt idx="1540">
                  <c:v>38775</c:v>
                </c:pt>
                <c:pt idx="1541">
                  <c:v>38776</c:v>
                </c:pt>
                <c:pt idx="1542">
                  <c:v>38777</c:v>
                </c:pt>
                <c:pt idx="1543">
                  <c:v>38778</c:v>
                </c:pt>
                <c:pt idx="1544">
                  <c:v>38779</c:v>
                </c:pt>
                <c:pt idx="1545">
                  <c:v>38782</c:v>
                </c:pt>
                <c:pt idx="1546">
                  <c:v>38783</c:v>
                </c:pt>
                <c:pt idx="1547">
                  <c:v>38784</c:v>
                </c:pt>
                <c:pt idx="1548">
                  <c:v>38785</c:v>
                </c:pt>
                <c:pt idx="1549">
                  <c:v>38786</c:v>
                </c:pt>
                <c:pt idx="1550">
                  <c:v>38789</c:v>
                </c:pt>
                <c:pt idx="1551">
                  <c:v>38790</c:v>
                </c:pt>
                <c:pt idx="1552">
                  <c:v>38792</c:v>
                </c:pt>
                <c:pt idx="1553">
                  <c:v>38793</c:v>
                </c:pt>
                <c:pt idx="1554">
                  <c:v>38796</c:v>
                </c:pt>
                <c:pt idx="1555">
                  <c:v>38797</c:v>
                </c:pt>
                <c:pt idx="1556">
                  <c:v>38798</c:v>
                </c:pt>
                <c:pt idx="1557">
                  <c:v>38799</c:v>
                </c:pt>
                <c:pt idx="1558">
                  <c:v>38800</c:v>
                </c:pt>
                <c:pt idx="1559">
                  <c:v>38803</c:v>
                </c:pt>
                <c:pt idx="1560">
                  <c:v>38804</c:v>
                </c:pt>
                <c:pt idx="1561">
                  <c:v>38805</c:v>
                </c:pt>
                <c:pt idx="1562">
                  <c:v>38806</c:v>
                </c:pt>
                <c:pt idx="1563">
                  <c:v>38807</c:v>
                </c:pt>
                <c:pt idx="1564">
                  <c:v>38810</c:v>
                </c:pt>
                <c:pt idx="1565">
                  <c:v>38811</c:v>
                </c:pt>
                <c:pt idx="1566">
                  <c:v>38812</c:v>
                </c:pt>
                <c:pt idx="1567">
                  <c:v>38814</c:v>
                </c:pt>
                <c:pt idx="1568">
                  <c:v>38817</c:v>
                </c:pt>
                <c:pt idx="1569">
                  <c:v>38819</c:v>
                </c:pt>
                <c:pt idx="1570">
                  <c:v>38820</c:v>
                </c:pt>
                <c:pt idx="1571">
                  <c:v>38824</c:v>
                </c:pt>
                <c:pt idx="1572">
                  <c:v>38825</c:v>
                </c:pt>
                <c:pt idx="1573">
                  <c:v>38826</c:v>
                </c:pt>
                <c:pt idx="1574">
                  <c:v>38827</c:v>
                </c:pt>
                <c:pt idx="1575">
                  <c:v>38828</c:v>
                </c:pt>
                <c:pt idx="1576">
                  <c:v>38831</c:v>
                </c:pt>
                <c:pt idx="1577">
                  <c:v>38832</c:v>
                </c:pt>
                <c:pt idx="1578">
                  <c:v>38833</c:v>
                </c:pt>
                <c:pt idx="1579">
                  <c:v>38834</c:v>
                </c:pt>
                <c:pt idx="1580">
                  <c:v>38835</c:v>
                </c:pt>
                <c:pt idx="1581">
                  <c:v>38839</c:v>
                </c:pt>
                <c:pt idx="1582">
                  <c:v>38840</c:v>
                </c:pt>
                <c:pt idx="1583">
                  <c:v>38841</c:v>
                </c:pt>
                <c:pt idx="1584">
                  <c:v>38842</c:v>
                </c:pt>
                <c:pt idx="1585">
                  <c:v>38845</c:v>
                </c:pt>
                <c:pt idx="1586">
                  <c:v>38846</c:v>
                </c:pt>
                <c:pt idx="1587">
                  <c:v>38847</c:v>
                </c:pt>
                <c:pt idx="1588">
                  <c:v>38848</c:v>
                </c:pt>
                <c:pt idx="1589">
                  <c:v>38849</c:v>
                </c:pt>
                <c:pt idx="1590">
                  <c:v>38852</c:v>
                </c:pt>
                <c:pt idx="1591">
                  <c:v>38853</c:v>
                </c:pt>
                <c:pt idx="1592">
                  <c:v>38854</c:v>
                </c:pt>
                <c:pt idx="1593">
                  <c:v>38855</c:v>
                </c:pt>
                <c:pt idx="1594">
                  <c:v>38856</c:v>
                </c:pt>
                <c:pt idx="1595">
                  <c:v>38859</c:v>
                </c:pt>
                <c:pt idx="1596">
                  <c:v>38860</c:v>
                </c:pt>
                <c:pt idx="1597">
                  <c:v>38861</c:v>
                </c:pt>
                <c:pt idx="1598">
                  <c:v>38862</c:v>
                </c:pt>
                <c:pt idx="1599">
                  <c:v>38863</c:v>
                </c:pt>
                <c:pt idx="1600">
                  <c:v>38866</c:v>
                </c:pt>
                <c:pt idx="1601">
                  <c:v>38867</c:v>
                </c:pt>
                <c:pt idx="1602">
                  <c:v>38868</c:v>
                </c:pt>
                <c:pt idx="1603">
                  <c:v>38869</c:v>
                </c:pt>
                <c:pt idx="1604">
                  <c:v>38870</c:v>
                </c:pt>
                <c:pt idx="1605">
                  <c:v>38873</c:v>
                </c:pt>
                <c:pt idx="1606">
                  <c:v>38874</c:v>
                </c:pt>
                <c:pt idx="1607">
                  <c:v>38875</c:v>
                </c:pt>
                <c:pt idx="1608">
                  <c:v>38876</c:v>
                </c:pt>
                <c:pt idx="1609">
                  <c:v>38877</c:v>
                </c:pt>
                <c:pt idx="1610">
                  <c:v>38880</c:v>
                </c:pt>
                <c:pt idx="1611">
                  <c:v>38881</c:v>
                </c:pt>
                <c:pt idx="1612">
                  <c:v>38882</c:v>
                </c:pt>
                <c:pt idx="1613">
                  <c:v>38883</c:v>
                </c:pt>
                <c:pt idx="1614">
                  <c:v>38884</c:v>
                </c:pt>
                <c:pt idx="1615">
                  <c:v>38887</c:v>
                </c:pt>
                <c:pt idx="1616">
                  <c:v>38888</c:v>
                </c:pt>
                <c:pt idx="1617">
                  <c:v>38889</c:v>
                </c:pt>
                <c:pt idx="1618">
                  <c:v>38890</c:v>
                </c:pt>
                <c:pt idx="1619">
                  <c:v>38891</c:v>
                </c:pt>
                <c:pt idx="1620">
                  <c:v>38894</c:v>
                </c:pt>
                <c:pt idx="1621">
                  <c:v>38895</c:v>
                </c:pt>
                <c:pt idx="1622">
                  <c:v>38896</c:v>
                </c:pt>
                <c:pt idx="1623">
                  <c:v>38897</c:v>
                </c:pt>
                <c:pt idx="1624">
                  <c:v>38898</c:v>
                </c:pt>
                <c:pt idx="1625">
                  <c:v>38901</c:v>
                </c:pt>
                <c:pt idx="1626">
                  <c:v>38902</c:v>
                </c:pt>
                <c:pt idx="1627">
                  <c:v>38903</c:v>
                </c:pt>
                <c:pt idx="1628">
                  <c:v>38904</c:v>
                </c:pt>
                <c:pt idx="1629">
                  <c:v>38905</c:v>
                </c:pt>
                <c:pt idx="1630">
                  <c:v>38908</c:v>
                </c:pt>
                <c:pt idx="1631">
                  <c:v>38909</c:v>
                </c:pt>
                <c:pt idx="1632">
                  <c:v>38910</c:v>
                </c:pt>
                <c:pt idx="1633">
                  <c:v>38911</c:v>
                </c:pt>
                <c:pt idx="1634">
                  <c:v>38912</c:v>
                </c:pt>
                <c:pt idx="1635">
                  <c:v>38915</c:v>
                </c:pt>
                <c:pt idx="1636">
                  <c:v>38916</c:v>
                </c:pt>
                <c:pt idx="1637">
                  <c:v>38917</c:v>
                </c:pt>
                <c:pt idx="1638">
                  <c:v>38918</c:v>
                </c:pt>
                <c:pt idx="1639">
                  <c:v>38919</c:v>
                </c:pt>
                <c:pt idx="1640">
                  <c:v>38922</c:v>
                </c:pt>
                <c:pt idx="1641">
                  <c:v>38923</c:v>
                </c:pt>
                <c:pt idx="1642">
                  <c:v>38924</c:v>
                </c:pt>
                <c:pt idx="1643">
                  <c:v>38925</c:v>
                </c:pt>
                <c:pt idx="1644">
                  <c:v>38926</c:v>
                </c:pt>
                <c:pt idx="1645">
                  <c:v>38929</c:v>
                </c:pt>
                <c:pt idx="1646">
                  <c:v>38930</c:v>
                </c:pt>
                <c:pt idx="1647">
                  <c:v>38931</c:v>
                </c:pt>
                <c:pt idx="1648">
                  <c:v>38932</c:v>
                </c:pt>
                <c:pt idx="1649">
                  <c:v>38933</c:v>
                </c:pt>
                <c:pt idx="1650">
                  <c:v>38936</c:v>
                </c:pt>
                <c:pt idx="1651">
                  <c:v>38937</c:v>
                </c:pt>
                <c:pt idx="1652">
                  <c:v>38938</c:v>
                </c:pt>
                <c:pt idx="1653">
                  <c:v>38939</c:v>
                </c:pt>
                <c:pt idx="1654">
                  <c:v>38940</c:v>
                </c:pt>
                <c:pt idx="1655">
                  <c:v>38943</c:v>
                </c:pt>
                <c:pt idx="1656">
                  <c:v>38945</c:v>
                </c:pt>
                <c:pt idx="1657">
                  <c:v>38946</c:v>
                </c:pt>
                <c:pt idx="1658">
                  <c:v>38947</c:v>
                </c:pt>
                <c:pt idx="1659">
                  <c:v>38950</c:v>
                </c:pt>
                <c:pt idx="1660">
                  <c:v>38951</c:v>
                </c:pt>
                <c:pt idx="1661">
                  <c:v>38952</c:v>
                </c:pt>
                <c:pt idx="1662">
                  <c:v>38953</c:v>
                </c:pt>
                <c:pt idx="1663">
                  <c:v>38954</c:v>
                </c:pt>
                <c:pt idx="1664">
                  <c:v>38957</c:v>
                </c:pt>
                <c:pt idx="1665">
                  <c:v>38958</c:v>
                </c:pt>
                <c:pt idx="1666">
                  <c:v>38959</c:v>
                </c:pt>
                <c:pt idx="1667">
                  <c:v>38960</c:v>
                </c:pt>
                <c:pt idx="1668">
                  <c:v>38961</c:v>
                </c:pt>
                <c:pt idx="1669">
                  <c:v>38964</c:v>
                </c:pt>
                <c:pt idx="1670">
                  <c:v>38965</c:v>
                </c:pt>
                <c:pt idx="1671">
                  <c:v>38966</c:v>
                </c:pt>
                <c:pt idx="1672">
                  <c:v>38967</c:v>
                </c:pt>
                <c:pt idx="1673">
                  <c:v>38968</c:v>
                </c:pt>
                <c:pt idx="1674">
                  <c:v>38971</c:v>
                </c:pt>
                <c:pt idx="1675">
                  <c:v>38972</c:v>
                </c:pt>
                <c:pt idx="1676">
                  <c:v>38973</c:v>
                </c:pt>
                <c:pt idx="1677">
                  <c:v>38974</c:v>
                </c:pt>
                <c:pt idx="1678">
                  <c:v>38975</c:v>
                </c:pt>
                <c:pt idx="1679">
                  <c:v>38978</c:v>
                </c:pt>
                <c:pt idx="1680">
                  <c:v>38979</c:v>
                </c:pt>
                <c:pt idx="1681">
                  <c:v>38980</c:v>
                </c:pt>
                <c:pt idx="1682">
                  <c:v>38981</c:v>
                </c:pt>
                <c:pt idx="1683">
                  <c:v>38982</c:v>
                </c:pt>
                <c:pt idx="1684">
                  <c:v>38985</c:v>
                </c:pt>
                <c:pt idx="1685">
                  <c:v>38986</c:v>
                </c:pt>
                <c:pt idx="1686">
                  <c:v>38987</c:v>
                </c:pt>
                <c:pt idx="1687">
                  <c:v>38988</c:v>
                </c:pt>
                <c:pt idx="1688">
                  <c:v>38989</c:v>
                </c:pt>
                <c:pt idx="1689">
                  <c:v>38993</c:v>
                </c:pt>
                <c:pt idx="1690">
                  <c:v>38994</c:v>
                </c:pt>
                <c:pt idx="1691">
                  <c:v>38995</c:v>
                </c:pt>
                <c:pt idx="1692">
                  <c:v>38996</c:v>
                </c:pt>
                <c:pt idx="1693">
                  <c:v>38999</c:v>
                </c:pt>
                <c:pt idx="1694">
                  <c:v>39000</c:v>
                </c:pt>
                <c:pt idx="1695">
                  <c:v>39001</c:v>
                </c:pt>
                <c:pt idx="1696">
                  <c:v>39002</c:v>
                </c:pt>
                <c:pt idx="1697">
                  <c:v>39003</c:v>
                </c:pt>
                <c:pt idx="1698">
                  <c:v>39006</c:v>
                </c:pt>
                <c:pt idx="1699">
                  <c:v>39007</c:v>
                </c:pt>
                <c:pt idx="1700">
                  <c:v>39008</c:v>
                </c:pt>
                <c:pt idx="1701">
                  <c:v>39009</c:v>
                </c:pt>
                <c:pt idx="1702">
                  <c:v>39010</c:v>
                </c:pt>
                <c:pt idx="1703">
                  <c:v>39013</c:v>
                </c:pt>
                <c:pt idx="1704">
                  <c:v>39016</c:v>
                </c:pt>
                <c:pt idx="1705">
                  <c:v>39017</c:v>
                </c:pt>
                <c:pt idx="1706">
                  <c:v>39020</c:v>
                </c:pt>
                <c:pt idx="1707">
                  <c:v>39021</c:v>
                </c:pt>
                <c:pt idx="1708">
                  <c:v>39022</c:v>
                </c:pt>
                <c:pt idx="1709">
                  <c:v>39023</c:v>
                </c:pt>
                <c:pt idx="1710">
                  <c:v>39024</c:v>
                </c:pt>
                <c:pt idx="1711">
                  <c:v>39027</c:v>
                </c:pt>
                <c:pt idx="1712">
                  <c:v>39028</c:v>
                </c:pt>
                <c:pt idx="1713">
                  <c:v>39029</c:v>
                </c:pt>
                <c:pt idx="1714">
                  <c:v>39030</c:v>
                </c:pt>
                <c:pt idx="1715">
                  <c:v>39031</c:v>
                </c:pt>
                <c:pt idx="1716">
                  <c:v>39034</c:v>
                </c:pt>
                <c:pt idx="1717">
                  <c:v>39035</c:v>
                </c:pt>
                <c:pt idx="1718">
                  <c:v>39036</c:v>
                </c:pt>
                <c:pt idx="1719">
                  <c:v>39037</c:v>
                </c:pt>
                <c:pt idx="1720">
                  <c:v>39038</c:v>
                </c:pt>
                <c:pt idx="1721">
                  <c:v>39041</c:v>
                </c:pt>
                <c:pt idx="1722">
                  <c:v>39042</c:v>
                </c:pt>
                <c:pt idx="1723">
                  <c:v>39043</c:v>
                </c:pt>
                <c:pt idx="1724">
                  <c:v>39044</c:v>
                </c:pt>
                <c:pt idx="1725">
                  <c:v>39045</c:v>
                </c:pt>
                <c:pt idx="1726">
                  <c:v>39048</c:v>
                </c:pt>
                <c:pt idx="1727">
                  <c:v>39049</c:v>
                </c:pt>
                <c:pt idx="1728">
                  <c:v>39050</c:v>
                </c:pt>
                <c:pt idx="1729">
                  <c:v>39051</c:v>
                </c:pt>
                <c:pt idx="1730">
                  <c:v>39052</c:v>
                </c:pt>
                <c:pt idx="1731">
                  <c:v>39055</c:v>
                </c:pt>
                <c:pt idx="1732">
                  <c:v>39056</c:v>
                </c:pt>
                <c:pt idx="1733">
                  <c:v>39057</c:v>
                </c:pt>
                <c:pt idx="1734">
                  <c:v>39058</c:v>
                </c:pt>
                <c:pt idx="1735">
                  <c:v>39059</c:v>
                </c:pt>
                <c:pt idx="1736">
                  <c:v>39062</c:v>
                </c:pt>
                <c:pt idx="1737">
                  <c:v>39063</c:v>
                </c:pt>
                <c:pt idx="1738">
                  <c:v>39064</c:v>
                </c:pt>
                <c:pt idx="1739">
                  <c:v>39065</c:v>
                </c:pt>
                <c:pt idx="1740">
                  <c:v>39066</c:v>
                </c:pt>
                <c:pt idx="1741">
                  <c:v>39069</c:v>
                </c:pt>
                <c:pt idx="1742">
                  <c:v>39070</c:v>
                </c:pt>
                <c:pt idx="1743">
                  <c:v>39071</c:v>
                </c:pt>
                <c:pt idx="1744">
                  <c:v>39072</c:v>
                </c:pt>
                <c:pt idx="1745">
                  <c:v>39073</c:v>
                </c:pt>
                <c:pt idx="1746">
                  <c:v>39077</c:v>
                </c:pt>
                <c:pt idx="1747">
                  <c:v>39078</c:v>
                </c:pt>
                <c:pt idx="1748">
                  <c:v>39079</c:v>
                </c:pt>
                <c:pt idx="1749">
                  <c:v>39080</c:v>
                </c:pt>
                <c:pt idx="1750">
                  <c:v>39084</c:v>
                </c:pt>
                <c:pt idx="1751">
                  <c:v>39085</c:v>
                </c:pt>
                <c:pt idx="1752">
                  <c:v>39086</c:v>
                </c:pt>
                <c:pt idx="1753">
                  <c:v>39087</c:v>
                </c:pt>
                <c:pt idx="1754">
                  <c:v>39090</c:v>
                </c:pt>
                <c:pt idx="1755">
                  <c:v>39091</c:v>
                </c:pt>
                <c:pt idx="1756">
                  <c:v>39092</c:v>
                </c:pt>
                <c:pt idx="1757">
                  <c:v>39093</c:v>
                </c:pt>
                <c:pt idx="1758">
                  <c:v>39094</c:v>
                </c:pt>
                <c:pt idx="1759">
                  <c:v>39097</c:v>
                </c:pt>
                <c:pt idx="1760">
                  <c:v>39098</c:v>
                </c:pt>
                <c:pt idx="1761">
                  <c:v>39099</c:v>
                </c:pt>
                <c:pt idx="1762">
                  <c:v>39100</c:v>
                </c:pt>
                <c:pt idx="1763">
                  <c:v>39101</c:v>
                </c:pt>
                <c:pt idx="1764">
                  <c:v>39104</c:v>
                </c:pt>
                <c:pt idx="1765">
                  <c:v>39105</c:v>
                </c:pt>
                <c:pt idx="1766">
                  <c:v>39106</c:v>
                </c:pt>
                <c:pt idx="1767">
                  <c:v>39107</c:v>
                </c:pt>
                <c:pt idx="1768">
                  <c:v>39111</c:v>
                </c:pt>
                <c:pt idx="1769">
                  <c:v>39113</c:v>
                </c:pt>
                <c:pt idx="1770">
                  <c:v>39114</c:v>
                </c:pt>
                <c:pt idx="1771">
                  <c:v>39115</c:v>
                </c:pt>
                <c:pt idx="1772">
                  <c:v>39118</c:v>
                </c:pt>
                <c:pt idx="1773">
                  <c:v>39119</c:v>
                </c:pt>
                <c:pt idx="1774">
                  <c:v>39120</c:v>
                </c:pt>
                <c:pt idx="1775">
                  <c:v>39121</c:v>
                </c:pt>
                <c:pt idx="1776">
                  <c:v>39122</c:v>
                </c:pt>
                <c:pt idx="1777">
                  <c:v>39125</c:v>
                </c:pt>
                <c:pt idx="1778">
                  <c:v>39126</c:v>
                </c:pt>
                <c:pt idx="1779">
                  <c:v>39127</c:v>
                </c:pt>
                <c:pt idx="1780">
                  <c:v>39128</c:v>
                </c:pt>
                <c:pt idx="1781">
                  <c:v>39132</c:v>
                </c:pt>
                <c:pt idx="1782">
                  <c:v>39133</c:v>
                </c:pt>
                <c:pt idx="1783">
                  <c:v>39134</c:v>
                </c:pt>
                <c:pt idx="1784">
                  <c:v>39135</c:v>
                </c:pt>
                <c:pt idx="1785">
                  <c:v>39136</c:v>
                </c:pt>
                <c:pt idx="1786">
                  <c:v>39139</c:v>
                </c:pt>
                <c:pt idx="1787">
                  <c:v>39140</c:v>
                </c:pt>
                <c:pt idx="1788">
                  <c:v>39141</c:v>
                </c:pt>
                <c:pt idx="1789">
                  <c:v>39142</c:v>
                </c:pt>
                <c:pt idx="1790">
                  <c:v>39143</c:v>
                </c:pt>
                <c:pt idx="1791">
                  <c:v>39146</c:v>
                </c:pt>
                <c:pt idx="1792">
                  <c:v>39147</c:v>
                </c:pt>
                <c:pt idx="1793">
                  <c:v>39148</c:v>
                </c:pt>
                <c:pt idx="1794">
                  <c:v>39149</c:v>
                </c:pt>
                <c:pt idx="1795">
                  <c:v>39150</c:v>
                </c:pt>
                <c:pt idx="1796">
                  <c:v>39153</c:v>
                </c:pt>
                <c:pt idx="1797">
                  <c:v>39154</c:v>
                </c:pt>
                <c:pt idx="1798">
                  <c:v>39155</c:v>
                </c:pt>
                <c:pt idx="1799">
                  <c:v>39156</c:v>
                </c:pt>
                <c:pt idx="1800">
                  <c:v>39157</c:v>
                </c:pt>
                <c:pt idx="1801">
                  <c:v>39160</c:v>
                </c:pt>
                <c:pt idx="1802">
                  <c:v>39161</c:v>
                </c:pt>
                <c:pt idx="1803">
                  <c:v>39162</c:v>
                </c:pt>
                <c:pt idx="1804">
                  <c:v>39163</c:v>
                </c:pt>
                <c:pt idx="1805">
                  <c:v>39164</c:v>
                </c:pt>
                <c:pt idx="1806">
                  <c:v>39167</c:v>
                </c:pt>
                <c:pt idx="1807">
                  <c:v>39169</c:v>
                </c:pt>
                <c:pt idx="1808">
                  <c:v>39170</c:v>
                </c:pt>
                <c:pt idx="1809">
                  <c:v>39171</c:v>
                </c:pt>
                <c:pt idx="1810">
                  <c:v>39174</c:v>
                </c:pt>
                <c:pt idx="1811">
                  <c:v>39175</c:v>
                </c:pt>
                <c:pt idx="1812">
                  <c:v>39176</c:v>
                </c:pt>
                <c:pt idx="1813">
                  <c:v>39177</c:v>
                </c:pt>
                <c:pt idx="1814">
                  <c:v>39181</c:v>
                </c:pt>
                <c:pt idx="1815">
                  <c:v>39182</c:v>
                </c:pt>
                <c:pt idx="1816">
                  <c:v>39183</c:v>
                </c:pt>
                <c:pt idx="1817">
                  <c:v>39184</c:v>
                </c:pt>
                <c:pt idx="1818">
                  <c:v>39185</c:v>
                </c:pt>
                <c:pt idx="1819">
                  <c:v>39188</c:v>
                </c:pt>
                <c:pt idx="1820">
                  <c:v>39189</c:v>
                </c:pt>
                <c:pt idx="1821">
                  <c:v>39190</c:v>
                </c:pt>
                <c:pt idx="1822">
                  <c:v>39191</c:v>
                </c:pt>
                <c:pt idx="1823">
                  <c:v>39192</c:v>
                </c:pt>
                <c:pt idx="1824">
                  <c:v>39195</c:v>
                </c:pt>
                <c:pt idx="1825">
                  <c:v>39196</c:v>
                </c:pt>
                <c:pt idx="1826">
                  <c:v>39197</c:v>
                </c:pt>
                <c:pt idx="1827">
                  <c:v>39198</c:v>
                </c:pt>
                <c:pt idx="1828">
                  <c:v>39199</c:v>
                </c:pt>
                <c:pt idx="1829">
                  <c:v>39202</c:v>
                </c:pt>
                <c:pt idx="1830">
                  <c:v>39205</c:v>
                </c:pt>
                <c:pt idx="1831">
                  <c:v>39206</c:v>
                </c:pt>
                <c:pt idx="1832">
                  <c:v>39209</c:v>
                </c:pt>
                <c:pt idx="1833">
                  <c:v>39210</c:v>
                </c:pt>
                <c:pt idx="1834">
                  <c:v>39211</c:v>
                </c:pt>
                <c:pt idx="1835">
                  <c:v>39212</c:v>
                </c:pt>
                <c:pt idx="1836">
                  <c:v>39213</c:v>
                </c:pt>
                <c:pt idx="1837">
                  <c:v>39216</c:v>
                </c:pt>
                <c:pt idx="1838">
                  <c:v>39217</c:v>
                </c:pt>
                <c:pt idx="1839">
                  <c:v>39218</c:v>
                </c:pt>
                <c:pt idx="1840">
                  <c:v>39219</c:v>
                </c:pt>
                <c:pt idx="1841">
                  <c:v>39220</c:v>
                </c:pt>
                <c:pt idx="1842">
                  <c:v>39223</c:v>
                </c:pt>
                <c:pt idx="1843">
                  <c:v>39224</c:v>
                </c:pt>
                <c:pt idx="1844">
                  <c:v>39225</c:v>
                </c:pt>
                <c:pt idx="1845">
                  <c:v>39226</c:v>
                </c:pt>
                <c:pt idx="1846">
                  <c:v>39227</c:v>
                </c:pt>
                <c:pt idx="1847">
                  <c:v>39230</c:v>
                </c:pt>
                <c:pt idx="1848">
                  <c:v>39231</c:v>
                </c:pt>
                <c:pt idx="1849">
                  <c:v>39232</c:v>
                </c:pt>
                <c:pt idx="1850">
                  <c:v>39233</c:v>
                </c:pt>
                <c:pt idx="1851">
                  <c:v>39234</c:v>
                </c:pt>
                <c:pt idx="1852">
                  <c:v>39237</c:v>
                </c:pt>
                <c:pt idx="1853">
                  <c:v>39238</c:v>
                </c:pt>
                <c:pt idx="1854">
                  <c:v>39239</c:v>
                </c:pt>
                <c:pt idx="1855">
                  <c:v>39240</c:v>
                </c:pt>
                <c:pt idx="1856">
                  <c:v>39241</c:v>
                </c:pt>
                <c:pt idx="1857">
                  <c:v>39244</c:v>
                </c:pt>
                <c:pt idx="1858">
                  <c:v>39245</c:v>
                </c:pt>
                <c:pt idx="1859">
                  <c:v>39246</c:v>
                </c:pt>
                <c:pt idx="1860">
                  <c:v>39247</c:v>
                </c:pt>
                <c:pt idx="1861">
                  <c:v>39248</c:v>
                </c:pt>
                <c:pt idx="1862">
                  <c:v>39251</c:v>
                </c:pt>
                <c:pt idx="1863">
                  <c:v>39252</c:v>
                </c:pt>
                <c:pt idx="1864">
                  <c:v>39253</c:v>
                </c:pt>
                <c:pt idx="1865">
                  <c:v>39254</c:v>
                </c:pt>
                <c:pt idx="1866">
                  <c:v>39255</c:v>
                </c:pt>
                <c:pt idx="1867">
                  <c:v>39258</c:v>
                </c:pt>
                <c:pt idx="1868">
                  <c:v>39259</c:v>
                </c:pt>
                <c:pt idx="1869">
                  <c:v>39260</c:v>
                </c:pt>
                <c:pt idx="1870">
                  <c:v>39261</c:v>
                </c:pt>
                <c:pt idx="1871">
                  <c:v>39262</c:v>
                </c:pt>
                <c:pt idx="1872">
                  <c:v>39265</c:v>
                </c:pt>
                <c:pt idx="1873">
                  <c:v>39266</c:v>
                </c:pt>
                <c:pt idx="1874">
                  <c:v>39267</c:v>
                </c:pt>
                <c:pt idx="1875">
                  <c:v>39268</c:v>
                </c:pt>
                <c:pt idx="1876">
                  <c:v>39269</c:v>
                </c:pt>
                <c:pt idx="1877">
                  <c:v>39272</c:v>
                </c:pt>
                <c:pt idx="1878">
                  <c:v>39273</c:v>
                </c:pt>
                <c:pt idx="1879">
                  <c:v>39274</c:v>
                </c:pt>
                <c:pt idx="1880">
                  <c:v>39275</c:v>
                </c:pt>
                <c:pt idx="1881">
                  <c:v>39276</c:v>
                </c:pt>
                <c:pt idx="1882">
                  <c:v>39279</c:v>
                </c:pt>
                <c:pt idx="1883">
                  <c:v>39280</c:v>
                </c:pt>
                <c:pt idx="1884">
                  <c:v>39281</c:v>
                </c:pt>
                <c:pt idx="1885">
                  <c:v>39282</c:v>
                </c:pt>
                <c:pt idx="1886">
                  <c:v>39283</c:v>
                </c:pt>
                <c:pt idx="1887">
                  <c:v>39286</c:v>
                </c:pt>
                <c:pt idx="1888">
                  <c:v>39287</c:v>
                </c:pt>
                <c:pt idx="1889">
                  <c:v>39288</c:v>
                </c:pt>
                <c:pt idx="1890">
                  <c:v>39289</c:v>
                </c:pt>
                <c:pt idx="1891">
                  <c:v>39290</c:v>
                </c:pt>
                <c:pt idx="1892">
                  <c:v>39293</c:v>
                </c:pt>
                <c:pt idx="1893">
                  <c:v>39294</c:v>
                </c:pt>
                <c:pt idx="1894">
                  <c:v>39295</c:v>
                </c:pt>
                <c:pt idx="1895">
                  <c:v>39296</c:v>
                </c:pt>
                <c:pt idx="1896">
                  <c:v>39297</c:v>
                </c:pt>
                <c:pt idx="1897">
                  <c:v>39300</c:v>
                </c:pt>
                <c:pt idx="1898">
                  <c:v>39301</c:v>
                </c:pt>
                <c:pt idx="1899">
                  <c:v>39302</c:v>
                </c:pt>
                <c:pt idx="1900">
                  <c:v>39303</c:v>
                </c:pt>
                <c:pt idx="1901">
                  <c:v>39304</c:v>
                </c:pt>
                <c:pt idx="1902">
                  <c:v>39307</c:v>
                </c:pt>
                <c:pt idx="1903">
                  <c:v>39308</c:v>
                </c:pt>
                <c:pt idx="1904">
                  <c:v>39310</c:v>
                </c:pt>
                <c:pt idx="1905">
                  <c:v>39311</c:v>
                </c:pt>
                <c:pt idx="1906">
                  <c:v>39314</c:v>
                </c:pt>
                <c:pt idx="1907">
                  <c:v>39315</c:v>
                </c:pt>
                <c:pt idx="1908">
                  <c:v>39316</c:v>
                </c:pt>
                <c:pt idx="1909">
                  <c:v>39317</c:v>
                </c:pt>
                <c:pt idx="1910">
                  <c:v>39318</c:v>
                </c:pt>
                <c:pt idx="1911">
                  <c:v>39321</c:v>
                </c:pt>
                <c:pt idx="1912">
                  <c:v>39322</c:v>
                </c:pt>
                <c:pt idx="1913">
                  <c:v>39323</c:v>
                </c:pt>
                <c:pt idx="1914">
                  <c:v>39324</c:v>
                </c:pt>
                <c:pt idx="1915">
                  <c:v>39325</c:v>
                </c:pt>
                <c:pt idx="1916">
                  <c:v>39328</c:v>
                </c:pt>
                <c:pt idx="1917">
                  <c:v>39329</c:v>
                </c:pt>
                <c:pt idx="1918">
                  <c:v>39330</c:v>
                </c:pt>
                <c:pt idx="1919">
                  <c:v>39331</c:v>
                </c:pt>
                <c:pt idx="1920">
                  <c:v>39332</c:v>
                </c:pt>
                <c:pt idx="1921">
                  <c:v>39335</c:v>
                </c:pt>
                <c:pt idx="1922">
                  <c:v>39336</c:v>
                </c:pt>
                <c:pt idx="1923">
                  <c:v>39337</c:v>
                </c:pt>
                <c:pt idx="1924">
                  <c:v>39338</c:v>
                </c:pt>
                <c:pt idx="1925">
                  <c:v>39339</c:v>
                </c:pt>
                <c:pt idx="1926">
                  <c:v>39342</c:v>
                </c:pt>
                <c:pt idx="1927">
                  <c:v>39343</c:v>
                </c:pt>
                <c:pt idx="1928">
                  <c:v>39344</c:v>
                </c:pt>
                <c:pt idx="1929">
                  <c:v>39345</c:v>
                </c:pt>
                <c:pt idx="1930">
                  <c:v>39346</c:v>
                </c:pt>
                <c:pt idx="1931">
                  <c:v>39349</c:v>
                </c:pt>
                <c:pt idx="1932">
                  <c:v>39350</c:v>
                </c:pt>
                <c:pt idx="1933">
                  <c:v>39351</c:v>
                </c:pt>
                <c:pt idx="1934">
                  <c:v>39352</c:v>
                </c:pt>
                <c:pt idx="1935">
                  <c:v>39353</c:v>
                </c:pt>
                <c:pt idx="1936">
                  <c:v>39356</c:v>
                </c:pt>
                <c:pt idx="1937">
                  <c:v>39358</c:v>
                </c:pt>
                <c:pt idx="1938">
                  <c:v>39359</c:v>
                </c:pt>
                <c:pt idx="1939">
                  <c:v>39360</c:v>
                </c:pt>
                <c:pt idx="1940">
                  <c:v>39363</c:v>
                </c:pt>
                <c:pt idx="1941">
                  <c:v>39364</c:v>
                </c:pt>
                <c:pt idx="1942">
                  <c:v>39365</c:v>
                </c:pt>
                <c:pt idx="1943">
                  <c:v>39366</c:v>
                </c:pt>
                <c:pt idx="1944">
                  <c:v>39367</c:v>
                </c:pt>
                <c:pt idx="1945">
                  <c:v>39370</c:v>
                </c:pt>
                <c:pt idx="1946">
                  <c:v>39371</c:v>
                </c:pt>
                <c:pt idx="1947">
                  <c:v>39372</c:v>
                </c:pt>
                <c:pt idx="1948">
                  <c:v>39373</c:v>
                </c:pt>
                <c:pt idx="1949">
                  <c:v>39374</c:v>
                </c:pt>
                <c:pt idx="1950">
                  <c:v>39377</c:v>
                </c:pt>
                <c:pt idx="1951">
                  <c:v>39378</c:v>
                </c:pt>
                <c:pt idx="1952">
                  <c:v>39379</c:v>
                </c:pt>
                <c:pt idx="1953">
                  <c:v>39380</c:v>
                </c:pt>
                <c:pt idx="1954">
                  <c:v>39381</c:v>
                </c:pt>
                <c:pt idx="1955">
                  <c:v>39384</c:v>
                </c:pt>
                <c:pt idx="1956">
                  <c:v>39385</c:v>
                </c:pt>
                <c:pt idx="1957">
                  <c:v>39386</c:v>
                </c:pt>
                <c:pt idx="1958">
                  <c:v>39387</c:v>
                </c:pt>
                <c:pt idx="1959">
                  <c:v>39388</c:v>
                </c:pt>
                <c:pt idx="1960">
                  <c:v>39391</c:v>
                </c:pt>
                <c:pt idx="1961">
                  <c:v>39392</c:v>
                </c:pt>
                <c:pt idx="1962">
                  <c:v>39393</c:v>
                </c:pt>
                <c:pt idx="1963">
                  <c:v>39394</c:v>
                </c:pt>
                <c:pt idx="1964">
                  <c:v>39395</c:v>
                </c:pt>
                <c:pt idx="1965">
                  <c:v>39398</c:v>
                </c:pt>
                <c:pt idx="1966">
                  <c:v>39399</c:v>
                </c:pt>
                <c:pt idx="1967">
                  <c:v>39400</c:v>
                </c:pt>
                <c:pt idx="1968">
                  <c:v>39401</c:v>
                </c:pt>
                <c:pt idx="1969">
                  <c:v>39402</c:v>
                </c:pt>
                <c:pt idx="1970">
                  <c:v>39405</c:v>
                </c:pt>
                <c:pt idx="1971">
                  <c:v>39406</c:v>
                </c:pt>
                <c:pt idx="1972">
                  <c:v>39407</c:v>
                </c:pt>
                <c:pt idx="1973">
                  <c:v>39408</c:v>
                </c:pt>
                <c:pt idx="1974">
                  <c:v>39409</c:v>
                </c:pt>
                <c:pt idx="1975">
                  <c:v>39412</c:v>
                </c:pt>
                <c:pt idx="1976">
                  <c:v>39413</c:v>
                </c:pt>
                <c:pt idx="1977">
                  <c:v>39414</c:v>
                </c:pt>
                <c:pt idx="1978">
                  <c:v>39415</c:v>
                </c:pt>
                <c:pt idx="1979">
                  <c:v>39416</c:v>
                </c:pt>
                <c:pt idx="1980">
                  <c:v>39419</c:v>
                </c:pt>
                <c:pt idx="1981">
                  <c:v>39420</c:v>
                </c:pt>
                <c:pt idx="1982">
                  <c:v>39421</c:v>
                </c:pt>
                <c:pt idx="1983">
                  <c:v>39422</c:v>
                </c:pt>
                <c:pt idx="1984">
                  <c:v>39423</c:v>
                </c:pt>
                <c:pt idx="1985">
                  <c:v>39426</c:v>
                </c:pt>
                <c:pt idx="1986">
                  <c:v>39427</c:v>
                </c:pt>
                <c:pt idx="1987">
                  <c:v>39428</c:v>
                </c:pt>
                <c:pt idx="1988">
                  <c:v>39429</c:v>
                </c:pt>
                <c:pt idx="1989">
                  <c:v>39430</c:v>
                </c:pt>
                <c:pt idx="1990">
                  <c:v>39433</c:v>
                </c:pt>
                <c:pt idx="1991">
                  <c:v>39434</c:v>
                </c:pt>
                <c:pt idx="1992">
                  <c:v>39435</c:v>
                </c:pt>
                <c:pt idx="1993">
                  <c:v>39436</c:v>
                </c:pt>
                <c:pt idx="1994">
                  <c:v>39440</c:v>
                </c:pt>
                <c:pt idx="1995">
                  <c:v>39442</c:v>
                </c:pt>
                <c:pt idx="1996">
                  <c:v>39443</c:v>
                </c:pt>
                <c:pt idx="1997">
                  <c:v>39444</c:v>
                </c:pt>
                <c:pt idx="1998">
                  <c:v>39447</c:v>
                </c:pt>
                <c:pt idx="1999">
                  <c:v>39448</c:v>
                </c:pt>
                <c:pt idx="2000">
                  <c:v>39449</c:v>
                </c:pt>
                <c:pt idx="2001">
                  <c:v>39450</c:v>
                </c:pt>
                <c:pt idx="2002">
                  <c:v>39451</c:v>
                </c:pt>
                <c:pt idx="2003">
                  <c:v>39454</c:v>
                </c:pt>
                <c:pt idx="2004">
                  <c:v>39455</c:v>
                </c:pt>
                <c:pt idx="2005">
                  <c:v>39456</c:v>
                </c:pt>
                <c:pt idx="2006">
                  <c:v>39457</c:v>
                </c:pt>
                <c:pt idx="2007">
                  <c:v>39458</c:v>
                </c:pt>
                <c:pt idx="2008">
                  <c:v>39461</c:v>
                </c:pt>
                <c:pt idx="2009">
                  <c:v>39462</c:v>
                </c:pt>
                <c:pt idx="2010">
                  <c:v>39463</c:v>
                </c:pt>
                <c:pt idx="2011">
                  <c:v>39464</c:v>
                </c:pt>
                <c:pt idx="2012">
                  <c:v>39465</c:v>
                </c:pt>
                <c:pt idx="2013">
                  <c:v>39468</c:v>
                </c:pt>
                <c:pt idx="2014">
                  <c:v>39469</c:v>
                </c:pt>
                <c:pt idx="2015">
                  <c:v>39470</c:v>
                </c:pt>
                <c:pt idx="2016">
                  <c:v>39471</c:v>
                </c:pt>
                <c:pt idx="2017">
                  <c:v>39472</c:v>
                </c:pt>
                <c:pt idx="2018">
                  <c:v>39475</c:v>
                </c:pt>
                <c:pt idx="2019">
                  <c:v>39476</c:v>
                </c:pt>
                <c:pt idx="2020">
                  <c:v>39477</c:v>
                </c:pt>
                <c:pt idx="2021">
                  <c:v>39478</c:v>
                </c:pt>
                <c:pt idx="2022">
                  <c:v>39479</c:v>
                </c:pt>
                <c:pt idx="2023">
                  <c:v>39482</c:v>
                </c:pt>
                <c:pt idx="2024">
                  <c:v>39483</c:v>
                </c:pt>
                <c:pt idx="2025">
                  <c:v>39484</c:v>
                </c:pt>
                <c:pt idx="2026">
                  <c:v>39485</c:v>
                </c:pt>
                <c:pt idx="2027">
                  <c:v>39486</c:v>
                </c:pt>
                <c:pt idx="2028">
                  <c:v>39489</c:v>
                </c:pt>
                <c:pt idx="2029">
                  <c:v>39490</c:v>
                </c:pt>
                <c:pt idx="2030">
                  <c:v>39491</c:v>
                </c:pt>
                <c:pt idx="2031">
                  <c:v>39492</c:v>
                </c:pt>
                <c:pt idx="2032">
                  <c:v>39493</c:v>
                </c:pt>
                <c:pt idx="2033">
                  <c:v>39496</c:v>
                </c:pt>
                <c:pt idx="2034">
                  <c:v>39497</c:v>
                </c:pt>
                <c:pt idx="2035">
                  <c:v>39498</c:v>
                </c:pt>
                <c:pt idx="2036">
                  <c:v>39499</c:v>
                </c:pt>
                <c:pt idx="2037">
                  <c:v>39500</c:v>
                </c:pt>
                <c:pt idx="2038">
                  <c:v>39503</c:v>
                </c:pt>
                <c:pt idx="2039">
                  <c:v>39504</c:v>
                </c:pt>
                <c:pt idx="2040">
                  <c:v>39505</c:v>
                </c:pt>
                <c:pt idx="2041">
                  <c:v>39506</c:v>
                </c:pt>
                <c:pt idx="2042">
                  <c:v>39507</c:v>
                </c:pt>
                <c:pt idx="2043">
                  <c:v>39510</c:v>
                </c:pt>
                <c:pt idx="2044">
                  <c:v>39511</c:v>
                </c:pt>
                <c:pt idx="2045">
                  <c:v>39512</c:v>
                </c:pt>
                <c:pt idx="2046">
                  <c:v>39514</c:v>
                </c:pt>
                <c:pt idx="2047">
                  <c:v>39517</c:v>
                </c:pt>
                <c:pt idx="2048">
                  <c:v>39518</c:v>
                </c:pt>
                <c:pt idx="2049">
                  <c:v>39519</c:v>
                </c:pt>
                <c:pt idx="2050">
                  <c:v>39520</c:v>
                </c:pt>
                <c:pt idx="2051">
                  <c:v>39521</c:v>
                </c:pt>
                <c:pt idx="2052">
                  <c:v>39524</c:v>
                </c:pt>
                <c:pt idx="2053">
                  <c:v>39525</c:v>
                </c:pt>
                <c:pt idx="2054">
                  <c:v>39526</c:v>
                </c:pt>
                <c:pt idx="2055">
                  <c:v>39531</c:v>
                </c:pt>
                <c:pt idx="2056">
                  <c:v>39532</c:v>
                </c:pt>
                <c:pt idx="2057">
                  <c:v>39533</c:v>
                </c:pt>
                <c:pt idx="2058">
                  <c:v>39534</c:v>
                </c:pt>
                <c:pt idx="2059">
                  <c:v>39535</c:v>
                </c:pt>
                <c:pt idx="2060">
                  <c:v>39538</c:v>
                </c:pt>
                <c:pt idx="2061">
                  <c:v>39539</c:v>
                </c:pt>
                <c:pt idx="2062">
                  <c:v>39540</c:v>
                </c:pt>
                <c:pt idx="2063">
                  <c:v>39541</c:v>
                </c:pt>
                <c:pt idx="2064">
                  <c:v>39542</c:v>
                </c:pt>
                <c:pt idx="2065">
                  <c:v>39545</c:v>
                </c:pt>
                <c:pt idx="2066">
                  <c:v>39546</c:v>
                </c:pt>
                <c:pt idx="2067">
                  <c:v>39547</c:v>
                </c:pt>
                <c:pt idx="2068">
                  <c:v>39548</c:v>
                </c:pt>
                <c:pt idx="2069">
                  <c:v>39549</c:v>
                </c:pt>
                <c:pt idx="2070">
                  <c:v>39553</c:v>
                </c:pt>
                <c:pt idx="2071">
                  <c:v>39554</c:v>
                </c:pt>
                <c:pt idx="2072">
                  <c:v>39555</c:v>
                </c:pt>
                <c:pt idx="2073">
                  <c:v>39559</c:v>
                </c:pt>
                <c:pt idx="2074">
                  <c:v>39560</c:v>
                </c:pt>
                <c:pt idx="2075">
                  <c:v>39561</c:v>
                </c:pt>
                <c:pt idx="2076">
                  <c:v>39562</c:v>
                </c:pt>
                <c:pt idx="2077">
                  <c:v>39563</c:v>
                </c:pt>
                <c:pt idx="2078">
                  <c:v>39566</c:v>
                </c:pt>
                <c:pt idx="2079">
                  <c:v>39567</c:v>
                </c:pt>
                <c:pt idx="2080">
                  <c:v>39568</c:v>
                </c:pt>
                <c:pt idx="2081">
                  <c:v>39570</c:v>
                </c:pt>
                <c:pt idx="2082">
                  <c:v>39573</c:v>
                </c:pt>
                <c:pt idx="2083">
                  <c:v>39574</c:v>
                </c:pt>
                <c:pt idx="2084">
                  <c:v>39575</c:v>
                </c:pt>
                <c:pt idx="2085">
                  <c:v>39576</c:v>
                </c:pt>
                <c:pt idx="2086">
                  <c:v>39577</c:v>
                </c:pt>
                <c:pt idx="2087">
                  <c:v>39580</c:v>
                </c:pt>
                <c:pt idx="2088">
                  <c:v>39581</c:v>
                </c:pt>
                <c:pt idx="2089">
                  <c:v>39582</c:v>
                </c:pt>
                <c:pt idx="2090">
                  <c:v>39583</c:v>
                </c:pt>
                <c:pt idx="2091">
                  <c:v>39584</c:v>
                </c:pt>
                <c:pt idx="2092">
                  <c:v>39588</c:v>
                </c:pt>
                <c:pt idx="2093">
                  <c:v>39589</c:v>
                </c:pt>
                <c:pt idx="2094">
                  <c:v>39590</c:v>
                </c:pt>
                <c:pt idx="2095">
                  <c:v>39591</c:v>
                </c:pt>
                <c:pt idx="2096">
                  <c:v>39594</c:v>
                </c:pt>
                <c:pt idx="2097">
                  <c:v>39595</c:v>
                </c:pt>
                <c:pt idx="2098">
                  <c:v>39596</c:v>
                </c:pt>
                <c:pt idx="2099">
                  <c:v>39597</c:v>
                </c:pt>
                <c:pt idx="2100">
                  <c:v>39598</c:v>
                </c:pt>
                <c:pt idx="2101">
                  <c:v>39601</c:v>
                </c:pt>
                <c:pt idx="2102">
                  <c:v>39602</c:v>
                </c:pt>
                <c:pt idx="2103">
                  <c:v>39603</c:v>
                </c:pt>
                <c:pt idx="2104">
                  <c:v>39604</c:v>
                </c:pt>
                <c:pt idx="2105">
                  <c:v>39605</c:v>
                </c:pt>
                <c:pt idx="2106">
                  <c:v>39608</c:v>
                </c:pt>
                <c:pt idx="2107">
                  <c:v>39609</c:v>
                </c:pt>
                <c:pt idx="2108">
                  <c:v>39610</c:v>
                </c:pt>
                <c:pt idx="2109">
                  <c:v>39611</c:v>
                </c:pt>
                <c:pt idx="2110">
                  <c:v>39612</c:v>
                </c:pt>
                <c:pt idx="2111">
                  <c:v>39615</c:v>
                </c:pt>
                <c:pt idx="2112">
                  <c:v>39616</c:v>
                </c:pt>
                <c:pt idx="2113">
                  <c:v>39617</c:v>
                </c:pt>
                <c:pt idx="2114">
                  <c:v>39618</c:v>
                </c:pt>
                <c:pt idx="2115">
                  <c:v>39619</c:v>
                </c:pt>
                <c:pt idx="2116">
                  <c:v>39622</c:v>
                </c:pt>
                <c:pt idx="2117">
                  <c:v>39623</c:v>
                </c:pt>
                <c:pt idx="2118">
                  <c:v>39624</c:v>
                </c:pt>
                <c:pt idx="2119">
                  <c:v>39625</c:v>
                </c:pt>
                <c:pt idx="2120">
                  <c:v>39626</c:v>
                </c:pt>
                <c:pt idx="2121">
                  <c:v>39629</c:v>
                </c:pt>
                <c:pt idx="2122">
                  <c:v>39630</c:v>
                </c:pt>
                <c:pt idx="2123">
                  <c:v>39631</c:v>
                </c:pt>
                <c:pt idx="2124">
                  <c:v>39632</c:v>
                </c:pt>
                <c:pt idx="2125">
                  <c:v>39633</c:v>
                </c:pt>
                <c:pt idx="2126">
                  <c:v>39636</c:v>
                </c:pt>
                <c:pt idx="2127">
                  <c:v>39637</c:v>
                </c:pt>
                <c:pt idx="2128">
                  <c:v>39638</c:v>
                </c:pt>
                <c:pt idx="2129">
                  <c:v>39639</c:v>
                </c:pt>
                <c:pt idx="2130">
                  <c:v>39640</c:v>
                </c:pt>
                <c:pt idx="2131">
                  <c:v>39643</c:v>
                </c:pt>
                <c:pt idx="2132">
                  <c:v>39644</c:v>
                </c:pt>
                <c:pt idx="2133">
                  <c:v>39645</c:v>
                </c:pt>
                <c:pt idx="2134">
                  <c:v>39646</c:v>
                </c:pt>
                <c:pt idx="2135">
                  <c:v>39647</c:v>
                </c:pt>
                <c:pt idx="2136">
                  <c:v>39650</c:v>
                </c:pt>
                <c:pt idx="2137">
                  <c:v>39651</c:v>
                </c:pt>
                <c:pt idx="2138">
                  <c:v>39652</c:v>
                </c:pt>
                <c:pt idx="2139">
                  <c:v>39653</c:v>
                </c:pt>
                <c:pt idx="2140">
                  <c:v>39654</c:v>
                </c:pt>
                <c:pt idx="2141">
                  <c:v>39657</c:v>
                </c:pt>
                <c:pt idx="2142">
                  <c:v>39658</c:v>
                </c:pt>
                <c:pt idx="2143">
                  <c:v>39659</c:v>
                </c:pt>
                <c:pt idx="2144">
                  <c:v>39660</c:v>
                </c:pt>
                <c:pt idx="2145">
                  <c:v>39661</c:v>
                </c:pt>
                <c:pt idx="2146">
                  <c:v>39664</c:v>
                </c:pt>
                <c:pt idx="2147">
                  <c:v>39665</c:v>
                </c:pt>
                <c:pt idx="2148">
                  <c:v>39666</c:v>
                </c:pt>
                <c:pt idx="2149">
                  <c:v>39667</c:v>
                </c:pt>
                <c:pt idx="2150">
                  <c:v>39668</c:v>
                </c:pt>
                <c:pt idx="2151">
                  <c:v>39671</c:v>
                </c:pt>
                <c:pt idx="2152">
                  <c:v>39672</c:v>
                </c:pt>
                <c:pt idx="2153">
                  <c:v>39673</c:v>
                </c:pt>
                <c:pt idx="2154">
                  <c:v>39674</c:v>
                </c:pt>
                <c:pt idx="2155">
                  <c:v>39678</c:v>
                </c:pt>
                <c:pt idx="2156">
                  <c:v>39679</c:v>
                </c:pt>
                <c:pt idx="2157">
                  <c:v>39680</c:v>
                </c:pt>
                <c:pt idx="2158">
                  <c:v>39681</c:v>
                </c:pt>
                <c:pt idx="2159">
                  <c:v>39682</c:v>
                </c:pt>
                <c:pt idx="2160">
                  <c:v>39685</c:v>
                </c:pt>
                <c:pt idx="2161">
                  <c:v>39686</c:v>
                </c:pt>
                <c:pt idx="2162">
                  <c:v>39687</c:v>
                </c:pt>
                <c:pt idx="2163">
                  <c:v>39688</c:v>
                </c:pt>
                <c:pt idx="2164">
                  <c:v>39689</c:v>
                </c:pt>
                <c:pt idx="2165">
                  <c:v>39692</c:v>
                </c:pt>
                <c:pt idx="2166">
                  <c:v>39693</c:v>
                </c:pt>
                <c:pt idx="2167">
                  <c:v>39695</c:v>
                </c:pt>
                <c:pt idx="2168">
                  <c:v>39696</c:v>
                </c:pt>
                <c:pt idx="2169">
                  <c:v>39699</c:v>
                </c:pt>
                <c:pt idx="2170">
                  <c:v>39700</c:v>
                </c:pt>
                <c:pt idx="2171">
                  <c:v>39701</c:v>
                </c:pt>
                <c:pt idx="2172">
                  <c:v>39702</c:v>
                </c:pt>
                <c:pt idx="2173">
                  <c:v>39703</c:v>
                </c:pt>
                <c:pt idx="2174">
                  <c:v>39706</c:v>
                </c:pt>
                <c:pt idx="2175">
                  <c:v>39707</c:v>
                </c:pt>
                <c:pt idx="2176">
                  <c:v>39708</c:v>
                </c:pt>
                <c:pt idx="2177">
                  <c:v>39709</c:v>
                </c:pt>
                <c:pt idx="2178">
                  <c:v>39710</c:v>
                </c:pt>
                <c:pt idx="2179">
                  <c:v>39713</c:v>
                </c:pt>
                <c:pt idx="2180">
                  <c:v>39714</c:v>
                </c:pt>
                <c:pt idx="2181">
                  <c:v>39715</c:v>
                </c:pt>
                <c:pt idx="2182">
                  <c:v>39716</c:v>
                </c:pt>
                <c:pt idx="2183">
                  <c:v>39717</c:v>
                </c:pt>
                <c:pt idx="2184">
                  <c:v>39720</c:v>
                </c:pt>
                <c:pt idx="2185">
                  <c:v>39721</c:v>
                </c:pt>
                <c:pt idx="2186">
                  <c:v>39722</c:v>
                </c:pt>
                <c:pt idx="2187">
                  <c:v>39724</c:v>
                </c:pt>
                <c:pt idx="2188">
                  <c:v>39727</c:v>
                </c:pt>
                <c:pt idx="2189">
                  <c:v>39728</c:v>
                </c:pt>
                <c:pt idx="2190">
                  <c:v>39729</c:v>
                </c:pt>
                <c:pt idx="2191">
                  <c:v>39731</c:v>
                </c:pt>
                <c:pt idx="2192">
                  <c:v>39734</c:v>
                </c:pt>
                <c:pt idx="2193">
                  <c:v>39735</c:v>
                </c:pt>
                <c:pt idx="2194">
                  <c:v>39736</c:v>
                </c:pt>
                <c:pt idx="2195">
                  <c:v>39737</c:v>
                </c:pt>
                <c:pt idx="2196">
                  <c:v>39738</c:v>
                </c:pt>
                <c:pt idx="2197">
                  <c:v>39741</c:v>
                </c:pt>
                <c:pt idx="2198">
                  <c:v>39742</c:v>
                </c:pt>
                <c:pt idx="2199">
                  <c:v>39743</c:v>
                </c:pt>
                <c:pt idx="2200">
                  <c:v>39744</c:v>
                </c:pt>
                <c:pt idx="2201">
                  <c:v>39745</c:v>
                </c:pt>
                <c:pt idx="2202">
                  <c:v>39748</c:v>
                </c:pt>
                <c:pt idx="2203">
                  <c:v>39749</c:v>
                </c:pt>
                <c:pt idx="2204">
                  <c:v>39750</c:v>
                </c:pt>
                <c:pt idx="2205">
                  <c:v>39752</c:v>
                </c:pt>
                <c:pt idx="2206">
                  <c:v>39755</c:v>
                </c:pt>
                <c:pt idx="2207">
                  <c:v>39756</c:v>
                </c:pt>
                <c:pt idx="2208">
                  <c:v>39757</c:v>
                </c:pt>
                <c:pt idx="2209">
                  <c:v>39758</c:v>
                </c:pt>
                <c:pt idx="2210">
                  <c:v>39759</c:v>
                </c:pt>
                <c:pt idx="2211">
                  <c:v>39762</c:v>
                </c:pt>
                <c:pt idx="2212">
                  <c:v>39763</c:v>
                </c:pt>
                <c:pt idx="2213">
                  <c:v>39764</c:v>
                </c:pt>
                <c:pt idx="2214">
                  <c:v>39766</c:v>
                </c:pt>
                <c:pt idx="2215">
                  <c:v>39769</c:v>
                </c:pt>
                <c:pt idx="2216">
                  <c:v>39770</c:v>
                </c:pt>
                <c:pt idx="2217">
                  <c:v>39771</c:v>
                </c:pt>
                <c:pt idx="2218">
                  <c:v>39772</c:v>
                </c:pt>
                <c:pt idx="2219">
                  <c:v>39773</c:v>
                </c:pt>
                <c:pt idx="2220">
                  <c:v>39776</c:v>
                </c:pt>
                <c:pt idx="2221">
                  <c:v>39777</c:v>
                </c:pt>
                <c:pt idx="2222">
                  <c:v>39778</c:v>
                </c:pt>
                <c:pt idx="2223">
                  <c:v>39780</c:v>
                </c:pt>
                <c:pt idx="2224">
                  <c:v>39783</c:v>
                </c:pt>
                <c:pt idx="2225">
                  <c:v>39784</c:v>
                </c:pt>
                <c:pt idx="2226">
                  <c:v>39785</c:v>
                </c:pt>
                <c:pt idx="2227">
                  <c:v>39786</c:v>
                </c:pt>
                <c:pt idx="2228">
                  <c:v>39787</c:v>
                </c:pt>
                <c:pt idx="2229">
                  <c:v>39790</c:v>
                </c:pt>
                <c:pt idx="2230">
                  <c:v>39792</c:v>
                </c:pt>
                <c:pt idx="2231">
                  <c:v>39793</c:v>
                </c:pt>
                <c:pt idx="2232">
                  <c:v>39794</c:v>
                </c:pt>
                <c:pt idx="2233">
                  <c:v>39797</c:v>
                </c:pt>
                <c:pt idx="2234">
                  <c:v>39798</c:v>
                </c:pt>
                <c:pt idx="2235">
                  <c:v>39799</c:v>
                </c:pt>
                <c:pt idx="2236">
                  <c:v>39800</c:v>
                </c:pt>
                <c:pt idx="2237">
                  <c:v>39801</c:v>
                </c:pt>
                <c:pt idx="2238">
                  <c:v>39804</c:v>
                </c:pt>
                <c:pt idx="2239">
                  <c:v>39805</c:v>
                </c:pt>
                <c:pt idx="2240">
                  <c:v>39806</c:v>
                </c:pt>
                <c:pt idx="2241">
                  <c:v>39808</c:v>
                </c:pt>
                <c:pt idx="2242">
                  <c:v>39811</c:v>
                </c:pt>
                <c:pt idx="2243">
                  <c:v>39812</c:v>
                </c:pt>
                <c:pt idx="2244">
                  <c:v>39813</c:v>
                </c:pt>
                <c:pt idx="2245">
                  <c:v>39814</c:v>
                </c:pt>
                <c:pt idx="2246">
                  <c:v>39815</c:v>
                </c:pt>
                <c:pt idx="2247">
                  <c:v>39818</c:v>
                </c:pt>
                <c:pt idx="2248">
                  <c:v>39819</c:v>
                </c:pt>
                <c:pt idx="2249">
                  <c:v>39820</c:v>
                </c:pt>
                <c:pt idx="2250">
                  <c:v>39822</c:v>
                </c:pt>
                <c:pt idx="2251">
                  <c:v>39825</c:v>
                </c:pt>
                <c:pt idx="2252">
                  <c:v>39826</c:v>
                </c:pt>
                <c:pt idx="2253">
                  <c:v>39827</c:v>
                </c:pt>
                <c:pt idx="2254">
                  <c:v>39828</c:v>
                </c:pt>
                <c:pt idx="2255">
                  <c:v>39829</c:v>
                </c:pt>
                <c:pt idx="2256">
                  <c:v>39832</c:v>
                </c:pt>
                <c:pt idx="2257">
                  <c:v>39833</c:v>
                </c:pt>
                <c:pt idx="2258">
                  <c:v>39834</c:v>
                </c:pt>
                <c:pt idx="2259">
                  <c:v>39835</c:v>
                </c:pt>
                <c:pt idx="2260">
                  <c:v>39836</c:v>
                </c:pt>
                <c:pt idx="2261">
                  <c:v>39840</c:v>
                </c:pt>
                <c:pt idx="2262">
                  <c:v>39841</c:v>
                </c:pt>
                <c:pt idx="2263">
                  <c:v>39842</c:v>
                </c:pt>
                <c:pt idx="2264">
                  <c:v>39843</c:v>
                </c:pt>
                <c:pt idx="2265">
                  <c:v>39846</c:v>
                </c:pt>
                <c:pt idx="2266">
                  <c:v>39847</c:v>
                </c:pt>
                <c:pt idx="2267">
                  <c:v>39848</c:v>
                </c:pt>
                <c:pt idx="2268">
                  <c:v>39849</c:v>
                </c:pt>
                <c:pt idx="2269">
                  <c:v>39850</c:v>
                </c:pt>
                <c:pt idx="2270">
                  <c:v>39853</c:v>
                </c:pt>
                <c:pt idx="2271">
                  <c:v>39854</c:v>
                </c:pt>
                <c:pt idx="2272">
                  <c:v>39855</c:v>
                </c:pt>
                <c:pt idx="2273">
                  <c:v>39856</c:v>
                </c:pt>
                <c:pt idx="2274">
                  <c:v>39857</c:v>
                </c:pt>
                <c:pt idx="2275">
                  <c:v>39860</c:v>
                </c:pt>
                <c:pt idx="2276">
                  <c:v>39861</c:v>
                </c:pt>
                <c:pt idx="2277">
                  <c:v>39862</c:v>
                </c:pt>
                <c:pt idx="2278">
                  <c:v>39863</c:v>
                </c:pt>
                <c:pt idx="2279">
                  <c:v>39864</c:v>
                </c:pt>
                <c:pt idx="2280">
                  <c:v>39868</c:v>
                </c:pt>
                <c:pt idx="2281">
                  <c:v>39869</c:v>
                </c:pt>
                <c:pt idx="2282">
                  <c:v>39870</c:v>
                </c:pt>
                <c:pt idx="2283">
                  <c:v>39871</c:v>
                </c:pt>
                <c:pt idx="2284">
                  <c:v>39874</c:v>
                </c:pt>
                <c:pt idx="2285">
                  <c:v>39875</c:v>
                </c:pt>
                <c:pt idx="2286">
                  <c:v>39876</c:v>
                </c:pt>
                <c:pt idx="2287">
                  <c:v>39877</c:v>
                </c:pt>
                <c:pt idx="2288">
                  <c:v>39878</c:v>
                </c:pt>
                <c:pt idx="2289">
                  <c:v>39881</c:v>
                </c:pt>
                <c:pt idx="2290">
                  <c:v>39884</c:v>
                </c:pt>
                <c:pt idx="2291">
                  <c:v>39885</c:v>
                </c:pt>
                <c:pt idx="2292">
                  <c:v>39888</c:v>
                </c:pt>
                <c:pt idx="2293">
                  <c:v>39889</c:v>
                </c:pt>
                <c:pt idx="2294">
                  <c:v>39890</c:v>
                </c:pt>
                <c:pt idx="2295">
                  <c:v>39891</c:v>
                </c:pt>
                <c:pt idx="2296">
                  <c:v>39892</c:v>
                </c:pt>
                <c:pt idx="2297">
                  <c:v>39895</c:v>
                </c:pt>
                <c:pt idx="2298">
                  <c:v>39896</c:v>
                </c:pt>
                <c:pt idx="2299">
                  <c:v>39897</c:v>
                </c:pt>
                <c:pt idx="2300">
                  <c:v>39898</c:v>
                </c:pt>
                <c:pt idx="2301">
                  <c:v>39899</c:v>
                </c:pt>
                <c:pt idx="2302">
                  <c:v>39902</c:v>
                </c:pt>
                <c:pt idx="2303">
                  <c:v>39903</c:v>
                </c:pt>
                <c:pt idx="2304">
                  <c:v>39904</c:v>
                </c:pt>
                <c:pt idx="2305">
                  <c:v>39905</c:v>
                </c:pt>
                <c:pt idx="2306">
                  <c:v>39909</c:v>
                </c:pt>
                <c:pt idx="2307">
                  <c:v>39911</c:v>
                </c:pt>
                <c:pt idx="2308">
                  <c:v>39912</c:v>
                </c:pt>
                <c:pt idx="2309">
                  <c:v>39916</c:v>
                </c:pt>
                <c:pt idx="2310">
                  <c:v>39918</c:v>
                </c:pt>
                <c:pt idx="2311">
                  <c:v>39919</c:v>
                </c:pt>
                <c:pt idx="2312">
                  <c:v>39920</c:v>
                </c:pt>
                <c:pt idx="2313">
                  <c:v>39923</c:v>
                </c:pt>
                <c:pt idx="2314">
                  <c:v>39924</c:v>
                </c:pt>
                <c:pt idx="2315">
                  <c:v>39925</c:v>
                </c:pt>
                <c:pt idx="2316">
                  <c:v>39926</c:v>
                </c:pt>
                <c:pt idx="2317">
                  <c:v>39927</c:v>
                </c:pt>
                <c:pt idx="2318">
                  <c:v>39930</c:v>
                </c:pt>
                <c:pt idx="2319">
                  <c:v>39931</c:v>
                </c:pt>
                <c:pt idx="2320">
                  <c:v>39932</c:v>
                </c:pt>
                <c:pt idx="2321">
                  <c:v>39937</c:v>
                </c:pt>
                <c:pt idx="2322">
                  <c:v>39938</c:v>
                </c:pt>
                <c:pt idx="2323">
                  <c:v>39939</c:v>
                </c:pt>
                <c:pt idx="2324">
                  <c:v>39940</c:v>
                </c:pt>
                <c:pt idx="2325">
                  <c:v>39941</c:v>
                </c:pt>
                <c:pt idx="2326">
                  <c:v>39944</c:v>
                </c:pt>
                <c:pt idx="2327">
                  <c:v>39945</c:v>
                </c:pt>
                <c:pt idx="2328">
                  <c:v>39946</c:v>
                </c:pt>
                <c:pt idx="2329">
                  <c:v>39947</c:v>
                </c:pt>
                <c:pt idx="2330">
                  <c:v>39948</c:v>
                </c:pt>
                <c:pt idx="2331">
                  <c:v>39951</c:v>
                </c:pt>
                <c:pt idx="2332">
                  <c:v>39952</c:v>
                </c:pt>
                <c:pt idx="2333">
                  <c:v>39953</c:v>
                </c:pt>
                <c:pt idx="2334">
                  <c:v>39954</c:v>
                </c:pt>
                <c:pt idx="2335">
                  <c:v>39955</c:v>
                </c:pt>
                <c:pt idx="2336">
                  <c:v>39958</c:v>
                </c:pt>
                <c:pt idx="2337">
                  <c:v>39959</c:v>
                </c:pt>
                <c:pt idx="2338">
                  <c:v>39960</c:v>
                </c:pt>
                <c:pt idx="2339">
                  <c:v>39961</c:v>
                </c:pt>
                <c:pt idx="2340">
                  <c:v>39962</c:v>
                </c:pt>
                <c:pt idx="2341">
                  <c:v>39965</c:v>
                </c:pt>
                <c:pt idx="2342">
                  <c:v>39966</c:v>
                </c:pt>
                <c:pt idx="2343">
                  <c:v>39967</c:v>
                </c:pt>
                <c:pt idx="2344">
                  <c:v>39968</c:v>
                </c:pt>
                <c:pt idx="2345">
                  <c:v>39969</c:v>
                </c:pt>
                <c:pt idx="2346">
                  <c:v>39972</c:v>
                </c:pt>
                <c:pt idx="2347">
                  <c:v>39973</c:v>
                </c:pt>
                <c:pt idx="2348">
                  <c:v>39974</c:v>
                </c:pt>
                <c:pt idx="2349">
                  <c:v>39975</c:v>
                </c:pt>
                <c:pt idx="2350">
                  <c:v>39976</c:v>
                </c:pt>
                <c:pt idx="2351">
                  <c:v>39979</c:v>
                </c:pt>
                <c:pt idx="2352">
                  <c:v>39980</c:v>
                </c:pt>
                <c:pt idx="2353">
                  <c:v>39981</c:v>
                </c:pt>
                <c:pt idx="2354">
                  <c:v>39982</c:v>
                </c:pt>
                <c:pt idx="2355">
                  <c:v>39983</c:v>
                </c:pt>
                <c:pt idx="2356">
                  <c:v>39986</c:v>
                </c:pt>
                <c:pt idx="2357">
                  <c:v>39987</c:v>
                </c:pt>
                <c:pt idx="2358">
                  <c:v>39988</c:v>
                </c:pt>
                <c:pt idx="2359">
                  <c:v>39989</c:v>
                </c:pt>
                <c:pt idx="2360">
                  <c:v>39990</c:v>
                </c:pt>
                <c:pt idx="2361">
                  <c:v>39993</c:v>
                </c:pt>
                <c:pt idx="2362">
                  <c:v>39994</c:v>
                </c:pt>
                <c:pt idx="2363">
                  <c:v>39995</c:v>
                </c:pt>
                <c:pt idx="2364">
                  <c:v>39996</c:v>
                </c:pt>
                <c:pt idx="2365">
                  <c:v>39997</c:v>
                </c:pt>
                <c:pt idx="2366">
                  <c:v>40000</c:v>
                </c:pt>
                <c:pt idx="2367">
                  <c:v>40001</c:v>
                </c:pt>
                <c:pt idx="2368">
                  <c:v>40002</c:v>
                </c:pt>
                <c:pt idx="2369">
                  <c:v>40003</c:v>
                </c:pt>
                <c:pt idx="2370">
                  <c:v>40004</c:v>
                </c:pt>
                <c:pt idx="2371">
                  <c:v>40007</c:v>
                </c:pt>
                <c:pt idx="2372">
                  <c:v>40008</c:v>
                </c:pt>
                <c:pt idx="2373">
                  <c:v>40009</c:v>
                </c:pt>
                <c:pt idx="2374">
                  <c:v>40010</c:v>
                </c:pt>
                <c:pt idx="2375">
                  <c:v>40011</c:v>
                </c:pt>
                <c:pt idx="2376">
                  <c:v>40014</c:v>
                </c:pt>
                <c:pt idx="2377">
                  <c:v>40015</c:v>
                </c:pt>
                <c:pt idx="2378">
                  <c:v>40016</c:v>
                </c:pt>
                <c:pt idx="2379">
                  <c:v>40017</c:v>
                </c:pt>
                <c:pt idx="2380">
                  <c:v>40018</c:v>
                </c:pt>
                <c:pt idx="2381">
                  <c:v>40021</c:v>
                </c:pt>
                <c:pt idx="2382">
                  <c:v>40022</c:v>
                </c:pt>
                <c:pt idx="2383">
                  <c:v>40023</c:v>
                </c:pt>
                <c:pt idx="2384">
                  <c:v>40024</c:v>
                </c:pt>
                <c:pt idx="2385">
                  <c:v>40025</c:v>
                </c:pt>
                <c:pt idx="2386">
                  <c:v>40028</c:v>
                </c:pt>
                <c:pt idx="2387">
                  <c:v>40029</c:v>
                </c:pt>
                <c:pt idx="2388">
                  <c:v>40030</c:v>
                </c:pt>
                <c:pt idx="2389">
                  <c:v>40031</c:v>
                </c:pt>
                <c:pt idx="2390">
                  <c:v>40032</c:v>
                </c:pt>
                <c:pt idx="2391">
                  <c:v>40035</c:v>
                </c:pt>
                <c:pt idx="2392">
                  <c:v>40036</c:v>
                </c:pt>
                <c:pt idx="2393">
                  <c:v>40037</c:v>
                </c:pt>
                <c:pt idx="2394">
                  <c:v>40038</c:v>
                </c:pt>
                <c:pt idx="2395">
                  <c:v>40039</c:v>
                </c:pt>
                <c:pt idx="2396">
                  <c:v>40042</c:v>
                </c:pt>
                <c:pt idx="2397">
                  <c:v>40043</c:v>
                </c:pt>
                <c:pt idx="2398">
                  <c:v>40044</c:v>
                </c:pt>
                <c:pt idx="2399">
                  <c:v>40045</c:v>
                </c:pt>
                <c:pt idx="2400">
                  <c:v>40046</c:v>
                </c:pt>
                <c:pt idx="2401">
                  <c:v>40049</c:v>
                </c:pt>
                <c:pt idx="2402">
                  <c:v>40050</c:v>
                </c:pt>
                <c:pt idx="2403">
                  <c:v>40051</c:v>
                </c:pt>
                <c:pt idx="2404">
                  <c:v>40052</c:v>
                </c:pt>
                <c:pt idx="2405">
                  <c:v>40053</c:v>
                </c:pt>
                <c:pt idx="2406">
                  <c:v>40056</c:v>
                </c:pt>
                <c:pt idx="2407">
                  <c:v>40057</c:v>
                </c:pt>
                <c:pt idx="2408">
                  <c:v>40058</c:v>
                </c:pt>
                <c:pt idx="2409">
                  <c:v>40059</c:v>
                </c:pt>
                <c:pt idx="2410">
                  <c:v>40060</c:v>
                </c:pt>
                <c:pt idx="2411">
                  <c:v>40063</c:v>
                </c:pt>
                <c:pt idx="2412">
                  <c:v>40064</c:v>
                </c:pt>
                <c:pt idx="2413">
                  <c:v>40065</c:v>
                </c:pt>
                <c:pt idx="2414">
                  <c:v>40066</c:v>
                </c:pt>
                <c:pt idx="2415">
                  <c:v>40067</c:v>
                </c:pt>
                <c:pt idx="2416">
                  <c:v>40070</c:v>
                </c:pt>
                <c:pt idx="2417">
                  <c:v>40071</c:v>
                </c:pt>
                <c:pt idx="2418">
                  <c:v>40072</c:v>
                </c:pt>
                <c:pt idx="2419">
                  <c:v>40073</c:v>
                </c:pt>
                <c:pt idx="2420">
                  <c:v>40074</c:v>
                </c:pt>
                <c:pt idx="2421">
                  <c:v>40078</c:v>
                </c:pt>
                <c:pt idx="2422">
                  <c:v>40079</c:v>
                </c:pt>
                <c:pt idx="2423">
                  <c:v>40080</c:v>
                </c:pt>
                <c:pt idx="2424">
                  <c:v>40081</c:v>
                </c:pt>
                <c:pt idx="2425">
                  <c:v>40085</c:v>
                </c:pt>
                <c:pt idx="2426">
                  <c:v>40086</c:v>
                </c:pt>
                <c:pt idx="2427">
                  <c:v>40087</c:v>
                </c:pt>
                <c:pt idx="2428">
                  <c:v>40091</c:v>
                </c:pt>
                <c:pt idx="2429">
                  <c:v>40092</c:v>
                </c:pt>
                <c:pt idx="2430">
                  <c:v>40093</c:v>
                </c:pt>
                <c:pt idx="2431">
                  <c:v>40094</c:v>
                </c:pt>
                <c:pt idx="2432">
                  <c:v>40095</c:v>
                </c:pt>
                <c:pt idx="2433">
                  <c:v>40098</c:v>
                </c:pt>
                <c:pt idx="2434">
                  <c:v>40100</c:v>
                </c:pt>
                <c:pt idx="2435">
                  <c:v>40101</c:v>
                </c:pt>
                <c:pt idx="2436">
                  <c:v>40102</c:v>
                </c:pt>
                <c:pt idx="2437">
                  <c:v>40106</c:v>
                </c:pt>
                <c:pt idx="2438">
                  <c:v>40107</c:v>
                </c:pt>
                <c:pt idx="2439">
                  <c:v>40108</c:v>
                </c:pt>
                <c:pt idx="2440">
                  <c:v>40109</c:v>
                </c:pt>
                <c:pt idx="2441">
                  <c:v>40112</c:v>
                </c:pt>
                <c:pt idx="2442">
                  <c:v>40113</c:v>
                </c:pt>
                <c:pt idx="2443">
                  <c:v>40114</c:v>
                </c:pt>
                <c:pt idx="2444">
                  <c:v>40115</c:v>
                </c:pt>
                <c:pt idx="2445">
                  <c:v>40116</c:v>
                </c:pt>
                <c:pt idx="2446">
                  <c:v>40120</c:v>
                </c:pt>
                <c:pt idx="2447">
                  <c:v>40121</c:v>
                </c:pt>
                <c:pt idx="2448">
                  <c:v>40122</c:v>
                </c:pt>
                <c:pt idx="2449">
                  <c:v>40123</c:v>
                </c:pt>
                <c:pt idx="2450">
                  <c:v>40126</c:v>
                </c:pt>
                <c:pt idx="2451">
                  <c:v>40127</c:v>
                </c:pt>
                <c:pt idx="2452">
                  <c:v>40128</c:v>
                </c:pt>
                <c:pt idx="2453">
                  <c:v>40129</c:v>
                </c:pt>
                <c:pt idx="2454">
                  <c:v>40130</c:v>
                </c:pt>
                <c:pt idx="2455">
                  <c:v>40133</c:v>
                </c:pt>
                <c:pt idx="2456">
                  <c:v>40134</c:v>
                </c:pt>
                <c:pt idx="2457">
                  <c:v>40135</c:v>
                </c:pt>
                <c:pt idx="2458">
                  <c:v>40136</c:v>
                </c:pt>
                <c:pt idx="2459">
                  <c:v>40137</c:v>
                </c:pt>
                <c:pt idx="2460">
                  <c:v>40140</c:v>
                </c:pt>
                <c:pt idx="2461">
                  <c:v>40141</c:v>
                </c:pt>
                <c:pt idx="2462">
                  <c:v>40142</c:v>
                </c:pt>
                <c:pt idx="2463">
                  <c:v>40143</c:v>
                </c:pt>
                <c:pt idx="2464">
                  <c:v>40144</c:v>
                </c:pt>
                <c:pt idx="2465">
                  <c:v>40147</c:v>
                </c:pt>
                <c:pt idx="2466">
                  <c:v>40148</c:v>
                </c:pt>
                <c:pt idx="2467">
                  <c:v>40149</c:v>
                </c:pt>
                <c:pt idx="2468">
                  <c:v>40150</c:v>
                </c:pt>
                <c:pt idx="2469">
                  <c:v>40151</c:v>
                </c:pt>
                <c:pt idx="2470">
                  <c:v>40154</c:v>
                </c:pt>
                <c:pt idx="2471">
                  <c:v>40155</c:v>
                </c:pt>
                <c:pt idx="2472">
                  <c:v>40156</c:v>
                </c:pt>
                <c:pt idx="2473">
                  <c:v>40157</c:v>
                </c:pt>
                <c:pt idx="2474">
                  <c:v>40158</c:v>
                </c:pt>
                <c:pt idx="2475">
                  <c:v>40161</c:v>
                </c:pt>
                <c:pt idx="2476">
                  <c:v>40162</c:v>
                </c:pt>
                <c:pt idx="2477">
                  <c:v>40163</c:v>
                </c:pt>
                <c:pt idx="2478">
                  <c:v>40164</c:v>
                </c:pt>
                <c:pt idx="2479">
                  <c:v>40165</c:v>
                </c:pt>
                <c:pt idx="2480">
                  <c:v>40168</c:v>
                </c:pt>
                <c:pt idx="2481">
                  <c:v>40169</c:v>
                </c:pt>
                <c:pt idx="2482">
                  <c:v>40170</c:v>
                </c:pt>
                <c:pt idx="2483">
                  <c:v>40171</c:v>
                </c:pt>
                <c:pt idx="2484">
                  <c:v>40176</c:v>
                </c:pt>
                <c:pt idx="2485">
                  <c:v>40177</c:v>
                </c:pt>
                <c:pt idx="2486">
                  <c:v>40178</c:v>
                </c:pt>
                <c:pt idx="2487">
                  <c:v>40182</c:v>
                </c:pt>
                <c:pt idx="2488">
                  <c:v>40183</c:v>
                </c:pt>
                <c:pt idx="2489">
                  <c:v>40184</c:v>
                </c:pt>
                <c:pt idx="2490">
                  <c:v>40185</c:v>
                </c:pt>
                <c:pt idx="2491">
                  <c:v>40186</c:v>
                </c:pt>
                <c:pt idx="2492">
                  <c:v>40189</c:v>
                </c:pt>
                <c:pt idx="2493">
                  <c:v>40190</c:v>
                </c:pt>
                <c:pt idx="2494">
                  <c:v>40191</c:v>
                </c:pt>
                <c:pt idx="2495">
                  <c:v>40192</c:v>
                </c:pt>
                <c:pt idx="2496">
                  <c:v>40193</c:v>
                </c:pt>
                <c:pt idx="2497">
                  <c:v>40196</c:v>
                </c:pt>
                <c:pt idx="2498">
                  <c:v>40197</c:v>
                </c:pt>
                <c:pt idx="2499">
                  <c:v>40198</c:v>
                </c:pt>
                <c:pt idx="2500">
                  <c:v>40199</c:v>
                </c:pt>
                <c:pt idx="2501">
                  <c:v>40200</c:v>
                </c:pt>
                <c:pt idx="2502">
                  <c:v>40203</c:v>
                </c:pt>
                <c:pt idx="2503">
                  <c:v>40205</c:v>
                </c:pt>
                <c:pt idx="2504">
                  <c:v>40206</c:v>
                </c:pt>
                <c:pt idx="2505">
                  <c:v>40207</c:v>
                </c:pt>
                <c:pt idx="2506">
                  <c:v>40210</c:v>
                </c:pt>
                <c:pt idx="2507">
                  <c:v>40211</c:v>
                </c:pt>
                <c:pt idx="2508">
                  <c:v>40212</c:v>
                </c:pt>
                <c:pt idx="2509">
                  <c:v>40213</c:v>
                </c:pt>
                <c:pt idx="2510">
                  <c:v>40214</c:v>
                </c:pt>
                <c:pt idx="2511">
                  <c:v>40217</c:v>
                </c:pt>
                <c:pt idx="2512">
                  <c:v>40218</c:v>
                </c:pt>
                <c:pt idx="2513">
                  <c:v>40219</c:v>
                </c:pt>
                <c:pt idx="2514">
                  <c:v>40220</c:v>
                </c:pt>
                <c:pt idx="2515">
                  <c:v>40224</c:v>
                </c:pt>
                <c:pt idx="2516">
                  <c:v>40225</c:v>
                </c:pt>
                <c:pt idx="2517">
                  <c:v>40226</c:v>
                </c:pt>
                <c:pt idx="2518">
                  <c:v>40227</c:v>
                </c:pt>
                <c:pt idx="2519">
                  <c:v>40228</c:v>
                </c:pt>
                <c:pt idx="2520">
                  <c:v>40231</c:v>
                </c:pt>
                <c:pt idx="2521">
                  <c:v>40232</c:v>
                </c:pt>
                <c:pt idx="2522">
                  <c:v>40233</c:v>
                </c:pt>
                <c:pt idx="2523">
                  <c:v>40234</c:v>
                </c:pt>
                <c:pt idx="2524">
                  <c:v>40235</c:v>
                </c:pt>
                <c:pt idx="2525">
                  <c:v>40239</c:v>
                </c:pt>
                <c:pt idx="2526">
                  <c:v>40240</c:v>
                </c:pt>
                <c:pt idx="2527">
                  <c:v>40241</c:v>
                </c:pt>
                <c:pt idx="2528">
                  <c:v>40242</c:v>
                </c:pt>
                <c:pt idx="2529">
                  <c:v>40245</c:v>
                </c:pt>
                <c:pt idx="2530">
                  <c:v>40246</c:v>
                </c:pt>
                <c:pt idx="2531">
                  <c:v>40247</c:v>
                </c:pt>
                <c:pt idx="2532">
                  <c:v>40248</c:v>
                </c:pt>
                <c:pt idx="2533">
                  <c:v>40249</c:v>
                </c:pt>
                <c:pt idx="2534">
                  <c:v>40252</c:v>
                </c:pt>
                <c:pt idx="2535">
                  <c:v>40253</c:v>
                </c:pt>
                <c:pt idx="2536">
                  <c:v>40254</c:v>
                </c:pt>
                <c:pt idx="2537">
                  <c:v>40255</c:v>
                </c:pt>
                <c:pt idx="2538">
                  <c:v>40256</c:v>
                </c:pt>
                <c:pt idx="2539">
                  <c:v>40259</c:v>
                </c:pt>
                <c:pt idx="2540">
                  <c:v>40260</c:v>
                </c:pt>
                <c:pt idx="2541">
                  <c:v>40262</c:v>
                </c:pt>
                <c:pt idx="2542">
                  <c:v>40263</c:v>
                </c:pt>
                <c:pt idx="2543">
                  <c:v>40266</c:v>
                </c:pt>
                <c:pt idx="2544">
                  <c:v>40267</c:v>
                </c:pt>
                <c:pt idx="2545">
                  <c:v>40268</c:v>
                </c:pt>
                <c:pt idx="2546">
                  <c:v>40269</c:v>
                </c:pt>
                <c:pt idx="2547">
                  <c:v>40273</c:v>
                </c:pt>
                <c:pt idx="2548">
                  <c:v>40274</c:v>
                </c:pt>
                <c:pt idx="2549">
                  <c:v>40275</c:v>
                </c:pt>
                <c:pt idx="2550">
                  <c:v>40276</c:v>
                </c:pt>
                <c:pt idx="2551">
                  <c:v>40277</c:v>
                </c:pt>
                <c:pt idx="2552">
                  <c:v>40280</c:v>
                </c:pt>
                <c:pt idx="2553">
                  <c:v>40281</c:v>
                </c:pt>
                <c:pt idx="2554">
                  <c:v>40283</c:v>
                </c:pt>
                <c:pt idx="2555">
                  <c:v>40284</c:v>
                </c:pt>
                <c:pt idx="2556">
                  <c:v>40287</c:v>
                </c:pt>
                <c:pt idx="2557">
                  <c:v>40288</c:v>
                </c:pt>
                <c:pt idx="2558">
                  <c:v>40289</c:v>
                </c:pt>
                <c:pt idx="2559">
                  <c:v>40290</c:v>
                </c:pt>
                <c:pt idx="2560">
                  <c:v>40291</c:v>
                </c:pt>
                <c:pt idx="2561">
                  <c:v>40294</c:v>
                </c:pt>
                <c:pt idx="2562">
                  <c:v>40295</c:v>
                </c:pt>
                <c:pt idx="2563">
                  <c:v>40296</c:v>
                </c:pt>
                <c:pt idx="2564">
                  <c:v>40297</c:v>
                </c:pt>
                <c:pt idx="2565">
                  <c:v>40298</c:v>
                </c:pt>
                <c:pt idx="2566">
                  <c:v>40301</c:v>
                </c:pt>
                <c:pt idx="2567">
                  <c:v>40302</c:v>
                </c:pt>
                <c:pt idx="2568">
                  <c:v>40303</c:v>
                </c:pt>
                <c:pt idx="2569">
                  <c:v>40304</c:v>
                </c:pt>
                <c:pt idx="2570">
                  <c:v>40305</c:v>
                </c:pt>
                <c:pt idx="2571">
                  <c:v>40308</c:v>
                </c:pt>
                <c:pt idx="2572">
                  <c:v>40309</c:v>
                </c:pt>
                <c:pt idx="2573">
                  <c:v>40310</c:v>
                </c:pt>
                <c:pt idx="2574">
                  <c:v>40311</c:v>
                </c:pt>
                <c:pt idx="2575">
                  <c:v>40312</c:v>
                </c:pt>
                <c:pt idx="2576">
                  <c:v>40315</c:v>
                </c:pt>
                <c:pt idx="2577">
                  <c:v>40316</c:v>
                </c:pt>
                <c:pt idx="2578">
                  <c:v>40317</c:v>
                </c:pt>
                <c:pt idx="2579">
                  <c:v>40318</c:v>
                </c:pt>
                <c:pt idx="2580">
                  <c:v>40319</c:v>
                </c:pt>
                <c:pt idx="2581">
                  <c:v>40322</c:v>
                </c:pt>
                <c:pt idx="2582">
                  <c:v>40323</c:v>
                </c:pt>
                <c:pt idx="2583">
                  <c:v>40324</c:v>
                </c:pt>
                <c:pt idx="2584">
                  <c:v>40325</c:v>
                </c:pt>
                <c:pt idx="2585">
                  <c:v>40326</c:v>
                </c:pt>
                <c:pt idx="2586">
                  <c:v>40329</c:v>
                </c:pt>
                <c:pt idx="2587">
                  <c:v>40330</c:v>
                </c:pt>
                <c:pt idx="2588">
                  <c:v>40331</c:v>
                </c:pt>
                <c:pt idx="2589">
                  <c:v>40332</c:v>
                </c:pt>
                <c:pt idx="2590">
                  <c:v>40333</c:v>
                </c:pt>
                <c:pt idx="2591">
                  <c:v>40336</c:v>
                </c:pt>
                <c:pt idx="2592">
                  <c:v>40337</c:v>
                </c:pt>
                <c:pt idx="2593">
                  <c:v>40338</c:v>
                </c:pt>
                <c:pt idx="2594">
                  <c:v>40339</c:v>
                </c:pt>
                <c:pt idx="2595">
                  <c:v>40340</c:v>
                </c:pt>
                <c:pt idx="2596">
                  <c:v>40343</c:v>
                </c:pt>
                <c:pt idx="2597">
                  <c:v>40344</c:v>
                </c:pt>
                <c:pt idx="2598">
                  <c:v>40345</c:v>
                </c:pt>
                <c:pt idx="2599">
                  <c:v>40346</c:v>
                </c:pt>
                <c:pt idx="2600">
                  <c:v>40347</c:v>
                </c:pt>
                <c:pt idx="2601">
                  <c:v>40350</c:v>
                </c:pt>
                <c:pt idx="2602">
                  <c:v>40351</c:v>
                </c:pt>
                <c:pt idx="2603">
                  <c:v>40352</c:v>
                </c:pt>
                <c:pt idx="2604">
                  <c:v>40353</c:v>
                </c:pt>
                <c:pt idx="2605">
                  <c:v>40354</c:v>
                </c:pt>
                <c:pt idx="2606">
                  <c:v>40357</c:v>
                </c:pt>
                <c:pt idx="2607">
                  <c:v>40358</c:v>
                </c:pt>
                <c:pt idx="2608">
                  <c:v>40359</c:v>
                </c:pt>
                <c:pt idx="2609">
                  <c:v>40360</c:v>
                </c:pt>
                <c:pt idx="2610">
                  <c:v>40361</c:v>
                </c:pt>
                <c:pt idx="2611">
                  <c:v>40364</c:v>
                </c:pt>
                <c:pt idx="2612">
                  <c:v>40365</c:v>
                </c:pt>
                <c:pt idx="2613">
                  <c:v>40366</c:v>
                </c:pt>
                <c:pt idx="2614">
                  <c:v>40367</c:v>
                </c:pt>
                <c:pt idx="2615">
                  <c:v>40368</c:v>
                </c:pt>
                <c:pt idx="2616">
                  <c:v>40371</c:v>
                </c:pt>
                <c:pt idx="2617">
                  <c:v>40372</c:v>
                </c:pt>
                <c:pt idx="2618">
                  <c:v>40373</c:v>
                </c:pt>
                <c:pt idx="2619">
                  <c:v>40374</c:v>
                </c:pt>
                <c:pt idx="2620">
                  <c:v>40375</c:v>
                </c:pt>
                <c:pt idx="2621">
                  <c:v>40378</c:v>
                </c:pt>
                <c:pt idx="2622">
                  <c:v>40379</c:v>
                </c:pt>
                <c:pt idx="2623">
                  <c:v>40380</c:v>
                </c:pt>
                <c:pt idx="2624">
                  <c:v>40381</c:v>
                </c:pt>
                <c:pt idx="2625">
                  <c:v>40382</c:v>
                </c:pt>
                <c:pt idx="2626">
                  <c:v>40385</c:v>
                </c:pt>
                <c:pt idx="2627">
                  <c:v>40386</c:v>
                </c:pt>
                <c:pt idx="2628">
                  <c:v>40387</c:v>
                </c:pt>
                <c:pt idx="2629">
                  <c:v>40388</c:v>
                </c:pt>
                <c:pt idx="2630">
                  <c:v>40389</c:v>
                </c:pt>
                <c:pt idx="2631">
                  <c:v>40392</c:v>
                </c:pt>
                <c:pt idx="2632">
                  <c:v>40393</c:v>
                </c:pt>
                <c:pt idx="2633">
                  <c:v>40394</c:v>
                </c:pt>
                <c:pt idx="2634">
                  <c:v>40395</c:v>
                </c:pt>
                <c:pt idx="2635">
                  <c:v>40396</c:v>
                </c:pt>
                <c:pt idx="2636">
                  <c:v>40399</c:v>
                </c:pt>
                <c:pt idx="2637">
                  <c:v>40400</c:v>
                </c:pt>
                <c:pt idx="2638">
                  <c:v>40401</c:v>
                </c:pt>
                <c:pt idx="2639">
                  <c:v>40402</c:v>
                </c:pt>
                <c:pt idx="2640">
                  <c:v>40403</c:v>
                </c:pt>
                <c:pt idx="2641">
                  <c:v>40406</c:v>
                </c:pt>
                <c:pt idx="2642">
                  <c:v>40407</c:v>
                </c:pt>
                <c:pt idx="2643">
                  <c:v>40408</c:v>
                </c:pt>
                <c:pt idx="2644">
                  <c:v>40409</c:v>
                </c:pt>
                <c:pt idx="2645">
                  <c:v>40410</c:v>
                </c:pt>
                <c:pt idx="2646">
                  <c:v>40413</c:v>
                </c:pt>
                <c:pt idx="2647">
                  <c:v>40414</c:v>
                </c:pt>
                <c:pt idx="2648">
                  <c:v>40415</c:v>
                </c:pt>
                <c:pt idx="2649">
                  <c:v>40416</c:v>
                </c:pt>
                <c:pt idx="2650">
                  <c:v>40417</c:v>
                </c:pt>
                <c:pt idx="2651">
                  <c:v>40420</c:v>
                </c:pt>
                <c:pt idx="2652">
                  <c:v>40421</c:v>
                </c:pt>
                <c:pt idx="2653">
                  <c:v>40422</c:v>
                </c:pt>
                <c:pt idx="2654">
                  <c:v>40423</c:v>
                </c:pt>
                <c:pt idx="2655">
                  <c:v>40424</c:v>
                </c:pt>
                <c:pt idx="2656">
                  <c:v>40427</c:v>
                </c:pt>
                <c:pt idx="2657">
                  <c:v>40428</c:v>
                </c:pt>
                <c:pt idx="2658">
                  <c:v>40429</c:v>
                </c:pt>
                <c:pt idx="2659">
                  <c:v>40430</c:v>
                </c:pt>
                <c:pt idx="2660">
                  <c:v>40434</c:v>
                </c:pt>
                <c:pt idx="2661">
                  <c:v>40435</c:v>
                </c:pt>
                <c:pt idx="2662">
                  <c:v>40436</c:v>
                </c:pt>
                <c:pt idx="2663">
                  <c:v>40437</c:v>
                </c:pt>
                <c:pt idx="2664">
                  <c:v>40438</c:v>
                </c:pt>
                <c:pt idx="2665">
                  <c:v>40441</c:v>
                </c:pt>
                <c:pt idx="2666">
                  <c:v>40442</c:v>
                </c:pt>
                <c:pt idx="2667">
                  <c:v>40443</c:v>
                </c:pt>
                <c:pt idx="2668">
                  <c:v>40444</c:v>
                </c:pt>
                <c:pt idx="2669">
                  <c:v>40445</c:v>
                </c:pt>
                <c:pt idx="2670">
                  <c:v>40448</c:v>
                </c:pt>
                <c:pt idx="2671">
                  <c:v>40449</c:v>
                </c:pt>
                <c:pt idx="2672">
                  <c:v>40450</c:v>
                </c:pt>
                <c:pt idx="2673">
                  <c:v>40451</c:v>
                </c:pt>
                <c:pt idx="2674">
                  <c:v>40452</c:v>
                </c:pt>
                <c:pt idx="2675">
                  <c:v>40455</c:v>
                </c:pt>
                <c:pt idx="2676">
                  <c:v>40456</c:v>
                </c:pt>
                <c:pt idx="2677">
                  <c:v>40457</c:v>
                </c:pt>
                <c:pt idx="2678">
                  <c:v>40458</c:v>
                </c:pt>
                <c:pt idx="2679">
                  <c:v>40459</c:v>
                </c:pt>
                <c:pt idx="2680">
                  <c:v>40462</c:v>
                </c:pt>
                <c:pt idx="2681">
                  <c:v>40463</c:v>
                </c:pt>
                <c:pt idx="2682">
                  <c:v>40464</c:v>
                </c:pt>
                <c:pt idx="2683">
                  <c:v>40465</c:v>
                </c:pt>
                <c:pt idx="2684">
                  <c:v>40466</c:v>
                </c:pt>
                <c:pt idx="2685">
                  <c:v>40469</c:v>
                </c:pt>
                <c:pt idx="2686">
                  <c:v>40470</c:v>
                </c:pt>
                <c:pt idx="2687">
                  <c:v>40471</c:v>
                </c:pt>
                <c:pt idx="2688">
                  <c:v>40472</c:v>
                </c:pt>
                <c:pt idx="2689">
                  <c:v>40473</c:v>
                </c:pt>
                <c:pt idx="2690">
                  <c:v>40476</c:v>
                </c:pt>
                <c:pt idx="2691">
                  <c:v>40477</c:v>
                </c:pt>
                <c:pt idx="2692">
                  <c:v>40478</c:v>
                </c:pt>
                <c:pt idx="2693">
                  <c:v>40479</c:v>
                </c:pt>
                <c:pt idx="2694">
                  <c:v>40480</c:v>
                </c:pt>
                <c:pt idx="2695">
                  <c:v>40483</c:v>
                </c:pt>
                <c:pt idx="2696">
                  <c:v>40484</c:v>
                </c:pt>
                <c:pt idx="2697">
                  <c:v>40485</c:v>
                </c:pt>
                <c:pt idx="2698">
                  <c:v>40486</c:v>
                </c:pt>
                <c:pt idx="2699">
                  <c:v>40487</c:v>
                </c:pt>
                <c:pt idx="2700">
                  <c:v>40490</c:v>
                </c:pt>
                <c:pt idx="2701">
                  <c:v>40491</c:v>
                </c:pt>
                <c:pt idx="2702">
                  <c:v>40492</c:v>
                </c:pt>
                <c:pt idx="2703">
                  <c:v>40493</c:v>
                </c:pt>
                <c:pt idx="2704">
                  <c:v>40494</c:v>
                </c:pt>
                <c:pt idx="2705">
                  <c:v>40497</c:v>
                </c:pt>
                <c:pt idx="2706">
                  <c:v>40498</c:v>
                </c:pt>
                <c:pt idx="2707">
                  <c:v>40500</c:v>
                </c:pt>
                <c:pt idx="2708">
                  <c:v>40501</c:v>
                </c:pt>
                <c:pt idx="2709">
                  <c:v>40504</c:v>
                </c:pt>
                <c:pt idx="2710">
                  <c:v>40505</c:v>
                </c:pt>
                <c:pt idx="2711">
                  <c:v>40506</c:v>
                </c:pt>
                <c:pt idx="2712">
                  <c:v>40507</c:v>
                </c:pt>
                <c:pt idx="2713">
                  <c:v>40508</c:v>
                </c:pt>
                <c:pt idx="2714">
                  <c:v>40511</c:v>
                </c:pt>
                <c:pt idx="2715">
                  <c:v>40512</c:v>
                </c:pt>
                <c:pt idx="2716">
                  <c:v>40513</c:v>
                </c:pt>
                <c:pt idx="2717">
                  <c:v>40514</c:v>
                </c:pt>
                <c:pt idx="2718">
                  <c:v>40515</c:v>
                </c:pt>
                <c:pt idx="2719">
                  <c:v>40518</c:v>
                </c:pt>
                <c:pt idx="2720">
                  <c:v>40519</c:v>
                </c:pt>
                <c:pt idx="2721">
                  <c:v>40520</c:v>
                </c:pt>
                <c:pt idx="2722">
                  <c:v>40521</c:v>
                </c:pt>
                <c:pt idx="2723">
                  <c:v>40522</c:v>
                </c:pt>
                <c:pt idx="2724">
                  <c:v>40525</c:v>
                </c:pt>
                <c:pt idx="2725">
                  <c:v>40526</c:v>
                </c:pt>
                <c:pt idx="2726">
                  <c:v>40527</c:v>
                </c:pt>
                <c:pt idx="2727">
                  <c:v>40528</c:v>
                </c:pt>
                <c:pt idx="2728">
                  <c:v>40532</c:v>
                </c:pt>
                <c:pt idx="2729">
                  <c:v>40533</c:v>
                </c:pt>
                <c:pt idx="2730">
                  <c:v>40534</c:v>
                </c:pt>
                <c:pt idx="2731">
                  <c:v>40535</c:v>
                </c:pt>
                <c:pt idx="2732">
                  <c:v>40536</c:v>
                </c:pt>
                <c:pt idx="2733">
                  <c:v>40539</c:v>
                </c:pt>
                <c:pt idx="2734">
                  <c:v>40540</c:v>
                </c:pt>
                <c:pt idx="2735">
                  <c:v>40541</c:v>
                </c:pt>
                <c:pt idx="2736">
                  <c:v>40542</c:v>
                </c:pt>
                <c:pt idx="2737">
                  <c:v>40543</c:v>
                </c:pt>
                <c:pt idx="2738">
                  <c:v>40546</c:v>
                </c:pt>
                <c:pt idx="2739">
                  <c:v>40547</c:v>
                </c:pt>
                <c:pt idx="2740">
                  <c:v>40548</c:v>
                </c:pt>
                <c:pt idx="2741">
                  <c:v>40549</c:v>
                </c:pt>
                <c:pt idx="2742">
                  <c:v>40550</c:v>
                </c:pt>
                <c:pt idx="2743">
                  <c:v>40553</c:v>
                </c:pt>
                <c:pt idx="2744">
                  <c:v>40554</c:v>
                </c:pt>
                <c:pt idx="2745">
                  <c:v>40555</c:v>
                </c:pt>
                <c:pt idx="2746">
                  <c:v>40556</c:v>
                </c:pt>
                <c:pt idx="2747">
                  <c:v>40557</c:v>
                </c:pt>
                <c:pt idx="2748">
                  <c:v>40560</c:v>
                </c:pt>
                <c:pt idx="2749">
                  <c:v>40561</c:v>
                </c:pt>
                <c:pt idx="2750">
                  <c:v>40562</c:v>
                </c:pt>
                <c:pt idx="2751">
                  <c:v>40563</c:v>
                </c:pt>
                <c:pt idx="2752">
                  <c:v>40564</c:v>
                </c:pt>
                <c:pt idx="2753">
                  <c:v>40567</c:v>
                </c:pt>
                <c:pt idx="2754">
                  <c:v>40568</c:v>
                </c:pt>
                <c:pt idx="2755">
                  <c:v>40570</c:v>
                </c:pt>
                <c:pt idx="2756">
                  <c:v>40571</c:v>
                </c:pt>
                <c:pt idx="2757">
                  <c:v>40574</c:v>
                </c:pt>
                <c:pt idx="2758">
                  <c:v>40575</c:v>
                </c:pt>
                <c:pt idx="2759">
                  <c:v>40576</c:v>
                </c:pt>
                <c:pt idx="2760">
                  <c:v>40577</c:v>
                </c:pt>
                <c:pt idx="2761">
                  <c:v>40578</c:v>
                </c:pt>
                <c:pt idx="2762">
                  <c:v>40581</c:v>
                </c:pt>
                <c:pt idx="2763">
                  <c:v>40582</c:v>
                </c:pt>
                <c:pt idx="2764">
                  <c:v>40583</c:v>
                </c:pt>
                <c:pt idx="2765">
                  <c:v>40584</c:v>
                </c:pt>
                <c:pt idx="2766">
                  <c:v>40585</c:v>
                </c:pt>
                <c:pt idx="2767">
                  <c:v>40588</c:v>
                </c:pt>
                <c:pt idx="2768">
                  <c:v>40589</c:v>
                </c:pt>
                <c:pt idx="2769">
                  <c:v>40590</c:v>
                </c:pt>
                <c:pt idx="2770">
                  <c:v>40591</c:v>
                </c:pt>
                <c:pt idx="2771">
                  <c:v>40592</c:v>
                </c:pt>
                <c:pt idx="2772">
                  <c:v>40595</c:v>
                </c:pt>
                <c:pt idx="2773">
                  <c:v>40596</c:v>
                </c:pt>
                <c:pt idx="2774">
                  <c:v>40597</c:v>
                </c:pt>
                <c:pt idx="2775">
                  <c:v>40598</c:v>
                </c:pt>
                <c:pt idx="2776">
                  <c:v>40599</c:v>
                </c:pt>
                <c:pt idx="2777">
                  <c:v>40602</c:v>
                </c:pt>
                <c:pt idx="2778">
                  <c:v>40603</c:v>
                </c:pt>
                <c:pt idx="2779">
                  <c:v>40605</c:v>
                </c:pt>
                <c:pt idx="2780">
                  <c:v>40606</c:v>
                </c:pt>
                <c:pt idx="2781">
                  <c:v>40609</c:v>
                </c:pt>
                <c:pt idx="2782">
                  <c:v>40610</c:v>
                </c:pt>
                <c:pt idx="2783">
                  <c:v>40611</c:v>
                </c:pt>
                <c:pt idx="2784">
                  <c:v>40612</c:v>
                </c:pt>
                <c:pt idx="2785">
                  <c:v>40613</c:v>
                </c:pt>
                <c:pt idx="2786">
                  <c:v>40616</c:v>
                </c:pt>
                <c:pt idx="2787">
                  <c:v>40617</c:v>
                </c:pt>
                <c:pt idx="2788">
                  <c:v>40618</c:v>
                </c:pt>
                <c:pt idx="2789">
                  <c:v>40619</c:v>
                </c:pt>
                <c:pt idx="2790">
                  <c:v>40620</c:v>
                </c:pt>
                <c:pt idx="2791">
                  <c:v>40623</c:v>
                </c:pt>
                <c:pt idx="2792">
                  <c:v>40624</c:v>
                </c:pt>
                <c:pt idx="2793">
                  <c:v>40625</c:v>
                </c:pt>
                <c:pt idx="2794">
                  <c:v>40626</c:v>
                </c:pt>
                <c:pt idx="2795">
                  <c:v>40627</c:v>
                </c:pt>
                <c:pt idx="2796">
                  <c:v>40630</c:v>
                </c:pt>
                <c:pt idx="2797">
                  <c:v>40631</c:v>
                </c:pt>
                <c:pt idx="2798">
                  <c:v>40632</c:v>
                </c:pt>
                <c:pt idx="2799">
                  <c:v>40633</c:v>
                </c:pt>
                <c:pt idx="2800">
                  <c:v>40634</c:v>
                </c:pt>
                <c:pt idx="2801">
                  <c:v>40637</c:v>
                </c:pt>
                <c:pt idx="2802">
                  <c:v>40638</c:v>
                </c:pt>
                <c:pt idx="2803">
                  <c:v>40639</c:v>
                </c:pt>
                <c:pt idx="2804">
                  <c:v>40640</c:v>
                </c:pt>
                <c:pt idx="2805">
                  <c:v>40641</c:v>
                </c:pt>
                <c:pt idx="2806">
                  <c:v>40644</c:v>
                </c:pt>
                <c:pt idx="2807">
                  <c:v>40646</c:v>
                </c:pt>
                <c:pt idx="2808">
                  <c:v>40648</c:v>
                </c:pt>
                <c:pt idx="2809">
                  <c:v>40651</c:v>
                </c:pt>
                <c:pt idx="2810">
                  <c:v>40652</c:v>
                </c:pt>
                <c:pt idx="2811">
                  <c:v>40653</c:v>
                </c:pt>
                <c:pt idx="2812">
                  <c:v>40654</c:v>
                </c:pt>
                <c:pt idx="2813">
                  <c:v>40658</c:v>
                </c:pt>
                <c:pt idx="2814">
                  <c:v>40659</c:v>
                </c:pt>
                <c:pt idx="2815">
                  <c:v>40660</c:v>
                </c:pt>
                <c:pt idx="2816">
                  <c:v>40661</c:v>
                </c:pt>
                <c:pt idx="2817">
                  <c:v>40662</c:v>
                </c:pt>
                <c:pt idx="2818">
                  <c:v>40665</c:v>
                </c:pt>
                <c:pt idx="2819">
                  <c:v>40666</c:v>
                </c:pt>
                <c:pt idx="2820">
                  <c:v>40667</c:v>
                </c:pt>
                <c:pt idx="2821">
                  <c:v>40668</c:v>
                </c:pt>
                <c:pt idx="2822">
                  <c:v>40669</c:v>
                </c:pt>
                <c:pt idx="2823">
                  <c:v>40672</c:v>
                </c:pt>
                <c:pt idx="2824">
                  <c:v>40673</c:v>
                </c:pt>
                <c:pt idx="2825">
                  <c:v>40674</c:v>
                </c:pt>
                <c:pt idx="2826">
                  <c:v>40675</c:v>
                </c:pt>
                <c:pt idx="2827">
                  <c:v>40676</c:v>
                </c:pt>
                <c:pt idx="2828">
                  <c:v>40679</c:v>
                </c:pt>
                <c:pt idx="2829">
                  <c:v>40680</c:v>
                </c:pt>
                <c:pt idx="2830">
                  <c:v>40681</c:v>
                </c:pt>
                <c:pt idx="2831">
                  <c:v>40682</c:v>
                </c:pt>
                <c:pt idx="2832">
                  <c:v>40683</c:v>
                </c:pt>
                <c:pt idx="2833">
                  <c:v>40686</c:v>
                </c:pt>
                <c:pt idx="2834">
                  <c:v>40687</c:v>
                </c:pt>
                <c:pt idx="2835">
                  <c:v>40688</c:v>
                </c:pt>
                <c:pt idx="2836">
                  <c:v>40689</c:v>
                </c:pt>
                <c:pt idx="2837">
                  <c:v>40690</c:v>
                </c:pt>
                <c:pt idx="2838">
                  <c:v>40693</c:v>
                </c:pt>
                <c:pt idx="2839">
                  <c:v>40694</c:v>
                </c:pt>
                <c:pt idx="2840">
                  <c:v>40695</c:v>
                </c:pt>
                <c:pt idx="2841">
                  <c:v>40696</c:v>
                </c:pt>
                <c:pt idx="2842">
                  <c:v>40697</c:v>
                </c:pt>
                <c:pt idx="2843">
                  <c:v>40700</c:v>
                </c:pt>
                <c:pt idx="2844">
                  <c:v>40701</c:v>
                </c:pt>
                <c:pt idx="2845">
                  <c:v>40702</c:v>
                </c:pt>
                <c:pt idx="2846">
                  <c:v>40703</c:v>
                </c:pt>
                <c:pt idx="2847">
                  <c:v>40704</c:v>
                </c:pt>
                <c:pt idx="2848">
                  <c:v>40707</c:v>
                </c:pt>
                <c:pt idx="2849">
                  <c:v>40708</c:v>
                </c:pt>
                <c:pt idx="2850">
                  <c:v>40709</c:v>
                </c:pt>
                <c:pt idx="2851">
                  <c:v>40710</c:v>
                </c:pt>
                <c:pt idx="2852">
                  <c:v>40711</c:v>
                </c:pt>
                <c:pt idx="2853">
                  <c:v>40714</c:v>
                </c:pt>
                <c:pt idx="2854">
                  <c:v>40715</c:v>
                </c:pt>
                <c:pt idx="2855">
                  <c:v>40716</c:v>
                </c:pt>
                <c:pt idx="2856">
                  <c:v>40717</c:v>
                </c:pt>
                <c:pt idx="2857">
                  <c:v>40718</c:v>
                </c:pt>
                <c:pt idx="2858">
                  <c:v>40721</c:v>
                </c:pt>
                <c:pt idx="2859">
                  <c:v>40722</c:v>
                </c:pt>
                <c:pt idx="2860">
                  <c:v>40723</c:v>
                </c:pt>
                <c:pt idx="2861">
                  <c:v>40724</c:v>
                </c:pt>
                <c:pt idx="2862">
                  <c:v>40725</c:v>
                </c:pt>
                <c:pt idx="2863">
                  <c:v>40728</c:v>
                </c:pt>
                <c:pt idx="2864">
                  <c:v>40729</c:v>
                </c:pt>
                <c:pt idx="2865">
                  <c:v>40730</c:v>
                </c:pt>
                <c:pt idx="2866">
                  <c:v>40731</c:v>
                </c:pt>
                <c:pt idx="2867">
                  <c:v>40732</c:v>
                </c:pt>
                <c:pt idx="2868">
                  <c:v>40735</c:v>
                </c:pt>
                <c:pt idx="2869">
                  <c:v>40736</c:v>
                </c:pt>
                <c:pt idx="2870">
                  <c:v>40737</c:v>
                </c:pt>
                <c:pt idx="2871">
                  <c:v>40738</c:v>
                </c:pt>
                <c:pt idx="2872">
                  <c:v>40739</c:v>
                </c:pt>
                <c:pt idx="2873">
                  <c:v>40742</c:v>
                </c:pt>
                <c:pt idx="2874">
                  <c:v>40743</c:v>
                </c:pt>
                <c:pt idx="2875">
                  <c:v>40744</c:v>
                </c:pt>
                <c:pt idx="2876">
                  <c:v>40745</c:v>
                </c:pt>
                <c:pt idx="2877">
                  <c:v>40746</c:v>
                </c:pt>
                <c:pt idx="2878">
                  <c:v>40749</c:v>
                </c:pt>
                <c:pt idx="2879">
                  <c:v>40750</c:v>
                </c:pt>
                <c:pt idx="2880">
                  <c:v>40751</c:v>
                </c:pt>
                <c:pt idx="2881">
                  <c:v>40752</c:v>
                </c:pt>
                <c:pt idx="2882">
                  <c:v>40753</c:v>
                </c:pt>
                <c:pt idx="2883">
                  <c:v>40756</c:v>
                </c:pt>
                <c:pt idx="2884">
                  <c:v>40757</c:v>
                </c:pt>
                <c:pt idx="2885">
                  <c:v>40758</c:v>
                </c:pt>
                <c:pt idx="2886">
                  <c:v>40759</c:v>
                </c:pt>
                <c:pt idx="2887">
                  <c:v>40760</c:v>
                </c:pt>
                <c:pt idx="2888">
                  <c:v>40763</c:v>
                </c:pt>
                <c:pt idx="2889">
                  <c:v>40764</c:v>
                </c:pt>
                <c:pt idx="2890">
                  <c:v>40765</c:v>
                </c:pt>
                <c:pt idx="2891">
                  <c:v>40766</c:v>
                </c:pt>
                <c:pt idx="2892">
                  <c:v>40767</c:v>
                </c:pt>
                <c:pt idx="2893">
                  <c:v>40771</c:v>
                </c:pt>
                <c:pt idx="2894">
                  <c:v>40772</c:v>
                </c:pt>
                <c:pt idx="2895">
                  <c:v>40773</c:v>
                </c:pt>
                <c:pt idx="2896">
                  <c:v>40774</c:v>
                </c:pt>
                <c:pt idx="2897">
                  <c:v>40777</c:v>
                </c:pt>
                <c:pt idx="2898">
                  <c:v>40778</c:v>
                </c:pt>
                <c:pt idx="2899">
                  <c:v>40779</c:v>
                </c:pt>
                <c:pt idx="2900">
                  <c:v>40780</c:v>
                </c:pt>
                <c:pt idx="2901">
                  <c:v>40781</c:v>
                </c:pt>
                <c:pt idx="2902">
                  <c:v>40784</c:v>
                </c:pt>
                <c:pt idx="2903">
                  <c:v>40785</c:v>
                </c:pt>
                <c:pt idx="2904">
                  <c:v>40788</c:v>
                </c:pt>
                <c:pt idx="2905">
                  <c:v>40791</c:v>
                </c:pt>
                <c:pt idx="2906">
                  <c:v>40792</c:v>
                </c:pt>
                <c:pt idx="2907">
                  <c:v>40793</c:v>
                </c:pt>
                <c:pt idx="2908">
                  <c:v>40794</c:v>
                </c:pt>
                <c:pt idx="2909">
                  <c:v>40795</c:v>
                </c:pt>
                <c:pt idx="2910">
                  <c:v>40798</c:v>
                </c:pt>
                <c:pt idx="2911">
                  <c:v>40799</c:v>
                </c:pt>
                <c:pt idx="2912">
                  <c:v>40800</c:v>
                </c:pt>
                <c:pt idx="2913">
                  <c:v>40801</c:v>
                </c:pt>
                <c:pt idx="2914">
                  <c:v>40802</c:v>
                </c:pt>
                <c:pt idx="2915">
                  <c:v>40805</c:v>
                </c:pt>
                <c:pt idx="2916">
                  <c:v>40806</c:v>
                </c:pt>
                <c:pt idx="2917">
                  <c:v>40807</c:v>
                </c:pt>
                <c:pt idx="2918">
                  <c:v>40808</c:v>
                </c:pt>
                <c:pt idx="2919">
                  <c:v>40809</c:v>
                </c:pt>
                <c:pt idx="2920">
                  <c:v>40812</c:v>
                </c:pt>
                <c:pt idx="2921">
                  <c:v>40813</c:v>
                </c:pt>
                <c:pt idx="2922">
                  <c:v>40814</c:v>
                </c:pt>
                <c:pt idx="2923">
                  <c:v>40815</c:v>
                </c:pt>
                <c:pt idx="2924">
                  <c:v>40816</c:v>
                </c:pt>
                <c:pt idx="2925">
                  <c:v>40819</c:v>
                </c:pt>
                <c:pt idx="2926">
                  <c:v>40820</c:v>
                </c:pt>
                <c:pt idx="2927">
                  <c:v>40821</c:v>
                </c:pt>
                <c:pt idx="2928">
                  <c:v>40823</c:v>
                </c:pt>
                <c:pt idx="2929">
                  <c:v>40826</c:v>
                </c:pt>
                <c:pt idx="2930">
                  <c:v>40827</c:v>
                </c:pt>
                <c:pt idx="2931">
                  <c:v>40828</c:v>
                </c:pt>
                <c:pt idx="2932">
                  <c:v>40829</c:v>
                </c:pt>
                <c:pt idx="2933">
                  <c:v>40830</c:v>
                </c:pt>
                <c:pt idx="2934">
                  <c:v>40833</c:v>
                </c:pt>
                <c:pt idx="2935">
                  <c:v>40834</c:v>
                </c:pt>
                <c:pt idx="2936">
                  <c:v>40835</c:v>
                </c:pt>
                <c:pt idx="2937">
                  <c:v>40836</c:v>
                </c:pt>
                <c:pt idx="2938">
                  <c:v>40837</c:v>
                </c:pt>
                <c:pt idx="2939">
                  <c:v>40840</c:v>
                </c:pt>
                <c:pt idx="2940">
                  <c:v>40841</c:v>
                </c:pt>
                <c:pt idx="2941">
                  <c:v>40842</c:v>
                </c:pt>
                <c:pt idx="2942">
                  <c:v>40844</c:v>
                </c:pt>
                <c:pt idx="2943">
                  <c:v>40847</c:v>
                </c:pt>
                <c:pt idx="2944">
                  <c:v>40848</c:v>
                </c:pt>
                <c:pt idx="2945">
                  <c:v>40849</c:v>
                </c:pt>
                <c:pt idx="2946">
                  <c:v>40850</c:v>
                </c:pt>
                <c:pt idx="2947">
                  <c:v>40851</c:v>
                </c:pt>
                <c:pt idx="2948">
                  <c:v>40855</c:v>
                </c:pt>
                <c:pt idx="2949">
                  <c:v>40856</c:v>
                </c:pt>
                <c:pt idx="2950">
                  <c:v>40858</c:v>
                </c:pt>
                <c:pt idx="2951">
                  <c:v>40861</c:v>
                </c:pt>
                <c:pt idx="2952">
                  <c:v>40862</c:v>
                </c:pt>
                <c:pt idx="2953">
                  <c:v>40863</c:v>
                </c:pt>
                <c:pt idx="2954">
                  <c:v>40864</c:v>
                </c:pt>
                <c:pt idx="2955">
                  <c:v>40865</c:v>
                </c:pt>
                <c:pt idx="2956">
                  <c:v>40868</c:v>
                </c:pt>
                <c:pt idx="2957">
                  <c:v>40869</c:v>
                </c:pt>
                <c:pt idx="2958">
                  <c:v>40870</c:v>
                </c:pt>
                <c:pt idx="2959">
                  <c:v>40871</c:v>
                </c:pt>
                <c:pt idx="2960">
                  <c:v>40872</c:v>
                </c:pt>
                <c:pt idx="2961">
                  <c:v>40875</c:v>
                </c:pt>
                <c:pt idx="2962">
                  <c:v>40876</c:v>
                </c:pt>
                <c:pt idx="2963">
                  <c:v>40877</c:v>
                </c:pt>
                <c:pt idx="2964">
                  <c:v>40878</c:v>
                </c:pt>
                <c:pt idx="2965">
                  <c:v>40879</c:v>
                </c:pt>
                <c:pt idx="2966">
                  <c:v>40882</c:v>
                </c:pt>
                <c:pt idx="2967">
                  <c:v>40884</c:v>
                </c:pt>
                <c:pt idx="2968">
                  <c:v>40885</c:v>
                </c:pt>
                <c:pt idx="2969">
                  <c:v>40886</c:v>
                </c:pt>
                <c:pt idx="2970">
                  <c:v>40889</c:v>
                </c:pt>
                <c:pt idx="2971">
                  <c:v>40890</c:v>
                </c:pt>
                <c:pt idx="2972">
                  <c:v>40891</c:v>
                </c:pt>
                <c:pt idx="2973">
                  <c:v>40892</c:v>
                </c:pt>
                <c:pt idx="2974">
                  <c:v>40893</c:v>
                </c:pt>
                <c:pt idx="2975">
                  <c:v>40896</c:v>
                </c:pt>
                <c:pt idx="2976">
                  <c:v>40897</c:v>
                </c:pt>
                <c:pt idx="2977">
                  <c:v>40898</c:v>
                </c:pt>
                <c:pt idx="2978">
                  <c:v>40899</c:v>
                </c:pt>
                <c:pt idx="2979">
                  <c:v>40900</c:v>
                </c:pt>
                <c:pt idx="2980">
                  <c:v>40903</c:v>
                </c:pt>
                <c:pt idx="2981">
                  <c:v>40904</c:v>
                </c:pt>
                <c:pt idx="2982">
                  <c:v>40905</c:v>
                </c:pt>
                <c:pt idx="2983">
                  <c:v>40906</c:v>
                </c:pt>
                <c:pt idx="2984">
                  <c:v>40907</c:v>
                </c:pt>
                <c:pt idx="2985">
                  <c:v>40910</c:v>
                </c:pt>
                <c:pt idx="2986">
                  <c:v>40911</c:v>
                </c:pt>
                <c:pt idx="2987">
                  <c:v>40912</c:v>
                </c:pt>
                <c:pt idx="2988">
                  <c:v>40913</c:v>
                </c:pt>
                <c:pt idx="2989">
                  <c:v>40914</c:v>
                </c:pt>
                <c:pt idx="2990">
                  <c:v>40917</c:v>
                </c:pt>
                <c:pt idx="2991">
                  <c:v>40918</c:v>
                </c:pt>
                <c:pt idx="2992">
                  <c:v>40919</c:v>
                </c:pt>
                <c:pt idx="2993">
                  <c:v>40920</c:v>
                </c:pt>
                <c:pt idx="2994">
                  <c:v>40921</c:v>
                </c:pt>
                <c:pt idx="2995">
                  <c:v>40924</c:v>
                </c:pt>
                <c:pt idx="2996">
                  <c:v>40925</c:v>
                </c:pt>
                <c:pt idx="2997">
                  <c:v>40926</c:v>
                </c:pt>
                <c:pt idx="2998">
                  <c:v>40927</c:v>
                </c:pt>
                <c:pt idx="2999">
                  <c:v>40928</c:v>
                </c:pt>
                <c:pt idx="3000">
                  <c:v>40931</c:v>
                </c:pt>
                <c:pt idx="3001">
                  <c:v>40932</c:v>
                </c:pt>
                <c:pt idx="3002">
                  <c:v>40933</c:v>
                </c:pt>
                <c:pt idx="3003">
                  <c:v>40935</c:v>
                </c:pt>
                <c:pt idx="3004">
                  <c:v>40938</c:v>
                </c:pt>
                <c:pt idx="3005">
                  <c:v>40939</c:v>
                </c:pt>
                <c:pt idx="3006">
                  <c:v>40940</c:v>
                </c:pt>
                <c:pt idx="3007">
                  <c:v>40941</c:v>
                </c:pt>
                <c:pt idx="3008">
                  <c:v>40942</c:v>
                </c:pt>
                <c:pt idx="3009">
                  <c:v>40945</c:v>
                </c:pt>
                <c:pt idx="3010">
                  <c:v>40946</c:v>
                </c:pt>
                <c:pt idx="3011">
                  <c:v>40947</c:v>
                </c:pt>
                <c:pt idx="3012">
                  <c:v>40948</c:v>
                </c:pt>
                <c:pt idx="3013">
                  <c:v>40949</c:v>
                </c:pt>
                <c:pt idx="3014">
                  <c:v>40952</c:v>
                </c:pt>
                <c:pt idx="3015">
                  <c:v>40953</c:v>
                </c:pt>
                <c:pt idx="3016">
                  <c:v>40954</c:v>
                </c:pt>
                <c:pt idx="3017">
                  <c:v>40955</c:v>
                </c:pt>
                <c:pt idx="3018">
                  <c:v>40956</c:v>
                </c:pt>
                <c:pt idx="3019">
                  <c:v>40960</c:v>
                </c:pt>
                <c:pt idx="3020">
                  <c:v>40961</c:v>
                </c:pt>
                <c:pt idx="3021">
                  <c:v>40962</c:v>
                </c:pt>
                <c:pt idx="3022">
                  <c:v>40963</c:v>
                </c:pt>
                <c:pt idx="3023">
                  <c:v>40966</c:v>
                </c:pt>
                <c:pt idx="3024">
                  <c:v>40967</c:v>
                </c:pt>
                <c:pt idx="3025">
                  <c:v>40968</c:v>
                </c:pt>
                <c:pt idx="3026">
                  <c:v>40969</c:v>
                </c:pt>
                <c:pt idx="3027">
                  <c:v>40970</c:v>
                </c:pt>
                <c:pt idx="3028">
                  <c:v>40973</c:v>
                </c:pt>
                <c:pt idx="3029">
                  <c:v>40974</c:v>
                </c:pt>
                <c:pt idx="3030">
                  <c:v>40975</c:v>
                </c:pt>
                <c:pt idx="3031">
                  <c:v>40977</c:v>
                </c:pt>
                <c:pt idx="3032">
                  <c:v>40980</c:v>
                </c:pt>
                <c:pt idx="3033">
                  <c:v>40981</c:v>
                </c:pt>
                <c:pt idx="3034">
                  <c:v>40982</c:v>
                </c:pt>
                <c:pt idx="3035">
                  <c:v>40983</c:v>
                </c:pt>
                <c:pt idx="3036">
                  <c:v>40984</c:v>
                </c:pt>
                <c:pt idx="3037">
                  <c:v>40987</c:v>
                </c:pt>
                <c:pt idx="3038">
                  <c:v>40988</c:v>
                </c:pt>
                <c:pt idx="3039">
                  <c:v>40989</c:v>
                </c:pt>
                <c:pt idx="3040">
                  <c:v>40990</c:v>
                </c:pt>
                <c:pt idx="3041">
                  <c:v>40991</c:v>
                </c:pt>
                <c:pt idx="3042">
                  <c:v>40994</c:v>
                </c:pt>
                <c:pt idx="3043">
                  <c:v>40995</c:v>
                </c:pt>
                <c:pt idx="3044">
                  <c:v>40996</c:v>
                </c:pt>
                <c:pt idx="3045">
                  <c:v>40997</c:v>
                </c:pt>
                <c:pt idx="3046">
                  <c:v>40998</c:v>
                </c:pt>
                <c:pt idx="3047">
                  <c:v>41001</c:v>
                </c:pt>
                <c:pt idx="3048">
                  <c:v>41002</c:v>
                </c:pt>
                <c:pt idx="3049">
                  <c:v>41003</c:v>
                </c:pt>
                <c:pt idx="3050">
                  <c:v>41008</c:v>
                </c:pt>
                <c:pt idx="3051">
                  <c:v>41009</c:v>
                </c:pt>
                <c:pt idx="3052">
                  <c:v>41010</c:v>
                </c:pt>
                <c:pt idx="3053">
                  <c:v>41011</c:v>
                </c:pt>
                <c:pt idx="3054">
                  <c:v>41012</c:v>
                </c:pt>
                <c:pt idx="3055">
                  <c:v>41015</c:v>
                </c:pt>
                <c:pt idx="3056">
                  <c:v>41016</c:v>
                </c:pt>
                <c:pt idx="3057">
                  <c:v>41017</c:v>
                </c:pt>
                <c:pt idx="3058">
                  <c:v>41018</c:v>
                </c:pt>
                <c:pt idx="3059">
                  <c:v>41019</c:v>
                </c:pt>
                <c:pt idx="3060">
                  <c:v>41022</c:v>
                </c:pt>
                <c:pt idx="3061">
                  <c:v>41023</c:v>
                </c:pt>
                <c:pt idx="3062">
                  <c:v>41024</c:v>
                </c:pt>
                <c:pt idx="3063">
                  <c:v>41025</c:v>
                </c:pt>
                <c:pt idx="3064">
                  <c:v>41026</c:v>
                </c:pt>
                <c:pt idx="3065">
                  <c:v>41029</c:v>
                </c:pt>
                <c:pt idx="3066">
                  <c:v>41031</c:v>
                </c:pt>
                <c:pt idx="3067">
                  <c:v>41032</c:v>
                </c:pt>
                <c:pt idx="3068">
                  <c:v>41033</c:v>
                </c:pt>
                <c:pt idx="3069">
                  <c:v>41036</c:v>
                </c:pt>
                <c:pt idx="3070">
                  <c:v>41037</c:v>
                </c:pt>
                <c:pt idx="3071">
                  <c:v>41038</c:v>
                </c:pt>
                <c:pt idx="3072">
                  <c:v>41039</c:v>
                </c:pt>
                <c:pt idx="3073">
                  <c:v>41040</c:v>
                </c:pt>
                <c:pt idx="3074">
                  <c:v>41043</c:v>
                </c:pt>
                <c:pt idx="3075">
                  <c:v>41044</c:v>
                </c:pt>
                <c:pt idx="3076">
                  <c:v>41045</c:v>
                </c:pt>
                <c:pt idx="3077">
                  <c:v>41046</c:v>
                </c:pt>
                <c:pt idx="3078">
                  <c:v>41047</c:v>
                </c:pt>
                <c:pt idx="3079">
                  <c:v>41050</c:v>
                </c:pt>
                <c:pt idx="3080">
                  <c:v>41051</c:v>
                </c:pt>
                <c:pt idx="3081">
                  <c:v>41052</c:v>
                </c:pt>
                <c:pt idx="3082">
                  <c:v>41053</c:v>
                </c:pt>
                <c:pt idx="3083">
                  <c:v>41054</c:v>
                </c:pt>
                <c:pt idx="3084">
                  <c:v>41057</c:v>
                </c:pt>
                <c:pt idx="3085">
                  <c:v>41058</c:v>
                </c:pt>
                <c:pt idx="3086">
                  <c:v>41059</c:v>
                </c:pt>
                <c:pt idx="3087">
                  <c:v>41060</c:v>
                </c:pt>
                <c:pt idx="3088">
                  <c:v>41061</c:v>
                </c:pt>
                <c:pt idx="3089">
                  <c:v>41064</c:v>
                </c:pt>
                <c:pt idx="3090">
                  <c:v>41065</c:v>
                </c:pt>
                <c:pt idx="3091">
                  <c:v>41066</c:v>
                </c:pt>
                <c:pt idx="3092">
                  <c:v>41067</c:v>
                </c:pt>
                <c:pt idx="3093">
                  <c:v>41068</c:v>
                </c:pt>
                <c:pt idx="3094">
                  <c:v>41071</c:v>
                </c:pt>
                <c:pt idx="3095">
                  <c:v>41072</c:v>
                </c:pt>
                <c:pt idx="3096">
                  <c:v>41073</c:v>
                </c:pt>
                <c:pt idx="3097">
                  <c:v>41074</c:v>
                </c:pt>
                <c:pt idx="3098">
                  <c:v>41075</c:v>
                </c:pt>
                <c:pt idx="3099">
                  <c:v>41078</c:v>
                </c:pt>
                <c:pt idx="3100">
                  <c:v>41079</c:v>
                </c:pt>
                <c:pt idx="3101">
                  <c:v>41080</c:v>
                </c:pt>
                <c:pt idx="3102">
                  <c:v>41081</c:v>
                </c:pt>
                <c:pt idx="3103">
                  <c:v>41082</c:v>
                </c:pt>
                <c:pt idx="3104">
                  <c:v>41085</c:v>
                </c:pt>
                <c:pt idx="3105">
                  <c:v>41086</c:v>
                </c:pt>
                <c:pt idx="3106">
                  <c:v>41087</c:v>
                </c:pt>
                <c:pt idx="3107">
                  <c:v>41088</c:v>
                </c:pt>
                <c:pt idx="3108">
                  <c:v>41089</c:v>
                </c:pt>
                <c:pt idx="3109">
                  <c:v>41092</c:v>
                </c:pt>
                <c:pt idx="3110">
                  <c:v>41093</c:v>
                </c:pt>
                <c:pt idx="3111">
                  <c:v>41094</c:v>
                </c:pt>
                <c:pt idx="3112">
                  <c:v>41095</c:v>
                </c:pt>
                <c:pt idx="3113">
                  <c:v>41096</c:v>
                </c:pt>
                <c:pt idx="3114">
                  <c:v>41099</c:v>
                </c:pt>
                <c:pt idx="3115">
                  <c:v>41100</c:v>
                </c:pt>
                <c:pt idx="3116">
                  <c:v>41101</c:v>
                </c:pt>
                <c:pt idx="3117">
                  <c:v>41102</c:v>
                </c:pt>
                <c:pt idx="3118">
                  <c:v>41103</c:v>
                </c:pt>
                <c:pt idx="3119">
                  <c:v>41106</c:v>
                </c:pt>
                <c:pt idx="3120">
                  <c:v>41107</c:v>
                </c:pt>
                <c:pt idx="3121">
                  <c:v>41108</c:v>
                </c:pt>
                <c:pt idx="3122">
                  <c:v>41109</c:v>
                </c:pt>
                <c:pt idx="3123">
                  <c:v>41110</c:v>
                </c:pt>
                <c:pt idx="3124">
                  <c:v>41113</c:v>
                </c:pt>
                <c:pt idx="3125">
                  <c:v>41114</c:v>
                </c:pt>
                <c:pt idx="3126">
                  <c:v>41115</c:v>
                </c:pt>
                <c:pt idx="3127">
                  <c:v>41116</c:v>
                </c:pt>
                <c:pt idx="3128">
                  <c:v>41117</c:v>
                </c:pt>
                <c:pt idx="3129">
                  <c:v>41120</c:v>
                </c:pt>
                <c:pt idx="3130">
                  <c:v>41121</c:v>
                </c:pt>
                <c:pt idx="3131">
                  <c:v>41122</c:v>
                </c:pt>
                <c:pt idx="3132">
                  <c:v>41123</c:v>
                </c:pt>
                <c:pt idx="3133">
                  <c:v>41124</c:v>
                </c:pt>
                <c:pt idx="3134">
                  <c:v>41127</c:v>
                </c:pt>
                <c:pt idx="3135">
                  <c:v>41128</c:v>
                </c:pt>
                <c:pt idx="3136">
                  <c:v>41129</c:v>
                </c:pt>
                <c:pt idx="3137">
                  <c:v>41130</c:v>
                </c:pt>
                <c:pt idx="3138">
                  <c:v>41131</c:v>
                </c:pt>
                <c:pt idx="3139">
                  <c:v>41134</c:v>
                </c:pt>
                <c:pt idx="3140">
                  <c:v>41135</c:v>
                </c:pt>
                <c:pt idx="3141">
                  <c:v>41137</c:v>
                </c:pt>
                <c:pt idx="3142">
                  <c:v>41138</c:v>
                </c:pt>
                <c:pt idx="3143">
                  <c:v>41142</c:v>
                </c:pt>
                <c:pt idx="3144">
                  <c:v>41143</c:v>
                </c:pt>
                <c:pt idx="3145">
                  <c:v>41144</c:v>
                </c:pt>
                <c:pt idx="3146">
                  <c:v>41145</c:v>
                </c:pt>
                <c:pt idx="3147">
                  <c:v>41148</c:v>
                </c:pt>
                <c:pt idx="3148">
                  <c:v>41149</c:v>
                </c:pt>
                <c:pt idx="3149">
                  <c:v>41150</c:v>
                </c:pt>
                <c:pt idx="3150">
                  <c:v>41151</c:v>
                </c:pt>
                <c:pt idx="3151">
                  <c:v>41152</c:v>
                </c:pt>
                <c:pt idx="3152">
                  <c:v>41155</c:v>
                </c:pt>
                <c:pt idx="3153">
                  <c:v>41156</c:v>
                </c:pt>
                <c:pt idx="3154">
                  <c:v>41157</c:v>
                </c:pt>
                <c:pt idx="3155">
                  <c:v>41158</c:v>
                </c:pt>
                <c:pt idx="3156">
                  <c:v>41159</c:v>
                </c:pt>
                <c:pt idx="3157">
                  <c:v>41162</c:v>
                </c:pt>
                <c:pt idx="3158">
                  <c:v>41163</c:v>
                </c:pt>
                <c:pt idx="3159">
                  <c:v>41164</c:v>
                </c:pt>
                <c:pt idx="3160">
                  <c:v>41165</c:v>
                </c:pt>
                <c:pt idx="3161">
                  <c:v>41166</c:v>
                </c:pt>
                <c:pt idx="3162">
                  <c:v>41169</c:v>
                </c:pt>
                <c:pt idx="3163">
                  <c:v>41170</c:v>
                </c:pt>
                <c:pt idx="3164">
                  <c:v>41172</c:v>
                </c:pt>
                <c:pt idx="3165">
                  <c:v>41173</c:v>
                </c:pt>
                <c:pt idx="3166">
                  <c:v>41176</c:v>
                </c:pt>
                <c:pt idx="3167">
                  <c:v>41177</c:v>
                </c:pt>
                <c:pt idx="3168">
                  <c:v>41178</c:v>
                </c:pt>
                <c:pt idx="3169">
                  <c:v>41179</c:v>
                </c:pt>
                <c:pt idx="3170">
                  <c:v>41180</c:v>
                </c:pt>
                <c:pt idx="3171">
                  <c:v>41183</c:v>
                </c:pt>
                <c:pt idx="3172">
                  <c:v>41185</c:v>
                </c:pt>
                <c:pt idx="3173">
                  <c:v>41186</c:v>
                </c:pt>
                <c:pt idx="3174">
                  <c:v>41187</c:v>
                </c:pt>
                <c:pt idx="3175">
                  <c:v>41190</c:v>
                </c:pt>
                <c:pt idx="3176">
                  <c:v>41191</c:v>
                </c:pt>
                <c:pt idx="3177">
                  <c:v>41192</c:v>
                </c:pt>
                <c:pt idx="3178">
                  <c:v>41193</c:v>
                </c:pt>
                <c:pt idx="3179">
                  <c:v>41194</c:v>
                </c:pt>
                <c:pt idx="3180">
                  <c:v>41197</c:v>
                </c:pt>
                <c:pt idx="3181">
                  <c:v>41198</c:v>
                </c:pt>
                <c:pt idx="3182">
                  <c:v>41199</c:v>
                </c:pt>
                <c:pt idx="3183">
                  <c:v>41200</c:v>
                </c:pt>
                <c:pt idx="3184">
                  <c:v>41201</c:v>
                </c:pt>
                <c:pt idx="3185">
                  <c:v>41204</c:v>
                </c:pt>
                <c:pt idx="3186">
                  <c:v>41205</c:v>
                </c:pt>
                <c:pt idx="3187">
                  <c:v>41207</c:v>
                </c:pt>
                <c:pt idx="3188">
                  <c:v>41208</c:v>
                </c:pt>
                <c:pt idx="3189">
                  <c:v>41211</c:v>
                </c:pt>
                <c:pt idx="3190">
                  <c:v>41212</c:v>
                </c:pt>
                <c:pt idx="3191">
                  <c:v>41213</c:v>
                </c:pt>
                <c:pt idx="3192">
                  <c:v>41214</c:v>
                </c:pt>
                <c:pt idx="3193">
                  <c:v>41215</c:v>
                </c:pt>
                <c:pt idx="3194">
                  <c:v>41218</c:v>
                </c:pt>
                <c:pt idx="3195">
                  <c:v>41219</c:v>
                </c:pt>
                <c:pt idx="3196">
                  <c:v>41220</c:v>
                </c:pt>
                <c:pt idx="3197">
                  <c:v>41221</c:v>
                </c:pt>
                <c:pt idx="3198">
                  <c:v>41222</c:v>
                </c:pt>
                <c:pt idx="3199">
                  <c:v>41225</c:v>
                </c:pt>
                <c:pt idx="3200">
                  <c:v>41226</c:v>
                </c:pt>
                <c:pt idx="3201">
                  <c:v>41228</c:v>
                </c:pt>
                <c:pt idx="3202">
                  <c:v>41229</c:v>
                </c:pt>
                <c:pt idx="3203">
                  <c:v>41232</c:v>
                </c:pt>
                <c:pt idx="3204">
                  <c:v>41233</c:v>
                </c:pt>
                <c:pt idx="3205">
                  <c:v>41234</c:v>
                </c:pt>
                <c:pt idx="3206">
                  <c:v>41235</c:v>
                </c:pt>
                <c:pt idx="3207">
                  <c:v>41236</c:v>
                </c:pt>
                <c:pt idx="3208">
                  <c:v>41239</c:v>
                </c:pt>
                <c:pt idx="3209">
                  <c:v>41240</c:v>
                </c:pt>
                <c:pt idx="3210">
                  <c:v>41242</c:v>
                </c:pt>
                <c:pt idx="3211">
                  <c:v>41243</c:v>
                </c:pt>
                <c:pt idx="3212">
                  <c:v>41246</c:v>
                </c:pt>
                <c:pt idx="3213">
                  <c:v>41247</c:v>
                </c:pt>
                <c:pt idx="3214">
                  <c:v>41248</c:v>
                </c:pt>
                <c:pt idx="3215">
                  <c:v>41249</c:v>
                </c:pt>
                <c:pt idx="3216">
                  <c:v>41250</c:v>
                </c:pt>
                <c:pt idx="3217">
                  <c:v>41253</c:v>
                </c:pt>
                <c:pt idx="3218">
                  <c:v>41254</c:v>
                </c:pt>
                <c:pt idx="3219">
                  <c:v>41255</c:v>
                </c:pt>
                <c:pt idx="3220">
                  <c:v>41256</c:v>
                </c:pt>
                <c:pt idx="3221">
                  <c:v>41257</c:v>
                </c:pt>
                <c:pt idx="3222">
                  <c:v>41260</c:v>
                </c:pt>
                <c:pt idx="3223">
                  <c:v>41261</c:v>
                </c:pt>
                <c:pt idx="3224">
                  <c:v>41262</c:v>
                </c:pt>
                <c:pt idx="3225">
                  <c:v>41263</c:v>
                </c:pt>
                <c:pt idx="3226">
                  <c:v>41264</c:v>
                </c:pt>
                <c:pt idx="3227">
                  <c:v>41267</c:v>
                </c:pt>
                <c:pt idx="3228">
                  <c:v>41269</c:v>
                </c:pt>
                <c:pt idx="3229">
                  <c:v>41270</c:v>
                </c:pt>
                <c:pt idx="3230">
                  <c:v>41271</c:v>
                </c:pt>
                <c:pt idx="3231">
                  <c:v>41274</c:v>
                </c:pt>
                <c:pt idx="3232">
                  <c:v>41275</c:v>
                </c:pt>
                <c:pt idx="3233">
                  <c:v>41276</c:v>
                </c:pt>
                <c:pt idx="3234">
                  <c:v>41277</c:v>
                </c:pt>
                <c:pt idx="3235">
                  <c:v>41278</c:v>
                </c:pt>
                <c:pt idx="3236">
                  <c:v>41281</c:v>
                </c:pt>
                <c:pt idx="3237">
                  <c:v>41282</c:v>
                </c:pt>
                <c:pt idx="3238">
                  <c:v>41283</c:v>
                </c:pt>
                <c:pt idx="3239">
                  <c:v>41284</c:v>
                </c:pt>
                <c:pt idx="3240">
                  <c:v>41285</c:v>
                </c:pt>
                <c:pt idx="3241">
                  <c:v>41288</c:v>
                </c:pt>
                <c:pt idx="3242">
                  <c:v>41289</c:v>
                </c:pt>
                <c:pt idx="3243">
                  <c:v>41290</c:v>
                </c:pt>
                <c:pt idx="3244">
                  <c:v>41291</c:v>
                </c:pt>
                <c:pt idx="3245">
                  <c:v>41292</c:v>
                </c:pt>
                <c:pt idx="3246">
                  <c:v>41295</c:v>
                </c:pt>
                <c:pt idx="3247">
                  <c:v>41296</c:v>
                </c:pt>
                <c:pt idx="3248">
                  <c:v>41297</c:v>
                </c:pt>
                <c:pt idx="3249">
                  <c:v>41298</c:v>
                </c:pt>
                <c:pt idx="3250">
                  <c:v>41299</c:v>
                </c:pt>
                <c:pt idx="3251">
                  <c:v>41302</c:v>
                </c:pt>
                <c:pt idx="3252">
                  <c:v>41303</c:v>
                </c:pt>
                <c:pt idx="3253">
                  <c:v>41304</c:v>
                </c:pt>
                <c:pt idx="3254">
                  <c:v>41305</c:v>
                </c:pt>
                <c:pt idx="3255">
                  <c:v>41306</c:v>
                </c:pt>
                <c:pt idx="3256">
                  <c:v>41309</c:v>
                </c:pt>
                <c:pt idx="3257">
                  <c:v>41310</c:v>
                </c:pt>
                <c:pt idx="3258">
                  <c:v>41311</c:v>
                </c:pt>
                <c:pt idx="3259">
                  <c:v>41312</c:v>
                </c:pt>
                <c:pt idx="3260">
                  <c:v>41313</c:v>
                </c:pt>
                <c:pt idx="3261">
                  <c:v>41316</c:v>
                </c:pt>
                <c:pt idx="3262">
                  <c:v>41317</c:v>
                </c:pt>
                <c:pt idx="3263">
                  <c:v>41318</c:v>
                </c:pt>
                <c:pt idx="3264">
                  <c:v>41319</c:v>
                </c:pt>
                <c:pt idx="3265">
                  <c:v>41320</c:v>
                </c:pt>
                <c:pt idx="3266">
                  <c:v>41323</c:v>
                </c:pt>
                <c:pt idx="3267">
                  <c:v>41324</c:v>
                </c:pt>
                <c:pt idx="3268">
                  <c:v>41325</c:v>
                </c:pt>
                <c:pt idx="3269">
                  <c:v>41326</c:v>
                </c:pt>
                <c:pt idx="3270">
                  <c:v>41327</c:v>
                </c:pt>
                <c:pt idx="3271">
                  <c:v>41330</c:v>
                </c:pt>
                <c:pt idx="3272">
                  <c:v>41331</c:v>
                </c:pt>
                <c:pt idx="3273">
                  <c:v>41332</c:v>
                </c:pt>
                <c:pt idx="3274">
                  <c:v>41333</c:v>
                </c:pt>
                <c:pt idx="3275">
                  <c:v>41334</c:v>
                </c:pt>
                <c:pt idx="3276">
                  <c:v>41337</c:v>
                </c:pt>
                <c:pt idx="3277">
                  <c:v>41338</c:v>
                </c:pt>
                <c:pt idx="3278">
                  <c:v>41339</c:v>
                </c:pt>
                <c:pt idx="3279">
                  <c:v>41340</c:v>
                </c:pt>
                <c:pt idx="3280">
                  <c:v>41341</c:v>
                </c:pt>
                <c:pt idx="3281">
                  <c:v>41344</c:v>
                </c:pt>
                <c:pt idx="3282">
                  <c:v>41345</c:v>
                </c:pt>
                <c:pt idx="3283">
                  <c:v>41346</c:v>
                </c:pt>
                <c:pt idx="3284">
                  <c:v>41347</c:v>
                </c:pt>
                <c:pt idx="3285">
                  <c:v>41348</c:v>
                </c:pt>
                <c:pt idx="3286">
                  <c:v>41351</c:v>
                </c:pt>
                <c:pt idx="3287">
                  <c:v>41352</c:v>
                </c:pt>
                <c:pt idx="3288">
                  <c:v>41353</c:v>
                </c:pt>
                <c:pt idx="3289">
                  <c:v>41354</c:v>
                </c:pt>
                <c:pt idx="3290">
                  <c:v>41355</c:v>
                </c:pt>
                <c:pt idx="3291">
                  <c:v>41358</c:v>
                </c:pt>
                <c:pt idx="3292">
                  <c:v>41359</c:v>
                </c:pt>
                <c:pt idx="3293">
                  <c:v>41361</c:v>
                </c:pt>
                <c:pt idx="3294">
                  <c:v>41365</c:v>
                </c:pt>
                <c:pt idx="3295">
                  <c:v>41366</c:v>
                </c:pt>
                <c:pt idx="3296">
                  <c:v>41367</c:v>
                </c:pt>
                <c:pt idx="3297">
                  <c:v>41368</c:v>
                </c:pt>
                <c:pt idx="3298">
                  <c:v>41369</c:v>
                </c:pt>
                <c:pt idx="3299">
                  <c:v>41372</c:v>
                </c:pt>
                <c:pt idx="3300">
                  <c:v>41373</c:v>
                </c:pt>
                <c:pt idx="3301">
                  <c:v>41374</c:v>
                </c:pt>
                <c:pt idx="3302">
                  <c:v>41375</c:v>
                </c:pt>
                <c:pt idx="3303">
                  <c:v>41376</c:v>
                </c:pt>
                <c:pt idx="3304">
                  <c:v>41379</c:v>
                </c:pt>
                <c:pt idx="3305">
                  <c:v>41380</c:v>
                </c:pt>
                <c:pt idx="3306">
                  <c:v>41381</c:v>
                </c:pt>
                <c:pt idx="3307">
                  <c:v>41382</c:v>
                </c:pt>
                <c:pt idx="3308">
                  <c:v>41386</c:v>
                </c:pt>
                <c:pt idx="3309">
                  <c:v>41387</c:v>
                </c:pt>
                <c:pt idx="3310">
                  <c:v>41389</c:v>
                </c:pt>
                <c:pt idx="3311">
                  <c:v>41390</c:v>
                </c:pt>
                <c:pt idx="3312">
                  <c:v>41393</c:v>
                </c:pt>
                <c:pt idx="3313">
                  <c:v>41394</c:v>
                </c:pt>
                <c:pt idx="3314">
                  <c:v>41396</c:v>
                </c:pt>
                <c:pt idx="3315">
                  <c:v>41397</c:v>
                </c:pt>
                <c:pt idx="3316">
                  <c:v>41400</c:v>
                </c:pt>
                <c:pt idx="3317">
                  <c:v>41401</c:v>
                </c:pt>
                <c:pt idx="3318">
                  <c:v>41402</c:v>
                </c:pt>
                <c:pt idx="3319">
                  <c:v>41403</c:v>
                </c:pt>
                <c:pt idx="3320">
                  <c:v>41404</c:v>
                </c:pt>
                <c:pt idx="3321">
                  <c:v>41407</c:v>
                </c:pt>
                <c:pt idx="3322">
                  <c:v>41408</c:v>
                </c:pt>
                <c:pt idx="3323">
                  <c:v>41409</c:v>
                </c:pt>
                <c:pt idx="3324">
                  <c:v>41410</c:v>
                </c:pt>
                <c:pt idx="3325">
                  <c:v>41411</c:v>
                </c:pt>
                <c:pt idx="3326">
                  <c:v>41414</c:v>
                </c:pt>
                <c:pt idx="3327">
                  <c:v>41415</c:v>
                </c:pt>
                <c:pt idx="3328">
                  <c:v>41416</c:v>
                </c:pt>
                <c:pt idx="3329">
                  <c:v>41417</c:v>
                </c:pt>
                <c:pt idx="3330">
                  <c:v>41418</c:v>
                </c:pt>
                <c:pt idx="3331">
                  <c:v>41421</c:v>
                </c:pt>
                <c:pt idx="3332">
                  <c:v>41422</c:v>
                </c:pt>
                <c:pt idx="3333">
                  <c:v>41423</c:v>
                </c:pt>
                <c:pt idx="3334">
                  <c:v>41424</c:v>
                </c:pt>
                <c:pt idx="3335">
                  <c:v>41425</c:v>
                </c:pt>
                <c:pt idx="3336">
                  <c:v>41428</c:v>
                </c:pt>
                <c:pt idx="3337">
                  <c:v>41429</c:v>
                </c:pt>
                <c:pt idx="3338">
                  <c:v>41430</c:v>
                </c:pt>
                <c:pt idx="3339">
                  <c:v>41431</c:v>
                </c:pt>
                <c:pt idx="3340">
                  <c:v>41432</c:v>
                </c:pt>
                <c:pt idx="3341">
                  <c:v>41435</c:v>
                </c:pt>
                <c:pt idx="3342">
                  <c:v>41436</c:v>
                </c:pt>
                <c:pt idx="3343">
                  <c:v>41437</c:v>
                </c:pt>
                <c:pt idx="3344">
                  <c:v>41438</c:v>
                </c:pt>
                <c:pt idx="3345">
                  <c:v>41439</c:v>
                </c:pt>
                <c:pt idx="3346">
                  <c:v>41442</c:v>
                </c:pt>
                <c:pt idx="3347">
                  <c:v>41443</c:v>
                </c:pt>
                <c:pt idx="3348">
                  <c:v>41444</c:v>
                </c:pt>
                <c:pt idx="3349">
                  <c:v>41445</c:v>
                </c:pt>
                <c:pt idx="3350">
                  <c:v>41446</c:v>
                </c:pt>
                <c:pt idx="3351">
                  <c:v>41449</c:v>
                </c:pt>
                <c:pt idx="3352">
                  <c:v>41450</c:v>
                </c:pt>
                <c:pt idx="3353">
                  <c:v>41451</c:v>
                </c:pt>
                <c:pt idx="3354">
                  <c:v>41452</c:v>
                </c:pt>
                <c:pt idx="3355">
                  <c:v>41453</c:v>
                </c:pt>
                <c:pt idx="3356">
                  <c:v>41456</c:v>
                </c:pt>
                <c:pt idx="3357">
                  <c:v>41457</c:v>
                </c:pt>
                <c:pt idx="3358">
                  <c:v>41458</c:v>
                </c:pt>
                <c:pt idx="3359">
                  <c:v>41459</c:v>
                </c:pt>
                <c:pt idx="3360">
                  <c:v>41460</c:v>
                </c:pt>
                <c:pt idx="3361">
                  <c:v>41463</c:v>
                </c:pt>
                <c:pt idx="3362">
                  <c:v>41464</c:v>
                </c:pt>
                <c:pt idx="3363">
                  <c:v>41465</c:v>
                </c:pt>
                <c:pt idx="3364">
                  <c:v>41466</c:v>
                </c:pt>
                <c:pt idx="3365">
                  <c:v>41467</c:v>
                </c:pt>
                <c:pt idx="3366">
                  <c:v>41470</c:v>
                </c:pt>
                <c:pt idx="3367">
                  <c:v>41471</c:v>
                </c:pt>
                <c:pt idx="3368">
                  <c:v>41472</c:v>
                </c:pt>
                <c:pt idx="3369">
                  <c:v>41473</c:v>
                </c:pt>
                <c:pt idx="3370">
                  <c:v>41474</c:v>
                </c:pt>
                <c:pt idx="3371">
                  <c:v>41477</c:v>
                </c:pt>
                <c:pt idx="3372">
                  <c:v>41478</c:v>
                </c:pt>
                <c:pt idx="3373">
                  <c:v>41479</c:v>
                </c:pt>
                <c:pt idx="3374">
                  <c:v>41480</c:v>
                </c:pt>
                <c:pt idx="3375">
                  <c:v>41481</c:v>
                </c:pt>
                <c:pt idx="3376">
                  <c:v>41484</c:v>
                </c:pt>
                <c:pt idx="3377">
                  <c:v>41485</c:v>
                </c:pt>
                <c:pt idx="3378">
                  <c:v>41486</c:v>
                </c:pt>
                <c:pt idx="3379">
                  <c:v>41487</c:v>
                </c:pt>
                <c:pt idx="3380">
                  <c:v>41488</c:v>
                </c:pt>
                <c:pt idx="3381">
                  <c:v>41491</c:v>
                </c:pt>
                <c:pt idx="3382">
                  <c:v>41492</c:v>
                </c:pt>
                <c:pt idx="3383">
                  <c:v>41493</c:v>
                </c:pt>
                <c:pt idx="3384">
                  <c:v>41494</c:v>
                </c:pt>
                <c:pt idx="3385">
                  <c:v>41498</c:v>
                </c:pt>
                <c:pt idx="3386">
                  <c:v>41499</c:v>
                </c:pt>
                <c:pt idx="3387">
                  <c:v>41500</c:v>
                </c:pt>
                <c:pt idx="3388">
                  <c:v>41502</c:v>
                </c:pt>
                <c:pt idx="3389">
                  <c:v>41505</c:v>
                </c:pt>
                <c:pt idx="3390">
                  <c:v>41506</c:v>
                </c:pt>
                <c:pt idx="3391">
                  <c:v>41507</c:v>
                </c:pt>
                <c:pt idx="3392">
                  <c:v>41508</c:v>
                </c:pt>
                <c:pt idx="3393">
                  <c:v>41509</c:v>
                </c:pt>
                <c:pt idx="3394">
                  <c:v>41512</c:v>
                </c:pt>
                <c:pt idx="3395">
                  <c:v>41513</c:v>
                </c:pt>
                <c:pt idx="3396">
                  <c:v>41514</c:v>
                </c:pt>
                <c:pt idx="3397">
                  <c:v>41515</c:v>
                </c:pt>
                <c:pt idx="3398">
                  <c:v>41516</c:v>
                </c:pt>
                <c:pt idx="3399">
                  <c:v>41519</c:v>
                </c:pt>
                <c:pt idx="3400">
                  <c:v>41520</c:v>
                </c:pt>
                <c:pt idx="3401">
                  <c:v>41521</c:v>
                </c:pt>
                <c:pt idx="3402">
                  <c:v>41522</c:v>
                </c:pt>
                <c:pt idx="3403">
                  <c:v>41523</c:v>
                </c:pt>
                <c:pt idx="3404">
                  <c:v>41527</c:v>
                </c:pt>
                <c:pt idx="3405">
                  <c:v>41528</c:v>
                </c:pt>
                <c:pt idx="3406">
                  <c:v>41529</c:v>
                </c:pt>
                <c:pt idx="3407">
                  <c:v>41530</c:v>
                </c:pt>
                <c:pt idx="3408">
                  <c:v>41533</c:v>
                </c:pt>
                <c:pt idx="3409">
                  <c:v>41534</c:v>
                </c:pt>
                <c:pt idx="3410">
                  <c:v>41535</c:v>
                </c:pt>
                <c:pt idx="3411">
                  <c:v>41536</c:v>
                </c:pt>
                <c:pt idx="3412">
                  <c:v>41537</c:v>
                </c:pt>
                <c:pt idx="3413">
                  <c:v>41540</c:v>
                </c:pt>
                <c:pt idx="3414">
                  <c:v>41541</c:v>
                </c:pt>
                <c:pt idx="3415">
                  <c:v>41542</c:v>
                </c:pt>
                <c:pt idx="3416">
                  <c:v>41543</c:v>
                </c:pt>
                <c:pt idx="3417">
                  <c:v>41544</c:v>
                </c:pt>
                <c:pt idx="3418">
                  <c:v>41547</c:v>
                </c:pt>
                <c:pt idx="3419">
                  <c:v>41548</c:v>
                </c:pt>
                <c:pt idx="3420">
                  <c:v>41550</c:v>
                </c:pt>
                <c:pt idx="3421">
                  <c:v>41551</c:v>
                </c:pt>
                <c:pt idx="3422">
                  <c:v>41554</c:v>
                </c:pt>
                <c:pt idx="3423">
                  <c:v>41555</c:v>
                </c:pt>
                <c:pt idx="3424">
                  <c:v>41556</c:v>
                </c:pt>
                <c:pt idx="3425">
                  <c:v>41557</c:v>
                </c:pt>
                <c:pt idx="3426">
                  <c:v>41558</c:v>
                </c:pt>
                <c:pt idx="3427">
                  <c:v>41561</c:v>
                </c:pt>
                <c:pt idx="3428">
                  <c:v>41562</c:v>
                </c:pt>
                <c:pt idx="3429">
                  <c:v>41564</c:v>
                </c:pt>
                <c:pt idx="3430">
                  <c:v>41565</c:v>
                </c:pt>
                <c:pt idx="3431">
                  <c:v>41568</c:v>
                </c:pt>
                <c:pt idx="3432">
                  <c:v>41569</c:v>
                </c:pt>
                <c:pt idx="3433">
                  <c:v>41570</c:v>
                </c:pt>
                <c:pt idx="3434">
                  <c:v>41571</c:v>
                </c:pt>
                <c:pt idx="3435">
                  <c:v>41572</c:v>
                </c:pt>
                <c:pt idx="3436">
                  <c:v>41575</c:v>
                </c:pt>
                <c:pt idx="3437">
                  <c:v>41576</c:v>
                </c:pt>
                <c:pt idx="3438">
                  <c:v>41577</c:v>
                </c:pt>
                <c:pt idx="3439">
                  <c:v>41578</c:v>
                </c:pt>
                <c:pt idx="3440">
                  <c:v>41579</c:v>
                </c:pt>
                <c:pt idx="3441">
                  <c:v>41583</c:v>
                </c:pt>
                <c:pt idx="3442">
                  <c:v>41584</c:v>
                </c:pt>
                <c:pt idx="3443">
                  <c:v>41585</c:v>
                </c:pt>
                <c:pt idx="3444">
                  <c:v>41586</c:v>
                </c:pt>
                <c:pt idx="3445">
                  <c:v>41589</c:v>
                </c:pt>
                <c:pt idx="3446">
                  <c:v>41590</c:v>
                </c:pt>
                <c:pt idx="3447">
                  <c:v>41591</c:v>
                </c:pt>
                <c:pt idx="3448">
                  <c:v>41592</c:v>
                </c:pt>
                <c:pt idx="3449">
                  <c:v>41596</c:v>
                </c:pt>
                <c:pt idx="3450">
                  <c:v>41597</c:v>
                </c:pt>
                <c:pt idx="3451">
                  <c:v>41598</c:v>
                </c:pt>
                <c:pt idx="3452">
                  <c:v>41599</c:v>
                </c:pt>
                <c:pt idx="3453">
                  <c:v>41600</c:v>
                </c:pt>
                <c:pt idx="3454">
                  <c:v>41603</c:v>
                </c:pt>
                <c:pt idx="3455">
                  <c:v>41604</c:v>
                </c:pt>
                <c:pt idx="3456">
                  <c:v>41605</c:v>
                </c:pt>
                <c:pt idx="3457">
                  <c:v>41606</c:v>
                </c:pt>
                <c:pt idx="3458">
                  <c:v>41607</c:v>
                </c:pt>
                <c:pt idx="3459">
                  <c:v>41610</c:v>
                </c:pt>
                <c:pt idx="3460">
                  <c:v>41611</c:v>
                </c:pt>
                <c:pt idx="3461">
                  <c:v>41612</c:v>
                </c:pt>
                <c:pt idx="3462">
                  <c:v>41613</c:v>
                </c:pt>
                <c:pt idx="3463">
                  <c:v>41614</c:v>
                </c:pt>
                <c:pt idx="3464">
                  <c:v>41617</c:v>
                </c:pt>
                <c:pt idx="3465">
                  <c:v>41618</c:v>
                </c:pt>
                <c:pt idx="3466">
                  <c:v>41619</c:v>
                </c:pt>
                <c:pt idx="3467">
                  <c:v>41620</c:v>
                </c:pt>
                <c:pt idx="3468">
                  <c:v>41621</c:v>
                </c:pt>
                <c:pt idx="3469">
                  <c:v>41624</c:v>
                </c:pt>
                <c:pt idx="3470">
                  <c:v>41625</c:v>
                </c:pt>
                <c:pt idx="3471">
                  <c:v>41626</c:v>
                </c:pt>
                <c:pt idx="3472">
                  <c:v>41627</c:v>
                </c:pt>
                <c:pt idx="3473">
                  <c:v>41628</c:v>
                </c:pt>
                <c:pt idx="3474">
                  <c:v>41631</c:v>
                </c:pt>
                <c:pt idx="3475">
                  <c:v>41632</c:v>
                </c:pt>
                <c:pt idx="3476">
                  <c:v>41634</c:v>
                </c:pt>
                <c:pt idx="3477">
                  <c:v>41635</c:v>
                </c:pt>
                <c:pt idx="3478">
                  <c:v>41638</c:v>
                </c:pt>
                <c:pt idx="3479">
                  <c:v>41639</c:v>
                </c:pt>
                <c:pt idx="3480">
                  <c:v>41640</c:v>
                </c:pt>
                <c:pt idx="3481">
                  <c:v>41641</c:v>
                </c:pt>
                <c:pt idx="3482">
                  <c:v>41642</c:v>
                </c:pt>
                <c:pt idx="3483">
                  <c:v>41645</c:v>
                </c:pt>
                <c:pt idx="3484">
                  <c:v>41646</c:v>
                </c:pt>
                <c:pt idx="3485">
                  <c:v>41647</c:v>
                </c:pt>
                <c:pt idx="3486">
                  <c:v>41648</c:v>
                </c:pt>
                <c:pt idx="3487">
                  <c:v>41649</c:v>
                </c:pt>
                <c:pt idx="3488">
                  <c:v>41652</c:v>
                </c:pt>
                <c:pt idx="3489">
                  <c:v>41653</c:v>
                </c:pt>
                <c:pt idx="3490">
                  <c:v>41654</c:v>
                </c:pt>
                <c:pt idx="3491">
                  <c:v>41655</c:v>
                </c:pt>
                <c:pt idx="3492">
                  <c:v>41656</c:v>
                </c:pt>
                <c:pt idx="3493">
                  <c:v>41659</c:v>
                </c:pt>
                <c:pt idx="3494">
                  <c:v>41660</c:v>
                </c:pt>
                <c:pt idx="3495">
                  <c:v>41661</c:v>
                </c:pt>
                <c:pt idx="3496">
                  <c:v>41662</c:v>
                </c:pt>
                <c:pt idx="3497">
                  <c:v>41663</c:v>
                </c:pt>
                <c:pt idx="3498">
                  <c:v>41666</c:v>
                </c:pt>
                <c:pt idx="3499">
                  <c:v>41667</c:v>
                </c:pt>
                <c:pt idx="3500">
                  <c:v>41668</c:v>
                </c:pt>
                <c:pt idx="3501">
                  <c:v>41669</c:v>
                </c:pt>
                <c:pt idx="3502">
                  <c:v>41670</c:v>
                </c:pt>
                <c:pt idx="3503">
                  <c:v>41673</c:v>
                </c:pt>
                <c:pt idx="3504">
                  <c:v>41674</c:v>
                </c:pt>
                <c:pt idx="3505">
                  <c:v>41675</c:v>
                </c:pt>
                <c:pt idx="3506">
                  <c:v>41676</c:v>
                </c:pt>
                <c:pt idx="3507">
                  <c:v>41677</c:v>
                </c:pt>
                <c:pt idx="3508">
                  <c:v>41680</c:v>
                </c:pt>
                <c:pt idx="3509">
                  <c:v>41681</c:v>
                </c:pt>
                <c:pt idx="3510">
                  <c:v>41682</c:v>
                </c:pt>
                <c:pt idx="3511">
                  <c:v>41683</c:v>
                </c:pt>
                <c:pt idx="3512">
                  <c:v>41684</c:v>
                </c:pt>
                <c:pt idx="3513">
                  <c:v>41687</c:v>
                </c:pt>
                <c:pt idx="3514">
                  <c:v>41688</c:v>
                </c:pt>
                <c:pt idx="3515">
                  <c:v>41689</c:v>
                </c:pt>
                <c:pt idx="3516">
                  <c:v>41690</c:v>
                </c:pt>
                <c:pt idx="3517">
                  <c:v>41691</c:v>
                </c:pt>
                <c:pt idx="3518">
                  <c:v>41694</c:v>
                </c:pt>
                <c:pt idx="3519">
                  <c:v>41695</c:v>
                </c:pt>
                <c:pt idx="3520">
                  <c:v>41696</c:v>
                </c:pt>
                <c:pt idx="3521">
                  <c:v>41698</c:v>
                </c:pt>
                <c:pt idx="3522">
                  <c:v>41701</c:v>
                </c:pt>
                <c:pt idx="3523">
                  <c:v>41702</c:v>
                </c:pt>
                <c:pt idx="3524">
                  <c:v>41703</c:v>
                </c:pt>
                <c:pt idx="3525">
                  <c:v>41704</c:v>
                </c:pt>
                <c:pt idx="3526">
                  <c:v>41705</c:v>
                </c:pt>
                <c:pt idx="3527">
                  <c:v>41708</c:v>
                </c:pt>
                <c:pt idx="3528">
                  <c:v>41709</c:v>
                </c:pt>
                <c:pt idx="3529">
                  <c:v>41710</c:v>
                </c:pt>
                <c:pt idx="3530">
                  <c:v>41711</c:v>
                </c:pt>
                <c:pt idx="3531">
                  <c:v>41712</c:v>
                </c:pt>
                <c:pt idx="3532">
                  <c:v>41716</c:v>
                </c:pt>
                <c:pt idx="3533">
                  <c:v>41717</c:v>
                </c:pt>
                <c:pt idx="3534">
                  <c:v>41718</c:v>
                </c:pt>
                <c:pt idx="3535">
                  <c:v>41719</c:v>
                </c:pt>
                <c:pt idx="3536">
                  <c:v>41722</c:v>
                </c:pt>
                <c:pt idx="3537">
                  <c:v>41723</c:v>
                </c:pt>
                <c:pt idx="3538">
                  <c:v>41724</c:v>
                </c:pt>
                <c:pt idx="3539">
                  <c:v>41725</c:v>
                </c:pt>
                <c:pt idx="3540">
                  <c:v>41726</c:v>
                </c:pt>
                <c:pt idx="3541">
                  <c:v>41729</c:v>
                </c:pt>
                <c:pt idx="3542">
                  <c:v>41730</c:v>
                </c:pt>
                <c:pt idx="3543">
                  <c:v>41731</c:v>
                </c:pt>
                <c:pt idx="3544">
                  <c:v>41732</c:v>
                </c:pt>
                <c:pt idx="3545">
                  <c:v>41733</c:v>
                </c:pt>
                <c:pt idx="3546">
                  <c:v>41736</c:v>
                </c:pt>
                <c:pt idx="3547">
                  <c:v>41738</c:v>
                </c:pt>
                <c:pt idx="3548">
                  <c:v>41739</c:v>
                </c:pt>
                <c:pt idx="3549">
                  <c:v>41740</c:v>
                </c:pt>
                <c:pt idx="3550">
                  <c:v>41744</c:v>
                </c:pt>
                <c:pt idx="3551">
                  <c:v>41745</c:v>
                </c:pt>
                <c:pt idx="3552">
                  <c:v>41746</c:v>
                </c:pt>
                <c:pt idx="3553">
                  <c:v>41750</c:v>
                </c:pt>
                <c:pt idx="3554">
                  <c:v>41751</c:v>
                </c:pt>
                <c:pt idx="3555">
                  <c:v>41752</c:v>
                </c:pt>
                <c:pt idx="3556">
                  <c:v>41754</c:v>
                </c:pt>
                <c:pt idx="3557">
                  <c:v>41757</c:v>
                </c:pt>
                <c:pt idx="3558">
                  <c:v>41758</c:v>
                </c:pt>
                <c:pt idx="3559">
                  <c:v>41759</c:v>
                </c:pt>
                <c:pt idx="3560">
                  <c:v>41761</c:v>
                </c:pt>
                <c:pt idx="3561">
                  <c:v>41764</c:v>
                </c:pt>
                <c:pt idx="3562">
                  <c:v>41765</c:v>
                </c:pt>
                <c:pt idx="3563">
                  <c:v>41766</c:v>
                </c:pt>
                <c:pt idx="3564">
                  <c:v>41767</c:v>
                </c:pt>
                <c:pt idx="3565">
                  <c:v>41768</c:v>
                </c:pt>
                <c:pt idx="3566">
                  <c:v>41771</c:v>
                </c:pt>
                <c:pt idx="3567">
                  <c:v>41772</c:v>
                </c:pt>
                <c:pt idx="3568">
                  <c:v>41773</c:v>
                </c:pt>
                <c:pt idx="3569">
                  <c:v>41774</c:v>
                </c:pt>
                <c:pt idx="3570">
                  <c:v>41775</c:v>
                </c:pt>
                <c:pt idx="3571">
                  <c:v>41778</c:v>
                </c:pt>
                <c:pt idx="3572">
                  <c:v>41779</c:v>
                </c:pt>
                <c:pt idx="3573">
                  <c:v>41780</c:v>
                </c:pt>
                <c:pt idx="3574">
                  <c:v>41781</c:v>
                </c:pt>
                <c:pt idx="3575">
                  <c:v>41782</c:v>
                </c:pt>
                <c:pt idx="3576">
                  <c:v>41785</c:v>
                </c:pt>
                <c:pt idx="3577">
                  <c:v>41786</c:v>
                </c:pt>
                <c:pt idx="3578">
                  <c:v>41787</c:v>
                </c:pt>
                <c:pt idx="3579">
                  <c:v>41788</c:v>
                </c:pt>
                <c:pt idx="3580">
                  <c:v>41789</c:v>
                </c:pt>
                <c:pt idx="3581">
                  <c:v>41792</c:v>
                </c:pt>
                <c:pt idx="3582">
                  <c:v>41793</c:v>
                </c:pt>
                <c:pt idx="3583">
                  <c:v>41794</c:v>
                </c:pt>
                <c:pt idx="3584">
                  <c:v>41795</c:v>
                </c:pt>
                <c:pt idx="3585">
                  <c:v>41796</c:v>
                </c:pt>
                <c:pt idx="3586">
                  <c:v>41799</c:v>
                </c:pt>
                <c:pt idx="3587">
                  <c:v>41800</c:v>
                </c:pt>
                <c:pt idx="3588">
                  <c:v>41801</c:v>
                </c:pt>
                <c:pt idx="3589">
                  <c:v>41802</c:v>
                </c:pt>
                <c:pt idx="3590">
                  <c:v>41803</c:v>
                </c:pt>
                <c:pt idx="3591">
                  <c:v>41806</c:v>
                </c:pt>
                <c:pt idx="3592">
                  <c:v>41807</c:v>
                </c:pt>
                <c:pt idx="3593">
                  <c:v>41808</c:v>
                </c:pt>
                <c:pt idx="3594">
                  <c:v>41809</c:v>
                </c:pt>
                <c:pt idx="3595">
                  <c:v>41810</c:v>
                </c:pt>
                <c:pt idx="3596">
                  <c:v>41813</c:v>
                </c:pt>
                <c:pt idx="3597">
                  <c:v>41814</c:v>
                </c:pt>
                <c:pt idx="3598">
                  <c:v>41815</c:v>
                </c:pt>
                <c:pt idx="3599">
                  <c:v>41816</c:v>
                </c:pt>
                <c:pt idx="3600">
                  <c:v>41817</c:v>
                </c:pt>
                <c:pt idx="3601">
                  <c:v>41820</c:v>
                </c:pt>
                <c:pt idx="3602">
                  <c:v>41821</c:v>
                </c:pt>
                <c:pt idx="3603">
                  <c:v>41822</c:v>
                </c:pt>
                <c:pt idx="3604">
                  <c:v>41823</c:v>
                </c:pt>
                <c:pt idx="3605">
                  <c:v>41824</c:v>
                </c:pt>
                <c:pt idx="3606">
                  <c:v>41827</c:v>
                </c:pt>
                <c:pt idx="3607">
                  <c:v>41828</c:v>
                </c:pt>
                <c:pt idx="3608">
                  <c:v>41829</c:v>
                </c:pt>
                <c:pt idx="3609">
                  <c:v>41830</c:v>
                </c:pt>
                <c:pt idx="3610">
                  <c:v>41831</c:v>
                </c:pt>
                <c:pt idx="3611">
                  <c:v>41834</c:v>
                </c:pt>
                <c:pt idx="3612">
                  <c:v>41835</c:v>
                </c:pt>
                <c:pt idx="3613">
                  <c:v>41836</c:v>
                </c:pt>
                <c:pt idx="3614">
                  <c:v>41837</c:v>
                </c:pt>
                <c:pt idx="3615">
                  <c:v>41838</c:v>
                </c:pt>
                <c:pt idx="3616">
                  <c:v>41841</c:v>
                </c:pt>
                <c:pt idx="3617">
                  <c:v>41842</c:v>
                </c:pt>
                <c:pt idx="3618">
                  <c:v>41843</c:v>
                </c:pt>
                <c:pt idx="3619">
                  <c:v>41844</c:v>
                </c:pt>
                <c:pt idx="3620">
                  <c:v>41845</c:v>
                </c:pt>
                <c:pt idx="3621">
                  <c:v>41848</c:v>
                </c:pt>
                <c:pt idx="3622">
                  <c:v>41850</c:v>
                </c:pt>
                <c:pt idx="3623">
                  <c:v>41851</c:v>
                </c:pt>
                <c:pt idx="3624">
                  <c:v>41852</c:v>
                </c:pt>
                <c:pt idx="3625">
                  <c:v>41855</c:v>
                </c:pt>
                <c:pt idx="3626">
                  <c:v>41856</c:v>
                </c:pt>
                <c:pt idx="3627">
                  <c:v>41857</c:v>
                </c:pt>
                <c:pt idx="3628">
                  <c:v>41858</c:v>
                </c:pt>
                <c:pt idx="3629">
                  <c:v>41859</c:v>
                </c:pt>
                <c:pt idx="3630">
                  <c:v>41862</c:v>
                </c:pt>
                <c:pt idx="3631">
                  <c:v>41863</c:v>
                </c:pt>
                <c:pt idx="3632">
                  <c:v>41864</c:v>
                </c:pt>
                <c:pt idx="3633">
                  <c:v>41865</c:v>
                </c:pt>
                <c:pt idx="3634">
                  <c:v>41869</c:v>
                </c:pt>
                <c:pt idx="3635">
                  <c:v>41870</c:v>
                </c:pt>
                <c:pt idx="3636">
                  <c:v>41871</c:v>
                </c:pt>
                <c:pt idx="3637">
                  <c:v>41872</c:v>
                </c:pt>
                <c:pt idx="3638">
                  <c:v>41873</c:v>
                </c:pt>
                <c:pt idx="3639">
                  <c:v>41876</c:v>
                </c:pt>
                <c:pt idx="3640">
                  <c:v>41877</c:v>
                </c:pt>
                <c:pt idx="3641">
                  <c:v>41878</c:v>
                </c:pt>
                <c:pt idx="3642">
                  <c:v>41879</c:v>
                </c:pt>
                <c:pt idx="3643">
                  <c:v>41883</c:v>
                </c:pt>
                <c:pt idx="3644">
                  <c:v>41884</c:v>
                </c:pt>
                <c:pt idx="3645">
                  <c:v>41885</c:v>
                </c:pt>
                <c:pt idx="3646">
                  <c:v>41886</c:v>
                </c:pt>
                <c:pt idx="3647">
                  <c:v>41887</c:v>
                </c:pt>
                <c:pt idx="3648">
                  <c:v>41890</c:v>
                </c:pt>
                <c:pt idx="3649">
                  <c:v>41891</c:v>
                </c:pt>
                <c:pt idx="3650">
                  <c:v>41892</c:v>
                </c:pt>
                <c:pt idx="3651">
                  <c:v>41893</c:v>
                </c:pt>
                <c:pt idx="3652">
                  <c:v>41894</c:v>
                </c:pt>
                <c:pt idx="3653">
                  <c:v>41897</c:v>
                </c:pt>
                <c:pt idx="3654">
                  <c:v>41898</c:v>
                </c:pt>
                <c:pt idx="3655">
                  <c:v>41899</c:v>
                </c:pt>
                <c:pt idx="3656">
                  <c:v>41900</c:v>
                </c:pt>
                <c:pt idx="3657">
                  <c:v>41901</c:v>
                </c:pt>
                <c:pt idx="3658">
                  <c:v>41904</c:v>
                </c:pt>
                <c:pt idx="3659">
                  <c:v>41905</c:v>
                </c:pt>
                <c:pt idx="3660">
                  <c:v>41906</c:v>
                </c:pt>
                <c:pt idx="3661">
                  <c:v>41907</c:v>
                </c:pt>
                <c:pt idx="3662">
                  <c:v>41908</c:v>
                </c:pt>
                <c:pt idx="3663">
                  <c:v>41911</c:v>
                </c:pt>
                <c:pt idx="3664">
                  <c:v>41912</c:v>
                </c:pt>
                <c:pt idx="3665">
                  <c:v>41913</c:v>
                </c:pt>
                <c:pt idx="3666">
                  <c:v>41919</c:v>
                </c:pt>
                <c:pt idx="3667">
                  <c:v>41920</c:v>
                </c:pt>
                <c:pt idx="3668">
                  <c:v>41921</c:v>
                </c:pt>
                <c:pt idx="3669">
                  <c:v>41922</c:v>
                </c:pt>
                <c:pt idx="3670">
                  <c:v>41925</c:v>
                </c:pt>
                <c:pt idx="3671">
                  <c:v>41926</c:v>
                </c:pt>
                <c:pt idx="3672">
                  <c:v>41928</c:v>
                </c:pt>
                <c:pt idx="3673">
                  <c:v>41929</c:v>
                </c:pt>
                <c:pt idx="3674">
                  <c:v>41932</c:v>
                </c:pt>
                <c:pt idx="3675">
                  <c:v>41933</c:v>
                </c:pt>
                <c:pt idx="3676">
                  <c:v>41934</c:v>
                </c:pt>
                <c:pt idx="3677">
                  <c:v>41935</c:v>
                </c:pt>
                <c:pt idx="3678">
                  <c:v>41939</c:v>
                </c:pt>
                <c:pt idx="3679">
                  <c:v>41940</c:v>
                </c:pt>
                <c:pt idx="3680">
                  <c:v>41941</c:v>
                </c:pt>
                <c:pt idx="3681">
                  <c:v>41942</c:v>
                </c:pt>
                <c:pt idx="3682">
                  <c:v>41943</c:v>
                </c:pt>
                <c:pt idx="3683">
                  <c:v>41946</c:v>
                </c:pt>
                <c:pt idx="3684">
                  <c:v>41948</c:v>
                </c:pt>
                <c:pt idx="3685">
                  <c:v>41950</c:v>
                </c:pt>
                <c:pt idx="3686">
                  <c:v>41953</c:v>
                </c:pt>
                <c:pt idx="3687">
                  <c:v>41954</c:v>
                </c:pt>
                <c:pt idx="3688">
                  <c:v>41955</c:v>
                </c:pt>
                <c:pt idx="3689">
                  <c:v>41956</c:v>
                </c:pt>
                <c:pt idx="3690">
                  <c:v>41957</c:v>
                </c:pt>
                <c:pt idx="3691">
                  <c:v>41960</c:v>
                </c:pt>
                <c:pt idx="3692">
                  <c:v>41961</c:v>
                </c:pt>
                <c:pt idx="3693">
                  <c:v>41962</c:v>
                </c:pt>
                <c:pt idx="3694">
                  <c:v>41963</c:v>
                </c:pt>
                <c:pt idx="3695">
                  <c:v>41964</c:v>
                </c:pt>
                <c:pt idx="3696">
                  <c:v>41967</c:v>
                </c:pt>
                <c:pt idx="3697">
                  <c:v>41968</c:v>
                </c:pt>
                <c:pt idx="3698">
                  <c:v>41969</c:v>
                </c:pt>
                <c:pt idx="3699">
                  <c:v>41970</c:v>
                </c:pt>
                <c:pt idx="3700">
                  <c:v>41971</c:v>
                </c:pt>
                <c:pt idx="3701">
                  <c:v>41974</c:v>
                </c:pt>
                <c:pt idx="3702">
                  <c:v>41975</c:v>
                </c:pt>
                <c:pt idx="3703">
                  <c:v>41976</c:v>
                </c:pt>
                <c:pt idx="3704">
                  <c:v>41977</c:v>
                </c:pt>
                <c:pt idx="3705">
                  <c:v>41978</c:v>
                </c:pt>
                <c:pt idx="3706">
                  <c:v>41981</c:v>
                </c:pt>
                <c:pt idx="3707">
                  <c:v>41982</c:v>
                </c:pt>
                <c:pt idx="3708">
                  <c:v>41983</c:v>
                </c:pt>
                <c:pt idx="3709">
                  <c:v>41984</c:v>
                </c:pt>
                <c:pt idx="3710">
                  <c:v>41985</c:v>
                </c:pt>
                <c:pt idx="3711">
                  <c:v>41988</c:v>
                </c:pt>
                <c:pt idx="3712">
                  <c:v>41989</c:v>
                </c:pt>
                <c:pt idx="3713">
                  <c:v>41990</c:v>
                </c:pt>
                <c:pt idx="3714">
                  <c:v>41991</c:v>
                </c:pt>
                <c:pt idx="3715">
                  <c:v>41992</c:v>
                </c:pt>
                <c:pt idx="3716">
                  <c:v>41995</c:v>
                </c:pt>
                <c:pt idx="3717">
                  <c:v>41996</c:v>
                </c:pt>
                <c:pt idx="3718">
                  <c:v>41997</c:v>
                </c:pt>
                <c:pt idx="3719">
                  <c:v>41999</c:v>
                </c:pt>
                <c:pt idx="3720">
                  <c:v>42002</c:v>
                </c:pt>
                <c:pt idx="3721">
                  <c:v>42003</c:v>
                </c:pt>
                <c:pt idx="3722">
                  <c:v>42004</c:v>
                </c:pt>
                <c:pt idx="3723">
                  <c:v>42005</c:v>
                </c:pt>
                <c:pt idx="3724">
                  <c:v>42006</c:v>
                </c:pt>
                <c:pt idx="3725">
                  <c:v>42009</c:v>
                </c:pt>
                <c:pt idx="3726">
                  <c:v>42010</c:v>
                </c:pt>
                <c:pt idx="3727">
                  <c:v>42011</c:v>
                </c:pt>
                <c:pt idx="3728">
                  <c:v>42012</c:v>
                </c:pt>
                <c:pt idx="3729">
                  <c:v>42013</c:v>
                </c:pt>
                <c:pt idx="3730">
                  <c:v>42016</c:v>
                </c:pt>
                <c:pt idx="3731">
                  <c:v>42017</c:v>
                </c:pt>
                <c:pt idx="3732">
                  <c:v>42018</c:v>
                </c:pt>
                <c:pt idx="3733">
                  <c:v>42019</c:v>
                </c:pt>
                <c:pt idx="3734">
                  <c:v>42020</c:v>
                </c:pt>
                <c:pt idx="3735">
                  <c:v>42023</c:v>
                </c:pt>
                <c:pt idx="3736">
                  <c:v>42024</c:v>
                </c:pt>
                <c:pt idx="3737">
                  <c:v>42025</c:v>
                </c:pt>
                <c:pt idx="3738">
                  <c:v>42026</c:v>
                </c:pt>
                <c:pt idx="3739">
                  <c:v>42027</c:v>
                </c:pt>
                <c:pt idx="3740">
                  <c:v>42031</c:v>
                </c:pt>
                <c:pt idx="3741">
                  <c:v>42032</c:v>
                </c:pt>
                <c:pt idx="3742">
                  <c:v>42033</c:v>
                </c:pt>
                <c:pt idx="3743">
                  <c:v>42034</c:v>
                </c:pt>
                <c:pt idx="3744">
                  <c:v>42037</c:v>
                </c:pt>
                <c:pt idx="3745">
                  <c:v>42038</c:v>
                </c:pt>
                <c:pt idx="3746">
                  <c:v>42039</c:v>
                </c:pt>
                <c:pt idx="3747">
                  <c:v>42040</c:v>
                </c:pt>
                <c:pt idx="3748">
                  <c:v>42041</c:v>
                </c:pt>
                <c:pt idx="3749">
                  <c:v>42044</c:v>
                </c:pt>
                <c:pt idx="3750">
                  <c:v>42045</c:v>
                </c:pt>
                <c:pt idx="3751">
                  <c:v>42046</c:v>
                </c:pt>
                <c:pt idx="3752">
                  <c:v>42047</c:v>
                </c:pt>
                <c:pt idx="3753">
                  <c:v>42048</c:v>
                </c:pt>
                <c:pt idx="3754">
                  <c:v>42051</c:v>
                </c:pt>
                <c:pt idx="3755">
                  <c:v>42053</c:v>
                </c:pt>
                <c:pt idx="3756">
                  <c:v>42054</c:v>
                </c:pt>
                <c:pt idx="3757">
                  <c:v>42055</c:v>
                </c:pt>
                <c:pt idx="3758">
                  <c:v>42058</c:v>
                </c:pt>
                <c:pt idx="3759">
                  <c:v>42059</c:v>
                </c:pt>
                <c:pt idx="3760">
                  <c:v>42060</c:v>
                </c:pt>
                <c:pt idx="3761">
                  <c:v>42061</c:v>
                </c:pt>
                <c:pt idx="3762">
                  <c:v>42062</c:v>
                </c:pt>
                <c:pt idx="3763">
                  <c:v>42065</c:v>
                </c:pt>
                <c:pt idx="3764">
                  <c:v>42066</c:v>
                </c:pt>
                <c:pt idx="3765">
                  <c:v>42067</c:v>
                </c:pt>
                <c:pt idx="3766">
                  <c:v>42068</c:v>
                </c:pt>
                <c:pt idx="3767">
                  <c:v>42072</c:v>
                </c:pt>
                <c:pt idx="3768">
                  <c:v>42073</c:v>
                </c:pt>
                <c:pt idx="3769">
                  <c:v>42074</c:v>
                </c:pt>
                <c:pt idx="3770">
                  <c:v>42075</c:v>
                </c:pt>
                <c:pt idx="3771">
                  <c:v>42076</c:v>
                </c:pt>
                <c:pt idx="3772">
                  <c:v>42079</c:v>
                </c:pt>
                <c:pt idx="3773">
                  <c:v>42080</c:v>
                </c:pt>
                <c:pt idx="3774">
                  <c:v>42081</c:v>
                </c:pt>
                <c:pt idx="3775">
                  <c:v>42082</c:v>
                </c:pt>
                <c:pt idx="3776">
                  <c:v>42083</c:v>
                </c:pt>
                <c:pt idx="3777">
                  <c:v>42086</c:v>
                </c:pt>
                <c:pt idx="3778">
                  <c:v>42087</c:v>
                </c:pt>
                <c:pt idx="3779">
                  <c:v>42088</c:v>
                </c:pt>
                <c:pt idx="3780">
                  <c:v>42089</c:v>
                </c:pt>
                <c:pt idx="3781">
                  <c:v>42090</c:v>
                </c:pt>
                <c:pt idx="3782">
                  <c:v>42093</c:v>
                </c:pt>
                <c:pt idx="3783">
                  <c:v>42094</c:v>
                </c:pt>
                <c:pt idx="3784">
                  <c:v>42095</c:v>
                </c:pt>
                <c:pt idx="3785">
                  <c:v>42100</c:v>
                </c:pt>
                <c:pt idx="3786">
                  <c:v>42101</c:v>
                </c:pt>
                <c:pt idx="3787">
                  <c:v>42102</c:v>
                </c:pt>
                <c:pt idx="3788">
                  <c:v>42103</c:v>
                </c:pt>
                <c:pt idx="3789">
                  <c:v>42104</c:v>
                </c:pt>
                <c:pt idx="3790">
                  <c:v>42107</c:v>
                </c:pt>
                <c:pt idx="3791">
                  <c:v>42109</c:v>
                </c:pt>
                <c:pt idx="3792">
                  <c:v>42110</c:v>
                </c:pt>
                <c:pt idx="3793">
                  <c:v>42111</c:v>
                </c:pt>
                <c:pt idx="3794">
                  <c:v>42114</c:v>
                </c:pt>
                <c:pt idx="3795">
                  <c:v>42115</c:v>
                </c:pt>
                <c:pt idx="3796">
                  <c:v>42116</c:v>
                </c:pt>
                <c:pt idx="3797">
                  <c:v>42117</c:v>
                </c:pt>
                <c:pt idx="3798">
                  <c:v>42118</c:v>
                </c:pt>
                <c:pt idx="3799">
                  <c:v>42121</c:v>
                </c:pt>
                <c:pt idx="3800">
                  <c:v>42122</c:v>
                </c:pt>
                <c:pt idx="3801">
                  <c:v>42123</c:v>
                </c:pt>
                <c:pt idx="3802">
                  <c:v>42124</c:v>
                </c:pt>
                <c:pt idx="3803">
                  <c:v>42128</c:v>
                </c:pt>
                <c:pt idx="3804">
                  <c:v>42129</c:v>
                </c:pt>
                <c:pt idx="3805">
                  <c:v>42130</c:v>
                </c:pt>
                <c:pt idx="3806">
                  <c:v>42131</c:v>
                </c:pt>
                <c:pt idx="3807">
                  <c:v>42132</c:v>
                </c:pt>
                <c:pt idx="3808">
                  <c:v>42135</c:v>
                </c:pt>
                <c:pt idx="3809">
                  <c:v>42136</c:v>
                </c:pt>
                <c:pt idx="3810">
                  <c:v>42137</c:v>
                </c:pt>
                <c:pt idx="3811">
                  <c:v>42138</c:v>
                </c:pt>
                <c:pt idx="3812">
                  <c:v>42139</c:v>
                </c:pt>
                <c:pt idx="3813">
                  <c:v>42142</c:v>
                </c:pt>
                <c:pt idx="3814">
                  <c:v>42143</c:v>
                </c:pt>
                <c:pt idx="3815">
                  <c:v>42144</c:v>
                </c:pt>
                <c:pt idx="3816">
                  <c:v>42145</c:v>
                </c:pt>
                <c:pt idx="3817">
                  <c:v>42146</c:v>
                </c:pt>
                <c:pt idx="3818">
                  <c:v>42149</c:v>
                </c:pt>
                <c:pt idx="3819">
                  <c:v>42150</c:v>
                </c:pt>
                <c:pt idx="3820">
                  <c:v>42151</c:v>
                </c:pt>
                <c:pt idx="3821">
                  <c:v>42152</c:v>
                </c:pt>
                <c:pt idx="3822">
                  <c:v>42153</c:v>
                </c:pt>
                <c:pt idx="3823">
                  <c:v>42156</c:v>
                </c:pt>
                <c:pt idx="3824">
                  <c:v>42157</c:v>
                </c:pt>
                <c:pt idx="3825">
                  <c:v>42158</c:v>
                </c:pt>
                <c:pt idx="3826">
                  <c:v>42159</c:v>
                </c:pt>
                <c:pt idx="3827">
                  <c:v>42160</c:v>
                </c:pt>
                <c:pt idx="3828">
                  <c:v>42163</c:v>
                </c:pt>
                <c:pt idx="3829">
                  <c:v>42164</c:v>
                </c:pt>
                <c:pt idx="3830">
                  <c:v>42165</c:v>
                </c:pt>
                <c:pt idx="3831">
                  <c:v>42166</c:v>
                </c:pt>
                <c:pt idx="3832">
                  <c:v>42167</c:v>
                </c:pt>
                <c:pt idx="3833">
                  <c:v>42170</c:v>
                </c:pt>
                <c:pt idx="3834">
                  <c:v>42171</c:v>
                </c:pt>
                <c:pt idx="3835">
                  <c:v>42172</c:v>
                </c:pt>
                <c:pt idx="3836">
                  <c:v>42173</c:v>
                </c:pt>
                <c:pt idx="3837">
                  <c:v>42174</c:v>
                </c:pt>
                <c:pt idx="3838">
                  <c:v>42177</c:v>
                </c:pt>
                <c:pt idx="3839">
                  <c:v>42178</c:v>
                </c:pt>
                <c:pt idx="3840">
                  <c:v>42179</c:v>
                </c:pt>
                <c:pt idx="3841">
                  <c:v>42180</c:v>
                </c:pt>
                <c:pt idx="3842">
                  <c:v>42181</c:v>
                </c:pt>
                <c:pt idx="3843">
                  <c:v>42184</c:v>
                </c:pt>
                <c:pt idx="3844">
                  <c:v>42185</c:v>
                </c:pt>
                <c:pt idx="3845">
                  <c:v>42186</c:v>
                </c:pt>
                <c:pt idx="3846">
                  <c:v>42187</c:v>
                </c:pt>
                <c:pt idx="3847">
                  <c:v>42188</c:v>
                </c:pt>
                <c:pt idx="3848">
                  <c:v>42191</c:v>
                </c:pt>
                <c:pt idx="3849">
                  <c:v>42192</c:v>
                </c:pt>
                <c:pt idx="3850">
                  <c:v>42193</c:v>
                </c:pt>
                <c:pt idx="3851">
                  <c:v>42194</c:v>
                </c:pt>
                <c:pt idx="3852">
                  <c:v>42195</c:v>
                </c:pt>
                <c:pt idx="3853">
                  <c:v>42198</c:v>
                </c:pt>
                <c:pt idx="3854">
                  <c:v>42199</c:v>
                </c:pt>
                <c:pt idx="3855">
                  <c:v>42200</c:v>
                </c:pt>
                <c:pt idx="3856">
                  <c:v>42201</c:v>
                </c:pt>
                <c:pt idx="3857">
                  <c:v>42202</c:v>
                </c:pt>
                <c:pt idx="3858">
                  <c:v>42205</c:v>
                </c:pt>
                <c:pt idx="3859">
                  <c:v>42206</c:v>
                </c:pt>
                <c:pt idx="3860">
                  <c:v>42207</c:v>
                </c:pt>
                <c:pt idx="3861">
                  <c:v>42208</c:v>
                </c:pt>
                <c:pt idx="3862">
                  <c:v>42209</c:v>
                </c:pt>
                <c:pt idx="3863">
                  <c:v>42212</c:v>
                </c:pt>
                <c:pt idx="3864">
                  <c:v>42213</c:v>
                </c:pt>
                <c:pt idx="3865">
                  <c:v>42214</c:v>
                </c:pt>
                <c:pt idx="3866">
                  <c:v>42215</c:v>
                </c:pt>
                <c:pt idx="3867">
                  <c:v>42216</c:v>
                </c:pt>
                <c:pt idx="3868">
                  <c:v>42219</c:v>
                </c:pt>
                <c:pt idx="3869">
                  <c:v>42220</c:v>
                </c:pt>
                <c:pt idx="3870">
                  <c:v>42221</c:v>
                </c:pt>
                <c:pt idx="3871">
                  <c:v>42222</c:v>
                </c:pt>
                <c:pt idx="3872">
                  <c:v>42223</c:v>
                </c:pt>
                <c:pt idx="3873">
                  <c:v>42226</c:v>
                </c:pt>
                <c:pt idx="3874">
                  <c:v>42227</c:v>
                </c:pt>
                <c:pt idx="3875">
                  <c:v>42228</c:v>
                </c:pt>
                <c:pt idx="3876">
                  <c:v>42229</c:v>
                </c:pt>
                <c:pt idx="3877">
                  <c:v>42230</c:v>
                </c:pt>
                <c:pt idx="3878">
                  <c:v>42233</c:v>
                </c:pt>
                <c:pt idx="3879">
                  <c:v>42234</c:v>
                </c:pt>
                <c:pt idx="3880">
                  <c:v>42235</c:v>
                </c:pt>
                <c:pt idx="3881">
                  <c:v>42236</c:v>
                </c:pt>
                <c:pt idx="3882">
                  <c:v>42237</c:v>
                </c:pt>
                <c:pt idx="3883">
                  <c:v>42240</c:v>
                </c:pt>
                <c:pt idx="3884">
                  <c:v>42241</c:v>
                </c:pt>
                <c:pt idx="3885">
                  <c:v>42242</c:v>
                </c:pt>
                <c:pt idx="3886">
                  <c:v>42243</c:v>
                </c:pt>
                <c:pt idx="3887">
                  <c:v>42244</c:v>
                </c:pt>
                <c:pt idx="3888">
                  <c:v>42247</c:v>
                </c:pt>
                <c:pt idx="3889">
                  <c:v>42248</c:v>
                </c:pt>
                <c:pt idx="3890">
                  <c:v>42249</c:v>
                </c:pt>
                <c:pt idx="3891">
                  <c:v>42250</c:v>
                </c:pt>
                <c:pt idx="3892">
                  <c:v>42251</c:v>
                </c:pt>
                <c:pt idx="3893">
                  <c:v>42254</c:v>
                </c:pt>
                <c:pt idx="3894">
                  <c:v>42255</c:v>
                </c:pt>
                <c:pt idx="3895">
                  <c:v>42256</c:v>
                </c:pt>
                <c:pt idx="3896">
                  <c:v>42257</c:v>
                </c:pt>
                <c:pt idx="3897">
                  <c:v>42258</c:v>
                </c:pt>
                <c:pt idx="3898">
                  <c:v>42261</c:v>
                </c:pt>
                <c:pt idx="3899">
                  <c:v>42262</c:v>
                </c:pt>
                <c:pt idx="3900">
                  <c:v>42263</c:v>
                </c:pt>
                <c:pt idx="3901">
                  <c:v>42265</c:v>
                </c:pt>
                <c:pt idx="3902">
                  <c:v>42268</c:v>
                </c:pt>
                <c:pt idx="3903">
                  <c:v>42269</c:v>
                </c:pt>
                <c:pt idx="3904">
                  <c:v>42270</c:v>
                </c:pt>
                <c:pt idx="3905">
                  <c:v>42271</c:v>
                </c:pt>
                <c:pt idx="3906">
                  <c:v>42275</c:v>
                </c:pt>
                <c:pt idx="3907">
                  <c:v>42276</c:v>
                </c:pt>
                <c:pt idx="3908">
                  <c:v>42277</c:v>
                </c:pt>
                <c:pt idx="3909">
                  <c:v>42278</c:v>
                </c:pt>
                <c:pt idx="3910">
                  <c:v>42282</c:v>
                </c:pt>
                <c:pt idx="3911">
                  <c:v>42283</c:v>
                </c:pt>
                <c:pt idx="3912">
                  <c:v>42284</c:v>
                </c:pt>
                <c:pt idx="3913">
                  <c:v>42285</c:v>
                </c:pt>
                <c:pt idx="3914">
                  <c:v>42286</c:v>
                </c:pt>
                <c:pt idx="3915">
                  <c:v>42289</c:v>
                </c:pt>
                <c:pt idx="3916">
                  <c:v>42290</c:v>
                </c:pt>
                <c:pt idx="3917">
                  <c:v>42291</c:v>
                </c:pt>
                <c:pt idx="3918">
                  <c:v>42292</c:v>
                </c:pt>
                <c:pt idx="3919">
                  <c:v>42293</c:v>
                </c:pt>
                <c:pt idx="3920">
                  <c:v>42296</c:v>
                </c:pt>
                <c:pt idx="3921">
                  <c:v>42297</c:v>
                </c:pt>
                <c:pt idx="3922">
                  <c:v>42298</c:v>
                </c:pt>
                <c:pt idx="3923">
                  <c:v>42300</c:v>
                </c:pt>
                <c:pt idx="3924">
                  <c:v>42303</c:v>
                </c:pt>
                <c:pt idx="3925">
                  <c:v>42304</c:v>
                </c:pt>
                <c:pt idx="3926">
                  <c:v>42305</c:v>
                </c:pt>
                <c:pt idx="3927">
                  <c:v>42306</c:v>
                </c:pt>
                <c:pt idx="3928">
                  <c:v>42307</c:v>
                </c:pt>
                <c:pt idx="3929">
                  <c:v>42310</c:v>
                </c:pt>
                <c:pt idx="3930">
                  <c:v>42311</c:v>
                </c:pt>
                <c:pt idx="3931">
                  <c:v>42312</c:v>
                </c:pt>
                <c:pt idx="3932">
                  <c:v>42313</c:v>
                </c:pt>
                <c:pt idx="3933">
                  <c:v>42314</c:v>
                </c:pt>
                <c:pt idx="3934">
                  <c:v>42317</c:v>
                </c:pt>
                <c:pt idx="3935">
                  <c:v>42318</c:v>
                </c:pt>
                <c:pt idx="3936">
                  <c:v>42319</c:v>
                </c:pt>
                <c:pt idx="3937">
                  <c:v>42321</c:v>
                </c:pt>
                <c:pt idx="3938">
                  <c:v>42324</c:v>
                </c:pt>
                <c:pt idx="3939">
                  <c:v>42325</c:v>
                </c:pt>
                <c:pt idx="3940">
                  <c:v>42326</c:v>
                </c:pt>
                <c:pt idx="3941">
                  <c:v>42327</c:v>
                </c:pt>
                <c:pt idx="3942">
                  <c:v>42328</c:v>
                </c:pt>
                <c:pt idx="3943">
                  <c:v>42331</c:v>
                </c:pt>
                <c:pt idx="3944">
                  <c:v>42332</c:v>
                </c:pt>
                <c:pt idx="3945">
                  <c:v>42334</c:v>
                </c:pt>
                <c:pt idx="3946">
                  <c:v>42335</c:v>
                </c:pt>
                <c:pt idx="3947">
                  <c:v>42338</c:v>
                </c:pt>
                <c:pt idx="3948">
                  <c:v>42339</c:v>
                </c:pt>
                <c:pt idx="3949">
                  <c:v>42340</c:v>
                </c:pt>
                <c:pt idx="3950">
                  <c:v>42341</c:v>
                </c:pt>
                <c:pt idx="3951">
                  <c:v>42342</c:v>
                </c:pt>
                <c:pt idx="3952">
                  <c:v>42345</c:v>
                </c:pt>
                <c:pt idx="3953">
                  <c:v>42346</c:v>
                </c:pt>
                <c:pt idx="3954">
                  <c:v>42347</c:v>
                </c:pt>
                <c:pt idx="3955">
                  <c:v>42348</c:v>
                </c:pt>
                <c:pt idx="3956">
                  <c:v>42349</c:v>
                </c:pt>
                <c:pt idx="3957">
                  <c:v>42352</c:v>
                </c:pt>
                <c:pt idx="3958">
                  <c:v>42353</c:v>
                </c:pt>
                <c:pt idx="3959">
                  <c:v>42354</c:v>
                </c:pt>
                <c:pt idx="3960">
                  <c:v>42355</c:v>
                </c:pt>
                <c:pt idx="3961">
                  <c:v>42356</c:v>
                </c:pt>
                <c:pt idx="3962">
                  <c:v>42359</c:v>
                </c:pt>
                <c:pt idx="3963">
                  <c:v>42360</c:v>
                </c:pt>
                <c:pt idx="3964">
                  <c:v>42361</c:v>
                </c:pt>
                <c:pt idx="3965">
                  <c:v>42362</c:v>
                </c:pt>
                <c:pt idx="3966">
                  <c:v>42366</c:v>
                </c:pt>
                <c:pt idx="3967">
                  <c:v>42367</c:v>
                </c:pt>
                <c:pt idx="3968">
                  <c:v>42368</c:v>
                </c:pt>
                <c:pt idx="3969">
                  <c:v>42369</c:v>
                </c:pt>
                <c:pt idx="3970">
                  <c:v>42370</c:v>
                </c:pt>
                <c:pt idx="3971">
                  <c:v>42373</c:v>
                </c:pt>
                <c:pt idx="3972">
                  <c:v>42374</c:v>
                </c:pt>
                <c:pt idx="3973">
                  <c:v>42375</c:v>
                </c:pt>
                <c:pt idx="3974">
                  <c:v>42376</c:v>
                </c:pt>
                <c:pt idx="3975">
                  <c:v>42377</c:v>
                </c:pt>
                <c:pt idx="3976">
                  <c:v>42380</c:v>
                </c:pt>
                <c:pt idx="3977">
                  <c:v>42381</c:v>
                </c:pt>
                <c:pt idx="3978">
                  <c:v>42382</c:v>
                </c:pt>
                <c:pt idx="3979">
                  <c:v>42383</c:v>
                </c:pt>
                <c:pt idx="3980">
                  <c:v>42384</c:v>
                </c:pt>
                <c:pt idx="3981">
                  <c:v>42387</c:v>
                </c:pt>
                <c:pt idx="3982">
                  <c:v>42388</c:v>
                </c:pt>
                <c:pt idx="3983">
                  <c:v>42389</c:v>
                </c:pt>
                <c:pt idx="3984">
                  <c:v>42390</c:v>
                </c:pt>
                <c:pt idx="3985">
                  <c:v>42391</c:v>
                </c:pt>
                <c:pt idx="3986">
                  <c:v>42394</c:v>
                </c:pt>
                <c:pt idx="3987">
                  <c:v>42396</c:v>
                </c:pt>
                <c:pt idx="3988">
                  <c:v>42397</c:v>
                </c:pt>
                <c:pt idx="3989">
                  <c:v>42398</c:v>
                </c:pt>
                <c:pt idx="3990">
                  <c:v>42401</c:v>
                </c:pt>
                <c:pt idx="3991">
                  <c:v>42402</c:v>
                </c:pt>
                <c:pt idx="3992">
                  <c:v>42403</c:v>
                </c:pt>
                <c:pt idx="3993">
                  <c:v>42404</c:v>
                </c:pt>
                <c:pt idx="3994">
                  <c:v>42405</c:v>
                </c:pt>
                <c:pt idx="3995">
                  <c:v>42408</c:v>
                </c:pt>
                <c:pt idx="3996">
                  <c:v>42409</c:v>
                </c:pt>
                <c:pt idx="3997">
                  <c:v>42410</c:v>
                </c:pt>
                <c:pt idx="3998">
                  <c:v>42411</c:v>
                </c:pt>
                <c:pt idx="3999">
                  <c:v>42412</c:v>
                </c:pt>
                <c:pt idx="4000">
                  <c:v>42415</c:v>
                </c:pt>
                <c:pt idx="4001">
                  <c:v>42416</c:v>
                </c:pt>
                <c:pt idx="4002">
                  <c:v>42417</c:v>
                </c:pt>
                <c:pt idx="4003">
                  <c:v>42418</c:v>
                </c:pt>
                <c:pt idx="4004">
                  <c:v>42419</c:v>
                </c:pt>
                <c:pt idx="4005">
                  <c:v>42422</c:v>
                </c:pt>
                <c:pt idx="4006">
                  <c:v>42423</c:v>
                </c:pt>
                <c:pt idx="4007">
                  <c:v>42424</c:v>
                </c:pt>
                <c:pt idx="4008">
                  <c:v>42425</c:v>
                </c:pt>
                <c:pt idx="4009">
                  <c:v>42426</c:v>
                </c:pt>
                <c:pt idx="4010">
                  <c:v>42429</c:v>
                </c:pt>
                <c:pt idx="4011">
                  <c:v>42430</c:v>
                </c:pt>
                <c:pt idx="4012">
                  <c:v>42431</c:v>
                </c:pt>
                <c:pt idx="4013">
                  <c:v>42432</c:v>
                </c:pt>
                <c:pt idx="4014">
                  <c:v>42433</c:v>
                </c:pt>
                <c:pt idx="4015">
                  <c:v>42437</c:v>
                </c:pt>
                <c:pt idx="4016">
                  <c:v>42438</c:v>
                </c:pt>
                <c:pt idx="4017">
                  <c:v>42439</c:v>
                </c:pt>
                <c:pt idx="4018">
                  <c:v>42440</c:v>
                </c:pt>
                <c:pt idx="4019">
                  <c:v>42443</c:v>
                </c:pt>
                <c:pt idx="4020">
                  <c:v>42444</c:v>
                </c:pt>
                <c:pt idx="4021">
                  <c:v>42445</c:v>
                </c:pt>
                <c:pt idx="4022">
                  <c:v>42446</c:v>
                </c:pt>
                <c:pt idx="4023">
                  <c:v>42447</c:v>
                </c:pt>
                <c:pt idx="4024">
                  <c:v>42450</c:v>
                </c:pt>
                <c:pt idx="4025">
                  <c:v>42451</c:v>
                </c:pt>
                <c:pt idx="4026">
                  <c:v>42452</c:v>
                </c:pt>
                <c:pt idx="4027">
                  <c:v>42457</c:v>
                </c:pt>
                <c:pt idx="4028">
                  <c:v>42458</c:v>
                </c:pt>
                <c:pt idx="4029">
                  <c:v>42459</c:v>
                </c:pt>
                <c:pt idx="4030">
                  <c:v>42460</c:v>
                </c:pt>
                <c:pt idx="4031">
                  <c:v>42461</c:v>
                </c:pt>
                <c:pt idx="4032">
                  <c:v>42464</c:v>
                </c:pt>
                <c:pt idx="4033">
                  <c:v>42465</c:v>
                </c:pt>
                <c:pt idx="4034">
                  <c:v>42466</c:v>
                </c:pt>
                <c:pt idx="4035">
                  <c:v>42467</c:v>
                </c:pt>
                <c:pt idx="4036">
                  <c:v>42468</c:v>
                </c:pt>
                <c:pt idx="4037">
                  <c:v>42471</c:v>
                </c:pt>
                <c:pt idx="4038">
                  <c:v>42472</c:v>
                </c:pt>
                <c:pt idx="4039">
                  <c:v>42473</c:v>
                </c:pt>
                <c:pt idx="4040">
                  <c:v>42478</c:v>
                </c:pt>
                <c:pt idx="4041">
                  <c:v>42480</c:v>
                </c:pt>
                <c:pt idx="4042">
                  <c:v>42481</c:v>
                </c:pt>
                <c:pt idx="4043">
                  <c:v>42482</c:v>
                </c:pt>
                <c:pt idx="4044">
                  <c:v>42485</c:v>
                </c:pt>
                <c:pt idx="4045">
                  <c:v>42486</c:v>
                </c:pt>
                <c:pt idx="4046">
                  <c:v>42487</c:v>
                </c:pt>
                <c:pt idx="4047">
                  <c:v>42488</c:v>
                </c:pt>
                <c:pt idx="4048">
                  <c:v>42489</c:v>
                </c:pt>
                <c:pt idx="4049">
                  <c:v>42492</c:v>
                </c:pt>
                <c:pt idx="4050">
                  <c:v>42493</c:v>
                </c:pt>
                <c:pt idx="4051">
                  <c:v>42494</c:v>
                </c:pt>
                <c:pt idx="4052">
                  <c:v>42495</c:v>
                </c:pt>
                <c:pt idx="4053">
                  <c:v>42496</c:v>
                </c:pt>
                <c:pt idx="4054">
                  <c:v>42499</c:v>
                </c:pt>
                <c:pt idx="4055">
                  <c:v>42500</c:v>
                </c:pt>
                <c:pt idx="4056">
                  <c:v>42501</c:v>
                </c:pt>
                <c:pt idx="4057">
                  <c:v>42502</c:v>
                </c:pt>
                <c:pt idx="4058">
                  <c:v>42503</c:v>
                </c:pt>
                <c:pt idx="4059">
                  <c:v>42506</c:v>
                </c:pt>
                <c:pt idx="4060">
                  <c:v>42507</c:v>
                </c:pt>
                <c:pt idx="4061">
                  <c:v>42508</c:v>
                </c:pt>
                <c:pt idx="4062">
                  <c:v>42509</c:v>
                </c:pt>
                <c:pt idx="4063">
                  <c:v>42510</c:v>
                </c:pt>
                <c:pt idx="4064">
                  <c:v>42513</c:v>
                </c:pt>
                <c:pt idx="4065">
                  <c:v>42514</c:v>
                </c:pt>
                <c:pt idx="4066">
                  <c:v>42515</c:v>
                </c:pt>
                <c:pt idx="4067">
                  <c:v>42516</c:v>
                </c:pt>
                <c:pt idx="4068">
                  <c:v>42517</c:v>
                </c:pt>
                <c:pt idx="4069">
                  <c:v>42520</c:v>
                </c:pt>
                <c:pt idx="4070">
                  <c:v>42521</c:v>
                </c:pt>
                <c:pt idx="4071">
                  <c:v>42522</c:v>
                </c:pt>
                <c:pt idx="4072">
                  <c:v>42523</c:v>
                </c:pt>
                <c:pt idx="4073">
                  <c:v>42524</c:v>
                </c:pt>
                <c:pt idx="4074">
                  <c:v>42527</c:v>
                </c:pt>
                <c:pt idx="4075">
                  <c:v>42528</c:v>
                </c:pt>
                <c:pt idx="4076">
                  <c:v>42529</c:v>
                </c:pt>
                <c:pt idx="4077">
                  <c:v>42530</c:v>
                </c:pt>
                <c:pt idx="4078">
                  <c:v>42531</c:v>
                </c:pt>
                <c:pt idx="4079">
                  <c:v>42534</c:v>
                </c:pt>
                <c:pt idx="4080">
                  <c:v>42535</c:v>
                </c:pt>
                <c:pt idx="4081">
                  <c:v>42536</c:v>
                </c:pt>
                <c:pt idx="4082">
                  <c:v>42537</c:v>
                </c:pt>
                <c:pt idx="4083">
                  <c:v>42538</c:v>
                </c:pt>
                <c:pt idx="4084">
                  <c:v>42541</c:v>
                </c:pt>
                <c:pt idx="4085">
                  <c:v>42542</c:v>
                </c:pt>
                <c:pt idx="4086">
                  <c:v>42543</c:v>
                </c:pt>
                <c:pt idx="4087">
                  <c:v>42544</c:v>
                </c:pt>
                <c:pt idx="4088">
                  <c:v>42545</c:v>
                </c:pt>
                <c:pt idx="4089">
                  <c:v>42548</c:v>
                </c:pt>
                <c:pt idx="4090">
                  <c:v>42549</c:v>
                </c:pt>
                <c:pt idx="4091">
                  <c:v>42550</c:v>
                </c:pt>
                <c:pt idx="4092">
                  <c:v>42551</c:v>
                </c:pt>
                <c:pt idx="4093">
                  <c:v>42552</c:v>
                </c:pt>
                <c:pt idx="4094">
                  <c:v>42555</c:v>
                </c:pt>
                <c:pt idx="4095">
                  <c:v>42556</c:v>
                </c:pt>
                <c:pt idx="4096">
                  <c:v>42558</c:v>
                </c:pt>
                <c:pt idx="4097">
                  <c:v>42559</c:v>
                </c:pt>
                <c:pt idx="4098">
                  <c:v>42562</c:v>
                </c:pt>
                <c:pt idx="4099">
                  <c:v>42563</c:v>
                </c:pt>
                <c:pt idx="4100">
                  <c:v>42564</c:v>
                </c:pt>
                <c:pt idx="4101">
                  <c:v>42565</c:v>
                </c:pt>
                <c:pt idx="4102">
                  <c:v>42566</c:v>
                </c:pt>
                <c:pt idx="4103">
                  <c:v>42569</c:v>
                </c:pt>
                <c:pt idx="4104">
                  <c:v>42570</c:v>
                </c:pt>
                <c:pt idx="4105">
                  <c:v>42571</c:v>
                </c:pt>
                <c:pt idx="4106">
                  <c:v>42572</c:v>
                </c:pt>
                <c:pt idx="4107">
                  <c:v>42573</c:v>
                </c:pt>
                <c:pt idx="4108">
                  <c:v>42576</c:v>
                </c:pt>
                <c:pt idx="4109">
                  <c:v>42577</c:v>
                </c:pt>
                <c:pt idx="4110">
                  <c:v>42578</c:v>
                </c:pt>
                <c:pt idx="4111">
                  <c:v>42579</c:v>
                </c:pt>
                <c:pt idx="4112">
                  <c:v>42580</c:v>
                </c:pt>
                <c:pt idx="4113">
                  <c:v>42583</c:v>
                </c:pt>
                <c:pt idx="4114">
                  <c:v>42584</c:v>
                </c:pt>
                <c:pt idx="4115">
                  <c:v>42585</c:v>
                </c:pt>
                <c:pt idx="4116">
                  <c:v>42586</c:v>
                </c:pt>
                <c:pt idx="4117">
                  <c:v>42587</c:v>
                </c:pt>
                <c:pt idx="4118">
                  <c:v>42590</c:v>
                </c:pt>
                <c:pt idx="4119">
                  <c:v>42591</c:v>
                </c:pt>
                <c:pt idx="4120">
                  <c:v>42592</c:v>
                </c:pt>
                <c:pt idx="4121">
                  <c:v>42593</c:v>
                </c:pt>
                <c:pt idx="4122">
                  <c:v>42594</c:v>
                </c:pt>
                <c:pt idx="4123">
                  <c:v>42598</c:v>
                </c:pt>
                <c:pt idx="4124">
                  <c:v>42599</c:v>
                </c:pt>
                <c:pt idx="4125">
                  <c:v>42600</c:v>
                </c:pt>
                <c:pt idx="4126">
                  <c:v>42601</c:v>
                </c:pt>
                <c:pt idx="4127">
                  <c:v>42604</c:v>
                </c:pt>
                <c:pt idx="4128">
                  <c:v>42605</c:v>
                </c:pt>
                <c:pt idx="4129">
                  <c:v>42606</c:v>
                </c:pt>
                <c:pt idx="4130">
                  <c:v>42607</c:v>
                </c:pt>
                <c:pt idx="4131">
                  <c:v>42608</c:v>
                </c:pt>
                <c:pt idx="4132">
                  <c:v>42611</c:v>
                </c:pt>
                <c:pt idx="4133">
                  <c:v>42612</c:v>
                </c:pt>
                <c:pt idx="4134">
                  <c:v>42613</c:v>
                </c:pt>
                <c:pt idx="4135">
                  <c:v>42614</c:v>
                </c:pt>
                <c:pt idx="4136">
                  <c:v>42615</c:v>
                </c:pt>
                <c:pt idx="4137">
                  <c:v>42619</c:v>
                </c:pt>
                <c:pt idx="4138">
                  <c:v>42620</c:v>
                </c:pt>
                <c:pt idx="4139">
                  <c:v>42621</c:v>
                </c:pt>
                <c:pt idx="4140">
                  <c:v>42622</c:v>
                </c:pt>
                <c:pt idx="4141">
                  <c:v>42625</c:v>
                </c:pt>
                <c:pt idx="4142">
                  <c:v>42627</c:v>
                </c:pt>
                <c:pt idx="4143">
                  <c:v>42628</c:v>
                </c:pt>
                <c:pt idx="4144">
                  <c:v>42629</c:v>
                </c:pt>
                <c:pt idx="4145">
                  <c:v>42632</c:v>
                </c:pt>
                <c:pt idx="4146">
                  <c:v>42633</c:v>
                </c:pt>
                <c:pt idx="4147">
                  <c:v>42634</c:v>
                </c:pt>
                <c:pt idx="4148">
                  <c:v>42635</c:v>
                </c:pt>
                <c:pt idx="4149">
                  <c:v>42636</c:v>
                </c:pt>
                <c:pt idx="4150">
                  <c:v>42639</c:v>
                </c:pt>
                <c:pt idx="4151">
                  <c:v>42640</c:v>
                </c:pt>
                <c:pt idx="4152">
                  <c:v>42641</c:v>
                </c:pt>
                <c:pt idx="4153">
                  <c:v>42642</c:v>
                </c:pt>
                <c:pt idx="4154">
                  <c:v>42643</c:v>
                </c:pt>
                <c:pt idx="4155">
                  <c:v>42646</c:v>
                </c:pt>
                <c:pt idx="4156">
                  <c:v>42647</c:v>
                </c:pt>
                <c:pt idx="4157">
                  <c:v>42648</c:v>
                </c:pt>
                <c:pt idx="4158">
                  <c:v>42649</c:v>
                </c:pt>
                <c:pt idx="4159">
                  <c:v>42650</c:v>
                </c:pt>
                <c:pt idx="4160">
                  <c:v>42653</c:v>
                </c:pt>
                <c:pt idx="4161">
                  <c:v>42656</c:v>
                </c:pt>
                <c:pt idx="4162">
                  <c:v>42657</c:v>
                </c:pt>
                <c:pt idx="4163">
                  <c:v>42660</c:v>
                </c:pt>
                <c:pt idx="4164">
                  <c:v>42661</c:v>
                </c:pt>
                <c:pt idx="4165">
                  <c:v>42662</c:v>
                </c:pt>
                <c:pt idx="4166">
                  <c:v>42663</c:v>
                </c:pt>
                <c:pt idx="4167">
                  <c:v>42664</c:v>
                </c:pt>
                <c:pt idx="4168">
                  <c:v>42667</c:v>
                </c:pt>
                <c:pt idx="4169">
                  <c:v>42668</c:v>
                </c:pt>
                <c:pt idx="4170">
                  <c:v>42669</c:v>
                </c:pt>
                <c:pt idx="4171">
                  <c:v>42670</c:v>
                </c:pt>
                <c:pt idx="4172">
                  <c:v>42671</c:v>
                </c:pt>
                <c:pt idx="4173">
                  <c:v>42675</c:v>
                </c:pt>
                <c:pt idx="4174">
                  <c:v>42676</c:v>
                </c:pt>
                <c:pt idx="4175">
                  <c:v>42677</c:v>
                </c:pt>
                <c:pt idx="4176">
                  <c:v>42678</c:v>
                </c:pt>
                <c:pt idx="4177">
                  <c:v>42681</c:v>
                </c:pt>
                <c:pt idx="4178">
                  <c:v>42682</c:v>
                </c:pt>
                <c:pt idx="4179">
                  <c:v>42683</c:v>
                </c:pt>
                <c:pt idx="4180">
                  <c:v>42684</c:v>
                </c:pt>
                <c:pt idx="4181">
                  <c:v>42685</c:v>
                </c:pt>
                <c:pt idx="4182">
                  <c:v>42689</c:v>
                </c:pt>
                <c:pt idx="4183">
                  <c:v>42690</c:v>
                </c:pt>
                <c:pt idx="4184">
                  <c:v>42691</c:v>
                </c:pt>
                <c:pt idx="4185">
                  <c:v>42692</c:v>
                </c:pt>
                <c:pt idx="4186">
                  <c:v>42695</c:v>
                </c:pt>
                <c:pt idx="4187">
                  <c:v>42696</c:v>
                </c:pt>
                <c:pt idx="4188">
                  <c:v>42697</c:v>
                </c:pt>
                <c:pt idx="4189">
                  <c:v>42698</c:v>
                </c:pt>
                <c:pt idx="4190">
                  <c:v>42699</c:v>
                </c:pt>
                <c:pt idx="4191">
                  <c:v>42702</c:v>
                </c:pt>
                <c:pt idx="4192">
                  <c:v>42703</c:v>
                </c:pt>
                <c:pt idx="4193">
                  <c:v>42704</c:v>
                </c:pt>
                <c:pt idx="4194">
                  <c:v>42705</c:v>
                </c:pt>
                <c:pt idx="4195">
                  <c:v>42706</c:v>
                </c:pt>
                <c:pt idx="4196">
                  <c:v>42709</c:v>
                </c:pt>
                <c:pt idx="4197">
                  <c:v>42710</c:v>
                </c:pt>
                <c:pt idx="4198">
                  <c:v>42711</c:v>
                </c:pt>
                <c:pt idx="4199">
                  <c:v>42712</c:v>
                </c:pt>
                <c:pt idx="4200">
                  <c:v>42713</c:v>
                </c:pt>
                <c:pt idx="4201">
                  <c:v>42716</c:v>
                </c:pt>
                <c:pt idx="4202">
                  <c:v>42717</c:v>
                </c:pt>
                <c:pt idx="4203">
                  <c:v>42718</c:v>
                </c:pt>
                <c:pt idx="4204">
                  <c:v>42719</c:v>
                </c:pt>
                <c:pt idx="4205">
                  <c:v>42720</c:v>
                </c:pt>
                <c:pt idx="4206">
                  <c:v>42723</c:v>
                </c:pt>
                <c:pt idx="4207">
                  <c:v>42724</c:v>
                </c:pt>
                <c:pt idx="4208">
                  <c:v>42725</c:v>
                </c:pt>
                <c:pt idx="4209">
                  <c:v>42726</c:v>
                </c:pt>
                <c:pt idx="4210">
                  <c:v>42727</c:v>
                </c:pt>
                <c:pt idx="4211">
                  <c:v>42730</c:v>
                </c:pt>
                <c:pt idx="4212">
                  <c:v>42731</c:v>
                </c:pt>
                <c:pt idx="4213">
                  <c:v>42732</c:v>
                </c:pt>
                <c:pt idx="4214">
                  <c:v>42733</c:v>
                </c:pt>
                <c:pt idx="4215">
                  <c:v>42734</c:v>
                </c:pt>
                <c:pt idx="4216">
                  <c:v>42737</c:v>
                </c:pt>
                <c:pt idx="4217">
                  <c:v>42738</c:v>
                </c:pt>
                <c:pt idx="4218">
                  <c:v>42739</c:v>
                </c:pt>
                <c:pt idx="4219">
                  <c:v>42740</c:v>
                </c:pt>
                <c:pt idx="4220">
                  <c:v>42741</c:v>
                </c:pt>
                <c:pt idx="4221">
                  <c:v>42744</c:v>
                </c:pt>
                <c:pt idx="4222">
                  <c:v>42745</c:v>
                </c:pt>
                <c:pt idx="4223">
                  <c:v>42746</c:v>
                </c:pt>
                <c:pt idx="4224">
                  <c:v>42747</c:v>
                </c:pt>
                <c:pt idx="4225">
                  <c:v>42748</c:v>
                </c:pt>
                <c:pt idx="4226">
                  <c:v>42751</c:v>
                </c:pt>
                <c:pt idx="4227">
                  <c:v>42752</c:v>
                </c:pt>
                <c:pt idx="4228">
                  <c:v>42753</c:v>
                </c:pt>
                <c:pt idx="4229">
                  <c:v>42754</c:v>
                </c:pt>
                <c:pt idx="4230">
                  <c:v>42755</c:v>
                </c:pt>
                <c:pt idx="4231">
                  <c:v>42758</c:v>
                </c:pt>
                <c:pt idx="4232">
                  <c:v>42759</c:v>
                </c:pt>
                <c:pt idx="4233">
                  <c:v>42760</c:v>
                </c:pt>
                <c:pt idx="4234">
                  <c:v>42762</c:v>
                </c:pt>
                <c:pt idx="4235">
                  <c:v>42765</c:v>
                </c:pt>
                <c:pt idx="4236">
                  <c:v>42766</c:v>
                </c:pt>
                <c:pt idx="4237">
                  <c:v>42767</c:v>
                </c:pt>
                <c:pt idx="4238">
                  <c:v>42768</c:v>
                </c:pt>
                <c:pt idx="4239">
                  <c:v>42769</c:v>
                </c:pt>
                <c:pt idx="4240">
                  <c:v>42772</c:v>
                </c:pt>
                <c:pt idx="4241">
                  <c:v>42773</c:v>
                </c:pt>
                <c:pt idx="4242">
                  <c:v>42774</c:v>
                </c:pt>
                <c:pt idx="4243">
                  <c:v>42775</c:v>
                </c:pt>
                <c:pt idx="4244">
                  <c:v>42776</c:v>
                </c:pt>
                <c:pt idx="4245">
                  <c:v>42779</c:v>
                </c:pt>
                <c:pt idx="4246">
                  <c:v>42780</c:v>
                </c:pt>
                <c:pt idx="4247">
                  <c:v>42781</c:v>
                </c:pt>
                <c:pt idx="4248">
                  <c:v>42782</c:v>
                </c:pt>
                <c:pt idx="4249">
                  <c:v>42783</c:v>
                </c:pt>
                <c:pt idx="4250">
                  <c:v>42786</c:v>
                </c:pt>
                <c:pt idx="4251">
                  <c:v>42787</c:v>
                </c:pt>
                <c:pt idx="4252">
                  <c:v>42788</c:v>
                </c:pt>
                <c:pt idx="4253">
                  <c:v>42789</c:v>
                </c:pt>
                <c:pt idx="4254">
                  <c:v>42793</c:v>
                </c:pt>
                <c:pt idx="4255">
                  <c:v>42794</c:v>
                </c:pt>
                <c:pt idx="4256">
                  <c:v>42795</c:v>
                </c:pt>
                <c:pt idx="4257">
                  <c:v>42796</c:v>
                </c:pt>
                <c:pt idx="4258">
                  <c:v>42797</c:v>
                </c:pt>
                <c:pt idx="4259">
                  <c:v>42800</c:v>
                </c:pt>
                <c:pt idx="4260">
                  <c:v>42801</c:v>
                </c:pt>
                <c:pt idx="4261">
                  <c:v>42802</c:v>
                </c:pt>
                <c:pt idx="4262">
                  <c:v>42803</c:v>
                </c:pt>
                <c:pt idx="4263">
                  <c:v>42804</c:v>
                </c:pt>
                <c:pt idx="4264">
                  <c:v>42808</c:v>
                </c:pt>
                <c:pt idx="4265">
                  <c:v>42809</c:v>
                </c:pt>
                <c:pt idx="4266">
                  <c:v>42810</c:v>
                </c:pt>
                <c:pt idx="4267">
                  <c:v>42811</c:v>
                </c:pt>
                <c:pt idx="4268">
                  <c:v>42814</c:v>
                </c:pt>
                <c:pt idx="4269">
                  <c:v>42815</c:v>
                </c:pt>
                <c:pt idx="4270">
                  <c:v>42816</c:v>
                </c:pt>
                <c:pt idx="4271">
                  <c:v>42817</c:v>
                </c:pt>
                <c:pt idx="4272">
                  <c:v>42818</c:v>
                </c:pt>
                <c:pt idx="4273">
                  <c:v>42821</c:v>
                </c:pt>
                <c:pt idx="4274">
                  <c:v>42822</c:v>
                </c:pt>
                <c:pt idx="4275">
                  <c:v>42823</c:v>
                </c:pt>
                <c:pt idx="4276">
                  <c:v>42824</c:v>
                </c:pt>
                <c:pt idx="4277">
                  <c:v>42825</c:v>
                </c:pt>
                <c:pt idx="4278">
                  <c:v>42828</c:v>
                </c:pt>
                <c:pt idx="4279">
                  <c:v>42830</c:v>
                </c:pt>
                <c:pt idx="4280">
                  <c:v>42831</c:v>
                </c:pt>
                <c:pt idx="4281">
                  <c:v>42832</c:v>
                </c:pt>
                <c:pt idx="4282">
                  <c:v>42835</c:v>
                </c:pt>
                <c:pt idx="4283">
                  <c:v>42836</c:v>
                </c:pt>
                <c:pt idx="4284">
                  <c:v>42837</c:v>
                </c:pt>
                <c:pt idx="4285">
                  <c:v>42838</c:v>
                </c:pt>
                <c:pt idx="4286">
                  <c:v>42842</c:v>
                </c:pt>
                <c:pt idx="4287">
                  <c:v>42843</c:v>
                </c:pt>
                <c:pt idx="4288">
                  <c:v>42844</c:v>
                </c:pt>
                <c:pt idx="4289">
                  <c:v>42845</c:v>
                </c:pt>
                <c:pt idx="4290">
                  <c:v>42846</c:v>
                </c:pt>
                <c:pt idx="4291">
                  <c:v>42849</c:v>
                </c:pt>
                <c:pt idx="4292">
                  <c:v>42850</c:v>
                </c:pt>
                <c:pt idx="4293">
                  <c:v>42851</c:v>
                </c:pt>
                <c:pt idx="4294">
                  <c:v>42852</c:v>
                </c:pt>
                <c:pt idx="4295">
                  <c:v>42853</c:v>
                </c:pt>
                <c:pt idx="4296">
                  <c:v>42857</c:v>
                </c:pt>
                <c:pt idx="4297">
                  <c:v>42858</c:v>
                </c:pt>
                <c:pt idx="4298">
                  <c:v>42859</c:v>
                </c:pt>
                <c:pt idx="4299">
                  <c:v>42860</c:v>
                </c:pt>
                <c:pt idx="4300">
                  <c:v>42863</c:v>
                </c:pt>
                <c:pt idx="4301">
                  <c:v>42864</c:v>
                </c:pt>
                <c:pt idx="4302">
                  <c:v>42865</c:v>
                </c:pt>
                <c:pt idx="4303">
                  <c:v>42866</c:v>
                </c:pt>
                <c:pt idx="4304">
                  <c:v>42867</c:v>
                </c:pt>
                <c:pt idx="4305">
                  <c:v>42870</c:v>
                </c:pt>
                <c:pt idx="4306">
                  <c:v>42871</c:v>
                </c:pt>
                <c:pt idx="4307">
                  <c:v>42872</c:v>
                </c:pt>
                <c:pt idx="4308">
                  <c:v>42873</c:v>
                </c:pt>
                <c:pt idx="4309">
                  <c:v>42874</c:v>
                </c:pt>
                <c:pt idx="4310">
                  <c:v>42877</c:v>
                </c:pt>
                <c:pt idx="4311">
                  <c:v>42878</c:v>
                </c:pt>
                <c:pt idx="4312">
                  <c:v>42879</c:v>
                </c:pt>
                <c:pt idx="4313">
                  <c:v>42880</c:v>
                </c:pt>
                <c:pt idx="4314">
                  <c:v>42881</c:v>
                </c:pt>
                <c:pt idx="4315">
                  <c:v>42884</c:v>
                </c:pt>
                <c:pt idx="4316">
                  <c:v>42885</c:v>
                </c:pt>
                <c:pt idx="4317">
                  <c:v>42886</c:v>
                </c:pt>
                <c:pt idx="4318">
                  <c:v>42887</c:v>
                </c:pt>
                <c:pt idx="4319">
                  <c:v>42888</c:v>
                </c:pt>
                <c:pt idx="4320">
                  <c:v>42891</c:v>
                </c:pt>
                <c:pt idx="4321">
                  <c:v>42892</c:v>
                </c:pt>
                <c:pt idx="4322">
                  <c:v>42893</c:v>
                </c:pt>
                <c:pt idx="4323">
                  <c:v>42894</c:v>
                </c:pt>
                <c:pt idx="4324">
                  <c:v>42895</c:v>
                </c:pt>
                <c:pt idx="4325">
                  <c:v>42898</c:v>
                </c:pt>
                <c:pt idx="4326">
                  <c:v>42899</c:v>
                </c:pt>
                <c:pt idx="4327">
                  <c:v>42900</c:v>
                </c:pt>
                <c:pt idx="4328">
                  <c:v>42901</c:v>
                </c:pt>
                <c:pt idx="4329">
                  <c:v>42902</c:v>
                </c:pt>
                <c:pt idx="4330">
                  <c:v>42905</c:v>
                </c:pt>
                <c:pt idx="4331">
                  <c:v>42906</c:v>
                </c:pt>
                <c:pt idx="4332">
                  <c:v>42907</c:v>
                </c:pt>
                <c:pt idx="4333">
                  <c:v>42908</c:v>
                </c:pt>
                <c:pt idx="4334">
                  <c:v>42909</c:v>
                </c:pt>
                <c:pt idx="4335">
                  <c:v>42913</c:v>
                </c:pt>
                <c:pt idx="4336">
                  <c:v>42914</c:v>
                </c:pt>
                <c:pt idx="4337">
                  <c:v>42915</c:v>
                </c:pt>
                <c:pt idx="4338">
                  <c:v>42916</c:v>
                </c:pt>
                <c:pt idx="4339">
                  <c:v>42919</c:v>
                </c:pt>
                <c:pt idx="4340">
                  <c:v>42920</c:v>
                </c:pt>
                <c:pt idx="4341">
                  <c:v>42921</c:v>
                </c:pt>
                <c:pt idx="4342">
                  <c:v>42922</c:v>
                </c:pt>
                <c:pt idx="4343">
                  <c:v>42923</c:v>
                </c:pt>
                <c:pt idx="4344">
                  <c:v>42926</c:v>
                </c:pt>
                <c:pt idx="4345">
                  <c:v>42927</c:v>
                </c:pt>
                <c:pt idx="4346">
                  <c:v>42928</c:v>
                </c:pt>
                <c:pt idx="4347">
                  <c:v>42929</c:v>
                </c:pt>
                <c:pt idx="4348">
                  <c:v>42930</c:v>
                </c:pt>
                <c:pt idx="4349">
                  <c:v>42933</c:v>
                </c:pt>
                <c:pt idx="4350">
                  <c:v>42934</c:v>
                </c:pt>
                <c:pt idx="4351">
                  <c:v>42935</c:v>
                </c:pt>
                <c:pt idx="4352">
                  <c:v>42936</c:v>
                </c:pt>
                <c:pt idx="4353">
                  <c:v>42937</c:v>
                </c:pt>
                <c:pt idx="4354">
                  <c:v>42940</c:v>
                </c:pt>
                <c:pt idx="4355">
                  <c:v>42941</c:v>
                </c:pt>
                <c:pt idx="4356">
                  <c:v>42942</c:v>
                </c:pt>
                <c:pt idx="4357">
                  <c:v>42943</c:v>
                </c:pt>
                <c:pt idx="4358">
                  <c:v>42944</c:v>
                </c:pt>
                <c:pt idx="4359">
                  <c:v>42947</c:v>
                </c:pt>
                <c:pt idx="4360">
                  <c:v>42948</c:v>
                </c:pt>
                <c:pt idx="4361">
                  <c:v>42949</c:v>
                </c:pt>
                <c:pt idx="4362">
                  <c:v>42950</c:v>
                </c:pt>
                <c:pt idx="4363">
                  <c:v>42951</c:v>
                </c:pt>
                <c:pt idx="4364">
                  <c:v>42954</c:v>
                </c:pt>
                <c:pt idx="4365">
                  <c:v>42955</c:v>
                </c:pt>
                <c:pt idx="4366">
                  <c:v>42956</c:v>
                </c:pt>
                <c:pt idx="4367">
                  <c:v>42957</c:v>
                </c:pt>
                <c:pt idx="4368">
                  <c:v>42958</c:v>
                </c:pt>
                <c:pt idx="4369">
                  <c:v>42961</c:v>
                </c:pt>
                <c:pt idx="4370">
                  <c:v>42963</c:v>
                </c:pt>
                <c:pt idx="4371">
                  <c:v>42964</c:v>
                </c:pt>
                <c:pt idx="4372">
                  <c:v>42965</c:v>
                </c:pt>
                <c:pt idx="4373">
                  <c:v>42968</c:v>
                </c:pt>
                <c:pt idx="4374">
                  <c:v>42969</c:v>
                </c:pt>
                <c:pt idx="4375">
                  <c:v>42970</c:v>
                </c:pt>
                <c:pt idx="4376">
                  <c:v>42971</c:v>
                </c:pt>
                <c:pt idx="4377">
                  <c:v>42975</c:v>
                </c:pt>
                <c:pt idx="4378">
                  <c:v>42976</c:v>
                </c:pt>
                <c:pt idx="4379">
                  <c:v>42977</c:v>
                </c:pt>
                <c:pt idx="4380">
                  <c:v>42978</c:v>
                </c:pt>
                <c:pt idx="4381">
                  <c:v>42979</c:v>
                </c:pt>
                <c:pt idx="4382">
                  <c:v>42982</c:v>
                </c:pt>
                <c:pt idx="4383">
                  <c:v>42983</c:v>
                </c:pt>
                <c:pt idx="4384">
                  <c:v>42984</c:v>
                </c:pt>
                <c:pt idx="4385">
                  <c:v>42985</c:v>
                </c:pt>
                <c:pt idx="4386">
                  <c:v>42986</c:v>
                </c:pt>
                <c:pt idx="4387">
                  <c:v>42989</c:v>
                </c:pt>
                <c:pt idx="4388">
                  <c:v>42990</c:v>
                </c:pt>
                <c:pt idx="4389">
                  <c:v>42991</c:v>
                </c:pt>
                <c:pt idx="4390">
                  <c:v>42992</c:v>
                </c:pt>
                <c:pt idx="4391">
                  <c:v>42993</c:v>
                </c:pt>
                <c:pt idx="4392">
                  <c:v>42996</c:v>
                </c:pt>
                <c:pt idx="4393">
                  <c:v>42997</c:v>
                </c:pt>
                <c:pt idx="4394">
                  <c:v>42998</c:v>
                </c:pt>
                <c:pt idx="4395">
                  <c:v>42999</c:v>
                </c:pt>
                <c:pt idx="4396">
                  <c:v>43000</c:v>
                </c:pt>
                <c:pt idx="4397">
                  <c:v>43003</c:v>
                </c:pt>
                <c:pt idx="4398">
                  <c:v>43004</c:v>
                </c:pt>
                <c:pt idx="4399">
                  <c:v>43005</c:v>
                </c:pt>
                <c:pt idx="4400">
                  <c:v>43006</c:v>
                </c:pt>
                <c:pt idx="4401">
                  <c:v>43007</c:v>
                </c:pt>
                <c:pt idx="4402">
                  <c:v>43011</c:v>
                </c:pt>
                <c:pt idx="4403">
                  <c:v>43012</c:v>
                </c:pt>
                <c:pt idx="4404">
                  <c:v>43013</c:v>
                </c:pt>
                <c:pt idx="4405">
                  <c:v>43014</c:v>
                </c:pt>
                <c:pt idx="4406">
                  <c:v>43017</c:v>
                </c:pt>
                <c:pt idx="4407">
                  <c:v>43018</c:v>
                </c:pt>
                <c:pt idx="4408">
                  <c:v>43019</c:v>
                </c:pt>
                <c:pt idx="4409">
                  <c:v>43020</c:v>
                </c:pt>
                <c:pt idx="4410">
                  <c:v>43021</c:v>
                </c:pt>
                <c:pt idx="4411">
                  <c:v>43024</c:v>
                </c:pt>
                <c:pt idx="4412">
                  <c:v>43025</c:v>
                </c:pt>
                <c:pt idx="4413">
                  <c:v>43026</c:v>
                </c:pt>
                <c:pt idx="4414">
                  <c:v>43027</c:v>
                </c:pt>
                <c:pt idx="4415">
                  <c:v>43031</c:v>
                </c:pt>
                <c:pt idx="4416">
                  <c:v>43032</c:v>
                </c:pt>
                <c:pt idx="4417">
                  <c:v>43033</c:v>
                </c:pt>
                <c:pt idx="4418">
                  <c:v>43034</c:v>
                </c:pt>
                <c:pt idx="4419">
                  <c:v>43035</c:v>
                </c:pt>
                <c:pt idx="4420">
                  <c:v>43038</c:v>
                </c:pt>
                <c:pt idx="4421">
                  <c:v>43039</c:v>
                </c:pt>
                <c:pt idx="4422">
                  <c:v>43040</c:v>
                </c:pt>
                <c:pt idx="4423">
                  <c:v>43041</c:v>
                </c:pt>
                <c:pt idx="4424">
                  <c:v>43042</c:v>
                </c:pt>
                <c:pt idx="4425">
                  <c:v>43045</c:v>
                </c:pt>
                <c:pt idx="4426">
                  <c:v>43046</c:v>
                </c:pt>
                <c:pt idx="4427">
                  <c:v>43047</c:v>
                </c:pt>
                <c:pt idx="4428">
                  <c:v>43048</c:v>
                </c:pt>
                <c:pt idx="4429">
                  <c:v>43049</c:v>
                </c:pt>
                <c:pt idx="4430">
                  <c:v>43052</c:v>
                </c:pt>
                <c:pt idx="4431">
                  <c:v>43053</c:v>
                </c:pt>
                <c:pt idx="4432">
                  <c:v>43054</c:v>
                </c:pt>
                <c:pt idx="4433">
                  <c:v>43055</c:v>
                </c:pt>
                <c:pt idx="4434">
                  <c:v>43056</c:v>
                </c:pt>
                <c:pt idx="4435">
                  <c:v>43059</c:v>
                </c:pt>
                <c:pt idx="4436">
                  <c:v>43060</c:v>
                </c:pt>
                <c:pt idx="4437">
                  <c:v>43061</c:v>
                </c:pt>
                <c:pt idx="4438">
                  <c:v>43062</c:v>
                </c:pt>
                <c:pt idx="4439">
                  <c:v>43063</c:v>
                </c:pt>
                <c:pt idx="4440">
                  <c:v>43066</c:v>
                </c:pt>
                <c:pt idx="4441">
                  <c:v>43067</c:v>
                </c:pt>
                <c:pt idx="4442">
                  <c:v>43068</c:v>
                </c:pt>
                <c:pt idx="4443">
                  <c:v>43069</c:v>
                </c:pt>
                <c:pt idx="4444">
                  <c:v>43070</c:v>
                </c:pt>
                <c:pt idx="4445">
                  <c:v>43073</c:v>
                </c:pt>
                <c:pt idx="4446">
                  <c:v>43074</c:v>
                </c:pt>
                <c:pt idx="4447">
                  <c:v>43075</c:v>
                </c:pt>
                <c:pt idx="4448">
                  <c:v>43076</c:v>
                </c:pt>
                <c:pt idx="4449">
                  <c:v>43077</c:v>
                </c:pt>
                <c:pt idx="4450">
                  <c:v>43080</c:v>
                </c:pt>
                <c:pt idx="4451">
                  <c:v>43081</c:v>
                </c:pt>
                <c:pt idx="4452">
                  <c:v>43082</c:v>
                </c:pt>
                <c:pt idx="4453">
                  <c:v>43083</c:v>
                </c:pt>
                <c:pt idx="4454">
                  <c:v>43084</c:v>
                </c:pt>
                <c:pt idx="4455">
                  <c:v>43087</c:v>
                </c:pt>
                <c:pt idx="4456">
                  <c:v>43088</c:v>
                </c:pt>
                <c:pt idx="4457">
                  <c:v>43089</c:v>
                </c:pt>
                <c:pt idx="4458">
                  <c:v>43090</c:v>
                </c:pt>
                <c:pt idx="4459">
                  <c:v>43091</c:v>
                </c:pt>
                <c:pt idx="4460">
                  <c:v>43095</c:v>
                </c:pt>
                <c:pt idx="4461">
                  <c:v>43096</c:v>
                </c:pt>
                <c:pt idx="4462">
                  <c:v>43097</c:v>
                </c:pt>
                <c:pt idx="4463">
                  <c:v>43098</c:v>
                </c:pt>
                <c:pt idx="4464">
                  <c:v>43101</c:v>
                </c:pt>
                <c:pt idx="4465">
                  <c:v>43102</c:v>
                </c:pt>
                <c:pt idx="4466">
                  <c:v>43103</c:v>
                </c:pt>
                <c:pt idx="4467">
                  <c:v>43104</c:v>
                </c:pt>
                <c:pt idx="4468">
                  <c:v>43105</c:v>
                </c:pt>
                <c:pt idx="4469">
                  <c:v>43108</c:v>
                </c:pt>
                <c:pt idx="4470">
                  <c:v>43109</c:v>
                </c:pt>
                <c:pt idx="4471">
                  <c:v>43110</c:v>
                </c:pt>
                <c:pt idx="4472">
                  <c:v>43111</c:v>
                </c:pt>
                <c:pt idx="4473">
                  <c:v>43112</c:v>
                </c:pt>
                <c:pt idx="4474">
                  <c:v>43115</c:v>
                </c:pt>
                <c:pt idx="4475">
                  <c:v>43116</c:v>
                </c:pt>
                <c:pt idx="4476">
                  <c:v>43117</c:v>
                </c:pt>
                <c:pt idx="4477">
                  <c:v>43118</c:v>
                </c:pt>
                <c:pt idx="4478">
                  <c:v>43119</c:v>
                </c:pt>
                <c:pt idx="4479">
                  <c:v>43122</c:v>
                </c:pt>
                <c:pt idx="4480">
                  <c:v>43123</c:v>
                </c:pt>
                <c:pt idx="4481">
                  <c:v>43124</c:v>
                </c:pt>
                <c:pt idx="4482">
                  <c:v>43125</c:v>
                </c:pt>
                <c:pt idx="4483">
                  <c:v>43129</c:v>
                </c:pt>
                <c:pt idx="4484">
                  <c:v>43130</c:v>
                </c:pt>
                <c:pt idx="4485">
                  <c:v>43131</c:v>
                </c:pt>
                <c:pt idx="4486">
                  <c:v>43132</c:v>
                </c:pt>
                <c:pt idx="4487">
                  <c:v>43133</c:v>
                </c:pt>
                <c:pt idx="4488">
                  <c:v>43136</c:v>
                </c:pt>
                <c:pt idx="4489">
                  <c:v>43137</c:v>
                </c:pt>
                <c:pt idx="4490">
                  <c:v>43138</c:v>
                </c:pt>
                <c:pt idx="4491">
                  <c:v>43139</c:v>
                </c:pt>
                <c:pt idx="4492">
                  <c:v>43140</c:v>
                </c:pt>
                <c:pt idx="4493">
                  <c:v>43143</c:v>
                </c:pt>
                <c:pt idx="4494">
                  <c:v>43145</c:v>
                </c:pt>
                <c:pt idx="4495">
                  <c:v>43146</c:v>
                </c:pt>
                <c:pt idx="4496">
                  <c:v>43147</c:v>
                </c:pt>
                <c:pt idx="4497">
                  <c:v>43150</c:v>
                </c:pt>
                <c:pt idx="4498">
                  <c:v>43151</c:v>
                </c:pt>
                <c:pt idx="4499">
                  <c:v>43152</c:v>
                </c:pt>
                <c:pt idx="4500">
                  <c:v>43153</c:v>
                </c:pt>
                <c:pt idx="4501">
                  <c:v>43154</c:v>
                </c:pt>
                <c:pt idx="4502">
                  <c:v>43157</c:v>
                </c:pt>
                <c:pt idx="4503">
                  <c:v>43158</c:v>
                </c:pt>
                <c:pt idx="4504">
                  <c:v>43159</c:v>
                </c:pt>
                <c:pt idx="4505">
                  <c:v>43160</c:v>
                </c:pt>
                <c:pt idx="4506">
                  <c:v>43164</c:v>
                </c:pt>
                <c:pt idx="4507">
                  <c:v>43165</c:v>
                </c:pt>
                <c:pt idx="4508">
                  <c:v>43166</c:v>
                </c:pt>
                <c:pt idx="4509">
                  <c:v>43167</c:v>
                </c:pt>
                <c:pt idx="4510">
                  <c:v>43168</c:v>
                </c:pt>
                <c:pt idx="4511">
                  <c:v>43171</c:v>
                </c:pt>
                <c:pt idx="4512">
                  <c:v>43172</c:v>
                </c:pt>
                <c:pt idx="4513">
                  <c:v>43173</c:v>
                </c:pt>
                <c:pt idx="4514">
                  <c:v>43174</c:v>
                </c:pt>
                <c:pt idx="4515">
                  <c:v>43175</c:v>
                </c:pt>
                <c:pt idx="4516">
                  <c:v>43178</c:v>
                </c:pt>
                <c:pt idx="4517">
                  <c:v>43179</c:v>
                </c:pt>
                <c:pt idx="4518">
                  <c:v>43180</c:v>
                </c:pt>
                <c:pt idx="4519">
                  <c:v>43181</c:v>
                </c:pt>
                <c:pt idx="4520">
                  <c:v>43182</c:v>
                </c:pt>
                <c:pt idx="4521">
                  <c:v>43185</c:v>
                </c:pt>
                <c:pt idx="4522">
                  <c:v>43186</c:v>
                </c:pt>
                <c:pt idx="4523">
                  <c:v>43187</c:v>
                </c:pt>
                <c:pt idx="4524">
                  <c:v>43192</c:v>
                </c:pt>
                <c:pt idx="4525">
                  <c:v>43193</c:v>
                </c:pt>
                <c:pt idx="4526">
                  <c:v>43194</c:v>
                </c:pt>
                <c:pt idx="4527">
                  <c:v>43195</c:v>
                </c:pt>
                <c:pt idx="4528">
                  <c:v>43196</c:v>
                </c:pt>
                <c:pt idx="4529">
                  <c:v>43199</c:v>
                </c:pt>
                <c:pt idx="4530">
                  <c:v>43200</c:v>
                </c:pt>
                <c:pt idx="4531">
                  <c:v>43201</c:v>
                </c:pt>
                <c:pt idx="4532">
                  <c:v>43202</c:v>
                </c:pt>
                <c:pt idx="4533">
                  <c:v>43203</c:v>
                </c:pt>
                <c:pt idx="4534">
                  <c:v>43206</c:v>
                </c:pt>
                <c:pt idx="4535">
                  <c:v>43207</c:v>
                </c:pt>
                <c:pt idx="4536">
                  <c:v>43208</c:v>
                </c:pt>
                <c:pt idx="4537">
                  <c:v>43209</c:v>
                </c:pt>
                <c:pt idx="4538">
                  <c:v>43210</c:v>
                </c:pt>
                <c:pt idx="4539">
                  <c:v>43213</c:v>
                </c:pt>
                <c:pt idx="4540">
                  <c:v>43214</c:v>
                </c:pt>
                <c:pt idx="4541">
                  <c:v>43215</c:v>
                </c:pt>
                <c:pt idx="4542">
                  <c:v>43216</c:v>
                </c:pt>
                <c:pt idx="4543">
                  <c:v>43217</c:v>
                </c:pt>
                <c:pt idx="4544">
                  <c:v>43220</c:v>
                </c:pt>
                <c:pt idx="4545">
                  <c:v>43222</c:v>
                </c:pt>
                <c:pt idx="4546">
                  <c:v>43223</c:v>
                </c:pt>
                <c:pt idx="4547">
                  <c:v>43224</c:v>
                </c:pt>
                <c:pt idx="4548">
                  <c:v>43227</c:v>
                </c:pt>
                <c:pt idx="4549">
                  <c:v>43228</c:v>
                </c:pt>
                <c:pt idx="4550">
                  <c:v>43229</c:v>
                </c:pt>
                <c:pt idx="4551">
                  <c:v>43230</c:v>
                </c:pt>
                <c:pt idx="4552">
                  <c:v>43231</c:v>
                </c:pt>
                <c:pt idx="4553">
                  <c:v>43234</c:v>
                </c:pt>
                <c:pt idx="4554">
                  <c:v>43235</c:v>
                </c:pt>
                <c:pt idx="4555">
                  <c:v>43236</c:v>
                </c:pt>
                <c:pt idx="4556">
                  <c:v>43237</c:v>
                </c:pt>
                <c:pt idx="4557">
                  <c:v>43238</c:v>
                </c:pt>
                <c:pt idx="4558">
                  <c:v>43241</c:v>
                </c:pt>
                <c:pt idx="4559">
                  <c:v>43242</c:v>
                </c:pt>
                <c:pt idx="4560">
                  <c:v>43243</c:v>
                </c:pt>
                <c:pt idx="4561">
                  <c:v>43244</c:v>
                </c:pt>
                <c:pt idx="4562">
                  <c:v>43245</c:v>
                </c:pt>
                <c:pt idx="4563">
                  <c:v>43248</c:v>
                </c:pt>
                <c:pt idx="4564">
                  <c:v>43249</c:v>
                </c:pt>
                <c:pt idx="4565">
                  <c:v>43250</c:v>
                </c:pt>
                <c:pt idx="4566">
                  <c:v>43251</c:v>
                </c:pt>
                <c:pt idx="4567">
                  <c:v>43252</c:v>
                </c:pt>
                <c:pt idx="4568">
                  <c:v>43255</c:v>
                </c:pt>
                <c:pt idx="4569">
                  <c:v>43256</c:v>
                </c:pt>
                <c:pt idx="4570">
                  <c:v>43257</c:v>
                </c:pt>
                <c:pt idx="4571">
                  <c:v>43258</c:v>
                </c:pt>
                <c:pt idx="4572">
                  <c:v>43259</c:v>
                </c:pt>
                <c:pt idx="4573">
                  <c:v>43262</c:v>
                </c:pt>
                <c:pt idx="4574">
                  <c:v>43263</c:v>
                </c:pt>
                <c:pt idx="4575">
                  <c:v>43264</c:v>
                </c:pt>
                <c:pt idx="4576">
                  <c:v>43265</c:v>
                </c:pt>
                <c:pt idx="4577">
                  <c:v>43266</c:v>
                </c:pt>
                <c:pt idx="4578">
                  <c:v>43269</c:v>
                </c:pt>
                <c:pt idx="4579">
                  <c:v>43270</c:v>
                </c:pt>
                <c:pt idx="4580">
                  <c:v>43271</c:v>
                </c:pt>
                <c:pt idx="4581">
                  <c:v>43272</c:v>
                </c:pt>
                <c:pt idx="4582">
                  <c:v>43273</c:v>
                </c:pt>
                <c:pt idx="4583">
                  <c:v>43276</c:v>
                </c:pt>
                <c:pt idx="4584">
                  <c:v>43277</c:v>
                </c:pt>
                <c:pt idx="4585">
                  <c:v>43278</c:v>
                </c:pt>
                <c:pt idx="4586">
                  <c:v>43279</c:v>
                </c:pt>
                <c:pt idx="4587">
                  <c:v>43280</c:v>
                </c:pt>
                <c:pt idx="4588">
                  <c:v>43283</c:v>
                </c:pt>
                <c:pt idx="4589">
                  <c:v>43284</c:v>
                </c:pt>
                <c:pt idx="4590">
                  <c:v>43285</c:v>
                </c:pt>
                <c:pt idx="4591">
                  <c:v>43286</c:v>
                </c:pt>
                <c:pt idx="4592">
                  <c:v>43287</c:v>
                </c:pt>
                <c:pt idx="4593">
                  <c:v>43290</c:v>
                </c:pt>
                <c:pt idx="4594">
                  <c:v>43291</c:v>
                </c:pt>
                <c:pt idx="4595">
                  <c:v>43292</c:v>
                </c:pt>
                <c:pt idx="4596">
                  <c:v>43293</c:v>
                </c:pt>
                <c:pt idx="4597">
                  <c:v>43294</c:v>
                </c:pt>
                <c:pt idx="4598">
                  <c:v>43297</c:v>
                </c:pt>
                <c:pt idx="4599">
                  <c:v>43298</c:v>
                </c:pt>
                <c:pt idx="4600">
                  <c:v>43299</c:v>
                </c:pt>
                <c:pt idx="4601">
                  <c:v>43300</c:v>
                </c:pt>
                <c:pt idx="4602">
                  <c:v>43301</c:v>
                </c:pt>
                <c:pt idx="4603">
                  <c:v>43304</c:v>
                </c:pt>
                <c:pt idx="4604">
                  <c:v>43305</c:v>
                </c:pt>
                <c:pt idx="4605">
                  <c:v>43306</c:v>
                </c:pt>
                <c:pt idx="4606">
                  <c:v>43307</c:v>
                </c:pt>
                <c:pt idx="4607">
                  <c:v>43308</c:v>
                </c:pt>
                <c:pt idx="4608">
                  <c:v>43311</c:v>
                </c:pt>
                <c:pt idx="4609">
                  <c:v>43312</c:v>
                </c:pt>
                <c:pt idx="4610">
                  <c:v>43313</c:v>
                </c:pt>
                <c:pt idx="4611">
                  <c:v>43314</c:v>
                </c:pt>
                <c:pt idx="4612">
                  <c:v>43315</c:v>
                </c:pt>
                <c:pt idx="4613">
                  <c:v>43318</c:v>
                </c:pt>
                <c:pt idx="4614">
                  <c:v>43319</c:v>
                </c:pt>
                <c:pt idx="4615">
                  <c:v>43320</c:v>
                </c:pt>
                <c:pt idx="4616">
                  <c:v>43321</c:v>
                </c:pt>
                <c:pt idx="4617">
                  <c:v>43322</c:v>
                </c:pt>
                <c:pt idx="4618">
                  <c:v>43325</c:v>
                </c:pt>
                <c:pt idx="4619">
                  <c:v>43326</c:v>
                </c:pt>
                <c:pt idx="4620">
                  <c:v>43328</c:v>
                </c:pt>
                <c:pt idx="4621">
                  <c:v>43329</c:v>
                </c:pt>
                <c:pt idx="4622">
                  <c:v>43332</c:v>
                </c:pt>
                <c:pt idx="4623">
                  <c:v>43333</c:v>
                </c:pt>
                <c:pt idx="4624">
                  <c:v>43335</c:v>
                </c:pt>
                <c:pt idx="4625">
                  <c:v>43336</c:v>
                </c:pt>
                <c:pt idx="4626">
                  <c:v>43339</c:v>
                </c:pt>
                <c:pt idx="4627">
                  <c:v>43340</c:v>
                </c:pt>
                <c:pt idx="4628">
                  <c:v>43341</c:v>
                </c:pt>
                <c:pt idx="4629">
                  <c:v>43342</c:v>
                </c:pt>
                <c:pt idx="4630">
                  <c:v>43343</c:v>
                </c:pt>
                <c:pt idx="4631">
                  <c:v>43346</c:v>
                </c:pt>
                <c:pt idx="4632">
                  <c:v>43347</c:v>
                </c:pt>
                <c:pt idx="4633">
                  <c:v>43348</c:v>
                </c:pt>
                <c:pt idx="4634">
                  <c:v>43349</c:v>
                </c:pt>
                <c:pt idx="4635">
                  <c:v>43350</c:v>
                </c:pt>
                <c:pt idx="4636">
                  <c:v>43353</c:v>
                </c:pt>
                <c:pt idx="4637">
                  <c:v>43354</c:v>
                </c:pt>
                <c:pt idx="4638">
                  <c:v>43355</c:v>
                </c:pt>
                <c:pt idx="4639">
                  <c:v>43357</c:v>
                </c:pt>
                <c:pt idx="4640">
                  <c:v>43360</c:v>
                </c:pt>
                <c:pt idx="4641">
                  <c:v>43361</c:v>
                </c:pt>
                <c:pt idx="4642">
                  <c:v>43362</c:v>
                </c:pt>
                <c:pt idx="4643">
                  <c:v>43364</c:v>
                </c:pt>
                <c:pt idx="4644">
                  <c:v>43367</c:v>
                </c:pt>
                <c:pt idx="4645">
                  <c:v>43368</c:v>
                </c:pt>
                <c:pt idx="4646">
                  <c:v>43369</c:v>
                </c:pt>
                <c:pt idx="4647">
                  <c:v>43370</c:v>
                </c:pt>
                <c:pt idx="4648">
                  <c:v>43371</c:v>
                </c:pt>
                <c:pt idx="4649">
                  <c:v>43374</c:v>
                </c:pt>
                <c:pt idx="4650">
                  <c:v>43376</c:v>
                </c:pt>
                <c:pt idx="4651">
                  <c:v>43377</c:v>
                </c:pt>
                <c:pt idx="4652">
                  <c:v>43378</c:v>
                </c:pt>
                <c:pt idx="4653">
                  <c:v>43381</c:v>
                </c:pt>
                <c:pt idx="4654">
                  <c:v>43382</c:v>
                </c:pt>
                <c:pt idx="4655">
                  <c:v>43383</c:v>
                </c:pt>
                <c:pt idx="4656">
                  <c:v>43384</c:v>
                </c:pt>
                <c:pt idx="4657">
                  <c:v>43385</c:v>
                </c:pt>
                <c:pt idx="4658">
                  <c:v>43388</c:v>
                </c:pt>
                <c:pt idx="4659">
                  <c:v>43389</c:v>
                </c:pt>
                <c:pt idx="4660">
                  <c:v>43390</c:v>
                </c:pt>
                <c:pt idx="4661">
                  <c:v>43392</c:v>
                </c:pt>
                <c:pt idx="4662">
                  <c:v>43395</c:v>
                </c:pt>
                <c:pt idx="4663">
                  <c:v>43396</c:v>
                </c:pt>
                <c:pt idx="4664">
                  <c:v>43397</c:v>
                </c:pt>
                <c:pt idx="4665">
                  <c:v>43398</c:v>
                </c:pt>
                <c:pt idx="4666">
                  <c:v>43399</c:v>
                </c:pt>
                <c:pt idx="4667">
                  <c:v>43402</c:v>
                </c:pt>
                <c:pt idx="4668">
                  <c:v>43403</c:v>
                </c:pt>
                <c:pt idx="4669">
                  <c:v>43404</c:v>
                </c:pt>
                <c:pt idx="4670">
                  <c:v>43405</c:v>
                </c:pt>
                <c:pt idx="4671">
                  <c:v>43406</c:v>
                </c:pt>
                <c:pt idx="4672">
                  <c:v>43409</c:v>
                </c:pt>
                <c:pt idx="4673">
                  <c:v>43410</c:v>
                </c:pt>
                <c:pt idx="4674">
                  <c:v>43411</c:v>
                </c:pt>
                <c:pt idx="4675">
                  <c:v>43413</c:v>
                </c:pt>
                <c:pt idx="4676">
                  <c:v>43416</c:v>
                </c:pt>
                <c:pt idx="4677">
                  <c:v>43417</c:v>
                </c:pt>
                <c:pt idx="4678">
                  <c:v>43418</c:v>
                </c:pt>
                <c:pt idx="4679">
                  <c:v>43419</c:v>
                </c:pt>
                <c:pt idx="4680">
                  <c:v>43420</c:v>
                </c:pt>
                <c:pt idx="4681">
                  <c:v>43423</c:v>
                </c:pt>
                <c:pt idx="4682">
                  <c:v>43424</c:v>
                </c:pt>
                <c:pt idx="4683">
                  <c:v>43425</c:v>
                </c:pt>
                <c:pt idx="4684">
                  <c:v>43426</c:v>
                </c:pt>
                <c:pt idx="4685">
                  <c:v>43430</c:v>
                </c:pt>
                <c:pt idx="4686">
                  <c:v>43431</c:v>
                </c:pt>
                <c:pt idx="4687">
                  <c:v>43432</c:v>
                </c:pt>
                <c:pt idx="4688">
                  <c:v>43433</c:v>
                </c:pt>
                <c:pt idx="4689">
                  <c:v>43434</c:v>
                </c:pt>
                <c:pt idx="4690">
                  <c:v>43437</c:v>
                </c:pt>
                <c:pt idx="4691">
                  <c:v>43438</c:v>
                </c:pt>
                <c:pt idx="4692">
                  <c:v>43439</c:v>
                </c:pt>
                <c:pt idx="4693">
                  <c:v>43440</c:v>
                </c:pt>
                <c:pt idx="4694">
                  <c:v>43441</c:v>
                </c:pt>
                <c:pt idx="4695">
                  <c:v>43444</c:v>
                </c:pt>
                <c:pt idx="4696">
                  <c:v>43445</c:v>
                </c:pt>
                <c:pt idx="4697">
                  <c:v>43446</c:v>
                </c:pt>
                <c:pt idx="4698">
                  <c:v>43447</c:v>
                </c:pt>
                <c:pt idx="4699">
                  <c:v>43448</c:v>
                </c:pt>
                <c:pt idx="4700">
                  <c:v>43451</c:v>
                </c:pt>
                <c:pt idx="4701">
                  <c:v>43452</c:v>
                </c:pt>
                <c:pt idx="4702">
                  <c:v>43453</c:v>
                </c:pt>
                <c:pt idx="4703">
                  <c:v>43454</c:v>
                </c:pt>
                <c:pt idx="4704">
                  <c:v>43455</c:v>
                </c:pt>
                <c:pt idx="4705">
                  <c:v>43458</c:v>
                </c:pt>
                <c:pt idx="4706">
                  <c:v>43460</c:v>
                </c:pt>
                <c:pt idx="4707">
                  <c:v>43461</c:v>
                </c:pt>
                <c:pt idx="4708">
                  <c:v>43462</c:v>
                </c:pt>
                <c:pt idx="4709">
                  <c:v>43465</c:v>
                </c:pt>
                <c:pt idx="4710">
                  <c:v>43466</c:v>
                </c:pt>
                <c:pt idx="4711">
                  <c:v>43467</c:v>
                </c:pt>
                <c:pt idx="4712">
                  <c:v>43468</c:v>
                </c:pt>
                <c:pt idx="4713">
                  <c:v>43469</c:v>
                </c:pt>
                <c:pt idx="4714">
                  <c:v>43472</c:v>
                </c:pt>
                <c:pt idx="4715">
                  <c:v>43473</c:v>
                </c:pt>
                <c:pt idx="4716">
                  <c:v>43474</c:v>
                </c:pt>
                <c:pt idx="4717">
                  <c:v>43475</c:v>
                </c:pt>
                <c:pt idx="4718">
                  <c:v>43476</c:v>
                </c:pt>
                <c:pt idx="4719">
                  <c:v>43479</c:v>
                </c:pt>
                <c:pt idx="4720">
                  <c:v>43480</c:v>
                </c:pt>
                <c:pt idx="4721">
                  <c:v>43481</c:v>
                </c:pt>
                <c:pt idx="4722">
                  <c:v>43482</c:v>
                </c:pt>
                <c:pt idx="4723">
                  <c:v>43483</c:v>
                </c:pt>
                <c:pt idx="4724">
                  <c:v>43486</c:v>
                </c:pt>
                <c:pt idx="4725">
                  <c:v>43487</c:v>
                </c:pt>
                <c:pt idx="4726">
                  <c:v>43488</c:v>
                </c:pt>
                <c:pt idx="4727">
                  <c:v>43489</c:v>
                </c:pt>
                <c:pt idx="4728">
                  <c:v>43490</c:v>
                </c:pt>
                <c:pt idx="4729">
                  <c:v>43493</c:v>
                </c:pt>
                <c:pt idx="4730">
                  <c:v>43494</c:v>
                </c:pt>
                <c:pt idx="4731">
                  <c:v>43495</c:v>
                </c:pt>
                <c:pt idx="4732">
                  <c:v>43496</c:v>
                </c:pt>
                <c:pt idx="4733">
                  <c:v>43497</c:v>
                </c:pt>
                <c:pt idx="4734">
                  <c:v>43500</c:v>
                </c:pt>
                <c:pt idx="4735">
                  <c:v>43501</c:v>
                </c:pt>
                <c:pt idx="4736">
                  <c:v>43502</c:v>
                </c:pt>
                <c:pt idx="4737">
                  <c:v>43503</c:v>
                </c:pt>
                <c:pt idx="4738">
                  <c:v>43504</c:v>
                </c:pt>
                <c:pt idx="4739">
                  <c:v>43507</c:v>
                </c:pt>
                <c:pt idx="4740">
                  <c:v>43508</c:v>
                </c:pt>
                <c:pt idx="4741">
                  <c:v>43509</c:v>
                </c:pt>
                <c:pt idx="4742">
                  <c:v>43510</c:v>
                </c:pt>
                <c:pt idx="4743">
                  <c:v>43511</c:v>
                </c:pt>
                <c:pt idx="4744">
                  <c:v>43514</c:v>
                </c:pt>
                <c:pt idx="4745">
                  <c:v>43515</c:v>
                </c:pt>
                <c:pt idx="4746">
                  <c:v>43516</c:v>
                </c:pt>
                <c:pt idx="4747">
                  <c:v>43517</c:v>
                </c:pt>
                <c:pt idx="4748">
                  <c:v>43518</c:v>
                </c:pt>
                <c:pt idx="4749">
                  <c:v>43521</c:v>
                </c:pt>
                <c:pt idx="4750">
                  <c:v>43522</c:v>
                </c:pt>
                <c:pt idx="4751">
                  <c:v>43523</c:v>
                </c:pt>
                <c:pt idx="4752">
                  <c:v>43524</c:v>
                </c:pt>
                <c:pt idx="4753">
                  <c:v>43525</c:v>
                </c:pt>
                <c:pt idx="4754">
                  <c:v>43529</c:v>
                </c:pt>
                <c:pt idx="4755">
                  <c:v>43530</c:v>
                </c:pt>
                <c:pt idx="4756">
                  <c:v>43531</c:v>
                </c:pt>
                <c:pt idx="4757">
                  <c:v>43532</c:v>
                </c:pt>
                <c:pt idx="4758">
                  <c:v>43535</c:v>
                </c:pt>
                <c:pt idx="4759">
                  <c:v>43536</c:v>
                </c:pt>
                <c:pt idx="4760">
                  <c:v>43537</c:v>
                </c:pt>
                <c:pt idx="4761">
                  <c:v>43538</c:v>
                </c:pt>
                <c:pt idx="4762">
                  <c:v>43539</c:v>
                </c:pt>
                <c:pt idx="4763">
                  <c:v>43542</c:v>
                </c:pt>
                <c:pt idx="4764">
                  <c:v>43543</c:v>
                </c:pt>
                <c:pt idx="4765">
                  <c:v>43544</c:v>
                </c:pt>
                <c:pt idx="4766">
                  <c:v>43546</c:v>
                </c:pt>
                <c:pt idx="4767">
                  <c:v>43549</c:v>
                </c:pt>
                <c:pt idx="4768">
                  <c:v>43550</c:v>
                </c:pt>
                <c:pt idx="4769">
                  <c:v>43551</c:v>
                </c:pt>
                <c:pt idx="4770">
                  <c:v>43552</c:v>
                </c:pt>
                <c:pt idx="4771">
                  <c:v>43553</c:v>
                </c:pt>
                <c:pt idx="4772">
                  <c:v>43556</c:v>
                </c:pt>
                <c:pt idx="4773">
                  <c:v>43557</c:v>
                </c:pt>
                <c:pt idx="4774">
                  <c:v>43558</c:v>
                </c:pt>
                <c:pt idx="4775">
                  <c:v>43559</c:v>
                </c:pt>
                <c:pt idx="4776">
                  <c:v>43560</c:v>
                </c:pt>
                <c:pt idx="4777">
                  <c:v>43563</c:v>
                </c:pt>
                <c:pt idx="4778">
                  <c:v>43564</c:v>
                </c:pt>
                <c:pt idx="4779">
                  <c:v>43565</c:v>
                </c:pt>
                <c:pt idx="4780">
                  <c:v>43566</c:v>
                </c:pt>
                <c:pt idx="4781">
                  <c:v>43567</c:v>
                </c:pt>
                <c:pt idx="4782">
                  <c:v>43570</c:v>
                </c:pt>
                <c:pt idx="4783">
                  <c:v>43571</c:v>
                </c:pt>
                <c:pt idx="4784">
                  <c:v>43573</c:v>
                </c:pt>
                <c:pt idx="4785">
                  <c:v>43577</c:v>
                </c:pt>
                <c:pt idx="4786">
                  <c:v>43578</c:v>
                </c:pt>
                <c:pt idx="4787">
                  <c:v>43579</c:v>
                </c:pt>
                <c:pt idx="4788">
                  <c:v>43580</c:v>
                </c:pt>
                <c:pt idx="4789">
                  <c:v>43581</c:v>
                </c:pt>
                <c:pt idx="4790">
                  <c:v>43585</c:v>
                </c:pt>
                <c:pt idx="4791">
                  <c:v>43587</c:v>
                </c:pt>
                <c:pt idx="4792">
                  <c:v>43588</c:v>
                </c:pt>
                <c:pt idx="4793">
                  <c:v>43591</c:v>
                </c:pt>
                <c:pt idx="4794">
                  <c:v>43592</c:v>
                </c:pt>
                <c:pt idx="4795">
                  <c:v>43593</c:v>
                </c:pt>
                <c:pt idx="4796">
                  <c:v>43594</c:v>
                </c:pt>
                <c:pt idx="4797">
                  <c:v>43595</c:v>
                </c:pt>
                <c:pt idx="4798">
                  <c:v>43598</c:v>
                </c:pt>
                <c:pt idx="4799">
                  <c:v>43599</c:v>
                </c:pt>
                <c:pt idx="4800">
                  <c:v>43600</c:v>
                </c:pt>
                <c:pt idx="4801">
                  <c:v>43601</c:v>
                </c:pt>
                <c:pt idx="4802">
                  <c:v>43602</c:v>
                </c:pt>
                <c:pt idx="4803">
                  <c:v>43605</c:v>
                </c:pt>
                <c:pt idx="4804">
                  <c:v>43606</c:v>
                </c:pt>
                <c:pt idx="4805">
                  <c:v>43607</c:v>
                </c:pt>
                <c:pt idx="4806">
                  <c:v>43608</c:v>
                </c:pt>
                <c:pt idx="4807">
                  <c:v>43609</c:v>
                </c:pt>
                <c:pt idx="4808">
                  <c:v>43612</c:v>
                </c:pt>
                <c:pt idx="4809">
                  <c:v>43613</c:v>
                </c:pt>
                <c:pt idx="4810">
                  <c:v>43614</c:v>
                </c:pt>
                <c:pt idx="4811">
                  <c:v>43615</c:v>
                </c:pt>
                <c:pt idx="4812">
                  <c:v>43616</c:v>
                </c:pt>
                <c:pt idx="4813">
                  <c:v>43619</c:v>
                </c:pt>
                <c:pt idx="4814">
                  <c:v>43620</c:v>
                </c:pt>
                <c:pt idx="4815">
                  <c:v>43622</c:v>
                </c:pt>
                <c:pt idx="4816">
                  <c:v>43623</c:v>
                </c:pt>
                <c:pt idx="4817">
                  <c:v>43626</c:v>
                </c:pt>
                <c:pt idx="4818">
                  <c:v>43627</c:v>
                </c:pt>
                <c:pt idx="4819">
                  <c:v>43628</c:v>
                </c:pt>
                <c:pt idx="4820">
                  <c:v>43629</c:v>
                </c:pt>
                <c:pt idx="4821">
                  <c:v>43630</c:v>
                </c:pt>
                <c:pt idx="4822">
                  <c:v>43633</c:v>
                </c:pt>
                <c:pt idx="4823">
                  <c:v>43634</c:v>
                </c:pt>
                <c:pt idx="4824">
                  <c:v>43635</c:v>
                </c:pt>
                <c:pt idx="4825">
                  <c:v>43636</c:v>
                </c:pt>
                <c:pt idx="4826">
                  <c:v>43637</c:v>
                </c:pt>
                <c:pt idx="4827">
                  <c:v>43640</c:v>
                </c:pt>
                <c:pt idx="4828">
                  <c:v>43641</c:v>
                </c:pt>
                <c:pt idx="4829">
                  <c:v>43642</c:v>
                </c:pt>
                <c:pt idx="4830">
                  <c:v>43643</c:v>
                </c:pt>
                <c:pt idx="4831">
                  <c:v>43644</c:v>
                </c:pt>
                <c:pt idx="4832">
                  <c:v>43647</c:v>
                </c:pt>
                <c:pt idx="4833">
                  <c:v>43648</c:v>
                </c:pt>
                <c:pt idx="4834">
                  <c:v>43649</c:v>
                </c:pt>
                <c:pt idx="4835">
                  <c:v>43650</c:v>
                </c:pt>
                <c:pt idx="4836">
                  <c:v>43651</c:v>
                </c:pt>
                <c:pt idx="4837">
                  <c:v>43654</c:v>
                </c:pt>
                <c:pt idx="4838">
                  <c:v>43655</c:v>
                </c:pt>
                <c:pt idx="4839">
                  <c:v>43656</c:v>
                </c:pt>
                <c:pt idx="4840">
                  <c:v>43657</c:v>
                </c:pt>
                <c:pt idx="4841">
                  <c:v>43658</c:v>
                </c:pt>
                <c:pt idx="4842">
                  <c:v>43661</c:v>
                </c:pt>
                <c:pt idx="4843">
                  <c:v>43662</c:v>
                </c:pt>
                <c:pt idx="4844">
                  <c:v>43663</c:v>
                </c:pt>
                <c:pt idx="4845">
                  <c:v>43664</c:v>
                </c:pt>
                <c:pt idx="4846">
                  <c:v>43665</c:v>
                </c:pt>
                <c:pt idx="4847">
                  <c:v>43668</c:v>
                </c:pt>
                <c:pt idx="4848">
                  <c:v>43669</c:v>
                </c:pt>
                <c:pt idx="4849">
                  <c:v>43670</c:v>
                </c:pt>
                <c:pt idx="4850">
                  <c:v>43671</c:v>
                </c:pt>
                <c:pt idx="4851">
                  <c:v>43672</c:v>
                </c:pt>
                <c:pt idx="4852">
                  <c:v>43675</c:v>
                </c:pt>
                <c:pt idx="4853">
                  <c:v>43676</c:v>
                </c:pt>
                <c:pt idx="4854">
                  <c:v>43677</c:v>
                </c:pt>
                <c:pt idx="4855">
                  <c:v>43678</c:v>
                </c:pt>
                <c:pt idx="4856">
                  <c:v>43679</c:v>
                </c:pt>
                <c:pt idx="4857">
                  <c:v>43682</c:v>
                </c:pt>
                <c:pt idx="4858">
                  <c:v>43683</c:v>
                </c:pt>
                <c:pt idx="4859">
                  <c:v>43684</c:v>
                </c:pt>
                <c:pt idx="4860">
                  <c:v>43685</c:v>
                </c:pt>
                <c:pt idx="4861">
                  <c:v>43686</c:v>
                </c:pt>
                <c:pt idx="4862">
                  <c:v>43690</c:v>
                </c:pt>
                <c:pt idx="4863">
                  <c:v>43691</c:v>
                </c:pt>
                <c:pt idx="4864">
                  <c:v>43693</c:v>
                </c:pt>
                <c:pt idx="4865">
                  <c:v>43696</c:v>
                </c:pt>
                <c:pt idx="4866">
                  <c:v>43697</c:v>
                </c:pt>
                <c:pt idx="4867">
                  <c:v>43698</c:v>
                </c:pt>
                <c:pt idx="4868">
                  <c:v>43699</c:v>
                </c:pt>
                <c:pt idx="4869">
                  <c:v>43700</c:v>
                </c:pt>
                <c:pt idx="4870">
                  <c:v>43703</c:v>
                </c:pt>
                <c:pt idx="4871">
                  <c:v>43704</c:v>
                </c:pt>
                <c:pt idx="4872">
                  <c:v>43705</c:v>
                </c:pt>
                <c:pt idx="4873">
                  <c:v>43706</c:v>
                </c:pt>
                <c:pt idx="4874">
                  <c:v>43707</c:v>
                </c:pt>
                <c:pt idx="4875">
                  <c:v>43711</c:v>
                </c:pt>
                <c:pt idx="4876">
                  <c:v>43712</c:v>
                </c:pt>
                <c:pt idx="4877">
                  <c:v>43713</c:v>
                </c:pt>
                <c:pt idx="4878">
                  <c:v>43714</c:v>
                </c:pt>
                <c:pt idx="4879">
                  <c:v>43717</c:v>
                </c:pt>
                <c:pt idx="4880">
                  <c:v>43719</c:v>
                </c:pt>
                <c:pt idx="4881">
                  <c:v>43720</c:v>
                </c:pt>
                <c:pt idx="4882">
                  <c:v>43721</c:v>
                </c:pt>
                <c:pt idx="4883">
                  <c:v>43724</c:v>
                </c:pt>
                <c:pt idx="4884">
                  <c:v>43725</c:v>
                </c:pt>
                <c:pt idx="4885">
                  <c:v>43726</c:v>
                </c:pt>
                <c:pt idx="4886">
                  <c:v>43727</c:v>
                </c:pt>
                <c:pt idx="4887">
                  <c:v>43728</c:v>
                </c:pt>
                <c:pt idx="4888">
                  <c:v>43731</c:v>
                </c:pt>
                <c:pt idx="4889">
                  <c:v>43732</c:v>
                </c:pt>
                <c:pt idx="4890">
                  <c:v>43733</c:v>
                </c:pt>
                <c:pt idx="4891">
                  <c:v>43734</c:v>
                </c:pt>
                <c:pt idx="4892">
                  <c:v>43735</c:v>
                </c:pt>
                <c:pt idx="4893">
                  <c:v>43738</c:v>
                </c:pt>
                <c:pt idx="4894">
                  <c:v>43739</c:v>
                </c:pt>
                <c:pt idx="4895">
                  <c:v>43741</c:v>
                </c:pt>
                <c:pt idx="4896">
                  <c:v>43742</c:v>
                </c:pt>
                <c:pt idx="4897">
                  <c:v>43745</c:v>
                </c:pt>
                <c:pt idx="4898">
                  <c:v>43747</c:v>
                </c:pt>
                <c:pt idx="4899">
                  <c:v>43748</c:v>
                </c:pt>
                <c:pt idx="4900">
                  <c:v>43749</c:v>
                </c:pt>
                <c:pt idx="4901">
                  <c:v>43752</c:v>
                </c:pt>
                <c:pt idx="4902">
                  <c:v>43753</c:v>
                </c:pt>
                <c:pt idx="4903">
                  <c:v>43754</c:v>
                </c:pt>
                <c:pt idx="4904">
                  <c:v>43755</c:v>
                </c:pt>
                <c:pt idx="4905">
                  <c:v>43756</c:v>
                </c:pt>
                <c:pt idx="4906">
                  <c:v>43760</c:v>
                </c:pt>
                <c:pt idx="4907">
                  <c:v>43761</c:v>
                </c:pt>
                <c:pt idx="4908">
                  <c:v>43762</c:v>
                </c:pt>
                <c:pt idx="4909">
                  <c:v>43763</c:v>
                </c:pt>
                <c:pt idx="4910">
                  <c:v>43767</c:v>
                </c:pt>
                <c:pt idx="4911">
                  <c:v>43768</c:v>
                </c:pt>
                <c:pt idx="4912">
                  <c:v>43769</c:v>
                </c:pt>
                <c:pt idx="4913">
                  <c:v>43770</c:v>
                </c:pt>
                <c:pt idx="4914">
                  <c:v>43773</c:v>
                </c:pt>
                <c:pt idx="4915">
                  <c:v>43774</c:v>
                </c:pt>
                <c:pt idx="4916">
                  <c:v>43775</c:v>
                </c:pt>
                <c:pt idx="4917">
                  <c:v>43776</c:v>
                </c:pt>
                <c:pt idx="4918">
                  <c:v>43777</c:v>
                </c:pt>
                <c:pt idx="4919">
                  <c:v>43780</c:v>
                </c:pt>
                <c:pt idx="4920">
                  <c:v>43782</c:v>
                </c:pt>
                <c:pt idx="4921">
                  <c:v>43783</c:v>
                </c:pt>
                <c:pt idx="4922">
                  <c:v>43784</c:v>
                </c:pt>
                <c:pt idx="4923">
                  <c:v>43787</c:v>
                </c:pt>
                <c:pt idx="4924">
                  <c:v>43788</c:v>
                </c:pt>
                <c:pt idx="4925">
                  <c:v>43789</c:v>
                </c:pt>
                <c:pt idx="4926">
                  <c:v>43790</c:v>
                </c:pt>
                <c:pt idx="4927">
                  <c:v>43791</c:v>
                </c:pt>
                <c:pt idx="4928">
                  <c:v>43794</c:v>
                </c:pt>
                <c:pt idx="4929">
                  <c:v>43795</c:v>
                </c:pt>
                <c:pt idx="4930">
                  <c:v>43796</c:v>
                </c:pt>
                <c:pt idx="4931">
                  <c:v>43797</c:v>
                </c:pt>
                <c:pt idx="4932">
                  <c:v>43798</c:v>
                </c:pt>
                <c:pt idx="4933">
                  <c:v>43801</c:v>
                </c:pt>
                <c:pt idx="4934">
                  <c:v>43802</c:v>
                </c:pt>
                <c:pt idx="4935">
                  <c:v>43803</c:v>
                </c:pt>
                <c:pt idx="4936">
                  <c:v>43804</c:v>
                </c:pt>
                <c:pt idx="4937">
                  <c:v>43805</c:v>
                </c:pt>
                <c:pt idx="4938">
                  <c:v>43808</c:v>
                </c:pt>
                <c:pt idx="4939">
                  <c:v>43809</c:v>
                </c:pt>
                <c:pt idx="4940">
                  <c:v>43810</c:v>
                </c:pt>
                <c:pt idx="4941">
                  <c:v>43811</c:v>
                </c:pt>
                <c:pt idx="4942">
                  <c:v>43812</c:v>
                </c:pt>
                <c:pt idx="4943">
                  <c:v>43815</c:v>
                </c:pt>
                <c:pt idx="4944">
                  <c:v>43816</c:v>
                </c:pt>
                <c:pt idx="4945">
                  <c:v>43817</c:v>
                </c:pt>
                <c:pt idx="4946">
                  <c:v>43818</c:v>
                </c:pt>
                <c:pt idx="4947">
                  <c:v>43819</c:v>
                </c:pt>
                <c:pt idx="4948">
                  <c:v>43822</c:v>
                </c:pt>
                <c:pt idx="4949">
                  <c:v>43823</c:v>
                </c:pt>
                <c:pt idx="4950">
                  <c:v>43825</c:v>
                </c:pt>
                <c:pt idx="4951">
                  <c:v>43826</c:v>
                </c:pt>
                <c:pt idx="4952">
                  <c:v>43829</c:v>
                </c:pt>
                <c:pt idx="4953">
                  <c:v>43830</c:v>
                </c:pt>
                <c:pt idx="4954">
                  <c:v>43831</c:v>
                </c:pt>
                <c:pt idx="4955">
                  <c:v>43832</c:v>
                </c:pt>
                <c:pt idx="4956">
                  <c:v>43833</c:v>
                </c:pt>
                <c:pt idx="4957">
                  <c:v>43836</c:v>
                </c:pt>
                <c:pt idx="4958">
                  <c:v>43837</c:v>
                </c:pt>
                <c:pt idx="4959">
                  <c:v>43838</c:v>
                </c:pt>
                <c:pt idx="4960">
                  <c:v>43839</c:v>
                </c:pt>
                <c:pt idx="4961">
                  <c:v>43840</c:v>
                </c:pt>
                <c:pt idx="4962">
                  <c:v>43843</c:v>
                </c:pt>
                <c:pt idx="4963">
                  <c:v>43844</c:v>
                </c:pt>
                <c:pt idx="4964">
                  <c:v>43845</c:v>
                </c:pt>
                <c:pt idx="4965">
                  <c:v>43846</c:v>
                </c:pt>
                <c:pt idx="4966">
                  <c:v>43847</c:v>
                </c:pt>
                <c:pt idx="4967">
                  <c:v>43850</c:v>
                </c:pt>
                <c:pt idx="4968">
                  <c:v>43851</c:v>
                </c:pt>
                <c:pt idx="4969">
                  <c:v>43852</c:v>
                </c:pt>
                <c:pt idx="4970">
                  <c:v>43853</c:v>
                </c:pt>
                <c:pt idx="4971">
                  <c:v>43854</c:v>
                </c:pt>
                <c:pt idx="4972">
                  <c:v>43857</c:v>
                </c:pt>
                <c:pt idx="4973">
                  <c:v>43858</c:v>
                </c:pt>
                <c:pt idx="4974">
                  <c:v>43859</c:v>
                </c:pt>
                <c:pt idx="4975">
                  <c:v>43860</c:v>
                </c:pt>
                <c:pt idx="4976">
                  <c:v>43861</c:v>
                </c:pt>
                <c:pt idx="4977">
                  <c:v>43864</c:v>
                </c:pt>
                <c:pt idx="4978">
                  <c:v>43865</c:v>
                </c:pt>
                <c:pt idx="4979">
                  <c:v>43866</c:v>
                </c:pt>
                <c:pt idx="4980">
                  <c:v>43867</c:v>
                </c:pt>
                <c:pt idx="4981">
                  <c:v>43868</c:v>
                </c:pt>
                <c:pt idx="4982">
                  <c:v>43871</c:v>
                </c:pt>
                <c:pt idx="4983">
                  <c:v>43872</c:v>
                </c:pt>
                <c:pt idx="4984">
                  <c:v>43873</c:v>
                </c:pt>
                <c:pt idx="4985">
                  <c:v>43874</c:v>
                </c:pt>
                <c:pt idx="4986">
                  <c:v>43875</c:v>
                </c:pt>
                <c:pt idx="4987">
                  <c:v>43878</c:v>
                </c:pt>
                <c:pt idx="4988">
                  <c:v>43879</c:v>
                </c:pt>
                <c:pt idx="4989">
                  <c:v>43880</c:v>
                </c:pt>
                <c:pt idx="4990">
                  <c:v>43881</c:v>
                </c:pt>
                <c:pt idx="4991">
                  <c:v>43885</c:v>
                </c:pt>
                <c:pt idx="4992">
                  <c:v>43886</c:v>
                </c:pt>
                <c:pt idx="4993">
                  <c:v>43887</c:v>
                </c:pt>
                <c:pt idx="4994">
                  <c:v>43888</c:v>
                </c:pt>
                <c:pt idx="4995">
                  <c:v>43889</c:v>
                </c:pt>
                <c:pt idx="4996">
                  <c:v>43892</c:v>
                </c:pt>
                <c:pt idx="4997">
                  <c:v>43893</c:v>
                </c:pt>
                <c:pt idx="4998">
                  <c:v>43894</c:v>
                </c:pt>
                <c:pt idx="4999">
                  <c:v>43895</c:v>
                </c:pt>
                <c:pt idx="5000">
                  <c:v>43896</c:v>
                </c:pt>
                <c:pt idx="5001">
                  <c:v>43899</c:v>
                </c:pt>
                <c:pt idx="5002">
                  <c:v>43901</c:v>
                </c:pt>
                <c:pt idx="5003">
                  <c:v>43902</c:v>
                </c:pt>
                <c:pt idx="5004">
                  <c:v>43903</c:v>
                </c:pt>
                <c:pt idx="5005">
                  <c:v>43906</c:v>
                </c:pt>
                <c:pt idx="5006">
                  <c:v>43907</c:v>
                </c:pt>
                <c:pt idx="5007">
                  <c:v>43908</c:v>
                </c:pt>
                <c:pt idx="5008">
                  <c:v>43909</c:v>
                </c:pt>
                <c:pt idx="5009">
                  <c:v>43910</c:v>
                </c:pt>
                <c:pt idx="5010">
                  <c:v>43913</c:v>
                </c:pt>
                <c:pt idx="5011">
                  <c:v>43914</c:v>
                </c:pt>
                <c:pt idx="5012">
                  <c:v>43915</c:v>
                </c:pt>
                <c:pt idx="5013">
                  <c:v>43916</c:v>
                </c:pt>
                <c:pt idx="5014">
                  <c:v>43917</c:v>
                </c:pt>
                <c:pt idx="5015">
                  <c:v>43920</c:v>
                </c:pt>
                <c:pt idx="5016">
                  <c:v>43921</c:v>
                </c:pt>
                <c:pt idx="5017">
                  <c:v>43922</c:v>
                </c:pt>
                <c:pt idx="5018">
                  <c:v>43924</c:v>
                </c:pt>
                <c:pt idx="5019">
                  <c:v>43928</c:v>
                </c:pt>
                <c:pt idx="5020">
                  <c:v>43929</c:v>
                </c:pt>
                <c:pt idx="5021">
                  <c:v>43930</c:v>
                </c:pt>
                <c:pt idx="5022">
                  <c:v>43934</c:v>
                </c:pt>
                <c:pt idx="5023">
                  <c:v>43936</c:v>
                </c:pt>
                <c:pt idx="5024">
                  <c:v>43937</c:v>
                </c:pt>
                <c:pt idx="5025">
                  <c:v>43938</c:v>
                </c:pt>
                <c:pt idx="5026">
                  <c:v>43941</c:v>
                </c:pt>
                <c:pt idx="5027">
                  <c:v>43942</c:v>
                </c:pt>
                <c:pt idx="5028">
                  <c:v>43943</c:v>
                </c:pt>
                <c:pt idx="5029">
                  <c:v>43944</c:v>
                </c:pt>
                <c:pt idx="5030">
                  <c:v>43945</c:v>
                </c:pt>
                <c:pt idx="5031">
                  <c:v>43948</c:v>
                </c:pt>
                <c:pt idx="5032">
                  <c:v>43949</c:v>
                </c:pt>
                <c:pt idx="5033">
                  <c:v>43950</c:v>
                </c:pt>
                <c:pt idx="5034">
                  <c:v>43951</c:v>
                </c:pt>
                <c:pt idx="5035">
                  <c:v>43955</c:v>
                </c:pt>
                <c:pt idx="5036">
                  <c:v>43956</c:v>
                </c:pt>
                <c:pt idx="5037">
                  <c:v>43957</c:v>
                </c:pt>
                <c:pt idx="5038">
                  <c:v>43958</c:v>
                </c:pt>
                <c:pt idx="5039">
                  <c:v>43959</c:v>
                </c:pt>
                <c:pt idx="5040">
                  <c:v>43962</c:v>
                </c:pt>
                <c:pt idx="5041">
                  <c:v>43963</c:v>
                </c:pt>
                <c:pt idx="5042">
                  <c:v>43964</c:v>
                </c:pt>
                <c:pt idx="5043">
                  <c:v>43965</c:v>
                </c:pt>
                <c:pt idx="5044">
                  <c:v>43966</c:v>
                </c:pt>
                <c:pt idx="5045">
                  <c:v>43969</c:v>
                </c:pt>
                <c:pt idx="5046">
                  <c:v>43970</c:v>
                </c:pt>
                <c:pt idx="5047">
                  <c:v>43971</c:v>
                </c:pt>
                <c:pt idx="5048">
                  <c:v>43972</c:v>
                </c:pt>
                <c:pt idx="5049">
                  <c:v>43973</c:v>
                </c:pt>
                <c:pt idx="5050">
                  <c:v>43977</c:v>
                </c:pt>
                <c:pt idx="5051">
                  <c:v>43978</c:v>
                </c:pt>
                <c:pt idx="5052">
                  <c:v>43979</c:v>
                </c:pt>
                <c:pt idx="5053">
                  <c:v>43980</c:v>
                </c:pt>
                <c:pt idx="5054">
                  <c:v>43983</c:v>
                </c:pt>
                <c:pt idx="5055">
                  <c:v>43984</c:v>
                </c:pt>
                <c:pt idx="5056">
                  <c:v>43985</c:v>
                </c:pt>
                <c:pt idx="5057">
                  <c:v>43986</c:v>
                </c:pt>
                <c:pt idx="5058">
                  <c:v>43987</c:v>
                </c:pt>
                <c:pt idx="5059">
                  <c:v>43990</c:v>
                </c:pt>
                <c:pt idx="5060">
                  <c:v>43991</c:v>
                </c:pt>
                <c:pt idx="5061">
                  <c:v>43992</c:v>
                </c:pt>
                <c:pt idx="5062">
                  <c:v>43993</c:v>
                </c:pt>
                <c:pt idx="5063">
                  <c:v>43994</c:v>
                </c:pt>
                <c:pt idx="5064">
                  <c:v>43997</c:v>
                </c:pt>
                <c:pt idx="5065">
                  <c:v>43998</c:v>
                </c:pt>
                <c:pt idx="5066">
                  <c:v>43999</c:v>
                </c:pt>
                <c:pt idx="5067">
                  <c:v>44000</c:v>
                </c:pt>
                <c:pt idx="5068">
                  <c:v>44001</c:v>
                </c:pt>
                <c:pt idx="5069">
                  <c:v>44004</c:v>
                </c:pt>
                <c:pt idx="5070">
                  <c:v>44005</c:v>
                </c:pt>
                <c:pt idx="5071">
                  <c:v>44006</c:v>
                </c:pt>
                <c:pt idx="5072">
                  <c:v>44007</c:v>
                </c:pt>
                <c:pt idx="5073">
                  <c:v>44008</c:v>
                </c:pt>
                <c:pt idx="5074">
                  <c:v>44011</c:v>
                </c:pt>
                <c:pt idx="5075">
                  <c:v>44012</c:v>
                </c:pt>
                <c:pt idx="5076">
                  <c:v>44013</c:v>
                </c:pt>
                <c:pt idx="5077">
                  <c:v>44014</c:v>
                </c:pt>
                <c:pt idx="5078">
                  <c:v>44015</c:v>
                </c:pt>
                <c:pt idx="5079">
                  <c:v>44018</c:v>
                </c:pt>
                <c:pt idx="5080">
                  <c:v>44019</c:v>
                </c:pt>
                <c:pt idx="5081">
                  <c:v>44020</c:v>
                </c:pt>
                <c:pt idx="5082">
                  <c:v>44021</c:v>
                </c:pt>
                <c:pt idx="5083">
                  <c:v>44022</c:v>
                </c:pt>
                <c:pt idx="5084">
                  <c:v>44025</c:v>
                </c:pt>
                <c:pt idx="5085">
                  <c:v>44026</c:v>
                </c:pt>
                <c:pt idx="5086">
                  <c:v>44027</c:v>
                </c:pt>
                <c:pt idx="5087">
                  <c:v>44028</c:v>
                </c:pt>
                <c:pt idx="5088">
                  <c:v>44029</c:v>
                </c:pt>
                <c:pt idx="5089">
                  <c:v>44032</c:v>
                </c:pt>
                <c:pt idx="5090">
                  <c:v>44033</c:v>
                </c:pt>
                <c:pt idx="5091">
                  <c:v>44034</c:v>
                </c:pt>
                <c:pt idx="5092">
                  <c:v>44035</c:v>
                </c:pt>
                <c:pt idx="5093">
                  <c:v>44036</c:v>
                </c:pt>
                <c:pt idx="5094">
                  <c:v>44039</c:v>
                </c:pt>
                <c:pt idx="5095">
                  <c:v>44040</c:v>
                </c:pt>
                <c:pt idx="5096">
                  <c:v>44041</c:v>
                </c:pt>
                <c:pt idx="5097">
                  <c:v>44042</c:v>
                </c:pt>
                <c:pt idx="5098">
                  <c:v>44043</c:v>
                </c:pt>
                <c:pt idx="5099">
                  <c:v>44046</c:v>
                </c:pt>
                <c:pt idx="5100">
                  <c:v>44047</c:v>
                </c:pt>
                <c:pt idx="5101">
                  <c:v>44048</c:v>
                </c:pt>
                <c:pt idx="5102">
                  <c:v>44049</c:v>
                </c:pt>
                <c:pt idx="5103">
                  <c:v>44050</c:v>
                </c:pt>
                <c:pt idx="5104">
                  <c:v>44053</c:v>
                </c:pt>
                <c:pt idx="5105">
                  <c:v>44054</c:v>
                </c:pt>
                <c:pt idx="5106">
                  <c:v>44055</c:v>
                </c:pt>
                <c:pt idx="5107">
                  <c:v>44056</c:v>
                </c:pt>
                <c:pt idx="5108">
                  <c:v>44057</c:v>
                </c:pt>
                <c:pt idx="5109">
                  <c:v>44060</c:v>
                </c:pt>
                <c:pt idx="5110">
                  <c:v>44061</c:v>
                </c:pt>
                <c:pt idx="5111">
                  <c:v>44062</c:v>
                </c:pt>
                <c:pt idx="5112">
                  <c:v>44063</c:v>
                </c:pt>
                <c:pt idx="5113">
                  <c:v>44064</c:v>
                </c:pt>
                <c:pt idx="5114">
                  <c:v>44067</c:v>
                </c:pt>
                <c:pt idx="5115">
                  <c:v>44068</c:v>
                </c:pt>
                <c:pt idx="5116">
                  <c:v>44069</c:v>
                </c:pt>
                <c:pt idx="5117">
                  <c:v>44070</c:v>
                </c:pt>
                <c:pt idx="5118">
                  <c:v>44071</c:v>
                </c:pt>
                <c:pt idx="5119">
                  <c:v>44074</c:v>
                </c:pt>
                <c:pt idx="5120">
                  <c:v>44075</c:v>
                </c:pt>
                <c:pt idx="5121">
                  <c:v>44076</c:v>
                </c:pt>
                <c:pt idx="5122">
                  <c:v>44077</c:v>
                </c:pt>
                <c:pt idx="5123">
                  <c:v>44078</c:v>
                </c:pt>
                <c:pt idx="5124">
                  <c:v>44081</c:v>
                </c:pt>
                <c:pt idx="5125">
                  <c:v>44082</c:v>
                </c:pt>
                <c:pt idx="5126">
                  <c:v>44083</c:v>
                </c:pt>
                <c:pt idx="5127">
                  <c:v>44084</c:v>
                </c:pt>
                <c:pt idx="5128">
                  <c:v>44085</c:v>
                </c:pt>
                <c:pt idx="5129">
                  <c:v>44088</c:v>
                </c:pt>
                <c:pt idx="5130">
                  <c:v>44089</c:v>
                </c:pt>
                <c:pt idx="5131">
                  <c:v>44090</c:v>
                </c:pt>
                <c:pt idx="5132">
                  <c:v>44091</c:v>
                </c:pt>
                <c:pt idx="5133">
                  <c:v>44092</c:v>
                </c:pt>
                <c:pt idx="5134">
                  <c:v>44095</c:v>
                </c:pt>
                <c:pt idx="5135">
                  <c:v>44096</c:v>
                </c:pt>
                <c:pt idx="5136">
                  <c:v>44097</c:v>
                </c:pt>
                <c:pt idx="5137">
                  <c:v>44098</c:v>
                </c:pt>
                <c:pt idx="5138">
                  <c:v>44099</c:v>
                </c:pt>
                <c:pt idx="5139">
                  <c:v>44102</c:v>
                </c:pt>
                <c:pt idx="5140">
                  <c:v>44103</c:v>
                </c:pt>
                <c:pt idx="5141">
                  <c:v>44104</c:v>
                </c:pt>
                <c:pt idx="5142">
                  <c:v>44105</c:v>
                </c:pt>
                <c:pt idx="5143">
                  <c:v>44109</c:v>
                </c:pt>
                <c:pt idx="5144">
                  <c:v>44110</c:v>
                </c:pt>
                <c:pt idx="5145">
                  <c:v>44111</c:v>
                </c:pt>
                <c:pt idx="5146">
                  <c:v>44112</c:v>
                </c:pt>
                <c:pt idx="5147">
                  <c:v>44113</c:v>
                </c:pt>
                <c:pt idx="5148">
                  <c:v>44116</c:v>
                </c:pt>
                <c:pt idx="5149">
                  <c:v>44117</c:v>
                </c:pt>
                <c:pt idx="5150">
                  <c:v>44118</c:v>
                </c:pt>
                <c:pt idx="5151">
                  <c:v>44119</c:v>
                </c:pt>
                <c:pt idx="5152">
                  <c:v>44120</c:v>
                </c:pt>
                <c:pt idx="5153">
                  <c:v>44123</c:v>
                </c:pt>
                <c:pt idx="5154">
                  <c:v>44124</c:v>
                </c:pt>
                <c:pt idx="5155">
                  <c:v>44125</c:v>
                </c:pt>
                <c:pt idx="5156">
                  <c:v>44126</c:v>
                </c:pt>
                <c:pt idx="5157">
                  <c:v>44127</c:v>
                </c:pt>
                <c:pt idx="5158">
                  <c:v>44130</c:v>
                </c:pt>
                <c:pt idx="5159">
                  <c:v>44131</c:v>
                </c:pt>
                <c:pt idx="5160">
                  <c:v>44132</c:v>
                </c:pt>
                <c:pt idx="5161">
                  <c:v>44133</c:v>
                </c:pt>
                <c:pt idx="5162">
                  <c:v>44134</c:v>
                </c:pt>
                <c:pt idx="5163">
                  <c:v>44137</c:v>
                </c:pt>
                <c:pt idx="5164">
                  <c:v>44138</c:v>
                </c:pt>
                <c:pt idx="5165">
                  <c:v>44139</c:v>
                </c:pt>
                <c:pt idx="5166">
                  <c:v>44140</c:v>
                </c:pt>
                <c:pt idx="5167">
                  <c:v>44141</c:v>
                </c:pt>
                <c:pt idx="5168">
                  <c:v>44144</c:v>
                </c:pt>
                <c:pt idx="5169">
                  <c:v>44145</c:v>
                </c:pt>
                <c:pt idx="5170">
                  <c:v>44146</c:v>
                </c:pt>
                <c:pt idx="5171">
                  <c:v>44147</c:v>
                </c:pt>
                <c:pt idx="5172">
                  <c:v>44148</c:v>
                </c:pt>
                <c:pt idx="5173">
                  <c:v>44152</c:v>
                </c:pt>
                <c:pt idx="5174">
                  <c:v>44153</c:v>
                </c:pt>
                <c:pt idx="5175">
                  <c:v>44154</c:v>
                </c:pt>
                <c:pt idx="5176">
                  <c:v>44155</c:v>
                </c:pt>
                <c:pt idx="5177">
                  <c:v>44158</c:v>
                </c:pt>
                <c:pt idx="5178">
                  <c:v>44159</c:v>
                </c:pt>
                <c:pt idx="5179">
                  <c:v>44160</c:v>
                </c:pt>
                <c:pt idx="5180">
                  <c:v>44161</c:v>
                </c:pt>
                <c:pt idx="5181">
                  <c:v>44162</c:v>
                </c:pt>
                <c:pt idx="5182">
                  <c:v>44166</c:v>
                </c:pt>
                <c:pt idx="5183">
                  <c:v>44167</c:v>
                </c:pt>
                <c:pt idx="5184">
                  <c:v>44168</c:v>
                </c:pt>
                <c:pt idx="5185">
                  <c:v>44169</c:v>
                </c:pt>
                <c:pt idx="5186">
                  <c:v>44172</c:v>
                </c:pt>
                <c:pt idx="5187">
                  <c:v>44173</c:v>
                </c:pt>
                <c:pt idx="5188">
                  <c:v>44174</c:v>
                </c:pt>
                <c:pt idx="5189">
                  <c:v>44175</c:v>
                </c:pt>
                <c:pt idx="5190">
                  <c:v>44176</c:v>
                </c:pt>
                <c:pt idx="5191">
                  <c:v>44179</c:v>
                </c:pt>
                <c:pt idx="5192">
                  <c:v>44180</c:v>
                </c:pt>
                <c:pt idx="5193">
                  <c:v>44181</c:v>
                </c:pt>
                <c:pt idx="5194">
                  <c:v>44182</c:v>
                </c:pt>
                <c:pt idx="5195">
                  <c:v>44183</c:v>
                </c:pt>
                <c:pt idx="5196">
                  <c:v>44186</c:v>
                </c:pt>
                <c:pt idx="5197">
                  <c:v>44187</c:v>
                </c:pt>
                <c:pt idx="5198">
                  <c:v>44188</c:v>
                </c:pt>
                <c:pt idx="5199">
                  <c:v>44189</c:v>
                </c:pt>
                <c:pt idx="5200">
                  <c:v>44193</c:v>
                </c:pt>
                <c:pt idx="5201">
                  <c:v>44194</c:v>
                </c:pt>
                <c:pt idx="5202">
                  <c:v>44195</c:v>
                </c:pt>
                <c:pt idx="5203">
                  <c:v>44196</c:v>
                </c:pt>
                <c:pt idx="5204">
                  <c:v>44197</c:v>
                </c:pt>
                <c:pt idx="5205">
                  <c:v>44200</c:v>
                </c:pt>
                <c:pt idx="5206">
                  <c:v>44201</c:v>
                </c:pt>
                <c:pt idx="5207">
                  <c:v>44202</c:v>
                </c:pt>
                <c:pt idx="5208">
                  <c:v>44203</c:v>
                </c:pt>
                <c:pt idx="5209">
                  <c:v>44204</c:v>
                </c:pt>
                <c:pt idx="5210">
                  <c:v>44207</c:v>
                </c:pt>
                <c:pt idx="5211">
                  <c:v>44208</c:v>
                </c:pt>
                <c:pt idx="5212">
                  <c:v>44209</c:v>
                </c:pt>
                <c:pt idx="5213">
                  <c:v>44210</c:v>
                </c:pt>
                <c:pt idx="5214">
                  <c:v>44211</c:v>
                </c:pt>
                <c:pt idx="5215">
                  <c:v>44214</c:v>
                </c:pt>
                <c:pt idx="5216">
                  <c:v>44215</c:v>
                </c:pt>
                <c:pt idx="5217">
                  <c:v>44216</c:v>
                </c:pt>
                <c:pt idx="5218">
                  <c:v>44217</c:v>
                </c:pt>
                <c:pt idx="5219">
                  <c:v>44218</c:v>
                </c:pt>
                <c:pt idx="5220">
                  <c:v>44221</c:v>
                </c:pt>
                <c:pt idx="5221">
                  <c:v>44223</c:v>
                </c:pt>
                <c:pt idx="5222">
                  <c:v>44224</c:v>
                </c:pt>
                <c:pt idx="5223">
                  <c:v>44225</c:v>
                </c:pt>
                <c:pt idx="5224">
                  <c:v>44228</c:v>
                </c:pt>
                <c:pt idx="5225">
                  <c:v>44229</c:v>
                </c:pt>
                <c:pt idx="5226">
                  <c:v>44230</c:v>
                </c:pt>
                <c:pt idx="5227">
                  <c:v>44231</c:v>
                </c:pt>
                <c:pt idx="5228">
                  <c:v>44232</c:v>
                </c:pt>
                <c:pt idx="5229">
                  <c:v>44235</c:v>
                </c:pt>
                <c:pt idx="5230">
                  <c:v>44236</c:v>
                </c:pt>
                <c:pt idx="5231">
                  <c:v>44237</c:v>
                </c:pt>
                <c:pt idx="5232">
                  <c:v>44238</c:v>
                </c:pt>
                <c:pt idx="5233">
                  <c:v>44239</c:v>
                </c:pt>
                <c:pt idx="5234">
                  <c:v>44242</c:v>
                </c:pt>
                <c:pt idx="5235">
                  <c:v>44243</c:v>
                </c:pt>
                <c:pt idx="5236">
                  <c:v>44244</c:v>
                </c:pt>
                <c:pt idx="5237">
                  <c:v>44245</c:v>
                </c:pt>
                <c:pt idx="5238">
                  <c:v>44246</c:v>
                </c:pt>
                <c:pt idx="5239">
                  <c:v>44249</c:v>
                </c:pt>
                <c:pt idx="5240">
                  <c:v>44250</c:v>
                </c:pt>
                <c:pt idx="5241">
                  <c:v>44251</c:v>
                </c:pt>
                <c:pt idx="5242">
                  <c:v>44252</c:v>
                </c:pt>
                <c:pt idx="5243">
                  <c:v>44253</c:v>
                </c:pt>
                <c:pt idx="5244">
                  <c:v>44256</c:v>
                </c:pt>
                <c:pt idx="5245">
                  <c:v>44257</c:v>
                </c:pt>
                <c:pt idx="5246">
                  <c:v>44258</c:v>
                </c:pt>
                <c:pt idx="5247">
                  <c:v>44259</c:v>
                </c:pt>
                <c:pt idx="5248">
                  <c:v>44260</c:v>
                </c:pt>
                <c:pt idx="5249">
                  <c:v>44263</c:v>
                </c:pt>
                <c:pt idx="5250">
                  <c:v>44264</c:v>
                </c:pt>
                <c:pt idx="5251">
                  <c:v>44265</c:v>
                </c:pt>
                <c:pt idx="5252">
                  <c:v>44267</c:v>
                </c:pt>
                <c:pt idx="5253">
                  <c:v>44270</c:v>
                </c:pt>
                <c:pt idx="5254">
                  <c:v>44271</c:v>
                </c:pt>
                <c:pt idx="5255">
                  <c:v>44272</c:v>
                </c:pt>
                <c:pt idx="5256">
                  <c:v>44273</c:v>
                </c:pt>
                <c:pt idx="5257">
                  <c:v>44274</c:v>
                </c:pt>
                <c:pt idx="5258">
                  <c:v>44277</c:v>
                </c:pt>
                <c:pt idx="5259">
                  <c:v>44278</c:v>
                </c:pt>
                <c:pt idx="5260">
                  <c:v>44279</c:v>
                </c:pt>
                <c:pt idx="5261">
                  <c:v>44280</c:v>
                </c:pt>
                <c:pt idx="5262">
                  <c:v>44281</c:v>
                </c:pt>
                <c:pt idx="5263">
                  <c:v>44285</c:v>
                </c:pt>
                <c:pt idx="5264">
                  <c:v>44286</c:v>
                </c:pt>
                <c:pt idx="5265">
                  <c:v>44287</c:v>
                </c:pt>
                <c:pt idx="5266">
                  <c:v>44291</c:v>
                </c:pt>
                <c:pt idx="5267">
                  <c:v>44292</c:v>
                </c:pt>
                <c:pt idx="5268">
                  <c:v>44293</c:v>
                </c:pt>
                <c:pt idx="5269">
                  <c:v>44294</c:v>
                </c:pt>
                <c:pt idx="5270">
                  <c:v>44295</c:v>
                </c:pt>
                <c:pt idx="5271">
                  <c:v>44298</c:v>
                </c:pt>
                <c:pt idx="5272">
                  <c:v>44299</c:v>
                </c:pt>
                <c:pt idx="5273">
                  <c:v>44301</c:v>
                </c:pt>
                <c:pt idx="5274">
                  <c:v>44302</c:v>
                </c:pt>
                <c:pt idx="5275">
                  <c:v>44305</c:v>
                </c:pt>
                <c:pt idx="5276">
                  <c:v>44306</c:v>
                </c:pt>
                <c:pt idx="5277">
                  <c:v>44308</c:v>
                </c:pt>
                <c:pt idx="5278">
                  <c:v>44309</c:v>
                </c:pt>
                <c:pt idx="5279">
                  <c:v>44312</c:v>
                </c:pt>
                <c:pt idx="5280">
                  <c:v>44313</c:v>
                </c:pt>
                <c:pt idx="5281">
                  <c:v>44314</c:v>
                </c:pt>
                <c:pt idx="5282">
                  <c:v>44315</c:v>
                </c:pt>
                <c:pt idx="5283">
                  <c:v>44316</c:v>
                </c:pt>
                <c:pt idx="5284">
                  <c:v>44319</c:v>
                </c:pt>
                <c:pt idx="5285">
                  <c:v>44320</c:v>
                </c:pt>
                <c:pt idx="5286">
                  <c:v>44321</c:v>
                </c:pt>
                <c:pt idx="5287">
                  <c:v>44322</c:v>
                </c:pt>
                <c:pt idx="5288">
                  <c:v>44323</c:v>
                </c:pt>
                <c:pt idx="5289">
                  <c:v>44326</c:v>
                </c:pt>
                <c:pt idx="5290">
                  <c:v>44327</c:v>
                </c:pt>
                <c:pt idx="5291">
                  <c:v>44328</c:v>
                </c:pt>
                <c:pt idx="5292">
                  <c:v>44330</c:v>
                </c:pt>
                <c:pt idx="5293">
                  <c:v>44333</c:v>
                </c:pt>
                <c:pt idx="5294">
                  <c:v>44334</c:v>
                </c:pt>
                <c:pt idx="5295">
                  <c:v>44335</c:v>
                </c:pt>
                <c:pt idx="5296">
                  <c:v>44336</c:v>
                </c:pt>
                <c:pt idx="5297">
                  <c:v>44337</c:v>
                </c:pt>
                <c:pt idx="5298">
                  <c:v>44340</c:v>
                </c:pt>
                <c:pt idx="5299">
                  <c:v>44341</c:v>
                </c:pt>
                <c:pt idx="5300">
                  <c:v>44342</c:v>
                </c:pt>
                <c:pt idx="5301">
                  <c:v>44343</c:v>
                </c:pt>
                <c:pt idx="5302">
                  <c:v>44344</c:v>
                </c:pt>
                <c:pt idx="5303">
                  <c:v>44347</c:v>
                </c:pt>
                <c:pt idx="5304">
                  <c:v>44348</c:v>
                </c:pt>
                <c:pt idx="5305">
                  <c:v>44349</c:v>
                </c:pt>
                <c:pt idx="5306">
                  <c:v>44350</c:v>
                </c:pt>
                <c:pt idx="5307">
                  <c:v>44351</c:v>
                </c:pt>
                <c:pt idx="5308">
                  <c:v>44354</c:v>
                </c:pt>
                <c:pt idx="5309">
                  <c:v>44355</c:v>
                </c:pt>
                <c:pt idx="5310">
                  <c:v>44356</c:v>
                </c:pt>
                <c:pt idx="5311">
                  <c:v>44357</c:v>
                </c:pt>
                <c:pt idx="5312">
                  <c:v>44358</c:v>
                </c:pt>
                <c:pt idx="5313">
                  <c:v>44361</c:v>
                </c:pt>
                <c:pt idx="5314">
                  <c:v>44362</c:v>
                </c:pt>
                <c:pt idx="5315">
                  <c:v>44363</c:v>
                </c:pt>
                <c:pt idx="5316">
                  <c:v>44364</c:v>
                </c:pt>
                <c:pt idx="5317">
                  <c:v>44365</c:v>
                </c:pt>
                <c:pt idx="5318">
                  <c:v>44368</c:v>
                </c:pt>
                <c:pt idx="5319">
                  <c:v>44369</c:v>
                </c:pt>
                <c:pt idx="5320">
                  <c:v>44370</c:v>
                </c:pt>
                <c:pt idx="5321">
                  <c:v>44371</c:v>
                </c:pt>
                <c:pt idx="5322">
                  <c:v>44372</c:v>
                </c:pt>
                <c:pt idx="5323">
                  <c:v>44375</c:v>
                </c:pt>
                <c:pt idx="5324">
                  <c:v>44376</c:v>
                </c:pt>
                <c:pt idx="5325">
                  <c:v>44377</c:v>
                </c:pt>
                <c:pt idx="5326">
                  <c:v>44378</c:v>
                </c:pt>
                <c:pt idx="5327">
                  <c:v>44379</c:v>
                </c:pt>
                <c:pt idx="5328">
                  <c:v>44382</c:v>
                </c:pt>
                <c:pt idx="5329">
                  <c:v>44383</c:v>
                </c:pt>
                <c:pt idx="5330">
                  <c:v>44384</c:v>
                </c:pt>
                <c:pt idx="5331">
                  <c:v>44385</c:v>
                </c:pt>
                <c:pt idx="5332">
                  <c:v>44386</c:v>
                </c:pt>
                <c:pt idx="5333">
                  <c:v>44389</c:v>
                </c:pt>
                <c:pt idx="5334">
                  <c:v>44390</c:v>
                </c:pt>
                <c:pt idx="5335">
                  <c:v>44391</c:v>
                </c:pt>
                <c:pt idx="5336">
                  <c:v>44392</c:v>
                </c:pt>
                <c:pt idx="5337">
                  <c:v>44393</c:v>
                </c:pt>
                <c:pt idx="5338">
                  <c:v>44396</c:v>
                </c:pt>
                <c:pt idx="5339">
                  <c:v>44397</c:v>
                </c:pt>
                <c:pt idx="5340">
                  <c:v>44399</c:v>
                </c:pt>
                <c:pt idx="5341">
                  <c:v>44400</c:v>
                </c:pt>
                <c:pt idx="5342">
                  <c:v>44403</c:v>
                </c:pt>
                <c:pt idx="5343">
                  <c:v>44404</c:v>
                </c:pt>
                <c:pt idx="5344">
                  <c:v>44405</c:v>
                </c:pt>
                <c:pt idx="5345">
                  <c:v>44406</c:v>
                </c:pt>
                <c:pt idx="5346">
                  <c:v>44407</c:v>
                </c:pt>
                <c:pt idx="5347">
                  <c:v>44410</c:v>
                </c:pt>
                <c:pt idx="5348">
                  <c:v>44411</c:v>
                </c:pt>
                <c:pt idx="5349">
                  <c:v>44412</c:v>
                </c:pt>
                <c:pt idx="5350">
                  <c:v>44413</c:v>
                </c:pt>
                <c:pt idx="5351">
                  <c:v>44414</c:v>
                </c:pt>
                <c:pt idx="5352">
                  <c:v>44417</c:v>
                </c:pt>
                <c:pt idx="5353">
                  <c:v>44418</c:v>
                </c:pt>
                <c:pt idx="5354">
                  <c:v>44419</c:v>
                </c:pt>
                <c:pt idx="5355">
                  <c:v>44420</c:v>
                </c:pt>
                <c:pt idx="5356">
                  <c:v>44421</c:v>
                </c:pt>
                <c:pt idx="5357">
                  <c:v>44424</c:v>
                </c:pt>
                <c:pt idx="5358">
                  <c:v>44425</c:v>
                </c:pt>
                <c:pt idx="5359">
                  <c:v>44426</c:v>
                </c:pt>
                <c:pt idx="5360">
                  <c:v>44428</c:v>
                </c:pt>
                <c:pt idx="5361">
                  <c:v>44431</c:v>
                </c:pt>
                <c:pt idx="5362">
                  <c:v>44432</c:v>
                </c:pt>
                <c:pt idx="5363">
                  <c:v>44433</c:v>
                </c:pt>
                <c:pt idx="5364">
                  <c:v>44434</c:v>
                </c:pt>
                <c:pt idx="5365">
                  <c:v>44435</c:v>
                </c:pt>
                <c:pt idx="5366">
                  <c:v>44438</c:v>
                </c:pt>
                <c:pt idx="5367">
                  <c:v>44439</c:v>
                </c:pt>
                <c:pt idx="5368">
                  <c:v>44440</c:v>
                </c:pt>
                <c:pt idx="5369">
                  <c:v>44441</c:v>
                </c:pt>
                <c:pt idx="5370">
                  <c:v>44442</c:v>
                </c:pt>
                <c:pt idx="5371">
                  <c:v>44445</c:v>
                </c:pt>
                <c:pt idx="5372">
                  <c:v>44446</c:v>
                </c:pt>
                <c:pt idx="5373">
                  <c:v>44447</c:v>
                </c:pt>
                <c:pt idx="5374">
                  <c:v>44448</c:v>
                </c:pt>
                <c:pt idx="5375">
                  <c:v>44452</c:v>
                </c:pt>
                <c:pt idx="5376">
                  <c:v>44453</c:v>
                </c:pt>
                <c:pt idx="5377">
                  <c:v>44454</c:v>
                </c:pt>
                <c:pt idx="5378">
                  <c:v>44455</c:v>
                </c:pt>
                <c:pt idx="5379">
                  <c:v>44456</c:v>
                </c:pt>
                <c:pt idx="5380">
                  <c:v>44459</c:v>
                </c:pt>
                <c:pt idx="5381">
                  <c:v>44460</c:v>
                </c:pt>
                <c:pt idx="5382">
                  <c:v>44461</c:v>
                </c:pt>
                <c:pt idx="5383">
                  <c:v>44462</c:v>
                </c:pt>
                <c:pt idx="5384">
                  <c:v>44463</c:v>
                </c:pt>
                <c:pt idx="5385">
                  <c:v>44466</c:v>
                </c:pt>
                <c:pt idx="5386">
                  <c:v>44467</c:v>
                </c:pt>
                <c:pt idx="5387">
                  <c:v>44468</c:v>
                </c:pt>
                <c:pt idx="5388">
                  <c:v>44469</c:v>
                </c:pt>
                <c:pt idx="5389">
                  <c:v>44470</c:v>
                </c:pt>
                <c:pt idx="5390">
                  <c:v>44473</c:v>
                </c:pt>
                <c:pt idx="5391">
                  <c:v>44474</c:v>
                </c:pt>
                <c:pt idx="5392">
                  <c:v>44475</c:v>
                </c:pt>
                <c:pt idx="5393">
                  <c:v>44476</c:v>
                </c:pt>
                <c:pt idx="5394">
                  <c:v>44477</c:v>
                </c:pt>
                <c:pt idx="5395">
                  <c:v>44480</c:v>
                </c:pt>
                <c:pt idx="5396">
                  <c:v>44481</c:v>
                </c:pt>
                <c:pt idx="5397">
                  <c:v>44482</c:v>
                </c:pt>
                <c:pt idx="5398">
                  <c:v>44483</c:v>
                </c:pt>
                <c:pt idx="5399">
                  <c:v>44487</c:v>
                </c:pt>
                <c:pt idx="5400">
                  <c:v>44488</c:v>
                </c:pt>
                <c:pt idx="5401">
                  <c:v>44489</c:v>
                </c:pt>
                <c:pt idx="5402">
                  <c:v>44490</c:v>
                </c:pt>
                <c:pt idx="5403">
                  <c:v>44491</c:v>
                </c:pt>
                <c:pt idx="5404">
                  <c:v>44494</c:v>
                </c:pt>
                <c:pt idx="5405">
                  <c:v>44495</c:v>
                </c:pt>
                <c:pt idx="5406">
                  <c:v>44496</c:v>
                </c:pt>
                <c:pt idx="5407">
                  <c:v>44497</c:v>
                </c:pt>
                <c:pt idx="5408">
                  <c:v>44498</c:v>
                </c:pt>
                <c:pt idx="5409">
                  <c:v>44501</c:v>
                </c:pt>
                <c:pt idx="5410">
                  <c:v>44502</c:v>
                </c:pt>
                <c:pt idx="5411">
                  <c:v>44503</c:v>
                </c:pt>
                <c:pt idx="5412">
                  <c:v>44504</c:v>
                </c:pt>
                <c:pt idx="5413">
                  <c:v>44508</c:v>
                </c:pt>
                <c:pt idx="5414">
                  <c:v>44509</c:v>
                </c:pt>
                <c:pt idx="5415">
                  <c:v>44510</c:v>
                </c:pt>
                <c:pt idx="5416">
                  <c:v>44511</c:v>
                </c:pt>
                <c:pt idx="5417">
                  <c:v>44512</c:v>
                </c:pt>
                <c:pt idx="5418">
                  <c:v>44515</c:v>
                </c:pt>
                <c:pt idx="5419">
                  <c:v>44516</c:v>
                </c:pt>
                <c:pt idx="5420">
                  <c:v>44517</c:v>
                </c:pt>
                <c:pt idx="5421">
                  <c:v>44518</c:v>
                </c:pt>
                <c:pt idx="5422">
                  <c:v>44522</c:v>
                </c:pt>
                <c:pt idx="5423">
                  <c:v>44523</c:v>
                </c:pt>
                <c:pt idx="5424">
                  <c:v>44524</c:v>
                </c:pt>
                <c:pt idx="5425">
                  <c:v>44525</c:v>
                </c:pt>
                <c:pt idx="5426">
                  <c:v>44526</c:v>
                </c:pt>
                <c:pt idx="5427">
                  <c:v>44529</c:v>
                </c:pt>
                <c:pt idx="5428">
                  <c:v>44530</c:v>
                </c:pt>
                <c:pt idx="5429">
                  <c:v>44531</c:v>
                </c:pt>
                <c:pt idx="5430">
                  <c:v>44532</c:v>
                </c:pt>
                <c:pt idx="5431">
                  <c:v>44533</c:v>
                </c:pt>
                <c:pt idx="5432">
                  <c:v>44536</c:v>
                </c:pt>
                <c:pt idx="5433">
                  <c:v>44537</c:v>
                </c:pt>
                <c:pt idx="5434">
                  <c:v>44538</c:v>
                </c:pt>
                <c:pt idx="5435">
                  <c:v>44539</c:v>
                </c:pt>
                <c:pt idx="5436">
                  <c:v>44540</c:v>
                </c:pt>
                <c:pt idx="5437">
                  <c:v>44543</c:v>
                </c:pt>
                <c:pt idx="5438">
                  <c:v>44544</c:v>
                </c:pt>
                <c:pt idx="5439">
                  <c:v>44545</c:v>
                </c:pt>
                <c:pt idx="5440">
                  <c:v>44546</c:v>
                </c:pt>
                <c:pt idx="5441">
                  <c:v>44547</c:v>
                </c:pt>
                <c:pt idx="5442">
                  <c:v>44550</c:v>
                </c:pt>
                <c:pt idx="5443">
                  <c:v>44551</c:v>
                </c:pt>
                <c:pt idx="5444">
                  <c:v>44552</c:v>
                </c:pt>
                <c:pt idx="5445">
                  <c:v>44553</c:v>
                </c:pt>
                <c:pt idx="5446">
                  <c:v>44554</c:v>
                </c:pt>
                <c:pt idx="5447">
                  <c:v>44557</c:v>
                </c:pt>
                <c:pt idx="5448">
                  <c:v>44558</c:v>
                </c:pt>
                <c:pt idx="5449">
                  <c:v>44559</c:v>
                </c:pt>
                <c:pt idx="5450">
                  <c:v>44560</c:v>
                </c:pt>
                <c:pt idx="5451">
                  <c:v>44561</c:v>
                </c:pt>
                <c:pt idx="5452">
                  <c:v>44564</c:v>
                </c:pt>
                <c:pt idx="5453">
                  <c:v>44565</c:v>
                </c:pt>
                <c:pt idx="5454">
                  <c:v>44566</c:v>
                </c:pt>
                <c:pt idx="5455">
                  <c:v>44567</c:v>
                </c:pt>
                <c:pt idx="5456">
                  <c:v>44568</c:v>
                </c:pt>
                <c:pt idx="5457">
                  <c:v>44571</c:v>
                </c:pt>
                <c:pt idx="5458">
                  <c:v>44572</c:v>
                </c:pt>
                <c:pt idx="5459">
                  <c:v>44573</c:v>
                </c:pt>
                <c:pt idx="5460">
                  <c:v>44574</c:v>
                </c:pt>
                <c:pt idx="5461">
                  <c:v>44575</c:v>
                </c:pt>
                <c:pt idx="5462">
                  <c:v>44578</c:v>
                </c:pt>
                <c:pt idx="5463">
                  <c:v>44579</c:v>
                </c:pt>
                <c:pt idx="5464">
                  <c:v>44580</c:v>
                </c:pt>
                <c:pt idx="5465">
                  <c:v>44581</c:v>
                </c:pt>
                <c:pt idx="5466">
                  <c:v>44582</c:v>
                </c:pt>
                <c:pt idx="5467">
                  <c:v>44585</c:v>
                </c:pt>
                <c:pt idx="5468">
                  <c:v>44586</c:v>
                </c:pt>
                <c:pt idx="5469">
                  <c:v>44588</c:v>
                </c:pt>
                <c:pt idx="5470">
                  <c:v>44589</c:v>
                </c:pt>
                <c:pt idx="5471">
                  <c:v>44592</c:v>
                </c:pt>
                <c:pt idx="5472">
                  <c:v>44593</c:v>
                </c:pt>
                <c:pt idx="5473">
                  <c:v>44594</c:v>
                </c:pt>
                <c:pt idx="5474">
                  <c:v>44595</c:v>
                </c:pt>
                <c:pt idx="5475">
                  <c:v>44596</c:v>
                </c:pt>
                <c:pt idx="5476">
                  <c:v>44599</c:v>
                </c:pt>
                <c:pt idx="5477">
                  <c:v>44600</c:v>
                </c:pt>
                <c:pt idx="5478">
                  <c:v>44601</c:v>
                </c:pt>
                <c:pt idx="5479">
                  <c:v>44602</c:v>
                </c:pt>
                <c:pt idx="5480">
                  <c:v>44603</c:v>
                </c:pt>
                <c:pt idx="5481">
                  <c:v>44606</c:v>
                </c:pt>
                <c:pt idx="5482">
                  <c:v>44607</c:v>
                </c:pt>
                <c:pt idx="5483">
                  <c:v>44608</c:v>
                </c:pt>
                <c:pt idx="5484">
                  <c:v>44609</c:v>
                </c:pt>
                <c:pt idx="5485">
                  <c:v>44610</c:v>
                </c:pt>
                <c:pt idx="5486">
                  <c:v>44613</c:v>
                </c:pt>
                <c:pt idx="5487">
                  <c:v>44614</c:v>
                </c:pt>
                <c:pt idx="5488">
                  <c:v>44615</c:v>
                </c:pt>
                <c:pt idx="5489">
                  <c:v>44616</c:v>
                </c:pt>
                <c:pt idx="5490">
                  <c:v>44617</c:v>
                </c:pt>
                <c:pt idx="5491">
                  <c:v>44620</c:v>
                </c:pt>
                <c:pt idx="5492">
                  <c:v>44622</c:v>
                </c:pt>
                <c:pt idx="5493">
                  <c:v>44623</c:v>
                </c:pt>
                <c:pt idx="5494">
                  <c:v>44624</c:v>
                </c:pt>
                <c:pt idx="5495">
                  <c:v>44627</c:v>
                </c:pt>
                <c:pt idx="5496">
                  <c:v>44628</c:v>
                </c:pt>
                <c:pt idx="5497">
                  <c:v>44629</c:v>
                </c:pt>
                <c:pt idx="5498">
                  <c:v>44630</c:v>
                </c:pt>
                <c:pt idx="5499">
                  <c:v>44631</c:v>
                </c:pt>
                <c:pt idx="5500">
                  <c:v>44634</c:v>
                </c:pt>
                <c:pt idx="5501">
                  <c:v>44635</c:v>
                </c:pt>
                <c:pt idx="5502">
                  <c:v>44636</c:v>
                </c:pt>
                <c:pt idx="5503">
                  <c:v>44637</c:v>
                </c:pt>
                <c:pt idx="5504">
                  <c:v>44641</c:v>
                </c:pt>
                <c:pt idx="5505">
                  <c:v>44642</c:v>
                </c:pt>
                <c:pt idx="5506">
                  <c:v>44643</c:v>
                </c:pt>
                <c:pt idx="5507">
                  <c:v>44644</c:v>
                </c:pt>
                <c:pt idx="5508">
                  <c:v>44645</c:v>
                </c:pt>
                <c:pt idx="5509">
                  <c:v>44648</c:v>
                </c:pt>
                <c:pt idx="5510">
                  <c:v>44649</c:v>
                </c:pt>
                <c:pt idx="5511">
                  <c:v>44650</c:v>
                </c:pt>
                <c:pt idx="5512">
                  <c:v>44651</c:v>
                </c:pt>
                <c:pt idx="5513">
                  <c:v>44652</c:v>
                </c:pt>
                <c:pt idx="5514">
                  <c:v>44655</c:v>
                </c:pt>
                <c:pt idx="5515">
                  <c:v>44656</c:v>
                </c:pt>
                <c:pt idx="5516">
                  <c:v>44657</c:v>
                </c:pt>
                <c:pt idx="5517">
                  <c:v>44658</c:v>
                </c:pt>
                <c:pt idx="5518">
                  <c:v>44659</c:v>
                </c:pt>
                <c:pt idx="5519">
                  <c:v>44662</c:v>
                </c:pt>
                <c:pt idx="5520">
                  <c:v>44663</c:v>
                </c:pt>
                <c:pt idx="5521">
                  <c:v>44664</c:v>
                </c:pt>
                <c:pt idx="5522">
                  <c:v>44669</c:v>
                </c:pt>
                <c:pt idx="5523">
                  <c:v>44670</c:v>
                </c:pt>
                <c:pt idx="5524">
                  <c:v>44671</c:v>
                </c:pt>
                <c:pt idx="5525">
                  <c:v>44672</c:v>
                </c:pt>
                <c:pt idx="5526">
                  <c:v>44673</c:v>
                </c:pt>
                <c:pt idx="5527">
                  <c:v>44676</c:v>
                </c:pt>
                <c:pt idx="5528">
                  <c:v>44677</c:v>
                </c:pt>
                <c:pt idx="5529">
                  <c:v>44678</c:v>
                </c:pt>
                <c:pt idx="5530">
                  <c:v>44679</c:v>
                </c:pt>
                <c:pt idx="5531">
                  <c:v>44680</c:v>
                </c:pt>
                <c:pt idx="5532">
                  <c:v>44683</c:v>
                </c:pt>
                <c:pt idx="5533">
                  <c:v>44685</c:v>
                </c:pt>
                <c:pt idx="5534">
                  <c:v>44686</c:v>
                </c:pt>
                <c:pt idx="5535">
                  <c:v>44687</c:v>
                </c:pt>
                <c:pt idx="5536">
                  <c:v>44690</c:v>
                </c:pt>
                <c:pt idx="5537">
                  <c:v>44691</c:v>
                </c:pt>
                <c:pt idx="5538">
                  <c:v>44692</c:v>
                </c:pt>
                <c:pt idx="5539">
                  <c:v>44693</c:v>
                </c:pt>
                <c:pt idx="5540">
                  <c:v>44694</c:v>
                </c:pt>
                <c:pt idx="5541">
                  <c:v>44697</c:v>
                </c:pt>
                <c:pt idx="5542">
                  <c:v>44698</c:v>
                </c:pt>
                <c:pt idx="5543">
                  <c:v>44699</c:v>
                </c:pt>
                <c:pt idx="5544">
                  <c:v>44700</c:v>
                </c:pt>
                <c:pt idx="5545">
                  <c:v>44701</c:v>
                </c:pt>
                <c:pt idx="5546">
                  <c:v>44704</c:v>
                </c:pt>
                <c:pt idx="5547">
                  <c:v>44705</c:v>
                </c:pt>
                <c:pt idx="5548">
                  <c:v>44706</c:v>
                </c:pt>
                <c:pt idx="5549">
                  <c:v>44707</c:v>
                </c:pt>
                <c:pt idx="5550">
                  <c:v>44708</c:v>
                </c:pt>
                <c:pt idx="5551">
                  <c:v>44711</c:v>
                </c:pt>
                <c:pt idx="5552">
                  <c:v>44712</c:v>
                </c:pt>
                <c:pt idx="5553">
                  <c:v>44713</c:v>
                </c:pt>
                <c:pt idx="5554">
                  <c:v>44714</c:v>
                </c:pt>
                <c:pt idx="5555">
                  <c:v>44715</c:v>
                </c:pt>
                <c:pt idx="5556">
                  <c:v>44718</c:v>
                </c:pt>
                <c:pt idx="5557">
                  <c:v>44719</c:v>
                </c:pt>
                <c:pt idx="5558">
                  <c:v>44720</c:v>
                </c:pt>
                <c:pt idx="5559">
                  <c:v>44721</c:v>
                </c:pt>
                <c:pt idx="5560">
                  <c:v>44722</c:v>
                </c:pt>
                <c:pt idx="5561">
                  <c:v>44725</c:v>
                </c:pt>
                <c:pt idx="5562">
                  <c:v>44726</c:v>
                </c:pt>
                <c:pt idx="5563">
                  <c:v>44727</c:v>
                </c:pt>
                <c:pt idx="5564">
                  <c:v>44728</c:v>
                </c:pt>
                <c:pt idx="5565">
                  <c:v>44729</c:v>
                </c:pt>
                <c:pt idx="5566">
                  <c:v>44732</c:v>
                </c:pt>
                <c:pt idx="5567">
                  <c:v>44733</c:v>
                </c:pt>
                <c:pt idx="5568">
                  <c:v>44734</c:v>
                </c:pt>
                <c:pt idx="5569">
                  <c:v>44735</c:v>
                </c:pt>
                <c:pt idx="5570">
                  <c:v>44736</c:v>
                </c:pt>
                <c:pt idx="5571">
                  <c:v>44739</c:v>
                </c:pt>
                <c:pt idx="5572">
                  <c:v>44740</c:v>
                </c:pt>
                <c:pt idx="5573">
                  <c:v>44741</c:v>
                </c:pt>
                <c:pt idx="5574">
                  <c:v>44742</c:v>
                </c:pt>
                <c:pt idx="5575">
                  <c:v>44743</c:v>
                </c:pt>
                <c:pt idx="5576">
                  <c:v>44746</c:v>
                </c:pt>
                <c:pt idx="5577">
                  <c:v>44747</c:v>
                </c:pt>
                <c:pt idx="5578">
                  <c:v>44748</c:v>
                </c:pt>
                <c:pt idx="5579">
                  <c:v>44749</c:v>
                </c:pt>
                <c:pt idx="5580">
                  <c:v>44750</c:v>
                </c:pt>
                <c:pt idx="5581">
                  <c:v>44753</c:v>
                </c:pt>
                <c:pt idx="5582">
                  <c:v>44754</c:v>
                </c:pt>
                <c:pt idx="5583">
                  <c:v>44755</c:v>
                </c:pt>
                <c:pt idx="5584">
                  <c:v>44756</c:v>
                </c:pt>
                <c:pt idx="5585">
                  <c:v>44757</c:v>
                </c:pt>
                <c:pt idx="5586">
                  <c:v>44760</c:v>
                </c:pt>
                <c:pt idx="5587">
                  <c:v>44761</c:v>
                </c:pt>
                <c:pt idx="5588">
                  <c:v>44762</c:v>
                </c:pt>
                <c:pt idx="5589">
                  <c:v>44763</c:v>
                </c:pt>
                <c:pt idx="5590">
                  <c:v>44764</c:v>
                </c:pt>
                <c:pt idx="5591">
                  <c:v>44767</c:v>
                </c:pt>
                <c:pt idx="5592">
                  <c:v>44768</c:v>
                </c:pt>
                <c:pt idx="5593">
                  <c:v>44769</c:v>
                </c:pt>
                <c:pt idx="5594">
                  <c:v>44770</c:v>
                </c:pt>
                <c:pt idx="5595">
                  <c:v>44771</c:v>
                </c:pt>
                <c:pt idx="5596">
                  <c:v>44774</c:v>
                </c:pt>
                <c:pt idx="5597">
                  <c:v>44775</c:v>
                </c:pt>
                <c:pt idx="5598">
                  <c:v>44776</c:v>
                </c:pt>
                <c:pt idx="5599">
                  <c:v>44777</c:v>
                </c:pt>
                <c:pt idx="5600">
                  <c:v>44778</c:v>
                </c:pt>
                <c:pt idx="5601">
                  <c:v>44781</c:v>
                </c:pt>
                <c:pt idx="5602">
                  <c:v>44783</c:v>
                </c:pt>
                <c:pt idx="5603">
                  <c:v>44784</c:v>
                </c:pt>
                <c:pt idx="5604">
                  <c:v>44785</c:v>
                </c:pt>
                <c:pt idx="5605">
                  <c:v>44789</c:v>
                </c:pt>
                <c:pt idx="5606">
                  <c:v>44790</c:v>
                </c:pt>
                <c:pt idx="5607">
                  <c:v>44791</c:v>
                </c:pt>
                <c:pt idx="5608">
                  <c:v>44792</c:v>
                </c:pt>
                <c:pt idx="5609">
                  <c:v>44795</c:v>
                </c:pt>
                <c:pt idx="5610">
                  <c:v>44796</c:v>
                </c:pt>
                <c:pt idx="5611">
                  <c:v>44797</c:v>
                </c:pt>
                <c:pt idx="5612">
                  <c:v>44798</c:v>
                </c:pt>
                <c:pt idx="5613">
                  <c:v>44799</c:v>
                </c:pt>
                <c:pt idx="5614">
                  <c:v>44802</c:v>
                </c:pt>
                <c:pt idx="5615">
                  <c:v>44803</c:v>
                </c:pt>
                <c:pt idx="5616">
                  <c:v>44805</c:v>
                </c:pt>
                <c:pt idx="5617">
                  <c:v>44806</c:v>
                </c:pt>
                <c:pt idx="5618">
                  <c:v>44809</c:v>
                </c:pt>
                <c:pt idx="5619">
                  <c:v>44810</c:v>
                </c:pt>
                <c:pt idx="5620">
                  <c:v>44811</c:v>
                </c:pt>
                <c:pt idx="5621">
                  <c:v>44812</c:v>
                </c:pt>
                <c:pt idx="5622">
                  <c:v>44813</c:v>
                </c:pt>
                <c:pt idx="5623">
                  <c:v>44816</c:v>
                </c:pt>
                <c:pt idx="5624">
                  <c:v>44817</c:v>
                </c:pt>
                <c:pt idx="5625">
                  <c:v>44818</c:v>
                </c:pt>
                <c:pt idx="5626">
                  <c:v>44819</c:v>
                </c:pt>
                <c:pt idx="5627">
                  <c:v>44820</c:v>
                </c:pt>
                <c:pt idx="5628">
                  <c:v>44823</c:v>
                </c:pt>
                <c:pt idx="5629">
                  <c:v>44824</c:v>
                </c:pt>
                <c:pt idx="5630">
                  <c:v>44825</c:v>
                </c:pt>
                <c:pt idx="5631">
                  <c:v>44826</c:v>
                </c:pt>
                <c:pt idx="5632">
                  <c:v>44827</c:v>
                </c:pt>
                <c:pt idx="5633">
                  <c:v>44830</c:v>
                </c:pt>
                <c:pt idx="5634">
                  <c:v>44831</c:v>
                </c:pt>
                <c:pt idx="5635">
                  <c:v>44832</c:v>
                </c:pt>
                <c:pt idx="5636">
                  <c:v>44833</c:v>
                </c:pt>
                <c:pt idx="5637">
                  <c:v>44834</c:v>
                </c:pt>
                <c:pt idx="5638">
                  <c:v>44837</c:v>
                </c:pt>
                <c:pt idx="5639">
                  <c:v>44838</c:v>
                </c:pt>
                <c:pt idx="5640">
                  <c:v>44840</c:v>
                </c:pt>
                <c:pt idx="5641">
                  <c:v>44841</c:v>
                </c:pt>
                <c:pt idx="5642">
                  <c:v>44844</c:v>
                </c:pt>
                <c:pt idx="5643">
                  <c:v>44845</c:v>
                </c:pt>
                <c:pt idx="5644">
                  <c:v>44846</c:v>
                </c:pt>
                <c:pt idx="5645">
                  <c:v>44847</c:v>
                </c:pt>
                <c:pt idx="5646">
                  <c:v>44848</c:v>
                </c:pt>
                <c:pt idx="5647">
                  <c:v>44851</c:v>
                </c:pt>
                <c:pt idx="5648">
                  <c:v>44852</c:v>
                </c:pt>
                <c:pt idx="5649">
                  <c:v>44853</c:v>
                </c:pt>
                <c:pt idx="5650">
                  <c:v>44854</c:v>
                </c:pt>
                <c:pt idx="5651">
                  <c:v>44855</c:v>
                </c:pt>
                <c:pt idx="5652">
                  <c:v>44858</c:v>
                </c:pt>
                <c:pt idx="5653">
                  <c:v>44859</c:v>
                </c:pt>
                <c:pt idx="5654">
                  <c:v>44861</c:v>
                </c:pt>
                <c:pt idx="5655">
                  <c:v>44862</c:v>
                </c:pt>
                <c:pt idx="5656">
                  <c:v>44865</c:v>
                </c:pt>
                <c:pt idx="5657">
                  <c:v>44866</c:v>
                </c:pt>
                <c:pt idx="5658">
                  <c:v>44867</c:v>
                </c:pt>
                <c:pt idx="5659">
                  <c:v>44868</c:v>
                </c:pt>
                <c:pt idx="5660">
                  <c:v>44869</c:v>
                </c:pt>
                <c:pt idx="5661">
                  <c:v>44872</c:v>
                </c:pt>
                <c:pt idx="5662">
                  <c:v>44874</c:v>
                </c:pt>
                <c:pt idx="5663">
                  <c:v>44875</c:v>
                </c:pt>
                <c:pt idx="5664">
                  <c:v>44876</c:v>
                </c:pt>
                <c:pt idx="5665">
                  <c:v>44879</c:v>
                </c:pt>
                <c:pt idx="5666">
                  <c:v>44880</c:v>
                </c:pt>
                <c:pt idx="5667">
                  <c:v>44881</c:v>
                </c:pt>
                <c:pt idx="5668">
                  <c:v>44882</c:v>
                </c:pt>
                <c:pt idx="5669">
                  <c:v>44883</c:v>
                </c:pt>
                <c:pt idx="5670">
                  <c:v>44886</c:v>
                </c:pt>
                <c:pt idx="5671">
                  <c:v>44887</c:v>
                </c:pt>
                <c:pt idx="5672">
                  <c:v>44888</c:v>
                </c:pt>
                <c:pt idx="5673">
                  <c:v>44889</c:v>
                </c:pt>
                <c:pt idx="5674">
                  <c:v>44890</c:v>
                </c:pt>
                <c:pt idx="5675">
                  <c:v>44893</c:v>
                </c:pt>
                <c:pt idx="5676">
                  <c:v>44894</c:v>
                </c:pt>
                <c:pt idx="5677">
                  <c:v>44895</c:v>
                </c:pt>
                <c:pt idx="5678">
                  <c:v>44896</c:v>
                </c:pt>
                <c:pt idx="5679">
                  <c:v>44897</c:v>
                </c:pt>
                <c:pt idx="5680">
                  <c:v>44900</c:v>
                </c:pt>
                <c:pt idx="5681">
                  <c:v>44901</c:v>
                </c:pt>
                <c:pt idx="5682">
                  <c:v>44902</c:v>
                </c:pt>
                <c:pt idx="5683">
                  <c:v>44903</c:v>
                </c:pt>
                <c:pt idx="5684">
                  <c:v>44904</c:v>
                </c:pt>
                <c:pt idx="5685">
                  <c:v>44907</c:v>
                </c:pt>
                <c:pt idx="5686">
                  <c:v>44908</c:v>
                </c:pt>
                <c:pt idx="5687">
                  <c:v>44909</c:v>
                </c:pt>
                <c:pt idx="5688">
                  <c:v>44910</c:v>
                </c:pt>
                <c:pt idx="5689">
                  <c:v>44911</c:v>
                </c:pt>
                <c:pt idx="5690">
                  <c:v>44914</c:v>
                </c:pt>
                <c:pt idx="5691">
                  <c:v>44915</c:v>
                </c:pt>
                <c:pt idx="5692">
                  <c:v>44916</c:v>
                </c:pt>
                <c:pt idx="5693">
                  <c:v>44917</c:v>
                </c:pt>
                <c:pt idx="5694">
                  <c:v>44918</c:v>
                </c:pt>
                <c:pt idx="5695">
                  <c:v>44921</c:v>
                </c:pt>
                <c:pt idx="5696">
                  <c:v>44922</c:v>
                </c:pt>
                <c:pt idx="5697">
                  <c:v>44923</c:v>
                </c:pt>
                <c:pt idx="5698">
                  <c:v>44924</c:v>
                </c:pt>
                <c:pt idx="5699">
                  <c:v>44925</c:v>
                </c:pt>
                <c:pt idx="5700">
                  <c:v>44928</c:v>
                </c:pt>
                <c:pt idx="5701">
                  <c:v>44929</c:v>
                </c:pt>
                <c:pt idx="5702">
                  <c:v>44930</c:v>
                </c:pt>
                <c:pt idx="5703">
                  <c:v>44931</c:v>
                </c:pt>
                <c:pt idx="5704">
                  <c:v>44932</c:v>
                </c:pt>
                <c:pt idx="5705">
                  <c:v>44935</c:v>
                </c:pt>
                <c:pt idx="5706">
                  <c:v>44936</c:v>
                </c:pt>
                <c:pt idx="5707">
                  <c:v>44937</c:v>
                </c:pt>
                <c:pt idx="5708">
                  <c:v>44938</c:v>
                </c:pt>
                <c:pt idx="5709">
                  <c:v>44939</c:v>
                </c:pt>
                <c:pt idx="5710">
                  <c:v>44942</c:v>
                </c:pt>
                <c:pt idx="5711">
                  <c:v>44943</c:v>
                </c:pt>
                <c:pt idx="5712">
                  <c:v>44944</c:v>
                </c:pt>
                <c:pt idx="5713">
                  <c:v>44945</c:v>
                </c:pt>
                <c:pt idx="5714">
                  <c:v>44946</c:v>
                </c:pt>
                <c:pt idx="5715">
                  <c:v>44949</c:v>
                </c:pt>
                <c:pt idx="5716">
                  <c:v>44950</c:v>
                </c:pt>
                <c:pt idx="5717">
                  <c:v>44951</c:v>
                </c:pt>
                <c:pt idx="5718">
                  <c:v>44953</c:v>
                </c:pt>
                <c:pt idx="5719">
                  <c:v>44956</c:v>
                </c:pt>
                <c:pt idx="5720">
                  <c:v>44957</c:v>
                </c:pt>
                <c:pt idx="5721">
                  <c:v>44958</c:v>
                </c:pt>
                <c:pt idx="5722">
                  <c:v>44959</c:v>
                </c:pt>
                <c:pt idx="5723">
                  <c:v>44960</c:v>
                </c:pt>
                <c:pt idx="5724">
                  <c:v>44963</c:v>
                </c:pt>
                <c:pt idx="5725">
                  <c:v>44964</c:v>
                </c:pt>
                <c:pt idx="5726">
                  <c:v>44965</c:v>
                </c:pt>
                <c:pt idx="5727">
                  <c:v>44966</c:v>
                </c:pt>
                <c:pt idx="5728">
                  <c:v>44967</c:v>
                </c:pt>
                <c:pt idx="5729">
                  <c:v>44970</c:v>
                </c:pt>
                <c:pt idx="5730">
                  <c:v>44971</c:v>
                </c:pt>
                <c:pt idx="5731">
                  <c:v>44972</c:v>
                </c:pt>
                <c:pt idx="5732">
                  <c:v>44973</c:v>
                </c:pt>
                <c:pt idx="5733">
                  <c:v>44974</c:v>
                </c:pt>
                <c:pt idx="5734">
                  <c:v>44977</c:v>
                </c:pt>
                <c:pt idx="5735">
                  <c:v>44978</c:v>
                </c:pt>
                <c:pt idx="5736">
                  <c:v>44979</c:v>
                </c:pt>
                <c:pt idx="5737">
                  <c:v>44980</c:v>
                </c:pt>
                <c:pt idx="5738">
                  <c:v>44981</c:v>
                </c:pt>
                <c:pt idx="5739">
                  <c:v>44984</c:v>
                </c:pt>
                <c:pt idx="5740">
                  <c:v>44985</c:v>
                </c:pt>
                <c:pt idx="5741">
                  <c:v>44986</c:v>
                </c:pt>
                <c:pt idx="5742">
                  <c:v>44987</c:v>
                </c:pt>
                <c:pt idx="5743">
                  <c:v>44988</c:v>
                </c:pt>
                <c:pt idx="5744">
                  <c:v>44991</c:v>
                </c:pt>
                <c:pt idx="5745">
                  <c:v>44993</c:v>
                </c:pt>
                <c:pt idx="5746">
                  <c:v>44994</c:v>
                </c:pt>
                <c:pt idx="5747">
                  <c:v>44995</c:v>
                </c:pt>
                <c:pt idx="5748">
                  <c:v>44998</c:v>
                </c:pt>
                <c:pt idx="5749">
                  <c:v>44999</c:v>
                </c:pt>
                <c:pt idx="5750">
                  <c:v>45000</c:v>
                </c:pt>
                <c:pt idx="5751">
                  <c:v>45001</c:v>
                </c:pt>
                <c:pt idx="5752">
                  <c:v>45002</c:v>
                </c:pt>
                <c:pt idx="5753">
                  <c:v>45005</c:v>
                </c:pt>
                <c:pt idx="5754">
                  <c:v>45006</c:v>
                </c:pt>
                <c:pt idx="5755">
                  <c:v>45007</c:v>
                </c:pt>
                <c:pt idx="5756">
                  <c:v>45008</c:v>
                </c:pt>
                <c:pt idx="5757">
                  <c:v>45009</c:v>
                </c:pt>
                <c:pt idx="5758">
                  <c:v>45012</c:v>
                </c:pt>
                <c:pt idx="5759">
                  <c:v>45013</c:v>
                </c:pt>
                <c:pt idx="5760">
                  <c:v>45014</c:v>
                </c:pt>
                <c:pt idx="5761">
                  <c:v>45016</c:v>
                </c:pt>
                <c:pt idx="5762">
                  <c:v>45019</c:v>
                </c:pt>
                <c:pt idx="5763">
                  <c:v>45021</c:v>
                </c:pt>
                <c:pt idx="5764">
                  <c:v>45022</c:v>
                </c:pt>
                <c:pt idx="5765">
                  <c:v>45026</c:v>
                </c:pt>
                <c:pt idx="5766">
                  <c:v>45027</c:v>
                </c:pt>
                <c:pt idx="5767">
                  <c:v>45028</c:v>
                </c:pt>
                <c:pt idx="5768">
                  <c:v>45029</c:v>
                </c:pt>
                <c:pt idx="5769">
                  <c:v>45033</c:v>
                </c:pt>
                <c:pt idx="5770">
                  <c:v>45034</c:v>
                </c:pt>
                <c:pt idx="5771">
                  <c:v>45035</c:v>
                </c:pt>
                <c:pt idx="5772">
                  <c:v>45036</c:v>
                </c:pt>
                <c:pt idx="5773">
                  <c:v>45037</c:v>
                </c:pt>
                <c:pt idx="5774">
                  <c:v>45040</c:v>
                </c:pt>
                <c:pt idx="5775">
                  <c:v>45041</c:v>
                </c:pt>
                <c:pt idx="5776">
                  <c:v>45042</c:v>
                </c:pt>
                <c:pt idx="5777">
                  <c:v>45043</c:v>
                </c:pt>
                <c:pt idx="5778">
                  <c:v>45044</c:v>
                </c:pt>
                <c:pt idx="5779">
                  <c:v>45048</c:v>
                </c:pt>
                <c:pt idx="5780">
                  <c:v>45049</c:v>
                </c:pt>
                <c:pt idx="5781">
                  <c:v>45050</c:v>
                </c:pt>
                <c:pt idx="5782">
                  <c:v>45051</c:v>
                </c:pt>
                <c:pt idx="5783">
                  <c:v>45054</c:v>
                </c:pt>
                <c:pt idx="5784">
                  <c:v>45055</c:v>
                </c:pt>
                <c:pt idx="5785">
                  <c:v>45056</c:v>
                </c:pt>
                <c:pt idx="5786">
                  <c:v>45057</c:v>
                </c:pt>
                <c:pt idx="5787">
                  <c:v>45058</c:v>
                </c:pt>
                <c:pt idx="5788">
                  <c:v>45061</c:v>
                </c:pt>
                <c:pt idx="5789">
                  <c:v>45062</c:v>
                </c:pt>
                <c:pt idx="5790">
                  <c:v>45063</c:v>
                </c:pt>
                <c:pt idx="5791">
                  <c:v>45064</c:v>
                </c:pt>
                <c:pt idx="5792">
                  <c:v>45065</c:v>
                </c:pt>
                <c:pt idx="5793">
                  <c:v>45068</c:v>
                </c:pt>
                <c:pt idx="5794">
                  <c:v>45069</c:v>
                </c:pt>
                <c:pt idx="5795">
                  <c:v>45070</c:v>
                </c:pt>
                <c:pt idx="5796">
                  <c:v>45071</c:v>
                </c:pt>
                <c:pt idx="5797">
                  <c:v>45072</c:v>
                </c:pt>
                <c:pt idx="5798">
                  <c:v>45075</c:v>
                </c:pt>
                <c:pt idx="5799">
                  <c:v>45076</c:v>
                </c:pt>
                <c:pt idx="5800">
                  <c:v>45077</c:v>
                </c:pt>
                <c:pt idx="5801">
                  <c:v>45078</c:v>
                </c:pt>
                <c:pt idx="5802">
                  <c:v>45079</c:v>
                </c:pt>
                <c:pt idx="5803">
                  <c:v>45082</c:v>
                </c:pt>
                <c:pt idx="5804">
                  <c:v>45083</c:v>
                </c:pt>
                <c:pt idx="5805">
                  <c:v>45084</c:v>
                </c:pt>
                <c:pt idx="5806">
                  <c:v>45085</c:v>
                </c:pt>
                <c:pt idx="5807">
                  <c:v>45086</c:v>
                </c:pt>
                <c:pt idx="5808">
                  <c:v>45089</c:v>
                </c:pt>
                <c:pt idx="5809">
                  <c:v>45090</c:v>
                </c:pt>
                <c:pt idx="5810">
                  <c:v>45091</c:v>
                </c:pt>
                <c:pt idx="5811">
                  <c:v>45092</c:v>
                </c:pt>
                <c:pt idx="5812">
                  <c:v>45093</c:v>
                </c:pt>
                <c:pt idx="5813">
                  <c:v>45096</c:v>
                </c:pt>
                <c:pt idx="5814">
                  <c:v>45097</c:v>
                </c:pt>
                <c:pt idx="5815">
                  <c:v>45098</c:v>
                </c:pt>
                <c:pt idx="5816">
                  <c:v>45099</c:v>
                </c:pt>
                <c:pt idx="5817">
                  <c:v>45100</c:v>
                </c:pt>
                <c:pt idx="5818">
                  <c:v>45103</c:v>
                </c:pt>
                <c:pt idx="5819">
                  <c:v>45104</c:v>
                </c:pt>
                <c:pt idx="5820">
                  <c:v>45105</c:v>
                </c:pt>
                <c:pt idx="5821">
                  <c:v>45107</c:v>
                </c:pt>
                <c:pt idx="5822">
                  <c:v>45110</c:v>
                </c:pt>
                <c:pt idx="5823">
                  <c:v>45111</c:v>
                </c:pt>
                <c:pt idx="5824">
                  <c:v>45112</c:v>
                </c:pt>
                <c:pt idx="5825">
                  <c:v>45113</c:v>
                </c:pt>
                <c:pt idx="5826">
                  <c:v>45114</c:v>
                </c:pt>
                <c:pt idx="5827">
                  <c:v>45117</c:v>
                </c:pt>
                <c:pt idx="5828">
                  <c:v>45118</c:v>
                </c:pt>
                <c:pt idx="5829">
                  <c:v>45119</c:v>
                </c:pt>
                <c:pt idx="5830">
                  <c:v>45120</c:v>
                </c:pt>
                <c:pt idx="5831">
                  <c:v>45121</c:v>
                </c:pt>
                <c:pt idx="5832">
                  <c:v>45124</c:v>
                </c:pt>
                <c:pt idx="5833">
                  <c:v>45125</c:v>
                </c:pt>
                <c:pt idx="5834">
                  <c:v>45126</c:v>
                </c:pt>
                <c:pt idx="5835">
                  <c:v>45127</c:v>
                </c:pt>
                <c:pt idx="5836">
                  <c:v>45128</c:v>
                </c:pt>
                <c:pt idx="5837">
                  <c:v>45131</c:v>
                </c:pt>
                <c:pt idx="5838">
                  <c:v>45132</c:v>
                </c:pt>
                <c:pt idx="5839">
                  <c:v>45133</c:v>
                </c:pt>
                <c:pt idx="5840">
                  <c:v>45134</c:v>
                </c:pt>
                <c:pt idx="5841">
                  <c:v>45135</c:v>
                </c:pt>
                <c:pt idx="5842">
                  <c:v>45138</c:v>
                </c:pt>
                <c:pt idx="5843">
                  <c:v>45139</c:v>
                </c:pt>
                <c:pt idx="5844">
                  <c:v>45140</c:v>
                </c:pt>
                <c:pt idx="5845">
                  <c:v>45141</c:v>
                </c:pt>
                <c:pt idx="5846">
                  <c:v>45142</c:v>
                </c:pt>
                <c:pt idx="5847">
                  <c:v>45145</c:v>
                </c:pt>
                <c:pt idx="5848">
                  <c:v>45146</c:v>
                </c:pt>
                <c:pt idx="5849">
                  <c:v>45147</c:v>
                </c:pt>
                <c:pt idx="5850">
                  <c:v>45148</c:v>
                </c:pt>
                <c:pt idx="5851">
                  <c:v>45149</c:v>
                </c:pt>
                <c:pt idx="5852">
                  <c:v>45152</c:v>
                </c:pt>
                <c:pt idx="5853">
                  <c:v>45154</c:v>
                </c:pt>
                <c:pt idx="5854">
                  <c:v>45155</c:v>
                </c:pt>
                <c:pt idx="5855">
                  <c:v>45156</c:v>
                </c:pt>
                <c:pt idx="5856">
                  <c:v>45159</c:v>
                </c:pt>
                <c:pt idx="5857">
                  <c:v>45160</c:v>
                </c:pt>
                <c:pt idx="5858">
                  <c:v>45161</c:v>
                </c:pt>
                <c:pt idx="5859">
                  <c:v>45162</c:v>
                </c:pt>
                <c:pt idx="5860">
                  <c:v>45163</c:v>
                </c:pt>
                <c:pt idx="5861">
                  <c:v>45166</c:v>
                </c:pt>
                <c:pt idx="5862">
                  <c:v>45167</c:v>
                </c:pt>
                <c:pt idx="5863">
                  <c:v>45168</c:v>
                </c:pt>
                <c:pt idx="5864">
                  <c:v>45169</c:v>
                </c:pt>
                <c:pt idx="5865">
                  <c:v>45170</c:v>
                </c:pt>
                <c:pt idx="5866">
                  <c:v>45173</c:v>
                </c:pt>
                <c:pt idx="5867">
                  <c:v>45174</c:v>
                </c:pt>
                <c:pt idx="5868">
                  <c:v>45175</c:v>
                </c:pt>
                <c:pt idx="5869">
                  <c:v>45176</c:v>
                </c:pt>
                <c:pt idx="5870">
                  <c:v>45177</c:v>
                </c:pt>
                <c:pt idx="5871">
                  <c:v>45180</c:v>
                </c:pt>
                <c:pt idx="5872">
                  <c:v>45181</c:v>
                </c:pt>
                <c:pt idx="5873">
                  <c:v>45182</c:v>
                </c:pt>
                <c:pt idx="5874">
                  <c:v>45183</c:v>
                </c:pt>
                <c:pt idx="5875">
                  <c:v>45184</c:v>
                </c:pt>
                <c:pt idx="5876">
                  <c:v>45187</c:v>
                </c:pt>
                <c:pt idx="5877">
                  <c:v>45189</c:v>
                </c:pt>
                <c:pt idx="5878">
                  <c:v>45190</c:v>
                </c:pt>
                <c:pt idx="5879">
                  <c:v>45191</c:v>
                </c:pt>
                <c:pt idx="5880">
                  <c:v>45194</c:v>
                </c:pt>
                <c:pt idx="5881">
                  <c:v>45195</c:v>
                </c:pt>
                <c:pt idx="5882">
                  <c:v>45196</c:v>
                </c:pt>
                <c:pt idx="5883">
                  <c:v>45197</c:v>
                </c:pt>
                <c:pt idx="5884">
                  <c:v>45198</c:v>
                </c:pt>
                <c:pt idx="5885">
                  <c:v>45202</c:v>
                </c:pt>
                <c:pt idx="5886">
                  <c:v>45203</c:v>
                </c:pt>
                <c:pt idx="5887">
                  <c:v>45204</c:v>
                </c:pt>
                <c:pt idx="5888">
                  <c:v>45205</c:v>
                </c:pt>
                <c:pt idx="5889">
                  <c:v>45208</c:v>
                </c:pt>
                <c:pt idx="5890">
                  <c:v>45209</c:v>
                </c:pt>
                <c:pt idx="5891">
                  <c:v>45210</c:v>
                </c:pt>
                <c:pt idx="5892">
                  <c:v>45211</c:v>
                </c:pt>
                <c:pt idx="5893">
                  <c:v>45212</c:v>
                </c:pt>
                <c:pt idx="5894">
                  <c:v>45215</c:v>
                </c:pt>
                <c:pt idx="5895">
                  <c:v>45216</c:v>
                </c:pt>
                <c:pt idx="5896">
                  <c:v>45217</c:v>
                </c:pt>
                <c:pt idx="5897">
                  <c:v>45218</c:v>
                </c:pt>
                <c:pt idx="5898">
                  <c:v>45219</c:v>
                </c:pt>
                <c:pt idx="5899">
                  <c:v>45222</c:v>
                </c:pt>
                <c:pt idx="5900">
                  <c:v>45224</c:v>
                </c:pt>
                <c:pt idx="5901">
                  <c:v>45225</c:v>
                </c:pt>
                <c:pt idx="5902">
                  <c:v>45226</c:v>
                </c:pt>
                <c:pt idx="5903">
                  <c:v>45229</c:v>
                </c:pt>
                <c:pt idx="5904">
                  <c:v>45230</c:v>
                </c:pt>
                <c:pt idx="5905">
                  <c:v>45231</c:v>
                </c:pt>
                <c:pt idx="5906">
                  <c:v>45232</c:v>
                </c:pt>
                <c:pt idx="5907">
                  <c:v>45233</c:v>
                </c:pt>
                <c:pt idx="5908">
                  <c:v>45236</c:v>
                </c:pt>
                <c:pt idx="5909">
                  <c:v>45237</c:v>
                </c:pt>
                <c:pt idx="5910">
                  <c:v>45238</c:v>
                </c:pt>
                <c:pt idx="5911">
                  <c:v>45239</c:v>
                </c:pt>
                <c:pt idx="5912">
                  <c:v>45240</c:v>
                </c:pt>
                <c:pt idx="5913">
                  <c:v>45243</c:v>
                </c:pt>
                <c:pt idx="5914">
                  <c:v>45245</c:v>
                </c:pt>
                <c:pt idx="5915">
                  <c:v>45246</c:v>
                </c:pt>
                <c:pt idx="5916">
                  <c:v>45247</c:v>
                </c:pt>
                <c:pt idx="5917">
                  <c:v>45250</c:v>
                </c:pt>
                <c:pt idx="5918">
                  <c:v>45251</c:v>
                </c:pt>
                <c:pt idx="5919">
                  <c:v>45252</c:v>
                </c:pt>
                <c:pt idx="5920">
                  <c:v>45253</c:v>
                </c:pt>
                <c:pt idx="5921">
                  <c:v>45254</c:v>
                </c:pt>
                <c:pt idx="5922">
                  <c:v>45258</c:v>
                </c:pt>
                <c:pt idx="5923">
                  <c:v>45259</c:v>
                </c:pt>
                <c:pt idx="5924">
                  <c:v>45260</c:v>
                </c:pt>
                <c:pt idx="5925">
                  <c:v>45261</c:v>
                </c:pt>
                <c:pt idx="5926">
                  <c:v>45264</c:v>
                </c:pt>
                <c:pt idx="5927">
                  <c:v>45265</c:v>
                </c:pt>
                <c:pt idx="5928">
                  <c:v>45266</c:v>
                </c:pt>
                <c:pt idx="5929">
                  <c:v>45267</c:v>
                </c:pt>
                <c:pt idx="5930">
                  <c:v>45268</c:v>
                </c:pt>
                <c:pt idx="5931">
                  <c:v>45271</c:v>
                </c:pt>
                <c:pt idx="5932">
                  <c:v>45272</c:v>
                </c:pt>
                <c:pt idx="5933">
                  <c:v>45273</c:v>
                </c:pt>
                <c:pt idx="5934">
                  <c:v>45274</c:v>
                </c:pt>
                <c:pt idx="5935">
                  <c:v>45275</c:v>
                </c:pt>
                <c:pt idx="5936">
                  <c:v>45278</c:v>
                </c:pt>
                <c:pt idx="5937">
                  <c:v>45279</c:v>
                </c:pt>
                <c:pt idx="5938">
                  <c:v>45280</c:v>
                </c:pt>
                <c:pt idx="5939">
                  <c:v>45281</c:v>
                </c:pt>
                <c:pt idx="5940">
                  <c:v>45282</c:v>
                </c:pt>
                <c:pt idx="5941">
                  <c:v>45286</c:v>
                </c:pt>
                <c:pt idx="5942">
                  <c:v>45287</c:v>
                </c:pt>
                <c:pt idx="5943">
                  <c:v>45288</c:v>
                </c:pt>
                <c:pt idx="5944">
                  <c:v>45289</c:v>
                </c:pt>
                <c:pt idx="5945">
                  <c:v>45292</c:v>
                </c:pt>
                <c:pt idx="5946">
                  <c:v>45293</c:v>
                </c:pt>
                <c:pt idx="5947">
                  <c:v>45294</c:v>
                </c:pt>
                <c:pt idx="5948">
                  <c:v>45295</c:v>
                </c:pt>
                <c:pt idx="5949">
                  <c:v>45296</c:v>
                </c:pt>
                <c:pt idx="5950">
                  <c:v>45299</c:v>
                </c:pt>
                <c:pt idx="5951">
                  <c:v>45300</c:v>
                </c:pt>
                <c:pt idx="5952">
                  <c:v>45301</c:v>
                </c:pt>
                <c:pt idx="5953">
                  <c:v>45302</c:v>
                </c:pt>
                <c:pt idx="5954">
                  <c:v>45303</c:v>
                </c:pt>
                <c:pt idx="5955">
                  <c:v>45306</c:v>
                </c:pt>
                <c:pt idx="5956">
                  <c:v>45307</c:v>
                </c:pt>
                <c:pt idx="5957">
                  <c:v>45308</c:v>
                </c:pt>
                <c:pt idx="5958">
                  <c:v>45309</c:v>
                </c:pt>
                <c:pt idx="5959">
                  <c:v>45310</c:v>
                </c:pt>
                <c:pt idx="5960">
                  <c:v>45314</c:v>
                </c:pt>
                <c:pt idx="5961">
                  <c:v>45315</c:v>
                </c:pt>
                <c:pt idx="5962">
                  <c:v>45316</c:v>
                </c:pt>
                <c:pt idx="5963">
                  <c:v>45320</c:v>
                </c:pt>
                <c:pt idx="5964">
                  <c:v>45321</c:v>
                </c:pt>
                <c:pt idx="5965">
                  <c:v>45322</c:v>
                </c:pt>
                <c:pt idx="5966">
                  <c:v>45323</c:v>
                </c:pt>
                <c:pt idx="5967">
                  <c:v>45324</c:v>
                </c:pt>
                <c:pt idx="5968">
                  <c:v>45327</c:v>
                </c:pt>
                <c:pt idx="5969">
                  <c:v>45328</c:v>
                </c:pt>
                <c:pt idx="5970">
                  <c:v>45329</c:v>
                </c:pt>
                <c:pt idx="5971">
                  <c:v>45330</c:v>
                </c:pt>
                <c:pt idx="5972">
                  <c:v>45331</c:v>
                </c:pt>
                <c:pt idx="5973">
                  <c:v>45334</c:v>
                </c:pt>
                <c:pt idx="5974">
                  <c:v>45335</c:v>
                </c:pt>
                <c:pt idx="5975">
                  <c:v>45336</c:v>
                </c:pt>
                <c:pt idx="5976">
                  <c:v>45337</c:v>
                </c:pt>
                <c:pt idx="5977">
                  <c:v>45338</c:v>
                </c:pt>
                <c:pt idx="5978">
                  <c:v>45341</c:v>
                </c:pt>
                <c:pt idx="5979">
                  <c:v>45342</c:v>
                </c:pt>
                <c:pt idx="5980">
                  <c:v>45343</c:v>
                </c:pt>
                <c:pt idx="5981">
                  <c:v>45344</c:v>
                </c:pt>
                <c:pt idx="5982">
                  <c:v>45345</c:v>
                </c:pt>
                <c:pt idx="5983">
                  <c:v>45348</c:v>
                </c:pt>
                <c:pt idx="5984">
                  <c:v>45349</c:v>
                </c:pt>
                <c:pt idx="5985">
                  <c:v>45350</c:v>
                </c:pt>
                <c:pt idx="5986">
                  <c:v>45351</c:v>
                </c:pt>
                <c:pt idx="5987">
                  <c:v>45352</c:v>
                </c:pt>
                <c:pt idx="5988">
                  <c:v>45355</c:v>
                </c:pt>
                <c:pt idx="5989">
                  <c:v>45356</c:v>
                </c:pt>
                <c:pt idx="5990">
                  <c:v>45357</c:v>
                </c:pt>
                <c:pt idx="5991">
                  <c:v>45358</c:v>
                </c:pt>
                <c:pt idx="5992">
                  <c:v>45362</c:v>
                </c:pt>
                <c:pt idx="5993">
                  <c:v>45363</c:v>
                </c:pt>
                <c:pt idx="5994">
                  <c:v>45364</c:v>
                </c:pt>
                <c:pt idx="5995">
                  <c:v>45365</c:v>
                </c:pt>
                <c:pt idx="5996">
                  <c:v>45366</c:v>
                </c:pt>
                <c:pt idx="5997">
                  <c:v>45369</c:v>
                </c:pt>
                <c:pt idx="5998">
                  <c:v>45370</c:v>
                </c:pt>
                <c:pt idx="5999">
                  <c:v>45371</c:v>
                </c:pt>
                <c:pt idx="6000">
                  <c:v>45372</c:v>
                </c:pt>
                <c:pt idx="6001">
                  <c:v>45373</c:v>
                </c:pt>
                <c:pt idx="6002">
                  <c:v>45377</c:v>
                </c:pt>
                <c:pt idx="6003">
                  <c:v>45378</c:v>
                </c:pt>
                <c:pt idx="6004">
                  <c:v>45379</c:v>
                </c:pt>
                <c:pt idx="6005">
                  <c:v>45383</c:v>
                </c:pt>
                <c:pt idx="6006">
                  <c:v>45384</c:v>
                </c:pt>
                <c:pt idx="6007">
                  <c:v>45385</c:v>
                </c:pt>
                <c:pt idx="6008">
                  <c:v>45386</c:v>
                </c:pt>
                <c:pt idx="6009">
                  <c:v>45387</c:v>
                </c:pt>
                <c:pt idx="6010">
                  <c:v>45390</c:v>
                </c:pt>
                <c:pt idx="6011">
                  <c:v>45391</c:v>
                </c:pt>
                <c:pt idx="6012">
                  <c:v>45392</c:v>
                </c:pt>
                <c:pt idx="6013">
                  <c:v>45394</c:v>
                </c:pt>
                <c:pt idx="6014">
                  <c:v>45397</c:v>
                </c:pt>
                <c:pt idx="6015">
                  <c:v>45398</c:v>
                </c:pt>
                <c:pt idx="6016">
                  <c:v>45400</c:v>
                </c:pt>
                <c:pt idx="6017">
                  <c:v>45401</c:v>
                </c:pt>
                <c:pt idx="6018">
                  <c:v>45404</c:v>
                </c:pt>
                <c:pt idx="6019">
                  <c:v>45405</c:v>
                </c:pt>
                <c:pt idx="6020">
                  <c:v>45406</c:v>
                </c:pt>
                <c:pt idx="6021">
                  <c:v>45407</c:v>
                </c:pt>
                <c:pt idx="6022">
                  <c:v>45408</c:v>
                </c:pt>
                <c:pt idx="6023">
                  <c:v>45411</c:v>
                </c:pt>
                <c:pt idx="6024">
                  <c:v>45412</c:v>
                </c:pt>
                <c:pt idx="6025">
                  <c:v>45414</c:v>
                </c:pt>
                <c:pt idx="6026">
                  <c:v>45415</c:v>
                </c:pt>
                <c:pt idx="6027">
                  <c:v>45418</c:v>
                </c:pt>
                <c:pt idx="6028">
                  <c:v>45419</c:v>
                </c:pt>
                <c:pt idx="6029">
                  <c:v>45420</c:v>
                </c:pt>
                <c:pt idx="6030">
                  <c:v>45421</c:v>
                </c:pt>
                <c:pt idx="6031">
                  <c:v>45422</c:v>
                </c:pt>
                <c:pt idx="6032">
                  <c:v>45425</c:v>
                </c:pt>
                <c:pt idx="6033">
                  <c:v>45426</c:v>
                </c:pt>
                <c:pt idx="6034">
                  <c:v>45427</c:v>
                </c:pt>
                <c:pt idx="6035">
                  <c:v>45428</c:v>
                </c:pt>
                <c:pt idx="6036">
                  <c:v>45429</c:v>
                </c:pt>
                <c:pt idx="6037">
                  <c:v>45433</c:v>
                </c:pt>
                <c:pt idx="6038">
                  <c:v>45434</c:v>
                </c:pt>
                <c:pt idx="6039">
                  <c:v>45435</c:v>
                </c:pt>
                <c:pt idx="6040">
                  <c:v>45436</c:v>
                </c:pt>
                <c:pt idx="6041">
                  <c:v>45439</c:v>
                </c:pt>
                <c:pt idx="6042">
                  <c:v>45440</c:v>
                </c:pt>
                <c:pt idx="6043">
                  <c:v>45441</c:v>
                </c:pt>
                <c:pt idx="6044">
                  <c:v>45442</c:v>
                </c:pt>
                <c:pt idx="6045">
                  <c:v>45443</c:v>
                </c:pt>
                <c:pt idx="6046">
                  <c:v>45446</c:v>
                </c:pt>
                <c:pt idx="6047">
                  <c:v>45447</c:v>
                </c:pt>
                <c:pt idx="6048">
                  <c:v>45448</c:v>
                </c:pt>
                <c:pt idx="6049">
                  <c:v>45449</c:v>
                </c:pt>
                <c:pt idx="6050">
                  <c:v>45450</c:v>
                </c:pt>
                <c:pt idx="6051">
                  <c:v>45453</c:v>
                </c:pt>
                <c:pt idx="6052">
                  <c:v>45454</c:v>
                </c:pt>
                <c:pt idx="6053">
                  <c:v>45455</c:v>
                </c:pt>
                <c:pt idx="6054">
                  <c:v>45456</c:v>
                </c:pt>
                <c:pt idx="6055">
                  <c:v>45457</c:v>
                </c:pt>
                <c:pt idx="6056">
                  <c:v>45461</c:v>
                </c:pt>
                <c:pt idx="6057">
                  <c:v>45462</c:v>
                </c:pt>
                <c:pt idx="6058">
                  <c:v>45463</c:v>
                </c:pt>
                <c:pt idx="6059">
                  <c:v>45464</c:v>
                </c:pt>
                <c:pt idx="6060">
                  <c:v>45467</c:v>
                </c:pt>
                <c:pt idx="6061">
                  <c:v>45468</c:v>
                </c:pt>
                <c:pt idx="6062">
                  <c:v>45469</c:v>
                </c:pt>
                <c:pt idx="6063">
                  <c:v>45470</c:v>
                </c:pt>
                <c:pt idx="6064">
                  <c:v>45471</c:v>
                </c:pt>
                <c:pt idx="6065">
                  <c:v>45474</c:v>
                </c:pt>
                <c:pt idx="6066">
                  <c:v>45475</c:v>
                </c:pt>
                <c:pt idx="6067">
                  <c:v>45476</c:v>
                </c:pt>
                <c:pt idx="6068">
                  <c:v>45477</c:v>
                </c:pt>
                <c:pt idx="6069">
                  <c:v>45478</c:v>
                </c:pt>
                <c:pt idx="6070">
                  <c:v>45481</c:v>
                </c:pt>
                <c:pt idx="6071">
                  <c:v>45482</c:v>
                </c:pt>
                <c:pt idx="6072">
                  <c:v>45483</c:v>
                </c:pt>
                <c:pt idx="6073">
                  <c:v>45484</c:v>
                </c:pt>
                <c:pt idx="6074">
                  <c:v>45485</c:v>
                </c:pt>
                <c:pt idx="6075">
                  <c:v>45488</c:v>
                </c:pt>
                <c:pt idx="6076">
                  <c:v>45489</c:v>
                </c:pt>
                <c:pt idx="6077">
                  <c:v>45491</c:v>
                </c:pt>
                <c:pt idx="6078">
                  <c:v>45492</c:v>
                </c:pt>
                <c:pt idx="6079">
                  <c:v>45495</c:v>
                </c:pt>
                <c:pt idx="6080">
                  <c:v>45496</c:v>
                </c:pt>
                <c:pt idx="6081">
                  <c:v>45497</c:v>
                </c:pt>
                <c:pt idx="6082">
                  <c:v>45498</c:v>
                </c:pt>
                <c:pt idx="6083">
                  <c:v>45499</c:v>
                </c:pt>
                <c:pt idx="6084">
                  <c:v>45502</c:v>
                </c:pt>
                <c:pt idx="6085">
                  <c:v>45503</c:v>
                </c:pt>
                <c:pt idx="6086">
                  <c:v>45504</c:v>
                </c:pt>
                <c:pt idx="6087">
                  <c:v>45505</c:v>
                </c:pt>
                <c:pt idx="6088">
                  <c:v>45506</c:v>
                </c:pt>
                <c:pt idx="6089">
                  <c:v>45509</c:v>
                </c:pt>
                <c:pt idx="6090">
                  <c:v>45510</c:v>
                </c:pt>
                <c:pt idx="6091">
                  <c:v>45511</c:v>
                </c:pt>
                <c:pt idx="6092">
                  <c:v>45512</c:v>
                </c:pt>
                <c:pt idx="6093">
                  <c:v>45513</c:v>
                </c:pt>
                <c:pt idx="6094">
                  <c:v>45516</c:v>
                </c:pt>
                <c:pt idx="6095">
                  <c:v>45517</c:v>
                </c:pt>
                <c:pt idx="6096">
                  <c:v>45518</c:v>
                </c:pt>
                <c:pt idx="6097">
                  <c:v>45520</c:v>
                </c:pt>
                <c:pt idx="6098">
                  <c:v>45523</c:v>
                </c:pt>
                <c:pt idx="6099">
                  <c:v>45524</c:v>
                </c:pt>
                <c:pt idx="6100">
                  <c:v>45525</c:v>
                </c:pt>
                <c:pt idx="6101">
                  <c:v>45526</c:v>
                </c:pt>
                <c:pt idx="6102">
                  <c:v>45527</c:v>
                </c:pt>
                <c:pt idx="6103">
                  <c:v>45530</c:v>
                </c:pt>
                <c:pt idx="6104">
                  <c:v>45531</c:v>
                </c:pt>
                <c:pt idx="6105">
                  <c:v>45532</c:v>
                </c:pt>
                <c:pt idx="6106">
                  <c:v>45533</c:v>
                </c:pt>
                <c:pt idx="6107">
                  <c:v>45534</c:v>
                </c:pt>
                <c:pt idx="6108">
                  <c:v>45537</c:v>
                </c:pt>
                <c:pt idx="6109">
                  <c:v>45538</c:v>
                </c:pt>
                <c:pt idx="6110">
                  <c:v>45539</c:v>
                </c:pt>
                <c:pt idx="6111">
                  <c:v>45540</c:v>
                </c:pt>
                <c:pt idx="6112">
                  <c:v>45541</c:v>
                </c:pt>
                <c:pt idx="6113">
                  <c:v>45544</c:v>
                </c:pt>
                <c:pt idx="6114">
                  <c:v>45545</c:v>
                </c:pt>
                <c:pt idx="6115">
                  <c:v>45546</c:v>
                </c:pt>
                <c:pt idx="6116">
                  <c:v>45547</c:v>
                </c:pt>
                <c:pt idx="6117">
                  <c:v>45548</c:v>
                </c:pt>
                <c:pt idx="6118">
                  <c:v>45551</c:v>
                </c:pt>
                <c:pt idx="6119">
                  <c:v>45552</c:v>
                </c:pt>
                <c:pt idx="6120">
                  <c:v>45553</c:v>
                </c:pt>
                <c:pt idx="6121">
                  <c:v>45554</c:v>
                </c:pt>
                <c:pt idx="6122">
                  <c:v>45555</c:v>
                </c:pt>
                <c:pt idx="6123">
                  <c:v>45558</c:v>
                </c:pt>
                <c:pt idx="6124">
                  <c:v>45559</c:v>
                </c:pt>
                <c:pt idx="6125">
                  <c:v>45560</c:v>
                </c:pt>
                <c:pt idx="6126">
                  <c:v>45561</c:v>
                </c:pt>
                <c:pt idx="6127">
                  <c:v>45562</c:v>
                </c:pt>
                <c:pt idx="6128">
                  <c:v>45565</c:v>
                </c:pt>
                <c:pt idx="6129">
                  <c:v>45566</c:v>
                </c:pt>
                <c:pt idx="6130">
                  <c:v>45568</c:v>
                </c:pt>
                <c:pt idx="6131">
                  <c:v>45569</c:v>
                </c:pt>
                <c:pt idx="6132">
                  <c:v>45572</c:v>
                </c:pt>
                <c:pt idx="6133">
                  <c:v>45573</c:v>
                </c:pt>
                <c:pt idx="6134">
                  <c:v>45574</c:v>
                </c:pt>
                <c:pt idx="6135">
                  <c:v>45575</c:v>
                </c:pt>
                <c:pt idx="6136">
                  <c:v>45576</c:v>
                </c:pt>
                <c:pt idx="6137">
                  <c:v>45579</c:v>
                </c:pt>
                <c:pt idx="6138">
                  <c:v>45580</c:v>
                </c:pt>
                <c:pt idx="6139">
                  <c:v>45581</c:v>
                </c:pt>
                <c:pt idx="6140">
                  <c:v>45582</c:v>
                </c:pt>
                <c:pt idx="6141">
                  <c:v>45583</c:v>
                </c:pt>
                <c:pt idx="6142">
                  <c:v>45586</c:v>
                </c:pt>
                <c:pt idx="6143">
                  <c:v>45587</c:v>
                </c:pt>
                <c:pt idx="6144">
                  <c:v>45588</c:v>
                </c:pt>
                <c:pt idx="6145">
                  <c:v>45589</c:v>
                </c:pt>
                <c:pt idx="6146">
                  <c:v>45590</c:v>
                </c:pt>
                <c:pt idx="6147">
                  <c:v>45593</c:v>
                </c:pt>
                <c:pt idx="6148">
                  <c:v>45594</c:v>
                </c:pt>
                <c:pt idx="6149">
                  <c:v>45595</c:v>
                </c:pt>
                <c:pt idx="6150">
                  <c:v>45596</c:v>
                </c:pt>
                <c:pt idx="6151">
                  <c:v>45597</c:v>
                </c:pt>
                <c:pt idx="6152">
                  <c:v>45600</c:v>
                </c:pt>
                <c:pt idx="6153">
                  <c:v>45601</c:v>
                </c:pt>
                <c:pt idx="6154">
                  <c:v>45602</c:v>
                </c:pt>
                <c:pt idx="6155">
                  <c:v>45603</c:v>
                </c:pt>
                <c:pt idx="6156">
                  <c:v>45604</c:v>
                </c:pt>
                <c:pt idx="6157">
                  <c:v>45607</c:v>
                </c:pt>
                <c:pt idx="6158">
                  <c:v>45608</c:v>
                </c:pt>
                <c:pt idx="6159">
                  <c:v>45609</c:v>
                </c:pt>
                <c:pt idx="6160">
                  <c:v>45610</c:v>
                </c:pt>
                <c:pt idx="6161">
                  <c:v>45614</c:v>
                </c:pt>
                <c:pt idx="6162">
                  <c:v>45615</c:v>
                </c:pt>
                <c:pt idx="6163">
                  <c:v>45617</c:v>
                </c:pt>
                <c:pt idx="6164">
                  <c:v>45618</c:v>
                </c:pt>
                <c:pt idx="6165">
                  <c:v>45621</c:v>
                </c:pt>
                <c:pt idx="6166">
                  <c:v>45622</c:v>
                </c:pt>
                <c:pt idx="6167">
                  <c:v>45623</c:v>
                </c:pt>
                <c:pt idx="6168">
                  <c:v>45624</c:v>
                </c:pt>
                <c:pt idx="6169">
                  <c:v>45625</c:v>
                </c:pt>
              </c:numCache>
            </c:numRef>
          </c:cat>
          <c:val>
            <c:numRef>
              <c:f>'strategy_results (2)'!$K$33:$K$6202</c:f>
              <c:numCache>
                <c:formatCode>_ [$₹-4009]\ * #,##0.00_ ;_ [$₹-4009]\ * \-#,##0.00_ ;_ [$₹-4009]\ * "-"??_ ;_ @_ </c:formatCode>
                <c:ptCount val="6170"/>
                <c:pt idx="0">
                  <c:v>1000000</c:v>
                </c:pt>
                <c:pt idx="1">
                  <c:v>1000000</c:v>
                </c:pt>
                <c:pt idx="2">
                  <c:v>1000000</c:v>
                </c:pt>
                <c:pt idx="3">
                  <c:v>1000000</c:v>
                </c:pt>
                <c:pt idx="4">
                  <c:v>1000000</c:v>
                </c:pt>
                <c:pt idx="5">
                  <c:v>1000000</c:v>
                </c:pt>
                <c:pt idx="6">
                  <c:v>1000000</c:v>
                </c:pt>
                <c:pt idx="7">
                  <c:v>1000000</c:v>
                </c:pt>
                <c:pt idx="8">
                  <c:v>1000166.5227581102</c:v>
                </c:pt>
                <c:pt idx="9">
                  <c:v>997417.64419301925</c:v>
                </c:pt>
                <c:pt idx="10">
                  <c:v>995598.08110420848</c:v>
                </c:pt>
                <c:pt idx="11">
                  <c:v>1009552.6891744561</c:v>
                </c:pt>
                <c:pt idx="12">
                  <c:v>988711.38675549533</c:v>
                </c:pt>
                <c:pt idx="13">
                  <c:v>1000753.028153117</c:v>
                </c:pt>
                <c:pt idx="14">
                  <c:v>996430.38765140669</c:v>
                </c:pt>
                <c:pt idx="15">
                  <c:v>979633.84170190361</c:v>
                </c:pt>
                <c:pt idx="16">
                  <c:v>988279.12270532444</c:v>
                </c:pt>
                <c:pt idx="17">
                  <c:v>985321.49455582269</c:v>
                </c:pt>
                <c:pt idx="18">
                  <c:v>952725.96765819087</c:v>
                </c:pt>
                <c:pt idx="19">
                  <c:v>954352.66314041673</c:v>
                </c:pt>
                <c:pt idx="20">
                  <c:v>968580.18590165814</c:v>
                </c:pt>
                <c:pt idx="21">
                  <c:v>970995.5369949647</c:v>
                </c:pt>
                <c:pt idx="22">
                  <c:v>971670.05044766166</c:v>
                </c:pt>
                <c:pt idx="23">
                  <c:v>980622.95967947808</c:v>
                </c:pt>
                <c:pt idx="24">
                  <c:v>990024.14154271339</c:v>
                </c:pt>
                <c:pt idx="25">
                  <c:v>1002837.4445203104</c:v>
                </c:pt>
                <c:pt idx="26">
                  <c:v>1015627.7543060132</c:v>
                </c:pt>
                <c:pt idx="27">
                  <c:v>1042217.3542317434</c:v>
                </c:pt>
                <c:pt idx="28">
                  <c:v>1035391.8988936653</c:v>
                </c:pt>
                <c:pt idx="29">
                  <c:v>1010493.8248560674</c:v>
                </c:pt>
                <c:pt idx="30">
                  <c:v>1015568.4025204645</c:v>
                </c:pt>
                <c:pt idx="31">
                  <c:v>1033967.4560405009</c:v>
                </c:pt>
                <c:pt idx="32">
                  <c:v>1019544.9721522144</c:v>
                </c:pt>
                <c:pt idx="33">
                  <c:v>1040733.5595930306</c:v>
                </c:pt>
                <c:pt idx="34">
                  <c:v>1032157.2265812716</c:v>
                </c:pt>
                <c:pt idx="35">
                  <c:v>1006843.6900448344</c:v>
                </c:pt>
                <c:pt idx="36">
                  <c:v>1027972.9257001021</c:v>
                </c:pt>
                <c:pt idx="37">
                  <c:v>1015182.6159143993</c:v>
                </c:pt>
                <c:pt idx="38">
                  <c:v>1022364.1819657682</c:v>
                </c:pt>
                <c:pt idx="39">
                  <c:v>982153.34725665627</c:v>
                </c:pt>
                <c:pt idx="40">
                  <c:v>1016518.0310892407</c:v>
                </c:pt>
                <c:pt idx="41">
                  <c:v>1006932.7177231571</c:v>
                </c:pt>
                <c:pt idx="42">
                  <c:v>982865.56868323847</c:v>
                </c:pt>
                <c:pt idx="43">
                  <c:v>1002154.8989865024</c:v>
                </c:pt>
                <c:pt idx="44">
                  <c:v>1010612.5284271643</c:v>
                </c:pt>
                <c:pt idx="45">
                  <c:v>989008.47848750849</c:v>
                </c:pt>
                <c:pt idx="46">
                  <c:v>977078.76959225908</c:v>
                </c:pt>
                <c:pt idx="47">
                  <c:v>956424.34822137945</c:v>
                </c:pt>
                <c:pt idx="48">
                  <c:v>941368.60883243836</c:v>
                </c:pt>
                <c:pt idx="49">
                  <c:v>942900.66256886069</c:v>
                </c:pt>
                <c:pt idx="50">
                  <c:v>949284.74478056771</c:v>
                </c:pt>
                <c:pt idx="51">
                  <c:v>949284.74478056771</c:v>
                </c:pt>
                <c:pt idx="52">
                  <c:v>949284.74478056771</c:v>
                </c:pt>
                <c:pt idx="53">
                  <c:v>949284.74478056771</c:v>
                </c:pt>
                <c:pt idx="54">
                  <c:v>949284.74478056771</c:v>
                </c:pt>
                <c:pt idx="55">
                  <c:v>949284.74478056771</c:v>
                </c:pt>
                <c:pt idx="56">
                  <c:v>949284.74478056771</c:v>
                </c:pt>
                <c:pt idx="57">
                  <c:v>949284.74478056771</c:v>
                </c:pt>
                <c:pt idx="58">
                  <c:v>949284.74478056771</c:v>
                </c:pt>
                <c:pt idx="59">
                  <c:v>949284.74478056771</c:v>
                </c:pt>
                <c:pt idx="60">
                  <c:v>949284.74478056771</c:v>
                </c:pt>
                <c:pt idx="61">
                  <c:v>949284.74478056771</c:v>
                </c:pt>
                <c:pt idx="62">
                  <c:v>949284.74478056771</c:v>
                </c:pt>
                <c:pt idx="63">
                  <c:v>949284.74478056771</c:v>
                </c:pt>
                <c:pt idx="64">
                  <c:v>949284.74478056771</c:v>
                </c:pt>
                <c:pt idx="65">
                  <c:v>949284.74478056771</c:v>
                </c:pt>
                <c:pt idx="66">
                  <c:v>949284.74478056771</c:v>
                </c:pt>
                <c:pt idx="67">
                  <c:v>949284.74478056771</c:v>
                </c:pt>
                <c:pt idx="68">
                  <c:v>949284.74478056771</c:v>
                </c:pt>
                <c:pt idx="69">
                  <c:v>949284.74478056771</c:v>
                </c:pt>
                <c:pt idx="70">
                  <c:v>949284.74478056771</c:v>
                </c:pt>
                <c:pt idx="71">
                  <c:v>949284.74478056771</c:v>
                </c:pt>
                <c:pt idx="72">
                  <c:v>949284.74478056771</c:v>
                </c:pt>
                <c:pt idx="73">
                  <c:v>949284.74478056771</c:v>
                </c:pt>
                <c:pt idx="74">
                  <c:v>949284.74478056771</c:v>
                </c:pt>
                <c:pt idx="75">
                  <c:v>949284.74478056771</c:v>
                </c:pt>
                <c:pt idx="76">
                  <c:v>949284.74478056771</c:v>
                </c:pt>
                <c:pt idx="77">
                  <c:v>949284.74478056771</c:v>
                </c:pt>
                <c:pt idx="78">
                  <c:v>949284.74478056771</c:v>
                </c:pt>
                <c:pt idx="79">
                  <c:v>949284.74478056771</c:v>
                </c:pt>
                <c:pt idx="80">
                  <c:v>949284.74478056771</c:v>
                </c:pt>
                <c:pt idx="81">
                  <c:v>949284.74478056771</c:v>
                </c:pt>
                <c:pt idx="82">
                  <c:v>949284.74478056771</c:v>
                </c:pt>
                <c:pt idx="83">
                  <c:v>949284.74478056771</c:v>
                </c:pt>
                <c:pt idx="84">
                  <c:v>949284.74478056771</c:v>
                </c:pt>
                <c:pt idx="85">
                  <c:v>949284.74478056771</c:v>
                </c:pt>
                <c:pt idx="86">
                  <c:v>949284.74478056771</c:v>
                </c:pt>
                <c:pt idx="87">
                  <c:v>949284.74478056771</c:v>
                </c:pt>
                <c:pt idx="88">
                  <c:v>949284.74478056771</c:v>
                </c:pt>
                <c:pt idx="89">
                  <c:v>949284.74478056771</c:v>
                </c:pt>
                <c:pt idx="90">
                  <c:v>949284.74478056771</c:v>
                </c:pt>
                <c:pt idx="91">
                  <c:v>949284.74478056771</c:v>
                </c:pt>
                <c:pt idx="92">
                  <c:v>949284.74478056771</c:v>
                </c:pt>
                <c:pt idx="93">
                  <c:v>949284.74478056771</c:v>
                </c:pt>
                <c:pt idx="94">
                  <c:v>949284.74478056771</c:v>
                </c:pt>
                <c:pt idx="95">
                  <c:v>949284.74478056771</c:v>
                </c:pt>
                <c:pt idx="96">
                  <c:v>949284.74478056771</c:v>
                </c:pt>
                <c:pt idx="97">
                  <c:v>949284.74478056771</c:v>
                </c:pt>
                <c:pt idx="98">
                  <c:v>949284.74478056771</c:v>
                </c:pt>
                <c:pt idx="99">
                  <c:v>949284.74478056771</c:v>
                </c:pt>
                <c:pt idx="100">
                  <c:v>949284.74478056771</c:v>
                </c:pt>
                <c:pt idx="101">
                  <c:v>944959.34288649703</c:v>
                </c:pt>
                <c:pt idx="102">
                  <c:v>944959.34288649703</c:v>
                </c:pt>
                <c:pt idx="103">
                  <c:v>944959.34288649703</c:v>
                </c:pt>
                <c:pt idx="104">
                  <c:v>947266.91126617847</c:v>
                </c:pt>
                <c:pt idx="105">
                  <c:v>949558.87411109195</c:v>
                </c:pt>
                <c:pt idx="106">
                  <c:v>962822.89082360256</c:v>
                </c:pt>
                <c:pt idx="107">
                  <c:v>964691.10864202853</c:v>
                </c:pt>
                <c:pt idx="108">
                  <c:v>947069.97879496857</c:v>
                </c:pt>
                <c:pt idx="109">
                  <c:v>942138.69245717197</c:v>
                </c:pt>
                <c:pt idx="110">
                  <c:v>943848.20505427476</c:v>
                </c:pt>
                <c:pt idx="111">
                  <c:v>950258.87729341036</c:v>
                </c:pt>
                <c:pt idx="112">
                  <c:v>971331.90757692792</c:v>
                </c:pt>
                <c:pt idx="113">
                  <c:v>985435.38650302624</c:v>
                </c:pt>
                <c:pt idx="114">
                  <c:v>990925.55195910647</c:v>
                </c:pt>
                <c:pt idx="115">
                  <c:v>969918.27216009295</c:v>
                </c:pt>
                <c:pt idx="116">
                  <c:v>978531.58563011105</c:v>
                </c:pt>
                <c:pt idx="117">
                  <c:v>967978.63286722626</c:v>
                </c:pt>
                <c:pt idx="118">
                  <c:v>954466.90830166359</c:v>
                </c:pt>
                <c:pt idx="119">
                  <c:v>956209.29614101828</c:v>
                </c:pt>
                <c:pt idx="120">
                  <c:v>966532.12220813916</c:v>
                </c:pt>
                <c:pt idx="121">
                  <c:v>981227.35549477313</c:v>
                </c:pt>
                <c:pt idx="122">
                  <c:v>967485.50423344667</c:v>
                </c:pt>
                <c:pt idx="123">
                  <c:v>983134.11954538792</c:v>
                </c:pt>
                <c:pt idx="124">
                  <c:v>993687.07230827271</c:v>
                </c:pt>
                <c:pt idx="125">
                  <c:v>1003385.2687726062</c:v>
                </c:pt>
                <c:pt idx="126">
                  <c:v>997303.34895599028</c:v>
                </c:pt>
                <c:pt idx="127">
                  <c:v>997829.35283202201</c:v>
                </c:pt>
                <c:pt idx="128">
                  <c:v>992602.1893139577</c:v>
                </c:pt>
                <c:pt idx="129">
                  <c:v>998453.98243480967</c:v>
                </c:pt>
                <c:pt idx="130">
                  <c:v>1008185.0541413949</c:v>
                </c:pt>
                <c:pt idx="131">
                  <c:v>1001116.8770572197</c:v>
                </c:pt>
                <c:pt idx="132">
                  <c:v>992667.93979846162</c:v>
                </c:pt>
                <c:pt idx="133">
                  <c:v>972877.04396277119</c:v>
                </c:pt>
                <c:pt idx="134">
                  <c:v>961995.33877736644</c:v>
                </c:pt>
                <c:pt idx="135">
                  <c:v>944045.45650778676</c:v>
                </c:pt>
                <c:pt idx="136">
                  <c:v>936418.40030532808</c:v>
                </c:pt>
                <c:pt idx="137">
                  <c:v>918698.64473151218</c:v>
                </c:pt>
                <c:pt idx="138">
                  <c:v>876881.33658699668</c:v>
                </c:pt>
                <c:pt idx="139">
                  <c:v>889318.37865173665</c:v>
                </c:pt>
                <c:pt idx="140">
                  <c:v>881235.46418641647</c:v>
                </c:pt>
                <c:pt idx="141">
                  <c:v>883882.68014558835</c:v>
                </c:pt>
                <c:pt idx="142">
                  <c:v>883882.68014558835</c:v>
                </c:pt>
                <c:pt idx="143">
                  <c:v>883882.68014558835</c:v>
                </c:pt>
                <c:pt idx="144">
                  <c:v>883882.68014558835</c:v>
                </c:pt>
                <c:pt idx="145">
                  <c:v>883882.68014558835</c:v>
                </c:pt>
                <c:pt idx="146">
                  <c:v>883882.68014558835</c:v>
                </c:pt>
                <c:pt idx="147">
                  <c:v>883882.68014558835</c:v>
                </c:pt>
                <c:pt idx="148">
                  <c:v>883882.68014558835</c:v>
                </c:pt>
                <c:pt idx="149">
                  <c:v>883882.68014558835</c:v>
                </c:pt>
                <c:pt idx="150">
                  <c:v>883882.68014558835</c:v>
                </c:pt>
                <c:pt idx="151">
                  <c:v>883882.68014558835</c:v>
                </c:pt>
                <c:pt idx="152">
                  <c:v>883882.68014558835</c:v>
                </c:pt>
                <c:pt idx="153">
                  <c:v>883882.68014558835</c:v>
                </c:pt>
                <c:pt idx="154">
                  <c:v>883882.68014558835</c:v>
                </c:pt>
                <c:pt idx="155">
                  <c:v>883882.68014558835</c:v>
                </c:pt>
                <c:pt idx="156">
                  <c:v>883882.68014558835</c:v>
                </c:pt>
                <c:pt idx="157">
                  <c:v>883882.68014558835</c:v>
                </c:pt>
                <c:pt idx="158">
                  <c:v>883882.68014558835</c:v>
                </c:pt>
                <c:pt idx="159">
                  <c:v>884503.42022648978</c:v>
                </c:pt>
                <c:pt idx="160">
                  <c:v>884733.15308697929</c:v>
                </c:pt>
                <c:pt idx="161">
                  <c:v>882551.5406398417</c:v>
                </c:pt>
                <c:pt idx="162">
                  <c:v>876724.3044040876</c:v>
                </c:pt>
                <c:pt idx="163">
                  <c:v>875348.27253602271</c:v>
                </c:pt>
                <c:pt idx="164">
                  <c:v>879572.37036357087</c:v>
                </c:pt>
                <c:pt idx="165">
                  <c:v>891174.70949079108</c:v>
                </c:pt>
                <c:pt idx="166">
                  <c:v>912685.3823079241</c:v>
                </c:pt>
                <c:pt idx="167">
                  <c:v>913005.00597534049</c:v>
                </c:pt>
                <c:pt idx="168">
                  <c:v>917543.66205265524</c:v>
                </c:pt>
                <c:pt idx="169">
                  <c:v>920356.35032592085</c:v>
                </c:pt>
                <c:pt idx="170">
                  <c:v>926940.59787470149</c:v>
                </c:pt>
                <c:pt idx="171">
                  <c:v>930967.8560841498</c:v>
                </c:pt>
                <c:pt idx="172">
                  <c:v>938191.35096776369</c:v>
                </c:pt>
                <c:pt idx="173">
                  <c:v>930840.00661718333</c:v>
                </c:pt>
                <c:pt idx="174">
                  <c:v>923904.17303424433</c:v>
                </c:pt>
                <c:pt idx="175">
                  <c:v>905941.32292543491</c:v>
                </c:pt>
                <c:pt idx="176">
                  <c:v>865764.62793117599</c:v>
                </c:pt>
                <c:pt idx="177">
                  <c:v>846663.91756636382</c:v>
                </c:pt>
                <c:pt idx="178">
                  <c:v>856654.16606976662</c:v>
                </c:pt>
                <c:pt idx="179">
                  <c:v>853324.25710641558</c:v>
                </c:pt>
                <c:pt idx="180">
                  <c:v>845187.88715483504</c:v>
                </c:pt>
                <c:pt idx="181">
                  <c:v>845187.88715483504</c:v>
                </c:pt>
                <c:pt idx="182">
                  <c:v>845187.88715483504</c:v>
                </c:pt>
                <c:pt idx="183">
                  <c:v>845187.88715483504</c:v>
                </c:pt>
                <c:pt idx="184">
                  <c:v>845187.88715483504</c:v>
                </c:pt>
                <c:pt idx="185">
                  <c:v>845187.88715483504</c:v>
                </c:pt>
                <c:pt idx="186">
                  <c:v>845187.88715483504</c:v>
                </c:pt>
                <c:pt idx="187">
                  <c:v>845187.88715483504</c:v>
                </c:pt>
                <c:pt idx="188">
                  <c:v>845187.88715483504</c:v>
                </c:pt>
                <c:pt idx="189">
                  <c:v>845187.88715483504</c:v>
                </c:pt>
                <c:pt idx="190">
                  <c:v>845187.88715483504</c:v>
                </c:pt>
                <c:pt idx="191">
                  <c:v>845187.88715483504</c:v>
                </c:pt>
                <c:pt idx="192">
                  <c:v>845187.88715483504</c:v>
                </c:pt>
                <c:pt idx="193">
                  <c:v>845187.88715483504</c:v>
                </c:pt>
                <c:pt idx="194">
                  <c:v>845187.88715483504</c:v>
                </c:pt>
                <c:pt idx="195">
                  <c:v>845187.88715483504</c:v>
                </c:pt>
                <c:pt idx="196">
                  <c:v>845187.88715483504</c:v>
                </c:pt>
                <c:pt idx="197">
                  <c:v>845187.88715483504</c:v>
                </c:pt>
                <c:pt idx="198">
                  <c:v>845187.88715483504</c:v>
                </c:pt>
                <c:pt idx="199">
                  <c:v>845187.88715483504</c:v>
                </c:pt>
                <c:pt idx="200">
                  <c:v>845187.88715483504</c:v>
                </c:pt>
                <c:pt idx="201">
                  <c:v>845187.88715483504</c:v>
                </c:pt>
                <c:pt idx="202">
                  <c:v>845187.88715483504</c:v>
                </c:pt>
                <c:pt idx="203">
                  <c:v>845187.88715483504</c:v>
                </c:pt>
                <c:pt idx="204">
                  <c:v>845187.88715483504</c:v>
                </c:pt>
                <c:pt idx="205">
                  <c:v>845187.88715483504</c:v>
                </c:pt>
                <c:pt idx="206">
                  <c:v>845187.88715483504</c:v>
                </c:pt>
                <c:pt idx="207">
                  <c:v>845187.88715483504</c:v>
                </c:pt>
                <c:pt idx="208">
                  <c:v>845187.88715483504</c:v>
                </c:pt>
                <c:pt idx="209">
                  <c:v>845187.88715483504</c:v>
                </c:pt>
                <c:pt idx="210">
                  <c:v>845187.88715483504</c:v>
                </c:pt>
                <c:pt idx="211">
                  <c:v>845187.88715483504</c:v>
                </c:pt>
                <c:pt idx="212">
                  <c:v>845187.88715483504</c:v>
                </c:pt>
                <c:pt idx="213">
                  <c:v>845187.88715483504</c:v>
                </c:pt>
                <c:pt idx="214">
                  <c:v>845187.88715483504</c:v>
                </c:pt>
                <c:pt idx="215">
                  <c:v>845187.88715483504</c:v>
                </c:pt>
                <c:pt idx="216">
                  <c:v>845187.88715483504</c:v>
                </c:pt>
                <c:pt idx="217">
                  <c:v>845759.12087186449</c:v>
                </c:pt>
                <c:pt idx="218">
                  <c:v>842015.41344456596</c:v>
                </c:pt>
                <c:pt idx="219">
                  <c:v>843141.96964337688</c:v>
                </c:pt>
                <c:pt idx="220">
                  <c:v>844015.1263756936</c:v>
                </c:pt>
                <c:pt idx="221">
                  <c:v>842241.98535389605</c:v>
                </c:pt>
                <c:pt idx="222">
                  <c:v>833614.97230553417</c:v>
                </c:pt>
                <c:pt idx="223">
                  <c:v>829284.41634845152</c:v>
                </c:pt>
                <c:pt idx="224">
                  <c:v>835558.60765635106</c:v>
                </c:pt>
                <c:pt idx="225">
                  <c:v>854449.37931165705</c:v>
                </c:pt>
                <c:pt idx="226">
                  <c:v>867986.62903576624</c:v>
                </c:pt>
                <c:pt idx="227">
                  <c:v>862530.81050715793</c:v>
                </c:pt>
                <c:pt idx="228">
                  <c:v>864849.53338181658</c:v>
                </c:pt>
                <c:pt idx="229">
                  <c:v>870339.45077622856</c:v>
                </c:pt>
                <c:pt idx="230">
                  <c:v>869930.26438658289</c:v>
                </c:pt>
                <c:pt idx="231">
                  <c:v>876102.15909707104</c:v>
                </c:pt>
                <c:pt idx="232">
                  <c:v>885581.64379052771</c:v>
                </c:pt>
                <c:pt idx="233">
                  <c:v>888275.45418902813</c:v>
                </c:pt>
                <c:pt idx="234">
                  <c:v>895913.60012907977</c:v>
                </c:pt>
                <c:pt idx="235">
                  <c:v>908496.08161068254</c:v>
                </c:pt>
                <c:pt idx="236">
                  <c:v>909314.45438997366</c:v>
                </c:pt>
                <c:pt idx="237">
                  <c:v>923601.8791617665</c:v>
                </c:pt>
                <c:pt idx="238">
                  <c:v>920226.09144719003</c:v>
                </c:pt>
                <c:pt idx="239">
                  <c:v>895163.42508139589</c:v>
                </c:pt>
                <c:pt idx="240">
                  <c:v>898573.31166177604</c:v>
                </c:pt>
                <c:pt idx="241">
                  <c:v>893731.27271763631</c:v>
                </c:pt>
                <c:pt idx="242">
                  <c:v>883331.11864747677</c:v>
                </c:pt>
                <c:pt idx="243">
                  <c:v>871157.82355551969</c:v>
                </c:pt>
                <c:pt idx="244">
                  <c:v>847015.82656642818</c:v>
                </c:pt>
                <c:pt idx="245">
                  <c:v>826556.50708414731</c:v>
                </c:pt>
                <c:pt idx="246">
                  <c:v>835449.49128577881</c:v>
                </c:pt>
                <c:pt idx="247">
                  <c:v>843876.76409944869</c:v>
                </c:pt>
                <c:pt idx="248">
                  <c:v>851768.57770662406</c:v>
                </c:pt>
                <c:pt idx="249">
                  <c:v>845533.08299427689</c:v>
                </c:pt>
                <c:pt idx="250">
                  <c:v>854970.58850485634</c:v>
                </c:pt>
                <c:pt idx="251">
                  <c:v>868045.89747357753</c:v>
                </c:pt>
                <c:pt idx="252">
                  <c:v>879070.8366554298</c:v>
                </c:pt>
                <c:pt idx="253">
                  <c:v>892246.98348252138</c:v>
                </c:pt>
                <c:pt idx="254">
                  <c:v>880146.44047804945</c:v>
                </c:pt>
                <c:pt idx="255">
                  <c:v>881759.84621197905</c:v>
                </c:pt>
                <c:pt idx="256">
                  <c:v>865390.50053648499</c:v>
                </c:pt>
                <c:pt idx="257">
                  <c:v>861679.66734844702</c:v>
                </c:pt>
                <c:pt idx="258">
                  <c:v>864243.70947012585</c:v>
                </c:pt>
                <c:pt idx="259">
                  <c:v>864243.70947012585</c:v>
                </c:pt>
                <c:pt idx="260">
                  <c:v>866782.54080628057</c:v>
                </c:pt>
                <c:pt idx="261">
                  <c:v>869383.45821730758</c:v>
                </c:pt>
                <c:pt idx="262">
                  <c:v>874775.65857068542</c:v>
                </c:pt>
                <c:pt idx="263">
                  <c:v>890282.42107760475</c:v>
                </c:pt>
                <c:pt idx="264">
                  <c:v>902942.36973336199</c:v>
                </c:pt>
                <c:pt idx="265">
                  <c:v>907765.20731650747</c:v>
                </c:pt>
                <c:pt idx="266">
                  <c:v>914965.97176356509</c:v>
                </c:pt>
                <c:pt idx="267">
                  <c:v>917745.80175940588</c:v>
                </c:pt>
                <c:pt idx="268">
                  <c:v>898956.83034173469</c:v>
                </c:pt>
                <c:pt idx="269">
                  <c:v>924176.25187026663</c:v>
                </c:pt>
                <c:pt idx="270">
                  <c:v>918817.54344454932</c:v>
                </c:pt>
                <c:pt idx="271">
                  <c:v>910411.06960170541</c:v>
                </c:pt>
                <c:pt idx="272">
                  <c:v>923606.88910003402</c:v>
                </c:pt>
                <c:pt idx="273">
                  <c:v>926118.78367458901</c:v>
                </c:pt>
                <c:pt idx="274">
                  <c:v>929133.05716405495</c:v>
                </c:pt>
                <c:pt idx="275">
                  <c:v>918214.68874665606</c:v>
                </c:pt>
                <c:pt idx="276">
                  <c:v>934759.70101105818</c:v>
                </c:pt>
                <c:pt idx="277">
                  <c:v>941592.0542538478</c:v>
                </c:pt>
                <c:pt idx="278">
                  <c:v>939247.61931759655</c:v>
                </c:pt>
                <c:pt idx="279">
                  <c:v>931879.39523223531</c:v>
                </c:pt>
                <c:pt idx="280">
                  <c:v>933319.54812164663</c:v>
                </c:pt>
                <c:pt idx="281">
                  <c:v>948960.27833920904</c:v>
                </c:pt>
                <c:pt idx="282">
                  <c:v>925281.48548307072</c:v>
                </c:pt>
                <c:pt idx="283">
                  <c:v>927592.42849166133</c:v>
                </c:pt>
                <c:pt idx="284">
                  <c:v>926956.08186610742</c:v>
                </c:pt>
                <c:pt idx="285">
                  <c:v>917745.80175940576</c:v>
                </c:pt>
                <c:pt idx="286">
                  <c:v>907698.22346118593</c:v>
                </c:pt>
                <c:pt idx="287">
                  <c:v>884488.31759229803</c:v>
                </c:pt>
                <c:pt idx="288">
                  <c:v>880174.55730959564</c:v>
                </c:pt>
                <c:pt idx="289">
                  <c:v>868873.93151664629</c:v>
                </c:pt>
                <c:pt idx="290">
                  <c:v>898839.0330257843</c:v>
                </c:pt>
                <c:pt idx="291">
                  <c:v>903262.06067830848</c:v>
                </c:pt>
                <c:pt idx="292">
                  <c:v>868875.51486845722</c:v>
                </c:pt>
                <c:pt idx="293">
                  <c:v>850305.44989725715</c:v>
                </c:pt>
                <c:pt idx="294">
                  <c:v>857949.47152007022</c:v>
                </c:pt>
                <c:pt idx="295">
                  <c:v>858574.40178216144</c:v>
                </c:pt>
                <c:pt idx="296">
                  <c:v>853514.00270912121</c:v>
                </c:pt>
                <c:pt idx="297">
                  <c:v>853514.00270912121</c:v>
                </c:pt>
                <c:pt idx="298">
                  <c:v>853514.00270912121</c:v>
                </c:pt>
                <c:pt idx="299">
                  <c:v>853514.00270912121</c:v>
                </c:pt>
                <c:pt idx="300">
                  <c:v>853514.00270912121</c:v>
                </c:pt>
                <c:pt idx="301">
                  <c:v>853514.00270912121</c:v>
                </c:pt>
                <c:pt idx="302">
                  <c:v>853514.00270912121</c:v>
                </c:pt>
                <c:pt idx="303">
                  <c:v>853514.00270912121</c:v>
                </c:pt>
                <c:pt idx="304">
                  <c:v>853514.00270912121</c:v>
                </c:pt>
                <c:pt idx="305">
                  <c:v>853514.00270912121</c:v>
                </c:pt>
                <c:pt idx="306">
                  <c:v>853514.00270912121</c:v>
                </c:pt>
                <c:pt idx="307">
                  <c:v>853514.00270912121</c:v>
                </c:pt>
                <c:pt idx="308">
                  <c:v>853514.00270912121</c:v>
                </c:pt>
                <c:pt idx="309">
                  <c:v>853514.00270912121</c:v>
                </c:pt>
                <c:pt idx="310">
                  <c:v>853514.00270912121</c:v>
                </c:pt>
                <c:pt idx="311">
                  <c:v>853514.00270912121</c:v>
                </c:pt>
                <c:pt idx="312">
                  <c:v>853514.00270912121</c:v>
                </c:pt>
                <c:pt idx="313">
                  <c:v>853514.00270912121</c:v>
                </c:pt>
                <c:pt idx="314">
                  <c:v>853514.00270912121</c:v>
                </c:pt>
                <c:pt idx="315">
                  <c:v>853514.00270912121</c:v>
                </c:pt>
                <c:pt idx="316">
                  <c:v>853514.00270912121</c:v>
                </c:pt>
                <c:pt idx="317">
                  <c:v>853514.00270912121</c:v>
                </c:pt>
                <c:pt idx="318">
                  <c:v>853514.00270912121</c:v>
                </c:pt>
                <c:pt idx="319">
                  <c:v>853514.00270912121</c:v>
                </c:pt>
                <c:pt idx="320">
                  <c:v>853514.00270912121</c:v>
                </c:pt>
                <c:pt idx="321">
                  <c:v>853514.00270912121</c:v>
                </c:pt>
                <c:pt idx="322">
                  <c:v>853514.00270912121</c:v>
                </c:pt>
                <c:pt idx="323">
                  <c:v>853514.00270912121</c:v>
                </c:pt>
                <c:pt idx="324">
                  <c:v>853514.00270912121</c:v>
                </c:pt>
                <c:pt idx="325">
                  <c:v>853514.00270912121</c:v>
                </c:pt>
                <c:pt idx="326">
                  <c:v>853514.00270912121</c:v>
                </c:pt>
                <c:pt idx="327">
                  <c:v>853514.00270912121</c:v>
                </c:pt>
                <c:pt idx="328">
                  <c:v>853514.00270912121</c:v>
                </c:pt>
                <c:pt idx="329">
                  <c:v>853514.00270912121</c:v>
                </c:pt>
                <c:pt idx="330">
                  <c:v>853514.00270912121</c:v>
                </c:pt>
                <c:pt idx="331">
                  <c:v>853514.00270912121</c:v>
                </c:pt>
                <c:pt idx="332">
                  <c:v>853514.00270912121</c:v>
                </c:pt>
                <c:pt idx="333">
                  <c:v>853514.00270912121</c:v>
                </c:pt>
                <c:pt idx="334">
                  <c:v>853514.00270912121</c:v>
                </c:pt>
                <c:pt idx="335">
                  <c:v>853514.00270912121</c:v>
                </c:pt>
                <c:pt idx="336">
                  <c:v>853514.00270912121</c:v>
                </c:pt>
                <c:pt idx="337">
                  <c:v>853514.00270912121</c:v>
                </c:pt>
                <c:pt idx="338">
                  <c:v>852850.5436389338</c:v>
                </c:pt>
                <c:pt idx="339">
                  <c:v>852940.27802318335</c:v>
                </c:pt>
                <c:pt idx="340">
                  <c:v>854958.98309914977</c:v>
                </c:pt>
                <c:pt idx="341">
                  <c:v>858452.57258740976</c:v>
                </c:pt>
                <c:pt idx="342">
                  <c:v>876201.05995011691</c:v>
                </c:pt>
                <c:pt idx="343">
                  <c:v>874597.73020936805</c:v>
                </c:pt>
                <c:pt idx="344">
                  <c:v>872099.51875285257</c:v>
                </c:pt>
                <c:pt idx="345">
                  <c:v>871092.77682261483</c:v>
                </c:pt>
                <c:pt idx="346">
                  <c:v>879295.85921714327</c:v>
                </c:pt>
                <c:pt idx="347">
                  <c:v>881346.62981577544</c:v>
                </c:pt>
                <c:pt idx="348">
                  <c:v>876163.77321195987</c:v>
                </c:pt>
                <c:pt idx="349">
                  <c:v>889810.71937740268</c:v>
                </c:pt>
                <c:pt idx="350">
                  <c:v>893725.82688388217</c:v>
                </c:pt>
                <c:pt idx="351">
                  <c:v>878139.97033427784</c:v>
                </c:pt>
                <c:pt idx="352">
                  <c:v>870943.62986998702</c:v>
                </c:pt>
                <c:pt idx="353">
                  <c:v>856140.79482167866</c:v>
                </c:pt>
                <c:pt idx="354">
                  <c:v>840592.22501023149</c:v>
                </c:pt>
                <c:pt idx="355">
                  <c:v>833671.80640830181</c:v>
                </c:pt>
                <c:pt idx="356">
                  <c:v>833716.64354382048</c:v>
                </c:pt>
                <c:pt idx="357">
                  <c:v>832715.31675135938</c:v>
                </c:pt>
                <c:pt idx="358">
                  <c:v>834848.85264630371</c:v>
                </c:pt>
                <c:pt idx="359">
                  <c:v>836182.71376361535</c:v>
                </c:pt>
                <c:pt idx="360">
                  <c:v>834430.65556220105</c:v>
                </c:pt>
                <c:pt idx="361">
                  <c:v>835526.30154563894</c:v>
                </c:pt>
                <c:pt idx="362">
                  <c:v>823500.34724969871</c:v>
                </c:pt>
                <c:pt idx="363">
                  <c:v>808699.17273161828</c:v>
                </c:pt>
                <c:pt idx="364">
                  <c:v>804483.75162438932</c:v>
                </c:pt>
                <c:pt idx="365">
                  <c:v>809959.88139989052</c:v>
                </c:pt>
                <c:pt idx="366">
                  <c:v>810100.2109284238</c:v>
                </c:pt>
                <c:pt idx="367">
                  <c:v>810100.2109284238</c:v>
                </c:pt>
                <c:pt idx="368">
                  <c:v>810100.2109284238</c:v>
                </c:pt>
                <c:pt idx="369">
                  <c:v>810100.2109284238</c:v>
                </c:pt>
                <c:pt idx="370">
                  <c:v>810100.2109284238</c:v>
                </c:pt>
                <c:pt idx="371">
                  <c:v>810100.2109284238</c:v>
                </c:pt>
                <c:pt idx="372">
                  <c:v>810100.2109284238</c:v>
                </c:pt>
                <c:pt idx="373">
                  <c:v>810100.2109284238</c:v>
                </c:pt>
                <c:pt idx="374">
                  <c:v>810100.2109284238</c:v>
                </c:pt>
                <c:pt idx="375">
                  <c:v>810100.2109284238</c:v>
                </c:pt>
                <c:pt idx="376">
                  <c:v>810100.2109284238</c:v>
                </c:pt>
                <c:pt idx="377">
                  <c:v>810100.2109284238</c:v>
                </c:pt>
                <c:pt idx="378">
                  <c:v>810100.2109284238</c:v>
                </c:pt>
                <c:pt idx="379">
                  <c:v>810100.2109284238</c:v>
                </c:pt>
                <c:pt idx="380">
                  <c:v>810100.2109284238</c:v>
                </c:pt>
                <c:pt idx="381">
                  <c:v>810100.2109284238</c:v>
                </c:pt>
                <c:pt idx="382">
                  <c:v>810100.2109284238</c:v>
                </c:pt>
                <c:pt idx="383">
                  <c:v>810100.2109284238</c:v>
                </c:pt>
                <c:pt idx="384">
                  <c:v>810100.2109284238</c:v>
                </c:pt>
                <c:pt idx="385">
                  <c:v>810100.2109284238</c:v>
                </c:pt>
                <c:pt idx="386">
                  <c:v>810100.2109284238</c:v>
                </c:pt>
                <c:pt idx="387">
                  <c:v>810100.2109284238</c:v>
                </c:pt>
                <c:pt idx="388">
                  <c:v>810100.2109284238</c:v>
                </c:pt>
                <c:pt idx="389">
                  <c:v>810100.2109284238</c:v>
                </c:pt>
                <c:pt idx="390">
                  <c:v>810100.2109284238</c:v>
                </c:pt>
                <c:pt idx="391">
                  <c:v>810100.2109284238</c:v>
                </c:pt>
                <c:pt idx="392">
                  <c:v>810100.2109284238</c:v>
                </c:pt>
                <c:pt idx="393">
                  <c:v>810100.2109284238</c:v>
                </c:pt>
                <c:pt idx="394">
                  <c:v>810100.2109284238</c:v>
                </c:pt>
                <c:pt idx="395">
                  <c:v>810100.2109284238</c:v>
                </c:pt>
                <c:pt idx="396">
                  <c:v>810100.2109284238</c:v>
                </c:pt>
                <c:pt idx="397">
                  <c:v>810100.2109284238</c:v>
                </c:pt>
                <c:pt idx="398">
                  <c:v>810100.2109284238</c:v>
                </c:pt>
                <c:pt idx="399">
                  <c:v>810100.2109284238</c:v>
                </c:pt>
                <c:pt idx="400">
                  <c:v>810100.2109284238</c:v>
                </c:pt>
                <c:pt idx="401">
                  <c:v>810100.2109284238</c:v>
                </c:pt>
                <c:pt idx="402">
                  <c:v>810100.2109284238</c:v>
                </c:pt>
                <c:pt idx="403">
                  <c:v>810100.2109284238</c:v>
                </c:pt>
                <c:pt idx="404">
                  <c:v>810100.2109284238</c:v>
                </c:pt>
                <c:pt idx="405">
                  <c:v>810100.2109284238</c:v>
                </c:pt>
                <c:pt idx="406">
                  <c:v>810100.2109284238</c:v>
                </c:pt>
                <c:pt idx="407">
                  <c:v>810100.2109284238</c:v>
                </c:pt>
                <c:pt idx="408">
                  <c:v>810100.2109284238</c:v>
                </c:pt>
                <c:pt idx="409">
                  <c:v>810100.2109284238</c:v>
                </c:pt>
                <c:pt idx="410">
                  <c:v>810100.2109284238</c:v>
                </c:pt>
                <c:pt idx="411">
                  <c:v>810100.2109284238</c:v>
                </c:pt>
                <c:pt idx="412">
                  <c:v>810100.2109284238</c:v>
                </c:pt>
                <c:pt idx="413">
                  <c:v>809813.19579611975</c:v>
                </c:pt>
                <c:pt idx="414">
                  <c:v>808845.03543501289</c:v>
                </c:pt>
                <c:pt idx="415">
                  <c:v>808344.92983438796</c:v>
                </c:pt>
                <c:pt idx="416">
                  <c:v>808344.92983438796</c:v>
                </c:pt>
                <c:pt idx="417">
                  <c:v>808344.92983438796</c:v>
                </c:pt>
                <c:pt idx="418">
                  <c:v>808344.92983438796</c:v>
                </c:pt>
                <c:pt idx="419">
                  <c:v>808344.92983438796</c:v>
                </c:pt>
                <c:pt idx="420">
                  <c:v>808344.92983438796</c:v>
                </c:pt>
                <c:pt idx="421">
                  <c:v>808344.92983438796</c:v>
                </c:pt>
                <c:pt idx="422">
                  <c:v>808344.92983438796</c:v>
                </c:pt>
                <c:pt idx="423">
                  <c:v>808344.92983438796</c:v>
                </c:pt>
                <c:pt idx="424">
                  <c:v>808344.92983438796</c:v>
                </c:pt>
                <c:pt idx="425">
                  <c:v>808344.92983438796</c:v>
                </c:pt>
                <c:pt idx="426">
                  <c:v>808344.92983438796</c:v>
                </c:pt>
                <c:pt idx="427">
                  <c:v>808344.92983438796</c:v>
                </c:pt>
                <c:pt idx="428">
                  <c:v>808344.92983438796</c:v>
                </c:pt>
                <c:pt idx="429">
                  <c:v>808344.92983438796</c:v>
                </c:pt>
                <c:pt idx="430">
                  <c:v>808344.92983438796</c:v>
                </c:pt>
                <c:pt idx="431">
                  <c:v>808344.92983438796</c:v>
                </c:pt>
                <c:pt idx="432">
                  <c:v>808344.92983438796</c:v>
                </c:pt>
                <c:pt idx="433">
                  <c:v>808344.92983438796</c:v>
                </c:pt>
                <c:pt idx="434">
                  <c:v>808344.92983438796</c:v>
                </c:pt>
                <c:pt idx="435">
                  <c:v>808344.92983438796</c:v>
                </c:pt>
                <c:pt idx="436">
                  <c:v>808344.92983438796</c:v>
                </c:pt>
                <c:pt idx="437">
                  <c:v>808344.92983438796</c:v>
                </c:pt>
                <c:pt idx="438">
                  <c:v>808344.92983438796</c:v>
                </c:pt>
                <c:pt idx="439">
                  <c:v>808344.92983438796</c:v>
                </c:pt>
                <c:pt idx="440">
                  <c:v>808344.92983438796</c:v>
                </c:pt>
                <c:pt idx="441">
                  <c:v>808344.92983438796</c:v>
                </c:pt>
                <c:pt idx="442">
                  <c:v>808344.92983438796</c:v>
                </c:pt>
                <c:pt idx="443">
                  <c:v>808344.92983438796</c:v>
                </c:pt>
                <c:pt idx="444">
                  <c:v>808344.92983438796</c:v>
                </c:pt>
                <c:pt idx="445">
                  <c:v>808344.92983438796</c:v>
                </c:pt>
                <c:pt idx="446">
                  <c:v>808344.92983438796</c:v>
                </c:pt>
                <c:pt idx="447">
                  <c:v>808344.92983438796</c:v>
                </c:pt>
                <c:pt idx="448">
                  <c:v>810841.7481504787</c:v>
                </c:pt>
                <c:pt idx="449">
                  <c:v>806171.95739813929</c:v>
                </c:pt>
                <c:pt idx="450">
                  <c:v>808460.96989998466</c:v>
                </c:pt>
                <c:pt idx="451">
                  <c:v>808295.41192734346</c:v>
                </c:pt>
                <c:pt idx="452">
                  <c:v>822202.99377943226</c:v>
                </c:pt>
                <c:pt idx="453">
                  <c:v>820547.32927323121</c:v>
                </c:pt>
                <c:pt idx="454">
                  <c:v>813924.67124842713</c:v>
                </c:pt>
                <c:pt idx="455">
                  <c:v>809164.63579309906</c:v>
                </c:pt>
                <c:pt idx="456">
                  <c:v>797285.24296110671</c:v>
                </c:pt>
                <c:pt idx="457">
                  <c:v>804570.16678839107</c:v>
                </c:pt>
                <c:pt idx="458">
                  <c:v>822865.25958191254</c:v>
                </c:pt>
                <c:pt idx="459">
                  <c:v>825845.4556930745</c:v>
                </c:pt>
                <c:pt idx="460">
                  <c:v>820423.15443526604</c:v>
                </c:pt>
                <c:pt idx="461">
                  <c:v>829405.13438140659</c:v>
                </c:pt>
                <c:pt idx="462">
                  <c:v>817484.34993675922</c:v>
                </c:pt>
                <c:pt idx="463">
                  <c:v>825928.23891838454</c:v>
                </c:pt>
                <c:pt idx="464">
                  <c:v>831184.97372557269</c:v>
                </c:pt>
                <c:pt idx="465">
                  <c:v>836855.62465931126</c:v>
                </c:pt>
                <c:pt idx="466">
                  <c:v>832302.5472672584</c:v>
                </c:pt>
                <c:pt idx="467">
                  <c:v>840912.00269950379</c:v>
                </c:pt>
                <c:pt idx="468">
                  <c:v>857385.86453620414</c:v>
                </c:pt>
                <c:pt idx="469">
                  <c:v>884249.02114931587</c:v>
                </c:pt>
                <c:pt idx="470">
                  <c:v>869389.43220616155</c:v>
                </c:pt>
                <c:pt idx="471">
                  <c:v>874480.60056272964</c:v>
                </c:pt>
                <c:pt idx="472">
                  <c:v>879530.37730664294</c:v>
                </c:pt>
                <c:pt idx="473">
                  <c:v>876674.35603344615</c:v>
                </c:pt>
                <c:pt idx="474">
                  <c:v>894555.53270041721</c:v>
                </c:pt>
                <c:pt idx="475">
                  <c:v>890788.89594880992</c:v>
                </c:pt>
                <c:pt idx="476">
                  <c:v>886442.77662003227</c:v>
                </c:pt>
                <c:pt idx="477">
                  <c:v>883421.1888962154</c:v>
                </c:pt>
                <c:pt idx="478">
                  <c:v>881972.48245328944</c:v>
                </c:pt>
                <c:pt idx="479">
                  <c:v>892154.81916642585</c:v>
                </c:pt>
                <c:pt idx="480">
                  <c:v>914382.11516217468</c:v>
                </c:pt>
                <c:pt idx="481">
                  <c:v>919266.3254554678</c:v>
                </c:pt>
                <c:pt idx="482">
                  <c:v>920797.81512370368</c:v>
                </c:pt>
                <c:pt idx="483">
                  <c:v>923239.9202703503</c:v>
                </c:pt>
                <c:pt idx="484">
                  <c:v>919059.36739219271</c:v>
                </c:pt>
                <c:pt idx="485">
                  <c:v>916948.39514678647</c:v>
                </c:pt>
                <c:pt idx="486">
                  <c:v>909580.68809419184</c:v>
                </c:pt>
                <c:pt idx="487">
                  <c:v>900557.31653539615</c:v>
                </c:pt>
                <c:pt idx="488">
                  <c:v>895962.84753068839</c:v>
                </c:pt>
                <c:pt idx="489">
                  <c:v>878123.06247637223</c:v>
                </c:pt>
                <c:pt idx="490">
                  <c:v>879157.8527927479</c:v>
                </c:pt>
                <c:pt idx="491">
                  <c:v>869927.52317067701</c:v>
                </c:pt>
                <c:pt idx="492">
                  <c:v>867982.11737589084</c:v>
                </c:pt>
                <c:pt idx="493">
                  <c:v>856185.50776920852</c:v>
                </c:pt>
                <c:pt idx="494">
                  <c:v>846748.22008386254</c:v>
                </c:pt>
                <c:pt idx="495">
                  <c:v>853621.82328219037</c:v>
                </c:pt>
                <c:pt idx="496">
                  <c:v>861961.52188457968</c:v>
                </c:pt>
                <c:pt idx="497">
                  <c:v>860130.24534028023</c:v>
                </c:pt>
                <c:pt idx="498">
                  <c:v>863683.89631126821</c:v>
                </c:pt>
                <c:pt idx="499">
                  <c:v>873047.42665072589</c:v>
                </c:pt>
                <c:pt idx="500">
                  <c:v>892547.99635768321</c:v>
                </c:pt>
                <c:pt idx="501">
                  <c:v>895764.16547427955</c:v>
                </c:pt>
                <c:pt idx="502">
                  <c:v>903702.81076208048</c:v>
                </c:pt>
                <c:pt idx="503">
                  <c:v>897921.84855250223</c:v>
                </c:pt>
                <c:pt idx="504">
                  <c:v>894176.43641671934</c:v>
                </c:pt>
                <c:pt idx="505">
                  <c:v>886319.21313187014</c:v>
                </c:pt>
                <c:pt idx="506">
                  <c:v>903621.38875912875</c:v>
                </c:pt>
                <c:pt idx="507">
                  <c:v>890878.84529717139</c:v>
                </c:pt>
                <c:pt idx="508">
                  <c:v>887744.09818352677</c:v>
                </c:pt>
                <c:pt idx="509">
                  <c:v>903132.8567414179</c:v>
                </c:pt>
                <c:pt idx="510">
                  <c:v>890064.62526765326</c:v>
                </c:pt>
                <c:pt idx="511">
                  <c:v>888599.02921452059</c:v>
                </c:pt>
                <c:pt idx="512">
                  <c:v>889820.35925879772</c:v>
                </c:pt>
                <c:pt idx="513">
                  <c:v>887011.30015696061</c:v>
                </c:pt>
                <c:pt idx="514">
                  <c:v>883672.9980359365</c:v>
                </c:pt>
                <c:pt idx="515">
                  <c:v>879439.05388244253</c:v>
                </c:pt>
                <c:pt idx="516">
                  <c:v>872314.62862415961</c:v>
                </c:pt>
                <c:pt idx="517">
                  <c:v>872558.89463301527</c:v>
                </c:pt>
                <c:pt idx="518">
                  <c:v>869139.17050903942</c:v>
                </c:pt>
                <c:pt idx="519">
                  <c:v>875612.21974370803</c:v>
                </c:pt>
                <c:pt idx="520">
                  <c:v>880701.09492819582</c:v>
                </c:pt>
                <c:pt idx="521">
                  <c:v>877607.05881602725</c:v>
                </c:pt>
                <c:pt idx="522">
                  <c:v>876311.30691379157</c:v>
                </c:pt>
                <c:pt idx="523">
                  <c:v>888987.94429749215</c:v>
                </c:pt>
                <c:pt idx="524">
                  <c:v>887718.07561414572</c:v>
                </c:pt>
                <c:pt idx="525">
                  <c:v>896223.92488654389</c:v>
                </c:pt>
                <c:pt idx="526">
                  <c:v>902444.65602257499</c:v>
                </c:pt>
                <c:pt idx="527">
                  <c:v>900809.72027528472</c:v>
                </c:pt>
                <c:pt idx="528">
                  <c:v>905275.88621910196</c:v>
                </c:pt>
                <c:pt idx="529">
                  <c:v>917159.07774818735</c:v>
                </c:pt>
                <c:pt idx="530">
                  <c:v>925094.49759479135</c:v>
                </c:pt>
                <c:pt idx="531">
                  <c:v>935382.62985822733</c:v>
                </c:pt>
                <c:pt idx="532">
                  <c:v>924257.09148032556</c:v>
                </c:pt>
                <c:pt idx="533">
                  <c:v>913929.08273524814</c:v>
                </c:pt>
                <c:pt idx="534">
                  <c:v>917039.44830326363</c:v>
                </c:pt>
                <c:pt idx="535">
                  <c:v>927925.7277913182</c:v>
                </c:pt>
                <c:pt idx="536">
                  <c:v>929480.91057532595</c:v>
                </c:pt>
                <c:pt idx="537">
                  <c:v>948581.74528147303</c:v>
                </c:pt>
                <c:pt idx="538">
                  <c:v>948422.23935490812</c:v>
                </c:pt>
                <c:pt idx="539">
                  <c:v>910818.71716723242</c:v>
                </c:pt>
                <c:pt idx="540">
                  <c:v>939489.90746727365</c:v>
                </c:pt>
                <c:pt idx="541">
                  <c:v>938971.51320593769</c:v>
                </c:pt>
                <c:pt idx="542">
                  <c:v>939888.672283686</c:v>
                </c:pt>
                <c:pt idx="543">
                  <c:v>935183.24745002133</c:v>
                </c:pt>
                <c:pt idx="544">
                  <c:v>951492.72844128252</c:v>
                </c:pt>
                <c:pt idx="545">
                  <c:v>947186.06842403021</c:v>
                </c:pt>
                <c:pt idx="546">
                  <c:v>931394.98169410473</c:v>
                </c:pt>
                <c:pt idx="547">
                  <c:v>917517.96608295839</c:v>
                </c:pt>
                <c:pt idx="548">
                  <c:v>922781.6616596001</c:v>
                </c:pt>
                <c:pt idx="549">
                  <c:v>924695.732778379</c:v>
                </c:pt>
                <c:pt idx="550">
                  <c:v>932910.28799647139</c:v>
                </c:pt>
                <c:pt idx="551">
                  <c:v>932551.39966170036</c:v>
                </c:pt>
                <c:pt idx="552">
                  <c:v>918873.76645876013</c:v>
                </c:pt>
                <c:pt idx="553">
                  <c:v>921625.24369200459</c:v>
                </c:pt>
                <c:pt idx="554">
                  <c:v>912533.40587780531</c:v>
                </c:pt>
                <c:pt idx="555">
                  <c:v>907947.61048906436</c:v>
                </c:pt>
                <c:pt idx="556">
                  <c:v>895665.65414356685</c:v>
                </c:pt>
                <c:pt idx="557">
                  <c:v>895857.06125544477</c:v>
                </c:pt>
                <c:pt idx="558">
                  <c:v>898823.71302726155</c:v>
                </c:pt>
                <c:pt idx="559">
                  <c:v>901815.68076749658</c:v>
                </c:pt>
                <c:pt idx="560">
                  <c:v>900865.52596094587</c:v>
                </c:pt>
                <c:pt idx="561">
                  <c:v>896602.66784962174</c:v>
                </c:pt>
                <c:pt idx="562">
                  <c:v>900177.9059021062</c:v>
                </c:pt>
                <c:pt idx="563">
                  <c:v>900177.9059021062</c:v>
                </c:pt>
                <c:pt idx="564">
                  <c:v>900177.9059021062</c:v>
                </c:pt>
                <c:pt idx="565">
                  <c:v>900177.9059021062</c:v>
                </c:pt>
                <c:pt idx="566">
                  <c:v>900177.9059021062</c:v>
                </c:pt>
                <c:pt idx="567">
                  <c:v>900177.9059021062</c:v>
                </c:pt>
                <c:pt idx="568">
                  <c:v>900634.44943605433</c:v>
                </c:pt>
                <c:pt idx="569">
                  <c:v>900634.44943605433</c:v>
                </c:pt>
                <c:pt idx="570">
                  <c:v>900634.44943605433</c:v>
                </c:pt>
                <c:pt idx="571">
                  <c:v>900634.44943605433</c:v>
                </c:pt>
                <c:pt idx="572">
                  <c:v>900634.44943605433</c:v>
                </c:pt>
                <c:pt idx="573">
                  <c:v>900634.44943605433</c:v>
                </c:pt>
                <c:pt idx="574">
                  <c:v>900634.44943605433</c:v>
                </c:pt>
                <c:pt idx="575">
                  <c:v>900634.44943605433</c:v>
                </c:pt>
                <c:pt idx="576">
                  <c:v>900634.44943605433</c:v>
                </c:pt>
                <c:pt idx="577">
                  <c:v>900634.44943605433</c:v>
                </c:pt>
                <c:pt idx="578">
                  <c:v>900634.44943605433</c:v>
                </c:pt>
                <c:pt idx="579">
                  <c:v>900634.44943605433</c:v>
                </c:pt>
                <c:pt idx="580">
                  <c:v>900634.44943605433</c:v>
                </c:pt>
                <c:pt idx="581">
                  <c:v>900634.44943605433</c:v>
                </c:pt>
                <c:pt idx="582">
                  <c:v>900634.44943605433</c:v>
                </c:pt>
                <c:pt idx="583">
                  <c:v>900634.44943605433</c:v>
                </c:pt>
                <c:pt idx="584">
                  <c:v>900634.44943605433</c:v>
                </c:pt>
                <c:pt idx="585">
                  <c:v>900634.44943605433</c:v>
                </c:pt>
                <c:pt idx="586">
                  <c:v>900634.44943605433</c:v>
                </c:pt>
                <c:pt idx="587">
                  <c:v>900634.44943605433</c:v>
                </c:pt>
                <c:pt idx="588">
                  <c:v>900634.44943605433</c:v>
                </c:pt>
                <c:pt idx="589">
                  <c:v>900634.44943605433</c:v>
                </c:pt>
                <c:pt idx="590">
                  <c:v>900634.44943605433</c:v>
                </c:pt>
                <c:pt idx="591">
                  <c:v>900634.44943605433</c:v>
                </c:pt>
                <c:pt idx="592">
                  <c:v>900634.44943605433</c:v>
                </c:pt>
                <c:pt idx="593">
                  <c:v>900634.44943605433</c:v>
                </c:pt>
                <c:pt idx="594">
                  <c:v>900634.44943605433</c:v>
                </c:pt>
                <c:pt idx="595">
                  <c:v>900634.44943605433</c:v>
                </c:pt>
                <c:pt idx="596">
                  <c:v>900634.44943605433</c:v>
                </c:pt>
                <c:pt idx="597">
                  <c:v>900634.44943605433</c:v>
                </c:pt>
                <c:pt idx="598">
                  <c:v>900634.44943605433</c:v>
                </c:pt>
                <c:pt idx="599">
                  <c:v>900634.44943605433</c:v>
                </c:pt>
                <c:pt idx="600">
                  <c:v>900634.44943605433</c:v>
                </c:pt>
                <c:pt idx="601">
                  <c:v>900634.44943605433</c:v>
                </c:pt>
                <c:pt idx="602">
                  <c:v>900634.44943605433</c:v>
                </c:pt>
                <c:pt idx="603">
                  <c:v>900634.44943605433</c:v>
                </c:pt>
                <c:pt idx="604">
                  <c:v>900634.44943605433</c:v>
                </c:pt>
                <c:pt idx="605">
                  <c:v>900634.44943605433</c:v>
                </c:pt>
                <c:pt idx="606">
                  <c:v>900634.44943605433</c:v>
                </c:pt>
                <c:pt idx="607">
                  <c:v>900634.44943605433</c:v>
                </c:pt>
                <c:pt idx="608">
                  <c:v>900634.44943605433</c:v>
                </c:pt>
                <c:pt idx="609">
                  <c:v>900634.44943605433</c:v>
                </c:pt>
                <c:pt idx="610">
                  <c:v>900634.44943605433</c:v>
                </c:pt>
                <c:pt idx="611">
                  <c:v>900634.44943605433</c:v>
                </c:pt>
                <c:pt idx="612">
                  <c:v>900634.44943605433</c:v>
                </c:pt>
                <c:pt idx="613">
                  <c:v>900634.44943605433</c:v>
                </c:pt>
                <c:pt idx="614">
                  <c:v>898326.82696022862</c:v>
                </c:pt>
                <c:pt idx="615">
                  <c:v>894298.79281357222</c:v>
                </c:pt>
                <c:pt idx="616">
                  <c:v>895501.96081970946</c:v>
                </c:pt>
                <c:pt idx="617">
                  <c:v>892991.32497796451</c:v>
                </c:pt>
                <c:pt idx="618">
                  <c:v>892873.66577557696</c:v>
                </c:pt>
                <c:pt idx="619">
                  <c:v>892873.66577557696</c:v>
                </c:pt>
                <c:pt idx="620">
                  <c:v>890978.61459939985</c:v>
                </c:pt>
                <c:pt idx="621">
                  <c:v>890978.61459939985</c:v>
                </c:pt>
                <c:pt idx="622">
                  <c:v>890978.61459939985</c:v>
                </c:pt>
                <c:pt idx="623">
                  <c:v>892856.93026451301</c:v>
                </c:pt>
                <c:pt idx="624">
                  <c:v>892556.23472693388</c:v>
                </c:pt>
                <c:pt idx="625">
                  <c:v>893483.84806015517</c:v>
                </c:pt>
                <c:pt idx="626">
                  <c:v>893700.97657730209</c:v>
                </c:pt>
                <c:pt idx="627">
                  <c:v>894243.60012106493</c:v>
                </c:pt>
                <c:pt idx="628">
                  <c:v>896991.78775414324</c:v>
                </c:pt>
                <c:pt idx="629">
                  <c:v>896121.36459704163</c:v>
                </c:pt>
                <c:pt idx="630">
                  <c:v>893267.84474680212</c:v>
                </c:pt>
                <c:pt idx="631">
                  <c:v>890750.65813568397</c:v>
                </c:pt>
                <c:pt idx="632">
                  <c:v>890750.65813568397</c:v>
                </c:pt>
                <c:pt idx="633">
                  <c:v>890750.65813568397</c:v>
                </c:pt>
                <c:pt idx="634">
                  <c:v>890750.65813568397</c:v>
                </c:pt>
                <c:pt idx="635">
                  <c:v>890750.65813568397</c:v>
                </c:pt>
                <c:pt idx="636">
                  <c:v>890750.65813568397</c:v>
                </c:pt>
                <c:pt idx="637">
                  <c:v>890750.65813568397</c:v>
                </c:pt>
                <c:pt idx="638">
                  <c:v>890750.65813568397</c:v>
                </c:pt>
                <c:pt idx="639">
                  <c:v>890750.65813568397</c:v>
                </c:pt>
                <c:pt idx="640">
                  <c:v>890750.65813568397</c:v>
                </c:pt>
                <c:pt idx="641">
                  <c:v>890750.65813568397</c:v>
                </c:pt>
                <c:pt idx="642">
                  <c:v>890750.65813568397</c:v>
                </c:pt>
                <c:pt idx="643">
                  <c:v>890750.65813568397</c:v>
                </c:pt>
                <c:pt idx="644">
                  <c:v>890750.65813568397</c:v>
                </c:pt>
                <c:pt idx="645">
                  <c:v>890750.65813568397</c:v>
                </c:pt>
                <c:pt idx="646">
                  <c:v>890750.65813568397</c:v>
                </c:pt>
                <c:pt idx="647">
                  <c:v>890750.65813568397</c:v>
                </c:pt>
                <c:pt idx="648">
                  <c:v>890750.65813568397</c:v>
                </c:pt>
                <c:pt idx="649">
                  <c:v>890750.65813568397</c:v>
                </c:pt>
                <c:pt idx="650">
                  <c:v>890750.65813568397</c:v>
                </c:pt>
                <c:pt idx="651">
                  <c:v>890750.65813568397</c:v>
                </c:pt>
                <c:pt idx="652">
                  <c:v>890750.65813568397</c:v>
                </c:pt>
                <c:pt idx="653">
                  <c:v>890750.65813568397</c:v>
                </c:pt>
                <c:pt idx="654">
                  <c:v>890750.65813568397</c:v>
                </c:pt>
                <c:pt idx="655">
                  <c:v>890750.65813568397</c:v>
                </c:pt>
                <c:pt idx="656">
                  <c:v>890750.65813568397</c:v>
                </c:pt>
                <c:pt idx="657">
                  <c:v>890750.65813568397</c:v>
                </c:pt>
                <c:pt idx="658">
                  <c:v>890750.65813568397</c:v>
                </c:pt>
                <c:pt idx="659">
                  <c:v>890750.65813568397</c:v>
                </c:pt>
                <c:pt idx="660">
                  <c:v>890750.65813568397</c:v>
                </c:pt>
                <c:pt idx="661">
                  <c:v>890750.65813568397</c:v>
                </c:pt>
                <c:pt idx="662">
                  <c:v>890750.65813568397</c:v>
                </c:pt>
                <c:pt idx="663">
                  <c:v>888761.99720797455</c:v>
                </c:pt>
                <c:pt idx="664">
                  <c:v>888761.99720797455</c:v>
                </c:pt>
                <c:pt idx="665">
                  <c:v>888761.99720797455</c:v>
                </c:pt>
                <c:pt idx="666">
                  <c:v>888761.99720797455</c:v>
                </c:pt>
                <c:pt idx="667">
                  <c:v>889272.07236964151</c:v>
                </c:pt>
                <c:pt idx="668">
                  <c:v>884920.03538991441</c:v>
                </c:pt>
                <c:pt idx="669">
                  <c:v>888022.69179209054</c:v>
                </c:pt>
                <c:pt idx="670">
                  <c:v>889186.79125399585</c:v>
                </c:pt>
                <c:pt idx="671">
                  <c:v>877373.28441005026</c:v>
                </c:pt>
                <c:pt idx="672">
                  <c:v>880326.66112103662</c:v>
                </c:pt>
                <c:pt idx="673">
                  <c:v>880591.142617543</c:v>
                </c:pt>
                <c:pt idx="674">
                  <c:v>883059.63658493455</c:v>
                </c:pt>
                <c:pt idx="675">
                  <c:v>874552.14844731695</c:v>
                </c:pt>
                <c:pt idx="676">
                  <c:v>869042.11727010342</c:v>
                </c:pt>
                <c:pt idx="677">
                  <c:v>875495.46578485577</c:v>
                </c:pt>
                <c:pt idx="678">
                  <c:v>869529.17846148531</c:v>
                </c:pt>
                <c:pt idx="679">
                  <c:v>866859.41624213429</c:v>
                </c:pt>
                <c:pt idx="680">
                  <c:v>865713.7283706601</c:v>
                </c:pt>
                <c:pt idx="681">
                  <c:v>865713.7283706601</c:v>
                </c:pt>
                <c:pt idx="682">
                  <c:v>865713.7283706601</c:v>
                </c:pt>
                <c:pt idx="683">
                  <c:v>865713.7283706601</c:v>
                </c:pt>
                <c:pt idx="684">
                  <c:v>865713.7283706601</c:v>
                </c:pt>
                <c:pt idx="685">
                  <c:v>865713.7283706601</c:v>
                </c:pt>
                <c:pt idx="686">
                  <c:v>863355.39100831083</c:v>
                </c:pt>
                <c:pt idx="687">
                  <c:v>863355.39100831083</c:v>
                </c:pt>
                <c:pt idx="688">
                  <c:v>863355.39100831083</c:v>
                </c:pt>
                <c:pt idx="689">
                  <c:v>863355.39100831083</c:v>
                </c:pt>
                <c:pt idx="690">
                  <c:v>863355.39100831083</c:v>
                </c:pt>
                <c:pt idx="691">
                  <c:v>863355.39100831083</c:v>
                </c:pt>
                <c:pt idx="692">
                  <c:v>863355.39100831083</c:v>
                </c:pt>
                <c:pt idx="693">
                  <c:v>863355.39100831083</c:v>
                </c:pt>
                <c:pt idx="694">
                  <c:v>863355.39100831083</c:v>
                </c:pt>
                <c:pt idx="695">
                  <c:v>863355.39100831083</c:v>
                </c:pt>
                <c:pt idx="696">
                  <c:v>863355.39100831083</c:v>
                </c:pt>
                <c:pt idx="697">
                  <c:v>863355.39100831083</c:v>
                </c:pt>
                <c:pt idx="698">
                  <c:v>863355.39100831083</c:v>
                </c:pt>
                <c:pt idx="699">
                  <c:v>863355.39100831083</c:v>
                </c:pt>
                <c:pt idx="700">
                  <c:v>863355.39100831083</c:v>
                </c:pt>
                <c:pt idx="701">
                  <c:v>863355.39100831083</c:v>
                </c:pt>
                <c:pt idx="702">
                  <c:v>863355.39100831083</c:v>
                </c:pt>
                <c:pt idx="703">
                  <c:v>863355.39100831083</c:v>
                </c:pt>
                <c:pt idx="704">
                  <c:v>863355.39100831083</c:v>
                </c:pt>
                <c:pt idx="705">
                  <c:v>863355.39100831083</c:v>
                </c:pt>
                <c:pt idx="706">
                  <c:v>863355.39100831083</c:v>
                </c:pt>
                <c:pt idx="707">
                  <c:v>863355.39100831083</c:v>
                </c:pt>
                <c:pt idx="708">
                  <c:v>863355.39100831083</c:v>
                </c:pt>
                <c:pt idx="709">
                  <c:v>863355.39100831083</c:v>
                </c:pt>
                <c:pt idx="710">
                  <c:v>863355.39100831083</c:v>
                </c:pt>
                <c:pt idx="711">
                  <c:v>863355.39100831083</c:v>
                </c:pt>
                <c:pt idx="712">
                  <c:v>863355.39100831083</c:v>
                </c:pt>
                <c:pt idx="713">
                  <c:v>863355.39100831083</c:v>
                </c:pt>
                <c:pt idx="714">
                  <c:v>863355.39100831083</c:v>
                </c:pt>
                <c:pt idx="715">
                  <c:v>863355.39100831083</c:v>
                </c:pt>
                <c:pt idx="716">
                  <c:v>863355.39100831083</c:v>
                </c:pt>
                <c:pt idx="717">
                  <c:v>863355.39100831083</c:v>
                </c:pt>
                <c:pt idx="718">
                  <c:v>864488.68934557633</c:v>
                </c:pt>
                <c:pt idx="719">
                  <c:v>866136.40816962859</c:v>
                </c:pt>
                <c:pt idx="720">
                  <c:v>869846.1976974319</c:v>
                </c:pt>
                <c:pt idx="721">
                  <c:v>877710.38339557371</c:v>
                </c:pt>
                <c:pt idx="722">
                  <c:v>882915.64518996014</c:v>
                </c:pt>
                <c:pt idx="723">
                  <c:v>891476.36500056263</c:v>
                </c:pt>
                <c:pt idx="724">
                  <c:v>887131.47705648793</c:v>
                </c:pt>
                <c:pt idx="725">
                  <c:v>903134.43067228736</c:v>
                </c:pt>
                <c:pt idx="726">
                  <c:v>903521.59890492761</c:v>
                </c:pt>
                <c:pt idx="727">
                  <c:v>918793.23474796186</c:v>
                </c:pt>
                <c:pt idx="728">
                  <c:v>907694.41207893961</c:v>
                </c:pt>
                <c:pt idx="729">
                  <c:v>891691.4584631403</c:v>
                </c:pt>
                <c:pt idx="730">
                  <c:v>899908.02873361786</c:v>
                </c:pt>
                <c:pt idx="731">
                  <c:v>920427.94506355398</c:v>
                </c:pt>
                <c:pt idx="732">
                  <c:v>910834.77663257765</c:v>
                </c:pt>
                <c:pt idx="733">
                  <c:v>915179.66457665211</c:v>
                </c:pt>
                <c:pt idx="734">
                  <c:v>920384.92637103843</c:v>
                </c:pt>
                <c:pt idx="735">
                  <c:v>926622.63678579882</c:v>
                </c:pt>
                <c:pt idx="736">
                  <c:v>934538.07620866725</c:v>
                </c:pt>
                <c:pt idx="737">
                  <c:v>927870.17886875081</c:v>
                </c:pt>
                <c:pt idx="738">
                  <c:v>923396.23484712956</c:v>
                </c:pt>
                <c:pt idx="739">
                  <c:v>927439.991943595</c:v>
                </c:pt>
                <c:pt idx="740">
                  <c:v>925762.26293548697</c:v>
                </c:pt>
                <c:pt idx="741">
                  <c:v>928601.49664151587</c:v>
                </c:pt>
                <c:pt idx="742">
                  <c:v>925762.26293548697</c:v>
                </c:pt>
                <c:pt idx="743">
                  <c:v>933505.62758829305</c:v>
                </c:pt>
                <c:pt idx="744">
                  <c:v>941937.29132134863</c:v>
                </c:pt>
                <c:pt idx="745">
                  <c:v>945034.63718247123</c:v>
                </c:pt>
                <c:pt idx="746">
                  <c:v>939485.2258479601</c:v>
                </c:pt>
                <c:pt idx="747">
                  <c:v>940818.80531594343</c:v>
                </c:pt>
                <c:pt idx="748">
                  <c:v>946540.29142051691</c:v>
                </c:pt>
                <c:pt idx="749">
                  <c:v>940431.63708330307</c:v>
                </c:pt>
                <c:pt idx="750">
                  <c:v>937463.34729972738</c:v>
                </c:pt>
                <c:pt idx="751">
                  <c:v>932946.38458559045</c:v>
                </c:pt>
                <c:pt idx="752">
                  <c:v>930752.4312672955</c:v>
                </c:pt>
                <c:pt idx="753">
                  <c:v>937248.25383714947</c:v>
                </c:pt>
                <c:pt idx="754">
                  <c:v>944131.2446396437</c:v>
                </c:pt>
                <c:pt idx="755">
                  <c:v>929418.85179931216</c:v>
                </c:pt>
                <c:pt idx="756">
                  <c:v>923826.42177228548</c:v>
                </c:pt>
                <c:pt idx="757">
                  <c:v>928300.36579390685</c:v>
                </c:pt>
                <c:pt idx="758">
                  <c:v>933505.62758829317</c:v>
                </c:pt>
                <c:pt idx="759">
                  <c:v>936387.87998683762</c:v>
                </c:pt>
                <c:pt idx="760">
                  <c:v>934796.18836376094</c:v>
                </c:pt>
                <c:pt idx="761">
                  <c:v>926063.39378309622</c:v>
                </c:pt>
                <c:pt idx="762">
                  <c:v>927396.97325107956</c:v>
                </c:pt>
                <c:pt idx="763">
                  <c:v>931698.84250263858</c:v>
                </c:pt>
                <c:pt idx="764">
                  <c:v>921374.35629889707</c:v>
                </c:pt>
                <c:pt idx="765">
                  <c:v>911153.1149571928</c:v>
                </c:pt>
                <c:pt idx="766">
                  <c:v>901627.87430653488</c:v>
                </c:pt>
                <c:pt idx="767">
                  <c:v>904599.55775483476</c:v>
                </c:pt>
                <c:pt idx="768">
                  <c:v>903043.18306169903</c:v>
                </c:pt>
                <c:pt idx="769">
                  <c:v>903043.18306169903</c:v>
                </c:pt>
                <c:pt idx="770">
                  <c:v>903043.18306169903</c:v>
                </c:pt>
                <c:pt idx="771">
                  <c:v>903043.18306169903</c:v>
                </c:pt>
                <c:pt idx="772">
                  <c:v>903043.18306169903</c:v>
                </c:pt>
                <c:pt idx="773">
                  <c:v>903043.18306169903</c:v>
                </c:pt>
                <c:pt idx="774">
                  <c:v>903043.18306169903</c:v>
                </c:pt>
                <c:pt idx="775">
                  <c:v>903043.18306169903</c:v>
                </c:pt>
                <c:pt idx="776">
                  <c:v>903043.18306169903</c:v>
                </c:pt>
                <c:pt idx="777">
                  <c:v>903043.18306169903</c:v>
                </c:pt>
                <c:pt idx="778">
                  <c:v>903043.18306169903</c:v>
                </c:pt>
                <c:pt idx="779">
                  <c:v>903043.18306169903</c:v>
                </c:pt>
                <c:pt idx="780">
                  <c:v>903043.18306169903</c:v>
                </c:pt>
                <c:pt idx="781">
                  <c:v>903043.18306169903</c:v>
                </c:pt>
                <c:pt idx="782">
                  <c:v>903043.18306169903</c:v>
                </c:pt>
                <c:pt idx="783">
                  <c:v>903043.18306169903</c:v>
                </c:pt>
                <c:pt idx="784">
                  <c:v>903043.18306169903</c:v>
                </c:pt>
                <c:pt idx="785">
                  <c:v>903043.18306169903</c:v>
                </c:pt>
                <c:pt idx="786">
                  <c:v>900579.14895943285</c:v>
                </c:pt>
                <c:pt idx="787">
                  <c:v>898565.63298051734</c:v>
                </c:pt>
                <c:pt idx="788">
                  <c:v>899130.63399777736</c:v>
                </c:pt>
                <c:pt idx="789">
                  <c:v>899130.63399777736</c:v>
                </c:pt>
                <c:pt idx="790">
                  <c:v>898361.2068048697</c:v>
                </c:pt>
                <c:pt idx="791">
                  <c:v>894203.89470840292</c:v>
                </c:pt>
                <c:pt idx="792">
                  <c:v>893195.71527427726</c:v>
                </c:pt>
                <c:pt idx="793">
                  <c:v>893195.71527427726</c:v>
                </c:pt>
                <c:pt idx="794">
                  <c:v>893195.71527427726</c:v>
                </c:pt>
                <c:pt idx="795">
                  <c:v>893195.71527427726</c:v>
                </c:pt>
                <c:pt idx="796">
                  <c:v>893195.71527427726</c:v>
                </c:pt>
                <c:pt idx="797">
                  <c:v>893195.71527427726</c:v>
                </c:pt>
                <c:pt idx="798">
                  <c:v>893195.71527427726</c:v>
                </c:pt>
                <c:pt idx="799">
                  <c:v>893195.71527427726</c:v>
                </c:pt>
                <c:pt idx="800">
                  <c:v>893195.71527427726</c:v>
                </c:pt>
                <c:pt idx="801">
                  <c:v>893195.71527427726</c:v>
                </c:pt>
                <c:pt idx="802">
                  <c:v>893195.71527427726</c:v>
                </c:pt>
                <c:pt idx="803">
                  <c:v>893195.71527427726</c:v>
                </c:pt>
                <c:pt idx="804">
                  <c:v>893195.71527427726</c:v>
                </c:pt>
                <c:pt idx="805">
                  <c:v>893195.71527427726</c:v>
                </c:pt>
                <c:pt idx="806">
                  <c:v>893195.71527427726</c:v>
                </c:pt>
                <c:pt idx="807">
                  <c:v>893195.71527427726</c:v>
                </c:pt>
                <c:pt idx="808">
                  <c:v>893195.71527427726</c:v>
                </c:pt>
                <c:pt idx="809">
                  <c:v>893195.71527427726</c:v>
                </c:pt>
                <c:pt idx="810">
                  <c:v>893195.71527427726</c:v>
                </c:pt>
                <c:pt idx="811">
                  <c:v>893195.71527427726</c:v>
                </c:pt>
                <c:pt idx="812">
                  <c:v>893195.71527427726</c:v>
                </c:pt>
                <c:pt idx="813">
                  <c:v>893195.71527427726</c:v>
                </c:pt>
                <c:pt idx="814">
                  <c:v>893195.71527427726</c:v>
                </c:pt>
                <c:pt idx="815">
                  <c:v>893195.71527427726</c:v>
                </c:pt>
                <c:pt idx="816">
                  <c:v>893195.71527427726</c:v>
                </c:pt>
                <c:pt idx="817">
                  <c:v>893195.71527427726</c:v>
                </c:pt>
                <c:pt idx="818">
                  <c:v>893195.71527427726</c:v>
                </c:pt>
                <c:pt idx="819">
                  <c:v>893195.71527427726</c:v>
                </c:pt>
                <c:pt idx="820">
                  <c:v>893195.71527427726</c:v>
                </c:pt>
                <c:pt idx="821">
                  <c:v>893195.71527427726</c:v>
                </c:pt>
                <c:pt idx="822">
                  <c:v>893195.71527427726</c:v>
                </c:pt>
                <c:pt idx="823">
                  <c:v>893195.71527427726</c:v>
                </c:pt>
                <c:pt idx="824">
                  <c:v>893195.71527427726</c:v>
                </c:pt>
                <c:pt idx="825">
                  <c:v>893195.71527427726</c:v>
                </c:pt>
                <c:pt idx="826">
                  <c:v>893195.71527427726</c:v>
                </c:pt>
                <c:pt idx="827">
                  <c:v>893195.71527427726</c:v>
                </c:pt>
                <c:pt idx="828">
                  <c:v>893195.71527427726</c:v>
                </c:pt>
                <c:pt idx="829">
                  <c:v>893195.71527427726</c:v>
                </c:pt>
                <c:pt idx="830">
                  <c:v>893195.71527427726</c:v>
                </c:pt>
                <c:pt idx="831">
                  <c:v>893195.71527427726</c:v>
                </c:pt>
                <c:pt idx="832">
                  <c:v>893195.71527427726</c:v>
                </c:pt>
                <c:pt idx="833">
                  <c:v>893195.71527427726</c:v>
                </c:pt>
                <c:pt idx="834">
                  <c:v>893195.71527427726</c:v>
                </c:pt>
                <c:pt idx="835">
                  <c:v>893195.71527427726</c:v>
                </c:pt>
                <c:pt idx="836">
                  <c:v>893195.71527427726</c:v>
                </c:pt>
                <c:pt idx="837">
                  <c:v>893195.71527427726</c:v>
                </c:pt>
                <c:pt idx="838">
                  <c:v>893195.71527427726</c:v>
                </c:pt>
                <c:pt idx="839">
                  <c:v>893195.71527427726</c:v>
                </c:pt>
                <c:pt idx="840">
                  <c:v>891993.28347178071</c:v>
                </c:pt>
                <c:pt idx="841">
                  <c:v>893839.00957694196</c:v>
                </c:pt>
                <c:pt idx="842">
                  <c:v>891879.38105509663</c:v>
                </c:pt>
                <c:pt idx="843">
                  <c:v>888378.20166665723</c:v>
                </c:pt>
                <c:pt idx="844">
                  <c:v>892666.76500717108</c:v>
                </c:pt>
                <c:pt idx="845">
                  <c:v>906085.81804039178</c:v>
                </c:pt>
                <c:pt idx="846">
                  <c:v>900921.09659805254</c:v>
                </c:pt>
                <c:pt idx="847">
                  <c:v>913786.78661959409</c:v>
                </c:pt>
                <c:pt idx="848">
                  <c:v>924669.59251595195</c:v>
                </c:pt>
                <c:pt idx="849">
                  <c:v>928543.13359770644</c:v>
                </c:pt>
                <c:pt idx="850">
                  <c:v>936244.10217690875</c:v>
                </c:pt>
                <c:pt idx="851">
                  <c:v>932093.87958931469</c:v>
                </c:pt>
                <c:pt idx="852">
                  <c:v>941685.50512508745</c:v>
                </c:pt>
                <c:pt idx="853">
                  <c:v>954597.30873093568</c:v>
                </c:pt>
                <c:pt idx="854">
                  <c:v>965065.09236853395</c:v>
                </c:pt>
                <c:pt idx="855">
                  <c:v>970322.04097948619</c:v>
                </c:pt>
                <c:pt idx="856">
                  <c:v>957133.55586779851</c:v>
                </c:pt>
                <c:pt idx="857">
                  <c:v>962943.86749043001</c:v>
                </c:pt>
                <c:pt idx="858">
                  <c:v>969584.22363058047</c:v>
                </c:pt>
                <c:pt idx="859">
                  <c:v>974103.35489262734</c:v>
                </c:pt>
                <c:pt idx="860">
                  <c:v>970045.35947364639</c:v>
                </c:pt>
                <c:pt idx="861">
                  <c:v>997851.85081052652</c:v>
                </c:pt>
                <c:pt idx="862">
                  <c:v>1002278.75490396</c:v>
                </c:pt>
                <c:pt idx="863">
                  <c:v>1007627.9306835255</c:v>
                </c:pt>
                <c:pt idx="864">
                  <c:v>1014729.422666742</c:v>
                </c:pt>
                <c:pt idx="865">
                  <c:v>1004538.3205349833</c:v>
                </c:pt>
                <c:pt idx="866">
                  <c:v>1000987.5745433749</c:v>
                </c:pt>
                <c:pt idx="867">
                  <c:v>1020631.9614579869</c:v>
                </c:pt>
                <c:pt idx="868">
                  <c:v>1029577.9968134671</c:v>
                </c:pt>
                <c:pt idx="869">
                  <c:v>1038062.8963258816</c:v>
                </c:pt>
                <c:pt idx="870">
                  <c:v>1045994.4328266169</c:v>
                </c:pt>
                <c:pt idx="871">
                  <c:v>1042812.5955094615</c:v>
                </c:pt>
                <c:pt idx="872">
                  <c:v>1045671.6377364706</c:v>
                </c:pt>
                <c:pt idx="873">
                  <c:v>1055678.285531003</c:v>
                </c:pt>
                <c:pt idx="874">
                  <c:v>1049960.2010769846</c:v>
                </c:pt>
                <c:pt idx="875">
                  <c:v>1051896.9716178617</c:v>
                </c:pt>
                <c:pt idx="876">
                  <c:v>1056831.1251386681</c:v>
                </c:pt>
                <c:pt idx="877">
                  <c:v>1052358.1074609277</c:v>
                </c:pt>
                <c:pt idx="878">
                  <c:v>1072002.4943755395</c:v>
                </c:pt>
                <c:pt idx="879">
                  <c:v>1071356.9041952472</c:v>
                </c:pt>
                <c:pt idx="880">
                  <c:v>1080441.2803036475</c:v>
                </c:pt>
                <c:pt idx="881">
                  <c:v>1069696.8151602095</c:v>
                </c:pt>
                <c:pt idx="882">
                  <c:v>1077905.0331667843</c:v>
                </c:pt>
                <c:pt idx="883">
                  <c:v>1062456.9824240732</c:v>
                </c:pt>
                <c:pt idx="884">
                  <c:v>1051389.7221904891</c:v>
                </c:pt>
                <c:pt idx="885">
                  <c:v>1029070.7473860944</c:v>
                </c:pt>
                <c:pt idx="886">
                  <c:v>1022983.7542576232</c:v>
                </c:pt>
                <c:pt idx="887">
                  <c:v>1032068.1303660234</c:v>
                </c:pt>
                <c:pt idx="888">
                  <c:v>1050882.4727631162</c:v>
                </c:pt>
                <c:pt idx="889">
                  <c:v>1072371.4030499922</c:v>
                </c:pt>
                <c:pt idx="890">
                  <c:v>1078320.0554255436</c:v>
                </c:pt>
                <c:pt idx="891">
                  <c:v>1083438.6632835763</c:v>
                </c:pt>
                <c:pt idx="892">
                  <c:v>1091047.4046941653</c:v>
                </c:pt>
                <c:pt idx="893">
                  <c:v>1093675.8789996414</c:v>
                </c:pt>
                <c:pt idx="894">
                  <c:v>1102806.3686923482</c:v>
                </c:pt>
                <c:pt idx="895">
                  <c:v>1110046.2014284844</c:v>
                </c:pt>
                <c:pt idx="896">
                  <c:v>1092384.6986390566</c:v>
                </c:pt>
                <c:pt idx="897">
                  <c:v>1080026.2580448878</c:v>
                </c:pt>
                <c:pt idx="898">
                  <c:v>1103913.094715707</c:v>
                </c:pt>
                <c:pt idx="899">
                  <c:v>1127615.4770492997</c:v>
                </c:pt>
                <c:pt idx="900">
                  <c:v>1137022.6482478459</c:v>
                </c:pt>
                <c:pt idx="901">
                  <c:v>1138774.964451497</c:v>
                </c:pt>
                <c:pt idx="902">
                  <c:v>1149980.565438001</c:v>
                </c:pt>
                <c:pt idx="903">
                  <c:v>1150764.4963712129</c:v>
                </c:pt>
                <c:pt idx="904">
                  <c:v>1181798.9386095551</c:v>
                </c:pt>
                <c:pt idx="905">
                  <c:v>1178386.5333708667</c:v>
                </c:pt>
                <c:pt idx="906">
                  <c:v>1187332.5687263473</c:v>
                </c:pt>
                <c:pt idx="907">
                  <c:v>1199829.3500734358</c:v>
                </c:pt>
                <c:pt idx="908">
                  <c:v>1209236.5212719825</c:v>
                </c:pt>
                <c:pt idx="909">
                  <c:v>1172299.5402423954</c:v>
                </c:pt>
                <c:pt idx="910">
                  <c:v>1215738.536659213</c:v>
                </c:pt>
                <c:pt idx="911">
                  <c:v>1236120.7409227304</c:v>
                </c:pt>
                <c:pt idx="912">
                  <c:v>1236812.4446873295</c:v>
                </c:pt>
                <c:pt idx="913">
                  <c:v>1251107.6558223756</c:v>
                </c:pt>
                <c:pt idx="914">
                  <c:v>1268999.7265333366</c:v>
                </c:pt>
                <c:pt idx="915">
                  <c:v>1277761.3075515907</c:v>
                </c:pt>
                <c:pt idx="916">
                  <c:v>1253690.0165435453</c:v>
                </c:pt>
                <c:pt idx="917">
                  <c:v>1266002.3435534078</c:v>
                </c:pt>
                <c:pt idx="918">
                  <c:v>1289704.7258870003</c:v>
                </c:pt>
                <c:pt idx="919">
                  <c:v>1307181.7743392016</c:v>
                </c:pt>
                <c:pt idx="920">
                  <c:v>1297682.3759720419</c:v>
                </c:pt>
                <c:pt idx="921">
                  <c:v>1299988.055187372</c:v>
                </c:pt>
                <c:pt idx="922">
                  <c:v>1294085.5163961272</c:v>
                </c:pt>
                <c:pt idx="923">
                  <c:v>1265448.9805417282</c:v>
                </c:pt>
                <c:pt idx="924">
                  <c:v>1225929.6387909716</c:v>
                </c:pt>
                <c:pt idx="925">
                  <c:v>1252398.8361829603</c:v>
                </c:pt>
                <c:pt idx="926">
                  <c:v>1237319.6941147018</c:v>
                </c:pt>
                <c:pt idx="927">
                  <c:v>1201120.5304340206</c:v>
                </c:pt>
                <c:pt idx="928">
                  <c:v>1219381.5098194345</c:v>
                </c:pt>
                <c:pt idx="929">
                  <c:v>1201627.7798613934</c:v>
                </c:pt>
                <c:pt idx="930">
                  <c:v>1224961.253520533</c:v>
                </c:pt>
                <c:pt idx="931">
                  <c:v>1265402.8669574214</c:v>
                </c:pt>
                <c:pt idx="932">
                  <c:v>1251707.1324183613</c:v>
                </c:pt>
                <c:pt idx="933">
                  <c:v>1279144.7150807884</c:v>
                </c:pt>
                <c:pt idx="934">
                  <c:v>1291134.2470005045</c:v>
                </c:pt>
                <c:pt idx="935">
                  <c:v>1306951.2064176681</c:v>
                </c:pt>
                <c:pt idx="936">
                  <c:v>1310409.7252406632</c:v>
                </c:pt>
                <c:pt idx="937">
                  <c:v>1336648.3547111189</c:v>
                </c:pt>
                <c:pt idx="938">
                  <c:v>1363947.5966206263</c:v>
                </c:pt>
                <c:pt idx="939">
                  <c:v>1362979.2113501877</c:v>
                </c:pt>
                <c:pt idx="940">
                  <c:v>1363670.9151147865</c:v>
                </c:pt>
                <c:pt idx="941">
                  <c:v>1385344.2997388886</c:v>
                </c:pt>
                <c:pt idx="942">
                  <c:v>1404712.0051476608</c:v>
                </c:pt>
                <c:pt idx="943">
                  <c:v>1426523.7305246831</c:v>
                </c:pt>
                <c:pt idx="944">
                  <c:v>1402590.7802695574</c:v>
                </c:pt>
                <c:pt idx="945">
                  <c:v>1417531.5815848962</c:v>
                </c:pt>
                <c:pt idx="946">
                  <c:v>1434778.0621155647</c:v>
                </c:pt>
                <c:pt idx="947">
                  <c:v>1447459.2977998799</c:v>
                </c:pt>
                <c:pt idx="948">
                  <c:v>1422788.5301958488</c:v>
                </c:pt>
                <c:pt idx="949">
                  <c:v>1389402.29515787</c:v>
                </c:pt>
                <c:pt idx="950">
                  <c:v>1377966.126249833</c:v>
                </c:pt>
                <c:pt idx="951">
                  <c:v>1356154.4008728112</c:v>
                </c:pt>
                <c:pt idx="952">
                  <c:v>1388987.2728991106</c:v>
                </c:pt>
                <c:pt idx="953">
                  <c:v>1369850.1354118714</c:v>
                </c:pt>
                <c:pt idx="954">
                  <c:v>1366576.0709261028</c:v>
                </c:pt>
                <c:pt idx="955">
                  <c:v>1381978.0080845074</c:v>
                </c:pt>
                <c:pt idx="956">
                  <c:v>1398947.8071093364</c:v>
                </c:pt>
                <c:pt idx="957">
                  <c:v>1434962.5164527914</c:v>
                </c:pt>
                <c:pt idx="958">
                  <c:v>1477156.4460933306</c:v>
                </c:pt>
                <c:pt idx="959">
                  <c:v>1492881.1783418814</c:v>
                </c:pt>
                <c:pt idx="960">
                  <c:v>1484073.4837393207</c:v>
                </c:pt>
                <c:pt idx="961">
                  <c:v>1486886.4123820234</c:v>
                </c:pt>
                <c:pt idx="962">
                  <c:v>1468302.6379064634</c:v>
                </c:pt>
                <c:pt idx="963">
                  <c:v>1470562.203537487</c:v>
                </c:pt>
                <c:pt idx="964">
                  <c:v>1476695.3102502651</c:v>
                </c:pt>
                <c:pt idx="965">
                  <c:v>1479139.3302185147</c:v>
                </c:pt>
                <c:pt idx="966">
                  <c:v>1457143.1505042664</c:v>
                </c:pt>
                <c:pt idx="967">
                  <c:v>1429936.1357633721</c:v>
                </c:pt>
                <c:pt idx="968">
                  <c:v>1457097.0369199596</c:v>
                </c:pt>
                <c:pt idx="969">
                  <c:v>1442801.8257849135</c:v>
                </c:pt>
                <c:pt idx="970">
                  <c:v>1420851.7596549715</c:v>
                </c:pt>
                <c:pt idx="971">
                  <c:v>1403974.1877987557</c:v>
                </c:pt>
                <c:pt idx="972">
                  <c:v>1420943.9868235847</c:v>
                </c:pt>
                <c:pt idx="973">
                  <c:v>1423895.2562192073</c:v>
                </c:pt>
                <c:pt idx="974">
                  <c:v>1446721.4804509745</c:v>
                </c:pt>
                <c:pt idx="975">
                  <c:v>1474112.9495290949</c:v>
                </c:pt>
                <c:pt idx="976">
                  <c:v>1489699.3410247257</c:v>
                </c:pt>
                <c:pt idx="977">
                  <c:v>1528803.6605167228</c:v>
                </c:pt>
                <c:pt idx="978">
                  <c:v>1529587.591449935</c:v>
                </c:pt>
                <c:pt idx="979">
                  <c:v>1540654.8516835191</c:v>
                </c:pt>
                <c:pt idx="980">
                  <c:v>1544989.5286083396</c:v>
                </c:pt>
                <c:pt idx="981">
                  <c:v>1517874.7410360584</c:v>
                </c:pt>
                <c:pt idx="982">
                  <c:v>1518289.7632948176</c:v>
                </c:pt>
                <c:pt idx="983">
                  <c:v>1545589.0052043248</c:v>
                </c:pt>
                <c:pt idx="984">
                  <c:v>1555780.1073360837</c:v>
                </c:pt>
                <c:pt idx="985">
                  <c:v>1563619.4166682055</c:v>
                </c:pt>
                <c:pt idx="986">
                  <c:v>1566847.3675696675</c:v>
                </c:pt>
                <c:pt idx="987">
                  <c:v>1589950.2733072743</c:v>
                </c:pt>
                <c:pt idx="988">
                  <c:v>1601294.2150466978</c:v>
                </c:pt>
                <c:pt idx="989">
                  <c:v>1598527.3999883018</c:v>
                </c:pt>
                <c:pt idx="990">
                  <c:v>1619601.308016418</c:v>
                </c:pt>
                <c:pt idx="991">
                  <c:v>1640306.3073700815</c:v>
                </c:pt>
                <c:pt idx="992">
                  <c:v>1650082.3872430809</c:v>
                </c:pt>
                <c:pt idx="993">
                  <c:v>1641920.2828208124</c:v>
                </c:pt>
                <c:pt idx="994">
                  <c:v>1668112.7987069616</c:v>
                </c:pt>
                <c:pt idx="995">
                  <c:v>1694259.2010088037</c:v>
                </c:pt>
                <c:pt idx="996">
                  <c:v>1728383.2533956878</c:v>
                </c:pt>
                <c:pt idx="997">
                  <c:v>1727645.4360467822</c:v>
                </c:pt>
                <c:pt idx="998">
                  <c:v>1733640.2020066401</c:v>
                </c:pt>
                <c:pt idx="999">
                  <c:v>1763614.0318059307</c:v>
                </c:pt>
                <c:pt idx="1000">
                  <c:v>1794786.8147971923</c:v>
                </c:pt>
                <c:pt idx="1001">
                  <c:v>1803041.1463880737</c:v>
                </c:pt>
                <c:pt idx="1002">
                  <c:v>1776940.8576705379</c:v>
                </c:pt>
                <c:pt idx="1003">
                  <c:v>1767764.2543935245</c:v>
                </c:pt>
                <c:pt idx="1004">
                  <c:v>1815537.9277351627</c:v>
                </c:pt>
                <c:pt idx="1005">
                  <c:v>1818627.537883705</c:v>
                </c:pt>
                <c:pt idx="1006">
                  <c:v>1794371.7925384331</c:v>
                </c:pt>
                <c:pt idx="1007">
                  <c:v>1810972.6828888091</c:v>
                </c:pt>
                <c:pt idx="1008">
                  <c:v>1828080.8226665577</c:v>
                </c:pt>
                <c:pt idx="1009">
                  <c:v>1793311.1800993809</c:v>
                </c:pt>
                <c:pt idx="1010">
                  <c:v>1752915.680246799</c:v>
                </c:pt>
                <c:pt idx="1011">
                  <c:v>1784918.5077555794</c:v>
                </c:pt>
                <c:pt idx="1012">
                  <c:v>1746090.8697694221</c:v>
                </c:pt>
                <c:pt idx="1013">
                  <c:v>1682776.9185164596</c:v>
                </c:pt>
                <c:pt idx="1014">
                  <c:v>1632882.0202967182</c:v>
                </c:pt>
                <c:pt idx="1015">
                  <c:v>1703943.0537131892</c:v>
                </c:pt>
                <c:pt idx="1016">
                  <c:v>1756650.8805756334</c:v>
                </c:pt>
                <c:pt idx="1017">
                  <c:v>1718284.3784325419</c:v>
                </c:pt>
                <c:pt idx="1018">
                  <c:v>1700300.0805529677</c:v>
                </c:pt>
                <c:pt idx="1019">
                  <c:v>1669081.1839773993</c:v>
                </c:pt>
                <c:pt idx="1020">
                  <c:v>1631498.6127675201</c:v>
                </c:pt>
                <c:pt idx="1021">
                  <c:v>1670750.4957292983</c:v>
                </c:pt>
                <c:pt idx="1022">
                  <c:v>1654521.6055007786</c:v>
                </c:pt>
                <c:pt idx="1023">
                  <c:v>1681248.8456228888</c:v>
                </c:pt>
                <c:pt idx="1024">
                  <c:v>1724388.3532642361</c:v>
                </c:pt>
                <c:pt idx="1025">
                  <c:v>1724434.1975869157</c:v>
                </c:pt>
                <c:pt idx="1026">
                  <c:v>1734290.7269629941</c:v>
                </c:pt>
                <c:pt idx="1027">
                  <c:v>1728606.0309507442</c:v>
                </c:pt>
                <c:pt idx="1028">
                  <c:v>1754553.9175873038</c:v>
                </c:pt>
                <c:pt idx="1029">
                  <c:v>1754508.0732646242</c:v>
                </c:pt>
                <c:pt idx="1030">
                  <c:v>1760513.6795356302</c:v>
                </c:pt>
                <c:pt idx="1031">
                  <c:v>1757167.0439800315</c:v>
                </c:pt>
                <c:pt idx="1032">
                  <c:v>1703850.0967038495</c:v>
                </c:pt>
                <c:pt idx="1033">
                  <c:v>1698669.6882410736</c:v>
                </c:pt>
                <c:pt idx="1034">
                  <c:v>1657914.0853790566</c:v>
                </c:pt>
                <c:pt idx="1035">
                  <c:v>1669971.1422437476</c:v>
                </c:pt>
                <c:pt idx="1036">
                  <c:v>1644628.4006665566</c:v>
                </c:pt>
                <c:pt idx="1037">
                  <c:v>1633030.9539190759</c:v>
                </c:pt>
                <c:pt idx="1038">
                  <c:v>1645793.3432973085</c:v>
                </c:pt>
                <c:pt idx="1039">
                  <c:v>1655373.9211108705</c:v>
                </c:pt>
                <c:pt idx="1040">
                  <c:v>1658125.8786199228</c:v>
                </c:pt>
                <c:pt idx="1041">
                  <c:v>1649275.5292462956</c:v>
                </c:pt>
                <c:pt idx="1042">
                  <c:v>1657808.8093661587</c:v>
                </c:pt>
                <c:pt idx="1043">
                  <c:v>1667155.4532397066</c:v>
                </c:pt>
                <c:pt idx="1044">
                  <c:v>1653572.3699553879</c:v>
                </c:pt>
                <c:pt idx="1045">
                  <c:v>1642034.8911864273</c:v>
                </c:pt>
                <c:pt idx="1046">
                  <c:v>1628163.9319841694</c:v>
                </c:pt>
                <c:pt idx="1047">
                  <c:v>1629390.4208218222</c:v>
                </c:pt>
                <c:pt idx="1048">
                  <c:v>1629390.4208218222</c:v>
                </c:pt>
                <c:pt idx="1049">
                  <c:v>1629390.4208218222</c:v>
                </c:pt>
                <c:pt idx="1050">
                  <c:v>1629390.4208218222</c:v>
                </c:pt>
                <c:pt idx="1051">
                  <c:v>1629390.4208218222</c:v>
                </c:pt>
                <c:pt idx="1052">
                  <c:v>1629390.4208218222</c:v>
                </c:pt>
                <c:pt idx="1053">
                  <c:v>1629390.4208218222</c:v>
                </c:pt>
                <c:pt idx="1054">
                  <c:v>1629390.4208218222</c:v>
                </c:pt>
                <c:pt idx="1055">
                  <c:v>1629390.4208218222</c:v>
                </c:pt>
                <c:pt idx="1056">
                  <c:v>1629390.4208218222</c:v>
                </c:pt>
                <c:pt idx="1057">
                  <c:v>1629390.4208218222</c:v>
                </c:pt>
                <c:pt idx="1058">
                  <c:v>1629390.4208218222</c:v>
                </c:pt>
                <c:pt idx="1059">
                  <c:v>1629390.4208218222</c:v>
                </c:pt>
                <c:pt idx="1060">
                  <c:v>1629390.4208218222</c:v>
                </c:pt>
                <c:pt idx="1061">
                  <c:v>1629390.4208218222</c:v>
                </c:pt>
                <c:pt idx="1062">
                  <c:v>1629390.4208218222</c:v>
                </c:pt>
                <c:pt idx="1063">
                  <c:v>1632133.949312696</c:v>
                </c:pt>
                <c:pt idx="1064">
                  <c:v>1632133.949312696</c:v>
                </c:pt>
                <c:pt idx="1065">
                  <c:v>1632133.949312696</c:v>
                </c:pt>
                <c:pt idx="1066">
                  <c:v>1632133.949312696</c:v>
                </c:pt>
                <c:pt idx="1067">
                  <c:v>1629430.6765526463</c:v>
                </c:pt>
                <c:pt idx="1068">
                  <c:v>1643702.1562025745</c:v>
                </c:pt>
                <c:pt idx="1069">
                  <c:v>1635039.3483842106</c:v>
                </c:pt>
                <c:pt idx="1070">
                  <c:v>1639956.8920083421</c:v>
                </c:pt>
                <c:pt idx="1071">
                  <c:v>1618107.7646314683</c:v>
                </c:pt>
                <c:pt idx="1072">
                  <c:v>1618283.2596304796</c:v>
                </c:pt>
                <c:pt idx="1073">
                  <c:v>1643817.7819865847</c:v>
                </c:pt>
                <c:pt idx="1074">
                  <c:v>1658032.8769064783</c:v>
                </c:pt>
                <c:pt idx="1075">
                  <c:v>1660577.5543921385</c:v>
                </c:pt>
                <c:pt idx="1076">
                  <c:v>1594591.4347639906</c:v>
                </c:pt>
                <c:pt idx="1077">
                  <c:v>1593977.2022674519</c:v>
                </c:pt>
                <c:pt idx="1078">
                  <c:v>1587308.3923050328</c:v>
                </c:pt>
                <c:pt idx="1079">
                  <c:v>1576032.838618574</c:v>
                </c:pt>
                <c:pt idx="1080">
                  <c:v>1550235.0737639524</c:v>
                </c:pt>
                <c:pt idx="1081">
                  <c:v>1568767.3456595172</c:v>
                </c:pt>
                <c:pt idx="1082">
                  <c:v>1577586.2485897767</c:v>
                </c:pt>
                <c:pt idx="1083">
                  <c:v>1585570.4963587597</c:v>
                </c:pt>
                <c:pt idx="1084">
                  <c:v>1580665.3322850179</c:v>
                </c:pt>
                <c:pt idx="1085">
                  <c:v>1580665.3322850179</c:v>
                </c:pt>
                <c:pt idx="1086">
                  <c:v>1580665.3322850179</c:v>
                </c:pt>
                <c:pt idx="1087">
                  <c:v>1580665.3322850179</c:v>
                </c:pt>
                <c:pt idx="1088">
                  <c:v>1580665.3322850179</c:v>
                </c:pt>
                <c:pt idx="1089">
                  <c:v>1580665.3322850179</c:v>
                </c:pt>
                <c:pt idx="1090">
                  <c:v>1580665.3322850179</c:v>
                </c:pt>
                <c:pt idx="1091">
                  <c:v>1580665.3322850179</c:v>
                </c:pt>
                <c:pt idx="1092">
                  <c:v>1580665.3322850179</c:v>
                </c:pt>
                <c:pt idx="1093">
                  <c:v>1580665.3322850179</c:v>
                </c:pt>
                <c:pt idx="1094">
                  <c:v>1580665.3322850179</c:v>
                </c:pt>
                <c:pt idx="1095">
                  <c:v>1580665.3322850179</c:v>
                </c:pt>
                <c:pt idx="1096">
                  <c:v>1580665.3322850179</c:v>
                </c:pt>
                <c:pt idx="1097">
                  <c:v>1580665.3322850179</c:v>
                </c:pt>
                <c:pt idx="1098">
                  <c:v>1580665.3322850179</c:v>
                </c:pt>
                <c:pt idx="1099">
                  <c:v>1580665.3322850179</c:v>
                </c:pt>
                <c:pt idx="1100">
                  <c:v>1580665.3322850179</c:v>
                </c:pt>
                <c:pt idx="1101">
                  <c:v>1580665.3322850179</c:v>
                </c:pt>
                <c:pt idx="1102">
                  <c:v>1580665.3322850179</c:v>
                </c:pt>
                <c:pt idx="1103">
                  <c:v>1580665.3322850179</c:v>
                </c:pt>
                <c:pt idx="1104">
                  <c:v>1580665.3322850179</c:v>
                </c:pt>
                <c:pt idx="1105">
                  <c:v>1580665.3322850179</c:v>
                </c:pt>
                <c:pt idx="1106">
                  <c:v>1580665.3322850179</c:v>
                </c:pt>
                <c:pt idx="1107">
                  <c:v>1580665.3322850179</c:v>
                </c:pt>
                <c:pt idx="1108">
                  <c:v>1580665.3322850179</c:v>
                </c:pt>
                <c:pt idx="1109">
                  <c:v>1580665.3322850179</c:v>
                </c:pt>
                <c:pt idx="1110">
                  <c:v>1580665.3322850179</c:v>
                </c:pt>
                <c:pt idx="1111">
                  <c:v>1580665.3322850179</c:v>
                </c:pt>
                <c:pt idx="1112">
                  <c:v>1580665.3322850179</c:v>
                </c:pt>
                <c:pt idx="1113">
                  <c:v>1580665.3322850179</c:v>
                </c:pt>
                <c:pt idx="1114">
                  <c:v>1580665.3322850179</c:v>
                </c:pt>
                <c:pt idx="1115">
                  <c:v>1580665.3322850179</c:v>
                </c:pt>
                <c:pt idx="1116">
                  <c:v>1580665.3322850179</c:v>
                </c:pt>
                <c:pt idx="1117">
                  <c:v>1580665.3322850179</c:v>
                </c:pt>
                <c:pt idx="1118">
                  <c:v>1580665.3322850179</c:v>
                </c:pt>
                <c:pt idx="1119">
                  <c:v>1580665.3322850179</c:v>
                </c:pt>
                <c:pt idx="1120">
                  <c:v>1580665.3322850179</c:v>
                </c:pt>
                <c:pt idx="1121">
                  <c:v>1580665.3322850179</c:v>
                </c:pt>
                <c:pt idx="1122">
                  <c:v>1580665.3322850179</c:v>
                </c:pt>
                <c:pt idx="1123">
                  <c:v>1580665.3322850179</c:v>
                </c:pt>
                <c:pt idx="1124">
                  <c:v>1580665.3322850179</c:v>
                </c:pt>
                <c:pt idx="1125">
                  <c:v>1580665.3322850179</c:v>
                </c:pt>
                <c:pt idx="1126">
                  <c:v>1580665.3322850179</c:v>
                </c:pt>
                <c:pt idx="1127">
                  <c:v>1580665.3322850179</c:v>
                </c:pt>
                <c:pt idx="1128">
                  <c:v>1580665.3322850179</c:v>
                </c:pt>
                <c:pt idx="1129">
                  <c:v>1580665.3322850179</c:v>
                </c:pt>
                <c:pt idx="1130">
                  <c:v>1581428.5945817048</c:v>
                </c:pt>
                <c:pt idx="1131">
                  <c:v>1574257.596233815</c:v>
                </c:pt>
                <c:pt idx="1132">
                  <c:v>1564102.085332365</c:v>
                </c:pt>
                <c:pt idx="1133">
                  <c:v>1577783.8057570092</c:v>
                </c:pt>
                <c:pt idx="1134">
                  <c:v>1597667.5304755266</c:v>
                </c:pt>
                <c:pt idx="1135">
                  <c:v>1610786.6890526928</c:v>
                </c:pt>
                <c:pt idx="1136">
                  <c:v>1605149.5506015667</c:v>
                </c:pt>
                <c:pt idx="1137">
                  <c:v>1620831.0448383361</c:v>
                </c:pt>
                <c:pt idx="1138">
                  <c:v>1637947.4470444825</c:v>
                </c:pt>
                <c:pt idx="1139">
                  <c:v>1641534.7169679264</c:v>
                </c:pt>
                <c:pt idx="1140">
                  <c:v>1658343.6388949207</c:v>
                </c:pt>
                <c:pt idx="1141">
                  <c:v>1640663.5228436615</c:v>
                </c:pt>
                <c:pt idx="1142">
                  <c:v>1633898.9567023101</c:v>
                </c:pt>
                <c:pt idx="1143">
                  <c:v>1659061.0928796094</c:v>
                </c:pt>
                <c:pt idx="1144">
                  <c:v>1673000.1988678486</c:v>
                </c:pt>
                <c:pt idx="1145">
                  <c:v>1679918.5051487763</c:v>
                </c:pt>
                <c:pt idx="1146">
                  <c:v>1671257.8106193189</c:v>
                </c:pt>
                <c:pt idx="1147">
                  <c:v>1667106.8268507624</c:v>
                </c:pt>
                <c:pt idx="1148">
                  <c:v>1696214.9599438501</c:v>
                </c:pt>
                <c:pt idx="1149">
                  <c:v>1674127.626558074</c:v>
                </c:pt>
                <c:pt idx="1150">
                  <c:v>1683557.0217854122</c:v>
                </c:pt>
                <c:pt idx="1151">
                  <c:v>1693345.1440050949</c:v>
                </c:pt>
                <c:pt idx="1152">
                  <c:v>1662033.4022447488</c:v>
                </c:pt>
                <c:pt idx="1153">
                  <c:v>1647274.3488454367</c:v>
                </c:pt>
                <c:pt idx="1154">
                  <c:v>1638049.9404708666</c:v>
                </c:pt>
                <c:pt idx="1155">
                  <c:v>1639023.6280215157</c:v>
                </c:pt>
                <c:pt idx="1156">
                  <c:v>1644353.2861934893</c:v>
                </c:pt>
                <c:pt idx="1157">
                  <c:v>1621241.0185438723</c:v>
                </c:pt>
                <c:pt idx="1158">
                  <c:v>1649324.217373119</c:v>
                </c:pt>
                <c:pt idx="1159">
                  <c:v>1630004.2064997139</c:v>
                </c:pt>
                <c:pt idx="1160">
                  <c:v>1617551.2551940447</c:v>
                </c:pt>
                <c:pt idx="1161">
                  <c:v>1628538.5505024213</c:v>
                </c:pt>
                <c:pt idx="1162">
                  <c:v>1632733.7050997196</c:v>
                </c:pt>
                <c:pt idx="1163">
                  <c:v>1648132.9920971193</c:v>
                </c:pt>
                <c:pt idx="1164">
                  <c:v>1646342.3773299798</c:v>
                </c:pt>
                <c:pt idx="1165">
                  <c:v>1666243.7814561874</c:v>
                </c:pt>
                <c:pt idx="1166">
                  <c:v>1669620.3693027934</c:v>
                </c:pt>
                <c:pt idx="1167">
                  <c:v>1673406.2405247455</c:v>
                </c:pt>
                <c:pt idx="1168">
                  <c:v>1667113.508628798</c:v>
                </c:pt>
                <c:pt idx="1169">
                  <c:v>1672024.9091329519</c:v>
                </c:pt>
                <c:pt idx="1170">
                  <c:v>1682154.6726727695</c:v>
                </c:pt>
                <c:pt idx="1171">
                  <c:v>1688447.4045687171</c:v>
                </c:pt>
                <c:pt idx="1172">
                  <c:v>1694688.9760427461</c:v>
                </c:pt>
                <c:pt idx="1173">
                  <c:v>1687270.7148645967</c:v>
                </c:pt>
                <c:pt idx="1174">
                  <c:v>1707479.0815223139</c:v>
                </c:pt>
                <c:pt idx="1175">
                  <c:v>1714078.7759497708</c:v>
                </c:pt>
                <c:pt idx="1176">
                  <c:v>1724668.9832868529</c:v>
                </c:pt>
                <c:pt idx="1177">
                  <c:v>1722264.4434566943</c:v>
                </c:pt>
                <c:pt idx="1178">
                  <c:v>1745286.6333199164</c:v>
                </c:pt>
                <c:pt idx="1179">
                  <c:v>1773885.3091722301</c:v>
                </c:pt>
                <c:pt idx="1180">
                  <c:v>1768922.7482461578</c:v>
                </c:pt>
                <c:pt idx="1181">
                  <c:v>1790819.4088271779</c:v>
                </c:pt>
                <c:pt idx="1182">
                  <c:v>1794605.2800491301</c:v>
                </c:pt>
                <c:pt idx="1183">
                  <c:v>1766211.2458844895</c:v>
                </c:pt>
                <c:pt idx="1184">
                  <c:v>1762476.5350844555</c:v>
                </c:pt>
                <c:pt idx="1185">
                  <c:v>1757360.4928926283</c:v>
                </c:pt>
                <c:pt idx="1186">
                  <c:v>1739710.1473308245</c:v>
                </c:pt>
                <c:pt idx="1187">
                  <c:v>1768053.0210735472</c:v>
                </c:pt>
                <c:pt idx="1188">
                  <c:v>1786010.3291668606</c:v>
                </c:pt>
                <c:pt idx="1189">
                  <c:v>1816348.4593643956</c:v>
                </c:pt>
                <c:pt idx="1190">
                  <c:v>1847556.3167345412</c:v>
                </c:pt>
                <c:pt idx="1191">
                  <c:v>1854514.1341154263</c:v>
                </c:pt>
                <c:pt idx="1192">
                  <c:v>1836556.8260221132</c:v>
                </c:pt>
                <c:pt idx="1193">
                  <c:v>1857839.5615401142</c:v>
                </c:pt>
                <c:pt idx="1194">
                  <c:v>1862443.9995127588</c:v>
                </c:pt>
                <c:pt idx="1195">
                  <c:v>1849705.0544551089</c:v>
                </c:pt>
                <c:pt idx="1196">
                  <c:v>1828371.1585151898</c:v>
                </c:pt>
                <c:pt idx="1197">
                  <c:v>1836403.3447563583</c:v>
                </c:pt>
                <c:pt idx="1198">
                  <c:v>1836659.14686595</c:v>
                </c:pt>
                <c:pt idx="1199">
                  <c:v>1827450.270920661</c:v>
                </c:pt>
                <c:pt idx="1200">
                  <c:v>1850370.1399400467</c:v>
                </c:pt>
                <c:pt idx="1201">
                  <c:v>1831594.2650960409</c:v>
                </c:pt>
                <c:pt idx="1202">
                  <c:v>1821055.2181808772</c:v>
                </c:pt>
                <c:pt idx="1203">
                  <c:v>1798033.0283176547</c:v>
                </c:pt>
                <c:pt idx="1204">
                  <c:v>1822385.389150752</c:v>
                </c:pt>
                <c:pt idx="1205">
                  <c:v>1825250.3727781752</c:v>
                </c:pt>
                <c:pt idx="1206">
                  <c:v>1841877.5099016135</c:v>
                </c:pt>
                <c:pt idx="1207">
                  <c:v>1828371.15851519</c:v>
                </c:pt>
                <c:pt idx="1208">
                  <c:v>1839472.970071455</c:v>
                </c:pt>
                <c:pt idx="1209">
                  <c:v>1855793.1446633837</c:v>
                </c:pt>
                <c:pt idx="1210">
                  <c:v>1880043.1846526444</c:v>
                </c:pt>
                <c:pt idx="1211">
                  <c:v>1877434.0031348125</c:v>
                </c:pt>
                <c:pt idx="1212">
                  <c:v>1895288.9903842893</c:v>
                </c:pt>
                <c:pt idx="1213">
                  <c:v>1906032.6789871263</c:v>
                </c:pt>
                <c:pt idx="1214">
                  <c:v>1901888.6848117465</c:v>
                </c:pt>
                <c:pt idx="1215">
                  <c:v>1919641.3512173868</c:v>
                </c:pt>
                <c:pt idx="1216">
                  <c:v>1913962.5443844588</c:v>
                </c:pt>
                <c:pt idx="1217">
                  <c:v>1916418.2446365361</c:v>
                </c:pt>
                <c:pt idx="1218">
                  <c:v>1922608.6556886467</c:v>
                </c:pt>
                <c:pt idx="1219">
                  <c:v>1932482.6171188732</c:v>
                </c:pt>
                <c:pt idx="1220">
                  <c:v>1935961.5258093155</c:v>
                </c:pt>
                <c:pt idx="1221">
                  <c:v>1915804.3195735165</c:v>
                </c:pt>
                <c:pt idx="1222">
                  <c:v>1916827.5280118817</c:v>
                </c:pt>
                <c:pt idx="1223">
                  <c:v>1936524.2904504163</c:v>
                </c:pt>
                <c:pt idx="1224">
                  <c:v>1948240.0270697004</c:v>
                </c:pt>
                <c:pt idx="1225">
                  <c:v>1945170.401754604</c:v>
                </c:pt>
                <c:pt idx="1226">
                  <c:v>1984666.2474755098</c:v>
                </c:pt>
                <c:pt idx="1227">
                  <c:v>2004260.6890702078</c:v>
                </c:pt>
                <c:pt idx="1228">
                  <c:v>2007586.1164948957</c:v>
                </c:pt>
                <c:pt idx="1229">
                  <c:v>2045393.6682924984</c:v>
                </c:pt>
                <c:pt idx="1230">
                  <c:v>2042528.6846650753</c:v>
                </c:pt>
                <c:pt idx="1231">
                  <c:v>2039407.8989280607</c:v>
                </c:pt>
                <c:pt idx="1232">
                  <c:v>2038947.4551307962</c:v>
                </c:pt>
                <c:pt idx="1233">
                  <c:v>2023855.130664906</c:v>
                </c:pt>
                <c:pt idx="1234">
                  <c:v>2036133.6319252911</c:v>
                </c:pt>
                <c:pt idx="1235">
                  <c:v>2014697.4151415352</c:v>
                </c:pt>
                <c:pt idx="1236">
                  <c:v>2031426.87310881</c:v>
                </c:pt>
                <c:pt idx="1237">
                  <c:v>2053374.6941117488</c:v>
                </c:pt>
                <c:pt idx="1238">
                  <c:v>2075782.9589119519</c:v>
                </c:pt>
                <c:pt idx="1239">
                  <c:v>2080387.3968845964</c:v>
                </c:pt>
                <c:pt idx="1240">
                  <c:v>2058797.6988350858</c:v>
                </c:pt>
                <c:pt idx="1241">
                  <c:v>2073890.023300976</c:v>
                </c:pt>
                <c:pt idx="1242">
                  <c:v>2092103.1335038808</c:v>
                </c:pt>
                <c:pt idx="1243">
                  <c:v>2082587.2950270821</c:v>
                </c:pt>
                <c:pt idx="1244">
                  <c:v>2092614.7377230637</c:v>
                </c:pt>
                <c:pt idx="1245">
                  <c:v>2110572.0458163768</c:v>
                </c:pt>
                <c:pt idx="1246">
                  <c:v>2110469.7249725405</c:v>
                </c:pt>
                <c:pt idx="1247">
                  <c:v>2119422.798808238</c:v>
                </c:pt>
                <c:pt idx="1248">
                  <c:v>2117632.1840410987</c:v>
                </c:pt>
                <c:pt idx="1249">
                  <c:v>2107604.7413451178</c:v>
                </c:pt>
                <c:pt idx="1250">
                  <c:v>2128785.1560192821</c:v>
                </c:pt>
                <c:pt idx="1251">
                  <c:v>2164085.8471428896</c:v>
                </c:pt>
                <c:pt idx="1252">
                  <c:v>2152574.7522112783</c:v>
                </c:pt>
                <c:pt idx="1253">
                  <c:v>2079364.1884462317</c:v>
                </c:pt>
                <c:pt idx="1254">
                  <c:v>2044728.5828075616</c:v>
                </c:pt>
                <c:pt idx="1255">
                  <c:v>2062276.6075255291</c:v>
                </c:pt>
                <c:pt idx="1256">
                  <c:v>2027999.124840287</c:v>
                </c:pt>
                <c:pt idx="1257">
                  <c:v>1997354.0321112422</c:v>
                </c:pt>
                <c:pt idx="1258">
                  <c:v>1965880.1405471212</c:v>
                </c:pt>
                <c:pt idx="1259">
                  <c:v>1991121.4005038745</c:v>
                </c:pt>
                <c:pt idx="1260">
                  <c:v>1981565.8922095222</c:v>
                </c:pt>
                <c:pt idx="1261">
                  <c:v>1981935.3001745138</c:v>
                </c:pt>
                <c:pt idx="1262">
                  <c:v>1981935.3001745138</c:v>
                </c:pt>
                <c:pt idx="1263">
                  <c:v>1981935.3001745138</c:v>
                </c:pt>
                <c:pt idx="1264">
                  <c:v>1981935.3001745138</c:v>
                </c:pt>
                <c:pt idx="1265">
                  <c:v>1981935.3001745138</c:v>
                </c:pt>
                <c:pt idx="1266">
                  <c:v>1981935.3001745138</c:v>
                </c:pt>
                <c:pt idx="1267">
                  <c:v>1981935.3001745138</c:v>
                </c:pt>
                <c:pt idx="1268">
                  <c:v>1981935.3001745138</c:v>
                </c:pt>
                <c:pt idx="1269">
                  <c:v>1981935.3001745138</c:v>
                </c:pt>
                <c:pt idx="1270">
                  <c:v>1981935.3001745138</c:v>
                </c:pt>
                <c:pt idx="1271">
                  <c:v>1982368.752198755</c:v>
                </c:pt>
                <c:pt idx="1272">
                  <c:v>1982368.752198755</c:v>
                </c:pt>
                <c:pt idx="1273">
                  <c:v>1982368.752198755</c:v>
                </c:pt>
                <c:pt idx="1274">
                  <c:v>1982082.7580052617</c:v>
                </c:pt>
                <c:pt idx="1275">
                  <c:v>1973364.4363862774</c:v>
                </c:pt>
                <c:pt idx="1276">
                  <c:v>1973393.2432244322</c:v>
                </c:pt>
                <c:pt idx="1277">
                  <c:v>1984800.6401197955</c:v>
                </c:pt>
                <c:pt idx="1278">
                  <c:v>1978424.3482082994</c:v>
                </c:pt>
                <c:pt idx="1279">
                  <c:v>1996354.6728316043</c:v>
                </c:pt>
                <c:pt idx="1280">
                  <c:v>2011887.8952325417</c:v>
                </c:pt>
                <c:pt idx="1281">
                  <c:v>2003929.5158542835</c:v>
                </c:pt>
                <c:pt idx="1282">
                  <c:v>1983650.03105306</c:v>
                </c:pt>
                <c:pt idx="1283">
                  <c:v>1977034.0289193271</c:v>
                </c:pt>
                <c:pt idx="1284">
                  <c:v>1970945.3892745152</c:v>
                </c:pt>
                <c:pt idx="1285">
                  <c:v>1959103.7042960227</c:v>
                </c:pt>
                <c:pt idx="1286">
                  <c:v>1973678.0858080136</c:v>
                </c:pt>
                <c:pt idx="1287">
                  <c:v>1972431.5926523826</c:v>
                </c:pt>
                <c:pt idx="1288">
                  <c:v>1970705.6790522786</c:v>
                </c:pt>
                <c:pt idx="1289">
                  <c:v>1976075.1880303803</c:v>
                </c:pt>
                <c:pt idx="1290">
                  <c:v>2016682.0996772756</c:v>
                </c:pt>
                <c:pt idx="1291">
                  <c:v>1998607.9489206292</c:v>
                </c:pt>
                <c:pt idx="1292">
                  <c:v>2007093.6907878078</c:v>
                </c:pt>
                <c:pt idx="1293">
                  <c:v>2041228.4264343125</c:v>
                </c:pt>
                <c:pt idx="1294">
                  <c:v>2059734.0555909851</c:v>
                </c:pt>
                <c:pt idx="1295">
                  <c:v>2071192.2042138986</c:v>
                </c:pt>
                <c:pt idx="1296">
                  <c:v>2079677.9460810774</c:v>
                </c:pt>
                <c:pt idx="1297">
                  <c:v>2071863.3928361617</c:v>
                </c:pt>
                <c:pt idx="1298">
                  <c:v>2078191.7427032101</c:v>
                </c:pt>
                <c:pt idx="1299">
                  <c:v>2065343.2747913236</c:v>
                </c:pt>
                <c:pt idx="1300">
                  <c:v>2058008.1419908809</c:v>
                </c:pt>
                <c:pt idx="1301">
                  <c:v>2041324.3105232073</c:v>
                </c:pt>
                <c:pt idx="1302">
                  <c:v>2038064.2515007888</c:v>
                </c:pt>
                <c:pt idx="1303">
                  <c:v>2012127.6054547788</c:v>
                </c:pt>
                <c:pt idx="1304">
                  <c:v>2022339.2609220617</c:v>
                </c:pt>
                <c:pt idx="1305">
                  <c:v>2010305.8077657798</c:v>
                </c:pt>
                <c:pt idx="1306">
                  <c:v>1976746.3766526431</c:v>
                </c:pt>
                <c:pt idx="1307">
                  <c:v>1942995.1773617172</c:v>
                </c:pt>
                <c:pt idx="1308">
                  <c:v>1932447.9275833028</c:v>
                </c:pt>
                <c:pt idx="1309">
                  <c:v>1943225.2991750645</c:v>
                </c:pt>
                <c:pt idx="1310">
                  <c:v>1917027.7361971985</c:v>
                </c:pt>
                <c:pt idx="1311">
                  <c:v>1920835.0246921035</c:v>
                </c:pt>
                <c:pt idx="1312">
                  <c:v>1928918.3902221066</c:v>
                </c:pt>
                <c:pt idx="1313">
                  <c:v>1928918.3902221066</c:v>
                </c:pt>
                <c:pt idx="1314">
                  <c:v>1928918.3902221066</c:v>
                </c:pt>
                <c:pt idx="1315">
                  <c:v>1928918.3902221066</c:v>
                </c:pt>
                <c:pt idx="1316">
                  <c:v>1928918.3902221066</c:v>
                </c:pt>
                <c:pt idx="1317">
                  <c:v>1928918.3902221066</c:v>
                </c:pt>
                <c:pt idx="1318">
                  <c:v>1928918.3902221066</c:v>
                </c:pt>
                <c:pt idx="1319">
                  <c:v>1928918.3902221066</c:v>
                </c:pt>
                <c:pt idx="1320">
                  <c:v>1928918.3902221066</c:v>
                </c:pt>
                <c:pt idx="1321">
                  <c:v>1928918.3902221066</c:v>
                </c:pt>
                <c:pt idx="1322">
                  <c:v>1928918.3902221066</c:v>
                </c:pt>
                <c:pt idx="1323">
                  <c:v>1928918.3902221066</c:v>
                </c:pt>
                <c:pt idx="1324">
                  <c:v>1928918.3902221066</c:v>
                </c:pt>
                <c:pt idx="1325">
                  <c:v>1928918.3902221066</c:v>
                </c:pt>
                <c:pt idx="1326">
                  <c:v>1928918.3902221066</c:v>
                </c:pt>
                <c:pt idx="1327">
                  <c:v>1928918.3902221066</c:v>
                </c:pt>
                <c:pt idx="1328">
                  <c:v>1928918.3902221066</c:v>
                </c:pt>
                <c:pt idx="1329">
                  <c:v>1928918.3902221066</c:v>
                </c:pt>
                <c:pt idx="1330">
                  <c:v>1928918.3902221066</c:v>
                </c:pt>
                <c:pt idx="1331">
                  <c:v>1928918.3902221066</c:v>
                </c:pt>
                <c:pt idx="1332">
                  <c:v>1928918.3902221066</c:v>
                </c:pt>
                <c:pt idx="1333">
                  <c:v>1928918.3902221066</c:v>
                </c:pt>
                <c:pt idx="1334">
                  <c:v>1928918.3902221066</c:v>
                </c:pt>
                <c:pt idx="1335">
                  <c:v>1928918.3902221066</c:v>
                </c:pt>
                <c:pt idx="1336">
                  <c:v>1928918.3902221066</c:v>
                </c:pt>
                <c:pt idx="1337">
                  <c:v>1928918.3902221066</c:v>
                </c:pt>
                <c:pt idx="1338">
                  <c:v>1928918.3902221066</c:v>
                </c:pt>
                <c:pt idx="1339">
                  <c:v>1928918.3902221066</c:v>
                </c:pt>
                <c:pt idx="1340">
                  <c:v>1928918.3902221066</c:v>
                </c:pt>
                <c:pt idx="1341">
                  <c:v>1928918.3902221066</c:v>
                </c:pt>
                <c:pt idx="1342">
                  <c:v>1928918.3902221066</c:v>
                </c:pt>
                <c:pt idx="1343">
                  <c:v>1928918.3902221066</c:v>
                </c:pt>
                <c:pt idx="1344">
                  <c:v>1924739.6740433488</c:v>
                </c:pt>
                <c:pt idx="1345">
                  <c:v>1921626.5226718299</c:v>
                </c:pt>
                <c:pt idx="1346">
                  <c:v>1926336.7004048701</c:v>
                </c:pt>
                <c:pt idx="1347">
                  <c:v>1927536.5183261107</c:v>
                </c:pt>
                <c:pt idx="1348">
                  <c:v>1948336.5761177246</c:v>
                </c:pt>
                <c:pt idx="1349">
                  <c:v>1962558.0109798976</c:v>
                </c:pt>
                <c:pt idx="1350">
                  <c:v>1977311.5403437165</c:v>
                </c:pt>
                <c:pt idx="1351">
                  <c:v>2007157.2046633109</c:v>
                </c:pt>
                <c:pt idx="1352">
                  <c:v>2008801.8603956713</c:v>
                </c:pt>
                <c:pt idx="1353">
                  <c:v>2004932.0822018827</c:v>
                </c:pt>
                <c:pt idx="1354">
                  <c:v>2019588.8671108573</c:v>
                </c:pt>
                <c:pt idx="1355">
                  <c:v>2019588.8671108573</c:v>
                </c:pt>
                <c:pt idx="1356">
                  <c:v>1997434.3869514174</c:v>
                </c:pt>
                <c:pt idx="1357">
                  <c:v>2026070.745585453</c:v>
                </c:pt>
                <c:pt idx="1358">
                  <c:v>2024667.9509902047</c:v>
                </c:pt>
                <c:pt idx="1359">
                  <c:v>2029843.7793243967</c:v>
                </c:pt>
                <c:pt idx="1360">
                  <c:v>2043629.8641397685</c:v>
                </c:pt>
                <c:pt idx="1361">
                  <c:v>2034729.3742940545</c:v>
                </c:pt>
                <c:pt idx="1362">
                  <c:v>2022539.5729836205</c:v>
                </c:pt>
                <c:pt idx="1363">
                  <c:v>2034294.0242472533</c:v>
                </c:pt>
                <c:pt idx="1364">
                  <c:v>2043581.4919123461</c:v>
                </c:pt>
                <c:pt idx="1365">
                  <c:v>2059350.8380520346</c:v>
                </c:pt>
                <c:pt idx="1366">
                  <c:v>2054561.9875372211</c:v>
                </c:pt>
                <c:pt idx="1367">
                  <c:v>2054271.7541726872</c:v>
                </c:pt>
                <c:pt idx="1368">
                  <c:v>2074539.7174626549</c:v>
                </c:pt>
                <c:pt idx="1369">
                  <c:v>2099354.6701303245</c:v>
                </c:pt>
                <c:pt idx="1370">
                  <c:v>2116139.8330458826</c:v>
                </c:pt>
                <c:pt idx="1371">
                  <c:v>2112753.7771263178</c:v>
                </c:pt>
                <c:pt idx="1372">
                  <c:v>2122911.9448850132</c:v>
                </c:pt>
                <c:pt idx="1373">
                  <c:v>2128184.5176740508</c:v>
                </c:pt>
                <c:pt idx="1374">
                  <c:v>2099209.5534480582</c:v>
                </c:pt>
                <c:pt idx="1375">
                  <c:v>2120299.8446042063</c:v>
                </c:pt>
                <c:pt idx="1376">
                  <c:v>2148307.3642817512</c:v>
                </c:pt>
                <c:pt idx="1377">
                  <c:v>2139890.596710261</c:v>
                </c:pt>
                <c:pt idx="1378">
                  <c:v>2158030.1819936452</c:v>
                </c:pt>
                <c:pt idx="1379">
                  <c:v>2138778.0354795465</c:v>
                </c:pt>
                <c:pt idx="1380">
                  <c:v>2155659.942849949</c:v>
                </c:pt>
                <c:pt idx="1381">
                  <c:v>2108448.6488857279</c:v>
                </c:pt>
                <c:pt idx="1382">
                  <c:v>2124701.7172996402</c:v>
                </c:pt>
                <c:pt idx="1383">
                  <c:v>2146614.3363219681</c:v>
                </c:pt>
                <c:pt idx="1384">
                  <c:v>2148500.85319144</c:v>
                </c:pt>
                <c:pt idx="1385">
                  <c:v>2132296.1570049501</c:v>
                </c:pt>
                <c:pt idx="1386">
                  <c:v>2113963.0828118762</c:v>
                </c:pt>
                <c:pt idx="1387">
                  <c:v>2140519.4356667507</c:v>
                </c:pt>
                <c:pt idx="1388">
                  <c:v>2161271.1212309422</c:v>
                </c:pt>
                <c:pt idx="1389">
                  <c:v>2164463.6882408182</c:v>
                </c:pt>
                <c:pt idx="1390">
                  <c:v>2168913.933163675</c:v>
                </c:pt>
                <c:pt idx="1391">
                  <c:v>2157885.0653113774</c:v>
                </c:pt>
                <c:pt idx="1392">
                  <c:v>2191842.3689618725</c:v>
                </c:pt>
                <c:pt idx="1393">
                  <c:v>2217141.0439037657</c:v>
                </c:pt>
                <c:pt idx="1394">
                  <c:v>2228169.9117560633</c:v>
                </c:pt>
                <c:pt idx="1395">
                  <c:v>2243600.6523037953</c:v>
                </c:pt>
                <c:pt idx="1396">
                  <c:v>2243600.6523037953</c:v>
                </c:pt>
                <c:pt idx="1397">
                  <c:v>2237022.029374355</c:v>
                </c:pt>
                <c:pt idx="1398">
                  <c:v>2242584.8355279262</c:v>
                </c:pt>
                <c:pt idx="1399">
                  <c:v>2277025.8614526447</c:v>
                </c:pt>
                <c:pt idx="1400">
                  <c:v>2280266.8006899427</c:v>
                </c:pt>
                <c:pt idx="1401">
                  <c:v>2290715.2018131725</c:v>
                </c:pt>
                <c:pt idx="1402">
                  <c:v>2284330.067793421</c:v>
                </c:pt>
                <c:pt idx="1403">
                  <c:v>2248728.1084105656</c:v>
                </c:pt>
                <c:pt idx="1404">
                  <c:v>2243213.6744844164</c:v>
                </c:pt>
                <c:pt idx="1405">
                  <c:v>2283314.2510175509</c:v>
                </c:pt>
                <c:pt idx="1406">
                  <c:v>2303388.725397829</c:v>
                </c:pt>
                <c:pt idx="1407">
                  <c:v>2284668.6733853766</c:v>
                </c:pt>
                <c:pt idx="1408">
                  <c:v>2292650.0909100659</c:v>
                </c:pt>
                <c:pt idx="1409">
                  <c:v>2324914.3666007784</c:v>
                </c:pt>
                <c:pt idx="1410">
                  <c:v>2310692.9317386048</c:v>
                </c:pt>
                <c:pt idx="1411">
                  <c:v>2305855.708996369</c:v>
                </c:pt>
                <c:pt idx="1412">
                  <c:v>2290763.5740405936</c:v>
                </c:pt>
                <c:pt idx="1413">
                  <c:v>2250372.7641429249</c:v>
                </c:pt>
                <c:pt idx="1414">
                  <c:v>2246889.9637685153</c:v>
                </c:pt>
                <c:pt idx="1415">
                  <c:v>2277896.5615462465</c:v>
                </c:pt>
                <c:pt idx="1416">
                  <c:v>2280315.1729173646</c:v>
                </c:pt>
                <c:pt idx="1417">
                  <c:v>2261546.7486774898</c:v>
                </c:pt>
                <c:pt idx="1418">
                  <c:v>2290666.8295857492</c:v>
                </c:pt>
                <c:pt idx="1419">
                  <c:v>2307016.6424545064</c:v>
                </c:pt>
                <c:pt idx="1420">
                  <c:v>2327429.7224267409</c:v>
                </c:pt>
                <c:pt idx="1421">
                  <c:v>2337152.5401386349</c:v>
                </c:pt>
                <c:pt idx="1422">
                  <c:v>2344069.7686600317</c:v>
                </c:pt>
                <c:pt idx="1423">
                  <c:v>2349584.2025861805</c:v>
                </c:pt>
                <c:pt idx="1424">
                  <c:v>2374544.2719361172</c:v>
                </c:pt>
                <c:pt idx="1425">
                  <c:v>2375511.7164845644</c:v>
                </c:pt>
                <c:pt idx="1426">
                  <c:v>2403277.3750249981</c:v>
                </c:pt>
                <c:pt idx="1427">
                  <c:v>2418949.9767098418</c:v>
                </c:pt>
                <c:pt idx="1428">
                  <c:v>2411307.1647771094</c:v>
                </c:pt>
                <c:pt idx="1429">
                  <c:v>2441781.6680531949</c:v>
                </c:pt>
                <c:pt idx="1430">
                  <c:v>2469257.0932290941</c:v>
                </c:pt>
                <c:pt idx="1431">
                  <c:v>2483526.9003186896</c:v>
                </c:pt>
                <c:pt idx="1432">
                  <c:v>2494072.0458967639</c:v>
                </c:pt>
                <c:pt idx="1433">
                  <c:v>2483720.3892283794</c:v>
                </c:pt>
                <c:pt idx="1434">
                  <c:v>2395876.4242293779</c:v>
                </c:pt>
                <c:pt idx="1435">
                  <c:v>2397085.7299149367</c:v>
                </c:pt>
                <c:pt idx="1436">
                  <c:v>2474094.3159713303</c:v>
                </c:pt>
                <c:pt idx="1437">
                  <c:v>2491024.5955691552</c:v>
                </c:pt>
                <c:pt idx="1438">
                  <c:v>2513469.3090931298</c:v>
                </c:pt>
                <c:pt idx="1439">
                  <c:v>2526191.2049052096</c:v>
                </c:pt>
                <c:pt idx="1440">
                  <c:v>2516710.2483304278</c:v>
                </c:pt>
                <c:pt idx="1441">
                  <c:v>2544427.5346434386</c:v>
                </c:pt>
                <c:pt idx="1442">
                  <c:v>2576643.4381067287</c:v>
                </c:pt>
                <c:pt idx="1443">
                  <c:v>2558310.3639136553</c:v>
                </c:pt>
                <c:pt idx="1444">
                  <c:v>2495184.6071274783</c:v>
                </c:pt>
                <c:pt idx="1445">
                  <c:v>2490250.6399303977</c:v>
                </c:pt>
                <c:pt idx="1446">
                  <c:v>2483285.039181578</c:v>
                </c:pt>
                <c:pt idx="1447">
                  <c:v>2505246.0304313283</c:v>
                </c:pt>
                <c:pt idx="1448">
                  <c:v>2454697.0527749644</c:v>
                </c:pt>
                <c:pt idx="1449">
                  <c:v>2403519.2361621098</c:v>
                </c:pt>
                <c:pt idx="1450">
                  <c:v>2404244.8195734452</c:v>
                </c:pt>
                <c:pt idx="1451">
                  <c:v>2387846.6344772656</c:v>
                </c:pt>
                <c:pt idx="1452">
                  <c:v>2344698.6076165228</c:v>
                </c:pt>
                <c:pt idx="1453">
                  <c:v>2334785.0650362875</c:v>
                </c:pt>
                <c:pt idx="1454">
                  <c:v>2353615.784715889</c:v>
                </c:pt>
                <c:pt idx="1455">
                  <c:v>2325357.9485527938</c:v>
                </c:pt>
                <c:pt idx="1456">
                  <c:v>2334426.9270856804</c:v>
                </c:pt>
                <c:pt idx="1457">
                  <c:v>2332554.1340005151</c:v>
                </c:pt>
                <c:pt idx="1458">
                  <c:v>2332554.1340005151</c:v>
                </c:pt>
                <c:pt idx="1459">
                  <c:v>2332554.1340005151</c:v>
                </c:pt>
                <c:pt idx="1460">
                  <c:v>2332554.1340005151</c:v>
                </c:pt>
                <c:pt idx="1461">
                  <c:v>2332554.1340005151</c:v>
                </c:pt>
                <c:pt idx="1462">
                  <c:v>2332554.1340005151</c:v>
                </c:pt>
                <c:pt idx="1463">
                  <c:v>2332554.1340005151</c:v>
                </c:pt>
                <c:pt idx="1464">
                  <c:v>2332554.1340005151</c:v>
                </c:pt>
                <c:pt idx="1465">
                  <c:v>2332554.1340005151</c:v>
                </c:pt>
                <c:pt idx="1466">
                  <c:v>2332554.1340005151</c:v>
                </c:pt>
                <c:pt idx="1467">
                  <c:v>2332554.1340005151</c:v>
                </c:pt>
                <c:pt idx="1468">
                  <c:v>2332554.1340005151</c:v>
                </c:pt>
                <c:pt idx="1469">
                  <c:v>2336939.0112368236</c:v>
                </c:pt>
                <c:pt idx="1470">
                  <c:v>2344611.9345996301</c:v>
                </c:pt>
                <c:pt idx="1471">
                  <c:v>2353309.8555613351</c:v>
                </c:pt>
                <c:pt idx="1472">
                  <c:v>2340699.2296679053</c:v>
                </c:pt>
                <c:pt idx="1473">
                  <c:v>2314031.8974259635</c:v>
                </c:pt>
                <c:pt idx="1474">
                  <c:v>2346185.5948171751</c:v>
                </c:pt>
                <c:pt idx="1475">
                  <c:v>2369929.863659916</c:v>
                </c:pt>
                <c:pt idx="1476">
                  <c:v>2396282.4044588669</c:v>
                </c:pt>
                <c:pt idx="1477">
                  <c:v>2439183.9811179093</c:v>
                </c:pt>
                <c:pt idx="1478">
                  <c:v>2426862.1446351237</c:v>
                </c:pt>
                <c:pt idx="1479">
                  <c:v>2385444.5847787517</c:v>
                </c:pt>
                <c:pt idx="1480">
                  <c:v>2427446.7573149633</c:v>
                </c:pt>
                <c:pt idx="1481">
                  <c:v>2426547.353192132</c:v>
                </c:pt>
                <c:pt idx="1482">
                  <c:v>2392864.6687921081</c:v>
                </c:pt>
                <c:pt idx="1483">
                  <c:v>2394483.5962132039</c:v>
                </c:pt>
                <c:pt idx="1484">
                  <c:v>2422095.3027841183</c:v>
                </c:pt>
                <c:pt idx="1485">
                  <c:v>2434417.139266904</c:v>
                </c:pt>
                <c:pt idx="1486">
                  <c:v>2479162.4943777504</c:v>
                </c:pt>
                <c:pt idx="1487">
                  <c:v>2496925.7258036644</c:v>
                </c:pt>
                <c:pt idx="1488">
                  <c:v>2529394.2146378672</c:v>
                </c:pt>
                <c:pt idx="1489">
                  <c:v>2522423.8326859265</c:v>
                </c:pt>
                <c:pt idx="1490">
                  <c:v>2499039.3254923183</c:v>
                </c:pt>
                <c:pt idx="1491">
                  <c:v>2527460.4957737806</c:v>
                </c:pt>
                <c:pt idx="1492">
                  <c:v>2556646.1595596494</c:v>
                </c:pt>
                <c:pt idx="1493">
                  <c:v>2541895.9319452192</c:v>
                </c:pt>
                <c:pt idx="1494">
                  <c:v>2538927.8983398769</c:v>
                </c:pt>
                <c:pt idx="1495">
                  <c:v>2550035.5392568405</c:v>
                </c:pt>
                <c:pt idx="1496">
                  <c:v>2522693.6539227753</c:v>
                </c:pt>
                <c:pt idx="1497">
                  <c:v>2473001.5761363576</c:v>
                </c:pt>
                <c:pt idx="1498">
                  <c:v>2523638.0282517481</c:v>
                </c:pt>
                <c:pt idx="1499">
                  <c:v>2512980.0893961997</c:v>
                </c:pt>
                <c:pt idx="1500">
                  <c:v>2538073.4644231871</c:v>
                </c:pt>
                <c:pt idx="1501">
                  <c:v>2551204.7646165215</c:v>
                </c:pt>
                <c:pt idx="1502">
                  <c:v>2550665.1221428225</c:v>
                </c:pt>
                <c:pt idx="1503">
                  <c:v>2593296.8775650165</c:v>
                </c:pt>
                <c:pt idx="1504">
                  <c:v>2612229.3343506111</c:v>
                </c:pt>
                <c:pt idx="1505">
                  <c:v>2608137.0455917297</c:v>
                </c:pt>
                <c:pt idx="1506">
                  <c:v>2620863.61392979</c:v>
                </c:pt>
                <c:pt idx="1507">
                  <c:v>2617355.9378507487</c:v>
                </c:pt>
                <c:pt idx="1508">
                  <c:v>2582009.355823487</c:v>
                </c:pt>
                <c:pt idx="1509">
                  <c:v>2563931.3329545818</c:v>
                </c:pt>
                <c:pt idx="1510">
                  <c:v>2563796.4223361574</c:v>
                </c:pt>
                <c:pt idx="1511">
                  <c:v>2548101.8203927549</c:v>
                </c:pt>
                <c:pt idx="1512">
                  <c:v>2544504.2039014306</c:v>
                </c:pt>
                <c:pt idx="1513">
                  <c:v>2526606.0618570922</c:v>
                </c:pt>
                <c:pt idx="1514">
                  <c:v>2582054.3260296285</c:v>
                </c:pt>
                <c:pt idx="1515">
                  <c:v>2609126.3901268439</c:v>
                </c:pt>
                <c:pt idx="1516">
                  <c:v>2593926.460450999</c:v>
                </c:pt>
                <c:pt idx="1517">
                  <c:v>2615467.1891928036</c:v>
                </c:pt>
                <c:pt idx="1518">
                  <c:v>2644562.9125663894</c:v>
                </c:pt>
                <c:pt idx="1519">
                  <c:v>2682697.6473744279</c:v>
                </c:pt>
                <c:pt idx="1520">
                  <c:v>2675277.5633610715</c:v>
                </c:pt>
                <c:pt idx="1521">
                  <c:v>2699201.7130283783</c:v>
                </c:pt>
                <c:pt idx="1522">
                  <c:v>2672624.32119872</c:v>
                </c:pt>
                <c:pt idx="1523">
                  <c:v>2668936.7642951123</c:v>
                </c:pt>
                <c:pt idx="1524">
                  <c:v>2644787.7635970977</c:v>
                </c:pt>
                <c:pt idx="1525">
                  <c:v>2698617.1003485383</c:v>
                </c:pt>
                <c:pt idx="1526">
                  <c:v>2716290.3913621688</c:v>
                </c:pt>
                <c:pt idx="1527">
                  <c:v>2706262.035392602</c:v>
                </c:pt>
                <c:pt idx="1528">
                  <c:v>2722990.9520772607</c:v>
                </c:pt>
                <c:pt idx="1529">
                  <c:v>2735222.8481477634</c:v>
                </c:pt>
                <c:pt idx="1530">
                  <c:v>2713996.91084895</c:v>
                </c:pt>
                <c:pt idx="1531">
                  <c:v>2718179.1400201139</c:v>
                </c:pt>
                <c:pt idx="1532">
                  <c:v>2717639.4975464153</c:v>
                </c:pt>
                <c:pt idx="1533">
                  <c:v>2681573.3922208888</c:v>
                </c:pt>
                <c:pt idx="1534">
                  <c:v>2703473.8826118256</c:v>
                </c:pt>
                <c:pt idx="1535">
                  <c:v>2730141.2148537673</c:v>
                </c:pt>
                <c:pt idx="1536">
                  <c:v>2743902.0979330828</c:v>
                </c:pt>
                <c:pt idx="1537">
                  <c:v>2754065.3645210736</c:v>
                </c:pt>
                <c:pt idx="1538">
                  <c:v>2743227.5448409594</c:v>
                </c:pt>
                <c:pt idx="1539">
                  <c:v>2758877.1765782204</c:v>
                </c:pt>
                <c:pt idx="1540">
                  <c:v>2765397.856468746</c:v>
                </c:pt>
                <c:pt idx="1541">
                  <c:v>2808929.0160137708</c:v>
                </c:pt>
                <c:pt idx="1542">
                  <c:v>2833752.5698039085</c:v>
                </c:pt>
                <c:pt idx="1543">
                  <c:v>2830739.5659924247</c:v>
                </c:pt>
                <c:pt idx="1544">
                  <c:v>2869458.9134803033</c:v>
                </c:pt>
                <c:pt idx="1545">
                  <c:v>2862623.442146787</c:v>
                </c:pt>
                <c:pt idx="1546">
                  <c:v>2803172.8296276517</c:v>
                </c:pt>
                <c:pt idx="1547">
                  <c:v>2814325.4407507572</c:v>
                </c:pt>
                <c:pt idx="1548">
                  <c:v>2863612.7866819012</c:v>
                </c:pt>
                <c:pt idx="1549">
                  <c:v>2880476.6139849843</c:v>
                </c:pt>
                <c:pt idx="1550">
                  <c:v>2873910.9638883173</c:v>
                </c:pt>
                <c:pt idx="1551">
                  <c:v>2902017.3427267889</c:v>
                </c:pt>
                <c:pt idx="1552">
                  <c:v>2908717.9034418808</c:v>
                </c:pt>
                <c:pt idx="1553">
                  <c:v>2937139.0737233432</c:v>
                </c:pt>
                <c:pt idx="1554">
                  <c:v>2934126.069911859</c:v>
                </c:pt>
                <c:pt idx="1555">
                  <c:v>2914204.2685911502</c:v>
                </c:pt>
                <c:pt idx="1556">
                  <c:v>2920500.0974509674</c:v>
                </c:pt>
                <c:pt idx="1557">
                  <c:v>2949865.6420614026</c:v>
                </c:pt>
                <c:pt idx="1558">
                  <c:v>2987505.7046018839</c:v>
                </c:pt>
                <c:pt idx="1559">
                  <c:v>2990518.7084133676</c:v>
                </c:pt>
                <c:pt idx="1560">
                  <c:v>3016781.3088000352</c:v>
                </c:pt>
                <c:pt idx="1561">
                  <c:v>3075017.7257533479</c:v>
                </c:pt>
                <c:pt idx="1562">
                  <c:v>3060267.4981389185</c:v>
                </c:pt>
                <c:pt idx="1563">
                  <c:v>3123900.3398292176</c:v>
                </c:pt>
                <c:pt idx="1564">
                  <c:v>3132759.4704391039</c:v>
                </c:pt>
                <c:pt idx="1565">
                  <c:v>3157717.9348476664</c:v>
                </c:pt>
                <c:pt idx="1566">
                  <c:v>3107261.3635568423</c:v>
                </c:pt>
                <c:pt idx="1567">
                  <c:v>3128532.2710617976</c:v>
                </c:pt>
                <c:pt idx="1568">
                  <c:v>3039985.935169077</c:v>
                </c:pt>
                <c:pt idx="1569">
                  <c:v>3008956.4929314046</c:v>
                </c:pt>
                <c:pt idx="1570">
                  <c:v>3080594.0313149011</c:v>
                </c:pt>
                <c:pt idx="1571">
                  <c:v>3164193.6445320509</c:v>
                </c:pt>
                <c:pt idx="1572">
                  <c:v>3180158.0677123023</c:v>
                </c:pt>
                <c:pt idx="1573">
                  <c:v>3214020.6329368926</c:v>
                </c:pt>
                <c:pt idx="1574">
                  <c:v>3213615.9010816189</c:v>
                </c:pt>
                <c:pt idx="1575">
                  <c:v>3191895.2915152479</c:v>
                </c:pt>
                <c:pt idx="1576">
                  <c:v>3114321.6859210664</c:v>
                </c:pt>
                <c:pt idx="1577">
                  <c:v>3198056.2097566407</c:v>
                </c:pt>
                <c:pt idx="1578">
                  <c:v>3155199.6033037393</c:v>
                </c:pt>
                <c:pt idx="1579">
                  <c:v>3155424.4543344472</c:v>
                </c:pt>
                <c:pt idx="1580">
                  <c:v>3242756.5946613462</c:v>
                </c:pt>
                <c:pt idx="1581">
                  <c:v>3268659.4333988815</c:v>
                </c:pt>
                <c:pt idx="1582">
                  <c:v>3281386.0017369413</c:v>
                </c:pt>
                <c:pt idx="1583">
                  <c:v>3295371.7358469646</c:v>
                </c:pt>
                <c:pt idx="1584">
                  <c:v>3321634.3362336322</c:v>
                </c:pt>
                <c:pt idx="1585">
                  <c:v>3346278.0091992039</c:v>
                </c:pt>
                <c:pt idx="1586">
                  <c:v>3376587.9281386114</c:v>
                </c:pt>
                <c:pt idx="1587">
                  <c:v>3328739.6288039978</c:v>
                </c:pt>
                <c:pt idx="1588">
                  <c:v>3282870.0185396122</c:v>
                </c:pt>
                <c:pt idx="1589">
                  <c:v>3150567.6720711589</c:v>
                </c:pt>
                <c:pt idx="1590">
                  <c:v>3168870.5459707719</c:v>
                </c:pt>
                <c:pt idx="1591">
                  <c:v>3269423.9269032874</c:v>
                </c:pt>
                <c:pt idx="1592">
                  <c:v>3047990.6318622739</c:v>
                </c:pt>
                <c:pt idx="1593">
                  <c:v>2945818.3235086622</c:v>
                </c:pt>
                <c:pt idx="1594">
                  <c:v>2855699.0916031166</c:v>
                </c:pt>
                <c:pt idx="1595">
                  <c:v>2899442.5797247733</c:v>
                </c:pt>
                <c:pt idx="1596">
                  <c:v>2884253.6639649509</c:v>
                </c:pt>
                <c:pt idx="1597">
                  <c:v>2884253.6639649509</c:v>
                </c:pt>
                <c:pt idx="1598">
                  <c:v>2884253.6639649509</c:v>
                </c:pt>
                <c:pt idx="1599">
                  <c:v>2884253.6639649509</c:v>
                </c:pt>
                <c:pt idx="1600">
                  <c:v>2884253.6639649509</c:v>
                </c:pt>
                <c:pt idx="1601">
                  <c:v>2884253.6639649509</c:v>
                </c:pt>
                <c:pt idx="1602">
                  <c:v>2884253.6639649509</c:v>
                </c:pt>
                <c:pt idx="1603">
                  <c:v>2884253.6639649509</c:v>
                </c:pt>
                <c:pt idx="1604">
                  <c:v>2884253.6639649509</c:v>
                </c:pt>
                <c:pt idx="1605">
                  <c:v>2884253.6639649509</c:v>
                </c:pt>
                <c:pt idx="1606">
                  <c:v>2884253.6639649509</c:v>
                </c:pt>
                <c:pt idx="1607">
                  <c:v>2884253.6639649509</c:v>
                </c:pt>
                <c:pt idx="1608">
                  <c:v>2884253.6639649509</c:v>
                </c:pt>
                <c:pt idx="1609">
                  <c:v>2884253.6639649509</c:v>
                </c:pt>
                <c:pt idx="1610">
                  <c:v>2884253.6639649509</c:v>
                </c:pt>
                <c:pt idx="1611">
                  <c:v>2884253.6639649509</c:v>
                </c:pt>
                <c:pt idx="1612">
                  <c:v>2884253.6639649509</c:v>
                </c:pt>
                <c:pt idx="1613">
                  <c:v>2884253.6639649509</c:v>
                </c:pt>
                <c:pt idx="1614">
                  <c:v>2884253.6639649509</c:v>
                </c:pt>
                <c:pt idx="1615">
                  <c:v>2884253.6639649509</c:v>
                </c:pt>
                <c:pt idx="1616">
                  <c:v>2884253.6639649509</c:v>
                </c:pt>
                <c:pt idx="1617">
                  <c:v>2884253.6639649509</c:v>
                </c:pt>
                <c:pt idx="1618">
                  <c:v>2884253.6639649509</c:v>
                </c:pt>
                <c:pt idx="1619">
                  <c:v>2884253.6639649509</c:v>
                </c:pt>
                <c:pt idx="1620">
                  <c:v>2884253.6639649509</c:v>
                </c:pt>
                <c:pt idx="1621">
                  <c:v>2884253.6639649509</c:v>
                </c:pt>
                <c:pt idx="1622">
                  <c:v>2884253.6639649509</c:v>
                </c:pt>
                <c:pt idx="1623">
                  <c:v>2884253.6639649509</c:v>
                </c:pt>
                <c:pt idx="1624">
                  <c:v>2884253.6639649509</c:v>
                </c:pt>
                <c:pt idx="1625">
                  <c:v>2884253.6639649509</c:v>
                </c:pt>
                <c:pt idx="1626">
                  <c:v>2894996.1568621364</c:v>
                </c:pt>
                <c:pt idx="1627">
                  <c:v>2880254.5042914581</c:v>
                </c:pt>
                <c:pt idx="1628">
                  <c:v>2836152.7744117198</c:v>
                </c:pt>
                <c:pt idx="1629">
                  <c:v>2884948.7835870269</c:v>
                </c:pt>
                <c:pt idx="1630">
                  <c:v>2861213.6066119396</c:v>
                </c:pt>
                <c:pt idx="1631">
                  <c:v>2934439.1525989114</c:v>
                </c:pt>
                <c:pt idx="1632">
                  <c:v>2910015.3341255141</c:v>
                </c:pt>
                <c:pt idx="1633">
                  <c:v>2867824.5649957163</c:v>
                </c:pt>
                <c:pt idx="1634">
                  <c:v>2761498.3176566404</c:v>
                </c:pt>
                <c:pt idx="1635">
                  <c:v>2748735.4952212935</c:v>
                </c:pt>
                <c:pt idx="1636">
                  <c:v>2692817.8055585148</c:v>
                </c:pt>
                <c:pt idx="1637">
                  <c:v>2759147.7546757418</c:v>
                </c:pt>
                <c:pt idx="1638">
                  <c:v>2687911.2609847868</c:v>
                </c:pt>
                <c:pt idx="1639">
                  <c:v>2717738.4053002307</c:v>
                </c:pt>
                <c:pt idx="1640">
                  <c:v>2747584.0580657059</c:v>
                </c:pt>
                <c:pt idx="1641">
                  <c:v>2797936.1000704486</c:v>
                </c:pt>
                <c:pt idx="1642">
                  <c:v>2839318.3680006899</c:v>
                </c:pt>
                <c:pt idx="1643">
                  <c:v>2816513.1399130463</c:v>
                </c:pt>
                <c:pt idx="1644">
                  <c:v>2827668.3599638068</c:v>
                </c:pt>
                <c:pt idx="1645">
                  <c:v>2831806.586756831</c:v>
                </c:pt>
                <c:pt idx="1646">
                  <c:v>2862663.3648004672</c:v>
                </c:pt>
                <c:pt idx="1647">
                  <c:v>2869770.3195102261</c:v>
                </c:pt>
                <c:pt idx="1648">
                  <c:v>2857850.427117276</c:v>
                </c:pt>
                <c:pt idx="1649">
                  <c:v>2834775.3146735653</c:v>
                </c:pt>
                <c:pt idx="1650">
                  <c:v>2889921.6847632132</c:v>
                </c:pt>
                <c:pt idx="1651">
                  <c:v>2927885.4175166087</c:v>
                </c:pt>
                <c:pt idx="1652">
                  <c:v>2932833.2973778336</c:v>
                </c:pt>
                <c:pt idx="1653">
                  <c:v>2945652.8042910062</c:v>
                </c:pt>
                <c:pt idx="1654">
                  <c:v>2980512.8669496337</c:v>
                </c:pt>
                <c:pt idx="1655">
                  <c:v>3019151.3105931967</c:v>
                </c:pt>
                <c:pt idx="1656">
                  <c:v>3017217.1393747176</c:v>
                </c:pt>
                <c:pt idx="1657">
                  <c:v>3019781.040757352</c:v>
                </c:pt>
                <c:pt idx="1658">
                  <c:v>3028102.4750694116</c:v>
                </c:pt>
                <c:pt idx="1659">
                  <c:v>3026843.0147410999</c:v>
                </c:pt>
                <c:pt idx="1660">
                  <c:v>3000934.1165586882</c:v>
                </c:pt>
                <c:pt idx="1661">
                  <c:v>3032060.7789583914</c:v>
                </c:pt>
                <c:pt idx="1662">
                  <c:v>3046049.7847478529</c:v>
                </c:pt>
                <c:pt idx="1663">
                  <c:v>3059678.9447292262</c:v>
                </c:pt>
                <c:pt idx="1664">
                  <c:v>3081809.4619267029</c:v>
                </c:pt>
                <c:pt idx="1665">
                  <c:v>3085992.6694457387</c:v>
                </c:pt>
                <c:pt idx="1666">
                  <c:v>3071194.0105880764</c:v>
                </c:pt>
                <c:pt idx="1667">
                  <c:v>3090580.7034988743</c:v>
                </c:pt>
                <c:pt idx="1668">
                  <c:v>3127824.7446360919</c:v>
                </c:pt>
                <c:pt idx="1669">
                  <c:v>3125035.939623402</c:v>
                </c:pt>
                <c:pt idx="1670">
                  <c:v>3128184.5904441811</c:v>
                </c:pt>
                <c:pt idx="1671">
                  <c:v>3107763.3408351275</c:v>
                </c:pt>
                <c:pt idx="1672">
                  <c:v>3122966.8262268896</c:v>
                </c:pt>
                <c:pt idx="1673">
                  <c:v>3028237.4172474458</c:v>
                </c:pt>
                <c:pt idx="1674">
                  <c:v>3049603.2621027338</c:v>
                </c:pt>
                <c:pt idx="1675">
                  <c:v>3107763.340835128</c:v>
                </c:pt>
                <c:pt idx="1676">
                  <c:v>3123101.7684049234</c:v>
                </c:pt>
                <c:pt idx="1677">
                  <c:v>3129399.0700464817</c:v>
                </c:pt>
                <c:pt idx="1678">
                  <c:v>3142128.615507632</c:v>
                </c:pt>
                <c:pt idx="1679">
                  <c:v>3110282.2614917504</c:v>
                </c:pt>
                <c:pt idx="1680">
                  <c:v>3151169.7414358701</c:v>
                </c:pt>
                <c:pt idx="1681">
                  <c:v>3196375.3710770574</c:v>
                </c:pt>
                <c:pt idx="1682">
                  <c:v>3188278.8403950538</c:v>
                </c:pt>
                <c:pt idx="1683">
                  <c:v>3169746.7812784668</c:v>
                </c:pt>
                <c:pt idx="1684">
                  <c:v>3213198.1626052205</c:v>
                </c:pt>
                <c:pt idx="1685">
                  <c:v>3219990.2522329013</c:v>
                </c:pt>
                <c:pt idx="1686">
                  <c:v>3213198.16260522</c:v>
                </c:pt>
                <c:pt idx="1687">
                  <c:v>3228176.7443669271</c:v>
                </c:pt>
                <c:pt idx="1688">
                  <c:v>3211263.9913867414</c:v>
                </c:pt>
                <c:pt idx="1689">
                  <c:v>3162459.903664663</c:v>
                </c:pt>
                <c:pt idx="1690">
                  <c:v>3207035.803141695</c:v>
                </c:pt>
                <c:pt idx="1691">
                  <c:v>3211353.9528387636</c:v>
                </c:pt>
                <c:pt idx="1692">
                  <c:v>3209059.9358121962</c:v>
                </c:pt>
                <c:pt idx="1693">
                  <c:v>3212568.4324410646</c:v>
                </c:pt>
                <c:pt idx="1694">
                  <c:v>3201323.2509382814</c:v>
                </c:pt>
                <c:pt idx="1695">
                  <c:v>3257549.158452196</c:v>
                </c:pt>
                <c:pt idx="1696">
                  <c:v>3307027.9570644409</c:v>
                </c:pt>
                <c:pt idx="1697">
                  <c:v>3350119.4925831049</c:v>
                </c:pt>
                <c:pt idx="1698">
                  <c:v>3342067.9426271124</c:v>
                </c:pt>
                <c:pt idx="1699">
                  <c:v>3338154.6194641441</c:v>
                </c:pt>
                <c:pt idx="1700">
                  <c:v>3308602.2824748303</c:v>
                </c:pt>
                <c:pt idx="1701">
                  <c:v>3307747.6486806185</c:v>
                </c:pt>
                <c:pt idx="1702">
                  <c:v>3290160.1848102659</c:v>
                </c:pt>
                <c:pt idx="1703">
                  <c:v>3308377.3788447743</c:v>
                </c:pt>
                <c:pt idx="1704">
                  <c:v>3363973.5561945336</c:v>
                </c:pt>
                <c:pt idx="1705">
                  <c:v>3390737.0881711571</c:v>
                </c:pt>
                <c:pt idx="1706">
                  <c:v>3368246.7251655911</c:v>
                </c:pt>
                <c:pt idx="1707">
                  <c:v>3388892.8784047011</c:v>
                </c:pt>
                <c:pt idx="1708">
                  <c:v>3410618.5690680775</c:v>
                </c:pt>
                <c:pt idx="1709">
                  <c:v>3423348.1145292278</c:v>
                </c:pt>
                <c:pt idx="1710">
                  <c:v>3426856.6111580962</c:v>
                </c:pt>
                <c:pt idx="1711">
                  <c:v>3417410.6586957583</c:v>
                </c:pt>
                <c:pt idx="1712">
                  <c:v>3398113.9272369826</c:v>
                </c:pt>
                <c:pt idx="1713">
                  <c:v>3415296.5645732349</c:v>
                </c:pt>
                <c:pt idx="1714">
                  <c:v>3449796.7814237732</c:v>
                </c:pt>
                <c:pt idx="1715">
                  <c:v>3471387.5299091167</c:v>
                </c:pt>
                <c:pt idx="1716">
                  <c:v>3477819.7737287087</c:v>
                </c:pt>
                <c:pt idx="1717">
                  <c:v>3487175.764739024</c:v>
                </c:pt>
                <c:pt idx="1718">
                  <c:v>3487670.5527251465</c:v>
                </c:pt>
                <c:pt idx="1719">
                  <c:v>3466034.8235137924</c:v>
                </c:pt>
                <c:pt idx="1720">
                  <c:v>3469048.5321565382</c:v>
                </c:pt>
                <c:pt idx="1721">
                  <c:v>3524914.5938623641</c:v>
                </c:pt>
                <c:pt idx="1722">
                  <c:v>3557750.5238504908</c:v>
                </c:pt>
                <c:pt idx="1723">
                  <c:v>3549384.1088124197</c:v>
                </c:pt>
                <c:pt idx="1724">
                  <c:v>3554242.0272216219</c:v>
                </c:pt>
                <c:pt idx="1725">
                  <c:v>3570480.0693116412</c:v>
                </c:pt>
                <c:pt idx="1726">
                  <c:v>3528063.2446831437</c:v>
                </c:pt>
                <c:pt idx="1727">
                  <c:v>3533865.7583385794</c:v>
                </c:pt>
                <c:pt idx="1728">
                  <c:v>3557525.6202204353</c:v>
                </c:pt>
                <c:pt idx="1729">
                  <c:v>3596299.0060420311</c:v>
                </c:pt>
                <c:pt idx="1730">
                  <c:v>3599357.6954107885</c:v>
                </c:pt>
                <c:pt idx="1731">
                  <c:v>3612627.0095840725</c:v>
                </c:pt>
                <c:pt idx="1732">
                  <c:v>3612806.9324881164</c:v>
                </c:pt>
                <c:pt idx="1733">
                  <c:v>3612267.1637759833</c:v>
                </c:pt>
                <c:pt idx="1734">
                  <c:v>3564272.7291221051</c:v>
                </c:pt>
                <c:pt idx="1735">
                  <c:v>3463066.0955970581</c:v>
                </c:pt>
                <c:pt idx="1736">
                  <c:v>3343777.2102155359</c:v>
                </c:pt>
                <c:pt idx="1737">
                  <c:v>3378538.315276939</c:v>
                </c:pt>
                <c:pt idx="1738">
                  <c:v>3420451.5004215757</c:v>
                </c:pt>
                <c:pt idx="1739">
                  <c:v>3452920.0008926541</c:v>
                </c:pt>
                <c:pt idx="1740">
                  <c:v>3488526.726114979</c:v>
                </c:pt>
                <c:pt idx="1741">
                  <c:v>3402617.7319688448</c:v>
                </c:pt>
                <c:pt idx="1742">
                  <c:v>3388010.9830933525</c:v>
                </c:pt>
                <c:pt idx="1743">
                  <c:v>3400761.9201056366</c:v>
                </c:pt>
                <c:pt idx="1744">
                  <c:v>3434161.8643581411</c:v>
                </c:pt>
                <c:pt idx="1745">
                  <c:v>3495683.408419528</c:v>
                </c:pt>
                <c:pt idx="1746">
                  <c:v>3525623.5974904983</c:v>
                </c:pt>
                <c:pt idx="1747">
                  <c:v>3522341.265651607</c:v>
                </c:pt>
                <c:pt idx="1748">
                  <c:v>3518659.7312917691</c:v>
                </c:pt>
                <c:pt idx="1749">
                  <c:v>3555031.5165335406</c:v>
                </c:pt>
                <c:pt idx="1750">
                  <c:v>3569802.0098085525</c:v>
                </c:pt>
                <c:pt idx="1751">
                  <c:v>3538531.1456677611</c:v>
                </c:pt>
                <c:pt idx="1752">
                  <c:v>3533740.7154164058</c:v>
                </c:pt>
                <c:pt idx="1753">
                  <c:v>3489384.8797557089</c:v>
                </c:pt>
                <c:pt idx="1754">
                  <c:v>3469868.3120650025</c:v>
                </c:pt>
                <c:pt idx="1755">
                  <c:v>3415665.480887631</c:v>
                </c:pt>
                <c:pt idx="1756">
                  <c:v>3497235.8626676528</c:v>
                </c:pt>
                <c:pt idx="1757">
                  <c:v>3594996.1244638287</c:v>
                </c:pt>
                <c:pt idx="1758">
                  <c:v>3618016.8031717306</c:v>
                </c:pt>
                <c:pt idx="1759">
                  <c:v>3619879.7482694797</c:v>
                </c:pt>
                <c:pt idx="1760">
                  <c:v>3616286.925580963</c:v>
                </c:pt>
                <c:pt idx="1761">
                  <c:v>3645206.930431738</c:v>
                </c:pt>
                <c:pt idx="1762">
                  <c:v>3628440.4245519945</c:v>
                </c:pt>
                <c:pt idx="1763">
                  <c:v>3639351.9601245257</c:v>
                </c:pt>
                <c:pt idx="1764">
                  <c:v>3607105.267599199</c:v>
                </c:pt>
                <c:pt idx="1765">
                  <c:v>3628218.6453736909</c:v>
                </c:pt>
                <c:pt idx="1766">
                  <c:v>3679493.9913974567</c:v>
                </c:pt>
                <c:pt idx="1767">
                  <c:v>3658868.527815233</c:v>
                </c:pt>
                <c:pt idx="1768">
                  <c:v>3621831.405038551</c:v>
                </c:pt>
                <c:pt idx="1769">
                  <c:v>3670179.2659087107</c:v>
                </c:pt>
                <c:pt idx="1770">
                  <c:v>3711252.7697305158</c:v>
                </c:pt>
                <c:pt idx="1771">
                  <c:v>3739507.4370463798</c:v>
                </c:pt>
                <c:pt idx="1772">
                  <c:v>3722253.0169743681</c:v>
                </c:pt>
                <c:pt idx="1773">
                  <c:v>3747402.7757939841</c:v>
                </c:pt>
                <c:pt idx="1774">
                  <c:v>3746648.7265877519</c:v>
                </c:pt>
                <c:pt idx="1775">
                  <c:v>3714712.52491205</c:v>
                </c:pt>
                <c:pt idx="1776">
                  <c:v>3600185.757236131</c:v>
                </c:pt>
                <c:pt idx="1777">
                  <c:v>3587987.9024294396</c:v>
                </c:pt>
                <c:pt idx="1778">
                  <c:v>3590250.0500481343</c:v>
                </c:pt>
                <c:pt idx="1779">
                  <c:v>3678163.3163276357</c:v>
                </c:pt>
                <c:pt idx="1780">
                  <c:v>3694441.9080151119</c:v>
                </c:pt>
                <c:pt idx="1781">
                  <c:v>3643343.9853339884</c:v>
                </c:pt>
                <c:pt idx="1782">
                  <c:v>3633807.4806669387</c:v>
                </c:pt>
                <c:pt idx="1783">
                  <c:v>3583951.5213843151</c:v>
                </c:pt>
                <c:pt idx="1784">
                  <c:v>3494308.3775140466</c:v>
                </c:pt>
                <c:pt idx="1785">
                  <c:v>3496472.9422942884</c:v>
                </c:pt>
                <c:pt idx="1786">
                  <c:v>3470874.7157304599</c:v>
                </c:pt>
                <c:pt idx="1787">
                  <c:v>3417892.1550321835</c:v>
                </c:pt>
                <c:pt idx="1788">
                  <c:v>3429919.981535621</c:v>
                </c:pt>
                <c:pt idx="1789">
                  <c:v>3429919.981535621</c:v>
                </c:pt>
                <c:pt idx="1790">
                  <c:v>3429919.981535621</c:v>
                </c:pt>
                <c:pt idx="1791">
                  <c:v>3429919.981535621</c:v>
                </c:pt>
                <c:pt idx="1792">
                  <c:v>3429919.981535621</c:v>
                </c:pt>
                <c:pt idx="1793">
                  <c:v>3429919.981535621</c:v>
                </c:pt>
                <c:pt idx="1794">
                  <c:v>3429919.981535621</c:v>
                </c:pt>
                <c:pt idx="1795">
                  <c:v>3429919.981535621</c:v>
                </c:pt>
                <c:pt idx="1796">
                  <c:v>3429919.981535621</c:v>
                </c:pt>
                <c:pt idx="1797">
                  <c:v>3429919.981535621</c:v>
                </c:pt>
                <c:pt idx="1798">
                  <c:v>3429919.981535621</c:v>
                </c:pt>
                <c:pt idx="1799">
                  <c:v>3429919.981535621</c:v>
                </c:pt>
                <c:pt idx="1800">
                  <c:v>3429919.981535621</c:v>
                </c:pt>
                <c:pt idx="1801">
                  <c:v>3429919.981535621</c:v>
                </c:pt>
                <c:pt idx="1802">
                  <c:v>3429919.981535621</c:v>
                </c:pt>
                <c:pt idx="1803">
                  <c:v>3429919.981535621</c:v>
                </c:pt>
                <c:pt idx="1804">
                  <c:v>3429919.981535621</c:v>
                </c:pt>
                <c:pt idx="1805">
                  <c:v>3429919.981535621</c:v>
                </c:pt>
                <c:pt idx="1806">
                  <c:v>3429919.981535621</c:v>
                </c:pt>
                <c:pt idx="1807">
                  <c:v>3429919.981535621</c:v>
                </c:pt>
                <c:pt idx="1808">
                  <c:v>3429919.981535621</c:v>
                </c:pt>
                <c:pt idx="1809">
                  <c:v>3429919.981535621</c:v>
                </c:pt>
                <c:pt idx="1810">
                  <c:v>3429919.981535621</c:v>
                </c:pt>
                <c:pt idx="1811">
                  <c:v>3429919.981535621</c:v>
                </c:pt>
                <c:pt idx="1812">
                  <c:v>3429919.981535621</c:v>
                </c:pt>
                <c:pt idx="1813">
                  <c:v>3429919.981535621</c:v>
                </c:pt>
                <c:pt idx="1814">
                  <c:v>3429919.981535621</c:v>
                </c:pt>
                <c:pt idx="1815">
                  <c:v>3429919.981535621</c:v>
                </c:pt>
                <c:pt idx="1816">
                  <c:v>3424094.8938163416</c:v>
                </c:pt>
                <c:pt idx="1817">
                  <c:v>3424094.8938163416</c:v>
                </c:pt>
                <c:pt idx="1818">
                  <c:v>3440877.3161072461</c:v>
                </c:pt>
                <c:pt idx="1819">
                  <c:v>3431137.73039681</c:v>
                </c:pt>
                <c:pt idx="1820">
                  <c:v>3444905.5047249813</c:v>
                </c:pt>
                <c:pt idx="1821">
                  <c:v>3435322.0105000511</c:v>
                </c:pt>
                <c:pt idx="1822">
                  <c:v>3509138.9181087599</c:v>
                </c:pt>
                <c:pt idx="1823">
                  <c:v>3510470.8879200923</c:v>
                </c:pt>
                <c:pt idx="1824">
                  <c:v>3559195.2029540134</c:v>
                </c:pt>
                <c:pt idx="1825">
                  <c:v>3581108.2546888455</c:v>
                </c:pt>
                <c:pt idx="1826">
                  <c:v>3590174.2427595314</c:v>
                </c:pt>
                <c:pt idx="1827">
                  <c:v>3509095.9513406525</c:v>
                </c:pt>
                <c:pt idx="1828">
                  <c:v>3512877.0269341134</c:v>
                </c:pt>
                <c:pt idx="1829">
                  <c:v>3566972.1879814733</c:v>
                </c:pt>
                <c:pt idx="1830">
                  <c:v>3538184.453349439</c:v>
                </c:pt>
                <c:pt idx="1831">
                  <c:v>3532856.5741041065</c:v>
                </c:pt>
                <c:pt idx="1832">
                  <c:v>3503510.2714866749</c:v>
                </c:pt>
                <c:pt idx="1833">
                  <c:v>3505486.7428196212</c:v>
                </c:pt>
                <c:pt idx="1834">
                  <c:v>3494745.050792743</c:v>
                </c:pt>
                <c:pt idx="1835">
                  <c:v>3503209.5041099233</c:v>
                </c:pt>
                <c:pt idx="1836">
                  <c:v>3552750.1877378868</c:v>
                </c:pt>
                <c:pt idx="1837">
                  <c:v>3540719.4926677826</c:v>
                </c:pt>
                <c:pt idx="1838">
                  <c:v>3584244.8287606938</c:v>
                </c:pt>
                <c:pt idx="1839">
                  <c:v>3626008.5273611974</c:v>
                </c:pt>
                <c:pt idx="1840">
                  <c:v>3621668.8837823384</c:v>
                </c:pt>
                <c:pt idx="1841">
                  <c:v>3661542.0445861109</c:v>
                </c:pt>
                <c:pt idx="1842">
                  <c:v>3676322.612815096</c:v>
                </c:pt>
                <c:pt idx="1843">
                  <c:v>3648909.8147625015</c:v>
                </c:pt>
                <c:pt idx="1844">
                  <c:v>3613419.264305695</c:v>
                </c:pt>
                <c:pt idx="1845">
                  <c:v>3650585.5187186943</c:v>
                </c:pt>
                <c:pt idx="1846">
                  <c:v>3657803.9357607574</c:v>
                </c:pt>
                <c:pt idx="1847">
                  <c:v>3689341.5435516723</c:v>
                </c:pt>
                <c:pt idx="1848">
                  <c:v>3651874.5217619203</c:v>
                </c:pt>
                <c:pt idx="1849">
                  <c:v>3691532.8487251559</c:v>
                </c:pt>
                <c:pt idx="1850">
                  <c:v>3692607.0179278436</c:v>
                </c:pt>
                <c:pt idx="1851">
                  <c:v>3666826.9570633355</c:v>
                </c:pt>
                <c:pt idx="1852">
                  <c:v>3681951.2594371801</c:v>
                </c:pt>
                <c:pt idx="1853">
                  <c:v>3607704.6841473966</c:v>
                </c:pt>
                <c:pt idx="1854">
                  <c:v>3591592.146107079</c:v>
                </c:pt>
                <c:pt idx="1855">
                  <c:v>3561945.0761128943</c:v>
                </c:pt>
                <c:pt idx="1856">
                  <c:v>3562460.6773301847</c:v>
                </c:pt>
                <c:pt idx="1857">
                  <c:v>3570710.2968068272</c:v>
                </c:pt>
                <c:pt idx="1858">
                  <c:v>3534489.3112921934</c:v>
                </c:pt>
                <c:pt idx="1859">
                  <c:v>3573640.6303917598</c:v>
                </c:pt>
                <c:pt idx="1860">
                  <c:v>3574883.263224869</c:v>
                </c:pt>
                <c:pt idx="1861">
                  <c:v>3554015.6015102318</c:v>
                </c:pt>
                <c:pt idx="1862">
                  <c:v>3600087.2850329801</c:v>
                </c:pt>
                <c:pt idx="1863">
                  <c:v>3629430.9478573832</c:v>
                </c:pt>
                <c:pt idx="1864">
                  <c:v>3645448.231058477</c:v>
                </c:pt>
                <c:pt idx="1865">
                  <c:v>3632335.4152111821</c:v>
                </c:pt>
                <c:pt idx="1866">
                  <c:v>3638614.1902260105</c:v>
                </c:pt>
                <c:pt idx="1867">
                  <c:v>3661081.0994627448</c:v>
                </c:pt>
                <c:pt idx="1868">
                  <c:v>3642501.0509494762</c:v>
                </c:pt>
                <c:pt idx="1869">
                  <c:v>3657920.3555777287</c:v>
                </c:pt>
                <c:pt idx="1870">
                  <c:v>3688929.8158550458</c:v>
                </c:pt>
                <c:pt idx="1871">
                  <c:v>3685042.9551315801</c:v>
                </c:pt>
                <c:pt idx="1872">
                  <c:v>3722459.3286893344</c:v>
                </c:pt>
                <c:pt idx="1873">
                  <c:v>3723954.2751214365</c:v>
                </c:pt>
                <c:pt idx="1874">
                  <c:v>3719384.0103147239</c:v>
                </c:pt>
                <c:pt idx="1875">
                  <c:v>3745780.4930301262</c:v>
                </c:pt>
                <c:pt idx="1876">
                  <c:v>3775295.0068753404</c:v>
                </c:pt>
                <c:pt idx="1877">
                  <c:v>3763890.7012361623</c:v>
                </c:pt>
                <c:pt idx="1878">
                  <c:v>3747745.2797694593</c:v>
                </c:pt>
                <c:pt idx="1879">
                  <c:v>3798146.3309089001</c:v>
                </c:pt>
                <c:pt idx="1880">
                  <c:v>3848034.8289859062</c:v>
                </c:pt>
                <c:pt idx="1881">
                  <c:v>3854527.167776749</c:v>
                </c:pt>
                <c:pt idx="1882">
                  <c:v>3841371.6391742514</c:v>
                </c:pt>
                <c:pt idx="1883">
                  <c:v>3843763.553465615</c:v>
                </c:pt>
                <c:pt idx="1884">
                  <c:v>3897197.2102244631</c:v>
                </c:pt>
                <c:pt idx="1885">
                  <c:v>3900571.5178854936</c:v>
                </c:pt>
                <c:pt idx="1886">
                  <c:v>3946103.3149318025</c:v>
                </c:pt>
                <c:pt idx="1887">
                  <c:v>3947299.2720774841</c:v>
                </c:pt>
                <c:pt idx="1888">
                  <c:v>3919920.3959924146</c:v>
                </c:pt>
                <c:pt idx="1889">
                  <c:v>3946487.7297286284</c:v>
                </c:pt>
                <c:pt idx="1890">
                  <c:v>3797334.7885600454</c:v>
                </c:pt>
                <c:pt idx="1891">
                  <c:v>3792935.3747741454</c:v>
                </c:pt>
                <c:pt idx="1892">
                  <c:v>3868793.2280145241</c:v>
                </c:pt>
                <c:pt idx="1893">
                  <c:v>3712464.5439718515</c:v>
                </c:pt>
                <c:pt idx="1894">
                  <c:v>3721434.2225644635</c:v>
                </c:pt>
                <c:pt idx="1895">
                  <c:v>3760046.5532678999</c:v>
                </c:pt>
                <c:pt idx="1896">
                  <c:v>3707040.024061081</c:v>
                </c:pt>
                <c:pt idx="1897">
                  <c:v>3721434.2225644635</c:v>
                </c:pt>
                <c:pt idx="1898">
                  <c:v>3811771.6998186307</c:v>
                </c:pt>
                <c:pt idx="1899">
                  <c:v>3761456.0741895954</c:v>
                </c:pt>
                <c:pt idx="1900">
                  <c:v>3701786.3551711226</c:v>
                </c:pt>
                <c:pt idx="1901">
                  <c:v>3729327.5397259621</c:v>
                </c:pt>
                <c:pt idx="1902">
                  <c:v>3726385.7908406937</c:v>
                </c:pt>
                <c:pt idx="1903">
                  <c:v>3563012.1426037541</c:v>
                </c:pt>
                <c:pt idx="1904">
                  <c:v>3514886.8362024338</c:v>
                </c:pt>
                <c:pt idx="1905">
                  <c:v>3566736.7752912641</c:v>
                </c:pt>
                <c:pt idx="1906">
                  <c:v>3521265.4467581916</c:v>
                </c:pt>
                <c:pt idx="1907">
                  <c:v>3534789.1661725985</c:v>
                </c:pt>
                <c:pt idx="1908">
                  <c:v>3534789.1661725985</c:v>
                </c:pt>
                <c:pt idx="1909">
                  <c:v>3534789.1661725985</c:v>
                </c:pt>
                <c:pt idx="1910">
                  <c:v>3534789.1661725985</c:v>
                </c:pt>
                <c:pt idx="1911">
                  <c:v>3534789.1661725985</c:v>
                </c:pt>
                <c:pt idx="1912">
                  <c:v>3534789.1661725985</c:v>
                </c:pt>
                <c:pt idx="1913">
                  <c:v>3534789.1661725985</c:v>
                </c:pt>
                <c:pt idx="1914">
                  <c:v>3543072.7642910909</c:v>
                </c:pt>
                <c:pt idx="1915">
                  <c:v>3546485.6704036477</c:v>
                </c:pt>
                <c:pt idx="1916">
                  <c:v>3548625.569014763</c:v>
                </c:pt>
                <c:pt idx="1917">
                  <c:v>3546470.6855972894</c:v>
                </c:pt>
                <c:pt idx="1918">
                  <c:v>3580343.9435950518</c:v>
                </c:pt>
                <c:pt idx="1919">
                  <c:v>3573133.4956937735</c:v>
                </c:pt>
                <c:pt idx="1920">
                  <c:v>3571826.1067885971</c:v>
                </c:pt>
                <c:pt idx="1921">
                  <c:v>3563268.6521365307</c:v>
                </c:pt>
                <c:pt idx="1922">
                  <c:v>3563110.1807540851</c:v>
                </c:pt>
                <c:pt idx="1923">
                  <c:v>3588544.8376366147</c:v>
                </c:pt>
                <c:pt idx="1924">
                  <c:v>3579868.5294477143</c:v>
                </c:pt>
                <c:pt idx="1925">
                  <c:v>3561366.9955471819</c:v>
                </c:pt>
                <c:pt idx="1926">
                  <c:v>3602212.9943725537</c:v>
                </c:pt>
                <c:pt idx="1927">
                  <c:v>3749710.2335838629</c:v>
                </c:pt>
                <c:pt idx="1928">
                  <c:v>3761754.0586497341</c:v>
                </c:pt>
                <c:pt idx="1929">
                  <c:v>3833066.1807502867</c:v>
                </c:pt>
                <c:pt idx="1930">
                  <c:v>3908062.7624927</c:v>
                </c:pt>
                <c:pt idx="1931">
                  <c:v>3913331.9359590188</c:v>
                </c:pt>
                <c:pt idx="1932">
                  <c:v>3914639.3248641952</c:v>
                </c:pt>
                <c:pt idx="1933">
                  <c:v>3962220.3574435082</c:v>
                </c:pt>
                <c:pt idx="1934">
                  <c:v>3978701.3812178578</c:v>
                </c:pt>
                <c:pt idx="1935">
                  <c:v>4016417.5702399272</c:v>
                </c:pt>
                <c:pt idx="1936">
                  <c:v>4128813.3982395199</c:v>
                </c:pt>
                <c:pt idx="1937">
                  <c:v>4127109.8308782284</c:v>
                </c:pt>
                <c:pt idx="1938">
                  <c:v>4109044.0932794227</c:v>
                </c:pt>
                <c:pt idx="1939">
                  <c:v>4029214.1343724155</c:v>
                </c:pt>
                <c:pt idx="1940">
                  <c:v>4221083.3606685121</c:v>
                </c:pt>
                <c:pt idx="1941">
                  <c:v>4311570.5200449908</c:v>
                </c:pt>
                <c:pt idx="1942">
                  <c:v>4377653.0865248367</c:v>
                </c:pt>
                <c:pt idx="1943">
                  <c:v>4301111.4088035766</c:v>
                </c:pt>
                <c:pt idx="1944">
                  <c:v>4492980.6350996736</c:v>
                </c:pt>
                <c:pt idx="1945">
                  <c:v>4491118.5963559374</c:v>
                </c:pt>
                <c:pt idx="1946">
                  <c:v>4404949.782151104</c:v>
                </c:pt>
                <c:pt idx="1947">
                  <c:v>4239901.8373339372</c:v>
                </c:pt>
                <c:pt idx="1948">
                  <c:v>4132379.004344549</c:v>
                </c:pt>
                <c:pt idx="1949">
                  <c:v>4107578.2329918016</c:v>
                </c:pt>
                <c:pt idx="1950">
                  <c:v>4337124.0304643568</c:v>
                </c:pt>
                <c:pt idx="1951">
                  <c:v>4354912.4431438837</c:v>
                </c:pt>
                <c:pt idx="1952">
                  <c:v>4412596.026354108</c:v>
                </c:pt>
                <c:pt idx="1953">
                  <c:v>4518256.8205997599</c:v>
                </c:pt>
                <c:pt idx="1954">
                  <c:v>4679580.6879294533</c:v>
                </c:pt>
                <c:pt idx="1955">
                  <c:v>4650144.6286401702</c:v>
                </c:pt>
                <c:pt idx="1956">
                  <c:v>4675420.8141402546</c:v>
                </c:pt>
                <c:pt idx="1957">
                  <c:v>4648322.2077420447</c:v>
                </c:pt>
                <c:pt idx="1958">
                  <c:v>4700578.1461035041</c:v>
                </c:pt>
                <c:pt idx="1959">
                  <c:v>4633148.5728728715</c:v>
                </c:pt>
                <c:pt idx="1960">
                  <c:v>4584973.2726093875</c:v>
                </c:pt>
                <c:pt idx="1961">
                  <c:v>4581684.9914236404</c:v>
                </c:pt>
                <c:pt idx="1962">
                  <c:v>4515443.9535613498</c:v>
                </c:pt>
                <c:pt idx="1963">
                  <c:v>4487315.2831772435</c:v>
                </c:pt>
                <c:pt idx="1964">
                  <c:v>4450748.011677905</c:v>
                </c:pt>
                <c:pt idx="1965">
                  <c:v>4512789.5579053843</c:v>
                </c:pt>
                <c:pt idx="1966">
                  <c:v>4704936.109120761</c:v>
                </c:pt>
                <c:pt idx="1967">
                  <c:v>4684493.3007852696</c:v>
                </c:pt>
                <c:pt idx="1968">
                  <c:v>4680333.4269960709</c:v>
                </c:pt>
                <c:pt idx="1969">
                  <c:v>4680967.3125258526</c:v>
                </c:pt>
                <c:pt idx="1970">
                  <c:v>4580536.0739009082</c:v>
                </c:pt>
                <c:pt idx="1971">
                  <c:v>4406336.4067475041</c:v>
                </c:pt>
                <c:pt idx="1972">
                  <c:v>4373295.1235075817</c:v>
                </c:pt>
                <c:pt idx="1973">
                  <c:v>4444012.9779239623</c:v>
                </c:pt>
                <c:pt idx="1974">
                  <c:v>4541552.1138192723</c:v>
                </c:pt>
                <c:pt idx="1975">
                  <c:v>4514968.5394140109</c:v>
                </c:pt>
                <c:pt idx="1976">
                  <c:v>4451104.5722884061</c:v>
                </c:pt>
                <c:pt idx="1977">
                  <c:v>4461912.3205712009</c:v>
                </c:pt>
                <c:pt idx="1978">
                  <c:v>4522799.7728000581</c:v>
                </c:pt>
                <c:pt idx="1979">
                  <c:v>4586999.1604908388</c:v>
                </c:pt>
                <c:pt idx="1980">
                  <c:v>4581798.2151511526</c:v>
                </c:pt>
                <c:pt idx="1981">
                  <c:v>4645656.4387579858</c:v>
                </c:pt>
                <c:pt idx="1982">
                  <c:v>4657153.265298347</c:v>
                </c:pt>
                <c:pt idx="1983">
                  <c:v>4672482.3673521616</c:v>
                </c:pt>
                <c:pt idx="1984">
                  <c:v>4661767.6378553631</c:v>
                </c:pt>
                <c:pt idx="1985">
                  <c:v>4768641.1988581037</c:v>
                </c:pt>
                <c:pt idx="1986">
                  <c:v>4817170.3204111224</c:v>
                </c:pt>
                <c:pt idx="1987">
                  <c:v>4738022.0996026536</c:v>
                </c:pt>
                <c:pt idx="1988">
                  <c:v>4729888.2903496092</c:v>
                </c:pt>
                <c:pt idx="1989">
                  <c:v>4518174.6206573891</c:v>
                </c:pt>
                <c:pt idx="1990">
                  <c:v>4491035.8532457901</c:v>
                </c:pt>
                <c:pt idx="1991">
                  <c:v>4497957.4120813124</c:v>
                </c:pt>
                <c:pt idx="1992">
                  <c:v>4509962.6016999884</c:v>
                </c:pt>
                <c:pt idx="1993">
                  <c:v>4680929.0154226311</c:v>
                </c:pt>
                <c:pt idx="1994">
                  <c:v>4747915.6272037113</c:v>
                </c:pt>
                <c:pt idx="1995">
                  <c:v>4756323.1704220017</c:v>
                </c:pt>
                <c:pt idx="1996">
                  <c:v>4754915.3957435898</c:v>
                </c:pt>
                <c:pt idx="1997">
                  <c:v>4800980.9116093898</c:v>
                </c:pt>
                <c:pt idx="1998">
                  <c:v>4805477.9696098715</c:v>
                </c:pt>
                <c:pt idx="1999">
                  <c:v>4832890.4709867174</c:v>
                </c:pt>
                <c:pt idx="2000">
                  <c:v>4832225.68849969</c:v>
                </c:pt>
                <c:pt idx="2001">
                  <c:v>4907111.4804207468</c:v>
                </c:pt>
                <c:pt idx="2002">
                  <c:v>4910865.5462298449</c:v>
                </c:pt>
                <c:pt idx="2003">
                  <c:v>4917708.8953610118</c:v>
                </c:pt>
                <c:pt idx="2004">
                  <c:v>4905312.6572205545</c:v>
                </c:pt>
                <c:pt idx="2005">
                  <c:v>4815332.392358752</c:v>
                </c:pt>
                <c:pt idx="2006">
                  <c:v>4849079.87978845</c:v>
                </c:pt>
                <c:pt idx="2007">
                  <c:v>4854319.9299803143</c:v>
                </c:pt>
                <c:pt idx="2008">
                  <c:v>4750652.966856177</c:v>
                </c:pt>
                <c:pt idx="2009">
                  <c:v>4642332.5263228463</c:v>
                </c:pt>
                <c:pt idx="2010">
                  <c:v>4624696.2379905237</c:v>
                </c:pt>
                <c:pt idx="2011">
                  <c:v>4462098.2626339942</c:v>
                </c:pt>
                <c:pt idx="2012">
                  <c:v>4073787.0805054856</c:v>
                </c:pt>
                <c:pt idx="2013">
                  <c:v>3880139.8525195466</c:v>
                </c:pt>
                <c:pt idx="2014">
                  <c:v>4024644.2342660651</c:v>
                </c:pt>
                <c:pt idx="2015">
                  <c:v>3972064.1299024937</c:v>
                </c:pt>
                <c:pt idx="2016">
                  <c:v>4027287.6938219881</c:v>
                </c:pt>
                <c:pt idx="2017">
                  <c:v>4027287.6938219881</c:v>
                </c:pt>
                <c:pt idx="2018">
                  <c:v>4027287.6938219881</c:v>
                </c:pt>
                <c:pt idx="2019">
                  <c:v>4027287.6938219881</c:v>
                </c:pt>
                <c:pt idx="2020">
                  <c:v>4027287.6938219881</c:v>
                </c:pt>
                <c:pt idx="2021">
                  <c:v>4027287.6938219881</c:v>
                </c:pt>
                <c:pt idx="2022">
                  <c:v>4027287.6938219881</c:v>
                </c:pt>
                <c:pt idx="2023">
                  <c:v>4027287.6938219881</c:v>
                </c:pt>
                <c:pt idx="2024">
                  <c:v>4027287.6938219881</c:v>
                </c:pt>
                <c:pt idx="2025">
                  <c:v>4027287.6938219881</c:v>
                </c:pt>
                <c:pt idx="2026">
                  <c:v>4027287.6938219881</c:v>
                </c:pt>
                <c:pt idx="2027">
                  <c:v>4027287.6938219881</c:v>
                </c:pt>
                <c:pt idx="2028">
                  <c:v>4027287.6938219881</c:v>
                </c:pt>
                <c:pt idx="2029">
                  <c:v>4027287.6938219881</c:v>
                </c:pt>
                <c:pt idx="2030">
                  <c:v>4027287.6938219881</c:v>
                </c:pt>
                <c:pt idx="2031">
                  <c:v>4027287.6938219881</c:v>
                </c:pt>
                <c:pt idx="2032">
                  <c:v>4027287.6938219881</c:v>
                </c:pt>
                <c:pt idx="2033">
                  <c:v>4027287.6938219881</c:v>
                </c:pt>
                <c:pt idx="2034">
                  <c:v>4008016.0758809787</c:v>
                </c:pt>
                <c:pt idx="2035">
                  <c:v>4008016.0758809787</c:v>
                </c:pt>
                <c:pt idx="2036">
                  <c:v>4008016.0758809787</c:v>
                </c:pt>
                <c:pt idx="2037">
                  <c:v>4008016.0758809787</c:v>
                </c:pt>
                <c:pt idx="2038">
                  <c:v>4008016.0758809787</c:v>
                </c:pt>
                <c:pt idx="2039">
                  <c:v>4008016.0758809787</c:v>
                </c:pt>
                <c:pt idx="2040">
                  <c:v>4008016.0758809787</c:v>
                </c:pt>
                <c:pt idx="2041">
                  <c:v>4008016.0758809787</c:v>
                </c:pt>
                <c:pt idx="2042">
                  <c:v>4008016.0758809787</c:v>
                </c:pt>
                <c:pt idx="2043">
                  <c:v>4008016.0758809787</c:v>
                </c:pt>
                <c:pt idx="2044">
                  <c:v>4008016.0758809787</c:v>
                </c:pt>
                <c:pt idx="2045">
                  <c:v>4008016.0758809787</c:v>
                </c:pt>
                <c:pt idx="2046">
                  <c:v>4008016.0758809787</c:v>
                </c:pt>
                <c:pt idx="2047">
                  <c:v>4008016.0758809787</c:v>
                </c:pt>
                <c:pt idx="2048">
                  <c:v>4008016.0758809787</c:v>
                </c:pt>
                <c:pt idx="2049">
                  <c:v>4008016.0758809787</c:v>
                </c:pt>
                <c:pt idx="2050">
                  <c:v>4008016.0758809787</c:v>
                </c:pt>
                <c:pt idx="2051">
                  <c:v>4008016.0758809787</c:v>
                </c:pt>
                <c:pt idx="2052">
                  <c:v>4008016.0758809787</c:v>
                </c:pt>
                <c:pt idx="2053">
                  <c:v>4008016.0758809787</c:v>
                </c:pt>
                <c:pt idx="2054">
                  <c:v>4008016.0758809787</c:v>
                </c:pt>
                <c:pt idx="2055">
                  <c:v>4008016.0758809787</c:v>
                </c:pt>
                <c:pt idx="2056">
                  <c:v>4008016.0758809787</c:v>
                </c:pt>
                <c:pt idx="2057">
                  <c:v>4008016.0758809787</c:v>
                </c:pt>
                <c:pt idx="2058">
                  <c:v>4008016.0758809787</c:v>
                </c:pt>
                <c:pt idx="2059">
                  <c:v>4008016.0758809787</c:v>
                </c:pt>
                <c:pt idx="2060">
                  <c:v>4008016.0758809787</c:v>
                </c:pt>
                <c:pt idx="2061">
                  <c:v>4008016.0758809787</c:v>
                </c:pt>
                <c:pt idx="2062">
                  <c:v>4008016.0758809787</c:v>
                </c:pt>
                <c:pt idx="2063">
                  <c:v>4008016.0758809787</c:v>
                </c:pt>
                <c:pt idx="2064">
                  <c:v>4008016.0758809787</c:v>
                </c:pt>
                <c:pt idx="2065">
                  <c:v>4008016.0758809787</c:v>
                </c:pt>
                <c:pt idx="2066">
                  <c:v>4008016.0758809787</c:v>
                </c:pt>
                <c:pt idx="2067">
                  <c:v>4008016.0758809787</c:v>
                </c:pt>
                <c:pt idx="2068">
                  <c:v>4008016.0758809787</c:v>
                </c:pt>
                <c:pt idx="2069">
                  <c:v>4008016.0758809787</c:v>
                </c:pt>
                <c:pt idx="2070">
                  <c:v>4009272.7776108361</c:v>
                </c:pt>
                <c:pt idx="2071">
                  <c:v>4032603.3932463098</c:v>
                </c:pt>
                <c:pt idx="2072">
                  <c:v>4070958.018937157</c:v>
                </c:pt>
                <c:pt idx="2073">
                  <c:v>4078910.8136376417</c:v>
                </c:pt>
                <c:pt idx="2074">
                  <c:v>4057503.6608518306</c:v>
                </c:pt>
                <c:pt idx="2075">
                  <c:v>4038964.2587222317</c:v>
                </c:pt>
                <c:pt idx="2076">
                  <c:v>4129318.5998200802</c:v>
                </c:pt>
                <c:pt idx="2077">
                  <c:v>4111506.2330681123</c:v>
                </c:pt>
                <c:pt idx="2078">
                  <c:v>4197013.6716484195</c:v>
                </c:pt>
                <c:pt idx="2079">
                  <c:v>4173102.2858952107</c:v>
                </c:pt>
                <c:pt idx="2080">
                  <c:v>4223429.2903690245</c:v>
                </c:pt>
                <c:pt idx="2081">
                  <c:v>4194388.2661180841</c:v>
                </c:pt>
                <c:pt idx="2082">
                  <c:v>4155936.172812249</c:v>
                </c:pt>
                <c:pt idx="2083">
                  <c:v>4148544.6464729975</c:v>
                </c:pt>
                <c:pt idx="2084">
                  <c:v>4105084.087232369</c:v>
                </c:pt>
                <c:pt idx="2085">
                  <c:v>4025029.4139842973</c:v>
                </c:pt>
                <c:pt idx="2086">
                  <c:v>4049304.3174263206</c:v>
                </c:pt>
                <c:pt idx="2087">
                  <c:v>4004995.550245123</c:v>
                </c:pt>
                <c:pt idx="2088">
                  <c:v>4048577.2820486897</c:v>
                </c:pt>
                <c:pt idx="2089">
                  <c:v>4132186.3504762924</c:v>
                </c:pt>
                <c:pt idx="2090">
                  <c:v>4166478.1857879036</c:v>
                </c:pt>
                <c:pt idx="2091">
                  <c:v>4123865.8344878452</c:v>
                </c:pt>
                <c:pt idx="2092">
                  <c:v>4134125.1114833094</c:v>
                </c:pt>
                <c:pt idx="2093">
                  <c:v>4059644.3761304109</c:v>
                </c:pt>
                <c:pt idx="2094">
                  <c:v>3995907.6080247313</c:v>
                </c:pt>
                <c:pt idx="2095">
                  <c:v>3938148.6863573533</c:v>
                </c:pt>
                <c:pt idx="2096">
                  <c:v>3928293.3179050172</c:v>
                </c:pt>
                <c:pt idx="2097">
                  <c:v>3956689.7425023266</c:v>
                </c:pt>
                <c:pt idx="2098">
                  <c:v>3929965.0821495811</c:v>
                </c:pt>
                <c:pt idx="2099">
                  <c:v>3935621.9301159452</c:v>
                </c:pt>
                <c:pt idx="2100">
                  <c:v>3935621.9301159452</c:v>
                </c:pt>
                <c:pt idx="2101">
                  <c:v>3935621.9301159452</c:v>
                </c:pt>
                <c:pt idx="2102">
                  <c:v>3935621.9301159452</c:v>
                </c:pt>
                <c:pt idx="2103">
                  <c:v>3935621.9301159452</c:v>
                </c:pt>
                <c:pt idx="2104">
                  <c:v>3935621.9301159452</c:v>
                </c:pt>
                <c:pt idx="2105">
                  <c:v>3935621.9301159452</c:v>
                </c:pt>
                <c:pt idx="2106">
                  <c:v>3935621.9301159452</c:v>
                </c:pt>
                <c:pt idx="2107">
                  <c:v>3935621.9301159452</c:v>
                </c:pt>
                <c:pt idx="2108">
                  <c:v>3935621.9301159452</c:v>
                </c:pt>
                <c:pt idx="2109">
                  <c:v>3935621.9301159452</c:v>
                </c:pt>
                <c:pt idx="2110">
                  <c:v>3935621.9301159452</c:v>
                </c:pt>
                <c:pt idx="2111">
                  <c:v>3935621.9301159452</c:v>
                </c:pt>
                <c:pt idx="2112">
                  <c:v>3935621.9301159452</c:v>
                </c:pt>
                <c:pt idx="2113">
                  <c:v>3935621.9301159452</c:v>
                </c:pt>
                <c:pt idx="2114">
                  <c:v>3935621.9301159452</c:v>
                </c:pt>
                <c:pt idx="2115">
                  <c:v>3935621.9301159452</c:v>
                </c:pt>
                <c:pt idx="2116">
                  <c:v>3935621.9301159452</c:v>
                </c:pt>
                <c:pt idx="2117">
                  <c:v>3935621.9301159452</c:v>
                </c:pt>
                <c:pt idx="2118">
                  <c:v>3935621.9301159452</c:v>
                </c:pt>
                <c:pt idx="2119">
                  <c:v>3935621.9301159452</c:v>
                </c:pt>
                <c:pt idx="2120">
                  <c:v>3935621.9301159452</c:v>
                </c:pt>
                <c:pt idx="2121">
                  <c:v>3935621.9301159452</c:v>
                </c:pt>
                <c:pt idx="2122">
                  <c:v>3935621.9301159452</c:v>
                </c:pt>
                <c:pt idx="2123">
                  <c:v>3935621.9301159452</c:v>
                </c:pt>
                <c:pt idx="2124">
                  <c:v>3935621.9301159452</c:v>
                </c:pt>
                <c:pt idx="2125">
                  <c:v>3935621.9301159452</c:v>
                </c:pt>
                <c:pt idx="2126">
                  <c:v>3935621.9301159452</c:v>
                </c:pt>
                <c:pt idx="2127">
                  <c:v>3935621.9301159452</c:v>
                </c:pt>
                <c:pt idx="2128">
                  <c:v>3935621.9301159452</c:v>
                </c:pt>
                <c:pt idx="2129">
                  <c:v>3935621.9301159452</c:v>
                </c:pt>
                <c:pt idx="2130">
                  <c:v>3935621.9301159452</c:v>
                </c:pt>
                <c:pt idx="2131">
                  <c:v>3935621.9301159452</c:v>
                </c:pt>
                <c:pt idx="2132">
                  <c:v>3935621.9301159452</c:v>
                </c:pt>
                <c:pt idx="2133">
                  <c:v>3935621.9301159452</c:v>
                </c:pt>
                <c:pt idx="2134">
                  <c:v>3935621.9301159452</c:v>
                </c:pt>
                <c:pt idx="2135">
                  <c:v>3935621.9301159452</c:v>
                </c:pt>
                <c:pt idx="2136">
                  <c:v>3935621.9301159452</c:v>
                </c:pt>
                <c:pt idx="2137">
                  <c:v>3935621.9301159452</c:v>
                </c:pt>
                <c:pt idx="2138">
                  <c:v>3928017.5855628042</c:v>
                </c:pt>
                <c:pt idx="2139">
                  <c:v>3928017.5855628042</c:v>
                </c:pt>
                <c:pt idx="2140">
                  <c:v>3928017.5855628042</c:v>
                </c:pt>
                <c:pt idx="2141">
                  <c:v>3902221.297317089</c:v>
                </c:pt>
                <c:pt idx="2142">
                  <c:v>3948304.5484576426</c:v>
                </c:pt>
                <c:pt idx="2143">
                  <c:v>3958958.9433166445</c:v>
                </c:pt>
                <c:pt idx="2144">
                  <c:v>4017873.4640623392</c:v>
                </c:pt>
                <c:pt idx="2145">
                  <c:v>4001305.1013960196</c:v>
                </c:pt>
                <c:pt idx="2146">
                  <c:v>4099167.6830789507</c:v>
                </c:pt>
                <c:pt idx="2147">
                  <c:v>4112549.822155593</c:v>
                </c:pt>
                <c:pt idx="2148">
                  <c:v>4118285.0246170112</c:v>
                </c:pt>
                <c:pt idx="2149">
                  <c:v>4123428.4998403462</c:v>
                </c:pt>
                <c:pt idx="2150">
                  <c:v>4206179.2782122381</c:v>
                </c:pt>
                <c:pt idx="2151">
                  <c:v>4144138.9531732453</c:v>
                </c:pt>
                <c:pt idx="2152">
                  <c:v>4123018.8425216735</c:v>
                </c:pt>
                <c:pt idx="2153">
                  <c:v>4033485.9596517542</c:v>
                </c:pt>
                <c:pt idx="2154">
                  <c:v>3999211.2973228022</c:v>
                </c:pt>
                <c:pt idx="2155">
                  <c:v>3976634.6273159492</c:v>
                </c:pt>
                <c:pt idx="2156">
                  <c:v>4019876.2331758486</c:v>
                </c:pt>
                <c:pt idx="2157">
                  <c:v>3899801.1213248847</c:v>
                </c:pt>
                <c:pt idx="2158">
                  <c:v>3931554.1152700065</c:v>
                </c:pt>
                <c:pt idx="2159">
                  <c:v>3935860.4773322791</c:v>
                </c:pt>
                <c:pt idx="2160">
                  <c:v>3937421.9844818772</c:v>
                </c:pt>
                <c:pt idx="2161">
                  <c:v>3896209.5445751394</c:v>
                </c:pt>
                <c:pt idx="2162">
                  <c:v>3825313.2547796266</c:v>
                </c:pt>
                <c:pt idx="2163">
                  <c:v>3931339.9724251553</c:v>
                </c:pt>
                <c:pt idx="2164">
                  <c:v>3921105.864928131</c:v>
                </c:pt>
                <c:pt idx="2165">
                  <c:v>4061182.3935327753</c:v>
                </c:pt>
                <c:pt idx="2166">
                  <c:v>4010462.6977876117</c:v>
                </c:pt>
                <c:pt idx="2167">
                  <c:v>3924397.0096298181</c:v>
                </c:pt>
                <c:pt idx="2168">
                  <c:v>4018172.0915408772</c:v>
                </c:pt>
                <c:pt idx="2169">
                  <c:v>4005980.3282842999</c:v>
                </c:pt>
                <c:pt idx="2170">
                  <c:v>3944618.10807013</c:v>
                </c:pt>
                <c:pt idx="2171">
                  <c:v>3865766.0863018557</c:v>
                </c:pt>
                <c:pt idx="2172">
                  <c:v>3832328.1963028666</c:v>
                </c:pt>
                <c:pt idx="2173">
                  <c:v>3775936.9748448939</c:v>
                </c:pt>
                <c:pt idx="2174">
                  <c:v>3776307.8100703936</c:v>
                </c:pt>
                <c:pt idx="2175">
                  <c:v>3776307.8100703936</c:v>
                </c:pt>
                <c:pt idx="2176">
                  <c:v>3776307.8100703936</c:v>
                </c:pt>
                <c:pt idx="2177">
                  <c:v>3776307.8100703936</c:v>
                </c:pt>
                <c:pt idx="2178">
                  <c:v>3776307.8100703936</c:v>
                </c:pt>
                <c:pt idx="2179">
                  <c:v>3776307.8100703936</c:v>
                </c:pt>
                <c:pt idx="2180">
                  <c:v>3776307.8100703936</c:v>
                </c:pt>
                <c:pt idx="2181">
                  <c:v>3776307.8100703936</c:v>
                </c:pt>
                <c:pt idx="2182">
                  <c:v>3776307.8100703936</c:v>
                </c:pt>
                <c:pt idx="2183">
                  <c:v>3776307.8100703936</c:v>
                </c:pt>
                <c:pt idx="2184">
                  <c:v>3776307.8100703936</c:v>
                </c:pt>
                <c:pt idx="2185">
                  <c:v>3776307.8100703936</c:v>
                </c:pt>
                <c:pt idx="2186">
                  <c:v>3776307.8100703936</c:v>
                </c:pt>
                <c:pt idx="2187">
                  <c:v>3776307.8100703936</c:v>
                </c:pt>
                <c:pt idx="2188">
                  <c:v>3776307.8100703936</c:v>
                </c:pt>
                <c:pt idx="2189">
                  <c:v>3776307.8100703936</c:v>
                </c:pt>
                <c:pt idx="2190">
                  <c:v>3776307.8100703936</c:v>
                </c:pt>
                <c:pt idx="2191">
                  <c:v>3776307.8100703936</c:v>
                </c:pt>
                <c:pt idx="2192">
                  <c:v>3776307.8100703936</c:v>
                </c:pt>
                <c:pt idx="2193">
                  <c:v>3776307.8100703936</c:v>
                </c:pt>
                <c:pt idx="2194">
                  <c:v>3776307.8100703936</c:v>
                </c:pt>
                <c:pt idx="2195">
                  <c:v>3776307.8100703936</c:v>
                </c:pt>
                <c:pt idx="2196">
                  <c:v>3776307.8100703936</c:v>
                </c:pt>
                <c:pt idx="2197">
                  <c:v>3776307.8100703936</c:v>
                </c:pt>
                <c:pt idx="2198">
                  <c:v>3776307.8100703936</c:v>
                </c:pt>
                <c:pt idx="2199">
                  <c:v>3776307.8100703936</c:v>
                </c:pt>
                <c:pt idx="2200">
                  <c:v>3776307.8100703936</c:v>
                </c:pt>
                <c:pt idx="2201">
                  <c:v>3776307.8100703936</c:v>
                </c:pt>
                <c:pt idx="2202">
                  <c:v>3776307.8100703936</c:v>
                </c:pt>
                <c:pt idx="2203">
                  <c:v>3776307.8100703936</c:v>
                </c:pt>
                <c:pt idx="2204">
                  <c:v>3776307.8100703936</c:v>
                </c:pt>
                <c:pt idx="2205">
                  <c:v>3776307.8100703936</c:v>
                </c:pt>
                <c:pt idx="2206">
                  <c:v>3776307.8100703936</c:v>
                </c:pt>
                <c:pt idx="2207">
                  <c:v>3776307.8100703936</c:v>
                </c:pt>
                <c:pt idx="2208">
                  <c:v>3776307.8100703936</c:v>
                </c:pt>
                <c:pt idx="2209">
                  <c:v>3776307.8100703936</c:v>
                </c:pt>
                <c:pt idx="2210">
                  <c:v>3776307.8100703936</c:v>
                </c:pt>
                <c:pt idx="2211">
                  <c:v>3776307.8100703936</c:v>
                </c:pt>
                <c:pt idx="2212">
                  <c:v>3776307.8100703936</c:v>
                </c:pt>
                <c:pt idx="2213">
                  <c:v>3776307.8100703936</c:v>
                </c:pt>
                <c:pt idx="2214">
                  <c:v>3776307.8100703936</c:v>
                </c:pt>
                <c:pt idx="2215">
                  <c:v>3776307.8100703936</c:v>
                </c:pt>
                <c:pt idx="2216">
                  <c:v>3776307.8100703936</c:v>
                </c:pt>
                <c:pt idx="2217">
                  <c:v>3776307.8100703936</c:v>
                </c:pt>
                <c:pt idx="2218">
                  <c:v>3776307.8100703936</c:v>
                </c:pt>
                <c:pt idx="2219">
                  <c:v>3776307.8100703936</c:v>
                </c:pt>
                <c:pt idx="2220">
                  <c:v>3776307.8100703936</c:v>
                </c:pt>
                <c:pt idx="2221">
                  <c:v>3776307.8100703936</c:v>
                </c:pt>
                <c:pt idx="2222">
                  <c:v>3776307.8100703936</c:v>
                </c:pt>
                <c:pt idx="2223">
                  <c:v>3776307.8100703936</c:v>
                </c:pt>
                <c:pt idx="2224">
                  <c:v>3776307.8100703936</c:v>
                </c:pt>
                <c:pt idx="2225">
                  <c:v>3776307.8100703936</c:v>
                </c:pt>
                <c:pt idx="2226">
                  <c:v>3776307.8100703936</c:v>
                </c:pt>
                <c:pt idx="2227">
                  <c:v>3776307.8100703936</c:v>
                </c:pt>
                <c:pt idx="2228">
                  <c:v>3776307.8100703936</c:v>
                </c:pt>
                <c:pt idx="2229">
                  <c:v>3776307.8100703936</c:v>
                </c:pt>
                <c:pt idx="2230">
                  <c:v>3776307.8100703936</c:v>
                </c:pt>
                <c:pt idx="2231">
                  <c:v>3776307.8100703936</c:v>
                </c:pt>
                <c:pt idx="2232">
                  <c:v>3776307.8100703936</c:v>
                </c:pt>
                <c:pt idx="2233">
                  <c:v>3791647.6355030895</c:v>
                </c:pt>
                <c:pt idx="2234">
                  <c:v>3748068.7742103506</c:v>
                </c:pt>
                <c:pt idx="2235">
                  <c:v>3829060.095667046</c:v>
                </c:pt>
                <c:pt idx="2236">
                  <c:v>3845823.7664281139</c:v>
                </c:pt>
                <c:pt idx="2237">
                  <c:v>3798086.8150462932</c:v>
                </c:pt>
                <c:pt idx="2238">
                  <c:v>3709798.4481581869</c:v>
                </c:pt>
                <c:pt idx="2239">
                  <c:v>3645066.142357707</c:v>
                </c:pt>
                <c:pt idx="2240">
                  <c:v>3570586.5009347615</c:v>
                </c:pt>
                <c:pt idx="2241">
                  <c:v>3651751.8148679878</c:v>
                </c:pt>
                <c:pt idx="2242">
                  <c:v>3723357.2419407195</c:v>
                </c:pt>
                <c:pt idx="2243">
                  <c:v>3697926.6932333885</c:v>
                </c:pt>
                <c:pt idx="2244">
                  <c:v>3790776.3133294429</c:v>
                </c:pt>
                <c:pt idx="2245">
                  <c:v>3807396.7702241605</c:v>
                </c:pt>
                <c:pt idx="2246">
                  <c:v>3900746.2536854702</c:v>
                </c:pt>
                <c:pt idx="2247">
                  <c:v>3889936.7084118384</c:v>
                </c:pt>
                <c:pt idx="2248">
                  <c:v>3649502.4297243422</c:v>
                </c:pt>
                <c:pt idx="2249">
                  <c:v>3590268.6209416636</c:v>
                </c:pt>
                <c:pt idx="2250">
                  <c:v>3490395.9205637807</c:v>
                </c:pt>
                <c:pt idx="2251">
                  <c:v>3469137.1173838298</c:v>
                </c:pt>
                <c:pt idx="2252">
                  <c:v>3514811.7618845501</c:v>
                </c:pt>
                <c:pt idx="2253">
                  <c:v>3490365.6405060845</c:v>
                </c:pt>
                <c:pt idx="2254">
                  <c:v>3490365.6405060845</c:v>
                </c:pt>
                <c:pt idx="2255">
                  <c:v>3490365.6405060845</c:v>
                </c:pt>
                <c:pt idx="2256">
                  <c:v>3490365.6405060845</c:v>
                </c:pt>
                <c:pt idx="2257">
                  <c:v>3490365.6405060845</c:v>
                </c:pt>
                <c:pt idx="2258">
                  <c:v>3490365.6405060845</c:v>
                </c:pt>
                <c:pt idx="2259">
                  <c:v>3490365.6405060845</c:v>
                </c:pt>
                <c:pt idx="2260">
                  <c:v>3490365.6405060845</c:v>
                </c:pt>
                <c:pt idx="2261">
                  <c:v>3510050.7813078999</c:v>
                </c:pt>
                <c:pt idx="2262">
                  <c:v>3497461.653746936</c:v>
                </c:pt>
                <c:pt idx="2263">
                  <c:v>3510057.1972298613</c:v>
                </c:pt>
                <c:pt idx="2264">
                  <c:v>3457237.844804592</c:v>
                </c:pt>
                <c:pt idx="2265">
                  <c:v>3461549.0047144382</c:v>
                </c:pt>
                <c:pt idx="2266">
                  <c:v>3461549.0047144382</c:v>
                </c:pt>
                <c:pt idx="2267">
                  <c:v>3461549.0047144382</c:v>
                </c:pt>
                <c:pt idx="2268">
                  <c:v>3461549.0047144382</c:v>
                </c:pt>
                <c:pt idx="2269">
                  <c:v>3461549.0047144382</c:v>
                </c:pt>
                <c:pt idx="2270">
                  <c:v>3465010.6722694119</c:v>
                </c:pt>
                <c:pt idx="2271">
                  <c:v>3460854.3125603003</c:v>
                </c:pt>
                <c:pt idx="2272">
                  <c:v>3437681.0083995676</c:v>
                </c:pt>
                <c:pt idx="2273">
                  <c:v>3490249.4077744819</c:v>
                </c:pt>
                <c:pt idx="2274">
                  <c:v>3372047.2257518992</c:v>
                </c:pt>
                <c:pt idx="2275">
                  <c:v>3279711.0194648542</c:v>
                </c:pt>
                <c:pt idx="2276">
                  <c:v>3285061.784239437</c:v>
                </c:pt>
                <c:pt idx="2277">
                  <c:v>3294433.6443086606</c:v>
                </c:pt>
                <c:pt idx="2278">
                  <c:v>3244450.5185527885</c:v>
                </c:pt>
                <c:pt idx="2279">
                  <c:v>3242636.4860313153</c:v>
                </c:pt>
                <c:pt idx="2280">
                  <c:v>3269774.0999895423</c:v>
                </c:pt>
                <c:pt idx="2281">
                  <c:v>3286214.7017085846</c:v>
                </c:pt>
                <c:pt idx="2282">
                  <c:v>3275833.3941591666</c:v>
                </c:pt>
                <c:pt idx="2283">
                  <c:v>3254722.6917366548</c:v>
                </c:pt>
                <c:pt idx="2284">
                  <c:v>3254722.6917366548</c:v>
                </c:pt>
                <c:pt idx="2285">
                  <c:v>3254722.6917366548</c:v>
                </c:pt>
                <c:pt idx="2286">
                  <c:v>3254722.6917366548</c:v>
                </c:pt>
                <c:pt idx="2287">
                  <c:v>3254722.6917366548</c:v>
                </c:pt>
                <c:pt idx="2288">
                  <c:v>3254722.6917366548</c:v>
                </c:pt>
                <c:pt idx="2289">
                  <c:v>3254722.6917366548</c:v>
                </c:pt>
                <c:pt idx="2290">
                  <c:v>3254722.6917366548</c:v>
                </c:pt>
                <c:pt idx="2291">
                  <c:v>3254722.6917366548</c:v>
                </c:pt>
                <c:pt idx="2292">
                  <c:v>3254722.6917366548</c:v>
                </c:pt>
                <c:pt idx="2293">
                  <c:v>3254722.6917366548</c:v>
                </c:pt>
                <c:pt idx="2294">
                  <c:v>3254722.6917366548</c:v>
                </c:pt>
                <c:pt idx="2295">
                  <c:v>3254722.6917366548</c:v>
                </c:pt>
                <c:pt idx="2296">
                  <c:v>3285530.1165846065</c:v>
                </c:pt>
                <c:pt idx="2297">
                  <c:v>3284993.6852583839</c:v>
                </c:pt>
                <c:pt idx="2298">
                  <c:v>3315611.2974812132</c:v>
                </c:pt>
                <c:pt idx="2299">
                  <c:v>3402624.7767375768</c:v>
                </c:pt>
                <c:pt idx="2300">
                  <c:v>3431768.8416595887</c:v>
                </c:pt>
                <c:pt idx="2301">
                  <c:v>3287704.4298291877</c:v>
                </c:pt>
                <c:pt idx="2302">
                  <c:v>3334953.1411421467</c:v>
                </c:pt>
                <c:pt idx="2303">
                  <c:v>3378448.4501545434</c:v>
                </c:pt>
                <c:pt idx="2304">
                  <c:v>3544812.487417697</c:v>
                </c:pt>
                <c:pt idx="2305">
                  <c:v>3595097.0388266984</c:v>
                </c:pt>
                <c:pt idx="2306">
                  <c:v>3690422.4178424468</c:v>
                </c:pt>
                <c:pt idx="2307">
                  <c:v>3689428.8701746515</c:v>
                </c:pt>
                <c:pt idx="2308">
                  <c:v>3734193.7123181205</c:v>
                </c:pt>
                <c:pt idx="2309">
                  <c:v>3846299.0075010881</c:v>
                </c:pt>
                <c:pt idx="2310">
                  <c:v>3719732.0740424255</c:v>
                </c:pt>
                <c:pt idx="2311">
                  <c:v>3736180.807653713</c:v>
                </c:pt>
                <c:pt idx="2312">
                  <c:v>3728122.0321260351</c:v>
                </c:pt>
                <c:pt idx="2313">
                  <c:v>3715095.5182593786</c:v>
                </c:pt>
                <c:pt idx="2314">
                  <c:v>3676457.5534006506</c:v>
                </c:pt>
                <c:pt idx="2315">
                  <c:v>3779565.7224807991</c:v>
                </c:pt>
                <c:pt idx="2316">
                  <c:v>3842545.6052005268</c:v>
                </c:pt>
                <c:pt idx="2317">
                  <c:v>3830678.2302796319</c:v>
                </c:pt>
                <c:pt idx="2318">
                  <c:v>3711838.8897927147</c:v>
                </c:pt>
                <c:pt idx="2319">
                  <c:v>3835038.8005994027</c:v>
                </c:pt>
                <c:pt idx="2320">
                  <c:v>4033803.5312512326</c:v>
                </c:pt>
                <c:pt idx="2321">
                  <c:v>4042524.6718907738</c:v>
                </c:pt>
                <c:pt idx="2322">
                  <c:v>4001844.4146037987</c:v>
                </c:pt>
                <c:pt idx="2323">
                  <c:v>4066811.392659117</c:v>
                </c:pt>
                <c:pt idx="2324">
                  <c:v>3997042.2675427841</c:v>
                </c:pt>
                <c:pt idx="2325">
                  <c:v>3924071.7110524429</c:v>
                </c:pt>
                <c:pt idx="2326">
                  <c:v>4063720.3554704175</c:v>
                </c:pt>
                <c:pt idx="2327">
                  <c:v>4013104.6215054835</c:v>
                </c:pt>
                <c:pt idx="2328">
                  <c:v>3966959.852045631</c:v>
                </c:pt>
                <c:pt idx="2329">
                  <c:v>4053288.1049585612</c:v>
                </c:pt>
                <c:pt idx="2330">
                  <c:v>4772506.2222574595</c:v>
                </c:pt>
                <c:pt idx="2331">
                  <c:v>4767317.6955478592</c:v>
                </c:pt>
                <c:pt idx="2332">
                  <c:v>4714162.8953207806</c:v>
                </c:pt>
                <c:pt idx="2333">
                  <c:v>4648588.7492462527</c:v>
                </c:pt>
                <c:pt idx="2334">
                  <c:v>4679057.5443919925</c:v>
                </c:pt>
                <c:pt idx="2335">
                  <c:v>4678008.7996315416</c:v>
                </c:pt>
                <c:pt idx="2336">
                  <c:v>4544597.4266836178</c:v>
                </c:pt>
                <c:pt idx="2337">
                  <c:v>4720510.5609761421</c:v>
                </c:pt>
                <c:pt idx="2338">
                  <c:v>4787906.2111082952</c:v>
                </c:pt>
                <c:pt idx="2339">
                  <c:v>4911382.1073782584</c:v>
                </c:pt>
                <c:pt idx="2340">
                  <c:v>5000746.2003872311</c:v>
                </c:pt>
                <c:pt idx="2341">
                  <c:v>4995612.8707702858</c:v>
                </c:pt>
                <c:pt idx="2342">
                  <c:v>5001629.3538697166</c:v>
                </c:pt>
                <c:pt idx="2343">
                  <c:v>5047939.7146075349</c:v>
                </c:pt>
                <c:pt idx="2344">
                  <c:v>5063670.8860143032</c:v>
                </c:pt>
                <c:pt idx="2345">
                  <c:v>4890352.0150765795</c:v>
                </c:pt>
                <c:pt idx="2346">
                  <c:v>5023984.1763951248</c:v>
                </c:pt>
                <c:pt idx="2347">
                  <c:v>5139125.3116741357</c:v>
                </c:pt>
                <c:pt idx="2348">
                  <c:v>5119751.1321521159</c:v>
                </c:pt>
                <c:pt idx="2349">
                  <c:v>5059807.0895284312</c:v>
                </c:pt>
                <c:pt idx="2350">
                  <c:v>4950075.2693296429</c:v>
                </c:pt>
                <c:pt idx="2351">
                  <c:v>4987388.503964643</c:v>
                </c:pt>
                <c:pt idx="2352">
                  <c:v>4808936.3034099732</c:v>
                </c:pt>
                <c:pt idx="2353">
                  <c:v>4693298.3942970652</c:v>
                </c:pt>
                <c:pt idx="2354">
                  <c:v>4761963.5775602916</c:v>
                </c:pt>
                <c:pt idx="2355">
                  <c:v>4675469.7333693951</c:v>
                </c:pt>
                <c:pt idx="2356">
                  <c:v>4688441.0501433965</c:v>
                </c:pt>
                <c:pt idx="2357">
                  <c:v>4739167.1782936407</c:v>
                </c:pt>
                <c:pt idx="2358">
                  <c:v>4682755.7495998982</c:v>
                </c:pt>
                <c:pt idx="2359">
                  <c:v>4830297.5782675846</c:v>
                </c:pt>
                <c:pt idx="2360">
                  <c:v>4847353.4798980793</c:v>
                </c:pt>
                <c:pt idx="2361">
                  <c:v>4737124.885865394</c:v>
                </c:pt>
                <c:pt idx="2362">
                  <c:v>4792101.1901500979</c:v>
                </c:pt>
                <c:pt idx="2363">
                  <c:v>4800877.5278822957</c:v>
                </c:pt>
                <c:pt idx="2364">
                  <c:v>4884114.7436065273</c:v>
                </c:pt>
                <c:pt idx="2365">
                  <c:v>4598690.5774858361</c:v>
                </c:pt>
                <c:pt idx="2366">
                  <c:v>4638929.2580315685</c:v>
                </c:pt>
                <c:pt idx="2367">
                  <c:v>4530080.5913152657</c:v>
                </c:pt>
                <c:pt idx="2368">
                  <c:v>4531446.6456748527</c:v>
                </c:pt>
                <c:pt idx="2369">
                  <c:v>4497224.4215310384</c:v>
                </c:pt>
                <c:pt idx="2370">
                  <c:v>4490518.8520121844</c:v>
                </c:pt>
                <c:pt idx="2371">
                  <c:v>4490518.8520121844</c:v>
                </c:pt>
                <c:pt idx="2372">
                  <c:v>4490518.8520121844</c:v>
                </c:pt>
                <c:pt idx="2373">
                  <c:v>4490518.8520121844</c:v>
                </c:pt>
                <c:pt idx="2374">
                  <c:v>4520986.9704224672</c:v>
                </c:pt>
                <c:pt idx="2375">
                  <c:v>4573606.693284194</c:v>
                </c:pt>
                <c:pt idx="2376">
                  <c:v>4553401.4543193607</c:v>
                </c:pt>
                <c:pt idx="2377">
                  <c:v>4496182.0979221938</c:v>
                </c:pt>
                <c:pt idx="2378">
                  <c:v>4623793.167718186</c:v>
                </c:pt>
                <c:pt idx="2379">
                  <c:v>4669583.9240406556</c:v>
                </c:pt>
                <c:pt idx="2380">
                  <c:v>4673416.8556524701</c:v>
                </c:pt>
                <c:pt idx="2381">
                  <c:v>4665035.5118613038</c:v>
                </c:pt>
                <c:pt idx="2382">
                  <c:v>4613316.4879792277</c:v>
                </c:pt>
                <c:pt idx="2383">
                  <c:v>4672548.0578204589</c:v>
                </c:pt>
                <c:pt idx="2384">
                  <c:v>4738985.5390919</c:v>
                </c:pt>
                <c:pt idx="2385">
                  <c:v>4815593.0655733543</c:v>
                </c:pt>
                <c:pt idx="2386">
                  <c:v>4784009.7090920079</c:v>
                </c:pt>
                <c:pt idx="2387">
                  <c:v>4797961.5801590104</c:v>
                </c:pt>
                <c:pt idx="2388">
                  <c:v>4686908.7749260552</c:v>
                </c:pt>
                <c:pt idx="2389">
                  <c:v>4580506.5933821006</c:v>
                </c:pt>
                <c:pt idx="2390">
                  <c:v>4535789.0579109378</c:v>
                </c:pt>
                <c:pt idx="2391">
                  <c:v>4570234.3366624406</c:v>
                </c:pt>
                <c:pt idx="2392">
                  <c:v>4556078.0425761407</c:v>
                </c:pt>
                <c:pt idx="2393">
                  <c:v>4706840.0193074876</c:v>
                </c:pt>
                <c:pt idx="2394">
                  <c:v>4681338.2476502191</c:v>
                </c:pt>
                <c:pt idx="2395">
                  <c:v>4484938.8318608738</c:v>
                </c:pt>
                <c:pt idx="2396">
                  <c:v>4542994.9693411486</c:v>
                </c:pt>
                <c:pt idx="2397">
                  <c:v>4476972.8396649277</c:v>
                </c:pt>
                <c:pt idx="2398">
                  <c:v>4537442.1822001711</c:v>
                </c:pt>
                <c:pt idx="2399">
                  <c:v>4614213.2851492967</c:v>
                </c:pt>
                <c:pt idx="2400">
                  <c:v>4730363.3280982068</c:v>
                </c:pt>
                <c:pt idx="2401">
                  <c:v>4747225.4615263166</c:v>
                </c:pt>
                <c:pt idx="2402">
                  <c:v>4769130.952082471</c:v>
                </c:pt>
                <c:pt idx="2403">
                  <c:v>4776619.573272597</c:v>
                </c:pt>
                <c:pt idx="2404">
                  <c:v>4821602.2434146525</c:v>
                </c:pt>
                <c:pt idx="2405">
                  <c:v>4750027.3265974522</c:v>
                </c:pt>
                <c:pt idx="2406">
                  <c:v>4712584.2206468172</c:v>
                </c:pt>
                <c:pt idx="2407">
                  <c:v>4695263.6002070671</c:v>
                </c:pt>
                <c:pt idx="2408">
                  <c:v>4680184.471824226</c:v>
                </c:pt>
                <c:pt idx="2409">
                  <c:v>4768672.4650708288</c:v>
                </c:pt>
                <c:pt idx="2410">
                  <c:v>4873105.6177222608</c:v>
                </c:pt>
                <c:pt idx="2411">
                  <c:v>4895877.1393004023</c:v>
                </c:pt>
                <c:pt idx="2412">
                  <c:v>4905046.8795332108</c:v>
                </c:pt>
                <c:pt idx="2413">
                  <c:v>4910294.0086664287</c:v>
                </c:pt>
                <c:pt idx="2414">
                  <c:v>4920635.4379289858</c:v>
                </c:pt>
                <c:pt idx="2415">
                  <c:v>4899290.3203870598</c:v>
                </c:pt>
                <c:pt idx="2416">
                  <c:v>4984365.1325470069</c:v>
                </c:pt>
                <c:pt idx="2417">
                  <c:v>5051915.5522620296</c:v>
                </c:pt>
                <c:pt idx="2418">
                  <c:v>5059200.4014469841</c:v>
                </c:pt>
                <c:pt idx="2419">
                  <c:v>5069898.4317185935</c:v>
                </c:pt>
                <c:pt idx="2420">
                  <c:v>5114881.101860649</c:v>
                </c:pt>
                <c:pt idx="2421">
                  <c:v>5063683.3855608013</c:v>
                </c:pt>
                <c:pt idx="2422">
                  <c:v>5080596.4619902046</c:v>
                </c:pt>
                <c:pt idx="2423">
                  <c:v>5052475.925276258</c:v>
                </c:pt>
                <c:pt idx="2424">
                  <c:v>5101279.3205153178</c:v>
                </c:pt>
                <c:pt idx="2425">
                  <c:v>5179833.4285097113</c:v>
                </c:pt>
                <c:pt idx="2426">
                  <c:v>5179273.0554954838</c:v>
                </c:pt>
                <c:pt idx="2427">
                  <c:v>5097560.4814209007</c:v>
                </c:pt>
                <c:pt idx="2428">
                  <c:v>5122216.8940468971</c:v>
                </c:pt>
                <c:pt idx="2429">
                  <c:v>5079781.3739695111</c:v>
                </c:pt>
                <c:pt idx="2430">
                  <c:v>5096592.5643963264</c:v>
                </c:pt>
                <c:pt idx="2431">
                  <c:v>5038466.5999205783</c:v>
                </c:pt>
                <c:pt idx="2432">
                  <c:v>5149573.2857414428</c:v>
                </c:pt>
                <c:pt idx="2433">
                  <c:v>5214729.3843956776</c:v>
                </c:pt>
                <c:pt idx="2434">
                  <c:v>5205203.0431538159</c:v>
                </c:pt>
                <c:pt idx="2435">
                  <c:v>5239131.082015207</c:v>
                </c:pt>
                <c:pt idx="2436">
                  <c:v>5210908.6592986742</c:v>
                </c:pt>
                <c:pt idx="2437">
                  <c:v>5159099.6269833054</c:v>
                </c:pt>
                <c:pt idx="2438">
                  <c:v>5082685.1250432329</c:v>
                </c:pt>
                <c:pt idx="2439">
                  <c:v>5091294.492261814</c:v>
                </c:pt>
                <c:pt idx="2440">
                  <c:v>5064651.3025853755</c:v>
                </c:pt>
                <c:pt idx="2441">
                  <c:v>4938108.8873726167</c:v>
                </c:pt>
                <c:pt idx="2442">
                  <c:v>4921358.8285473529</c:v>
                </c:pt>
                <c:pt idx="2443">
                  <c:v>4875103.9801769322</c:v>
                </c:pt>
                <c:pt idx="2444">
                  <c:v>4859156.5391749535</c:v>
                </c:pt>
                <c:pt idx="2445">
                  <c:v>4828671.4345846763</c:v>
                </c:pt>
                <c:pt idx="2446">
                  <c:v>4828671.4345846763</c:v>
                </c:pt>
                <c:pt idx="2447">
                  <c:v>4828671.4345846763</c:v>
                </c:pt>
                <c:pt idx="2448">
                  <c:v>4828671.4345846763</c:v>
                </c:pt>
                <c:pt idx="2449">
                  <c:v>4828671.4345846763</c:v>
                </c:pt>
                <c:pt idx="2450">
                  <c:v>4825378.9793765442</c:v>
                </c:pt>
                <c:pt idx="2451">
                  <c:v>4825378.9793765442</c:v>
                </c:pt>
                <c:pt idx="2452">
                  <c:v>4815485.11786146</c:v>
                </c:pt>
                <c:pt idx="2453">
                  <c:v>4833492.2018231358</c:v>
                </c:pt>
                <c:pt idx="2454">
                  <c:v>4867778.5286470987</c:v>
                </c:pt>
                <c:pt idx="2455">
                  <c:v>4871012.1336641023</c:v>
                </c:pt>
                <c:pt idx="2456">
                  <c:v>4863747.3518755371</c:v>
                </c:pt>
                <c:pt idx="2457">
                  <c:v>4800529.3169737188</c:v>
                </c:pt>
                <c:pt idx="2458">
                  <c:v>4849371.7439389592</c:v>
                </c:pt>
                <c:pt idx="2459">
                  <c:v>4898417.8297221493</c:v>
                </c:pt>
                <c:pt idx="2460">
                  <c:v>4885940.3519299487</c:v>
                </c:pt>
                <c:pt idx="2461">
                  <c:v>4902832.9372486202</c:v>
                </c:pt>
                <c:pt idx="2462">
                  <c:v>4804356.843288634</c:v>
                </c:pt>
                <c:pt idx="2463">
                  <c:v>4743121.2215084471</c:v>
                </c:pt>
                <c:pt idx="2464">
                  <c:v>4830415.5757546546</c:v>
                </c:pt>
                <c:pt idx="2465">
                  <c:v>4916126.2501272364</c:v>
                </c:pt>
                <c:pt idx="2466">
                  <c:v>4917326.0076072561</c:v>
                </c:pt>
                <c:pt idx="2467">
                  <c:v>4925436.3681721864</c:v>
                </c:pt>
                <c:pt idx="2468">
                  <c:v>4903552.7917366335</c:v>
                </c:pt>
                <c:pt idx="2469">
                  <c:v>4863048.9792111805</c:v>
                </c:pt>
                <c:pt idx="2470">
                  <c:v>4941033.215412437</c:v>
                </c:pt>
                <c:pt idx="2471">
                  <c:v>4906528.1902870815</c:v>
                </c:pt>
                <c:pt idx="2472">
                  <c:v>4928267.7958250316</c:v>
                </c:pt>
                <c:pt idx="2473">
                  <c:v>4911615.1620023632</c:v>
                </c:pt>
                <c:pt idx="2474">
                  <c:v>4900481.4125877833</c:v>
                </c:pt>
                <c:pt idx="2475">
                  <c:v>4830751.50784906</c:v>
                </c:pt>
                <c:pt idx="2476">
                  <c:v>4837662.1109339716</c:v>
                </c:pt>
                <c:pt idx="2477">
                  <c:v>4837489.4075335748</c:v>
                </c:pt>
                <c:pt idx="2478">
                  <c:v>4796001.2254575593</c:v>
                </c:pt>
                <c:pt idx="2479">
                  <c:v>4775750.6518849442</c:v>
                </c:pt>
                <c:pt idx="2480">
                  <c:v>4788575.7303629294</c:v>
                </c:pt>
                <c:pt idx="2481">
                  <c:v>4819069.4835723173</c:v>
                </c:pt>
                <c:pt idx="2482">
                  <c:v>4831733.9899319755</c:v>
                </c:pt>
                <c:pt idx="2483">
                  <c:v>4837080.3972705957</c:v>
                </c:pt>
                <c:pt idx="2484">
                  <c:v>4823281.3456452703</c:v>
                </c:pt>
                <c:pt idx="2485">
                  <c:v>4852765.27343689</c:v>
                </c:pt>
                <c:pt idx="2486">
                  <c:v>4881829.3351681856</c:v>
                </c:pt>
                <c:pt idx="2487">
                  <c:v>4924469.0661832821</c:v>
                </c:pt>
                <c:pt idx="2488">
                  <c:v>4928107.9053727547</c:v>
                </c:pt>
                <c:pt idx="2489">
                  <c:v>4910660.1379770804</c:v>
                </c:pt>
                <c:pt idx="2490">
                  <c:v>4893538.9330727691</c:v>
                </c:pt>
                <c:pt idx="2491">
                  <c:v>4897877.5490294471</c:v>
                </c:pt>
                <c:pt idx="2492">
                  <c:v>4861489.1571347266</c:v>
                </c:pt>
                <c:pt idx="2493">
                  <c:v>4883462.1476250002</c:v>
                </c:pt>
                <c:pt idx="2494">
                  <c:v>4907674.4237703336</c:v>
                </c:pt>
                <c:pt idx="2495">
                  <c:v>4900490.0489603505</c:v>
                </c:pt>
                <c:pt idx="2496">
                  <c:v>4921623.3073299779</c:v>
                </c:pt>
                <c:pt idx="2497">
                  <c:v>4875717.9514012523</c:v>
                </c:pt>
                <c:pt idx="2498">
                  <c:v>4872032.4604273001</c:v>
                </c:pt>
                <c:pt idx="2499">
                  <c:v>4753023.7582177697</c:v>
                </c:pt>
                <c:pt idx="2500">
                  <c:v>4698767.7328670518</c:v>
                </c:pt>
                <c:pt idx="2501">
                  <c:v>4672549.4299890604</c:v>
                </c:pt>
                <c:pt idx="2502">
                  <c:v>4557002.2901879782</c:v>
                </c:pt>
                <c:pt idx="2503">
                  <c:v>4564974.297656131</c:v>
                </c:pt>
                <c:pt idx="2504">
                  <c:v>4570526.6419659825</c:v>
                </c:pt>
                <c:pt idx="2505">
                  <c:v>4573831.3928485289</c:v>
                </c:pt>
                <c:pt idx="2506">
                  <c:v>4573831.3928485289</c:v>
                </c:pt>
                <c:pt idx="2507">
                  <c:v>4573831.3928485289</c:v>
                </c:pt>
                <c:pt idx="2508">
                  <c:v>4573831.3928485289</c:v>
                </c:pt>
                <c:pt idx="2509">
                  <c:v>4573831.3928485289</c:v>
                </c:pt>
                <c:pt idx="2510">
                  <c:v>4573831.3928485289</c:v>
                </c:pt>
                <c:pt idx="2511">
                  <c:v>4573831.3928485289</c:v>
                </c:pt>
                <c:pt idx="2512">
                  <c:v>4573831.3928485289</c:v>
                </c:pt>
                <c:pt idx="2513">
                  <c:v>4573831.3928485289</c:v>
                </c:pt>
                <c:pt idx="2514">
                  <c:v>4573831.3928485289</c:v>
                </c:pt>
                <c:pt idx="2515">
                  <c:v>4573831.3928485289</c:v>
                </c:pt>
                <c:pt idx="2516">
                  <c:v>4573831.3928485289</c:v>
                </c:pt>
                <c:pt idx="2517">
                  <c:v>4573831.3928485289</c:v>
                </c:pt>
                <c:pt idx="2518">
                  <c:v>4573831.3928485289</c:v>
                </c:pt>
                <c:pt idx="2519">
                  <c:v>4573831.3928485289</c:v>
                </c:pt>
                <c:pt idx="2520">
                  <c:v>4573831.3928485289</c:v>
                </c:pt>
                <c:pt idx="2521">
                  <c:v>4573831.3928485289</c:v>
                </c:pt>
                <c:pt idx="2522">
                  <c:v>4573831.3928485289</c:v>
                </c:pt>
                <c:pt idx="2523">
                  <c:v>4573831.3928485289</c:v>
                </c:pt>
                <c:pt idx="2524">
                  <c:v>4573831.3928485289</c:v>
                </c:pt>
                <c:pt idx="2525">
                  <c:v>4586795.2920724284</c:v>
                </c:pt>
                <c:pt idx="2526">
                  <c:v>4583964.660359784</c:v>
                </c:pt>
                <c:pt idx="2527">
                  <c:v>4588539.3763340032</c:v>
                </c:pt>
                <c:pt idx="2528">
                  <c:v>4614003.7094618501</c:v>
                </c:pt>
                <c:pt idx="2529">
                  <c:v>4593743.1545315431</c:v>
                </c:pt>
                <c:pt idx="2530">
                  <c:v>4607025.0738747446</c:v>
                </c:pt>
                <c:pt idx="2531">
                  <c:v>4622468.1190771777</c:v>
                </c:pt>
                <c:pt idx="2532">
                  <c:v>4625709.8078660276</c:v>
                </c:pt>
                <c:pt idx="2533">
                  <c:v>4618416.0080911163</c:v>
                </c:pt>
                <c:pt idx="2534">
                  <c:v>4680728.4703656603</c:v>
                </c:pt>
                <c:pt idx="2535">
                  <c:v>4711164.3262165207</c:v>
                </c:pt>
                <c:pt idx="2536">
                  <c:v>4723770.8937287107</c:v>
                </c:pt>
                <c:pt idx="2537">
                  <c:v>4738988.8216541419</c:v>
                </c:pt>
                <c:pt idx="2538">
                  <c:v>4687121.8010325562</c:v>
                </c:pt>
                <c:pt idx="2539">
                  <c:v>4705221.2301036306</c:v>
                </c:pt>
                <c:pt idx="2540">
                  <c:v>4736827.6957949083</c:v>
                </c:pt>
                <c:pt idx="2541">
                  <c:v>4756277.8285280038</c:v>
                </c:pt>
                <c:pt idx="2542">
                  <c:v>4775052.6094300887</c:v>
                </c:pt>
                <c:pt idx="2543">
                  <c:v>4738673.6574663371</c:v>
                </c:pt>
                <c:pt idx="2544">
                  <c:v>4726652.3948743558</c:v>
                </c:pt>
                <c:pt idx="2545">
                  <c:v>4763931.8159461198</c:v>
                </c:pt>
                <c:pt idx="2546">
                  <c:v>4834078.3594603818</c:v>
                </c:pt>
                <c:pt idx="2547">
                  <c:v>4831917.2336011492</c:v>
                </c:pt>
                <c:pt idx="2548">
                  <c:v>4839706.2913854662</c:v>
                </c:pt>
                <c:pt idx="2549">
                  <c:v>4776493.3600029098</c:v>
                </c:pt>
                <c:pt idx="2550">
                  <c:v>4828090.2398920916</c:v>
                </c:pt>
                <c:pt idx="2551">
                  <c:v>4808234.8960603904</c:v>
                </c:pt>
                <c:pt idx="2552">
                  <c:v>4793152.0385011621</c:v>
                </c:pt>
                <c:pt idx="2553">
                  <c:v>4748713.8880206896</c:v>
                </c:pt>
                <c:pt idx="2554">
                  <c:v>4738808.7278325399</c:v>
                </c:pt>
                <c:pt idx="2555">
                  <c:v>4685726.073915136</c:v>
                </c:pt>
                <c:pt idx="2556">
                  <c:v>4709543.4818220967</c:v>
                </c:pt>
                <c:pt idx="2557">
                  <c:v>4722870.4246206973</c:v>
                </c:pt>
                <c:pt idx="2558">
                  <c:v>4744886.894311632</c:v>
                </c:pt>
                <c:pt idx="2559">
                  <c:v>4776178.1958151059</c:v>
                </c:pt>
                <c:pt idx="2560">
                  <c:v>4792701.8039471563</c:v>
                </c:pt>
                <c:pt idx="2561">
                  <c:v>4780005.1895241644</c:v>
                </c:pt>
                <c:pt idx="2562">
                  <c:v>4696351.6093896972</c:v>
                </c:pt>
                <c:pt idx="2563">
                  <c:v>4731199.7638698239</c:v>
                </c:pt>
                <c:pt idx="2564">
                  <c:v>4752675.9520959491</c:v>
                </c:pt>
                <c:pt idx="2565">
                  <c:v>4702925.033878196</c:v>
                </c:pt>
                <c:pt idx="2566">
                  <c:v>4636065.202608184</c:v>
                </c:pt>
                <c:pt idx="2567">
                  <c:v>4619064.3458488863</c:v>
                </c:pt>
                <c:pt idx="2568">
                  <c:v>4600650.8188365167</c:v>
                </c:pt>
                <c:pt idx="2569">
                  <c:v>4574334.7906988738</c:v>
                </c:pt>
                <c:pt idx="2570">
                  <c:v>4606340.2299634162</c:v>
                </c:pt>
                <c:pt idx="2571">
                  <c:v>4606340.2299634162</c:v>
                </c:pt>
                <c:pt idx="2572">
                  <c:v>4606340.2299634162</c:v>
                </c:pt>
                <c:pt idx="2573">
                  <c:v>4606340.2299634162</c:v>
                </c:pt>
                <c:pt idx="2574">
                  <c:v>4606340.2299634162</c:v>
                </c:pt>
                <c:pt idx="2575">
                  <c:v>4606340.2299634162</c:v>
                </c:pt>
                <c:pt idx="2576">
                  <c:v>4606340.2299634162</c:v>
                </c:pt>
                <c:pt idx="2577">
                  <c:v>4606340.2299634162</c:v>
                </c:pt>
                <c:pt idx="2578">
                  <c:v>4606340.2299634162</c:v>
                </c:pt>
                <c:pt idx="2579">
                  <c:v>4606340.2299634162</c:v>
                </c:pt>
                <c:pt idx="2580">
                  <c:v>4606340.2299634162</c:v>
                </c:pt>
                <c:pt idx="2581">
                  <c:v>4606340.2299634162</c:v>
                </c:pt>
                <c:pt idx="2582">
                  <c:v>4606340.2299634162</c:v>
                </c:pt>
                <c:pt idx="2583">
                  <c:v>4606340.2299634162</c:v>
                </c:pt>
                <c:pt idx="2584">
                  <c:v>4606340.2299634162</c:v>
                </c:pt>
                <c:pt idx="2585">
                  <c:v>4606340.2299634162</c:v>
                </c:pt>
                <c:pt idx="2586">
                  <c:v>4606340.2299634162</c:v>
                </c:pt>
                <c:pt idx="2587">
                  <c:v>4606340.2299634162</c:v>
                </c:pt>
                <c:pt idx="2588">
                  <c:v>4606340.2299634162</c:v>
                </c:pt>
                <c:pt idx="2589">
                  <c:v>4606340.2299634162</c:v>
                </c:pt>
                <c:pt idx="2590">
                  <c:v>4588131.9334648754</c:v>
                </c:pt>
                <c:pt idx="2591">
                  <c:v>4588131.9334648754</c:v>
                </c:pt>
                <c:pt idx="2592">
                  <c:v>4588131.9334648754</c:v>
                </c:pt>
                <c:pt idx="2593">
                  <c:v>4588131.9334648754</c:v>
                </c:pt>
                <c:pt idx="2594">
                  <c:v>4588131.9334648754</c:v>
                </c:pt>
                <c:pt idx="2595">
                  <c:v>4588131.9334648754</c:v>
                </c:pt>
                <c:pt idx="2596">
                  <c:v>4592483.7603175184</c:v>
                </c:pt>
                <c:pt idx="2597">
                  <c:v>4596353.0774918552</c:v>
                </c:pt>
                <c:pt idx="2598">
                  <c:v>4618222.2801306136</c:v>
                </c:pt>
                <c:pt idx="2599">
                  <c:v>4609642.2108688755</c:v>
                </c:pt>
                <c:pt idx="2600">
                  <c:v>4689088.5964056458</c:v>
                </c:pt>
                <c:pt idx="2601">
                  <c:v>4656898.3575029299</c:v>
                </c:pt>
                <c:pt idx="2602">
                  <c:v>4662679.461632397</c:v>
                </c:pt>
                <c:pt idx="2603">
                  <c:v>4660445.8532187399</c:v>
                </c:pt>
                <c:pt idx="2604">
                  <c:v>4615291.9262681277</c:v>
                </c:pt>
                <c:pt idx="2605">
                  <c:v>4671745.2840172434</c:v>
                </c:pt>
                <c:pt idx="2606">
                  <c:v>4603992.4954696232</c:v>
                </c:pt>
                <c:pt idx="2607">
                  <c:v>4653350.8617871208</c:v>
                </c:pt>
                <c:pt idx="2608">
                  <c:v>4599831.8523461428</c:v>
                </c:pt>
                <c:pt idx="2609">
                  <c:v>4587306.1267322972</c:v>
                </c:pt>
                <c:pt idx="2610">
                  <c:v>4586255.0168905752</c:v>
                </c:pt>
                <c:pt idx="2611">
                  <c:v>4632810.42363015</c:v>
                </c:pt>
                <c:pt idx="2612">
                  <c:v>4590809.8262047023</c:v>
                </c:pt>
                <c:pt idx="2613">
                  <c:v>4639642.6376013393</c:v>
                </c:pt>
                <c:pt idx="2614">
                  <c:v>4688344.0602677604</c:v>
                </c:pt>
                <c:pt idx="2615">
                  <c:v>4715103.564988249</c:v>
                </c:pt>
                <c:pt idx="2616">
                  <c:v>4730563.638910233</c:v>
                </c:pt>
                <c:pt idx="2617">
                  <c:v>4717862.7283227667</c:v>
                </c:pt>
                <c:pt idx="2618">
                  <c:v>4711380.8842988191</c:v>
                </c:pt>
                <c:pt idx="2619">
                  <c:v>4724651.146050551</c:v>
                </c:pt>
                <c:pt idx="2620">
                  <c:v>4718125.5057831975</c:v>
                </c:pt>
                <c:pt idx="2621">
                  <c:v>4701964.691966732</c:v>
                </c:pt>
                <c:pt idx="2622">
                  <c:v>4729424.936581702</c:v>
                </c:pt>
                <c:pt idx="2623">
                  <c:v>4766739.3359628078</c:v>
                </c:pt>
                <c:pt idx="2624">
                  <c:v>4773002.1987697314</c:v>
                </c:pt>
                <c:pt idx="2625">
                  <c:v>4746286.4902926479</c:v>
                </c:pt>
                <c:pt idx="2626">
                  <c:v>4756797.588709861</c:v>
                </c:pt>
                <c:pt idx="2627">
                  <c:v>4727848.2718191193</c:v>
                </c:pt>
                <c:pt idx="2628">
                  <c:v>4737790.0190720661</c:v>
                </c:pt>
                <c:pt idx="2629">
                  <c:v>4701614.3220194913</c:v>
                </c:pt>
                <c:pt idx="2630">
                  <c:v>4757717.3098213663</c:v>
                </c:pt>
                <c:pt idx="2631">
                  <c:v>4764637.1162793655</c:v>
                </c:pt>
                <c:pt idx="2632">
                  <c:v>4789425.7900466267</c:v>
                </c:pt>
                <c:pt idx="2633">
                  <c:v>4771250.3490335289</c:v>
                </c:pt>
                <c:pt idx="2634">
                  <c:v>4764374.3388189347</c:v>
                </c:pt>
                <c:pt idx="2635">
                  <c:v>4805455.2151328763</c:v>
                </c:pt>
                <c:pt idx="2636">
                  <c:v>4783162.927239703</c:v>
                </c:pt>
                <c:pt idx="2637">
                  <c:v>4748038.3400288494</c:v>
                </c:pt>
                <c:pt idx="2638">
                  <c:v>4744403.2518262295</c:v>
                </c:pt>
                <c:pt idx="2639">
                  <c:v>4775629.9733740343</c:v>
                </c:pt>
                <c:pt idx="2640">
                  <c:v>4746023.7128322171</c:v>
                </c:pt>
                <c:pt idx="2641">
                  <c:v>4742388.6246295972</c:v>
                </c:pt>
                <c:pt idx="2642">
                  <c:v>4799323.7410561685</c:v>
                </c:pt>
                <c:pt idx="2643">
                  <c:v>4852798.9542537415</c:v>
                </c:pt>
                <c:pt idx="2644">
                  <c:v>4844433.8717633756</c:v>
                </c:pt>
                <c:pt idx="2645">
                  <c:v>4855689.5063184751</c:v>
                </c:pt>
                <c:pt idx="2646">
                  <c:v>4822053.9913833933</c:v>
                </c:pt>
                <c:pt idx="2647">
                  <c:v>4784608.2032720707</c:v>
                </c:pt>
                <c:pt idx="2648">
                  <c:v>4798228.8349710414</c:v>
                </c:pt>
                <c:pt idx="2649">
                  <c:v>4737614.8340984453</c:v>
                </c:pt>
                <c:pt idx="2650">
                  <c:v>4743527.3269581273</c:v>
                </c:pt>
                <c:pt idx="2651">
                  <c:v>4732096.5074294079</c:v>
                </c:pt>
                <c:pt idx="2652">
                  <c:v>4792929.4895190308</c:v>
                </c:pt>
                <c:pt idx="2653">
                  <c:v>4805455.2151328763</c:v>
                </c:pt>
                <c:pt idx="2654">
                  <c:v>4799542.7222731942</c:v>
                </c:pt>
                <c:pt idx="2655">
                  <c:v>4884989.1931564566</c:v>
                </c:pt>
                <c:pt idx="2656">
                  <c:v>4908682.9608385917</c:v>
                </c:pt>
                <c:pt idx="2657">
                  <c:v>4912055.2715807818</c:v>
                </c:pt>
                <c:pt idx="2658">
                  <c:v>4940260.0523336371</c:v>
                </c:pt>
                <c:pt idx="2659">
                  <c:v>5045327.240262365</c:v>
                </c:pt>
                <c:pt idx="2660">
                  <c:v>5076466.3693233589</c:v>
                </c:pt>
                <c:pt idx="2661">
                  <c:v>5133751.8556971708</c:v>
                </c:pt>
                <c:pt idx="2662">
                  <c:v>5105503.2787009105</c:v>
                </c:pt>
                <c:pt idx="2663">
                  <c:v>5154774.0525315981</c:v>
                </c:pt>
                <c:pt idx="2664">
                  <c:v>5238424.8774352539</c:v>
                </c:pt>
                <c:pt idx="2665">
                  <c:v>5263476.3286629459</c:v>
                </c:pt>
                <c:pt idx="2666">
                  <c:v>5247665.8847937202</c:v>
                </c:pt>
                <c:pt idx="2667">
                  <c:v>5220118.0476919413</c:v>
                </c:pt>
                <c:pt idx="2668">
                  <c:v>5271578.6336928811</c:v>
                </c:pt>
                <c:pt idx="2669">
                  <c:v>5286775.9301544344</c:v>
                </c:pt>
                <c:pt idx="2670">
                  <c:v>5281388.9922156129</c:v>
                </c:pt>
                <c:pt idx="2671">
                  <c:v>5247928.662254151</c:v>
                </c:pt>
                <c:pt idx="2672">
                  <c:v>5281783.1584062586</c:v>
                </c:pt>
                <c:pt idx="2673">
                  <c:v>5381156.8346923292</c:v>
                </c:pt>
                <c:pt idx="2674">
                  <c:v>5395215.4288253523</c:v>
                </c:pt>
                <c:pt idx="2675">
                  <c:v>5383259.0543757724</c:v>
                </c:pt>
                <c:pt idx="2676">
                  <c:v>5418865.4002640815</c:v>
                </c:pt>
                <c:pt idx="2677">
                  <c:v>5360922.9702391941</c:v>
                </c:pt>
                <c:pt idx="2678">
                  <c:v>5346163.6362116905</c:v>
                </c:pt>
                <c:pt idx="2679">
                  <c:v>5374543.6019381667</c:v>
                </c:pt>
                <c:pt idx="2680">
                  <c:v>5335170.7791170217</c:v>
                </c:pt>
                <c:pt idx="2681">
                  <c:v>5460428.0352554806</c:v>
                </c:pt>
                <c:pt idx="2682">
                  <c:v>5410894.483964364</c:v>
                </c:pt>
                <c:pt idx="2683">
                  <c:v>5310425.9015931664</c:v>
                </c:pt>
                <c:pt idx="2684">
                  <c:v>5322075.7023389116</c:v>
                </c:pt>
                <c:pt idx="2685">
                  <c:v>5279461.9575057933</c:v>
                </c:pt>
                <c:pt idx="2686">
                  <c:v>5239870.1534676235</c:v>
                </c:pt>
                <c:pt idx="2687">
                  <c:v>5344455.5827188957</c:v>
                </c:pt>
                <c:pt idx="2688">
                  <c:v>5313404.0461447118</c:v>
                </c:pt>
                <c:pt idx="2689">
                  <c:v>5348222.0596517306</c:v>
                </c:pt>
                <c:pt idx="2690">
                  <c:v>5327375.0477909241</c:v>
                </c:pt>
                <c:pt idx="2691">
                  <c:v>5266629.6581881121</c:v>
                </c:pt>
                <c:pt idx="2692">
                  <c:v>5244775.3327289894</c:v>
                </c:pt>
                <c:pt idx="2693">
                  <c:v>5271053.0787720224</c:v>
                </c:pt>
                <c:pt idx="2694">
                  <c:v>5358514.176851918</c:v>
                </c:pt>
                <c:pt idx="2695">
                  <c:v>5359784.267910664</c:v>
                </c:pt>
                <c:pt idx="2696">
                  <c:v>5396135.1499368595</c:v>
                </c:pt>
                <c:pt idx="2697">
                  <c:v>5502384.8364375234</c:v>
                </c:pt>
                <c:pt idx="2698">
                  <c:v>5529231.9336448219</c:v>
                </c:pt>
                <c:pt idx="2699">
                  <c:v>5494851.8825718537</c:v>
                </c:pt>
                <c:pt idx="2700">
                  <c:v>5519684.3525825208</c:v>
                </c:pt>
                <c:pt idx="2701">
                  <c:v>5497041.6947421068</c:v>
                </c:pt>
                <c:pt idx="2702">
                  <c:v>5425697.6142352717</c:v>
                </c:pt>
                <c:pt idx="2703">
                  <c:v>5318309.2254060758</c:v>
                </c:pt>
                <c:pt idx="2704">
                  <c:v>5362061.6725677261</c:v>
                </c:pt>
                <c:pt idx="2705">
                  <c:v>5245651.2575970888</c:v>
                </c:pt>
                <c:pt idx="2706">
                  <c:v>5252728.7305313451</c:v>
                </c:pt>
                <c:pt idx="2707">
                  <c:v>5157722.8848184273</c:v>
                </c:pt>
                <c:pt idx="2708">
                  <c:v>5241573.2054218287</c:v>
                </c:pt>
                <c:pt idx="2709">
                  <c:v>5202195.9957338423</c:v>
                </c:pt>
                <c:pt idx="2710">
                  <c:v>5178002.7930745464</c:v>
                </c:pt>
                <c:pt idx="2711">
                  <c:v>5166350.4661140414</c:v>
                </c:pt>
                <c:pt idx="2712">
                  <c:v>5166350.4661140414</c:v>
                </c:pt>
                <c:pt idx="2713">
                  <c:v>5166350.4661140414</c:v>
                </c:pt>
                <c:pt idx="2714">
                  <c:v>5166350.4661140414</c:v>
                </c:pt>
                <c:pt idx="2715">
                  <c:v>5166350.4661140414</c:v>
                </c:pt>
                <c:pt idx="2716">
                  <c:v>5166350.4661140414</c:v>
                </c:pt>
                <c:pt idx="2717">
                  <c:v>5166350.4661140414</c:v>
                </c:pt>
                <c:pt idx="2718">
                  <c:v>5166350.4661140414</c:v>
                </c:pt>
                <c:pt idx="2719">
                  <c:v>5166350.4661140414</c:v>
                </c:pt>
                <c:pt idx="2720">
                  <c:v>5166350.4661140414</c:v>
                </c:pt>
                <c:pt idx="2721">
                  <c:v>5166350.4661140414</c:v>
                </c:pt>
                <c:pt idx="2722">
                  <c:v>5166350.4661140414</c:v>
                </c:pt>
                <c:pt idx="2723">
                  <c:v>5166350.4661140414</c:v>
                </c:pt>
                <c:pt idx="2724">
                  <c:v>5166350.4661140414</c:v>
                </c:pt>
                <c:pt idx="2725">
                  <c:v>5166350.4661140414</c:v>
                </c:pt>
                <c:pt idx="2726">
                  <c:v>5166350.4661140414</c:v>
                </c:pt>
                <c:pt idx="2727">
                  <c:v>5166350.4661140414</c:v>
                </c:pt>
                <c:pt idx="2728">
                  <c:v>5166350.4661140414</c:v>
                </c:pt>
                <c:pt idx="2729">
                  <c:v>5166350.4661140414</c:v>
                </c:pt>
                <c:pt idx="2730">
                  <c:v>5165590.759475084</c:v>
                </c:pt>
                <c:pt idx="2731">
                  <c:v>5176509.332585413</c:v>
                </c:pt>
                <c:pt idx="2732">
                  <c:v>5169534.5296055172</c:v>
                </c:pt>
                <c:pt idx="2733">
                  <c:v>5168086.6014266377</c:v>
                </c:pt>
                <c:pt idx="2734">
                  <c:v>5223551.306697119</c:v>
                </c:pt>
                <c:pt idx="2735">
                  <c:v>5259321.0855428837</c:v>
                </c:pt>
                <c:pt idx="2736">
                  <c:v>5287462.8513094913</c:v>
                </c:pt>
                <c:pt idx="2737">
                  <c:v>5307373.2583296644</c:v>
                </c:pt>
                <c:pt idx="2738">
                  <c:v>5297676.6315341257</c:v>
                </c:pt>
                <c:pt idx="2739">
                  <c:v>5240315.6970236273</c:v>
                </c:pt>
                <c:pt idx="2740">
                  <c:v>5213122.0458770283</c:v>
                </c:pt>
                <c:pt idx="2741">
                  <c:v>5089306.8957277732</c:v>
                </c:pt>
                <c:pt idx="2742">
                  <c:v>4967129.3981039859</c:v>
                </c:pt>
                <c:pt idx="2743">
                  <c:v>4961095.9414312067</c:v>
                </c:pt>
                <c:pt idx="2744">
                  <c:v>5017560.4055879517</c:v>
                </c:pt>
                <c:pt idx="2745">
                  <c:v>4979444.6608278127</c:v>
                </c:pt>
                <c:pt idx="2746">
                  <c:v>4962589.3977762442</c:v>
                </c:pt>
                <c:pt idx="2747">
                  <c:v>4962589.3977762442</c:v>
                </c:pt>
                <c:pt idx="2748">
                  <c:v>4962589.3977762442</c:v>
                </c:pt>
                <c:pt idx="2749">
                  <c:v>4962589.3977762442</c:v>
                </c:pt>
                <c:pt idx="2750">
                  <c:v>4962589.3977762442</c:v>
                </c:pt>
                <c:pt idx="2751">
                  <c:v>4962589.3977762442</c:v>
                </c:pt>
                <c:pt idx="2752">
                  <c:v>4962589.3977762442</c:v>
                </c:pt>
                <c:pt idx="2753">
                  <c:v>4962589.3977762442</c:v>
                </c:pt>
                <c:pt idx="2754">
                  <c:v>4962589.3977762442</c:v>
                </c:pt>
                <c:pt idx="2755">
                  <c:v>4962589.3977762442</c:v>
                </c:pt>
                <c:pt idx="2756">
                  <c:v>4962589.3977762442</c:v>
                </c:pt>
                <c:pt idx="2757">
                  <c:v>4962589.3977762442</c:v>
                </c:pt>
                <c:pt idx="2758">
                  <c:v>4962589.3977762442</c:v>
                </c:pt>
                <c:pt idx="2759">
                  <c:v>4962589.3977762442</c:v>
                </c:pt>
                <c:pt idx="2760">
                  <c:v>4962589.3977762442</c:v>
                </c:pt>
                <c:pt idx="2761">
                  <c:v>4962589.3977762442</c:v>
                </c:pt>
                <c:pt idx="2762">
                  <c:v>4962589.3977762442</c:v>
                </c:pt>
                <c:pt idx="2763">
                  <c:v>4962589.3977762442</c:v>
                </c:pt>
                <c:pt idx="2764">
                  <c:v>4962589.3977762442</c:v>
                </c:pt>
                <c:pt idx="2765">
                  <c:v>4962589.3977762442</c:v>
                </c:pt>
                <c:pt idx="2766">
                  <c:v>4962589.3977762442</c:v>
                </c:pt>
                <c:pt idx="2767">
                  <c:v>4962589.3977762442</c:v>
                </c:pt>
                <c:pt idx="2768">
                  <c:v>4962589.3977762442</c:v>
                </c:pt>
                <c:pt idx="2769">
                  <c:v>4962589.3977762442</c:v>
                </c:pt>
                <c:pt idx="2770">
                  <c:v>4962589.3977762442</c:v>
                </c:pt>
                <c:pt idx="2771">
                  <c:v>4962589.3977762442</c:v>
                </c:pt>
                <c:pt idx="2772">
                  <c:v>4962589.3977762442</c:v>
                </c:pt>
                <c:pt idx="2773">
                  <c:v>4962589.3977762442</c:v>
                </c:pt>
                <c:pt idx="2774">
                  <c:v>4962589.3977762442</c:v>
                </c:pt>
                <c:pt idx="2775">
                  <c:v>4962589.3977762442</c:v>
                </c:pt>
                <c:pt idx="2776">
                  <c:v>4962589.3977762442</c:v>
                </c:pt>
                <c:pt idx="2777">
                  <c:v>4962589.3977762442</c:v>
                </c:pt>
                <c:pt idx="2778">
                  <c:v>4962589.3977762442</c:v>
                </c:pt>
                <c:pt idx="2779">
                  <c:v>4962589.3977762442</c:v>
                </c:pt>
                <c:pt idx="2780">
                  <c:v>4962589.3977762442</c:v>
                </c:pt>
                <c:pt idx="2781">
                  <c:v>4962589.3977762442</c:v>
                </c:pt>
                <c:pt idx="2782">
                  <c:v>4962589.3977762442</c:v>
                </c:pt>
                <c:pt idx="2783">
                  <c:v>4956021.6605873592</c:v>
                </c:pt>
                <c:pt idx="2784">
                  <c:v>4938360.2409392996</c:v>
                </c:pt>
                <c:pt idx="2785">
                  <c:v>4985182.3656929377</c:v>
                </c:pt>
                <c:pt idx="2786">
                  <c:v>4926169.48649099</c:v>
                </c:pt>
                <c:pt idx="2787">
                  <c:v>4959524.9596042214</c:v>
                </c:pt>
                <c:pt idx="2788">
                  <c:v>4936307.3473168062</c:v>
                </c:pt>
                <c:pt idx="2789">
                  <c:v>4923084.4076754935</c:v>
                </c:pt>
                <c:pt idx="2790">
                  <c:v>4923084.4076754935</c:v>
                </c:pt>
                <c:pt idx="2791">
                  <c:v>4923084.4076754935</c:v>
                </c:pt>
                <c:pt idx="2792">
                  <c:v>4923084.4076754935</c:v>
                </c:pt>
                <c:pt idx="2793">
                  <c:v>4923084.4076754935</c:v>
                </c:pt>
                <c:pt idx="2794">
                  <c:v>4946592.6171189239</c:v>
                </c:pt>
                <c:pt idx="2795">
                  <c:v>4958140.5717629474</c:v>
                </c:pt>
                <c:pt idx="2796">
                  <c:v>4983823.7791556483</c:v>
                </c:pt>
                <c:pt idx="2797">
                  <c:v>5019479.9242473086</c:v>
                </c:pt>
                <c:pt idx="2798">
                  <c:v>5059461.2680583196</c:v>
                </c:pt>
                <c:pt idx="2799">
                  <c:v>5052783.2561853305</c:v>
                </c:pt>
                <c:pt idx="2800">
                  <c:v>5124246.6559690041</c:v>
                </c:pt>
                <c:pt idx="2801">
                  <c:v>5125634.2947997553</c:v>
                </c:pt>
                <c:pt idx="2802">
                  <c:v>5109763.1756730415</c:v>
                </c:pt>
                <c:pt idx="2803">
                  <c:v>5104516.1663442645</c:v>
                </c:pt>
                <c:pt idx="2804">
                  <c:v>5066616.2807793794</c:v>
                </c:pt>
                <c:pt idx="2805">
                  <c:v>5017788.7394223306</c:v>
                </c:pt>
                <c:pt idx="2806">
                  <c:v>5126891.8424901236</c:v>
                </c:pt>
                <c:pt idx="2807">
                  <c:v>5051482.3447815021</c:v>
                </c:pt>
                <c:pt idx="2808">
                  <c:v>4968701.015784516</c:v>
                </c:pt>
                <c:pt idx="2809">
                  <c:v>4978804.7610209212</c:v>
                </c:pt>
                <c:pt idx="2810">
                  <c:v>5074985.4774773456</c:v>
                </c:pt>
                <c:pt idx="2811">
                  <c:v>5103648.892075045</c:v>
                </c:pt>
                <c:pt idx="2812">
                  <c:v>5094802.6945290072</c:v>
                </c:pt>
                <c:pt idx="2813">
                  <c:v>5089512.3214867692</c:v>
                </c:pt>
                <c:pt idx="2814">
                  <c:v>5059591.3591987016</c:v>
                </c:pt>
                <c:pt idx="2815">
                  <c:v>5017571.9208550248</c:v>
                </c:pt>
                <c:pt idx="2816">
                  <c:v>4986393.4108765898</c:v>
                </c:pt>
                <c:pt idx="2817">
                  <c:v>4944590.791100218</c:v>
                </c:pt>
                <c:pt idx="2818">
                  <c:v>4826598.1267729271</c:v>
                </c:pt>
                <c:pt idx="2819">
                  <c:v>4807101.801200876</c:v>
                </c:pt>
                <c:pt idx="2820">
                  <c:v>4766836.7945567193</c:v>
                </c:pt>
                <c:pt idx="2821">
                  <c:v>4798826.1166356327</c:v>
                </c:pt>
                <c:pt idx="2822">
                  <c:v>4798765.606709728</c:v>
                </c:pt>
                <c:pt idx="2823">
                  <c:v>4798765.606709728</c:v>
                </c:pt>
                <c:pt idx="2824">
                  <c:v>4798765.606709728</c:v>
                </c:pt>
                <c:pt idx="2825">
                  <c:v>4798765.606709728</c:v>
                </c:pt>
                <c:pt idx="2826">
                  <c:v>4798765.606709728</c:v>
                </c:pt>
                <c:pt idx="2827">
                  <c:v>4798765.606709728</c:v>
                </c:pt>
                <c:pt idx="2828">
                  <c:v>4798765.606709728</c:v>
                </c:pt>
                <c:pt idx="2829">
                  <c:v>4798765.606709728</c:v>
                </c:pt>
                <c:pt idx="2830">
                  <c:v>4798765.606709728</c:v>
                </c:pt>
                <c:pt idx="2831">
                  <c:v>4798765.606709728</c:v>
                </c:pt>
                <c:pt idx="2832">
                  <c:v>4798765.606709728</c:v>
                </c:pt>
                <c:pt idx="2833">
                  <c:v>4798765.606709728</c:v>
                </c:pt>
                <c:pt idx="2834">
                  <c:v>4798765.606709728</c:v>
                </c:pt>
                <c:pt idx="2835">
                  <c:v>4798765.606709728</c:v>
                </c:pt>
                <c:pt idx="2836">
                  <c:v>4798765.606709728</c:v>
                </c:pt>
                <c:pt idx="2837">
                  <c:v>4798765.606709728</c:v>
                </c:pt>
                <c:pt idx="2838">
                  <c:v>4798765.606709728</c:v>
                </c:pt>
                <c:pt idx="2839">
                  <c:v>4798765.606709728</c:v>
                </c:pt>
                <c:pt idx="2840">
                  <c:v>4798765.606709728</c:v>
                </c:pt>
                <c:pt idx="2841">
                  <c:v>4798765.606709728</c:v>
                </c:pt>
                <c:pt idx="2842">
                  <c:v>4798765.606709728</c:v>
                </c:pt>
                <c:pt idx="2843">
                  <c:v>4798765.606709728</c:v>
                </c:pt>
                <c:pt idx="2844">
                  <c:v>4798765.606709728</c:v>
                </c:pt>
                <c:pt idx="2845">
                  <c:v>4798765.606709728</c:v>
                </c:pt>
                <c:pt idx="2846">
                  <c:v>4798765.606709728</c:v>
                </c:pt>
                <c:pt idx="2847">
                  <c:v>4798765.606709728</c:v>
                </c:pt>
                <c:pt idx="2848">
                  <c:v>4798765.606709728</c:v>
                </c:pt>
                <c:pt idx="2849">
                  <c:v>4798765.606709728</c:v>
                </c:pt>
                <c:pt idx="2850">
                  <c:v>4798765.606709728</c:v>
                </c:pt>
                <c:pt idx="2851">
                  <c:v>4798765.606709728</c:v>
                </c:pt>
                <c:pt idx="2852">
                  <c:v>4798765.606709728</c:v>
                </c:pt>
                <c:pt idx="2853">
                  <c:v>4798765.606709728</c:v>
                </c:pt>
                <c:pt idx="2854">
                  <c:v>4798765.606709728</c:v>
                </c:pt>
                <c:pt idx="2855">
                  <c:v>4798765.606709728</c:v>
                </c:pt>
                <c:pt idx="2856">
                  <c:v>4798765.606709728</c:v>
                </c:pt>
                <c:pt idx="2857">
                  <c:v>4798765.606709728</c:v>
                </c:pt>
                <c:pt idx="2858">
                  <c:v>4798765.606709728</c:v>
                </c:pt>
                <c:pt idx="2859">
                  <c:v>4798765.606709728</c:v>
                </c:pt>
                <c:pt idx="2860">
                  <c:v>4806811.4617833393</c:v>
                </c:pt>
                <c:pt idx="2861">
                  <c:v>4799934.1312221596</c:v>
                </c:pt>
                <c:pt idx="2862">
                  <c:v>4811858.903605314</c:v>
                </c:pt>
                <c:pt idx="2863">
                  <c:v>4799323.6300788876</c:v>
                </c:pt>
                <c:pt idx="2864">
                  <c:v>4793656.9156846069</c:v>
                </c:pt>
                <c:pt idx="2865">
                  <c:v>4881853.1472346792</c:v>
                </c:pt>
                <c:pt idx="2866">
                  <c:v>4823652.1557866605</c:v>
                </c:pt>
                <c:pt idx="2867">
                  <c:v>4785689.4300325001</c:v>
                </c:pt>
                <c:pt idx="2868">
                  <c:v>4709039.6616467116</c:v>
                </c:pt>
                <c:pt idx="2869">
                  <c:v>4759571.4155686367</c:v>
                </c:pt>
                <c:pt idx="2870">
                  <c:v>4771799.5887352414</c:v>
                </c:pt>
                <c:pt idx="2871">
                  <c:v>4755864.617431026</c:v>
                </c:pt>
                <c:pt idx="2872">
                  <c:v>4743892.0855152914</c:v>
                </c:pt>
                <c:pt idx="2873">
                  <c:v>4783516.4794001067</c:v>
                </c:pt>
                <c:pt idx="2874">
                  <c:v>4743892.0855152914</c:v>
                </c:pt>
                <c:pt idx="2875">
                  <c:v>4722205.1860665055</c:v>
                </c:pt>
                <c:pt idx="2876">
                  <c:v>4800900.0844592517</c:v>
                </c:pt>
                <c:pt idx="2877">
                  <c:v>4840396.6577186324</c:v>
                </c:pt>
                <c:pt idx="2878">
                  <c:v>4750538.7580379061</c:v>
                </c:pt>
                <c:pt idx="2879">
                  <c:v>4726636.301081582</c:v>
                </c:pt>
                <c:pt idx="2880">
                  <c:v>4686381.325444621</c:v>
                </c:pt>
                <c:pt idx="2881">
                  <c:v>4683435.124256013</c:v>
                </c:pt>
                <c:pt idx="2882">
                  <c:v>4695327.3929407345</c:v>
                </c:pt>
                <c:pt idx="2883">
                  <c:v>4685071.6839998746</c:v>
                </c:pt>
                <c:pt idx="2884">
                  <c:v>4685071.6839998746</c:v>
                </c:pt>
                <c:pt idx="2885">
                  <c:v>4685071.6839998746</c:v>
                </c:pt>
                <c:pt idx="2886">
                  <c:v>4685071.6839998746</c:v>
                </c:pt>
                <c:pt idx="2887">
                  <c:v>4685071.6839998746</c:v>
                </c:pt>
                <c:pt idx="2888">
                  <c:v>4685071.6839998746</c:v>
                </c:pt>
                <c:pt idx="2889">
                  <c:v>4685071.6839998746</c:v>
                </c:pt>
                <c:pt idx="2890">
                  <c:v>4685071.6839998746</c:v>
                </c:pt>
                <c:pt idx="2891">
                  <c:v>4685071.6839998746</c:v>
                </c:pt>
                <c:pt idx="2892">
                  <c:v>4685071.6839998746</c:v>
                </c:pt>
                <c:pt idx="2893">
                  <c:v>4685071.6839998746</c:v>
                </c:pt>
                <c:pt idx="2894">
                  <c:v>4685071.6839998746</c:v>
                </c:pt>
                <c:pt idx="2895">
                  <c:v>4685071.6839998746</c:v>
                </c:pt>
                <c:pt idx="2896">
                  <c:v>4685071.6839998746</c:v>
                </c:pt>
                <c:pt idx="2897">
                  <c:v>4685071.6839998746</c:v>
                </c:pt>
                <c:pt idx="2898">
                  <c:v>4685071.6839998746</c:v>
                </c:pt>
                <c:pt idx="2899">
                  <c:v>4685071.6839998746</c:v>
                </c:pt>
                <c:pt idx="2900">
                  <c:v>4685071.6839998746</c:v>
                </c:pt>
                <c:pt idx="2901">
                  <c:v>4685071.6839998746</c:v>
                </c:pt>
                <c:pt idx="2902">
                  <c:v>4685071.6839998746</c:v>
                </c:pt>
                <c:pt idx="2903">
                  <c:v>4685071.6839998746</c:v>
                </c:pt>
                <c:pt idx="2904">
                  <c:v>4685071.6839998746</c:v>
                </c:pt>
                <c:pt idx="2905">
                  <c:v>4685071.6839998746</c:v>
                </c:pt>
                <c:pt idx="2906">
                  <c:v>4685071.6839998746</c:v>
                </c:pt>
                <c:pt idx="2907">
                  <c:v>4685071.6839998746</c:v>
                </c:pt>
                <c:pt idx="2908">
                  <c:v>4685071.6839998746</c:v>
                </c:pt>
                <c:pt idx="2909">
                  <c:v>4685071.6839998746</c:v>
                </c:pt>
                <c:pt idx="2910">
                  <c:v>4685071.6839998746</c:v>
                </c:pt>
                <c:pt idx="2911">
                  <c:v>4685071.6839998746</c:v>
                </c:pt>
                <c:pt idx="2912">
                  <c:v>4685071.6839998746</c:v>
                </c:pt>
                <c:pt idx="2913">
                  <c:v>4685071.6839998746</c:v>
                </c:pt>
                <c:pt idx="2914">
                  <c:v>4685071.6839998746</c:v>
                </c:pt>
                <c:pt idx="2915">
                  <c:v>4685071.6839998746</c:v>
                </c:pt>
                <c:pt idx="2916">
                  <c:v>4683804.7586583002</c:v>
                </c:pt>
                <c:pt idx="2917">
                  <c:v>4607305.4276368394</c:v>
                </c:pt>
                <c:pt idx="2918">
                  <c:v>4596843.7427727692</c:v>
                </c:pt>
                <c:pt idx="2919">
                  <c:v>4596843.7427727692</c:v>
                </c:pt>
                <c:pt idx="2920">
                  <c:v>4596843.7427727692</c:v>
                </c:pt>
                <c:pt idx="2921">
                  <c:v>4596843.7427727692</c:v>
                </c:pt>
                <c:pt idx="2922">
                  <c:v>4596843.7427727692</c:v>
                </c:pt>
                <c:pt idx="2923">
                  <c:v>4596843.7427727692</c:v>
                </c:pt>
                <c:pt idx="2924">
                  <c:v>4596843.7427727692</c:v>
                </c:pt>
                <c:pt idx="2925">
                  <c:v>4596843.7427727692</c:v>
                </c:pt>
                <c:pt idx="2926">
                  <c:v>4596843.7427727692</c:v>
                </c:pt>
                <c:pt idx="2927">
                  <c:v>4596843.7427727692</c:v>
                </c:pt>
                <c:pt idx="2928">
                  <c:v>4596843.7427727692</c:v>
                </c:pt>
                <c:pt idx="2929">
                  <c:v>4596843.7427727692</c:v>
                </c:pt>
                <c:pt idx="2930">
                  <c:v>4596843.7427727692</c:v>
                </c:pt>
                <c:pt idx="2931">
                  <c:v>4592958.5020520277</c:v>
                </c:pt>
                <c:pt idx="2932">
                  <c:v>4612658.6972477688</c:v>
                </c:pt>
                <c:pt idx="2933">
                  <c:v>4605082.2280589445</c:v>
                </c:pt>
                <c:pt idx="2934">
                  <c:v>4546959.1758569991</c:v>
                </c:pt>
                <c:pt idx="2935">
                  <c:v>4638710.7193261525</c:v>
                </c:pt>
                <c:pt idx="2936">
                  <c:v>4596061.8218454095</c:v>
                </c:pt>
                <c:pt idx="2937">
                  <c:v>4558196.8218598608</c:v>
                </c:pt>
                <c:pt idx="2938">
                  <c:v>4601883.7348348442</c:v>
                </c:pt>
                <c:pt idx="2939">
                  <c:v>4686053.2520851996</c:v>
                </c:pt>
                <c:pt idx="2940">
                  <c:v>4695259.9982080264</c:v>
                </c:pt>
                <c:pt idx="2941">
                  <c:v>4838686.6608469691</c:v>
                </c:pt>
                <c:pt idx="2942">
                  <c:v>4807907.2448873222</c:v>
                </c:pt>
                <c:pt idx="2943">
                  <c:v>4745942.2329920204</c:v>
                </c:pt>
                <c:pt idx="2944">
                  <c:v>4746393.5440764735</c:v>
                </c:pt>
                <c:pt idx="2945">
                  <c:v>4752982.685909478</c:v>
                </c:pt>
                <c:pt idx="2946">
                  <c:v>4769636.0649257684</c:v>
                </c:pt>
                <c:pt idx="2947">
                  <c:v>4774284.5690956274</c:v>
                </c:pt>
                <c:pt idx="2948">
                  <c:v>4712635.4749594424</c:v>
                </c:pt>
                <c:pt idx="2949">
                  <c:v>4665518.5977426218</c:v>
                </c:pt>
                <c:pt idx="2950">
                  <c:v>4647014.843280077</c:v>
                </c:pt>
                <c:pt idx="2951">
                  <c:v>4574940.4630930433</c:v>
                </c:pt>
                <c:pt idx="2952">
                  <c:v>4540595.689566222</c:v>
                </c:pt>
                <c:pt idx="2953">
                  <c:v>4471490.9363148846</c:v>
                </c:pt>
                <c:pt idx="2954">
                  <c:v>4455751.5781784467</c:v>
                </c:pt>
                <c:pt idx="2955">
                  <c:v>4409448.3828880684</c:v>
                </c:pt>
                <c:pt idx="2956">
                  <c:v>4415723.4043920683</c:v>
                </c:pt>
                <c:pt idx="2957">
                  <c:v>4415723.4043920683</c:v>
                </c:pt>
                <c:pt idx="2958">
                  <c:v>4415723.4043920683</c:v>
                </c:pt>
                <c:pt idx="2959">
                  <c:v>4415723.4043920683</c:v>
                </c:pt>
                <c:pt idx="2960">
                  <c:v>4415723.4043920683</c:v>
                </c:pt>
                <c:pt idx="2961">
                  <c:v>4415723.4043920683</c:v>
                </c:pt>
                <c:pt idx="2962">
                  <c:v>4415723.4043920683</c:v>
                </c:pt>
                <c:pt idx="2963">
                  <c:v>4415723.4043920683</c:v>
                </c:pt>
                <c:pt idx="2964">
                  <c:v>4415723.4043920683</c:v>
                </c:pt>
                <c:pt idx="2965">
                  <c:v>4415723.4043920683</c:v>
                </c:pt>
                <c:pt idx="2966">
                  <c:v>4415723.4043920683</c:v>
                </c:pt>
                <c:pt idx="2967">
                  <c:v>4415723.4043920683</c:v>
                </c:pt>
                <c:pt idx="2968">
                  <c:v>4415723.4043920683</c:v>
                </c:pt>
                <c:pt idx="2969">
                  <c:v>4415723.4043920683</c:v>
                </c:pt>
                <c:pt idx="2970">
                  <c:v>4415723.4043920683</c:v>
                </c:pt>
                <c:pt idx="2971">
                  <c:v>4415723.4043920683</c:v>
                </c:pt>
                <c:pt idx="2972">
                  <c:v>4415723.4043920683</c:v>
                </c:pt>
                <c:pt idx="2973">
                  <c:v>4415723.4043920683</c:v>
                </c:pt>
                <c:pt idx="2974">
                  <c:v>4415723.4043920683</c:v>
                </c:pt>
                <c:pt idx="2975">
                  <c:v>4415723.4043920683</c:v>
                </c:pt>
                <c:pt idx="2976">
                  <c:v>4415723.4043920683</c:v>
                </c:pt>
                <c:pt idx="2977">
                  <c:v>4415723.4043920683</c:v>
                </c:pt>
                <c:pt idx="2978">
                  <c:v>4415723.4043920683</c:v>
                </c:pt>
                <c:pt idx="2979">
                  <c:v>4415723.4043920683</c:v>
                </c:pt>
                <c:pt idx="2980">
                  <c:v>4415723.4043920683</c:v>
                </c:pt>
                <c:pt idx="2981">
                  <c:v>4415723.4043920683</c:v>
                </c:pt>
                <c:pt idx="2982">
                  <c:v>4415723.4043920683</c:v>
                </c:pt>
                <c:pt idx="2983">
                  <c:v>4415723.4043920683</c:v>
                </c:pt>
                <c:pt idx="2984">
                  <c:v>4415723.4043920683</c:v>
                </c:pt>
                <c:pt idx="2985">
                  <c:v>4415723.4043920683</c:v>
                </c:pt>
                <c:pt idx="2986">
                  <c:v>4415723.4043920683</c:v>
                </c:pt>
                <c:pt idx="2987">
                  <c:v>4415723.4043920683</c:v>
                </c:pt>
                <c:pt idx="2988">
                  <c:v>4415723.4043920683</c:v>
                </c:pt>
                <c:pt idx="2989">
                  <c:v>4415723.4043920683</c:v>
                </c:pt>
                <c:pt idx="2990">
                  <c:v>4415723.4043920683</c:v>
                </c:pt>
                <c:pt idx="2991">
                  <c:v>4415723.4043920683</c:v>
                </c:pt>
                <c:pt idx="2992">
                  <c:v>4410327.4638820672</c:v>
                </c:pt>
                <c:pt idx="2993">
                  <c:v>4423016.4267276991</c:v>
                </c:pt>
                <c:pt idx="2994">
                  <c:v>4427324.9137525018</c:v>
                </c:pt>
                <c:pt idx="2995">
                  <c:v>4495198.6324491492</c:v>
                </c:pt>
                <c:pt idx="2996">
                  <c:v>4484791.6136918431</c:v>
                </c:pt>
                <c:pt idx="2997">
                  <c:v>4541441.9940576982</c:v>
                </c:pt>
                <c:pt idx="2998">
                  <c:v>4568771.7302725371</c:v>
                </c:pt>
                <c:pt idx="2999">
                  <c:v>4566645.0786134349</c:v>
                </c:pt>
                <c:pt idx="3000">
                  <c:v>4640037.1848062621</c:v>
                </c:pt>
                <c:pt idx="3001">
                  <c:v>4668045.6396357073</c:v>
                </c:pt>
                <c:pt idx="3002">
                  <c:v>4710035.6979260538</c:v>
                </c:pt>
                <c:pt idx="3003">
                  <c:v>4603793.6107862536</c:v>
                </c:pt>
                <c:pt idx="3004">
                  <c:v>4705103.6759932442</c:v>
                </c:pt>
                <c:pt idx="3005">
                  <c:v>4738089.4006631402</c:v>
                </c:pt>
                <c:pt idx="3006">
                  <c:v>4769038.969489214</c:v>
                </c:pt>
                <c:pt idx="3007">
                  <c:v>4819671.3781388896</c:v>
                </c:pt>
                <c:pt idx="3008">
                  <c:v>4852068.8800094584</c:v>
                </c:pt>
                <c:pt idx="3009">
                  <c:v>4828087.4889600147</c:v>
                </c:pt>
                <c:pt idx="3010">
                  <c:v>4857951.1080027185</c:v>
                </c:pt>
                <c:pt idx="3011">
                  <c:v>4897950.258356886</c:v>
                </c:pt>
                <c:pt idx="3012">
                  <c:v>4870122.7951580035</c:v>
                </c:pt>
                <c:pt idx="3013">
                  <c:v>4877905.4352721618</c:v>
                </c:pt>
                <c:pt idx="3014">
                  <c:v>4901298.6035222802</c:v>
                </c:pt>
                <c:pt idx="3015">
                  <c:v>5006183.2534328671</c:v>
                </c:pt>
                <c:pt idx="3016">
                  <c:v>4997133.6719047753</c:v>
                </c:pt>
                <c:pt idx="3017">
                  <c:v>5035458.6496762447</c:v>
                </c:pt>
                <c:pt idx="3018">
                  <c:v>5074236.1065241182</c:v>
                </c:pt>
                <c:pt idx="3019">
                  <c:v>4982111.3665681416</c:v>
                </c:pt>
                <c:pt idx="3020">
                  <c:v>4962157.0392986983</c:v>
                </c:pt>
                <c:pt idx="3021">
                  <c:v>4913289.2990470016</c:v>
                </c:pt>
                <c:pt idx="3022">
                  <c:v>4779264.9966159584</c:v>
                </c:pt>
                <c:pt idx="3023">
                  <c:v>4864602.5504258666</c:v>
                </c:pt>
                <c:pt idx="3024">
                  <c:v>4873380.644508115</c:v>
                </c:pt>
                <c:pt idx="3025">
                  <c:v>4832250.2964629373</c:v>
                </c:pt>
                <c:pt idx="3026">
                  <c:v>4849987.4762579976</c:v>
                </c:pt>
                <c:pt idx="3027">
                  <c:v>4778495.7821860705</c:v>
                </c:pt>
                <c:pt idx="3028">
                  <c:v>4726053.4572307765</c:v>
                </c:pt>
                <c:pt idx="3029">
                  <c:v>4724288.7888327986</c:v>
                </c:pt>
                <c:pt idx="3030">
                  <c:v>4826639.5559155196</c:v>
                </c:pt>
                <c:pt idx="3031">
                  <c:v>4850168.4678885592</c:v>
                </c:pt>
                <c:pt idx="3032">
                  <c:v>4913470.2906775633</c:v>
                </c:pt>
                <c:pt idx="3033">
                  <c:v>4944600.8511341996</c:v>
                </c:pt>
                <c:pt idx="3034">
                  <c:v>4869127.3411899125</c:v>
                </c:pt>
                <c:pt idx="3035">
                  <c:v>4812476.9608240556</c:v>
                </c:pt>
                <c:pt idx="3036">
                  <c:v>4757410.2572256159</c:v>
                </c:pt>
                <c:pt idx="3037">
                  <c:v>4770296.8613216197</c:v>
                </c:pt>
                <c:pt idx="3038">
                  <c:v>4819185.8815445732</c:v>
                </c:pt>
                <c:pt idx="3039">
                  <c:v>4770140.2149246922</c:v>
                </c:pt>
                <c:pt idx="3040">
                  <c:v>4779218.0286435764</c:v>
                </c:pt>
                <c:pt idx="3041">
                  <c:v>4779218.0286435764</c:v>
                </c:pt>
                <c:pt idx="3042">
                  <c:v>4779218.0286435764</c:v>
                </c:pt>
                <c:pt idx="3043">
                  <c:v>4779218.0286435764</c:v>
                </c:pt>
                <c:pt idx="3044">
                  <c:v>4779218.0286435764</c:v>
                </c:pt>
                <c:pt idx="3045">
                  <c:v>4779218.0286435764</c:v>
                </c:pt>
                <c:pt idx="3046">
                  <c:v>4783252.190267588</c:v>
                </c:pt>
                <c:pt idx="3047">
                  <c:v>4797859.4629823714</c:v>
                </c:pt>
                <c:pt idx="3048">
                  <c:v>4778734.28277722</c:v>
                </c:pt>
                <c:pt idx="3049">
                  <c:v>4715172.2419309467</c:v>
                </c:pt>
                <c:pt idx="3050">
                  <c:v>4720144.6840017587</c:v>
                </c:pt>
                <c:pt idx="3051">
                  <c:v>4714113.5280434834</c:v>
                </c:pt>
                <c:pt idx="3052">
                  <c:v>4723132.5615494065</c:v>
                </c:pt>
                <c:pt idx="3053">
                  <c:v>4723132.5615494065</c:v>
                </c:pt>
                <c:pt idx="3054">
                  <c:v>4723132.5615494065</c:v>
                </c:pt>
                <c:pt idx="3055">
                  <c:v>4723132.5615494065</c:v>
                </c:pt>
                <c:pt idx="3056">
                  <c:v>4723132.5615494065</c:v>
                </c:pt>
                <c:pt idx="3057">
                  <c:v>4723132.5615494065</c:v>
                </c:pt>
                <c:pt idx="3058">
                  <c:v>4723132.5615494065</c:v>
                </c:pt>
                <c:pt idx="3059">
                  <c:v>4723132.5615494065</c:v>
                </c:pt>
                <c:pt idx="3060">
                  <c:v>4723132.5615494065</c:v>
                </c:pt>
                <c:pt idx="3061">
                  <c:v>4723132.5615494065</c:v>
                </c:pt>
                <c:pt idx="3062">
                  <c:v>4723132.5615494065</c:v>
                </c:pt>
                <c:pt idx="3063">
                  <c:v>4723132.5615494065</c:v>
                </c:pt>
                <c:pt idx="3064">
                  <c:v>4723132.5615494065</c:v>
                </c:pt>
                <c:pt idx="3065">
                  <c:v>4721512.6309813419</c:v>
                </c:pt>
                <c:pt idx="3066">
                  <c:v>4721512.6309813419</c:v>
                </c:pt>
                <c:pt idx="3067">
                  <c:v>4721512.6309813419</c:v>
                </c:pt>
                <c:pt idx="3068">
                  <c:v>4721512.6309813419</c:v>
                </c:pt>
                <c:pt idx="3069">
                  <c:v>4721512.6309813419</c:v>
                </c:pt>
                <c:pt idx="3070">
                  <c:v>4721512.6309813419</c:v>
                </c:pt>
                <c:pt idx="3071">
                  <c:v>4721512.6309813419</c:v>
                </c:pt>
                <c:pt idx="3072">
                  <c:v>4721512.6309813419</c:v>
                </c:pt>
                <c:pt idx="3073">
                  <c:v>4721512.6309813419</c:v>
                </c:pt>
                <c:pt idx="3074">
                  <c:v>4721512.6309813419</c:v>
                </c:pt>
                <c:pt idx="3075">
                  <c:v>4721512.6309813419</c:v>
                </c:pt>
                <c:pt idx="3076">
                  <c:v>4721512.6309813419</c:v>
                </c:pt>
                <c:pt idx="3077">
                  <c:v>4721512.6309813419</c:v>
                </c:pt>
                <c:pt idx="3078">
                  <c:v>4721512.6309813419</c:v>
                </c:pt>
                <c:pt idx="3079">
                  <c:v>4721512.6309813419</c:v>
                </c:pt>
                <c:pt idx="3080">
                  <c:v>4721512.6309813419</c:v>
                </c:pt>
                <c:pt idx="3081">
                  <c:v>4721512.6309813419</c:v>
                </c:pt>
                <c:pt idx="3082">
                  <c:v>4721512.6309813419</c:v>
                </c:pt>
                <c:pt idx="3083">
                  <c:v>4721512.6309813419</c:v>
                </c:pt>
                <c:pt idx="3084">
                  <c:v>4721512.6309813419</c:v>
                </c:pt>
                <c:pt idx="3085">
                  <c:v>4721512.6309813419</c:v>
                </c:pt>
                <c:pt idx="3086">
                  <c:v>4721512.6309813419</c:v>
                </c:pt>
                <c:pt idx="3087">
                  <c:v>4721512.6309813419</c:v>
                </c:pt>
                <c:pt idx="3088">
                  <c:v>4721512.6309813419</c:v>
                </c:pt>
                <c:pt idx="3089">
                  <c:v>4721512.6309813419</c:v>
                </c:pt>
                <c:pt idx="3090">
                  <c:v>4721512.6309813419</c:v>
                </c:pt>
                <c:pt idx="3091">
                  <c:v>4721512.6309813419</c:v>
                </c:pt>
                <c:pt idx="3092">
                  <c:v>4725009.5975512769</c:v>
                </c:pt>
                <c:pt idx="3093">
                  <c:v>4719695.7272175308</c:v>
                </c:pt>
                <c:pt idx="3094">
                  <c:v>4754322.33087896</c:v>
                </c:pt>
                <c:pt idx="3095">
                  <c:v>4758448.5239533177</c:v>
                </c:pt>
                <c:pt idx="3096">
                  <c:v>4696476.1300907033</c:v>
                </c:pt>
                <c:pt idx="3097">
                  <c:v>4774801.0596651928</c:v>
                </c:pt>
                <c:pt idx="3098">
                  <c:v>4705302.7828897266</c:v>
                </c:pt>
                <c:pt idx="3099">
                  <c:v>4742095.9882414443</c:v>
                </c:pt>
                <c:pt idx="3100">
                  <c:v>4757612.3147407798</c:v>
                </c:pt>
                <c:pt idx="3101">
                  <c:v>4798911.7586267348</c:v>
                </c:pt>
                <c:pt idx="3102">
                  <c:v>4781304.9090960529</c:v>
                </c:pt>
                <c:pt idx="3103">
                  <c:v>4752130.4987919135</c:v>
                </c:pt>
                <c:pt idx="3104">
                  <c:v>4757844.5950775975</c:v>
                </c:pt>
                <c:pt idx="3105">
                  <c:v>4777449.0555049004</c:v>
                </c:pt>
                <c:pt idx="3106">
                  <c:v>4784185.1852725763</c:v>
                </c:pt>
                <c:pt idx="3107">
                  <c:v>4904738.6800802853</c:v>
                </c:pt>
                <c:pt idx="3108">
                  <c:v>4904459.9436761057</c:v>
                </c:pt>
                <c:pt idx="3109">
                  <c:v>4913147.2282730388</c:v>
                </c:pt>
                <c:pt idx="3110">
                  <c:v>4926712.3999431161</c:v>
                </c:pt>
                <c:pt idx="3111">
                  <c:v>4949708.1532879397</c:v>
                </c:pt>
                <c:pt idx="3112">
                  <c:v>4940091.7473437404</c:v>
                </c:pt>
                <c:pt idx="3113">
                  <c:v>4901254.475028039</c:v>
                </c:pt>
                <c:pt idx="3114">
                  <c:v>4966478.7936060838</c:v>
                </c:pt>
                <c:pt idx="3115">
                  <c:v>4930196.6049953625</c:v>
                </c:pt>
                <c:pt idx="3116">
                  <c:v>4864182.5332721425</c:v>
                </c:pt>
                <c:pt idx="3117">
                  <c:v>4856749.5624940181</c:v>
                </c:pt>
                <c:pt idx="3118">
                  <c:v>4828875.9220760502</c:v>
                </c:pt>
                <c:pt idx="3119">
                  <c:v>4824787.7881480819</c:v>
                </c:pt>
                <c:pt idx="3120">
                  <c:v>4846575.6837414596</c:v>
                </c:pt>
                <c:pt idx="3121">
                  <c:v>4871104.4873092705</c:v>
                </c:pt>
                <c:pt idx="3122">
                  <c:v>4836169.5246520853</c:v>
                </c:pt>
                <c:pt idx="3123">
                  <c:v>4755196.5992378891</c:v>
                </c:pt>
                <c:pt idx="3124">
                  <c:v>4764720.0930473618</c:v>
                </c:pt>
                <c:pt idx="3125">
                  <c:v>4747438.4359882222</c:v>
                </c:pt>
                <c:pt idx="3126">
                  <c:v>4685558.9542603344</c:v>
                </c:pt>
                <c:pt idx="3127">
                  <c:v>4727815.3931339737</c:v>
                </c:pt>
                <c:pt idx="3128">
                  <c:v>4783410.5751738856</c:v>
                </c:pt>
                <c:pt idx="3129">
                  <c:v>4804899.9538107673</c:v>
                </c:pt>
                <c:pt idx="3130">
                  <c:v>4815467.2419096055</c:v>
                </c:pt>
                <c:pt idx="3131">
                  <c:v>4803751.3355391547</c:v>
                </c:pt>
                <c:pt idx="3132">
                  <c:v>4792678.655400807</c:v>
                </c:pt>
                <c:pt idx="3133">
                  <c:v>4841821.1395334899</c:v>
                </c:pt>
                <c:pt idx="3134">
                  <c:v>4891453.3464611545</c:v>
                </c:pt>
                <c:pt idx="3135">
                  <c:v>4892644.8860549862</c:v>
                </c:pt>
                <c:pt idx="3136">
                  <c:v>4878850.5238340925</c:v>
                </c:pt>
                <c:pt idx="3137">
                  <c:v>4876513.2730923463</c:v>
                </c:pt>
                <c:pt idx="3138">
                  <c:v>4901718.9183464693</c:v>
                </c:pt>
                <c:pt idx="3139">
                  <c:v>4931461.5797463357</c:v>
                </c:pt>
                <c:pt idx="3140">
                  <c:v>4915513.2805673629</c:v>
                </c:pt>
                <c:pt idx="3141">
                  <c:v>4918583.7864437746</c:v>
                </c:pt>
                <c:pt idx="3142">
                  <c:v>4968720.1062765224</c:v>
                </c:pt>
                <c:pt idx="3143">
                  <c:v>4961250.0695921192</c:v>
                </c:pt>
                <c:pt idx="3144">
                  <c:v>4963541.4918879485</c:v>
                </c:pt>
                <c:pt idx="3145">
                  <c:v>4937281.7923777429</c:v>
                </c:pt>
                <c:pt idx="3146">
                  <c:v>4903872.8553045504</c:v>
                </c:pt>
                <c:pt idx="3147">
                  <c:v>4889528.5517326584</c:v>
                </c:pt>
                <c:pt idx="3148">
                  <c:v>4846633.1263547316</c:v>
                </c:pt>
                <c:pt idx="3149">
                  <c:v>4871609.6293792725</c:v>
                </c:pt>
                <c:pt idx="3150">
                  <c:v>4819777.6570476107</c:v>
                </c:pt>
                <c:pt idx="3151">
                  <c:v>4815423.9546855353</c:v>
                </c:pt>
                <c:pt idx="3152">
                  <c:v>4833984.4752817536</c:v>
                </c:pt>
                <c:pt idx="3153">
                  <c:v>4789714.196526329</c:v>
                </c:pt>
                <c:pt idx="3154">
                  <c:v>4799026.5367365787</c:v>
                </c:pt>
                <c:pt idx="3155">
                  <c:v>4856027.8026032085</c:v>
                </c:pt>
                <c:pt idx="3156">
                  <c:v>4871553.7109292345</c:v>
                </c:pt>
                <c:pt idx="3157">
                  <c:v>4895668.7396934014</c:v>
                </c:pt>
                <c:pt idx="3158">
                  <c:v>4932908.5204591583</c:v>
                </c:pt>
                <c:pt idx="3159">
                  <c:v>4936859.570369672</c:v>
                </c:pt>
                <c:pt idx="3160">
                  <c:v>5066108.8582469206</c:v>
                </c:pt>
                <c:pt idx="3161">
                  <c:v>5095491.9535584385</c:v>
                </c:pt>
                <c:pt idx="3162">
                  <c:v>5086454.4945677249</c:v>
                </c:pt>
                <c:pt idx="3163">
                  <c:v>5044854.9345903667</c:v>
                </c:pt>
                <c:pt idx="3164">
                  <c:v>5169199.4708545646</c:v>
                </c:pt>
                <c:pt idx="3165">
                  <c:v>5149625.8787691491</c:v>
                </c:pt>
                <c:pt idx="3166">
                  <c:v>5153531.5143128736</c:v>
                </c:pt>
                <c:pt idx="3167">
                  <c:v>5144039.9116542842</c:v>
                </c:pt>
                <c:pt idx="3168">
                  <c:v>5131369.303320569</c:v>
                </c:pt>
                <c:pt idx="3169">
                  <c:v>5180235.1619839277</c:v>
                </c:pt>
                <c:pt idx="3170">
                  <c:v>5194313.6156880558</c:v>
                </c:pt>
                <c:pt idx="3171">
                  <c:v>5205621.7930181455</c:v>
                </c:pt>
                <c:pt idx="3172">
                  <c:v>5256803.7843876677</c:v>
                </c:pt>
                <c:pt idx="3173">
                  <c:v>5219881.9041894227</c:v>
                </c:pt>
                <c:pt idx="3174">
                  <c:v>5155438.9177179486</c:v>
                </c:pt>
                <c:pt idx="3175">
                  <c:v>5181415.935520404</c:v>
                </c:pt>
                <c:pt idx="3176">
                  <c:v>5133776.264760307</c:v>
                </c:pt>
                <c:pt idx="3177">
                  <c:v>5184549.5268287417</c:v>
                </c:pt>
                <c:pt idx="3178">
                  <c:v>5155484.3320847368</c:v>
                </c:pt>
                <c:pt idx="3179">
                  <c:v>5165657.1502451384</c:v>
                </c:pt>
                <c:pt idx="3180">
                  <c:v>5130006.8723169444</c:v>
                </c:pt>
                <c:pt idx="3181">
                  <c:v>5141133.3921798831</c:v>
                </c:pt>
                <c:pt idx="3182">
                  <c:v>5194222.7869544802</c:v>
                </c:pt>
                <c:pt idx="3183">
                  <c:v>5162932.2882378874</c:v>
                </c:pt>
                <c:pt idx="3184">
                  <c:v>5192814.9415840674</c:v>
                </c:pt>
                <c:pt idx="3185">
                  <c:v>5169426.5426885011</c:v>
                </c:pt>
                <c:pt idx="3186">
                  <c:v>5182051.7366554281</c:v>
                </c:pt>
                <c:pt idx="3187">
                  <c:v>5144811.9558896711</c:v>
                </c:pt>
                <c:pt idx="3188">
                  <c:v>5145992.7294261465</c:v>
                </c:pt>
                <c:pt idx="3189">
                  <c:v>5084501.6767958589</c:v>
                </c:pt>
                <c:pt idx="3190">
                  <c:v>5104302.3407152127</c:v>
                </c:pt>
                <c:pt idx="3191">
                  <c:v>5127327.4246764798</c:v>
                </c:pt>
                <c:pt idx="3192">
                  <c:v>5175148.752903725</c:v>
                </c:pt>
                <c:pt idx="3193">
                  <c:v>5181052.620586101</c:v>
                </c:pt>
                <c:pt idx="3194">
                  <c:v>5199400.0247682547</c:v>
                </c:pt>
                <c:pt idx="3195">
                  <c:v>5231825.8826545365</c:v>
                </c:pt>
                <c:pt idx="3196">
                  <c:v>5212433.9480362702</c:v>
                </c:pt>
                <c:pt idx="3197">
                  <c:v>5164748.8629093859</c:v>
                </c:pt>
                <c:pt idx="3198">
                  <c:v>5162432.7302032234</c:v>
                </c:pt>
                <c:pt idx="3199">
                  <c:v>5147218.9173294082</c:v>
                </c:pt>
                <c:pt idx="3200">
                  <c:v>5114565.9876091899</c:v>
                </c:pt>
                <c:pt idx="3201">
                  <c:v>5062839.0238382183</c:v>
                </c:pt>
                <c:pt idx="3202">
                  <c:v>5060913.4546864275</c:v>
                </c:pt>
                <c:pt idx="3203">
                  <c:v>5060995.2083230224</c:v>
                </c:pt>
                <c:pt idx="3204">
                  <c:v>5076709.9047906101</c:v>
                </c:pt>
                <c:pt idx="3205">
                  <c:v>5079051.6941069541</c:v>
                </c:pt>
                <c:pt idx="3206">
                  <c:v>5079051.6941069541</c:v>
                </c:pt>
                <c:pt idx="3207">
                  <c:v>5079051.6941069541</c:v>
                </c:pt>
                <c:pt idx="3208">
                  <c:v>5079051.6941069541</c:v>
                </c:pt>
                <c:pt idx="3209">
                  <c:v>5096352.9884966081</c:v>
                </c:pt>
                <c:pt idx="3210">
                  <c:v>5115548.5223279586</c:v>
                </c:pt>
                <c:pt idx="3211">
                  <c:v>5110902.6505609518</c:v>
                </c:pt>
                <c:pt idx="3212">
                  <c:v>5123647.3707176922</c:v>
                </c:pt>
                <c:pt idx="3213">
                  <c:v>5133434.8704707297</c:v>
                </c:pt>
                <c:pt idx="3214">
                  <c:v>5159882.8698033802</c:v>
                </c:pt>
                <c:pt idx="3215">
                  <c:v>5139437.8703192584</c:v>
                </c:pt>
                <c:pt idx="3216">
                  <c:v>5140742.8702863306</c:v>
                </c:pt>
                <c:pt idx="3217">
                  <c:v>5131955.8705080487</c:v>
                </c:pt>
                <c:pt idx="3218">
                  <c:v>5122559.8707451327</c:v>
                </c:pt>
                <c:pt idx="3219">
                  <c:v>5090804.8715463905</c:v>
                </c:pt>
                <c:pt idx="3220">
                  <c:v>5115251.8709295327</c:v>
                </c:pt>
                <c:pt idx="3221">
                  <c:v>5096372.8714058958</c:v>
                </c:pt>
                <c:pt idx="3222">
                  <c:v>5130215.8705519531</c:v>
                </c:pt>
                <c:pt idx="3223">
                  <c:v>5158751.8698319197</c:v>
                </c:pt>
                <c:pt idx="3224">
                  <c:v>5147267.8701216886</c:v>
                </c:pt>
                <c:pt idx="3225">
                  <c:v>5087498.8716298081</c:v>
                </c:pt>
                <c:pt idx="3226">
                  <c:v>5094502.3714530934</c:v>
                </c:pt>
                <c:pt idx="3227">
                  <c:v>5137871.8703587744</c:v>
                </c:pt>
                <c:pt idx="3228">
                  <c:v>5106986.87113808</c:v>
                </c:pt>
                <c:pt idx="3229">
                  <c:v>5140264.3702984061</c:v>
                </c:pt>
                <c:pt idx="3230">
                  <c:v>5137436.870369751</c:v>
                </c:pt>
                <c:pt idx="3231">
                  <c:v>5177239.369365436</c:v>
                </c:pt>
                <c:pt idx="3232">
                  <c:v>5214127.3684346611</c:v>
                </c:pt>
                <c:pt idx="3233">
                  <c:v>5228264.8680779366</c:v>
                </c:pt>
                <c:pt idx="3234">
                  <c:v>5234050.3679319536</c:v>
                </c:pt>
                <c:pt idx="3235">
                  <c:v>5209907.868541128</c:v>
                </c:pt>
                <c:pt idx="3236">
                  <c:v>5221478.868249163</c:v>
                </c:pt>
                <c:pt idx="3237">
                  <c:v>5195204.8689121213</c:v>
                </c:pt>
                <c:pt idx="3238">
                  <c:v>5192725.3689746847</c:v>
                </c:pt>
                <c:pt idx="3239">
                  <c:v>5177630.8693555575</c:v>
                </c:pt>
                <c:pt idx="3240">
                  <c:v>5240923.3677585311</c:v>
                </c:pt>
                <c:pt idx="3241">
                  <c:v>5269241.867043986</c:v>
                </c:pt>
                <c:pt idx="3242">
                  <c:v>5221609.3682458717</c:v>
                </c:pt>
                <c:pt idx="3243">
                  <c:v>5254103.8674259549</c:v>
                </c:pt>
                <c:pt idx="3244">
                  <c:v>5276027.8668727586</c:v>
                </c:pt>
                <c:pt idx="3245">
                  <c:v>5291600.8664798141</c:v>
                </c:pt>
                <c:pt idx="3246">
                  <c:v>5262194.8672217997</c:v>
                </c:pt>
                <c:pt idx="3247">
                  <c:v>5267240.8670944767</c:v>
                </c:pt>
                <c:pt idx="3248">
                  <c:v>5236834.3678617086</c:v>
                </c:pt>
                <c:pt idx="3249">
                  <c:v>5284945.3666477483</c:v>
                </c:pt>
                <c:pt idx="3250">
                  <c:v>5285075.8666444561</c:v>
                </c:pt>
                <c:pt idx="3251">
                  <c:v>5263412.867191066</c:v>
                </c:pt>
                <c:pt idx="3252">
                  <c:v>5268502.367062646</c:v>
                </c:pt>
                <c:pt idx="3253">
                  <c:v>5250232.3675236432</c:v>
                </c:pt>
                <c:pt idx="3254">
                  <c:v>5219042.8683106313</c:v>
                </c:pt>
                <c:pt idx="3255">
                  <c:v>5208907.3685663752</c:v>
                </c:pt>
                <c:pt idx="3256">
                  <c:v>5182502.8692326257</c:v>
                </c:pt>
                <c:pt idx="3257">
                  <c:v>5184103.6691922341</c:v>
                </c:pt>
                <c:pt idx="3258">
                  <c:v>5166357.0396359982</c:v>
                </c:pt>
                <c:pt idx="3259">
                  <c:v>5141790.136760111</c:v>
                </c:pt>
                <c:pt idx="3260">
                  <c:v>5138837.5376979243</c:v>
                </c:pt>
                <c:pt idx="3261">
                  <c:v>5147428.623961851</c:v>
                </c:pt>
                <c:pt idx="3262">
                  <c:v>5149245.1078494126</c:v>
                </c:pt>
                <c:pt idx="3263">
                  <c:v>5149245.1078494126</c:v>
                </c:pt>
                <c:pt idx="3264">
                  <c:v>5149245.1078494126</c:v>
                </c:pt>
                <c:pt idx="3265">
                  <c:v>5149245.1078494126</c:v>
                </c:pt>
                <c:pt idx="3266">
                  <c:v>5149245.1078494126</c:v>
                </c:pt>
                <c:pt idx="3267">
                  <c:v>5149245.1078494126</c:v>
                </c:pt>
                <c:pt idx="3268">
                  <c:v>5149245.1078494126</c:v>
                </c:pt>
                <c:pt idx="3269">
                  <c:v>5149245.1078494126</c:v>
                </c:pt>
                <c:pt idx="3270">
                  <c:v>5149245.1078494126</c:v>
                </c:pt>
                <c:pt idx="3271">
                  <c:v>5149245.1078494126</c:v>
                </c:pt>
                <c:pt idx="3272">
                  <c:v>5149245.1078494126</c:v>
                </c:pt>
                <c:pt idx="3273">
                  <c:v>5149245.1078494126</c:v>
                </c:pt>
                <c:pt idx="3274">
                  <c:v>5149245.1078494126</c:v>
                </c:pt>
                <c:pt idx="3275">
                  <c:v>5149245.1078494126</c:v>
                </c:pt>
                <c:pt idx="3276">
                  <c:v>5149245.1078494126</c:v>
                </c:pt>
                <c:pt idx="3277">
                  <c:v>5149245.1078494126</c:v>
                </c:pt>
                <c:pt idx="3278">
                  <c:v>5149245.1078494126</c:v>
                </c:pt>
                <c:pt idx="3279">
                  <c:v>5149245.1078494126</c:v>
                </c:pt>
                <c:pt idx="3280">
                  <c:v>5148664.8575471332</c:v>
                </c:pt>
                <c:pt idx="3281">
                  <c:v>5138874.1328523103</c:v>
                </c:pt>
                <c:pt idx="3282">
                  <c:v>5127943.1312474534</c:v>
                </c:pt>
                <c:pt idx="3283">
                  <c:v>5127943.1312474534</c:v>
                </c:pt>
                <c:pt idx="3284">
                  <c:v>5127943.1312474534</c:v>
                </c:pt>
                <c:pt idx="3285">
                  <c:v>5127943.1312474534</c:v>
                </c:pt>
                <c:pt idx="3286">
                  <c:v>5127943.1312474534</c:v>
                </c:pt>
                <c:pt idx="3287">
                  <c:v>5127943.1312474534</c:v>
                </c:pt>
                <c:pt idx="3288">
                  <c:v>5127943.1312474534</c:v>
                </c:pt>
                <c:pt idx="3289">
                  <c:v>5127943.1312474534</c:v>
                </c:pt>
                <c:pt idx="3290">
                  <c:v>5127943.1312474534</c:v>
                </c:pt>
                <c:pt idx="3291">
                  <c:v>5127943.1312474534</c:v>
                </c:pt>
                <c:pt idx="3292">
                  <c:v>5127943.1312474534</c:v>
                </c:pt>
                <c:pt idx="3293">
                  <c:v>5127943.1312474534</c:v>
                </c:pt>
                <c:pt idx="3294">
                  <c:v>5127943.1312474534</c:v>
                </c:pt>
                <c:pt idx="3295">
                  <c:v>5127943.1312474534</c:v>
                </c:pt>
                <c:pt idx="3296">
                  <c:v>5127943.1312474534</c:v>
                </c:pt>
                <c:pt idx="3297">
                  <c:v>5127943.1312474534</c:v>
                </c:pt>
                <c:pt idx="3298">
                  <c:v>5127943.1312474534</c:v>
                </c:pt>
                <c:pt idx="3299">
                  <c:v>5127943.1312474534</c:v>
                </c:pt>
                <c:pt idx="3300">
                  <c:v>5127943.1312474534</c:v>
                </c:pt>
                <c:pt idx="3301">
                  <c:v>5127943.1312474534</c:v>
                </c:pt>
                <c:pt idx="3302">
                  <c:v>5127943.1312474534</c:v>
                </c:pt>
                <c:pt idx="3303">
                  <c:v>5127943.1312474534</c:v>
                </c:pt>
                <c:pt idx="3304">
                  <c:v>5127943.1312474534</c:v>
                </c:pt>
                <c:pt idx="3305">
                  <c:v>5127943.1312474534</c:v>
                </c:pt>
                <c:pt idx="3306">
                  <c:v>5127943.1312474534</c:v>
                </c:pt>
                <c:pt idx="3307">
                  <c:v>5127943.1312474534</c:v>
                </c:pt>
                <c:pt idx="3308">
                  <c:v>5128382.5888721654</c:v>
                </c:pt>
                <c:pt idx="3309">
                  <c:v>5156287.3724083891</c:v>
                </c:pt>
                <c:pt idx="3310">
                  <c:v>5132834.2525207037</c:v>
                </c:pt>
                <c:pt idx="3311">
                  <c:v>5155668.4128517713</c:v>
                </c:pt>
                <c:pt idx="3312">
                  <c:v>5178459.853642989</c:v>
                </c:pt>
                <c:pt idx="3313">
                  <c:v>5238844.0732105272</c:v>
                </c:pt>
                <c:pt idx="3314">
                  <c:v>5190510.500498116</c:v>
                </c:pt>
                <c:pt idx="3315">
                  <c:v>5214131.5148047237</c:v>
                </c:pt>
                <c:pt idx="3316">
                  <c:v>5277441.0725581069</c:v>
                </c:pt>
                <c:pt idx="3317">
                  <c:v>5299926.8810015507</c:v>
                </c:pt>
                <c:pt idx="3318">
                  <c:v>5283204.4254018627</c:v>
                </c:pt>
                <c:pt idx="3319">
                  <c:v>5322150.7188611859</c:v>
                </c:pt>
                <c:pt idx="3320">
                  <c:v>5222339.9264306789</c:v>
                </c:pt>
                <c:pt idx="3321">
                  <c:v>5235394.7938570669</c:v>
                </c:pt>
                <c:pt idx="3322">
                  <c:v>5367558.9533877522</c:v>
                </c:pt>
                <c:pt idx="3323">
                  <c:v>5387774.3501048675</c:v>
                </c:pt>
                <c:pt idx="3324">
                  <c:v>5402968.6439656792</c:v>
                </c:pt>
                <c:pt idx="3325">
                  <c:v>5376422.2914732257</c:v>
                </c:pt>
                <c:pt idx="3326">
                  <c:v>5339047.8215167457</c:v>
                </c:pt>
                <c:pt idx="3327">
                  <c:v>5321932.4100413481</c:v>
                </c:pt>
                <c:pt idx="3328">
                  <c:v>5210638.5736872964</c:v>
                </c:pt>
                <c:pt idx="3329">
                  <c:v>5225046.9557966869</c:v>
                </c:pt>
                <c:pt idx="3330">
                  <c:v>5312021.1896206448</c:v>
                </c:pt>
                <c:pt idx="3331">
                  <c:v>5336559.1009705774</c:v>
                </c:pt>
                <c:pt idx="3332">
                  <c:v>5330490.115779046</c:v>
                </c:pt>
                <c:pt idx="3333">
                  <c:v>5347736.5125463475</c:v>
                </c:pt>
                <c:pt idx="3334">
                  <c:v>5227142.7204671428</c:v>
                </c:pt>
                <c:pt idx="3335">
                  <c:v>5186406.2946851384</c:v>
                </c:pt>
                <c:pt idx="3336">
                  <c:v>5169072.574389901</c:v>
                </c:pt>
                <c:pt idx="3337">
                  <c:v>5172914.8096190719</c:v>
                </c:pt>
                <c:pt idx="3338">
                  <c:v>5170775.3831846472</c:v>
                </c:pt>
                <c:pt idx="3339">
                  <c:v>5135496.677898624</c:v>
                </c:pt>
                <c:pt idx="3340">
                  <c:v>5132876.9720605528</c:v>
                </c:pt>
                <c:pt idx="3341">
                  <c:v>5054984.3851419063</c:v>
                </c:pt>
                <c:pt idx="3342">
                  <c:v>5035004.7619502181</c:v>
                </c:pt>
                <c:pt idx="3343">
                  <c:v>5002960.1672185948</c:v>
                </c:pt>
                <c:pt idx="3344">
                  <c:v>5041339.809356967</c:v>
                </c:pt>
                <c:pt idx="3345">
                  <c:v>5048569.745417146</c:v>
                </c:pt>
                <c:pt idx="3346">
                  <c:v>5048569.745417146</c:v>
                </c:pt>
                <c:pt idx="3347">
                  <c:v>5048569.745417146</c:v>
                </c:pt>
                <c:pt idx="3348">
                  <c:v>5048569.745417146</c:v>
                </c:pt>
                <c:pt idx="3349">
                  <c:v>5048569.745417146</c:v>
                </c:pt>
                <c:pt idx="3350">
                  <c:v>5048569.745417146</c:v>
                </c:pt>
                <c:pt idx="3351">
                  <c:v>5048569.745417146</c:v>
                </c:pt>
                <c:pt idx="3352">
                  <c:v>5048569.745417146</c:v>
                </c:pt>
                <c:pt idx="3353">
                  <c:v>5048569.745417146</c:v>
                </c:pt>
                <c:pt idx="3354">
                  <c:v>5048569.745417146</c:v>
                </c:pt>
                <c:pt idx="3355">
                  <c:v>5048569.745417146</c:v>
                </c:pt>
                <c:pt idx="3356">
                  <c:v>5048569.745417146</c:v>
                </c:pt>
                <c:pt idx="3357">
                  <c:v>5048569.745417146</c:v>
                </c:pt>
                <c:pt idx="3358">
                  <c:v>5048569.745417146</c:v>
                </c:pt>
                <c:pt idx="3359">
                  <c:v>5048569.745417146</c:v>
                </c:pt>
                <c:pt idx="3360">
                  <c:v>5048569.745417146</c:v>
                </c:pt>
                <c:pt idx="3361">
                  <c:v>5048569.745417146</c:v>
                </c:pt>
                <c:pt idx="3362">
                  <c:v>5041279.951929139</c:v>
                </c:pt>
                <c:pt idx="3363">
                  <c:v>5041279.951929139</c:v>
                </c:pt>
                <c:pt idx="3364">
                  <c:v>5053834.0989004644</c:v>
                </c:pt>
                <c:pt idx="3365">
                  <c:v>5061168.0036004828</c:v>
                </c:pt>
                <c:pt idx="3366">
                  <c:v>5023126.160793026</c:v>
                </c:pt>
                <c:pt idx="3367">
                  <c:v>5035305.9923302168</c:v>
                </c:pt>
                <c:pt idx="3368">
                  <c:v>5089888.227108879</c:v>
                </c:pt>
                <c:pt idx="3369">
                  <c:v>5082427.9525483977</c:v>
                </c:pt>
                <c:pt idx="3370">
                  <c:v>5084619.6716283131</c:v>
                </c:pt>
                <c:pt idx="3371">
                  <c:v>5123396.2399652777</c:v>
                </c:pt>
                <c:pt idx="3372">
                  <c:v>5049805.057012734</c:v>
                </c:pt>
                <c:pt idx="3373">
                  <c:v>4979838.6402308196</c:v>
                </c:pt>
                <c:pt idx="3374">
                  <c:v>4961883.4031530516</c:v>
                </c:pt>
                <c:pt idx="3375">
                  <c:v>4915899.4509186735</c:v>
                </c:pt>
                <c:pt idx="3376">
                  <c:v>4864242.318142822</c:v>
                </c:pt>
                <c:pt idx="3377">
                  <c:v>4857624.3013834441</c:v>
                </c:pt>
                <c:pt idx="3378">
                  <c:v>4852836.0475440454</c:v>
                </c:pt>
                <c:pt idx="3379">
                  <c:v>4844372.1680578571</c:v>
                </c:pt>
                <c:pt idx="3380">
                  <c:v>4844372.1680578571</c:v>
                </c:pt>
                <c:pt idx="3381">
                  <c:v>4844372.1680578571</c:v>
                </c:pt>
                <c:pt idx="3382">
                  <c:v>4844372.1680578571</c:v>
                </c:pt>
                <c:pt idx="3383">
                  <c:v>4844372.1680578571</c:v>
                </c:pt>
                <c:pt idx="3384">
                  <c:v>4844372.1680578571</c:v>
                </c:pt>
                <c:pt idx="3385">
                  <c:v>4844372.1680578571</c:v>
                </c:pt>
                <c:pt idx="3386">
                  <c:v>4844372.1680578571</c:v>
                </c:pt>
                <c:pt idx="3387">
                  <c:v>4844372.1680578571</c:v>
                </c:pt>
                <c:pt idx="3388">
                  <c:v>4844372.1680578571</c:v>
                </c:pt>
                <c:pt idx="3389">
                  <c:v>4844372.1680578571</c:v>
                </c:pt>
                <c:pt idx="3390">
                  <c:v>4844372.1680578571</c:v>
                </c:pt>
                <c:pt idx="3391">
                  <c:v>4844372.1680578571</c:v>
                </c:pt>
                <c:pt idx="3392">
                  <c:v>4844372.1680578571</c:v>
                </c:pt>
                <c:pt idx="3393">
                  <c:v>4844372.1680578571</c:v>
                </c:pt>
                <c:pt idx="3394">
                  <c:v>4844372.1680578571</c:v>
                </c:pt>
                <c:pt idx="3395">
                  <c:v>4844372.1680578571</c:v>
                </c:pt>
                <c:pt idx="3396">
                  <c:v>4844372.1680578571</c:v>
                </c:pt>
                <c:pt idx="3397">
                  <c:v>4844372.1680578571</c:v>
                </c:pt>
                <c:pt idx="3398">
                  <c:v>4844372.1680578571</c:v>
                </c:pt>
                <c:pt idx="3399">
                  <c:v>4844372.1680578571</c:v>
                </c:pt>
                <c:pt idx="3400">
                  <c:v>4844372.1680578571</c:v>
                </c:pt>
                <c:pt idx="3401">
                  <c:v>4844372.1680578571</c:v>
                </c:pt>
                <c:pt idx="3402">
                  <c:v>4844372.1680578571</c:v>
                </c:pt>
                <c:pt idx="3403">
                  <c:v>4881273.7918364406</c:v>
                </c:pt>
                <c:pt idx="3404">
                  <c:v>4886704.0976955071</c:v>
                </c:pt>
                <c:pt idx="3405">
                  <c:v>4855738.4021625593</c:v>
                </c:pt>
                <c:pt idx="3406">
                  <c:v>4855672.0068470975</c:v>
                </c:pt>
                <c:pt idx="3407">
                  <c:v>4847331.0668291822</c:v>
                </c:pt>
                <c:pt idx="3408">
                  <c:v>4855340.0291349413</c:v>
                </c:pt>
                <c:pt idx="3409">
                  <c:v>4896214.7849441273</c:v>
                </c:pt>
                <c:pt idx="3410">
                  <c:v>5075565.7439363087</c:v>
                </c:pt>
                <c:pt idx="3411">
                  <c:v>4989708.0081300093</c:v>
                </c:pt>
                <c:pt idx="3412">
                  <c:v>4888164.325424348</c:v>
                </c:pt>
                <c:pt idx="3413">
                  <c:v>4890405.1749813994</c:v>
                </c:pt>
                <c:pt idx="3414">
                  <c:v>4874968.2113661543</c:v>
                </c:pt>
                <c:pt idx="3415">
                  <c:v>4881939.7433214262</c:v>
                </c:pt>
                <c:pt idx="3416">
                  <c:v>4841230.9763683183</c:v>
                </c:pt>
                <c:pt idx="3417">
                  <c:v>4759979.4313181816</c:v>
                </c:pt>
                <c:pt idx="3418">
                  <c:v>4797119.437865614</c:v>
                </c:pt>
                <c:pt idx="3419">
                  <c:v>4904721.713818118</c:v>
                </c:pt>
                <c:pt idx="3420">
                  <c:v>4902729.8475451833</c:v>
                </c:pt>
                <c:pt idx="3421">
                  <c:v>4901775.4116227347</c:v>
                </c:pt>
                <c:pt idx="3422">
                  <c:v>4920241.6718614018</c:v>
                </c:pt>
                <c:pt idx="3423">
                  <c:v>4985848.7672261959</c:v>
                </c:pt>
                <c:pt idx="3424">
                  <c:v>4997053.0150114549</c:v>
                </c:pt>
                <c:pt idx="3425">
                  <c:v>5059506.3221107684</c:v>
                </c:pt>
                <c:pt idx="3426">
                  <c:v>5073200.4027371956</c:v>
                </c:pt>
                <c:pt idx="3427">
                  <c:v>5053572.2205059826</c:v>
                </c:pt>
                <c:pt idx="3428">
                  <c:v>5017718.6275931541</c:v>
                </c:pt>
                <c:pt idx="3429">
                  <c:v>5136815.631829055</c:v>
                </c:pt>
                <c:pt idx="3430">
                  <c:v>5149762.7626031311</c:v>
                </c:pt>
                <c:pt idx="3431">
                  <c:v>5147978.3824002938</c:v>
                </c:pt>
                <c:pt idx="3432">
                  <c:v>5127686.2447447693</c:v>
                </c:pt>
                <c:pt idx="3433">
                  <c:v>5116067.0248193154</c:v>
                </c:pt>
                <c:pt idx="3434">
                  <c:v>5099924.6085657384</c:v>
                </c:pt>
                <c:pt idx="3435">
                  <c:v>5063573.0490846764</c:v>
                </c:pt>
                <c:pt idx="3436">
                  <c:v>5163000.3738753442</c:v>
                </c:pt>
                <c:pt idx="3437">
                  <c:v>5188562.657711342</c:v>
                </c:pt>
                <c:pt idx="3438">
                  <c:v>5227943.5138158258</c:v>
                </c:pt>
                <c:pt idx="3439">
                  <c:v>5234624.5652729617</c:v>
                </c:pt>
                <c:pt idx="3440">
                  <c:v>5189766.0769179072</c:v>
                </c:pt>
                <c:pt idx="3441">
                  <c:v>5158228.1942631043</c:v>
                </c:pt>
                <c:pt idx="3442">
                  <c:v>5135072.7488402361</c:v>
                </c:pt>
                <c:pt idx="3443">
                  <c:v>5096480.3398021227</c:v>
                </c:pt>
                <c:pt idx="3444">
                  <c:v>5045065.2916319901</c:v>
                </c:pt>
                <c:pt idx="3445">
                  <c:v>4994646.1765983254</c:v>
                </c:pt>
                <c:pt idx="3446">
                  <c:v>4971034.261821243</c:v>
                </c:pt>
                <c:pt idx="3447">
                  <c:v>5015220.4953091824</c:v>
                </c:pt>
                <c:pt idx="3448">
                  <c:v>5125236.2714709071</c:v>
                </c:pt>
                <c:pt idx="3449">
                  <c:v>5137119.7971609393</c:v>
                </c:pt>
                <c:pt idx="3450">
                  <c:v>5070497.5224736175</c:v>
                </c:pt>
                <c:pt idx="3451">
                  <c:v>4988447.3673956832</c:v>
                </c:pt>
                <c:pt idx="3452">
                  <c:v>4986651.2419568934</c:v>
                </c:pt>
                <c:pt idx="3453">
                  <c:v>5026541.4576311558</c:v>
                </c:pt>
                <c:pt idx="3454">
                  <c:v>4998800.4821849344</c:v>
                </c:pt>
                <c:pt idx="3455">
                  <c:v>4997480.4708348168</c:v>
                </c:pt>
                <c:pt idx="3456">
                  <c:v>5026151.3605941916</c:v>
                </c:pt>
                <c:pt idx="3457">
                  <c:v>5095662.7983561298</c:v>
                </c:pt>
                <c:pt idx="3458">
                  <c:v>5130109.1191461701</c:v>
                </c:pt>
                <c:pt idx="3459">
                  <c:v>5116908.133933221</c:v>
                </c:pt>
                <c:pt idx="3460">
                  <c:v>5083163.1154826181</c:v>
                </c:pt>
                <c:pt idx="3461">
                  <c:v>5149291.8007837385</c:v>
                </c:pt>
                <c:pt idx="3462">
                  <c:v>5164802.9584089536</c:v>
                </c:pt>
                <c:pt idx="3463">
                  <c:v>5250609.3622931261</c:v>
                </c:pt>
                <c:pt idx="3464">
                  <c:v>5224991.200364246</c:v>
                </c:pt>
                <c:pt idx="3465">
                  <c:v>5204405.9140478019</c:v>
                </c:pt>
                <c:pt idx="3466">
                  <c:v>5145950.3014017101</c:v>
                </c:pt>
                <c:pt idx="3467">
                  <c:v>5089309.824222398</c:v>
                </c:pt>
                <c:pt idx="3468">
                  <c:v>5078006.4806338102</c:v>
                </c:pt>
                <c:pt idx="3469">
                  <c:v>5065094.2669723947</c:v>
                </c:pt>
                <c:pt idx="3470">
                  <c:v>5116644.114228962</c:v>
                </c:pt>
                <c:pt idx="3471">
                  <c:v>5075083.185544828</c:v>
                </c:pt>
                <c:pt idx="3472">
                  <c:v>5163636.7682460714</c:v>
                </c:pt>
                <c:pt idx="3473">
                  <c:v>5172072.4022859205</c:v>
                </c:pt>
                <c:pt idx="3474">
                  <c:v>5158822.2844282063</c:v>
                </c:pt>
                <c:pt idx="3475">
                  <c:v>5167463.665639759</c:v>
                </c:pt>
                <c:pt idx="3476">
                  <c:v>5196185.9708095863</c:v>
                </c:pt>
                <c:pt idx="3477">
                  <c:v>5177504.1276188968</c:v>
                </c:pt>
                <c:pt idx="3478">
                  <c:v>5188120.6816788036</c:v>
                </c:pt>
                <c:pt idx="3479">
                  <c:v>5186186.6582647888</c:v>
                </c:pt>
                <c:pt idx="3480">
                  <c:v>5119936.0689762188</c:v>
                </c:pt>
                <c:pt idx="3481">
                  <c:v>5111706.1821080735</c:v>
                </c:pt>
                <c:pt idx="3482">
                  <c:v>5098735.8804038772</c:v>
                </c:pt>
                <c:pt idx="3483">
                  <c:v>5084307.9430669565</c:v>
                </c:pt>
                <c:pt idx="3484">
                  <c:v>5088383.8051690711</c:v>
                </c:pt>
                <c:pt idx="3485">
                  <c:v>5087353.7012341665</c:v>
                </c:pt>
                <c:pt idx="3486">
                  <c:v>5087353.7012341665</c:v>
                </c:pt>
                <c:pt idx="3487">
                  <c:v>5104054.7659737347</c:v>
                </c:pt>
                <c:pt idx="3488">
                  <c:v>5093997.5953695448</c:v>
                </c:pt>
                <c:pt idx="3489">
                  <c:v>5132705.3992976071</c:v>
                </c:pt>
                <c:pt idx="3490">
                  <c:v>5131406.1652266877</c:v>
                </c:pt>
                <c:pt idx="3491">
                  <c:v>5084915.0033220481</c:v>
                </c:pt>
                <c:pt idx="3492">
                  <c:v>5119265.6784061752</c:v>
                </c:pt>
                <c:pt idx="3493">
                  <c:v>5127264.5944718644</c:v>
                </c:pt>
                <c:pt idx="3494">
                  <c:v>5147688.2228020243</c:v>
                </c:pt>
                <c:pt idx="3495">
                  <c:v>5153129.1098720869</c:v>
                </c:pt>
                <c:pt idx="3496">
                  <c:v>5089056.5740768723</c:v>
                </c:pt>
                <c:pt idx="3497">
                  <c:v>4982756.2580363946</c:v>
                </c:pt>
                <c:pt idx="3498">
                  <c:v>4976519.5397232482</c:v>
                </c:pt>
                <c:pt idx="3499">
                  <c:v>4973595.1617851937</c:v>
                </c:pt>
                <c:pt idx="3500">
                  <c:v>4958463.6978887124</c:v>
                </c:pt>
                <c:pt idx="3501">
                  <c:v>4961043.4672690453</c:v>
                </c:pt>
                <c:pt idx="3502">
                  <c:v>4961043.4672690453</c:v>
                </c:pt>
                <c:pt idx="3503">
                  <c:v>4961043.4672690453</c:v>
                </c:pt>
                <c:pt idx="3504">
                  <c:v>4961043.4672690453</c:v>
                </c:pt>
                <c:pt idx="3505">
                  <c:v>4961043.4672690453</c:v>
                </c:pt>
                <c:pt idx="3506">
                  <c:v>4961043.4672690453</c:v>
                </c:pt>
                <c:pt idx="3507">
                  <c:v>4961043.4672690453</c:v>
                </c:pt>
                <c:pt idx="3508">
                  <c:v>4961043.4672690453</c:v>
                </c:pt>
                <c:pt idx="3509">
                  <c:v>4961043.4672690453</c:v>
                </c:pt>
                <c:pt idx="3510">
                  <c:v>4961043.4672690453</c:v>
                </c:pt>
                <c:pt idx="3511">
                  <c:v>4961043.4672690453</c:v>
                </c:pt>
                <c:pt idx="3512">
                  <c:v>4961043.4672690453</c:v>
                </c:pt>
                <c:pt idx="3513">
                  <c:v>4961043.4672690453</c:v>
                </c:pt>
                <c:pt idx="3514">
                  <c:v>4961043.4672690453</c:v>
                </c:pt>
                <c:pt idx="3515">
                  <c:v>4961043.4672690453</c:v>
                </c:pt>
                <c:pt idx="3516">
                  <c:v>4961043.4672690453</c:v>
                </c:pt>
                <c:pt idx="3517">
                  <c:v>4961043.4672690453</c:v>
                </c:pt>
                <c:pt idx="3518">
                  <c:v>4963280.9531282596</c:v>
                </c:pt>
                <c:pt idx="3519">
                  <c:v>4975689.0554457391</c:v>
                </c:pt>
                <c:pt idx="3520">
                  <c:v>4993944.7332169693</c:v>
                </c:pt>
                <c:pt idx="3521">
                  <c:v>4958620.0697809327</c:v>
                </c:pt>
                <c:pt idx="3522">
                  <c:v>5019592.0996675733</c:v>
                </c:pt>
                <c:pt idx="3523">
                  <c:v>5044060.6136220815</c:v>
                </c:pt>
                <c:pt idx="3524">
                  <c:v>5101844.5635146489</c:v>
                </c:pt>
                <c:pt idx="3525">
                  <c:v>5201870.5733286804</c:v>
                </c:pt>
                <c:pt idx="3526">
                  <c:v>5210318.9853129731</c:v>
                </c:pt>
                <c:pt idx="3527">
                  <c:v>5190114.5283505367</c:v>
                </c:pt>
                <c:pt idx="3528">
                  <c:v>5194099.6283431277</c:v>
                </c:pt>
                <c:pt idx="3529">
                  <c:v>5175130.5523783956</c:v>
                </c:pt>
                <c:pt idx="3530">
                  <c:v>5183977.4743619477</c:v>
                </c:pt>
                <c:pt idx="3531">
                  <c:v>5193900.3733434994</c:v>
                </c:pt>
                <c:pt idx="3532">
                  <c:v>5199798.3213325348</c:v>
                </c:pt>
                <c:pt idx="3533">
                  <c:v>5167160.3523932155</c:v>
                </c:pt>
                <c:pt idx="3534">
                  <c:v>5175210.2543782489</c:v>
                </c:pt>
                <c:pt idx="3535">
                  <c:v>5247181.1602444407</c:v>
                </c:pt>
                <c:pt idx="3536">
                  <c:v>5252162.5352351787</c:v>
                </c:pt>
                <c:pt idx="3537">
                  <c:v>5261447.8182179146</c:v>
                </c:pt>
                <c:pt idx="3538">
                  <c:v>5293607.5751581239</c:v>
                </c:pt>
                <c:pt idx="3539">
                  <c:v>5336766.2080778833</c:v>
                </c:pt>
                <c:pt idx="3540">
                  <c:v>5343381.4740655841</c:v>
                </c:pt>
                <c:pt idx="3541">
                  <c:v>5356811.2610406158</c:v>
                </c:pt>
                <c:pt idx="3542">
                  <c:v>5381917.3909939378</c:v>
                </c:pt>
                <c:pt idx="3543">
                  <c:v>5368806.412018314</c:v>
                </c:pt>
                <c:pt idx="3544">
                  <c:v>5335530.8270801799</c:v>
                </c:pt>
                <c:pt idx="3545">
                  <c:v>5336088.7410791423</c:v>
                </c:pt>
                <c:pt idx="3546">
                  <c:v>5416707.313929257</c:v>
                </c:pt>
                <c:pt idx="3547">
                  <c:v>5416866.7179289609</c:v>
                </c:pt>
                <c:pt idx="3548">
                  <c:v>5400846.6159587456</c:v>
                </c:pt>
                <c:pt idx="3549">
                  <c:v>5366415.3520227605</c:v>
                </c:pt>
                <c:pt idx="3550">
                  <c:v>5320347.5961084096</c:v>
                </c:pt>
                <c:pt idx="3551">
                  <c:v>5403317.3779541515</c:v>
                </c:pt>
                <c:pt idx="3552">
                  <c:v>5433803.3928974718</c:v>
                </c:pt>
                <c:pt idx="3553">
                  <c:v>5431970.2469008807</c:v>
                </c:pt>
                <c:pt idx="3554">
                  <c:v>5452254.4058631686</c:v>
                </c:pt>
                <c:pt idx="3555">
                  <c:v>5405987.3949491885</c:v>
                </c:pt>
                <c:pt idx="3556">
                  <c:v>5388851.4649810474</c:v>
                </c:pt>
                <c:pt idx="3557">
                  <c:v>5352188.545049211</c:v>
                </c:pt>
                <c:pt idx="3558">
                  <c:v>5337164.7180771427</c:v>
                </c:pt>
                <c:pt idx="3559">
                  <c:v>5335889.486079514</c:v>
                </c:pt>
                <c:pt idx="3560">
                  <c:v>5339515.9270727718</c:v>
                </c:pt>
                <c:pt idx="3561">
                  <c:v>5352228.3960491363</c:v>
                </c:pt>
                <c:pt idx="3562">
                  <c:v>5302215.3911421206</c:v>
                </c:pt>
                <c:pt idx="3563">
                  <c:v>5308033.6371313035</c:v>
                </c:pt>
                <c:pt idx="3564">
                  <c:v>5466600.7658364959</c:v>
                </c:pt>
                <c:pt idx="3565">
                  <c:v>5590497.5246061468</c:v>
                </c:pt>
                <c:pt idx="3566">
                  <c:v>5665815.9144661147</c:v>
                </c:pt>
                <c:pt idx="3567">
                  <c:v>5665815.9144661147</c:v>
                </c:pt>
                <c:pt idx="3568">
                  <c:v>5677293.0024447767</c:v>
                </c:pt>
                <c:pt idx="3569">
                  <c:v>5740935.0493264534</c:v>
                </c:pt>
                <c:pt idx="3570">
                  <c:v>5789194.6102367295</c:v>
                </c:pt>
                <c:pt idx="3571">
                  <c:v>5798718.9992190218</c:v>
                </c:pt>
                <c:pt idx="3572">
                  <c:v>5780706.3472525105</c:v>
                </c:pt>
                <c:pt idx="3573">
                  <c:v>5799436.3172176881</c:v>
                </c:pt>
                <c:pt idx="3574">
                  <c:v>5871726.0310832877</c:v>
                </c:pt>
                <c:pt idx="3575">
                  <c:v>5865310.0200952161</c:v>
                </c:pt>
                <c:pt idx="3576">
                  <c:v>5832592.3491560444</c:v>
                </c:pt>
                <c:pt idx="3577">
                  <c:v>5841877.6321387803</c:v>
                </c:pt>
                <c:pt idx="3578">
                  <c:v>5766957.7522780718</c:v>
                </c:pt>
                <c:pt idx="3579">
                  <c:v>5762414.7382865185</c:v>
                </c:pt>
                <c:pt idx="3580">
                  <c:v>5868059.7390901027</c:v>
                </c:pt>
                <c:pt idx="3581">
                  <c:v>5910580.7560110474</c:v>
                </c:pt>
                <c:pt idx="3582">
                  <c:v>5899741.2840311993</c:v>
                </c:pt>
                <c:pt idx="3583">
                  <c:v>5957007.1709247315</c:v>
                </c:pt>
                <c:pt idx="3584">
                  <c:v>6044121.4567627683</c:v>
                </c:pt>
                <c:pt idx="3585">
                  <c:v>6100869.2806572635</c:v>
                </c:pt>
                <c:pt idx="3586">
                  <c:v>6102303.9166545961</c:v>
                </c:pt>
                <c:pt idx="3587">
                  <c:v>6078751.9756983845</c:v>
                </c:pt>
                <c:pt idx="3588">
                  <c:v>6097123.2866642289</c:v>
                </c:pt>
                <c:pt idx="3589">
                  <c:v>6011204.5308239693</c:v>
                </c:pt>
                <c:pt idx="3590">
                  <c:v>6004390.0098366383</c:v>
                </c:pt>
                <c:pt idx="3591">
                  <c:v>6082617.5226911977</c:v>
                </c:pt>
                <c:pt idx="3592">
                  <c:v>6024036.5528001115</c:v>
                </c:pt>
                <c:pt idx="3593">
                  <c:v>6010088.7028260436</c:v>
                </c:pt>
                <c:pt idx="3594">
                  <c:v>5986775.8678693864</c:v>
                </c:pt>
                <c:pt idx="3595">
                  <c:v>5972349.8058962077</c:v>
                </c:pt>
                <c:pt idx="3596">
                  <c:v>6041570.9927675119</c:v>
                </c:pt>
                <c:pt idx="3597">
                  <c:v>6032843.6237837374</c:v>
                </c:pt>
                <c:pt idx="3598">
                  <c:v>5972230.252896429</c:v>
                </c:pt>
                <c:pt idx="3599">
                  <c:v>5984663.7648733128</c:v>
                </c:pt>
                <c:pt idx="3600">
                  <c:v>6066398.1657213522</c:v>
                </c:pt>
                <c:pt idx="3601">
                  <c:v>6085008.5826867511</c:v>
                </c:pt>
                <c:pt idx="3602">
                  <c:v>6157099.0415527197</c:v>
                </c:pt>
                <c:pt idx="3603">
                  <c:v>6148849.884568057</c:v>
                </c:pt>
                <c:pt idx="3604">
                  <c:v>6178180.2205135264</c:v>
                </c:pt>
                <c:pt idx="3605">
                  <c:v>6206514.2814608468</c:v>
                </c:pt>
                <c:pt idx="3606">
                  <c:v>6075842.8527037911</c:v>
                </c:pt>
                <c:pt idx="3607">
                  <c:v>6045396.688760397</c:v>
                </c:pt>
                <c:pt idx="3608">
                  <c:v>6031648.0937859584</c:v>
                </c:pt>
                <c:pt idx="3609">
                  <c:v>5945450.380946218</c:v>
                </c:pt>
                <c:pt idx="3610">
                  <c:v>5941106.621954293</c:v>
                </c:pt>
                <c:pt idx="3611">
                  <c:v>5998890.5718468614</c:v>
                </c:pt>
                <c:pt idx="3612">
                  <c:v>6076799.2767020129</c:v>
                </c:pt>
                <c:pt idx="3613">
                  <c:v>6089591.4476782298</c:v>
                </c:pt>
                <c:pt idx="3614">
                  <c:v>6108281.5666434811</c:v>
                </c:pt>
                <c:pt idx="3615">
                  <c:v>6124461.0726134004</c:v>
                </c:pt>
                <c:pt idx="3616">
                  <c:v>6191131.7954894472</c:v>
                </c:pt>
                <c:pt idx="3617">
                  <c:v>6213368.6534481049</c:v>
                </c:pt>
                <c:pt idx="3618">
                  <c:v>6241144.8003964638</c:v>
                </c:pt>
                <c:pt idx="3619">
                  <c:v>6209144.4474559585</c:v>
                </c:pt>
                <c:pt idx="3620">
                  <c:v>6175868.8625178244</c:v>
                </c:pt>
                <c:pt idx="3621">
                  <c:v>6209901.616454551</c:v>
                </c:pt>
                <c:pt idx="3622">
                  <c:v>6154030.514558427</c:v>
                </c:pt>
                <c:pt idx="3623">
                  <c:v>6059424.2407343192</c:v>
                </c:pt>
                <c:pt idx="3624">
                  <c:v>6111103.0174382385</c:v>
                </c:pt>
                <c:pt idx="3625">
                  <c:v>6141119.0941567402</c:v>
                </c:pt>
                <c:pt idx="3626">
                  <c:v>6093870.8742379714</c:v>
                </c:pt>
                <c:pt idx="3627">
                  <c:v>6075760.9484772384</c:v>
                </c:pt>
                <c:pt idx="3628">
                  <c:v>6011661.3428241201</c:v>
                </c:pt>
                <c:pt idx="3629">
                  <c:v>6048135.3687422257</c:v>
                </c:pt>
                <c:pt idx="3630">
                  <c:v>6128317.7048157435</c:v>
                </c:pt>
                <c:pt idx="3631">
                  <c:v>6138231.4456754765</c:v>
                </c:pt>
                <c:pt idx="3632">
                  <c:v>6179591.5725422809</c:v>
                </c:pt>
                <c:pt idx="3633">
                  <c:v>6245061.9171799561</c:v>
                </c:pt>
                <c:pt idx="3634">
                  <c:v>6263501.4751790585</c:v>
                </c:pt>
                <c:pt idx="3635">
                  <c:v>6245894.6714121737</c:v>
                </c:pt>
                <c:pt idx="3636">
                  <c:v>6258425.6398588764</c:v>
                </c:pt>
                <c:pt idx="3637">
                  <c:v>6275953.1336988835</c:v>
                </c:pt>
                <c:pt idx="3638">
                  <c:v>6270480.7487443117</c:v>
                </c:pt>
                <c:pt idx="3639">
                  <c:v>6269251.4448777046</c:v>
                </c:pt>
                <c:pt idx="3640">
                  <c:v>6294075.4519904749</c:v>
                </c:pt>
                <c:pt idx="3641">
                  <c:v>6308589.1686091237</c:v>
                </c:pt>
                <c:pt idx="3642">
                  <c:v>6366762.9999740338</c:v>
                </c:pt>
                <c:pt idx="3643">
                  <c:v>6410661.0445009302</c:v>
                </c:pt>
                <c:pt idx="3644">
                  <c:v>6435683.3264308963</c:v>
                </c:pt>
                <c:pt idx="3645">
                  <c:v>6420892.025068175</c:v>
                </c:pt>
                <c:pt idx="3646">
                  <c:v>6413674.8217222895</c:v>
                </c:pt>
                <c:pt idx="3647">
                  <c:v>6482714.1130694663</c:v>
                </c:pt>
                <c:pt idx="3648">
                  <c:v>6466098.6833885545</c:v>
                </c:pt>
                <c:pt idx="3649">
                  <c:v>6419424.7914209338</c:v>
                </c:pt>
                <c:pt idx="3650">
                  <c:v>6412762.7575631933</c:v>
                </c:pt>
                <c:pt idx="3651">
                  <c:v>6428466.1230850099</c:v>
                </c:pt>
                <c:pt idx="3652">
                  <c:v>6378104.3195175678</c:v>
                </c:pt>
                <c:pt idx="3653">
                  <c:v>6291577.1892938213</c:v>
                </c:pt>
                <c:pt idx="3654">
                  <c:v>6325363.21814379</c:v>
                </c:pt>
                <c:pt idx="3655">
                  <c:v>6435802.2913212106</c:v>
                </c:pt>
                <c:pt idx="3656">
                  <c:v>6441116.0564220268</c:v>
                </c:pt>
                <c:pt idx="3657">
                  <c:v>6460824.5732511748</c:v>
                </c:pt>
                <c:pt idx="3658">
                  <c:v>6358713.0423959289</c:v>
                </c:pt>
                <c:pt idx="3659">
                  <c:v>6346697.5884739328</c:v>
                </c:pt>
                <c:pt idx="3660">
                  <c:v>6274882.4496860299</c:v>
                </c:pt>
                <c:pt idx="3661">
                  <c:v>6320089.1080064112</c:v>
                </c:pt>
                <c:pt idx="3662">
                  <c:v>6312197.7702820636</c:v>
                </c:pt>
                <c:pt idx="3663">
                  <c:v>6316877.0559678581</c:v>
                </c:pt>
                <c:pt idx="3664">
                  <c:v>6301609.8950438704</c:v>
                </c:pt>
                <c:pt idx="3665">
                  <c:v>6242508.1375344889</c:v>
                </c:pt>
                <c:pt idx="3666">
                  <c:v>6237881.3486087527</c:v>
                </c:pt>
                <c:pt idx="3667">
                  <c:v>6275375.2890595431</c:v>
                </c:pt>
                <c:pt idx="3668">
                  <c:v>6259514.5067246687</c:v>
                </c:pt>
                <c:pt idx="3669">
                  <c:v>6259514.5067246687</c:v>
                </c:pt>
                <c:pt idx="3670">
                  <c:v>6259514.5067246687</c:v>
                </c:pt>
                <c:pt idx="3671">
                  <c:v>6259514.5067246687</c:v>
                </c:pt>
                <c:pt idx="3672">
                  <c:v>6259514.5067246687</c:v>
                </c:pt>
                <c:pt idx="3673">
                  <c:v>6259514.5067246687</c:v>
                </c:pt>
                <c:pt idx="3674">
                  <c:v>6259514.5067246687</c:v>
                </c:pt>
                <c:pt idx="3675">
                  <c:v>6259514.5067246687</c:v>
                </c:pt>
                <c:pt idx="3676">
                  <c:v>6259514.5067246687</c:v>
                </c:pt>
                <c:pt idx="3677">
                  <c:v>6259514.5067246687</c:v>
                </c:pt>
                <c:pt idx="3678">
                  <c:v>6259514.5067246687</c:v>
                </c:pt>
                <c:pt idx="3679">
                  <c:v>6269315.9539006036</c:v>
                </c:pt>
                <c:pt idx="3680">
                  <c:v>6293725.4061001567</c:v>
                </c:pt>
                <c:pt idx="3681">
                  <c:v>6364450.0783177549</c:v>
                </c:pt>
                <c:pt idx="3682">
                  <c:v>6365643.0972457025</c:v>
                </c:pt>
                <c:pt idx="3683">
                  <c:v>6376463.8837315328</c:v>
                </c:pt>
                <c:pt idx="3684">
                  <c:v>6375469.7478706446</c:v>
                </c:pt>
                <c:pt idx="3685">
                  <c:v>6381013.967094834</c:v>
                </c:pt>
                <c:pt idx="3686">
                  <c:v>6395084.8131258786</c:v>
                </c:pt>
                <c:pt idx="3687">
                  <c:v>6410876.2789161541</c:v>
                </c:pt>
                <c:pt idx="3688">
                  <c:v>6391414.1576395193</c:v>
                </c:pt>
                <c:pt idx="3689">
                  <c:v>6415923.4302098984</c:v>
                </c:pt>
                <c:pt idx="3690">
                  <c:v>6447162.2378386036</c:v>
                </c:pt>
                <c:pt idx="3691">
                  <c:v>6443453.3463575942</c:v>
                </c:pt>
                <c:pt idx="3692">
                  <c:v>6410111.5590231624</c:v>
                </c:pt>
                <c:pt idx="3693">
                  <c:v>6425100.068925797</c:v>
                </c:pt>
                <c:pt idx="3694">
                  <c:v>6482798.1848520106</c:v>
                </c:pt>
                <c:pt idx="3695">
                  <c:v>6523175.3952019643</c:v>
                </c:pt>
                <c:pt idx="3696">
                  <c:v>6471900.9263768801</c:v>
                </c:pt>
                <c:pt idx="3697">
                  <c:v>6481574.6330232229</c:v>
                </c:pt>
                <c:pt idx="3698">
                  <c:v>6495683.7150489176</c:v>
                </c:pt>
                <c:pt idx="3699">
                  <c:v>6567605.6209847732</c:v>
                </c:pt>
                <c:pt idx="3700">
                  <c:v>6542866.9324464956</c:v>
                </c:pt>
                <c:pt idx="3701">
                  <c:v>6519007.67178516</c:v>
                </c:pt>
                <c:pt idx="3702">
                  <c:v>6528910.7943993993</c:v>
                </c:pt>
                <c:pt idx="3703">
                  <c:v>6549367.0515369233</c:v>
                </c:pt>
                <c:pt idx="3704">
                  <c:v>6529407.8623298435</c:v>
                </c:pt>
                <c:pt idx="3705">
                  <c:v>6452897.6370360386</c:v>
                </c:pt>
                <c:pt idx="3706">
                  <c:v>6378299.211474712</c:v>
                </c:pt>
                <c:pt idx="3707">
                  <c:v>6389731.7738749357</c:v>
                </c:pt>
                <c:pt idx="3708">
                  <c:v>6341745.6005897159</c:v>
                </c:pt>
                <c:pt idx="3709">
                  <c:v>6289132.8719518967</c:v>
                </c:pt>
                <c:pt idx="3710">
                  <c:v>6285691.6324334349</c:v>
                </c:pt>
                <c:pt idx="3711">
                  <c:v>6192701.6934456611</c:v>
                </c:pt>
                <c:pt idx="3712">
                  <c:v>6175292.4918978214</c:v>
                </c:pt>
                <c:pt idx="3713">
                  <c:v>6215129.1193456165</c:v>
                </c:pt>
                <c:pt idx="3714">
                  <c:v>6225168.6327588968</c:v>
                </c:pt>
                <c:pt idx="3715">
                  <c:v>6225168.6327588968</c:v>
                </c:pt>
                <c:pt idx="3716">
                  <c:v>6216643.0534204235</c:v>
                </c:pt>
                <c:pt idx="3717">
                  <c:v>6216643.0534204235</c:v>
                </c:pt>
                <c:pt idx="3718">
                  <c:v>6216643.0534204235</c:v>
                </c:pt>
                <c:pt idx="3719">
                  <c:v>6216643.0534204235</c:v>
                </c:pt>
                <c:pt idx="3720">
                  <c:v>6216643.0534204235</c:v>
                </c:pt>
                <c:pt idx="3721">
                  <c:v>6216643.0534204235</c:v>
                </c:pt>
                <c:pt idx="3722">
                  <c:v>6216643.0534204235</c:v>
                </c:pt>
                <c:pt idx="3723">
                  <c:v>6216643.0534204235</c:v>
                </c:pt>
                <c:pt idx="3724">
                  <c:v>6216643.0534204235</c:v>
                </c:pt>
                <c:pt idx="3725">
                  <c:v>6216643.0534204235</c:v>
                </c:pt>
                <c:pt idx="3726">
                  <c:v>6216643.0534204235</c:v>
                </c:pt>
                <c:pt idx="3727">
                  <c:v>6216643.0534204235</c:v>
                </c:pt>
                <c:pt idx="3728">
                  <c:v>6216643.0534204235</c:v>
                </c:pt>
                <c:pt idx="3729">
                  <c:v>6216643.0534204235</c:v>
                </c:pt>
                <c:pt idx="3730">
                  <c:v>6213117.5752019752</c:v>
                </c:pt>
                <c:pt idx="3731">
                  <c:v>6206574.6145533426</c:v>
                </c:pt>
                <c:pt idx="3732">
                  <c:v>6304019.6842789687</c:v>
                </c:pt>
                <c:pt idx="3733">
                  <c:v>6315686.4419223899</c:v>
                </c:pt>
                <c:pt idx="3734">
                  <c:v>6343059.5103180474</c:v>
                </c:pt>
                <c:pt idx="3735">
                  <c:v>6450548.8764570868</c:v>
                </c:pt>
                <c:pt idx="3736">
                  <c:v>6475696.4921376491</c:v>
                </c:pt>
                <c:pt idx="3737">
                  <c:v>6499360.4726748141</c:v>
                </c:pt>
                <c:pt idx="3738">
                  <c:v>6554403.3364948053</c:v>
                </c:pt>
                <c:pt idx="3739">
                  <c:v>6609965.472614984</c:v>
                </c:pt>
                <c:pt idx="3740">
                  <c:v>6612784.3793874355</c:v>
                </c:pt>
                <c:pt idx="3741">
                  <c:v>6641010.5379905449</c:v>
                </c:pt>
                <c:pt idx="3742">
                  <c:v>6534596.8073304668</c:v>
                </c:pt>
                <c:pt idx="3743">
                  <c:v>6526065.9052559398</c:v>
                </c:pt>
                <c:pt idx="3744">
                  <c:v>6495762.6574520767</c:v>
                </c:pt>
                <c:pt idx="3745">
                  <c:v>6471393.9502217984</c:v>
                </c:pt>
                <c:pt idx="3746">
                  <c:v>6462492.1393614225</c:v>
                </c:pt>
                <c:pt idx="3747">
                  <c:v>6424919.0793549176</c:v>
                </c:pt>
                <c:pt idx="3748">
                  <c:v>6324996.2524471981</c:v>
                </c:pt>
                <c:pt idx="3749">
                  <c:v>6354075.5012577586</c:v>
                </c:pt>
                <c:pt idx="3750">
                  <c:v>6399956.9180672793</c:v>
                </c:pt>
                <c:pt idx="3751">
                  <c:v>6462380.8667256655</c:v>
                </c:pt>
                <c:pt idx="3752">
                  <c:v>6532074.6275866916</c:v>
                </c:pt>
                <c:pt idx="3753">
                  <c:v>6534930.6252377294</c:v>
                </c:pt>
                <c:pt idx="3754">
                  <c:v>6579254.2251466839</c:v>
                </c:pt>
                <c:pt idx="3755">
                  <c:v>6598689.8455251707</c:v>
                </c:pt>
                <c:pt idx="3756">
                  <c:v>6552919.7013514051</c:v>
                </c:pt>
                <c:pt idx="3757">
                  <c:v>6494575.7493373584</c:v>
                </c:pt>
                <c:pt idx="3758">
                  <c:v>6499879.7449749997</c:v>
                </c:pt>
                <c:pt idx="3759">
                  <c:v>6503700.1054692445</c:v>
                </c:pt>
                <c:pt idx="3760">
                  <c:v>6441832.5199896321</c:v>
                </c:pt>
                <c:pt idx="3761">
                  <c:v>6537230.2597099943</c:v>
                </c:pt>
                <c:pt idx="3762">
                  <c:v>6620122.6882682638</c:v>
                </c:pt>
                <c:pt idx="3763">
                  <c:v>6649317.9707297143</c:v>
                </c:pt>
                <c:pt idx="3764">
                  <c:v>6594918.6596116694</c:v>
                </c:pt>
                <c:pt idx="3765">
                  <c:v>6606079.3878437681</c:v>
                </c:pt>
                <c:pt idx="3766">
                  <c:v>6472298.4732735772</c:v>
                </c:pt>
                <c:pt idx="3767">
                  <c:v>6439259.7612222647</c:v>
                </c:pt>
                <c:pt idx="3768">
                  <c:v>6430316.3962150868</c:v>
                </c:pt>
                <c:pt idx="3769">
                  <c:v>6486526.5539668156</c:v>
                </c:pt>
                <c:pt idx="3770">
                  <c:v>6391734.2761014728</c:v>
                </c:pt>
                <c:pt idx="3771">
                  <c:v>6380943.1084068604</c:v>
                </c:pt>
                <c:pt idx="3772">
                  <c:v>6447574.8733157152</c:v>
                </c:pt>
                <c:pt idx="3773">
                  <c:v>6419931.7451117095</c:v>
                </c:pt>
                <c:pt idx="3774">
                  <c:v>6389627.7810377982</c:v>
                </c:pt>
                <c:pt idx="3775">
                  <c:v>6361322.839595505</c:v>
                </c:pt>
                <c:pt idx="3776">
                  <c:v>6355385.2387931664</c:v>
                </c:pt>
                <c:pt idx="3777">
                  <c:v>6354203.4845299097</c:v>
                </c:pt>
                <c:pt idx="3778">
                  <c:v>6354203.4845299097</c:v>
                </c:pt>
                <c:pt idx="3779">
                  <c:v>6354203.4845299097</c:v>
                </c:pt>
                <c:pt idx="3780">
                  <c:v>6354203.4845299097</c:v>
                </c:pt>
                <c:pt idx="3781">
                  <c:v>6354203.4845299097</c:v>
                </c:pt>
                <c:pt idx="3782">
                  <c:v>6354203.4845299097</c:v>
                </c:pt>
                <c:pt idx="3783">
                  <c:v>6354203.4845299097</c:v>
                </c:pt>
                <c:pt idx="3784">
                  <c:v>6354203.4845299097</c:v>
                </c:pt>
                <c:pt idx="3785">
                  <c:v>6354203.4845299097</c:v>
                </c:pt>
                <c:pt idx="3786">
                  <c:v>6354203.4845299097</c:v>
                </c:pt>
                <c:pt idx="3787">
                  <c:v>6354203.4845299097</c:v>
                </c:pt>
                <c:pt idx="3788">
                  <c:v>6354500.264479178</c:v>
                </c:pt>
                <c:pt idx="3789">
                  <c:v>6370031.259903702</c:v>
                </c:pt>
                <c:pt idx="3790">
                  <c:v>6333775.2975143027</c:v>
                </c:pt>
                <c:pt idx="3791">
                  <c:v>6308585.5440968378</c:v>
                </c:pt>
                <c:pt idx="3792">
                  <c:v>6235621.6698057102</c:v>
                </c:pt>
                <c:pt idx="3793">
                  <c:v>6144094.3947267123</c:v>
                </c:pt>
                <c:pt idx="3794">
                  <c:v>6113396.104649486</c:v>
                </c:pt>
                <c:pt idx="3795">
                  <c:v>6128559.6474926854</c:v>
                </c:pt>
                <c:pt idx="3796">
                  <c:v>6123993.9625233207</c:v>
                </c:pt>
                <c:pt idx="3797">
                  <c:v>6123993.9625233207</c:v>
                </c:pt>
                <c:pt idx="3798">
                  <c:v>6123993.9625233207</c:v>
                </c:pt>
                <c:pt idx="3799">
                  <c:v>6123993.9625233207</c:v>
                </c:pt>
                <c:pt idx="3800">
                  <c:v>6123993.9625233207</c:v>
                </c:pt>
                <c:pt idx="3801">
                  <c:v>6123993.9625233207</c:v>
                </c:pt>
                <c:pt idx="3802">
                  <c:v>6123993.9625233207</c:v>
                </c:pt>
                <c:pt idx="3803">
                  <c:v>6123993.9625233207</c:v>
                </c:pt>
                <c:pt idx="3804">
                  <c:v>6123993.9625233207</c:v>
                </c:pt>
                <c:pt idx="3805">
                  <c:v>6123993.9625233207</c:v>
                </c:pt>
                <c:pt idx="3806">
                  <c:v>6123993.9625233207</c:v>
                </c:pt>
                <c:pt idx="3807">
                  <c:v>6123993.9625233207</c:v>
                </c:pt>
                <c:pt idx="3808">
                  <c:v>6123993.9625233207</c:v>
                </c:pt>
                <c:pt idx="3809">
                  <c:v>6123993.9625233207</c:v>
                </c:pt>
                <c:pt idx="3810">
                  <c:v>6123993.9625233207</c:v>
                </c:pt>
                <c:pt idx="3811">
                  <c:v>6123993.9625233207</c:v>
                </c:pt>
                <c:pt idx="3812">
                  <c:v>6123993.9625233207</c:v>
                </c:pt>
                <c:pt idx="3813">
                  <c:v>6123993.9625233207</c:v>
                </c:pt>
                <c:pt idx="3814">
                  <c:v>6123993.9625233207</c:v>
                </c:pt>
                <c:pt idx="3815">
                  <c:v>6123993.9625233207</c:v>
                </c:pt>
                <c:pt idx="3816">
                  <c:v>6123993.9625233207</c:v>
                </c:pt>
                <c:pt idx="3817">
                  <c:v>6111150.8019779623</c:v>
                </c:pt>
                <c:pt idx="3818">
                  <c:v>6111150.8019779623</c:v>
                </c:pt>
                <c:pt idx="3819">
                  <c:v>6110454.6334202355</c:v>
                </c:pt>
                <c:pt idx="3820">
                  <c:v>6105879.8203623146</c:v>
                </c:pt>
                <c:pt idx="3821">
                  <c:v>6156369.4793168437</c:v>
                </c:pt>
                <c:pt idx="3822">
                  <c:v>6156223.4839416668</c:v>
                </c:pt>
                <c:pt idx="3823">
                  <c:v>6012453.6858575838</c:v>
                </c:pt>
                <c:pt idx="3824">
                  <c:v>5953266.8098552609</c:v>
                </c:pt>
                <c:pt idx="3825">
                  <c:v>5951312.9036485376</c:v>
                </c:pt>
                <c:pt idx="3826">
                  <c:v>5946642.997020497</c:v>
                </c:pt>
                <c:pt idx="3827">
                  <c:v>5936302.8571893312</c:v>
                </c:pt>
                <c:pt idx="3828">
                  <c:v>5936302.8571893312</c:v>
                </c:pt>
                <c:pt idx="3829">
                  <c:v>5936302.8571893312</c:v>
                </c:pt>
                <c:pt idx="3830">
                  <c:v>5936302.8571893312</c:v>
                </c:pt>
                <c:pt idx="3831">
                  <c:v>5936302.8571893312</c:v>
                </c:pt>
                <c:pt idx="3832">
                  <c:v>5936302.8571893312</c:v>
                </c:pt>
                <c:pt idx="3833">
                  <c:v>5936302.8571893312</c:v>
                </c:pt>
                <c:pt idx="3834">
                  <c:v>5936302.8571893312</c:v>
                </c:pt>
                <c:pt idx="3835">
                  <c:v>5936302.8571893312</c:v>
                </c:pt>
                <c:pt idx="3836">
                  <c:v>5936302.8571893312</c:v>
                </c:pt>
                <c:pt idx="3837">
                  <c:v>5936302.8571893312</c:v>
                </c:pt>
                <c:pt idx="3838">
                  <c:v>5940346.5730861118</c:v>
                </c:pt>
                <c:pt idx="3839">
                  <c:v>5934478.1991427299</c:v>
                </c:pt>
                <c:pt idx="3840">
                  <c:v>5950299.4994960306</c:v>
                </c:pt>
                <c:pt idx="3841">
                  <c:v>5940720.0699612387</c:v>
                </c:pt>
                <c:pt idx="3842">
                  <c:v>5896276.8407447189</c:v>
                </c:pt>
                <c:pt idx="3843">
                  <c:v>5924686.4839185318</c:v>
                </c:pt>
                <c:pt idx="3844">
                  <c:v>5984545.7468946092</c:v>
                </c:pt>
                <c:pt idx="3845">
                  <c:v>5978775.7528880453</c:v>
                </c:pt>
                <c:pt idx="3846">
                  <c:v>6007094.7418773202</c:v>
                </c:pt>
                <c:pt idx="3847">
                  <c:v>6033466.8003735812</c:v>
                </c:pt>
                <c:pt idx="3848">
                  <c:v>6025431.2872478748</c:v>
                </c:pt>
                <c:pt idx="3849">
                  <c:v>5920828.0216687433</c:v>
                </c:pt>
                <c:pt idx="3850">
                  <c:v>5896402.8936654944</c:v>
                </c:pt>
                <c:pt idx="3851">
                  <c:v>5919058.0848569134</c:v>
                </c:pt>
                <c:pt idx="3852">
                  <c:v>5989218.3800778398</c:v>
                </c:pt>
                <c:pt idx="3853">
                  <c:v>5985289.1203555781</c:v>
                </c:pt>
                <c:pt idx="3854">
                  <c:v>6034634.9586693877</c:v>
                </c:pt>
                <c:pt idx="3855">
                  <c:v>6094281.8292280473</c:v>
                </c:pt>
                <c:pt idx="3856">
                  <c:v>6095556.1837325655</c:v>
                </c:pt>
                <c:pt idx="3857">
                  <c:v>6091025.1454942822</c:v>
                </c:pt>
                <c:pt idx="3858">
                  <c:v>6038635.0158641245</c:v>
                </c:pt>
                <c:pt idx="3859">
                  <c:v>6112299.7859724732</c:v>
                </c:pt>
                <c:pt idx="3860">
                  <c:v>6081361.2905016905</c:v>
                </c:pt>
                <c:pt idx="3861">
                  <c:v>6033042.0155387409</c:v>
                </c:pt>
                <c:pt idx="3862">
                  <c:v>5919376.673483042</c:v>
                </c:pt>
                <c:pt idx="3863">
                  <c:v>5902385.280089478</c:v>
                </c:pt>
                <c:pt idx="3864">
                  <c:v>5929323.718365524</c:v>
                </c:pt>
                <c:pt idx="3865">
                  <c:v>5962421.5367467385</c:v>
                </c:pt>
                <c:pt idx="3866">
                  <c:v>6041042.1299282117</c:v>
                </c:pt>
                <c:pt idx="3867">
                  <c:v>6048263.472120476</c:v>
                </c:pt>
                <c:pt idx="3868">
                  <c:v>6029749.9330687383</c:v>
                </c:pt>
                <c:pt idx="3869">
                  <c:v>6065892.042766301</c:v>
                </c:pt>
                <c:pt idx="3870">
                  <c:v>6080547.1195682501</c:v>
                </c:pt>
                <c:pt idx="3871">
                  <c:v>6063520.3274384495</c:v>
                </c:pt>
                <c:pt idx="3872">
                  <c:v>6035909.3131739078</c:v>
                </c:pt>
                <c:pt idx="3873">
                  <c:v>5991129.9118346181</c:v>
                </c:pt>
                <c:pt idx="3874">
                  <c:v>5911199.5654123919</c:v>
                </c:pt>
                <c:pt idx="3875">
                  <c:v>5914824.3960030181</c:v>
                </c:pt>
                <c:pt idx="3876">
                  <c:v>5983926.3015587442</c:v>
                </c:pt>
                <c:pt idx="3877">
                  <c:v>5960745.1770772962</c:v>
                </c:pt>
                <c:pt idx="3878">
                  <c:v>5956209.9115573606</c:v>
                </c:pt>
                <c:pt idx="3879">
                  <c:v>5964257.9407295994</c:v>
                </c:pt>
                <c:pt idx="3880">
                  <c:v>5947071.0712347636</c:v>
                </c:pt>
                <c:pt idx="3881">
                  <c:v>5947071.0712347636</c:v>
                </c:pt>
                <c:pt idx="3882">
                  <c:v>5947071.0712347636</c:v>
                </c:pt>
                <c:pt idx="3883">
                  <c:v>5947071.0712347636</c:v>
                </c:pt>
                <c:pt idx="3884">
                  <c:v>5947071.0712347636</c:v>
                </c:pt>
                <c:pt idx="3885">
                  <c:v>5947071.0712347636</c:v>
                </c:pt>
                <c:pt idx="3886">
                  <c:v>5947071.0712347636</c:v>
                </c:pt>
                <c:pt idx="3887">
                  <c:v>5947071.0712347636</c:v>
                </c:pt>
                <c:pt idx="3888">
                  <c:v>5947071.0712347636</c:v>
                </c:pt>
                <c:pt idx="3889">
                  <c:v>5947071.0712347636</c:v>
                </c:pt>
                <c:pt idx="3890">
                  <c:v>5947071.0712347636</c:v>
                </c:pt>
                <c:pt idx="3891">
                  <c:v>5947071.0712347636</c:v>
                </c:pt>
                <c:pt idx="3892">
                  <c:v>5947071.0712347636</c:v>
                </c:pt>
                <c:pt idx="3893">
                  <c:v>5947071.0712347636</c:v>
                </c:pt>
                <c:pt idx="3894">
                  <c:v>5947071.0712347636</c:v>
                </c:pt>
                <c:pt idx="3895">
                  <c:v>5947071.0712347636</c:v>
                </c:pt>
                <c:pt idx="3896">
                  <c:v>5947071.0712347636</c:v>
                </c:pt>
                <c:pt idx="3897">
                  <c:v>5947071.0712347636</c:v>
                </c:pt>
                <c:pt idx="3898">
                  <c:v>5947071.0712347636</c:v>
                </c:pt>
                <c:pt idx="3899">
                  <c:v>5947071.0712347636</c:v>
                </c:pt>
                <c:pt idx="3900">
                  <c:v>5947071.0712347636</c:v>
                </c:pt>
                <c:pt idx="3901">
                  <c:v>5947071.0712347636</c:v>
                </c:pt>
                <c:pt idx="3902">
                  <c:v>5947071.0712347636</c:v>
                </c:pt>
                <c:pt idx="3903">
                  <c:v>5947071.0712347636</c:v>
                </c:pt>
                <c:pt idx="3904">
                  <c:v>5947071.0712347636</c:v>
                </c:pt>
                <c:pt idx="3905">
                  <c:v>5947071.0712347636</c:v>
                </c:pt>
                <c:pt idx="3906">
                  <c:v>5947071.0712347636</c:v>
                </c:pt>
                <c:pt idx="3907">
                  <c:v>5947071.0712347636</c:v>
                </c:pt>
                <c:pt idx="3908">
                  <c:v>5947071.0712347636</c:v>
                </c:pt>
                <c:pt idx="3909">
                  <c:v>5947071.0712347636</c:v>
                </c:pt>
                <c:pt idx="3910">
                  <c:v>5951993.2095470196</c:v>
                </c:pt>
                <c:pt idx="3911">
                  <c:v>5959147.66176078</c:v>
                </c:pt>
                <c:pt idx="3912">
                  <c:v>5938138.2667099619</c:v>
                </c:pt>
                <c:pt idx="3913">
                  <c:v>5973404.716735702</c:v>
                </c:pt>
                <c:pt idx="3914">
                  <c:v>5939780.2912449623</c:v>
                </c:pt>
                <c:pt idx="3915">
                  <c:v>5931100.6673113434</c:v>
                </c:pt>
                <c:pt idx="3916">
                  <c:v>5913741.4194441065</c:v>
                </c:pt>
                <c:pt idx="3917">
                  <c:v>5965965.0390783157</c:v>
                </c:pt>
                <c:pt idx="3918">
                  <c:v>6008743.185608292</c:v>
                </c:pt>
                <c:pt idx="3919">
                  <c:v>6035657.3136041332</c:v>
                </c:pt>
                <c:pt idx="3920">
                  <c:v>6025883.6194267813</c:v>
                </c:pt>
                <c:pt idx="3921">
                  <c:v>6018626.2868100172</c:v>
                </c:pt>
                <c:pt idx="3922">
                  <c:v>6050536.6689189095</c:v>
                </c:pt>
                <c:pt idx="3923">
                  <c:v>6025081.3012480447</c:v>
                </c:pt>
                <c:pt idx="3924">
                  <c:v>6004913.9397552256</c:v>
                </c:pt>
                <c:pt idx="3925">
                  <c:v>5959911.1837296579</c:v>
                </c:pt>
                <c:pt idx="3926">
                  <c:v>5916549.5330696907</c:v>
                </c:pt>
                <c:pt idx="3927">
                  <c:v>5883034.5146033233</c:v>
                </c:pt>
                <c:pt idx="3928">
                  <c:v>5872093.8121659886</c:v>
                </c:pt>
                <c:pt idx="3929">
                  <c:v>5879314.6757746283</c:v>
                </c:pt>
                <c:pt idx="3930">
                  <c:v>5864362.382443605</c:v>
                </c:pt>
                <c:pt idx="3931">
                  <c:v>5814910.4074268546</c:v>
                </c:pt>
                <c:pt idx="3932">
                  <c:v>5814406.0628352696</c:v>
                </c:pt>
                <c:pt idx="3933">
                  <c:v>5802973.5909869941</c:v>
                </c:pt>
                <c:pt idx="3934">
                  <c:v>5783640.6096859118</c:v>
                </c:pt>
                <c:pt idx="3935">
                  <c:v>5783640.6096859118</c:v>
                </c:pt>
                <c:pt idx="3936">
                  <c:v>5783640.6096859118</c:v>
                </c:pt>
                <c:pt idx="3937">
                  <c:v>5783640.6096859118</c:v>
                </c:pt>
                <c:pt idx="3938">
                  <c:v>5783640.6096859118</c:v>
                </c:pt>
                <c:pt idx="3939">
                  <c:v>5783640.6096859118</c:v>
                </c:pt>
                <c:pt idx="3940">
                  <c:v>5783640.6096859118</c:v>
                </c:pt>
                <c:pt idx="3941">
                  <c:v>5783640.6096859118</c:v>
                </c:pt>
                <c:pt idx="3942">
                  <c:v>5783640.6096859118</c:v>
                </c:pt>
                <c:pt idx="3943">
                  <c:v>5783640.6096859118</c:v>
                </c:pt>
                <c:pt idx="3944">
                  <c:v>5783640.6096859118</c:v>
                </c:pt>
                <c:pt idx="3945">
                  <c:v>5783640.6096859118</c:v>
                </c:pt>
                <c:pt idx="3946">
                  <c:v>5783640.6096859118</c:v>
                </c:pt>
                <c:pt idx="3947">
                  <c:v>5783640.6096859118</c:v>
                </c:pt>
                <c:pt idx="3948">
                  <c:v>5783640.6096859118</c:v>
                </c:pt>
                <c:pt idx="3949">
                  <c:v>5783640.6096859118</c:v>
                </c:pt>
                <c:pt idx="3950">
                  <c:v>5783640.6096859118</c:v>
                </c:pt>
                <c:pt idx="3951">
                  <c:v>5783640.6096859118</c:v>
                </c:pt>
                <c:pt idx="3952">
                  <c:v>5783640.6096859118</c:v>
                </c:pt>
                <c:pt idx="3953">
                  <c:v>5783640.6096859118</c:v>
                </c:pt>
                <c:pt idx="3954">
                  <c:v>5783640.6096859118</c:v>
                </c:pt>
                <c:pt idx="3955">
                  <c:v>5783640.6096859118</c:v>
                </c:pt>
                <c:pt idx="3956">
                  <c:v>5783640.6096859118</c:v>
                </c:pt>
                <c:pt idx="3957">
                  <c:v>5783640.6096859118</c:v>
                </c:pt>
                <c:pt idx="3958">
                  <c:v>5783640.6096859118</c:v>
                </c:pt>
                <c:pt idx="3959">
                  <c:v>5783640.6096859118</c:v>
                </c:pt>
                <c:pt idx="3960">
                  <c:v>5783640.6096859118</c:v>
                </c:pt>
                <c:pt idx="3961">
                  <c:v>5783640.6096859118</c:v>
                </c:pt>
                <c:pt idx="3962">
                  <c:v>5783640.6096859118</c:v>
                </c:pt>
                <c:pt idx="3963">
                  <c:v>5783640.6096859118</c:v>
                </c:pt>
                <c:pt idx="3964">
                  <c:v>5783640.6096859118</c:v>
                </c:pt>
                <c:pt idx="3965">
                  <c:v>5783640.6096859118</c:v>
                </c:pt>
                <c:pt idx="3966">
                  <c:v>5783640.6096859118</c:v>
                </c:pt>
                <c:pt idx="3967">
                  <c:v>5783640.6096859118</c:v>
                </c:pt>
                <c:pt idx="3968">
                  <c:v>5783640.6096859118</c:v>
                </c:pt>
                <c:pt idx="3969">
                  <c:v>5783640.6096859118</c:v>
                </c:pt>
                <c:pt idx="3970">
                  <c:v>5758670.5518999714</c:v>
                </c:pt>
                <c:pt idx="3971">
                  <c:v>5758670.5518999714</c:v>
                </c:pt>
                <c:pt idx="3972">
                  <c:v>5758670.5518999714</c:v>
                </c:pt>
                <c:pt idx="3973">
                  <c:v>5758670.5518999714</c:v>
                </c:pt>
                <c:pt idx="3974">
                  <c:v>5758670.5518999714</c:v>
                </c:pt>
                <c:pt idx="3975">
                  <c:v>5758670.5518999714</c:v>
                </c:pt>
                <c:pt idx="3976">
                  <c:v>5758670.5518999714</c:v>
                </c:pt>
                <c:pt idx="3977">
                  <c:v>5758670.5518999714</c:v>
                </c:pt>
                <c:pt idx="3978">
                  <c:v>5758670.5518999714</c:v>
                </c:pt>
                <c:pt idx="3979">
                  <c:v>5758670.5518999714</c:v>
                </c:pt>
                <c:pt idx="3980">
                  <c:v>5758670.5518999714</c:v>
                </c:pt>
                <c:pt idx="3981">
                  <c:v>5758670.5518999714</c:v>
                </c:pt>
                <c:pt idx="3982">
                  <c:v>5758670.5518999714</c:v>
                </c:pt>
                <c:pt idx="3983">
                  <c:v>5758670.5518999714</c:v>
                </c:pt>
                <c:pt idx="3984">
                  <c:v>5758670.5518999714</c:v>
                </c:pt>
                <c:pt idx="3985">
                  <c:v>5758670.5518999714</c:v>
                </c:pt>
                <c:pt idx="3986">
                  <c:v>5758670.5518999714</c:v>
                </c:pt>
                <c:pt idx="3987">
                  <c:v>5758670.5518999714</c:v>
                </c:pt>
                <c:pt idx="3988">
                  <c:v>5758670.5518999714</c:v>
                </c:pt>
                <c:pt idx="3989">
                  <c:v>5758670.5518999714</c:v>
                </c:pt>
                <c:pt idx="3990">
                  <c:v>5758670.5518999714</c:v>
                </c:pt>
                <c:pt idx="3991">
                  <c:v>5758670.5518999714</c:v>
                </c:pt>
                <c:pt idx="3992">
                  <c:v>5758670.5518999714</c:v>
                </c:pt>
                <c:pt idx="3993">
                  <c:v>5758670.5518999714</c:v>
                </c:pt>
                <c:pt idx="3994">
                  <c:v>5758670.5518999714</c:v>
                </c:pt>
                <c:pt idx="3995">
                  <c:v>5758670.5518999714</c:v>
                </c:pt>
                <c:pt idx="3996">
                  <c:v>5758670.5518999714</c:v>
                </c:pt>
                <c:pt idx="3997">
                  <c:v>5758670.5518999714</c:v>
                </c:pt>
                <c:pt idx="3998">
                  <c:v>5758670.5518999714</c:v>
                </c:pt>
                <c:pt idx="3999">
                  <c:v>5758670.5518999714</c:v>
                </c:pt>
                <c:pt idx="4000">
                  <c:v>5758670.5518999714</c:v>
                </c:pt>
                <c:pt idx="4001">
                  <c:v>5758670.5518999714</c:v>
                </c:pt>
                <c:pt idx="4002">
                  <c:v>5758670.5518999714</c:v>
                </c:pt>
                <c:pt idx="4003">
                  <c:v>5758670.5518999714</c:v>
                </c:pt>
                <c:pt idx="4004">
                  <c:v>5758670.5518999714</c:v>
                </c:pt>
                <c:pt idx="4005">
                  <c:v>5758670.5518999714</c:v>
                </c:pt>
                <c:pt idx="4006">
                  <c:v>5758670.5518999714</c:v>
                </c:pt>
                <c:pt idx="4007">
                  <c:v>5758670.5518999714</c:v>
                </c:pt>
                <c:pt idx="4008">
                  <c:v>5758670.5518999714</c:v>
                </c:pt>
                <c:pt idx="4009">
                  <c:v>5758670.5518999714</c:v>
                </c:pt>
                <c:pt idx="4010">
                  <c:v>5758670.5518999714</c:v>
                </c:pt>
                <c:pt idx="4011">
                  <c:v>5758670.5518999714</c:v>
                </c:pt>
                <c:pt idx="4012">
                  <c:v>5758670.5518999714</c:v>
                </c:pt>
                <c:pt idx="4013">
                  <c:v>5758670.5518999714</c:v>
                </c:pt>
                <c:pt idx="4014">
                  <c:v>5758670.5518999714</c:v>
                </c:pt>
                <c:pt idx="4015">
                  <c:v>5765825.3267430197</c:v>
                </c:pt>
                <c:pt idx="4016">
                  <c:v>5751846.7332505835</c:v>
                </c:pt>
                <c:pt idx="4017">
                  <c:v>5762933.7604088429</c:v>
                </c:pt>
                <c:pt idx="4018">
                  <c:v>5780459.9790298836</c:v>
                </c:pt>
                <c:pt idx="4019">
                  <c:v>5720537.187139824</c:v>
                </c:pt>
                <c:pt idx="4020">
                  <c:v>5749789.3241917212</c:v>
                </c:pt>
                <c:pt idx="4021">
                  <c:v>5760370.7001108872</c:v>
                </c:pt>
                <c:pt idx="4022">
                  <c:v>5830759.8529644692</c:v>
                </c:pt>
                <c:pt idx="4023">
                  <c:v>5907359.8134227796</c:v>
                </c:pt>
                <c:pt idx="4024">
                  <c:v>5915525.87527344</c:v>
                </c:pt>
                <c:pt idx="4025">
                  <c:v>5916752.7014669664</c:v>
                </c:pt>
                <c:pt idx="4026">
                  <c:v>5839002.591452226</c:v>
                </c:pt>
                <c:pt idx="4027">
                  <c:v>5825124.1201379579</c:v>
                </c:pt>
                <c:pt idx="4028">
                  <c:v>5931091.2326038079</c:v>
                </c:pt>
                <c:pt idx="4029">
                  <c:v>5933544.8849908607</c:v>
                </c:pt>
                <c:pt idx="4030">
                  <c:v>5914107.3574871756</c:v>
                </c:pt>
                <c:pt idx="4031">
                  <c:v>5949186.9189583231</c:v>
                </c:pt>
                <c:pt idx="4032">
                  <c:v>5829878.0716378717</c:v>
                </c:pt>
                <c:pt idx="4033">
                  <c:v>5838427.5166740101</c:v>
                </c:pt>
                <c:pt idx="4034">
                  <c:v>5786364.0800862294</c:v>
                </c:pt>
                <c:pt idx="4035">
                  <c:v>5793073.2858320773</c:v>
                </c:pt>
                <c:pt idx="4036">
                  <c:v>5882171.5381369386</c:v>
                </c:pt>
                <c:pt idx="4037">
                  <c:v>5910963.6153662633</c:v>
                </c:pt>
                <c:pt idx="4038">
                  <c:v>6019461.0568562625</c:v>
                </c:pt>
                <c:pt idx="4039">
                  <c:v>6068725.7961900607</c:v>
                </c:pt>
                <c:pt idx="4040">
                  <c:v>6068764.1345086088</c:v>
                </c:pt>
                <c:pt idx="4041">
                  <c:v>6066693.8653070331</c:v>
                </c:pt>
                <c:pt idx="4042">
                  <c:v>6056917.5940773683</c:v>
                </c:pt>
                <c:pt idx="4043">
                  <c:v>6022988.1821626509</c:v>
                </c:pt>
                <c:pt idx="4044">
                  <c:v>6105492.2436773069</c:v>
                </c:pt>
                <c:pt idx="4045">
                  <c:v>6118718.9635762647</c:v>
                </c:pt>
                <c:pt idx="4046">
                  <c:v>6017007.4044692097</c:v>
                </c:pt>
                <c:pt idx="4047">
                  <c:v>6018962.6587151429</c:v>
                </c:pt>
                <c:pt idx="4048">
                  <c:v>5985301.6150302598</c:v>
                </c:pt>
                <c:pt idx="4049">
                  <c:v>5940139.0757810669</c:v>
                </c:pt>
                <c:pt idx="4050">
                  <c:v>5909123.3760759756</c:v>
                </c:pt>
                <c:pt idx="4051">
                  <c:v>5931321.262515096</c:v>
                </c:pt>
                <c:pt idx="4052">
                  <c:v>5929749.3914546398</c:v>
                </c:pt>
                <c:pt idx="4053">
                  <c:v>6031422.6122431485</c:v>
                </c:pt>
                <c:pt idx="4054">
                  <c:v>6048099.7808113992</c:v>
                </c:pt>
                <c:pt idx="4055">
                  <c:v>6018234.2306627389</c:v>
                </c:pt>
                <c:pt idx="4056">
                  <c:v>6057761.0370854195</c:v>
                </c:pt>
                <c:pt idx="4057">
                  <c:v>5992202.5123688476</c:v>
                </c:pt>
                <c:pt idx="4058">
                  <c:v>6027358.7504770914</c:v>
                </c:pt>
                <c:pt idx="4059">
                  <c:v>6050361.741605713</c:v>
                </c:pt>
                <c:pt idx="4060">
                  <c:v>6034566.3543640599</c:v>
                </c:pt>
                <c:pt idx="4061">
                  <c:v>5968049.371683795</c:v>
                </c:pt>
                <c:pt idx="4062">
                  <c:v>5942209.3449826436</c:v>
                </c:pt>
                <c:pt idx="4063">
                  <c:v>5930769.1907280097</c:v>
                </c:pt>
                <c:pt idx="4064">
                  <c:v>5938962.2065482382</c:v>
                </c:pt>
                <c:pt idx="4065">
                  <c:v>5996000.0337627688</c:v>
                </c:pt>
                <c:pt idx="4066">
                  <c:v>6057094.2633976368</c:v>
                </c:pt>
                <c:pt idx="4067">
                  <c:v>6109336.1525418358</c:v>
                </c:pt>
                <c:pt idx="4068">
                  <c:v>6125701.8167462628</c:v>
                </c:pt>
                <c:pt idx="4069">
                  <c:v>6111920.2047846401</c:v>
                </c:pt>
                <c:pt idx="4070">
                  <c:v>6126787.8676888896</c:v>
                </c:pt>
                <c:pt idx="4071">
                  <c:v>6155998.8930423297</c:v>
                </c:pt>
                <c:pt idx="4072">
                  <c:v>6157384.5442449916</c:v>
                </c:pt>
                <c:pt idx="4073">
                  <c:v>6142591.7814057497</c:v>
                </c:pt>
                <c:pt idx="4074">
                  <c:v>6191576.423921518</c:v>
                </c:pt>
                <c:pt idx="4075">
                  <c:v>6196519.8282120991</c:v>
                </c:pt>
                <c:pt idx="4076">
                  <c:v>6144501.7330634752</c:v>
                </c:pt>
                <c:pt idx="4077">
                  <c:v>6119372.761253017</c:v>
                </c:pt>
                <c:pt idx="4078">
                  <c:v>6074844.6726052742</c:v>
                </c:pt>
                <c:pt idx="4079">
                  <c:v>6073533.9214676199</c:v>
                </c:pt>
                <c:pt idx="4080">
                  <c:v>6146748.7350137401</c:v>
                </c:pt>
                <c:pt idx="4081">
                  <c:v>6097427.0422054324</c:v>
                </c:pt>
                <c:pt idx="4082">
                  <c:v>6119485.1113505289</c:v>
                </c:pt>
                <c:pt idx="4083">
                  <c:v>6170641.8557515526</c:v>
                </c:pt>
                <c:pt idx="4084">
                  <c:v>6156710.4436599119</c:v>
                </c:pt>
                <c:pt idx="4085">
                  <c:v>6144576.6331284838</c:v>
                </c:pt>
                <c:pt idx="4086">
                  <c:v>6194572.4265218712</c:v>
                </c:pt>
                <c:pt idx="4087">
                  <c:v>6058366.6583033334</c:v>
                </c:pt>
                <c:pt idx="4088">
                  <c:v>6062935.5622688718</c:v>
                </c:pt>
                <c:pt idx="4089">
                  <c:v>6087764.9338192958</c:v>
                </c:pt>
                <c:pt idx="4090">
                  <c:v>6144801.3333235113</c:v>
                </c:pt>
                <c:pt idx="4091">
                  <c:v>6207530.137768398</c:v>
                </c:pt>
                <c:pt idx="4092">
                  <c:v>6237939.5641619796</c:v>
                </c:pt>
                <c:pt idx="4093">
                  <c:v>6269659.7416932145</c:v>
                </c:pt>
                <c:pt idx="4094">
                  <c:v>6243631.9691026499</c:v>
                </c:pt>
                <c:pt idx="4095">
                  <c:v>6245092.5203703213</c:v>
                </c:pt>
                <c:pt idx="4096">
                  <c:v>6234082.2108140253</c:v>
                </c:pt>
                <c:pt idx="4097">
                  <c:v>6342462.6048817858</c:v>
                </c:pt>
                <c:pt idx="4098">
                  <c:v>6382271.9894339731</c:v>
                </c:pt>
                <c:pt idx="4099">
                  <c:v>6381111.0384263368</c:v>
                </c:pt>
                <c:pt idx="4100">
                  <c:v>6415190.5680053495</c:v>
                </c:pt>
                <c:pt idx="4101">
                  <c:v>6397514.1526632681</c:v>
                </c:pt>
                <c:pt idx="4102">
                  <c:v>6373021.8314053845</c:v>
                </c:pt>
                <c:pt idx="4103">
                  <c:v>6387889.4943096349</c:v>
                </c:pt>
                <c:pt idx="4104">
                  <c:v>6415827.2185579259</c:v>
                </c:pt>
                <c:pt idx="4105">
                  <c:v>6374070.4323155098</c:v>
                </c:pt>
                <c:pt idx="4106">
                  <c:v>6397364.3525332529</c:v>
                </c:pt>
                <c:pt idx="4107">
                  <c:v>6468107.4639340816</c:v>
                </c:pt>
                <c:pt idx="4108">
                  <c:v>6434402.4346801126</c:v>
                </c:pt>
                <c:pt idx="4109">
                  <c:v>6453239.8010298312</c:v>
                </c:pt>
                <c:pt idx="4110">
                  <c:v>6491064.3338592853</c:v>
                </c:pt>
                <c:pt idx="4111">
                  <c:v>6470242.1157868346</c:v>
                </c:pt>
                <c:pt idx="4112">
                  <c:v>6468781.5645191623</c:v>
                </c:pt>
                <c:pt idx="4113">
                  <c:v>6458557.7056454588</c:v>
                </c:pt>
                <c:pt idx="4114">
                  <c:v>6400098.2049060762</c:v>
                </c:pt>
                <c:pt idx="4115">
                  <c:v>6404779.4589691265</c:v>
                </c:pt>
                <c:pt idx="4116">
                  <c:v>6503684.9948132709</c:v>
                </c:pt>
                <c:pt idx="4117">
                  <c:v>6524806.8131457586</c:v>
                </c:pt>
                <c:pt idx="4118">
                  <c:v>6500014.8916278398</c:v>
                </c:pt>
                <c:pt idx="4119">
                  <c:v>6422905.27470126</c:v>
                </c:pt>
                <c:pt idx="4120">
                  <c:v>6435525.9356552456</c:v>
                </c:pt>
                <c:pt idx="4121">
                  <c:v>6495445.9876623005</c:v>
                </c:pt>
                <c:pt idx="4122">
                  <c:v>6473275.5684196893</c:v>
                </c:pt>
                <c:pt idx="4123">
                  <c:v>6459419.0563930571</c:v>
                </c:pt>
                <c:pt idx="4124">
                  <c:v>6496269.8883773964</c:v>
                </c:pt>
                <c:pt idx="4125">
                  <c:v>6491513.7342493366</c:v>
                </c:pt>
                <c:pt idx="4126">
                  <c:v>6463238.9597085072</c:v>
                </c:pt>
                <c:pt idx="4127">
                  <c:v>6465823.0119513124</c:v>
                </c:pt>
                <c:pt idx="4128">
                  <c:v>6479080.3234578725</c:v>
                </c:pt>
                <c:pt idx="4129">
                  <c:v>6435563.3856877498</c:v>
                </c:pt>
                <c:pt idx="4130">
                  <c:v>6420845.5229135156</c:v>
                </c:pt>
                <c:pt idx="4131">
                  <c:v>6446985.6456015948</c:v>
                </c:pt>
                <c:pt idx="4132">
                  <c:v>6549523.8345986689</c:v>
                </c:pt>
                <c:pt idx="4133">
                  <c:v>6580869.5118048592</c:v>
                </c:pt>
                <c:pt idx="4134">
                  <c:v>6572218.5542963399</c:v>
                </c:pt>
                <c:pt idx="4135">
                  <c:v>6598433.5770494258</c:v>
                </c:pt>
                <c:pt idx="4136">
                  <c:v>6698312.813738686</c:v>
                </c:pt>
                <c:pt idx="4137">
                  <c:v>6679550.347453977</c:v>
                </c:pt>
                <c:pt idx="4138">
                  <c:v>6705428.3199145235</c:v>
                </c:pt>
                <c:pt idx="4139">
                  <c:v>6641164.0641369577</c:v>
                </c:pt>
                <c:pt idx="4140">
                  <c:v>6527990.0659086313</c:v>
                </c:pt>
                <c:pt idx="4141">
                  <c:v>6536229.0730596017</c:v>
                </c:pt>
                <c:pt idx="4142">
                  <c:v>6548175.6334285075</c:v>
                </c:pt>
                <c:pt idx="4143">
                  <c:v>6576113.3576767975</c:v>
                </c:pt>
                <c:pt idx="4144">
                  <c:v>6597497.3262368143</c:v>
                </c:pt>
                <c:pt idx="4145">
                  <c:v>6573154.8051089486</c:v>
                </c:pt>
                <c:pt idx="4146">
                  <c:v>6574091.0559215583</c:v>
                </c:pt>
                <c:pt idx="4147">
                  <c:v>6641725.8146245228</c:v>
                </c:pt>
                <c:pt idx="4148">
                  <c:v>6614836.6912863553</c:v>
                </c:pt>
                <c:pt idx="4149">
                  <c:v>6533570.120751787</c:v>
                </c:pt>
                <c:pt idx="4150">
                  <c:v>6521099.2599278195</c:v>
                </c:pt>
                <c:pt idx="4151">
                  <c:v>6550123.0351187363</c:v>
                </c:pt>
                <c:pt idx="4152">
                  <c:v>6434851.8350701639</c:v>
                </c:pt>
                <c:pt idx="4153">
                  <c:v>6446775.9254195672</c:v>
                </c:pt>
                <c:pt idx="4154">
                  <c:v>6503800.9362763287</c:v>
                </c:pt>
                <c:pt idx="4155">
                  <c:v>6522289.4423883101</c:v>
                </c:pt>
                <c:pt idx="4156">
                  <c:v>6503546.2695667502</c:v>
                </c:pt>
                <c:pt idx="4157">
                  <c:v>6483077.5348028867</c:v>
                </c:pt>
                <c:pt idx="4158">
                  <c:v>6477740.4432281749</c:v>
                </c:pt>
                <c:pt idx="4159">
                  <c:v>6481077.0277096024</c:v>
                </c:pt>
                <c:pt idx="4160">
                  <c:v>6460916.6868267423</c:v>
                </c:pt>
                <c:pt idx="4161">
                  <c:v>6460916.6868267423</c:v>
                </c:pt>
                <c:pt idx="4162">
                  <c:v>6460916.6868267423</c:v>
                </c:pt>
                <c:pt idx="4163">
                  <c:v>6460916.6868267423</c:v>
                </c:pt>
                <c:pt idx="4164">
                  <c:v>6460916.6868267423</c:v>
                </c:pt>
                <c:pt idx="4165">
                  <c:v>6460916.6868267423</c:v>
                </c:pt>
                <c:pt idx="4166">
                  <c:v>6460916.6868267423</c:v>
                </c:pt>
                <c:pt idx="4167">
                  <c:v>6460916.6868267423</c:v>
                </c:pt>
                <c:pt idx="4168">
                  <c:v>6460916.6868267423</c:v>
                </c:pt>
                <c:pt idx="4169">
                  <c:v>6460916.6868267423</c:v>
                </c:pt>
                <c:pt idx="4170">
                  <c:v>6460916.6868267423</c:v>
                </c:pt>
                <c:pt idx="4171">
                  <c:v>6460916.6868267423</c:v>
                </c:pt>
                <c:pt idx="4172">
                  <c:v>6460916.6868267423</c:v>
                </c:pt>
                <c:pt idx="4173">
                  <c:v>6460916.6868267423</c:v>
                </c:pt>
                <c:pt idx="4174">
                  <c:v>6460916.6868267423</c:v>
                </c:pt>
                <c:pt idx="4175">
                  <c:v>6460916.6868267423</c:v>
                </c:pt>
                <c:pt idx="4176">
                  <c:v>6460916.6868267423</c:v>
                </c:pt>
                <c:pt idx="4177">
                  <c:v>6460916.6868267423</c:v>
                </c:pt>
                <c:pt idx="4178">
                  <c:v>6460916.6868267423</c:v>
                </c:pt>
                <c:pt idx="4179">
                  <c:v>6460916.6868267423</c:v>
                </c:pt>
                <c:pt idx="4180">
                  <c:v>6460916.6868267423</c:v>
                </c:pt>
                <c:pt idx="4181">
                  <c:v>6460916.6868267423</c:v>
                </c:pt>
                <c:pt idx="4182">
                  <c:v>6460916.6868267423</c:v>
                </c:pt>
                <c:pt idx="4183">
                  <c:v>6460916.6868267423</c:v>
                </c:pt>
                <c:pt idx="4184">
                  <c:v>6460916.6868267423</c:v>
                </c:pt>
                <c:pt idx="4185">
                  <c:v>6460916.6868267423</c:v>
                </c:pt>
                <c:pt idx="4186">
                  <c:v>6460916.6868267423</c:v>
                </c:pt>
                <c:pt idx="4187">
                  <c:v>6460916.6868267423</c:v>
                </c:pt>
                <c:pt idx="4188">
                  <c:v>6460916.6868267423</c:v>
                </c:pt>
                <c:pt idx="4189">
                  <c:v>6460916.6868267423</c:v>
                </c:pt>
                <c:pt idx="4190">
                  <c:v>6460916.6868267423</c:v>
                </c:pt>
                <c:pt idx="4191">
                  <c:v>6460916.6868267423</c:v>
                </c:pt>
                <c:pt idx="4192">
                  <c:v>6460916.6868267423</c:v>
                </c:pt>
                <c:pt idx="4193">
                  <c:v>6460916.6868267423</c:v>
                </c:pt>
                <c:pt idx="4194">
                  <c:v>6460916.6868267423</c:v>
                </c:pt>
                <c:pt idx="4195">
                  <c:v>6460916.6868267423</c:v>
                </c:pt>
                <c:pt idx="4196">
                  <c:v>6460916.6868267423</c:v>
                </c:pt>
                <c:pt idx="4197">
                  <c:v>6460916.6868267423</c:v>
                </c:pt>
                <c:pt idx="4198">
                  <c:v>6460916.6868267423</c:v>
                </c:pt>
                <c:pt idx="4199">
                  <c:v>6460916.6868267423</c:v>
                </c:pt>
                <c:pt idx="4200">
                  <c:v>6460916.6868267423</c:v>
                </c:pt>
                <c:pt idx="4201">
                  <c:v>6460916.6868267423</c:v>
                </c:pt>
                <c:pt idx="4202">
                  <c:v>6460916.6868267423</c:v>
                </c:pt>
                <c:pt idx="4203">
                  <c:v>6460916.6868267423</c:v>
                </c:pt>
                <c:pt idx="4204">
                  <c:v>6460916.6868267423</c:v>
                </c:pt>
                <c:pt idx="4205">
                  <c:v>6460916.6868267423</c:v>
                </c:pt>
                <c:pt idx="4206">
                  <c:v>6460916.6868267423</c:v>
                </c:pt>
                <c:pt idx="4207">
                  <c:v>6460916.6868267423</c:v>
                </c:pt>
                <c:pt idx="4208">
                  <c:v>6460916.6868267423</c:v>
                </c:pt>
                <c:pt idx="4209">
                  <c:v>6460916.6868267423</c:v>
                </c:pt>
                <c:pt idx="4210">
                  <c:v>6460916.6868267423</c:v>
                </c:pt>
                <c:pt idx="4211">
                  <c:v>6460916.6868267423</c:v>
                </c:pt>
                <c:pt idx="4212">
                  <c:v>6460916.6868267423</c:v>
                </c:pt>
                <c:pt idx="4213">
                  <c:v>6460916.6868267423</c:v>
                </c:pt>
                <c:pt idx="4214">
                  <c:v>6460916.6868267423</c:v>
                </c:pt>
                <c:pt idx="4215">
                  <c:v>6460916.6868267423</c:v>
                </c:pt>
                <c:pt idx="4216">
                  <c:v>6460916.6868267423</c:v>
                </c:pt>
                <c:pt idx="4217">
                  <c:v>6460916.6868267423</c:v>
                </c:pt>
                <c:pt idx="4218">
                  <c:v>6460916.6868267423</c:v>
                </c:pt>
                <c:pt idx="4219">
                  <c:v>6460916.6868267423</c:v>
                </c:pt>
                <c:pt idx="4220">
                  <c:v>6460916.6868267423</c:v>
                </c:pt>
                <c:pt idx="4221">
                  <c:v>6469161.4442503313</c:v>
                </c:pt>
                <c:pt idx="4222">
                  <c:v>6497899.0506467428</c:v>
                </c:pt>
                <c:pt idx="4223">
                  <c:v>6510250.3040551078</c:v>
                </c:pt>
                <c:pt idx="4224">
                  <c:v>6506006.7780694971</c:v>
                </c:pt>
                <c:pt idx="4225">
                  <c:v>6515649.2077762308</c:v>
                </c:pt>
                <c:pt idx="4226">
                  <c:v>6504186.7210565796</c:v>
                </c:pt>
                <c:pt idx="4227">
                  <c:v>6518902.0756291058</c:v>
                </c:pt>
                <c:pt idx="4228">
                  <c:v>6532920.3870903021</c:v>
                </c:pt>
                <c:pt idx="4229">
                  <c:v>6466507.6684274534</c:v>
                </c:pt>
                <c:pt idx="4230">
                  <c:v>6499152.5208080839</c:v>
                </c:pt>
                <c:pt idx="4231">
                  <c:v>6564442.2255693441</c:v>
                </c:pt>
                <c:pt idx="4232">
                  <c:v>6662764.0288841976</c:v>
                </c:pt>
                <c:pt idx="4233">
                  <c:v>6692581.9842022108</c:v>
                </c:pt>
                <c:pt idx="4234">
                  <c:v>6685998.7992618708</c:v>
                </c:pt>
                <c:pt idx="4235">
                  <c:v>6630661.3211457124</c:v>
                </c:pt>
                <c:pt idx="4236">
                  <c:v>6750785.0839982815</c:v>
                </c:pt>
                <c:pt idx="4237">
                  <c:v>6764609.7723729974</c:v>
                </c:pt>
                <c:pt idx="4238">
                  <c:v>6769798.8710906776</c:v>
                </c:pt>
                <c:pt idx="4239">
                  <c:v>6816345.8610806148</c:v>
                </c:pt>
                <c:pt idx="4240">
                  <c:v>6790981.2367516551</c:v>
                </c:pt>
                <c:pt idx="4241">
                  <c:v>6791562.1060110973</c:v>
                </c:pt>
                <c:pt idx="4242">
                  <c:v>6798803.6094454722</c:v>
                </c:pt>
                <c:pt idx="4243">
                  <c:v>6810537.1684861975</c:v>
                </c:pt>
                <c:pt idx="4244">
                  <c:v>6819443.8304643044</c:v>
                </c:pt>
                <c:pt idx="4245">
                  <c:v>6809569.0530537935</c:v>
                </c:pt>
                <c:pt idx="4246">
                  <c:v>6757213.3704694379</c:v>
                </c:pt>
                <c:pt idx="4247">
                  <c:v>6798493.8125071032</c:v>
                </c:pt>
                <c:pt idx="4248">
                  <c:v>6832339.1280239141</c:v>
                </c:pt>
                <c:pt idx="4249">
                  <c:v>6876872.4379144534</c:v>
                </c:pt>
                <c:pt idx="4250">
                  <c:v>6899061.6436251299</c:v>
                </c:pt>
                <c:pt idx="4251">
                  <c:v>6913815.7228149511</c:v>
                </c:pt>
                <c:pt idx="4252">
                  <c:v>6923574.3263735743</c:v>
                </c:pt>
                <c:pt idx="4253">
                  <c:v>6890426.0539680943</c:v>
                </c:pt>
                <c:pt idx="4254">
                  <c:v>6877182.2348528206</c:v>
                </c:pt>
                <c:pt idx="4255">
                  <c:v>6928453.6281528855</c:v>
                </c:pt>
                <c:pt idx="4256">
                  <c:v>6892788.2556231581</c:v>
                </c:pt>
                <c:pt idx="4257">
                  <c:v>6891084.3724621283</c:v>
                </c:pt>
                <c:pt idx="4258">
                  <c:v>6942123.4180584177</c:v>
                </c:pt>
                <c:pt idx="4259">
                  <c:v>6929305.5697334008</c:v>
                </c:pt>
                <c:pt idx="4260">
                  <c:v>6911802.0427155541</c:v>
                </c:pt>
                <c:pt idx="4261">
                  <c:v>6913893.1720495457</c:v>
                </c:pt>
                <c:pt idx="4262">
                  <c:v>6919740.5892612599</c:v>
                </c:pt>
                <c:pt idx="4263">
                  <c:v>7037811.9473971352</c:v>
                </c:pt>
                <c:pt idx="4264">
                  <c:v>7036108.0642361054</c:v>
                </c:pt>
                <c:pt idx="4265">
                  <c:v>7089470.5868701627</c:v>
                </c:pt>
                <c:pt idx="4266">
                  <c:v>7094388.6132667679</c:v>
                </c:pt>
                <c:pt idx="4267">
                  <c:v>7068675.4673821442</c:v>
                </c:pt>
                <c:pt idx="4268">
                  <c:v>7064531.9333314588</c:v>
                </c:pt>
                <c:pt idx="4269">
                  <c:v>6994014.4052352225</c:v>
                </c:pt>
                <c:pt idx="4270">
                  <c:v>7037269.8027549898</c:v>
                </c:pt>
                <c:pt idx="4271">
                  <c:v>7054076.2866615066</c:v>
                </c:pt>
                <c:pt idx="4272">
                  <c:v>7005438.1673375787</c:v>
                </c:pt>
                <c:pt idx="4273">
                  <c:v>7048499.9417708656</c:v>
                </c:pt>
                <c:pt idx="4274">
                  <c:v>7081803.1126455292</c:v>
                </c:pt>
                <c:pt idx="4275">
                  <c:v>7104999.1584059065</c:v>
                </c:pt>
                <c:pt idx="4276">
                  <c:v>7104999.1584059065</c:v>
                </c:pt>
                <c:pt idx="4277">
                  <c:v>7154644.1177795343</c:v>
                </c:pt>
                <c:pt idx="4278">
                  <c:v>7175787.758823216</c:v>
                </c:pt>
                <c:pt idx="4279">
                  <c:v>7173309.3833162645</c:v>
                </c:pt>
                <c:pt idx="4280">
                  <c:v>7124012.9454983007</c:v>
                </c:pt>
                <c:pt idx="4281">
                  <c:v>7110962.7494695093</c:v>
                </c:pt>
                <c:pt idx="4282">
                  <c:v>7153985.7992854994</c:v>
                </c:pt>
                <c:pt idx="4283">
                  <c:v>7128001.5810798025</c:v>
                </c:pt>
                <c:pt idx="4284">
                  <c:v>7087224.5590669857</c:v>
                </c:pt>
                <c:pt idx="4285">
                  <c:v>7078317.8970888779</c:v>
                </c:pt>
                <c:pt idx="4286">
                  <c:v>7051868.9834756274</c:v>
                </c:pt>
                <c:pt idx="4287">
                  <c:v>7050591.0711048553</c:v>
                </c:pt>
                <c:pt idx="4288">
                  <c:v>7076071.8692857027</c:v>
                </c:pt>
                <c:pt idx="4289">
                  <c:v>7062905.4994050218</c:v>
                </c:pt>
                <c:pt idx="4290">
                  <c:v>7139231.7200956782</c:v>
                </c:pt>
                <c:pt idx="4291">
                  <c:v>7207890.4665617011</c:v>
                </c:pt>
                <c:pt idx="4292">
                  <c:v>7242936.2452146914</c:v>
                </c:pt>
                <c:pt idx="4293">
                  <c:v>7235423.6694592433</c:v>
                </c:pt>
                <c:pt idx="4294">
                  <c:v>7205915.5110795982</c:v>
                </c:pt>
                <c:pt idx="4295">
                  <c:v>7213466.8114523413</c:v>
                </c:pt>
                <c:pt idx="4296">
                  <c:v>7212034.0006123865</c:v>
                </c:pt>
                <c:pt idx="4297">
                  <c:v>7249170.9085993674</c:v>
                </c:pt>
                <c:pt idx="4298">
                  <c:v>7191393.7795935534</c:v>
                </c:pt>
                <c:pt idx="4299">
                  <c:v>7213660.4345388236</c:v>
                </c:pt>
                <c:pt idx="4300">
                  <c:v>7215829.0131074069</c:v>
                </c:pt>
                <c:pt idx="4301">
                  <c:v>7285881.8457960896</c:v>
                </c:pt>
                <c:pt idx="4302">
                  <c:v>7297576.680219519</c:v>
                </c:pt>
                <c:pt idx="4303">
                  <c:v>7280925.0947821867</c:v>
                </c:pt>
                <c:pt idx="4304">
                  <c:v>7315390.0041757347</c:v>
                </c:pt>
                <c:pt idx="4305">
                  <c:v>7367164.817500649</c:v>
                </c:pt>
                <c:pt idx="4306">
                  <c:v>7377620.4641706022</c:v>
                </c:pt>
                <c:pt idx="4307">
                  <c:v>7303036.8512582723</c:v>
                </c:pt>
                <c:pt idx="4308">
                  <c:v>7301836.388122092</c:v>
                </c:pt>
                <c:pt idx="4309">
                  <c:v>7309852.3839023896</c:v>
                </c:pt>
                <c:pt idx="4310">
                  <c:v>7269501.3326798305</c:v>
                </c:pt>
                <c:pt idx="4311">
                  <c:v>7249674.3286242159</c:v>
                </c:pt>
                <c:pt idx="4312">
                  <c:v>7365228.5866358429</c:v>
                </c:pt>
                <c:pt idx="4313">
                  <c:v>7431331.5083603235</c:v>
                </c:pt>
                <c:pt idx="4314">
                  <c:v>7438921.5333503624</c:v>
                </c:pt>
                <c:pt idx="4315">
                  <c:v>7454140.3079477381</c:v>
                </c:pt>
                <c:pt idx="4316">
                  <c:v>7451584.4832061939</c:v>
                </c:pt>
                <c:pt idx="4317">
                  <c:v>7447595.8476246931</c:v>
                </c:pt>
                <c:pt idx="4318">
                  <c:v>7476561.8613621909</c:v>
                </c:pt>
                <c:pt idx="4319">
                  <c:v>7493290.8960341159</c:v>
                </c:pt>
                <c:pt idx="4320">
                  <c:v>7463898.9115063595</c:v>
                </c:pt>
                <c:pt idx="4321">
                  <c:v>7484616.5817597844</c:v>
                </c:pt>
                <c:pt idx="4322">
                  <c:v>7471721.2842001766</c:v>
                </c:pt>
                <c:pt idx="4323">
                  <c:v>7487985.623464548</c:v>
                </c:pt>
                <c:pt idx="4324">
                  <c:v>7447828.1953284694</c:v>
                </c:pt>
                <c:pt idx="4325">
                  <c:v>7440470.5180422068</c:v>
                </c:pt>
                <c:pt idx="4326">
                  <c:v>7449183.5569338342</c:v>
                </c:pt>
                <c:pt idx="4327">
                  <c:v>7418126.4138623439</c:v>
                </c:pt>
                <c:pt idx="4328">
                  <c:v>7425871.3373215692</c:v>
                </c:pt>
                <c:pt idx="4329">
                  <c:v>7479698.5553631773</c:v>
                </c:pt>
                <c:pt idx="4330">
                  <c:v>7476561.8613621918</c:v>
                </c:pt>
                <c:pt idx="4331">
                  <c:v>7461149.4636783358</c:v>
                </c:pt>
                <c:pt idx="4332">
                  <c:v>7458361.2912330152</c:v>
                </c:pt>
                <c:pt idx="4333">
                  <c:v>7415725.4875899861</c:v>
                </c:pt>
                <c:pt idx="4334">
                  <c:v>7366506.499006615</c:v>
                </c:pt>
                <c:pt idx="4335">
                  <c:v>7354021.6823903453</c:v>
                </c:pt>
                <c:pt idx="4336">
                  <c:v>7359995.5538162608</c:v>
                </c:pt>
                <c:pt idx="4337">
                  <c:v>7365199.536320827</c:v>
                </c:pt>
                <c:pt idx="4338">
                  <c:v>7379758.354843609</c:v>
                </c:pt>
                <c:pt idx="4339">
                  <c:v>7379236.4374560583</c:v>
                </c:pt>
                <c:pt idx="4340">
                  <c:v>7390428.1476136651</c:v>
                </c:pt>
                <c:pt idx="4341">
                  <c:v>7413095.7262684591</c:v>
                </c:pt>
                <c:pt idx="4342">
                  <c:v>7406391.0642836802</c:v>
                </c:pt>
                <c:pt idx="4343">
                  <c:v>7487038.5698720291</c:v>
                </c:pt>
                <c:pt idx="4344">
                  <c:v>7498532.2761316514</c:v>
                </c:pt>
                <c:pt idx="4345">
                  <c:v>7521558.0010050954</c:v>
                </c:pt>
                <c:pt idx="4346">
                  <c:v>7579486.2805535905</c:v>
                </c:pt>
                <c:pt idx="4347">
                  <c:v>7575386.8586543249</c:v>
                </c:pt>
                <c:pt idx="4348">
                  <c:v>7598067.7723399792</c:v>
                </c:pt>
                <c:pt idx="4349">
                  <c:v>7530025.0312830154</c:v>
                </c:pt>
                <c:pt idx="4350">
                  <c:v>7585539.6325169913</c:v>
                </c:pt>
                <c:pt idx="4351">
                  <c:v>7565387.3342084531</c:v>
                </c:pt>
                <c:pt idx="4352">
                  <c:v>7597531.3993811961</c:v>
                </c:pt>
                <c:pt idx="4353">
                  <c:v>7636724.9377265079</c:v>
                </c:pt>
                <c:pt idx="4354">
                  <c:v>7635307.3806211539</c:v>
                </c:pt>
                <c:pt idx="4355">
                  <c:v>7678293.8420321411</c:v>
                </c:pt>
                <c:pt idx="4356">
                  <c:v>7678217.2173237428</c:v>
                </c:pt>
                <c:pt idx="4357">
                  <c:v>7673581.4224656951</c:v>
                </c:pt>
                <c:pt idx="4358">
                  <c:v>7721548.4899225188</c:v>
                </c:pt>
                <c:pt idx="4359">
                  <c:v>7750321.0679257726</c:v>
                </c:pt>
                <c:pt idx="4360">
                  <c:v>7724919.9770920081</c:v>
                </c:pt>
                <c:pt idx="4361">
                  <c:v>7672930.112444317</c:v>
                </c:pt>
                <c:pt idx="4362">
                  <c:v>7713349.6461239876</c:v>
                </c:pt>
                <c:pt idx="4363">
                  <c:v>7706453.4223682145</c:v>
                </c:pt>
                <c:pt idx="4364">
                  <c:v>7646034.8397968011</c:v>
                </c:pt>
                <c:pt idx="4365">
                  <c:v>7592014.4203765774</c:v>
                </c:pt>
                <c:pt idx="4366">
                  <c:v>7524737.9264035905</c:v>
                </c:pt>
                <c:pt idx="4367">
                  <c:v>7440872.1830625469</c:v>
                </c:pt>
                <c:pt idx="4368">
                  <c:v>7491965.5386219872</c:v>
                </c:pt>
                <c:pt idx="4369">
                  <c:v>7570869.399121251</c:v>
                </c:pt>
                <c:pt idx="4370">
                  <c:v>7576109.2580104405</c:v>
                </c:pt>
                <c:pt idx="4371">
                  <c:v>7525049.3191997204</c:v>
                </c:pt>
                <c:pt idx="4372">
                  <c:v>7461520.8110614382</c:v>
                </c:pt>
                <c:pt idx="4373">
                  <c:v>7468374.6994770784</c:v>
                </c:pt>
                <c:pt idx="4374">
                  <c:v>7508272.6169596296</c:v>
                </c:pt>
                <c:pt idx="4375">
                  <c:v>7511046.5436102999</c:v>
                </c:pt>
                <c:pt idx="4376">
                  <c:v>7553527.899067183</c:v>
                </c:pt>
                <c:pt idx="4377">
                  <c:v>7464564.7017650995</c:v>
                </c:pt>
                <c:pt idx="4378">
                  <c:v>7518422.6785129467</c:v>
                </c:pt>
                <c:pt idx="4379">
                  <c:v>7533711.4462518189</c:v>
                </c:pt>
                <c:pt idx="4380">
                  <c:v>7550878.5762576964</c:v>
                </c:pt>
                <c:pt idx="4381">
                  <c:v>7522921.6118466845</c:v>
                </c:pt>
                <c:pt idx="4382">
                  <c:v>7546811.9735833136</c:v>
                </c:pt>
                <c:pt idx="4383">
                  <c:v>7519512.9611992175</c:v>
                </c:pt>
                <c:pt idx="4384">
                  <c:v>7527823.9938583747</c:v>
                </c:pt>
                <c:pt idx="4385">
                  <c:v>7531538.6674774345</c:v>
                </c:pt>
                <c:pt idx="4386">
                  <c:v>7585553.0542851985</c:v>
                </c:pt>
                <c:pt idx="4387">
                  <c:v>7651507.4634399414</c:v>
                </c:pt>
                <c:pt idx="4388">
                  <c:v>7641083.6344068646</c:v>
                </c:pt>
                <c:pt idx="4389">
                  <c:v>7646617.740002607</c:v>
                </c:pt>
                <c:pt idx="4390">
                  <c:v>7645708.0240142643</c:v>
                </c:pt>
                <c:pt idx="4391">
                  <c:v>7697031.1676898524</c:v>
                </c:pt>
                <c:pt idx="4392">
                  <c:v>7692823.7312437734</c:v>
                </c:pt>
                <c:pt idx="4393">
                  <c:v>7687971.9126392864</c:v>
                </c:pt>
                <c:pt idx="4394">
                  <c:v>7673378.5519929789</c:v>
                </c:pt>
                <c:pt idx="4395">
                  <c:v>7553978.328523186</c:v>
                </c:pt>
                <c:pt idx="4396">
                  <c:v>7484385.055415079</c:v>
                </c:pt>
                <c:pt idx="4397">
                  <c:v>7483717.9303569617</c:v>
                </c:pt>
                <c:pt idx="4398">
                  <c:v>7380804.0156483604</c:v>
                </c:pt>
                <c:pt idx="4399">
                  <c:v>7400939.5115942946</c:v>
                </c:pt>
                <c:pt idx="4400">
                  <c:v>7409871.5950671025</c:v>
                </c:pt>
                <c:pt idx="4401">
                  <c:v>7431339.8293841751</c:v>
                </c:pt>
                <c:pt idx="4402">
                  <c:v>7439691.089114341</c:v>
                </c:pt>
                <c:pt idx="4403">
                  <c:v>7439691.089114341</c:v>
                </c:pt>
                <c:pt idx="4404">
                  <c:v>7439691.089114341</c:v>
                </c:pt>
                <c:pt idx="4405">
                  <c:v>7441040.4123275932</c:v>
                </c:pt>
                <c:pt idx="4406">
                  <c:v>7449443.3592279619</c:v>
                </c:pt>
                <c:pt idx="4407">
                  <c:v>7435097.6988822967</c:v>
                </c:pt>
                <c:pt idx="4408">
                  <c:v>7501579.303176445</c:v>
                </c:pt>
                <c:pt idx="4409">
                  <c:v>7554369.1301930752</c:v>
                </c:pt>
                <c:pt idx="4410">
                  <c:v>7601475.0419855332</c:v>
                </c:pt>
                <c:pt idx="4411">
                  <c:v>7604149.825620437</c:v>
                </c:pt>
                <c:pt idx="4412">
                  <c:v>7586615.1329027386</c:v>
                </c:pt>
                <c:pt idx="4413">
                  <c:v>7538840.5252015525</c:v>
                </c:pt>
                <c:pt idx="4414">
                  <c:v>7567297.251095105</c:v>
                </c:pt>
                <c:pt idx="4415">
                  <c:v>7584274.6972221974</c:v>
                </c:pt>
                <c:pt idx="4416">
                  <c:v>7649398.2487775451</c:v>
                </c:pt>
                <c:pt idx="4417">
                  <c:v>7685396.378530615</c:v>
                </c:pt>
                <c:pt idx="4418">
                  <c:v>7669979.2228572154</c:v>
                </c:pt>
                <c:pt idx="4419">
                  <c:v>7700144.8382952893</c:v>
                </c:pt>
                <c:pt idx="4420">
                  <c:v>7679080.9171704277</c:v>
                </c:pt>
                <c:pt idx="4421">
                  <c:v>7757244.0389459291</c:v>
                </c:pt>
                <c:pt idx="4422">
                  <c:v>7744836.0148617951</c:v>
                </c:pt>
                <c:pt idx="4423">
                  <c:v>7766159.9843956064</c:v>
                </c:pt>
                <c:pt idx="4424">
                  <c:v>7765639.8875777079</c:v>
                </c:pt>
                <c:pt idx="4425">
                  <c:v>7690114.3996644039</c:v>
                </c:pt>
                <c:pt idx="4426">
                  <c:v>7655193.6133198366</c:v>
                </c:pt>
                <c:pt idx="4427">
                  <c:v>7659502.986953848</c:v>
                </c:pt>
                <c:pt idx="4428">
                  <c:v>7669013.3287668368</c:v>
                </c:pt>
                <c:pt idx="4429">
                  <c:v>7597091.3688061107</c:v>
                </c:pt>
                <c:pt idx="4430">
                  <c:v>7568597.4931398518</c:v>
                </c:pt>
                <c:pt idx="4431">
                  <c:v>7517665.1547585716</c:v>
                </c:pt>
                <c:pt idx="4432">
                  <c:v>7575143.2830908215</c:v>
                </c:pt>
                <c:pt idx="4433">
                  <c:v>7626201.6658256715</c:v>
                </c:pt>
                <c:pt idx="4434">
                  <c:v>7637436.7347934702</c:v>
                </c:pt>
                <c:pt idx="4435">
                  <c:v>7658312.4570009653</c:v>
                </c:pt>
                <c:pt idx="4436">
                  <c:v>7669732.92314645</c:v>
                </c:pt>
                <c:pt idx="4437">
                  <c:v>7674516.1703307601</c:v>
                </c:pt>
                <c:pt idx="4438">
                  <c:v>7704884.2280358011</c:v>
                </c:pt>
                <c:pt idx="4439">
                  <c:v>7712188.8768366463</c:v>
                </c:pt>
                <c:pt idx="4440">
                  <c:v>7690460.3276117947</c:v>
                </c:pt>
                <c:pt idx="4441">
                  <c:v>7683823.1086506192</c:v>
                </c:pt>
                <c:pt idx="4442">
                  <c:v>7583894.0298776207</c:v>
                </c:pt>
                <c:pt idx="4443">
                  <c:v>7521748.8959171213</c:v>
                </c:pt>
                <c:pt idx="4444">
                  <c:v>7524401.8473248174</c:v>
                </c:pt>
                <c:pt idx="4445">
                  <c:v>7521578.6410825783</c:v>
                </c:pt>
                <c:pt idx="4446">
                  <c:v>7510554.5004211739</c:v>
                </c:pt>
                <c:pt idx="4447">
                  <c:v>7510554.5004211739</c:v>
                </c:pt>
                <c:pt idx="4448">
                  <c:v>7510554.5004211739</c:v>
                </c:pt>
                <c:pt idx="4449">
                  <c:v>7518836.4384323824</c:v>
                </c:pt>
                <c:pt idx="4450">
                  <c:v>7494915.4339383887</c:v>
                </c:pt>
                <c:pt idx="4451">
                  <c:v>7474187.6120716063</c:v>
                </c:pt>
                <c:pt idx="4452">
                  <c:v>7508885.9631675342</c:v>
                </c:pt>
                <c:pt idx="4453">
                  <c:v>7568322.1855913345</c:v>
                </c:pt>
                <c:pt idx="4454">
                  <c:v>7608971.7277296083</c:v>
                </c:pt>
                <c:pt idx="4455">
                  <c:v>7663500.7081295103</c:v>
                </c:pt>
                <c:pt idx="4456">
                  <c:v>7649584.6486587496</c:v>
                </c:pt>
                <c:pt idx="4457">
                  <c:v>7646728.1943463292</c:v>
                </c:pt>
                <c:pt idx="4458">
                  <c:v>7685326.9487731224</c:v>
                </c:pt>
                <c:pt idx="4459">
                  <c:v>7713525.2798059788</c:v>
                </c:pt>
                <c:pt idx="4460">
                  <c:v>7683678.9943621112</c:v>
                </c:pt>
                <c:pt idx="4461">
                  <c:v>7674267.3436147803</c:v>
                </c:pt>
                <c:pt idx="4462">
                  <c:v>7712939.3404598413</c:v>
                </c:pt>
                <c:pt idx="4463">
                  <c:v>7643249.1794786369</c:v>
                </c:pt>
                <c:pt idx="4464">
                  <c:v>7648119.8002934046</c:v>
                </c:pt>
                <c:pt idx="4465">
                  <c:v>7648852.2244760767</c:v>
                </c:pt>
                <c:pt idx="4466">
                  <c:v>7693969.5541286469</c:v>
                </c:pt>
                <c:pt idx="4467">
                  <c:v>7733557.0812020479</c:v>
                </c:pt>
                <c:pt idx="4468">
                  <c:v>7780981.5470300335</c:v>
                </c:pt>
                <c:pt idx="4469">
                  <c:v>7790796.031077832</c:v>
                </c:pt>
                <c:pt idx="4470">
                  <c:v>7787280.3950010091</c:v>
                </c:pt>
                <c:pt idx="4471">
                  <c:v>7801196.4544717688</c:v>
                </c:pt>
                <c:pt idx="4472">
                  <c:v>7823205.8011610489</c:v>
                </c:pt>
                <c:pt idx="4473">
                  <c:v>7867370.9793761466</c:v>
                </c:pt>
                <c:pt idx="4474">
                  <c:v>7837268.3454683451</c:v>
                </c:pt>
                <c:pt idx="4475">
                  <c:v>7901794.9159617117</c:v>
                </c:pt>
                <c:pt idx="4476">
                  <c:v>7922632.3839587187</c:v>
                </c:pt>
                <c:pt idx="4477">
                  <c:v>7979541.7429523021</c:v>
                </c:pt>
                <c:pt idx="4478">
                  <c:v>8031910.0720133223</c:v>
                </c:pt>
                <c:pt idx="4479">
                  <c:v>8117969.9134772355</c:v>
                </c:pt>
                <c:pt idx="4480">
                  <c:v>8119654.4890973801</c:v>
                </c:pt>
                <c:pt idx="4481">
                  <c:v>8107679.3537106989</c:v>
                </c:pt>
                <c:pt idx="4482">
                  <c:v>8152174.1228080001</c:v>
                </c:pt>
                <c:pt idx="4483">
                  <c:v>8093030.870057269</c:v>
                </c:pt>
                <c:pt idx="4484">
                  <c:v>8076954.1592476275</c:v>
                </c:pt>
                <c:pt idx="4485">
                  <c:v>8069043.9780747732</c:v>
                </c:pt>
                <c:pt idx="4486">
                  <c:v>7881323.6600560425</c:v>
                </c:pt>
                <c:pt idx="4487">
                  <c:v>7812439.165675777</c:v>
                </c:pt>
                <c:pt idx="4488">
                  <c:v>7689172.1757321469</c:v>
                </c:pt>
                <c:pt idx="4489">
                  <c:v>7673388.4345955746</c:v>
                </c:pt>
                <c:pt idx="4490">
                  <c:v>7732070.2601112239</c:v>
                </c:pt>
                <c:pt idx="4491">
                  <c:v>7642956.8317551864</c:v>
                </c:pt>
                <c:pt idx="4492">
                  <c:v>7692550.3918837626</c:v>
                </c:pt>
                <c:pt idx="4493">
                  <c:v>7664195.2997113019</c:v>
                </c:pt>
                <c:pt idx="4494">
                  <c:v>7690236.7331402181</c:v>
                </c:pt>
                <c:pt idx="4495">
                  <c:v>7649457.4397812299</c:v>
                </c:pt>
                <c:pt idx="4496">
                  <c:v>7627824.1187016657</c:v>
                </c:pt>
                <c:pt idx="4497">
                  <c:v>7625178.2227227744</c:v>
                </c:pt>
                <c:pt idx="4498">
                  <c:v>7625178.2227227744</c:v>
                </c:pt>
                <c:pt idx="4499">
                  <c:v>7625178.2227227744</c:v>
                </c:pt>
                <c:pt idx="4500">
                  <c:v>7625178.2227227744</c:v>
                </c:pt>
                <c:pt idx="4501">
                  <c:v>7625178.2227227744</c:v>
                </c:pt>
                <c:pt idx="4502">
                  <c:v>7625178.2227227744</c:v>
                </c:pt>
                <c:pt idx="4503">
                  <c:v>7625178.2227227744</c:v>
                </c:pt>
                <c:pt idx="4504">
                  <c:v>7625178.2227227744</c:v>
                </c:pt>
                <c:pt idx="4505">
                  <c:v>7625178.2227227744</c:v>
                </c:pt>
                <c:pt idx="4506">
                  <c:v>7625178.2227227744</c:v>
                </c:pt>
                <c:pt idx="4507">
                  <c:v>7625178.2227227744</c:v>
                </c:pt>
                <c:pt idx="4508">
                  <c:v>7625178.2227227744</c:v>
                </c:pt>
                <c:pt idx="4509">
                  <c:v>7625178.2227227744</c:v>
                </c:pt>
                <c:pt idx="4510">
                  <c:v>7625178.2227227744</c:v>
                </c:pt>
                <c:pt idx="4511">
                  <c:v>7625178.2227227744</c:v>
                </c:pt>
                <c:pt idx="4512">
                  <c:v>7625178.2227227744</c:v>
                </c:pt>
                <c:pt idx="4513">
                  <c:v>7625178.2227227744</c:v>
                </c:pt>
                <c:pt idx="4514">
                  <c:v>7625178.2227227744</c:v>
                </c:pt>
                <c:pt idx="4515">
                  <c:v>7625178.2227227744</c:v>
                </c:pt>
                <c:pt idx="4516">
                  <c:v>7625178.2227227744</c:v>
                </c:pt>
                <c:pt idx="4517">
                  <c:v>7625178.2227227744</c:v>
                </c:pt>
                <c:pt idx="4518">
                  <c:v>7625178.2227227744</c:v>
                </c:pt>
                <c:pt idx="4519">
                  <c:v>7625178.2227227744</c:v>
                </c:pt>
                <c:pt idx="4520">
                  <c:v>7625178.2227227744</c:v>
                </c:pt>
                <c:pt idx="4521">
                  <c:v>7625178.2227227744</c:v>
                </c:pt>
                <c:pt idx="4522">
                  <c:v>7625178.2227227744</c:v>
                </c:pt>
                <c:pt idx="4523">
                  <c:v>7625178.2227227744</c:v>
                </c:pt>
                <c:pt idx="4524">
                  <c:v>7625178.2227227744</c:v>
                </c:pt>
                <c:pt idx="4525">
                  <c:v>7625178.2227227744</c:v>
                </c:pt>
                <c:pt idx="4526">
                  <c:v>7625178.2227227744</c:v>
                </c:pt>
                <c:pt idx="4527">
                  <c:v>7625178.2227227744</c:v>
                </c:pt>
                <c:pt idx="4528">
                  <c:v>7632226.5455408283</c:v>
                </c:pt>
                <c:pt idx="4529">
                  <c:v>7638962.1499049896</c:v>
                </c:pt>
                <c:pt idx="4530">
                  <c:v>7645527.2989467969</c:v>
                </c:pt>
                <c:pt idx="4531">
                  <c:v>7657710.6459430978</c:v>
                </c:pt>
                <c:pt idx="4532">
                  <c:v>7667353.5777944429</c:v>
                </c:pt>
                <c:pt idx="4533">
                  <c:v>7695299.7742595067</c:v>
                </c:pt>
                <c:pt idx="4534">
                  <c:v>7710173.8381352508</c:v>
                </c:pt>
                <c:pt idx="4535">
                  <c:v>7693728.3129655104</c:v>
                </c:pt>
                <c:pt idx="4536">
                  <c:v>7722306.9811493689</c:v>
                </c:pt>
                <c:pt idx="4537">
                  <c:v>7721393.3408621605</c:v>
                </c:pt>
                <c:pt idx="4538">
                  <c:v>7736486.6784068355</c:v>
                </c:pt>
                <c:pt idx="4539">
                  <c:v>7758158.2260194058</c:v>
                </c:pt>
                <c:pt idx="4540">
                  <c:v>7726144.2703556428</c:v>
                </c:pt>
                <c:pt idx="4541">
                  <c:v>7760679.8732120972</c:v>
                </c:pt>
                <c:pt idx="4542">
                  <c:v>7815132.8343296824</c:v>
                </c:pt>
                <c:pt idx="4543">
                  <c:v>7849522.2547401851</c:v>
                </c:pt>
                <c:pt idx="4544">
                  <c:v>7833953.8242461635</c:v>
                </c:pt>
                <c:pt idx="4545">
                  <c:v>7805886.7946231393</c:v>
                </c:pt>
                <c:pt idx="4546">
                  <c:v>7761008.7837154921</c:v>
                </c:pt>
                <c:pt idx="4547">
                  <c:v>7832089.99806026</c:v>
                </c:pt>
                <c:pt idx="4548">
                  <c:v>7833771.0961887222</c:v>
                </c:pt>
                <c:pt idx="4549">
                  <c:v>7851239.8984801359</c:v>
                </c:pt>
                <c:pt idx="4550">
                  <c:v>7832857.4559015138</c:v>
                </c:pt>
                <c:pt idx="4551">
                  <c:v>7898603.0109689888</c:v>
                </c:pt>
                <c:pt idx="4552">
                  <c:v>7898676.1021919651</c:v>
                </c:pt>
                <c:pt idx="4553">
                  <c:v>7895204.2691005757</c:v>
                </c:pt>
                <c:pt idx="4554">
                  <c:v>7850801.3511422761</c:v>
                </c:pt>
                <c:pt idx="4555">
                  <c:v>7808116.0769239273</c:v>
                </c:pt>
                <c:pt idx="4556">
                  <c:v>7745038.3514950983</c:v>
                </c:pt>
                <c:pt idx="4557">
                  <c:v>7686784.6467827298</c:v>
                </c:pt>
                <c:pt idx="4558">
                  <c:v>7701402.8913780553</c:v>
                </c:pt>
                <c:pt idx="4559">
                  <c:v>7623670.375742414</c:v>
                </c:pt>
                <c:pt idx="4560">
                  <c:v>7684701.5469278954</c:v>
                </c:pt>
                <c:pt idx="4561">
                  <c:v>7751433.8335055532</c:v>
                </c:pt>
                <c:pt idx="4562">
                  <c:v>7812465.0046910346</c:v>
                </c:pt>
                <c:pt idx="4563">
                  <c:v>7772009.0127734719</c:v>
                </c:pt>
                <c:pt idx="4564">
                  <c:v>7758158.226019402</c:v>
                </c:pt>
                <c:pt idx="4565">
                  <c:v>7847183.3356049303</c:v>
                </c:pt>
                <c:pt idx="4566">
                  <c:v>7817983.3920257697</c:v>
                </c:pt>
                <c:pt idx="4567">
                  <c:v>7768500.6340705939</c:v>
                </c:pt>
                <c:pt idx="4568">
                  <c:v>7742662.8867483567</c:v>
                </c:pt>
                <c:pt idx="4569">
                  <c:v>7809541.3557719681</c:v>
                </c:pt>
                <c:pt idx="4570">
                  <c:v>7870718.709403404</c:v>
                </c:pt>
                <c:pt idx="4571">
                  <c:v>7870207.0708425669</c:v>
                </c:pt>
                <c:pt idx="4572">
                  <c:v>7884313.6768770562</c:v>
                </c:pt>
                <c:pt idx="4573">
                  <c:v>7925171.6705209902</c:v>
                </c:pt>
                <c:pt idx="4574">
                  <c:v>7935294.804903253</c:v>
                </c:pt>
                <c:pt idx="4575">
                  <c:v>7899735.9249251243</c:v>
                </c:pt>
                <c:pt idx="4576">
                  <c:v>7906789.2279423699</c:v>
                </c:pt>
                <c:pt idx="4577">
                  <c:v>7893742.4446410416</c:v>
                </c:pt>
                <c:pt idx="4578">
                  <c:v>7828398.8912999397</c:v>
                </c:pt>
                <c:pt idx="4579">
                  <c:v>7873423.0846535396</c:v>
                </c:pt>
                <c:pt idx="4580">
                  <c:v>7850801.3511422751</c:v>
                </c:pt>
                <c:pt idx="4581">
                  <c:v>7909822.5136958994</c:v>
                </c:pt>
                <c:pt idx="4582">
                  <c:v>7866406.3272477845</c:v>
                </c:pt>
                <c:pt idx="4583">
                  <c:v>7871303.4391872166</c:v>
                </c:pt>
                <c:pt idx="4584">
                  <c:v>7799856.7687275661</c:v>
                </c:pt>
                <c:pt idx="4585">
                  <c:v>7739702.6922178045</c:v>
                </c:pt>
                <c:pt idx="4586">
                  <c:v>7812910.8611511914</c:v>
                </c:pt>
                <c:pt idx="4587">
                  <c:v>7771346.2307893736</c:v>
                </c:pt>
                <c:pt idx="4588">
                  <c:v>7802410.3229545215</c:v>
                </c:pt>
                <c:pt idx="4589">
                  <c:v>7853454.6058549983</c:v>
                </c:pt>
                <c:pt idx="4590">
                  <c:v>7838761.1444200752</c:v>
                </c:pt>
                <c:pt idx="4591">
                  <c:v>7855459.9169689454</c:v>
                </c:pt>
                <c:pt idx="4592">
                  <c:v>7902274.8164290963</c:v>
                </c:pt>
                <c:pt idx="4593">
                  <c:v>7970973.4710679566</c:v>
                </c:pt>
                <c:pt idx="4594">
                  <c:v>7971738.0029955748</c:v>
                </c:pt>
                <c:pt idx="4595">
                  <c:v>8026274.6138323611</c:v>
                </c:pt>
                <c:pt idx="4596">
                  <c:v>8023143.6735573513</c:v>
                </c:pt>
                <c:pt idx="4597">
                  <c:v>7963400.9643563079</c:v>
                </c:pt>
                <c:pt idx="4598">
                  <c:v>8015243.510305292</c:v>
                </c:pt>
                <c:pt idx="4599">
                  <c:v>7995147.242493608</c:v>
                </c:pt>
                <c:pt idx="4600">
                  <c:v>7978145.5086746635</c:v>
                </c:pt>
                <c:pt idx="4601">
                  <c:v>8016808.9804427987</c:v>
                </c:pt>
                <c:pt idx="4602">
                  <c:v>8071090.7473037103</c:v>
                </c:pt>
                <c:pt idx="4603">
                  <c:v>8107169.3730308488</c:v>
                </c:pt>
                <c:pt idx="4604">
                  <c:v>8105494.6840465423</c:v>
                </c:pt>
                <c:pt idx="4605">
                  <c:v>8131197.5193274291</c:v>
                </c:pt>
                <c:pt idx="4606">
                  <c:v>8212055.8722436503</c:v>
                </c:pt>
                <c:pt idx="4607">
                  <c:v>8242054.648832107</c:v>
                </c:pt>
                <c:pt idx="4608">
                  <c:v>8268958.8914278233</c:v>
                </c:pt>
                <c:pt idx="4609">
                  <c:v>8261459.1972807096</c:v>
                </c:pt>
                <c:pt idx="4610">
                  <c:v>8187554.4442775911</c:v>
                </c:pt>
                <c:pt idx="4611">
                  <c:v>8272089.8317028321</c:v>
                </c:pt>
                <c:pt idx="4612">
                  <c:v>8291239.536175563</c:v>
                </c:pt>
                <c:pt idx="4613">
                  <c:v>8292950.631442138</c:v>
                </c:pt>
                <c:pt idx="4614">
                  <c:v>8337038.6392681375</c:v>
                </c:pt>
                <c:pt idx="4615">
                  <c:v>8352110.8401269028</c:v>
                </c:pt>
                <c:pt idx="4616">
                  <c:v>8322112.0635384442</c:v>
                </c:pt>
                <c:pt idx="4617">
                  <c:v>8268412.7971938131</c:v>
                </c:pt>
                <c:pt idx="4618">
                  <c:v>8326189.5671524098</c:v>
                </c:pt>
                <c:pt idx="4619">
                  <c:v>8289746.8786025951</c:v>
                </c:pt>
                <c:pt idx="4620">
                  <c:v>8352147.2464091694</c:v>
                </c:pt>
                <c:pt idx="4621">
                  <c:v>8411125.4236825947</c:v>
                </c:pt>
                <c:pt idx="4622">
                  <c:v>8425069.0297910646</c:v>
                </c:pt>
                <c:pt idx="4623">
                  <c:v>8433697.3186884746</c:v>
                </c:pt>
                <c:pt idx="4624">
                  <c:v>8415020.8958852235</c:v>
                </c:pt>
                <c:pt idx="4625">
                  <c:v>8513208.639160797</c:v>
                </c:pt>
                <c:pt idx="4626">
                  <c:v>8547102.8879518826</c:v>
                </c:pt>
                <c:pt idx="4627">
                  <c:v>8513172.2328785285</c:v>
                </c:pt>
                <c:pt idx="4628">
                  <c:v>8502177.5356337298</c:v>
                </c:pt>
                <c:pt idx="4629">
                  <c:v>8504871.6005215291</c:v>
                </c:pt>
                <c:pt idx="4630">
                  <c:v>8433406.0684303362</c:v>
                </c:pt>
                <c:pt idx="4631">
                  <c:v>8388225.8721363107</c:v>
                </c:pt>
                <c:pt idx="4632">
                  <c:v>8356661.6254103491</c:v>
                </c:pt>
                <c:pt idx="4633">
                  <c:v>8400312.7578491364</c:v>
                </c:pt>
                <c:pt idx="4634">
                  <c:v>8438320.916536456</c:v>
                </c:pt>
                <c:pt idx="4635">
                  <c:v>8328373.9440884655</c:v>
                </c:pt>
                <c:pt idx="4636">
                  <c:v>8218718.2218986154</c:v>
                </c:pt>
                <c:pt idx="4637">
                  <c:v>8278715.7750755325</c:v>
                </c:pt>
                <c:pt idx="4638">
                  <c:v>8384512.4313450232</c:v>
                </c:pt>
                <c:pt idx="4639">
                  <c:v>8284431.5613915371</c:v>
                </c:pt>
                <c:pt idx="4640">
                  <c:v>8212456.3413485978</c:v>
                </c:pt>
                <c:pt idx="4641">
                  <c:v>8180018.3438482145</c:v>
                </c:pt>
                <c:pt idx="4642">
                  <c:v>8126865.1717375964</c:v>
                </c:pt>
                <c:pt idx="4643">
                  <c:v>8049980.4514708323</c:v>
                </c:pt>
                <c:pt idx="4644">
                  <c:v>8079354.798870204</c:v>
                </c:pt>
                <c:pt idx="4645">
                  <c:v>8077361.8701828448</c:v>
                </c:pt>
                <c:pt idx="4646">
                  <c:v>8077361.8701828448</c:v>
                </c:pt>
                <c:pt idx="4647">
                  <c:v>8077361.8701828448</c:v>
                </c:pt>
                <c:pt idx="4648">
                  <c:v>8077361.8701828448</c:v>
                </c:pt>
                <c:pt idx="4649">
                  <c:v>8077361.8701828448</c:v>
                </c:pt>
                <c:pt idx="4650">
                  <c:v>8077361.8701828448</c:v>
                </c:pt>
                <c:pt idx="4651">
                  <c:v>8077361.8701828448</c:v>
                </c:pt>
                <c:pt idx="4652">
                  <c:v>8077361.8701828448</c:v>
                </c:pt>
                <c:pt idx="4653">
                  <c:v>8077361.8701828448</c:v>
                </c:pt>
                <c:pt idx="4654">
                  <c:v>8077361.8701828448</c:v>
                </c:pt>
                <c:pt idx="4655">
                  <c:v>8077361.8701828448</c:v>
                </c:pt>
                <c:pt idx="4656">
                  <c:v>8077361.8701828448</c:v>
                </c:pt>
                <c:pt idx="4657">
                  <c:v>8077361.8701828448</c:v>
                </c:pt>
                <c:pt idx="4658">
                  <c:v>8077361.8701828448</c:v>
                </c:pt>
                <c:pt idx="4659">
                  <c:v>8077361.8701828448</c:v>
                </c:pt>
                <c:pt idx="4660">
                  <c:v>8077361.8701828448</c:v>
                </c:pt>
                <c:pt idx="4661">
                  <c:v>8077361.8701828448</c:v>
                </c:pt>
                <c:pt idx="4662">
                  <c:v>8077361.8701828448</c:v>
                </c:pt>
                <c:pt idx="4663">
                  <c:v>8077361.8701828448</c:v>
                </c:pt>
                <c:pt idx="4664">
                  <c:v>8077361.8701828448</c:v>
                </c:pt>
                <c:pt idx="4665">
                  <c:v>8077361.8701828448</c:v>
                </c:pt>
                <c:pt idx="4666">
                  <c:v>8077361.8701828448</c:v>
                </c:pt>
                <c:pt idx="4667">
                  <c:v>8077361.8701828448</c:v>
                </c:pt>
                <c:pt idx="4668">
                  <c:v>8077361.8701828448</c:v>
                </c:pt>
                <c:pt idx="4669">
                  <c:v>8077361.8701828448</c:v>
                </c:pt>
                <c:pt idx="4670">
                  <c:v>8077361.8701828448</c:v>
                </c:pt>
                <c:pt idx="4671">
                  <c:v>8077361.8701828448</c:v>
                </c:pt>
                <c:pt idx="4672">
                  <c:v>8077361.8701828448</c:v>
                </c:pt>
                <c:pt idx="4673">
                  <c:v>8077361.8701828448</c:v>
                </c:pt>
                <c:pt idx="4674">
                  <c:v>8077361.8701828448</c:v>
                </c:pt>
                <c:pt idx="4675">
                  <c:v>8077361.8701828448</c:v>
                </c:pt>
                <c:pt idx="4676">
                  <c:v>8077361.8701828448</c:v>
                </c:pt>
                <c:pt idx="4677">
                  <c:v>8077361.8701828448</c:v>
                </c:pt>
                <c:pt idx="4678">
                  <c:v>8077361.8701828448</c:v>
                </c:pt>
                <c:pt idx="4679">
                  <c:v>8077361.8701828448</c:v>
                </c:pt>
                <c:pt idx="4680">
                  <c:v>8077361.8701828448</c:v>
                </c:pt>
                <c:pt idx="4681">
                  <c:v>8061272.2852471629</c:v>
                </c:pt>
                <c:pt idx="4682">
                  <c:v>8044281.5966783809</c:v>
                </c:pt>
                <c:pt idx="4683">
                  <c:v>8010905.5744311363</c:v>
                </c:pt>
                <c:pt idx="4684">
                  <c:v>8072912.2323459387</c:v>
                </c:pt>
                <c:pt idx="4685">
                  <c:v>8116206.363016367</c:v>
                </c:pt>
                <c:pt idx="4686">
                  <c:v>8149056.7340952456</c:v>
                </c:pt>
                <c:pt idx="4687">
                  <c:v>8247683.8019470898</c:v>
                </c:pt>
                <c:pt idx="4688">
                  <c:v>8261393.6099927248</c:v>
                </c:pt>
                <c:pt idx="4689">
                  <c:v>8266710.433057515</c:v>
                </c:pt>
                <c:pt idx="4690">
                  <c:v>8255886.900389907</c:v>
                </c:pt>
                <c:pt idx="4691">
                  <c:v>8190110.2036169395</c:v>
                </c:pt>
                <c:pt idx="4692">
                  <c:v>8052062.6904704412</c:v>
                </c:pt>
                <c:pt idx="4693">
                  <c:v>8122358.6868484803</c:v>
                </c:pt>
                <c:pt idx="4694">
                  <c:v>7966461.839127332</c:v>
                </c:pt>
                <c:pt idx="4695">
                  <c:v>8003345.4002739294</c:v>
                </c:pt>
                <c:pt idx="4696">
                  <c:v>8146317.1506691389</c:v>
                </c:pt>
                <c:pt idx="4697">
                  <c:v>8187247.5085031614</c:v>
                </c:pt>
                <c:pt idx="4698">
                  <c:v>8197793.0501879249</c:v>
                </c:pt>
                <c:pt idx="4699">
                  <c:v>8260686.9642646704</c:v>
                </c:pt>
                <c:pt idx="4700">
                  <c:v>8276125.9407599885</c:v>
                </c:pt>
                <c:pt idx="4701">
                  <c:v>8320584.1236899905</c:v>
                </c:pt>
                <c:pt idx="4702">
                  <c:v>8308748.8394970205</c:v>
                </c:pt>
                <c:pt idx="4703">
                  <c:v>8158759.3725130307</c:v>
                </c:pt>
                <c:pt idx="4704">
                  <c:v>8090099.5507525299</c:v>
                </c:pt>
                <c:pt idx="4705">
                  <c:v>8140437.4421758363</c:v>
                </c:pt>
                <c:pt idx="4706">
                  <c:v>8178333.111755251</c:v>
                </c:pt>
                <c:pt idx="4707">
                  <c:v>8239102.7440537717</c:v>
                </c:pt>
                <c:pt idx="4708">
                  <c:v>8241113.2250224492</c:v>
                </c:pt>
                <c:pt idx="4709">
                  <c:v>8277188.0816490995</c:v>
                </c:pt>
                <c:pt idx="4710">
                  <c:v>8187968.2469636304</c:v>
                </c:pt>
                <c:pt idx="4711">
                  <c:v>8096737.9313094839</c:v>
                </c:pt>
                <c:pt idx="4712">
                  <c:v>8130180.1958752619</c:v>
                </c:pt>
                <c:pt idx="4713">
                  <c:v>8163868.5261438414</c:v>
                </c:pt>
                <c:pt idx="4714">
                  <c:v>8186870.5694205882</c:v>
                </c:pt>
                <c:pt idx="4715">
                  <c:v>8227038.8822267689</c:v>
                </c:pt>
                <c:pt idx="4716">
                  <c:v>8201611.5823277626</c:v>
                </c:pt>
                <c:pt idx="4717">
                  <c:v>8181413.7420205036</c:v>
                </c:pt>
                <c:pt idx="4718">
                  <c:v>8137948.5959934378</c:v>
                </c:pt>
                <c:pt idx="4719">
                  <c:v>8228410.6680037351</c:v>
                </c:pt>
                <c:pt idx="4720">
                  <c:v>8231056.0217659073</c:v>
                </c:pt>
                <c:pt idx="4721">
                  <c:v>8242317.6706391545</c:v>
                </c:pt>
                <c:pt idx="4722">
                  <c:v>8243640.3475202397</c:v>
                </c:pt>
                <c:pt idx="4723">
                  <c:v>8285134.6108183078</c:v>
                </c:pt>
                <c:pt idx="4724">
                  <c:v>8255582.2302180445</c:v>
                </c:pt>
                <c:pt idx="4725">
                  <c:v>8186614.0785614196</c:v>
                </c:pt>
                <c:pt idx="4726">
                  <c:v>8200445.4996607751</c:v>
                </c:pt>
                <c:pt idx="4727">
                  <c:v>8148105.2859378019</c:v>
                </c:pt>
                <c:pt idx="4728">
                  <c:v>8076151.6636067266</c:v>
                </c:pt>
                <c:pt idx="4729">
                  <c:v>8071902.07411619</c:v>
                </c:pt>
                <c:pt idx="4730">
                  <c:v>8071780.8311493043</c:v>
                </c:pt>
                <c:pt idx="4731">
                  <c:v>8098932.2897929214</c:v>
                </c:pt>
                <c:pt idx="4732">
                  <c:v>8117686.0668695401</c:v>
                </c:pt>
                <c:pt idx="4733">
                  <c:v>8126002.2305526277</c:v>
                </c:pt>
                <c:pt idx="4734">
                  <c:v>8139167.9589254353</c:v>
                </c:pt>
                <c:pt idx="4735">
                  <c:v>8234521.3558386816</c:v>
                </c:pt>
                <c:pt idx="4736">
                  <c:v>8239694.7056321781</c:v>
                </c:pt>
                <c:pt idx="4737">
                  <c:v>8146053.3525354862</c:v>
                </c:pt>
                <c:pt idx="4738">
                  <c:v>8105262.0476889135</c:v>
                </c:pt>
                <c:pt idx="4739">
                  <c:v>8062535.3889627606</c:v>
                </c:pt>
                <c:pt idx="4740">
                  <c:v>8040055.509284541</c:v>
                </c:pt>
                <c:pt idx="4741">
                  <c:v>8018781.5208427105</c:v>
                </c:pt>
                <c:pt idx="4742">
                  <c:v>8012319.3651696499</c:v>
                </c:pt>
                <c:pt idx="4743">
                  <c:v>7999850.0792231467</c:v>
                </c:pt>
                <c:pt idx="4744">
                  <c:v>7999850.0792231467</c:v>
                </c:pt>
                <c:pt idx="4745">
                  <c:v>7999850.0792231467</c:v>
                </c:pt>
                <c:pt idx="4746">
                  <c:v>7999850.0792231467</c:v>
                </c:pt>
                <c:pt idx="4747">
                  <c:v>7999850.0792231467</c:v>
                </c:pt>
                <c:pt idx="4748">
                  <c:v>7999850.0792231467</c:v>
                </c:pt>
                <c:pt idx="4749">
                  <c:v>7993262.0279451404</c:v>
                </c:pt>
                <c:pt idx="4750">
                  <c:v>7984807.9211977264</c:v>
                </c:pt>
                <c:pt idx="4751">
                  <c:v>7978534.8375639487</c:v>
                </c:pt>
                <c:pt idx="4752">
                  <c:v>8020525.1807442717</c:v>
                </c:pt>
                <c:pt idx="4753">
                  <c:v>8112037.5014653327</c:v>
                </c:pt>
                <c:pt idx="4754">
                  <c:v>8160433.0853561396</c:v>
                </c:pt>
                <c:pt idx="4755">
                  <c:v>8164272.2468547244</c:v>
                </c:pt>
                <c:pt idx="4756">
                  <c:v>8147439.0002840078</c:v>
                </c:pt>
                <c:pt idx="4757">
                  <c:v>8245374.5335123157</c:v>
                </c:pt>
                <c:pt idx="4758">
                  <c:v>8343679.2168847201</c:v>
                </c:pt>
                <c:pt idx="4759">
                  <c:v>8373580.3785563866</c:v>
                </c:pt>
                <c:pt idx="4760">
                  <c:v>8374724.7440030789</c:v>
                </c:pt>
                <c:pt idx="4761">
                  <c:v>8436446.6480957028</c:v>
                </c:pt>
                <c:pt idx="4762">
                  <c:v>8462545.5632831939</c:v>
                </c:pt>
                <c:pt idx="4763">
                  <c:v>8514374.2435140815</c:v>
                </c:pt>
                <c:pt idx="4764">
                  <c:v>8505994.5352431331</c:v>
                </c:pt>
                <c:pt idx="4765">
                  <c:v>8458632.5717557911</c:v>
                </c:pt>
                <c:pt idx="4766">
                  <c:v>8382846.047173162</c:v>
                </c:pt>
                <c:pt idx="4767">
                  <c:v>8478086.7843495794</c:v>
                </c:pt>
                <c:pt idx="4768">
                  <c:v>8449883.7133407481</c:v>
                </c:pt>
                <c:pt idx="4769">
                  <c:v>8542134.3343500011</c:v>
                </c:pt>
                <c:pt idx="4770">
                  <c:v>8581928.7198834028</c:v>
                </c:pt>
                <c:pt idx="4771">
                  <c:v>8615336.807923967</c:v>
                </c:pt>
                <c:pt idx="4772">
                  <c:v>8647858.935618706</c:v>
                </c:pt>
                <c:pt idx="4773">
                  <c:v>8596731.6406615973</c:v>
                </c:pt>
                <c:pt idx="4774">
                  <c:v>8562806.7424192987</c:v>
                </c:pt>
                <c:pt idx="4775">
                  <c:v>8612974.2470017616</c:v>
                </c:pt>
                <c:pt idx="4776">
                  <c:v>8567605.6942925286</c:v>
                </c:pt>
                <c:pt idx="4777">
                  <c:v>8617404.0487308968</c:v>
                </c:pt>
                <c:pt idx="4778">
                  <c:v>8552692.0284711048</c:v>
                </c:pt>
                <c:pt idx="4779">
                  <c:v>8561846.9520446528</c:v>
                </c:pt>
                <c:pt idx="4780">
                  <c:v>8596362.4905175008</c:v>
                </c:pt>
                <c:pt idx="4781">
                  <c:v>8630988.7740335763</c:v>
                </c:pt>
                <c:pt idx="4782">
                  <c:v>8702456.2419302985</c:v>
                </c:pt>
                <c:pt idx="4783">
                  <c:v>8677095.6270309966</c:v>
                </c:pt>
                <c:pt idx="4784">
                  <c:v>8560185.7763962243</c:v>
                </c:pt>
                <c:pt idx="4785">
                  <c:v>8546527.2210647222</c:v>
                </c:pt>
                <c:pt idx="4786">
                  <c:v>8657419.9243507516</c:v>
                </c:pt>
                <c:pt idx="4787">
                  <c:v>8595144.2950419858</c:v>
                </c:pt>
                <c:pt idx="4788">
                  <c:v>8678461.4825641476</c:v>
                </c:pt>
                <c:pt idx="4789">
                  <c:v>8673662.5306909177</c:v>
                </c:pt>
                <c:pt idx="4790">
                  <c:v>8656386.3039472885</c:v>
                </c:pt>
                <c:pt idx="4791">
                  <c:v>8647157.5503449216</c:v>
                </c:pt>
                <c:pt idx="4792">
                  <c:v>8562991.3174913432</c:v>
                </c:pt>
                <c:pt idx="4793">
                  <c:v>8488902.8835715484</c:v>
                </c:pt>
                <c:pt idx="4794">
                  <c:v>8386685.2086717431</c:v>
                </c:pt>
                <c:pt idx="4795">
                  <c:v>8352634.7993804524</c:v>
                </c:pt>
                <c:pt idx="4796">
                  <c:v>8342480.2043474941</c:v>
                </c:pt>
                <c:pt idx="4797">
                  <c:v>8303811.1085062958</c:v>
                </c:pt>
                <c:pt idx="4798">
                  <c:v>8314812.641495714</c:v>
                </c:pt>
                <c:pt idx="4799">
                  <c:v>8314812.641495714</c:v>
                </c:pt>
                <c:pt idx="4800">
                  <c:v>8314812.641495714</c:v>
                </c:pt>
                <c:pt idx="4801">
                  <c:v>8314812.641495714</c:v>
                </c:pt>
                <c:pt idx="4802">
                  <c:v>8314812.641495714</c:v>
                </c:pt>
                <c:pt idx="4803">
                  <c:v>8298061.0522710327</c:v>
                </c:pt>
                <c:pt idx="4804">
                  <c:v>8306225.1010298748</c:v>
                </c:pt>
                <c:pt idx="4805">
                  <c:v>8271897.4121203627</c:v>
                </c:pt>
                <c:pt idx="4806">
                  <c:v>8378082.6587093109</c:v>
                </c:pt>
                <c:pt idx="4807">
                  <c:v>8435131.5156444013</c:v>
                </c:pt>
                <c:pt idx="4808">
                  <c:v>8437960.9691811707</c:v>
                </c:pt>
                <c:pt idx="4809">
                  <c:v>8390107.8362405766</c:v>
                </c:pt>
                <c:pt idx="4810">
                  <c:v>8450092.2512200624</c:v>
                </c:pt>
                <c:pt idx="4811">
                  <c:v>8433752.1570452247</c:v>
                </c:pt>
                <c:pt idx="4812">
                  <c:v>8550997.6379750613</c:v>
                </c:pt>
                <c:pt idx="4813">
                  <c:v>8503675.0275726113</c:v>
                </c:pt>
                <c:pt idx="4814">
                  <c:v>8377835.0815248424</c:v>
                </c:pt>
                <c:pt idx="4815">
                  <c:v>8396863.1565596089</c:v>
                </c:pt>
                <c:pt idx="4816">
                  <c:v>8433681.4207068067</c:v>
                </c:pt>
                <c:pt idx="4817">
                  <c:v>8464027.309888646</c:v>
                </c:pt>
                <c:pt idx="4818">
                  <c:v>8422009.9248676375</c:v>
                </c:pt>
                <c:pt idx="4819">
                  <c:v>8427562.7274335455</c:v>
                </c:pt>
                <c:pt idx="4820">
                  <c:v>8363369.5003181146</c:v>
                </c:pt>
                <c:pt idx="4821">
                  <c:v>8256451.5247974833</c:v>
                </c:pt>
                <c:pt idx="4822">
                  <c:v>8270139.0062816013</c:v>
                </c:pt>
                <c:pt idx="4823">
                  <c:v>8270110.7117462335</c:v>
                </c:pt>
                <c:pt idx="4824">
                  <c:v>8329656.6123586297</c:v>
                </c:pt>
                <c:pt idx="4825">
                  <c:v>8269027.3709145216</c:v>
                </c:pt>
                <c:pt idx="4826">
                  <c:v>8251782.7449544165</c:v>
                </c:pt>
                <c:pt idx="4827">
                  <c:v>8306401.3066865429</c:v>
                </c:pt>
                <c:pt idx="4828">
                  <c:v>8327990.3664513873</c:v>
                </c:pt>
                <c:pt idx="4829">
                  <c:v>8326303.33606287</c:v>
                </c:pt>
                <c:pt idx="4830">
                  <c:v>8304069.9534831988</c:v>
                </c:pt>
                <c:pt idx="4831">
                  <c:v>8325695.0439349348</c:v>
                </c:pt>
                <c:pt idx="4832">
                  <c:v>8344513.7417739267</c:v>
                </c:pt>
                <c:pt idx="4833">
                  <c:v>8346321.3239048375</c:v>
                </c:pt>
                <c:pt idx="4834">
                  <c:v>8358928.2665553326</c:v>
                </c:pt>
                <c:pt idx="4835">
                  <c:v>8283026.742010504</c:v>
                </c:pt>
                <c:pt idx="4836">
                  <c:v>8105916.2655797796</c:v>
                </c:pt>
                <c:pt idx="4837">
                  <c:v>8104401.4818573864</c:v>
                </c:pt>
                <c:pt idx="4838">
                  <c:v>8080416.285491935</c:v>
                </c:pt>
                <c:pt idx="4839">
                  <c:v>8104027.4123990759</c:v>
                </c:pt>
                <c:pt idx="4840">
                  <c:v>8099773.5134042315</c:v>
                </c:pt>
                <c:pt idx="4841">
                  <c:v>8099773.5134042315</c:v>
                </c:pt>
                <c:pt idx="4842">
                  <c:v>8110153.0442843009</c:v>
                </c:pt>
                <c:pt idx="4843">
                  <c:v>8110153.0442843009</c:v>
                </c:pt>
                <c:pt idx="4844">
                  <c:v>8110153.0442843009</c:v>
                </c:pt>
                <c:pt idx="4845">
                  <c:v>8110153.0442843009</c:v>
                </c:pt>
                <c:pt idx="4846">
                  <c:v>8110153.0442843009</c:v>
                </c:pt>
                <c:pt idx="4847">
                  <c:v>8110153.0442843009</c:v>
                </c:pt>
                <c:pt idx="4848">
                  <c:v>8110153.0442843009</c:v>
                </c:pt>
                <c:pt idx="4849">
                  <c:v>8110153.0442843009</c:v>
                </c:pt>
                <c:pt idx="4850">
                  <c:v>8110153.0442843009</c:v>
                </c:pt>
                <c:pt idx="4851">
                  <c:v>8110153.0442843009</c:v>
                </c:pt>
                <c:pt idx="4852">
                  <c:v>8110153.0442843009</c:v>
                </c:pt>
                <c:pt idx="4853">
                  <c:v>8110153.0442843009</c:v>
                </c:pt>
                <c:pt idx="4854">
                  <c:v>8110153.0442843009</c:v>
                </c:pt>
                <c:pt idx="4855">
                  <c:v>8110153.0442843009</c:v>
                </c:pt>
                <c:pt idx="4856">
                  <c:v>8110153.0442843009</c:v>
                </c:pt>
                <c:pt idx="4857">
                  <c:v>8110153.0442843009</c:v>
                </c:pt>
                <c:pt idx="4858">
                  <c:v>8110153.0442843009</c:v>
                </c:pt>
                <c:pt idx="4859">
                  <c:v>8110153.0442843009</c:v>
                </c:pt>
                <c:pt idx="4860">
                  <c:v>8110153.0442843009</c:v>
                </c:pt>
                <c:pt idx="4861">
                  <c:v>8110153.0442843009</c:v>
                </c:pt>
                <c:pt idx="4862">
                  <c:v>8110153.0442843009</c:v>
                </c:pt>
                <c:pt idx="4863">
                  <c:v>8110153.0442843009</c:v>
                </c:pt>
                <c:pt idx="4864">
                  <c:v>8110153.0442843009</c:v>
                </c:pt>
                <c:pt idx="4865">
                  <c:v>8110153.0442843009</c:v>
                </c:pt>
                <c:pt idx="4866">
                  <c:v>8110153.0442843009</c:v>
                </c:pt>
                <c:pt idx="4867">
                  <c:v>8110153.0442843009</c:v>
                </c:pt>
                <c:pt idx="4868">
                  <c:v>8110153.0442843009</c:v>
                </c:pt>
                <c:pt idx="4869">
                  <c:v>8110153.0442843009</c:v>
                </c:pt>
                <c:pt idx="4870">
                  <c:v>8110153.0442843009</c:v>
                </c:pt>
                <c:pt idx="4871">
                  <c:v>8110153.0442843009</c:v>
                </c:pt>
                <c:pt idx="4872">
                  <c:v>8110153.0442843009</c:v>
                </c:pt>
                <c:pt idx="4873">
                  <c:v>8110153.0442843009</c:v>
                </c:pt>
                <c:pt idx="4874">
                  <c:v>8110153.0442843009</c:v>
                </c:pt>
                <c:pt idx="4875">
                  <c:v>8110153.0442843009</c:v>
                </c:pt>
                <c:pt idx="4876">
                  <c:v>8110153.0442843009</c:v>
                </c:pt>
                <c:pt idx="4877">
                  <c:v>8110153.0442843009</c:v>
                </c:pt>
                <c:pt idx="4878">
                  <c:v>8110153.0442843009</c:v>
                </c:pt>
                <c:pt idx="4879">
                  <c:v>8110153.0442843009</c:v>
                </c:pt>
                <c:pt idx="4880">
                  <c:v>8110153.0442843009</c:v>
                </c:pt>
                <c:pt idx="4881">
                  <c:v>8110153.0442843009</c:v>
                </c:pt>
                <c:pt idx="4882">
                  <c:v>8110153.0442843009</c:v>
                </c:pt>
                <c:pt idx="4883">
                  <c:v>8110153.0442843009</c:v>
                </c:pt>
                <c:pt idx="4884">
                  <c:v>8110153.0442843009</c:v>
                </c:pt>
                <c:pt idx="4885">
                  <c:v>8110153.0442843009</c:v>
                </c:pt>
                <c:pt idx="4886">
                  <c:v>8110153.0442843009</c:v>
                </c:pt>
                <c:pt idx="4887">
                  <c:v>8157054.995508098</c:v>
                </c:pt>
                <c:pt idx="4888">
                  <c:v>8153679.720600903</c:v>
                </c:pt>
                <c:pt idx="4889">
                  <c:v>8091198.3378849188</c:v>
                </c:pt>
                <c:pt idx="4890">
                  <c:v>8165319.2086573131</c:v>
                </c:pt>
                <c:pt idx="4891">
                  <c:v>8123826.4706984973</c:v>
                </c:pt>
                <c:pt idx="4892">
                  <c:v>8097046.7189036496</c:v>
                </c:pt>
                <c:pt idx="4893">
                  <c:v>8016213.5023529287</c:v>
                </c:pt>
                <c:pt idx="4894">
                  <c:v>7983823.7630279344</c:v>
                </c:pt>
                <c:pt idx="4895">
                  <c:v>7885560.7738992758</c:v>
                </c:pt>
                <c:pt idx="4896">
                  <c:v>7851442.170492664</c:v>
                </c:pt>
                <c:pt idx="4897">
                  <c:v>7983329.8018617565</c:v>
                </c:pt>
                <c:pt idx="4898">
                  <c:v>7927759.1706669135</c:v>
                </c:pt>
                <c:pt idx="4899">
                  <c:v>7977508.116688963</c:v>
                </c:pt>
                <c:pt idx="4900">
                  <c:v>8002982.3996874886</c:v>
                </c:pt>
                <c:pt idx="4901">
                  <c:v>8064480.5648764484</c:v>
                </c:pt>
                <c:pt idx="4902">
                  <c:v>8089672.5843514446</c:v>
                </c:pt>
                <c:pt idx="4903">
                  <c:v>8176009.9396109879</c:v>
                </c:pt>
                <c:pt idx="4904">
                  <c:v>8229287.1796771549</c:v>
                </c:pt>
                <c:pt idx="4905">
                  <c:v>8177421.2572286353</c:v>
                </c:pt>
                <c:pt idx="4906">
                  <c:v>8188535.3834676035</c:v>
                </c:pt>
                <c:pt idx="4907">
                  <c:v>8173363.7190779001</c:v>
                </c:pt>
                <c:pt idx="4908">
                  <c:v>8174281.0755293705</c:v>
                </c:pt>
                <c:pt idx="4909">
                  <c:v>8317494.5307800807</c:v>
                </c:pt>
                <c:pt idx="4910">
                  <c:v>8357893.4975852203</c:v>
                </c:pt>
                <c:pt idx="4911">
                  <c:v>8381427.2188594816</c:v>
                </c:pt>
                <c:pt idx="4912">
                  <c:v>8390706.6321955081</c:v>
                </c:pt>
                <c:pt idx="4913">
                  <c:v>8426483.5338028539</c:v>
                </c:pt>
                <c:pt idx="4914">
                  <c:v>8409477.1565102115</c:v>
                </c:pt>
                <c:pt idx="4915">
                  <c:v>8443948.5893212333</c:v>
                </c:pt>
                <c:pt idx="4916">
                  <c:v>8476408.8945271093</c:v>
                </c:pt>
                <c:pt idx="4917">
                  <c:v>8403090.9442903586</c:v>
                </c:pt>
                <c:pt idx="4918">
                  <c:v>8406830.9359771237</c:v>
                </c:pt>
                <c:pt idx="4919">
                  <c:v>8355317.8429330159</c:v>
                </c:pt>
                <c:pt idx="4920">
                  <c:v>8377651.9442322766</c:v>
                </c:pt>
                <c:pt idx="4921">
                  <c:v>8394129.0774183031</c:v>
                </c:pt>
                <c:pt idx="4922">
                  <c:v>8386402.1134616863</c:v>
                </c:pt>
                <c:pt idx="4923">
                  <c:v>8425636.7432322688</c:v>
                </c:pt>
                <c:pt idx="4924">
                  <c:v>8467270.6129528489</c:v>
                </c:pt>
                <c:pt idx="4925">
                  <c:v>8445606.8875219692</c:v>
                </c:pt>
                <c:pt idx="4926">
                  <c:v>8407501.3118455056</c:v>
                </c:pt>
                <c:pt idx="4927">
                  <c:v>8519948.0430315156</c:v>
                </c:pt>
                <c:pt idx="4928">
                  <c:v>8494509.0429734327</c:v>
                </c:pt>
                <c:pt idx="4929">
                  <c:v>8538965.5479293074</c:v>
                </c:pt>
                <c:pt idx="4930">
                  <c:v>8574566.0348344464</c:v>
                </c:pt>
                <c:pt idx="4931">
                  <c:v>8507457.8821153417</c:v>
                </c:pt>
                <c:pt idx="4932">
                  <c:v>8501918.4604660794</c:v>
                </c:pt>
                <c:pt idx="4933">
                  <c:v>8463812.8847896159</c:v>
                </c:pt>
                <c:pt idx="4934">
                  <c:v>8498390.166421961</c:v>
                </c:pt>
                <c:pt idx="4935">
                  <c:v>8480889.8279631399</c:v>
                </c:pt>
                <c:pt idx="4936">
                  <c:v>8412511.489388153</c:v>
                </c:pt>
                <c:pt idx="4937">
                  <c:v>8423802.030329328</c:v>
                </c:pt>
                <c:pt idx="4938">
                  <c:v>8366855.3644572794</c:v>
                </c:pt>
                <c:pt idx="4939">
                  <c:v>8404502.2619080078</c:v>
                </c:pt>
                <c:pt idx="4940">
                  <c:v>8448006.1274719704</c:v>
                </c:pt>
                <c:pt idx="4941">
                  <c:v>8529086.3246057797</c:v>
                </c:pt>
                <c:pt idx="4942">
                  <c:v>8505975.9986168128</c:v>
                </c:pt>
                <c:pt idx="4943">
                  <c:v>8584339.4093366507</c:v>
                </c:pt>
                <c:pt idx="4944">
                  <c:v>8624314.980856495</c:v>
                </c:pt>
                <c:pt idx="4945">
                  <c:v>8651165.2985322252</c:v>
                </c:pt>
                <c:pt idx="4946">
                  <c:v>8659703.7701189872</c:v>
                </c:pt>
                <c:pt idx="4947">
                  <c:v>8653317.5578991361</c:v>
                </c:pt>
                <c:pt idx="4948">
                  <c:v>8619304.8033138476</c:v>
                </c:pt>
                <c:pt idx="4949">
                  <c:v>8557206.8281373885</c:v>
                </c:pt>
                <c:pt idx="4950">
                  <c:v>8641356.6410895791</c:v>
                </c:pt>
                <c:pt idx="4951">
                  <c:v>8648448.5121182557</c:v>
                </c:pt>
                <c:pt idx="4952">
                  <c:v>8586773.93222709</c:v>
                </c:pt>
                <c:pt idx="4953">
                  <c:v>8596688.4384910595</c:v>
                </c:pt>
                <c:pt idx="4954">
                  <c:v>8667042.6217307542</c:v>
                </c:pt>
                <c:pt idx="4955">
                  <c:v>8627843.2749006134</c:v>
                </c:pt>
                <c:pt idx="4956">
                  <c:v>8463001.377159467</c:v>
                </c:pt>
                <c:pt idx="4957">
                  <c:v>8505270.3398079891</c:v>
                </c:pt>
                <c:pt idx="4958">
                  <c:v>8485794.1566844638</c:v>
                </c:pt>
                <c:pt idx="4959">
                  <c:v>8620257.4427057616</c:v>
                </c:pt>
                <c:pt idx="4960">
                  <c:v>8649118.8879866377</c:v>
                </c:pt>
                <c:pt idx="4961">
                  <c:v>8700455.5663285404</c:v>
                </c:pt>
                <c:pt idx="4962">
                  <c:v>8723565.8923175056</c:v>
                </c:pt>
                <c:pt idx="4963">
                  <c:v>8710158.3749498613</c:v>
                </c:pt>
                <c:pt idx="4964">
                  <c:v>8718767.4124175068</c:v>
                </c:pt>
                <c:pt idx="4965">
                  <c:v>8716544.5871697143</c:v>
                </c:pt>
                <c:pt idx="4966">
                  <c:v>8626361.3914020825</c:v>
                </c:pt>
                <c:pt idx="4967">
                  <c:v>8587761.8545594439</c:v>
                </c:pt>
                <c:pt idx="4968">
                  <c:v>8552224.8769470975</c:v>
                </c:pt>
                <c:pt idx="4969">
                  <c:v>8583355.5999502651</c:v>
                </c:pt>
                <c:pt idx="4970">
                  <c:v>8621634.29277841</c:v>
                </c:pt>
                <c:pt idx="4971">
                  <c:v>8530654.2562555112</c:v>
                </c:pt>
                <c:pt idx="4972">
                  <c:v>8495064.6961270943</c:v>
                </c:pt>
                <c:pt idx="4973">
                  <c:v>8526224.1182195935</c:v>
                </c:pt>
                <c:pt idx="4974">
                  <c:v>8473532.2710781824</c:v>
                </c:pt>
                <c:pt idx="4975">
                  <c:v>8442400.1820581686</c:v>
                </c:pt>
                <c:pt idx="4976">
                  <c:v>8370638.2631215537</c:v>
                </c:pt>
                <c:pt idx="4977">
                  <c:v>8409496.1445179321</c:v>
                </c:pt>
                <c:pt idx="4978">
                  <c:v>8409496.1445179321</c:v>
                </c:pt>
                <c:pt idx="4979">
                  <c:v>8416285.429320462</c:v>
                </c:pt>
                <c:pt idx="4980">
                  <c:v>8405302.1939965039</c:v>
                </c:pt>
                <c:pt idx="4981">
                  <c:v>8396013.4157470949</c:v>
                </c:pt>
                <c:pt idx="4982">
                  <c:v>8396013.4157470949</c:v>
                </c:pt>
                <c:pt idx="4983">
                  <c:v>8396013.4157470949</c:v>
                </c:pt>
                <c:pt idx="4984">
                  <c:v>8396013.4157470949</c:v>
                </c:pt>
                <c:pt idx="4985">
                  <c:v>8396013.4157470949</c:v>
                </c:pt>
                <c:pt idx="4986">
                  <c:v>8396013.4157470949</c:v>
                </c:pt>
                <c:pt idx="4987">
                  <c:v>8396013.4157470949</c:v>
                </c:pt>
                <c:pt idx="4988">
                  <c:v>8396013.4157470949</c:v>
                </c:pt>
                <c:pt idx="4989">
                  <c:v>8396013.4157470949</c:v>
                </c:pt>
                <c:pt idx="4990">
                  <c:v>8396013.4157470949</c:v>
                </c:pt>
                <c:pt idx="4991">
                  <c:v>8396013.4157470949</c:v>
                </c:pt>
                <c:pt idx="4992">
                  <c:v>8396013.4157470949</c:v>
                </c:pt>
                <c:pt idx="4993">
                  <c:v>8396013.4157470949</c:v>
                </c:pt>
                <c:pt idx="4994">
                  <c:v>8396013.4157470949</c:v>
                </c:pt>
                <c:pt idx="4995">
                  <c:v>8396013.4157470949</c:v>
                </c:pt>
                <c:pt idx="4996">
                  <c:v>8396013.4157470949</c:v>
                </c:pt>
                <c:pt idx="4997">
                  <c:v>8396013.4157470949</c:v>
                </c:pt>
                <c:pt idx="4998">
                  <c:v>8396013.4157470949</c:v>
                </c:pt>
                <c:pt idx="4999">
                  <c:v>8396013.4157470949</c:v>
                </c:pt>
                <c:pt idx="5000">
                  <c:v>8396013.4157470949</c:v>
                </c:pt>
                <c:pt idx="5001">
                  <c:v>8396013.4157470949</c:v>
                </c:pt>
                <c:pt idx="5002">
                  <c:v>8396013.4157470949</c:v>
                </c:pt>
                <c:pt idx="5003">
                  <c:v>8396013.4157470949</c:v>
                </c:pt>
                <c:pt idx="5004">
                  <c:v>8396013.4157470949</c:v>
                </c:pt>
                <c:pt idx="5005">
                  <c:v>8396013.4157470949</c:v>
                </c:pt>
                <c:pt idx="5006">
                  <c:v>8396013.4157470949</c:v>
                </c:pt>
                <c:pt idx="5007">
                  <c:v>8396013.4157470949</c:v>
                </c:pt>
                <c:pt idx="5008">
                  <c:v>8396013.4157470949</c:v>
                </c:pt>
                <c:pt idx="5009">
                  <c:v>8396013.4157470949</c:v>
                </c:pt>
                <c:pt idx="5010">
                  <c:v>8396013.4157470949</c:v>
                </c:pt>
                <c:pt idx="5011">
                  <c:v>8396013.4157470949</c:v>
                </c:pt>
                <c:pt idx="5012">
                  <c:v>8396013.4157470949</c:v>
                </c:pt>
                <c:pt idx="5013">
                  <c:v>8396013.4157470949</c:v>
                </c:pt>
                <c:pt idx="5014">
                  <c:v>8396013.4157470949</c:v>
                </c:pt>
                <c:pt idx="5015">
                  <c:v>8396013.4157470949</c:v>
                </c:pt>
                <c:pt idx="5016">
                  <c:v>8396013.4157470949</c:v>
                </c:pt>
                <c:pt idx="5017">
                  <c:v>8396013.4157470949</c:v>
                </c:pt>
                <c:pt idx="5018">
                  <c:v>8396013.4157470949</c:v>
                </c:pt>
                <c:pt idx="5019">
                  <c:v>8396013.4157470949</c:v>
                </c:pt>
                <c:pt idx="5020">
                  <c:v>8396013.4157470949</c:v>
                </c:pt>
                <c:pt idx="5021">
                  <c:v>8396013.4157470949</c:v>
                </c:pt>
                <c:pt idx="5022">
                  <c:v>8396013.4157470949</c:v>
                </c:pt>
                <c:pt idx="5023">
                  <c:v>8396013.4157470949</c:v>
                </c:pt>
                <c:pt idx="5024">
                  <c:v>8396013.4157470949</c:v>
                </c:pt>
                <c:pt idx="5025">
                  <c:v>8396013.4157470949</c:v>
                </c:pt>
                <c:pt idx="5026">
                  <c:v>8396013.4157470949</c:v>
                </c:pt>
                <c:pt idx="5027">
                  <c:v>8396013.4157470949</c:v>
                </c:pt>
                <c:pt idx="5028">
                  <c:v>8396013.4157470949</c:v>
                </c:pt>
                <c:pt idx="5029">
                  <c:v>8396013.4157470949</c:v>
                </c:pt>
                <c:pt idx="5030">
                  <c:v>8419474.2677062415</c:v>
                </c:pt>
                <c:pt idx="5031">
                  <c:v>8455248.1669680998</c:v>
                </c:pt>
                <c:pt idx="5032">
                  <c:v>8548508.358190285</c:v>
                </c:pt>
                <c:pt idx="5033">
                  <c:v>8767953.4941648468</c:v>
                </c:pt>
                <c:pt idx="5034">
                  <c:v>8264280.1446283441</c:v>
                </c:pt>
                <c:pt idx="5035">
                  <c:v>8186114.7360403175</c:v>
                </c:pt>
                <c:pt idx="5036">
                  <c:v>8244183.008859409</c:v>
                </c:pt>
                <c:pt idx="5037">
                  <c:v>8180290.1236825055</c:v>
                </c:pt>
                <c:pt idx="5038">
                  <c:v>8226931.4852347476</c:v>
                </c:pt>
                <c:pt idx="5039">
                  <c:v>8215993.6635551956</c:v>
                </c:pt>
                <c:pt idx="5040">
                  <c:v>8178066.9891947918</c:v>
                </c:pt>
                <c:pt idx="5041">
                  <c:v>8311099.3569396017</c:v>
                </c:pt>
                <c:pt idx="5042">
                  <c:v>8097820.5098986579</c:v>
                </c:pt>
                <c:pt idx="5043">
                  <c:v>8092594.8238623561</c:v>
                </c:pt>
                <c:pt idx="5044">
                  <c:v>7814836.3253904274</c:v>
                </c:pt>
                <c:pt idx="5045">
                  <c:v>7854409.8257466946</c:v>
                </c:pt>
                <c:pt idx="5046">
                  <c:v>7953900.2553061917</c:v>
                </c:pt>
                <c:pt idx="5047">
                  <c:v>7981762.6585476147</c:v>
                </c:pt>
                <c:pt idx="5048">
                  <c:v>7923036.168705727</c:v>
                </c:pt>
                <c:pt idx="5049">
                  <c:v>7915883.8081518486</c:v>
                </c:pt>
                <c:pt idx="5050">
                  <c:v>8166536.0008798353</c:v>
                </c:pt>
                <c:pt idx="5051">
                  <c:v>8320092.2497651316</c:v>
                </c:pt>
                <c:pt idx="5052">
                  <c:v>8399171.7453372329</c:v>
                </c:pt>
                <c:pt idx="5053">
                  <c:v>8614711.589975832</c:v>
                </c:pt>
                <c:pt idx="5054">
                  <c:v>8748804.8144520316</c:v>
                </c:pt>
                <c:pt idx="5055">
                  <c:v>8821089.7857371736</c:v>
                </c:pt>
                <c:pt idx="5056">
                  <c:v>8792640.4550130647</c:v>
                </c:pt>
                <c:pt idx="5057">
                  <c:v>8891752.8383215591</c:v>
                </c:pt>
                <c:pt idx="5058">
                  <c:v>8913933.6724454425</c:v>
                </c:pt>
                <c:pt idx="5059">
                  <c:v>8808026.7648499869</c:v>
                </c:pt>
                <c:pt idx="5060">
                  <c:v>8868958.3052298222</c:v>
                </c:pt>
                <c:pt idx="5061">
                  <c:v>8681210.2567069195</c:v>
                </c:pt>
                <c:pt idx="5062">
                  <c:v>8743369.1950224638</c:v>
                </c:pt>
                <c:pt idx="5063">
                  <c:v>8603796.5154761355</c:v>
                </c:pt>
                <c:pt idx="5064">
                  <c:v>8691730.8104415666</c:v>
                </c:pt>
                <c:pt idx="5065">
                  <c:v>8662930.7945929691</c:v>
                </c:pt>
                <c:pt idx="5066">
                  <c:v>8847478.8413549177</c:v>
                </c:pt>
                <c:pt idx="5067">
                  <c:v>8981396.723268874</c:v>
                </c:pt>
                <c:pt idx="5068">
                  <c:v>9039961.1390584148</c:v>
                </c:pt>
                <c:pt idx="5069">
                  <c:v>9180059.846291475</c:v>
                </c:pt>
                <c:pt idx="5070">
                  <c:v>9034788.533472212</c:v>
                </c:pt>
                <c:pt idx="5071">
                  <c:v>9020410.4433681928</c:v>
                </c:pt>
                <c:pt idx="5072">
                  <c:v>9102909.118904056</c:v>
                </c:pt>
                <c:pt idx="5073">
                  <c:v>9041013.1944318768</c:v>
                </c:pt>
                <c:pt idx="5074">
                  <c:v>9031983.0524763055</c:v>
                </c:pt>
                <c:pt idx="5075">
                  <c:v>9144158.4566719867</c:v>
                </c:pt>
                <c:pt idx="5076">
                  <c:v>9250810.5701569803</c:v>
                </c:pt>
                <c:pt idx="5077">
                  <c:v>9299599.6381014101</c:v>
                </c:pt>
                <c:pt idx="5078">
                  <c:v>9436629.8504951987</c:v>
                </c:pt>
                <c:pt idx="5079">
                  <c:v>9468191.5116991419</c:v>
                </c:pt>
                <c:pt idx="5080">
                  <c:v>9385868.178725522</c:v>
                </c:pt>
                <c:pt idx="5081">
                  <c:v>9480290.1484939866</c:v>
                </c:pt>
                <c:pt idx="5082">
                  <c:v>9440487.3868645672</c:v>
                </c:pt>
                <c:pt idx="5083">
                  <c:v>9470865.4857733641</c:v>
                </c:pt>
                <c:pt idx="5084">
                  <c:v>9299599.6381014083</c:v>
                </c:pt>
                <c:pt idx="5085">
                  <c:v>9309111.9721031524</c:v>
                </c:pt>
                <c:pt idx="5086">
                  <c:v>9415851.7568692677</c:v>
                </c:pt>
                <c:pt idx="5087">
                  <c:v>9557660.0540842079</c:v>
                </c:pt>
                <c:pt idx="5088">
                  <c:v>9663303.9478362966</c:v>
                </c:pt>
                <c:pt idx="5089">
                  <c:v>9786087.5770477485</c:v>
                </c:pt>
                <c:pt idx="5090">
                  <c:v>9760093.0421950575</c:v>
                </c:pt>
                <c:pt idx="5091">
                  <c:v>9832728.698604688</c:v>
                </c:pt>
                <c:pt idx="5092">
                  <c:v>9814054.7157256883</c:v>
                </c:pt>
                <c:pt idx="5093">
                  <c:v>9759391.6719460804</c:v>
                </c:pt>
                <c:pt idx="5094">
                  <c:v>9907336.9588395655</c:v>
                </c:pt>
                <c:pt idx="5095">
                  <c:v>9821682.117183309</c:v>
                </c:pt>
                <c:pt idx="5096">
                  <c:v>9733397.1370933875</c:v>
                </c:pt>
                <c:pt idx="5097">
                  <c:v>9708235.4794113562</c:v>
                </c:pt>
                <c:pt idx="5098">
                  <c:v>9548805.25469088</c:v>
                </c:pt>
                <c:pt idx="5099">
                  <c:v>9727347.8186959662</c:v>
                </c:pt>
                <c:pt idx="5100">
                  <c:v>9732958.7806877792</c:v>
                </c:pt>
                <c:pt idx="5101">
                  <c:v>9819314.9925930128</c:v>
                </c:pt>
                <c:pt idx="5102">
                  <c:v>9831501.3006689791</c:v>
                </c:pt>
                <c:pt idx="5103">
                  <c:v>9880684.8893784583</c:v>
                </c:pt>
                <c:pt idx="5104">
                  <c:v>9926580.8050458618</c:v>
                </c:pt>
                <c:pt idx="5105">
                  <c:v>9914219.1544076502</c:v>
                </c:pt>
                <c:pt idx="5106">
                  <c:v>9907249.2875584476</c:v>
                </c:pt>
                <c:pt idx="5107">
                  <c:v>9800246.4889489654</c:v>
                </c:pt>
                <c:pt idx="5108">
                  <c:v>9860476.6590798236</c:v>
                </c:pt>
                <c:pt idx="5109">
                  <c:v>9981682.2052310798</c:v>
                </c:pt>
                <c:pt idx="5110">
                  <c:v>10001890.435529716</c:v>
                </c:pt>
                <c:pt idx="5111">
                  <c:v>9917550.6630902905</c:v>
                </c:pt>
                <c:pt idx="5112">
                  <c:v>9969627.4040767979</c:v>
                </c:pt>
                <c:pt idx="5113">
                  <c:v>10052783.614221077</c:v>
                </c:pt>
                <c:pt idx="5114">
                  <c:v>10057868.548526157</c:v>
                </c:pt>
                <c:pt idx="5115">
                  <c:v>10125682.284474075</c:v>
                </c:pt>
                <c:pt idx="5116">
                  <c:v>10134142.563102353</c:v>
                </c:pt>
                <c:pt idx="5117">
                  <c:v>10211600.139973698</c:v>
                </c:pt>
                <c:pt idx="5118">
                  <c:v>9983567.1377752051</c:v>
                </c:pt>
                <c:pt idx="5119">
                  <c:v>10056115.122903714</c:v>
                </c:pt>
                <c:pt idx="5120">
                  <c:v>10112882.277430251</c:v>
                </c:pt>
                <c:pt idx="5121">
                  <c:v>10106263.095705537</c:v>
                </c:pt>
                <c:pt idx="5122">
                  <c:v>9936531.495453218</c:v>
                </c:pt>
                <c:pt idx="5123">
                  <c:v>9955117.8070510961</c:v>
                </c:pt>
                <c:pt idx="5124">
                  <c:v>9922065.7340680789</c:v>
                </c:pt>
                <c:pt idx="5125">
                  <c:v>9887567.0849465467</c:v>
                </c:pt>
                <c:pt idx="5126">
                  <c:v>10037704.153868083</c:v>
                </c:pt>
                <c:pt idx="5127">
                  <c:v>10051030.188598638</c:v>
                </c:pt>
                <c:pt idx="5128">
                  <c:v>10029638.396004854</c:v>
                </c:pt>
                <c:pt idx="5129">
                  <c:v>10101309.668322142</c:v>
                </c:pt>
                <c:pt idx="5130">
                  <c:v>10173857.653450651</c:v>
                </c:pt>
                <c:pt idx="5131">
                  <c:v>10096312.405298185</c:v>
                </c:pt>
                <c:pt idx="5132">
                  <c:v>10086537.057453075</c:v>
                </c:pt>
                <c:pt idx="5133">
                  <c:v>9863501.3182785399</c:v>
                </c:pt>
                <c:pt idx="5134">
                  <c:v>9795538.5411527138</c:v>
                </c:pt>
                <c:pt idx="5135">
                  <c:v>9784051.2124201227</c:v>
                </c:pt>
                <c:pt idx="5136">
                  <c:v>9669334.0392418019</c:v>
                </c:pt>
                <c:pt idx="5137">
                  <c:v>9713127.9421787653</c:v>
                </c:pt>
                <c:pt idx="5138">
                  <c:v>9713127.9421787653</c:v>
                </c:pt>
                <c:pt idx="5139">
                  <c:v>9712236.8731761388</c:v>
                </c:pt>
                <c:pt idx="5140">
                  <c:v>9712236.8731761388</c:v>
                </c:pt>
                <c:pt idx="5141">
                  <c:v>9712236.8731761388</c:v>
                </c:pt>
                <c:pt idx="5142">
                  <c:v>9726936.7232384142</c:v>
                </c:pt>
                <c:pt idx="5143">
                  <c:v>9780732.1579885017</c:v>
                </c:pt>
                <c:pt idx="5144">
                  <c:v>9819201.2710430138</c:v>
                </c:pt>
                <c:pt idx="5145">
                  <c:v>9883274.9083551783</c:v>
                </c:pt>
                <c:pt idx="5146">
                  <c:v>9949750.216578953</c:v>
                </c:pt>
                <c:pt idx="5147">
                  <c:v>9963738.425281819</c:v>
                </c:pt>
                <c:pt idx="5148">
                  <c:v>9966703.0904098898</c:v>
                </c:pt>
                <c:pt idx="5149">
                  <c:v>9997226.6144749504</c:v>
                </c:pt>
                <c:pt idx="5150">
                  <c:v>9754458.1207481809</c:v>
                </c:pt>
                <c:pt idx="5151">
                  <c:v>9823021.221315667</c:v>
                </c:pt>
                <c:pt idx="5152">
                  <c:v>9915385.1546014603</c:v>
                </c:pt>
                <c:pt idx="5153">
                  <c:v>9935219.1818667185</c:v>
                </c:pt>
                <c:pt idx="5154">
                  <c:v>9969333.7087629642</c:v>
                </c:pt>
                <c:pt idx="5155">
                  <c:v>9934926.8909386005</c:v>
                </c:pt>
                <c:pt idx="5156">
                  <c:v>9963237.3551193271</c:v>
                </c:pt>
                <c:pt idx="5157">
                  <c:v>9827447.3410843313</c:v>
                </c:pt>
                <c:pt idx="5158">
                  <c:v>9929039.3165293317</c:v>
                </c:pt>
                <c:pt idx="5159">
                  <c:v>9795587.6299192943</c:v>
                </c:pt>
                <c:pt idx="5160">
                  <c:v>9746482.7539951988</c:v>
                </c:pt>
                <c:pt idx="5161">
                  <c:v>9722765.4329706356</c:v>
                </c:pt>
                <c:pt idx="5162">
                  <c:v>9745104.8110483494</c:v>
                </c:pt>
                <c:pt idx="5163">
                  <c:v>9865653.9409742504</c:v>
                </c:pt>
                <c:pt idx="5164">
                  <c:v>9944990.0500352867</c:v>
                </c:pt>
                <c:pt idx="5165">
                  <c:v>10121867.817394525</c:v>
                </c:pt>
                <c:pt idx="5166">
                  <c:v>10241498.318689192</c:v>
                </c:pt>
                <c:pt idx="5167">
                  <c:v>10406433.913842399</c:v>
                </c:pt>
                <c:pt idx="5168">
                  <c:v>10548445.549061656</c:v>
                </c:pt>
                <c:pt idx="5169">
                  <c:v>10647031.103531711</c:v>
                </c:pt>
                <c:pt idx="5170">
                  <c:v>10598302.030229485</c:v>
                </c:pt>
                <c:pt idx="5171">
                  <c:v>10622645.688957162</c:v>
                </c:pt>
                <c:pt idx="5172">
                  <c:v>10751462.476564161</c:v>
                </c:pt>
                <c:pt idx="5173">
                  <c:v>10804951.716410048</c:v>
                </c:pt>
                <c:pt idx="5174">
                  <c:v>10665862.990471989</c:v>
                </c:pt>
                <c:pt idx="5175">
                  <c:v>10738810.454961268</c:v>
                </c:pt>
                <c:pt idx="5176">
                  <c:v>10795097.33654773</c:v>
                </c:pt>
                <c:pt idx="5177">
                  <c:v>10902576.886401996</c:v>
                </c:pt>
                <c:pt idx="5178">
                  <c:v>10738267.628951902</c:v>
                </c:pt>
                <c:pt idx="5179">
                  <c:v>10845663.667112419</c:v>
                </c:pt>
                <c:pt idx="5180">
                  <c:v>10830589.806390822</c:v>
                </c:pt>
                <c:pt idx="5181">
                  <c:v>10947589.689332413</c:v>
                </c:pt>
                <c:pt idx="5182">
                  <c:v>10951514.738938591</c:v>
                </c:pt>
                <c:pt idx="5183">
                  <c:v>10968342.345228905</c:v>
                </c:pt>
                <c:pt idx="5184">
                  <c:v>11072439.671486361</c:v>
                </c:pt>
                <c:pt idx="5185">
                  <c:v>11153613.037809866</c:v>
                </c:pt>
                <c:pt idx="5186">
                  <c:v>11184679.387884293</c:v>
                </c:pt>
                <c:pt idx="5187">
                  <c:v>11298380.55892282</c:v>
                </c:pt>
                <c:pt idx="5188">
                  <c:v>11255956.618498601</c:v>
                </c:pt>
                <c:pt idx="5189">
                  <c:v>11285645.025626181</c:v>
                </c:pt>
                <c:pt idx="5190">
                  <c:v>11322640.705956748</c:v>
                </c:pt>
                <c:pt idx="5191">
                  <c:v>11330741.340250349</c:v>
                </c:pt>
                <c:pt idx="5192">
                  <c:v>11426654.520520454</c:v>
                </c:pt>
                <c:pt idx="5193">
                  <c:v>11475091.302894559</c:v>
                </c:pt>
                <c:pt idx="5194">
                  <c:v>11491668.374103628</c:v>
                </c:pt>
                <c:pt idx="5195">
                  <c:v>11130772.58956966</c:v>
                </c:pt>
                <c:pt idx="5196">
                  <c:v>11245935.215248784</c:v>
                </c:pt>
                <c:pt idx="5197">
                  <c:v>11358508.978421707</c:v>
                </c:pt>
                <c:pt idx="5198">
                  <c:v>11482231.552710051</c:v>
                </c:pt>
                <c:pt idx="5199">
                  <c:v>11585744.297111267</c:v>
                </c:pt>
                <c:pt idx="5200">
                  <c:v>11635350.243197853</c:v>
                </c:pt>
                <c:pt idx="5201">
                  <c:v>11676563.264062718</c:v>
                </c:pt>
                <c:pt idx="5202">
                  <c:v>11676396.24067522</c:v>
                </c:pt>
                <c:pt idx="5203">
                  <c:v>11707086.78812778</c:v>
                </c:pt>
                <c:pt idx="5204">
                  <c:v>11802624.165776018</c:v>
                </c:pt>
                <c:pt idx="5205">
                  <c:v>11858242.953812491</c:v>
                </c:pt>
                <c:pt idx="5206">
                  <c:v>11813772.976891436</c:v>
                </c:pt>
                <c:pt idx="5207">
                  <c:v>11806340.436147824</c:v>
                </c:pt>
                <c:pt idx="5208">
                  <c:v>11981631.481325841</c:v>
                </c:pt>
                <c:pt idx="5209">
                  <c:v>12096460.060229972</c:v>
                </c:pt>
                <c:pt idx="5210">
                  <c:v>12162183.76321001</c:v>
                </c:pt>
                <c:pt idx="5211">
                  <c:v>12163352.926922487</c:v>
                </c:pt>
                <c:pt idx="5212">
                  <c:v>12189032.772750139</c:v>
                </c:pt>
                <c:pt idx="5213">
                  <c:v>12053827.340571385</c:v>
                </c:pt>
                <c:pt idx="5214">
                  <c:v>11926555.519298732</c:v>
                </c:pt>
                <c:pt idx="5215">
                  <c:v>12126858.316754414</c:v>
                </c:pt>
                <c:pt idx="5216">
                  <c:v>12230037.014380636</c:v>
                </c:pt>
                <c:pt idx="5217">
                  <c:v>12184648.408828348</c:v>
                </c:pt>
                <c:pt idx="5218">
                  <c:v>12002217.113834837</c:v>
                </c:pt>
                <c:pt idx="5219">
                  <c:v>11891146.561149387</c:v>
                </c:pt>
                <c:pt idx="5220">
                  <c:v>11664495.824316068</c:v>
                </c:pt>
                <c:pt idx="5221">
                  <c:v>11539270.039540252</c:v>
                </c:pt>
                <c:pt idx="5222">
                  <c:v>11386485.395827446</c:v>
                </c:pt>
                <c:pt idx="5223">
                  <c:v>11818474.685249478</c:v>
                </c:pt>
                <c:pt idx="5224">
                  <c:v>12121897.628933953</c:v>
                </c:pt>
                <c:pt idx="5225">
                  <c:v>12239493.15681494</c:v>
                </c:pt>
                <c:pt idx="5226">
                  <c:v>12326965.692332324</c:v>
                </c:pt>
                <c:pt idx="5227">
                  <c:v>12350633.757760869</c:v>
                </c:pt>
                <c:pt idx="5228">
                  <c:v>12509151.86730065</c:v>
                </c:pt>
                <c:pt idx="5229">
                  <c:v>12503772.761521434</c:v>
                </c:pt>
                <c:pt idx="5230">
                  <c:v>12501455.608262695</c:v>
                </c:pt>
                <c:pt idx="5231">
                  <c:v>12556736.264578316</c:v>
                </c:pt>
                <c:pt idx="5232">
                  <c:v>12548460.717225678</c:v>
                </c:pt>
                <c:pt idx="5233">
                  <c:v>12673752.50414462</c:v>
                </c:pt>
                <c:pt idx="5234">
                  <c:v>12672718.06072554</c:v>
                </c:pt>
                <c:pt idx="5235">
                  <c:v>12586197.213153707</c:v>
                </c:pt>
                <c:pt idx="5236">
                  <c:v>12511758.664716728</c:v>
                </c:pt>
                <c:pt idx="5237">
                  <c:v>12398218.155038534</c:v>
                </c:pt>
                <c:pt idx="5238">
                  <c:v>12144945.028311046</c:v>
                </c:pt>
                <c:pt idx="5239">
                  <c:v>12171509.535313012</c:v>
                </c:pt>
                <c:pt idx="5240">
                  <c:v>12398425.04372235</c:v>
                </c:pt>
                <c:pt idx="5241">
                  <c:v>12493883.482435031</c:v>
                </c:pt>
                <c:pt idx="5242">
                  <c:v>12023666.881858137</c:v>
                </c:pt>
                <c:pt idx="5243">
                  <c:v>12215990.602333443</c:v>
                </c:pt>
                <c:pt idx="5244">
                  <c:v>12346371.850874258</c:v>
                </c:pt>
                <c:pt idx="5245">
                  <c:v>12616568.471937889</c:v>
                </c:pt>
                <c:pt idx="5246">
                  <c:v>12480146.073829649</c:v>
                </c:pt>
                <c:pt idx="5247">
                  <c:v>12362095.390844267</c:v>
                </c:pt>
                <c:pt idx="5248">
                  <c:v>12377074.131552542</c:v>
                </c:pt>
                <c:pt idx="5249">
                  <c:v>12494752.414907053</c:v>
                </c:pt>
                <c:pt idx="5250">
                  <c:v>12557977.596681209</c:v>
                </c:pt>
                <c:pt idx="5251">
                  <c:v>12438933.848013511</c:v>
                </c:pt>
                <c:pt idx="5252">
                  <c:v>12354978.420120997</c:v>
                </c:pt>
                <c:pt idx="5253">
                  <c:v>12342366.485955577</c:v>
                </c:pt>
                <c:pt idx="5254">
                  <c:v>12248423.300304499</c:v>
                </c:pt>
                <c:pt idx="5255">
                  <c:v>12194025.800397975</c:v>
                </c:pt>
                <c:pt idx="5256">
                  <c:v>12225210.596267477</c:v>
                </c:pt>
                <c:pt idx="5257">
                  <c:v>12225210.596267477</c:v>
                </c:pt>
                <c:pt idx="5258">
                  <c:v>12225210.596267477</c:v>
                </c:pt>
                <c:pt idx="5259">
                  <c:v>12181416.949642058</c:v>
                </c:pt>
                <c:pt idx="5260">
                  <c:v>12106232.32057984</c:v>
                </c:pt>
                <c:pt idx="5261">
                  <c:v>12137062.228994891</c:v>
                </c:pt>
                <c:pt idx="5262">
                  <c:v>12137062.228994891</c:v>
                </c:pt>
                <c:pt idx="5263">
                  <c:v>12111815.347422428</c:v>
                </c:pt>
                <c:pt idx="5264">
                  <c:v>12170071.310204927</c:v>
                </c:pt>
                <c:pt idx="5265">
                  <c:v>12057328.694906671</c:v>
                </c:pt>
                <c:pt idx="5266">
                  <c:v>12072386.146746626</c:v>
                </c:pt>
                <c:pt idx="5267">
                  <c:v>12094675.273210907</c:v>
                </c:pt>
                <c:pt idx="5268">
                  <c:v>12094675.273210907</c:v>
                </c:pt>
                <c:pt idx="5269">
                  <c:v>12094675.273210907</c:v>
                </c:pt>
                <c:pt idx="5270">
                  <c:v>12094675.273210907</c:v>
                </c:pt>
                <c:pt idx="5271">
                  <c:v>12094675.273210907</c:v>
                </c:pt>
                <c:pt idx="5272">
                  <c:v>12094675.273210907</c:v>
                </c:pt>
                <c:pt idx="5273">
                  <c:v>12094675.273210907</c:v>
                </c:pt>
                <c:pt idx="5274">
                  <c:v>12094675.273210907</c:v>
                </c:pt>
                <c:pt idx="5275">
                  <c:v>12094675.273210907</c:v>
                </c:pt>
                <c:pt idx="5276">
                  <c:v>12094675.273210907</c:v>
                </c:pt>
                <c:pt idx="5277">
                  <c:v>12094675.273210907</c:v>
                </c:pt>
                <c:pt idx="5278">
                  <c:v>12094675.273210907</c:v>
                </c:pt>
                <c:pt idx="5279">
                  <c:v>12094675.273210907</c:v>
                </c:pt>
                <c:pt idx="5280">
                  <c:v>12129589.83120783</c:v>
                </c:pt>
                <c:pt idx="5281">
                  <c:v>12139496.166788179</c:v>
                </c:pt>
                <c:pt idx="5282">
                  <c:v>12010496.344481267</c:v>
                </c:pt>
                <c:pt idx="5283">
                  <c:v>12011497.828002006</c:v>
                </c:pt>
                <c:pt idx="5284">
                  <c:v>11988901.603745393</c:v>
                </c:pt>
                <c:pt idx="5285">
                  <c:v>11988901.603745393</c:v>
                </c:pt>
                <c:pt idx="5286">
                  <c:v>11988901.603745393</c:v>
                </c:pt>
                <c:pt idx="5287">
                  <c:v>11988901.603745393</c:v>
                </c:pt>
                <c:pt idx="5288">
                  <c:v>11988901.603745393</c:v>
                </c:pt>
                <c:pt idx="5289">
                  <c:v>11974202.665668009</c:v>
                </c:pt>
                <c:pt idx="5290">
                  <c:v>11974202.665668009</c:v>
                </c:pt>
                <c:pt idx="5291">
                  <c:v>11971155.442317577</c:v>
                </c:pt>
                <c:pt idx="5292">
                  <c:v>12051198.036923653</c:v>
                </c:pt>
                <c:pt idx="5293">
                  <c:v>12140811.921804352</c:v>
                </c:pt>
                <c:pt idx="5294">
                  <c:v>12090699.662059994</c:v>
                </c:pt>
                <c:pt idx="5295">
                  <c:v>11990869.931281416</c:v>
                </c:pt>
                <c:pt idx="5296">
                  <c:v>12207462.638873134</c:v>
                </c:pt>
                <c:pt idx="5297">
                  <c:v>12225481.865057183</c:v>
                </c:pt>
                <c:pt idx="5298">
                  <c:v>12234129.484766046</c:v>
                </c:pt>
                <c:pt idx="5299">
                  <c:v>12308941.450619452</c:v>
                </c:pt>
                <c:pt idx="5300">
                  <c:v>12338222.693168528</c:v>
                </c:pt>
                <c:pt idx="5301">
                  <c:v>12416895.921775658</c:v>
                </c:pt>
                <c:pt idx="5302">
                  <c:v>12535267.758069517</c:v>
                </c:pt>
                <c:pt idx="5303">
                  <c:v>12528872.541633664</c:v>
                </c:pt>
                <c:pt idx="5304">
                  <c:v>12529958.521783149</c:v>
                </c:pt>
                <c:pt idx="5305">
                  <c:v>12621784.176645152</c:v>
                </c:pt>
                <c:pt idx="5306">
                  <c:v>12605615.138863932</c:v>
                </c:pt>
                <c:pt idx="5307">
                  <c:v>12671095.71972917</c:v>
                </c:pt>
                <c:pt idx="5308">
                  <c:v>12661804.556228021</c:v>
                </c:pt>
                <c:pt idx="5309">
                  <c:v>12577540.540925393</c:v>
                </c:pt>
                <c:pt idx="5310">
                  <c:v>12659914.146338176</c:v>
                </c:pt>
                <c:pt idx="5311">
                  <c:v>12709467.018344302</c:v>
                </c:pt>
                <c:pt idx="5312">
                  <c:v>12719522.390098792</c:v>
                </c:pt>
                <c:pt idx="5313">
                  <c:v>12765696.65719541</c:v>
                </c:pt>
                <c:pt idx="5314">
                  <c:v>12683886.152600877</c:v>
                </c:pt>
                <c:pt idx="5315">
                  <c:v>12622628.827872522</c:v>
                </c:pt>
                <c:pt idx="5316">
                  <c:v>12616153.168462632</c:v>
                </c:pt>
                <c:pt idx="5317">
                  <c:v>12666952.906566316</c:v>
                </c:pt>
                <c:pt idx="5318">
                  <c:v>12688069.187250746</c:v>
                </c:pt>
                <c:pt idx="5319">
                  <c:v>12619049.115527928</c:v>
                </c:pt>
                <c:pt idx="5320">
                  <c:v>12702307.593655106</c:v>
                </c:pt>
                <c:pt idx="5321">
                  <c:v>12758537.232506214</c:v>
                </c:pt>
                <c:pt idx="5322">
                  <c:v>12721815.014858816</c:v>
                </c:pt>
                <c:pt idx="5323">
                  <c:v>12668521.544560019</c:v>
                </c:pt>
                <c:pt idx="5324">
                  <c:v>12646842.163057337</c:v>
                </c:pt>
                <c:pt idx="5325">
                  <c:v>12613458.328832429</c:v>
                </c:pt>
                <c:pt idx="5326">
                  <c:v>12647405.263875589</c:v>
                </c:pt>
                <c:pt idx="5327">
                  <c:v>12737622.059256876</c:v>
                </c:pt>
                <c:pt idx="5328">
                  <c:v>12724670.740437092</c:v>
                </c:pt>
                <c:pt idx="5329">
                  <c:v>12774062.726495147</c:v>
                </c:pt>
                <c:pt idx="5330">
                  <c:v>12651990.513395635</c:v>
                </c:pt>
                <c:pt idx="5331">
                  <c:v>12621341.740287948</c:v>
                </c:pt>
                <c:pt idx="5332">
                  <c:v>12623594.143560955</c:v>
                </c:pt>
                <c:pt idx="5333">
                  <c:v>12719924.604968971</c:v>
                </c:pt>
                <c:pt idx="5334">
                  <c:v>12753388.882167915</c:v>
                </c:pt>
                <c:pt idx="5335">
                  <c:v>12809900.07142815</c:v>
                </c:pt>
                <c:pt idx="5336">
                  <c:v>12809256.527635861</c:v>
                </c:pt>
                <c:pt idx="5337">
                  <c:v>12671699.042034436</c:v>
                </c:pt>
                <c:pt idx="5338">
                  <c:v>12574926.144269224</c:v>
                </c:pt>
                <c:pt idx="5339">
                  <c:v>12729336.432931174</c:v>
                </c:pt>
                <c:pt idx="5340">
                  <c:v>12755078.184622668</c:v>
                </c:pt>
                <c:pt idx="5341">
                  <c:v>12729658.204827318</c:v>
                </c:pt>
                <c:pt idx="5342">
                  <c:v>12666912.685079301</c:v>
                </c:pt>
                <c:pt idx="5343">
                  <c:v>12637108.563198991</c:v>
                </c:pt>
                <c:pt idx="5344">
                  <c:v>12692654.436770797</c:v>
                </c:pt>
                <c:pt idx="5345">
                  <c:v>12680266.218769263</c:v>
                </c:pt>
                <c:pt idx="5346">
                  <c:v>12778487.090067122</c:v>
                </c:pt>
                <c:pt idx="5347">
                  <c:v>12976055.034299344</c:v>
                </c:pt>
                <c:pt idx="5348">
                  <c:v>13079062.262552341</c:v>
                </c:pt>
                <c:pt idx="5349">
                  <c:v>13107860.847257201</c:v>
                </c:pt>
                <c:pt idx="5350">
                  <c:v>13062491.009900942</c:v>
                </c:pt>
                <c:pt idx="5351">
                  <c:v>13078619.826195143</c:v>
                </c:pt>
                <c:pt idx="5352">
                  <c:v>13096196.616021993</c:v>
                </c:pt>
                <c:pt idx="5353">
                  <c:v>13097926.139963765</c:v>
                </c:pt>
                <c:pt idx="5354">
                  <c:v>13164010.043134274</c:v>
                </c:pt>
                <c:pt idx="5355">
                  <c:v>13296499.621371435</c:v>
                </c:pt>
                <c:pt idx="5356">
                  <c:v>13323810.01105663</c:v>
                </c:pt>
                <c:pt idx="5357">
                  <c:v>13365278.364172146</c:v>
                </c:pt>
                <c:pt idx="5358">
                  <c:v>13328475.703550711</c:v>
                </c:pt>
                <c:pt idx="5359">
                  <c:v>13233271.4437792</c:v>
                </c:pt>
                <c:pt idx="5360">
                  <c:v>13270234.990348706</c:v>
                </c:pt>
                <c:pt idx="5361">
                  <c:v>13373322.661575738</c:v>
                </c:pt>
                <c:pt idx="5362">
                  <c:v>13381407.180466352</c:v>
                </c:pt>
                <c:pt idx="5363">
                  <c:v>13383217.147382159</c:v>
                </c:pt>
                <c:pt idx="5364">
                  <c:v>13438159.698648691</c:v>
                </c:pt>
                <c:pt idx="5365">
                  <c:v>13619840.155508818</c:v>
                </c:pt>
                <c:pt idx="5366">
                  <c:v>13781651.197782075</c:v>
                </c:pt>
                <c:pt idx="5367">
                  <c:v>13736643.353808977</c:v>
                </c:pt>
                <c:pt idx="5368">
                  <c:v>13863662.809811698</c:v>
                </c:pt>
                <c:pt idx="5369">
                  <c:v>13935619.050086828</c:v>
                </c:pt>
                <c:pt idx="5370">
                  <c:v>13979219.142014299</c:v>
                </c:pt>
                <c:pt idx="5371">
                  <c:v>13966589.595090657</c:v>
                </c:pt>
                <c:pt idx="5372">
                  <c:v>13959671.499323569</c:v>
                </c:pt>
                <c:pt idx="5373">
                  <c:v>13972341.267734228</c:v>
                </c:pt>
                <c:pt idx="5374">
                  <c:v>13961119.472856216</c:v>
                </c:pt>
                <c:pt idx="5375">
                  <c:v>13980988.887443088</c:v>
                </c:pt>
                <c:pt idx="5376">
                  <c:v>14093166.614736181</c:v>
                </c:pt>
                <c:pt idx="5377">
                  <c:v>14181694.107662713</c:v>
                </c:pt>
                <c:pt idx="5378">
                  <c:v>14146017.648677783</c:v>
                </c:pt>
                <c:pt idx="5379">
                  <c:v>13994583.75005516</c:v>
                </c:pt>
                <c:pt idx="5380">
                  <c:v>14127395.100188466</c:v>
                </c:pt>
                <c:pt idx="5381">
                  <c:v>14115047.103673954</c:v>
                </c:pt>
                <c:pt idx="5382">
                  <c:v>14337311.040935203</c:v>
                </c:pt>
                <c:pt idx="5383">
                  <c:v>14361645.04058107</c:v>
                </c:pt>
                <c:pt idx="5384">
                  <c:v>14363173.457087751</c:v>
                </c:pt>
                <c:pt idx="5385">
                  <c:v>14277501.689739496</c:v>
                </c:pt>
                <c:pt idx="5386">
                  <c:v>14247496.460424097</c:v>
                </c:pt>
                <c:pt idx="5387">
                  <c:v>14172563.830109639</c:v>
                </c:pt>
                <c:pt idx="5388">
                  <c:v>14103302.429464709</c:v>
                </c:pt>
                <c:pt idx="5389">
                  <c:v>14231367.644129895</c:v>
                </c:pt>
                <c:pt idx="5390">
                  <c:v>14336788.161603969</c:v>
                </c:pt>
                <c:pt idx="5391">
                  <c:v>14194967.198378641</c:v>
                </c:pt>
                <c:pt idx="5392">
                  <c:v>14311086.631399494</c:v>
                </c:pt>
                <c:pt idx="5393">
                  <c:v>14395431.089676159</c:v>
                </c:pt>
                <c:pt idx="5394">
                  <c:v>14436255.898999389</c:v>
                </c:pt>
                <c:pt idx="5395">
                  <c:v>14473259.667055912</c:v>
                </c:pt>
                <c:pt idx="5396">
                  <c:v>14609851.836968904</c:v>
                </c:pt>
                <c:pt idx="5397">
                  <c:v>14752075.015064411</c:v>
                </c:pt>
                <c:pt idx="5398">
                  <c:v>14863488.534104163</c:v>
                </c:pt>
                <c:pt idx="5399">
                  <c:v>14816590.280241221</c:v>
                </c:pt>
                <c:pt idx="5400">
                  <c:v>14694196.295245565</c:v>
                </c:pt>
                <c:pt idx="5401">
                  <c:v>14623004.263223775</c:v>
                </c:pt>
                <c:pt idx="5402">
                  <c:v>14572164.303633075</c:v>
                </c:pt>
                <c:pt idx="5403">
                  <c:v>14580610.815906847</c:v>
                </c:pt>
                <c:pt idx="5404">
                  <c:v>14695644.268778214</c:v>
                </c:pt>
                <c:pt idx="5405">
                  <c:v>14649429.780194577</c:v>
                </c:pt>
                <c:pt idx="5406">
                  <c:v>14364902.981029524</c:v>
                </c:pt>
                <c:pt idx="5407">
                  <c:v>14215600.821218856</c:v>
                </c:pt>
                <c:pt idx="5408">
                  <c:v>14423143.694231533</c:v>
                </c:pt>
                <c:pt idx="5409">
                  <c:v>14390403.403798912</c:v>
                </c:pt>
                <c:pt idx="5410">
                  <c:v>14342338.726812448</c:v>
                </c:pt>
                <c:pt idx="5411">
                  <c:v>14412806.772067914</c:v>
                </c:pt>
                <c:pt idx="5412">
                  <c:v>14534878.985167425</c:v>
                </c:pt>
                <c:pt idx="5413">
                  <c:v>14515331.342476698</c:v>
                </c:pt>
                <c:pt idx="5414">
                  <c:v>14493571.517999982</c:v>
                </c:pt>
                <c:pt idx="5415">
                  <c:v>14378055.407284398</c:v>
                </c:pt>
                <c:pt idx="5416">
                  <c:v>14562390.482287712</c:v>
                </c:pt>
                <c:pt idx="5417">
                  <c:v>14567780.161548121</c:v>
                </c:pt>
                <c:pt idx="5418">
                  <c:v>14479091.782673519</c:v>
                </c:pt>
                <c:pt idx="5419">
                  <c:v>14414383.454359025</c:v>
                </c:pt>
                <c:pt idx="5420">
                  <c:v>14349707.116466524</c:v>
                </c:pt>
                <c:pt idx="5421">
                  <c:v>14237186.052265193</c:v>
                </c:pt>
                <c:pt idx="5422">
                  <c:v>14251377.011431465</c:v>
                </c:pt>
                <c:pt idx="5423">
                  <c:v>14251377.011431465</c:v>
                </c:pt>
                <c:pt idx="5424">
                  <c:v>14251377.011431465</c:v>
                </c:pt>
                <c:pt idx="5425">
                  <c:v>14251377.011431465</c:v>
                </c:pt>
                <c:pt idx="5426">
                  <c:v>14251377.011431465</c:v>
                </c:pt>
                <c:pt idx="5427">
                  <c:v>14251377.011431465</c:v>
                </c:pt>
                <c:pt idx="5428">
                  <c:v>14251377.011431465</c:v>
                </c:pt>
                <c:pt idx="5429">
                  <c:v>14251377.011431465</c:v>
                </c:pt>
                <c:pt idx="5430">
                  <c:v>14251377.011431465</c:v>
                </c:pt>
                <c:pt idx="5431">
                  <c:v>14251377.011431465</c:v>
                </c:pt>
                <c:pt idx="5432">
                  <c:v>14251377.011431465</c:v>
                </c:pt>
                <c:pt idx="5433">
                  <c:v>14251377.011431465</c:v>
                </c:pt>
                <c:pt idx="5434">
                  <c:v>14251377.011431465</c:v>
                </c:pt>
                <c:pt idx="5435">
                  <c:v>14251377.011431465</c:v>
                </c:pt>
                <c:pt idx="5436">
                  <c:v>14251377.011431465</c:v>
                </c:pt>
                <c:pt idx="5437">
                  <c:v>14251377.011431465</c:v>
                </c:pt>
                <c:pt idx="5438">
                  <c:v>14251377.011431465</c:v>
                </c:pt>
                <c:pt idx="5439">
                  <c:v>14251377.011431465</c:v>
                </c:pt>
                <c:pt idx="5440">
                  <c:v>14251377.011431465</c:v>
                </c:pt>
                <c:pt idx="5441">
                  <c:v>14251377.011431465</c:v>
                </c:pt>
                <c:pt idx="5442">
                  <c:v>14251377.011431465</c:v>
                </c:pt>
                <c:pt idx="5443">
                  <c:v>14251377.011431465</c:v>
                </c:pt>
                <c:pt idx="5444">
                  <c:v>14251377.011431465</c:v>
                </c:pt>
                <c:pt idx="5445">
                  <c:v>14251377.011431465</c:v>
                </c:pt>
                <c:pt idx="5446">
                  <c:v>14251377.011431465</c:v>
                </c:pt>
                <c:pt idx="5447">
                  <c:v>14251377.011431465</c:v>
                </c:pt>
                <c:pt idx="5448">
                  <c:v>14248127.020184606</c:v>
                </c:pt>
                <c:pt idx="5449">
                  <c:v>14248127.020184606</c:v>
                </c:pt>
                <c:pt idx="5450">
                  <c:v>14248127.020184606</c:v>
                </c:pt>
                <c:pt idx="5451">
                  <c:v>14248127.020184606</c:v>
                </c:pt>
                <c:pt idx="5452">
                  <c:v>14277155.668198293</c:v>
                </c:pt>
                <c:pt idx="5453">
                  <c:v>14315644.511212207</c:v>
                </c:pt>
                <c:pt idx="5454">
                  <c:v>14229703.924283069</c:v>
                </c:pt>
                <c:pt idx="5455">
                  <c:v>14272555.252066594</c:v>
                </c:pt>
                <c:pt idx="5456">
                  <c:v>14425274.886431059</c:v>
                </c:pt>
                <c:pt idx="5457">
                  <c:v>14467300.8298855</c:v>
                </c:pt>
                <c:pt idx="5458">
                  <c:v>14592777.717301425</c:v>
                </c:pt>
                <c:pt idx="5459">
                  <c:v>14629194.859913517</c:v>
                </c:pt>
                <c:pt idx="5460">
                  <c:v>14627552.282523973</c:v>
                </c:pt>
                <c:pt idx="5461">
                  <c:v>14669498.100252092</c:v>
                </c:pt>
                <c:pt idx="5462">
                  <c:v>14513212.871066421</c:v>
                </c:pt>
                <c:pt idx="5463">
                  <c:v>14373273.290049877</c:v>
                </c:pt>
                <c:pt idx="5464">
                  <c:v>14227925.22250678</c:v>
                </c:pt>
                <c:pt idx="5465">
                  <c:v>14115869.394249329</c:v>
                </c:pt>
                <c:pt idx="5466">
                  <c:v>13740840.93221214</c:v>
                </c:pt>
                <c:pt idx="5467">
                  <c:v>13844082.930574477</c:v>
                </c:pt>
                <c:pt idx="5468">
                  <c:v>13709631.961810799</c:v>
                </c:pt>
                <c:pt idx="5469">
                  <c:v>13704375.714164255</c:v>
                </c:pt>
                <c:pt idx="5470">
                  <c:v>13818758.14362053</c:v>
                </c:pt>
                <c:pt idx="5471">
                  <c:v>13969857.29061606</c:v>
                </c:pt>
                <c:pt idx="5472">
                  <c:v>14131318.332189988</c:v>
                </c:pt>
                <c:pt idx="5473">
                  <c:v>13956624.081941657</c:v>
                </c:pt>
                <c:pt idx="5474">
                  <c:v>13928711.151692696</c:v>
                </c:pt>
                <c:pt idx="5475">
                  <c:v>13784289.526157027</c:v>
                </c:pt>
                <c:pt idx="5476">
                  <c:v>13801314.087859755</c:v>
                </c:pt>
                <c:pt idx="5477">
                  <c:v>13832814.502715044</c:v>
                </c:pt>
                <c:pt idx="5478">
                  <c:v>13832814.502715044</c:v>
                </c:pt>
                <c:pt idx="5479">
                  <c:v>13832814.502715044</c:v>
                </c:pt>
                <c:pt idx="5480">
                  <c:v>13832814.502715044</c:v>
                </c:pt>
                <c:pt idx="5481">
                  <c:v>13832814.502715044</c:v>
                </c:pt>
                <c:pt idx="5482">
                  <c:v>13832814.502715044</c:v>
                </c:pt>
                <c:pt idx="5483">
                  <c:v>13832814.502715044</c:v>
                </c:pt>
                <c:pt idx="5484">
                  <c:v>13832814.502715044</c:v>
                </c:pt>
                <c:pt idx="5485">
                  <c:v>13832814.502715044</c:v>
                </c:pt>
                <c:pt idx="5486">
                  <c:v>13832814.502715044</c:v>
                </c:pt>
                <c:pt idx="5487">
                  <c:v>13828128.622841725</c:v>
                </c:pt>
                <c:pt idx="5488">
                  <c:v>13828128.622841725</c:v>
                </c:pt>
                <c:pt idx="5489">
                  <c:v>13828128.622841725</c:v>
                </c:pt>
                <c:pt idx="5490">
                  <c:v>13828128.622841725</c:v>
                </c:pt>
                <c:pt idx="5491">
                  <c:v>13828128.622841725</c:v>
                </c:pt>
                <c:pt idx="5492">
                  <c:v>13828128.622841725</c:v>
                </c:pt>
                <c:pt idx="5493">
                  <c:v>13828128.622841725</c:v>
                </c:pt>
                <c:pt idx="5494">
                  <c:v>13828128.622841725</c:v>
                </c:pt>
                <c:pt idx="5495">
                  <c:v>13828128.622841725</c:v>
                </c:pt>
                <c:pt idx="5496">
                  <c:v>13828128.622841725</c:v>
                </c:pt>
                <c:pt idx="5497">
                  <c:v>13828128.622841725</c:v>
                </c:pt>
                <c:pt idx="5498">
                  <c:v>13828128.622841725</c:v>
                </c:pt>
                <c:pt idx="5499">
                  <c:v>13828128.622841725</c:v>
                </c:pt>
                <c:pt idx="5500">
                  <c:v>13828128.622841725</c:v>
                </c:pt>
                <c:pt idx="5501">
                  <c:v>13828128.622841725</c:v>
                </c:pt>
                <c:pt idx="5502">
                  <c:v>13828128.622841725</c:v>
                </c:pt>
                <c:pt idx="5503">
                  <c:v>13828128.622841725</c:v>
                </c:pt>
                <c:pt idx="5504">
                  <c:v>13828128.622841725</c:v>
                </c:pt>
                <c:pt idx="5505">
                  <c:v>13828128.622841725</c:v>
                </c:pt>
                <c:pt idx="5506">
                  <c:v>13828128.622841725</c:v>
                </c:pt>
                <c:pt idx="5507">
                  <c:v>13816928.181896543</c:v>
                </c:pt>
                <c:pt idx="5508">
                  <c:v>13839160.28227667</c:v>
                </c:pt>
                <c:pt idx="5509">
                  <c:v>13888965.830662195</c:v>
                </c:pt>
                <c:pt idx="5510">
                  <c:v>13999883.235401532</c:v>
                </c:pt>
                <c:pt idx="5511">
                  <c:v>13973080.778676663</c:v>
                </c:pt>
                <c:pt idx="5512">
                  <c:v>14137655.863700716</c:v>
                </c:pt>
                <c:pt idx="5513">
                  <c:v>14444043.947366055</c:v>
                </c:pt>
                <c:pt idx="5514">
                  <c:v>14367236.907199265</c:v>
                </c:pt>
                <c:pt idx="5515">
                  <c:v>14247425.925272424</c:v>
                </c:pt>
                <c:pt idx="5516">
                  <c:v>14112933.59764703</c:v>
                </c:pt>
                <c:pt idx="5517">
                  <c:v>14228784.216565272</c:v>
                </c:pt>
                <c:pt idx="5518">
                  <c:v>14141256.193708535</c:v>
                </c:pt>
                <c:pt idx="5519">
                  <c:v>14025525.58579055</c:v>
                </c:pt>
                <c:pt idx="5520">
                  <c:v>13981801.578028936</c:v>
                </c:pt>
                <c:pt idx="5521">
                  <c:v>13740179.430837573</c:v>
                </c:pt>
                <c:pt idx="5522">
                  <c:v>13568163.663797366</c:v>
                </c:pt>
                <c:pt idx="5523">
                  <c:v>13682030.100844631</c:v>
                </c:pt>
                <c:pt idx="5524">
                  <c:v>13804690.162781997</c:v>
                </c:pt>
                <c:pt idx="5525">
                  <c:v>13664584.375979893</c:v>
                </c:pt>
                <c:pt idx="5526">
                  <c:v>13560500.236649288</c:v>
                </c:pt>
                <c:pt idx="5527">
                  <c:v>13639476.74615691</c:v>
                </c:pt>
                <c:pt idx="5528">
                  <c:v>13562211.118154403</c:v>
                </c:pt>
                <c:pt idx="5529">
                  <c:v>13693802.390929619</c:v>
                </c:pt>
                <c:pt idx="5530">
                  <c:v>13580647.204907689</c:v>
                </c:pt>
                <c:pt idx="5531">
                  <c:v>13559397.852079991</c:v>
                </c:pt>
                <c:pt idx="5532">
                  <c:v>13372797.354370471</c:v>
                </c:pt>
                <c:pt idx="5533">
                  <c:v>13374417.074873172</c:v>
                </c:pt>
                <c:pt idx="5534">
                  <c:v>13330901.005254488</c:v>
                </c:pt>
                <c:pt idx="5535">
                  <c:v>13330901.005254488</c:v>
                </c:pt>
                <c:pt idx="5536">
                  <c:v>13330901.005254488</c:v>
                </c:pt>
                <c:pt idx="5537">
                  <c:v>13330901.005254488</c:v>
                </c:pt>
                <c:pt idx="5538">
                  <c:v>13330901.005254488</c:v>
                </c:pt>
                <c:pt idx="5539">
                  <c:v>13330901.005254488</c:v>
                </c:pt>
                <c:pt idx="5540">
                  <c:v>13330901.005254488</c:v>
                </c:pt>
                <c:pt idx="5541">
                  <c:v>13330901.005254488</c:v>
                </c:pt>
                <c:pt idx="5542">
                  <c:v>13330901.005254488</c:v>
                </c:pt>
                <c:pt idx="5543">
                  <c:v>13330901.005254488</c:v>
                </c:pt>
                <c:pt idx="5544">
                  <c:v>13330901.005254488</c:v>
                </c:pt>
                <c:pt idx="5545">
                  <c:v>13330901.005254488</c:v>
                </c:pt>
                <c:pt idx="5546">
                  <c:v>13330901.005254488</c:v>
                </c:pt>
                <c:pt idx="5547">
                  <c:v>13330901.005254488</c:v>
                </c:pt>
                <c:pt idx="5548">
                  <c:v>13330901.005254488</c:v>
                </c:pt>
                <c:pt idx="5549">
                  <c:v>13330901.005254488</c:v>
                </c:pt>
                <c:pt idx="5550">
                  <c:v>13330901.005254488</c:v>
                </c:pt>
                <c:pt idx="5551">
                  <c:v>13330901.005254488</c:v>
                </c:pt>
                <c:pt idx="5552">
                  <c:v>13330901.005254488</c:v>
                </c:pt>
                <c:pt idx="5553">
                  <c:v>13330901.005254488</c:v>
                </c:pt>
                <c:pt idx="5554">
                  <c:v>13330901.005254488</c:v>
                </c:pt>
                <c:pt idx="5555">
                  <c:v>13330901.005254488</c:v>
                </c:pt>
                <c:pt idx="5556">
                  <c:v>13330901.005254488</c:v>
                </c:pt>
                <c:pt idx="5557">
                  <c:v>13330901.005254488</c:v>
                </c:pt>
                <c:pt idx="5558">
                  <c:v>13330901.005254488</c:v>
                </c:pt>
                <c:pt idx="5559">
                  <c:v>13286195.269183561</c:v>
                </c:pt>
                <c:pt idx="5560">
                  <c:v>13286195.269183561</c:v>
                </c:pt>
                <c:pt idx="5561">
                  <c:v>13286195.269183561</c:v>
                </c:pt>
                <c:pt idx="5562">
                  <c:v>13286195.269183561</c:v>
                </c:pt>
                <c:pt idx="5563">
                  <c:v>13286195.269183561</c:v>
                </c:pt>
                <c:pt idx="5564">
                  <c:v>13286195.269183561</c:v>
                </c:pt>
                <c:pt idx="5565">
                  <c:v>13286195.269183561</c:v>
                </c:pt>
                <c:pt idx="5566">
                  <c:v>13286195.269183561</c:v>
                </c:pt>
                <c:pt idx="5567">
                  <c:v>13286195.269183561</c:v>
                </c:pt>
                <c:pt idx="5568">
                  <c:v>13286195.269183561</c:v>
                </c:pt>
                <c:pt idx="5569">
                  <c:v>13286195.269183561</c:v>
                </c:pt>
                <c:pt idx="5570">
                  <c:v>13286195.269183561</c:v>
                </c:pt>
                <c:pt idx="5571">
                  <c:v>13286195.269183561</c:v>
                </c:pt>
                <c:pt idx="5572">
                  <c:v>13286195.269183561</c:v>
                </c:pt>
                <c:pt idx="5573">
                  <c:v>13286195.269183561</c:v>
                </c:pt>
                <c:pt idx="5574">
                  <c:v>13286195.269183561</c:v>
                </c:pt>
                <c:pt idx="5575">
                  <c:v>13286195.269183561</c:v>
                </c:pt>
                <c:pt idx="5576">
                  <c:v>13286195.269183561</c:v>
                </c:pt>
                <c:pt idx="5577">
                  <c:v>13286195.269183561</c:v>
                </c:pt>
                <c:pt idx="5578">
                  <c:v>13286195.269183561</c:v>
                </c:pt>
                <c:pt idx="5579">
                  <c:v>13286195.269183561</c:v>
                </c:pt>
                <c:pt idx="5580">
                  <c:v>13285441.702752749</c:v>
                </c:pt>
                <c:pt idx="5581">
                  <c:v>13233761.531156199</c:v>
                </c:pt>
                <c:pt idx="5582">
                  <c:v>13188443.87320995</c:v>
                </c:pt>
                <c:pt idx="5583">
                  <c:v>13169941.485873852</c:v>
                </c:pt>
                <c:pt idx="5584">
                  <c:v>13261287.806375487</c:v>
                </c:pt>
                <c:pt idx="5585">
                  <c:v>13450756.022486065</c:v>
                </c:pt>
                <c:pt idx="5586">
                  <c:v>13502027.295096885</c:v>
                </c:pt>
                <c:pt idx="5587">
                  <c:v>13651007.318493035</c:v>
                </c:pt>
                <c:pt idx="5588">
                  <c:v>13720746.16471952</c:v>
                </c:pt>
                <c:pt idx="5589">
                  <c:v>13815108.442433555</c:v>
                </c:pt>
                <c:pt idx="5590">
                  <c:v>13742023.123135775</c:v>
                </c:pt>
                <c:pt idx="5591">
                  <c:v>13620434.601545405</c:v>
                </c:pt>
                <c:pt idx="5592">
                  <c:v>13750947.051325895</c:v>
                </c:pt>
                <c:pt idx="5593">
                  <c:v>13988753.211799618</c:v>
                </c:pt>
                <c:pt idx="5594">
                  <c:v>14177684.339639496</c:v>
                </c:pt>
                <c:pt idx="5595">
                  <c:v>14327903.797506494</c:v>
                </c:pt>
                <c:pt idx="5596">
                  <c:v>14332365.761601554</c:v>
                </c:pt>
                <c:pt idx="5597">
                  <c:v>14367648.329538414</c:v>
                </c:pt>
                <c:pt idx="5598">
                  <c:v>14362566.648207929</c:v>
                </c:pt>
                <c:pt idx="5599">
                  <c:v>14375374.137740044</c:v>
                </c:pt>
                <c:pt idx="5600">
                  <c:v>14480808.696727002</c:v>
                </c:pt>
                <c:pt idx="5601">
                  <c:v>14488782.391822806</c:v>
                </c:pt>
                <c:pt idx="5602">
                  <c:v>14591448.880491534</c:v>
                </c:pt>
                <c:pt idx="5603">
                  <c:v>14623798.120180719</c:v>
                </c:pt>
                <c:pt idx="5604">
                  <c:v>14728819.534344058</c:v>
                </c:pt>
                <c:pt idx="5605">
                  <c:v>14827148.002364812</c:v>
                </c:pt>
                <c:pt idx="5606">
                  <c:v>14837270.05054342</c:v>
                </c:pt>
                <c:pt idx="5607">
                  <c:v>14673623.385908879</c:v>
                </c:pt>
                <c:pt idx="5608">
                  <c:v>14452384.332862183</c:v>
                </c:pt>
                <c:pt idx="5609">
                  <c:v>14524106.274242027</c:v>
                </c:pt>
                <c:pt idx="5610">
                  <c:v>14546787.925058579</c:v>
                </c:pt>
                <c:pt idx="5611">
                  <c:v>14478619.029161837</c:v>
                </c:pt>
                <c:pt idx="5612">
                  <c:v>14508737.28680349</c:v>
                </c:pt>
                <c:pt idx="5613">
                  <c:v>14305470.033584116</c:v>
                </c:pt>
                <c:pt idx="5614">
                  <c:v>14674325.732109025</c:v>
                </c:pt>
                <c:pt idx="5615">
                  <c:v>14495434.023483032</c:v>
                </c:pt>
                <c:pt idx="5616">
                  <c:v>14492665.953164801</c:v>
                </c:pt>
                <c:pt idx="5617">
                  <c:v>14597067.650092717</c:v>
                </c:pt>
                <c:pt idx="5618">
                  <c:v>14588639.495690938</c:v>
                </c:pt>
                <c:pt idx="5619">
                  <c:v>14562859.258697264</c:v>
                </c:pt>
                <c:pt idx="5620">
                  <c:v>14706922.858692374</c:v>
                </c:pt>
                <c:pt idx="5621">
                  <c:v>14735512.480486641</c:v>
                </c:pt>
                <c:pt idx="5622">
                  <c:v>14820620.314151663</c:v>
                </c:pt>
                <c:pt idx="5623">
                  <c:v>14931095.239986746</c:v>
                </c:pt>
                <c:pt idx="5624">
                  <c:v>14876312.236375183</c:v>
                </c:pt>
                <c:pt idx="5625">
                  <c:v>14771910.539447267</c:v>
                </c:pt>
                <c:pt idx="5626">
                  <c:v>14485559.862198591</c:v>
                </c:pt>
                <c:pt idx="5627">
                  <c:v>14561082.73595571</c:v>
                </c:pt>
                <c:pt idx="5628">
                  <c:v>14721382.927518956</c:v>
                </c:pt>
                <c:pt idx="5629">
                  <c:v>14640489.171054823</c:v>
                </c:pt>
                <c:pt idx="5630">
                  <c:v>14567321.222792322</c:v>
                </c:pt>
                <c:pt idx="5631">
                  <c:v>14317409.918986632</c:v>
                </c:pt>
                <c:pt idx="5632">
                  <c:v>14060392.524214737</c:v>
                </c:pt>
                <c:pt idx="5633">
                  <c:v>14054509.341926439</c:v>
                </c:pt>
                <c:pt idx="5634">
                  <c:v>13980730.481310047</c:v>
                </c:pt>
                <c:pt idx="5635">
                  <c:v>13967295.923648247</c:v>
                </c:pt>
                <c:pt idx="5636">
                  <c:v>14013180.601452611</c:v>
                </c:pt>
                <c:pt idx="5637">
                  <c:v>14013180.601452611</c:v>
                </c:pt>
                <c:pt idx="5638">
                  <c:v>14013180.601452611</c:v>
                </c:pt>
                <c:pt idx="5639">
                  <c:v>14013180.601452611</c:v>
                </c:pt>
                <c:pt idx="5640">
                  <c:v>14013180.601452611</c:v>
                </c:pt>
                <c:pt idx="5641">
                  <c:v>14013180.601452611</c:v>
                </c:pt>
                <c:pt idx="5642">
                  <c:v>14013180.601452611</c:v>
                </c:pt>
                <c:pt idx="5643">
                  <c:v>14013180.601452611</c:v>
                </c:pt>
                <c:pt idx="5644">
                  <c:v>14013180.601452611</c:v>
                </c:pt>
                <c:pt idx="5645">
                  <c:v>14013180.601452611</c:v>
                </c:pt>
                <c:pt idx="5646">
                  <c:v>14013180.601452611</c:v>
                </c:pt>
                <c:pt idx="5647">
                  <c:v>14013180.601452611</c:v>
                </c:pt>
                <c:pt idx="5648">
                  <c:v>14013180.601452611</c:v>
                </c:pt>
                <c:pt idx="5649">
                  <c:v>14013180.601452611</c:v>
                </c:pt>
                <c:pt idx="5650">
                  <c:v>14013180.601452611</c:v>
                </c:pt>
                <c:pt idx="5651">
                  <c:v>14013180.601452611</c:v>
                </c:pt>
                <c:pt idx="5652">
                  <c:v>14001420.460040115</c:v>
                </c:pt>
                <c:pt idx="5653">
                  <c:v>14026986.661187675</c:v>
                </c:pt>
                <c:pt idx="5654">
                  <c:v>14050640.512105454</c:v>
                </c:pt>
                <c:pt idx="5655">
                  <c:v>14193083.86881621</c:v>
                </c:pt>
                <c:pt idx="5656">
                  <c:v>14298041.551460546</c:v>
                </c:pt>
                <c:pt idx="5657">
                  <c:v>14248753.991029589</c:v>
                </c:pt>
                <c:pt idx="5658">
                  <c:v>14224996.677728338</c:v>
                </c:pt>
                <c:pt idx="5659">
                  <c:v>14275781.382281099</c:v>
                </c:pt>
                <c:pt idx="5660">
                  <c:v>14343271.063350821</c:v>
                </c:pt>
                <c:pt idx="5661">
                  <c:v>14307182.01030945</c:v>
                </c:pt>
                <c:pt idx="5662">
                  <c:v>14205691.398262976</c:v>
                </c:pt>
                <c:pt idx="5663">
                  <c:v>14459023.943083955</c:v>
                </c:pt>
                <c:pt idx="5664">
                  <c:v>14442831.147450764</c:v>
                </c:pt>
                <c:pt idx="5665">
                  <c:v>14501337.963789666</c:v>
                </c:pt>
                <c:pt idx="5666">
                  <c:v>14506262.77997981</c:v>
                </c:pt>
                <c:pt idx="5667">
                  <c:v>14454453.713659501</c:v>
                </c:pt>
                <c:pt idx="5668">
                  <c:v>14425889.779756669</c:v>
                </c:pt>
                <c:pt idx="5669">
                  <c:v>14309506.5235512</c:v>
                </c:pt>
                <c:pt idx="5670">
                  <c:v>14375893.045794332</c:v>
                </c:pt>
                <c:pt idx="5671">
                  <c:v>14394055.767903581</c:v>
                </c:pt>
                <c:pt idx="5672">
                  <c:v>14564927.190436795</c:v>
                </c:pt>
                <c:pt idx="5673">
                  <c:v>14587502.547852416</c:v>
                </c:pt>
                <c:pt idx="5674">
                  <c:v>14626901.077373561</c:v>
                </c:pt>
                <c:pt idx="5675">
                  <c:v>14670475.85102395</c:v>
                </c:pt>
                <c:pt idx="5676">
                  <c:v>14781028.124860289</c:v>
                </c:pt>
                <c:pt idx="5677">
                  <c:v>14823696.732331691</c:v>
                </c:pt>
                <c:pt idx="5678">
                  <c:v>14731976.955606459</c:v>
                </c:pt>
                <c:pt idx="5679">
                  <c:v>14735877.410029052</c:v>
                </c:pt>
                <c:pt idx="5680">
                  <c:v>14689938.724607395</c:v>
                </c:pt>
                <c:pt idx="5681">
                  <c:v>14625128.143545108</c:v>
                </c:pt>
                <c:pt idx="5682">
                  <c:v>14663620.50688727</c:v>
                </c:pt>
                <c:pt idx="5683">
                  <c:v>14574776.822817082</c:v>
                </c:pt>
                <c:pt idx="5684">
                  <c:v>14575210.206641816</c:v>
                </c:pt>
                <c:pt idx="5685">
                  <c:v>14662556.746590199</c:v>
                </c:pt>
                <c:pt idx="5686">
                  <c:v>14703767.608469317</c:v>
                </c:pt>
                <c:pt idx="5687">
                  <c:v>14510399.625579527</c:v>
                </c:pt>
                <c:pt idx="5688">
                  <c:v>14395434.716436818</c:v>
                </c:pt>
                <c:pt idx="5689">
                  <c:v>14514772.862356374</c:v>
                </c:pt>
                <c:pt idx="5690">
                  <c:v>14487075.696103007</c:v>
                </c:pt>
                <c:pt idx="5691">
                  <c:v>14340355.572166253</c:v>
                </c:pt>
                <c:pt idx="5692">
                  <c:v>14283818.682303406</c:v>
                </c:pt>
                <c:pt idx="5693">
                  <c:v>14081751.504095348</c:v>
                </c:pt>
                <c:pt idx="5694">
                  <c:v>14180349.386787949</c:v>
                </c:pt>
                <c:pt idx="5695">
                  <c:v>14217408.819088969</c:v>
                </c:pt>
                <c:pt idx="5696">
                  <c:v>14215871.996882994</c:v>
                </c:pt>
                <c:pt idx="5697">
                  <c:v>14215871.996882994</c:v>
                </c:pt>
                <c:pt idx="5698">
                  <c:v>14215871.996882994</c:v>
                </c:pt>
                <c:pt idx="5699">
                  <c:v>14215871.996882994</c:v>
                </c:pt>
                <c:pt idx="5700">
                  <c:v>14215871.996882994</c:v>
                </c:pt>
                <c:pt idx="5701">
                  <c:v>14215871.996882994</c:v>
                </c:pt>
                <c:pt idx="5702">
                  <c:v>14215871.996882994</c:v>
                </c:pt>
                <c:pt idx="5703">
                  <c:v>14215871.996882994</c:v>
                </c:pt>
                <c:pt idx="5704">
                  <c:v>14215871.996882994</c:v>
                </c:pt>
                <c:pt idx="5705">
                  <c:v>14215871.996882994</c:v>
                </c:pt>
                <c:pt idx="5706">
                  <c:v>14215871.996882994</c:v>
                </c:pt>
                <c:pt idx="5707">
                  <c:v>14215871.996882994</c:v>
                </c:pt>
                <c:pt idx="5708">
                  <c:v>14215871.996882994</c:v>
                </c:pt>
                <c:pt idx="5709">
                  <c:v>14215871.996882994</c:v>
                </c:pt>
                <c:pt idx="5710">
                  <c:v>14215871.996882994</c:v>
                </c:pt>
                <c:pt idx="5711">
                  <c:v>14215871.996882994</c:v>
                </c:pt>
                <c:pt idx="5712">
                  <c:v>14215871.996882994</c:v>
                </c:pt>
                <c:pt idx="5713">
                  <c:v>14215871.996882994</c:v>
                </c:pt>
                <c:pt idx="5714">
                  <c:v>14230208.00589711</c:v>
                </c:pt>
                <c:pt idx="5715">
                  <c:v>14230208.00589711</c:v>
                </c:pt>
                <c:pt idx="5716">
                  <c:v>14230208.00589711</c:v>
                </c:pt>
                <c:pt idx="5717">
                  <c:v>14230208.00589711</c:v>
                </c:pt>
                <c:pt idx="5718">
                  <c:v>14230208.00589711</c:v>
                </c:pt>
                <c:pt idx="5719">
                  <c:v>14230208.00589711</c:v>
                </c:pt>
                <c:pt idx="5720">
                  <c:v>14230208.00589711</c:v>
                </c:pt>
                <c:pt idx="5721">
                  <c:v>14230208.00589711</c:v>
                </c:pt>
                <c:pt idx="5722">
                  <c:v>14230208.00589711</c:v>
                </c:pt>
                <c:pt idx="5723">
                  <c:v>14230208.00589711</c:v>
                </c:pt>
                <c:pt idx="5724">
                  <c:v>14230208.00589711</c:v>
                </c:pt>
                <c:pt idx="5725">
                  <c:v>14230208.00589711</c:v>
                </c:pt>
                <c:pt idx="5726">
                  <c:v>14230208.00589711</c:v>
                </c:pt>
                <c:pt idx="5727">
                  <c:v>14230208.00589711</c:v>
                </c:pt>
                <c:pt idx="5728">
                  <c:v>14230208.00589711</c:v>
                </c:pt>
                <c:pt idx="5729">
                  <c:v>14230208.00589711</c:v>
                </c:pt>
                <c:pt idx="5730">
                  <c:v>14230208.00589711</c:v>
                </c:pt>
                <c:pt idx="5731">
                  <c:v>14230208.00589711</c:v>
                </c:pt>
                <c:pt idx="5732">
                  <c:v>14230208.00589711</c:v>
                </c:pt>
                <c:pt idx="5733">
                  <c:v>14230208.00589711</c:v>
                </c:pt>
                <c:pt idx="5734">
                  <c:v>14230208.00589711</c:v>
                </c:pt>
                <c:pt idx="5735">
                  <c:v>14230208.00589711</c:v>
                </c:pt>
                <c:pt idx="5736">
                  <c:v>14230208.00589711</c:v>
                </c:pt>
                <c:pt idx="5737">
                  <c:v>14230208.00589711</c:v>
                </c:pt>
                <c:pt idx="5738">
                  <c:v>14230208.00589711</c:v>
                </c:pt>
                <c:pt idx="5739">
                  <c:v>14230208.00589711</c:v>
                </c:pt>
                <c:pt idx="5740">
                  <c:v>14230208.00589711</c:v>
                </c:pt>
                <c:pt idx="5741">
                  <c:v>14230208.00589711</c:v>
                </c:pt>
                <c:pt idx="5742">
                  <c:v>14230208.00589711</c:v>
                </c:pt>
                <c:pt idx="5743">
                  <c:v>14230208.00589711</c:v>
                </c:pt>
                <c:pt idx="5744">
                  <c:v>14230208.00589711</c:v>
                </c:pt>
                <c:pt idx="5745">
                  <c:v>14230208.00589711</c:v>
                </c:pt>
                <c:pt idx="5746">
                  <c:v>14230208.00589711</c:v>
                </c:pt>
                <c:pt idx="5747">
                  <c:v>14230208.00589711</c:v>
                </c:pt>
                <c:pt idx="5748">
                  <c:v>14230208.00589711</c:v>
                </c:pt>
                <c:pt idx="5749">
                  <c:v>14230208.00589711</c:v>
                </c:pt>
                <c:pt idx="5750">
                  <c:v>14230208.00589711</c:v>
                </c:pt>
                <c:pt idx="5751">
                  <c:v>14230208.00589711</c:v>
                </c:pt>
                <c:pt idx="5752">
                  <c:v>14230208.00589711</c:v>
                </c:pt>
                <c:pt idx="5753">
                  <c:v>14230208.00589711</c:v>
                </c:pt>
                <c:pt idx="5754">
                  <c:v>14230208.00589711</c:v>
                </c:pt>
                <c:pt idx="5755">
                  <c:v>14230208.00589711</c:v>
                </c:pt>
                <c:pt idx="5756">
                  <c:v>14230208.00589711</c:v>
                </c:pt>
                <c:pt idx="5757">
                  <c:v>14230208.00589711</c:v>
                </c:pt>
                <c:pt idx="5758">
                  <c:v>14230208.00589711</c:v>
                </c:pt>
                <c:pt idx="5759">
                  <c:v>14230208.00589711</c:v>
                </c:pt>
                <c:pt idx="5760">
                  <c:v>14230208.00589711</c:v>
                </c:pt>
                <c:pt idx="5761">
                  <c:v>14230208.00589711</c:v>
                </c:pt>
                <c:pt idx="5762">
                  <c:v>14230208.00589711</c:v>
                </c:pt>
                <c:pt idx="5763">
                  <c:v>14230208.00589711</c:v>
                </c:pt>
                <c:pt idx="5764">
                  <c:v>14230208.00589711</c:v>
                </c:pt>
                <c:pt idx="5765">
                  <c:v>14230208.00589711</c:v>
                </c:pt>
                <c:pt idx="5766">
                  <c:v>14244677.25358315</c:v>
                </c:pt>
                <c:pt idx="5767">
                  <c:v>14249667.416955989</c:v>
                </c:pt>
                <c:pt idx="5768">
                  <c:v>14191567.331442272</c:v>
                </c:pt>
                <c:pt idx="5769">
                  <c:v>14161624.289314359</c:v>
                </c:pt>
                <c:pt idx="5770">
                  <c:v>14128425.746517291</c:v>
                </c:pt>
                <c:pt idx="5771">
                  <c:v>14132996.560380658</c:v>
                </c:pt>
                <c:pt idx="5772">
                  <c:v>14132675.801513052</c:v>
                </c:pt>
                <c:pt idx="5773">
                  <c:v>14228382.228634549</c:v>
                </c:pt>
                <c:pt idx="5774">
                  <c:v>14249111.27045349</c:v>
                </c:pt>
                <c:pt idx="5775">
                  <c:v>14284675.40989914</c:v>
                </c:pt>
                <c:pt idx="5776">
                  <c:v>14366027.877695335</c:v>
                </c:pt>
                <c:pt idx="5777">
                  <c:v>14486272.358188577</c:v>
                </c:pt>
                <c:pt idx="5778">
                  <c:v>14552549.159207359</c:v>
                </c:pt>
                <c:pt idx="5779">
                  <c:v>14506199.502838505</c:v>
                </c:pt>
                <c:pt idx="5780">
                  <c:v>14639274.338035926</c:v>
                </c:pt>
                <c:pt idx="5781">
                  <c:v>14489479.946864622</c:v>
                </c:pt>
                <c:pt idx="5782">
                  <c:v>14646170.653689425</c:v>
                </c:pt>
                <c:pt idx="5783">
                  <c:v>14647413.594301393</c:v>
                </c:pt>
                <c:pt idx="5784">
                  <c:v>14686826.840158295</c:v>
                </c:pt>
                <c:pt idx="5785">
                  <c:v>14672312.501399191</c:v>
                </c:pt>
                <c:pt idx="5786">
                  <c:v>14686586.271007592</c:v>
                </c:pt>
                <c:pt idx="5787">
                  <c:v>14753985.728062989</c:v>
                </c:pt>
                <c:pt idx="5788">
                  <c:v>14663892.581124574</c:v>
                </c:pt>
                <c:pt idx="5789">
                  <c:v>14579893.852670643</c:v>
                </c:pt>
                <c:pt idx="5790">
                  <c:v>14538355.57931586</c:v>
                </c:pt>
                <c:pt idx="5791">
                  <c:v>14597254.926379738</c:v>
                </c:pt>
                <c:pt idx="5792">
                  <c:v>14686265.512139991</c:v>
                </c:pt>
                <c:pt idx="5793">
                  <c:v>14713209.257018769</c:v>
                </c:pt>
                <c:pt idx="5794">
                  <c:v>14663010.494238665</c:v>
                </c:pt>
                <c:pt idx="5795">
                  <c:v>14691678.318030817</c:v>
                </c:pt>
                <c:pt idx="5796">
                  <c:v>14834576.393548625</c:v>
                </c:pt>
                <c:pt idx="5797">
                  <c:v>14914204.782431446</c:v>
                </c:pt>
                <c:pt idx="5798">
                  <c:v>14942431.562780641</c:v>
                </c:pt>
                <c:pt idx="5799">
                  <c:v>14862682.889322473</c:v>
                </c:pt>
                <c:pt idx="5800">
                  <c:v>14825274.386388095</c:v>
                </c:pt>
                <c:pt idx="5801">
                  <c:v>14862442.320171768</c:v>
                </c:pt>
                <c:pt idx="5802">
                  <c:v>14910355.67602019</c:v>
                </c:pt>
                <c:pt idx="5803">
                  <c:v>14914485.446440602</c:v>
                </c:pt>
                <c:pt idx="5804">
                  <c:v>15016647.14577264</c:v>
                </c:pt>
                <c:pt idx="5805">
                  <c:v>14942992.890798952</c:v>
                </c:pt>
                <c:pt idx="5806">
                  <c:v>14885937.907223802</c:v>
                </c:pt>
                <c:pt idx="5807">
                  <c:v>14916490.189363131</c:v>
                </c:pt>
                <c:pt idx="5808">
                  <c:v>15008427.699790275</c:v>
                </c:pt>
                <c:pt idx="5809">
                  <c:v>15040303.112258472</c:v>
                </c:pt>
                <c:pt idx="5810">
                  <c:v>14985934.484199505</c:v>
                </c:pt>
                <c:pt idx="5811">
                  <c:v>15096516.10380616</c:v>
                </c:pt>
                <c:pt idx="5812">
                  <c:v>15039942.258532416</c:v>
                </c:pt>
                <c:pt idx="5813">
                  <c:v>15089058.460134355</c:v>
                </c:pt>
                <c:pt idx="5814">
                  <c:v>15121254.631470155</c:v>
                </c:pt>
                <c:pt idx="5815">
                  <c:v>15052612.233802792</c:v>
                </c:pt>
                <c:pt idx="5816">
                  <c:v>14967811.608179851</c:v>
                </c:pt>
                <c:pt idx="5817">
                  <c:v>14988420.365423439</c:v>
                </c:pt>
                <c:pt idx="5818">
                  <c:v>15089619.788152661</c:v>
                </c:pt>
                <c:pt idx="5819">
                  <c:v>15213673.280198701</c:v>
                </c:pt>
                <c:pt idx="5820">
                  <c:v>15387644.871015696</c:v>
                </c:pt>
                <c:pt idx="5821">
                  <c:v>15494698.143078702</c:v>
                </c:pt>
                <c:pt idx="5822">
                  <c:v>15547984.209959503</c:v>
                </c:pt>
                <c:pt idx="5823">
                  <c:v>15555602.23306511</c:v>
                </c:pt>
                <c:pt idx="5824">
                  <c:v>15634829.673363423</c:v>
                </c:pt>
                <c:pt idx="5825">
                  <c:v>15502115.691892058</c:v>
                </c:pt>
                <c:pt idx="5826">
                  <c:v>15521441.413665233</c:v>
                </c:pt>
                <c:pt idx="5827">
                  <c:v>15588399.827277675</c:v>
                </c:pt>
                <c:pt idx="5828">
                  <c:v>15544215.293265153</c:v>
                </c:pt>
                <c:pt idx="5829">
                  <c:v>15567831.164892536</c:v>
                </c:pt>
                <c:pt idx="5830">
                  <c:v>15688717.163120985</c:v>
                </c:pt>
                <c:pt idx="5831">
                  <c:v>15806555.952107191</c:v>
                </c:pt>
                <c:pt idx="5832">
                  <c:v>15836867.665095815</c:v>
                </c:pt>
                <c:pt idx="5833">
                  <c:v>15904146.837575862</c:v>
                </c:pt>
                <c:pt idx="5834">
                  <c:v>16021223.824251508</c:v>
                </c:pt>
                <c:pt idx="5835">
                  <c:v>15833459.602127519</c:v>
                </c:pt>
                <c:pt idx="5836">
                  <c:v>15775201.772798849</c:v>
                </c:pt>
                <c:pt idx="5837">
                  <c:v>15781817.424443193</c:v>
                </c:pt>
                <c:pt idx="5838">
                  <c:v>15860162.777855592</c:v>
                </c:pt>
                <c:pt idx="5839">
                  <c:v>15765218.15304466</c:v>
                </c:pt>
                <c:pt idx="5840">
                  <c:v>15754111.877253851</c:v>
                </c:pt>
                <c:pt idx="5841">
                  <c:v>15840516.297214815</c:v>
                </c:pt>
                <c:pt idx="5842">
                  <c:v>15824277.879542336</c:v>
                </c:pt>
                <c:pt idx="5843">
                  <c:v>15658285.165557005</c:v>
                </c:pt>
                <c:pt idx="5844">
                  <c:v>15542090.265767273</c:v>
                </c:pt>
                <c:pt idx="5845">
                  <c:v>15650627.047592947</c:v>
                </c:pt>
                <c:pt idx="5846">
                  <c:v>15715019.39026455</c:v>
                </c:pt>
                <c:pt idx="5847">
                  <c:v>15693809.210144201</c:v>
                </c:pt>
                <c:pt idx="5848">
                  <c:v>15743286.265472198</c:v>
                </c:pt>
                <c:pt idx="5849">
                  <c:v>15671556.563704139</c:v>
                </c:pt>
                <c:pt idx="5850">
                  <c:v>15579498.768701645</c:v>
                </c:pt>
                <c:pt idx="5851">
                  <c:v>15584510.626007965</c:v>
                </c:pt>
                <c:pt idx="5852">
                  <c:v>15608928.39480436</c:v>
                </c:pt>
                <c:pt idx="5853">
                  <c:v>15528939.152195485</c:v>
                </c:pt>
                <c:pt idx="5854">
                  <c:v>15493591.52498547</c:v>
                </c:pt>
                <c:pt idx="5855">
                  <c:v>15533765.429779371</c:v>
                </c:pt>
                <c:pt idx="5856">
                  <c:v>15534678.53990797</c:v>
                </c:pt>
                <c:pt idx="5857">
                  <c:v>15557528.307713086</c:v>
                </c:pt>
                <c:pt idx="5858">
                  <c:v>15520850.818635449</c:v>
                </c:pt>
                <c:pt idx="5859">
                  <c:v>15462775.822974307</c:v>
                </c:pt>
                <c:pt idx="5860">
                  <c:v>15475697.720365014</c:v>
                </c:pt>
                <c:pt idx="5861">
                  <c:v>15481565.420247335</c:v>
                </c:pt>
                <c:pt idx="5862">
                  <c:v>15481565.420247335</c:v>
                </c:pt>
                <c:pt idx="5863">
                  <c:v>15481565.420247335</c:v>
                </c:pt>
                <c:pt idx="5864">
                  <c:v>15481565.420247335</c:v>
                </c:pt>
                <c:pt idx="5865">
                  <c:v>15496461.268181693</c:v>
                </c:pt>
                <c:pt idx="5866">
                  <c:v>15511093.746664001</c:v>
                </c:pt>
                <c:pt idx="5867">
                  <c:v>15528280.839490278</c:v>
                </c:pt>
                <c:pt idx="5868">
                  <c:v>15601761.069355823</c:v>
                </c:pt>
                <c:pt idx="5869">
                  <c:v>15675233.970947454</c:v>
                </c:pt>
                <c:pt idx="5870">
                  <c:v>15814745.486994421</c:v>
                </c:pt>
                <c:pt idx="5871">
                  <c:v>15812254.209922155</c:v>
                </c:pt>
                <c:pt idx="5872">
                  <c:v>15872993.917588864</c:v>
                </c:pt>
                <c:pt idx="5873">
                  <c:v>15899172.098887926</c:v>
                </c:pt>
                <c:pt idx="5874">
                  <c:v>15969758.282602169</c:v>
                </c:pt>
                <c:pt idx="5875">
                  <c:v>15923056.723517284</c:v>
                </c:pt>
                <c:pt idx="5876">
                  <c:v>15739651.278101796</c:v>
                </c:pt>
                <c:pt idx="5877">
                  <c:v>15613861.557992551</c:v>
                </c:pt>
                <c:pt idx="5878">
                  <c:v>15560002.520334965</c:v>
                </c:pt>
                <c:pt idx="5879">
                  <c:v>15560239.784818036</c:v>
                </c:pt>
                <c:pt idx="5880">
                  <c:v>15552449.600957138</c:v>
                </c:pt>
                <c:pt idx="5881">
                  <c:v>15593377.724287242</c:v>
                </c:pt>
                <c:pt idx="5882">
                  <c:v>15440816.661671251</c:v>
                </c:pt>
                <c:pt idx="5883">
                  <c:v>15531570.326446703</c:v>
                </c:pt>
                <c:pt idx="5884">
                  <c:v>15444929.246044518</c:v>
                </c:pt>
                <c:pt idx="5885">
                  <c:v>15371654.064855447</c:v>
                </c:pt>
                <c:pt idx="5886">
                  <c:v>15441030.199706014</c:v>
                </c:pt>
                <c:pt idx="5887">
                  <c:v>15492103.32825882</c:v>
                </c:pt>
                <c:pt idx="5888">
                  <c:v>15403092.805561742</c:v>
                </c:pt>
                <c:pt idx="5889">
                  <c:v>15487164.144164847</c:v>
                </c:pt>
                <c:pt idx="5890">
                  <c:v>15525390.752158633</c:v>
                </c:pt>
                <c:pt idx="5891">
                  <c:v>15517232.8367349</c:v>
                </c:pt>
                <c:pt idx="5892">
                  <c:v>15490296.789434193</c:v>
                </c:pt>
                <c:pt idx="5893">
                  <c:v>15481214.860279962</c:v>
                </c:pt>
                <c:pt idx="5894">
                  <c:v>15506243.089101173</c:v>
                </c:pt>
                <c:pt idx="5895">
                  <c:v>15484265.182029929</c:v>
                </c:pt>
                <c:pt idx="5896">
                  <c:v>15484265.182029929</c:v>
                </c:pt>
                <c:pt idx="5897">
                  <c:v>15484265.182029929</c:v>
                </c:pt>
                <c:pt idx="5898">
                  <c:v>15484265.182029929</c:v>
                </c:pt>
                <c:pt idx="5899">
                  <c:v>15484265.182029929</c:v>
                </c:pt>
                <c:pt idx="5900">
                  <c:v>15484265.182029929</c:v>
                </c:pt>
                <c:pt idx="5901">
                  <c:v>15484265.182029929</c:v>
                </c:pt>
                <c:pt idx="5902">
                  <c:v>15484265.182029929</c:v>
                </c:pt>
                <c:pt idx="5903">
                  <c:v>15484265.182029929</c:v>
                </c:pt>
                <c:pt idx="5904">
                  <c:v>15484265.182029929</c:v>
                </c:pt>
                <c:pt idx="5905">
                  <c:v>15484265.182029929</c:v>
                </c:pt>
                <c:pt idx="5906">
                  <c:v>15484265.182029929</c:v>
                </c:pt>
                <c:pt idx="5907">
                  <c:v>15484265.182029929</c:v>
                </c:pt>
                <c:pt idx="5908">
                  <c:v>15484265.182029929</c:v>
                </c:pt>
                <c:pt idx="5909">
                  <c:v>15484265.182029929</c:v>
                </c:pt>
                <c:pt idx="5910">
                  <c:v>15484265.182029929</c:v>
                </c:pt>
                <c:pt idx="5911">
                  <c:v>15484265.182029929</c:v>
                </c:pt>
                <c:pt idx="5912">
                  <c:v>15484265.182029929</c:v>
                </c:pt>
                <c:pt idx="5913">
                  <c:v>15484265.182029929</c:v>
                </c:pt>
                <c:pt idx="5914">
                  <c:v>15484265.182029929</c:v>
                </c:pt>
                <c:pt idx="5915">
                  <c:v>15484265.182029929</c:v>
                </c:pt>
                <c:pt idx="5916">
                  <c:v>15484265.182029929</c:v>
                </c:pt>
                <c:pt idx="5917">
                  <c:v>15484265.182029929</c:v>
                </c:pt>
                <c:pt idx="5918">
                  <c:v>15488718.686932309</c:v>
                </c:pt>
                <c:pt idx="5919">
                  <c:v>15485638.431851309</c:v>
                </c:pt>
                <c:pt idx="5920">
                  <c:v>15482213.166911833</c:v>
                </c:pt>
                <c:pt idx="5921">
                  <c:v>15541655.755113993</c:v>
                </c:pt>
                <c:pt idx="5922">
                  <c:v>15703325.794166017</c:v>
                </c:pt>
                <c:pt idx="5923">
                  <c:v>15731885.677816825</c:v>
                </c:pt>
                <c:pt idx="5924">
                  <c:v>15837178.272124514</c:v>
                </c:pt>
                <c:pt idx="5925">
                  <c:v>16164503.450272862</c:v>
                </c:pt>
                <c:pt idx="5926">
                  <c:v>16296011.751734709</c:v>
                </c:pt>
                <c:pt idx="5927">
                  <c:v>16360554.744609032</c:v>
                </c:pt>
                <c:pt idx="5928">
                  <c:v>16331994.860958228</c:v>
                </c:pt>
                <c:pt idx="5929">
                  <c:v>16385324.876256926</c:v>
                </c:pt>
                <c:pt idx="5930">
                  <c:v>16406969.439242622</c:v>
                </c:pt>
                <c:pt idx="5931">
                  <c:v>16336097.169827357</c:v>
                </c:pt>
                <c:pt idx="5932">
                  <c:v>16351685.943530053</c:v>
                </c:pt>
                <c:pt idx="5933">
                  <c:v>16551995.825168466</c:v>
                </c:pt>
                <c:pt idx="5934">
                  <c:v>16766058.208920535</c:v>
                </c:pt>
                <c:pt idx="5935">
                  <c:v>16736365.306629684</c:v>
                </c:pt>
                <c:pt idx="5936">
                  <c:v>16763284.266732834</c:v>
                </c:pt>
                <c:pt idx="5937">
                  <c:v>16526561.510179857</c:v>
                </c:pt>
                <c:pt idx="5938">
                  <c:v>16608529.548345916</c:v>
                </c:pt>
                <c:pt idx="5939">
                  <c:v>16682253.899165437</c:v>
                </c:pt>
                <c:pt idx="5940">
                  <c:v>16754102.90878764</c:v>
                </c:pt>
                <c:pt idx="5941">
                  <c:v>16920851.996915735</c:v>
                </c:pt>
                <c:pt idx="5942">
                  <c:v>17017705.555835497</c:v>
                </c:pt>
                <c:pt idx="5943">
                  <c:v>16980745.706405044</c:v>
                </c:pt>
                <c:pt idx="5944">
                  <c:v>16988950.324143305</c:v>
                </c:pt>
                <c:pt idx="5945">
                  <c:v>16929486.380345047</c:v>
                </c:pt>
                <c:pt idx="5946">
                  <c:v>16813488.71336934</c:v>
                </c:pt>
                <c:pt idx="5947">
                  <c:v>16923860.356753092</c:v>
                </c:pt>
                <c:pt idx="5948">
                  <c:v>16964649.027794734</c:v>
                </c:pt>
                <c:pt idx="5949">
                  <c:v>16810089.657449201</c:v>
                </c:pt>
                <c:pt idx="5950">
                  <c:v>16834976.997921925</c:v>
                </c:pt>
                <c:pt idx="5951">
                  <c:v>16892682.809347697</c:v>
                </c:pt>
                <c:pt idx="5952">
                  <c:v>16914952.486065835</c:v>
                </c:pt>
                <c:pt idx="5953">
                  <c:v>17108229.838214304</c:v>
                </c:pt>
                <c:pt idx="5954">
                  <c:v>17266774.308604136</c:v>
                </c:pt>
                <c:pt idx="5955">
                  <c:v>17215866.609018639</c:v>
                </c:pt>
                <c:pt idx="5956">
                  <c:v>16856152.725608293</c:v>
                </c:pt>
                <c:pt idx="5957">
                  <c:v>16770434.005047601</c:v>
                </c:pt>
                <c:pt idx="5958">
                  <c:v>16895573.960360225</c:v>
                </c:pt>
                <c:pt idx="5959">
                  <c:v>16595831.925655743</c:v>
                </c:pt>
                <c:pt idx="5960">
                  <c:v>16763948.450073546</c:v>
                </c:pt>
                <c:pt idx="5961">
                  <c:v>16684754.354095183</c:v>
                </c:pt>
                <c:pt idx="5962">
                  <c:v>16985590.337831434</c:v>
                </c:pt>
                <c:pt idx="5963">
                  <c:v>16817200.326155689</c:v>
                </c:pt>
                <c:pt idx="5964">
                  <c:v>16976291.771061406</c:v>
                </c:pt>
                <c:pt idx="5965">
                  <c:v>16954217.442384657</c:v>
                </c:pt>
                <c:pt idx="5966">
                  <c:v>17076388.107468195</c:v>
                </c:pt>
                <c:pt idx="5967">
                  <c:v>17012235.810676649</c:v>
                </c:pt>
                <c:pt idx="5968">
                  <c:v>17135461.35518368</c:v>
                </c:pt>
                <c:pt idx="5969">
                  <c:v>17136320.886565782</c:v>
                </c:pt>
                <c:pt idx="5970">
                  <c:v>16970235.981778406</c:v>
                </c:pt>
                <c:pt idx="5971">
                  <c:v>17020674.846064575</c:v>
                </c:pt>
                <c:pt idx="5972">
                  <c:v>16890612.120108992</c:v>
                </c:pt>
                <c:pt idx="5973">
                  <c:v>16990005.20356679</c:v>
                </c:pt>
                <c:pt idx="5974">
                  <c:v>17065643.965191904</c:v>
                </c:pt>
                <c:pt idx="5975">
                  <c:v>17120888.3912962</c:v>
                </c:pt>
                <c:pt idx="5976">
                  <c:v>17222430.303209253</c:v>
                </c:pt>
                <c:pt idx="5977">
                  <c:v>17286152.834309746</c:v>
                </c:pt>
                <c:pt idx="5978">
                  <c:v>17344522.829076234</c:v>
                </c:pt>
                <c:pt idx="5979">
                  <c:v>17233643.280784871</c:v>
                </c:pt>
                <c:pt idx="5980">
                  <c:v>17360541.368469983</c:v>
                </c:pt>
                <c:pt idx="5981">
                  <c:v>17356829.755683627</c:v>
                </c:pt>
                <c:pt idx="5982">
                  <c:v>17285996.555876635</c:v>
                </c:pt>
                <c:pt idx="5983">
                  <c:v>17345616.778108001</c:v>
                </c:pt>
                <c:pt idx="5984">
                  <c:v>17152456.634784363</c:v>
                </c:pt>
                <c:pt idx="5985">
                  <c:v>17177187.696823977</c:v>
                </c:pt>
                <c:pt idx="5986">
                  <c:v>17455324.23815104</c:v>
                </c:pt>
                <c:pt idx="5987">
                  <c:v>17507560.304417968</c:v>
                </c:pt>
                <c:pt idx="5988">
                  <c:v>17469037.670656417</c:v>
                </c:pt>
                <c:pt idx="5989">
                  <c:v>17561046.598149776</c:v>
                </c:pt>
                <c:pt idx="5990">
                  <c:v>17576283.745377976</c:v>
                </c:pt>
                <c:pt idx="5991">
                  <c:v>17450557.745941192</c:v>
                </c:pt>
                <c:pt idx="5992">
                  <c:v>17452940.992046114</c:v>
                </c:pt>
                <c:pt idx="5993">
                  <c:v>17188830.440090653</c:v>
                </c:pt>
                <c:pt idx="5994">
                  <c:v>17305218.80314913</c:v>
                </c:pt>
                <c:pt idx="5995">
                  <c:v>17208873.149136972</c:v>
                </c:pt>
                <c:pt idx="5996">
                  <c:v>17234151.185692474</c:v>
                </c:pt>
                <c:pt idx="5997">
                  <c:v>17047984.502250496</c:v>
                </c:pt>
                <c:pt idx="5998">
                  <c:v>17061518.2145578</c:v>
                </c:pt>
                <c:pt idx="5999">
                  <c:v>17142540.328748945</c:v>
                </c:pt>
                <c:pt idx="6000">
                  <c:v>17195372.991729844</c:v>
                </c:pt>
                <c:pt idx="6001">
                  <c:v>17123741.005854603</c:v>
                </c:pt>
                <c:pt idx="6002">
                  <c:v>17216306.18477758</c:v>
                </c:pt>
                <c:pt idx="6003">
                  <c:v>17374472.411058329</c:v>
                </c:pt>
                <c:pt idx="6004">
                  <c:v>17479605.287666097</c:v>
                </c:pt>
                <c:pt idx="6005">
                  <c:v>17472835.072814226</c:v>
                </c:pt>
                <c:pt idx="6006">
                  <c:v>17458321.911091544</c:v>
                </c:pt>
                <c:pt idx="6007">
                  <c:v>17520576.760304138</c:v>
                </c:pt>
                <c:pt idx="6008">
                  <c:v>17519837.483969737</c:v>
                </c:pt>
                <c:pt idx="6009">
                  <c:v>17638588.60884276</c:v>
                </c:pt>
                <c:pt idx="6010">
                  <c:v>17620262.337605804</c:v>
                </c:pt>
                <c:pt idx="6011">
                  <c:v>17706679.850169037</c:v>
                </c:pt>
                <c:pt idx="6012">
                  <c:v>17524273.141976137</c:v>
                </c:pt>
                <c:pt idx="6013">
                  <c:v>17332139.113593768</c:v>
                </c:pt>
                <c:pt idx="6014">
                  <c:v>17235177.185945153</c:v>
                </c:pt>
                <c:pt idx="6015">
                  <c:v>17116854.063160464</c:v>
                </c:pt>
                <c:pt idx="6016">
                  <c:v>17234476.818891507</c:v>
                </c:pt>
                <c:pt idx="6017">
                  <c:v>17381865.174402323</c:v>
                </c:pt>
                <c:pt idx="6018">
                  <c:v>17406455.839841299</c:v>
                </c:pt>
                <c:pt idx="6019">
                  <c:v>17433225.425002716</c:v>
                </c:pt>
                <c:pt idx="6020">
                  <c:v>17563921.699068405</c:v>
                </c:pt>
                <c:pt idx="6021">
                  <c:v>17446882.58254873</c:v>
                </c:pt>
                <c:pt idx="6022">
                  <c:v>17620768.158255659</c:v>
                </c:pt>
                <c:pt idx="6023">
                  <c:v>17590769.102791335</c:v>
                </c:pt>
                <c:pt idx="6024">
                  <c:v>17624503.449208412</c:v>
                </c:pt>
                <c:pt idx="6025">
                  <c:v>17490383.15843603</c:v>
                </c:pt>
                <c:pt idx="6026">
                  <c:v>17464586.305293564</c:v>
                </c:pt>
                <c:pt idx="6027">
                  <c:v>17355484.682048492</c:v>
                </c:pt>
                <c:pt idx="6028">
                  <c:v>17355484.682048492</c:v>
                </c:pt>
                <c:pt idx="6029">
                  <c:v>17194400.259710904</c:v>
                </c:pt>
                <c:pt idx="6030">
                  <c:v>17225002.88579081</c:v>
                </c:pt>
                <c:pt idx="6031">
                  <c:v>17232633.207809843</c:v>
                </c:pt>
                <c:pt idx="6032">
                  <c:v>17232633.207809843</c:v>
                </c:pt>
                <c:pt idx="6033">
                  <c:v>17232633.207809843</c:v>
                </c:pt>
                <c:pt idx="6034">
                  <c:v>17264194.536976442</c:v>
                </c:pt>
                <c:pt idx="6035">
                  <c:v>17283382.24105278</c:v>
                </c:pt>
                <c:pt idx="6036">
                  <c:v>17312439.057645097</c:v>
                </c:pt>
                <c:pt idx="6037">
                  <c:v>17354703.784660682</c:v>
                </c:pt>
                <c:pt idx="6038">
                  <c:v>17638741.929734837</c:v>
                </c:pt>
                <c:pt idx="6039">
                  <c:v>17630639.719567113</c:v>
                </c:pt>
                <c:pt idx="6040">
                  <c:v>17611708.963108879</c:v>
                </c:pt>
                <c:pt idx="6041">
                  <c:v>17577687.360224508</c:v>
                </c:pt>
                <c:pt idx="6042">
                  <c:v>17436801.061146896</c:v>
                </c:pt>
                <c:pt idx="6043">
                  <c:v>17270878.548660018</c:v>
                </c:pt>
                <c:pt idx="6044">
                  <c:v>17296713.463355962</c:v>
                </c:pt>
                <c:pt idx="6045">
                  <c:v>17634437.998625595</c:v>
                </c:pt>
                <c:pt idx="6046">
                  <c:v>16797950.77936127</c:v>
                </c:pt>
                <c:pt idx="6047">
                  <c:v>17136841.923714388</c:v>
                </c:pt>
                <c:pt idx="6048">
                  <c:v>17258691.924046401</c:v>
                </c:pt>
                <c:pt idx="6049">
                  <c:v>17613184.279440757</c:v>
                </c:pt>
                <c:pt idx="6050">
                  <c:v>17589778.33085525</c:v>
                </c:pt>
                <c:pt idx="6051">
                  <c:v>17594051.145378936</c:v>
                </c:pt>
                <c:pt idx="6052">
                  <c:v>17637989.291188885</c:v>
                </c:pt>
                <c:pt idx="6053">
                  <c:v>17695426.505892247</c:v>
                </c:pt>
                <c:pt idx="6054">
                  <c:v>17745868.404782493</c:v>
                </c:pt>
                <c:pt idx="6055">
                  <c:v>17815670.312842011</c:v>
                </c:pt>
                <c:pt idx="6056">
                  <c:v>17783983.422834493</c:v>
                </c:pt>
                <c:pt idx="6057">
                  <c:v>17822552.191101398</c:v>
                </c:pt>
                <c:pt idx="6058">
                  <c:v>17772715.292497691</c:v>
                </c:pt>
                <c:pt idx="6059">
                  <c:v>17800507.493160605</c:v>
                </c:pt>
                <c:pt idx="6060">
                  <c:v>17939241.621367741</c:v>
                </c:pt>
                <c:pt idx="6061">
                  <c:v>18050788.549198501</c:v>
                </c:pt>
                <c:pt idx="6062">
                  <c:v>18183661.737129785</c:v>
                </c:pt>
                <c:pt idx="6063">
                  <c:v>18158024.849987663</c:v>
                </c:pt>
                <c:pt idx="6064">
                  <c:v>18257358.3345339</c:v>
                </c:pt>
                <c:pt idx="6065">
                  <c:v>18243670.203050938</c:v>
                </c:pt>
                <c:pt idx="6066">
                  <c:v>18366674.323808044</c:v>
                </c:pt>
                <c:pt idx="6067">
                  <c:v>18378509.641913481</c:v>
                </c:pt>
                <c:pt idx="6068">
                  <c:v>18394920.274685871</c:v>
                </c:pt>
                <c:pt idx="6069">
                  <c:v>18392424.648503896</c:v>
                </c:pt>
                <c:pt idx="6070">
                  <c:v>18477616.251352265</c:v>
                </c:pt>
                <c:pt idx="6071">
                  <c:v>18395374.024900775</c:v>
                </c:pt>
                <c:pt idx="6072">
                  <c:v>18388945.896856289</c:v>
                </c:pt>
                <c:pt idx="6073">
                  <c:v>18529759.713548403</c:v>
                </c:pt>
                <c:pt idx="6074">
                  <c:v>18593700.68133207</c:v>
                </c:pt>
                <c:pt idx="6075">
                  <c:v>18613590.065752063</c:v>
                </c:pt>
                <c:pt idx="6076">
                  <c:v>18755651.695535168</c:v>
                </c:pt>
                <c:pt idx="6077">
                  <c:v>18551501.911345933</c:v>
                </c:pt>
                <c:pt idx="6078">
                  <c:v>18535129.09109145</c:v>
                </c:pt>
                <c:pt idx="6079">
                  <c:v>18512290.330274574</c:v>
                </c:pt>
                <c:pt idx="6080">
                  <c:v>18462718.11929623</c:v>
                </c:pt>
                <c:pt idx="6081">
                  <c:v>18457121.866645738</c:v>
                </c:pt>
                <c:pt idx="6082">
                  <c:v>18781364.207713109</c:v>
                </c:pt>
                <c:pt idx="6083">
                  <c:v>18782309.520660829</c:v>
                </c:pt>
                <c:pt idx="6084">
                  <c:v>18798342.028254133</c:v>
                </c:pt>
                <c:pt idx="6085">
                  <c:v>18869316.124368824</c:v>
                </c:pt>
                <c:pt idx="6086">
                  <c:v>18914502.08326976</c:v>
                </c:pt>
                <c:pt idx="6087">
                  <c:v>18692769.478252959</c:v>
                </c:pt>
                <c:pt idx="6088">
                  <c:v>18192056.116105538</c:v>
                </c:pt>
                <c:pt idx="6089">
                  <c:v>18144374.531022627</c:v>
                </c:pt>
                <c:pt idx="6090">
                  <c:v>18374993.077747978</c:v>
                </c:pt>
                <c:pt idx="6091">
                  <c:v>18238489.888097458</c:v>
                </c:pt>
                <c:pt idx="6092">
                  <c:v>18427930.602820203</c:v>
                </c:pt>
                <c:pt idx="6093">
                  <c:v>18412427.470477622</c:v>
                </c:pt>
                <c:pt idx="6094">
                  <c:v>18255127.3959773</c:v>
                </c:pt>
                <c:pt idx="6095">
                  <c:v>18258719.585178629</c:v>
                </c:pt>
                <c:pt idx="6096">
                  <c:v>18499146.699049506</c:v>
                </c:pt>
                <c:pt idx="6097">
                  <c:v>18522891.434769716</c:v>
                </c:pt>
                <c:pt idx="6098">
                  <c:v>18618021.137877353</c:v>
                </c:pt>
                <c:pt idx="6099">
                  <c:v>18671804.84878647</c:v>
                </c:pt>
                <c:pt idx="6100">
                  <c:v>18702936.835619636</c:v>
                </c:pt>
                <c:pt idx="6101">
                  <c:v>18711718.618830446</c:v>
                </c:pt>
                <c:pt idx="6102">
                  <c:v>18853018.641394053</c:v>
                </c:pt>
                <c:pt idx="6103">
                  <c:v>18858408.319501977</c:v>
                </c:pt>
                <c:pt idx="6104">
                  <c:v>18884489.83873751</c:v>
                </c:pt>
                <c:pt idx="6105">
                  <c:v>18959568.431681417</c:v>
                </c:pt>
                <c:pt idx="6106">
                  <c:v>19022850.036878616</c:v>
                </c:pt>
                <c:pt idx="6107">
                  <c:v>19055112.725412741</c:v>
                </c:pt>
                <c:pt idx="6108">
                  <c:v>19055979.59671681</c:v>
                </c:pt>
                <c:pt idx="6109">
                  <c:v>18994808.634694744</c:v>
                </c:pt>
                <c:pt idx="6110">
                  <c:v>18954404.893913686</c:v>
                </c:pt>
                <c:pt idx="6111">
                  <c:v>18733578.851715725</c:v>
                </c:pt>
                <c:pt idx="6112">
                  <c:v>18797086.597253114</c:v>
                </c:pt>
                <c:pt idx="6113">
                  <c:v>18876009.575980287</c:v>
                </c:pt>
                <c:pt idx="6114">
                  <c:v>18783555.866898261</c:v>
                </c:pt>
                <c:pt idx="6115">
                  <c:v>19138181.610376779</c:v>
                </c:pt>
                <c:pt idx="6116">
                  <c:v>19113758.453635991</c:v>
                </c:pt>
                <c:pt idx="6117">
                  <c:v>19134299.534536809</c:v>
                </c:pt>
                <c:pt idx="6118">
                  <c:v>19160531.813999135</c:v>
                </c:pt>
                <c:pt idx="6119">
                  <c:v>19129625.967506163</c:v>
                </c:pt>
                <c:pt idx="6120">
                  <c:v>19158458.860880706</c:v>
                </c:pt>
                <c:pt idx="6121">
                  <c:v>19441247.35629141</c:v>
                </c:pt>
                <c:pt idx="6122">
                  <c:v>19552885.3042331</c:v>
                </c:pt>
                <c:pt idx="6123">
                  <c:v>19553902.935763966</c:v>
                </c:pt>
                <c:pt idx="6124">
                  <c:v>19601957.758054871</c:v>
                </c:pt>
                <c:pt idx="6125">
                  <c:v>19761688.218344163</c:v>
                </c:pt>
                <c:pt idx="6126">
                  <c:v>19733722.196273692</c:v>
                </c:pt>
                <c:pt idx="6127">
                  <c:v>19456247.998857509</c:v>
                </c:pt>
                <c:pt idx="6128">
                  <c:v>19445732.473038562</c:v>
                </c:pt>
                <c:pt idx="6129">
                  <c:v>19033554.012981053</c:v>
                </c:pt>
                <c:pt idx="6130">
                  <c:v>18856033.84592995</c:v>
                </c:pt>
                <c:pt idx="6131">
                  <c:v>18691064.467759535</c:v>
                </c:pt>
                <c:pt idx="6132">
                  <c:v>18854940.834285691</c:v>
                </c:pt>
                <c:pt idx="6133">
                  <c:v>18831422.238905672</c:v>
                </c:pt>
                <c:pt idx="6134">
                  <c:v>18843859.957616258</c:v>
                </c:pt>
                <c:pt idx="6135">
                  <c:v>18818079.958834313</c:v>
                </c:pt>
                <c:pt idx="6136">
                  <c:v>18941477.204466011</c:v>
                </c:pt>
                <c:pt idx="6137">
                  <c:v>18888258.844407376</c:v>
                </c:pt>
                <c:pt idx="6138">
                  <c:v>18836367.17434454</c:v>
                </c:pt>
                <c:pt idx="6139">
                  <c:v>18736140.589967467</c:v>
                </c:pt>
                <c:pt idx="6140">
                  <c:v>18767693.198964689</c:v>
                </c:pt>
                <c:pt idx="6141">
                  <c:v>18756676.055128057</c:v>
                </c:pt>
                <c:pt idx="6142">
                  <c:v>18756676.055128057</c:v>
                </c:pt>
                <c:pt idx="6143">
                  <c:v>18756676.055128057</c:v>
                </c:pt>
                <c:pt idx="6144">
                  <c:v>18756676.055128057</c:v>
                </c:pt>
                <c:pt idx="6145">
                  <c:v>18756676.055128057</c:v>
                </c:pt>
                <c:pt idx="6146">
                  <c:v>18756676.055128057</c:v>
                </c:pt>
                <c:pt idx="6147">
                  <c:v>18756676.055128057</c:v>
                </c:pt>
                <c:pt idx="6148">
                  <c:v>18756676.055128057</c:v>
                </c:pt>
                <c:pt idx="6149">
                  <c:v>18756676.055128057</c:v>
                </c:pt>
                <c:pt idx="6150">
                  <c:v>18756676.055128057</c:v>
                </c:pt>
                <c:pt idx="6151">
                  <c:v>18756676.055128057</c:v>
                </c:pt>
                <c:pt idx="6152">
                  <c:v>18756676.055128057</c:v>
                </c:pt>
                <c:pt idx="6153">
                  <c:v>18756676.055128057</c:v>
                </c:pt>
                <c:pt idx="6154">
                  <c:v>18756676.055128057</c:v>
                </c:pt>
                <c:pt idx="6155">
                  <c:v>18756676.055128057</c:v>
                </c:pt>
                <c:pt idx="6156">
                  <c:v>18756676.055128057</c:v>
                </c:pt>
                <c:pt idx="6157">
                  <c:v>18756676.055128057</c:v>
                </c:pt>
                <c:pt idx="6158">
                  <c:v>18756676.055128057</c:v>
                </c:pt>
                <c:pt idx="6159">
                  <c:v>18756676.055128057</c:v>
                </c:pt>
                <c:pt idx="6160">
                  <c:v>18756676.055128057</c:v>
                </c:pt>
                <c:pt idx="6161">
                  <c:v>18756676.055128057</c:v>
                </c:pt>
                <c:pt idx="6162">
                  <c:v>18756676.055128057</c:v>
                </c:pt>
                <c:pt idx="6163">
                  <c:v>18756676.055128057</c:v>
                </c:pt>
                <c:pt idx="6164">
                  <c:v>18756676.055128057</c:v>
                </c:pt>
                <c:pt idx="6165">
                  <c:v>18756676.055128057</c:v>
                </c:pt>
                <c:pt idx="6166">
                  <c:v>18756676.055128057</c:v>
                </c:pt>
                <c:pt idx="6167">
                  <c:v>18756676.055128057</c:v>
                </c:pt>
                <c:pt idx="6168">
                  <c:v>18756676.055128057</c:v>
                </c:pt>
                <c:pt idx="6169">
                  <c:v>18756676.055128057</c:v>
                </c:pt>
              </c:numCache>
            </c:numRef>
          </c:val>
          <c:smooth val="0"/>
          <c:extLst>
            <c:ext xmlns:c16="http://schemas.microsoft.com/office/drawing/2014/chart" uri="{C3380CC4-5D6E-409C-BE32-E72D297353CC}">
              <c16:uniqueId val="{00000008-AB31-4208-9298-3069319FFCB8}"/>
            </c:ext>
          </c:extLst>
        </c:ser>
        <c:ser>
          <c:idx val="9"/>
          <c:order val="1"/>
          <c:tx>
            <c:strRef>
              <c:f>'strategy_results (2)'!$L$32</c:f>
              <c:strCache>
                <c:ptCount val="1"/>
                <c:pt idx="0">
                  <c:v>Nifty Value</c:v>
                </c:pt>
              </c:strCache>
            </c:strRef>
          </c:tx>
          <c:spPr>
            <a:ln w="19050" cap="rnd">
              <a:solidFill>
                <a:schemeClr val="accent6">
                  <a:lumMod val="80000"/>
                </a:schemeClr>
              </a:solidFill>
              <a:round/>
            </a:ln>
            <a:effectLst/>
          </c:spPr>
          <c:marker>
            <c:symbol val="none"/>
          </c:marker>
          <c:dLbls>
            <c:dLbl>
              <c:idx val="6163"/>
              <c:layout>
                <c:manualLayout>
                  <c:x val="1.2509189939774274E-2"/>
                  <c:y val="2.554278416347382E-3"/>
                </c:manualLayout>
              </c:layout>
              <c:tx>
                <c:strRef>
                  <c:f>'strategy_results (2)'!$L$6204</c:f>
                  <c:strCache>
                    <c:ptCount val="1"/>
                    <c:pt idx="0">
                      <c:v>15.3x</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{DE3CF8C0-781D-443C-9FEE-52E9FE24DD86}</c15:txfldGUID>
                      <c15:f>'strategy_results (2)'!$L$6204</c15:f>
                      <c15:dlblFieldTableCache>
                        <c:ptCount val="1"/>
                        <c:pt idx="0">
                          <c:v>15.3x</c:v>
                        </c:pt>
                      </c15:dlblFieldTableCache>
                    </c15:dlblFTEntry>
                  </c15:dlblFieldTable>
                  <c15:showDataLabelsRange val="0"/>
                </c:ext>
                <c:ext xmlns:c16="http://schemas.microsoft.com/office/drawing/2014/chart" uri="{C3380CC4-5D6E-409C-BE32-E72D297353CC}">
                  <c16:uniqueId val="{0000000B-AB31-4208-9298-3069319FFCB8}"/>
                </c:ext>
              </c:extLst>
            </c:dLbl>
            <c:spPr>
              <a:no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'strategy_results (2)'!$A$33:$A$6202</c:f>
              <c:numCache>
                <c:formatCode>m/d/yyyy</c:formatCode>
                <c:ptCount val="6170"/>
                <c:pt idx="0">
                  <c:v>36528</c:v>
                </c:pt>
                <c:pt idx="1">
                  <c:v>36529</c:v>
                </c:pt>
                <c:pt idx="2">
                  <c:v>36530</c:v>
                </c:pt>
                <c:pt idx="3">
                  <c:v>36531</c:v>
                </c:pt>
                <c:pt idx="4">
                  <c:v>36532</c:v>
                </c:pt>
                <c:pt idx="5">
                  <c:v>36535</c:v>
                </c:pt>
                <c:pt idx="6">
                  <c:v>36536</c:v>
                </c:pt>
                <c:pt idx="7">
                  <c:v>36537</c:v>
                </c:pt>
                <c:pt idx="8">
                  <c:v>36538</c:v>
                </c:pt>
                <c:pt idx="9">
                  <c:v>36539</c:v>
                </c:pt>
                <c:pt idx="10">
                  <c:v>36542</c:v>
                </c:pt>
                <c:pt idx="11">
                  <c:v>36543</c:v>
                </c:pt>
                <c:pt idx="12">
                  <c:v>36544</c:v>
                </c:pt>
                <c:pt idx="13">
                  <c:v>36545</c:v>
                </c:pt>
                <c:pt idx="14">
                  <c:v>36546</c:v>
                </c:pt>
                <c:pt idx="15">
                  <c:v>36549</c:v>
                </c:pt>
                <c:pt idx="16">
                  <c:v>36550</c:v>
                </c:pt>
                <c:pt idx="17">
                  <c:v>36552</c:v>
                </c:pt>
                <c:pt idx="18">
                  <c:v>36553</c:v>
                </c:pt>
                <c:pt idx="19">
                  <c:v>36556</c:v>
                </c:pt>
                <c:pt idx="20">
                  <c:v>36557</c:v>
                </c:pt>
                <c:pt idx="21">
                  <c:v>36558</c:v>
                </c:pt>
                <c:pt idx="22">
                  <c:v>36559</c:v>
                </c:pt>
                <c:pt idx="23">
                  <c:v>36560</c:v>
                </c:pt>
                <c:pt idx="24">
                  <c:v>36563</c:v>
                </c:pt>
                <c:pt idx="25">
                  <c:v>36564</c:v>
                </c:pt>
                <c:pt idx="26">
                  <c:v>36565</c:v>
                </c:pt>
                <c:pt idx="27">
                  <c:v>36566</c:v>
                </c:pt>
                <c:pt idx="28">
                  <c:v>36567</c:v>
                </c:pt>
                <c:pt idx="29">
                  <c:v>36570</c:v>
                </c:pt>
                <c:pt idx="30">
                  <c:v>36571</c:v>
                </c:pt>
                <c:pt idx="31">
                  <c:v>36572</c:v>
                </c:pt>
                <c:pt idx="32">
                  <c:v>36573</c:v>
                </c:pt>
                <c:pt idx="33">
                  <c:v>36574</c:v>
                </c:pt>
                <c:pt idx="34">
                  <c:v>36577</c:v>
                </c:pt>
                <c:pt idx="35">
                  <c:v>36578</c:v>
                </c:pt>
                <c:pt idx="36">
                  <c:v>36579</c:v>
                </c:pt>
                <c:pt idx="37">
                  <c:v>36580</c:v>
                </c:pt>
                <c:pt idx="38">
                  <c:v>36581</c:v>
                </c:pt>
                <c:pt idx="39">
                  <c:v>36584</c:v>
                </c:pt>
                <c:pt idx="40">
                  <c:v>36585</c:v>
                </c:pt>
                <c:pt idx="41">
                  <c:v>36586</c:v>
                </c:pt>
                <c:pt idx="42">
                  <c:v>36587</c:v>
                </c:pt>
                <c:pt idx="43">
                  <c:v>36588</c:v>
                </c:pt>
                <c:pt idx="44">
                  <c:v>36591</c:v>
                </c:pt>
                <c:pt idx="45">
                  <c:v>36592</c:v>
                </c:pt>
                <c:pt idx="46">
                  <c:v>36593</c:v>
                </c:pt>
                <c:pt idx="47">
                  <c:v>36594</c:v>
                </c:pt>
                <c:pt idx="48">
                  <c:v>36595</c:v>
                </c:pt>
                <c:pt idx="49">
                  <c:v>36598</c:v>
                </c:pt>
                <c:pt idx="50">
                  <c:v>36599</c:v>
                </c:pt>
                <c:pt idx="51">
                  <c:v>36600</c:v>
                </c:pt>
                <c:pt idx="52">
                  <c:v>36601</c:v>
                </c:pt>
                <c:pt idx="53">
                  <c:v>36606</c:v>
                </c:pt>
                <c:pt idx="54">
                  <c:v>36607</c:v>
                </c:pt>
                <c:pt idx="55">
                  <c:v>36608</c:v>
                </c:pt>
                <c:pt idx="56">
                  <c:v>36609</c:v>
                </c:pt>
                <c:pt idx="57">
                  <c:v>36612</c:v>
                </c:pt>
                <c:pt idx="58">
                  <c:v>36613</c:v>
                </c:pt>
                <c:pt idx="59">
                  <c:v>36614</c:v>
                </c:pt>
                <c:pt idx="60">
                  <c:v>36615</c:v>
                </c:pt>
                <c:pt idx="61">
                  <c:v>36616</c:v>
                </c:pt>
                <c:pt idx="62">
                  <c:v>36619</c:v>
                </c:pt>
                <c:pt idx="63">
                  <c:v>36620</c:v>
                </c:pt>
                <c:pt idx="64">
                  <c:v>36621</c:v>
                </c:pt>
                <c:pt idx="65">
                  <c:v>36622</c:v>
                </c:pt>
                <c:pt idx="66">
                  <c:v>36623</c:v>
                </c:pt>
                <c:pt idx="67">
                  <c:v>36626</c:v>
                </c:pt>
                <c:pt idx="68">
                  <c:v>36627</c:v>
                </c:pt>
                <c:pt idx="69">
                  <c:v>36628</c:v>
                </c:pt>
                <c:pt idx="70">
                  <c:v>36629</c:v>
                </c:pt>
                <c:pt idx="71">
                  <c:v>36633</c:v>
                </c:pt>
                <c:pt idx="72">
                  <c:v>36634</c:v>
                </c:pt>
                <c:pt idx="73">
                  <c:v>36635</c:v>
                </c:pt>
                <c:pt idx="74">
                  <c:v>36636</c:v>
                </c:pt>
                <c:pt idx="75">
                  <c:v>36640</c:v>
                </c:pt>
                <c:pt idx="76">
                  <c:v>36641</c:v>
                </c:pt>
                <c:pt idx="77">
                  <c:v>36642</c:v>
                </c:pt>
                <c:pt idx="78">
                  <c:v>36643</c:v>
                </c:pt>
                <c:pt idx="79">
                  <c:v>36644</c:v>
                </c:pt>
                <c:pt idx="80">
                  <c:v>36648</c:v>
                </c:pt>
                <c:pt idx="81">
                  <c:v>36649</c:v>
                </c:pt>
                <c:pt idx="82">
                  <c:v>36650</c:v>
                </c:pt>
                <c:pt idx="83">
                  <c:v>36651</c:v>
                </c:pt>
                <c:pt idx="84">
                  <c:v>36654</c:v>
                </c:pt>
                <c:pt idx="85">
                  <c:v>36655</c:v>
                </c:pt>
                <c:pt idx="86">
                  <c:v>36656</c:v>
                </c:pt>
                <c:pt idx="87">
                  <c:v>36657</c:v>
                </c:pt>
                <c:pt idx="88">
                  <c:v>36658</c:v>
                </c:pt>
                <c:pt idx="89">
                  <c:v>36661</c:v>
                </c:pt>
                <c:pt idx="90">
                  <c:v>36662</c:v>
                </c:pt>
                <c:pt idx="91">
                  <c:v>36663</c:v>
                </c:pt>
                <c:pt idx="92">
                  <c:v>36664</c:v>
                </c:pt>
                <c:pt idx="93">
                  <c:v>36665</c:v>
                </c:pt>
                <c:pt idx="94">
                  <c:v>36668</c:v>
                </c:pt>
                <c:pt idx="95">
                  <c:v>36669</c:v>
                </c:pt>
                <c:pt idx="96">
                  <c:v>36670</c:v>
                </c:pt>
                <c:pt idx="97">
                  <c:v>36671</c:v>
                </c:pt>
                <c:pt idx="98">
                  <c:v>36672</c:v>
                </c:pt>
                <c:pt idx="99">
                  <c:v>36675</c:v>
                </c:pt>
                <c:pt idx="100">
                  <c:v>36676</c:v>
                </c:pt>
                <c:pt idx="101">
                  <c:v>36677</c:v>
                </c:pt>
                <c:pt idx="102">
                  <c:v>36678</c:v>
                </c:pt>
                <c:pt idx="103">
                  <c:v>36679</c:v>
                </c:pt>
                <c:pt idx="104">
                  <c:v>36682</c:v>
                </c:pt>
                <c:pt idx="105">
                  <c:v>36683</c:v>
                </c:pt>
                <c:pt idx="106">
                  <c:v>36684</c:v>
                </c:pt>
                <c:pt idx="107">
                  <c:v>36685</c:v>
                </c:pt>
                <c:pt idx="108">
                  <c:v>36686</c:v>
                </c:pt>
                <c:pt idx="109">
                  <c:v>36689</c:v>
                </c:pt>
                <c:pt idx="110">
                  <c:v>36690</c:v>
                </c:pt>
                <c:pt idx="111">
                  <c:v>36691</c:v>
                </c:pt>
                <c:pt idx="112">
                  <c:v>36692</c:v>
                </c:pt>
                <c:pt idx="113">
                  <c:v>36693</c:v>
                </c:pt>
                <c:pt idx="114">
                  <c:v>36696</c:v>
                </c:pt>
                <c:pt idx="115">
                  <c:v>36697</c:v>
                </c:pt>
                <c:pt idx="116">
                  <c:v>36698</c:v>
                </c:pt>
                <c:pt idx="117">
                  <c:v>36699</c:v>
                </c:pt>
                <c:pt idx="118">
                  <c:v>36700</c:v>
                </c:pt>
                <c:pt idx="119">
                  <c:v>36703</c:v>
                </c:pt>
                <c:pt idx="120">
                  <c:v>36704</c:v>
                </c:pt>
                <c:pt idx="121">
                  <c:v>36705</c:v>
                </c:pt>
                <c:pt idx="122">
                  <c:v>36706</c:v>
                </c:pt>
                <c:pt idx="123">
                  <c:v>36707</c:v>
                </c:pt>
                <c:pt idx="124">
                  <c:v>36710</c:v>
                </c:pt>
                <c:pt idx="125">
                  <c:v>36711</c:v>
                </c:pt>
                <c:pt idx="126">
                  <c:v>36712</c:v>
                </c:pt>
                <c:pt idx="127">
                  <c:v>36713</c:v>
                </c:pt>
                <c:pt idx="128">
                  <c:v>36714</c:v>
                </c:pt>
                <c:pt idx="129">
                  <c:v>36717</c:v>
                </c:pt>
                <c:pt idx="130">
                  <c:v>36718</c:v>
                </c:pt>
                <c:pt idx="131">
                  <c:v>36719</c:v>
                </c:pt>
                <c:pt idx="132">
                  <c:v>36720</c:v>
                </c:pt>
                <c:pt idx="133">
                  <c:v>36721</c:v>
                </c:pt>
                <c:pt idx="134">
                  <c:v>36724</c:v>
                </c:pt>
                <c:pt idx="135">
                  <c:v>36725</c:v>
                </c:pt>
                <c:pt idx="136">
                  <c:v>36726</c:v>
                </c:pt>
                <c:pt idx="137">
                  <c:v>36727</c:v>
                </c:pt>
                <c:pt idx="138">
                  <c:v>36728</c:v>
                </c:pt>
                <c:pt idx="139">
                  <c:v>36731</c:v>
                </c:pt>
                <c:pt idx="140">
                  <c:v>36732</c:v>
                </c:pt>
                <c:pt idx="141">
                  <c:v>36733</c:v>
                </c:pt>
                <c:pt idx="142">
                  <c:v>36734</c:v>
                </c:pt>
                <c:pt idx="143">
                  <c:v>36735</c:v>
                </c:pt>
                <c:pt idx="144">
                  <c:v>36738</c:v>
                </c:pt>
                <c:pt idx="145">
                  <c:v>36739</c:v>
                </c:pt>
                <c:pt idx="146">
                  <c:v>36740</c:v>
                </c:pt>
                <c:pt idx="147">
                  <c:v>36741</c:v>
                </c:pt>
                <c:pt idx="148">
                  <c:v>36742</c:v>
                </c:pt>
                <c:pt idx="149">
                  <c:v>36745</c:v>
                </c:pt>
                <c:pt idx="150">
                  <c:v>36746</c:v>
                </c:pt>
                <c:pt idx="151">
                  <c:v>36747</c:v>
                </c:pt>
                <c:pt idx="152">
                  <c:v>36748</c:v>
                </c:pt>
                <c:pt idx="153">
                  <c:v>36749</c:v>
                </c:pt>
                <c:pt idx="154">
                  <c:v>36752</c:v>
                </c:pt>
                <c:pt idx="155">
                  <c:v>36754</c:v>
                </c:pt>
                <c:pt idx="156">
                  <c:v>36755</c:v>
                </c:pt>
                <c:pt idx="157">
                  <c:v>36756</c:v>
                </c:pt>
                <c:pt idx="158">
                  <c:v>36759</c:v>
                </c:pt>
                <c:pt idx="159">
                  <c:v>36760</c:v>
                </c:pt>
                <c:pt idx="160">
                  <c:v>36761</c:v>
                </c:pt>
                <c:pt idx="161">
                  <c:v>36762</c:v>
                </c:pt>
                <c:pt idx="162">
                  <c:v>36763</c:v>
                </c:pt>
                <c:pt idx="163">
                  <c:v>36766</c:v>
                </c:pt>
                <c:pt idx="164">
                  <c:v>36767</c:v>
                </c:pt>
                <c:pt idx="165">
                  <c:v>36768</c:v>
                </c:pt>
                <c:pt idx="166">
                  <c:v>36769</c:v>
                </c:pt>
                <c:pt idx="167">
                  <c:v>36773</c:v>
                </c:pt>
                <c:pt idx="168">
                  <c:v>36774</c:v>
                </c:pt>
                <c:pt idx="169">
                  <c:v>36775</c:v>
                </c:pt>
                <c:pt idx="170">
                  <c:v>36776</c:v>
                </c:pt>
                <c:pt idx="171">
                  <c:v>36777</c:v>
                </c:pt>
                <c:pt idx="172">
                  <c:v>36780</c:v>
                </c:pt>
                <c:pt idx="173">
                  <c:v>36781</c:v>
                </c:pt>
                <c:pt idx="174">
                  <c:v>36782</c:v>
                </c:pt>
                <c:pt idx="175">
                  <c:v>36783</c:v>
                </c:pt>
                <c:pt idx="176">
                  <c:v>36784</c:v>
                </c:pt>
                <c:pt idx="177">
                  <c:v>36787</c:v>
                </c:pt>
                <c:pt idx="178">
                  <c:v>36788</c:v>
                </c:pt>
                <c:pt idx="179">
                  <c:v>36789</c:v>
                </c:pt>
                <c:pt idx="180">
                  <c:v>36790</c:v>
                </c:pt>
                <c:pt idx="181">
                  <c:v>36791</c:v>
                </c:pt>
                <c:pt idx="182">
                  <c:v>36794</c:v>
                </c:pt>
                <c:pt idx="183">
                  <c:v>36795</c:v>
                </c:pt>
                <c:pt idx="184">
                  <c:v>36796</c:v>
                </c:pt>
                <c:pt idx="185">
                  <c:v>36797</c:v>
                </c:pt>
                <c:pt idx="186">
                  <c:v>36798</c:v>
                </c:pt>
                <c:pt idx="187">
                  <c:v>36802</c:v>
                </c:pt>
                <c:pt idx="188">
                  <c:v>36803</c:v>
                </c:pt>
                <c:pt idx="189">
                  <c:v>36804</c:v>
                </c:pt>
                <c:pt idx="190">
                  <c:v>36805</c:v>
                </c:pt>
                <c:pt idx="191">
                  <c:v>36808</c:v>
                </c:pt>
                <c:pt idx="192">
                  <c:v>36809</c:v>
                </c:pt>
                <c:pt idx="193">
                  <c:v>36810</c:v>
                </c:pt>
                <c:pt idx="194">
                  <c:v>36811</c:v>
                </c:pt>
                <c:pt idx="195">
                  <c:v>36812</c:v>
                </c:pt>
                <c:pt idx="196">
                  <c:v>36815</c:v>
                </c:pt>
                <c:pt idx="197">
                  <c:v>36816</c:v>
                </c:pt>
                <c:pt idx="198">
                  <c:v>36817</c:v>
                </c:pt>
                <c:pt idx="199">
                  <c:v>36818</c:v>
                </c:pt>
                <c:pt idx="200">
                  <c:v>36819</c:v>
                </c:pt>
                <c:pt idx="201">
                  <c:v>36822</c:v>
                </c:pt>
                <c:pt idx="202">
                  <c:v>36823</c:v>
                </c:pt>
                <c:pt idx="203">
                  <c:v>36824</c:v>
                </c:pt>
                <c:pt idx="204">
                  <c:v>36825</c:v>
                </c:pt>
                <c:pt idx="205">
                  <c:v>36826</c:v>
                </c:pt>
                <c:pt idx="206">
                  <c:v>36829</c:v>
                </c:pt>
                <c:pt idx="207">
                  <c:v>36830</c:v>
                </c:pt>
                <c:pt idx="208">
                  <c:v>36831</c:v>
                </c:pt>
                <c:pt idx="209">
                  <c:v>36832</c:v>
                </c:pt>
                <c:pt idx="210">
                  <c:v>36833</c:v>
                </c:pt>
                <c:pt idx="211">
                  <c:v>36836</c:v>
                </c:pt>
                <c:pt idx="212">
                  <c:v>36837</c:v>
                </c:pt>
                <c:pt idx="213">
                  <c:v>36838</c:v>
                </c:pt>
                <c:pt idx="214">
                  <c:v>36839</c:v>
                </c:pt>
                <c:pt idx="215">
                  <c:v>36840</c:v>
                </c:pt>
                <c:pt idx="216">
                  <c:v>36843</c:v>
                </c:pt>
                <c:pt idx="217">
                  <c:v>36844</c:v>
                </c:pt>
                <c:pt idx="218">
                  <c:v>36845</c:v>
                </c:pt>
                <c:pt idx="219">
                  <c:v>36846</c:v>
                </c:pt>
                <c:pt idx="220">
                  <c:v>36847</c:v>
                </c:pt>
                <c:pt idx="221">
                  <c:v>36850</c:v>
                </c:pt>
                <c:pt idx="222">
                  <c:v>36851</c:v>
                </c:pt>
                <c:pt idx="223">
                  <c:v>36852</c:v>
                </c:pt>
                <c:pt idx="224">
                  <c:v>36853</c:v>
                </c:pt>
                <c:pt idx="225">
                  <c:v>36854</c:v>
                </c:pt>
                <c:pt idx="226">
                  <c:v>36857</c:v>
                </c:pt>
                <c:pt idx="227">
                  <c:v>36858</c:v>
                </c:pt>
                <c:pt idx="228">
                  <c:v>36859</c:v>
                </c:pt>
                <c:pt idx="229">
                  <c:v>36860</c:v>
                </c:pt>
                <c:pt idx="230">
                  <c:v>36861</c:v>
                </c:pt>
                <c:pt idx="231">
                  <c:v>36864</c:v>
                </c:pt>
                <c:pt idx="232">
                  <c:v>36865</c:v>
                </c:pt>
                <c:pt idx="233">
                  <c:v>36866</c:v>
                </c:pt>
                <c:pt idx="234">
                  <c:v>36867</c:v>
                </c:pt>
                <c:pt idx="235">
                  <c:v>36868</c:v>
                </c:pt>
                <c:pt idx="236">
                  <c:v>36871</c:v>
                </c:pt>
                <c:pt idx="237">
                  <c:v>36872</c:v>
                </c:pt>
                <c:pt idx="238">
                  <c:v>36873</c:v>
                </c:pt>
                <c:pt idx="239">
                  <c:v>36874</c:v>
                </c:pt>
                <c:pt idx="240">
                  <c:v>36875</c:v>
                </c:pt>
                <c:pt idx="241">
                  <c:v>36878</c:v>
                </c:pt>
                <c:pt idx="242">
                  <c:v>36879</c:v>
                </c:pt>
                <c:pt idx="243">
                  <c:v>36880</c:v>
                </c:pt>
                <c:pt idx="244">
                  <c:v>36881</c:v>
                </c:pt>
                <c:pt idx="245">
                  <c:v>36882</c:v>
                </c:pt>
                <c:pt idx="246">
                  <c:v>36886</c:v>
                </c:pt>
                <c:pt idx="247">
                  <c:v>36887</c:v>
                </c:pt>
                <c:pt idx="248">
                  <c:v>36888</c:v>
                </c:pt>
                <c:pt idx="249">
                  <c:v>36889</c:v>
                </c:pt>
                <c:pt idx="250">
                  <c:v>36892</c:v>
                </c:pt>
                <c:pt idx="251">
                  <c:v>36893</c:v>
                </c:pt>
                <c:pt idx="252">
                  <c:v>36894</c:v>
                </c:pt>
                <c:pt idx="253">
                  <c:v>36895</c:v>
                </c:pt>
                <c:pt idx="254">
                  <c:v>36896</c:v>
                </c:pt>
                <c:pt idx="255">
                  <c:v>36899</c:v>
                </c:pt>
                <c:pt idx="256">
                  <c:v>36900</c:v>
                </c:pt>
                <c:pt idx="257">
                  <c:v>36901</c:v>
                </c:pt>
                <c:pt idx="258">
                  <c:v>36902</c:v>
                </c:pt>
                <c:pt idx="259">
                  <c:v>36903</c:v>
                </c:pt>
                <c:pt idx="260">
                  <c:v>36906</c:v>
                </c:pt>
                <c:pt idx="261">
                  <c:v>36907</c:v>
                </c:pt>
                <c:pt idx="262">
                  <c:v>36908</c:v>
                </c:pt>
                <c:pt idx="263">
                  <c:v>36909</c:v>
                </c:pt>
                <c:pt idx="264">
                  <c:v>36910</c:v>
                </c:pt>
                <c:pt idx="265">
                  <c:v>36913</c:v>
                </c:pt>
                <c:pt idx="266">
                  <c:v>36914</c:v>
                </c:pt>
                <c:pt idx="267">
                  <c:v>36915</c:v>
                </c:pt>
                <c:pt idx="268">
                  <c:v>36916</c:v>
                </c:pt>
                <c:pt idx="269">
                  <c:v>36920</c:v>
                </c:pt>
                <c:pt idx="270">
                  <c:v>36921</c:v>
                </c:pt>
                <c:pt idx="271">
                  <c:v>36922</c:v>
                </c:pt>
                <c:pt idx="272">
                  <c:v>36923</c:v>
                </c:pt>
                <c:pt idx="273">
                  <c:v>36924</c:v>
                </c:pt>
                <c:pt idx="274">
                  <c:v>36927</c:v>
                </c:pt>
                <c:pt idx="275">
                  <c:v>36928</c:v>
                </c:pt>
                <c:pt idx="276">
                  <c:v>36929</c:v>
                </c:pt>
                <c:pt idx="277">
                  <c:v>36930</c:v>
                </c:pt>
                <c:pt idx="278">
                  <c:v>36931</c:v>
                </c:pt>
                <c:pt idx="279">
                  <c:v>36934</c:v>
                </c:pt>
                <c:pt idx="280">
                  <c:v>36935</c:v>
                </c:pt>
                <c:pt idx="281">
                  <c:v>36936</c:v>
                </c:pt>
                <c:pt idx="282">
                  <c:v>36937</c:v>
                </c:pt>
                <c:pt idx="283">
                  <c:v>36938</c:v>
                </c:pt>
                <c:pt idx="284">
                  <c:v>36941</c:v>
                </c:pt>
                <c:pt idx="285">
                  <c:v>36942</c:v>
                </c:pt>
                <c:pt idx="286">
                  <c:v>36943</c:v>
                </c:pt>
                <c:pt idx="287">
                  <c:v>36944</c:v>
                </c:pt>
                <c:pt idx="288">
                  <c:v>36945</c:v>
                </c:pt>
                <c:pt idx="289">
                  <c:v>36948</c:v>
                </c:pt>
                <c:pt idx="290">
                  <c:v>36949</c:v>
                </c:pt>
                <c:pt idx="291">
                  <c:v>36950</c:v>
                </c:pt>
                <c:pt idx="292">
                  <c:v>36951</c:v>
                </c:pt>
                <c:pt idx="293">
                  <c:v>36952</c:v>
                </c:pt>
                <c:pt idx="294">
                  <c:v>36955</c:v>
                </c:pt>
                <c:pt idx="295">
                  <c:v>36957</c:v>
                </c:pt>
                <c:pt idx="296">
                  <c:v>36958</c:v>
                </c:pt>
                <c:pt idx="297">
                  <c:v>36959</c:v>
                </c:pt>
                <c:pt idx="298">
                  <c:v>36962</c:v>
                </c:pt>
                <c:pt idx="299">
                  <c:v>36963</c:v>
                </c:pt>
                <c:pt idx="300">
                  <c:v>36964</c:v>
                </c:pt>
                <c:pt idx="301">
                  <c:v>36965</c:v>
                </c:pt>
                <c:pt idx="302">
                  <c:v>36966</c:v>
                </c:pt>
                <c:pt idx="303">
                  <c:v>36969</c:v>
                </c:pt>
                <c:pt idx="304">
                  <c:v>36970</c:v>
                </c:pt>
                <c:pt idx="305">
                  <c:v>36971</c:v>
                </c:pt>
                <c:pt idx="306">
                  <c:v>36972</c:v>
                </c:pt>
                <c:pt idx="307">
                  <c:v>36973</c:v>
                </c:pt>
                <c:pt idx="308">
                  <c:v>36976</c:v>
                </c:pt>
                <c:pt idx="309">
                  <c:v>36977</c:v>
                </c:pt>
                <c:pt idx="310">
                  <c:v>36978</c:v>
                </c:pt>
                <c:pt idx="311">
                  <c:v>36979</c:v>
                </c:pt>
                <c:pt idx="312">
                  <c:v>36980</c:v>
                </c:pt>
                <c:pt idx="313">
                  <c:v>36983</c:v>
                </c:pt>
                <c:pt idx="314">
                  <c:v>36984</c:v>
                </c:pt>
                <c:pt idx="315">
                  <c:v>36985</c:v>
                </c:pt>
                <c:pt idx="316">
                  <c:v>36987</c:v>
                </c:pt>
                <c:pt idx="317">
                  <c:v>36990</c:v>
                </c:pt>
                <c:pt idx="318">
                  <c:v>36991</c:v>
                </c:pt>
                <c:pt idx="319">
                  <c:v>36992</c:v>
                </c:pt>
                <c:pt idx="320">
                  <c:v>36993</c:v>
                </c:pt>
                <c:pt idx="321">
                  <c:v>36997</c:v>
                </c:pt>
                <c:pt idx="322">
                  <c:v>36998</c:v>
                </c:pt>
                <c:pt idx="323">
                  <c:v>36999</c:v>
                </c:pt>
                <c:pt idx="324">
                  <c:v>37000</c:v>
                </c:pt>
                <c:pt idx="325">
                  <c:v>37001</c:v>
                </c:pt>
                <c:pt idx="326">
                  <c:v>37004</c:v>
                </c:pt>
                <c:pt idx="327">
                  <c:v>37005</c:v>
                </c:pt>
                <c:pt idx="328">
                  <c:v>37006</c:v>
                </c:pt>
                <c:pt idx="329">
                  <c:v>37007</c:v>
                </c:pt>
                <c:pt idx="330">
                  <c:v>37008</c:v>
                </c:pt>
                <c:pt idx="331">
                  <c:v>37011</c:v>
                </c:pt>
                <c:pt idx="332">
                  <c:v>37013</c:v>
                </c:pt>
                <c:pt idx="333">
                  <c:v>37014</c:v>
                </c:pt>
                <c:pt idx="334">
                  <c:v>37015</c:v>
                </c:pt>
                <c:pt idx="335">
                  <c:v>37018</c:v>
                </c:pt>
                <c:pt idx="336">
                  <c:v>37019</c:v>
                </c:pt>
                <c:pt idx="337">
                  <c:v>37020</c:v>
                </c:pt>
                <c:pt idx="338">
                  <c:v>37021</c:v>
                </c:pt>
                <c:pt idx="339">
                  <c:v>37022</c:v>
                </c:pt>
                <c:pt idx="340">
                  <c:v>37025</c:v>
                </c:pt>
                <c:pt idx="341">
                  <c:v>37026</c:v>
                </c:pt>
                <c:pt idx="342">
                  <c:v>37027</c:v>
                </c:pt>
                <c:pt idx="343">
                  <c:v>37028</c:v>
                </c:pt>
                <c:pt idx="344">
                  <c:v>37029</c:v>
                </c:pt>
                <c:pt idx="345">
                  <c:v>37032</c:v>
                </c:pt>
                <c:pt idx="346">
                  <c:v>37033</c:v>
                </c:pt>
                <c:pt idx="347">
                  <c:v>37034</c:v>
                </c:pt>
                <c:pt idx="348">
                  <c:v>37035</c:v>
                </c:pt>
                <c:pt idx="349">
                  <c:v>37036</c:v>
                </c:pt>
                <c:pt idx="350">
                  <c:v>37039</c:v>
                </c:pt>
                <c:pt idx="351">
                  <c:v>37040</c:v>
                </c:pt>
                <c:pt idx="352">
                  <c:v>37041</c:v>
                </c:pt>
                <c:pt idx="353">
                  <c:v>37042</c:v>
                </c:pt>
                <c:pt idx="354">
                  <c:v>37043</c:v>
                </c:pt>
                <c:pt idx="355">
                  <c:v>37046</c:v>
                </c:pt>
                <c:pt idx="356">
                  <c:v>37047</c:v>
                </c:pt>
                <c:pt idx="357">
                  <c:v>37048</c:v>
                </c:pt>
                <c:pt idx="358">
                  <c:v>37049</c:v>
                </c:pt>
                <c:pt idx="359">
                  <c:v>37050</c:v>
                </c:pt>
                <c:pt idx="360">
                  <c:v>37053</c:v>
                </c:pt>
                <c:pt idx="361">
                  <c:v>37054</c:v>
                </c:pt>
                <c:pt idx="362">
                  <c:v>37055</c:v>
                </c:pt>
                <c:pt idx="363">
                  <c:v>37056</c:v>
                </c:pt>
                <c:pt idx="364">
                  <c:v>37057</c:v>
                </c:pt>
                <c:pt idx="365">
                  <c:v>37060</c:v>
                </c:pt>
                <c:pt idx="366">
                  <c:v>37061</c:v>
                </c:pt>
                <c:pt idx="367">
                  <c:v>37062</c:v>
                </c:pt>
                <c:pt idx="368">
                  <c:v>37063</c:v>
                </c:pt>
                <c:pt idx="369">
                  <c:v>37064</c:v>
                </c:pt>
                <c:pt idx="370">
                  <c:v>37067</c:v>
                </c:pt>
                <c:pt idx="371">
                  <c:v>37068</c:v>
                </c:pt>
                <c:pt idx="372">
                  <c:v>37069</c:v>
                </c:pt>
                <c:pt idx="373">
                  <c:v>37070</c:v>
                </c:pt>
                <c:pt idx="374">
                  <c:v>37071</c:v>
                </c:pt>
                <c:pt idx="375">
                  <c:v>37074</c:v>
                </c:pt>
                <c:pt idx="376">
                  <c:v>37075</c:v>
                </c:pt>
                <c:pt idx="377">
                  <c:v>37076</c:v>
                </c:pt>
                <c:pt idx="378">
                  <c:v>37077</c:v>
                </c:pt>
                <c:pt idx="379">
                  <c:v>37078</c:v>
                </c:pt>
                <c:pt idx="380">
                  <c:v>37081</c:v>
                </c:pt>
                <c:pt idx="381">
                  <c:v>37082</c:v>
                </c:pt>
                <c:pt idx="382">
                  <c:v>37083</c:v>
                </c:pt>
                <c:pt idx="383">
                  <c:v>37084</c:v>
                </c:pt>
                <c:pt idx="384">
                  <c:v>37085</c:v>
                </c:pt>
                <c:pt idx="385">
                  <c:v>37088</c:v>
                </c:pt>
                <c:pt idx="386">
                  <c:v>37089</c:v>
                </c:pt>
                <c:pt idx="387">
                  <c:v>37090</c:v>
                </c:pt>
                <c:pt idx="388">
                  <c:v>37091</c:v>
                </c:pt>
                <c:pt idx="389">
                  <c:v>37092</c:v>
                </c:pt>
                <c:pt idx="390">
                  <c:v>37095</c:v>
                </c:pt>
                <c:pt idx="391">
                  <c:v>37096</c:v>
                </c:pt>
                <c:pt idx="392">
                  <c:v>37097</c:v>
                </c:pt>
                <c:pt idx="393">
                  <c:v>37098</c:v>
                </c:pt>
                <c:pt idx="394">
                  <c:v>37099</c:v>
                </c:pt>
                <c:pt idx="395">
                  <c:v>37102</c:v>
                </c:pt>
                <c:pt idx="396">
                  <c:v>37103</c:v>
                </c:pt>
                <c:pt idx="397">
                  <c:v>37104</c:v>
                </c:pt>
                <c:pt idx="398">
                  <c:v>37105</c:v>
                </c:pt>
                <c:pt idx="399">
                  <c:v>37106</c:v>
                </c:pt>
                <c:pt idx="400">
                  <c:v>37109</c:v>
                </c:pt>
                <c:pt idx="401">
                  <c:v>37110</c:v>
                </c:pt>
                <c:pt idx="402">
                  <c:v>37111</c:v>
                </c:pt>
                <c:pt idx="403">
                  <c:v>37112</c:v>
                </c:pt>
                <c:pt idx="404">
                  <c:v>37113</c:v>
                </c:pt>
                <c:pt idx="405">
                  <c:v>37116</c:v>
                </c:pt>
                <c:pt idx="406">
                  <c:v>37117</c:v>
                </c:pt>
                <c:pt idx="407">
                  <c:v>37119</c:v>
                </c:pt>
                <c:pt idx="408">
                  <c:v>37120</c:v>
                </c:pt>
                <c:pt idx="409">
                  <c:v>37123</c:v>
                </c:pt>
                <c:pt idx="410">
                  <c:v>37124</c:v>
                </c:pt>
                <c:pt idx="411">
                  <c:v>37126</c:v>
                </c:pt>
                <c:pt idx="412">
                  <c:v>37127</c:v>
                </c:pt>
                <c:pt idx="413">
                  <c:v>37130</c:v>
                </c:pt>
                <c:pt idx="414">
                  <c:v>37131</c:v>
                </c:pt>
                <c:pt idx="415">
                  <c:v>37132</c:v>
                </c:pt>
                <c:pt idx="416">
                  <c:v>37133</c:v>
                </c:pt>
                <c:pt idx="417">
                  <c:v>37134</c:v>
                </c:pt>
                <c:pt idx="418">
                  <c:v>37137</c:v>
                </c:pt>
                <c:pt idx="419">
                  <c:v>37138</c:v>
                </c:pt>
                <c:pt idx="420">
                  <c:v>37139</c:v>
                </c:pt>
                <c:pt idx="421">
                  <c:v>37140</c:v>
                </c:pt>
                <c:pt idx="422">
                  <c:v>37141</c:v>
                </c:pt>
                <c:pt idx="423">
                  <c:v>37144</c:v>
                </c:pt>
                <c:pt idx="424">
                  <c:v>37145</c:v>
                </c:pt>
                <c:pt idx="425">
                  <c:v>37146</c:v>
                </c:pt>
                <c:pt idx="426">
                  <c:v>37147</c:v>
                </c:pt>
                <c:pt idx="427">
                  <c:v>37148</c:v>
                </c:pt>
                <c:pt idx="428">
                  <c:v>37151</c:v>
                </c:pt>
                <c:pt idx="429">
                  <c:v>37152</c:v>
                </c:pt>
                <c:pt idx="430">
                  <c:v>37153</c:v>
                </c:pt>
                <c:pt idx="431">
                  <c:v>37154</c:v>
                </c:pt>
                <c:pt idx="432">
                  <c:v>37155</c:v>
                </c:pt>
                <c:pt idx="433">
                  <c:v>37158</c:v>
                </c:pt>
                <c:pt idx="434">
                  <c:v>37159</c:v>
                </c:pt>
                <c:pt idx="435">
                  <c:v>37160</c:v>
                </c:pt>
                <c:pt idx="436">
                  <c:v>37161</c:v>
                </c:pt>
                <c:pt idx="437">
                  <c:v>37162</c:v>
                </c:pt>
                <c:pt idx="438">
                  <c:v>37165</c:v>
                </c:pt>
                <c:pt idx="439">
                  <c:v>37167</c:v>
                </c:pt>
                <c:pt idx="440">
                  <c:v>37168</c:v>
                </c:pt>
                <c:pt idx="441">
                  <c:v>37169</c:v>
                </c:pt>
                <c:pt idx="442">
                  <c:v>37172</c:v>
                </c:pt>
                <c:pt idx="443">
                  <c:v>37173</c:v>
                </c:pt>
                <c:pt idx="444">
                  <c:v>37174</c:v>
                </c:pt>
                <c:pt idx="445">
                  <c:v>37175</c:v>
                </c:pt>
                <c:pt idx="446">
                  <c:v>37176</c:v>
                </c:pt>
                <c:pt idx="447">
                  <c:v>37179</c:v>
                </c:pt>
                <c:pt idx="448">
                  <c:v>37180</c:v>
                </c:pt>
                <c:pt idx="449">
                  <c:v>37181</c:v>
                </c:pt>
                <c:pt idx="450">
                  <c:v>37182</c:v>
                </c:pt>
                <c:pt idx="451">
                  <c:v>37183</c:v>
                </c:pt>
                <c:pt idx="452">
                  <c:v>37186</c:v>
                </c:pt>
                <c:pt idx="453">
                  <c:v>37187</c:v>
                </c:pt>
                <c:pt idx="454">
                  <c:v>37188</c:v>
                </c:pt>
                <c:pt idx="455">
                  <c:v>37189</c:v>
                </c:pt>
                <c:pt idx="456">
                  <c:v>37193</c:v>
                </c:pt>
                <c:pt idx="457">
                  <c:v>37194</c:v>
                </c:pt>
                <c:pt idx="458">
                  <c:v>37195</c:v>
                </c:pt>
                <c:pt idx="459">
                  <c:v>37196</c:v>
                </c:pt>
                <c:pt idx="460">
                  <c:v>37197</c:v>
                </c:pt>
                <c:pt idx="461">
                  <c:v>37200</c:v>
                </c:pt>
                <c:pt idx="462">
                  <c:v>37201</c:v>
                </c:pt>
                <c:pt idx="463">
                  <c:v>37202</c:v>
                </c:pt>
                <c:pt idx="464">
                  <c:v>37203</c:v>
                </c:pt>
                <c:pt idx="465">
                  <c:v>37204</c:v>
                </c:pt>
                <c:pt idx="466">
                  <c:v>37207</c:v>
                </c:pt>
                <c:pt idx="467">
                  <c:v>37208</c:v>
                </c:pt>
                <c:pt idx="468">
                  <c:v>37209</c:v>
                </c:pt>
                <c:pt idx="469">
                  <c:v>37210</c:v>
                </c:pt>
                <c:pt idx="470">
                  <c:v>37214</c:v>
                </c:pt>
                <c:pt idx="471">
                  <c:v>37215</c:v>
                </c:pt>
                <c:pt idx="472">
                  <c:v>37216</c:v>
                </c:pt>
                <c:pt idx="473">
                  <c:v>37217</c:v>
                </c:pt>
                <c:pt idx="474">
                  <c:v>37218</c:v>
                </c:pt>
                <c:pt idx="475">
                  <c:v>37221</c:v>
                </c:pt>
                <c:pt idx="476">
                  <c:v>37222</c:v>
                </c:pt>
                <c:pt idx="477">
                  <c:v>37223</c:v>
                </c:pt>
                <c:pt idx="478">
                  <c:v>37224</c:v>
                </c:pt>
                <c:pt idx="479">
                  <c:v>37228</c:v>
                </c:pt>
                <c:pt idx="480">
                  <c:v>37229</c:v>
                </c:pt>
                <c:pt idx="481">
                  <c:v>37230</c:v>
                </c:pt>
                <c:pt idx="482">
                  <c:v>37231</c:v>
                </c:pt>
                <c:pt idx="483">
                  <c:v>37232</c:v>
                </c:pt>
                <c:pt idx="484">
                  <c:v>37235</c:v>
                </c:pt>
                <c:pt idx="485">
                  <c:v>37236</c:v>
                </c:pt>
                <c:pt idx="486">
                  <c:v>37237</c:v>
                </c:pt>
                <c:pt idx="487">
                  <c:v>37238</c:v>
                </c:pt>
                <c:pt idx="488">
                  <c:v>37239</c:v>
                </c:pt>
                <c:pt idx="489">
                  <c:v>37243</c:v>
                </c:pt>
                <c:pt idx="490">
                  <c:v>37244</c:v>
                </c:pt>
                <c:pt idx="491">
                  <c:v>37245</c:v>
                </c:pt>
                <c:pt idx="492">
                  <c:v>37246</c:v>
                </c:pt>
                <c:pt idx="493">
                  <c:v>37249</c:v>
                </c:pt>
                <c:pt idx="494">
                  <c:v>37251</c:v>
                </c:pt>
                <c:pt idx="495">
                  <c:v>37252</c:v>
                </c:pt>
                <c:pt idx="496">
                  <c:v>37253</c:v>
                </c:pt>
                <c:pt idx="497">
                  <c:v>37256</c:v>
                </c:pt>
                <c:pt idx="498">
                  <c:v>37257</c:v>
                </c:pt>
                <c:pt idx="499">
                  <c:v>37258</c:v>
                </c:pt>
                <c:pt idx="500">
                  <c:v>37259</c:v>
                </c:pt>
                <c:pt idx="501">
                  <c:v>37260</c:v>
                </c:pt>
                <c:pt idx="502">
                  <c:v>37263</c:v>
                </c:pt>
                <c:pt idx="503">
                  <c:v>37264</c:v>
                </c:pt>
                <c:pt idx="504">
                  <c:v>37265</c:v>
                </c:pt>
                <c:pt idx="505">
                  <c:v>37266</c:v>
                </c:pt>
                <c:pt idx="506">
                  <c:v>37267</c:v>
                </c:pt>
                <c:pt idx="507">
                  <c:v>37270</c:v>
                </c:pt>
                <c:pt idx="508">
                  <c:v>37271</c:v>
                </c:pt>
                <c:pt idx="509">
                  <c:v>37272</c:v>
                </c:pt>
                <c:pt idx="510">
                  <c:v>37273</c:v>
                </c:pt>
                <c:pt idx="511">
                  <c:v>37274</c:v>
                </c:pt>
                <c:pt idx="512">
                  <c:v>37277</c:v>
                </c:pt>
                <c:pt idx="513">
                  <c:v>37278</c:v>
                </c:pt>
                <c:pt idx="514">
                  <c:v>37279</c:v>
                </c:pt>
                <c:pt idx="515">
                  <c:v>37280</c:v>
                </c:pt>
                <c:pt idx="516">
                  <c:v>37281</c:v>
                </c:pt>
                <c:pt idx="517">
                  <c:v>37284</c:v>
                </c:pt>
                <c:pt idx="518">
                  <c:v>37285</c:v>
                </c:pt>
                <c:pt idx="519">
                  <c:v>37286</c:v>
                </c:pt>
                <c:pt idx="520">
                  <c:v>37287</c:v>
                </c:pt>
                <c:pt idx="521">
                  <c:v>37288</c:v>
                </c:pt>
                <c:pt idx="522">
                  <c:v>37291</c:v>
                </c:pt>
                <c:pt idx="523">
                  <c:v>37292</c:v>
                </c:pt>
                <c:pt idx="524">
                  <c:v>37293</c:v>
                </c:pt>
                <c:pt idx="525">
                  <c:v>37294</c:v>
                </c:pt>
                <c:pt idx="526">
                  <c:v>37295</c:v>
                </c:pt>
                <c:pt idx="527">
                  <c:v>37298</c:v>
                </c:pt>
                <c:pt idx="528">
                  <c:v>37299</c:v>
                </c:pt>
                <c:pt idx="529">
                  <c:v>37300</c:v>
                </c:pt>
                <c:pt idx="530">
                  <c:v>37301</c:v>
                </c:pt>
                <c:pt idx="531">
                  <c:v>37302</c:v>
                </c:pt>
                <c:pt idx="532">
                  <c:v>37305</c:v>
                </c:pt>
                <c:pt idx="533">
                  <c:v>37306</c:v>
                </c:pt>
                <c:pt idx="534">
                  <c:v>37307</c:v>
                </c:pt>
                <c:pt idx="535">
                  <c:v>37308</c:v>
                </c:pt>
                <c:pt idx="536">
                  <c:v>37309</c:v>
                </c:pt>
                <c:pt idx="537">
                  <c:v>37312</c:v>
                </c:pt>
                <c:pt idx="538">
                  <c:v>37313</c:v>
                </c:pt>
                <c:pt idx="539">
                  <c:v>37314</c:v>
                </c:pt>
                <c:pt idx="540">
                  <c:v>37315</c:v>
                </c:pt>
                <c:pt idx="541">
                  <c:v>37316</c:v>
                </c:pt>
                <c:pt idx="542">
                  <c:v>37319</c:v>
                </c:pt>
                <c:pt idx="543">
                  <c:v>37320</c:v>
                </c:pt>
                <c:pt idx="544">
                  <c:v>37321</c:v>
                </c:pt>
                <c:pt idx="545">
                  <c:v>37322</c:v>
                </c:pt>
                <c:pt idx="546">
                  <c:v>37323</c:v>
                </c:pt>
                <c:pt idx="547">
                  <c:v>37326</c:v>
                </c:pt>
                <c:pt idx="548">
                  <c:v>37327</c:v>
                </c:pt>
                <c:pt idx="549">
                  <c:v>37328</c:v>
                </c:pt>
                <c:pt idx="550">
                  <c:v>37329</c:v>
                </c:pt>
                <c:pt idx="551">
                  <c:v>37330</c:v>
                </c:pt>
                <c:pt idx="552">
                  <c:v>37333</c:v>
                </c:pt>
                <c:pt idx="553">
                  <c:v>37334</c:v>
                </c:pt>
                <c:pt idx="554">
                  <c:v>37335</c:v>
                </c:pt>
                <c:pt idx="555">
                  <c:v>37336</c:v>
                </c:pt>
                <c:pt idx="556">
                  <c:v>37337</c:v>
                </c:pt>
                <c:pt idx="557">
                  <c:v>37341</c:v>
                </c:pt>
                <c:pt idx="558">
                  <c:v>37342</c:v>
                </c:pt>
                <c:pt idx="559">
                  <c:v>37343</c:v>
                </c:pt>
                <c:pt idx="560">
                  <c:v>37347</c:v>
                </c:pt>
                <c:pt idx="561">
                  <c:v>37348</c:v>
                </c:pt>
                <c:pt idx="562">
                  <c:v>37349</c:v>
                </c:pt>
                <c:pt idx="563">
                  <c:v>37350</c:v>
                </c:pt>
                <c:pt idx="564">
                  <c:v>37351</c:v>
                </c:pt>
                <c:pt idx="565">
                  <c:v>37354</c:v>
                </c:pt>
                <c:pt idx="566">
                  <c:v>37355</c:v>
                </c:pt>
                <c:pt idx="567">
                  <c:v>37356</c:v>
                </c:pt>
                <c:pt idx="568">
                  <c:v>37357</c:v>
                </c:pt>
                <c:pt idx="569">
                  <c:v>37358</c:v>
                </c:pt>
                <c:pt idx="570">
                  <c:v>37361</c:v>
                </c:pt>
                <c:pt idx="571">
                  <c:v>37362</c:v>
                </c:pt>
                <c:pt idx="572">
                  <c:v>37363</c:v>
                </c:pt>
                <c:pt idx="573">
                  <c:v>37364</c:v>
                </c:pt>
                <c:pt idx="574">
                  <c:v>37365</c:v>
                </c:pt>
                <c:pt idx="575">
                  <c:v>37368</c:v>
                </c:pt>
                <c:pt idx="576">
                  <c:v>37369</c:v>
                </c:pt>
                <c:pt idx="577">
                  <c:v>37370</c:v>
                </c:pt>
                <c:pt idx="578">
                  <c:v>37371</c:v>
                </c:pt>
                <c:pt idx="579">
                  <c:v>37372</c:v>
                </c:pt>
                <c:pt idx="580">
                  <c:v>37375</c:v>
                </c:pt>
                <c:pt idx="581">
                  <c:v>37376</c:v>
                </c:pt>
                <c:pt idx="582">
                  <c:v>37378</c:v>
                </c:pt>
                <c:pt idx="583">
                  <c:v>37379</c:v>
                </c:pt>
                <c:pt idx="584">
                  <c:v>37382</c:v>
                </c:pt>
                <c:pt idx="585">
                  <c:v>37383</c:v>
                </c:pt>
                <c:pt idx="586">
                  <c:v>37384</c:v>
                </c:pt>
                <c:pt idx="587">
                  <c:v>37385</c:v>
                </c:pt>
                <c:pt idx="588">
                  <c:v>37386</c:v>
                </c:pt>
                <c:pt idx="589">
                  <c:v>37389</c:v>
                </c:pt>
                <c:pt idx="590">
                  <c:v>37390</c:v>
                </c:pt>
                <c:pt idx="591">
                  <c:v>37391</c:v>
                </c:pt>
                <c:pt idx="592">
                  <c:v>37392</c:v>
                </c:pt>
                <c:pt idx="593">
                  <c:v>37393</c:v>
                </c:pt>
                <c:pt idx="594">
                  <c:v>37396</c:v>
                </c:pt>
                <c:pt idx="595">
                  <c:v>37397</c:v>
                </c:pt>
                <c:pt idx="596">
                  <c:v>37398</c:v>
                </c:pt>
                <c:pt idx="597">
                  <c:v>37399</c:v>
                </c:pt>
                <c:pt idx="598">
                  <c:v>37400</c:v>
                </c:pt>
                <c:pt idx="599">
                  <c:v>37403</c:v>
                </c:pt>
                <c:pt idx="600">
                  <c:v>37404</c:v>
                </c:pt>
                <c:pt idx="601">
                  <c:v>37405</c:v>
                </c:pt>
                <c:pt idx="602">
                  <c:v>37406</c:v>
                </c:pt>
                <c:pt idx="603">
                  <c:v>37407</c:v>
                </c:pt>
                <c:pt idx="604">
                  <c:v>37410</c:v>
                </c:pt>
                <c:pt idx="605">
                  <c:v>37411</c:v>
                </c:pt>
                <c:pt idx="606">
                  <c:v>37412</c:v>
                </c:pt>
                <c:pt idx="607">
                  <c:v>37413</c:v>
                </c:pt>
                <c:pt idx="608">
                  <c:v>37414</c:v>
                </c:pt>
                <c:pt idx="609">
                  <c:v>37417</c:v>
                </c:pt>
                <c:pt idx="610">
                  <c:v>37418</c:v>
                </c:pt>
                <c:pt idx="611">
                  <c:v>37419</c:v>
                </c:pt>
                <c:pt idx="612">
                  <c:v>37420</c:v>
                </c:pt>
                <c:pt idx="613">
                  <c:v>37421</c:v>
                </c:pt>
                <c:pt idx="614">
                  <c:v>37424</c:v>
                </c:pt>
                <c:pt idx="615">
                  <c:v>37425</c:v>
                </c:pt>
                <c:pt idx="616">
                  <c:v>37426</c:v>
                </c:pt>
                <c:pt idx="617">
                  <c:v>37427</c:v>
                </c:pt>
                <c:pt idx="618">
                  <c:v>37428</c:v>
                </c:pt>
                <c:pt idx="619">
                  <c:v>37431</c:v>
                </c:pt>
                <c:pt idx="620">
                  <c:v>37432</c:v>
                </c:pt>
                <c:pt idx="621">
                  <c:v>37433</c:v>
                </c:pt>
                <c:pt idx="622">
                  <c:v>37434</c:v>
                </c:pt>
                <c:pt idx="623">
                  <c:v>37435</c:v>
                </c:pt>
                <c:pt idx="624">
                  <c:v>37438</c:v>
                </c:pt>
                <c:pt idx="625">
                  <c:v>37439</c:v>
                </c:pt>
                <c:pt idx="626">
                  <c:v>37440</c:v>
                </c:pt>
                <c:pt idx="627">
                  <c:v>37441</c:v>
                </c:pt>
                <c:pt idx="628">
                  <c:v>37442</c:v>
                </c:pt>
                <c:pt idx="629">
                  <c:v>37445</c:v>
                </c:pt>
                <c:pt idx="630">
                  <c:v>37446</c:v>
                </c:pt>
                <c:pt idx="631">
                  <c:v>37447</c:v>
                </c:pt>
                <c:pt idx="632">
                  <c:v>37448</c:v>
                </c:pt>
                <c:pt idx="633">
                  <c:v>37449</c:v>
                </c:pt>
                <c:pt idx="634">
                  <c:v>37452</c:v>
                </c:pt>
                <c:pt idx="635">
                  <c:v>37453</c:v>
                </c:pt>
                <c:pt idx="636">
                  <c:v>37454</c:v>
                </c:pt>
                <c:pt idx="637">
                  <c:v>37455</c:v>
                </c:pt>
                <c:pt idx="638">
                  <c:v>37456</c:v>
                </c:pt>
                <c:pt idx="639">
                  <c:v>37459</c:v>
                </c:pt>
                <c:pt idx="640">
                  <c:v>37460</c:v>
                </c:pt>
                <c:pt idx="641">
                  <c:v>37461</c:v>
                </c:pt>
                <c:pt idx="642">
                  <c:v>37462</c:v>
                </c:pt>
                <c:pt idx="643">
                  <c:v>37463</c:v>
                </c:pt>
                <c:pt idx="644">
                  <c:v>37466</c:v>
                </c:pt>
                <c:pt idx="645">
                  <c:v>37467</c:v>
                </c:pt>
                <c:pt idx="646">
                  <c:v>37468</c:v>
                </c:pt>
                <c:pt idx="647">
                  <c:v>37469</c:v>
                </c:pt>
                <c:pt idx="648">
                  <c:v>37470</c:v>
                </c:pt>
                <c:pt idx="649">
                  <c:v>37473</c:v>
                </c:pt>
                <c:pt idx="650">
                  <c:v>37474</c:v>
                </c:pt>
                <c:pt idx="651">
                  <c:v>37475</c:v>
                </c:pt>
                <c:pt idx="652">
                  <c:v>37476</c:v>
                </c:pt>
                <c:pt idx="653">
                  <c:v>37477</c:v>
                </c:pt>
                <c:pt idx="654">
                  <c:v>37480</c:v>
                </c:pt>
                <c:pt idx="655">
                  <c:v>37481</c:v>
                </c:pt>
                <c:pt idx="656">
                  <c:v>37482</c:v>
                </c:pt>
                <c:pt idx="657">
                  <c:v>37484</c:v>
                </c:pt>
                <c:pt idx="658">
                  <c:v>37487</c:v>
                </c:pt>
                <c:pt idx="659">
                  <c:v>37488</c:v>
                </c:pt>
                <c:pt idx="660">
                  <c:v>37489</c:v>
                </c:pt>
                <c:pt idx="661">
                  <c:v>37490</c:v>
                </c:pt>
                <c:pt idx="662">
                  <c:v>37491</c:v>
                </c:pt>
                <c:pt idx="663">
                  <c:v>37494</c:v>
                </c:pt>
                <c:pt idx="664">
                  <c:v>37495</c:v>
                </c:pt>
                <c:pt idx="665">
                  <c:v>37496</c:v>
                </c:pt>
                <c:pt idx="666">
                  <c:v>37497</c:v>
                </c:pt>
                <c:pt idx="667">
                  <c:v>37498</c:v>
                </c:pt>
                <c:pt idx="668">
                  <c:v>37501</c:v>
                </c:pt>
                <c:pt idx="669">
                  <c:v>37502</c:v>
                </c:pt>
                <c:pt idx="670">
                  <c:v>37503</c:v>
                </c:pt>
                <c:pt idx="671">
                  <c:v>37504</c:v>
                </c:pt>
                <c:pt idx="672">
                  <c:v>37505</c:v>
                </c:pt>
                <c:pt idx="673">
                  <c:v>37508</c:v>
                </c:pt>
                <c:pt idx="674">
                  <c:v>37510</c:v>
                </c:pt>
                <c:pt idx="675">
                  <c:v>37511</c:v>
                </c:pt>
                <c:pt idx="676">
                  <c:v>37512</c:v>
                </c:pt>
                <c:pt idx="677">
                  <c:v>37515</c:v>
                </c:pt>
                <c:pt idx="678">
                  <c:v>37516</c:v>
                </c:pt>
                <c:pt idx="679">
                  <c:v>37517</c:v>
                </c:pt>
                <c:pt idx="680">
                  <c:v>37518</c:v>
                </c:pt>
                <c:pt idx="681">
                  <c:v>37519</c:v>
                </c:pt>
                <c:pt idx="682">
                  <c:v>37522</c:v>
                </c:pt>
                <c:pt idx="683">
                  <c:v>37523</c:v>
                </c:pt>
                <c:pt idx="684">
                  <c:v>37524</c:v>
                </c:pt>
                <c:pt idx="685">
                  <c:v>37525</c:v>
                </c:pt>
                <c:pt idx="686">
                  <c:v>37526</c:v>
                </c:pt>
                <c:pt idx="687">
                  <c:v>37529</c:v>
                </c:pt>
                <c:pt idx="688">
                  <c:v>37530</c:v>
                </c:pt>
                <c:pt idx="689">
                  <c:v>37532</c:v>
                </c:pt>
                <c:pt idx="690">
                  <c:v>37533</c:v>
                </c:pt>
                <c:pt idx="691">
                  <c:v>37536</c:v>
                </c:pt>
                <c:pt idx="692">
                  <c:v>37537</c:v>
                </c:pt>
                <c:pt idx="693">
                  <c:v>37538</c:v>
                </c:pt>
                <c:pt idx="694">
                  <c:v>37539</c:v>
                </c:pt>
                <c:pt idx="695">
                  <c:v>37540</c:v>
                </c:pt>
                <c:pt idx="696">
                  <c:v>37543</c:v>
                </c:pt>
                <c:pt idx="697">
                  <c:v>37545</c:v>
                </c:pt>
                <c:pt idx="698">
                  <c:v>37546</c:v>
                </c:pt>
                <c:pt idx="699">
                  <c:v>37547</c:v>
                </c:pt>
                <c:pt idx="700">
                  <c:v>37550</c:v>
                </c:pt>
                <c:pt idx="701">
                  <c:v>37551</c:v>
                </c:pt>
                <c:pt idx="702">
                  <c:v>37552</c:v>
                </c:pt>
                <c:pt idx="703">
                  <c:v>37553</c:v>
                </c:pt>
                <c:pt idx="704">
                  <c:v>37554</c:v>
                </c:pt>
                <c:pt idx="705">
                  <c:v>37557</c:v>
                </c:pt>
                <c:pt idx="706">
                  <c:v>37558</c:v>
                </c:pt>
                <c:pt idx="707">
                  <c:v>37559</c:v>
                </c:pt>
                <c:pt idx="708">
                  <c:v>37560</c:v>
                </c:pt>
                <c:pt idx="709">
                  <c:v>37561</c:v>
                </c:pt>
                <c:pt idx="710">
                  <c:v>37564</c:v>
                </c:pt>
                <c:pt idx="711">
                  <c:v>37565</c:v>
                </c:pt>
                <c:pt idx="712">
                  <c:v>37567</c:v>
                </c:pt>
                <c:pt idx="713">
                  <c:v>37568</c:v>
                </c:pt>
                <c:pt idx="714">
                  <c:v>37571</c:v>
                </c:pt>
                <c:pt idx="715">
                  <c:v>37572</c:v>
                </c:pt>
                <c:pt idx="716">
                  <c:v>37573</c:v>
                </c:pt>
                <c:pt idx="717">
                  <c:v>37574</c:v>
                </c:pt>
                <c:pt idx="718">
                  <c:v>37575</c:v>
                </c:pt>
                <c:pt idx="719">
                  <c:v>37578</c:v>
                </c:pt>
                <c:pt idx="720">
                  <c:v>37580</c:v>
                </c:pt>
                <c:pt idx="721">
                  <c:v>37581</c:v>
                </c:pt>
                <c:pt idx="722">
                  <c:v>37582</c:v>
                </c:pt>
                <c:pt idx="723">
                  <c:v>37585</c:v>
                </c:pt>
                <c:pt idx="724">
                  <c:v>37586</c:v>
                </c:pt>
                <c:pt idx="725">
                  <c:v>37587</c:v>
                </c:pt>
                <c:pt idx="726">
                  <c:v>37588</c:v>
                </c:pt>
                <c:pt idx="727">
                  <c:v>37589</c:v>
                </c:pt>
                <c:pt idx="728">
                  <c:v>37592</c:v>
                </c:pt>
                <c:pt idx="729">
                  <c:v>37593</c:v>
                </c:pt>
                <c:pt idx="730">
                  <c:v>37594</c:v>
                </c:pt>
                <c:pt idx="731">
                  <c:v>37595</c:v>
                </c:pt>
                <c:pt idx="732">
                  <c:v>37596</c:v>
                </c:pt>
                <c:pt idx="733">
                  <c:v>37599</c:v>
                </c:pt>
                <c:pt idx="734">
                  <c:v>37600</c:v>
                </c:pt>
                <c:pt idx="735">
                  <c:v>37601</c:v>
                </c:pt>
                <c:pt idx="736">
                  <c:v>37602</c:v>
                </c:pt>
                <c:pt idx="737">
                  <c:v>37603</c:v>
                </c:pt>
                <c:pt idx="738">
                  <c:v>37606</c:v>
                </c:pt>
                <c:pt idx="739">
                  <c:v>37607</c:v>
                </c:pt>
                <c:pt idx="740">
                  <c:v>37608</c:v>
                </c:pt>
                <c:pt idx="741">
                  <c:v>37609</c:v>
                </c:pt>
                <c:pt idx="742">
                  <c:v>37610</c:v>
                </c:pt>
                <c:pt idx="743">
                  <c:v>37613</c:v>
                </c:pt>
                <c:pt idx="744">
                  <c:v>37614</c:v>
                </c:pt>
                <c:pt idx="745">
                  <c:v>37616</c:v>
                </c:pt>
                <c:pt idx="746">
                  <c:v>37617</c:v>
                </c:pt>
                <c:pt idx="747">
                  <c:v>37620</c:v>
                </c:pt>
                <c:pt idx="748">
                  <c:v>37621</c:v>
                </c:pt>
                <c:pt idx="749">
                  <c:v>37622</c:v>
                </c:pt>
                <c:pt idx="750">
                  <c:v>37623</c:v>
                </c:pt>
                <c:pt idx="751">
                  <c:v>37624</c:v>
                </c:pt>
                <c:pt idx="752">
                  <c:v>37627</c:v>
                </c:pt>
                <c:pt idx="753">
                  <c:v>37628</c:v>
                </c:pt>
                <c:pt idx="754">
                  <c:v>37629</c:v>
                </c:pt>
                <c:pt idx="755">
                  <c:v>37630</c:v>
                </c:pt>
                <c:pt idx="756">
                  <c:v>37631</c:v>
                </c:pt>
                <c:pt idx="757">
                  <c:v>37634</c:v>
                </c:pt>
                <c:pt idx="758">
                  <c:v>37635</c:v>
                </c:pt>
                <c:pt idx="759">
                  <c:v>37636</c:v>
                </c:pt>
                <c:pt idx="760">
                  <c:v>37637</c:v>
                </c:pt>
                <c:pt idx="761">
                  <c:v>37638</c:v>
                </c:pt>
                <c:pt idx="762">
                  <c:v>37641</c:v>
                </c:pt>
                <c:pt idx="763">
                  <c:v>37642</c:v>
                </c:pt>
                <c:pt idx="764">
                  <c:v>37643</c:v>
                </c:pt>
                <c:pt idx="765">
                  <c:v>37644</c:v>
                </c:pt>
                <c:pt idx="766">
                  <c:v>37645</c:v>
                </c:pt>
                <c:pt idx="767">
                  <c:v>37648</c:v>
                </c:pt>
                <c:pt idx="768">
                  <c:v>37649</c:v>
                </c:pt>
                <c:pt idx="769">
                  <c:v>37650</c:v>
                </c:pt>
                <c:pt idx="770">
                  <c:v>37651</c:v>
                </c:pt>
                <c:pt idx="771">
                  <c:v>37652</c:v>
                </c:pt>
                <c:pt idx="772">
                  <c:v>37655</c:v>
                </c:pt>
                <c:pt idx="773">
                  <c:v>37656</c:v>
                </c:pt>
                <c:pt idx="774">
                  <c:v>37657</c:v>
                </c:pt>
                <c:pt idx="775">
                  <c:v>37658</c:v>
                </c:pt>
                <c:pt idx="776">
                  <c:v>37659</c:v>
                </c:pt>
                <c:pt idx="777">
                  <c:v>37662</c:v>
                </c:pt>
                <c:pt idx="778">
                  <c:v>37663</c:v>
                </c:pt>
                <c:pt idx="779">
                  <c:v>37664</c:v>
                </c:pt>
                <c:pt idx="780">
                  <c:v>37666</c:v>
                </c:pt>
                <c:pt idx="781">
                  <c:v>37669</c:v>
                </c:pt>
                <c:pt idx="782">
                  <c:v>37670</c:v>
                </c:pt>
                <c:pt idx="783">
                  <c:v>37671</c:v>
                </c:pt>
                <c:pt idx="784">
                  <c:v>37672</c:v>
                </c:pt>
                <c:pt idx="785">
                  <c:v>37673</c:v>
                </c:pt>
                <c:pt idx="786">
                  <c:v>37676</c:v>
                </c:pt>
                <c:pt idx="787">
                  <c:v>37677</c:v>
                </c:pt>
                <c:pt idx="788">
                  <c:v>37678</c:v>
                </c:pt>
                <c:pt idx="789">
                  <c:v>37679</c:v>
                </c:pt>
                <c:pt idx="790">
                  <c:v>37680</c:v>
                </c:pt>
                <c:pt idx="791">
                  <c:v>37683</c:v>
                </c:pt>
                <c:pt idx="792">
                  <c:v>37684</c:v>
                </c:pt>
                <c:pt idx="793">
                  <c:v>37685</c:v>
                </c:pt>
                <c:pt idx="794">
                  <c:v>37686</c:v>
                </c:pt>
                <c:pt idx="795">
                  <c:v>37687</c:v>
                </c:pt>
                <c:pt idx="796">
                  <c:v>37690</c:v>
                </c:pt>
                <c:pt idx="797">
                  <c:v>37691</c:v>
                </c:pt>
                <c:pt idx="798">
                  <c:v>37692</c:v>
                </c:pt>
                <c:pt idx="799">
                  <c:v>37693</c:v>
                </c:pt>
                <c:pt idx="800">
                  <c:v>37697</c:v>
                </c:pt>
                <c:pt idx="801">
                  <c:v>37699</c:v>
                </c:pt>
                <c:pt idx="802">
                  <c:v>37700</c:v>
                </c:pt>
                <c:pt idx="803">
                  <c:v>37701</c:v>
                </c:pt>
                <c:pt idx="804">
                  <c:v>37704</c:v>
                </c:pt>
                <c:pt idx="805">
                  <c:v>37705</c:v>
                </c:pt>
                <c:pt idx="806">
                  <c:v>37706</c:v>
                </c:pt>
                <c:pt idx="807">
                  <c:v>37707</c:v>
                </c:pt>
                <c:pt idx="808">
                  <c:v>37708</c:v>
                </c:pt>
                <c:pt idx="809">
                  <c:v>37711</c:v>
                </c:pt>
                <c:pt idx="810">
                  <c:v>37712</c:v>
                </c:pt>
                <c:pt idx="811">
                  <c:v>37713</c:v>
                </c:pt>
                <c:pt idx="812">
                  <c:v>37714</c:v>
                </c:pt>
                <c:pt idx="813">
                  <c:v>37715</c:v>
                </c:pt>
                <c:pt idx="814">
                  <c:v>37718</c:v>
                </c:pt>
                <c:pt idx="815">
                  <c:v>37719</c:v>
                </c:pt>
                <c:pt idx="816">
                  <c:v>37720</c:v>
                </c:pt>
                <c:pt idx="817">
                  <c:v>37721</c:v>
                </c:pt>
                <c:pt idx="818">
                  <c:v>37722</c:v>
                </c:pt>
                <c:pt idx="819">
                  <c:v>37726</c:v>
                </c:pt>
                <c:pt idx="820">
                  <c:v>37727</c:v>
                </c:pt>
                <c:pt idx="821">
                  <c:v>37728</c:v>
                </c:pt>
                <c:pt idx="822">
                  <c:v>37732</c:v>
                </c:pt>
                <c:pt idx="823">
                  <c:v>37733</c:v>
                </c:pt>
                <c:pt idx="824">
                  <c:v>37734</c:v>
                </c:pt>
                <c:pt idx="825">
                  <c:v>37735</c:v>
                </c:pt>
                <c:pt idx="826">
                  <c:v>37736</c:v>
                </c:pt>
                <c:pt idx="827">
                  <c:v>37739</c:v>
                </c:pt>
                <c:pt idx="828">
                  <c:v>37740</c:v>
                </c:pt>
                <c:pt idx="829">
                  <c:v>37741</c:v>
                </c:pt>
                <c:pt idx="830">
                  <c:v>37743</c:v>
                </c:pt>
                <c:pt idx="831">
                  <c:v>37746</c:v>
                </c:pt>
                <c:pt idx="832">
                  <c:v>37747</c:v>
                </c:pt>
                <c:pt idx="833">
                  <c:v>37748</c:v>
                </c:pt>
                <c:pt idx="834">
                  <c:v>37749</c:v>
                </c:pt>
                <c:pt idx="835">
                  <c:v>37750</c:v>
                </c:pt>
                <c:pt idx="836">
                  <c:v>37753</c:v>
                </c:pt>
                <c:pt idx="837">
                  <c:v>37754</c:v>
                </c:pt>
                <c:pt idx="838">
                  <c:v>37755</c:v>
                </c:pt>
                <c:pt idx="839">
                  <c:v>37756</c:v>
                </c:pt>
                <c:pt idx="840">
                  <c:v>37757</c:v>
                </c:pt>
                <c:pt idx="841">
                  <c:v>37760</c:v>
                </c:pt>
                <c:pt idx="842">
                  <c:v>37761</c:v>
                </c:pt>
                <c:pt idx="843">
                  <c:v>37762</c:v>
                </c:pt>
                <c:pt idx="844">
                  <c:v>37763</c:v>
                </c:pt>
                <c:pt idx="845">
                  <c:v>37764</c:v>
                </c:pt>
                <c:pt idx="846">
                  <c:v>37767</c:v>
                </c:pt>
                <c:pt idx="847">
                  <c:v>37768</c:v>
                </c:pt>
                <c:pt idx="848">
                  <c:v>37769</c:v>
                </c:pt>
                <c:pt idx="849">
                  <c:v>37770</c:v>
                </c:pt>
                <c:pt idx="850">
                  <c:v>37771</c:v>
                </c:pt>
                <c:pt idx="851">
                  <c:v>37774</c:v>
                </c:pt>
                <c:pt idx="852">
                  <c:v>37775</c:v>
                </c:pt>
                <c:pt idx="853">
                  <c:v>37776</c:v>
                </c:pt>
                <c:pt idx="854">
                  <c:v>37777</c:v>
                </c:pt>
                <c:pt idx="855">
                  <c:v>37778</c:v>
                </c:pt>
                <c:pt idx="856">
                  <c:v>37781</c:v>
                </c:pt>
                <c:pt idx="857">
                  <c:v>37782</c:v>
                </c:pt>
                <c:pt idx="858">
                  <c:v>37783</c:v>
                </c:pt>
                <c:pt idx="859">
                  <c:v>37784</c:v>
                </c:pt>
                <c:pt idx="860">
                  <c:v>37785</c:v>
                </c:pt>
                <c:pt idx="861">
                  <c:v>37788</c:v>
                </c:pt>
                <c:pt idx="862">
                  <c:v>37789</c:v>
                </c:pt>
                <c:pt idx="863">
                  <c:v>37790</c:v>
                </c:pt>
                <c:pt idx="864">
                  <c:v>37791</c:v>
                </c:pt>
                <c:pt idx="865">
                  <c:v>37792</c:v>
                </c:pt>
                <c:pt idx="866">
                  <c:v>37795</c:v>
                </c:pt>
                <c:pt idx="867">
                  <c:v>37796</c:v>
                </c:pt>
                <c:pt idx="868">
                  <c:v>37797</c:v>
                </c:pt>
                <c:pt idx="869">
                  <c:v>37798</c:v>
                </c:pt>
                <c:pt idx="870">
                  <c:v>37799</c:v>
                </c:pt>
                <c:pt idx="871">
                  <c:v>37802</c:v>
                </c:pt>
                <c:pt idx="872">
                  <c:v>37803</c:v>
                </c:pt>
                <c:pt idx="873">
                  <c:v>37804</c:v>
                </c:pt>
                <c:pt idx="874">
                  <c:v>37805</c:v>
                </c:pt>
                <c:pt idx="875">
                  <c:v>37806</c:v>
                </c:pt>
                <c:pt idx="876">
                  <c:v>37809</c:v>
                </c:pt>
                <c:pt idx="877">
                  <c:v>37810</c:v>
                </c:pt>
                <c:pt idx="878">
                  <c:v>37811</c:v>
                </c:pt>
                <c:pt idx="879">
                  <c:v>37812</c:v>
                </c:pt>
                <c:pt idx="880">
                  <c:v>37813</c:v>
                </c:pt>
                <c:pt idx="881">
                  <c:v>37816</c:v>
                </c:pt>
                <c:pt idx="882">
                  <c:v>37817</c:v>
                </c:pt>
                <c:pt idx="883">
                  <c:v>37818</c:v>
                </c:pt>
                <c:pt idx="884">
                  <c:v>37819</c:v>
                </c:pt>
                <c:pt idx="885">
                  <c:v>37820</c:v>
                </c:pt>
                <c:pt idx="886">
                  <c:v>37823</c:v>
                </c:pt>
                <c:pt idx="887">
                  <c:v>37824</c:v>
                </c:pt>
                <c:pt idx="888">
                  <c:v>37825</c:v>
                </c:pt>
                <c:pt idx="889">
                  <c:v>37826</c:v>
                </c:pt>
                <c:pt idx="890">
                  <c:v>37827</c:v>
                </c:pt>
                <c:pt idx="891">
                  <c:v>37830</c:v>
                </c:pt>
                <c:pt idx="892">
                  <c:v>37831</c:v>
                </c:pt>
                <c:pt idx="893">
                  <c:v>37832</c:v>
                </c:pt>
                <c:pt idx="894">
                  <c:v>37833</c:v>
                </c:pt>
                <c:pt idx="895">
                  <c:v>37834</c:v>
                </c:pt>
                <c:pt idx="896">
                  <c:v>37837</c:v>
                </c:pt>
                <c:pt idx="897">
                  <c:v>37838</c:v>
                </c:pt>
                <c:pt idx="898">
                  <c:v>37839</c:v>
                </c:pt>
                <c:pt idx="899">
                  <c:v>37840</c:v>
                </c:pt>
                <c:pt idx="900">
                  <c:v>37841</c:v>
                </c:pt>
                <c:pt idx="901">
                  <c:v>37844</c:v>
                </c:pt>
                <c:pt idx="902">
                  <c:v>37845</c:v>
                </c:pt>
                <c:pt idx="903">
                  <c:v>37846</c:v>
                </c:pt>
                <c:pt idx="904">
                  <c:v>37847</c:v>
                </c:pt>
                <c:pt idx="905">
                  <c:v>37851</c:v>
                </c:pt>
                <c:pt idx="906">
                  <c:v>37852</c:v>
                </c:pt>
                <c:pt idx="907">
                  <c:v>37853</c:v>
                </c:pt>
                <c:pt idx="908">
                  <c:v>37854</c:v>
                </c:pt>
                <c:pt idx="909">
                  <c:v>37855</c:v>
                </c:pt>
                <c:pt idx="910">
                  <c:v>37858</c:v>
                </c:pt>
                <c:pt idx="911">
                  <c:v>37859</c:v>
                </c:pt>
                <c:pt idx="912">
                  <c:v>37860</c:v>
                </c:pt>
                <c:pt idx="913">
                  <c:v>37861</c:v>
                </c:pt>
                <c:pt idx="914">
                  <c:v>37862</c:v>
                </c:pt>
                <c:pt idx="915">
                  <c:v>37865</c:v>
                </c:pt>
                <c:pt idx="916">
                  <c:v>37866</c:v>
                </c:pt>
                <c:pt idx="917">
                  <c:v>37867</c:v>
                </c:pt>
                <c:pt idx="918">
                  <c:v>37868</c:v>
                </c:pt>
                <c:pt idx="919">
                  <c:v>37869</c:v>
                </c:pt>
                <c:pt idx="920">
                  <c:v>37872</c:v>
                </c:pt>
                <c:pt idx="921">
                  <c:v>37873</c:v>
                </c:pt>
                <c:pt idx="922">
                  <c:v>37874</c:v>
                </c:pt>
                <c:pt idx="923">
                  <c:v>37875</c:v>
                </c:pt>
                <c:pt idx="924">
                  <c:v>37876</c:v>
                </c:pt>
                <c:pt idx="925">
                  <c:v>37879</c:v>
                </c:pt>
                <c:pt idx="926">
                  <c:v>37880</c:v>
                </c:pt>
                <c:pt idx="927">
                  <c:v>37881</c:v>
                </c:pt>
                <c:pt idx="928">
                  <c:v>37882</c:v>
                </c:pt>
                <c:pt idx="929">
                  <c:v>37883</c:v>
                </c:pt>
                <c:pt idx="930">
                  <c:v>37886</c:v>
                </c:pt>
                <c:pt idx="931">
                  <c:v>37887</c:v>
                </c:pt>
                <c:pt idx="932">
                  <c:v>37888</c:v>
                </c:pt>
                <c:pt idx="933">
                  <c:v>37889</c:v>
                </c:pt>
                <c:pt idx="934">
                  <c:v>37890</c:v>
                </c:pt>
                <c:pt idx="935">
                  <c:v>37893</c:v>
                </c:pt>
                <c:pt idx="936">
                  <c:v>37894</c:v>
                </c:pt>
                <c:pt idx="937">
                  <c:v>37895</c:v>
                </c:pt>
                <c:pt idx="938">
                  <c:v>37897</c:v>
                </c:pt>
                <c:pt idx="939">
                  <c:v>37900</c:v>
                </c:pt>
                <c:pt idx="940">
                  <c:v>37901</c:v>
                </c:pt>
                <c:pt idx="941">
                  <c:v>37902</c:v>
                </c:pt>
                <c:pt idx="942">
                  <c:v>37903</c:v>
                </c:pt>
                <c:pt idx="943">
                  <c:v>37904</c:v>
                </c:pt>
                <c:pt idx="944">
                  <c:v>37907</c:v>
                </c:pt>
                <c:pt idx="945">
                  <c:v>37908</c:v>
                </c:pt>
                <c:pt idx="946">
                  <c:v>37909</c:v>
                </c:pt>
                <c:pt idx="947">
                  <c:v>37910</c:v>
                </c:pt>
                <c:pt idx="948">
                  <c:v>37911</c:v>
                </c:pt>
                <c:pt idx="949">
                  <c:v>37914</c:v>
                </c:pt>
                <c:pt idx="950">
                  <c:v>37915</c:v>
                </c:pt>
                <c:pt idx="951">
                  <c:v>37916</c:v>
                </c:pt>
                <c:pt idx="952">
                  <c:v>37917</c:v>
                </c:pt>
                <c:pt idx="953">
                  <c:v>37918</c:v>
                </c:pt>
                <c:pt idx="954">
                  <c:v>37921</c:v>
                </c:pt>
                <c:pt idx="955">
                  <c:v>37922</c:v>
                </c:pt>
                <c:pt idx="956">
                  <c:v>37923</c:v>
                </c:pt>
                <c:pt idx="957">
                  <c:v>37924</c:v>
                </c:pt>
                <c:pt idx="958">
                  <c:v>37925</c:v>
                </c:pt>
                <c:pt idx="959">
                  <c:v>37928</c:v>
                </c:pt>
                <c:pt idx="960">
                  <c:v>37929</c:v>
                </c:pt>
                <c:pt idx="961">
                  <c:v>37930</c:v>
                </c:pt>
                <c:pt idx="962">
                  <c:v>37931</c:v>
                </c:pt>
                <c:pt idx="963">
                  <c:v>37932</c:v>
                </c:pt>
                <c:pt idx="964">
                  <c:v>37935</c:v>
                </c:pt>
                <c:pt idx="965">
                  <c:v>37936</c:v>
                </c:pt>
                <c:pt idx="966">
                  <c:v>37937</c:v>
                </c:pt>
                <c:pt idx="967">
                  <c:v>37938</c:v>
                </c:pt>
                <c:pt idx="968">
                  <c:v>37939</c:v>
                </c:pt>
                <c:pt idx="969">
                  <c:v>37942</c:v>
                </c:pt>
                <c:pt idx="970">
                  <c:v>37943</c:v>
                </c:pt>
                <c:pt idx="971">
                  <c:v>37944</c:v>
                </c:pt>
                <c:pt idx="972">
                  <c:v>37945</c:v>
                </c:pt>
                <c:pt idx="973">
                  <c:v>37946</c:v>
                </c:pt>
                <c:pt idx="974">
                  <c:v>37949</c:v>
                </c:pt>
                <c:pt idx="975">
                  <c:v>37950</c:v>
                </c:pt>
                <c:pt idx="976">
                  <c:v>37952</c:v>
                </c:pt>
                <c:pt idx="977">
                  <c:v>37953</c:v>
                </c:pt>
                <c:pt idx="978">
                  <c:v>37956</c:v>
                </c:pt>
                <c:pt idx="979">
                  <c:v>37957</c:v>
                </c:pt>
                <c:pt idx="980">
                  <c:v>37958</c:v>
                </c:pt>
                <c:pt idx="981">
                  <c:v>37959</c:v>
                </c:pt>
                <c:pt idx="982">
                  <c:v>37960</c:v>
                </c:pt>
                <c:pt idx="983">
                  <c:v>37963</c:v>
                </c:pt>
                <c:pt idx="984">
                  <c:v>37964</c:v>
                </c:pt>
                <c:pt idx="985">
                  <c:v>37965</c:v>
                </c:pt>
                <c:pt idx="986">
                  <c:v>37966</c:v>
                </c:pt>
                <c:pt idx="987">
                  <c:v>37967</c:v>
                </c:pt>
                <c:pt idx="988">
                  <c:v>37970</c:v>
                </c:pt>
                <c:pt idx="989">
                  <c:v>37971</c:v>
                </c:pt>
                <c:pt idx="990">
                  <c:v>37972</c:v>
                </c:pt>
                <c:pt idx="991">
                  <c:v>37973</c:v>
                </c:pt>
                <c:pt idx="992">
                  <c:v>37974</c:v>
                </c:pt>
                <c:pt idx="993">
                  <c:v>37977</c:v>
                </c:pt>
                <c:pt idx="994">
                  <c:v>37978</c:v>
                </c:pt>
                <c:pt idx="995">
                  <c:v>37979</c:v>
                </c:pt>
                <c:pt idx="996">
                  <c:v>37981</c:v>
                </c:pt>
                <c:pt idx="997">
                  <c:v>37984</c:v>
                </c:pt>
                <c:pt idx="998">
                  <c:v>37985</c:v>
                </c:pt>
                <c:pt idx="999">
                  <c:v>37986</c:v>
                </c:pt>
                <c:pt idx="1000">
                  <c:v>37987</c:v>
                </c:pt>
                <c:pt idx="1001">
                  <c:v>37988</c:v>
                </c:pt>
                <c:pt idx="1002">
                  <c:v>37991</c:v>
                </c:pt>
                <c:pt idx="1003">
                  <c:v>37992</c:v>
                </c:pt>
                <c:pt idx="1004">
                  <c:v>37993</c:v>
                </c:pt>
                <c:pt idx="1005">
                  <c:v>37994</c:v>
                </c:pt>
                <c:pt idx="1006">
                  <c:v>37995</c:v>
                </c:pt>
                <c:pt idx="1007">
                  <c:v>37998</c:v>
                </c:pt>
                <c:pt idx="1008">
                  <c:v>37999</c:v>
                </c:pt>
                <c:pt idx="1009">
                  <c:v>38000</c:v>
                </c:pt>
                <c:pt idx="1010">
                  <c:v>38001</c:v>
                </c:pt>
                <c:pt idx="1011">
                  <c:v>38002</c:v>
                </c:pt>
                <c:pt idx="1012">
                  <c:v>38005</c:v>
                </c:pt>
                <c:pt idx="1013">
                  <c:v>38006</c:v>
                </c:pt>
                <c:pt idx="1014">
                  <c:v>38007</c:v>
                </c:pt>
                <c:pt idx="1015">
                  <c:v>38008</c:v>
                </c:pt>
                <c:pt idx="1016">
                  <c:v>38009</c:v>
                </c:pt>
                <c:pt idx="1017">
                  <c:v>38013</c:v>
                </c:pt>
                <c:pt idx="1018">
                  <c:v>38014</c:v>
                </c:pt>
                <c:pt idx="1019">
                  <c:v>38015</c:v>
                </c:pt>
                <c:pt idx="1020">
                  <c:v>38016</c:v>
                </c:pt>
                <c:pt idx="1021">
                  <c:v>38020</c:v>
                </c:pt>
                <c:pt idx="1022">
                  <c:v>38021</c:v>
                </c:pt>
                <c:pt idx="1023">
                  <c:v>38022</c:v>
                </c:pt>
                <c:pt idx="1024">
                  <c:v>38023</c:v>
                </c:pt>
                <c:pt idx="1025">
                  <c:v>38026</c:v>
                </c:pt>
                <c:pt idx="1026">
                  <c:v>38027</c:v>
                </c:pt>
                <c:pt idx="1027">
                  <c:v>38028</c:v>
                </c:pt>
                <c:pt idx="1028">
                  <c:v>38029</c:v>
                </c:pt>
                <c:pt idx="1029">
                  <c:v>38030</c:v>
                </c:pt>
                <c:pt idx="1030">
                  <c:v>38033</c:v>
                </c:pt>
                <c:pt idx="1031">
                  <c:v>38034</c:v>
                </c:pt>
                <c:pt idx="1032">
                  <c:v>38035</c:v>
                </c:pt>
                <c:pt idx="1033">
                  <c:v>38036</c:v>
                </c:pt>
                <c:pt idx="1034">
                  <c:v>38037</c:v>
                </c:pt>
                <c:pt idx="1035">
                  <c:v>38040</c:v>
                </c:pt>
                <c:pt idx="1036">
                  <c:v>38041</c:v>
                </c:pt>
                <c:pt idx="1037">
                  <c:v>38042</c:v>
                </c:pt>
                <c:pt idx="1038">
                  <c:v>38043</c:v>
                </c:pt>
                <c:pt idx="1039">
                  <c:v>38044</c:v>
                </c:pt>
                <c:pt idx="1040">
                  <c:v>38047</c:v>
                </c:pt>
                <c:pt idx="1041">
                  <c:v>38049</c:v>
                </c:pt>
                <c:pt idx="1042">
                  <c:v>38050</c:v>
                </c:pt>
                <c:pt idx="1043">
                  <c:v>38051</c:v>
                </c:pt>
                <c:pt idx="1044">
                  <c:v>38054</c:v>
                </c:pt>
                <c:pt idx="1045">
                  <c:v>38055</c:v>
                </c:pt>
                <c:pt idx="1046">
                  <c:v>38056</c:v>
                </c:pt>
                <c:pt idx="1047">
                  <c:v>38057</c:v>
                </c:pt>
                <c:pt idx="1048">
                  <c:v>38058</c:v>
                </c:pt>
                <c:pt idx="1049">
                  <c:v>38061</c:v>
                </c:pt>
                <c:pt idx="1050">
                  <c:v>38062</c:v>
                </c:pt>
                <c:pt idx="1051">
                  <c:v>38063</c:v>
                </c:pt>
                <c:pt idx="1052">
                  <c:v>38064</c:v>
                </c:pt>
                <c:pt idx="1053">
                  <c:v>38065</c:v>
                </c:pt>
                <c:pt idx="1054">
                  <c:v>38068</c:v>
                </c:pt>
                <c:pt idx="1055">
                  <c:v>38069</c:v>
                </c:pt>
                <c:pt idx="1056">
                  <c:v>38070</c:v>
                </c:pt>
                <c:pt idx="1057">
                  <c:v>38071</c:v>
                </c:pt>
                <c:pt idx="1058">
                  <c:v>38072</c:v>
                </c:pt>
                <c:pt idx="1059">
                  <c:v>38075</c:v>
                </c:pt>
                <c:pt idx="1060">
                  <c:v>38076</c:v>
                </c:pt>
                <c:pt idx="1061">
                  <c:v>38077</c:v>
                </c:pt>
                <c:pt idx="1062">
                  <c:v>38078</c:v>
                </c:pt>
                <c:pt idx="1063">
                  <c:v>38079</c:v>
                </c:pt>
                <c:pt idx="1064">
                  <c:v>38082</c:v>
                </c:pt>
                <c:pt idx="1065">
                  <c:v>38083</c:v>
                </c:pt>
                <c:pt idx="1066">
                  <c:v>38084</c:v>
                </c:pt>
                <c:pt idx="1067">
                  <c:v>38085</c:v>
                </c:pt>
                <c:pt idx="1068">
                  <c:v>38089</c:v>
                </c:pt>
                <c:pt idx="1069">
                  <c:v>38090</c:v>
                </c:pt>
                <c:pt idx="1070">
                  <c:v>38092</c:v>
                </c:pt>
                <c:pt idx="1071">
                  <c:v>38093</c:v>
                </c:pt>
                <c:pt idx="1072">
                  <c:v>38096</c:v>
                </c:pt>
                <c:pt idx="1073">
                  <c:v>38097</c:v>
                </c:pt>
                <c:pt idx="1074">
                  <c:v>38098</c:v>
                </c:pt>
                <c:pt idx="1075">
                  <c:v>38099</c:v>
                </c:pt>
                <c:pt idx="1076">
                  <c:v>38100</c:v>
                </c:pt>
                <c:pt idx="1077">
                  <c:v>38104</c:v>
                </c:pt>
                <c:pt idx="1078">
                  <c:v>38105</c:v>
                </c:pt>
                <c:pt idx="1079">
                  <c:v>38106</c:v>
                </c:pt>
                <c:pt idx="1080">
                  <c:v>38107</c:v>
                </c:pt>
                <c:pt idx="1081">
                  <c:v>38110</c:v>
                </c:pt>
                <c:pt idx="1082">
                  <c:v>38111</c:v>
                </c:pt>
                <c:pt idx="1083">
                  <c:v>38112</c:v>
                </c:pt>
                <c:pt idx="1084">
                  <c:v>38113</c:v>
                </c:pt>
                <c:pt idx="1085">
                  <c:v>38114</c:v>
                </c:pt>
                <c:pt idx="1086">
                  <c:v>38117</c:v>
                </c:pt>
                <c:pt idx="1087">
                  <c:v>38118</c:v>
                </c:pt>
                <c:pt idx="1088">
                  <c:v>38119</c:v>
                </c:pt>
                <c:pt idx="1089">
                  <c:v>38120</c:v>
                </c:pt>
                <c:pt idx="1090">
                  <c:v>38121</c:v>
                </c:pt>
                <c:pt idx="1091">
                  <c:v>38124</c:v>
                </c:pt>
                <c:pt idx="1092">
                  <c:v>38125</c:v>
                </c:pt>
                <c:pt idx="1093">
                  <c:v>38126</c:v>
                </c:pt>
                <c:pt idx="1094">
                  <c:v>38127</c:v>
                </c:pt>
                <c:pt idx="1095">
                  <c:v>38128</c:v>
                </c:pt>
                <c:pt idx="1096">
                  <c:v>38131</c:v>
                </c:pt>
                <c:pt idx="1097">
                  <c:v>38132</c:v>
                </c:pt>
                <c:pt idx="1098">
                  <c:v>38133</c:v>
                </c:pt>
                <c:pt idx="1099">
                  <c:v>38134</c:v>
                </c:pt>
                <c:pt idx="1100">
                  <c:v>38135</c:v>
                </c:pt>
                <c:pt idx="1101">
                  <c:v>38138</c:v>
                </c:pt>
                <c:pt idx="1102">
                  <c:v>38139</c:v>
                </c:pt>
                <c:pt idx="1103">
                  <c:v>38140</c:v>
                </c:pt>
                <c:pt idx="1104">
                  <c:v>38141</c:v>
                </c:pt>
                <c:pt idx="1105">
                  <c:v>38142</c:v>
                </c:pt>
                <c:pt idx="1106">
                  <c:v>38145</c:v>
                </c:pt>
                <c:pt idx="1107">
                  <c:v>38146</c:v>
                </c:pt>
                <c:pt idx="1108">
                  <c:v>38147</c:v>
                </c:pt>
                <c:pt idx="1109">
                  <c:v>38148</c:v>
                </c:pt>
                <c:pt idx="1110">
                  <c:v>38149</c:v>
                </c:pt>
                <c:pt idx="1111">
                  <c:v>38152</c:v>
                </c:pt>
                <c:pt idx="1112">
                  <c:v>38153</c:v>
                </c:pt>
                <c:pt idx="1113">
                  <c:v>38154</c:v>
                </c:pt>
                <c:pt idx="1114">
                  <c:v>38155</c:v>
                </c:pt>
                <c:pt idx="1115">
                  <c:v>38156</c:v>
                </c:pt>
                <c:pt idx="1116">
                  <c:v>38159</c:v>
                </c:pt>
                <c:pt idx="1117">
                  <c:v>38160</c:v>
                </c:pt>
                <c:pt idx="1118">
                  <c:v>38161</c:v>
                </c:pt>
                <c:pt idx="1119">
                  <c:v>38162</c:v>
                </c:pt>
                <c:pt idx="1120">
                  <c:v>38163</c:v>
                </c:pt>
                <c:pt idx="1121">
                  <c:v>38166</c:v>
                </c:pt>
                <c:pt idx="1122">
                  <c:v>38167</c:v>
                </c:pt>
                <c:pt idx="1123">
                  <c:v>38168</c:v>
                </c:pt>
                <c:pt idx="1124">
                  <c:v>38169</c:v>
                </c:pt>
                <c:pt idx="1125">
                  <c:v>38170</c:v>
                </c:pt>
                <c:pt idx="1126">
                  <c:v>38173</c:v>
                </c:pt>
                <c:pt idx="1127">
                  <c:v>38174</c:v>
                </c:pt>
                <c:pt idx="1128">
                  <c:v>38175</c:v>
                </c:pt>
                <c:pt idx="1129">
                  <c:v>38176</c:v>
                </c:pt>
                <c:pt idx="1130">
                  <c:v>38177</c:v>
                </c:pt>
                <c:pt idx="1131">
                  <c:v>38180</c:v>
                </c:pt>
                <c:pt idx="1132">
                  <c:v>38181</c:v>
                </c:pt>
                <c:pt idx="1133">
                  <c:v>38182</c:v>
                </c:pt>
                <c:pt idx="1134">
                  <c:v>38183</c:v>
                </c:pt>
                <c:pt idx="1135">
                  <c:v>38184</c:v>
                </c:pt>
                <c:pt idx="1136">
                  <c:v>38187</c:v>
                </c:pt>
                <c:pt idx="1137">
                  <c:v>38188</c:v>
                </c:pt>
                <c:pt idx="1138">
                  <c:v>38189</c:v>
                </c:pt>
                <c:pt idx="1139">
                  <c:v>38190</c:v>
                </c:pt>
                <c:pt idx="1140">
                  <c:v>38191</c:v>
                </c:pt>
                <c:pt idx="1141">
                  <c:v>38194</c:v>
                </c:pt>
                <c:pt idx="1142">
                  <c:v>38195</c:v>
                </c:pt>
                <c:pt idx="1143">
                  <c:v>38196</c:v>
                </c:pt>
                <c:pt idx="1144">
                  <c:v>38197</c:v>
                </c:pt>
                <c:pt idx="1145">
                  <c:v>38198</c:v>
                </c:pt>
                <c:pt idx="1146">
                  <c:v>38201</c:v>
                </c:pt>
                <c:pt idx="1147">
                  <c:v>38202</c:v>
                </c:pt>
                <c:pt idx="1148">
                  <c:v>38203</c:v>
                </c:pt>
                <c:pt idx="1149">
                  <c:v>38204</c:v>
                </c:pt>
                <c:pt idx="1150">
                  <c:v>38205</c:v>
                </c:pt>
                <c:pt idx="1151">
                  <c:v>38208</c:v>
                </c:pt>
                <c:pt idx="1152">
                  <c:v>38209</c:v>
                </c:pt>
                <c:pt idx="1153">
                  <c:v>38210</c:v>
                </c:pt>
                <c:pt idx="1154">
                  <c:v>38211</c:v>
                </c:pt>
                <c:pt idx="1155">
                  <c:v>38212</c:v>
                </c:pt>
                <c:pt idx="1156">
                  <c:v>38215</c:v>
                </c:pt>
                <c:pt idx="1157">
                  <c:v>38216</c:v>
                </c:pt>
                <c:pt idx="1158">
                  <c:v>38217</c:v>
                </c:pt>
                <c:pt idx="1159">
                  <c:v>38218</c:v>
                </c:pt>
                <c:pt idx="1160">
                  <c:v>38219</c:v>
                </c:pt>
                <c:pt idx="1161">
                  <c:v>38222</c:v>
                </c:pt>
                <c:pt idx="1162">
                  <c:v>38223</c:v>
                </c:pt>
                <c:pt idx="1163">
                  <c:v>38224</c:v>
                </c:pt>
                <c:pt idx="1164">
                  <c:v>38225</c:v>
                </c:pt>
                <c:pt idx="1165">
                  <c:v>38226</c:v>
                </c:pt>
                <c:pt idx="1166">
                  <c:v>38229</c:v>
                </c:pt>
                <c:pt idx="1167">
                  <c:v>38230</c:v>
                </c:pt>
                <c:pt idx="1168">
                  <c:v>38231</c:v>
                </c:pt>
                <c:pt idx="1169">
                  <c:v>38232</c:v>
                </c:pt>
                <c:pt idx="1170">
                  <c:v>38233</c:v>
                </c:pt>
                <c:pt idx="1171">
                  <c:v>38236</c:v>
                </c:pt>
                <c:pt idx="1172">
                  <c:v>38237</c:v>
                </c:pt>
                <c:pt idx="1173">
                  <c:v>38238</c:v>
                </c:pt>
                <c:pt idx="1174">
                  <c:v>38239</c:v>
                </c:pt>
                <c:pt idx="1175">
                  <c:v>38240</c:v>
                </c:pt>
                <c:pt idx="1176">
                  <c:v>38243</c:v>
                </c:pt>
                <c:pt idx="1177">
                  <c:v>38244</c:v>
                </c:pt>
                <c:pt idx="1178">
                  <c:v>38245</c:v>
                </c:pt>
                <c:pt idx="1179">
                  <c:v>38246</c:v>
                </c:pt>
                <c:pt idx="1180">
                  <c:v>38247</c:v>
                </c:pt>
                <c:pt idx="1181">
                  <c:v>38250</c:v>
                </c:pt>
                <c:pt idx="1182">
                  <c:v>38251</c:v>
                </c:pt>
                <c:pt idx="1183">
                  <c:v>38252</c:v>
                </c:pt>
                <c:pt idx="1184">
                  <c:v>38253</c:v>
                </c:pt>
                <c:pt idx="1185">
                  <c:v>38254</c:v>
                </c:pt>
                <c:pt idx="1186">
                  <c:v>38257</c:v>
                </c:pt>
                <c:pt idx="1187">
                  <c:v>38258</c:v>
                </c:pt>
                <c:pt idx="1188">
                  <c:v>38259</c:v>
                </c:pt>
                <c:pt idx="1189">
                  <c:v>38260</c:v>
                </c:pt>
                <c:pt idx="1190">
                  <c:v>38261</c:v>
                </c:pt>
                <c:pt idx="1191">
                  <c:v>38264</c:v>
                </c:pt>
                <c:pt idx="1192">
                  <c:v>38265</c:v>
                </c:pt>
                <c:pt idx="1193">
                  <c:v>38266</c:v>
                </c:pt>
                <c:pt idx="1194">
                  <c:v>38267</c:v>
                </c:pt>
                <c:pt idx="1195">
                  <c:v>38268</c:v>
                </c:pt>
                <c:pt idx="1196">
                  <c:v>38271</c:v>
                </c:pt>
                <c:pt idx="1197">
                  <c:v>38272</c:v>
                </c:pt>
                <c:pt idx="1198">
                  <c:v>38274</c:v>
                </c:pt>
                <c:pt idx="1199">
                  <c:v>38275</c:v>
                </c:pt>
                <c:pt idx="1200">
                  <c:v>38278</c:v>
                </c:pt>
                <c:pt idx="1201">
                  <c:v>38279</c:v>
                </c:pt>
                <c:pt idx="1202">
                  <c:v>38280</c:v>
                </c:pt>
                <c:pt idx="1203">
                  <c:v>38281</c:v>
                </c:pt>
                <c:pt idx="1204">
                  <c:v>38285</c:v>
                </c:pt>
                <c:pt idx="1205">
                  <c:v>38286</c:v>
                </c:pt>
                <c:pt idx="1206">
                  <c:v>38287</c:v>
                </c:pt>
                <c:pt idx="1207">
                  <c:v>38288</c:v>
                </c:pt>
                <c:pt idx="1208">
                  <c:v>38289</c:v>
                </c:pt>
                <c:pt idx="1209">
                  <c:v>38292</c:v>
                </c:pt>
                <c:pt idx="1210">
                  <c:v>38293</c:v>
                </c:pt>
                <c:pt idx="1211">
                  <c:v>38294</c:v>
                </c:pt>
                <c:pt idx="1212">
                  <c:v>38295</c:v>
                </c:pt>
                <c:pt idx="1213">
                  <c:v>38296</c:v>
                </c:pt>
                <c:pt idx="1214">
                  <c:v>38299</c:v>
                </c:pt>
                <c:pt idx="1215">
                  <c:v>38300</c:v>
                </c:pt>
                <c:pt idx="1216">
                  <c:v>38301</c:v>
                </c:pt>
                <c:pt idx="1217">
                  <c:v>38302</c:v>
                </c:pt>
                <c:pt idx="1218">
                  <c:v>38303</c:v>
                </c:pt>
                <c:pt idx="1219">
                  <c:v>38307</c:v>
                </c:pt>
                <c:pt idx="1220">
                  <c:v>38308</c:v>
                </c:pt>
                <c:pt idx="1221">
                  <c:v>38309</c:v>
                </c:pt>
                <c:pt idx="1222">
                  <c:v>38310</c:v>
                </c:pt>
                <c:pt idx="1223">
                  <c:v>38313</c:v>
                </c:pt>
                <c:pt idx="1224">
                  <c:v>38314</c:v>
                </c:pt>
                <c:pt idx="1225">
                  <c:v>38315</c:v>
                </c:pt>
                <c:pt idx="1226">
                  <c:v>38316</c:v>
                </c:pt>
                <c:pt idx="1227">
                  <c:v>38320</c:v>
                </c:pt>
                <c:pt idx="1228">
                  <c:v>38321</c:v>
                </c:pt>
                <c:pt idx="1229">
                  <c:v>38322</c:v>
                </c:pt>
                <c:pt idx="1230">
                  <c:v>38323</c:v>
                </c:pt>
                <c:pt idx="1231">
                  <c:v>38324</c:v>
                </c:pt>
                <c:pt idx="1232">
                  <c:v>38327</c:v>
                </c:pt>
                <c:pt idx="1233">
                  <c:v>38328</c:v>
                </c:pt>
                <c:pt idx="1234">
                  <c:v>38329</c:v>
                </c:pt>
                <c:pt idx="1235">
                  <c:v>38330</c:v>
                </c:pt>
                <c:pt idx="1236">
                  <c:v>38331</c:v>
                </c:pt>
                <c:pt idx="1237">
                  <c:v>38334</c:v>
                </c:pt>
                <c:pt idx="1238">
                  <c:v>38335</c:v>
                </c:pt>
                <c:pt idx="1239">
                  <c:v>38336</c:v>
                </c:pt>
                <c:pt idx="1240">
                  <c:v>38337</c:v>
                </c:pt>
                <c:pt idx="1241">
                  <c:v>38338</c:v>
                </c:pt>
                <c:pt idx="1242">
                  <c:v>38341</c:v>
                </c:pt>
                <c:pt idx="1243">
                  <c:v>38342</c:v>
                </c:pt>
                <c:pt idx="1244">
                  <c:v>38343</c:v>
                </c:pt>
                <c:pt idx="1245">
                  <c:v>38344</c:v>
                </c:pt>
                <c:pt idx="1246">
                  <c:v>38345</c:v>
                </c:pt>
                <c:pt idx="1247">
                  <c:v>38348</c:v>
                </c:pt>
                <c:pt idx="1248">
                  <c:v>38349</c:v>
                </c:pt>
                <c:pt idx="1249">
                  <c:v>38350</c:v>
                </c:pt>
                <c:pt idx="1250">
                  <c:v>38351</c:v>
                </c:pt>
                <c:pt idx="1251">
                  <c:v>38352</c:v>
                </c:pt>
                <c:pt idx="1252">
                  <c:v>38355</c:v>
                </c:pt>
                <c:pt idx="1253">
                  <c:v>38356</c:v>
                </c:pt>
                <c:pt idx="1254">
                  <c:v>38357</c:v>
                </c:pt>
                <c:pt idx="1255">
                  <c:v>38358</c:v>
                </c:pt>
                <c:pt idx="1256">
                  <c:v>38359</c:v>
                </c:pt>
                <c:pt idx="1257">
                  <c:v>38362</c:v>
                </c:pt>
                <c:pt idx="1258">
                  <c:v>38363</c:v>
                </c:pt>
                <c:pt idx="1259">
                  <c:v>38364</c:v>
                </c:pt>
                <c:pt idx="1260">
                  <c:v>38365</c:v>
                </c:pt>
                <c:pt idx="1261">
                  <c:v>38366</c:v>
                </c:pt>
                <c:pt idx="1262">
                  <c:v>38369</c:v>
                </c:pt>
                <c:pt idx="1263">
                  <c:v>38370</c:v>
                </c:pt>
                <c:pt idx="1264">
                  <c:v>38371</c:v>
                </c:pt>
                <c:pt idx="1265">
                  <c:v>38372</c:v>
                </c:pt>
                <c:pt idx="1266">
                  <c:v>38376</c:v>
                </c:pt>
                <c:pt idx="1267">
                  <c:v>38377</c:v>
                </c:pt>
                <c:pt idx="1268">
                  <c:v>38378</c:v>
                </c:pt>
                <c:pt idx="1269">
                  <c:v>38379</c:v>
                </c:pt>
                <c:pt idx="1270">
                  <c:v>38380</c:v>
                </c:pt>
                <c:pt idx="1271">
                  <c:v>38383</c:v>
                </c:pt>
                <c:pt idx="1272">
                  <c:v>38384</c:v>
                </c:pt>
                <c:pt idx="1273">
                  <c:v>38385</c:v>
                </c:pt>
                <c:pt idx="1274">
                  <c:v>38386</c:v>
                </c:pt>
                <c:pt idx="1275">
                  <c:v>38387</c:v>
                </c:pt>
                <c:pt idx="1276">
                  <c:v>38390</c:v>
                </c:pt>
                <c:pt idx="1277">
                  <c:v>38391</c:v>
                </c:pt>
                <c:pt idx="1278">
                  <c:v>38392</c:v>
                </c:pt>
                <c:pt idx="1279">
                  <c:v>38393</c:v>
                </c:pt>
                <c:pt idx="1280">
                  <c:v>38394</c:v>
                </c:pt>
                <c:pt idx="1281">
                  <c:v>38397</c:v>
                </c:pt>
                <c:pt idx="1282">
                  <c:v>38398</c:v>
                </c:pt>
                <c:pt idx="1283">
                  <c:v>38399</c:v>
                </c:pt>
                <c:pt idx="1284">
                  <c:v>38400</c:v>
                </c:pt>
                <c:pt idx="1285">
                  <c:v>38401</c:v>
                </c:pt>
                <c:pt idx="1286">
                  <c:v>38404</c:v>
                </c:pt>
                <c:pt idx="1287">
                  <c:v>38405</c:v>
                </c:pt>
                <c:pt idx="1288">
                  <c:v>38406</c:v>
                </c:pt>
                <c:pt idx="1289">
                  <c:v>38407</c:v>
                </c:pt>
                <c:pt idx="1290">
                  <c:v>38408</c:v>
                </c:pt>
                <c:pt idx="1291">
                  <c:v>38411</c:v>
                </c:pt>
                <c:pt idx="1292">
                  <c:v>38412</c:v>
                </c:pt>
                <c:pt idx="1293">
                  <c:v>38413</c:v>
                </c:pt>
                <c:pt idx="1294">
                  <c:v>38414</c:v>
                </c:pt>
                <c:pt idx="1295">
                  <c:v>38415</c:v>
                </c:pt>
                <c:pt idx="1296">
                  <c:v>38418</c:v>
                </c:pt>
                <c:pt idx="1297">
                  <c:v>38419</c:v>
                </c:pt>
                <c:pt idx="1298">
                  <c:v>38420</c:v>
                </c:pt>
                <c:pt idx="1299">
                  <c:v>38421</c:v>
                </c:pt>
                <c:pt idx="1300">
                  <c:v>38422</c:v>
                </c:pt>
                <c:pt idx="1301">
                  <c:v>38425</c:v>
                </c:pt>
                <c:pt idx="1302">
                  <c:v>38426</c:v>
                </c:pt>
                <c:pt idx="1303">
                  <c:v>38427</c:v>
                </c:pt>
                <c:pt idx="1304">
                  <c:v>38428</c:v>
                </c:pt>
                <c:pt idx="1305">
                  <c:v>38429</c:v>
                </c:pt>
                <c:pt idx="1306">
                  <c:v>38432</c:v>
                </c:pt>
                <c:pt idx="1307">
                  <c:v>38433</c:v>
                </c:pt>
                <c:pt idx="1308">
                  <c:v>38434</c:v>
                </c:pt>
                <c:pt idx="1309">
                  <c:v>38435</c:v>
                </c:pt>
                <c:pt idx="1310">
                  <c:v>38439</c:v>
                </c:pt>
                <c:pt idx="1311">
                  <c:v>38440</c:v>
                </c:pt>
                <c:pt idx="1312">
                  <c:v>38441</c:v>
                </c:pt>
                <c:pt idx="1313">
                  <c:v>38442</c:v>
                </c:pt>
                <c:pt idx="1314">
                  <c:v>38443</c:v>
                </c:pt>
                <c:pt idx="1315">
                  <c:v>38446</c:v>
                </c:pt>
                <c:pt idx="1316">
                  <c:v>38447</c:v>
                </c:pt>
                <c:pt idx="1317">
                  <c:v>38448</c:v>
                </c:pt>
                <c:pt idx="1318">
                  <c:v>38449</c:v>
                </c:pt>
                <c:pt idx="1319">
                  <c:v>38450</c:v>
                </c:pt>
                <c:pt idx="1320">
                  <c:v>38453</c:v>
                </c:pt>
                <c:pt idx="1321">
                  <c:v>38454</c:v>
                </c:pt>
                <c:pt idx="1322">
                  <c:v>38455</c:v>
                </c:pt>
                <c:pt idx="1323">
                  <c:v>38457</c:v>
                </c:pt>
                <c:pt idx="1324">
                  <c:v>38460</c:v>
                </c:pt>
                <c:pt idx="1325">
                  <c:v>38461</c:v>
                </c:pt>
                <c:pt idx="1326">
                  <c:v>38462</c:v>
                </c:pt>
                <c:pt idx="1327">
                  <c:v>38463</c:v>
                </c:pt>
                <c:pt idx="1328">
                  <c:v>38464</c:v>
                </c:pt>
                <c:pt idx="1329">
                  <c:v>38467</c:v>
                </c:pt>
                <c:pt idx="1330">
                  <c:v>38468</c:v>
                </c:pt>
                <c:pt idx="1331">
                  <c:v>38469</c:v>
                </c:pt>
                <c:pt idx="1332">
                  <c:v>38470</c:v>
                </c:pt>
                <c:pt idx="1333">
                  <c:v>38471</c:v>
                </c:pt>
                <c:pt idx="1334">
                  <c:v>38474</c:v>
                </c:pt>
                <c:pt idx="1335">
                  <c:v>38475</c:v>
                </c:pt>
                <c:pt idx="1336">
                  <c:v>38476</c:v>
                </c:pt>
                <c:pt idx="1337">
                  <c:v>38477</c:v>
                </c:pt>
                <c:pt idx="1338">
                  <c:v>38478</c:v>
                </c:pt>
                <c:pt idx="1339">
                  <c:v>38481</c:v>
                </c:pt>
                <c:pt idx="1340">
                  <c:v>38482</c:v>
                </c:pt>
                <c:pt idx="1341">
                  <c:v>38483</c:v>
                </c:pt>
                <c:pt idx="1342">
                  <c:v>38484</c:v>
                </c:pt>
                <c:pt idx="1343">
                  <c:v>38485</c:v>
                </c:pt>
                <c:pt idx="1344">
                  <c:v>38488</c:v>
                </c:pt>
                <c:pt idx="1345">
                  <c:v>38489</c:v>
                </c:pt>
                <c:pt idx="1346">
                  <c:v>38490</c:v>
                </c:pt>
                <c:pt idx="1347">
                  <c:v>38491</c:v>
                </c:pt>
                <c:pt idx="1348">
                  <c:v>38492</c:v>
                </c:pt>
                <c:pt idx="1349">
                  <c:v>38495</c:v>
                </c:pt>
                <c:pt idx="1350">
                  <c:v>38496</c:v>
                </c:pt>
                <c:pt idx="1351">
                  <c:v>38497</c:v>
                </c:pt>
                <c:pt idx="1352">
                  <c:v>38498</c:v>
                </c:pt>
                <c:pt idx="1353">
                  <c:v>38499</c:v>
                </c:pt>
                <c:pt idx="1354">
                  <c:v>38502</c:v>
                </c:pt>
                <c:pt idx="1355">
                  <c:v>38503</c:v>
                </c:pt>
                <c:pt idx="1356">
                  <c:v>38504</c:v>
                </c:pt>
                <c:pt idx="1357">
                  <c:v>38505</c:v>
                </c:pt>
                <c:pt idx="1358">
                  <c:v>38506</c:v>
                </c:pt>
                <c:pt idx="1359">
                  <c:v>38509</c:v>
                </c:pt>
                <c:pt idx="1360">
                  <c:v>38510</c:v>
                </c:pt>
                <c:pt idx="1361">
                  <c:v>38511</c:v>
                </c:pt>
                <c:pt idx="1362">
                  <c:v>38512</c:v>
                </c:pt>
                <c:pt idx="1363">
                  <c:v>38513</c:v>
                </c:pt>
                <c:pt idx="1364">
                  <c:v>38516</c:v>
                </c:pt>
                <c:pt idx="1365">
                  <c:v>38517</c:v>
                </c:pt>
                <c:pt idx="1366">
                  <c:v>38518</c:v>
                </c:pt>
                <c:pt idx="1367">
                  <c:v>38519</c:v>
                </c:pt>
                <c:pt idx="1368">
                  <c:v>38520</c:v>
                </c:pt>
                <c:pt idx="1369">
                  <c:v>38523</c:v>
                </c:pt>
                <c:pt idx="1370">
                  <c:v>38524</c:v>
                </c:pt>
                <c:pt idx="1371">
                  <c:v>38525</c:v>
                </c:pt>
                <c:pt idx="1372">
                  <c:v>38526</c:v>
                </c:pt>
                <c:pt idx="1373">
                  <c:v>38527</c:v>
                </c:pt>
                <c:pt idx="1374">
                  <c:v>38530</c:v>
                </c:pt>
                <c:pt idx="1375">
                  <c:v>38531</c:v>
                </c:pt>
                <c:pt idx="1376">
                  <c:v>38532</c:v>
                </c:pt>
                <c:pt idx="1377">
                  <c:v>38533</c:v>
                </c:pt>
                <c:pt idx="1378">
                  <c:v>38534</c:v>
                </c:pt>
                <c:pt idx="1379">
                  <c:v>38537</c:v>
                </c:pt>
                <c:pt idx="1380">
                  <c:v>38538</c:v>
                </c:pt>
                <c:pt idx="1381">
                  <c:v>38539</c:v>
                </c:pt>
                <c:pt idx="1382">
                  <c:v>38540</c:v>
                </c:pt>
                <c:pt idx="1383">
                  <c:v>38541</c:v>
                </c:pt>
                <c:pt idx="1384">
                  <c:v>38544</c:v>
                </c:pt>
                <c:pt idx="1385">
                  <c:v>38545</c:v>
                </c:pt>
                <c:pt idx="1386">
                  <c:v>38546</c:v>
                </c:pt>
                <c:pt idx="1387">
                  <c:v>38547</c:v>
                </c:pt>
                <c:pt idx="1388">
                  <c:v>38548</c:v>
                </c:pt>
                <c:pt idx="1389">
                  <c:v>38551</c:v>
                </c:pt>
                <c:pt idx="1390">
                  <c:v>38552</c:v>
                </c:pt>
                <c:pt idx="1391">
                  <c:v>38553</c:v>
                </c:pt>
                <c:pt idx="1392">
                  <c:v>38554</c:v>
                </c:pt>
                <c:pt idx="1393">
                  <c:v>38555</c:v>
                </c:pt>
                <c:pt idx="1394">
                  <c:v>38558</c:v>
                </c:pt>
                <c:pt idx="1395">
                  <c:v>38559</c:v>
                </c:pt>
                <c:pt idx="1396">
                  <c:v>38560</c:v>
                </c:pt>
                <c:pt idx="1397">
                  <c:v>38561</c:v>
                </c:pt>
                <c:pt idx="1398">
                  <c:v>38562</c:v>
                </c:pt>
                <c:pt idx="1399">
                  <c:v>38565</c:v>
                </c:pt>
                <c:pt idx="1400">
                  <c:v>38566</c:v>
                </c:pt>
                <c:pt idx="1401">
                  <c:v>38567</c:v>
                </c:pt>
                <c:pt idx="1402">
                  <c:v>38568</c:v>
                </c:pt>
                <c:pt idx="1403">
                  <c:v>38569</c:v>
                </c:pt>
                <c:pt idx="1404">
                  <c:v>38572</c:v>
                </c:pt>
                <c:pt idx="1405">
                  <c:v>38573</c:v>
                </c:pt>
                <c:pt idx="1406">
                  <c:v>38574</c:v>
                </c:pt>
                <c:pt idx="1407">
                  <c:v>38575</c:v>
                </c:pt>
                <c:pt idx="1408">
                  <c:v>38576</c:v>
                </c:pt>
                <c:pt idx="1409">
                  <c:v>38580</c:v>
                </c:pt>
                <c:pt idx="1410">
                  <c:v>38581</c:v>
                </c:pt>
                <c:pt idx="1411">
                  <c:v>38582</c:v>
                </c:pt>
                <c:pt idx="1412">
                  <c:v>38583</c:v>
                </c:pt>
                <c:pt idx="1413">
                  <c:v>38586</c:v>
                </c:pt>
                <c:pt idx="1414">
                  <c:v>38587</c:v>
                </c:pt>
                <c:pt idx="1415">
                  <c:v>38588</c:v>
                </c:pt>
                <c:pt idx="1416">
                  <c:v>38589</c:v>
                </c:pt>
                <c:pt idx="1417">
                  <c:v>38590</c:v>
                </c:pt>
                <c:pt idx="1418">
                  <c:v>38593</c:v>
                </c:pt>
                <c:pt idx="1419">
                  <c:v>38594</c:v>
                </c:pt>
                <c:pt idx="1420">
                  <c:v>38595</c:v>
                </c:pt>
                <c:pt idx="1421">
                  <c:v>38596</c:v>
                </c:pt>
                <c:pt idx="1422">
                  <c:v>38597</c:v>
                </c:pt>
                <c:pt idx="1423">
                  <c:v>38600</c:v>
                </c:pt>
                <c:pt idx="1424">
                  <c:v>38601</c:v>
                </c:pt>
                <c:pt idx="1425">
                  <c:v>38603</c:v>
                </c:pt>
                <c:pt idx="1426">
                  <c:v>38604</c:v>
                </c:pt>
                <c:pt idx="1427">
                  <c:v>38607</c:v>
                </c:pt>
                <c:pt idx="1428">
                  <c:v>38608</c:v>
                </c:pt>
                <c:pt idx="1429">
                  <c:v>38609</c:v>
                </c:pt>
                <c:pt idx="1430">
                  <c:v>38610</c:v>
                </c:pt>
                <c:pt idx="1431">
                  <c:v>38611</c:v>
                </c:pt>
                <c:pt idx="1432">
                  <c:v>38614</c:v>
                </c:pt>
                <c:pt idx="1433">
                  <c:v>38615</c:v>
                </c:pt>
                <c:pt idx="1434">
                  <c:v>38616</c:v>
                </c:pt>
                <c:pt idx="1435">
                  <c:v>38617</c:v>
                </c:pt>
                <c:pt idx="1436">
                  <c:v>38618</c:v>
                </c:pt>
                <c:pt idx="1437">
                  <c:v>38621</c:v>
                </c:pt>
                <c:pt idx="1438">
                  <c:v>38622</c:v>
                </c:pt>
                <c:pt idx="1439">
                  <c:v>38623</c:v>
                </c:pt>
                <c:pt idx="1440">
                  <c:v>38624</c:v>
                </c:pt>
                <c:pt idx="1441">
                  <c:v>38625</c:v>
                </c:pt>
                <c:pt idx="1442">
                  <c:v>38628</c:v>
                </c:pt>
                <c:pt idx="1443">
                  <c:v>38629</c:v>
                </c:pt>
                <c:pt idx="1444">
                  <c:v>38630</c:v>
                </c:pt>
                <c:pt idx="1445">
                  <c:v>38631</c:v>
                </c:pt>
                <c:pt idx="1446">
                  <c:v>38632</c:v>
                </c:pt>
                <c:pt idx="1447">
                  <c:v>38635</c:v>
                </c:pt>
                <c:pt idx="1448">
                  <c:v>38636</c:v>
                </c:pt>
                <c:pt idx="1449">
                  <c:v>38638</c:v>
                </c:pt>
                <c:pt idx="1450">
                  <c:v>38639</c:v>
                </c:pt>
                <c:pt idx="1451">
                  <c:v>38642</c:v>
                </c:pt>
                <c:pt idx="1452">
                  <c:v>38643</c:v>
                </c:pt>
                <c:pt idx="1453">
                  <c:v>38644</c:v>
                </c:pt>
                <c:pt idx="1454">
                  <c:v>38645</c:v>
                </c:pt>
                <c:pt idx="1455">
                  <c:v>38646</c:v>
                </c:pt>
                <c:pt idx="1456">
                  <c:v>38649</c:v>
                </c:pt>
                <c:pt idx="1457">
                  <c:v>38650</c:v>
                </c:pt>
                <c:pt idx="1458">
                  <c:v>38651</c:v>
                </c:pt>
                <c:pt idx="1459">
                  <c:v>38652</c:v>
                </c:pt>
                <c:pt idx="1460">
                  <c:v>38653</c:v>
                </c:pt>
                <c:pt idx="1461">
                  <c:v>38656</c:v>
                </c:pt>
                <c:pt idx="1462">
                  <c:v>38657</c:v>
                </c:pt>
                <c:pt idx="1463">
                  <c:v>38658</c:v>
                </c:pt>
                <c:pt idx="1464">
                  <c:v>38663</c:v>
                </c:pt>
                <c:pt idx="1465">
                  <c:v>38664</c:v>
                </c:pt>
                <c:pt idx="1466">
                  <c:v>38665</c:v>
                </c:pt>
                <c:pt idx="1467">
                  <c:v>38666</c:v>
                </c:pt>
                <c:pt idx="1468">
                  <c:v>38667</c:v>
                </c:pt>
                <c:pt idx="1469">
                  <c:v>38670</c:v>
                </c:pt>
                <c:pt idx="1470">
                  <c:v>38672</c:v>
                </c:pt>
                <c:pt idx="1471">
                  <c:v>38673</c:v>
                </c:pt>
                <c:pt idx="1472">
                  <c:v>38674</c:v>
                </c:pt>
                <c:pt idx="1473">
                  <c:v>38677</c:v>
                </c:pt>
                <c:pt idx="1474">
                  <c:v>38678</c:v>
                </c:pt>
                <c:pt idx="1475">
                  <c:v>38679</c:v>
                </c:pt>
                <c:pt idx="1476">
                  <c:v>38680</c:v>
                </c:pt>
                <c:pt idx="1477">
                  <c:v>38681</c:v>
                </c:pt>
                <c:pt idx="1478">
                  <c:v>38684</c:v>
                </c:pt>
                <c:pt idx="1479">
                  <c:v>38685</c:v>
                </c:pt>
                <c:pt idx="1480">
                  <c:v>38686</c:v>
                </c:pt>
                <c:pt idx="1481">
                  <c:v>38687</c:v>
                </c:pt>
                <c:pt idx="1482">
                  <c:v>38688</c:v>
                </c:pt>
                <c:pt idx="1483">
                  <c:v>38691</c:v>
                </c:pt>
                <c:pt idx="1484">
                  <c:v>38692</c:v>
                </c:pt>
                <c:pt idx="1485">
                  <c:v>38693</c:v>
                </c:pt>
                <c:pt idx="1486">
                  <c:v>38694</c:v>
                </c:pt>
                <c:pt idx="1487">
                  <c:v>38695</c:v>
                </c:pt>
                <c:pt idx="1488">
                  <c:v>38698</c:v>
                </c:pt>
                <c:pt idx="1489">
                  <c:v>38699</c:v>
                </c:pt>
                <c:pt idx="1490">
                  <c:v>38700</c:v>
                </c:pt>
                <c:pt idx="1491">
                  <c:v>38701</c:v>
                </c:pt>
                <c:pt idx="1492">
                  <c:v>38702</c:v>
                </c:pt>
                <c:pt idx="1493">
                  <c:v>38705</c:v>
                </c:pt>
                <c:pt idx="1494">
                  <c:v>38706</c:v>
                </c:pt>
                <c:pt idx="1495">
                  <c:v>38707</c:v>
                </c:pt>
                <c:pt idx="1496">
                  <c:v>38708</c:v>
                </c:pt>
                <c:pt idx="1497">
                  <c:v>38709</c:v>
                </c:pt>
                <c:pt idx="1498">
                  <c:v>38712</c:v>
                </c:pt>
                <c:pt idx="1499">
                  <c:v>38713</c:v>
                </c:pt>
                <c:pt idx="1500">
                  <c:v>38714</c:v>
                </c:pt>
                <c:pt idx="1501">
                  <c:v>38715</c:v>
                </c:pt>
                <c:pt idx="1502">
                  <c:v>38716</c:v>
                </c:pt>
                <c:pt idx="1503">
                  <c:v>38719</c:v>
                </c:pt>
                <c:pt idx="1504">
                  <c:v>38720</c:v>
                </c:pt>
                <c:pt idx="1505">
                  <c:v>38721</c:v>
                </c:pt>
                <c:pt idx="1506">
                  <c:v>38722</c:v>
                </c:pt>
                <c:pt idx="1507">
                  <c:v>38723</c:v>
                </c:pt>
                <c:pt idx="1508">
                  <c:v>38726</c:v>
                </c:pt>
                <c:pt idx="1509">
                  <c:v>38727</c:v>
                </c:pt>
                <c:pt idx="1510">
                  <c:v>38729</c:v>
                </c:pt>
                <c:pt idx="1511">
                  <c:v>38730</c:v>
                </c:pt>
                <c:pt idx="1512">
                  <c:v>38733</c:v>
                </c:pt>
                <c:pt idx="1513">
                  <c:v>38734</c:v>
                </c:pt>
                <c:pt idx="1514">
                  <c:v>38735</c:v>
                </c:pt>
                <c:pt idx="1515">
                  <c:v>38736</c:v>
                </c:pt>
                <c:pt idx="1516">
                  <c:v>38737</c:v>
                </c:pt>
                <c:pt idx="1517">
                  <c:v>38740</c:v>
                </c:pt>
                <c:pt idx="1518">
                  <c:v>38741</c:v>
                </c:pt>
                <c:pt idx="1519">
                  <c:v>38742</c:v>
                </c:pt>
                <c:pt idx="1520">
                  <c:v>38744</c:v>
                </c:pt>
                <c:pt idx="1521">
                  <c:v>38747</c:v>
                </c:pt>
                <c:pt idx="1522">
                  <c:v>38748</c:v>
                </c:pt>
                <c:pt idx="1523">
                  <c:v>38749</c:v>
                </c:pt>
                <c:pt idx="1524">
                  <c:v>38750</c:v>
                </c:pt>
                <c:pt idx="1525">
                  <c:v>38751</c:v>
                </c:pt>
                <c:pt idx="1526">
                  <c:v>38754</c:v>
                </c:pt>
                <c:pt idx="1527">
                  <c:v>38755</c:v>
                </c:pt>
                <c:pt idx="1528">
                  <c:v>38756</c:v>
                </c:pt>
                <c:pt idx="1529">
                  <c:v>38758</c:v>
                </c:pt>
                <c:pt idx="1530">
                  <c:v>38761</c:v>
                </c:pt>
                <c:pt idx="1531">
                  <c:v>38762</c:v>
                </c:pt>
                <c:pt idx="1532">
                  <c:v>38763</c:v>
                </c:pt>
                <c:pt idx="1533">
                  <c:v>38764</c:v>
                </c:pt>
                <c:pt idx="1534">
                  <c:v>38765</c:v>
                </c:pt>
                <c:pt idx="1535">
                  <c:v>38768</c:v>
                </c:pt>
                <c:pt idx="1536">
                  <c:v>38769</c:v>
                </c:pt>
                <c:pt idx="1537">
                  <c:v>38770</c:v>
                </c:pt>
                <c:pt idx="1538">
                  <c:v>38771</c:v>
                </c:pt>
                <c:pt idx="1539">
                  <c:v>38772</c:v>
                </c:pt>
                <c:pt idx="1540">
                  <c:v>38775</c:v>
                </c:pt>
                <c:pt idx="1541">
                  <c:v>38776</c:v>
                </c:pt>
                <c:pt idx="1542">
                  <c:v>38777</c:v>
                </c:pt>
                <c:pt idx="1543">
                  <c:v>38778</c:v>
                </c:pt>
                <c:pt idx="1544">
                  <c:v>38779</c:v>
                </c:pt>
                <c:pt idx="1545">
                  <c:v>38782</c:v>
                </c:pt>
                <c:pt idx="1546">
                  <c:v>38783</c:v>
                </c:pt>
                <c:pt idx="1547">
                  <c:v>38784</c:v>
                </c:pt>
                <c:pt idx="1548">
                  <c:v>38785</c:v>
                </c:pt>
                <c:pt idx="1549">
                  <c:v>38786</c:v>
                </c:pt>
                <c:pt idx="1550">
                  <c:v>38789</c:v>
                </c:pt>
                <c:pt idx="1551">
                  <c:v>38790</c:v>
                </c:pt>
                <c:pt idx="1552">
                  <c:v>38792</c:v>
                </c:pt>
                <c:pt idx="1553">
                  <c:v>38793</c:v>
                </c:pt>
                <c:pt idx="1554">
                  <c:v>38796</c:v>
                </c:pt>
                <c:pt idx="1555">
                  <c:v>38797</c:v>
                </c:pt>
                <c:pt idx="1556">
                  <c:v>38798</c:v>
                </c:pt>
                <c:pt idx="1557">
                  <c:v>38799</c:v>
                </c:pt>
                <c:pt idx="1558">
                  <c:v>38800</c:v>
                </c:pt>
                <c:pt idx="1559">
                  <c:v>38803</c:v>
                </c:pt>
                <c:pt idx="1560">
                  <c:v>38804</c:v>
                </c:pt>
                <c:pt idx="1561">
                  <c:v>38805</c:v>
                </c:pt>
                <c:pt idx="1562">
                  <c:v>38806</c:v>
                </c:pt>
                <c:pt idx="1563">
                  <c:v>38807</c:v>
                </c:pt>
                <c:pt idx="1564">
                  <c:v>38810</c:v>
                </c:pt>
                <c:pt idx="1565">
                  <c:v>38811</c:v>
                </c:pt>
                <c:pt idx="1566">
                  <c:v>38812</c:v>
                </c:pt>
                <c:pt idx="1567">
                  <c:v>38814</c:v>
                </c:pt>
                <c:pt idx="1568">
                  <c:v>38817</c:v>
                </c:pt>
                <c:pt idx="1569">
                  <c:v>38819</c:v>
                </c:pt>
                <c:pt idx="1570">
                  <c:v>38820</c:v>
                </c:pt>
                <c:pt idx="1571">
                  <c:v>38824</c:v>
                </c:pt>
                <c:pt idx="1572">
                  <c:v>38825</c:v>
                </c:pt>
                <c:pt idx="1573">
                  <c:v>38826</c:v>
                </c:pt>
                <c:pt idx="1574">
                  <c:v>38827</c:v>
                </c:pt>
                <c:pt idx="1575">
                  <c:v>38828</c:v>
                </c:pt>
                <c:pt idx="1576">
                  <c:v>38831</c:v>
                </c:pt>
                <c:pt idx="1577">
                  <c:v>38832</c:v>
                </c:pt>
                <c:pt idx="1578">
                  <c:v>38833</c:v>
                </c:pt>
                <c:pt idx="1579">
                  <c:v>38834</c:v>
                </c:pt>
                <c:pt idx="1580">
                  <c:v>38835</c:v>
                </c:pt>
                <c:pt idx="1581">
                  <c:v>38839</c:v>
                </c:pt>
                <c:pt idx="1582">
                  <c:v>38840</c:v>
                </c:pt>
                <c:pt idx="1583">
                  <c:v>38841</c:v>
                </c:pt>
                <c:pt idx="1584">
                  <c:v>38842</c:v>
                </c:pt>
                <c:pt idx="1585">
                  <c:v>38845</c:v>
                </c:pt>
                <c:pt idx="1586">
                  <c:v>38846</c:v>
                </c:pt>
                <c:pt idx="1587">
                  <c:v>38847</c:v>
                </c:pt>
                <c:pt idx="1588">
                  <c:v>38848</c:v>
                </c:pt>
                <c:pt idx="1589">
                  <c:v>38849</c:v>
                </c:pt>
                <c:pt idx="1590">
                  <c:v>38852</c:v>
                </c:pt>
                <c:pt idx="1591">
                  <c:v>38853</c:v>
                </c:pt>
                <c:pt idx="1592">
                  <c:v>38854</c:v>
                </c:pt>
                <c:pt idx="1593">
                  <c:v>38855</c:v>
                </c:pt>
                <c:pt idx="1594">
                  <c:v>38856</c:v>
                </c:pt>
                <c:pt idx="1595">
                  <c:v>38859</c:v>
                </c:pt>
                <c:pt idx="1596">
                  <c:v>38860</c:v>
                </c:pt>
                <c:pt idx="1597">
                  <c:v>38861</c:v>
                </c:pt>
                <c:pt idx="1598">
                  <c:v>38862</c:v>
                </c:pt>
                <c:pt idx="1599">
                  <c:v>38863</c:v>
                </c:pt>
                <c:pt idx="1600">
                  <c:v>38866</c:v>
                </c:pt>
                <c:pt idx="1601">
                  <c:v>38867</c:v>
                </c:pt>
                <c:pt idx="1602">
                  <c:v>38868</c:v>
                </c:pt>
                <c:pt idx="1603">
                  <c:v>38869</c:v>
                </c:pt>
                <c:pt idx="1604">
                  <c:v>38870</c:v>
                </c:pt>
                <c:pt idx="1605">
                  <c:v>38873</c:v>
                </c:pt>
                <c:pt idx="1606">
                  <c:v>38874</c:v>
                </c:pt>
                <c:pt idx="1607">
                  <c:v>38875</c:v>
                </c:pt>
                <c:pt idx="1608">
                  <c:v>38876</c:v>
                </c:pt>
                <c:pt idx="1609">
                  <c:v>38877</c:v>
                </c:pt>
                <c:pt idx="1610">
                  <c:v>38880</c:v>
                </c:pt>
                <c:pt idx="1611">
                  <c:v>38881</c:v>
                </c:pt>
                <c:pt idx="1612">
                  <c:v>38882</c:v>
                </c:pt>
                <c:pt idx="1613">
                  <c:v>38883</c:v>
                </c:pt>
                <c:pt idx="1614">
                  <c:v>38884</c:v>
                </c:pt>
                <c:pt idx="1615">
                  <c:v>38887</c:v>
                </c:pt>
                <c:pt idx="1616">
                  <c:v>38888</c:v>
                </c:pt>
                <c:pt idx="1617">
                  <c:v>38889</c:v>
                </c:pt>
                <c:pt idx="1618">
                  <c:v>38890</c:v>
                </c:pt>
                <c:pt idx="1619">
                  <c:v>38891</c:v>
                </c:pt>
                <c:pt idx="1620">
                  <c:v>38894</c:v>
                </c:pt>
                <c:pt idx="1621">
                  <c:v>38895</c:v>
                </c:pt>
                <c:pt idx="1622">
                  <c:v>38896</c:v>
                </c:pt>
                <c:pt idx="1623">
                  <c:v>38897</c:v>
                </c:pt>
                <c:pt idx="1624">
                  <c:v>38898</c:v>
                </c:pt>
                <c:pt idx="1625">
                  <c:v>38901</c:v>
                </c:pt>
                <c:pt idx="1626">
                  <c:v>38902</c:v>
                </c:pt>
                <c:pt idx="1627">
                  <c:v>38903</c:v>
                </c:pt>
                <c:pt idx="1628">
                  <c:v>38904</c:v>
                </c:pt>
                <c:pt idx="1629">
                  <c:v>38905</c:v>
                </c:pt>
                <c:pt idx="1630">
                  <c:v>38908</c:v>
                </c:pt>
                <c:pt idx="1631">
                  <c:v>38909</c:v>
                </c:pt>
                <c:pt idx="1632">
                  <c:v>38910</c:v>
                </c:pt>
                <c:pt idx="1633">
                  <c:v>38911</c:v>
                </c:pt>
                <c:pt idx="1634">
                  <c:v>38912</c:v>
                </c:pt>
                <c:pt idx="1635">
                  <c:v>38915</c:v>
                </c:pt>
                <c:pt idx="1636">
                  <c:v>38916</c:v>
                </c:pt>
                <c:pt idx="1637">
                  <c:v>38917</c:v>
                </c:pt>
                <c:pt idx="1638">
                  <c:v>38918</c:v>
                </c:pt>
                <c:pt idx="1639">
                  <c:v>38919</c:v>
                </c:pt>
                <c:pt idx="1640">
                  <c:v>38922</c:v>
                </c:pt>
                <c:pt idx="1641">
                  <c:v>38923</c:v>
                </c:pt>
                <c:pt idx="1642">
                  <c:v>38924</c:v>
                </c:pt>
                <c:pt idx="1643">
                  <c:v>38925</c:v>
                </c:pt>
                <c:pt idx="1644">
                  <c:v>38926</c:v>
                </c:pt>
                <c:pt idx="1645">
                  <c:v>38929</c:v>
                </c:pt>
                <c:pt idx="1646">
                  <c:v>38930</c:v>
                </c:pt>
                <c:pt idx="1647">
                  <c:v>38931</c:v>
                </c:pt>
                <c:pt idx="1648">
                  <c:v>38932</c:v>
                </c:pt>
                <c:pt idx="1649">
                  <c:v>38933</c:v>
                </c:pt>
                <c:pt idx="1650">
                  <c:v>38936</c:v>
                </c:pt>
                <c:pt idx="1651">
                  <c:v>38937</c:v>
                </c:pt>
                <c:pt idx="1652">
                  <c:v>38938</c:v>
                </c:pt>
                <c:pt idx="1653">
                  <c:v>38939</c:v>
                </c:pt>
                <c:pt idx="1654">
                  <c:v>38940</c:v>
                </c:pt>
                <c:pt idx="1655">
                  <c:v>38943</c:v>
                </c:pt>
                <c:pt idx="1656">
                  <c:v>38945</c:v>
                </c:pt>
                <c:pt idx="1657">
                  <c:v>38946</c:v>
                </c:pt>
                <c:pt idx="1658">
                  <c:v>38947</c:v>
                </c:pt>
                <c:pt idx="1659">
                  <c:v>38950</c:v>
                </c:pt>
                <c:pt idx="1660">
                  <c:v>38951</c:v>
                </c:pt>
                <c:pt idx="1661">
                  <c:v>38952</c:v>
                </c:pt>
                <c:pt idx="1662">
                  <c:v>38953</c:v>
                </c:pt>
                <c:pt idx="1663">
                  <c:v>38954</c:v>
                </c:pt>
                <c:pt idx="1664">
                  <c:v>38957</c:v>
                </c:pt>
                <c:pt idx="1665">
                  <c:v>38958</c:v>
                </c:pt>
                <c:pt idx="1666">
                  <c:v>38959</c:v>
                </c:pt>
                <c:pt idx="1667">
                  <c:v>38960</c:v>
                </c:pt>
                <c:pt idx="1668">
                  <c:v>38961</c:v>
                </c:pt>
                <c:pt idx="1669">
                  <c:v>38964</c:v>
                </c:pt>
                <c:pt idx="1670">
                  <c:v>38965</c:v>
                </c:pt>
                <c:pt idx="1671">
                  <c:v>38966</c:v>
                </c:pt>
                <c:pt idx="1672">
                  <c:v>38967</c:v>
                </c:pt>
                <c:pt idx="1673">
                  <c:v>38968</c:v>
                </c:pt>
                <c:pt idx="1674">
                  <c:v>38971</c:v>
                </c:pt>
                <c:pt idx="1675">
                  <c:v>38972</c:v>
                </c:pt>
                <c:pt idx="1676">
                  <c:v>38973</c:v>
                </c:pt>
                <c:pt idx="1677">
                  <c:v>38974</c:v>
                </c:pt>
                <c:pt idx="1678">
                  <c:v>38975</c:v>
                </c:pt>
                <c:pt idx="1679">
                  <c:v>38978</c:v>
                </c:pt>
                <c:pt idx="1680">
                  <c:v>38979</c:v>
                </c:pt>
                <c:pt idx="1681">
                  <c:v>38980</c:v>
                </c:pt>
                <c:pt idx="1682">
                  <c:v>38981</c:v>
                </c:pt>
                <c:pt idx="1683">
                  <c:v>38982</c:v>
                </c:pt>
                <c:pt idx="1684">
                  <c:v>38985</c:v>
                </c:pt>
                <c:pt idx="1685">
                  <c:v>38986</c:v>
                </c:pt>
                <c:pt idx="1686">
                  <c:v>38987</c:v>
                </c:pt>
                <c:pt idx="1687">
                  <c:v>38988</c:v>
                </c:pt>
                <c:pt idx="1688">
                  <c:v>38989</c:v>
                </c:pt>
                <c:pt idx="1689">
                  <c:v>38993</c:v>
                </c:pt>
                <c:pt idx="1690">
                  <c:v>38994</c:v>
                </c:pt>
                <c:pt idx="1691">
                  <c:v>38995</c:v>
                </c:pt>
                <c:pt idx="1692">
                  <c:v>38996</c:v>
                </c:pt>
                <c:pt idx="1693">
                  <c:v>38999</c:v>
                </c:pt>
                <c:pt idx="1694">
                  <c:v>39000</c:v>
                </c:pt>
                <c:pt idx="1695">
                  <c:v>39001</c:v>
                </c:pt>
                <c:pt idx="1696">
                  <c:v>39002</c:v>
                </c:pt>
                <c:pt idx="1697">
                  <c:v>39003</c:v>
                </c:pt>
                <c:pt idx="1698">
                  <c:v>39006</c:v>
                </c:pt>
                <c:pt idx="1699">
                  <c:v>39007</c:v>
                </c:pt>
                <c:pt idx="1700">
                  <c:v>39008</c:v>
                </c:pt>
                <c:pt idx="1701">
                  <c:v>39009</c:v>
                </c:pt>
                <c:pt idx="1702">
                  <c:v>39010</c:v>
                </c:pt>
                <c:pt idx="1703">
                  <c:v>39013</c:v>
                </c:pt>
                <c:pt idx="1704">
                  <c:v>39016</c:v>
                </c:pt>
                <c:pt idx="1705">
                  <c:v>39017</c:v>
                </c:pt>
                <c:pt idx="1706">
                  <c:v>39020</c:v>
                </c:pt>
                <c:pt idx="1707">
                  <c:v>39021</c:v>
                </c:pt>
                <c:pt idx="1708">
                  <c:v>39022</c:v>
                </c:pt>
                <c:pt idx="1709">
                  <c:v>39023</c:v>
                </c:pt>
                <c:pt idx="1710">
                  <c:v>39024</c:v>
                </c:pt>
                <c:pt idx="1711">
                  <c:v>39027</c:v>
                </c:pt>
                <c:pt idx="1712">
                  <c:v>39028</c:v>
                </c:pt>
                <c:pt idx="1713">
                  <c:v>39029</c:v>
                </c:pt>
                <c:pt idx="1714">
                  <c:v>39030</c:v>
                </c:pt>
                <c:pt idx="1715">
                  <c:v>39031</c:v>
                </c:pt>
                <c:pt idx="1716">
                  <c:v>39034</c:v>
                </c:pt>
                <c:pt idx="1717">
                  <c:v>39035</c:v>
                </c:pt>
                <c:pt idx="1718">
                  <c:v>39036</c:v>
                </c:pt>
                <c:pt idx="1719">
                  <c:v>39037</c:v>
                </c:pt>
                <c:pt idx="1720">
                  <c:v>39038</c:v>
                </c:pt>
                <c:pt idx="1721">
                  <c:v>39041</c:v>
                </c:pt>
                <c:pt idx="1722">
                  <c:v>39042</c:v>
                </c:pt>
                <c:pt idx="1723">
                  <c:v>39043</c:v>
                </c:pt>
                <c:pt idx="1724">
                  <c:v>39044</c:v>
                </c:pt>
                <c:pt idx="1725">
                  <c:v>39045</c:v>
                </c:pt>
                <c:pt idx="1726">
                  <c:v>39048</c:v>
                </c:pt>
                <c:pt idx="1727">
                  <c:v>39049</c:v>
                </c:pt>
                <c:pt idx="1728">
                  <c:v>39050</c:v>
                </c:pt>
                <c:pt idx="1729">
                  <c:v>39051</c:v>
                </c:pt>
                <c:pt idx="1730">
                  <c:v>39052</c:v>
                </c:pt>
                <c:pt idx="1731">
                  <c:v>39055</c:v>
                </c:pt>
                <c:pt idx="1732">
                  <c:v>39056</c:v>
                </c:pt>
                <c:pt idx="1733">
                  <c:v>39057</c:v>
                </c:pt>
                <c:pt idx="1734">
                  <c:v>39058</c:v>
                </c:pt>
                <c:pt idx="1735">
                  <c:v>39059</c:v>
                </c:pt>
                <c:pt idx="1736">
                  <c:v>39062</c:v>
                </c:pt>
                <c:pt idx="1737">
                  <c:v>39063</c:v>
                </c:pt>
                <c:pt idx="1738">
                  <c:v>39064</c:v>
                </c:pt>
                <c:pt idx="1739">
                  <c:v>39065</c:v>
                </c:pt>
                <c:pt idx="1740">
                  <c:v>39066</c:v>
                </c:pt>
                <c:pt idx="1741">
                  <c:v>39069</c:v>
                </c:pt>
                <c:pt idx="1742">
                  <c:v>39070</c:v>
                </c:pt>
                <c:pt idx="1743">
                  <c:v>39071</c:v>
                </c:pt>
                <c:pt idx="1744">
                  <c:v>39072</c:v>
                </c:pt>
                <c:pt idx="1745">
                  <c:v>39073</c:v>
                </c:pt>
                <c:pt idx="1746">
                  <c:v>39077</c:v>
                </c:pt>
                <c:pt idx="1747">
                  <c:v>39078</c:v>
                </c:pt>
                <c:pt idx="1748">
                  <c:v>39079</c:v>
                </c:pt>
                <c:pt idx="1749">
                  <c:v>39080</c:v>
                </c:pt>
                <c:pt idx="1750">
                  <c:v>39084</c:v>
                </c:pt>
                <c:pt idx="1751">
                  <c:v>39085</c:v>
                </c:pt>
                <c:pt idx="1752">
                  <c:v>39086</c:v>
                </c:pt>
                <c:pt idx="1753">
                  <c:v>39087</c:v>
                </c:pt>
                <c:pt idx="1754">
                  <c:v>39090</c:v>
                </c:pt>
                <c:pt idx="1755">
                  <c:v>39091</c:v>
                </c:pt>
                <c:pt idx="1756">
                  <c:v>39092</c:v>
                </c:pt>
                <c:pt idx="1757">
                  <c:v>39093</c:v>
                </c:pt>
                <c:pt idx="1758">
                  <c:v>39094</c:v>
                </c:pt>
                <c:pt idx="1759">
                  <c:v>39097</c:v>
                </c:pt>
                <c:pt idx="1760">
                  <c:v>39098</c:v>
                </c:pt>
                <c:pt idx="1761">
                  <c:v>39099</c:v>
                </c:pt>
                <c:pt idx="1762">
                  <c:v>39100</c:v>
                </c:pt>
                <c:pt idx="1763">
                  <c:v>39101</c:v>
                </c:pt>
                <c:pt idx="1764">
                  <c:v>39104</c:v>
                </c:pt>
                <c:pt idx="1765">
                  <c:v>39105</c:v>
                </c:pt>
                <c:pt idx="1766">
                  <c:v>39106</c:v>
                </c:pt>
                <c:pt idx="1767">
                  <c:v>39107</c:v>
                </c:pt>
                <c:pt idx="1768">
                  <c:v>39111</c:v>
                </c:pt>
                <c:pt idx="1769">
                  <c:v>39113</c:v>
                </c:pt>
                <c:pt idx="1770">
                  <c:v>39114</c:v>
                </c:pt>
                <c:pt idx="1771">
                  <c:v>39115</c:v>
                </c:pt>
                <c:pt idx="1772">
                  <c:v>39118</c:v>
                </c:pt>
                <c:pt idx="1773">
                  <c:v>39119</c:v>
                </c:pt>
                <c:pt idx="1774">
                  <c:v>39120</c:v>
                </c:pt>
                <c:pt idx="1775">
                  <c:v>39121</c:v>
                </c:pt>
                <c:pt idx="1776">
                  <c:v>39122</c:v>
                </c:pt>
                <c:pt idx="1777">
                  <c:v>39125</c:v>
                </c:pt>
                <c:pt idx="1778">
                  <c:v>39126</c:v>
                </c:pt>
                <c:pt idx="1779">
                  <c:v>39127</c:v>
                </c:pt>
                <c:pt idx="1780">
                  <c:v>39128</c:v>
                </c:pt>
                <c:pt idx="1781">
                  <c:v>39132</c:v>
                </c:pt>
                <c:pt idx="1782">
                  <c:v>39133</c:v>
                </c:pt>
                <c:pt idx="1783">
                  <c:v>39134</c:v>
                </c:pt>
                <c:pt idx="1784">
                  <c:v>39135</c:v>
                </c:pt>
                <c:pt idx="1785">
                  <c:v>39136</c:v>
                </c:pt>
                <c:pt idx="1786">
                  <c:v>39139</c:v>
                </c:pt>
                <c:pt idx="1787">
                  <c:v>39140</c:v>
                </c:pt>
                <c:pt idx="1788">
                  <c:v>39141</c:v>
                </c:pt>
                <c:pt idx="1789">
                  <c:v>39142</c:v>
                </c:pt>
                <c:pt idx="1790">
                  <c:v>39143</c:v>
                </c:pt>
                <c:pt idx="1791">
                  <c:v>39146</c:v>
                </c:pt>
                <c:pt idx="1792">
                  <c:v>39147</c:v>
                </c:pt>
                <c:pt idx="1793">
                  <c:v>39148</c:v>
                </c:pt>
                <c:pt idx="1794">
                  <c:v>39149</c:v>
                </c:pt>
                <c:pt idx="1795">
                  <c:v>39150</c:v>
                </c:pt>
                <c:pt idx="1796">
                  <c:v>39153</c:v>
                </c:pt>
                <c:pt idx="1797">
                  <c:v>39154</c:v>
                </c:pt>
                <c:pt idx="1798">
                  <c:v>39155</c:v>
                </c:pt>
                <c:pt idx="1799">
                  <c:v>39156</c:v>
                </c:pt>
                <c:pt idx="1800">
                  <c:v>39157</c:v>
                </c:pt>
                <c:pt idx="1801">
                  <c:v>39160</c:v>
                </c:pt>
                <c:pt idx="1802">
                  <c:v>39161</c:v>
                </c:pt>
                <c:pt idx="1803">
                  <c:v>39162</c:v>
                </c:pt>
                <c:pt idx="1804">
                  <c:v>39163</c:v>
                </c:pt>
                <c:pt idx="1805">
                  <c:v>39164</c:v>
                </c:pt>
                <c:pt idx="1806">
                  <c:v>39167</c:v>
                </c:pt>
                <c:pt idx="1807">
                  <c:v>39169</c:v>
                </c:pt>
                <c:pt idx="1808">
                  <c:v>39170</c:v>
                </c:pt>
                <c:pt idx="1809">
                  <c:v>39171</c:v>
                </c:pt>
                <c:pt idx="1810">
                  <c:v>39174</c:v>
                </c:pt>
                <c:pt idx="1811">
                  <c:v>39175</c:v>
                </c:pt>
                <c:pt idx="1812">
                  <c:v>39176</c:v>
                </c:pt>
                <c:pt idx="1813">
                  <c:v>39177</c:v>
                </c:pt>
                <c:pt idx="1814">
                  <c:v>39181</c:v>
                </c:pt>
                <c:pt idx="1815">
                  <c:v>39182</c:v>
                </c:pt>
                <c:pt idx="1816">
                  <c:v>39183</c:v>
                </c:pt>
                <c:pt idx="1817">
                  <c:v>39184</c:v>
                </c:pt>
                <c:pt idx="1818">
                  <c:v>39185</c:v>
                </c:pt>
                <c:pt idx="1819">
                  <c:v>39188</c:v>
                </c:pt>
                <c:pt idx="1820">
                  <c:v>39189</c:v>
                </c:pt>
                <c:pt idx="1821">
                  <c:v>39190</c:v>
                </c:pt>
                <c:pt idx="1822">
                  <c:v>39191</c:v>
                </c:pt>
                <c:pt idx="1823">
                  <c:v>39192</c:v>
                </c:pt>
                <c:pt idx="1824">
                  <c:v>39195</c:v>
                </c:pt>
                <c:pt idx="1825">
                  <c:v>39196</c:v>
                </c:pt>
                <c:pt idx="1826">
                  <c:v>39197</c:v>
                </c:pt>
                <c:pt idx="1827">
                  <c:v>39198</c:v>
                </c:pt>
                <c:pt idx="1828">
                  <c:v>39199</c:v>
                </c:pt>
                <c:pt idx="1829">
                  <c:v>39202</c:v>
                </c:pt>
                <c:pt idx="1830">
                  <c:v>39205</c:v>
                </c:pt>
                <c:pt idx="1831">
                  <c:v>39206</c:v>
                </c:pt>
                <c:pt idx="1832">
                  <c:v>39209</c:v>
                </c:pt>
                <c:pt idx="1833">
                  <c:v>39210</c:v>
                </c:pt>
                <c:pt idx="1834">
                  <c:v>39211</c:v>
                </c:pt>
                <c:pt idx="1835">
                  <c:v>39212</c:v>
                </c:pt>
                <c:pt idx="1836">
                  <c:v>39213</c:v>
                </c:pt>
                <c:pt idx="1837">
                  <c:v>39216</c:v>
                </c:pt>
                <c:pt idx="1838">
                  <c:v>39217</c:v>
                </c:pt>
                <c:pt idx="1839">
                  <c:v>39218</c:v>
                </c:pt>
                <c:pt idx="1840">
                  <c:v>39219</c:v>
                </c:pt>
                <c:pt idx="1841">
                  <c:v>39220</c:v>
                </c:pt>
                <c:pt idx="1842">
                  <c:v>39223</c:v>
                </c:pt>
                <c:pt idx="1843">
                  <c:v>39224</c:v>
                </c:pt>
                <c:pt idx="1844">
                  <c:v>39225</c:v>
                </c:pt>
                <c:pt idx="1845">
                  <c:v>39226</c:v>
                </c:pt>
                <c:pt idx="1846">
                  <c:v>39227</c:v>
                </c:pt>
                <c:pt idx="1847">
                  <c:v>39230</c:v>
                </c:pt>
                <c:pt idx="1848">
                  <c:v>39231</c:v>
                </c:pt>
                <c:pt idx="1849">
                  <c:v>39232</c:v>
                </c:pt>
                <c:pt idx="1850">
                  <c:v>39233</c:v>
                </c:pt>
                <c:pt idx="1851">
                  <c:v>39234</c:v>
                </c:pt>
                <c:pt idx="1852">
                  <c:v>39237</c:v>
                </c:pt>
                <c:pt idx="1853">
                  <c:v>39238</c:v>
                </c:pt>
                <c:pt idx="1854">
                  <c:v>39239</c:v>
                </c:pt>
                <c:pt idx="1855">
                  <c:v>39240</c:v>
                </c:pt>
                <c:pt idx="1856">
                  <c:v>39241</c:v>
                </c:pt>
                <c:pt idx="1857">
                  <c:v>39244</c:v>
                </c:pt>
                <c:pt idx="1858">
                  <c:v>39245</c:v>
                </c:pt>
                <c:pt idx="1859">
                  <c:v>39246</c:v>
                </c:pt>
                <c:pt idx="1860">
                  <c:v>39247</c:v>
                </c:pt>
                <c:pt idx="1861">
                  <c:v>39248</c:v>
                </c:pt>
                <c:pt idx="1862">
                  <c:v>39251</c:v>
                </c:pt>
                <c:pt idx="1863">
                  <c:v>39252</c:v>
                </c:pt>
                <c:pt idx="1864">
                  <c:v>39253</c:v>
                </c:pt>
                <c:pt idx="1865">
                  <c:v>39254</c:v>
                </c:pt>
                <c:pt idx="1866">
                  <c:v>39255</c:v>
                </c:pt>
                <c:pt idx="1867">
                  <c:v>39258</c:v>
                </c:pt>
                <c:pt idx="1868">
                  <c:v>39259</c:v>
                </c:pt>
                <c:pt idx="1869">
                  <c:v>39260</c:v>
                </c:pt>
                <c:pt idx="1870">
                  <c:v>39261</c:v>
                </c:pt>
                <c:pt idx="1871">
                  <c:v>39262</c:v>
                </c:pt>
                <c:pt idx="1872">
                  <c:v>39265</c:v>
                </c:pt>
                <c:pt idx="1873">
                  <c:v>39266</c:v>
                </c:pt>
                <c:pt idx="1874">
                  <c:v>39267</c:v>
                </c:pt>
                <c:pt idx="1875">
                  <c:v>39268</c:v>
                </c:pt>
                <c:pt idx="1876">
                  <c:v>39269</c:v>
                </c:pt>
                <c:pt idx="1877">
                  <c:v>39272</c:v>
                </c:pt>
                <c:pt idx="1878">
                  <c:v>39273</c:v>
                </c:pt>
                <c:pt idx="1879">
                  <c:v>39274</c:v>
                </c:pt>
                <c:pt idx="1880">
                  <c:v>39275</c:v>
                </c:pt>
                <c:pt idx="1881">
                  <c:v>39276</c:v>
                </c:pt>
                <c:pt idx="1882">
                  <c:v>39279</c:v>
                </c:pt>
                <c:pt idx="1883">
                  <c:v>39280</c:v>
                </c:pt>
                <c:pt idx="1884">
                  <c:v>39281</c:v>
                </c:pt>
                <c:pt idx="1885">
                  <c:v>39282</c:v>
                </c:pt>
                <c:pt idx="1886">
                  <c:v>39283</c:v>
                </c:pt>
                <c:pt idx="1887">
                  <c:v>39286</c:v>
                </c:pt>
                <c:pt idx="1888">
                  <c:v>39287</c:v>
                </c:pt>
                <c:pt idx="1889">
                  <c:v>39288</c:v>
                </c:pt>
                <c:pt idx="1890">
                  <c:v>39289</c:v>
                </c:pt>
                <c:pt idx="1891">
                  <c:v>39290</c:v>
                </c:pt>
                <c:pt idx="1892">
                  <c:v>39293</c:v>
                </c:pt>
                <c:pt idx="1893">
                  <c:v>39294</c:v>
                </c:pt>
                <c:pt idx="1894">
                  <c:v>39295</c:v>
                </c:pt>
                <c:pt idx="1895">
                  <c:v>39296</c:v>
                </c:pt>
                <c:pt idx="1896">
                  <c:v>39297</c:v>
                </c:pt>
                <c:pt idx="1897">
                  <c:v>39300</c:v>
                </c:pt>
                <c:pt idx="1898">
                  <c:v>39301</c:v>
                </c:pt>
                <c:pt idx="1899">
                  <c:v>39302</c:v>
                </c:pt>
                <c:pt idx="1900">
                  <c:v>39303</c:v>
                </c:pt>
                <c:pt idx="1901">
                  <c:v>39304</c:v>
                </c:pt>
                <c:pt idx="1902">
                  <c:v>39307</c:v>
                </c:pt>
                <c:pt idx="1903">
                  <c:v>39308</c:v>
                </c:pt>
                <c:pt idx="1904">
                  <c:v>39310</c:v>
                </c:pt>
                <c:pt idx="1905">
                  <c:v>39311</c:v>
                </c:pt>
                <c:pt idx="1906">
                  <c:v>39314</c:v>
                </c:pt>
                <c:pt idx="1907">
                  <c:v>39315</c:v>
                </c:pt>
                <c:pt idx="1908">
                  <c:v>39316</c:v>
                </c:pt>
                <c:pt idx="1909">
                  <c:v>39317</c:v>
                </c:pt>
                <c:pt idx="1910">
                  <c:v>39318</c:v>
                </c:pt>
                <c:pt idx="1911">
                  <c:v>39321</c:v>
                </c:pt>
                <c:pt idx="1912">
                  <c:v>39322</c:v>
                </c:pt>
                <c:pt idx="1913">
                  <c:v>39323</c:v>
                </c:pt>
                <c:pt idx="1914">
                  <c:v>39324</c:v>
                </c:pt>
                <c:pt idx="1915">
                  <c:v>39325</c:v>
                </c:pt>
                <c:pt idx="1916">
                  <c:v>39328</c:v>
                </c:pt>
                <c:pt idx="1917">
                  <c:v>39329</c:v>
                </c:pt>
                <c:pt idx="1918">
                  <c:v>39330</c:v>
                </c:pt>
                <c:pt idx="1919">
                  <c:v>39331</c:v>
                </c:pt>
                <c:pt idx="1920">
                  <c:v>39332</c:v>
                </c:pt>
                <c:pt idx="1921">
                  <c:v>39335</c:v>
                </c:pt>
                <c:pt idx="1922">
                  <c:v>39336</c:v>
                </c:pt>
                <c:pt idx="1923">
                  <c:v>39337</c:v>
                </c:pt>
                <c:pt idx="1924">
                  <c:v>39338</c:v>
                </c:pt>
                <c:pt idx="1925">
                  <c:v>39339</c:v>
                </c:pt>
                <c:pt idx="1926">
                  <c:v>39342</c:v>
                </c:pt>
                <c:pt idx="1927">
                  <c:v>39343</c:v>
                </c:pt>
                <c:pt idx="1928">
                  <c:v>39344</c:v>
                </c:pt>
                <c:pt idx="1929">
                  <c:v>39345</c:v>
                </c:pt>
                <c:pt idx="1930">
                  <c:v>39346</c:v>
                </c:pt>
                <c:pt idx="1931">
                  <c:v>39349</c:v>
                </c:pt>
                <c:pt idx="1932">
                  <c:v>39350</c:v>
                </c:pt>
                <c:pt idx="1933">
                  <c:v>39351</c:v>
                </c:pt>
                <c:pt idx="1934">
                  <c:v>39352</c:v>
                </c:pt>
                <c:pt idx="1935">
                  <c:v>39353</c:v>
                </c:pt>
                <c:pt idx="1936">
                  <c:v>39356</c:v>
                </c:pt>
                <c:pt idx="1937">
                  <c:v>39358</c:v>
                </c:pt>
                <c:pt idx="1938">
                  <c:v>39359</c:v>
                </c:pt>
                <c:pt idx="1939">
                  <c:v>39360</c:v>
                </c:pt>
                <c:pt idx="1940">
                  <c:v>39363</c:v>
                </c:pt>
                <c:pt idx="1941">
                  <c:v>39364</c:v>
                </c:pt>
                <c:pt idx="1942">
                  <c:v>39365</c:v>
                </c:pt>
                <c:pt idx="1943">
                  <c:v>39366</c:v>
                </c:pt>
                <c:pt idx="1944">
                  <c:v>39367</c:v>
                </c:pt>
                <c:pt idx="1945">
                  <c:v>39370</c:v>
                </c:pt>
                <c:pt idx="1946">
                  <c:v>39371</c:v>
                </c:pt>
                <c:pt idx="1947">
                  <c:v>39372</c:v>
                </c:pt>
                <c:pt idx="1948">
                  <c:v>39373</c:v>
                </c:pt>
                <c:pt idx="1949">
                  <c:v>39374</c:v>
                </c:pt>
                <c:pt idx="1950">
                  <c:v>39377</c:v>
                </c:pt>
                <c:pt idx="1951">
                  <c:v>39378</c:v>
                </c:pt>
                <c:pt idx="1952">
                  <c:v>39379</c:v>
                </c:pt>
                <c:pt idx="1953">
                  <c:v>39380</c:v>
                </c:pt>
                <c:pt idx="1954">
                  <c:v>39381</c:v>
                </c:pt>
                <c:pt idx="1955">
                  <c:v>39384</c:v>
                </c:pt>
                <c:pt idx="1956">
                  <c:v>39385</c:v>
                </c:pt>
                <c:pt idx="1957">
                  <c:v>39386</c:v>
                </c:pt>
                <c:pt idx="1958">
                  <c:v>39387</c:v>
                </c:pt>
                <c:pt idx="1959">
                  <c:v>39388</c:v>
                </c:pt>
                <c:pt idx="1960">
                  <c:v>39391</c:v>
                </c:pt>
                <c:pt idx="1961">
                  <c:v>39392</c:v>
                </c:pt>
                <c:pt idx="1962">
                  <c:v>39393</c:v>
                </c:pt>
                <c:pt idx="1963">
                  <c:v>39394</c:v>
                </c:pt>
                <c:pt idx="1964">
                  <c:v>39395</c:v>
                </c:pt>
                <c:pt idx="1965">
                  <c:v>39398</c:v>
                </c:pt>
                <c:pt idx="1966">
                  <c:v>39399</c:v>
                </c:pt>
                <c:pt idx="1967">
                  <c:v>39400</c:v>
                </c:pt>
                <c:pt idx="1968">
                  <c:v>39401</c:v>
                </c:pt>
                <c:pt idx="1969">
                  <c:v>39402</c:v>
                </c:pt>
                <c:pt idx="1970">
                  <c:v>39405</c:v>
                </c:pt>
                <c:pt idx="1971">
                  <c:v>39406</c:v>
                </c:pt>
                <c:pt idx="1972">
                  <c:v>39407</c:v>
                </c:pt>
                <c:pt idx="1973">
                  <c:v>39408</c:v>
                </c:pt>
                <c:pt idx="1974">
                  <c:v>39409</c:v>
                </c:pt>
                <c:pt idx="1975">
                  <c:v>39412</c:v>
                </c:pt>
                <c:pt idx="1976">
                  <c:v>39413</c:v>
                </c:pt>
                <c:pt idx="1977">
                  <c:v>39414</c:v>
                </c:pt>
                <c:pt idx="1978">
                  <c:v>39415</c:v>
                </c:pt>
                <c:pt idx="1979">
                  <c:v>39416</c:v>
                </c:pt>
                <c:pt idx="1980">
                  <c:v>39419</c:v>
                </c:pt>
                <c:pt idx="1981">
                  <c:v>39420</c:v>
                </c:pt>
                <c:pt idx="1982">
                  <c:v>39421</c:v>
                </c:pt>
                <c:pt idx="1983">
                  <c:v>39422</c:v>
                </c:pt>
                <c:pt idx="1984">
                  <c:v>39423</c:v>
                </c:pt>
                <c:pt idx="1985">
                  <c:v>39426</c:v>
                </c:pt>
                <c:pt idx="1986">
                  <c:v>39427</c:v>
                </c:pt>
                <c:pt idx="1987">
                  <c:v>39428</c:v>
                </c:pt>
                <c:pt idx="1988">
                  <c:v>39429</c:v>
                </c:pt>
                <c:pt idx="1989">
                  <c:v>39430</c:v>
                </c:pt>
                <c:pt idx="1990">
                  <c:v>39433</c:v>
                </c:pt>
                <c:pt idx="1991">
                  <c:v>39434</c:v>
                </c:pt>
                <c:pt idx="1992">
                  <c:v>39435</c:v>
                </c:pt>
                <c:pt idx="1993">
                  <c:v>39436</c:v>
                </c:pt>
                <c:pt idx="1994">
                  <c:v>39440</c:v>
                </c:pt>
                <c:pt idx="1995">
                  <c:v>39442</c:v>
                </c:pt>
                <c:pt idx="1996">
                  <c:v>39443</c:v>
                </c:pt>
                <c:pt idx="1997">
                  <c:v>39444</c:v>
                </c:pt>
                <c:pt idx="1998">
                  <c:v>39447</c:v>
                </c:pt>
                <c:pt idx="1999">
                  <c:v>39448</c:v>
                </c:pt>
                <c:pt idx="2000">
                  <c:v>39449</c:v>
                </c:pt>
                <c:pt idx="2001">
                  <c:v>39450</c:v>
                </c:pt>
                <c:pt idx="2002">
                  <c:v>39451</c:v>
                </c:pt>
                <c:pt idx="2003">
                  <c:v>39454</c:v>
                </c:pt>
                <c:pt idx="2004">
                  <c:v>39455</c:v>
                </c:pt>
                <c:pt idx="2005">
                  <c:v>39456</c:v>
                </c:pt>
                <c:pt idx="2006">
                  <c:v>39457</c:v>
                </c:pt>
                <c:pt idx="2007">
                  <c:v>39458</c:v>
                </c:pt>
                <c:pt idx="2008">
                  <c:v>39461</c:v>
                </c:pt>
                <c:pt idx="2009">
                  <c:v>39462</c:v>
                </c:pt>
                <c:pt idx="2010">
                  <c:v>39463</c:v>
                </c:pt>
                <c:pt idx="2011">
                  <c:v>39464</c:v>
                </c:pt>
                <c:pt idx="2012">
                  <c:v>39465</c:v>
                </c:pt>
                <c:pt idx="2013">
                  <c:v>39468</c:v>
                </c:pt>
                <c:pt idx="2014">
                  <c:v>39469</c:v>
                </c:pt>
                <c:pt idx="2015">
                  <c:v>39470</c:v>
                </c:pt>
                <c:pt idx="2016">
                  <c:v>39471</c:v>
                </c:pt>
                <c:pt idx="2017">
                  <c:v>39472</c:v>
                </c:pt>
                <c:pt idx="2018">
                  <c:v>39475</c:v>
                </c:pt>
                <c:pt idx="2019">
                  <c:v>39476</c:v>
                </c:pt>
                <c:pt idx="2020">
                  <c:v>39477</c:v>
                </c:pt>
                <c:pt idx="2021">
                  <c:v>39478</c:v>
                </c:pt>
                <c:pt idx="2022">
                  <c:v>39479</c:v>
                </c:pt>
                <c:pt idx="2023">
                  <c:v>39482</c:v>
                </c:pt>
                <c:pt idx="2024">
                  <c:v>39483</c:v>
                </c:pt>
                <c:pt idx="2025">
                  <c:v>39484</c:v>
                </c:pt>
                <c:pt idx="2026">
                  <c:v>39485</c:v>
                </c:pt>
                <c:pt idx="2027">
                  <c:v>39486</c:v>
                </c:pt>
                <c:pt idx="2028">
                  <c:v>39489</c:v>
                </c:pt>
                <c:pt idx="2029">
                  <c:v>39490</c:v>
                </c:pt>
                <c:pt idx="2030">
                  <c:v>39491</c:v>
                </c:pt>
                <c:pt idx="2031">
                  <c:v>39492</c:v>
                </c:pt>
                <c:pt idx="2032">
                  <c:v>39493</c:v>
                </c:pt>
                <c:pt idx="2033">
                  <c:v>39496</c:v>
                </c:pt>
                <c:pt idx="2034">
                  <c:v>39497</c:v>
                </c:pt>
                <c:pt idx="2035">
                  <c:v>39498</c:v>
                </c:pt>
                <c:pt idx="2036">
                  <c:v>39499</c:v>
                </c:pt>
                <c:pt idx="2037">
                  <c:v>39500</c:v>
                </c:pt>
                <c:pt idx="2038">
                  <c:v>39503</c:v>
                </c:pt>
                <c:pt idx="2039">
                  <c:v>39504</c:v>
                </c:pt>
                <c:pt idx="2040">
                  <c:v>39505</c:v>
                </c:pt>
                <c:pt idx="2041">
                  <c:v>39506</c:v>
                </c:pt>
                <c:pt idx="2042">
                  <c:v>39507</c:v>
                </c:pt>
                <c:pt idx="2043">
                  <c:v>39510</c:v>
                </c:pt>
                <c:pt idx="2044">
                  <c:v>39511</c:v>
                </c:pt>
                <c:pt idx="2045">
                  <c:v>39512</c:v>
                </c:pt>
                <c:pt idx="2046">
                  <c:v>39514</c:v>
                </c:pt>
                <c:pt idx="2047">
                  <c:v>39517</c:v>
                </c:pt>
                <c:pt idx="2048">
                  <c:v>39518</c:v>
                </c:pt>
                <c:pt idx="2049">
                  <c:v>39519</c:v>
                </c:pt>
                <c:pt idx="2050">
                  <c:v>39520</c:v>
                </c:pt>
                <c:pt idx="2051">
                  <c:v>39521</c:v>
                </c:pt>
                <c:pt idx="2052">
                  <c:v>39524</c:v>
                </c:pt>
                <c:pt idx="2053">
                  <c:v>39525</c:v>
                </c:pt>
                <c:pt idx="2054">
                  <c:v>39526</c:v>
                </c:pt>
                <c:pt idx="2055">
                  <c:v>39531</c:v>
                </c:pt>
                <c:pt idx="2056">
                  <c:v>39532</c:v>
                </c:pt>
                <c:pt idx="2057">
                  <c:v>39533</c:v>
                </c:pt>
                <c:pt idx="2058">
                  <c:v>39534</c:v>
                </c:pt>
                <c:pt idx="2059">
                  <c:v>39535</c:v>
                </c:pt>
                <c:pt idx="2060">
                  <c:v>39538</c:v>
                </c:pt>
                <c:pt idx="2061">
                  <c:v>39539</c:v>
                </c:pt>
                <c:pt idx="2062">
                  <c:v>39540</c:v>
                </c:pt>
                <c:pt idx="2063">
                  <c:v>39541</c:v>
                </c:pt>
                <c:pt idx="2064">
                  <c:v>39542</c:v>
                </c:pt>
                <c:pt idx="2065">
                  <c:v>39545</c:v>
                </c:pt>
                <c:pt idx="2066">
                  <c:v>39546</c:v>
                </c:pt>
                <c:pt idx="2067">
                  <c:v>39547</c:v>
                </c:pt>
                <c:pt idx="2068">
                  <c:v>39548</c:v>
                </c:pt>
                <c:pt idx="2069">
                  <c:v>39549</c:v>
                </c:pt>
                <c:pt idx="2070">
                  <c:v>39553</c:v>
                </c:pt>
                <c:pt idx="2071">
                  <c:v>39554</c:v>
                </c:pt>
                <c:pt idx="2072">
                  <c:v>39555</c:v>
                </c:pt>
                <c:pt idx="2073">
                  <c:v>39559</c:v>
                </c:pt>
                <c:pt idx="2074">
                  <c:v>39560</c:v>
                </c:pt>
                <c:pt idx="2075">
                  <c:v>39561</c:v>
                </c:pt>
                <c:pt idx="2076">
                  <c:v>39562</c:v>
                </c:pt>
                <c:pt idx="2077">
                  <c:v>39563</c:v>
                </c:pt>
                <c:pt idx="2078">
                  <c:v>39566</c:v>
                </c:pt>
                <c:pt idx="2079">
                  <c:v>39567</c:v>
                </c:pt>
                <c:pt idx="2080">
                  <c:v>39568</c:v>
                </c:pt>
                <c:pt idx="2081">
                  <c:v>39570</c:v>
                </c:pt>
                <c:pt idx="2082">
                  <c:v>39573</c:v>
                </c:pt>
                <c:pt idx="2083">
                  <c:v>39574</c:v>
                </c:pt>
                <c:pt idx="2084">
                  <c:v>39575</c:v>
                </c:pt>
                <c:pt idx="2085">
                  <c:v>39576</c:v>
                </c:pt>
                <c:pt idx="2086">
                  <c:v>39577</c:v>
                </c:pt>
                <c:pt idx="2087">
                  <c:v>39580</c:v>
                </c:pt>
                <c:pt idx="2088">
                  <c:v>39581</c:v>
                </c:pt>
                <c:pt idx="2089">
                  <c:v>39582</c:v>
                </c:pt>
                <c:pt idx="2090">
                  <c:v>39583</c:v>
                </c:pt>
                <c:pt idx="2091">
                  <c:v>39584</c:v>
                </c:pt>
                <c:pt idx="2092">
                  <c:v>39588</c:v>
                </c:pt>
                <c:pt idx="2093">
                  <c:v>39589</c:v>
                </c:pt>
                <c:pt idx="2094">
                  <c:v>39590</c:v>
                </c:pt>
                <c:pt idx="2095">
                  <c:v>39591</c:v>
                </c:pt>
                <c:pt idx="2096">
                  <c:v>39594</c:v>
                </c:pt>
                <c:pt idx="2097">
                  <c:v>39595</c:v>
                </c:pt>
                <c:pt idx="2098">
                  <c:v>39596</c:v>
                </c:pt>
                <c:pt idx="2099">
                  <c:v>39597</c:v>
                </c:pt>
                <c:pt idx="2100">
                  <c:v>39598</c:v>
                </c:pt>
                <c:pt idx="2101">
                  <c:v>39601</c:v>
                </c:pt>
                <c:pt idx="2102">
                  <c:v>39602</c:v>
                </c:pt>
                <c:pt idx="2103">
                  <c:v>39603</c:v>
                </c:pt>
                <c:pt idx="2104">
                  <c:v>39604</c:v>
                </c:pt>
                <c:pt idx="2105">
                  <c:v>39605</c:v>
                </c:pt>
                <c:pt idx="2106">
                  <c:v>39608</c:v>
                </c:pt>
                <c:pt idx="2107">
                  <c:v>39609</c:v>
                </c:pt>
                <c:pt idx="2108">
                  <c:v>39610</c:v>
                </c:pt>
                <c:pt idx="2109">
                  <c:v>39611</c:v>
                </c:pt>
                <c:pt idx="2110">
                  <c:v>39612</c:v>
                </c:pt>
                <c:pt idx="2111">
                  <c:v>39615</c:v>
                </c:pt>
                <c:pt idx="2112">
                  <c:v>39616</c:v>
                </c:pt>
                <c:pt idx="2113">
                  <c:v>39617</c:v>
                </c:pt>
                <c:pt idx="2114">
                  <c:v>39618</c:v>
                </c:pt>
                <c:pt idx="2115">
                  <c:v>39619</c:v>
                </c:pt>
                <c:pt idx="2116">
                  <c:v>39622</c:v>
                </c:pt>
                <c:pt idx="2117">
                  <c:v>39623</c:v>
                </c:pt>
                <c:pt idx="2118">
                  <c:v>39624</c:v>
                </c:pt>
                <c:pt idx="2119">
                  <c:v>39625</c:v>
                </c:pt>
                <c:pt idx="2120">
                  <c:v>39626</c:v>
                </c:pt>
                <c:pt idx="2121">
                  <c:v>39629</c:v>
                </c:pt>
                <c:pt idx="2122">
                  <c:v>39630</c:v>
                </c:pt>
                <c:pt idx="2123">
                  <c:v>39631</c:v>
                </c:pt>
                <c:pt idx="2124">
                  <c:v>39632</c:v>
                </c:pt>
                <c:pt idx="2125">
                  <c:v>39633</c:v>
                </c:pt>
                <c:pt idx="2126">
                  <c:v>39636</c:v>
                </c:pt>
                <c:pt idx="2127">
                  <c:v>39637</c:v>
                </c:pt>
                <c:pt idx="2128">
                  <c:v>39638</c:v>
                </c:pt>
                <c:pt idx="2129">
                  <c:v>39639</c:v>
                </c:pt>
                <c:pt idx="2130">
                  <c:v>39640</c:v>
                </c:pt>
                <c:pt idx="2131">
                  <c:v>39643</c:v>
                </c:pt>
                <c:pt idx="2132">
                  <c:v>39644</c:v>
                </c:pt>
                <c:pt idx="2133">
                  <c:v>39645</c:v>
                </c:pt>
                <c:pt idx="2134">
                  <c:v>39646</c:v>
                </c:pt>
                <c:pt idx="2135">
                  <c:v>39647</c:v>
                </c:pt>
                <c:pt idx="2136">
                  <c:v>39650</c:v>
                </c:pt>
                <c:pt idx="2137">
                  <c:v>39651</c:v>
                </c:pt>
                <c:pt idx="2138">
                  <c:v>39652</c:v>
                </c:pt>
                <c:pt idx="2139">
                  <c:v>39653</c:v>
                </c:pt>
                <c:pt idx="2140">
                  <c:v>39654</c:v>
                </c:pt>
                <c:pt idx="2141">
                  <c:v>39657</c:v>
                </c:pt>
                <c:pt idx="2142">
                  <c:v>39658</c:v>
                </c:pt>
                <c:pt idx="2143">
                  <c:v>39659</c:v>
                </c:pt>
                <c:pt idx="2144">
                  <c:v>39660</c:v>
                </c:pt>
                <c:pt idx="2145">
                  <c:v>39661</c:v>
                </c:pt>
                <c:pt idx="2146">
                  <c:v>39664</c:v>
                </c:pt>
                <c:pt idx="2147">
                  <c:v>39665</c:v>
                </c:pt>
                <c:pt idx="2148">
                  <c:v>39666</c:v>
                </c:pt>
                <c:pt idx="2149">
                  <c:v>39667</c:v>
                </c:pt>
                <c:pt idx="2150">
                  <c:v>39668</c:v>
                </c:pt>
                <c:pt idx="2151">
                  <c:v>39671</c:v>
                </c:pt>
                <c:pt idx="2152">
                  <c:v>39672</c:v>
                </c:pt>
                <c:pt idx="2153">
                  <c:v>39673</c:v>
                </c:pt>
                <c:pt idx="2154">
                  <c:v>39674</c:v>
                </c:pt>
                <c:pt idx="2155">
                  <c:v>39678</c:v>
                </c:pt>
                <c:pt idx="2156">
                  <c:v>39679</c:v>
                </c:pt>
                <c:pt idx="2157">
                  <c:v>39680</c:v>
                </c:pt>
                <c:pt idx="2158">
                  <c:v>39681</c:v>
                </c:pt>
                <c:pt idx="2159">
                  <c:v>39682</c:v>
                </c:pt>
                <c:pt idx="2160">
                  <c:v>39685</c:v>
                </c:pt>
                <c:pt idx="2161">
                  <c:v>39686</c:v>
                </c:pt>
                <c:pt idx="2162">
                  <c:v>39687</c:v>
                </c:pt>
                <c:pt idx="2163">
                  <c:v>39688</c:v>
                </c:pt>
                <c:pt idx="2164">
                  <c:v>39689</c:v>
                </c:pt>
                <c:pt idx="2165">
                  <c:v>39692</c:v>
                </c:pt>
                <c:pt idx="2166">
                  <c:v>39693</c:v>
                </c:pt>
                <c:pt idx="2167">
                  <c:v>39695</c:v>
                </c:pt>
                <c:pt idx="2168">
                  <c:v>39696</c:v>
                </c:pt>
                <c:pt idx="2169">
                  <c:v>39699</c:v>
                </c:pt>
                <c:pt idx="2170">
                  <c:v>39700</c:v>
                </c:pt>
                <c:pt idx="2171">
                  <c:v>39701</c:v>
                </c:pt>
                <c:pt idx="2172">
                  <c:v>39702</c:v>
                </c:pt>
                <c:pt idx="2173">
                  <c:v>39703</c:v>
                </c:pt>
                <c:pt idx="2174">
                  <c:v>39706</c:v>
                </c:pt>
                <c:pt idx="2175">
                  <c:v>39707</c:v>
                </c:pt>
                <c:pt idx="2176">
                  <c:v>39708</c:v>
                </c:pt>
                <c:pt idx="2177">
                  <c:v>39709</c:v>
                </c:pt>
                <c:pt idx="2178">
                  <c:v>39710</c:v>
                </c:pt>
                <c:pt idx="2179">
                  <c:v>39713</c:v>
                </c:pt>
                <c:pt idx="2180">
                  <c:v>39714</c:v>
                </c:pt>
                <c:pt idx="2181">
                  <c:v>39715</c:v>
                </c:pt>
                <c:pt idx="2182">
                  <c:v>39716</c:v>
                </c:pt>
                <c:pt idx="2183">
                  <c:v>39717</c:v>
                </c:pt>
                <c:pt idx="2184">
                  <c:v>39720</c:v>
                </c:pt>
                <c:pt idx="2185">
                  <c:v>39721</c:v>
                </c:pt>
                <c:pt idx="2186">
                  <c:v>39722</c:v>
                </c:pt>
                <c:pt idx="2187">
                  <c:v>39724</c:v>
                </c:pt>
                <c:pt idx="2188">
                  <c:v>39727</c:v>
                </c:pt>
                <c:pt idx="2189">
                  <c:v>39728</c:v>
                </c:pt>
                <c:pt idx="2190">
                  <c:v>39729</c:v>
                </c:pt>
                <c:pt idx="2191">
                  <c:v>39731</c:v>
                </c:pt>
                <c:pt idx="2192">
                  <c:v>39734</c:v>
                </c:pt>
                <c:pt idx="2193">
                  <c:v>39735</c:v>
                </c:pt>
                <c:pt idx="2194">
                  <c:v>39736</c:v>
                </c:pt>
                <c:pt idx="2195">
                  <c:v>39737</c:v>
                </c:pt>
                <c:pt idx="2196">
                  <c:v>39738</c:v>
                </c:pt>
                <c:pt idx="2197">
                  <c:v>39741</c:v>
                </c:pt>
                <c:pt idx="2198">
                  <c:v>39742</c:v>
                </c:pt>
                <c:pt idx="2199">
                  <c:v>39743</c:v>
                </c:pt>
                <c:pt idx="2200">
                  <c:v>39744</c:v>
                </c:pt>
                <c:pt idx="2201">
                  <c:v>39745</c:v>
                </c:pt>
                <c:pt idx="2202">
                  <c:v>39748</c:v>
                </c:pt>
                <c:pt idx="2203">
                  <c:v>39749</c:v>
                </c:pt>
                <c:pt idx="2204">
                  <c:v>39750</c:v>
                </c:pt>
                <c:pt idx="2205">
                  <c:v>39752</c:v>
                </c:pt>
                <c:pt idx="2206">
                  <c:v>39755</c:v>
                </c:pt>
                <c:pt idx="2207">
                  <c:v>39756</c:v>
                </c:pt>
                <c:pt idx="2208">
                  <c:v>39757</c:v>
                </c:pt>
                <c:pt idx="2209">
                  <c:v>39758</c:v>
                </c:pt>
                <c:pt idx="2210">
                  <c:v>39759</c:v>
                </c:pt>
                <c:pt idx="2211">
                  <c:v>39762</c:v>
                </c:pt>
                <c:pt idx="2212">
                  <c:v>39763</c:v>
                </c:pt>
                <c:pt idx="2213">
                  <c:v>39764</c:v>
                </c:pt>
                <c:pt idx="2214">
                  <c:v>39766</c:v>
                </c:pt>
                <c:pt idx="2215">
                  <c:v>39769</c:v>
                </c:pt>
                <c:pt idx="2216">
                  <c:v>39770</c:v>
                </c:pt>
                <c:pt idx="2217">
                  <c:v>39771</c:v>
                </c:pt>
                <c:pt idx="2218">
                  <c:v>39772</c:v>
                </c:pt>
                <c:pt idx="2219">
                  <c:v>39773</c:v>
                </c:pt>
                <c:pt idx="2220">
                  <c:v>39776</c:v>
                </c:pt>
                <c:pt idx="2221">
                  <c:v>39777</c:v>
                </c:pt>
                <c:pt idx="2222">
                  <c:v>39778</c:v>
                </c:pt>
                <c:pt idx="2223">
                  <c:v>39780</c:v>
                </c:pt>
                <c:pt idx="2224">
                  <c:v>39783</c:v>
                </c:pt>
                <c:pt idx="2225">
                  <c:v>39784</c:v>
                </c:pt>
                <c:pt idx="2226">
                  <c:v>39785</c:v>
                </c:pt>
                <c:pt idx="2227">
                  <c:v>39786</c:v>
                </c:pt>
                <c:pt idx="2228">
                  <c:v>39787</c:v>
                </c:pt>
                <c:pt idx="2229">
                  <c:v>39790</c:v>
                </c:pt>
                <c:pt idx="2230">
                  <c:v>39792</c:v>
                </c:pt>
                <c:pt idx="2231">
                  <c:v>39793</c:v>
                </c:pt>
                <c:pt idx="2232">
                  <c:v>39794</c:v>
                </c:pt>
                <c:pt idx="2233">
                  <c:v>39797</c:v>
                </c:pt>
                <c:pt idx="2234">
                  <c:v>39798</c:v>
                </c:pt>
                <c:pt idx="2235">
                  <c:v>39799</c:v>
                </c:pt>
                <c:pt idx="2236">
                  <c:v>39800</c:v>
                </c:pt>
                <c:pt idx="2237">
                  <c:v>39801</c:v>
                </c:pt>
                <c:pt idx="2238">
                  <c:v>39804</c:v>
                </c:pt>
                <c:pt idx="2239">
                  <c:v>39805</c:v>
                </c:pt>
                <c:pt idx="2240">
                  <c:v>39806</c:v>
                </c:pt>
                <c:pt idx="2241">
                  <c:v>39808</c:v>
                </c:pt>
                <c:pt idx="2242">
                  <c:v>39811</c:v>
                </c:pt>
                <c:pt idx="2243">
                  <c:v>39812</c:v>
                </c:pt>
                <c:pt idx="2244">
                  <c:v>39813</c:v>
                </c:pt>
                <c:pt idx="2245">
                  <c:v>39814</c:v>
                </c:pt>
                <c:pt idx="2246">
                  <c:v>39815</c:v>
                </c:pt>
                <c:pt idx="2247">
                  <c:v>39818</c:v>
                </c:pt>
                <c:pt idx="2248">
                  <c:v>39819</c:v>
                </c:pt>
                <c:pt idx="2249">
                  <c:v>39820</c:v>
                </c:pt>
                <c:pt idx="2250">
                  <c:v>39822</c:v>
                </c:pt>
                <c:pt idx="2251">
                  <c:v>39825</c:v>
                </c:pt>
                <c:pt idx="2252">
                  <c:v>39826</c:v>
                </c:pt>
                <c:pt idx="2253">
                  <c:v>39827</c:v>
                </c:pt>
                <c:pt idx="2254">
                  <c:v>39828</c:v>
                </c:pt>
                <c:pt idx="2255">
                  <c:v>39829</c:v>
                </c:pt>
                <c:pt idx="2256">
                  <c:v>39832</c:v>
                </c:pt>
                <c:pt idx="2257">
                  <c:v>39833</c:v>
                </c:pt>
                <c:pt idx="2258">
                  <c:v>39834</c:v>
                </c:pt>
                <c:pt idx="2259">
                  <c:v>39835</c:v>
                </c:pt>
                <c:pt idx="2260">
                  <c:v>39836</c:v>
                </c:pt>
                <c:pt idx="2261">
                  <c:v>39840</c:v>
                </c:pt>
                <c:pt idx="2262">
                  <c:v>39841</c:v>
                </c:pt>
                <c:pt idx="2263">
                  <c:v>39842</c:v>
                </c:pt>
                <c:pt idx="2264">
                  <c:v>39843</c:v>
                </c:pt>
                <c:pt idx="2265">
                  <c:v>39846</c:v>
                </c:pt>
                <c:pt idx="2266">
                  <c:v>39847</c:v>
                </c:pt>
                <c:pt idx="2267">
                  <c:v>39848</c:v>
                </c:pt>
                <c:pt idx="2268">
                  <c:v>39849</c:v>
                </c:pt>
                <c:pt idx="2269">
                  <c:v>39850</c:v>
                </c:pt>
                <c:pt idx="2270">
                  <c:v>39853</c:v>
                </c:pt>
                <c:pt idx="2271">
                  <c:v>39854</c:v>
                </c:pt>
                <c:pt idx="2272">
                  <c:v>39855</c:v>
                </c:pt>
                <c:pt idx="2273">
                  <c:v>39856</c:v>
                </c:pt>
                <c:pt idx="2274">
                  <c:v>39857</c:v>
                </c:pt>
                <c:pt idx="2275">
                  <c:v>39860</c:v>
                </c:pt>
                <c:pt idx="2276">
                  <c:v>39861</c:v>
                </c:pt>
                <c:pt idx="2277">
                  <c:v>39862</c:v>
                </c:pt>
                <c:pt idx="2278">
                  <c:v>39863</c:v>
                </c:pt>
                <c:pt idx="2279">
                  <c:v>39864</c:v>
                </c:pt>
                <c:pt idx="2280">
                  <c:v>39868</c:v>
                </c:pt>
                <c:pt idx="2281">
                  <c:v>39869</c:v>
                </c:pt>
                <c:pt idx="2282">
                  <c:v>39870</c:v>
                </c:pt>
                <c:pt idx="2283">
                  <c:v>39871</c:v>
                </c:pt>
                <c:pt idx="2284">
                  <c:v>39874</c:v>
                </c:pt>
                <c:pt idx="2285">
                  <c:v>39875</c:v>
                </c:pt>
                <c:pt idx="2286">
                  <c:v>39876</c:v>
                </c:pt>
                <c:pt idx="2287">
                  <c:v>39877</c:v>
                </c:pt>
                <c:pt idx="2288">
                  <c:v>39878</c:v>
                </c:pt>
                <c:pt idx="2289">
                  <c:v>39881</c:v>
                </c:pt>
                <c:pt idx="2290">
                  <c:v>39884</c:v>
                </c:pt>
                <c:pt idx="2291">
                  <c:v>39885</c:v>
                </c:pt>
                <c:pt idx="2292">
                  <c:v>39888</c:v>
                </c:pt>
                <c:pt idx="2293">
                  <c:v>39889</c:v>
                </c:pt>
                <c:pt idx="2294">
                  <c:v>39890</c:v>
                </c:pt>
                <c:pt idx="2295">
                  <c:v>39891</c:v>
                </c:pt>
                <c:pt idx="2296">
                  <c:v>39892</c:v>
                </c:pt>
                <c:pt idx="2297">
                  <c:v>39895</c:v>
                </c:pt>
                <c:pt idx="2298">
                  <c:v>39896</c:v>
                </c:pt>
                <c:pt idx="2299">
                  <c:v>39897</c:v>
                </c:pt>
                <c:pt idx="2300">
                  <c:v>39898</c:v>
                </c:pt>
                <c:pt idx="2301">
                  <c:v>39899</c:v>
                </c:pt>
                <c:pt idx="2302">
                  <c:v>39902</c:v>
                </c:pt>
                <c:pt idx="2303">
                  <c:v>39903</c:v>
                </c:pt>
                <c:pt idx="2304">
                  <c:v>39904</c:v>
                </c:pt>
                <c:pt idx="2305">
                  <c:v>39905</c:v>
                </c:pt>
                <c:pt idx="2306">
                  <c:v>39909</c:v>
                </c:pt>
                <c:pt idx="2307">
                  <c:v>39911</c:v>
                </c:pt>
                <c:pt idx="2308">
                  <c:v>39912</c:v>
                </c:pt>
                <c:pt idx="2309">
                  <c:v>39916</c:v>
                </c:pt>
                <c:pt idx="2310">
                  <c:v>39918</c:v>
                </c:pt>
                <c:pt idx="2311">
                  <c:v>39919</c:v>
                </c:pt>
                <c:pt idx="2312">
                  <c:v>39920</c:v>
                </c:pt>
                <c:pt idx="2313">
                  <c:v>39923</c:v>
                </c:pt>
                <c:pt idx="2314">
                  <c:v>39924</c:v>
                </c:pt>
                <c:pt idx="2315">
                  <c:v>39925</c:v>
                </c:pt>
                <c:pt idx="2316">
                  <c:v>39926</c:v>
                </c:pt>
                <c:pt idx="2317">
                  <c:v>39927</c:v>
                </c:pt>
                <c:pt idx="2318">
                  <c:v>39930</c:v>
                </c:pt>
                <c:pt idx="2319">
                  <c:v>39931</c:v>
                </c:pt>
                <c:pt idx="2320">
                  <c:v>39932</c:v>
                </c:pt>
                <c:pt idx="2321">
                  <c:v>39937</c:v>
                </c:pt>
                <c:pt idx="2322">
                  <c:v>39938</c:v>
                </c:pt>
                <c:pt idx="2323">
                  <c:v>39939</c:v>
                </c:pt>
                <c:pt idx="2324">
                  <c:v>39940</c:v>
                </c:pt>
                <c:pt idx="2325">
                  <c:v>39941</c:v>
                </c:pt>
                <c:pt idx="2326">
                  <c:v>39944</c:v>
                </c:pt>
                <c:pt idx="2327">
                  <c:v>39945</c:v>
                </c:pt>
                <c:pt idx="2328">
                  <c:v>39946</c:v>
                </c:pt>
                <c:pt idx="2329">
                  <c:v>39947</c:v>
                </c:pt>
                <c:pt idx="2330">
                  <c:v>39948</c:v>
                </c:pt>
                <c:pt idx="2331">
                  <c:v>39951</c:v>
                </c:pt>
                <c:pt idx="2332">
                  <c:v>39952</c:v>
                </c:pt>
                <c:pt idx="2333">
                  <c:v>39953</c:v>
                </c:pt>
                <c:pt idx="2334">
                  <c:v>39954</c:v>
                </c:pt>
                <c:pt idx="2335">
                  <c:v>39955</c:v>
                </c:pt>
                <c:pt idx="2336">
                  <c:v>39958</c:v>
                </c:pt>
                <c:pt idx="2337">
                  <c:v>39959</c:v>
                </c:pt>
                <c:pt idx="2338">
                  <c:v>39960</c:v>
                </c:pt>
                <c:pt idx="2339">
                  <c:v>39961</c:v>
                </c:pt>
                <c:pt idx="2340">
                  <c:v>39962</c:v>
                </c:pt>
                <c:pt idx="2341">
                  <c:v>39965</c:v>
                </c:pt>
                <c:pt idx="2342">
                  <c:v>39966</c:v>
                </c:pt>
                <c:pt idx="2343">
                  <c:v>39967</c:v>
                </c:pt>
                <c:pt idx="2344">
                  <c:v>39968</c:v>
                </c:pt>
                <c:pt idx="2345">
                  <c:v>39969</c:v>
                </c:pt>
                <c:pt idx="2346">
                  <c:v>39972</c:v>
                </c:pt>
                <c:pt idx="2347">
                  <c:v>39973</c:v>
                </c:pt>
                <c:pt idx="2348">
                  <c:v>39974</c:v>
                </c:pt>
                <c:pt idx="2349">
                  <c:v>39975</c:v>
                </c:pt>
                <c:pt idx="2350">
                  <c:v>39976</c:v>
                </c:pt>
                <c:pt idx="2351">
                  <c:v>39979</c:v>
                </c:pt>
                <c:pt idx="2352">
                  <c:v>39980</c:v>
                </c:pt>
                <c:pt idx="2353">
                  <c:v>39981</c:v>
                </c:pt>
                <c:pt idx="2354">
                  <c:v>39982</c:v>
                </c:pt>
                <c:pt idx="2355">
                  <c:v>39983</c:v>
                </c:pt>
                <c:pt idx="2356">
                  <c:v>39986</c:v>
                </c:pt>
                <c:pt idx="2357">
                  <c:v>39987</c:v>
                </c:pt>
                <c:pt idx="2358">
                  <c:v>39988</c:v>
                </c:pt>
                <c:pt idx="2359">
                  <c:v>39989</c:v>
                </c:pt>
                <c:pt idx="2360">
                  <c:v>39990</c:v>
                </c:pt>
                <c:pt idx="2361">
                  <c:v>39993</c:v>
                </c:pt>
                <c:pt idx="2362">
                  <c:v>39994</c:v>
                </c:pt>
                <c:pt idx="2363">
                  <c:v>39995</c:v>
                </c:pt>
                <c:pt idx="2364">
                  <c:v>39996</c:v>
                </c:pt>
                <c:pt idx="2365">
                  <c:v>39997</c:v>
                </c:pt>
                <c:pt idx="2366">
                  <c:v>40000</c:v>
                </c:pt>
                <c:pt idx="2367">
                  <c:v>40001</c:v>
                </c:pt>
                <c:pt idx="2368">
                  <c:v>40002</c:v>
                </c:pt>
                <c:pt idx="2369">
                  <c:v>40003</c:v>
                </c:pt>
                <c:pt idx="2370">
                  <c:v>40004</c:v>
                </c:pt>
                <c:pt idx="2371">
                  <c:v>40007</c:v>
                </c:pt>
                <c:pt idx="2372">
                  <c:v>40008</c:v>
                </c:pt>
                <c:pt idx="2373">
                  <c:v>40009</c:v>
                </c:pt>
                <c:pt idx="2374">
                  <c:v>40010</c:v>
                </c:pt>
                <c:pt idx="2375">
                  <c:v>40011</c:v>
                </c:pt>
                <c:pt idx="2376">
                  <c:v>40014</c:v>
                </c:pt>
                <c:pt idx="2377">
                  <c:v>40015</c:v>
                </c:pt>
                <c:pt idx="2378">
                  <c:v>40016</c:v>
                </c:pt>
                <c:pt idx="2379">
                  <c:v>40017</c:v>
                </c:pt>
                <c:pt idx="2380">
                  <c:v>40018</c:v>
                </c:pt>
                <c:pt idx="2381">
                  <c:v>40021</c:v>
                </c:pt>
                <c:pt idx="2382">
                  <c:v>40022</c:v>
                </c:pt>
                <c:pt idx="2383">
                  <c:v>40023</c:v>
                </c:pt>
                <c:pt idx="2384">
                  <c:v>40024</c:v>
                </c:pt>
                <c:pt idx="2385">
                  <c:v>40025</c:v>
                </c:pt>
                <c:pt idx="2386">
                  <c:v>40028</c:v>
                </c:pt>
                <c:pt idx="2387">
                  <c:v>40029</c:v>
                </c:pt>
                <c:pt idx="2388">
                  <c:v>40030</c:v>
                </c:pt>
                <c:pt idx="2389">
                  <c:v>40031</c:v>
                </c:pt>
                <c:pt idx="2390">
                  <c:v>40032</c:v>
                </c:pt>
                <c:pt idx="2391">
                  <c:v>40035</c:v>
                </c:pt>
                <c:pt idx="2392">
                  <c:v>40036</c:v>
                </c:pt>
                <c:pt idx="2393">
                  <c:v>40037</c:v>
                </c:pt>
                <c:pt idx="2394">
                  <c:v>40038</c:v>
                </c:pt>
                <c:pt idx="2395">
                  <c:v>40039</c:v>
                </c:pt>
                <c:pt idx="2396">
                  <c:v>40042</c:v>
                </c:pt>
                <c:pt idx="2397">
                  <c:v>40043</c:v>
                </c:pt>
                <c:pt idx="2398">
                  <c:v>40044</c:v>
                </c:pt>
                <c:pt idx="2399">
                  <c:v>40045</c:v>
                </c:pt>
                <c:pt idx="2400">
                  <c:v>40046</c:v>
                </c:pt>
                <c:pt idx="2401">
                  <c:v>40049</c:v>
                </c:pt>
                <c:pt idx="2402">
                  <c:v>40050</c:v>
                </c:pt>
                <c:pt idx="2403">
                  <c:v>40051</c:v>
                </c:pt>
                <c:pt idx="2404">
                  <c:v>40052</c:v>
                </c:pt>
                <c:pt idx="2405">
                  <c:v>40053</c:v>
                </c:pt>
                <c:pt idx="2406">
                  <c:v>40056</c:v>
                </c:pt>
                <c:pt idx="2407">
                  <c:v>40057</c:v>
                </c:pt>
                <c:pt idx="2408">
                  <c:v>40058</c:v>
                </c:pt>
                <c:pt idx="2409">
                  <c:v>40059</c:v>
                </c:pt>
                <c:pt idx="2410">
                  <c:v>40060</c:v>
                </c:pt>
                <c:pt idx="2411">
                  <c:v>40063</c:v>
                </c:pt>
                <c:pt idx="2412">
                  <c:v>40064</c:v>
                </c:pt>
                <c:pt idx="2413">
                  <c:v>40065</c:v>
                </c:pt>
                <c:pt idx="2414">
                  <c:v>40066</c:v>
                </c:pt>
                <c:pt idx="2415">
                  <c:v>40067</c:v>
                </c:pt>
                <c:pt idx="2416">
                  <c:v>40070</c:v>
                </c:pt>
                <c:pt idx="2417">
                  <c:v>40071</c:v>
                </c:pt>
                <c:pt idx="2418">
                  <c:v>40072</c:v>
                </c:pt>
                <c:pt idx="2419">
                  <c:v>40073</c:v>
                </c:pt>
                <c:pt idx="2420">
                  <c:v>40074</c:v>
                </c:pt>
                <c:pt idx="2421">
                  <c:v>40078</c:v>
                </c:pt>
                <c:pt idx="2422">
                  <c:v>40079</c:v>
                </c:pt>
                <c:pt idx="2423">
                  <c:v>40080</c:v>
                </c:pt>
                <c:pt idx="2424">
                  <c:v>40081</c:v>
                </c:pt>
                <c:pt idx="2425">
                  <c:v>40085</c:v>
                </c:pt>
                <c:pt idx="2426">
                  <c:v>40086</c:v>
                </c:pt>
                <c:pt idx="2427">
                  <c:v>40087</c:v>
                </c:pt>
                <c:pt idx="2428">
                  <c:v>40091</c:v>
                </c:pt>
                <c:pt idx="2429">
                  <c:v>40092</c:v>
                </c:pt>
                <c:pt idx="2430">
                  <c:v>40093</c:v>
                </c:pt>
                <c:pt idx="2431">
                  <c:v>40094</c:v>
                </c:pt>
                <c:pt idx="2432">
                  <c:v>40095</c:v>
                </c:pt>
                <c:pt idx="2433">
                  <c:v>40098</c:v>
                </c:pt>
                <c:pt idx="2434">
                  <c:v>40100</c:v>
                </c:pt>
                <c:pt idx="2435">
                  <c:v>40101</c:v>
                </c:pt>
                <c:pt idx="2436">
                  <c:v>40102</c:v>
                </c:pt>
                <c:pt idx="2437">
                  <c:v>40106</c:v>
                </c:pt>
                <c:pt idx="2438">
                  <c:v>40107</c:v>
                </c:pt>
                <c:pt idx="2439">
                  <c:v>40108</c:v>
                </c:pt>
                <c:pt idx="2440">
                  <c:v>40109</c:v>
                </c:pt>
                <c:pt idx="2441">
                  <c:v>40112</c:v>
                </c:pt>
                <c:pt idx="2442">
                  <c:v>40113</c:v>
                </c:pt>
                <c:pt idx="2443">
                  <c:v>40114</c:v>
                </c:pt>
                <c:pt idx="2444">
                  <c:v>40115</c:v>
                </c:pt>
                <c:pt idx="2445">
                  <c:v>40116</c:v>
                </c:pt>
                <c:pt idx="2446">
                  <c:v>40120</c:v>
                </c:pt>
                <c:pt idx="2447">
                  <c:v>40121</c:v>
                </c:pt>
                <c:pt idx="2448">
                  <c:v>40122</c:v>
                </c:pt>
                <c:pt idx="2449">
                  <c:v>40123</c:v>
                </c:pt>
                <c:pt idx="2450">
                  <c:v>40126</c:v>
                </c:pt>
                <c:pt idx="2451">
                  <c:v>40127</c:v>
                </c:pt>
                <c:pt idx="2452">
                  <c:v>40128</c:v>
                </c:pt>
                <c:pt idx="2453">
                  <c:v>40129</c:v>
                </c:pt>
                <c:pt idx="2454">
                  <c:v>40130</c:v>
                </c:pt>
                <c:pt idx="2455">
                  <c:v>40133</c:v>
                </c:pt>
                <c:pt idx="2456">
                  <c:v>40134</c:v>
                </c:pt>
                <c:pt idx="2457">
                  <c:v>40135</c:v>
                </c:pt>
                <c:pt idx="2458">
                  <c:v>40136</c:v>
                </c:pt>
                <c:pt idx="2459">
                  <c:v>40137</c:v>
                </c:pt>
                <c:pt idx="2460">
                  <c:v>40140</c:v>
                </c:pt>
                <c:pt idx="2461">
                  <c:v>40141</c:v>
                </c:pt>
                <c:pt idx="2462">
                  <c:v>40142</c:v>
                </c:pt>
                <c:pt idx="2463">
                  <c:v>40143</c:v>
                </c:pt>
                <c:pt idx="2464">
                  <c:v>40144</c:v>
                </c:pt>
                <c:pt idx="2465">
                  <c:v>40147</c:v>
                </c:pt>
                <c:pt idx="2466">
                  <c:v>40148</c:v>
                </c:pt>
                <c:pt idx="2467">
                  <c:v>40149</c:v>
                </c:pt>
                <c:pt idx="2468">
                  <c:v>40150</c:v>
                </c:pt>
                <c:pt idx="2469">
                  <c:v>40151</c:v>
                </c:pt>
                <c:pt idx="2470">
                  <c:v>40154</c:v>
                </c:pt>
                <c:pt idx="2471">
                  <c:v>40155</c:v>
                </c:pt>
                <c:pt idx="2472">
                  <c:v>40156</c:v>
                </c:pt>
                <c:pt idx="2473">
                  <c:v>40157</c:v>
                </c:pt>
                <c:pt idx="2474">
                  <c:v>40158</c:v>
                </c:pt>
                <c:pt idx="2475">
                  <c:v>40161</c:v>
                </c:pt>
                <c:pt idx="2476">
                  <c:v>40162</c:v>
                </c:pt>
                <c:pt idx="2477">
                  <c:v>40163</c:v>
                </c:pt>
                <c:pt idx="2478">
                  <c:v>40164</c:v>
                </c:pt>
                <c:pt idx="2479">
                  <c:v>40165</c:v>
                </c:pt>
                <c:pt idx="2480">
                  <c:v>40168</c:v>
                </c:pt>
                <c:pt idx="2481">
                  <c:v>40169</c:v>
                </c:pt>
                <c:pt idx="2482">
                  <c:v>40170</c:v>
                </c:pt>
                <c:pt idx="2483">
                  <c:v>40171</c:v>
                </c:pt>
                <c:pt idx="2484">
                  <c:v>40176</c:v>
                </c:pt>
                <c:pt idx="2485">
                  <c:v>40177</c:v>
                </c:pt>
                <c:pt idx="2486">
                  <c:v>40178</c:v>
                </c:pt>
                <c:pt idx="2487">
                  <c:v>40182</c:v>
                </c:pt>
                <c:pt idx="2488">
                  <c:v>40183</c:v>
                </c:pt>
                <c:pt idx="2489">
                  <c:v>40184</c:v>
                </c:pt>
                <c:pt idx="2490">
                  <c:v>40185</c:v>
                </c:pt>
                <c:pt idx="2491">
                  <c:v>40186</c:v>
                </c:pt>
                <c:pt idx="2492">
                  <c:v>40189</c:v>
                </c:pt>
                <c:pt idx="2493">
                  <c:v>40190</c:v>
                </c:pt>
                <c:pt idx="2494">
                  <c:v>40191</c:v>
                </c:pt>
                <c:pt idx="2495">
                  <c:v>40192</c:v>
                </c:pt>
                <c:pt idx="2496">
                  <c:v>40193</c:v>
                </c:pt>
                <c:pt idx="2497">
                  <c:v>40196</c:v>
                </c:pt>
                <c:pt idx="2498">
                  <c:v>40197</c:v>
                </c:pt>
                <c:pt idx="2499">
                  <c:v>40198</c:v>
                </c:pt>
                <c:pt idx="2500">
                  <c:v>40199</c:v>
                </c:pt>
                <c:pt idx="2501">
                  <c:v>40200</c:v>
                </c:pt>
                <c:pt idx="2502">
                  <c:v>40203</c:v>
                </c:pt>
                <c:pt idx="2503">
                  <c:v>40205</c:v>
                </c:pt>
                <c:pt idx="2504">
                  <c:v>40206</c:v>
                </c:pt>
                <c:pt idx="2505">
                  <c:v>40207</c:v>
                </c:pt>
                <c:pt idx="2506">
                  <c:v>40210</c:v>
                </c:pt>
                <c:pt idx="2507">
                  <c:v>40211</c:v>
                </c:pt>
                <c:pt idx="2508">
                  <c:v>40212</c:v>
                </c:pt>
                <c:pt idx="2509">
                  <c:v>40213</c:v>
                </c:pt>
                <c:pt idx="2510">
                  <c:v>40214</c:v>
                </c:pt>
                <c:pt idx="2511">
                  <c:v>40217</c:v>
                </c:pt>
                <c:pt idx="2512">
                  <c:v>40218</c:v>
                </c:pt>
                <c:pt idx="2513">
                  <c:v>40219</c:v>
                </c:pt>
                <c:pt idx="2514">
                  <c:v>40220</c:v>
                </c:pt>
                <c:pt idx="2515">
                  <c:v>40224</c:v>
                </c:pt>
                <c:pt idx="2516">
                  <c:v>40225</c:v>
                </c:pt>
                <c:pt idx="2517">
                  <c:v>40226</c:v>
                </c:pt>
                <c:pt idx="2518">
                  <c:v>40227</c:v>
                </c:pt>
                <c:pt idx="2519">
                  <c:v>40228</c:v>
                </c:pt>
                <c:pt idx="2520">
                  <c:v>40231</c:v>
                </c:pt>
                <c:pt idx="2521">
                  <c:v>40232</c:v>
                </c:pt>
                <c:pt idx="2522">
                  <c:v>40233</c:v>
                </c:pt>
                <c:pt idx="2523">
                  <c:v>40234</c:v>
                </c:pt>
                <c:pt idx="2524">
                  <c:v>40235</c:v>
                </c:pt>
                <c:pt idx="2525">
                  <c:v>40239</c:v>
                </c:pt>
                <c:pt idx="2526">
                  <c:v>40240</c:v>
                </c:pt>
                <c:pt idx="2527">
                  <c:v>40241</c:v>
                </c:pt>
                <c:pt idx="2528">
                  <c:v>40242</c:v>
                </c:pt>
                <c:pt idx="2529">
                  <c:v>40245</c:v>
                </c:pt>
                <c:pt idx="2530">
                  <c:v>40246</c:v>
                </c:pt>
                <c:pt idx="2531">
                  <c:v>40247</c:v>
                </c:pt>
                <c:pt idx="2532">
                  <c:v>40248</c:v>
                </c:pt>
                <c:pt idx="2533">
                  <c:v>40249</c:v>
                </c:pt>
                <c:pt idx="2534">
                  <c:v>40252</c:v>
                </c:pt>
                <c:pt idx="2535">
                  <c:v>40253</c:v>
                </c:pt>
                <c:pt idx="2536">
                  <c:v>40254</c:v>
                </c:pt>
                <c:pt idx="2537">
                  <c:v>40255</c:v>
                </c:pt>
                <c:pt idx="2538">
                  <c:v>40256</c:v>
                </c:pt>
                <c:pt idx="2539">
                  <c:v>40259</c:v>
                </c:pt>
                <c:pt idx="2540">
                  <c:v>40260</c:v>
                </c:pt>
                <c:pt idx="2541">
                  <c:v>40262</c:v>
                </c:pt>
                <c:pt idx="2542">
                  <c:v>40263</c:v>
                </c:pt>
                <c:pt idx="2543">
                  <c:v>40266</c:v>
                </c:pt>
                <c:pt idx="2544">
                  <c:v>40267</c:v>
                </c:pt>
                <c:pt idx="2545">
                  <c:v>40268</c:v>
                </c:pt>
                <c:pt idx="2546">
                  <c:v>40269</c:v>
                </c:pt>
                <c:pt idx="2547">
                  <c:v>40273</c:v>
                </c:pt>
                <c:pt idx="2548">
                  <c:v>40274</c:v>
                </c:pt>
                <c:pt idx="2549">
                  <c:v>40275</c:v>
                </c:pt>
                <c:pt idx="2550">
                  <c:v>40276</c:v>
                </c:pt>
                <c:pt idx="2551">
                  <c:v>40277</c:v>
                </c:pt>
                <c:pt idx="2552">
                  <c:v>40280</c:v>
                </c:pt>
                <c:pt idx="2553">
                  <c:v>40281</c:v>
                </c:pt>
                <c:pt idx="2554">
                  <c:v>40283</c:v>
                </c:pt>
                <c:pt idx="2555">
                  <c:v>40284</c:v>
                </c:pt>
                <c:pt idx="2556">
                  <c:v>40287</c:v>
                </c:pt>
                <c:pt idx="2557">
                  <c:v>40288</c:v>
                </c:pt>
                <c:pt idx="2558">
                  <c:v>40289</c:v>
                </c:pt>
                <c:pt idx="2559">
                  <c:v>40290</c:v>
                </c:pt>
                <c:pt idx="2560">
                  <c:v>40291</c:v>
                </c:pt>
                <c:pt idx="2561">
                  <c:v>40294</c:v>
                </c:pt>
                <c:pt idx="2562">
                  <c:v>40295</c:v>
                </c:pt>
                <c:pt idx="2563">
                  <c:v>40296</c:v>
                </c:pt>
                <c:pt idx="2564">
                  <c:v>40297</c:v>
                </c:pt>
                <c:pt idx="2565">
                  <c:v>40298</c:v>
                </c:pt>
                <c:pt idx="2566">
                  <c:v>40301</c:v>
                </c:pt>
                <c:pt idx="2567">
                  <c:v>40302</c:v>
                </c:pt>
                <c:pt idx="2568">
                  <c:v>40303</c:v>
                </c:pt>
                <c:pt idx="2569">
                  <c:v>40304</c:v>
                </c:pt>
                <c:pt idx="2570">
                  <c:v>40305</c:v>
                </c:pt>
                <c:pt idx="2571">
                  <c:v>40308</c:v>
                </c:pt>
                <c:pt idx="2572">
                  <c:v>40309</c:v>
                </c:pt>
                <c:pt idx="2573">
                  <c:v>40310</c:v>
                </c:pt>
                <c:pt idx="2574">
                  <c:v>40311</c:v>
                </c:pt>
                <c:pt idx="2575">
                  <c:v>40312</c:v>
                </c:pt>
                <c:pt idx="2576">
                  <c:v>40315</c:v>
                </c:pt>
                <c:pt idx="2577">
                  <c:v>40316</c:v>
                </c:pt>
                <c:pt idx="2578">
                  <c:v>40317</c:v>
                </c:pt>
                <c:pt idx="2579">
                  <c:v>40318</c:v>
                </c:pt>
                <c:pt idx="2580">
                  <c:v>40319</c:v>
                </c:pt>
                <c:pt idx="2581">
                  <c:v>40322</c:v>
                </c:pt>
                <c:pt idx="2582">
                  <c:v>40323</c:v>
                </c:pt>
                <c:pt idx="2583">
                  <c:v>40324</c:v>
                </c:pt>
                <c:pt idx="2584">
                  <c:v>40325</c:v>
                </c:pt>
                <c:pt idx="2585">
                  <c:v>40326</c:v>
                </c:pt>
                <c:pt idx="2586">
                  <c:v>40329</c:v>
                </c:pt>
                <c:pt idx="2587">
                  <c:v>40330</c:v>
                </c:pt>
                <c:pt idx="2588">
                  <c:v>40331</c:v>
                </c:pt>
                <c:pt idx="2589">
                  <c:v>40332</c:v>
                </c:pt>
                <c:pt idx="2590">
                  <c:v>40333</c:v>
                </c:pt>
                <c:pt idx="2591">
                  <c:v>40336</c:v>
                </c:pt>
                <c:pt idx="2592">
                  <c:v>40337</c:v>
                </c:pt>
                <c:pt idx="2593">
                  <c:v>40338</c:v>
                </c:pt>
                <c:pt idx="2594">
                  <c:v>40339</c:v>
                </c:pt>
                <c:pt idx="2595">
                  <c:v>40340</c:v>
                </c:pt>
                <c:pt idx="2596">
                  <c:v>40343</c:v>
                </c:pt>
                <c:pt idx="2597">
                  <c:v>40344</c:v>
                </c:pt>
                <c:pt idx="2598">
                  <c:v>40345</c:v>
                </c:pt>
                <c:pt idx="2599">
                  <c:v>40346</c:v>
                </c:pt>
                <c:pt idx="2600">
                  <c:v>40347</c:v>
                </c:pt>
                <c:pt idx="2601">
                  <c:v>40350</c:v>
                </c:pt>
                <c:pt idx="2602">
                  <c:v>40351</c:v>
                </c:pt>
                <c:pt idx="2603">
                  <c:v>40352</c:v>
                </c:pt>
                <c:pt idx="2604">
                  <c:v>40353</c:v>
                </c:pt>
                <c:pt idx="2605">
                  <c:v>40354</c:v>
                </c:pt>
                <c:pt idx="2606">
                  <c:v>40357</c:v>
                </c:pt>
                <c:pt idx="2607">
                  <c:v>40358</c:v>
                </c:pt>
                <c:pt idx="2608">
                  <c:v>40359</c:v>
                </c:pt>
                <c:pt idx="2609">
                  <c:v>40360</c:v>
                </c:pt>
                <c:pt idx="2610">
                  <c:v>40361</c:v>
                </c:pt>
                <c:pt idx="2611">
                  <c:v>40364</c:v>
                </c:pt>
                <c:pt idx="2612">
                  <c:v>40365</c:v>
                </c:pt>
                <c:pt idx="2613">
                  <c:v>40366</c:v>
                </c:pt>
                <c:pt idx="2614">
                  <c:v>40367</c:v>
                </c:pt>
                <c:pt idx="2615">
                  <c:v>40368</c:v>
                </c:pt>
                <c:pt idx="2616">
                  <c:v>40371</c:v>
                </c:pt>
                <c:pt idx="2617">
                  <c:v>40372</c:v>
                </c:pt>
                <c:pt idx="2618">
                  <c:v>40373</c:v>
                </c:pt>
                <c:pt idx="2619">
                  <c:v>40374</c:v>
                </c:pt>
                <c:pt idx="2620">
                  <c:v>40375</c:v>
                </c:pt>
                <c:pt idx="2621">
                  <c:v>40378</c:v>
                </c:pt>
                <c:pt idx="2622">
                  <c:v>40379</c:v>
                </c:pt>
                <c:pt idx="2623">
                  <c:v>40380</c:v>
                </c:pt>
                <c:pt idx="2624">
                  <c:v>40381</c:v>
                </c:pt>
                <c:pt idx="2625">
                  <c:v>40382</c:v>
                </c:pt>
                <c:pt idx="2626">
                  <c:v>40385</c:v>
                </c:pt>
                <c:pt idx="2627">
                  <c:v>40386</c:v>
                </c:pt>
                <c:pt idx="2628">
                  <c:v>40387</c:v>
                </c:pt>
                <c:pt idx="2629">
                  <c:v>40388</c:v>
                </c:pt>
                <c:pt idx="2630">
                  <c:v>40389</c:v>
                </c:pt>
                <c:pt idx="2631">
                  <c:v>40392</c:v>
                </c:pt>
                <c:pt idx="2632">
                  <c:v>40393</c:v>
                </c:pt>
                <c:pt idx="2633">
                  <c:v>40394</c:v>
                </c:pt>
                <c:pt idx="2634">
                  <c:v>40395</c:v>
                </c:pt>
                <c:pt idx="2635">
                  <c:v>40396</c:v>
                </c:pt>
                <c:pt idx="2636">
                  <c:v>40399</c:v>
                </c:pt>
                <c:pt idx="2637">
                  <c:v>40400</c:v>
                </c:pt>
                <c:pt idx="2638">
                  <c:v>40401</c:v>
                </c:pt>
                <c:pt idx="2639">
                  <c:v>40402</c:v>
                </c:pt>
                <c:pt idx="2640">
                  <c:v>40403</c:v>
                </c:pt>
                <c:pt idx="2641">
                  <c:v>40406</c:v>
                </c:pt>
                <c:pt idx="2642">
                  <c:v>40407</c:v>
                </c:pt>
                <c:pt idx="2643">
                  <c:v>40408</c:v>
                </c:pt>
                <c:pt idx="2644">
                  <c:v>40409</c:v>
                </c:pt>
                <c:pt idx="2645">
                  <c:v>40410</c:v>
                </c:pt>
                <c:pt idx="2646">
                  <c:v>40413</c:v>
                </c:pt>
                <c:pt idx="2647">
                  <c:v>40414</c:v>
                </c:pt>
                <c:pt idx="2648">
                  <c:v>40415</c:v>
                </c:pt>
                <c:pt idx="2649">
                  <c:v>40416</c:v>
                </c:pt>
                <c:pt idx="2650">
                  <c:v>40417</c:v>
                </c:pt>
                <c:pt idx="2651">
                  <c:v>40420</c:v>
                </c:pt>
                <c:pt idx="2652">
                  <c:v>40421</c:v>
                </c:pt>
                <c:pt idx="2653">
                  <c:v>40422</c:v>
                </c:pt>
                <c:pt idx="2654">
                  <c:v>40423</c:v>
                </c:pt>
                <c:pt idx="2655">
                  <c:v>40424</c:v>
                </c:pt>
                <c:pt idx="2656">
                  <c:v>40427</c:v>
                </c:pt>
                <c:pt idx="2657">
                  <c:v>40428</c:v>
                </c:pt>
                <c:pt idx="2658">
                  <c:v>40429</c:v>
                </c:pt>
                <c:pt idx="2659">
                  <c:v>40430</c:v>
                </c:pt>
                <c:pt idx="2660">
                  <c:v>40434</c:v>
                </c:pt>
                <c:pt idx="2661">
                  <c:v>40435</c:v>
                </c:pt>
                <c:pt idx="2662">
                  <c:v>40436</c:v>
                </c:pt>
                <c:pt idx="2663">
                  <c:v>40437</c:v>
                </c:pt>
                <c:pt idx="2664">
                  <c:v>40438</c:v>
                </c:pt>
                <c:pt idx="2665">
                  <c:v>40441</c:v>
                </c:pt>
                <c:pt idx="2666">
                  <c:v>40442</c:v>
                </c:pt>
                <c:pt idx="2667">
                  <c:v>40443</c:v>
                </c:pt>
                <c:pt idx="2668">
                  <c:v>40444</c:v>
                </c:pt>
                <c:pt idx="2669">
                  <c:v>40445</c:v>
                </c:pt>
                <c:pt idx="2670">
                  <c:v>40448</c:v>
                </c:pt>
                <c:pt idx="2671">
                  <c:v>40449</c:v>
                </c:pt>
                <c:pt idx="2672">
                  <c:v>40450</c:v>
                </c:pt>
                <c:pt idx="2673">
                  <c:v>40451</c:v>
                </c:pt>
                <c:pt idx="2674">
                  <c:v>40452</c:v>
                </c:pt>
                <c:pt idx="2675">
                  <c:v>40455</c:v>
                </c:pt>
                <c:pt idx="2676">
                  <c:v>40456</c:v>
                </c:pt>
                <c:pt idx="2677">
                  <c:v>40457</c:v>
                </c:pt>
                <c:pt idx="2678">
                  <c:v>40458</c:v>
                </c:pt>
                <c:pt idx="2679">
                  <c:v>40459</c:v>
                </c:pt>
                <c:pt idx="2680">
                  <c:v>40462</c:v>
                </c:pt>
                <c:pt idx="2681">
                  <c:v>40463</c:v>
                </c:pt>
                <c:pt idx="2682">
                  <c:v>40464</c:v>
                </c:pt>
                <c:pt idx="2683">
                  <c:v>40465</c:v>
                </c:pt>
                <c:pt idx="2684">
                  <c:v>40466</c:v>
                </c:pt>
                <c:pt idx="2685">
                  <c:v>40469</c:v>
                </c:pt>
                <c:pt idx="2686">
                  <c:v>40470</c:v>
                </c:pt>
                <c:pt idx="2687">
                  <c:v>40471</c:v>
                </c:pt>
                <c:pt idx="2688">
                  <c:v>40472</c:v>
                </c:pt>
                <c:pt idx="2689">
                  <c:v>40473</c:v>
                </c:pt>
                <c:pt idx="2690">
                  <c:v>40476</c:v>
                </c:pt>
                <c:pt idx="2691">
                  <c:v>40477</c:v>
                </c:pt>
                <c:pt idx="2692">
                  <c:v>40478</c:v>
                </c:pt>
                <c:pt idx="2693">
                  <c:v>40479</c:v>
                </c:pt>
                <c:pt idx="2694">
                  <c:v>40480</c:v>
                </c:pt>
                <c:pt idx="2695">
                  <c:v>40483</c:v>
                </c:pt>
                <c:pt idx="2696">
                  <c:v>40484</c:v>
                </c:pt>
                <c:pt idx="2697">
                  <c:v>40485</c:v>
                </c:pt>
                <c:pt idx="2698">
                  <c:v>40486</c:v>
                </c:pt>
                <c:pt idx="2699">
                  <c:v>40487</c:v>
                </c:pt>
                <c:pt idx="2700">
                  <c:v>40490</c:v>
                </c:pt>
                <c:pt idx="2701">
                  <c:v>40491</c:v>
                </c:pt>
                <c:pt idx="2702">
                  <c:v>40492</c:v>
                </c:pt>
                <c:pt idx="2703">
                  <c:v>40493</c:v>
                </c:pt>
                <c:pt idx="2704">
                  <c:v>40494</c:v>
                </c:pt>
                <c:pt idx="2705">
                  <c:v>40497</c:v>
                </c:pt>
                <c:pt idx="2706">
                  <c:v>40498</c:v>
                </c:pt>
                <c:pt idx="2707">
                  <c:v>40500</c:v>
                </c:pt>
                <c:pt idx="2708">
                  <c:v>40501</c:v>
                </c:pt>
                <c:pt idx="2709">
                  <c:v>40504</c:v>
                </c:pt>
                <c:pt idx="2710">
                  <c:v>40505</c:v>
                </c:pt>
                <c:pt idx="2711">
                  <c:v>40506</c:v>
                </c:pt>
                <c:pt idx="2712">
                  <c:v>40507</c:v>
                </c:pt>
                <c:pt idx="2713">
                  <c:v>40508</c:v>
                </c:pt>
                <c:pt idx="2714">
                  <c:v>40511</c:v>
                </c:pt>
                <c:pt idx="2715">
                  <c:v>40512</c:v>
                </c:pt>
                <c:pt idx="2716">
                  <c:v>40513</c:v>
                </c:pt>
                <c:pt idx="2717">
                  <c:v>40514</c:v>
                </c:pt>
                <c:pt idx="2718">
                  <c:v>40515</c:v>
                </c:pt>
                <c:pt idx="2719">
                  <c:v>40518</c:v>
                </c:pt>
                <c:pt idx="2720">
                  <c:v>40519</c:v>
                </c:pt>
                <c:pt idx="2721">
                  <c:v>40520</c:v>
                </c:pt>
                <c:pt idx="2722">
                  <c:v>40521</c:v>
                </c:pt>
                <c:pt idx="2723">
                  <c:v>40522</c:v>
                </c:pt>
                <c:pt idx="2724">
                  <c:v>40525</c:v>
                </c:pt>
                <c:pt idx="2725">
                  <c:v>40526</c:v>
                </c:pt>
                <c:pt idx="2726">
                  <c:v>40527</c:v>
                </c:pt>
                <c:pt idx="2727">
                  <c:v>40528</c:v>
                </c:pt>
                <c:pt idx="2728">
                  <c:v>40532</c:v>
                </c:pt>
                <c:pt idx="2729">
                  <c:v>40533</c:v>
                </c:pt>
                <c:pt idx="2730">
                  <c:v>40534</c:v>
                </c:pt>
                <c:pt idx="2731">
                  <c:v>40535</c:v>
                </c:pt>
                <c:pt idx="2732">
                  <c:v>40536</c:v>
                </c:pt>
                <c:pt idx="2733">
                  <c:v>40539</c:v>
                </c:pt>
                <c:pt idx="2734">
                  <c:v>40540</c:v>
                </c:pt>
                <c:pt idx="2735">
                  <c:v>40541</c:v>
                </c:pt>
                <c:pt idx="2736">
                  <c:v>40542</c:v>
                </c:pt>
                <c:pt idx="2737">
                  <c:v>40543</c:v>
                </c:pt>
                <c:pt idx="2738">
                  <c:v>40546</c:v>
                </c:pt>
                <c:pt idx="2739">
                  <c:v>40547</c:v>
                </c:pt>
                <c:pt idx="2740">
                  <c:v>40548</c:v>
                </c:pt>
                <c:pt idx="2741">
                  <c:v>40549</c:v>
                </c:pt>
                <c:pt idx="2742">
                  <c:v>40550</c:v>
                </c:pt>
                <c:pt idx="2743">
                  <c:v>40553</c:v>
                </c:pt>
                <c:pt idx="2744">
                  <c:v>40554</c:v>
                </c:pt>
                <c:pt idx="2745">
                  <c:v>40555</c:v>
                </c:pt>
                <c:pt idx="2746">
                  <c:v>40556</c:v>
                </c:pt>
                <c:pt idx="2747">
                  <c:v>40557</c:v>
                </c:pt>
                <c:pt idx="2748">
                  <c:v>40560</c:v>
                </c:pt>
                <c:pt idx="2749">
                  <c:v>40561</c:v>
                </c:pt>
                <c:pt idx="2750">
                  <c:v>40562</c:v>
                </c:pt>
                <c:pt idx="2751">
                  <c:v>40563</c:v>
                </c:pt>
                <c:pt idx="2752">
                  <c:v>40564</c:v>
                </c:pt>
                <c:pt idx="2753">
                  <c:v>40567</c:v>
                </c:pt>
                <c:pt idx="2754">
                  <c:v>40568</c:v>
                </c:pt>
                <c:pt idx="2755">
                  <c:v>40570</c:v>
                </c:pt>
                <c:pt idx="2756">
                  <c:v>40571</c:v>
                </c:pt>
                <c:pt idx="2757">
                  <c:v>40574</c:v>
                </c:pt>
                <c:pt idx="2758">
                  <c:v>40575</c:v>
                </c:pt>
                <c:pt idx="2759">
                  <c:v>40576</c:v>
                </c:pt>
                <c:pt idx="2760">
                  <c:v>40577</c:v>
                </c:pt>
                <c:pt idx="2761">
                  <c:v>40578</c:v>
                </c:pt>
                <c:pt idx="2762">
                  <c:v>40581</c:v>
                </c:pt>
                <c:pt idx="2763">
                  <c:v>40582</c:v>
                </c:pt>
                <c:pt idx="2764">
                  <c:v>40583</c:v>
                </c:pt>
                <c:pt idx="2765">
                  <c:v>40584</c:v>
                </c:pt>
                <c:pt idx="2766">
                  <c:v>40585</c:v>
                </c:pt>
                <c:pt idx="2767">
                  <c:v>40588</c:v>
                </c:pt>
                <c:pt idx="2768">
                  <c:v>40589</c:v>
                </c:pt>
                <c:pt idx="2769">
                  <c:v>40590</c:v>
                </c:pt>
                <c:pt idx="2770">
                  <c:v>40591</c:v>
                </c:pt>
                <c:pt idx="2771">
                  <c:v>40592</c:v>
                </c:pt>
                <c:pt idx="2772">
                  <c:v>40595</c:v>
                </c:pt>
                <c:pt idx="2773">
                  <c:v>40596</c:v>
                </c:pt>
                <c:pt idx="2774">
                  <c:v>40597</c:v>
                </c:pt>
                <c:pt idx="2775">
                  <c:v>40598</c:v>
                </c:pt>
                <c:pt idx="2776">
                  <c:v>40599</c:v>
                </c:pt>
                <c:pt idx="2777">
                  <c:v>40602</c:v>
                </c:pt>
                <c:pt idx="2778">
                  <c:v>40603</c:v>
                </c:pt>
                <c:pt idx="2779">
                  <c:v>40605</c:v>
                </c:pt>
                <c:pt idx="2780">
                  <c:v>40606</c:v>
                </c:pt>
                <c:pt idx="2781">
                  <c:v>40609</c:v>
                </c:pt>
                <c:pt idx="2782">
                  <c:v>40610</c:v>
                </c:pt>
                <c:pt idx="2783">
                  <c:v>40611</c:v>
                </c:pt>
                <c:pt idx="2784">
                  <c:v>40612</c:v>
                </c:pt>
                <c:pt idx="2785">
                  <c:v>40613</c:v>
                </c:pt>
                <c:pt idx="2786">
                  <c:v>40616</c:v>
                </c:pt>
                <c:pt idx="2787">
                  <c:v>40617</c:v>
                </c:pt>
                <c:pt idx="2788">
                  <c:v>40618</c:v>
                </c:pt>
                <c:pt idx="2789">
                  <c:v>40619</c:v>
                </c:pt>
                <c:pt idx="2790">
                  <c:v>40620</c:v>
                </c:pt>
                <c:pt idx="2791">
                  <c:v>40623</c:v>
                </c:pt>
                <c:pt idx="2792">
                  <c:v>40624</c:v>
                </c:pt>
                <c:pt idx="2793">
                  <c:v>40625</c:v>
                </c:pt>
                <c:pt idx="2794">
                  <c:v>40626</c:v>
                </c:pt>
                <c:pt idx="2795">
                  <c:v>40627</c:v>
                </c:pt>
                <c:pt idx="2796">
                  <c:v>40630</c:v>
                </c:pt>
                <c:pt idx="2797">
                  <c:v>40631</c:v>
                </c:pt>
                <c:pt idx="2798">
                  <c:v>40632</c:v>
                </c:pt>
                <c:pt idx="2799">
                  <c:v>40633</c:v>
                </c:pt>
                <c:pt idx="2800">
                  <c:v>40634</c:v>
                </c:pt>
                <c:pt idx="2801">
                  <c:v>40637</c:v>
                </c:pt>
                <c:pt idx="2802">
                  <c:v>40638</c:v>
                </c:pt>
                <c:pt idx="2803">
                  <c:v>40639</c:v>
                </c:pt>
                <c:pt idx="2804">
                  <c:v>40640</c:v>
                </c:pt>
                <c:pt idx="2805">
                  <c:v>40641</c:v>
                </c:pt>
                <c:pt idx="2806">
                  <c:v>40644</c:v>
                </c:pt>
                <c:pt idx="2807">
                  <c:v>40646</c:v>
                </c:pt>
                <c:pt idx="2808">
                  <c:v>40648</c:v>
                </c:pt>
                <c:pt idx="2809">
                  <c:v>40651</c:v>
                </c:pt>
                <c:pt idx="2810">
                  <c:v>40652</c:v>
                </c:pt>
                <c:pt idx="2811">
                  <c:v>40653</c:v>
                </c:pt>
                <c:pt idx="2812">
                  <c:v>40654</c:v>
                </c:pt>
                <c:pt idx="2813">
                  <c:v>40658</c:v>
                </c:pt>
                <c:pt idx="2814">
                  <c:v>40659</c:v>
                </c:pt>
                <c:pt idx="2815">
                  <c:v>40660</c:v>
                </c:pt>
                <c:pt idx="2816">
                  <c:v>40661</c:v>
                </c:pt>
                <c:pt idx="2817">
                  <c:v>40662</c:v>
                </c:pt>
                <c:pt idx="2818">
                  <c:v>40665</c:v>
                </c:pt>
                <c:pt idx="2819">
                  <c:v>40666</c:v>
                </c:pt>
                <c:pt idx="2820">
                  <c:v>40667</c:v>
                </c:pt>
                <c:pt idx="2821">
                  <c:v>40668</c:v>
                </c:pt>
                <c:pt idx="2822">
                  <c:v>40669</c:v>
                </c:pt>
                <c:pt idx="2823">
                  <c:v>40672</c:v>
                </c:pt>
                <c:pt idx="2824">
                  <c:v>40673</c:v>
                </c:pt>
                <c:pt idx="2825">
                  <c:v>40674</c:v>
                </c:pt>
                <c:pt idx="2826">
                  <c:v>40675</c:v>
                </c:pt>
                <c:pt idx="2827">
                  <c:v>40676</c:v>
                </c:pt>
                <c:pt idx="2828">
                  <c:v>40679</c:v>
                </c:pt>
                <c:pt idx="2829">
                  <c:v>40680</c:v>
                </c:pt>
                <c:pt idx="2830">
                  <c:v>40681</c:v>
                </c:pt>
                <c:pt idx="2831">
                  <c:v>40682</c:v>
                </c:pt>
                <c:pt idx="2832">
                  <c:v>40683</c:v>
                </c:pt>
                <c:pt idx="2833">
                  <c:v>40686</c:v>
                </c:pt>
                <c:pt idx="2834">
                  <c:v>40687</c:v>
                </c:pt>
                <c:pt idx="2835">
                  <c:v>40688</c:v>
                </c:pt>
                <c:pt idx="2836">
                  <c:v>40689</c:v>
                </c:pt>
                <c:pt idx="2837">
                  <c:v>40690</c:v>
                </c:pt>
                <c:pt idx="2838">
                  <c:v>40693</c:v>
                </c:pt>
                <c:pt idx="2839">
                  <c:v>40694</c:v>
                </c:pt>
                <c:pt idx="2840">
                  <c:v>40695</c:v>
                </c:pt>
                <c:pt idx="2841">
                  <c:v>40696</c:v>
                </c:pt>
                <c:pt idx="2842">
                  <c:v>40697</c:v>
                </c:pt>
                <c:pt idx="2843">
                  <c:v>40700</c:v>
                </c:pt>
                <c:pt idx="2844">
                  <c:v>40701</c:v>
                </c:pt>
                <c:pt idx="2845">
                  <c:v>40702</c:v>
                </c:pt>
                <c:pt idx="2846">
                  <c:v>40703</c:v>
                </c:pt>
                <c:pt idx="2847">
                  <c:v>40704</c:v>
                </c:pt>
                <c:pt idx="2848">
                  <c:v>40707</c:v>
                </c:pt>
                <c:pt idx="2849">
                  <c:v>40708</c:v>
                </c:pt>
                <c:pt idx="2850">
                  <c:v>40709</c:v>
                </c:pt>
                <c:pt idx="2851">
                  <c:v>40710</c:v>
                </c:pt>
                <c:pt idx="2852">
                  <c:v>40711</c:v>
                </c:pt>
                <c:pt idx="2853">
                  <c:v>40714</c:v>
                </c:pt>
                <c:pt idx="2854">
                  <c:v>40715</c:v>
                </c:pt>
                <c:pt idx="2855">
                  <c:v>40716</c:v>
                </c:pt>
                <c:pt idx="2856">
                  <c:v>40717</c:v>
                </c:pt>
                <c:pt idx="2857">
                  <c:v>40718</c:v>
                </c:pt>
                <c:pt idx="2858">
                  <c:v>40721</c:v>
                </c:pt>
                <c:pt idx="2859">
                  <c:v>40722</c:v>
                </c:pt>
                <c:pt idx="2860">
                  <c:v>40723</c:v>
                </c:pt>
                <c:pt idx="2861">
                  <c:v>40724</c:v>
                </c:pt>
                <c:pt idx="2862">
                  <c:v>40725</c:v>
                </c:pt>
                <c:pt idx="2863">
                  <c:v>40728</c:v>
                </c:pt>
                <c:pt idx="2864">
                  <c:v>40729</c:v>
                </c:pt>
                <c:pt idx="2865">
                  <c:v>40730</c:v>
                </c:pt>
                <c:pt idx="2866">
                  <c:v>40731</c:v>
                </c:pt>
                <c:pt idx="2867">
                  <c:v>40732</c:v>
                </c:pt>
                <c:pt idx="2868">
                  <c:v>40735</c:v>
                </c:pt>
                <c:pt idx="2869">
                  <c:v>40736</c:v>
                </c:pt>
                <c:pt idx="2870">
                  <c:v>40737</c:v>
                </c:pt>
                <c:pt idx="2871">
                  <c:v>40738</c:v>
                </c:pt>
                <c:pt idx="2872">
                  <c:v>40739</c:v>
                </c:pt>
                <c:pt idx="2873">
                  <c:v>40742</c:v>
                </c:pt>
                <c:pt idx="2874">
                  <c:v>40743</c:v>
                </c:pt>
                <c:pt idx="2875">
                  <c:v>40744</c:v>
                </c:pt>
                <c:pt idx="2876">
                  <c:v>40745</c:v>
                </c:pt>
                <c:pt idx="2877">
                  <c:v>40746</c:v>
                </c:pt>
                <c:pt idx="2878">
                  <c:v>40749</c:v>
                </c:pt>
                <c:pt idx="2879">
                  <c:v>40750</c:v>
                </c:pt>
                <c:pt idx="2880">
                  <c:v>40751</c:v>
                </c:pt>
                <c:pt idx="2881">
                  <c:v>40752</c:v>
                </c:pt>
                <c:pt idx="2882">
                  <c:v>40753</c:v>
                </c:pt>
                <c:pt idx="2883">
                  <c:v>40756</c:v>
                </c:pt>
                <c:pt idx="2884">
                  <c:v>40757</c:v>
                </c:pt>
                <c:pt idx="2885">
                  <c:v>40758</c:v>
                </c:pt>
                <c:pt idx="2886">
                  <c:v>40759</c:v>
                </c:pt>
                <c:pt idx="2887">
                  <c:v>40760</c:v>
                </c:pt>
                <c:pt idx="2888">
                  <c:v>40763</c:v>
                </c:pt>
                <c:pt idx="2889">
                  <c:v>40764</c:v>
                </c:pt>
                <c:pt idx="2890">
                  <c:v>40765</c:v>
                </c:pt>
                <c:pt idx="2891">
                  <c:v>40766</c:v>
                </c:pt>
                <c:pt idx="2892">
                  <c:v>40767</c:v>
                </c:pt>
                <c:pt idx="2893">
                  <c:v>40771</c:v>
                </c:pt>
                <c:pt idx="2894">
                  <c:v>40772</c:v>
                </c:pt>
                <c:pt idx="2895">
                  <c:v>40773</c:v>
                </c:pt>
                <c:pt idx="2896">
                  <c:v>40774</c:v>
                </c:pt>
                <c:pt idx="2897">
                  <c:v>40777</c:v>
                </c:pt>
                <c:pt idx="2898">
                  <c:v>40778</c:v>
                </c:pt>
                <c:pt idx="2899">
                  <c:v>40779</c:v>
                </c:pt>
                <c:pt idx="2900">
                  <c:v>40780</c:v>
                </c:pt>
                <c:pt idx="2901">
                  <c:v>40781</c:v>
                </c:pt>
                <c:pt idx="2902">
                  <c:v>40784</c:v>
                </c:pt>
                <c:pt idx="2903">
                  <c:v>40785</c:v>
                </c:pt>
                <c:pt idx="2904">
                  <c:v>40788</c:v>
                </c:pt>
                <c:pt idx="2905">
                  <c:v>40791</c:v>
                </c:pt>
                <c:pt idx="2906">
                  <c:v>40792</c:v>
                </c:pt>
                <c:pt idx="2907">
                  <c:v>40793</c:v>
                </c:pt>
                <c:pt idx="2908">
                  <c:v>40794</c:v>
                </c:pt>
                <c:pt idx="2909">
                  <c:v>40795</c:v>
                </c:pt>
                <c:pt idx="2910">
                  <c:v>40798</c:v>
                </c:pt>
                <c:pt idx="2911">
                  <c:v>40799</c:v>
                </c:pt>
                <c:pt idx="2912">
                  <c:v>40800</c:v>
                </c:pt>
                <c:pt idx="2913">
                  <c:v>40801</c:v>
                </c:pt>
                <c:pt idx="2914">
                  <c:v>40802</c:v>
                </c:pt>
                <c:pt idx="2915">
                  <c:v>40805</c:v>
                </c:pt>
                <c:pt idx="2916">
                  <c:v>40806</c:v>
                </c:pt>
                <c:pt idx="2917">
                  <c:v>40807</c:v>
                </c:pt>
                <c:pt idx="2918">
                  <c:v>40808</c:v>
                </c:pt>
                <c:pt idx="2919">
                  <c:v>40809</c:v>
                </c:pt>
                <c:pt idx="2920">
                  <c:v>40812</c:v>
                </c:pt>
                <c:pt idx="2921">
                  <c:v>40813</c:v>
                </c:pt>
                <c:pt idx="2922">
                  <c:v>40814</c:v>
                </c:pt>
                <c:pt idx="2923">
                  <c:v>40815</c:v>
                </c:pt>
                <c:pt idx="2924">
                  <c:v>40816</c:v>
                </c:pt>
                <c:pt idx="2925">
                  <c:v>40819</c:v>
                </c:pt>
                <c:pt idx="2926">
                  <c:v>40820</c:v>
                </c:pt>
                <c:pt idx="2927">
                  <c:v>40821</c:v>
                </c:pt>
                <c:pt idx="2928">
                  <c:v>40823</c:v>
                </c:pt>
                <c:pt idx="2929">
                  <c:v>40826</c:v>
                </c:pt>
                <c:pt idx="2930">
                  <c:v>40827</c:v>
                </c:pt>
                <c:pt idx="2931">
                  <c:v>40828</c:v>
                </c:pt>
                <c:pt idx="2932">
                  <c:v>40829</c:v>
                </c:pt>
                <c:pt idx="2933">
                  <c:v>40830</c:v>
                </c:pt>
                <c:pt idx="2934">
                  <c:v>40833</c:v>
                </c:pt>
                <c:pt idx="2935">
                  <c:v>40834</c:v>
                </c:pt>
                <c:pt idx="2936">
                  <c:v>40835</c:v>
                </c:pt>
                <c:pt idx="2937">
                  <c:v>40836</c:v>
                </c:pt>
                <c:pt idx="2938">
                  <c:v>40837</c:v>
                </c:pt>
                <c:pt idx="2939">
                  <c:v>40840</c:v>
                </c:pt>
                <c:pt idx="2940">
                  <c:v>40841</c:v>
                </c:pt>
                <c:pt idx="2941">
                  <c:v>40842</c:v>
                </c:pt>
                <c:pt idx="2942">
                  <c:v>40844</c:v>
                </c:pt>
                <c:pt idx="2943">
                  <c:v>40847</c:v>
                </c:pt>
                <c:pt idx="2944">
                  <c:v>40848</c:v>
                </c:pt>
                <c:pt idx="2945">
                  <c:v>40849</c:v>
                </c:pt>
                <c:pt idx="2946">
                  <c:v>40850</c:v>
                </c:pt>
                <c:pt idx="2947">
                  <c:v>40851</c:v>
                </c:pt>
                <c:pt idx="2948">
                  <c:v>40855</c:v>
                </c:pt>
                <c:pt idx="2949">
                  <c:v>40856</c:v>
                </c:pt>
                <c:pt idx="2950">
                  <c:v>40858</c:v>
                </c:pt>
                <c:pt idx="2951">
                  <c:v>40861</c:v>
                </c:pt>
                <c:pt idx="2952">
                  <c:v>40862</c:v>
                </c:pt>
                <c:pt idx="2953">
                  <c:v>40863</c:v>
                </c:pt>
                <c:pt idx="2954">
                  <c:v>40864</c:v>
                </c:pt>
                <c:pt idx="2955">
                  <c:v>40865</c:v>
                </c:pt>
                <c:pt idx="2956">
                  <c:v>40868</c:v>
                </c:pt>
                <c:pt idx="2957">
                  <c:v>40869</c:v>
                </c:pt>
                <c:pt idx="2958">
                  <c:v>40870</c:v>
                </c:pt>
                <c:pt idx="2959">
                  <c:v>40871</c:v>
                </c:pt>
                <c:pt idx="2960">
                  <c:v>40872</c:v>
                </c:pt>
                <c:pt idx="2961">
                  <c:v>40875</c:v>
                </c:pt>
                <c:pt idx="2962">
                  <c:v>40876</c:v>
                </c:pt>
                <c:pt idx="2963">
                  <c:v>40877</c:v>
                </c:pt>
                <c:pt idx="2964">
                  <c:v>40878</c:v>
                </c:pt>
                <c:pt idx="2965">
                  <c:v>40879</c:v>
                </c:pt>
                <c:pt idx="2966">
                  <c:v>40882</c:v>
                </c:pt>
                <c:pt idx="2967">
                  <c:v>40884</c:v>
                </c:pt>
                <c:pt idx="2968">
                  <c:v>40885</c:v>
                </c:pt>
                <c:pt idx="2969">
                  <c:v>40886</c:v>
                </c:pt>
                <c:pt idx="2970">
                  <c:v>40889</c:v>
                </c:pt>
                <c:pt idx="2971">
                  <c:v>40890</c:v>
                </c:pt>
                <c:pt idx="2972">
                  <c:v>40891</c:v>
                </c:pt>
                <c:pt idx="2973">
                  <c:v>40892</c:v>
                </c:pt>
                <c:pt idx="2974">
                  <c:v>40893</c:v>
                </c:pt>
                <c:pt idx="2975">
                  <c:v>40896</c:v>
                </c:pt>
                <c:pt idx="2976">
                  <c:v>40897</c:v>
                </c:pt>
                <c:pt idx="2977">
                  <c:v>40898</c:v>
                </c:pt>
                <c:pt idx="2978">
                  <c:v>40899</c:v>
                </c:pt>
                <c:pt idx="2979">
                  <c:v>40900</c:v>
                </c:pt>
                <c:pt idx="2980">
                  <c:v>40903</c:v>
                </c:pt>
                <c:pt idx="2981">
                  <c:v>40904</c:v>
                </c:pt>
                <c:pt idx="2982">
                  <c:v>40905</c:v>
                </c:pt>
                <c:pt idx="2983">
                  <c:v>40906</c:v>
                </c:pt>
                <c:pt idx="2984">
                  <c:v>40907</c:v>
                </c:pt>
                <c:pt idx="2985">
                  <c:v>40910</c:v>
                </c:pt>
                <c:pt idx="2986">
                  <c:v>40911</c:v>
                </c:pt>
                <c:pt idx="2987">
                  <c:v>40912</c:v>
                </c:pt>
                <c:pt idx="2988">
                  <c:v>40913</c:v>
                </c:pt>
                <c:pt idx="2989">
                  <c:v>40914</c:v>
                </c:pt>
                <c:pt idx="2990">
                  <c:v>40917</c:v>
                </c:pt>
                <c:pt idx="2991">
                  <c:v>40918</c:v>
                </c:pt>
                <c:pt idx="2992">
                  <c:v>40919</c:v>
                </c:pt>
                <c:pt idx="2993">
                  <c:v>40920</c:v>
                </c:pt>
                <c:pt idx="2994">
                  <c:v>40921</c:v>
                </c:pt>
                <c:pt idx="2995">
                  <c:v>40924</c:v>
                </c:pt>
                <c:pt idx="2996">
                  <c:v>40925</c:v>
                </c:pt>
                <c:pt idx="2997">
                  <c:v>40926</c:v>
                </c:pt>
                <c:pt idx="2998">
                  <c:v>40927</c:v>
                </c:pt>
                <c:pt idx="2999">
                  <c:v>40928</c:v>
                </c:pt>
                <c:pt idx="3000">
                  <c:v>40931</c:v>
                </c:pt>
                <c:pt idx="3001">
                  <c:v>40932</c:v>
                </c:pt>
                <c:pt idx="3002">
                  <c:v>40933</c:v>
                </c:pt>
                <c:pt idx="3003">
                  <c:v>40935</c:v>
                </c:pt>
                <c:pt idx="3004">
                  <c:v>40938</c:v>
                </c:pt>
                <c:pt idx="3005">
                  <c:v>40939</c:v>
                </c:pt>
                <c:pt idx="3006">
                  <c:v>40940</c:v>
                </c:pt>
                <c:pt idx="3007">
                  <c:v>40941</c:v>
                </c:pt>
                <c:pt idx="3008">
                  <c:v>40942</c:v>
                </c:pt>
                <c:pt idx="3009">
                  <c:v>40945</c:v>
                </c:pt>
                <c:pt idx="3010">
                  <c:v>40946</c:v>
                </c:pt>
                <c:pt idx="3011">
                  <c:v>40947</c:v>
                </c:pt>
                <c:pt idx="3012">
                  <c:v>40948</c:v>
                </c:pt>
                <c:pt idx="3013">
                  <c:v>40949</c:v>
                </c:pt>
                <c:pt idx="3014">
                  <c:v>40952</c:v>
                </c:pt>
                <c:pt idx="3015">
                  <c:v>40953</c:v>
                </c:pt>
                <c:pt idx="3016">
                  <c:v>40954</c:v>
                </c:pt>
                <c:pt idx="3017">
                  <c:v>40955</c:v>
                </c:pt>
                <c:pt idx="3018">
                  <c:v>40956</c:v>
                </c:pt>
                <c:pt idx="3019">
                  <c:v>40960</c:v>
                </c:pt>
                <c:pt idx="3020">
                  <c:v>40961</c:v>
                </c:pt>
                <c:pt idx="3021">
                  <c:v>40962</c:v>
                </c:pt>
                <c:pt idx="3022">
                  <c:v>40963</c:v>
                </c:pt>
                <c:pt idx="3023">
                  <c:v>40966</c:v>
                </c:pt>
                <c:pt idx="3024">
                  <c:v>40967</c:v>
                </c:pt>
                <c:pt idx="3025">
                  <c:v>40968</c:v>
                </c:pt>
                <c:pt idx="3026">
                  <c:v>40969</c:v>
                </c:pt>
                <c:pt idx="3027">
                  <c:v>40970</c:v>
                </c:pt>
                <c:pt idx="3028">
                  <c:v>40973</c:v>
                </c:pt>
                <c:pt idx="3029">
                  <c:v>40974</c:v>
                </c:pt>
                <c:pt idx="3030">
                  <c:v>40975</c:v>
                </c:pt>
                <c:pt idx="3031">
                  <c:v>40977</c:v>
                </c:pt>
                <c:pt idx="3032">
                  <c:v>40980</c:v>
                </c:pt>
                <c:pt idx="3033">
                  <c:v>40981</c:v>
                </c:pt>
                <c:pt idx="3034">
                  <c:v>40982</c:v>
                </c:pt>
                <c:pt idx="3035">
                  <c:v>40983</c:v>
                </c:pt>
                <c:pt idx="3036">
                  <c:v>40984</c:v>
                </c:pt>
                <c:pt idx="3037">
                  <c:v>40987</c:v>
                </c:pt>
                <c:pt idx="3038">
                  <c:v>40988</c:v>
                </c:pt>
                <c:pt idx="3039">
                  <c:v>40989</c:v>
                </c:pt>
                <c:pt idx="3040">
                  <c:v>40990</c:v>
                </c:pt>
                <c:pt idx="3041">
                  <c:v>40991</c:v>
                </c:pt>
                <c:pt idx="3042">
                  <c:v>40994</c:v>
                </c:pt>
                <c:pt idx="3043">
                  <c:v>40995</c:v>
                </c:pt>
                <c:pt idx="3044">
                  <c:v>40996</c:v>
                </c:pt>
                <c:pt idx="3045">
                  <c:v>40997</c:v>
                </c:pt>
                <c:pt idx="3046">
                  <c:v>40998</c:v>
                </c:pt>
                <c:pt idx="3047">
                  <c:v>41001</c:v>
                </c:pt>
                <c:pt idx="3048">
                  <c:v>41002</c:v>
                </c:pt>
                <c:pt idx="3049">
                  <c:v>41003</c:v>
                </c:pt>
                <c:pt idx="3050">
                  <c:v>41008</c:v>
                </c:pt>
                <c:pt idx="3051">
                  <c:v>41009</c:v>
                </c:pt>
                <c:pt idx="3052">
                  <c:v>41010</c:v>
                </c:pt>
                <c:pt idx="3053">
                  <c:v>41011</c:v>
                </c:pt>
                <c:pt idx="3054">
                  <c:v>41012</c:v>
                </c:pt>
                <c:pt idx="3055">
                  <c:v>41015</c:v>
                </c:pt>
                <c:pt idx="3056">
                  <c:v>41016</c:v>
                </c:pt>
                <c:pt idx="3057">
                  <c:v>41017</c:v>
                </c:pt>
                <c:pt idx="3058">
                  <c:v>41018</c:v>
                </c:pt>
                <c:pt idx="3059">
                  <c:v>41019</c:v>
                </c:pt>
                <c:pt idx="3060">
                  <c:v>41022</c:v>
                </c:pt>
                <c:pt idx="3061">
                  <c:v>41023</c:v>
                </c:pt>
                <c:pt idx="3062">
                  <c:v>41024</c:v>
                </c:pt>
                <c:pt idx="3063">
                  <c:v>41025</c:v>
                </c:pt>
                <c:pt idx="3064">
                  <c:v>41026</c:v>
                </c:pt>
                <c:pt idx="3065">
                  <c:v>41029</c:v>
                </c:pt>
                <c:pt idx="3066">
                  <c:v>41031</c:v>
                </c:pt>
                <c:pt idx="3067">
                  <c:v>41032</c:v>
                </c:pt>
                <c:pt idx="3068">
                  <c:v>41033</c:v>
                </c:pt>
                <c:pt idx="3069">
                  <c:v>41036</c:v>
                </c:pt>
                <c:pt idx="3070">
                  <c:v>41037</c:v>
                </c:pt>
                <c:pt idx="3071">
                  <c:v>41038</c:v>
                </c:pt>
                <c:pt idx="3072">
                  <c:v>41039</c:v>
                </c:pt>
                <c:pt idx="3073">
                  <c:v>41040</c:v>
                </c:pt>
                <c:pt idx="3074">
                  <c:v>41043</c:v>
                </c:pt>
                <c:pt idx="3075">
                  <c:v>41044</c:v>
                </c:pt>
                <c:pt idx="3076">
                  <c:v>41045</c:v>
                </c:pt>
                <c:pt idx="3077">
                  <c:v>41046</c:v>
                </c:pt>
                <c:pt idx="3078">
                  <c:v>41047</c:v>
                </c:pt>
                <c:pt idx="3079">
                  <c:v>41050</c:v>
                </c:pt>
                <c:pt idx="3080">
                  <c:v>41051</c:v>
                </c:pt>
                <c:pt idx="3081">
                  <c:v>41052</c:v>
                </c:pt>
                <c:pt idx="3082">
                  <c:v>41053</c:v>
                </c:pt>
                <c:pt idx="3083">
                  <c:v>41054</c:v>
                </c:pt>
                <c:pt idx="3084">
                  <c:v>41057</c:v>
                </c:pt>
                <c:pt idx="3085">
                  <c:v>41058</c:v>
                </c:pt>
                <c:pt idx="3086">
                  <c:v>41059</c:v>
                </c:pt>
                <c:pt idx="3087">
                  <c:v>41060</c:v>
                </c:pt>
                <c:pt idx="3088">
                  <c:v>41061</c:v>
                </c:pt>
                <c:pt idx="3089">
                  <c:v>41064</c:v>
                </c:pt>
                <c:pt idx="3090">
                  <c:v>41065</c:v>
                </c:pt>
                <c:pt idx="3091">
                  <c:v>41066</c:v>
                </c:pt>
                <c:pt idx="3092">
                  <c:v>41067</c:v>
                </c:pt>
                <c:pt idx="3093">
                  <c:v>41068</c:v>
                </c:pt>
                <c:pt idx="3094">
                  <c:v>41071</c:v>
                </c:pt>
                <c:pt idx="3095">
                  <c:v>41072</c:v>
                </c:pt>
                <c:pt idx="3096">
                  <c:v>41073</c:v>
                </c:pt>
                <c:pt idx="3097">
                  <c:v>41074</c:v>
                </c:pt>
                <c:pt idx="3098">
                  <c:v>41075</c:v>
                </c:pt>
                <c:pt idx="3099">
                  <c:v>41078</c:v>
                </c:pt>
                <c:pt idx="3100">
                  <c:v>41079</c:v>
                </c:pt>
                <c:pt idx="3101">
                  <c:v>41080</c:v>
                </c:pt>
                <c:pt idx="3102">
                  <c:v>41081</c:v>
                </c:pt>
                <c:pt idx="3103">
                  <c:v>41082</c:v>
                </c:pt>
                <c:pt idx="3104">
                  <c:v>41085</c:v>
                </c:pt>
                <c:pt idx="3105">
                  <c:v>41086</c:v>
                </c:pt>
                <c:pt idx="3106">
                  <c:v>41087</c:v>
                </c:pt>
                <c:pt idx="3107">
                  <c:v>41088</c:v>
                </c:pt>
                <c:pt idx="3108">
                  <c:v>41089</c:v>
                </c:pt>
                <c:pt idx="3109">
                  <c:v>41092</c:v>
                </c:pt>
                <c:pt idx="3110">
                  <c:v>41093</c:v>
                </c:pt>
                <c:pt idx="3111">
                  <c:v>41094</c:v>
                </c:pt>
                <c:pt idx="3112">
                  <c:v>41095</c:v>
                </c:pt>
                <c:pt idx="3113">
                  <c:v>41096</c:v>
                </c:pt>
                <c:pt idx="3114">
                  <c:v>41099</c:v>
                </c:pt>
                <c:pt idx="3115">
                  <c:v>41100</c:v>
                </c:pt>
                <c:pt idx="3116">
                  <c:v>41101</c:v>
                </c:pt>
                <c:pt idx="3117">
                  <c:v>41102</c:v>
                </c:pt>
                <c:pt idx="3118">
                  <c:v>41103</c:v>
                </c:pt>
                <c:pt idx="3119">
                  <c:v>41106</c:v>
                </c:pt>
                <c:pt idx="3120">
                  <c:v>41107</c:v>
                </c:pt>
                <c:pt idx="3121">
                  <c:v>41108</c:v>
                </c:pt>
                <c:pt idx="3122">
                  <c:v>41109</c:v>
                </c:pt>
                <c:pt idx="3123">
                  <c:v>41110</c:v>
                </c:pt>
                <c:pt idx="3124">
                  <c:v>41113</c:v>
                </c:pt>
                <c:pt idx="3125">
                  <c:v>41114</c:v>
                </c:pt>
                <c:pt idx="3126">
                  <c:v>41115</c:v>
                </c:pt>
                <c:pt idx="3127">
                  <c:v>41116</c:v>
                </c:pt>
                <c:pt idx="3128">
                  <c:v>41117</c:v>
                </c:pt>
                <c:pt idx="3129">
                  <c:v>41120</c:v>
                </c:pt>
                <c:pt idx="3130">
                  <c:v>41121</c:v>
                </c:pt>
                <c:pt idx="3131">
                  <c:v>41122</c:v>
                </c:pt>
                <c:pt idx="3132">
                  <c:v>41123</c:v>
                </c:pt>
                <c:pt idx="3133">
                  <c:v>41124</c:v>
                </c:pt>
                <c:pt idx="3134">
                  <c:v>41127</c:v>
                </c:pt>
                <c:pt idx="3135">
                  <c:v>41128</c:v>
                </c:pt>
                <c:pt idx="3136">
                  <c:v>41129</c:v>
                </c:pt>
                <c:pt idx="3137">
                  <c:v>41130</c:v>
                </c:pt>
                <c:pt idx="3138">
                  <c:v>41131</c:v>
                </c:pt>
                <c:pt idx="3139">
                  <c:v>41134</c:v>
                </c:pt>
                <c:pt idx="3140">
                  <c:v>41135</c:v>
                </c:pt>
                <c:pt idx="3141">
                  <c:v>41137</c:v>
                </c:pt>
                <c:pt idx="3142">
                  <c:v>41138</c:v>
                </c:pt>
                <c:pt idx="3143">
                  <c:v>41142</c:v>
                </c:pt>
                <c:pt idx="3144">
                  <c:v>41143</c:v>
                </c:pt>
                <c:pt idx="3145">
                  <c:v>41144</c:v>
                </c:pt>
                <c:pt idx="3146">
                  <c:v>41145</c:v>
                </c:pt>
                <c:pt idx="3147">
                  <c:v>41148</c:v>
                </c:pt>
                <c:pt idx="3148">
                  <c:v>41149</c:v>
                </c:pt>
                <c:pt idx="3149">
                  <c:v>41150</c:v>
                </c:pt>
                <c:pt idx="3150">
                  <c:v>41151</c:v>
                </c:pt>
                <c:pt idx="3151">
                  <c:v>41152</c:v>
                </c:pt>
                <c:pt idx="3152">
                  <c:v>41155</c:v>
                </c:pt>
                <c:pt idx="3153">
                  <c:v>41156</c:v>
                </c:pt>
                <c:pt idx="3154">
                  <c:v>41157</c:v>
                </c:pt>
                <c:pt idx="3155">
                  <c:v>41158</c:v>
                </c:pt>
                <c:pt idx="3156">
                  <c:v>41159</c:v>
                </c:pt>
                <c:pt idx="3157">
                  <c:v>41162</c:v>
                </c:pt>
                <c:pt idx="3158">
                  <c:v>41163</c:v>
                </c:pt>
                <c:pt idx="3159">
                  <c:v>41164</c:v>
                </c:pt>
                <c:pt idx="3160">
                  <c:v>41165</c:v>
                </c:pt>
                <c:pt idx="3161">
                  <c:v>41166</c:v>
                </c:pt>
                <c:pt idx="3162">
                  <c:v>41169</c:v>
                </c:pt>
                <c:pt idx="3163">
                  <c:v>41170</c:v>
                </c:pt>
                <c:pt idx="3164">
                  <c:v>41172</c:v>
                </c:pt>
                <c:pt idx="3165">
                  <c:v>41173</c:v>
                </c:pt>
                <c:pt idx="3166">
                  <c:v>41176</c:v>
                </c:pt>
                <c:pt idx="3167">
                  <c:v>41177</c:v>
                </c:pt>
                <c:pt idx="3168">
                  <c:v>41178</c:v>
                </c:pt>
                <c:pt idx="3169">
                  <c:v>41179</c:v>
                </c:pt>
                <c:pt idx="3170">
                  <c:v>41180</c:v>
                </c:pt>
                <c:pt idx="3171">
                  <c:v>41183</c:v>
                </c:pt>
                <c:pt idx="3172">
                  <c:v>41185</c:v>
                </c:pt>
                <c:pt idx="3173">
                  <c:v>41186</c:v>
                </c:pt>
                <c:pt idx="3174">
                  <c:v>41187</c:v>
                </c:pt>
                <c:pt idx="3175">
                  <c:v>41190</c:v>
                </c:pt>
                <c:pt idx="3176">
                  <c:v>41191</c:v>
                </c:pt>
                <c:pt idx="3177">
                  <c:v>41192</c:v>
                </c:pt>
                <c:pt idx="3178">
                  <c:v>41193</c:v>
                </c:pt>
                <c:pt idx="3179">
                  <c:v>41194</c:v>
                </c:pt>
                <c:pt idx="3180">
                  <c:v>41197</c:v>
                </c:pt>
                <c:pt idx="3181">
                  <c:v>41198</c:v>
                </c:pt>
                <c:pt idx="3182">
                  <c:v>41199</c:v>
                </c:pt>
                <c:pt idx="3183">
                  <c:v>41200</c:v>
                </c:pt>
                <c:pt idx="3184">
                  <c:v>41201</c:v>
                </c:pt>
                <c:pt idx="3185">
                  <c:v>41204</c:v>
                </c:pt>
                <c:pt idx="3186">
                  <c:v>41205</c:v>
                </c:pt>
                <c:pt idx="3187">
                  <c:v>41207</c:v>
                </c:pt>
                <c:pt idx="3188">
                  <c:v>41208</c:v>
                </c:pt>
                <c:pt idx="3189">
                  <c:v>41211</c:v>
                </c:pt>
                <c:pt idx="3190">
                  <c:v>41212</c:v>
                </c:pt>
                <c:pt idx="3191">
                  <c:v>41213</c:v>
                </c:pt>
                <c:pt idx="3192">
                  <c:v>41214</c:v>
                </c:pt>
                <c:pt idx="3193">
                  <c:v>41215</c:v>
                </c:pt>
                <c:pt idx="3194">
                  <c:v>41218</c:v>
                </c:pt>
                <c:pt idx="3195">
                  <c:v>41219</c:v>
                </c:pt>
                <c:pt idx="3196">
                  <c:v>41220</c:v>
                </c:pt>
                <c:pt idx="3197">
                  <c:v>41221</c:v>
                </c:pt>
                <c:pt idx="3198">
                  <c:v>41222</c:v>
                </c:pt>
                <c:pt idx="3199">
                  <c:v>41225</c:v>
                </c:pt>
                <c:pt idx="3200">
                  <c:v>41226</c:v>
                </c:pt>
                <c:pt idx="3201">
                  <c:v>41228</c:v>
                </c:pt>
                <c:pt idx="3202">
                  <c:v>41229</c:v>
                </c:pt>
                <c:pt idx="3203">
                  <c:v>41232</c:v>
                </c:pt>
                <c:pt idx="3204">
                  <c:v>41233</c:v>
                </c:pt>
                <c:pt idx="3205">
                  <c:v>41234</c:v>
                </c:pt>
                <c:pt idx="3206">
                  <c:v>41235</c:v>
                </c:pt>
                <c:pt idx="3207">
                  <c:v>41236</c:v>
                </c:pt>
                <c:pt idx="3208">
                  <c:v>41239</c:v>
                </c:pt>
                <c:pt idx="3209">
                  <c:v>41240</c:v>
                </c:pt>
                <c:pt idx="3210">
                  <c:v>41242</c:v>
                </c:pt>
                <c:pt idx="3211">
                  <c:v>41243</c:v>
                </c:pt>
                <c:pt idx="3212">
                  <c:v>41246</c:v>
                </c:pt>
                <c:pt idx="3213">
                  <c:v>41247</c:v>
                </c:pt>
                <c:pt idx="3214">
                  <c:v>41248</c:v>
                </c:pt>
                <c:pt idx="3215">
                  <c:v>41249</c:v>
                </c:pt>
                <c:pt idx="3216">
                  <c:v>41250</c:v>
                </c:pt>
                <c:pt idx="3217">
                  <c:v>41253</c:v>
                </c:pt>
                <c:pt idx="3218">
                  <c:v>41254</c:v>
                </c:pt>
                <c:pt idx="3219">
                  <c:v>41255</c:v>
                </c:pt>
                <c:pt idx="3220">
                  <c:v>41256</c:v>
                </c:pt>
                <c:pt idx="3221">
                  <c:v>41257</c:v>
                </c:pt>
                <c:pt idx="3222">
                  <c:v>41260</c:v>
                </c:pt>
                <c:pt idx="3223">
                  <c:v>41261</c:v>
                </c:pt>
                <c:pt idx="3224">
                  <c:v>41262</c:v>
                </c:pt>
                <c:pt idx="3225">
                  <c:v>41263</c:v>
                </c:pt>
                <c:pt idx="3226">
                  <c:v>41264</c:v>
                </c:pt>
                <c:pt idx="3227">
                  <c:v>41267</c:v>
                </c:pt>
                <c:pt idx="3228">
                  <c:v>41269</c:v>
                </c:pt>
                <c:pt idx="3229">
                  <c:v>41270</c:v>
                </c:pt>
                <c:pt idx="3230">
                  <c:v>41271</c:v>
                </c:pt>
                <c:pt idx="3231">
                  <c:v>41274</c:v>
                </c:pt>
                <c:pt idx="3232">
                  <c:v>41275</c:v>
                </c:pt>
                <c:pt idx="3233">
                  <c:v>41276</c:v>
                </c:pt>
                <c:pt idx="3234">
                  <c:v>41277</c:v>
                </c:pt>
                <c:pt idx="3235">
                  <c:v>41278</c:v>
                </c:pt>
                <c:pt idx="3236">
                  <c:v>41281</c:v>
                </c:pt>
                <c:pt idx="3237">
                  <c:v>41282</c:v>
                </c:pt>
                <c:pt idx="3238">
                  <c:v>41283</c:v>
                </c:pt>
                <c:pt idx="3239">
                  <c:v>41284</c:v>
                </c:pt>
                <c:pt idx="3240">
                  <c:v>41285</c:v>
                </c:pt>
                <c:pt idx="3241">
                  <c:v>41288</c:v>
                </c:pt>
                <c:pt idx="3242">
                  <c:v>41289</c:v>
                </c:pt>
                <c:pt idx="3243">
                  <c:v>41290</c:v>
                </c:pt>
                <c:pt idx="3244">
                  <c:v>41291</c:v>
                </c:pt>
                <c:pt idx="3245">
                  <c:v>41292</c:v>
                </c:pt>
                <c:pt idx="3246">
                  <c:v>41295</c:v>
                </c:pt>
                <c:pt idx="3247">
                  <c:v>41296</c:v>
                </c:pt>
                <c:pt idx="3248">
                  <c:v>41297</c:v>
                </c:pt>
                <c:pt idx="3249">
                  <c:v>41298</c:v>
                </c:pt>
                <c:pt idx="3250">
                  <c:v>41299</c:v>
                </c:pt>
                <c:pt idx="3251">
                  <c:v>41302</c:v>
                </c:pt>
                <c:pt idx="3252">
                  <c:v>41303</c:v>
                </c:pt>
                <c:pt idx="3253">
                  <c:v>41304</c:v>
                </c:pt>
                <c:pt idx="3254">
                  <c:v>41305</c:v>
                </c:pt>
                <c:pt idx="3255">
                  <c:v>41306</c:v>
                </c:pt>
                <c:pt idx="3256">
                  <c:v>41309</c:v>
                </c:pt>
                <c:pt idx="3257">
                  <c:v>41310</c:v>
                </c:pt>
                <c:pt idx="3258">
                  <c:v>41311</c:v>
                </c:pt>
                <c:pt idx="3259">
                  <c:v>41312</c:v>
                </c:pt>
                <c:pt idx="3260">
                  <c:v>41313</c:v>
                </c:pt>
                <c:pt idx="3261">
                  <c:v>41316</c:v>
                </c:pt>
                <c:pt idx="3262">
                  <c:v>41317</c:v>
                </c:pt>
                <c:pt idx="3263">
                  <c:v>41318</c:v>
                </c:pt>
                <c:pt idx="3264">
                  <c:v>41319</c:v>
                </c:pt>
                <c:pt idx="3265">
                  <c:v>41320</c:v>
                </c:pt>
                <c:pt idx="3266">
                  <c:v>41323</c:v>
                </c:pt>
                <c:pt idx="3267">
                  <c:v>41324</c:v>
                </c:pt>
                <c:pt idx="3268">
                  <c:v>41325</c:v>
                </c:pt>
                <c:pt idx="3269">
                  <c:v>41326</c:v>
                </c:pt>
                <c:pt idx="3270">
                  <c:v>41327</c:v>
                </c:pt>
                <c:pt idx="3271">
                  <c:v>41330</c:v>
                </c:pt>
                <c:pt idx="3272">
                  <c:v>41331</c:v>
                </c:pt>
                <c:pt idx="3273">
                  <c:v>41332</c:v>
                </c:pt>
                <c:pt idx="3274">
                  <c:v>41333</c:v>
                </c:pt>
                <c:pt idx="3275">
                  <c:v>41334</c:v>
                </c:pt>
                <c:pt idx="3276">
                  <c:v>41337</c:v>
                </c:pt>
                <c:pt idx="3277">
                  <c:v>41338</c:v>
                </c:pt>
                <c:pt idx="3278">
                  <c:v>41339</c:v>
                </c:pt>
                <c:pt idx="3279">
                  <c:v>41340</c:v>
                </c:pt>
                <c:pt idx="3280">
                  <c:v>41341</c:v>
                </c:pt>
                <c:pt idx="3281">
                  <c:v>41344</c:v>
                </c:pt>
                <c:pt idx="3282">
                  <c:v>41345</c:v>
                </c:pt>
                <c:pt idx="3283">
                  <c:v>41346</c:v>
                </c:pt>
                <c:pt idx="3284">
                  <c:v>41347</c:v>
                </c:pt>
                <c:pt idx="3285">
                  <c:v>41348</c:v>
                </c:pt>
                <c:pt idx="3286">
                  <c:v>41351</c:v>
                </c:pt>
                <c:pt idx="3287">
                  <c:v>41352</c:v>
                </c:pt>
                <c:pt idx="3288">
                  <c:v>41353</c:v>
                </c:pt>
                <c:pt idx="3289">
                  <c:v>41354</c:v>
                </c:pt>
                <c:pt idx="3290">
                  <c:v>41355</c:v>
                </c:pt>
                <c:pt idx="3291">
                  <c:v>41358</c:v>
                </c:pt>
                <c:pt idx="3292">
                  <c:v>41359</c:v>
                </c:pt>
                <c:pt idx="3293">
                  <c:v>41361</c:v>
                </c:pt>
                <c:pt idx="3294">
                  <c:v>41365</c:v>
                </c:pt>
                <c:pt idx="3295">
                  <c:v>41366</c:v>
                </c:pt>
                <c:pt idx="3296">
                  <c:v>41367</c:v>
                </c:pt>
                <c:pt idx="3297">
                  <c:v>41368</c:v>
                </c:pt>
                <c:pt idx="3298">
                  <c:v>41369</c:v>
                </c:pt>
                <c:pt idx="3299">
                  <c:v>41372</c:v>
                </c:pt>
                <c:pt idx="3300">
                  <c:v>41373</c:v>
                </c:pt>
                <c:pt idx="3301">
                  <c:v>41374</c:v>
                </c:pt>
                <c:pt idx="3302">
                  <c:v>41375</c:v>
                </c:pt>
                <c:pt idx="3303">
                  <c:v>41376</c:v>
                </c:pt>
                <c:pt idx="3304">
                  <c:v>41379</c:v>
                </c:pt>
                <c:pt idx="3305">
                  <c:v>41380</c:v>
                </c:pt>
                <c:pt idx="3306">
                  <c:v>41381</c:v>
                </c:pt>
                <c:pt idx="3307">
                  <c:v>41382</c:v>
                </c:pt>
                <c:pt idx="3308">
                  <c:v>41386</c:v>
                </c:pt>
                <c:pt idx="3309">
                  <c:v>41387</c:v>
                </c:pt>
                <c:pt idx="3310">
                  <c:v>41389</c:v>
                </c:pt>
                <c:pt idx="3311">
                  <c:v>41390</c:v>
                </c:pt>
                <c:pt idx="3312">
                  <c:v>41393</c:v>
                </c:pt>
                <c:pt idx="3313">
                  <c:v>41394</c:v>
                </c:pt>
                <c:pt idx="3314">
                  <c:v>41396</c:v>
                </c:pt>
                <c:pt idx="3315">
                  <c:v>41397</c:v>
                </c:pt>
                <c:pt idx="3316">
                  <c:v>41400</c:v>
                </c:pt>
                <c:pt idx="3317">
                  <c:v>41401</c:v>
                </c:pt>
                <c:pt idx="3318">
                  <c:v>41402</c:v>
                </c:pt>
                <c:pt idx="3319">
                  <c:v>41403</c:v>
                </c:pt>
                <c:pt idx="3320">
                  <c:v>41404</c:v>
                </c:pt>
                <c:pt idx="3321">
                  <c:v>41407</c:v>
                </c:pt>
                <c:pt idx="3322">
                  <c:v>41408</c:v>
                </c:pt>
                <c:pt idx="3323">
                  <c:v>41409</c:v>
                </c:pt>
                <c:pt idx="3324">
                  <c:v>41410</c:v>
                </c:pt>
                <c:pt idx="3325">
                  <c:v>41411</c:v>
                </c:pt>
                <c:pt idx="3326">
                  <c:v>41414</c:v>
                </c:pt>
                <c:pt idx="3327">
                  <c:v>41415</c:v>
                </c:pt>
                <c:pt idx="3328">
                  <c:v>41416</c:v>
                </c:pt>
                <c:pt idx="3329">
                  <c:v>41417</c:v>
                </c:pt>
                <c:pt idx="3330">
                  <c:v>41418</c:v>
                </c:pt>
                <c:pt idx="3331">
                  <c:v>41421</c:v>
                </c:pt>
                <c:pt idx="3332">
                  <c:v>41422</c:v>
                </c:pt>
                <c:pt idx="3333">
                  <c:v>41423</c:v>
                </c:pt>
                <c:pt idx="3334">
                  <c:v>41424</c:v>
                </c:pt>
                <c:pt idx="3335">
                  <c:v>41425</c:v>
                </c:pt>
                <c:pt idx="3336">
                  <c:v>41428</c:v>
                </c:pt>
                <c:pt idx="3337">
                  <c:v>41429</c:v>
                </c:pt>
                <c:pt idx="3338">
                  <c:v>41430</c:v>
                </c:pt>
                <c:pt idx="3339">
                  <c:v>41431</c:v>
                </c:pt>
                <c:pt idx="3340">
                  <c:v>41432</c:v>
                </c:pt>
                <c:pt idx="3341">
                  <c:v>41435</c:v>
                </c:pt>
                <c:pt idx="3342">
                  <c:v>41436</c:v>
                </c:pt>
                <c:pt idx="3343">
                  <c:v>41437</c:v>
                </c:pt>
                <c:pt idx="3344">
                  <c:v>41438</c:v>
                </c:pt>
                <c:pt idx="3345">
                  <c:v>41439</c:v>
                </c:pt>
                <c:pt idx="3346">
                  <c:v>41442</c:v>
                </c:pt>
                <c:pt idx="3347">
                  <c:v>41443</c:v>
                </c:pt>
                <c:pt idx="3348">
                  <c:v>41444</c:v>
                </c:pt>
                <c:pt idx="3349">
                  <c:v>41445</c:v>
                </c:pt>
                <c:pt idx="3350">
                  <c:v>41446</c:v>
                </c:pt>
                <c:pt idx="3351">
                  <c:v>41449</c:v>
                </c:pt>
                <c:pt idx="3352">
                  <c:v>41450</c:v>
                </c:pt>
                <c:pt idx="3353">
                  <c:v>41451</c:v>
                </c:pt>
                <c:pt idx="3354">
                  <c:v>41452</c:v>
                </c:pt>
                <c:pt idx="3355">
                  <c:v>41453</c:v>
                </c:pt>
                <c:pt idx="3356">
                  <c:v>41456</c:v>
                </c:pt>
                <c:pt idx="3357">
                  <c:v>41457</c:v>
                </c:pt>
                <c:pt idx="3358">
                  <c:v>41458</c:v>
                </c:pt>
                <c:pt idx="3359">
                  <c:v>41459</c:v>
                </c:pt>
                <c:pt idx="3360">
                  <c:v>41460</c:v>
                </c:pt>
                <c:pt idx="3361">
                  <c:v>41463</c:v>
                </c:pt>
                <c:pt idx="3362">
                  <c:v>41464</c:v>
                </c:pt>
                <c:pt idx="3363">
                  <c:v>41465</c:v>
                </c:pt>
                <c:pt idx="3364">
                  <c:v>41466</c:v>
                </c:pt>
                <c:pt idx="3365">
                  <c:v>41467</c:v>
                </c:pt>
                <c:pt idx="3366">
                  <c:v>41470</c:v>
                </c:pt>
                <c:pt idx="3367">
                  <c:v>41471</c:v>
                </c:pt>
                <c:pt idx="3368">
                  <c:v>41472</c:v>
                </c:pt>
                <c:pt idx="3369">
                  <c:v>41473</c:v>
                </c:pt>
                <c:pt idx="3370">
                  <c:v>41474</c:v>
                </c:pt>
                <c:pt idx="3371">
                  <c:v>41477</c:v>
                </c:pt>
                <c:pt idx="3372">
                  <c:v>41478</c:v>
                </c:pt>
                <c:pt idx="3373">
                  <c:v>41479</c:v>
                </c:pt>
                <c:pt idx="3374">
                  <c:v>41480</c:v>
                </c:pt>
                <c:pt idx="3375">
                  <c:v>41481</c:v>
                </c:pt>
                <c:pt idx="3376">
                  <c:v>41484</c:v>
                </c:pt>
                <c:pt idx="3377">
                  <c:v>41485</c:v>
                </c:pt>
                <c:pt idx="3378">
                  <c:v>41486</c:v>
                </c:pt>
                <c:pt idx="3379">
                  <c:v>41487</c:v>
                </c:pt>
                <c:pt idx="3380">
                  <c:v>41488</c:v>
                </c:pt>
                <c:pt idx="3381">
                  <c:v>41491</c:v>
                </c:pt>
                <c:pt idx="3382">
                  <c:v>41492</c:v>
                </c:pt>
                <c:pt idx="3383">
                  <c:v>41493</c:v>
                </c:pt>
                <c:pt idx="3384">
                  <c:v>41494</c:v>
                </c:pt>
                <c:pt idx="3385">
                  <c:v>41498</c:v>
                </c:pt>
                <c:pt idx="3386">
                  <c:v>41499</c:v>
                </c:pt>
                <c:pt idx="3387">
                  <c:v>41500</c:v>
                </c:pt>
                <c:pt idx="3388">
                  <c:v>41502</c:v>
                </c:pt>
                <c:pt idx="3389">
                  <c:v>41505</c:v>
                </c:pt>
                <c:pt idx="3390">
                  <c:v>41506</c:v>
                </c:pt>
                <c:pt idx="3391">
                  <c:v>41507</c:v>
                </c:pt>
                <c:pt idx="3392">
                  <c:v>41508</c:v>
                </c:pt>
                <c:pt idx="3393">
                  <c:v>41509</c:v>
                </c:pt>
                <c:pt idx="3394">
                  <c:v>41512</c:v>
                </c:pt>
                <c:pt idx="3395">
                  <c:v>41513</c:v>
                </c:pt>
                <c:pt idx="3396">
                  <c:v>41514</c:v>
                </c:pt>
                <c:pt idx="3397">
                  <c:v>41515</c:v>
                </c:pt>
                <c:pt idx="3398">
                  <c:v>41516</c:v>
                </c:pt>
                <c:pt idx="3399">
                  <c:v>41519</c:v>
                </c:pt>
                <c:pt idx="3400">
                  <c:v>41520</c:v>
                </c:pt>
                <c:pt idx="3401">
                  <c:v>41521</c:v>
                </c:pt>
                <c:pt idx="3402">
                  <c:v>41522</c:v>
                </c:pt>
                <c:pt idx="3403">
                  <c:v>41523</c:v>
                </c:pt>
                <c:pt idx="3404">
                  <c:v>41527</c:v>
                </c:pt>
                <c:pt idx="3405">
                  <c:v>41528</c:v>
                </c:pt>
                <c:pt idx="3406">
                  <c:v>41529</c:v>
                </c:pt>
                <c:pt idx="3407">
                  <c:v>41530</c:v>
                </c:pt>
                <c:pt idx="3408">
                  <c:v>41533</c:v>
                </c:pt>
                <c:pt idx="3409">
                  <c:v>41534</c:v>
                </c:pt>
                <c:pt idx="3410">
                  <c:v>41535</c:v>
                </c:pt>
                <c:pt idx="3411">
                  <c:v>41536</c:v>
                </c:pt>
                <c:pt idx="3412">
                  <c:v>41537</c:v>
                </c:pt>
                <c:pt idx="3413">
                  <c:v>41540</c:v>
                </c:pt>
                <c:pt idx="3414">
                  <c:v>41541</c:v>
                </c:pt>
                <c:pt idx="3415">
                  <c:v>41542</c:v>
                </c:pt>
                <c:pt idx="3416">
                  <c:v>41543</c:v>
                </c:pt>
                <c:pt idx="3417">
                  <c:v>41544</c:v>
                </c:pt>
                <c:pt idx="3418">
                  <c:v>41547</c:v>
                </c:pt>
                <c:pt idx="3419">
                  <c:v>41548</c:v>
                </c:pt>
                <c:pt idx="3420">
                  <c:v>41550</c:v>
                </c:pt>
                <c:pt idx="3421">
                  <c:v>41551</c:v>
                </c:pt>
                <c:pt idx="3422">
                  <c:v>41554</c:v>
                </c:pt>
                <c:pt idx="3423">
                  <c:v>41555</c:v>
                </c:pt>
                <c:pt idx="3424">
                  <c:v>41556</c:v>
                </c:pt>
                <c:pt idx="3425">
                  <c:v>41557</c:v>
                </c:pt>
                <c:pt idx="3426">
                  <c:v>41558</c:v>
                </c:pt>
                <c:pt idx="3427">
                  <c:v>41561</c:v>
                </c:pt>
                <c:pt idx="3428">
                  <c:v>41562</c:v>
                </c:pt>
                <c:pt idx="3429">
                  <c:v>41564</c:v>
                </c:pt>
                <c:pt idx="3430">
                  <c:v>41565</c:v>
                </c:pt>
                <c:pt idx="3431">
                  <c:v>41568</c:v>
                </c:pt>
                <c:pt idx="3432">
                  <c:v>41569</c:v>
                </c:pt>
                <c:pt idx="3433">
                  <c:v>41570</c:v>
                </c:pt>
                <c:pt idx="3434">
                  <c:v>41571</c:v>
                </c:pt>
                <c:pt idx="3435">
                  <c:v>41572</c:v>
                </c:pt>
                <c:pt idx="3436">
                  <c:v>41575</c:v>
                </c:pt>
                <c:pt idx="3437">
                  <c:v>41576</c:v>
                </c:pt>
                <c:pt idx="3438">
                  <c:v>41577</c:v>
                </c:pt>
                <c:pt idx="3439">
                  <c:v>41578</c:v>
                </c:pt>
                <c:pt idx="3440">
                  <c:v>41579</c:v>
                </c:pt>
                <c:pt idx="3441">
                  <c:v>41583</c:v>
                </c:pt>
                <c:pt idx="3442">
                  <c:v>41584</c:v>
                </c:pt>
                <c:pt idx="3443">
                  <c:v>41585</c:v>
                </c:pt>
                <c:pt idx="3444">
                  <c:v>41586</c:v>
                </c:pt>
                <c:pt idx="3445">
                  <c:v>41589</c:v>
                </c:pt>
                <c:pt idx="3446">
                  <c:v>41590</c:v>
                </c:pt>
                <c:pt idx="3447">
                  <c:v>41591</c:v>
                </c:pt>
                <c:pt idx="3448">
                  <c:v>41592</c:v>
                </c:pt>
                <c:pt idx="3449">
                  <c:v>41596</c:v>
                </c:pt>
                <c:pt idx="3450">
                  <c:v>41597</c:v>
                </c:pt>
                <c:pt idx="3451">
                  <c:v>41598</c:v>
                </c:pt>
                <c:pt idx="3452">
                  <c:v>41599</c:v>
                </c:pt>
                <c:pt idx="3453">
                  <c:v>41600</c:v>
                </c:pt>
                <c:pt idx="3454">
                  <c:v>41603</c:v>
                </c:pt>
                <c:pt idx="3455">
                  <c:v>41604</c:v>
                </c:pt>
                <c:pt idx="3456">
                  <c:v>41605</c:v>
                </c:pt>
                <c:pt idx="3457">
                  <c:v>41606</c:v>
                </c:pt>
                <c:pt idx="3458">
                  <c:v>41607</c:v>
                </c:pt>
                <c:pt idx="3459">
                  <c:v>41610</c:v>
                </c:pt>
                <c:pt idx="3460">
                  <c:v>41611</c:v>
                </c:pt>
                <c:pt idx="3461">
                  <c:v>41612</c:v>
                </c:pt>
                <c:pt idx="3462">
                  <c:v>41613</c:v>
                </c:pt>
                <c:pt idx="3463">
                  <c:v>41614</c:v>
                </c:pt>
                <c:pt idx="3464">
                  <c:v>41617</c:v>
                </c:pt>
                <c:pt idx="3465">
                  <c:v>41618</c:v>
                </c:pt>
                <c:pt idx="3466">
                  <c:v>41619</c:v>
                </c:pt>
                <c:pt idx="3467">
                  <c:v>41620</c:v>
                </c:pt>
                <c:pt idx="3468">
                  <c:v>41621</c:v>
                </c:pt>
                <c:pt idx="3469">
                  <c:v>41624</c:v>
                </c:pt>
                <c:pt idx="3470">
                  <c:v>41625</c:v>
                </c:pt>
                <c:pt idx="3471">
                  <c:v>41626</c:v>
                </c:pt>
                <c:pt idx="3472">
                  <c:v>41627</c:v>
                </c:pt>
                <c:pt idx="3473">
                  <c:v>41628</c:v>
                </c:pt>
                <c:pt idx="3474">
                  <c:v>41631</c:v>
                </c:pt>
                <c:pt idx="3475">
                  <c:v>41632</c:v>
                </c:pt>
                <c:pt idx="3476">
                  <c:v>41634</c:v>
                </c:pt>
                <c:pt idx="3477">
                  <c:v>41635</c:v>
                </c:pt>
                <c:pt idx="3478">
                  <c:v>41638</c:v>
                </c:pt>
                <c:pt idx="3479">
                  <c:v>41639</c:v>
                </c:pt>
                <c:pt idx="3480">
                  <c:v>41640</c:v>
                </c:pt>
                <c:pt idx="3481">
                  <c:v>41641</c:v>
                </c:pt>
                <c:pt idx="3482">
                  <c:v>41642</c:v>
                </c:pt>
                <c:pt idx="3483">
                  <c:v>41645</c:v>
                </c:pt>
                <c:pt idx="3484">
                  <c:v>41646</c:v>
                </c:pt>
                <c:pt idx="3485">
                  <c:v>41647</c:v>
                </c:pt>
                <c:pt idx="3486">
                  <c:v>41648</c:v>
                </c:pt>
                <c:pt idx="3487">
                  <c:v>41649</c:v>
                </c:pt>
                <c:pt idx="3488">
                  <c:v>41652</c:v>
                </c:pt>
                <c:pt idx="3489">
                  <c:v>41653</c:v>
                </c:pt>
                <c:pt idx="3490">
                  <c:v>41654</c:v>
                </c:pt>
                <c:pt idx="3491">
                  <c:v>41655</c:v>
                </c:pt>
                <c:pt idx="3492">
                  <c:v>41656</c:v>
                </c:pt>
                <c:pt idx="3493">
                  <c:v>41659</c:v>
                </c:pt>
                <c:pt idx="3494">
                  <c:v>41660</c:v>
                </c:pt>
                <c:pt idx="3495">
                  <c:v>41661</c:v>
                </c:pt>
                <c:pt idx="3496">
                  <c:v>41662</c:v>
                </c:pt>
                <c:pt idx="3497">
                  <c:v>41663</c:v>
                </c:pt>
                <c:pt idx="3498">
                  <c:v>41666</c:v>
                </c:pt>
                <c:pt idx="3499">
                  <c:v>41667</c:v>
                </c:pt>
                <c:pt idx="3500">
                  <c:v>41668</c:v>
                </c:pt>
                <c:pt idx="3501">
                  <c:v>41669</c:v>
                </c:pt>
                <c:pt idx="3502">
                  <c:v>41670</c:v>
                </c:pt>
                <c:pt idx="3503">
                  <c:v>41673</c:v>
                </c:pt>
                <c:pt idx="3504">
                  <c:v>41674</c:v>
                </c:pt>
                <c:pt idx="3505">
                  <c:v>41675</c:v>
                </c:pt>
                <c:pt idx="3506">
                  <c:v>41676</c:v>
                </c:pt>
                <c:pt idx="3507">
                  <c:v>41677</c:v>
                </c:pt>
                <c:pt idx="3508">
                  <c:v>41680</c:v>
                </c:pt>
                <c:pt idx="3509">
                  <c:v>41681</c:v>
                </c:pt>
                <c:pt idx="3510">
                  <c:v>41682</c:v>
                </c:pt>
                <c:pt idx="3511">
                  <c:v>41683</c:v>
                </c:pt>
                <c:pt idx="3512">
                  <c:v>41684</c:v>
                </c:pt>
                <c:pt idx="3513">
                  <c:v>41687</c:v>
                </c:pt>
                <c:pt idx="3514">
                  <c:v>41688</c:v>
                </c:pt>
                <c:pt idx="3515">
                  <c:v>41689</c:v>
                </c:pt>
                <c:pt idx="3516">
                  <c:v>41690</c:v>
                </c:pt>
                <c:pt idx="3517">
                  <c:v>41691</c:v>
                </c:pt>
                <c:pt idx="3518">
                  <c:v>41694</c:v>
                </c:pt>
                <c:pt idx="3519">
                  <c:v>41695</c:v>
                </c:pt>
                <c:pt idx="3520">
                  <c:v>41696</c:v>
                </c:pt>
                <c:pt idx="3521">
                  <c:v>41698</c:v>
                </c:pt>
                <c:pt idx="3522">
                  <c:v>41701</c:v>
                </c:pt>
                <c:pt idx="3523">
                  <c:v>41702</c:v>
                </c:pt>
                <c:pt idx="3524">
                  <c:v>41703</c:v>
                </c:pt>
                <c:pt idx="3525">
                  <c:v>41704</c:v>
                </c:pt>
                <c:pt idx="3526">
                  <c:v>41705</c:v>
                </c:pt>
                <c:pt idx="3527">
                  <c:v>41708</c:v>
                </c:pt>
                <c:pt idx="3528">
                  <c:v>41709</c:v>
                </c:pt>
                <c:pt idx="3529">
                  <c:v>41710</c:v>
                </c:pt>
                <c:pt idx="3530">
                  <c:v>41711</c:v>
                </c:pt>
                <c:pt idx="3531">
                  <c:v>41712</c:v>
                </c:pt>
                <c:pt idx="3532">
                  <c:v>41716</c:v>
                </c:pt>
                <c:pt idx="3533">
                  <c:v>41717</c:v>
                </c:pt>
                <c:pt idx="3534">
                  <c:v>41718</c:v>
                </c:pt>
                <c:pt idx="3535">
                  <c:v>41719</c:v>
                </c:pt>
                <c:pt idx="3536">
                  <c:v>41722</c:v>
                </c:pt>
                <c:pt idx="3537">
                  <c:v>41723</c:v>
                </c:pt>
                <c:pt idx="3538">
                  <c:v>41724</c:v>
                </c:pt>
                <c:pt idx="3539">
                  <c:v>41725</c:v>
                </c:pt>
                <c:pt idx="3540">
                  <c:v>41726</c:v>
                </c:pt>
                <c:pt idx="3541">
                  <c:v>41729</c:v>
                </c:pt>
                <c:pt idx="3542">
                  <c:v>41730</c:v>
                </c:pt>
                <c:pt idx="3543">
                  <c:v>41731</c:v>
                </c:pt>
                <c:pt idx="3544">
                  <c:v>41732</c:v>
                </c:pt>
                <c:pt idx="3545">
                  <c:v>41733</c:v>
                </c:pt>
                <c:pt idx="3546">
                  <c:v>41736</c:v>
                </c:pt>
                <c:pt idx="3547">
                  <c:v>41738</c:v>
                </c:pt>
                <c:pt idx="3548">
                  <c:v>41739</c:v>
                </c:pt>
                <c:pt idx="3549">
                  <c:v>41740</c:v>
                </c:pt>
                <c:pt idx="3550">
                  <c:v>41744</c:v>
                </c:pt>
                <c:pt idx="3551">
                  <c:v>41745</c:v>
                </c:pt>
                <c:pt idx="3552">
                  <c:v>41746</c:v>
                </c:pt>
                <c:pt idx="3553">
                  <c:v>41750</c:v>
                </c:pt>
                <c:pt idx="3554">
                  <c:v>41751</c:v>
                </c:pt>
                <c:pt idx="3555">
                  <c:v>41752</c:v>
                </c:pt>
                <c:pt idx="3556">
                  <c:v>41754</c:v>
                </c:pt>
                <c:pt idx="3557">
                  <c:v>41757</c:v>
                </c:pt>
                <c:pt idx="3558">
                  <c:v>41758</c:v>
                </c:pt>
                <c:pt idx="3559">
                  <c:v>41759</c:v>
                </c:pt>
                <c:pt idx="3560">
                  <c:v>41761</c:v>
                </c:pt>
                <c:pt idx="3561">
                  <c:v>41764</c:v>
                </c:pt>
                <c:pt idx="3562">
                  <c:v>41765</c:v>
                </c:pt>
                <c:pt idx="3563">
                  <c:v>41766</c:v>
                </c:pt>
                <c:pt idx="3564">
                  <c:v>41767</c:v>
                </c:pt>
                <c:pt idx="3565">
                  <c:v>41768</c:v>
                </c:pt>
                <c:pt idx="3566">
                  <c:v>41771</c:v>
                </c:pt>
                <c:pt idx="3567">
                  <c:v>41772</c:v>
                </c:pt>
                <c:pt idx="3568">
                  <c:v>41773</c:v>
                </c:pt>
                <c:pt idx="3569">
                  <c:v>41774</c:v>
                </c:pt>
                <c:pt idx="3570">
                  <c:v>41775</c:v>
                </c:pt>
                <c:pt idx="3571">
                  <c:v>41778</c:v>
                </c:pt>
                <c:pt idx="3572">
                  <c:v>41779</c:v>
                </c:pt>
                <c:pt idx="3573">
                  <c:v>41780</c:v>
                </c:pt>
                <c:pt idx="3574">
                  <c:v>41781</c:v>
                </c:pt>
                <c:pt idx="3575">
                  <c:v>41782</c:v>
                </c:pt>
                <c:pt idx="3576">
                  <c:v>41785</c:v>
                </c:pt>
                <c:pt idx="3577">
                  <c:v>41786</c:v>
                </c:pt>
                <c:pt idx="3578">
                  <c:v>41787</c:v>
                </c:pt>
                <c:pt idx="3579">
                  <c:v>41788</c:v>
                </c:pt>
                <c:pt idx="3580">
                  <c:v>41789</c:v>
                </c:pt>
                <c:pt idx="3581">
                  <c:v>41792</c:v>
                </c:pt>
                <c:pt idx="3582">
                  <c:v>41793</c:v>
                </c:pt>
                <c:pt idx="3583">
                  <c:v>41794</c:v>
                </c:pt>
                <c:pt idx="3584">
                  <c:v>41795</c:v>
                </c:pt>
                <c:pt idx="3585">
                  <c:v>41796</c:v>
                </c:pt>
                <c:pt idx="3586">
                  <c:v>41799</c:v>
                </c:pt>
                <c:pt idx="3587">
                  <c:v>41800</c:v>
                </c:pt>
                <c:pt idx="3588">
                  <c:v>41801</c:v>
                </c:pt>
                <c:pt idx="3589">
                  <c:v>41802</c:v>
                </c:pt>
                <c:pt idx="3590">
                  <c:v>41803</c:v>
                </c:pt>
                <c:pt idx="3591">
                  <c:v>41806</c:v>
                </c:pt>
                <c:pt idx="3592">
                  <c:v>41807</c:v>
                </c:pt>
                <c:pt idx="3593">
                  <c:v>41808</c:v>
                </c:pt>
                <c:pt idx="3594">
                  <c:v>41809</c:v>
                </c:pt>
                <c:pt idx="3595">
                  <c:v>41810</c:v>
                </c:pt>
                <c:pt idx="3596">
                  <c:v>41813</c:v>
                </c:pt>
                <c:pt idx="3597">
                  <c:v>41814</c:v>
                </c:pt>
                <c:pt idx="3598">
                  <c:v>41815</c:v>
                </c:pt>
                <c:pt idx="3599">
                  <c:v>41816</c:v>
                </c:pt>
                <c:pt idx="3600">
                  <c:v>41817</c:v>
                </c:pt>
                <c:pt idx="3601">
                  <c:v>41820</c:v>
                </c:pt>
                <c:pt idx="3602">
                  <c:v>41821</c:v>
                </c:pt>
                <c:pt idx="3603">
                  <c:v>41822</c:v>
                </c:pt>
                <c:pt idx="3604">
                  <c:v>41823</c:v>
                </c:pt>
                <c:pt idx="3605">
                  <c:v>41824</c:v>
                </c:pt>
                <c:pt idx="3606">
                  <c:v>41827</c:v>
                </c:pt>
                <c:pt idx="3607">
                  <c:v>41828</c:v>
                </c:pt>
                <c:pt idx="3608">
                  <c:v>41829</c:v>
                </c:pt>
                <c:pt idx="3609">
                  <c:v>41830</c:v>
                </c:pt>
                <c:pt idx="3610">
                  <c:v>41831</c:v>
                </c:pt>
                <c:pt idx="3611">
                  <c:v>41834</c:v>
                </c:pt>
                <c:pt idx="3612">
                  <c:v>41835</c:v>
                </c:pt>
                <c:pt idx="3613">
                  <c:v>41836</c:v>
                </c:pt>
                <c:pt idx="3614">
                  <c:v>41837</c:v>
                </c:pt>
                <c:pt idx="3615">
                  <c:v>41838</c:v>
                </c:pt>
                <c:pt idx="3616">
                  <c:v>41841</c:v>
                </c:pt>
                <c:pt idx="3617">
                  <c:v>41842</c:v>
                </c:pt>
                <c:pt idx="3618">
                  <c:v>41843</c:v>
                </c:pt>
                <c:pt idx="3619">
                  <c:v>41844</c:v>
                </c:pt>
                <c:pt idx="3620">
                  <c:v>41845</c:v>
                </c:pt>
                <c:pt idx="3621">
                  <c:v>41848</c:v>
                </c:pt>
                <c:pt idx="3622">
                  <c:v>41850</c:v>
                </c:pt>
                <c:pt idx="3623">
                  <c:v>41851</c:v>
                </c:pt>
                <c:pt idx="3624">
                  <c:v>41852</c:v>
                </c:pt>
                <c:pt idx="3625">
                  <c:v>41855</c:v>
                </c:pt>
                <c:pt idx="3626">
                  <c:v>41856</c:v>
                </c:pt>
                <c:pt idx="3627">
                  <c:v>41857</c:v>
                </c:pt>
                <c:pt idx="3628">
                  <c:v>41858</c:v>
                </c:pt>
                <c:pt idx="3629">
                  <c:v>41859</c:v>
                </c:pt>
                <c:pt idx="3630">
                  <c:v>41862</c:v>
                </c:pt>
                <c:pt idx="3631">
                  <c:v>41863</c:v>
                </c:pt>
                <c:pt idx="3632">
                  <c:v>41864</c:v>
                </c:pt>
                <c:pt idx="3633">
                  <c:v>41865</c:v>
                </c:pt>
                <c:pt idx="3634">
                  <c:v>41869</c:v>
                </c:pt>
                <c:pt idx="3635">
                  <c:v>41870</c:v>
                </c:pt>
                <c:pt idx="3636">
                  <c:v>41871</c:v>
                </c:pt>
                <c:pt idx="3637">
                  <c:v>41872</c:v>
                </c:pt>
                <c:pt idx="3638">
                  <c:v>41873</c:v>
                </c:pt>
                <c:pt idx="3639">
                  <c:v>41876</c:v>
                </c:pt>
                <c:pt idx="3640">
                  <c:v>41877</c:v>
                </c:pt>
                <c:pt idx="3641">
                  <c:v>41878</c:v>
                </c:pt>
                <c:pt idx="3642">
                  <c:v>41879</c:v>
                </c:pt>
                <c:pt idx="3643">
                  <c:v>41883</c:v>
                </c:pt>
                <c:pt idx="3644">
                  <c:v>41884</c:v>
                </c:pt>
                <c:pt idx="3645">
                  <c:v>41885</c:v>
                </c:pt>
                <c:pt idx="3646">
                  <c:v>41886</c:v>
                </c:pt>
                <c:pt idx="3647">
                  <c:v>41887</c:v>
                </c:pt>
                <c:pt idx="3648">
                  <c:v>41890</c:v>
                </c:pt>
                <c:pt idx="3649">
                  <c:v>41891</c:v>
                </c:pt>
                <c:pt idx="3650">
                  <c:v>41892</c:v>
                </c:pt>
                <c:pt idx="3651">
                  <c:v>41893</c:v>
                </c:pt>
                <c:pt idx="3652">
                  <c:v>41894</c:v>
                </c:pt>
                <c:pt idx="3653">
                  <c:v>41897</c:v>
                </c:pt>
                <c:pt idx="3654">
                  <c:v>41898</c:v>
                </c:pt>
                <c:pt idx="3655">
                  <c:v>41899</c:v>
                </c:pt>
                <c:pt idx="3656">
                  <c:v>41900</c:v>
                </c:pt>
                <c:pt idx="3657">
                  <c:v>41901</c:v>
                </c:pt>
                <c:pt idx="3658">
                  <c:v>41904</c:v>
                </c:pt>
                <c:pt idx="3659">
                  <c:v>41905</c:v>
                </c:pt>
                <c:pt idx="3660">
                  <c:v>41906</c:v>
                </c:pt>
                <c:pt idx="3661">
                  <c:v>41907</c:v>
                </c:pt>
                <c:pt idx="3662">
                  <c:v>41908</c:v>
                </c:pt>
                <c:pt idx="3663">
                  <c:v>41911</c:v>
                </c:pt>
                <c:pt idx="3664">
                  <c:v>41912</c:v>
                </c:pt>
                <c:pt idx="3665">
                  <c:v>41913</c:v>
                </c:pt>
                <c:pt idx="3666">
                  <c:v>41919</c:v>
                </c:pt>
                <c:pt idx="3667">
                  <c:v>41920</c:v>
                </c:pt>
                <c:pt idx="3668">
                  <c:v>41921</c:v>
                </c:pt>
                <c:pt idx="3669">
                  <c:v>41922</c:v>
                </c:pt>
                <c:pt idx="3670">
                  <c:v>41925</c:v>
                </c:pt>
                <c:pt idx="3671">
                  <c:v>41926</c:v>
                </c:pt>
                <c:pt idx="3672">
                  <c:v>41928</c:v>
                </c:pt>
                <c:pt idx="3673">
                  <c:v>41929</c:v>
                </c:pt>
                <c:pt idx="3674">
                  <c:v>41932</c:v>
                </c:pt>
                <c:pt idx="3675">
                  <c:v>41933</c:v>
                </c:pt>
                <c:pt idx="3676">
                  <c:v>41934</c:v>
                </c:pt>
                <c:pt idx="3677">
                  <c:v>41935</c:v>
                </c:pt>
                <c:pt idx="3678">
                  <c:v>41939</c:v>
                </c:pt>
                <c:pt idx="3679">
                  <c:v>41940</c:v>
                </c:pt>
                <c:pt idx="3680">
                  <c:v>41941</c:v>
                </c:pt>
                <c:pt idx="3681">
                  <c:v>41942</c:v>
                </c:pt>
                <c:pt idx="3682">
                  <c:v>41943</c:v>
                </c:pt>
                <c:pt idx="3683">
                  <c:v>41946</c:v>
                </c:pt>
                <c:pt idx="3684">
                  <c:v>41948</c:v>
                </c:pt>
                <c:pt idx="3685">
                  <c:v>41950</c:v>
                </c:pt>
                <c:pt idx="3686">
                  <c:v>41953</c:v>
                </c:pt>
                <c:pt idx="3687">
                  <c:v>41954</c:v>
                </c:pt>
                <c:pt idx="3688">
                  <c:v>41955</c:v>
                </c:pt>
                <c:pt idx="3689">
                  <c:v>41956</c:v>
                </c:pt>
                <c:pt idx="3690">
                  <c:v>41957</c:v>
                </c:pt>
                <c:pt idx="3691">
                  <c:v>41960</c:v>
                </c:pt>
                <c:pt idx="3692">
                  <c:v>41961</c:v>
                </c:pt>
                <c:pt idx="3693">
                  <c:v>41962</c:v>
                </c:pt>
                <c:pt idx="3694">
                  <c:v>41963</c:v>
                </c:pt>
                <c:pt idx="3695">
                  <c:v>41964</c:v>
                </c:pt>
                <c:pt idx="3696">
                  <c:v>41967</c:v>
                </c:pt>
                <c:pt idx="3697">
                  <c:v>41968</c:v>
                </c:pt>
                <c:pt idx="3698">
                  <c:v>41969</c:v>
                </c:pt>
                <c:pt idx="3699">
                  <c:v>41970</c:v>
                </c:pt>
                <c:pt idx="3700">
                  <c:v>41971</c:v>
                </c:pt>
                <c:pt idx="3701">
                  <c:v>41974</c:v>
                </c:pt>
                <c:pt idx="3702">
                  <c:v>41975</c:v>
                </c:pt>
                <c:pt idx="3703">
                  <c:v>41976</c:v>
                </c:pt>
                <c:pt idx="3704">
                  <c:v>41977</c:v>
                </c:pt>
                <c:pt idx="3705">
                  <c:v>41978</c:v>
                </c:pt>
                <c:pt idx="3706">
                  <c:v>41981</c:v>
                </c:pt>
                <c:pt idx="3707">
                  <c:v>41982</c:v>
                </c:pt>
                <c:pt idx="3708">
                  <c:v>41983</c:v>
                </c:pt>
                <c:pt idx="3709">
                  <c:v>41984</c:v>
                </c:pt>
                <c:pt idx="3710">
                  <c:v>41985</c:v>
                </c:pt>
                <c:pt idx="3711">
                  <c:v>41988</c:v>
                </c:pt>
                <c:pt idx="3712">
                  <c:v>41989</c:v>
                </c:pt>
                <c:pt idx="3713">
                  <c:v>41990</c:v>
                </c:pt>
                <c:pt idx="3714">
                  <c:v>41991</c:v>
                </c:pt>
                <c:pt idx="3715">
                  <c:v>41992</c:v>
                </c:pt>
                <c:pt idx="3716">
                  <c:v>41995</c:v>
                </c:pt>
                <c:pt idx="3717">
                  <c:v>41996</c:v>
                </c:pt>
                <c:pt idx="3718">
                  <c:v>41997</c:v>
                </c:pt>
                <c:pt idx="3719">
                  <c:v>41999</c:v>
                </c:pt>
                <c:pt idx="3720">
                  <c:v>42002</c:v>
                </c:pt>
                <c:pt idx="3721">
                  <c:v>42003</c:v>
                </c:pt>
                <c:pt idx="3722">
                  <c:v>42004</c:v>
                </c:pt>
                <c:pt idx="3723">
                  <c:v>42005</c:v>
                </c:pt>
                <c:pt idx="3724">
                  <c:v>42006</c:v>
                </c:pt>
                <c:pt idx="3725">
                  <c:v>42009</c:v>
                </c:pt>
                <c:pt idx="3726">
                  <c:v>42010</c:v>
                </c:pt>
                <c:pt idx="3727">
                  <c:v>42011</c:v>
                </c:pt>
                <c:pt idx="3728">
                  <c:v>42012</c:v>
                </c:pt>
                <c:pt idx="3729">
                  <c:v>42013</c:v>
                </c:pt>
                <c:pt idx="3730">
                  <c:v>42016</c:v>
                </c:pt>
                <c:pt idx="3731">
                  <c:v>42017</c:v>
                </c:pt>
                <c:pt idx="3732">
                  <c:v>42018</c:v>
                </c:pt>
                <c:pt idx="3733">
                  <c:v>42019</c:v>
                </c:pt>
                <c:pt idx="3734">
                  <c:v>42020</c:v>
                </c:pt>
                <c:pt idx="3735">
                  <c:v>42023</c:v>
                </c:pt>
                <c:pt idx="3736">
                  <c:v>42024</c:v>
                </c:pt>
                <c:pt idx="3737">
                  <c:v>42025</c:v>
                </c:pt>
                <c:pt idx="3738">
                  <c:v>42026</c:v>
                </c:pt>
                <c:pt idx="3739">
                  <c:v>42027</c:v>
                </c:pt>
                <c:pt idx="3740">
                  <c:v>42031</c:v>
                </c:pt>
                <c:pt idx="3741">
                  <c:v>42032</c:v>
                </c:pt>
                <c:pt idx="3742">
                  <c:v>42033</c:v>
                </c:pt>
                <c:pt idx="3743">
                  <c:v>42034</c:v>
                </c:pt>
                <c:pt idx="3744">
                  <c:v>42037</c:v>
                </c:pt>
                <c:pt idx="3745">
                  <c:v>42038</c:v>
                </c:pt>
                <c:pt idx="3746">
                  <c:v>42039</c:v>
                </c:pt>
                <c:pt idx="3747">
                  <c:v>42040</c:v>
                </c:pt>
                <c:pt idx="3748">
                  <c:v>42041</c:v>
                </c:pt>
                <c:pt idx="3749">
                  <c:v>42044</c:v>
                </c:pt>
                <c:pt idx="3750">
                  <c:v>42045</c:v>
                </c:pt>
                <c:pt idx="3751">
                  <c:v>42046</c:v>
                </c:pt>
                <c:pt idx="3752">
                  <c:v>42047</c:v>
                </c:pt>
                <c:pt idx="3753">
                  <c:v>42048</c:v>
                </c:pt>
                <c:pt idx="3754">
                  <c:v>42051</c:v>
                </c:pt>
                <c:pt idx="3755">
                  <c:v>42053</c:v>
                </c:pt>
                <c:pt idx="3756">
                  <c:v>42054</c:v>
                </c:pt>
                <c:pt idx="3757">
                  <c:v>42055</c:v>
                </c:pt>
                <c:pt idx="3758">
                  <c:v>42058</c:v>
                </c:pt>
                <c:pt idx="3759">
                  <c:v>42059</c:v>
                </c:pt>
                <c:pt idx="3760">
                  <c:v>42060</c:v>
                </c:pt>
                <c:pt idx="3761">
                  <c:v>42061</c:v>
                </c:pt>
                <c:pt idx="3762">
                  <c:v>42062</c:v>
                </c:pt>
                <c:pt idx="3763">
                  <c:v>42065</c:v>
                </c:pt>
                <c:pt idx="3764">
                  <c:v>42066</c:v>
                </c:pt>
                <c:pt idx="3765">
                  <c:v>42067</c:v>
                </c:pt>
                <c:pt idx="3766">
                  <c:v>42068</c:v>
                </c:pt>
                <c:pt idx="3767">
                  <c:v>42072</c:v>
                </c:pt>
                <c:pt idx="3768">
                  <c:v>42073</c:v>
                </c:pt>
                <c:pt idx="3769">
                  <c:v>42074</c:v>
                </c:pt>
                <c:pt idx="3770">
                  <c:v>42075</c:v>
                </c:pt>
                <c:pt idx="3771">
                  <c:v>42076</c:v>
                </c:pt>
                <c:pt idx="3772">
                  <c:v>42079</c:v>
                </c:pt>
                <c:pt idx="3773">
                  <c:v>42080</c:v>
                </c:pt>
                <c:pt idx="3774">
                  <c:v>42081</c:v>
                </c:pt>
                <c:pt idx="3775">
                  <c:v>42082</c:v>
                </c:pt>
                <c:pt idx="3776">
                  <c:v>42083</c:v>
                </c:pt>
                <c:pt idx="3777">
                  <c:v>42086</c:v>
                </c:pt>
                <c:pt idx="3778">
                  <c:v>42087</c:v>
                </c:pt>
                <c:pt idx="3779">
                  <c:v>42088</c:v>
                </c:pt>
                <c:pt idx="3780">
                  <c:v>42089</c:v>
                </c:pt>
                <c:pt idx="3781">
                  <c:v>42090</c:v>
                </c:pt>
                <c:pt idx="3782">
                  <c:v>42093</c:v>
                </c:pt>
                <c:pt idx="3783">
                  <c:v>42094</c:v>
                </c:pt>
                <c:pt idx="3784">
                  <c:v>42095</c:v>
                </c:pt>
                <c:pt idx="3785">
                  <c:v>42100</c:v>
                </c:pt>
                <c:pt idx="3786">
                  <c:v>42101</c:v>
                </c:pt>
                <c:pt idx="3787">
                  <c:v>42102</c:v>
                </c:pt>
                <c:pt idx="3788">
                  <c:v>42103</c:v>
                </c:pt>
                <c:pt idx="3789">
                  <c:v>42104</c:v>
                </c:pt>
                <c:pt idx="3790">
                  <c:v>42107</c:v>
                </c:pt>
                <c:pt idx="3791">
                  <c:v>42109</c:v>
                </c:pt>
                <c:pt idx="3792">
                  <c:v>42110</c:v>
                </c:pt>
                <c:pt idx="3793">
                  <c:v>42111</c:v>
                </c:pt>
                <c:pt idx="3794">
                  <c:v>42114</c:v>
                </c:pt>
                <c:pt idx="3795">
                  <c:v>42115</c:v>
                </c:pt>
                <c:pt idx="3796">
                  <c:v>42116</c:v>
                </c:pt>
                <c:pt idx="3797">
                  <c:v>42117</c:v>
                </c:pt>
                <c:pt idx="3798">
                  <c:v>42118</c:v>
                </c:pt>
                <c:pt idx="3799">
                  <c:v>42121</c:v>
                </c:pt>
                <c:pt idx="3800">
                  <c:v>42122</c:v>
                </c:pt>
                <c:pt idx="3801">
                  <c:v>42123</c:v>
                </c:pt>
                <c:pt idx="3802">
                  <c:v>42124</c:v>
                </c:pt>
                <c:pt idx="3803">
                  <c:v>42128</c:v>
                </c:pt>
                <c:pt idx="3804">
                  <c:v>42129</c:v>
                </c:pt>
                <c:pt idx="3805">
                  <c:v>42130</c:v>
                </c:pt>
                <c:pt idx="3806">
                  <c:v>42131</c:v>
                </c:pt>
                <c:pt idx="3807">
                  <c:v>42132</c:v>
                </c:pt>
                <c:pt idx="3808">
                  <c:v>42135</c:v>
                </c:pt>
                <c:pt idx="3809">
                  <c:v>42136</c:v>
                </c:pt>
                <c:pt idx="3810">
                  <c:v>42137</c:v>
                </c:pt>
                <c:pt idx="3811">
                  <c:v>42138</c:v>
                </c:pt>
                <c:pt idx="3812">
                  <c:v>42139</c:v>
                </c:pt>
                <c:pt idx="3813">
                  <c:v>42142</c:v>
                </c:pt>
                <c:pt idx="3814">
                  <c:v>42143</c:v>
                </c:pt>
                <c:pt idx="3815">
                  <c:v>42144</c:v>
                </c:pt>
                <c:pt idx="3816">
                  <c:v>42145</c:v>
                </c:pt>
                <c:pt idx="3817">
                  <c:v>42146</c:v>
                </c:pt>
                <c:pt idx="3818">
                  <c:v>42149</c:v>
                </c:pt>
                <c:pt idx="3819">
                  <c:v>42150</c:v>
                </c:pt>
                <c:pt idx="3820">
                  <c:v>42151</c:v>
                </c:pt>
                <c:pt idx="3821">
                  <c:v>42152</c:v>
                </c:pt>
                <c:pt idx="3822">
                  <c:v>42153</c:v>
                </c:pt>
                <c:pt idx="3823">
                  <c:v>42156</c:v>
                </c:pt>
                <c:pt idx="3824">
                  <c:v>42157</c:v>
                </c:pt>
                <c:pt idx="3825">
                  <c:v>42158</c:v>
                </c:pt>
                <c:pt idx="3826">
                  <c:v>42159</c:v>
                </c:pt>
                <c:pt idx="3827">
                  <c:v>42160</c:v>
                </c:pt>
                <c:pt idx="3828">
                  <c:v>42163</c:v>
                </c:pt>
                <c:pt idx="3829">
                  <c:v>42164</c:v>
                </c:pt>
                <c:pt idx="3830">
                  <c:v>42165</c:v>
                </c:pt>
                <c:pt idx="3831">
                  <c:v>42166</c:v>
                </c:pt>
                <c:pt idx="3832">
                  <c:v>42167</c:v>
                </c:pt>
                <c:pt idx="3833">
                  <c:v>42170</c:v>
                </c:pt>
                <c:pt idx="3834">
                  <c:v>42171</c:v>
                </c:pt>
                <c:pt idx="3835">
                  <c:v>42172</c:v>
                </c:pt>
                <c:pt idx="3836">
                  <c:v>42173</c:v>
                </c:pt>
                <c:pt idx="3837">
                  <c:v>42174</c:v>
                </c:pt>
                <c:pt idx="3838">
                  <c:v>42177</c:v>
                </c:pt>
                <c:pt idx="3839">
                  <c:v>42178</c:v>
                </c:pt>
                <c:pt idx="3840">
                  <c:v>42179</c:v>
                </c:pt>
                <c:pt idx="3841">
                  <c:v>42180</c:v>
                </c:pt>
                <c:pt idx="3842">
                  <c:v>42181</c:v>
                </c:pt>
                <c:pt idx="3843">
                  <c:v>42184</c:v>
                </c:pt>
                <c:pt idx="3844">
                  <c:v>42185</c:v>
                </c:pt>
                <c:pt idx="3845">
                  <c:v>42186</c:v>
                </c:pt>
                <c:pt idx="3846">
                  <c:v>42187</c:v>
                </c:pt>
                <c:pt idx="3847">
                  <c:v>42188</c:v>
                </c:pt>
                <c:pt idx="3848">
                  <c:v>42191</c:v>
                </c:pt>
                <c:pt idx="3849">
                  <c:v>42192</c:v>
                </c:pt>
                <c:pt idx="3850">
                  <c:v>42193</c:v>
                </c:pt>
                <c:pt idx="3851">
                  <c:v>42194</c:v>
                </c:pt>
                <c:pt idx="3852">
                  <c:v>42195</c:v>
                </c:pt>
                <c:pt idx="3853">
                  <c:v>42198</c:v>
                </c:pt>
                <c:pt idx="3854">
                  <c:v>42199</c:v>
                </c:pt>
                <c:pt idx="3855">
                  <c:v>42200</c:v>
                </c:pt>
                <c:pt idx="3856">
                  <c:v>42201</c:v>
                </c:pt>
                <c:pt idx="3857">
                  <c:v>42202</c:v>
                </c:pt>
                <c:pt idx="3858">
                  <c:v>42205</c:v>
                </c:pt>
                <c:pt idx="3859">
                  <c:v>42206</c:v>
                </c:pt>
                <c:pt idx="3860">
                  <c:v>42207</c:v>
                </c:pt>
                <c:pt idx="3861">
                  <c:v>42208</c:v>
                </c:pt>
                <c:pt idx="3862">
                  <c:v>42209</c:v>
                </c:pt>
                <c:pt idx="3863">
                  <c:v>42212</c:v>
                </c:pt>
                <c:pt idx="3864">
                  <c:v>42213</c:v>
                </c:pt>
                <c:pt idx="3865">
                  <c:v>42214</c:v>
                </c:pt>
                <c:pt idx="3866">
                  <c:v>42215</c:v>
                </c:pt>
                <c:pt idx="3867">
                  <c:v>42216</c:v>
                </c:pt>
                <c:pt idx="3868">
                  <c:v>42219</c:v>
                </c:pt>
                <c:pt idx="3869">
                  <c:v>42220</c:v>
                </c:pt>
                <c:pt idx="3870">
                  <c:v>42221</c:v>
                </c:pt>
                <c:pt idx="3871">
                  <c:v>42222</c:v>
                </c:pt>
                <c:pt idx="3872">
                  <c:v>42223</c:v>
                </c:pt>
                <c:pt idx="3873">
                  <c:v>42226</c:v>
                </c:pt>
                <c:pt idx="3874">
                  <c:v>42227</c:v>
                </c:pt>
                <c:pt idx="3875">
                  <c:v>42228</c:v>
                </c:pt>
                <c:pt idx="3876">
                  <c:v>42229</c:v>
                </c:pt>
                <c:pt idx="3877">
                  <c:v>42230</c:v>
                </c:pt>
                <c:pt idx="3878">
                  <c:v>42233</c:v>
                </c:pt>
                <c:pt idx="3879">
                  <c:v>42234</c:v>
                </c:pt>
                <c:pt idx="3880">
                  <c:v>42235</c:v>
                </c:pt>
                <c:pt idx="3881">
                  <c:v>42236</c:v>
                </c:pt>
                <c:pt idx="3882">
                  <c:v>42237</c:v>
                </c:pt>
                <c:pt idx="3883">
                  <c:v>42240</c:v>
                </c:pt>
                <c:pt idx="3884">
                  <c:v>42241</c:v>
                </c:pt>
                <c:pt idx="3885">
                  <c:v>42242</c:v>
                </c:pt>
                <c:pt idx="3886">
                  <c:v>42243</c:v>
                </c:pt>
                <c:pt idx="3887">
                  <c:v>42244</c:v>
                </c:pt>
                <c:pt idx="3888">
                  <c:v>42247</c:v>
                </c:pt>
                <c:pt idx="3889">
                  <c:v>42248</c:v>
                </c:pt>
                <c:pt idx="3890">
                  <c:v>42249</c:v>
                </c:pt>
                <c:pt idx="3891">
                  <c:v>42250</c:v>
                </c:pt>
                <c:pt idx="3892">
                  <c:v>42251</c:v>
                </c:pt>
                <c:pt idx="3893">
                  <c:v>42254</c:v>
                </c:pt>
                <c:pt idx="3894">
                  <c:v>42255</c:v>
                </c:pt>
                <c:pt idx="3895">
                  <c:v>42256</c:v>
                </c:pt>
                <c:pt idx="3896">
                  <c:v>42257</c:v>
                </c:pt>
                <c:pt idx="3897">
                  <c:v>42258</c:v>
                </c:pt>
                <c:pt idx="3898">
                  <c:v>42261</c:v>
                </c:pt>
                <c:pt idx="3899">
                  <c:v>42262</c:v>
                </c:pt>
                <c:pt idx="3900">
                  <c:v>42263</c:v>
                </c:pt>
                <c:pt idx="3901">
                  <c:v>42265</c:v>
                </c:pt>
                <c:pt idx="3902">
                  <c:v>42268</c:v>
                </c:pt>
                <c:pt idx="3903">
                  <c:v>42269</c:v>
                </c:pt>
                <c:pt idx="3904">
                  <c:v>42270</c:v>
                </c:pt>
                <c:pt idx="3905">
                  <c:v>42271</c:v>
                </c:pt>
                <c:pt idx="3906">
                  <c:v>42275</c:v>
                </c:pt>
                <c:pt idx="3907">
                  <c:v>42276</c:v>
                </c:pt>
                <c:pt idx="3908">
                  <c:v>42277</c:v>
                </c:pt>
                <c:pt idx="3909">
                  <c:v>42278</c:v>
                </c:pt>
                <c:pt idx="3910">
                  <c:v>42282</c:v>
                </c:pt>
                <c:pt idx="3911">
                  <c:v>42283</c:v>
                </c:pt>
                <c:pt idx="3912">
                  <c:v>42284</c:v>
                </c:pt>
                <c:pt idx="3913">
                  <c:v>42285</c:v>
                </c:pt>
                <c:pt idx="3914">
                  <c:v>42286</c:v>
                </c:pt>
                <c:pt idx="3915">
                  <c:v>42289</c:v>
                </c:pt>
                <c:pt idx="3916">
                  <c:v>42290</c:v>
                </c:pt>
                <c:pt idx="3917">
                  <c:v>42291</c:v>
                </c:pt>
                <c:pt idx="3918">
                  <c:v>42292</c:v>
                </c:pt>
                <c:pt idx="3919">
                  <c:v>42293</c:v>
                </c:pt>
                <c:pt idx="3920">
                  <c:v>42296</c:v>
                </c:pt>
                <c:pt idx="3921">
                  <c:v>42297</c:v>
                </c:pt>
                <c:pt idx="3922">
                  <c:v>42298</c:v>
                </c:pt>
                <c:pt idx="3923">
                  <c:v>42300</c:v>
                </c:pt>
                <c:pt idx="3924">
                  <c:v>42303</c:v>
                </c:pt>
                <c:pt idx="3925">
                  <c:v>42304</c:v>
                </c:pt>
                <c:pt idx="3926">
                  <c:v>42305</c:v>
                </c:pt>
                <c:pt idx="3927">
                  <c:v>42306</c:v>
                </c:pt>
                <c:pt idx="3928">
                  <c:v>42307</c:v>
                </c:pt>
                <c:pt idx="3929">
                  <c:v>42310</c:v>
                </c:pt>
                <c:pt idx="3930">
                  <c:v>42311</c:v>
                </c:pt>
                <c:pt idx="3931">
                  <c:v>42312</c:v>
                </c:pt>
                <c:pt idx="3932">
                  <c:v>42313</c:v>
                </c:pt>
                <c:pt idx="3933">
                  <c:v>42314</c:v>
                </c:pt>
                <c:pt idx="3934">
                  <c:v>42317</c:v>
                </c:pt>
                <c:pt idx="3935">
                  <c:v>42318</c:v>
                </c:pt>
                <c:pt idx="3936">
                  <c:v>42319</c:v>
                </c:pt>
                <c:pt idx="3937">
                  <c:v>42321</c:v>
                </c:pt>
                <c:pt idx="3938">
                  <c:v>42324</c:v>
                </c:pt>
                <c:pt idx="3939">
                  <c:v>42325</c:v>
                </c:pt>
                <c:pt idx="3940">
                  <c:v>42326</c:v>
                </c:pt>
                <c:pt idx="3941">
                  <c:v>42327</c:v>
                </c:pt>
                <c:pt idx="3942">
                  <c:v>42328</c:v>
                </c:pt>
                <c:pt idx="3943">
                  <c:v>42331</c:v>
                </c:pt>
                <c:pt idx="3944">
                  <c:v>42332</c:v>
                </c:pt>
                <c:pt idx="3945">
                  <c:v>42334</c:v>
                </c:pt>
                <c:pt idx="3946">
                  <c:v>42335</c:v>
                </c:pt>
                <c:pt idx="3947">
                  <c:v>42338</c:v>
                </c:pt>
                <c:pt idx="3948">
                  <c:v>42339</c:v>
                </c:pt>
                <c:pt idx="3949">
                  <c:v>42340</c:v>
                </c:pt>
                <c:pt idx="3950">
                  <c:v>42341</c:v>
                </c:pt>
                <c:pt idx="3951">
                  <c:v>42342</c:v>
                </c:pt>
                <c:pt idx="3952">
                  <c:v>42345</c:v>
                </c:pt>
                <c:pt idx="3953">
                  <c:v>42346</c:v>
                </c:pt>
                <c:pt idx="3954">
                  <c:v>42347</c:v>
                </c:pt>
                <c:pt idx="3955">
                  <c:v>42348</c:v>
                </c:pt>
                <c:pt idx="3956">
                  <c:v>42349</c:v>
                </c:pt>
                <c:pt idx="3957">
                  <c:v>42352</c:v>
                </c:pt>
                <c:pt idx="3958">
                  <c:v>42353</c:v>
                </c:pt>
                <c:pt idx="3959">
                  <c:v>42354</c:v>
                </c:pt>
                <c:pt idx="3960">
                  <c:v>42355</c:v>
                </c:pt>
                <c:pt idx="3961">
                  <c:v>42356</c:v>
                </c:pt>
                <c:pt idx="3962">
                  <c:v>42359</c:v>
                </c:pt>
                <c:pt idx="3963">
                  <c:v>42360</c:v>
                </c:pt>
                <c:pt idx="3964">
                  <c:v>42361</c:v>
                </c:pt>
                <c:pt idx="3965">
                  <c:v>42362</c:v>
                </c:pt>
                <c:pt idx="3966">
                  <c:v>42366</c:v>
                </c:pt>
                <c:pt idx="3967">
                  <c:v>42367</c:v>
                </c:pt>
                <c:pt idx="3968">
                  <c:v>42368</c:v>
                </c:pt>
                <c:pt idx="3969">
                  <c:v>42369</c:v>
                </c:pt>
                <c:pt idx="3970">
                  <c:v>42370</c:v>
                </c:pt>
                <c:pt idx="3971">
                  <c:v>42373</c:v>
                </c:pt>
                <c:pt idx="3972">
                  <c:v>42374</c:v>
                </c:pt>
                <c:pt idx="3973">
                  <c:v>42375</c:v>
                </c:pt>
                <c:pt idx="3974">
                  <c:v>42376</c:v>
                </c:pt>
                <c:pt idx="3975">
                  <c:v>42377</c:v>
                </c:pt>
                <c:pt idx="3976">
                  <c:v>42380</c:v>
                </c:pt>
                <c:pt idx="3977">
                  <c:v>42381</c:v>
                </c:pt>
                <c:pt idx="3978">
                  <c:v>42382</c:v>
                </c:pt>
                <c:pt idx="3979">
                  <c:v>42383</c:v>
                </c:pt>
                <c:pt idx="3980">
                  <c:v>42384</c:v>
                </c:pt>
                <c:pt idx="3981">
                  <c:v>42387</c:v>
                </c:pt>
                <c:pt idx="3982">
                  <c:v>42388</c:v>
                </c:pt>
                <c:pt idx="3983">
                  <c:v>42389</c:v>
                </c:pt>
                <c:pt idx="3984">
                  <c:v>42390</c:v>
                </c:pt>
                <c:pt idx="3985">
                  <c:v>42391</c:v>
                </c:pt>
                <c:pt idx="3986">
                  <c:v>42394</c:v>
                </c:pt>
                <c:pt idx="3987">
                  <c:v>42396</c:v>
                </c:pt>
                <c:pt idx="3988">
                  <c:v>42397</c:v>
                </c:pt>
                <c:pt idx="3989">
                  <c:v>42398</c:v>
                </c:pt>
                <c:pt idx="3990">
                  <c:v>42401</c:v>
                </c:pt>
                <c:pt idx="3991">
                  <c:v>42402</c:v>
                </c:pt>
                <c:pt idx="3992">
                  <c:v>42403</c:v>
                </c:pt>
                <c:pt idx="3993">
                  <c:v>42404</c:v>
                </c:pt>
                <c:pt idx="3994">
                  <c:v>42405</c:v>
                </c:pt>
                <c:pt idx="3995">
                  <c:v>42408</c:v>
                </c:pt>
                <c:pt idx="3996">
                  <c:v>42409</c:v>
                </c:pt>
                <c:pt idx="3997">
                  <c:v>42410</c:v>
                </c:pt>
                <c:pt idx="3998">
                  <c:v>42411</c:v>
                </c:pt>
                <c:pt idx="3999">
                  <c:v>42412</c:v>
                </c:pt>
                <c:pt idx="4000">
                  <c:v>42415</c:v>
                </c:pt>
                <c:pt idx="4001">
                  <c:v>42416</c:v>
                </c:pt>
                <c:pt idx="4002">
                  <c:v>42417</c:v>
                </c:pt>
                <c:pt idx="4003">
                  <c:v>42418</c:v>
                </c:pt>
                <c:pt idx="4004">
                  <c:v>42419</c:v>
                </c:pt>
                <c:pt idx="4005">
                  <c:v>42422</c:v>
                </c:pt>
                <c:pt idx="4006">
                  <c:v>42423</c:v>
                </c:pt>
                <c:pt idx="4007">
                  <c:v>42424</c:v>
                </c:pt>
                <c:pt idx="4008">
                  <c:v>42425</c:v>
                </c:pt>
                <c:pt idx="4009">
                  <c:v>42426</c:v>
                </c:pt>
                <c:pt idx="4010">
                  <c:v>42429</c:v>
                </c:pt>
                <c:pt idx="4011">
                  <c:v>42430</c:v>
                </c:pt>
                <c:pt idx="4012">
                  <c:v>42431</c:v>
                </c:pt>
                <c:pt idx="4013">
                  <c:v>42432</c:v>
                </c:pt>
                <c:pt idx="4014">
                  <c:v>42433</c:v>
                </c:pt>
                <c:pt idx="4015">
                  <c:v>42437</c:v>
                </c:pt>
                <c:pt idx="4016">
                  <c:v>42438</c:v>
                </c:pt>
                <c:pt idx="4017">
                  <c:v>42439</c:v>
                </c:pt>
                <c:pt idx="4018">
                  <c:v>42440</c:v>
                </c:pt>
                <c:pt idx="4019">
                  <c:v>42443</c:v>
                </c:pt>
                <c:pt idx="4020">
                  <c:v>42444</c:v>
                </c:pt>
                <c:pt idx="4021">
                  <c:v>42445</c:v>
                </c:pt>
                <c:pt idx="4022">
                  <c:v>42446</c:v>
                </c:pt>
                <c:pt idx="4023">
                  <c:v>42447</c:v>
                </c:pt>
                <c:pt idx="4024">
                  <c:v>42450</c:v>
                </c:pt>
                <c:pt idx="4025">
                  <c:v>42451</c:v>
                </c:pt>
                <c:pt idx="4026">
                  <c:v>42452</c:v>
                </c:pt>
                <c:pt idx="4027">
                  <c:v>42457</c:v>
                </c:pt>
                <c:pt idx="4028">
                  <c:v>42458</c:v>
                </c:pt>
                <c:pt idx="4029">
                  <c:v>42459</c:v>
                </c:pt>
                <c:pt idx="4030">
                  <c:v>42460</c:v>
                </c:pt>
                <c:pt idx="4031">
                  <c:v>42461</c:v>
                </c:pt>
                <c:pt idx="4032">
                  <c:v>42464</c:v>
                </c:pt>
                <c:pt idx="4033">
                  <c:v>42465</c:v>
                </c:pt>
                <c:pt idx="4034">
                  <c:v>42466</c:v>
                </c:pt>
                <c:pt idx="4035">
                  <c:v>42467</c:v>
                </c:pt>
                <c:pt idx="4036">
                  <c:v>42468</c:v>
                </c:pt>
                <c:pt idx="4037">
                  <c:v>42471</c:v>
                </c:pt>
                <c:pt idx="4038">
                  <c:v>42472</c:v>
                </c:pt>
                <c:pt idx="4039">
                  <c:v>42473</c:v>
                </c:pt>
                <c:pt idx="4040">
                  <c:v>42478</c:v>
                </c:pt>
                <c:pt idx="4041">
                  <c:v>42480</c:v>
                </c:pt>
                <c:pt idx="4042">
                  <c:v>42481</c:v>
                </c:pt>
                <c:pt idx="4043">
                  <c:v>42482</c:v>
                </c:pt>
                <c:pt idx="4044">
                  <c:v>42485</c:v>
                </c:pt>
                <c:pt idx="4045">
                  <c:v>42486</c:v>
                </c:pt>
                <c:pt idx="4046">
                  <c:v>42487</c:v>
                </c:pt>
                <c:pt idx="4047">
                  <c:v>42488</c:v>
                </c:pt>
                <c:pt idx="4048">
                  <c:v>42489</c:v>
                </c:pt>
                <c:pt idx="4049">
                  <c:v>42492</c:v>
                </c:pt>
                <c:pt idx="4050">
                  <c:v>42493</c:v>
                </c:pt>
                <c:pt idx="4051">
                  <c:v>42494</c:v>
                </c:pt>
                <c:pt idx="4052">
                  <c:v>42495</c:v>
                </c:pt>
                <c:pt idx="4053">
                  <c:v>42496</c:v>
                </c:pt>
                <c:pt idx="4054">
                  <c:v>42499</c:v>
                </c:pt>
                <c:pt idx="4055">
                  <c:v>42500</c:v>
                </c:pt>
                <c:pt idx="4056">
                  <c:v>42501</c:v>
                </c:pt>
                <c:pt idx="4057">
                  <c:v>42502</c:v>
                </c:pt>
                <c:pt idx="4058">
                  <c:v>42503</c:v>
                </c:pt>
                <c:pt idx="4059">
                  <c:v>42506</c:v>
                </c:pt>
                <c:pt idx="4060">
                  <c:v>42507</c:v>
                </c:pt>
                <c:pt idx="4061">
                  <c:v>42508</c:v>
                </c:pt>
                <c:pt idx="4062">
                  <c:v>42509</c:v>
                </c:pt>
                <c:pt idx="4063">
                  <c:v>42510</c:v>
                </c:pt>
                <c:pt idx="4064">
                  <c:v>42513</c:v>
                </c:pt>
                <c:pt idx="4065">
                  <c:v>42514</c:v>
                </c:pt>
                <c:pt idx="4066">
                  <c:v>42515</c:v>
                </c:pt>
                <c:pt idx="4067">
                  <c:v>42516</c:v>
                </c:pt>
                <c:pt idx="4068">
                  <c:v>42517</c:v>
                </c:pt>
                <c:pt idx="4069">
                  <c:v>42520</c:v>
                </c:pt>
                <c:pt idx="4070">
                  <c:v>42521</c:v>
                </c:pt>
                <c:pt idx="4071">
                  <c:v>42522</c:v>
                </c:pt>
                <c:pt idx="4072">
                  <c:v>42523</c:v>
                </c:pt>
                <c:pt idx="4073">
                  <c:v>42524</c:v>
                </c:pt>
                <c:pt idx="4074">
                  <c:v>42527</c:v>
                </c:pt>
                <c:pt idx="4075">
                  <c:v>42528</c:v>
                </c:pt>
                <c:pt idx="4076">
                  <c:v>42529</c:v>
                </c:pt>
                <c:pt idx="4077">
                  <c:v>42530</c:v>
                </c:pt>
                <c:pt idx="4078">
                  <c:v>42531</c:v>
                </c:pt>
                <c:pt idx="4079">
                  <c:v>42534</c:v>
                </c:pt>
                <c:pt idx="4080">
                  <c:v>42535</c:v>
                </c:pt>
                <c:pt idx="4081">
                  <c:v>42536</c:v>
                </c:pt>
                <c:pt idx="4082">
                  <c:v>42537</c:v>
                </c:pt>
                <c:pt idx="4083">
                  <c:v>42538</c:v>
                </c:pt>
                <c:pt idx="4084">
                  <c:v>42541</c:v>
                </c:pt>
                <c:pt idx="4085">
                  <c:v>42542</c:v>
                </c:pt>
                <c:pt idx="4086">
                  <c:v>42543</c:v>
                </c:pt>
                <c:pt idx="4087">
                  <c:v>42544</c:v>
                </c:pt>
                <c:pt idx="4088">
                  <c:v>42545</c:v>
                </c:pt>
                <c:pt idx="4089">
                  <c:v>42548</c:v>
                </c:pt>
                <c:pt idx="4090">
                  <c:v>42549</c:v>
                </c:pt>
                <c:pt idx="4091">
                  <c:v>42550</c:v>
                </c:pt>
                <c:pt idx="4092">
                  <c:v>42551</c:v>
                </c:pt>
                <c:pt idx="4093">
                  <c:v>42552</c:v>
                </c:pt>
                <c:pt idx="4094">
                  <c:v>42555</c:v>
                </c:pt>
                <c:pt idx="4095">
                  <c:v>42556</c:v>
                </c:pt>
                <c:pt idx="4096">
                  <c:v>42558</c:v>
                </c:pt>
                <c:pt idx="4097">
                  <c:v>42559</c:v>
                </c:pt>
                <c:pt idx="4098">
                  <c:v>42562</c:v>
                </c:pt>
                <c:pt idx="4099">
                  <c:v>42563</c:v>
                </c:pt>
                <c:pt idx="4100">
                  <c:v>42564</c:v>
                </c:pt>
                <c:pt idx="4101">
                  <c:v>42565</c:v>
                </c:pt>
                <c:pt idx="4102">
                  <c:v>42566</c:v>
                </c:pt>
                <c:pt idx="4103">
                  <c:v>42569</c:v>
                </c:pt>
                <c:pt idx="4104">
                  <c:v>42570</c:v>
                </c:pt>
                <c:pt idx="4105">
                  <c:v>42571</c:v>
                </c:pt>
                <c:pt idx="4106">
                  <c:v>42572</c:v>
                </c:pt>
                <c:pt idx="4107">
                  <c:v>42573</c:v>
                </c:pt>
                <c:pt idx="4108">
                  <c:v>42576</c:v>
                </c:pt>
                <c:pt idx="4109">
                  <c:v>42577</c:v>
                </c:pt>
                <c:pt idx="4110">
                  <c:v>42578</c:v>
                </c:pt>
                <c:pt idx="4111">
                  <c:v>42579</c:v>
                </c:pt>
                <c:pt idx="4112">
                  <c:v>42580</c:v>
                </c:pt>
                <c:pt idx="4113">
                  <c:v>42583</c:v>
                </c:pt>
                <c:pt idx="4114">
                  <c:v>42584</c:v>
                </c:pt>
                <c:pt idx="4115">
                  <c:v>42585</c:v>
                </c:pt>
                <c:pt idx="4116">
                  <c:v>42586</c:v>
                </c:pt>
                <c:pt idx="4117">
                  <c:v>42587</c:v>
                </c:pt>
                <c:pt idx="4118">
                  <c:v>42590</c:v>
                </c:pt>
                <c:pt idx="4119">
                  <c:v>42591</c:v>
                </c:pt>
                <c:pt idx="4120">
                  <c:v>42592</c:v>
                </c:pt>
                <c:pt idx="4121">
                  <c:v>42593</c:v>
                </c:pt>
                <c:pt idx="4122">
                  <c:v>42594</c:v>
                </c:pt>
                <c:pt idx="4123">
                  <c:v>42598</c:v>
                </c:pt>
                <c:pt idx="4124">
                  <c:v>42599</c:v>
                </c:pt>
                <c:pt idx="4125">
                  <c:v>42600</c:v>
                </c:pt>
                <c:pt idx="4126">
                  <c:v>42601</c:v>
                </c:pt>
                <c:pt idx="4127">
                  <c:v>42604</c:v>
                </c:pt>
                <c:pt idx="4128">
                  <c:v>42605</c:v>
                </c:pt>
                <c:pt idx="4129">
                  <c:v>42606</c:v>
                </c:pt>
                <c:pt idx="4130">
                  <c:v>42607</c:v>
                </c:pt>
                <c:pt idx="4131">
                  <c:v>42608</c:v>
                </c:pt>
                <c:pt idx="4132">
                  <c:v>42611</c:v>
                </c:pt>
                <c:pt idx="4133">
                  <c:v>42612</c:v>
                </c:pt>
                <c:pt idx="4134">
                  <c:v>42613</c:v>
                </c:pt>
                <c:pt idx="4135">
                  <c:v>42614</c:v>
                </c:pt>
                <c:pt idx="4136">
                  <c:v>42615</c:v>
                </c:pt>
                <c:pt idx="4137">
                  <c:v>42619</c:v>
                </c:pt>
                <c:pt idx="4138">
                  <c:v>42620</c:v>
                </c:pt>
                <c:pt idx="4139">
                  <c:v>42621</c:v>
                </c:pt>
                <c:pt idx="4140">
                  <c:v>42622</c:v>
                </c:pt>
                <c:pt idx="4141">
                  <c:v>42625</c:v>
                </c:pt>
                <c:pt idx="4142">
                  <c:v>42627</c:v>
                </c:pt>
                <c:pt idx="4143">
                  <c:v>42628</c:v>
                </c:pt>
                <c:pt idx="4144">
                  <c:v>42629</c:v>
                </c:pt>
                <c:pt idx="4145">
                  <c:v>42632</c:v>
                </c:pt>
                <c:pt idx="4146">
                  <c:v>42633</c:v>
                </c:pt>
                <c:pt idx="4147">
                  <c:v>42634</c:v>
                </c:pt>
                <c:pt idx="4148">
                  <c:v>42635</c:v>
                </c:pt>
                <c:pt idx="4149">
                  <c:v>42636</c:v>
                </c:pt>
                <c:pt idx="4150">
                  <c:v>42639</c:v>
                </c:pt>
                <c:pt idx="4151">
                  <c:v>42640</c:v>
                </c:pt>
                <c:pt idx="4152">
                  <c:v>42641</c:v>
                </c:pt>
                <c:pt idx="4153">
                  <c:v>42642</c:v>
                </c:pt>
                <c:pt idx="4154">
                  <c:v>42643</c:v>
                </c:pt>
                <c:pt idx="4155">
                  <c:v>42646</c:v>
                </c:pt>
                <c:pt idx="4156">
                  <c:v>42647</c:v>
                </c:pt>
                <c:pt idx="4157">
                  <c:v>42648</c:v>
                </c:pt>
                <c:pt idx="4158">
                  <c:v>42649</c:v>
                </c:pt>
                <c:pt idx="4159">
                  <c:v>42650</c:v>
                </c:pt>
                <c:pt idx="4160">
                  <c:v>42653</c:v>
                </c:pt>
                <c:pt idx="4161">
                  <c:v>42656</c:v>
                </c:pt>
                <c:pt idx="4162">
                  <c:v>42657</c:v>
                </c:pt>
                <c:pt idx="4163">
                  <c:v>42660</c:v>
                </c:pt>
                <c:pt idx="4164">
                  <c:v>42661</c:v>
                </c:pt>
                <c:pt idx="4165">
                  <c:v>42662</c:v>
                </c:pt>
                <c:pt idx="4166">
                  <c:v>42663</c:v>
                </c:pt>
                <c:pt idx="4167">
                  <c:v>42664</c:v>
                </c:pt>
                <c:pt idx="4168">
                  <c:v>42667</c:v>
                </c:pt>
                <c:pt idx="4169">
                  <c:v>42668</c:v>
                </c:pt>
                <c:pt idx="4170">
                  <c:v>42669</c:v>
                </c:pt>
                <c:pt idx="4171">
                  <c:v>42670</c:v>
                </c:pt>
                <c:pt idx="4172">
                  <c:v>42671</c:v>
                </c:pt>
                <c:pt idx="4173">
                  <c:v>42675</c:v>
                </c:pt>
                <c:pt idx="4174">
                  <c:v>42676</c:v>
                </c:pt>
                <c:pt idx="4175">
                  <c:v>42677</c:v>
                </c:pt>
                <c:pt idx="4176">
                  <c:v>42678</c:v>
                </c:pt>
                <c:pt idx="4177">
                  <c:v>42681</c:v>
                </c:pt>
                <c:pt idx="4178">
                  <c:v>42682</c:v>
                </c:pt>
                <c:pt idx="4179">
                  <c:v>42683</c:v>
                </c:pt>
                <c:pt idx="4180">
                  <c:v>42684</c:v>
                </c:pt>
                <c:pt idx="4181">
                  <c:v>42685</c:v>
                </c:pt>
                <c:pt idx="4182">
                  <c:v>42689</c:v>
                </c:pt>
                <c:pt idx="4183">
                  <c:v>42690</c:v>
                </c:pt>
                <c:pt idx="4184">
                  <c:v>42691</c:v>
                </c:pt>
                <c:pt idx="4185">
                  <c:v>42692</c:v>
                </c:pt>
                <c:pt idx="4186">
                  <c:v>42695</c:v>
                </c:pt>
                <c:pt idx="4187">
                  <c:v>42696</c:v>
                </c:pt>
                <c:pt idx="4188">
                  <c:v>42697</c:v>
                </c:pt>
                <c:pt idx="4189">
                  <c:v>42698</c:v>
                </c:pt>
                <c:pt idx="4190">
                  <c:v>42699</c:v>
                </c:pt>
                <c:pt idx="4191">
                  <c:v>42702</c:v>
                </c:pt>
                <c:pt idx="4192">
                  <c:v>42703</c:v>
                </c:pt>
                <c:pt idx="4193">
                  <c:v>42704</c:v>
                </c:pt>
                <c:pt idx="4194">
                  <c:v>42705</c:v>
                </c:pt>
                <c:pt idx="4195">
                  <c:v>42706</c:v>
                </c:pt>
                <c:pt idx="4196">
                  <c:v>42709</c:v>
                </c:pt>
                <c:pt idx="4197">
                  <c:v>42710</c:v>
                </c:pt>
                <c:pt idx="4198">
                  <c:v>42711</c:v>
                </c:pt>
                <c:pt idx="4199">
                  <c:v>42712</c:v>
                </c:pt>
                <c:pt idx="4200">
                  <c:v>42713</c:v>
                </c:pt>
                <c:pt idx="4201">
                  <c:v>42716</c:v>
                </c:pt>
                <c:pt idx="4202">
                  <c:v>42717</c:v>
                </c:pt>
                <c:pt idx="4203">
                  <c:v>42718</c:v>
                </c:pt>
                <c:pt idx="4204">
                  <c:v>42719</c:v>
                </c:pt>
                <c:pt idx="4205">
                  <c:v>42720</c:v>
                </c:pt>
                <c:pt idx="4206">
                  <c:v>42723</c:v>
                </c:pt>
                <c:pt idx="4207">
                  <c:v>42724</c:v>
                </c:pt>
                <c:pt idx="4208">
                  <c:v>42725</c:v>
                </c:pt>
                <c:pt idx="4209">
                  <c:v>42726</c:v>
                </c:pt>
                <c:pt idx="4210">
                  <c:v>42727</c:v>
                </c:pt>
                <c:pt idx="4211">
                  <c:v>42730</c:v>
                </c:pt>
                <c:pt idx="4212">
                  <c:v>42731</c:v>
                </c:pt>
                <c:pt idx="4213">
                  <c:v>42732</c:v>
                </c:pt>
                <c:pt idx="4214">
                  <c:v>42733</c:v>
                </c:pt>
                <c:pt idx="4215">
                  <c:v>42734</c:v>
                </c:pt>
                <c:pt idx="4216">
                  <c:v>42737</c:v>
                </c:pt>
                <c:pt idx="4217">
                  <c:v>42738</c:v>
                </c:pt>
                <c:pt idx="4218">
                  <c:v>42739</c:v>
                </c:pt>
                <c:pt idx="4219">
                  <c:v>42740</c:v>
                </c:pt>
                <c:pt idx="4220">
                  <c:v>42741</c:v>
                </c:pt>
                <c:pt idx="4221">
                  <c:v>42744</c:v>
                </c:pt>
                <c:pt idx="4222">
                  <c:v>42745</c:v>
                </c:pt>
                <c:pt idx="4223">
                  <c:v>42746</c:v>
                </c:pt>
                <c:pt idx="4224">
                  <c:v>42747</c:v>
                </c:pt>
                <c:pt idx="4225">
                  <c:v>42748</c:v>
                </c:pt>
                <c:pt idx="4226">
                  <c:v>42751</c:v>
                </c:pt>
                <c:pt idx="4227">
                  <c:v>42752</c:v>
                </c:pt>
                <c:pt idx="4228">
                  <c:v>42753</c:v>
                </c:pt>
                <c:pt idx="4229">
                  <c:v>42754</c:v>
                </c:pt>
                <c:pt idx="4230">
                  <c:v>42755</c:v>
                </c:pt>
                <c:pt idx="4231">
                  <c:v>42758</c:v>
                </c:pt>
                <c:pt idx="4232">
                  <c:v>42759</c:v>
                </c:pt>
                <c:pt idx="4233">
                  <c:v>42760</c:v>
                </c:pt>
                <c:pt idx="4234">
                  <c:v>42762</c:v>
                </c:pt>
                <c:pt idx="4235">
                  <c:v>42765</c:v>
                </c:pt>
                <c:pt idx="4236">
                  <c:v>42766</c:v>
                </c:pt>
                <c:pt idx="4237">
                  <c:v>42767</c:v>
                </c:pt>
                <c:pt idx="4238">
                  <c:v>42768</c:v>
                </c:pt>
                <c:pt idx="4239">
                  <c:v>42769</c:v>
                </c:pt>
                <c:pt idx="4240">
                  <c:v>42772</c:v>
                </c:pt>
                <c:pt idx="4241">
                  <c:v>42773</c:v>
                </c:pt>
                <c:pt idx="4242">
                  <c:v>42774</c:v>
                </c:pt>
                <c:pt idx="4243">
                  <c:v>42775</c:v>
                </c:pt>
                <c:pt idx="4244">
                  <c:v>42776</c:v>
                </c:pt>
                <c:pt idx="4245">
                  <c:v>42779</c:v>
                </c:pt>
                <c:pt idx="4246">
                  <c:v>42780</c:v>
                </c:pt>
                <c:pt idx="4247">
                  <c:v>42781</c:v>
                </c:pt>
                <c:pt idx="4248">
                  <c:v>42782</c:v>
                </c:pt>
                <c:pt idx="4249">
                  <c:v>42783</c:v>
                </c:pt>
                <c:pt idx="4250">
                  <c:v>42786</c:v>
                </c:pt>
                <c:pt idx="4251">
                  <c:v>42787</c:v>
                </c:pt>
                <c:pt idx="4252">
                  <c:v>42788</c:v>
                </c:pt>
                <c:pt idx="4253">
                  <c:v>42789</c:v>
                </c:pt>
                <c:pt idx="4254">
                  <c:v>42793</c:v>
                </c:pt>
                <c:pt idx="4255">
                  <c:v>42794</c:v>
                </c:pt>
                <c:pt idx="4256">
                  <c:v>42795</c:v>
                </c:pt>
                <c:pt idx="4257">
                  <c:v>42796</c:v>
                </c:pt>
                <c:pt idx="4258">
                  <c:v>42797</c:v>
                </c:pt>
                <c:pt idx="4259">
                  <c:v>42800</c:v>
                </c:pt>
                <c:pt idx="4260">
                  <c:v>42801</c:v>
                </c:pt>
                <c:pt idx="4261">
                  <c:v>42802</c:v>
                </c:pt>
                <c:pt idx="4262">
                  <c:v>42803</c:v>
                </c:pt>
                <c:pt idx="4263">
                  <c:v>42804</c:v>
                </c:pt>
                <c:pt idx="4264">
                  <c:v>42808</c:v>
                </c:pt>
                <c:pt idx="4265">
                  <c:v>42809</c:v>
                </c:pt>
                <c:pt idx="4266">
                  <c:v>42810</c:v>
                </c:pt>
                <c:pt idx="4267">
                  <c:v>42811</c:v>
                </c:pt>
                <c:pt idx="4268">
                  <c:v>42814</c:v>
                </c:pt>
                <c:pt idx="4269">
                  <c:v>42815</c:v>
                </c:pt>
                <c:pt idx="4270">
                  <c:v>42816</c:v>
                </c:pt>
                <c:pt idx="4271">
                  <c:v>42817</c:v>
                </c:pt>
                <c:pt idx="4272">
                  <c:v>42818</c:v>
                </c:pt>
                <c:pt idx="4273">
                  <c:v>42821</c:v>
                </c:pt>
                <c:pt idx="4274">
                  <c:v>42822</c:v>
                </c:pt>
                <c:pt idx="4275">
                  <c:v>42823</c:v>
                </c:pt>
                <c:pt idx="4276">
                  <c:v>42824</c:v>
                </c:pt>
                <c:pt idx="4277">
                  <c:v>42825</c:v>
                </c:pt>
                <c:pt idx="4278">
                  <c:v>42828</c:v>
                </c:pt>
                <c:pt idx="4279">
                  <c:v>42830</c:v>
                </c:pt>
                <c:pt idx="4280">
                  <c:v>42831</c:v>
                </c:pt>
                <c:pt idx="4281">
                  <c:v>42832</c:v>
                </c:pt>
                <c:pt idx="4282">
                  <c:v>42835</c:v>
                </c:pt>
                <c:pt idx="4283">
                  <c:v>42836</c:v>
                </c:pt>
                <c:pt idx="4284">
                  <c:v>42837</c:v>
                </c:pt>
                <c:pt idx="4285">
                  <c:v>42838</c:v>
                </c:pt>
                <c:pt idx="4286">
                  <c:v>42842</c:v>
                </c:pt>
                <c:pt idx="4287">
                  <c:v>42843</c:v>
                </c:pt>
                <c:pt idx="4288">
                  <c:v>42844</c:v>
                </c:pt>
                <c:pt idx="4289">
                  <c:v>42845</c:v>
                </c:pt>
                <c:pt idx="4290">
                  <c:v>42846</c:v>
                </c:pt>
                <c:pt idx="4291">
                  <c:v>42849</c:v>
                </c:pt>
                <c:pt idx="4292">
                  <c:v>42850</c:v>
                </c:pt>
                <c:pt idx="4293">
                  <c:v>42851</c:v>
                </c:pt>
                <c:pt idx="4294">
                  <c:v>42852</c:v>
                </c:pt>
                <c:pt idx="4295">
                  <c:v>42853</c:v>
                </c:pt>
                <c:pt idx="4296">
                  <c:v>42857</c:v>
                </c:pt>
                <c:pt idx="4297">
                  <c:v>42858</c:v>
                </c:pt>
                <c:pt idx="4298">
                  <c:v>42859</c:v>
                </c:pt>
                <c:pt idx="4299">
                  <c:v>42860</c:v>
                </c:pt>
                <c:pt idx="4300">
                  <c:v>42863</c:v>
                </c:pt>
                <c:pt idx="4301">
                  <c:v>42864</c:v>
                </c:pt>
                <c:pt idx="4302">
                  <c:v>42865</c:v>
                </c:pt>
                <c:pt idx="4303">
                  <c:v>42866</c:v>
                </c:pt>
                <c:pt idx="4304">
                  <c:v>42867</c:v>
                </c:pt>
                <c:pt idx="4305">
                  <c:v>42870</c:v>
                </c:pt>
                <c:pt idx="4306">
                  <c:v>42871</c:v>
                </c:pt>
                <c:pt idx="4307">
                  <c:v>42872</c:v>
                </c:pt>
                <c:pt idx="4308">
                  <c:v>42873</c:v>
                </c:pt>
                <c:pt idx="4309">
                  <c:v>42874</c:v>
                </c:pt>
                <c:pt idx="4310">
                  <c:v>42877</c:v>
                </c:pt>
                <c:pt idx="4311">
                  <c:v>42878</c:v>
                </c:pt>
                <c:pt idx="4312">
                  <c:v>42879</c:v>
                </c:pt>
                <c:pt idx="4313">
                  <c:v>42880</c:v>
                </c:pt>
                <c:pt idx="4314">
                  <c:v>42881</c:v>
                </c:pt>
                <c:pt idx="4315">
                  <c:v>42884</c:v>
                </c:pt>
                <c:pt idx="4316">
                  <c:v>42885</c:v>
                </c:pt>
                <c:pt idx="4317">
                  <c:v>42886</c:v>
                </c:pt>
                <c:pt idx="4318">
                  <c:v>42887</c:v>
                </c:pt>
                <c:pt idx="4319">
                  <c:v>42888</c:v>
                </c:pt>
                <c:pt idx="4320">
                  <c:v>42891</c:v>
                </c:pt>
                <c:pt idx="4321">
                  <c:v>42892</c:v>
                </c:pt>
                <c:pt idx="4322">
                  <c:v>42893</c:v>
                </c:pt>
                <c:pt idx="4323">
                  <c:v>42894</c:v>
                </c:pt>
                <c:pt idx="4324">
                  <c:v>42895</c:v>
                </c:pt>
                <c:pt idx="4325">
                  <c:v>42898</c:v>
                </c:pt>
                <c:pt idx="4326">
                  <c:v>42899</c:v>
                </c:pt>
                <c:pt idx="4327">
                  <c:v>42900</c:v>
                </c:pt>
                <c:pt idx="4328">
                  <c:v>42901</c:v>
                </c:pt>
                <c:pt idx="4329">
                  <c:v>42902</c:v>
                </c:pt>
                <c:pt idx="4330">
                  <c:v>42905</c:v>
                </c:pt>
                <c:pt idx="4331">
                  <c:v>42906</c:v>
                </c:pt>
                <c:pt idx="4332">
                  <c:v>42907</c:v>
                </c:pt>
                <c:pt idx="4333">
                  <c:v>42908</c:v>
                </c:pt>
                <c:pt idx="4334">
                  <c:v>42909</c:v>
                </c:pt>
                <c:pt idx="4335">
                  <c:v>42913</c:v>
                </c:pt>
                <c:pt idx="4336">
                  <c:v>42914</c:v>
                </c:pt>
                <c:pt idx="4337">
                  <c:v>42915</c:v>
                </c:pt>
                <c:pt idx="4338">
                  <c:v>42916</c:v>
                </c:pt>
                <c:pt idx="4339">
                  <c:v>42919</c:v>
                </c:pt>
                <c:pt idx="4340">
                  <c:v>42920</c:v>
                </c:pt>
                <c:pt idx="4341">
                  <c:v>42921</c:v>
                </c:pt>
                <c:pt idx="4342">
                  <c:v>42922</c:v>
                </c:pt>
                <c:pt idx="4343">
                  <c:v>42923</c:v>
                </c:pt>
                <c:pt idx="4344">
                  <c:v>42926</c:v>
                </c:pt>
                <c:pt idx="4345">
                  <c:v>42927</c:v>
                </c:pt>
                <c:pt idx="4346">
                  <c:v>42928</c:v>
                </c:pt>
                <c:pt idx="4347">
                  <c:v>42929</c:v>
                </c:pt>
                <c:pt idx="4348">
                  <c:v>42930</c:v>
                </c:pt>
                <c:pt idx="4349">
                  <c:v>42933</c:v>
                </c:pt>
                <c:pt idx="4350">
                  <c:v>42934</c:v>
                </c:pt>
                <c:pt idx="4351">
                  <c:v>42935</c:v>
                </c:pt>
                <c:pt idx="4352">
                  <c:v>42936</c:v>
                </c:pt>
                <c:pt idx="4353">
                  <c:v>42937</c:v>
                </c:pt>
                <c:pt idx="4354">
                  <c:v>42940</c:v>
                </c:pt>
                <c:pt idx="4355">
                  <c:v>42941</c:v>
                </c:pt>
                <c:pt idx="4356">
                  <c:v>42942</c:v>
                </c:pt>
                <c:pt idx="4357">
                  <c:v>42943</c:v>
                </c:pt>
                <c:pt idx="4358">
                  <c:v>42944</c:v>
                </c:pt>
                <c:pt idx="4359">
                  <c:v>42947</c:v>
                </c:pt>
                <c:pt idx="4360">
                  <c:v>42948</c:v>
                </c:pt>
                <c:pt idx="4361">
                  <c:v>42949</c:v>
                </c:pt>
                <c:pt idx="4362">
                  <c:v>42950</c:v>
                </c:pt>
                <c:pt idx="4363">
                  <c:v>42951</c:v>
                </c:pt>
                <c:pt idx="4364">
                  <c:v>42954</c:v>
                </c:pt>
                <c:pt idx="4365">
                  <c:v>42955</c:v>
                </c:pt>
                <c:pt idx="4366">
                  <c:v>42956</c:v>
                </c:pt>
                <c:pt idx="4367">
                  <c:v>42957</c:v>
                </c:pt>
                <c:pt idx="4368">
                  <c:v>42958</c:v>
                </c:pt>
                <c:pt idx="4369">
                  <c:v>42961</c:v>
                </c:pt>
                <c:pt idx="4370">
                  <c:v>42963</c:v>
                </c:pt>
                <c:pt idx="4371">
                  <c:v>42964</c:v>
                </c:pt>
                <c:pt idx="4372">
                  <c:v>42965</c:v>
                </c:pt>
                <c:pt idx="4373">
                  <c:v>42968</c:v>
                </c:pt>
                <c:pt idx="4374">
                  <c:v>42969</c:v>
                </c:pt>
                <c:pt idx="4375">
                  <c:v>42970</c:v>
                </c:pt>
                <c:pt idx="4376">
                  <c:v>42971</c:v>
                </c:pt>
                <c:pt idx="4377">
                  <c:v>42975</c:v>
                </c:pt>
                <c:pt idx="4378">
                  <c:v>42976</c:v>
                </c:pt>
                <c:pt idx="4379">
                  <c:v>42977</c:v>
                </c:pt>
                <c:pt idx="4380">
                  <c:v>42978</c:v>
                </c:pt>
                <c:pt idx="4381">
                  <c:v>42979</c:v>
                </c:pt>
                <c:pt idx="4382">
                  <c:v>42982</c:v>
                </c:pt>
                <c:pt idx="4383">
                  <c:v>42983</c:v>
                </c:pt>
                <c:pt idx="4384">
                  <c:v>42984</c:v>
                </c:pt>
                <c:pt idx="4385">
                  <c:v>42985</c:v>
                </c:pt>
                <c:pt idx="4386">
                  <c:v>42986</c:v>
                </c:pt>
                <c:pt idx="4387">
                  <c:v>42989</c:v>
                </c:pt>
                <c:pt idx="4388">
                  <c:v>42990</c:v>
                </c:pt>
                <c:pt idx="4389">
                  <c:v>42991</c:v>
                </c:pt>
                <c:pt idx="4390">
                  <c:v>42992</c:v>
                </c:pt>
                <c:pt idx="4391">
                  <c:v>42993</c:v>
                </c:pt>
                <c:pt idx="4392">
                  <c:v>42996</c:v>
                </c:pt>
                <c:pt idx="4393">
                  <c:v>42997</c:v>
                </c:pt>
                <c:pt idx="4394">
                  <c:v>42998</c:v>
                </c:pt>
                <c:pt idx="4395">
                  <c:v>42999</c:v>
                </c:pt>
                <c:pt idx="4396">
                  <c:v>43000</c:v>
                </c:pt>
                <c:pt idx="4397">
                  <c:v>43003</c:v>
                </c:pt>
                <c:pt idx="4398">
                  <c:v>43004</c:v>
                </c:pt>
                <c:pt idx="4399">
                  <c:v>43005</c:v>
                </c:pt>
                <c:pt idx="4400">
                  <c:v>43006</c:v>
                </c:pt>
                <c:pt idx="4401">
                  <c:v>43007</c:v>
                </c:pt>
                <c:pt idx="4402">
                  <c:v>43011</c:v>
                </c:pt>
                <c:pt idx="4403">
                  <c:v>43012</c:v>
                </c:pt>
                <c:pt idx="4404">
                  <c:v>43013</c:v>
                </c:pt>
                <c:pt idx="4405">
                  <c:v>43014</c:v>
                </c:pt>
                <c:pt idx="4406">
                  <c:v>43017</c:v>
                </c:pt>
                <c:pt idx="4407">
                  <c:v>43018</c:v>
                </c:pt>
                <c:pt idx="4408">
                  <c:v>43019</c:v>
                </c:pt>
                <c:pt idx="4409">
                  <c:v>43020</c:v>
                </c:pt>
                <c:pt idx="4410">
                  <c:v>43021</c:v>
                </c:pt>
                <c:pt idx="4411">
                  <c:v>43024</c:v>
                </c:pt>
                <c:pt idx="4412">
                  <c:v>43025</c:v>
                </c:pt>
                <c:pt idx="4413">
                  <c:v>43026</c:v>
                </c:pt>
                <c:pt idx="4414">
                  <c:v>43027</c:v>
                </c:pt>
                <c:pt idx="4415">
                  <c:v>43031</c:v>
                </c:pt>
                <c:pt idx="4416">
                  <c:v>43032</c:v>
                </c:pt>
                <c:pt idx="4417">
                  <c:v>43033</c:v>
                </c:pt>
                <c:pt idx="4418">
                  <c:v>43034</c:v>
                </c:pt>
                <c:pt idx="4419">
                  <c:v>43035</c:v>
                </c:pt>
                <c:pt idx="4420">
                  <c:v>43038</c:v>
                </c:pt>
                <c:pt idx="4421">
                  <c:v>43039</c:v>
                </c:pt>
                <c:pt idx="4422">
                  <c:v>43040</c:v>
                </c:pt>
                <c:pt idx="4423">
                  <c:v>43041</c:v>
                </c:pt>
                <c:pt idx="4424">
                  <c:v>43042</c:v>
                </c:pt>
                <c:pt idx="4425">
                  <c:v>43045</c:v>
                </c:pt>
                <c:pt idx="4426">
                  <c:v>43046</c:v>
                </c:pt>
                <c:pt idx="4427">
                  <c:v>43047</c:v>
                </c:pt>
                <c:pt idx="4428">
                  <c:v>43048</c:v>
                </c:pt>
                <c:pt idx="4429">
                  <c:v>43049</c:v>
                </c:pt>
                <c:pt idx="4430">
                  <c:v>43052</c:v>
                </c:pt>
                <c:pt idx="4431">
                  <c:v>43053</c:v>
                </c:pt>
                <c:pt idx="4432">
                  <c:v>43054</c:v>
                </c:pt>
                <c:pt idx="4433">
                  <c:v>43055</c:v>
                </c:pt>
                <c:pt idx="4434">
                  <c:v>43056</c:v>
                </c:pt>
                <c:pt idx="4435">
                  <c:v>43059</c:v>
                </c:pt>
                <c:pt idx="4436">
                  <c:v>43060</c:v>
                </c:pt>
                <c:pt idx="4437">
                  <c:v>43061</c:v>
                </c:pt>
                <c:pt idx="4438">
                  <c:v>43062</c:v>
                </c:pt>
                <c:pt idx="4439">
                  <c:v>43063</c:v>
                </c:pt>
                <c:pt idx="4440">
                  <c:v>43066</c:v>
                </c:pt>
                <c:pt idx="4441">
                  <c:v>43067</c:v>
                </c:pt>
                <c:pt idx="4442">
                  <c:v>43068</c:v>
                </c:pt>
                <c:pt idx="4443">
                  <c:v>43069</c:v>
                </c:pt>
                <c:pt idx="4444">
                  <c:v>43070</c:v>
                </c:pt>
                <c:pt idx="4445">
                  <c:v>43073</c:v>
                </c:pt>
                <c:pt idx="4446">
                  <c:v>43074</c:v>
                </c:pt>
                <c:pt idx="4447">
                  <c:v>43075</c:v>
                </c:pt>
                <c:pt idx="4448">
                  <c:v>43076</c:v>
                </c:pt>
                <c:pt idx="4449">
                  <c:v>43077</c:v>
                </c:pt>
                <c:pt idx="4450">
                  <c:v>43080</c:v>
                </c:pt>
                <c:pt idx="4451">
                  <c:v>43081</c:v>
                </c:pt>
                <c:pt idx="4452">
                  <c:v>43082</c:v>
                </c:pt>
                <c:pt idx="4453">
                  <c:v>43083</c:v>
                </c:pt>
                <c:pt idx="4454">
                  <c:v>43084</c:v>
                </c:pt>
                <c:pt idx="4455">
                  <c:v>43087</c:v>
                </c:pt>
                <c:pt idx="4456">
                  <c:v>43088</c:v>
                </c:pt>
                <c:pt idx="4457">
                  <c:v>43089</c:v>
                </c:pt>
                <c:pt idx="4458">
                  <c:v>43090</c:v>
                </c:pt>
                <c:pt idx="4459">
                  <c:v>43091</c:v>
                </c:pt>
                <c:pt idx="4460">
                  <c:v>43095</c:v>
                </c:pt>
                <c:pt idx="4461">
                  <c:v>43096</c:v>
                </c:pt>
                <c:pt idx="4462">
                  <c:v>43097</c:v>
                </c:pt>
                <c:pt idx="4463">
                  <c:v>43098</c:v>
                </c:pt>
                <c:pt idx="4464">
                  <c:v>43101</c:v>
                </c:pt>
                <c:pt idx="4465">
                  <c:v>43102</c:v>
                </c:pt>
                <c:pt idx="4466">
                  <c:v>43103</c:v>
                </c:pt>
                <c:pt idx="4467">
                  <c:v>43104</c:v>
                </c:pt>
                <c:pt idx="4468">
                  <c:v>43105</c:v>
                </c:pt>
                <c:pt idx="4469">
                  <c:v>43108</c:v>
                </c:pt>
                <c:pt idx="4470">
                  <c:v>43109</c:v>
                </c:pt>
                <c:pt idx="4471">
                  <c:v>43110</c:v>
                </c:pt>
                <c:pt idx="4472">
                  <c:v>43111</c:v>
                </c:pt>
                <c:pt idx="4473">
                  <c:v>43112</c:v>
                </c:pt>
                <c:pt idx="4474">
                  <c:v>43115</c:v>
                </c:pt>
                <c:pt idx="4475">
                  <c:v>43116</c:v>
                </c:pt>
                <c:pt idx="4476">
                  <c:v>43117</c:v>
                </c:pt>
                <c:pt idx="4477">
                  <c:v>43118</c:v>
                </c:pt>
                <c:pt idx="4478">
                  <c:v>43119</c:v>
                </c:pt>
                <c:pt idx="4479">
                  <c:v>43122</c:v>
                </c:pt>
                <c:pt idx="4480">
                  <c:v>43123</c:v>
                </c:pt>
                <c:pt idx="4481">
                  <c:v>43124</c:v>
                </c:pt>
                <c:pt idx="4482">
                  <c:v>43125</c:v>
                </c:pt>
                <c:pt idx="4483">
                  <c:v>43129</c:v>
                </c:pt>
                <c:pt idx="4484">
                  <c:v>43130</c:v>
                </c:pt>
                <c:pt idx="4485">
                  <c:v>43131</c:v>
                </c:pt>
                <c:pt idx="4486">
                  <c:v>43132</c:v>
                </c:pt>
                <c:pt idx="4487">
                  <c:v>43133</c:v>
                </c:pt>
                <c:pt idx="4488">
                  <c:v>43136</c:v>
                </c:pt>
                <c:pt idx="4489">
                  <c:v>43137</c:v>
                </c:pt>
                <c:pt idx="4490">
                  <c:v>43138</c:v>
                </c:pt>
                <c:pt idx="4491">
                  <c:v>43139</c:v>
                </c:pt>
                <c:pt idx="4492">
                  <c:v>43140</c:v>
                </c:pt>
                <c:pt idx="4493">
                  <c:v>43143</c:v>
                </c:pt>
                <c:pt idx="4494">
                  <c:v>43145</c:v>
                </c:pt>
                <c:pt idx="4495">
                  <c:v>43146</c:v>
                </c:pt>
                <c:pt idx="4496">
                  <c:v>43147</c:v>
                </c:pt>
                <c:pt idx="4497">
                  <c:v>43150</c:v>
                </c:pt>
                <c:pt idx="4498">
                  <c:v>43151</c:v>
                </c:pt>
                <c:pt idx="4499">
                  <c:v>43152</c:v>
                </c:pt>
                <c:pt idx="4500">
                  <c:v>43153</c:v>
                </c:pt>
                <c:pt idx="4501">
                  <c:v>43154</c:v>
                </c:pt>
                <c:pt idx="4502">
                  <c:v>43157</c:v>
                </c:pt>
                <c:pt idx="4503">
                  <c:v>43158</c:v>
                </c:pt>
                <c:pt idx="4504">
                  <c:v>43159</c:v>
                </c:pt>
                <c:pt idx="4505">
                  <c:v>43160</c:v>
                </c:pt>
                <c:pt idx="4506">
                  <c:v>43164</c:v>
                </c:pt>
                <c:pt idx="4507">
                  <c:v>43165</c:v>
                </c:pt>
                <c:pt idx="4508">
                  <c:v>43166</c:v>
                </c:pt>
                <c:pt idx="4509">
                  <c:v>43167</c:v>
                </c:pt>
                <c:pt idx="4510">
                  <c:v>43168</c:v>
                </c:pt>
                <c:pt idx="4511">
                  <c:v>43171</c:v>
                </c:pt>
                <c:pt idx="4512">
                  <c:v>43172</c:v>
                </c:pt>
                <c:pt idx="4513">
                  <c:v>43173</c:v>
                </c:pt>
                <c:pt idx="4514">
                  <c:v>43174</c:v>
                </c:pt>
                <c:pt idx="4515">
                  <c:v>43175</c:v>
                </c:pt>
                <c:pt idx="4516">
                  <c:v>43178</c:v>
                </c:pt>
                <c:pt idx="4517">
                  <c:v>43179</c:v>
                </c:pt>
                <c:pt idx="4518">
                  <c:v>43180</c:v>
                </c:pt>
                <c:pt idx="4519">
                  <c:v>43181</c:v>
                </c:pt>
                <c:pt idx="4520">
                  <c:v>43182</c:v>
                </c:pt>
                <c:pt idx="4521">
                  <c:v>43185</c:v>
                </c:pt>
                <c:pt idx="4522">
                  <c:v>43186</c:v>
                </c:pt>
                <c:pt idx="4523">
                  <c:v>43187</c:v>
                </c:pt>
                <c:pt idx="4524">
                  <c:v>43192</c:v>
                </c:pt>
                <c:pt idx="4525">
                  <c:v>43193</c:v>
                </c:pt>
                <c:pt idx="4526">
                  <c:v>43194</c:v>
                </c:pt>
                <c:pt idx="4527">
                  <c:v>43195</c:v>
                </c:pt>
                <c:pt idx="4528">
                  <c:v>43196</c:v>
                </c:pt>
                <c:pt idx="4529">
                  <c:v>43199</c:v>
                </c:pt>
                <c:pt idx="4530">
                  <c:v>43200</c:v>
                </c:pt>
                <c:pt idx="4531">
                  <c:v>43201</c:v>
                </c:pt>
                <c:pt idx="4532">
                  <c:v>43202</c:v>
                </c:pt>
                <c:pt idx="4533">
                  <c:v>43203</c:v>
                </c:pt>
                <c:pt idx="4534">
                  <c:v>43206</c:v>
                </c:pt>
                <c:pt idx="4535">
                  <c:v>43207</c:v>
                </c:pt>
                <c:pt idx="4536">
                  <c:v>43208</c:v>
                </c:pt>
                <c:pt idx="4537">
                  <c:v>43209</c:v>
                </c:pt>
                <c:pt idx="4538">
                  <c:v>43210</c:v>
                </c:pt>
                <c:pt idx="4539">
                  <c:v>43213</c:v>
                </c:pt>
                <c:pt idx="4540">
                  <c:v>43214</c:v>
                </c:pt>
                <c:pt idx="4541">
                  <c:v>43215</c:v>
                </c:pt>
                <c:pt idx="4542">
                  <c:v>43216</c:v>
                </c:pt>
                <c:pt idx="4543">
                  <c:v>43217</c:v>
                </c:pt>
                <c:pt idx="4544">
                  <c:v>43220</c:v>
                </c:pt>
                <c:pt idx="4545">
                  <c:v>43222</c:v>
                </c:pt>
                <c:pt idx="4546">
                  <c:v>43223</c:v>
                </c:pt>
                <c:pt idx="4547">
                  <c:v>43224</c:v>
                </c:pt>
                <c:pt idx="4548">
                  <c:v>43227</c:v>
                </c:pt>
                <c:pt idx="4549">
                  <c:v>43228</c:v>
                </c:pt>
                <c:pt idx="4550">
                  <c:v>43229</c:v>
                </c:pt>
                <c:pt idx="4551">
                  <c:v>43230</c:v>
                </c:pt>
                <c:pt idx="4552">
                  <c:v>43231</c:v>
                </c:pt>
                <c:pt idx="4553">
                  <c:v>43234</c:v>
                </c:pt>
                <c:pt idx="4554">
                  <c:v>43235</c:v>
                </c:pt>
                <c:pt idx="4555">
                  <c:v>43236</c:v>
                </c:pt>
                <c:pt idx="4556">
                  <c:v>43237</c:v>
                </c:pt>
                <c:pt idx="4557">
                  <c:v>43238</c:v>
                </c:pt>
                <c:pt idx="4558">
                  <c:v>43241</c:v>
                </c:pt>
                <c:pt idx="4559">
                  <c:v>43242</c:v>
                </c:pt>
                <c:pt idx="4560">
                  <c:v>43243</c:v>
                </c:pt>
                <c:pt idx="4561">
                  <c:v>43244</c:v>
                </c:pt>
                <c:pt idx="4562">
                  <c:v>43245</c:v>
                </c:pt>
                <c:pt idx="4563">
                  <c:v>43248</c:v>
                </c:pt>
                <c:pt idx="4564">
                  <c:v>43249</c:v>
                </c:pt>
                <c:pt idx="4565">
                  <c:v>43250</c:v>
                </c:pt>
                <c:pt idx="4566">
                  <c:v>43251</c:v>
                </c:pt>
                <c:pt idx="4567">
                  <c:v>43252</c:v>
                </c:pt>
                <c:pt idx="4568">
                  <c:v>43255</c:v>
                </c:pt>
                <c:pt idx="4569">
                  <c:v>43256</c:v>
                </c:pt>
                <c:pt idx="4570">
                  <c:v>43257</c:v>
                </c:pt>
                <c:pt idx="4571">
                  <c:v>43258</c:v>
                </c:pt>
                <c:pt idx="4572">
                  <c:v>43259</c:v>
                </c:pt>
                <c:pt idx="4573">
                  <c:v>43262</c:v>
                </c:pt>
                <c:pt idx="4574">
                  <c:v>43263</c:v>
                </c:pt>
                <c:pt idx="4575">
                  <c:v>43264</c:v>
                </c:pt>
                <c:pt idx="4576">
                  <c:v>43265</c:v>
                </c:pt>
                <c:pt idx="4577">
                  <c:v>43266</c:v>
                </c:pt>
                <c:pt idx="4578">
                  <c:v>43269</c:v>
                </c:pt>
                <c:pt idx="4579">
                  <c:v>43270</c:v>
                </c:pt>
                <c:pt idx="4580">
                  <c:v>43271</c:v>
                </c:pt>
                <c:pt idx="4581">
                  <c:v>43272</c:v>
                </c:pt>
                <c:pt idx="4582">
                  <c:v>43273</c:v>
                </c:pt>
                <c:pt idx="4583">
                  <c:v>43276</c:v>
                </c:pt>
                <c:pt idx="4584">
                  <c:v>43277</c:v>
                </c:pt>
                <c:pt idx="4585">
                  <c:v>43278</c:v>
                </c:pt>
                <c:pt idx="4586">
                  <c:v>43279</c:v>
                </c:pt>
                <c:pt idx="4587">
                  <c:v>43280</c:v>
                </c:pt>
                <c:pt idx="4588">
                  <c:v>43283</c:v>
                </c:pt>
                <c:pt idx="4589">
                  <c:v>43284</c:v>
                </c:pt>
                <c:pt idx="4590">
                  <c:v>43285</c:v>
                </c:pt>
                <c:pt idx="4591">
                  <c:v>43286</c:v>
                </c:pt>
                <c:pt idx="4592">
                  <c:v>43287</c:v>
                </c:pt>
                <c:pt idx="4593">
                  <c:v>43290</c:v>
                </c:pt>
                <c:pt idx="4594">
                  <c:v>43291</c:v>
                </c:pt>
                <c:pt idx="4595">
                  <c:v>43292</c:v>
                </c:pt>
                <c:pt idx="4596">
                  <c:v>43293</c:v>
                </c:pt>
                <c:pt idx="4597">
                  <c:v>43294</c:v>
                </c:pt>
                <c:pt idx="4598">
                  <c:v>43297</c:v>
                </c:pt>
                <c:pt idx="4599">
                  <c:v>43298</c:v>
                </c:pt>
                <c:pt idx="4600">
                  <c:v>43299</c:v>
                </c:pt>
                <c:pt idx="4601">
                  <c:v>43300</c:v>
                </c:pt>
                <c:pt idx="4602">
                  <c:v>43301</c:v>
                </c:pt>
                <c:pt idx="4603">
                  <c:v>43304</c:v>
                </c:pt>
                <c:pt idx="4604">
                  <c:v>43305</c:v>
                </c:pt>
                <c:pt idx="4605">
                  <c:v>43306</c:v>
                </c:pt>
                <c:pt idx="4606">
                  <c:v>43307</c:v>
                </c:pt>
                <c:pt idx="4607">
                  <c:v>43308</c:v>
                </c:pt>
                <c:pt idx="4608">
                  <c:v>43311</c:v>
                </c:pt>
                <c:pt idx="4609">
                  <c:v>43312</c:v>
                </c:pt>
                <c:pt idx="4610">
                  <c:v>43313</c:v>
                </c:pt>
                <c:pt idx="4611">
                  <c:v>43314</c:v>
                </c:pt>
                <c:pt idx="4612">
                  <c:v>43315</c:v>
                </c:pt>
                <c:pt idx="4613">
                  <c:v>43318</c:v>
                </c:pt>
                <c:pt idx="4614">
                  <c:v>43319</c:v>
                </c:pt>
                <c:pt idx="4615">
                  <c:v>43320</c:v>
                </c:pt>
                <c:pt idx="4616">
                  <c:v>43321</c:v>
                </c:pt>
                <c:pt idx="4617">
                  <c:v>43322</c:v>
                </c:pt>
                <c:pt idx="4618">
                  <c:v>43325</c:v>
                </c:pt>
                <c:pt idx="4619">
                  <c:v>43326</c:v>
                </c:pt>
                <c:pt idx="4620">
                  <c:v>43328</c:v>
                </c:pt>
                <c:pt idx="4621">
                  <c:v>43329</c:v>
                </c:pt>
                <c:pt idx="4622">
                  <c:v>43332</c:v>
                </c:pt>
                <c:pt idx="4623">
                  <c:v>43333</c:v>
                </c:pt>
                <c:pt idx="4624">
                  <c:v>43335</c:v>
                </c:pt>
                <c:pt idx="4625">
                  <c:v>43336</c:v>
                </c:pt>
                <c:pt idx="4626">
                  <c:v>43339</c:v>
                </c:pt>
                <c:pt idx="4627">
                  <c:v>43340</c:v>
                </c:pt>
                <c:pt idx="4628">
                  <c:v>43341</c:v>
                </c:pt>
                <c:pt idx="4629">
                  <c:v>43342</c:v>
                </c:pt>
                <c:pt idx="4630">
                  <c:v>43343</c:v>
                </c:pt>
                <c:pt idx="4631">
                  <c:v>43346</c:v>
                </c:pt>
                <c:pt idx="4632">
                  <c:v>43347</c:v>
                </c:pt>
                <c:pt idx="4633">
                  <c:v>43348</c:v>
                </c:pt>
                <c:pt idx="4634">
                  <c:v>43349</c:v>
                </c:pt>
                <c:pt idx="4635">
                  <c:v>43350</c:v>
                </c:pt>
                <c:pt idx="4636">
                  <c:v>43353</c:v>
                </c:pt>
                <c:pt idx="4637">
                  <c:v>43354</c:v>
                </c:pt>
                <c:pt idx="4638">
                  <c:v>43355</c:v>
                </c:pt>
                <c:pt idx="4639">
                  <c:v>43357</c:v>
                </c:pt>
                <c:pt idx="4640">
                  <c:v>43360</c:v>
                </c:pt>
                <c:pt idx="4641">
                  <c:v>43361</c:v>
                </c:pt>
                <c:pt idx="4642">
                  <c:v>43362</c:v>
                </c:pt>
                <c:pt idx="4643">
                  <c:v>43364</c:v>
                </c:pt>
                <c:pt idx="4644">
                  <c:v>43367</c:v>
                </c:pt>
                <c:pt idx="4645">
                  <c:v>43368</c:v>
                </c:pt>
                <c:pt idx="4646">
                  <c:v>43369</c:v>
                </c:pt>
                <c:pt idx="4647">
                  <c:v>43370</c:v>
                </c:pt>
                <c:pt idx="4648">
                  <c:v>43371</c:v>
                </c:pt>
                <c:pt idx="4649">
                  <c:v>43374</c:v>
                </c:pt>
                <c:pt idx="4650">
                  <c:v>43376</c:v>
                </c:pt>
                <c:pt idx="4651">
                  <c:v>43377</c:v>
                </c:pt>
                <c:pt idx="4652">
                  <c:v>43378</c:v>
                </c:pt>
                <c:pt idx="4653">
                  <c:v>43381</c:v>
                </c:pt>
                <c:pt idx="4654">
                  <c:v>43382</c:v>
                </c:pt>
                <c:pt idx="4655">
                  <c:v>43383</c:v>
                </c:pt>
                <c:pt idx="4656">
                  <c:v>43384</c:v>
                </c:pt>
                <c:pt idx="4657">
                  <c:v>43385</c:v>
                </c:pt>
                <c:pt idx="4658">
                  <c:v>43388</c:v>
                </c:pt>
                <c:pt idx="4659">
                  <c:v>43389</c:v>
                </c:pt>
                <c:pt idx="4660">
                  <c:v>43390</c:v>
                </c:pt>
                <c:pt idx="4661">
                  <c:v>43392</c:v>
                </c:pt>
                <c:pt idx="4662">
                  <c:v>43395</c:v>
                </c:pt>
                <c:pt idx="4663">
                  <c:v>43396</c:v>
                </c:pt>
                <c:pt idx="4664">
                  <c:v>43397</c:v>
                </c:pt>
                <c:pt idx="4665">
                  <c:v>43398</c:v>
                </c:pt>
                <c:pt idx="4666">
                  <c:v>43399</c:v>
                </c:pt>
                <c:pt idx="4667">
                  <c:v>43402</c:v>
                </c:pt>
                <c:pt idx="4668">
                  <c:v>43403</c:v>
                </c:pt>
                <c:pt idx="4669">
                  <c:v>43404</c:v>
                </c:pt>
                <c:pt idx="4670">
                  <c:v>43405</c:v>
                </c:pt>
                <c:pt idx="4671">
                  <c:v>43406</c:v>
                </c:pt>
                <c:pt idx="4672">
                  <c:v>43409</c:v>
                </c:pt>
                <c:pt idx="4673">
                  <c:v>43410</c:v>
                </c:pt>
                <c:pt idx="4674">
                  <c:v>43411</c:v>
                </c:pt>
                <c:pt idx="4675">
                  <c:v>43413</c:v>
                </c:pt>
                <c:pt idx="4676">
                  <c:v>43416</c:v>
                </c:pt>
                <c:pt idx="4677">
                  <c:v>43417</c:v>
                </c:pt>
                <c:pt idx="4678">
                  <c:v>43418</c:v>
                </c:pt>
                <c:pt idx="4679">
                  <c:v>43419</c:v>
                </c:pt>
                <c:pt idx="4680">
                  <c:v>43420</c:v>
                </c:pt>
                <c:pt idx="4681">
                  <c:v>43423</c:v>
                </c:pt>
                <c:pt idx="4682">
                  <c:v>43424</c:v>
                </c:pt>
                <c:pt idx="4683">
                  <c:v>43425</c:v>
                </c:pt>
                <c:pt idx="4684">
                  <c:v>43426</c:v>
                </c:pt>
                <c:pt idx="4685">
                  <c:v>43430</c:v>
                </c:pt>
                <c:pt idx="4686">
                  <c:v>43431</c:v>
                </c:pt>
                <c:pt idx="4687">
                  <c:v>43432</c:v>
                </c:pt>
                <c:pt idx="4688">
                  <c:v>43433</c:v>
                </c:pt>
                <c:pt idx="4689">
                  <c:v>43434</c:v>
                </c:pt>
                <c:pt idx="4690">
                  <c:v>43437</c:v>
                </c:pt>
                <c:pt idx="4691">
                  <c:v>43438</c:v>
                </c:pt>
                <c:pt idx="4692">
                  <c:v>43439</c:v>
                </c:pt>
                <c:pt idx="4693">
                  <c:v>43440</c:v>
                </c:pt>
                <c:pt idx="4694">
                  <c:v>43441</c:v>
                </c:pt>
                <c:pt idx="4695">
                  <c:v>43444</c:v>
                </c:pt>
                <c:pt idx="4696">
                  <c:v>43445</c:v>
                </c:pt>
                <c:pt idx="4697">
                  <c:v>43446</c:v>
                </c:pt>
                <c:pt idx="4698">
                  <c:v>43447</c:v>
                </c:pt>
                <c:pt idx="4699">
                  <c:v>43448</c:v>
                </c:pt>
                <c:pt idx="4700">
                  <c:v>43451</c:v>
                </c:pt>
                <c:pt idx="4701">
                  <c:v>43452</c:v>
                </c:pt>
                <c:pt idx="4702">
                  <c:v>43453</c:v>
                </c:pt>
                <c:pt idx="4703">
                  <c:v>43454</c:v>
                </c:pt>
                <c:pt idx="4704">
                  <c:v>43455</c:v>
                </c:pt>
                <c:pt idx="4705">
                  <c:v>43458</c:v>
                </c:pt>
                <c:pt idx="4706">
                  <c:v>43460</c:v>
                </c:pt>
                <c:pt idx="4707">
                  <c:v>43461</c:v>
                </c:pt>
                <c:pt idx="4708">
                  <c:v>43462</c:v>
                </c:pt>
                <c:pt idx="4709">
                  <c:v>43465</c:v>
                </c:pt>
                <c:pt idx="4710">
                  <c:v>43466</c:v>
                </c:pt>
                <c:pt idx="4711">
                  <c:v>43467</c:v>
                </c:pt>
                <c:pt idx="4712">
                  <c:v>43468</c:v>
                </c:pt>
                <c:pt idx="4713">
                  <c:v>43469</c:v>
                </c:pt>
                <c:pt idx="4714">
                  <c:v>43472</c:v>
                </c:pt>
                <c:pt idx="4715">
                  <c:v>43473</c:v>
                </c:pt>
                <c:pt idx="4716">
                  <c:v>43474</c:v>
                </c:pt>
                <c:pt idx="4717">
                  <c:v>43475</c:v>
                </c:pt>
                <c:pt idx="4718">
                  <c:v>43476</c:v>
                </c:pt>
                <c:pt idx="4719">
                  <c:v>43479</c:v>
                </c:pt>
                <c:pt idx="4720">
                  <c:v>43480</c:v>
                </c:pt>
                <c:pt idx="4721">
                  <c:v>43481</c:v>
                </c:pt>
                <c:pt idx="4722">
                  <c:v>43482</c:v>
                </c:pt>
                <c:pt idx="4723">
                  <c:v>43483</c:v>
                </c:pt>
                <c:pt idx="4724">
                  <c:v>43486</c:v>
                </c:pt>
                <c:pt idx="4725">
                  <c:v>43487</c:v>
                </c:pt>
                <c:pt idx="4726">
                  <c:v>43488</c:v>
                </c:pt>
                <c:pt idx="4727">
                  <c:v>43489</c:v>
                </c:pt>
                <c:pt idx="4728">
                  <c:v>43490</c:v>
                </c:pt>
                <c:pt idx="4729">
                  <c:v>43493</c:v>
                </c:pt>
                <c:pt idx="4730">
                  <c:v>43494</c:v>
                </c:pt>
                <c:pt idx="4731">
                  <c:v>43495</c:v>
                </c:pt>
                <c:pt idx="4732">
                  <c:v>43496</c:v>
                </c:pt>
                <c:pt idx="4733">
                  <c:v>43497</c:v>
                </c:pt>
                <c:pt idx="4734">
                  <c:v>43500</c:v>
                </c:pt>
                <c:pt idx="4735">
                  <c:v>43501</c:v>
                </c:pt>
                <c:pt idx="4736">
                  <c:v>43502</c:v>
                </c:pt>
                <c:pt idx="4737">
                  <c:v>43503</c:v>
                </c:pt>
                <c:pt idx="4738">
                  <c:v>43504</c:v>
                </c:pt>
                <c:pt idx="4739">
                  <c:v>43507</c:v>
                </c:pt>
                <c:pt idx="4740">
                  <c:v>43508</c:v>
                </c:pt>
                <c:pt idx="4741">
                  <c:v>43509</c:v>
                </c:pt>
                <c:pt idx="4742">
                  <c:v>43510</c:v>
                </c:pt>
                <c:pt idx="4743">
                  <c:v>43511</c:v>
                </c:pt>
                <c:pt idx="4744">
                  <c:v>43514</c:v>
                </c:pt>
                <c:pt idx="4745">
                  <c:v>43515</c:v>
                </c:pt>
                <c:pt idx="4746">
                  <c:v>43516</c:v>
                </c:pt>
                <c:pt idx="4747">
                  <c:v>43517</c:v>
                </c:pt>
                <c:pt idx="4748">
                  <c:v>43518</c:v>
                </c:pt>
                <c:pt idx="4749">
                  <c:v>43521</c:v>
                </c:pt>
                <c:pt idx="4750">
                  <c:v>43522</c:v>
                </c:pt>
                <c:pt idx="4751">
                  <c:v>43523</c:v>
                </c:pt>
                <c:pt idx="4752">
                  <c:v>43524</c:v>
                </c:pt>
                <c:pt idx="4753">
                  <c:v>43525</c:v>
                </c:pt>
                <c:pt idx="4754">
                  <c:v>43529</c:v>
                </c:pt>
                <c:pt idx="4755">
                  <c:v>43530</c:v>
                </c:pt>
                <c:pt idx="4756">
                  <c:v>43531</c:v>
                </c:pt>
                <c:pt idx="4757">
                  <c:v>43532</c:v>
                </c:pt>
                <c:pt idx="4758">
                  <c:v>43535</c:v>
                </c:pt>
                <c:pt idx="4759">
                  <c:v>43536</c:v>
                </c:pt>
                <c:pt idx="4760">
                  <c:v>43537</c:v>
                </c:pt>
                <c:pt idx="4761">
                  <c:v>43538</c:v>
                </c:pt>
                <c:pt idx="4762">
                  <c:v>43539</c:v>
                </c:pt>
                <c:pt idx="4763">
                  <c:v>43542</c:v>
                </c:pt>
                <c:pt idx="4764">
                  <c:v>43543</c:v>
                </c:pt>
                <c:pt idx="4765">
                  <c:v>43544</c:v>
                </c:pt>
                <c:pt idx="4766">
                  <c:v>43546</c:v>
                </c:pt>
                <c:pt idx="4767">
                  <c:v>43549</c:v>
                </c:pt>
                <c:pt idx="4768">
                  <c:v>43550</c:v>
                </c:pt>
                <c:pt idx="4769">
                  <c:v>43551</c:v>
                </c:pt>
                <c:pt idx="4770">
                  <c:v>43552</c:v>
                </c:pt>
                <c:pt idx="4771">
                  <c:v>43553</c:v>
                </c:pt>
                <c:pt idx="4772">
                  <c:v>43556</c:v>
                </c:pt>
                <c:pt idx="4773">
                  <c:v>43557</c:v>
                </c:pt>
                <c:pt idx="4774">
                  <c:v>43558</c:v>
                </c:pt>
                <c:pt idx="4775">
                  <c:v>43559</c:v>
                </c:pt>
                <c:pt idx="4776">
                  <c:v>43560</c:v>
                </c:pt>
                <c:pt idx="4777">
                  <c:v>43563</c:v>
                </c:pt>
                <c:pt idx="4778">
                  <c:v>43564</c:v>
                </c:pt>
                <c:pt idx="4779">
                  <c:v>43565</c:v>
                </c:pt>
                <c:pt idx="4780">
                  <c:v>43566</c:v>
                </c:pt>
                <c:pt idx="4781">
                  <c:v>43567</c:v>
                </c:pt>
                <c:pt idx="4782">
                  <c:v>43570</c:v>
                </c:pt>
                <c:pt idx="4783">
                  <c:v>43571</c:v>
                </c:pt>
                <c:pt idx="4784">
                  <c:v>43573</c:v>
                </c:pt>
                <c:pt idx="4785">
                  <c:v>43577</c:v>
                </c:pt>
                <c:pt idx="4786">
                  <c:v>43578</c:v>
                </c:pt>
                <c:pt idx="4787">
                  <c:v>43579</c:v>
                </c:pt>
                <c:pt idx="4788">
                  <c:v>43580</c:v>
                </c:pt>
                <c:pt idx="4789">
                  <c:v>43581</c:v>
                </c:pt>
                <c:pt idx="4790">
                  <c:v>43585</c:v>
                </c:pt>
                <c:pt idx="4791">
                  <c:v>43587</c:v>
                </c:pt>
                <c:pt idx="4792">
                  <c:v>43588</c:v>
                </c:pt>
                <c:pt idx="4793">
                  <c:v>43591</c:v>
                </c:pt>
                <c:pt idx="4794">
                  <c:v>43592</c:v>
                </c:pt>
                <c:pt idx="4795">
                  <c:v>43593</c:v>
                </c:pt>
                <c:pt idx="4796">
                  <c:v>43594</c:v>
                </c:pt>
                <c:pt idx="4797">
                  <c:v>43595</c:v>
                </c:pt>
                <c:pt idx="4798">
                  <c:v>43598</c:v>
                </c:pt>
                <c:pt idx="4799">
                  <c:v>43599</c:v>
                </c:pt>
                <c:pt idx="4800">
                  <c:v>43600</c:v>
                </c:pt>
                <c:pt idx="4801">
                  <c:v>43601</c:v>
                </c:pt>
                <c:pt idx="4802">
                  <c:v>43602</c:v>
                </c:pt>
                <c:pt idx="4803">
                  <c:v>43605</c:v>
                </c:pt>
                <c:pt idx="4804">
                  <c:v>43606</c:v>
                </c:pt>
                <c:pt idx="4805">
                  <c:v>43607</c:v>
                </c:pt>
                <c:pt idx="4806">
                  <c:v>43608</c:v>
                </c:pt>
                <c:pt idx="4807">
                  <c:v>43609</c:v>
                </c:pt>
                <c:pt idx="4808">
                  <c:v>43612</c:v>
                </c:pt>
                <c:pt idx="4809">
                  <c:v>43613</c:v>
                </c:pt>
                <c:pt idx="4810">
                  <c:v>43614</c:v>
                </c:pt>
                <c:pt idx="4811">
                  <c:v>43615</c:v>
                </c:pt>
                <c:pt idx="4812">
                  <c:v>43616</c:v>
                </c:pt>
                <c:pt idx="4813">
                  <c:v>43619</c:v>
                </c:pt>
                <c:pt idx="4814">
                  <c:v>43620</c:v>
                </c:pt>
                <c:pt idx="4815">
                  <c:v>43622</c:v>
                </c:pt>
                <c:pt idx="4816">
                  <c:v>43623</c:v>
                </c:pt>
                <c:pt idx="4817">
                  <c:v>43626</c:v>
                </c:pt>
                <c:pt idx="4818">
                  <c:v>43627</c:v>
                </c:pt>
                <c:pt idx="4819">
                  <c:v>43628</c:v>
                </c:pt>
                <c:pt idx="4820">
                  <c:v>43629</c:v>
                </c:pt>
                <c:pt idx="4821">
                  <c:v>43630</c:v>
                </c:pt>
                <c:pt idx="4822">
                  <c:v>43633</c:v>
                </c:pt>
                <c:pt idx="4823">
                  <c:v>43634</c:v>
                </c:pt>
                <c:pt idx="4824">
                  <c:v>43635</c:v>
                </c:pt>
                <c:pt idx="4825">
                  <c:v>43636</c:v>
                </c:pt>
                <c:pt idx="4826">
                  <c:v>43637</c:v>
                </c:pt>
                <c:pt idx="4827">
                  <c:v>43640</c:v>
                </c:pt>
                <c:pt idx="4828">
                  <c:v>43641</c:v>
                </c:pt>
                <c:pt idx="4829">
                  <c:v>43642</c:v>
                </c:pt>
                <c:pt idx="4830">
                  <c:v>43643</c:v>
                </c:pt>
                <c:pt idx="4831">
                  <c:v>43644</c:v>
                </c:pt>
                <c:pt idx="4832">
                  <c:v>43647</c:v>
                </c:pt>
                <c:pt idx="4833">
                  <c:v>43648</c:v>
                </c:pt>
                <c:pt idx="4834">
                  <c:v>43649</c:v>
                </c:pt>
                <c:pt idx="4835">
                  <c:v>43650</c:v>
                </c:pt>
                <c:pt idx="4836">
                  <c:v>43651</c:v>
                </c:pt>
                <c:pt idx="4837">
                  <c:v>43654</c:v>
                </c:pt>
                <c:pt idx="4838">
                  <c:v>43655</c:v>
                </c:pt>
                <c:pt idx="4839">
                  <c:v>43656</c:v>
                </c:pt>
                <c:pt idx="4840">
                  <c:v>43657</c:v>
                </c:pt>
                <c:pt idx="4841">
                  <c:v>43658</c:v>
                </c:pt>
                <c:pt idx="4842">
                  <c:v>43661</c:v>
                </c:pt>
                <c:pt idx="4843">
                  <c:v>43662</c:v>
                </c:pt>
                <c:pt idx="4844">
                  <c:v>43663</c:v>
                </c:pt>
                <c:pt idx="4845">
                  <c:v>43664</c:v>
                </c:pt>
                <c:pt idx="4846">
                  <c:v>43665</c:v>
                </c:pt>
                <c:pt idx="4847">
                  <c:v>43668</c:v>
                </c:pt>
                <c:pt idx="4848">
                  <c:v>43669</c:v>
                </c:pt>
                <c:pt idx="4849">
                  <c:v>43670</c:v>
                </c:pt>
                <c:pt idx="4850">
                  <c:v>43671</c:v>
                </c:pt>
                <c:pt idx="4851">
                  <c:v>43672</c:v>
                </c:pt>
                <c:pt idx="4852">
                  <c:v>43675</c:v>
                </c:pt>
                <c:pt idx="4853">
                  <c:v>43676</c:v>
                </c:pt>
                <c:pt idx="4854">
                  <c:v>43677</c:v>
                </c:pt>
                <c:pt idx="4855">
                  <c:v>43678</c:v>
                </c:pt>
                <c:pt idx="4856">
                  <c:v>43679</c:v>
                </c:pt>
                <c:pt idx="4857">
                  <c:v>43682</c:v>
                </c:pt>
                <c:pt idx="4858">
                  <c:v>43683</c:v>
                </c:pt>
                <c:pt idx="4859">
                  <c:v>43684</c:v>
                </c:pt>
                <c:pt idx="4860">
                  <c:v>43685</c:v>
                </c:pt>
                <c:pt idx="4861">
                  <c:v>43686</c:v>
                </c:pt>
                <c:pt idx="4862">
                  <c:v>43690</c:v>
                </c:pt>
                <c:pt idx="4863">
                  <c:v>43691</c:v>
                </c:pt>
                <c:pt idx="4864">
                  <c:v>43693</c:v>
                </c:pt>
                <c:pt idx="4865">
                  <c:v>43696</c:v>
                </c:pt>
                <c:pt idx="4866">
                  <c:v>43697</c:v>
                </c:pt>
                <c:pt idx="4867">
                  <c:v>43698</c:v>
                </c:pt>
                <c:pt idx="4868">
                  <c:v>43699</c:v>
                </c:pt>
                <c:pt idx="4869">
                  <c:v>43700</c:v>
                </c:pt>
                <c:pt idx="4870">
                  <c:v>43703</c:v>
                </c:pt>
                <c:pt idx="4871">
                  <c:v>43704</c:v>
                </c:pt>
                <c:pt idx="4872">
                  <c:v>43705</c:v>
                </c:pt>
                <c:pt idx="4873">
                  <c:v>43706</c:v>
                </c:pt>
                <c:pt idx="4874">
                  <c:v>43707</c:v>
                </c:pt>
                <c:pt idx="4875">
                  <c:v>43711</c:v>
                </c:pt>
                <c:pt idx="4876">
                  <c:v>43712</c:v>
                </c:pt>
                <c:pt idx="4877">
                  <c:v>43713</c:v>
                </c:pt>
                <c:pt idx="4878">
                  <c:v>43714</c:v>
                </c:pt>
                <c:pt idx="4879">
                  <c:v>43717</c:v>
                </c:pt>
                <c:pt idx="4880">
                  <c:v>43719</c:v>
                </c:pt>
                <c:pt idx="4881">
                  <c:v>43720</c:v>
                </c:pt>
                <c:pt idx="4882">
                  <c:v>43721</c:v>
                </c:pt>
                <c:pt idx="4883">
                  <c:v>43724</c:v>
                </c:pt>
                <c:pt idx="4884">
                  <c:v>43725</c:v>
                </c:pt>
                <c:pt idx="4885">
                  <c:v>43726</c:v>
                </c:pt>
                <c:pt idx="4886">
                  <c:v>43727</c:v>
                </c:pt>
                <c:pt idx="4887">
                  <c:v>43728</c:v>
                </c:pt>
                <c:pt idx="4888">
                  <c:v>43731</c:v>
                </c:pt>
                <c:pt idx="4889">
                  <c:v>43732</c:v>
                </c:pt>
                <c:pt idx="4890">
                  <c:v>43733</c:v>
                </c:pt>
                <c:pt idx="4891">
                  <c:v>43734</c:v>
                </c:pt>
                <c:pt idx="4892">
                  <c:v>43735</c:v>
                </c:pt>
                <c:pt idx="4893">
                  <c:v>43738</c:v>
                </c:pt>
                <c:pt idx="4894">
                  <c:v>43739</c:v>
                </c:pt>
                <c:pt idx="4895">
                  <c:v>43741</c:v>
                </c:pt>
                <c:pt idx="4896">
                  <c:v>43742</c:v>
                </c:pt>
                <c:pt idx="4897">
                  <c:v>43745</c:v>
                </c:pt>
                <c:pt idx="4898">
                  <c:v>43747</c:v>
                </c:pt>
                <c:pt idx="4899">
                  <c:v>43748</c:v>
                </c:pt>
                <c:pt idx="4900">
                  <c:v>43749</c:v>
                </c:pt>
                <c:pt idx="4901">
                  <c:v>43752</c:v>
                </c:pt>
                <c:pt idx="4902">
                  <c:v>43753</c:v>
                </c:pt>
                <c:pt idx="4903">
                  <c:v>43754</c:v>
                </c:pt>
                <c:pt idx="4904">
                  <c:v>43755</c:v>
                </c:pt>
                <c:pt idx="4905">
                  <c:v>43756</c:v>
                </c:pt>
                <c:pt idx="4906">
                  <c:v>43760</c:v>
                </c:pt>
                <c:pt idx="4907">
                  <c:v>43761</c:v>
                </c:pt>
                <c:pt idx="4908">
                  <c:v>43762</c:v>
                </c:pt>
                <c:pt idx="4909">
                  <c:v>43763</c:v>
                </c:pt>
                <c:pt idx="4910">
                  <c:v>43767</c:v>
                </c:pt>
                <c:pt idx="4911">
                  <c:v>43768</c:v>
                </c:pt>
                <c:pt idx="4912">
                  <c:v>43769</c:v>
                </c:pt>
                <c:pt idx="4913">
                  <c:v>43770</c:v>
                </c:pt>
                <c:pt idx="4914">
                  <c:v>43773</c:v>
                </c:pt>
                <c:pt idx="4915">
                  <c:v>43774</c:v>
                </c:pt>
                <c:pt idx="4916">
                  <c:v>43775</c:v>
                </c:pt>
                <c:pt idx="4917">
                  <c:v>43776</c:v>
                </c:pt>
                <c:pt idx="4918">
                  <c:v>43777</c:v>
                </c:pt>
                <c:pt idx="4919">
                  <c:v>43780</c:v>
                </c:pt>
                <c:pt idx="4920">
                  <c:v>43782</c:v>
                </c:pt>
                <c:pt idx="4921">
                  <c:v>43783</c:v>
                </c:pt>
                <c:pt idx="4922">
                  <c:v>43784</c:v>
                </c:pt>
                <c:pt idx="4923">
                  <c:v>43787</c:v>
                </c:pt>
                <c:pt idx="4924">
                  <c:v>43788</c:v>
                </c:pt>
                <c:pt idx="4925">
                  <c:v>43789</c:v>
                </c:pt>
                <c:pt idx="4926">
                  <c:v>43790</c:v>
                </c:pt>
                <c:pt idx="4927">
                  <c:v>43791</c:v>
                </c:pt>
                <c:pt idx="4928">
                  <c:v>43794</c:v>
                </c:pt>
                <c:pt idx="4929">
                  <c:v>43795</c:v>
                </c:pt>
                <c:pt idx="4930">
                  <c:v>43796</c:v>
                </c:pt>
                <c:pt idx="4931">
                  <c:v>43797</c:v>
                </c:pt>
                <c:pt idx="4932">
                  <c:v>43798</c:v>
                </c:pt>
                <c:pt idx="4933">
                  <c:v>43801</c:v>
                </c:pt>
                <c:pt idx="4934">
                  <c:v>43802</c:v>
                </c:pt>
                <c:pt idx="4935">
                  <c:v>43803</c:v>
                </c:pt>
                <c:pt idx="4936">
                  <c:v>43804</c:v>
                </c:pt>
                <c:pt idx="4937">
                  <c:v>43805</c:v>
                </c:pt>
                <c:pt idx="4938">
                  <c:v>43808</c:v>
                </c:pt>
                <c:pt idx="4939">
                  <c:v>43809</c:v>
                </c:pt>
                <c:pt idx="4940">
                  <c:v>43810</c:v>
                </c:pt>
                <c:pt idx="4941">
                  <c:v>43811</c:v>
                </c:pt>
                <c:pt idx="4942">
                  <c:v>43812</c:v>
                </c:pt>
                <c:pt idx="4943">
                  <c:v>43815</c:v>
                </c:pt>
                <c:pt idx="4944">
                  <c:v>43816</c:v>
                </c:pt>
                <c:pt idx="4945">
                  <c:v>43817</c:v>
                </c:pt>
                <c:pt idx="4946">
                  <c:v>43818</c:v>
                </c:pt>
                <c:pt idx="4947">
                  <c:v>43819</c:v>
                </c:pt>
                <c:pt idx="4948">
                  <c:v>43822</c:v>
                </c:pt>
                <c:pt idx="4949">
                  <c:v>43823</c:v>
                </c:pt>
                <c:pt idx="4950">
                  <c:v>43825</c:v>
                </c:pt>
                <c:pt idx="4951">
                  <c:v>43826</c:v>
                </c:pt>
                <c:pt idx="4952">
                  <c:v>43829</c:v>
                </c:pt>
                <c:pt idx="4953">
                  <c:v>43830</c:v>
                </c:pt>
                <c:pt idx="4954">
                  <c:v>43831</c:v>
                </c:pt>
                <c:pt idx="4955">
                  <c:v>43832</c:v>
                </c:pt>
                <c:pt idx="4956">
                  <c:v>43833</c:v>
                </c:pt>
                <c:pt idx="4957">
                  <c:v>43836</c:v>
                </c:pt>
                <c:pt idx="4958">
                  <c:v>43837</c:v>
                </c:pt>
                <c:pt idx="4959">
                  <c:v>43838</c:v>
                </c:pt>
                <c:pt idx="4960">
                  <c:v>43839</c:v>
                </c:pt>
                <c:pt idx="4961">
                  <c:v>43840</c:v>
                </c:pt>
                <c:pt idx="4962">
                  <c:v>43843</c:v>
                </c:pt>
                <c:pt idx="4963">
                  <c:v>43844</c:v>
                </c:pt>
                <c:pt idx="4964">
                  <c:v>43845</c:v>
                </c:pt>
                <c:pt idx="4965">
                  <c:v>43846</c:v>
                </c:pt>
                <c:pt idx="4966">
                  <c:v>43847</c:v>
                </c:pt>
                <c:pt idx="4967">
                  <c:v>43850</c:v>
                </c:pt>
                <c:pt idx="4968">
                  <c:v>43851</c:v>
                </c:pt>
                <c:pt idx="4969">
                  <c:v>43852</c:v>
                </c:pt>
                <c:pt idx="4970">
                  <c:v>43853</c:v>
                </c:pt>
                <c:pt idx="4971">
                  <c:v>43854</c:v>
                </c:pt>
                <c:pt idx="4972">
                  <c:v>43857</c:v>
                </c:pt>
                <c:pt idx="4973">
                  <c:v>43858</c:v>
                </c:pt>
                <c:pt idx="4974">
                  <c:v>43859</c:v>
                </c:pt>
                <c:pt idx="4975">
                  <c:v>43860</c:v>
                </c:pt>
                <c:pt idx="4976">
                  <c:v>43861</c:v>
                </c:pt>
                <c:pt idx="4977">
                  <c:v>43864</c:v>
                </c:pt>
                <c:pt idx="4978">
                  <c:v>43865</c:v>
                </c:pt>
                <c:pt idx="4979">
                  <c:v>43866</c:v>
                </c:pt>
                <c:pt idx="4980">
                  <c:v>43867</c:v>
                </c:pt>
                <c:pt idx="4981">
                  <c:v>43868</c:v>
                </c:pt>
                <c:pt idx="4982">
                  <c:v>43871</c:v>
                </c:pt>
                <c:pt idx="4983">
                  <c:v>43872</c:v>
                </c:pt>
                <c:pt idx="4984">
                  <c:v>43873</c:v>
                </c:pt>
                <c:pt idx="4985">
                  <c:v>43874</c:v>
                </c:pt>
                <c:pt idx="4986">
                  <c:v>43875</c:v>
                </c:pt>
                <c:pt idx="4987">
                  <c:v>43878</c:v>
                </c:pt>
                <c:pt idx="4988">
                  <c:v>43879</c:v>
                </c:pt>
                <c:pt idx="4989">
                  <c:v>43880</c:v>
                </c:pt>
                <c:pt idx="4990">
                  <c:v>43881</c:v>
                </c:pt>
                <c:pt idx="4991">
                  <c:v>43885</c:v>
                </c:pt>
                <c:pt idx="4992">
                  <c:v>43886</c:v>
                </c:pt>
                <c:pt idx="4993">
                  <c:v>43887</c:v>
                </c:pt>
                <c:pt idx="4994">
                  <c:v>43888</c:v>
                </c:pt>
                <c:pt idx="4995">
                  <c:v>43889</c:v>
                </c:pt>
                <c:pt idx="4996">
                  <c:v>43892</c:v>
                </c:pt>
                <c:pt idx="4997">
                  <c:v>43893</c:v>
                </c:pt>
                <c:pt idx="4998">
                  <c:v>43894</c:v>
                </c:pt>
                <c:pt idx="4999">
                  <c:v>43895</c:v>
                </c:pt>
                <c:pt idx="5000">
                  <c:v>43896</c:v>
                </c:pt>
                <c:pt idx="5001">
                  <c:v>43899</c:v>
                </c:pt>
                <c:pt idx="5002">
                  <c:v>43901</c:v>
                </c:pt>
                <c:pt idx="5003">
                  <c:v>43902</c:v>
                </c:pt>
                <c:pt idx="5004">
                  <c:v>43903</c:v>
                </c:pt>
                <c:pt idx="5005">
                  <c:v>43906</c:v>
                </c:pt>
                <c:pt idx="5006">
                  <c:v>43907</c:v>
                </c:pt>
                <c:pt idx="5007">
                  <c:v>43908</c:v>
                </c:pt>
                <c:pt idx="5008">
                  <c:v>43909</c:v>
                </c:pt>
                <c:pt idx="5009">
                  <c:v>43910</c:v>
                </c:pt>
                <c:pt idx="5010">
                  <c:v>43913</c:v>
                </c:pt>
                <c:pt idx="5011">
                  <c:v>43914</c:v>
                </c:pt>
                <c:pt idx="5012">
                  <c:v>43915</c:v>
                </c:pt>
                <c:pt idx="5013">
                  <c:v>43916</c:v>
                </c:pt>
                <c:pt idx="5014">
                  <c:v>43917</c:v>
                </c:pt>
                <c:pt idx="5015">
                  <c:v>43920</c:v>
                </c:pt>
                <c:pt idx="5016">
                  <c:v>43921</c:v>
                </c:pt>
                <c:pt idx="5017">
                  <c:v>43922</c:v>
                </c:pt>
                <c:pt idx="5018">
                  <c:v>43924</c:v>
                </c:pt>
                <c:pt idx="5019">
                  <c:v>43928</c:v>
                </c:pt>
                <c:pt idx="5020">
                  <c:v>43929</c:v>
                </c:pt>
                <c:pt idx="5021">
                  <c:v>43930</c:v>
                </c:pt>
                <c:pt idx="5022">
                  <c:v>43934</c:v>
                </c:pt>
                <c:pt idx="5023">
                  <c:v>43936</c:v>
                </c:pt>
                <c:pt idx="5024">
                  <c:v>43937</c:v>
                </c:pt>
                <c:pt idx="5025">
                  <c:v>43938</c:v>
                </c:pt>
                <c:pt idx="5026">
                  <c:v>43941</c:v>
                </c:pt>
                <c:pt idx="5027">
                  <c:v>43942</c:v>
                </c:pt>
                <c:pt idx="5028">
                  <c:v>43943</c:v>
                </c:pt>
                <c:pt idx="5029">
                  <c:v>43944</c:v>
                </c:pt>
                <c:pt idx="5030">
                  <c:v>43945</c:v>
                </c:pt>
                <c:pt idx="5031">
                  <c:v>43948</c:v>
                </c:pt>
                <c:pt idx="5032">
                  <c:v>43949</c:v>
                </c:pt>
                <c:pt idx="5033">
                  <c:v>43950</c:v>
                </c:pt>
                <c:pt idx="5034">
                  <c:v>43951</c:v>
                </c:pt>
                <c:pt idx="5035">
                  <c:v>43955</c:v>
                </c:pt>
                <c:pt idx="5036">
                  <c:v>43956</c:v>
                </c:pt>
                <c:pt idx="5037">
                  <c:v>43957</c:v>
                </c:pt>
                <c:pt idx="5038">
                  <c:v>43958</c:v>
                </c:pt>
                <c:pt idx="5039">
                  <c:v>43959</c:v>
                </c:pt>
                <c:pt idx="5040">
                  <c:v>43962</c:v>
                </c:pt>
                <c:pt idx="5041">
                  <c:v>43963</c:v>
                </c:pt>
                <c:pt idx="5042">
                  <c:v>43964</c:v>
                </c:pt>
                <c:pt idx="5043">
                  <c:v>43965</c:v>
                </c:pt>
                <c:pt idx="5044">
                  <c:v>43966</c:v>
                </c:pt>
                <c:pt idx="5045">
                  <c:v>43969</c:v>
                </c:pt>
                <c:pt idx="5046">
                  <c:v>43970</c:v>
                </c:pt>
                <c:pt idx="5047">
                  <c:v>43971</c:v>
                </c:pt>
                <c:pt idx="5048">
                  <c:v>43972</c:v>
                </c:pt>
                <c:pt idx="5049">
                  <c:v>43973</c:v>
                </c:pt>
                <c:pt idx="5050">
                  <c:v>43977</c:v>
                </c:pt>
                <c:pt idx="5051">
                  <c:v>43978</c:v>
                </c:pt>
                <c:pt idx="5052">
                  <c:v>43979</c:v>
                </c:pt>
                <c:pt idx="5053">
                  <c:v>43980</c:v>
                </c:pt>
                <c:pt idx="5054">
                  <c:v>43983</c:v>
                </c:pt>
                <c:pt idx="5055">
                  <c:v>43984</c:v>
                </c:pt>
                <c:pt idx="5056">
                  <c:v>43985</c:v>
                </c:pt>
                <c:pt idx="5057">
                  <c:v>43986</c:v>
                </c:pt>
                <c:pt idx="5058">
                  <c:v>43987</c:v>
                </c:pt>
                <c:pt idx="5059">
                  <c:v>43990</c:v>
                </c:pt>
                <c:pt idx="5060">
                  <c:v>43991</c:v>
                </c:pt>
                <c:pt idx="5061">
                  <c:v>43992</c:v>
                </c:pt>
                <c:pt idx="5062">
                  <c:v>43993</c:v>
                </c:pt>
                <c:pt idx="5063">
                  <c:v>43994</c:v>
                </c:pt>
                <c:pt idx="5064">
                  <c:v>43997</c:v>
                </c:pt>
                <c:pt idx="5065">
                  <c:v>43998</c:v>
                </c:pt>
                <c:pt idx="5066">
                  <c:v>43999</c:v>
                </c:pt>
                <c:pt idx="5067">
                  <c:v>44000</c:v>
                </c:pt>
                <c:pt idx="5068">
                  <c:v>44001</c:v>
                </c:pt>
                <c:pt idx="5069">
                  <c:v>44004</c:v>
                </c:pt>
                <c:pt idx="5070">
                  <c:v>44005</c:v>
                </c:pt>
                <c:pt idx="5071">
                  <c:v>44006</c:v>
                </c:pt>
                <c:pt idx="5072">
                  <c:v>44007</c:v>
                </c:pt>
                <c:pt idx="5073">
                  <c:v>44008</c:v>
                </c:pt>
                <c:pt idx="5074">
                  <c:v>44011</c:v>
                </c:pt>
                <c:pt idx="5075">
                  <c:v>44012</c:v>
                </c:pt>
                <c:pt idx="5076">
                  <c:v>44013</c:v>
                </c:pt>
                <c:pt idx="5077">
                  <c:v>44014</c:v>
                </c:pt>
                <c:pt idx="5078">
                  <c:v>44015</c:v>
                </c:pt>
                <c:pt idx="5079">
                  <c:v>44018</c:v>
                </c:pt>
                <c:pt idx="5080">
                  <c:v>44019</c:v>
                </c:pt>
                <c:pt idx="5081">
                  <c:v>44020</c:v>
                </c:pt>
                <c:pt idx="5082">
                  <c:v>44021</c:v>
                </c:pt>
                <c:pt idx="5083">
                  <c:v>44022</c:v>
                </c:pt>
                <c:pt idx="5084">
                  <c:v>44025</c:v>
                </c:pt>
                <c:pt idx="5085">
                  <c:v>44026</c:v>
                </c:pt>
                <c:pt idx="5086">
                  <c:v>44027</c:v>
                </c:pt>
                <c:pt idx="5087">
                  <c:v>44028</c:v>
                </c:pt>
                <c:pt idx="5088">
                  <c:v>44029</c:v>
                </c:pt>
                <c:pt idx="5089">
                  <c:v>44032</c:v>
                </c:pt>
                <c:pt idx="5090">
                  <c:v>44033</c:v>
                </c:pt>
                <c:pt idx="5091">
                  <c:v>44034</c:v>
                </c:pt>
                <c:pt idx="5092">
                  <c:v>44035</c:v>
                </c:pt>
                <c:pt idx="5093">
                  <c:v>44036</c:v>
                </c:pt>
                <c:pt idx="5094">
                  <c:v>44039</c:v>
                </c:pt>
                <c:pt idx="5095">
                  <c:v>44040</c:v>
                </c:pt>
                <c:pt idx="5096">
                  <c:v>44041</c:v>
                </c:pt>
                <c:pt idx="5097">
                  <c:v>44042</c:v>
                </c:pt>
                <c:pt idx="5098">
                  <c:v>44043</c:v>
                </c:pt>
                <c:pt idx="5099">
                  <c:v>44046</c:v>
                </c:pt>
                <c:pt idx="5100">
                  <c:v>44047</c:v>
                </c:pt>
                <c:pt idx="5101">
                  <c:v>44048</c:v>
                </c:pt>
                <c:pt idx="5102">
                  <c:v>44049</c:v>
                </c:pt>
                <c:pt idx="5103">
                  <c:v>44050</c:v>
                </c:pt>
                <c:pt idx="5104">
                  <c:v>44053</c:v>
                </c:pt>
                <c:pt idx="5105">
                  <c:v>44054</c:v>
                </c:pt>
                <c:pt idx="5106">
                  <c:v>44055</c:v>
                </c:pt>
                <c:pt idx="5107">
                  <c:v>44056</c:v>
                </c:pt>
                <c:pt idx="5108">
                  <c:v>44057</c:v>
                </c:pt>
                <c:pt idx="5109">
                  <c:v>44060</c:v>
                </c:pt>
                <c:pt idx="5110">
                  <c:v>44061</c:v>
                </c:pt>
                <c:pt idx="5111">
                  <c:v>44062</c:v>
                </c:pt>
                <c:pt idx="5112">
                  <c:v>44063</c:v>
                </c:pt>
                <c:pt idx="5113">
                  <c:v>44064</c:v>
                </c:pt>
                <c:pt idx="5114">
                  <c:v>44067</c:v>
                </c:pt>
                <c:pt idx="5115">
                  <c:v>44068</c:v>
                </c:pt>
                <c:pt idx="5116">
                  <c:v>44069</c:v>
                </c:pt>
                <c:pt idx="5117">
                  <c:v>44070</c:v>
                </c:pt>
                <c:pt idx="5118">
                  <c:v>44071</c:v>
                </c:pt>
                <c:pt idx="5119">
                  <c:v>44074</c:v>
                </c:pt>
                <c:pt idx="5120">
                  <c:v>44075</c:v>
                </c:pt>
                <c:pt idx="5121">
                  <c:v>44076</c:v>
                </c:pt>
                <c:pt idx="5122">
                  <c:v>44077</c:v>
                </c:pt>
                <c:pt idx="5123">
                  <c:v>44078</c:v>
                </c:pt>
                <c:pt idx="5124">
                  <c:v>44081</c:v>
                </c:pt>
                <c:pt idx="5125">
                  <c:v>44082</c:v>
                </c:pt>
                <c:pt idx="5126">
                  <c:v>44083</c:v>
                </c:pt>
                <c:pt idx="5127">
                  <c:v>44084</c:v>
                </c:pt>
                <c:pt idx="5128">
                  <c:v>44085</c:v>
                </c:pt>
                <c:pt idx="5129">
                  <c:v>44088</c:v>
                </c:pt>
                <c:pt idx="5130">
                  <c:v>44089</c:v>
                </c:pt>
                <c:pt idx="5131">
                  <c:v>44090</c:v>
                </c:pt>
                <c:pt idx="5132">
                  <c:v>44091</c:v>
                </c:pt>
                <c:pt idx="5133">
                  <c:v>44092</c:v>
                </c:pt>
                <c:pt idx="5134">
                  <c:v>44095</c:v>
                </c:pt>
                <c:pt idx="5135">
                  <c:v>44096</c:v>
                </c:pt>
                <c:pt idx="5136">
                  <c:v>44097</c:v>
                </c:pt>
                <c:pt idx="5137">
                  <c:v>44098</c:v>
                </c:pt>
                <c:pt idx="5138">
                  <c:v>44099</c:v>
                </c:pt>
                <c:pt idx="5139">
                  <c:v>44102</c:v>
                </c:pt>
                <c:pt idx="5140">
                  <c:v>44103</c:v>
                </c:pt>
                <c:pt idx="5141">
                  <c:v>44104</c:v>
                </c:pt>
                <c:pt idx="5142">
                  <c:v>44105</c:v>
                </c:pt>
                <c:pt idx="5143">
                  <c:v>44109</c:v>
                </c:pt>
                <c:pt idx="5144">
                  <c:v>44110</c:v>
                </c:pt>
                <c:pt idx="5145">
                  <c:v>44111</c:v>
                </c:pt>
                <c:pt idx="5146">
                  <c:v>44112</c:v>
                </c:pt>
                <c:pt idx="5147">
                  <c:v>44113</c:v>
                </c:pt>
                <c:pt idx="5148">
                  <c:v>44116</c:v>
                </c:pt>
                <c:pt idx="5149">
                  <c:v>44117</c:v>
                </c:pt>
                <c:pt idx="5150">
                  <c:v>44118</c:v>
                </c:pt>
                <c:pt idx="5151">
                  <c:v>44119</c:v>
                </c:pt>
                <c:pt idx="5152">
                  <c:v>44120</c:v>
                </c:pt>
                <c:pt idx="5153">
                  <c:v>44123</c:v>
                </c:pt>
                <c:pt idx="5154">
                  <c:v>44124</c:v>
                </c:pt>
                <c:pt idx="5155">
                  <c:v>44125</c:v>
                </c:pt>
                <c:pt idx="5156">
                  <c:v>44126</c:v>
                </c:pt>
                <c:pt idx="5157">
                  <c:v>44127</c:v>
                </c:pt>
                <c:pt idx="5158">
                  <c:v>44130</c:v>
                </c:pt>
                <c:pt idx="5159">
                  <c:v>44131</c:v>
                </c:pt>
                <c:pt idx="5160">
                  <c:v>44132</c:v>
                </c:pt>
                <c:pt idx="5161">
                  <c:v>44133</c:v>
                </c:pt>
                <c:pt idx="5162">
                  <c:v>44134</c:v>
                </c:pt>
                <c:pt idx="5163">
                  <c:v>44137</c:v>
                </c:pt>
                <c:pt idx="5164">
                  <c:v>44138</c:v>
                </c:pt>
                <c:pt idx="5165">
                  <c:v>44139</c:v>
                </c:pt>
                <c:pt idx="5166">
                  <c:v>44140</c:v>
                </c:pt>
                <c:pt idx="5167">
                  <c:v>44141</c:v>
                </c:pt>
                <c:pt idx="5168">
                  <c:v>44144</c:v>
                </c:pt>
                <c:pt idx="5169">
                  <c:v>44145</c:v>
                </c:pt>
                <c:pt idx="5170">
                  <c:v>44146</c:v>
                </c:pt>
                <c:pt idx="5171">
                  <c:v>44147</c:v>
                </c:pt>
                <c:pt idx="5172">
                  <c:v>44148</c:v>
                </c:pt>
                <c:pt idx="5173">
                  <c:v>44152</c:v>
                </c:pt>
                <c:pt idx="5174">
                  <c:v>44153</c:v>
                </c:pt>
                <c:pt idx="5175">
                  <c:v>44154</c:v>
                </c:pt>
                <c:pt idx="5176">
                  <c:v>44155</c:v>
                </c:pt>
                <c:pt idx="5177">
                  <c:v>44158</c:v>
                </c:pt>
                <c:pt idx="5178">
                  <c:v>44159</c:v>
                </c:pt>
                <c:pt idx="5179">
                  <c:v>44160</c:v>
                </c:pt>
                <c:pt idx="5180">
                  <c:v>44161</c:v>
                </c:pt>
                <c:pt idx="5181">
                  <c:v>44162</c:v>
                </c:pt>
                <c:pt idx="5182">
                  <c:v>44166</c:v>
                </c:pt>
                <c:pt idx="5183">
                  <c:v>44167</c:v>
                </c:pt>
                <c:pt idx="5184">
                  <c:v>44168</c:v>
                </c:pt>
                <c:pt idx="5185">
                  <c:v>44169</c:v>
                </c:pt>
                <c:pt idx="5186">
                  <c:v>44172</c:v>
                </c:pt>
                <c:pt idx="5187">
                  <c:v>44173</c:v>
                </c:pt>
                <c:pt idx="5188">
                  <c:v>44174</c:v>
                </c:pt>
                <c:pt idx="5189">
                  <c:v>44175</c:v>
                </c:pt>
                <c:pt idx="5190">
                  <c:v>44176</c:v>
                </c:pt>
                <c:pt idx="5191">
                  <c:v>44179</c:v>
                </c:pt>
                <c:pt idx="5192">
                  <c:v>44180</c:v>
                </c:pt>
                <c:pt idx="5193">
                  <c:v>44181</c:v>
                </c:pt>
                <c:pt idx="5194">
                  <c:v>44182</c:v>
                </c:pt>
                <c:pt idx="5195">
                  <c:v>44183</c:v>
                </c:pt>
                <c:pt idx="5196">
                  <c:v>44186</c:v>
                </c:pt>
                <c:pt idx="5197">
                  <c:v>44187</c:v>
                </c:pt>
                <c:pt idx="5198">
                  <c:v>44188</c:v>
                </c:pt>
                <c:pt idx="5199">
                  <c:v>44189</c:v>
                </c:pt>
                <c:pt idx="5200">
                  <c:v>44193</c:v>
                </c:pt>
                <c:pt idx="5201">
                  <c:v>44194</c:v>
                </c:pt>
                <c:pt idx="5202">
                  <c:v>44195</c:v>
                </c:pt>
                <c:pt idx="5203">
                  <c:v>44196</c:v>
                </c:pt>
                <c:pt idx="5204">
                  <c:v>44197</c:v>
                </c:pt>
                <c:pt idx="5205">
                  <c:v>44200</c:v>
                </c:pt>
                <c:pt idx="5206">
                  <c:v>44201</c:v>
                </c:pt>
                <c:pt idx="5207">
                  <c:v>44202</c:v>
                </c:pt>
                <c:pt idx="5208">
                  <c:v>44203</c:v>
                </c:pt>
                <c:pt idx="5209">
                  <c:v>44204</c:v>
                </c:pt>
                <c:pt idx="5210">
                  <c:v>44207</c:v>
                </c:pt>
                <c:pt idx="5211">
                  <c:v>44208</c:v>
                </c:pt>
                <c:pt idx="5212">
                  <c:v>44209</c:v>
                </c:pt>
                <c:pt idx="5213">
                  <c:v>44210</c:v>
                </c:pt>
                <c:pt idx="5214">
                  <c:v>44211</c:v>
                </c:pt>
                <c:pt idx="5215">
                  <c:v>44214</c:v>
                </c:pt>
                <c:pt idx="5216">
                  <c:v>44215</c:v>
                </c:pt>
                <c:pt idx="5217">
                  <c:v>44216</c:v>
                </c:pt>
                <c:pt idx="5218">
                  <c:v>44217</c:v>
                </c:pt>
                <c:pt idx="5219">
                  <c:v>44218</c:v>
                </c:pt>
                <c:pt idx="5220">
                  <c:v>44221</c:v>
                </c:pt>
                <c:pt idx="5221">
                  <c:v>44223</c:v>
                </c:pt>
                <c:pt idx="5222">
                  <c:v>44224</c:v>
                </c:pt>
                <c:pt idx="5223">
                  <c:v>44225</c:v>
                </c:pt>
                <c:pt idx="5224">
                  <c:v>44228</c:v>
                </c:pt>
                <c:pt idx="5225">
                  <c:v>44229</c:v>
                </c:pt>
                <c:pt idx="5226">
                  <c:v>44230</c:v>
                </c:pt>
                <c:pt idx="5227">
                  <c:v>44231</c:v>
                </c:pt>
                <c:pt idx="5228">
                  <c:v>44232</c:v>
                </c:pt>
                <c:pt idx="5229">
                  <c:v>44235</c:v>
                </c:pt>
                <c:pt idx="5230">
                  <c:v>44236</c:v>
                </c:pt>
                <c:pt idx="5231">
                  <c:v>44237</c:v>
                </c:pt>
                <c:pt idx="5232">
                  <c:v>44238</c:v>
                </c:pt>
                <c:pt idx="5233">
                  <c:v>44239</c:v>
                </c:pt>
                <c:pt idx="5234">
                  <c:v>44242</c:v>
                </c:pt>
                <c:pt idx="5235">
                  <c:v>44243</c:v>
                </c:pt>
                <c:pt idx="5236">
                  <c:v>44244</c:v>
                </c:pt>
                <c:pt idx="5237">
                  <c:v>44245</c:v>
                </c:pt>
                <c:pt idx="5238">
                  <c:v>44246</c:v>
                </c:pt>
                <c:pt idx="5239">
                  <c:v>44249</c:v>
                </c:pt>
                <c:pt idx="5240">
                  <c:v>44250</c:v>
                </c:pt>
                <c:pt idx="5241">
                  <c:v>44251</c:v>
                </c:pt>
                <c:pt idx="5242">
                  <c:v>44252</c:v>
                </c:pt>
                <c:pt idx="5243">
                  <c:v>44253</c:v>
                </c:pt>
                <c:pt idx="5244">
                  <c:v>44256</c:v>
                </c:pt>
                <c:pt idx="5245">
                  <c:v>44257</c:v>
                </c:pt>
                <c:pt idx="5246">
                  <c:v>44258</c:v>
                </c:pt>
                <c:pt idx="5247">
                  <c:v>44259</c:v>
                </c:pt>
                <c:pt idx="5248">
                  <c:v>44260</c:v>
                </c:pt>
                <c:pt idx="5249">
                  <c:v>44263</c:v>
                </c:pt>
                <c:pt idx="5250">
                  <c:v>44264</c:v>
                </c:pt>
                <c:pt idx="5251">
                  <c:v>44265</c:v>
                </c:pt>
                <c:pt idx="5252">
                  <c:v>44267</c:v>
                </c:pt>
                <c:pt idx="5253">
                  <c:v>44270</c:v>
                </c:pt>
                <c:pt idx="5254">
                  <c:v>44271</c:v>
                </c:pt>
                <c:pt idx="5255">
                  <c:v>44272</c:v>
                </c:pt>
                <c:pt idx="5256">
                  <c:v>44273</c:v>
                </c:pt>
                <c:pt idx="5257">
                  <c:v>44274</c:v>
                </c:pt>
                <c:pt idx="5258">
                  <c:v>44277</c:v>
                </c:pt>
                <c:pt idx="5259">
                  <c:v>44278</c:v>
                </c:pt>
                <c:pt idx="5260">
                  <c:v>44279</c:v>
                </c:pt>
                <c:pt idx="5261">
                  <c:v>44280</c:v>
                </c:pt>
                <c:pt idx="5262">
                  <c:v>44281</c:v>
                </c:pt>
                <c:pt idx="5263">
                  <c:v>44285</c:v>
                </c:pt>
                <c:pt idx="5264">
                  <c:v>44286</c:v>
                </c:pt>
                <c:pt idx="5265">
                  <c:v>44287</c:v>
                </c:pt>
                <c:pt idx="5266">
                  <c:v>44291</c:v>
                </c:pt>
                <c:pt idx="5267">
                  <c:v>44292</c:v>
                </c:pt>
                <c:pt idx="5268">
                  <c:v>44293</c:v>
                </c:pt>
                <c:pt idx="5269">
                  <c:v>44294</c:v>
                </c:pt>
                <c:pt idx="5270">
                  <c:v>44295</c:v>
                </c:pt>
                <c:pt idx="5271">
                  <c:v>44298</c:v>
                </c:pt>
                <c:pt idx="5272">
                  <c:v>44299</c:v>
                </c:pt>
                <c:pt idx="5273">
                  <c:v>44301</c:v>
                </c:pt>
                <c:pt idx="5274">
                  <c:v>44302</c:v>
                </c:pt>
                <c:pt idx="5275">
                  <c:v>44305</c:v>
                </c:pt>
                <c:pt idx="5276">
                  <c:v>44306</c:v>
                </c:pt>
                <c:pt idx="5277">
                  <c:v>44308</c:v>
                </c:pt>
                <c:pt idx="5278">
                  <c:v>44309</c:v>
                </c:pt>
                <c:pt idx="5279">
                  <c:v>44312</c:v>
                </c:pt>
                <c:pt idx="5280">
                  <c:v>44313</c:v>
                </c:pt>
                <c:pt idx="5281">
                  <c:v>44314</c:v>
                </c:pt>
                <c:pt idx="5282">
                  <c:v>44315</c:v>
                </c:pt>
                <c:pt idx="5283">
                  <c:v>44316</c:v>
                </c:pt>
                <c:pt idx="5284">
                  <c:v>44319</c:v>
                </c:pt>
                <c:pt idx="5285">
                  <c:v>44320</c:v>
                </c:pt>
                <c:pt idx="5286">
                  <c:v>44321</c:v>
                </c:pt>
                <c:pt idx="5287">
                  <c:v>44322</c:v>
                </c:pt>
                <c:pt idx="5288">
                  <c:v>44323</c:v>
                </c:pt>
                <c:pt idx="5289">
                  <c:v>44326</c:v>
                </c:pt>
                <c:pt idx="5290">
                  <c:v>44327</c:v>
                </c:pt>
                <c:pt idx="5291">
                  <c:v>44328</c:v>
                </c:pt>
                <c:pt idx="5292">
                  <c:v>44330</c:v>
                </c:pt>
                <c:pt idx="5293">
                  <c:v>44333</c:v>
                </c:pt>
                <c:pt idx="5294">
                  <c:v>44334</c:v>
                </c:pt>
                <c:pt idx="5295">
                  <c:v>44335</c:v>
                </c:pt>
                <c:pt idx="5296">
                  <c:v>44336</c:v>
                </c:pt>
                <c:pt idx="5297">
                  <c:v>44337</c:v>
                </c:pt>
                <c:pt idx="5298">
                  <c:v>44340</c:v>
                </c:pt>
                <c:pt idx="5299">
                  <c:v>44341</c:v>
                </c:pt>
                <c:pt idx="5300">
                  <c:v>44342</c:v>
                </c:pt>
                <c:pt idx="5301">
                  <c:v>44343</c:v>
                </c:pt>
                <c:pt idx="5302">
                  <c:v>44344</c:v>
                </c:pt>
                <c:pt idx="5303">
                  <c:v>44347</c:v>
                </c:pt>
                <c:pt idx="5304">
                  <c:v>44348</c:v>
                </c:pt>
                <c:pt idx="5305">
                  <c:v>44349</c:v>
                </c:pt>
                <c:pt idx="5306">
                  <c:v>44350</c:v>
                </c:pt>
                <c:pt idx="5307">
                  <c:v>44351</c:v>
                </c:pt>
                <c:pt idx="5308">
                  <c:v>44354</c:v>
                </c:pt>
                <c:pt idx="5309">
                  <c:v>44355</c:v>
                </c:pt>
                <c:pt idx="5310">
                  <c:v>44356</c:v>
                </c:pt>
                <c:pt idx="5311">
                  <c:v>44357</c:v>
                </c:pt>
                <c:pt idx="5312">
                  <c:v>44358</c:v>
                </c:pt>
                <c:pt idx="5313">
                  <c:v>44361</c:v>
                </c:pt>
                <c:pt idx="5314">
                  <c:v>44362</c:v>
                </c:pt>
                <c:pt idx="5315">
                  <c:v>44363</c:v>
                </c:pt>
                <c:pt idx="5316">
                  <c:v>44364</c:v>
                </c:pt>
                <c:pt idx="5317">
                  <c:v>44365</c:v>
                </c:pt>
                <c:pt idx="5318">
                  <c:v>44368</c:v>
                </c:pt>
                <c:pt idx="5319">
                  <c:v>44369</c:v>
                </c:pt>
                <c:pt idx="5320">
                  <c:v>44370</c:v>
                </c:pt>
                <c:pt idx="5321">
                  <c:v>44371</c:v>
                </c:pt>
                <c:pt idx="5322">
                  <c:v>44372</c:v>
                </c:pt>
                <c:pt idx="5323">
                  <c:v>44375</c:v>
                </c:pt>
                <c:pt idx="5324">
                  <c:v>44376</c:v>
                </c:pt>
                <c:pt idx="5325">
                  <c:v>44377</c:v>
                </c:pt>
                <c:pt idx="5326">
                  <c:v>44378</c:v>
                </c:pt>
                <c:pt idx="5327">
                  <c:v>44379</c:v>
                </c:pt>
                <c:pt idx="5328">
                  <c:v>44382</c:v>
                </c:pt>
                <c:pt idx="5329">
                  <c:v>44383</c:v>
                </c:pt>
                <c:pt idx="5330">
                  <c:v>44384</c:v>
                </c:pt>
                <c:pt idx="5331">
                  <c:v>44385</c:v>
                </c:pt>
                <c:pt idx="5332">
                  <c:v>44386</c:v>
                </c:pt>
                <c:pt idx="5333">
                  <c:v>44389</c:v>
                </c:pt>
                <c:pt idx="5334">
                  <c:v>44390</c:v>
                </c:pt>
                <c:pt idx="5335">
                  <c:v>44391</c:v>
                </c:pt>
                <c:pt idx="5336">
                  <c:v>44392</c:v>
                </c:pt>
                <c:pt idx="5337">
                  <c:v>44393</c:v>
                </c:pt>
                <c:pt idx="5338">
                  <c:v>44396</c:v>
                </c:pt>
                <c:pt idx="5339">
                  <c:v>44397</c:v>
                </c:pt>
                <c:pt idx="5340">
                  <c:v>44399</c:v>
                </c:pt>
                <c:pt idx="5341">
                  <c:v>44400</c:v>
                </c:pt>
                <c:pt idx="5342">
                  <c:v>44403</c:v>
                </c:pt>
                <c:pt idx="5343">
                  <c:v>44404</c:v>
                </c:pt>
                <c:pt idx="5344">
                  <c:v>44405</c:v>
                </c:pt>
                <c:pt idx="5345">
                  <c:v>44406</c:v>
                </c:pt>
                <c:pt idx="5346">
                  <c:v>44407</c:v>
                </c:pt>
                <c:pt idx="5347">
                  <c:v>44410</c:v>
                </c:pt>
                <c:pt idx="5348">
                  <c:v>44411</c:v>
                </c:pt>
                <c:pt idx="5349">
                  <c:v>44412</c:v>
                </c:pt>
                <c:pt idx="5350">
                  <c:v>44413</c:v>
                </c:pt>
                <c:pt idx="5351">
                  <c:v>44414</c:v>
                </c:pt>
                <c:pt idx="5352">
                  <c:v>44417</c:v>
                </c:pt>
                <c:pt idx="5353">
                  <c:v>44418</c:v>
                </c:pt>
                <c:pt idx="5354">
                  <c:v>44419</c:v>
                </c:pt>
                <c:pt idx="5355">
                  <c:v>44420</c:v>
                </c:pt>
                <c:pt idx="5356">
                  <c:v>44421</c:v>
                </c:pt>
                <c:pt idx="5357">
                  <c:v>44424</c:v>
                </c:pt>
                <c:pt idx="5358">
                  <c:v>44425</c:v>
                </c:pt>
                <c:pt idx="5359">
                  <c:v>44426</c:v>
                </c:pt>
                <c:pt idx="5360">
                  <c:v>44428</c:v>
                </c:pt>
                <c:pt idx="5361">
                  <c:v>44431</c:v>
                </c:pt>
                <c:pt idx="5362">
                  <c:v>44432</c:v>
                </c:pt>
                <c:pt idx="5363">
                  <c:v>44433</c:v>
                </c:pt>
                <c:pt idx="5364">
                  <c:v>44434</c:v>
                </c:pt>
                <c:pt idx="5365">
                  <c:v>44435</c:v>
                </c:pt>
                <c:pt idx="5366">
                  <c:v>44438</c:v>
                </c:pt>
                <c:pt idx="5367">
                  <c:v>44439</c:v>
                </c:pt>
                <c:pt idx="5368">
                  <c:v>44440</c:v>
                </c:pt>
                <c:pt idx="5369">
                  <c:v>44441</c:v>
                </c:pt>
                <c:pt idx="5370">
                  <c:v>44442</c:v>
                </c:pt>
                <c:pt idx="5371">
                  <c:v>44445</c:v>
                </c:pt>
                <c:pt idx="5372">
                  <c:v>44446</c:v>
                </c:pt>
                <c:pt idx="5373">
                  <c:v>44447</c:v>
                </c:pt>
                <c:pt idx="5374">
                  <c:v>44448</c:v>
                </c:pt>
                <c:pt idx="5375">
                  <c:v>44452</c:v>
                </c:pt>
                <c:pt idx="5376">
                  <c:v>44453</c:v>
                </c:pt>
                <c:pt idx="5377">
                  <c:v>44454</c:v>
                </c:pt>
                <c:pt idx="5378">
                  <c:v>44455</c:v>
                </c:pt>
                <c:pt idx="5379">
                  <c:v>44456</c:v>
                </c:pt>
                <c:pt idx="5380">
                  <c:v>44459</c:v>
                </c:pt>
                <c:pt idx="5381">
                  <c:v>44460</c:v>
                </c:pt>
                <c:pt idx="5382">
                  <c:v>44461</c:v>
                </c:pt>
                <c:pt idx="5383">
                  <c:v>44462</c:v>
                </c:pt>
                <c:pt idx="5384">
                  <c:v>44463</c:v>
                </c:pt>
                <c:pt idx="5385">
                  <c:v>44466</c:v>
                </c:pt>
                <c:pt idx="5386">
                  <c:v>44467</c:v>
                </c:pt>
                <c:pt idx="5387">
                  <c:v>44468</c:v>
                </c:pt>
                <c:pt idx="5388">
                  <c:v>44469</c:v>
                </c:pt>
                <c:pt idx="5389">
                  <c:v>44470</c:v>
                </c:pt>
                <c:pt idx="5390">
                  <c:v>44473</c:v>
                </c:pt>
                <c:pt idx="5391">
                  <c:v>44474</c:v>
                </c:pt>
                <c:pt idx="5392">
                  <c:v>44475</c:v>
                </c:pt>
                <c:pt idx="5393">
                  <c:v>44476</c:v>
                </c:pt>
                <c:pt idx="5394">
                  <c:v>44477</c:v>
                </c:pt>
                <c:pt idx="5395">
                  <c:v>44480</c:v>
                </c:pt>
                <c:pt idx="5396">
                  <c:v>44481</c:v>
                </c:pt>
                <c:pt idx="5397">
                  <c:v>44482</c:v>
                </c:pt>
                <c:pt idx="5398">
                  <c:v>44483</c:v>
                </c:pt>
                <c:pt idx="5399">
                  <c:v>44487</c:v>
                </c:pt>
                <c:pt idx="5400">
                  <c:v>44488</c:v>
                </c:pt>
                <c:pt idx="5401">
                  <c:v>44489</c:v>
                </c:pt>
                <c:pt idx="5402">
                  <c:v>44490</c:v>
                </c:pt>
                <c:pt idx="5403">
                  <c:v>44491</c:v>
                </c:pt>
                <c:pt idx="5404">
                  <c:v>44494</c:v>
                </c:pt>
                <c:pt idx="5405">
                  <c:v>44495</c:v>
                </c:pt>
                <c:pt idx="5406">
                  <c:v>44496</c:v>
                </c:pt>
                <c:pt idx="5407">
                  <c:v>44497</c:v>
                </c:pt>
                <c:pt idx="5408">
                  <c:v>44498</c:v>
                </c:pt>
                <c:pt idx="5409">
                  <c:v>44501</c:v>
                </c:pt>
                <c:pt idx="5410">
                  <c:v>44502</c:v>
                </c:pt>
                <c:pt idx="5411">
                  <c:v>44503</c:v>
                </c:pt>
                <c:pt idx="5412">
                  <c:v>44504</c:v>
                </c:pt>
                <c:pt idx="5413">
                  <c:v>44508</c:v>
                </c:pt>
                <c:pt idx="5414">
                  <c:v>44509</c:v>
                </c:pt>
                <c:pt idx="5415">
                  <c:v>44510</c:v>
                </c:pt>
                <c:pt idx="5416">
                  <c:v>44511</c:v>
                </c:pt>
                <c:pt idx="5417">
                  <c:v>44512</c:v>
                </c:pt>
                <c:pt idx="5418">
                  <c:v>44515</c:v>
                </c:pt>
                <c:pt idx="5419">
                  <c:v>44516</c:v>
                </c:pt>
                <c:pt idx="5420">
                  <c:v>44517</c:v>
                </c:pt>
                <c:pt idx="5421">
                  <c:v>44518</c:v>
                </c:pt>
                <c:pt idx="5422">
                  <c:v>44522</c:v>
                </c:pt>
                <c:pt idx="5423">
                  <c:v>44523</c:v>
                </c:pt>
                <c:pt idx="5424">
                  <c:v>44524</c:v>
                </c:pt>
                <c:pt idx="5425">
                  <c:v>44525</c:v>
                </c:pt>
                <c:pt idx="5426">
                  <c:v>44526</c:v>
                </c:pt>
                <c:pt idx="5427">
                  <c:v>44529</c:v>
                </c:pt>
                <c:pt idx="5428">
                  <c:v>44530</c:v>
                </c:pt>
                <c:pt idx="5429">
                  <c:v>44531</c:v>
                </c:pt>
                <c:pt idx="5430">
                  <c:v>44532</c:v>
                </c:pt>
                <c:pt idx="5431">
                  <c:v>44533</c:v>
                </c:pt>
                <c:pt idx="5432">
                  <c:v>44536</c:v>
                </c:pt>
                <c:pt idx="5433">
                  <c:v>44537</c:v>
                </c:pt>
                <c:pt idx="5434">
                  <c:v>44538</c:v>
                </c:pt>
                <c:pt idx="5435">
                  <c:v>44539</c:v>
                </c:pt>
                <c:pt idx="5436">
                  <c:v>44540</c:v>
                </c:pt>
                <c:pt idx="5437">
                  <c:v>44543</c:v>
                </c:pt>
                <c:pt idx="5438">
                  <c:v>44544</c:v>
                </c:pt>
                <c:pt idx="5439">
                  <c:v>44545</c:v>
                </c:pt>
                <c:pt idx="5440">
                  <c:v>44546</c:v>
                </c:pt>
                <c:pt idx="5441">
                  <c:v>44547</c:v>
                </c:pt>
                <c:pt idx="5442">
                  <c:v>44550</c:v>
                </c:pt>
                <c:pt idx="5443">
                  <c:v>44551</c:v>
                </c:pt>
                <c:pt idx="5444">
                  <c:v>44552</c:v>
                </c:pt>
                <c:pt idx="5445">
                  <c:v>44553</c:v>
                </c:pt>
                <c:pt idx="5446">
                  <c:v>44554</c:v>
                </c:pt>
                <c:pt idx="5447">
                  <c:v>44557</c:v>
                </c:pt>
                <c:pt idx="5448">
                  <c:v>44558</c:v>
                </c:pt>
                <c:pt idx="5449">
                  <c:v>44559</c:v>
                </c:pt>
                <c:pt idx="5450">
                  <c:v>44560</c:v>
                </c:pt>
                <c:pt idx="5451">
                  <c:v>44561</c:v>
                </c:pt>
                <c:pt idx="5452">
                  <c:v>44564</c:v>
                </c:pt>
                <c:pt idx="5453">
                  <c:v>44565</c:v>
                </c:pt>
                <c:pt idx="5454">
                  <c:v>44566</c:v>
                </c:pt>
                <c:pt idx="5455">
                  <c:v>44567</c:v>
                </c:pt>
                <c:pt idx="5456">
                  <c:v>44568</c:v>
                </c:pt>
                <c:pt idx="5457">
                  <c:v>44571</c:v>
                </c:pt>
                <c:pt idx="5458">
                  <c:v>44572</c:v>
                </c:pt>
                <c:pt idx="5459">
                  <c:v>44573</c:v>
                </c:pt>
                <c:pt idx="5460">
                  <c:v>44574</c:v>
                </c:pt>
                <c:pt idx="5461">
                  <c:v>44575</c:v>
                </c:pt>
                <c:pt idx="5462">
                  <c:v>44578</c:v>
                </c:pt>
                <c:pt idx="5463">
                  <c:v>44579</c:v>
                </c:pt>
                <c:pt idx="5464">
                  <c:v>44580</c:v>
                </c:pt>
                <c:pt idx="5465">
                  <c:v>44581</c:v>
                </c:pt>
                <c:pt idx="5466">
                  <c:v>44582</c:v>
                </c:pt>
                <c:pt idx="5467">
                  <c:v>44585</c:v>
                </c:pt>
                <c:pt idx="5468">
                  <c:v>44586</c:v>
                </c:pt>
                <c:pt idx="5469">
                  <c:v>44588</c:v>
                </c:pt>
                <c:pt idx="5470">
                  <c:v>44589</c:v>
                </c:pt>
                <c:pt idx="5471">
                  <c:v>44592</c:v>
                </c:pt>
                <c:pt idx="5472">
                  <c:v>44593</c:v>
                </c:pt>
                <c:pt idx="5473">
                  <c:v>44594</c:v>
                </c:pt>
                <c:pt idx="5474">
                  <c:v>44595</c:v>
                </c:pt>
                <c:pt idx="5475">
                  <c:v>44596</c:v>
                </c:pt>
                <c:pt idx="5476">
                  <c:v>44599</c:v>
                </c:pt>
                <c:pt idx="5477">
                  <c:v>44600</c:v>
                </c:pt>
                <c:pt idx="5478">
                  <c:v>44601</c:v>
                </c:pt>
                <c:pt idx="5479">
                  <c:v>44602</c:v>
                </c:pt>
                <c:pt idx="5480">
                  <c:v>44603</c:v>
                </c:pt>
                <c:pt idx="5481">
                  <c:v>44606</c:v>
                </c:pt>
                <c:pt idx="5482">
                  <c:v>44607</c:v>
                </c:pt>
                <c:pt idx="5483">
                  <c:v>44608</c:v>
                </c:pt>
                <c:pt idx="5484">
                  <c:v>44609</c:v>
                </c:pt>
                <c:pt idx="5485">
                  <c:v>44610</c:v>
                </c:pt>
                <c:pt idx="5486">
                  <c:v>44613</c:v>
                </c:pt>
                <c:pt idx="5487">
                  <c:v>44614</c:v>
                </c:pt>
                <c:pt idx="5488">
                  <c:v>44615</c:v>
                </c:pt>
                <c:pt idx="5489">
                  <c:v>44616</c:v>
                </c:pt>
                <c:pt idx="5490">
                  <c:v>44617</c:v>
                </c:pt>
                <c:pt idx="5491">
                  <c:v>44620</c:v>
                </c:pt>
                <c:pt idx="5492">
                  <c:v>44622</c:v>
                </c:pt>
                <c:pt idx="5493">
                  <c:v>44623</c:v>
                </c:pt>
                <c:pt idx="5494">
                  <c:v>44624</c:v>
                </c:pt>
                <c:pt idx="5495">
                  <c:v>44627</c:v>
                </c:pt>
                <c:pt idx="5496">
                  <c:v>44628</c:v>
                </c:pt>
                <c:pt idx="5497">
                  <c:v>44629</c:v>
                </c:pt>
                <c:pt idx="5498">
                  <c:v>44630</c:v>
                </c:pt>
                <c:pt idx="5499">
                  <c:v>44631</c:v>
                </c:pt>
                <c:pt idx="5500">
                  <c:v>44634</c:v>
                </c:pt>
                <c:pt idx="5501">
                  <c:v>44635</c:v>
                </c:pt>
                <c:pt idx="5502">
                  <c:v>44636</c:v>
                </c:pt>
                <c:pt idx="5503">
                  <c:v>44637</c:v>
                </c:pt>
                <c:pt idx="5504">
                  <c:v>44641</c:v>
                </c:pt>
                <c:pt idx="5505">
                  <c:v>44642</c:v>
                </c:pt>
                <c:pt idx="5506">
                  <c:v>44643</c:v>
                </c:pt>
                <c:pt idx="5507">
                  <c:v>44644</c:v>
                </c:pt>
                <c:pt idx="5508">
                  <c:v>44645</c:v>
                </c:pt>
                <c:pt idx="5509">
                  <c:v>44648</c:v>
                </c:pt>
                <c:pt idx="5510">
                  <c:v>44649</c:v>
                </c:pt>
                <c:pt idx="5511">
                  <c:v>44650</c:v>
                </c:pt>
                <c:pt idx="5512">
                  <c:v>44651</c:v>
                </c:pt>
                <c:pt idx="5513">
                  <c:v>44652</c:v>
                </c:pt>
                <c:pt idx="5514">
                  <c:v>44655</c:v>
                </c:pt>
                <c:pt idx="5515">
                  <c:v>44656</c:v>
                </c:pt>
                <c:pt idx="5516">
                  <c:v>44657</c:v>
                </c:pt>
                <c:pt idx="5517">
                  <c:v>44658</c:v>
                </c:pt>
                <c:pt idx="5518">
                  <c:v>44659</c:v>
                </c:pt>
                <c:pt idx="5519">
                  <c:v>44662</c:v>
                </c:pt>
                <c:pt idx="5520">
                  <c:v>44663</c:v>
                </c:pt>
                <c:pt idx="5521">
                  <c:v>44664</c:v>
                </c:pt>
                <c:pt idx="5522">
                  <c:v>44669</c:v>
                </c:pt>
                <c:pt idx="5523">
                  <c:v>44670</c:v>
                </c:pt>
                <c:pt idx="5524">
                  <c:v>44671</c:v>
                </c:pt>
                <c:pt idx="5525">
                  <c:v>44672</c:v>
                </c:pt>
                <c:pt idx="5526">
                  <c:v>44673</c:v>
                </c:pt>
                <c:pt idx="5527">
                  <c:v>44676</c:v>
                </c:pt>
                <c:pt idx="5528">
                  <c:v>44677</c:v>
                </c:pt>
                <c:pt idx="5529">
                  <c:v>44678</c:v>
                </c:pt>
                <c:pt idx="5530">
                  <c:v>44679</c:v>
                </c:pt>
                <c:pt idx="5531">
                  <c:v>44680</c:v>
                </c:pt>
                <c:pt idx="5532">
                  <c:v>44683</c:v>
                </c:pt>
                <c:pt idx="5533">
                  <c:v>44685</c:v>
                </c:pt>
                <c:pt idx="5534">
                  <c:v>44686</c:v>
                </c:pt>
                <c:pt idx="5535">
                  <c:v>44687</c:v>
                </c:pt>
                <c:pt idx="5536">
                  <c:v>44690</c:v>
                </c:pt>
                <c:pt idx="5537">
                  <c:v>44691</c:v>
                </c:pt>
                <c:pt idx="5538">
                  <c:v>44692</c:v>
                </c:pt>
                <c:pt idx="5539">
                  <c:v>44693</c:v>
                </c:pt>
                <c:pt idx="5540">
                  <c:v>44694</c:v>
                </c:pt>
                <c:pt idx="5541">
                  <c:v>44697</c:v>
                </c:pt>
                <c:pt idx="5542">
                  <c:v>44698</c:v>
                </c:pt>
                <c:pt idx="5543">
                  <c:v>44699</c:v>
                </c:pt>
                <c:pt idx="5544">
                  <c:v>44700</c:v>
                </c:pt>
                <c:pt idx="5545">
                  <c:v>44701</c:v>
                </c:pt>
                <c:pt idx="5546">
                  <c:v>44704</c:v>
                </c:pt>
                <c:pt idx="5547">
                  <c:v>44705</c:v>
                </c:pt>
                <c:pt idx="5548">
                  <c:v>44706</c:v>
                </c:pt>
                <c:pt idx="5549">
                  <c:v>44707</c:v>
                </c:pt>
                <c:pt idx="5550">
                  <c:v>44708</c:v>
                </c:pt>
                <c:pt idx="5551">
                  <c:v>44711</c:v>
                </c:pt>
                <c:pt idx="5552">
                  <c:v>44712</c:v>
                </c:pt>
                <c:pt idx="5553">
                  <c:v>44713</c:v>
                </c:pt>
                <c:pt idx="5554">
                  <c:v>44714</c:v>
                </c:pt>
                <c:pt idx="5555">
                  <c:v>44715</c:v>
                </c:pt>
                <c:pt idx="5556">
                  <c:v>44718</c:v>
                </c:pt>
                <c:pt idx="5557">
                  <c:v>44719</c:v>
                </c:pt>
                <c:pt idx="5558">
                  <c:v>44720</c:v>
                </c:pt>
                <c:pt idx="5559">
                  <c:v>44721</c:v>
                </c:pt>
                <c:pt idx="5560">
                  <c:v>44722</c:v>
                </c:pt>
                <c:pt idx="5561">
                  <c:v>44725</c:v>
                </c:pt>
                <c:pt idx="5562">
                  <c:v>44726</c:v>
                </c:pt>
                <c:pt idx="5563">
                  <c:v>44727</c:v>
                </c:pt>
                <c:pt idx="5564">
                  <c:v>44728</c:v>
                </c:pt>
                <c:pt idx="5565">
                  <c:v>44729</c:v>
                </c:pt>
                <c:pt idx="5566">
                  <c:v>44732</c:v>
                </c:pt>
                <c:pt idx="5567">
                  <c:v>44733</c:v>
                </c:pt>
                <c:pt idx="5568">
                  <c:v>44734</c:v>
                </c:pt>
                <c:pt idx="5569">
                  <c:v>44735</c:v>
                </c:pt>
                <c:pt idx="5570">
                  <c:v>44736</c:v>
                </c:pt>
                <c:pt idx="5571">
                  <c:v>44739</c:v>
                </c:pt>
                <c:pt idx="5572">
                  <c:v>44740</c:v>
                </c:pt>
                <c:pt idx="5573">
                  <c:v>44741</c:v>
                </c:pt>
                <c:pt idx="5574">
                  <c:v>44742</c:v>
                </c:pt>
                <c:pt idx="5575">
                  <c:v>44743</c:v>
                </c:pt>
                <c:pt idx="5576">
                  <c:v>44746</c:v>
                </c:pt>
                <c:pt idx="5577">
                  <c:v>44747</c:v>
                </c:pt>
                <c:pt idx="5578">
                  <c:v>44748</c:v>
                </c:pt>
                <c:pt idx="5579">
                  <c:v>44749</c:v>
                </c:pt>
                <c:pt idx="5580">
                  <c:v>44750</c:v>
                </c:pt>
                <c:pt idx="5581">
                  <c:v>44753</c:v>
                </c:pt>
                <c:pt idx="5582">
                  <c:v>44754</c:v>
                </c:pt>
                <c:pt idx="5583">
                  <c:v>44755</c:v>
                </c:pt>
                <c:pt idx="5584">
                  <c:v>44756</c:v>
                </c:pt>
                <c:pt idx="5585">
                  <c:v>44757</c:v>
                </c:pt>
                <c:pt idx="5586">
                  <c:v>44760</c:v>
                </c:pt>
                <c:pt idx="5587">
                  <c:v>44761</c:v>
                </c:pt>
                <c:pt idx="5588">
                  <c:v>44762</c:v>
                </c:pt>
                <c:pt idx="5589">
                  <c:v>44763</c:v>
                </c:pt>
                <c:pt idx="5590">
                  <c:v>44764</c:v>
                </c:pt>
                <c:pt idx="5591">
                  <c:v>44767</c:v>
                </c:pt>
                <c:pt idx="5592">
                  <c:v>44768</c:v>
                </c:pt>
                <c:pt idx="5593">
                  <c:v>44769</c:v>
                </c:pt>
                <c:pt idx="5594">
                  <c:v>44770</c:v>
                </c:pt>
                <c:pt idx="5595">
                  <c:v>44771</c:v>
                </c:pt>
                <c:pt idx="5596">
                  <c:v>44774</c:v>
                </c:pt>
                <c:pt idx="5597">
                  <c:v>44775</c:v>
                </c:pt>
                <c:pt idx="5598">
                  <c:v>44776</c:v>
                </c:pt>
                <c:pt idx="5599">
                  <c:v>44777</c:v>
                </c:pt>
                <c:pt idx="5600">
                  <c:v>44778</c:v>
                </c:pt>
                <c:pt idx="5601">
                  <c:v>44781</c:v>
                </c:pt>
                <c:pt idx="5602">
                  <c:v>44783</c:v>
                </c:pt>
                <c:pt idx="5603">
                  <c:v>44784</c:v>
                </c:pt>
                <c:pt idx="5604">
                  <c:v>44785</c:v>
                </c:pt>
                <c:pt idx="5605">
                  <c:v>44789</c:v>
                </c:pt>
                <c:pt idx="5606">
                  <c:v>44790</c:v>
                </c:pt>
                <c:pt idx="5607">
                  <c:v>44791</c:v>
                </c:pt>
                <c:pt idx="5608">
                  <c:v>44792</c:v>
                </c:pt>
                <c:pt idx="5609">
                  <c:v>44795</c:v>
                </c:pt>
                <c:pt idx="5610">
                  <c:v>44796</c:v>
                </c:pt>
                <c:pt idx="5611">
                  <c:v>44797</c:v>
                </c:pt>
                <c:pt idx="5612">
                  <c:v>44798</c:v>
                </c:pt>
                <c:pt idx="5613">
                  <c:v>44799</c:v>
                </c:pt>
                <c:pt idx="5614">
                  <c:v>44802</c:v>
                </c:pt>
                <c:pt idx="5615">
                  <c:v>44803</c:v>
                </c:pt>
                <c:pt idx="5616">
                  <c:v>44805</c:v>
                </c:pt>
                <c:pt idx="5617">
                  <c:v>44806</c:v>
                </c:pt>
                <c:pt idx="5618">
                  <c:v>44809</c:v>
                </c:pt>
                <c:pt idx="5619">
                  <c:v>44810</c:v>
                </c:pt>
                <c:pt idx="5620">
                  <c:v>44811</c:v>
                </c:pt>
                <c:pt idx="5621">
                  <c:v>44812</c:v>
                </c:pt>
                <c:pt idx="5622">
                  <c:v>44813</c:v>
                </c:pt>
                <c:pt idx="5623">
                  <c:v>44816</c:v>
                </c:pt>
                <c:pt idx="5624">
                  <c:v>44817</c:v>
                </c:pt>
                <c:pt idx="5625">
                  <c:v>44818</c:v>
                </c:pt>
                <c:pt idx="5626">
                  <c:v>44819</c:v>
                </c:pt>
                <c:pt idx="5627">
                  <c:v>44820</c:v>
                </c:pt>
                <c:pt idx="5628">
                  <c:v>44823</c:v>
                </c:pt>
                <c:pt idx="5629">
                  <c:v>44824</c:v>
                </c:pt>
                <c:pt idx="5630">
                  <c:v>44825</c:v>
                </c:pt>
                <c:pt idx="5631">
                  <c:v>44826</c:v>
                </c:pt>
                <c:pt idx="5632">
                  <c:v>44827</c:v>
                </c:pt>
                <c:pt idx="5633">
                  <c:v>44830</c:v>
                </c:pt>
                <c:pt idx="5634">
                  <c:v>44831</c:v>
                </c:pt>
                <c:pt idx="5635">
                  <c:v>44832</c:v>
                </c:pt>
                <c:pt idx="5636">
                  <c:v>44833</c:v>
                </c:pt>
                <c:pt idx="5637">
                  <c:v>44834</c:v>
                </c:pt>
                <c:pt idx="5638">
                  <c:v>44837</c:v>
                </c:pt>
                <c:pt idx="5639">
                  <c:v>44838</c:v>
                </c:pt>
                <c:pt idx="5640">
                  <c:v>44840</c:v>
                </c:pt>
                <c:pt idx="5641">
                  <c:v>44841</c:v>
                </c:pt>
                <c:pt idx="5642">
                  <c:v>44844</c:v>
                </c:pt>
                <c:pt idx="5643">
                  <c:v>44845</c:v>
                </c:pt>
                <c:pt idx="5644">
                  <c:v>44846</c:v>
                </c:pt>
                <c:pt idx="5645">
                  <c:v>44847</c:v>
                </c:pt>
                <c:pt idx="5646">
                  <c:v>44848</c:v>
                </c:pt>
                <c:pt idx="5647">
                  <c:v>44851</c:v>
                </c:pt>
                <c:pt idx="5648">
                  <c:v>44852</c:v>
                </c:pt>
                <c:pt idx="5649">
                  <c:v>44853</c:v>
                </c:pt>
                <c:pt idx="5650">
                  <c:v>44854</c:v>
                </c:pt>
                <c:pt idx="5651">
                  <c:v>44855</c:v>
                </c:pt>
                <c:pt idx="5652">
                  <c:v>44858</c:v>
                </c:pt>
                <c:pt idx="5653">
                  <c:v>44859</c:v>
                </c:pt>
                <c:pt idx="5654">
                  <c:v>44861</c:v>
                </c:pt>
                <c:pt idx="5655">
                  <c:v>44862</c:v>
                </c:pt>
                <c:pt idx="5656">
                  <c:v>44865</c:v>
                </c:pt>
                <c:pt idx="5657">
                  <c:v>44866</c:v>
                </c:pt>
                <c:pt idx="5658">
                  <c:v>44867</c:v>
                </c:pt>
                <c:pt idx="5659">
                  <c:v>44868</c:v>
                </c:pt>
                <c:pt idx="5660">
                  <c:v>44869</c:v>
                </c:pt>
                <c:pt idx="5661">
                  <c:v>44872</c:v>
                </c:pt>
                <c:pt idx="5662">
                  <c:v>44874</c:v>
                </c:pt>
                <c:pt idx="5663">
                  <c:v>44875</c:v>
                </c:pt>
                <c:pt idx="5664">
                  <c:v>44876</c:v>
                </c:pt>
                <c:pt idx="5665">
                  <c:v>44879</c:v>
                </c:pt>
                <c:pt idx="5666">
                  <c:v>44880</c:v>
                </c:pt>
                <c:pt idx="5667">
                  <c:v>44881</c:v>
                </c:pt>
                <c:pt idx="5668">
                  <c:v>44882</c:v>
                </c:pt>
                <c:pt idx="5669">
                  <c:v>44883</c:v>
                </c:pt>
                <c:pt idx="5670">
                  <c:v>44886</c:v>
                </c:pt>
                <c:pt idx="5671">
                  <c:v>44887</c:v>
                </c:pt>
                <c:pt idx="5672">
                  <c:v>44888</c:v>
                </c:pt>
                <c:pt idx="5673">
                  <c:v>44889</c:v>
                </c:pt>
                <c:pt idx="5674">
                  <c:v>44890</c:v>
                </c:pt>
                <c:pt idx="5675">
                  <c:v>44893</c:v>
                </c:pt>
                <c:pt idx="5676">
                  <c:v>44894</c:v>
                </c:pt>
                <c:pt idx="5677">
                  <c:v>44895</c:v>
                </c:pt>
                <c:pt idx="5678">
                  <c:v>44896</c:v>
                </c:pt>
                <c:pt idx="5679">
                  <c:v>44897</c:v>
                </c:pt>
                <c:pt idx="5680">
                  <c:v>44900</c:v>
                </c:pt>
                <c:pt idx="5681">
                  <c:v>44901</c:v>
                </c:pt>
                <c:pt idx="5682">
                  <c:v>44902</c:v>
                </c:pt>
                <c:pt idx="5683">
                  <c:v>44903</c:v>
                </c:pt>
                <c:pt idx="5684">
                  <c:v>44904</c:v>
                </c:pt>
                <c:pt idx="5685">
                  <c:v>44907</c:v>
                </c:pt>
                <c:pt idx="5686">
                  <c:v>44908</c:v>
                </c:pt>
                <c:pt idx="5687">
                  <c:v>44909</c:v>
                </c:pt>
                <c:pt idx="5688">
                  <c:v>44910</c:v>
                </c:pt>
                <c:pt idx="5689">
                  <c:v>44911</c:v>
                </c:pt>
                <c:pt idx="5690">
                  <c:v>44914</c:v>
                </c:pt>
                <c:pt idx="5691">
                  <c:v>44915</c:v>
                </c:pt>
                <c:pt idx="5692">
                  <c:v>44916</c:v>
                </c:pt>
                <c:pt idx="5693">
                  <c:v>44917</c:v>
                </c:pt>
                <c:pt idx="5694">
                  <c:v>44918</c:v>
                </c:pt>
                <c:pt idx="5695">
                  <c:v>44921</c:v>
                </c:pt>
                <c:pt idx="5696">
                  <c:v>44922</c:v>
                </c:pt>
                <c:pt idx="5697">
                  <c:v>44923</c:v>
                </c:pt>
                <c:pt idx="5698">
                  <c:v>44924</c:v>
                </c:pt>
                <c:pt idx="5699">
                  <c:v>44925</c:v>
                </c:pt>
                <c:pt idx="5700">
                  <c:v>44928</c:v>
                </c:pt>
                <c:pt idx="5701">
                  <c:v>44929</c:v>
                </c:pt>
                <c:pt idx="5702">
                  <c:v>44930</c:v>
                </c:pt>
                <c:pt idx="5703">
                  <c:v>44931</c:v>
                </c:pt>
                <c:pt idx="5704">
                  <c:v>44932</c:v>
                </c:pt>
                <c:pt idx="5705">
                  <c:v>44935</c:v>
                </c:pt>
                <c:pt idx="5706">
                  <c:v>44936</c:v>
                </c:pt>
                <c:pt idx="5707">
                  <c:v>44937</c:v>
                </c:pt>
                <c:pt idx="5708">
                  <c:v>44938</c:v>
                </c:pt>
                <c:pt idx="5709">
                  <c:v>44939</c:v>
                </c:pt>
                <c:pt idx="5710">
                  <c:v>44942</c:v>
                </c:pt>
                <c:pt idx="5711">
                  <c:v>44943</c:v>
                </c:pt>
                <c:pt idx="5712">
                  <c:v>44944</c:v>
                </c:pt>
                <c:pt idx="5713">
                  <c:v>44945</c:v>
                </c:pt>
                <c:pt idx="5714">
                  <c:v>44946</c:v>
                </c:pt>
                <c:pt idx="5715">
                  <c:v>44949</c:v>
                </c:pt>
                <c:pt idx="5716">
                  <c:v>44950</c:v>
                </c:pt>
                <c:pt idx="5717">
                  <c:v>44951</c:v>
                </c:pt>
                <c:pt idx="5718">
                  <c:v>44953</c:v>
                </c:pt>
                <c:pt idx="5719">
                  <c:v>44956</c:v>
                </c:pt>
                <c:pt idx="5720">
                  <c:v>44957</c:v>
                </c:pt>
                <c:pt idx="5721">
                  <c:v>44958</c:v>
                </c:pt>
                <c:pt idx="5722">
                  <c:v>44959</c:v>
                </c:pt>
                <c:pt idx="5723">
                  <c:v>44960</c:v>
                </c:pt>
                <c:pt idx="5724">
                  <c:v>44963</c:v>
                </c:pt>
                <c:pt idx="5725">
                  <c:v>44964</c:v>
                </c:pt>
                <c:pt idx="5726">
                  <c:v>44965</c:v>
                </c:pt>
                <c:pt idx="5727">
                  <c:v>44966</c:v>
                </c:pt>
                <c:pt idx="5728">
                  <c:v>44967</c:v>
                </c:pt>
                <c:pt idx="5729">
                  <c:v>44970</c:v>
                </c:pt>
                <c:pt idx="5730">
                  <c:v>44971</c:v>
                </c:pt>
                <c:pt idx="5731">
                  <c:v>44972</c:v>
                </c:pt>
                <c:pt idx="5732">
                  <c:v>44973</c:v>
                </c:pt>
                <c:pt idx="5733">
                  <c:v>44974</c:v>
                </c:pt>
                <c:pt idx="5734">
                  <c:v>44977</c:v>
                </c:pt>
                <c:pt idx="5735">
                  <c:v>44978</c:v>
                </c:pt>
                <c:pt idx="5736">
                  <c:v>44979</c:v>
                </c:pt>
                <c:pt idx="5737">
                  <c:v>44980</c:v>
                </c:pt>
                <c:pt idx="5738">
                  <c:v>44981</c:v>
                </c:pt>
                <c:pt idx="5739">
                  <c:v>44984</c:v>
                </c:pt>
                <c:pt idx="5740">
                  <c:v>44985</c:v>
                </c:pt>
                <c:pt idx="5741">
                  <c:v>44986</c:v>
                </c:pt>
                <c:pt idx="5742">
                  <c:v>44987</c:v>
                </c:pt>
                <c:pt idx="5743">
                  <c:v>44988</c:v>
                </c:pt>
                <c:pt idx="5744">
                  <c:v>44991</c:v>
                </c:pt>
                <c:pt idx="5745">
                  <c:v>44993</c:v>
                </c:pt>
                <c:pt idx="5746">
                  <c:v>44994</c:v>
                </c:pt>
                <c:pt idx="5747">
                  <c:v>44995</c:v>
                </c:pt>
                <c:pt idx="5748">
                  <c:v>44998</c:v>
                </c:pt>
                <c:pt idx="5749">
                  <c:v>44999</c:v>
                </c:pt>
                <c:pt idx="5750">
                  <c:v>45000</c:v>
                </c:pt>
                <c:pt idx="5751">
                  <c:v>45001</c:v>
                </c:pt>
                <c:pt idx="5752">
                  <c:v>45002</c:v>
                </c:pt>
                <c:pt idx="5753">
                  <c:v>45005</c:v>
                </c:pt>
                <c:pt idx="5754">
                  <c:v>45006</c:v>
                </c:pt>
                <c:pt idx="5755">
                  <c:v>45007</c:v>
                </c:pt>
                <c:pt idx="5756">
                  <c:v>45008</c:v>
                </c:pt>
                <c:pt idx="5757">
                  <c:v>45009</c:v>
                </c:pt>
                <c:pt idx="5758">
                  <c:v>45012</c:v>
                </c:pt>
                <c:pt idx="5759">
                  <c:v>45013</c:v>
                </c:pt>
                <c:pt idx="5760">
                  <c:v>45014</c:v>
                </c:pt>
                <c:pt idx="5761">
                  <c:v>45016</c:v>
                </c:pt>
                <c:pt idx="5762">
                  <c:v>45019</c:v>
                </c:pt>
                <c:pt idx="5763">
                  <c:v>45021</c:v>
                </c:pt>
                <c:pt idx="5764">
                  <c:v>45022</c:v>
                </c:pt>
                <c:pt idx="5765">
                  <c:v>45026</c:v>
                </c:pt>
                <c:pt idx="5766">
                  <c:v>45027</c:v>
                </c:pt>
                <c:pt idx="5767">
                  <c:v>45028</c:v>
                </c:pt>
                <c:pt idx="5768">
                  <c:v>45029</c:v>
                </c:pt>
                <c:pt idx="5769">
                  <c:v>45033</c:v>
                </c:pt>
                <c:pt idx="5770">
                  <c:v>45034</c:v>
                </c:pt>
                <c:pt idx="5771">
                  <c:v>45035</c:v>
                </c:pt>
                <c:pt idx="5772">
                  <c:v>45036</c:v>
                </c:pt>
                <c:pt idx="5773">
                  <c:v>45037</c:v>
                </c:pt>
                <c:pt idx="5774">
                  <c:v>45040</c:v>
                </c:pt>
                <c:pt idx="5775">
                  <c:v>45041</c:v>
                </c:pt>
                <c:pt idx="5776">
                  <c:v>45042</c:v>
                </c:pt>
                <c:pt idx="5777">
                  <c:v>45043</c:v>
                </c:pt>
                <c:pt idx="5778">
                  <c:v>45044</c:v>
                </c:pt>
                <c:pt idx="5779">
                  <c:v>45048</c:v>
                </c:pt>
                <c:pt idx="5780">
                  <c:v>45049</c:v>
                </c:pt>
                <c:pt idx="5781">
                  <c:v>45050</c:v>
                </c:pt>
                <c:pt idx="5782">
                  <c:v>45051</c:v>
                </c:pt>
                <c:pt idx="5783">
                  <c:v>45054</c:v>
                </c:pt>
                <c:pt idx="5784">
                  <c:v>45055</c:v>
                </c:pt>
                <c:pt idx="5785">
                  <c:v>45056</c:v>
                </c:pt>
                <c:pt idx="5786">
                  <c:v>45057</c:v>
                </c:pt>
                <c:pt idx="5787">
                  <c:v>45058</c:v>
                </c:pt>
                <c:pt idx="5788">
                  <c:v>45061</c:v>
                </c:pt>
                <c:pt idx="5789">
                  <c:v>45062</c:v>
                </c:pt>
                <c:pt idx="5790">
                  <c:v>45063</c:v>
                </c:pt>
                <c:pt idx="5791">
                  <c:v>45064</c:v>
                </c:pt>
                <c:pt idx="5792">
                  <c:v>45065</c:v>
                </c:pt>
                <c:pt idx="5793">
                  <c:v>45068</c:v>
                </c:pt>
                <c:pt idx="5794">
                  <c:v>45069</c:v>
                </c:pt>
                <c:pt idx="5795">
                  <c:v>45070</c:v>
                </c:pt>
                <c:pt idx="5796">
                  <c:v>45071</c:v>
                </c:pt>
                <c:pt idx="5797">
                  <c:v>45072</c:v>
                </c:pt>
                <c:pt idx="5798">
                  <c:v>45075</c:v>
                </c:pt>
                <c:pt idx="5799">
                  <c:v>45076</c:v>
                </c:pt>
                <c:pt idx="5800">
                  <c:v>45077</c:v>
                </c:pt>
                <c:pt idx="5801">
                  <c:v>45078</c:v>
                </c:pt>
                <c:pt idx="5802">
                  <c:v>45079</c:v>
                </c:pt>
                <c:pt idx="5803">
                  <c:v>45082</c:v>
                </c:pt>
                <c:pt idx="5804">
                  <c:v>45083</c:v>
                </c:pt>
                <c:pt idx="5805">
                  <c:v>45084</c:v>
                </c:pt>
                <c:pt idx="5806">
                  <c:v>45085</c:v>
                </c:pt>
                <c:pt idx="5807">
                  <c:v>45086</c:v>
                </c:pt>
                <c:pt idx="5808">
                  <c:v>45089</c:v>
                </c:pt>
                <c:pt idx="5809">
                  <c:v>45090</c:v>
                </c:pt>
                <c:pt idx="5810">
                  <c:v>45091</c:v>
                </c:pt>
                <c:pt idx="5811">
                  <c:v>45092</c:v>
                </c:pt>
                <c:pt idx="5812">
                  <c:v>45093</c:v>
                </c:pt>
                <c:pt idx="5813">
                  <c:v>45096</c:v>
                </c:pt>
                <c:pt idx="5814">
                  <c:v>45097</c:v>
                </c:pt>
                <c:pt idx="5815">
                  <c:v>45098</c:v>
                </c:pt>
                <c:pt idx="5816">
                  <c:v>45099</c:v>
                </c:pt>
                <c:pt idx="5817">
                  <c:v>45100</c:v>
                </c:pt>
                <c:pt idx="5818">
                  <c:v>45103</c:v>
                </c:pt>
                <c:pt idx="5819">
                  <c:v>45104</c:v>
                </c:pt>
                <c:pt idx="5820">
                  <c:v>45105</c:v>
                </c:pt>
                <c:pt idx="5821">
                  <c:v>45107</c:v>
                </c:pt>
                <c:pt idx="5822">
                  <c:v>45110</c:v>
                </c:pt>
                <c:pt idx="5823">
                  <c:v>45111</c:v>
                </c:pt>
                <c:pt idx="5824">
                  <c:v>45112</c:v>
                </c:pt>
                <c:pt idx="5825">
                  <c:v>45113</c:v>
                </c:pt>
                <c:pt idx="5826">
                  <c:v>45114</c:v>
                </c:pt>
                <c:pt idx="5827">
                  <c:v>45117</c:v>
                </c:pt>
                <c:pt idx="5828">
                  <c:v>45118</c:v>
                </c:pt>
                <c:pt idx="5829">
                  <c:v>45119</c:v>
                </c:pt>
                <c:pt idx="5830">
                  <c:v>45120</c:v>
                </c:pt>
                <c:pt idx="5831">
                  <c:v>45121</c:v>
                </c:pt>
                <c:pt idx="5832">
                  <c:v>45124</c:v>
                </c:pt>
                <c:pt idx="5833">
                  <c:v>45125</c:v>
                </c:pt>
                <c:pt idx="5834">
                  <c:v>45126</c:v>
                </c:pt>
                <c:pt idx="5835">
                  <c:v>45127</c:v>
                </c:pt>
                <c:pt idx="5836">
                  <c:v>45128</c:v>
                </c:pt>
                <c:pt idx="5837">
                  <c:v>45131</c:v>
                </c:pt>
                <c:pt idx="5838">
                  <c:v>45132</c:v>
                </c:pt>
                <c:pt idx="5839">
                  <c:v>45133</c:v>
                </c:pt>
                <c:pt idx="5840">
                  <c:v>45134</c:v>
                </c:pt>
                <c:pt idx="5841">
                  <c:v>45135</c:v>
                </c:pt>
                <c:pt idx="5842">
                  <c:v>45138</c:v>
                </c:pt>
                <c:pt idx="5843">
                  <c:v>45139</c:v>
                </c:pt>
                <c:pt idx="5844">
                  <c:v>45140</c:v>
                </c:pt>
                <c:pt idx="5845">
                  <c:v>45141</c:v>
                </c:pt>
                <c:pt idx="5846">
                  <c:v>45142</c:v>
                </c:pt>
                <c:pt idx="5847">
                  <c:v>45145</c:v>
                </c:pt>
                <c:pt idx="5848">
                  <c:v>45146</c:v>
                </c:pt>
                <c:pt idx="5849">
                  <c:v>45147</c:v>
                </c:pt>
                <c:pt idx="5850">
                  <c:v>45148</c:v>
                </c:pt>
                <c:pt idx="5851">
                  <c:v>45149</c:v>
                </c:pt>
                <c:pt idx="5852">
                  <c:v>45152</c:v>
                </c:pt>
                <c:pt idx="5853">
                  <c:v>45154</c:v>
                </c:pt>
                <c:pt idx="5854">
                  <c:v>45155</c:v>
                </c:pt>
                <c:pt idx="5855">
                  <c:v>45156</c:v>
                </c:pt>
                <c:pt idx="5856">
                  <c:v>45159</c:v>
                </c:pt>
                <c:pt idx="5857">
                  <c:v>45160</c:v>
                </c:pt>
                <c:pt idx="5858">
                  <c:v>45161</c:v>
                </c:pt>
                <c:pt idx="5859">
                  <c:v>45162</c:v>
                </c:pt>
                <c:pt idx="5860">
                  <c:v>45163</c:v>
                </c:pt>
                <c:pt idx="5861">
                  <c:v>45166</c:v>
                </c:pt>
                <c:pt idx="5862">
                  <c:v>45167</c:v>
                </c:pt>
                <c:pt idx="5863">
                  <c:v>45168</c:v>
                </c:pt>
                <c:pt idx="5864">
                  <c:v>45169</c:v>
                </c:pt>
                <c:pt idx="5865">
                  <c:v>45170</c:v>
                </c:pt>
                <c:pt idx="5866">
                  <c:v>45173</c:v>
                </c:pt>
                <c:pt idx="5867">
                  <c:v>45174</c:v>
                </c:pt>
                <c:pt idx="5868">
                  <c:v>45175</c:v>
                </c:pt>
                <c:pt idx="5869">
                  <c:v>45176</c:v>
                </c:pt>
                <c:pt idx="5870">
                  <c:v>45177</c:v>
                </c:pt>
                <c:pt idx="5871">
                  <c:v>45180</c:v>
                </c:pt>
                <c:pt idx="5872">
                  <c:v>45181</c:v>
                </c:pt>
                <c:pt idx="5873">
                  <c:v>45182</c:v>
                </c:pt>
                <c:pt idx="5874">
                  <c:v>45183</c:v>
                </c:pt>
                <c:pt idx="5875">
                  <c:v>45184</c:v>
                </c:pt>
                <c:pt idx="5876">
                  <c:v>45187</c:v>
                </c:pt>
                <c:pt idx="5877">
                  <c:v>45189</c:v>
                </c:pt>
                <c:pt idx="5878">
                  <c:v>45190</c:v>
                </c:pt>
                <c:pt idx="5879">
                  <c:v>45191</c:v>
                </c:pt>
                <c:pt idx="5880">
                  <c:v>45194</c:v>
                </c:pt>
                <c:pt idx="5881">
                  <c:v>45195</c:v>
                </c:pt>
                <c:pt idx="5882">
                  <c:v>45196</c:v>
                </c:pt>
                <c:pt idx="5883">
                  <c:v>45197</c:v>
                </c:pt>
                <c:pt idx="5884">
                  <c:v>45198</c:v>
                </c:pt>
                <c:pt idx="5885">
                  <c:v>45202</c:v>
                </c:pt>
                <c:pt idx="5886">
                  <c:v>45203</c:v>
                </c:pt>
                <c:pt idx="5887">
                  <c:v>45204</c:v>
                </c:pt>
                <c:pt idx="5888">
                  <c:v>45205</c:v>
                </c:pt>
                <c:pt idx="5889">
                  <c:v>45208</c:v>
                </c:pt>
                <c:pt idx="5890">
                  <c:v>45209</c:v>
                </c:pt>
                <c:pt idx="5891">
                  <c:v>45210</c:v>
                </c:pt>
                <c:pt idx="5892">
                  <c:v>45211</c:v>
                </c:pt>
                <c:pt idx="5893">
                  <c:v>45212</c:v>
                </c:pt>
                <c:pt idx="5894">
                  <c:v>45215</c:v>
                </c:pt>
                <c:pt idx="5895">
                  <c:v>45216</c:v>
                </c:pt>
                <c:pt idx="5896">
                  <c:v>45217</c:v>
                </c:pt>
                <c:pt idx="5897">
                  <c:v>45218</c:v>
                </c:pt>
                <c:pt idx="5898">
                  <c:v>45219</c:v>
                </c:pt>
                <c:pt idx="5899">
                  <c:v>45222</c:v>
                </c:pt>
                <c:pt idx="5900">
                  <c:v>45224</c:v>
                </c:pt>
                <c:pt idx="5901">
                  <c:v>45225</c:v>
                </c:pt>
                <c:pt idx="5902">
                  <c:v>45226</c:v>
                </c:pt>
                <c:pt idx="5903">
                  <c:v>45229</c:v>
                </c:pt>
                <c:pt idx="5904">
                  <c:v>45230</c:v>
                </c:pt>
                <c:pt idx="5905">
                  <c:v>45231</c:v>
                </c:pt>
                <c:pt idx="5906">
                  <c:v>45232</c:v>
                </c:pt>
                <c:pt idx="5907">
                  <c:v>45233</c:v>
                </c:pt>
                <c:pt idx="5908">
                  <c:v>45236</c:v>
                </c:pt>
                <c:pt idx="5909">
                  <c:v>45237</c:v>
                </c:pt>
                <c:pt idx="5910">
                  <c:v>45238</c:v>
                </c:pt>
                <c:pt idx="5911">
                  <c:v>45239</c:v>
                </c:pt>
                <c:pt idx="5912">
                  <c:v>45240</c:v>
                </c:pt>
                <c:pt idx="5913">
                  <c:v>45243</c:v>
                </c:pt>
                <c:pt idx="5914">
                  <c:v>45245</c:v>
                </c:pt>
                <c:pt idx="5915">
                  <c:v>45246</c:v>
                </c:pt>
                <c:pt idx="5916">
                  <c:v>45247</c:v>
                </c:pt>
                <c:pt idx="5917">
                  <c:v>45250</c:v>
                </c:pt>
                <c:pt idx="5918">
                  <c:v>45251</c:v>
                </c:pt>
                <c:pt idx="5919">
                  <c:v>45252</c:v>
                </c:pt>
                <c:pt idx="5920">
                  <c:v>45253</c:v>
                </c:pt>
                <c:pt idx="5921">
                  <c:v>45254</c:v>
                </c:pt>
                <c:pt idx="5922">
                  <c:v>45258</c:v>
                </c:pt>
                <c:pt idx="5923">
                  <c:v>45259</c:v>
                </c:pt>
                <c:pt idx="5924">
                  <c:v>45260</c:v>
                </c:pt>
                <c:pt idx="5925">
                  <c:v>45261</c:v>
                </c:pt>
                <c:pt idx="5926">
                  <c:v>45264</c:v>
                </c:pt>
                <c:pt idx="5927">
                  <c:v>45265</c:v>
                </c:pt>
                <c:pt idx="5928">
                  <c:v>45266</c:v>
                </c:pt>
                <c:pt idx="5929">
                  <c:v>45267</c:v>
                </c:pt>
                <c:pt idx="5930">
                  <c:v>45268</c:v>
                </c:pt>
                <c:pt idx="5931">
                  <c:v>45271</c:v>
                </c:pt>
                <c:pt idx="5932">
                  <c:v>45272</c:v>
                </c:pt>
                <c:pt idx="5933">
                  <c:v>45273</c:v>
                </c:pt>
                <c:pt idx="5934">
                  <c:v>45274</c:v>
                </c:pt>
                <c:pt idx="5935">
                  <c:v>45275</c:v>
                </c:pt>
                <c:pt idx="5936">
                  <c:v>45278</c:v>
                </c:pt>
                <c:pt idx="5937">
                  <c:v>45279</c:v>
                </c:pt>
                <c:pt idx="5938">
                  <c:v>45280</c:v>
                </c:pt>
                <c:pt idx="5939">
                  <c:v>45281</c:v>
                </c:pt>
                <c:pt idx="5940">
                  <c:v>45282</c:v>
                </c:pt>
                <c:pt idx="5941">
                  <c:v>45286</c:v>
                </c:pt>
                <c:pt idx="5942">
                  <c:v>45287</c:v>
                </c:pt>
                <c:pt idx="5943">
                  <c:v>45288</c:v>
                </c:pt>
                <c:pt idx="5944">
                  <c:v>45289</c:v>
                </c:pt>
                <c:pt idx="5945">
                  <c:v>45292</c:v>
                </c:pt>
                <c:pt idx="5946">
                  <c:v>45293</c:v>
                </c:pt>
                <c:pt idx="5947">
                  <c:v>45294</c:v>
                </c:pt>
                <c:pt idx="5948">
                  <c:v>45295</c:v>
                </c:pt>
                <c:pt idx="5949">
                  <c:v>45296</c:v>
                </c:pt>
                <c:pt idx="5950">
                  <c:v>45299</c:v>
                </c:pt>
                <c:pt idx="5951">
                  <c:v>45300</c:v>
                </c:pt>
                <c:pt idx="5952">
                  <c:v>45301</c:v>
                </c:pt>
                <c:pt idx="5953">
                  <c:v>45302</c:v>
                </c:pt>
                <c:pt idx="5954">
                  <c:v>45303</c:v>
                </c:pt>
                <c:pt idx="5955">
                  <c:v>45306</c:v>
                </c:pt>
                <c:pt idx="5956">
                  <c:v>45307</c:v>
                </c:pt>
                <c:pt idx="5957">
                  <c:v>45308</c:v>
                </c:pt>
                <c:pt idx="5958">
                  <c:v>45309</c:v>
                </c:pt>
                <c:pt idx="5959">
                  <c:v>45310</c:v>
                </c:pt>
                <c:pt idx="5960">
                  <c:v>45314</c:v>
                </c:pt>
                <c:pt idx="5961">
                  <c:v>45315</c:v>
                </c:pt>
                <c:pt idx="5962">
                  <c:v>45316</c:v>
                </c:pt>
                <c:pt idx="5963">
                  <c:v>45320</c:v>
                </c:pt>
                <c:pt idx="5964">
                  <c:v>45321</c:v>
                </c:pt>
                <c:pt idx="5965">
                  <c:v>45322</c:v>
                </c:pt>
                <c:pt idx="5966">
                  <c:v>45323</c:v>
                </c:pt>
                <c:pt idx="5967">
                  <c:v>45324</c:v>
                </c:pt>
                <c:pt idx="5968">
                  <c:v>45327</c:v>
                </c:pt>
                <c:pt idx="5969">
                  <c:v>45328</c:v>
                </c:pt>
                <c:pt idx="5970">
                  <c:v>45329</c:v>
                </c:pt>
                <c:pt idx="5971">
                  <c:v>45330</c:v>
                </c:pt>
                <c:pt idx="5972">
                  <c:v>45331</c:v>
                </c:pt>
                <c:pt idx="5973">
                  <c:v>45334</c:v>
                </c:pt>
                <c:pt idx="5974">
                  <c:v>45335</c:v>
                </c:pt>
                <c:pt idx="5975">
                  <c:v>45336</c:v>
                </c:pt>
                <c:pt idx="5976">
                  <c:v>45337</c:v>
                </c:pt>
                <c:pt idx="5977">
                  <c:v>45338</c:v>
                </c:pt>
                <c:pt idx="5978">
                  <c:v>45341</c:v>
                </c:pt>
                <c:pt idx="5979">
                  <c:v>45342</c:v>
                </c:pt>
                <c:pt idx="5980">
                  <c:v>45343</c:v>
                </c:pt>
                <c:pt idx="5981">
                  <c:v>45344</c:v>
                </c:pt>
                <c:pt idx="5982">
                  <c:v>45345</c:v>
                </c:pt>
                <c:pt idx="5983">
                  <c:v>45348</c:v>
                </c:pt>
                <c:pt idx="5984">
                  <c:v>45349</c:v>
                </c:pt>
                <c:pt idx="5985">
                  <c:v>45350</c:v>
                </c:pt>
                <c:pt idx="5986">
                  <c:v>45351</c:v>
                </c:pt>
                <c:pt idx="5987">
                  <c:v>45352</c:v>
                </c:pt>
                <c:pt idx="5988">
                  <c:v>45355</c:v>
                </c:pt>
                <c:pt idx="5989">
                  <c:v>45356</c:v>
                </c:pt>
                <c:pt idx="5990">
                  <c:v>45357</c:v>
                </c:pt>
                <c:pt idx="5991">
                  <c:v>45358</c:v>
                </c:pt>
                <c:pt idx="5992">
                  <c:v>45362</c:v>
                </c:pt>
                <c:pt idx="5993">
                  <c:v>45363</c:v>
                </c:pt>
                <c:pt idx="5994">
                  <c:v>45364</c:v>
                </c:pt>
                <c:pt idx="5995">
                  <c:v>45365</c:v>
                </c:pt>
                <c:pt idx="5996">
                  <c:v>45366</c:v>
                </c:pt>
                <c:pt idx="5997">
                  <c:v>45369</c:v>
                </c:pt>
                <c:pt idx="5998">
                  <c:v>45370</c:v>
                </c:pt>
                <c:pt idx="5999">
                  <c:v>45371</c:v>
                </c:pt>
                <c:pt idx="6000">
                  <c:v>45372</c:v>
                </c:pt>
                <c:pt idx="6001">
                  <c:v>45373</c:v>
                </c:pt>
                <c:pt idx="6002">
                  <c:v>45377</c:v>
                </c:pt>
                <c:pt idx="6003">
                  <c:v>45378</c:v>
                </c:pt>
                <c:pt idx="6004">
                  <c:v>45379</c:v>
                </c:pt>
                <c:pt idx="6005">
                  <c:v>45383</c:v>
                </c:pt>
                <c:pt idx="6006">
                  <c:v>45384</c:v>
                </c:pt>
                <c:pt idx="6007">
                  <c:v>45385</c:v>
                </c:pt>
                <c:pt idx="6008">
                  <c:v>45386</c:v>
                </c:pt>
                <c:pt idx="6009">
                  <c:v>45387</c:v>
                </c:pt>
                <c:pt idx="6010">
                  <c:v>45390</c:v>
                </c:pt>
                <c:pt idx="6011">
                  <c:v>45391</c:v>
                </c:pt>
                <c:pt idx="6012">
                  <c:v>45392</c:v>
                </c:pt>
                <c:pt idx="6013">
                  <c:v>45394</c:v>
                </c:pt>
                <c:pt idx="6014">
                  <c:v>45397</c:v>
                </c:pt>
                <c:pt idx="6015">
                  <c:v>45398</c:v>
                </c:pt>
                <c:pt idx="6016">
                  <c:v>45400</c:v>
                </c:pt>
                <c:pt idx="6017">
                  <c:v>45401</c:v>
                </c:pt>
                <c:pt idx="6018">
                  <c:v>45404</c:v>
                </c:pt>
                <c:pt idx="6019">
                  <c:v>45405</c:v>
                </c:pt>
                <c:pt idx="6020">
                  <c:v>45406</c:v>
                </c:pt>
                <c:pt idx="6021">
                  <c:v>45407</c:v>
                </c:pt>
                <c:pt idx="6022">
                  <c:v>45408</c:v>
                </c:pt>
                <c:pt idx="6023">
                  <c:v>45411</c:v>
                </c:pt>
                <c:pt idx="6024">
                  <c:v>45412</c:v>
                </c:pt>
                <c:pt idx="6025">
                  <c:v>45414</c:v>
                </c:pt>
                <c:pt idx="6026">
                  <c:v>45415</c:v>
                </c:pt>
                <c:pt idx="6027">
                  <c:v>45418</c:v>
                </c:pt>
                <c:pt idx="6028">
                  <c:v>45419</c:v>
                </c:pt>
                <c:pt idx="6029">
                  <c:v>45420</c:v>
                </c:pt>
                <c:pt idx="6030">
                  <c:v>45421</c:v>
                </c:pt>
                <c:pt idx="6031">
                  <c:v>45422</c:v>
                </c:pt>
                <c:pt idx="6032">
                  <c:v>45425</c:v>
                </c:pt>
                <c:pt idx="6033">
                  <c:v>45426</c:v>
                </c:pt>
                <c:pt idx="6034">
                  <c:v>45427</c:v>
                </c:pt>
                <c:pt idx="6035">
                  <c:v>45428</c:v>
                </c:pt>
                <c:pt idx="6036">
                  <c:v>45429</c:v>
                </c:pt>
                <c:pt idx="6037">
                  <c:v>45433</c:v>
                </c:pt>
                <c:pt idx="6038">
                  <c:v>45434</c:v>
                </c:pt>
                <c:pt idx="6039">
                  <c:v>45435</c:v>
                </c:pt>
                <c:pt idx="6040">
                  <c:v>45436</c:v>
                </c:pt>
                <c:pt idx="6041">
                  <c:v>45439</c:v>
                </c:pt>
                <c:pt idx="6042">
                  <c:v>45440</c:v>
                </c:pt>
                <c:pt idx="6043">
                  <c:v>45441</c:v>
                </c:pt>
                <c:pt idx="6044">
                  <c:v>45442</c:v>
                </c:pt>
                <c:pt idx="6045">
                  <c:v>45443</c:v>
                </c:pt>
                <c:pt idx="6046">
                  <c:v>45446</c:v>
                </c:pt>
                <c:pt idx="6047">
                  <c:v>45447</c:v>
                </c:pt>
                <c:pt idx="6048">
                  <c:v>45448</c:v>
                </c:pt>
                <c:pt idx="6049">
                  <c:v>45449</c:v>
                </c:pt>
                <c:pt idx="6050">
                  <c:v>45450</c:v>
                </c:pt>
                <c:pt idx="6051">
                  <c:v>45453</c:v>
                </c:pt>
                <c:pt idx="6052">
                  <c:v>45454</c:v>
                </c:pt>
                <c:pt idx="6053">
                  <c:v>45455</c:v>
                </c:pt>
                <c:pt idx="6054">
                  <c:v>45456</c:v>
                </c:pt>
                <c:pt idx="6055">
                  <c:v>45457</c:v>
                </c:pt>
                <c:pt idx="6056">
                  <c:v>45461</c:v>
                </c:pt>
                <c:pt idx="6057">
                  <c:v>45462</c:v>
                </c:pt>
                <c:pt idx="6058">
                  <c:v>45463</c:v>
                </c:pt>
                <c:pt idx="6059">
                  <c:v>45464</c:v>
                </c:pt>
                <c:pt idx="6060">
                  <c:v>45467</c:v>
                </c:pt>
                <c:pt idx="6061">
                  <c:v>45468</c:v>
                </c:pt>
                <c:pt idx="6062">
                  <c:v>45469</c:v>
                </c:pt>
                <c:pt idx="6063">
                  <c:v>45470</c:v>
                </c:pt>
                <c:pt idx="6064">
                  <c:v>45471</c:v>
                </c:pt>
                <c:pt idx="6065">
                  <c:v>45474</c:v>
                </c:pt>
                <c:pt idx="6066">
                  <c:v>45475</c:v>
                </c:pt>
                <c:pt idx="6067">
                  <c:v>45476</c:v>
                </c:pt>
                <c:pt idx="6068">
                  <c:v>45477</c:v>
                </c:pt>
                <c:pt idx="6069">
                  <c:v>45478</c:v>
                </c:pt>
                <c:pt idx="6070">
                  <c:v>45481</c:v>
                </c:pt>
                <c:pt idx="6071">
                  <c:v>45482</c:v>
                </c:pt>
                <c:pt idx="6072">
                  <c:v>45483</c:v>
                </c:pt>
                <c:pt idx="6073">
                  <c:v>45484</c:v>
                </c:pt>
                <c:pt idx="6074">
                  <c:v>45485</c:v>
                </c:pt>
                <c:pt idx="6075">
                  <c:v>45488</c:v>
                </c:pt>
                <c:pt idx="6076">
                  <c:v>45489</c:v>
                </c:pt>
                <c:pt idx="6077">
                  <c:v>45491</c:v>
                </c:pt>
                <c:pt idx="6078">
                  <c:v>45492</c:v>
                </c:pt>
                <c:pt idx="6079">
                  <c:v>45495</c:v>
                </c:pt>
                <c:pt idx="6080">
                  <c:v>45496</c:v>
                </c:pt>
                <c:pt idx="6081">
                  <c:v>45497</c:v>
                </c:pt>
                <c:pt idx="6082">
                  <c:v>45498</c:v>
                </c:pt>
                <c:pt idx="6083">
                  <c:v>45499</c:v>
                </c:pt>
                <c:pt idx="6084">
                  <c:v>45502</c:v>
                </c:pt>
                <c:pt idx="6085">
                  <c:v>45503</c:v>
                </c:pt>
                <c:pt idx="6086">
                  <c:v>45504</c:v>
                </c:pt>
                <c:pt idx="6087">
                  <c:v>45505</c:v>
                </c:pt>
                <c:pt idx="6088">
                  <c:v>45506</c:v>
                </c:pt>
                <c:pt idx="6089">
                  <c:v>45509</c:v>
                </c:pt>
                <c:pt idx="6090">
                  <c:v>45510</c:v>
                </c:pt>
                <c:pt idx="6091">
                  <c:v>45511</c:v>
                </c:pt>
                <c:pt idx="6092">
                  <c:v>45512</c:v>
                </c:pt>
                <c:pt idx="6093">
                  <c:v>45513</c:v>
                </c:pt>
                <c:pt idx="6094">
                  <c:v>45516</c:v>
                </c:pt>
                <c:pt idx="6095">
                  <c:v>45517</c:v>
                </c:pt>
                <c:pt idx="6096">
                  <c:v>45518</c:v>
                </c:pt>
                <c:pt idx="6097">
                  <c:v>45520</c:v>
                </c:pt>
                <c:pt idx="6098">
                  <c:v>45523</c:v>
                </c:pt>
                <c:pt idx="6099">
                  <c:v>45524</c:v>
                </c:pt>
                <c:pt idx="6100">
                  <c:v>45525</c:v>
                </c:pt>
                <c:pt idx="6101">
                  <c:v>45526</c:v>
                </c:pt>
                <c:pt idx="6102">
                  <c:v>45527</c:v>
                </c:pt>
                <c:pt idx="6103">
                  <c:v>45530</c:v>
                </c:pt>
                <c:pt idx="6104">
                  <c:v>45531</c:v>
                </c:pt>
                <c:pt idx="6105">
                  <c:v>45532</c:v>
                </c:pt>
                <c:pt idx="6106">
                  <c:v>45533</c:v>
                </c:pt>
                <c:pt idx="6107">
                  <c:v>45534</c:v>
                </c:pt>
                <c:pt idx="6108">
                  <c:v>45537</c:v>
                </c:pt>
                <c:pt idx="6109">
                  <c:v>45538</c:v>
                </c:pt>
                <c:pt idx="6110">
                  <c:v>45539</c:v>
                </c:pt>
                <c:pt idx="6111">
                  <c:v>45540</c:v>
                </c:pt>
                <c:pt idx="6112">
                  <c:v>45541</c:v>
                </c:pt>
                <c:pt idx="6113">
                  <c:v>45544</c:v>
                </c:pt>
                <c:pt idx="6114">
                  <c:v>45545</c:v>
                </c:pt>
                <c:pt idx="6115">
                  <c:v>45546</c:v>
                </c:pt>
                <c:pt idx="6116">
                  <c:v>45547</c:v>
                </c:pt>
                <c:pt idx="6117">
                  <c:v>45548</c:v>
                </c:pt>
                <c:pt idx="6118">
                  <c:v>45551</c:v>
                </c:pt>
                <c:pt idx="6119">
                  <c:v>45552</c:v>
                </c:pt>
                <c:pt idx="6120">
                  <c:v>45553</c:v>
                </c:pt>
                <c:pt idx="6121">
                  <c:v>45554</c:v>
                </c:pt>
                <c:pt idx="6122">
                  <c:v>45555</c:v>
                </c:pt>
                <c:pt idx="6123">
                  <c:v>45558</c:v>
                </c:pt>
                <c:pt idx="6124">
                  <c:v>45559</c:v>
                </c:pt>
                <c:pt idx="6125">
                  <c:v>45560</c:v>
                </c:pt>
                <c:pt idx="6126">
                  <c:v>45561</c:v>
                </c:pt>
                <c:pt idx="6127">
                  <c:v>45562</c:v>
                </c:pt>
                <c:pt idx="6128">
                  <c:v>45565</c:v>
                </c:pt>
                <c:pt idx="6129">
                  <c:v>45566</c:v>
                </c:pt>
                <c:pt idx="6130">
                  <c:v>45568</c:v>
                </c:pt>
                <c:pt idx="6131">
                  <c:v>45569</c:v>
                </c:pt>
                <c:pt idx="6132">
                  <c:v>45572</c:v>
                </c:pt>
                <c:pt idx="6133">
                  <c:v>45573</c:v>
                </c:pt>
                <c:pt idx="6134">
                  <c:v>45574</c:v>
                </c:pt>
                <c:pt idx="6135">
                  <c:v>45575</c:v>
                </c:pt>
                <c:pt idx="6136">
                  <c:v>45576</c:v>
                </c:pt>
                <c:pt idx="6137">
                  <c:v>45579</c:v>
                </c:pt>
                <c:pt idx="6138">
                  <c:v>45580</c:v>
                </c:pt>
                <c:pt idx="6139">
                  <c:v>45581</c:v>
                </c:pt>
                <c:pt idx="6140">
                  <c:v>45582</c:v>
                </c:pt>
                <c:pt idx="6141">
                  <c:v>45583</c:v>
                </c:pt>
                <c:pt idx="6142">
                  <c:v>45586</c:v>
                </c:pt>
                <c:pt idx="6143">
                  <c:v>45587</c:v>
                </c:pt>
                <c:pt idx="6144">
                  <c:v>45588</c:v>
                </c:pt>
                <c:pt idx="6145">
                  <c:v>45589</c:v>
                </c:pt>
                <c:pt idx="6146">
                  <c:v>45590</c:v>
                </c:pt>
                <c:pt idx="6147">
                  <c:v>45593</c:v>
                </c:pt>
                <c:pt idx="6148">
                  <c:v>45594</c:v>
                </c:pt>
                <c:pt idx="6149">
                  <c:v>45595</c:v>
                </c:pt>
                <c:pt idx="6150">
                  <c:v>45596</c:v>
                </c:pt>
                <c:pt idx="6151">
                  <c:v>45597</c:v>
                </c:pt>
                <c:pt idx="6152">
                  <c:v>45600</c:v>
                </c:pt>
                <c:pt idx="6153">
                  <c:v>45601</c:v>
                </c:pt>
                <c:pt idx="6154">
                  <c:v>45602</c:v>
                </c:pt>
                <c:pt idx="6155">
                  <c:v>45603</c:v>
                </c:pt>
                <c:pt idx="6156">
                  <c:v>45604</c:v>
                </c:pt>
                <c:pt idx="6157">
                  <c:v>45607</c:v>
                </c:pt>
                <c:pt idx="6158">
                  <c:v>45608</c:v>
                </c:pt>
                <c:pt idx="6159">
                  <c:v>45609</c:v>
                </c:pt>
                <c:pt idx="6160">
                  <c:v>45610</c:v>
                </c:pt>
                <c:pt idx="6161">
                  <c:v>45614</c:v>
                </c:pt>
                <c:pt idx="6162">
                  <c:v>45615</c:v>
                </c:pt>
                <c:pt idx="6163">
                  <c:v>45617</c:v>
                </c:pt>
                <c:pt idx="6164">
                  <c:v>45618</c:v>
                </c:pt>
                <c:pt idx="6165">
                  <c:v>45621</c:v>
                </c:pt>
                <c:pt idx="6166">
                  <c:v>45622</c:v>
                </c:pt>
                <c:pt idx="6167">
                  <c:v>45623</c:v>
                </c:pt>
                <c:pt idx="6168">
                  <c:v>45624</c:v>
                </c:pt>
                <c:pt idx="6169">
                  <c:v>45625</c:v>
                </c:pt>
              </c:numCache>
            </c:numRef>
          </c:cat>
          <c:val>
            <c:numRef>
              <c:f>'strategy_results (2)'!$L$33:$L$6202</c:f>
              <c:numCache>
                <c:formatCode>_ [$₹-4009]\ * #,##0.00_ ;_ [$₹-4009]\ * \-#,##0.00_ ;_ [$₹-4009]\ * "-"??_ ;_ @_ </c:formatCode>
                <c:ptCount val="6170"/>
                <c:pt idx="0">
                  <c:v>1000000</c:v>
                </c:pt>
                <c:pt idx="1">
                  <c:v>1000000</c:v>
                </c:pt>
                <c:pt idx="2">
                  <c:v>1000000</c:v>
                </c:pt>
                <c:pt idx="3">
                  <c:v>1000000</c:v>
                </c:pt>
                <c:pt idx="4">
                  <c:v>1000000</c:v>
                </c:pt>
                <c:pt idx="5">
                  <c:v>1000000</c:v>
                </c:pt>
                <c:pt idx="6">
                  <c:v>1000000</c:v>
                </c:pt>
                <c:pt idx="7">
                  <c:v>1033259.1414944356</c:v>
                </c:pt>
                <c:pt idx="8">
                  <c:v>1031096.9793322736</c:v>
                </c:pt>
                <c:pt idx="9">
                  <c:v>1031955.4848966614</c:v>
                </c:pt>
                <c:pt idx="10">
                  <c:v>1024864.8648648649</c:v>
                </c:pt>
                <c:pt idx="11">
                  <c:v>1021748.8076311606</c:v>
                </c:pt>
                <c:pt idx="12">
                  <c:v>1039650.2384737678</c:v>
                </c:pt>
                <c:pt idx="13">
                  <c:v>1018187.5993640698</c:v>
                </c:pt>
                <c:pt idx="14">
                  <c:v>1030588.2352941175</c:v>
                </c:pt>
                <c:pt idx="15">
                  <c:v>1026136.7249602543</c:v>
                </c:pt>
                <c:pt idx="16">
                  <c:v>1008839.4276629571</c:v>
                </c:pt>
                <c:pt idx="17">
                  <c:v>1019968.2034976153</c:v>
                </c:pt>
                <c:pt idx="18">
                  <c:v>1016915.7392686803</c:v>
                </c:pt>
                <c:pt idx="19">
                  <c:v>983275.0397456279</c:v>
                </c:pt>
                <c:pt idx="20">
                  <c:v>985373.60890302062</c:v>
                </c:pt>
                <c:pt idx="21">
                  <c:v>1009856.9157392686</c:v>
                </c:pt>
                <c:pt idx="22">
                  <c:v>1016152.6232114468</c:v>
                </c:pt>
                <c:pt idx="23">
                  <c:v>1017329.0937996821</c:v>
                </c:pt>
                <c:pt idx="24">
                  <c:v>1040763.1160572337</c:v>
                </c:pt>
                <c:pt idx="25">
                  <c:v>1057392.6868044515</c:v>
                </c:pt>
                <c:pt idx="26">
                  <c:v>1074499.2050874406</c:v>
                </c:pt>
                <c:pt idx="27">
                  <c:v>1088203.4976152626</c:v>
                </c:pt>
                <c:pt idx="28">
                  <c:v>1116693.1637519877</c:v>
                </c:pt>
                <c:pt idx="29">
                  <c:v>1109379.9682034981</c:v>
                </c:pt>
                <c:pt idx="30">
                  <c:v>1082702.702702703</c:v>
                </c:pt>
                <c:pt idx="31">
                  <c:v>1088139.904610493</c:v>
                </c:pt>
                <c:pt idx="32">
                  <c:v>1107853.7360890303</c:v>
                </c:pt>
                <c:pt idx="33">
                  <c:v>1092400.6359300478</c:v>
                </c:pt>
                <c:pt idx="34">
                  <c:v>1115103.3386327506</c:v>
                </c:pt>
                <c:pt idx="35">
                  <c:v>1105914.1494435612</c:v>
                </c:pt>
                <c:pt idx="36">
                  <c:v>1078791.73290938</c:v>
                </c:pt>
                <c:pt idx="37">
                  <c:v>1101430.8426073133</c:v>
                </c:pt>
                <c:pt idx="38">
                  <c:v>1087726.5500794912</c:v>
                </c:pt>
                <c:pt idx="39">
                  <c:v>1095421.3036565976</c:v>
                </c:pt>
                <c:pt idx="40">
                  <c:v>1052337.0429252782</c:v>
                </c:pt>
                <c:pt idx="41">
                  <c:v>1089157.3926868045</c:v>
                </c:pt>
                <c:pt idx="42">
                  <c:v>1078887.1224165342</c:v>
                </c:pt>
                <c:pt idx="43">
                  <c:v>1053100.1589825121</c:v>
                </c:pt>
                <c:pt idx="44">
                  <c:v>1073767.8855325915</c:v>
                </c:pt>
                <c:pt idx="45">
                  <c:v>1082829.8887122415</c:v>
                </c:pt>
                <c:pt idx="46">
                  <c:v>1059682.0349761525</c:v>
                </c:pt>
                <c:pt idx="47">
                  <c:v>1046899.8410174879</c:v>
                </c:pt>
                <c:pt idx="48">
                  <c:v>1019236.8839427662</c:v>
                </c:pt>
                <c:pt idx="49">
                  <c:v>992496.02543720196</c:v>
                </c:pt>
                <c:pt idx="50">
                  <c:v>996534.18124006351</c:v>
                </c:pt>
                <c:pt idx="51">
                  <c:v>1030270.2702702702</c:v>
                </c:pt>
                <c:pt idx="52">
                  <c:v>993449.92050874408</c:v>
                </c:pt>
                <c:pt idx="53">
                  <c:v>989888.71224165335</c:v>
                </c:pt>
                <c:pt idx="54">
                  <c:v>1010874.4038155802</c:v>
                </c:pt>
                <c:pt idx="55">
                  <c:v>987853.73608903028</c:v>
                </c:pt>
                <c:pt idx="56">
                  <c:v>998124.00635930046</c:v>
                </c:pt>
                <c:pt idx="57">
                  <c:v>993926.86804451514</c:v>
                </c:pt>
                <c:pt idx="58">
                  <c:v>997519.87281399034</c:v>
                </c:pt>
                <c:pt idx="59">
                  <c:v>990937.9968203496</c:v>
                </c:pt>
                <c:pt idx="60">
                  <c:v>985373.6089030205</c:v>
                </c:pt>
                <c:pt idx="61">
                  <c:v>971987.28139904595</c:v>
                </c:pt>
                <c:pt idx="62">
                  <c:v>975993.64069952292</c:v>
                </c:pt>
                <c:pt idx="63">
                  <c:v>908171.70111287734</c:v>
                </c:pt>
                <c:pt idx="64">
                  <c:v>912337.04292527807</c:v>
                </c:pt>
                <c:pt idx="65">
                  <c:v>923974.56279809203</c:v>
                </c:pt>
                <c:pt idx="66">
                  <c:v>990238.47376788536</c:v>
                </c:pt>
                <c:pt idx="67">
                  <c:v>1025755.1669316372</c:v>
                </c:pt>
                <c:pt idx="68">
                  <c:v>1033163.7519872811</c:v>
                </c:pt>
                <c:pt idx="69">
                  <c:v>1012845.7869634337</c:v>
                </c:pt>
                <c:pt idx="70">
                  <c:v>965755.16693163721</c:v>
                </c:pt>
                <c:pt idx="71">
                  <c:v>917996.82034976117</c:v>
                </c:pt>
                <c:pt idx="72">
                  <c:v>899713.83147853706</c:v>
                </c:pt>
                <c:pt idx="73">
                  <c:v>893449.92050874385</c:v>
                </c:pt>
                <c:pt idx="74">
                  <c:v>900254.37201907777</c:v>
                </c:pt>
                <c:pt idx="75">
                  <c:v>882670.90620031778</c:v>
                </c:pt>
                <c:pt idx="76">
                  <c:v>864515.10333863262</c:v>
                </c:pt>
                <c:pt idx="77">
                  <c:v>913259.14149443549</c:v>
                </c:pt>
                <c:pt idx="78">
                  <c:v>901049.28457869636</c:v>
                </c:pt>
                <c:pt idx="79">
                  <c:v>894467.4085850555</c:v>
                </c:pt>
                <c:pt idx="80">
                  <c:v>847980.92209856899</c:v>
                </c:pt>
                <c:pt idx="81">
                  <c:v>836915.73926868022</c:v>
                </c:pt>
                <c:pt idx="82">
                  <c:v>877933.22734499176</c:v>
                </c:pt>
                <c:pt idx="83">
                  <c:v>904546.89984101732</c:v>
                </c:pt>
                <c:pt idx="84">
                  <c:v>868076.31160572323</c:v>
                </c:pt>
                <c:pt idx="85">
                  <c:v>876661.36724960234</c:v>
                </c:pt>
                <c:pt idx="86">
                  <c:v>866868.04451510322</c:v>
                </c:pt>
                <c:pt idx="87">
                  <c:v>829602.54372019065</c:v>
                </c:pt>
                <c:pt idx="88">
                  <c:v>815771.06518282974</c:v>
                </c:pt>
                <c:pt idx="89">
                  <c:v>826232.11446740839</c:v>
                </c:pt>
                <c:pt idx="90">
                  <c:v>831065.18282988842</c:v>
                </c:pt>
                <c:pt idx="91">
                  <c:v>834117.64705882338</c:v>
                </c:pt>
                <c:pt idx="92">
                  <c:v>822511.92368839413</c:v>
                </c:pt>
                <c:pt idx="93">
                  <c:v>806359.30047694733</c:v>
                </c:pt>
                <c:pt idx="94">
                  <c:v>784101.74880763097</c:v>
                </c:pt>
                <c:pt idx="95">
                  <c:v>778632.75039745611</c:v>
                </c:pt>
                <c:pt idx="96">
                  <c:v>785945.9459459458</c:v>
                </c:pt>
                <c:pt idx="97">
                  <c:v>793418.12400635914</c:v>
                </c:pt>
                <c:pt idx="98">
                  <c:v>811033.3863275036</c:v>
                </c:pt>
                <c:pt idx="99">
                  <c:v>833736.08903020632</c:v>
                </c:pt>
                <c:pt idx="100">
                  <c:v>855230.52464228903</c:v>
                </c:pt>
                <c:pt idx="101">
                  <c:v>877869.63434022234</c:v>
                </c:pt>
                <c:pt idx="102">
                  <c:v>857869.63434022234</c:v>
                </c:pt>
                <c:pt idx="103">
                  <c:v>883465.81875993614</c:v>
                </c:pt>
                <c:pt idx="104">
                  <c:v>893227.34499205044</c:v>
                </c:pt>
                <c:pt idx="105">
                  <c:v>904133.54531001556</c:v>
                </c:pt>
                <c:pt idx="106">
                  <c:v>909602.5437201903</c:v>
                </c:pt>
                <c:pt idx="107">
                  <c:v>930779.0143084256</c:v>
                </c:pt>
                <c:pt idx="108">
                  <c:v>933036.56597774196</c:v>
                </c:pt>
                <c:pt idx="109">
                  <c:v>915993.64069952257</c:v>
                </c:pt>
                <c:pt idx="110">
                  <c:v>911224.16534181195</c:v>
                </c:pt>
                <c:pt idx="111">
                  <c:v>912877.5834658182</c:v>
                </c:pt>
                <c:pt idx="112">
                  <c:v>919077.901430842</c:v>
                </c:pt>
                <c:pt idx="113">
                  <c:v>939459.45945945871</c:v>
                </c:pt>
                <c:pt idx="114">
                  <c:v>953100.15898251114</c:v>
                </c:pt>
                <c:pt idx="115">
                  <c:v>958410.17488076235</c:v>
                </c:pt>
                <c:pt idx="116">
                  <c:v>938092.20985691517</c:v>
                </c:pt>
                <c:pt idx="117">
                  <c:v>946422.8934817164</c:v>
                </c:pt>
                <c:pt idx="118">
                  <c:v>936216.21621621563</c:v>
                </c:pt>
                <c:pt idx="119">
                  <c:v>923147.85373608849</c:v>
                </c:pt>
                <c:pt idx="120">
                  <c:v>924833.06836247945</c:v>
                </c:pt>
                <c:pt idx="121">
                  <c:v>934817.17011128704</c:v>
                </c:pt>
                <c:pt idx="122">
                  <c:v>949030.20667726477</c:v>
                </c:pt>
                <c:pt idx="123">
                  <c:v>935739.26868044457</c:v>
                </c:pt>
                <c:pt idx="124">
                  <c:v>950874.4038155796</c:v>
                </c:pt>
                <c:pt idx="125">
                  <c:v>961081.08108108037</c:v>
                </c:pt>
                <c:pt idx="126">
                  <c:v>970461.04928457807</c:v>
                </c:pt>
                <c:pt idx="127">
                  <c:v>964578.69634340156</c:v>
                </c:pt>
                <c:pt idx="128">
                  <c:v>965087.44038155745</c:v>
                </c:pt>
                <c:pt idx="129">
                  <c:v>960031.79650238424</c:v>
                </c:pt>
                <c:pt idx="130">
                  <c:v>965691.57392686757</c:v>
                </c:pt>
                <c:pt idx="131">
                  <c:v>975103.33863274974</c:v>
                </c:pt>
                <c:pt idx="132">
                  <c:v>968267.09062003123</c:v>
                </c:pt>
                <c:pt idx="133">
                  <c:v>960095.38950715377</c:v>
                </c:pt>
                <c:pt idx="134">
                  <c:v>940953.89507154177</c:v>
                </c:pt>
                <c:pt idx="135">
                  <c:v>930429.25278219348</c:v>
                </c:pt>
                <c:pt idx="136">
                  <c:v>913068.36248012667</c:v>
                </c:pt>
                <c:pt idx="137">
                  <c:v>905691.57392686768</c:v>
                </c:pt>
                <c:pt idx="138">
                  <c:v>888553.25914149405</c:v>
                </c:pt>
                <c:pt idx="139">
                  <c:v>837996.82034976117</c:v>
                </c:pt>
                <c:pt idx="140">
                  <c:v>857806.04133545281</c:v>
                </c:pt>
                <c:pt idx="141">
                  <c:v>838314.78537360858</c:v>
                </c:pt>
                <c:pt idx="142">
                  <c:v>850906.20031796477</c:v>
                </c:pt>
                <c:pt idx="143">
                  <c:v>848203.49761526205</c:v>
                </c:pt>
                <c:pt idx="144">
                  <c:v>847599.36406995193</c:v>
                </c:pt>
                <c:pt idx="145">
                  <c:v>843783.78378378344</c:v>
                </c:pt>
                <c:pt idx="146">
                  <c:v>846995.23052464216</c:v>
                </c:pt>
                <c:pt idx="147">
                  <c:v>840222.57551669294</c:v>
                </c:pt>
                <c:pt idx="148">
                  <c:v>838505.56438791705</c:v>
                </c:pt>
                <c:pt idx="149">
                  <c:v>833577.10651828267</c:v>
                </c:pt>
                <c:pt idx="150">
                  <c:v>855707.4721780601</c:v>
                </c:pt>
                <c:pt idx="151">
                  <c:v>855294.11764705856</c:v>
                </c:pt>
                <c:pt idx="152">
                  <c:v>844515.1033386325</c:v>
                </c:pt>
                <c:pt idx="153">
                  <c:v>833545.31001589797</c:v>
                </c:pt>
                <c:pt idx="154">
                  <c:v>838092.20985691552</c:v>
                </c:pt>
                <c:pt idx="155">
                  <c:v>859427.66295707447</c:v>
                </c:pt>
                <c:pt idx="156">
                  <c:v>853036.5659777422</c:v>
                </c:pt>
                <c:pt idx="157">
                  <c:v>863624.80127185967</c:v>
                </c:pt>
                <c:pt idx="158">
                  <c:v>871383.1478537356</c:v>
                </c:pt>
                <c:pt idx="159">
                  <c:v>878346.58187599317</c:v>
                </c:pt>
                <c:pt idx="160">
                  <c:v>881430.8426073126</c:v>
                </c:pt>
                <c:pt idx="161">
                  <c:v>882003.1796502379</c:v>
                </c:pt>
                <c:pt idx="162">
                  <c:v>878378.37837837788</c:v>
                </c:pt>
                <c:pt idx="163">
                  <c:v>871128.7758346576</c:v>
                </c:pt>
                <c:pt idx="164">
                  <c:v>869761.52623211395</c:v>
                </c:pt>
                <c:pt idx="165">
                  <c:v>875007.94912559562</c:v>
                </c:pt>
                <c:pt idx="166">
                  <c:v>886550.07949125522</c:v>
                </c:pt>
                <c:pt idx="167">
                  <c:v>907949.1255961837</c:v>
                </c:pt>
                <c:pt idx="168">
                  <c:v>908267.090620031</c:v>
                </c:pt>
                <c:pt idx="169">
                  <c:v>912782.19395866361</c:v>
                </c:pt>
                <c:pt idx="170">
                  <c:v>915580.28616852057</c:v>
                </c:pt>
                <c:pt idx="171">
                  <c:v>922130.36565977649</c:v>
                </c:pt>
                <c:pt idx="172">
                  <c:v>926136.72496025334</c:v>
                </c:pt>
                <c:pt idx="173">
                  <c:v>933322.73449920421</c:v>
                </c:pt>
                <c:pt idx="174">
                  <c:v>926009.53895071452</c:v>
                </c:pt>
                <c:pt idx="175">
                  <c:v>919109.69793322636</c:v>
                </c:pt>
                <c:pt idx="176">
                  <c:v>901240.0635930039</c:v>
                </c:pt>
                <c:pt idx="177">
                  <c:v>861271.86009538861</c:v>
                </c:pt>
                <c:pt idx="178">
                  <c:v>837519.87281398964</c:v>
                </c:pt>
                <c:pt idx="179">
                  <c:v>853990.46104928385</c:v>
                </c:pt>
                <c:pt idx="180">
                  <c:v>845691.57392686722</c:v>
                </c:pt>
                <c:pt idx="181">
                  <c:v>805373.60890301992</c:v>
                </c:pt>
                <c:pt idx="182">
                  <c:v>821971.38314785284</c:v>
                </c:pt>
                <c:pt idx="183">
                  <c:v>806295.70747217734</c:v>
                </c:pt>
                <c:pt idx="184">
                  <c:v>821971.38314785296</c:v>
                </c:pt>
                <c:pt idx="185">
                  <c:v>805341.81240063522</c:v>
                </c:pt>
                <c:pt idx="186">
                  <c:v>808680.44515103253</c:v>
                </c:pt>
                <c:pt idx="187">
                  <c:v>815262.32114467316</c:v>
                </c:pt>
                <c:pt idx="188">
                  <c:v>825310.01589825016</c:v>
                </c:pt>
                <c:pt idx="189">
                  <c:v>817011.12877583364</c:v>
                </c:pt>
                <c:pt idx="190">
                  <c:v>817170.11128775741</c:v>
                </c:pt>
                <c:pt idx="191">
                  <c:v>805914.14944356028</c:v>
                </c:pt>
                <c:pt idx="192">
                  <c:v>787885.53259141406</c:v>
                </c:pt>
                <c:pt idx="193">
                  <c:v>764324.32432432345</c:v>
                </c:pt>
                <c:pt idx="194">
                  <c:v>767090.62003179558</c:v>
                </c:pt>
                <c:pt idx="195">
                  <c:v>748330.68362480041</c:v>
                </c:pt>
                <c:pt idx="196">
                  <c:v>747503.97456279723</c:v>
                </c:pt>
                <c:pt idx="197">
                  <c:v>736438.79173290846</c:v>
                </c:pt>
                <c:pt idx="198">
                  <c:v>722416.5341812392</c:v>
                </c:pt>
                <c:pt idx="199">
                  <c:v>741589.82511923613</c:v>
                </c:pt>
                <c:pt idx="200">
                  <c:v>745310.01589825039</c:v>
                </c:pt>
                <c:pt idx="201">
                  <c:v>727472.17806041264</c:v>
                </c:pt>
                <c:pt idx="202">
                  <c:v>732877.58346581808</c:v>
                </c:pt>
                <c:pt idx="203">
                  <c:v>752877.5834658182</c:v>
                </c:pt>
                <c:pt idx="204">
                  <c:v>754403.81558028562</c:v>
                </c:pt>
                <c:pt idx="205">
                  <c:v>749570.74721780559</c:v>
                </c:pt>
                <c:pt idx="206">
                  <c:v>742225.75516693119</c:v>
                </c:pt>
                <c:pt idx="207">
                  <c:v>745786.9634340218</c:v>
                </c:pt>
                <c:pt idx="208">
                  <c:v>763624.80127185967</c:v>
                </c:pt>
                <c:pt idx="209">
                  <c:v>778918.91891891847</c:v>
                </c:pt>
                <c:pt idx="210">
                  <c:v>789856.9157392683</c:v>
                </c:pt>
                <c:pt idx="211">
                  <c:v>788712.24165341782</c:v>
                </c:pt>
                <c:pt idx="212">
                  <c:v>792845.78696343373</c:v>
                </c:pt>
                <c:pt idx="213">
                  <c:v>805596.18441971357</c:v>
                </c:pt>
                <c:pt idx="214">
                  <c:v>807599.36406995205</c:v>
                </c:pt>
                <c:pt idx="215">
                  <c:v>788267.09062003146</c:v>
                </c:pt>
                <c:pt idx="216">
                  <c:v>768235.29411764676</c:v>
                </c:pt>
                <c:pt idx="217">
                  <c:v>790365.65977742407</c:v>
                </c:pt>
                <c:pt idx="218">
                  <c:v>793036.56597774196</c:v>
                </c:pt>
                <c:pt idx="219">
                  <c:v>784260.73131955438</c:v>
                </c:pt>
                <c:pt idx="220">
                  <c:v>786009.53895071498</c:v>
                </c:pt>
                <c:pt idx="221">
                  <c:v>787027.02702702652</c:v>
                </c:pt>
                <c:pt idx="222">
                  <c:v>785373.60890302027</c:v>
                </c:pt>
                <c:pt idx="223">
                  <c:v>777329.09379968164</c:v>
                </c:pt>
                <c:pt idx="224">
                  <c:v>773290.93799681996</c:v>
                </c:pt>
                <c:pt idx="225">
                  <c:v>779141.49443561176</c:v>
                </c:pt>
                <c:pt idx="226">
                  <c:v>796756.75675675634</c:v>
                </c:pt>
                <c:pt idx="227">
                  <c:v>809379.96820349712</c:v>
                </c:pt>
                <c:pt idx="228">
                  <c:v>804292.52782193909</c:v>
                </c:pt>
                <c:pt idx="229">
                  <c:v>806454.68998410134</c:v>
                </c:pt>
                <c:pt idx="230">
                  <c:v>811573.92686804407</c:v>
                </c:pt>
                <c:pt idx="231">
                  <c:v>811192.36883942713</c:v>
                </c:pt>
                <c:pt idx="232">
                  <c:v>816947.53577106469</c:v>
                </c:pt>
                <c:pt idx="233">
                  <c:v>825786.96343402169</c:v>
                </c:pt>
                <c:pt idx="234">
                  <c:v>828298.88712241605</c:v>
                </c:pt>
                <c:pt idx="235">
                  <c:v>835421.30365659739</c:v>
                </c:pt>
                <c:pt idx="236">
                  <c:v>847154.21303656569</c:v>
                </c:pt>
                <c:pt idx="237">
                  <c:v>847917.32909379934</c:v>
                </c:pt>
                <c:pt idx="238">
                  <c:v>861240.06359300436</c:v>
                </c:pt>
                <c:pt idx="239">
                  <c:v>858092.20985691529</c:v>
                </c:pt>
                <c:pt idx="240">
                  <c:v>834721.78060413303</c:v>
                </c:pt>
                <c:pt idx="241">
                  <c:v>837901.43084260682</c:v>
                </c:pt>
                <c:pt idx="242">
                  <c:v>833386.32750397408</c:v>
                </c:pt>
                <c:pt idx="243">
                  <c:v>823688.39427662909</c:v>
                </c:pt>
                <c:pt idx="244">
                  <c:v>812337.04292527784</c:v>
                </c:pt>
                <c:pt idx="245">
                  <c:v>789825.11923688359</c:v>
                </c:pt>
                <c:pt idx="246">
                  <c:v>770747.21780604101</c:v>
                </c:pt>
                <c:pt idx="247">
                  <c:v>781112.87758346554</c:v>
                </c:pt>
                <c:pt idx="248">
                  <c:v>794244.8330683622</c:v>
                </c:pt>
                <c:pt idx="249">
                  <c:v>803529.41176470555</c:v>
                </c:pt>
                <c:pt idx="250">
                  <c:v>797647.05882352905</c:v>
                </c:pt>
                <c:pt idx="251">
                  <c:v>808775.83465818723</c:v>
                </c:pt>
                <c:pt idx="252">
                  <c:v>821144.67408585025</c:v>
                </c:pt>
                <c:pt idx="253">
                  <c:v>831573.92686804419</c:v>
                </c:pt>
                <c:pt idx="254">
                  <c:v>844038.15580286121</c:v>
                </c:pt>
                <c:pt idx="255">
                  <c:v>832591.41494435573</c:v>
                </c:pt>
                <c:pt idx="256">
                  <c:v>834117.64705882315</c:v>
                </c:pt>
                <c:pt idx="257">
                  <c:v>818632.75039745588</c:v>
                </c:pt>
                <c:pt idx="258">
                  <c:v>814244.8330683622</c:v>
                </c:pt>
                <c:pt idx="259">
                  <c:v>818282.98887122376</c:v>
                </c:pt>
                <c:pt idx="260">
                  <c:v>818282.98887122376</c:v>
                </c:pt>
                <c:pt idx="261">
                  <c:v>822289.34817170061</c:v>
                </c:pt>
                <c:pt idx="262">
                  <c:v>825373.60890302015</c:v>
                </c:pt>
                <c:pt idx="263">
                  <c:v>830492.84578696277</c:v>
                </c:pt>
                <c:pt idx="264">
                  <c:v>845214.62639109627</c:v>
                </c:pt>
                <c:pt idx="265">
                  <c:v>857233.70429252728</c:v>
                </c:pt>
                <c:pt idx="266">
                  <c:v>861812.40063592943</c:v>
                </c:pt>
                <c:pt idx="267">
                  <c:v>868648.64864864806</c:v>
                </c:pt>
                <c:pt idx="268">
                  <c:v>871287.75834658125</c:v>
                </c:pt>
                <c:pt idx="269">
                  <c:v>853449.9205087435</c:v>
                </c:pt>
                <c:pt idx="270">
                  <c:v>877392.68680445093</c:v>
                </c:pt>
                <c:pt idx="271">
                  <c:v>872305.2464228929</c:v>
                </c:pt>
                <c:pt idx="272">
                  <c:v>864324.3243243238</c:v>
                </c:pt>
                <c:pt idx="273">
                  <c:v>876852.14626391022</c:v>
                </c:pt>
                <c:pt idx="274">
                  <c:v>879236.88394276553</c:v>
                </c:pt>
                <c:pt idx="275">
                  <c:v>882098.5691573919</c:v>
                </c:pt>
                <c:pt idx="276">
                  <c:v>871732.90937996749</c:v>
                </c:pt>
                <c:pt idx="277">
                  <c:v>887440.38155802793</c:v>
                </c:pt>
                <c:pt idx="278">
                  <c:v>893926.86804451444</c:v>
                </c:pt>
                <c:pt idx="279">
                  <c:v>891701.11287758278</c:v>
                </c:pt>
                <c:pt idx="280">
                  <c:v>884705.88235294051</c:v>
                </c:pt>
                <c:pt idx="281">
                  <c:v>886073.13195548404</c:v>
                </c:pt>
                <c:pt idx="282">
                  <c:v>900922.0985691566</c:v>
                </c:pt>
                <c:pt idx="283">
                  <c:v>878441.97138314694</c:v>
                </c:pt>
                <c:pt idx="284">
                  <c:v>880635.93004769378</c:v>
                </c:pt>
                <c:pt idx="285">
                  <c:v>880031.79650238378</c:v>
                </c:pt>
                <c:pt idx="286">
                  <c:v>871287.7583465809</c:v>
                </c:pt>
                <c:pt idx="287">
                  <c:v>861748.80763115967</c:v>
                </c:pt>
                <c:pt idx="288">
                  <c:v>839713.83147853659</c:v>
                </c:pt>
                <c:pt idx="289">
                  <c:v>834594.59459459386</c:v>
                </c:pt>
                <c:pt idx="290">
                  <c:v>823879.17329093721</c:v>
                </c:pt>
                <c:pt idx="291">
                  <c:v>859395.8664546893</c:v>
                </c:pt>
                <c:pt idx="292">
                  <c:v>863624.80127185921</c:v>
                </c:pt>
                <c:pt idx="293">
                  <c:v>830747.21780604043</c:v>
                </c:pt>
                <c:pt idx="294">
                  <c:v>808553.25914149359</c:v>
                </c:pt>
                <c:pt idx="295">
                  <c:v>820667.7265500786</c:v>
                </c:pt>
                <c:pt idx="296">
                  <c:v>822162.16216216108</c:v>
                </c:pt>
                <c:pt idx="297">
                  <c:v>797933.22734499106</c:v>
                </c:pt>
                <c:pt idx="298">
                  <c:v>761812.40063592908</c:v>
                </c:pt>
                <c:pt idx="299">
                  <c:v>715230.52464228845</c:v>
                </c:pt>
                <c:pt idx="300">
                  <c:v>759427.66295707377</c:v>
                </c:pt>
                <c:pt idx="301">
                  <c:v>774022.25755166833</c:v>
                </c:pt>
                <c:pt idx="302">
                  <c:v>759014.30842607201</c:v>
                </c:pt>
                <c:pt idx="303">
                  <c:v>754658.18759936292</c:v>
                </c:pt>
                <c:pt idx="304">
                  <c:v>744642.28934817063</c:v>
                </c:pt>
                <c:pt idx="305">
                  <c:v>767631.16057233582</c:v>
                </c:pt>
                <c:pt idx="306">
                  <c:v>755198.7281399034</c:v>
                </c:pt>
                <c:pt idx="307">
                  <c:v>738505.56438791612</c:v>
                </c:pt>
                <c:pt idx="308">
                  <c:v>738632.75039745506</c:v>
                </c:pt>
                <c:pt idx="309">
                  <c:v>748966.61367249477</c:v>
                </c:pt>
                <c:pt idx="310">
                  <c:v>767058.82352941053</c:v>
                </c:pt>
                <c:pt idx="311">
                  <c:v>759999.99999999872</c:v>
                </c:pt>
                <c:pt idx="312">
                  <c:v>730174.8807631149</c:v>
                </c:pt>
                <c:pt idx="313">
                  <c:v>723751.9872813978</c:v>
                </c:pt>
                <c:pt idx="314">
                  <c:v>730842.60731319431</c:v>
                </c:pt>
                <c:pt idx="315">
                  <c:v>722829.8887122405</c:v>
                </c:pt>
                <c:pt idx="316">
                  <c:v>724705.88235293992</c:v>
                </c:pt>
                <c:pt idx="317">
                  <c:v>717551.669316374</c:v>
                </c:pt>
                <c:pt idx="318">
                  <c:v>701462.63910969684</c:v>
                </c:pt>
                <c:pt idx="319">
                  <c:v>678410.17488076212</c:v>
                </c:pt>
                <c:pt idx="320">
                  <c:v>651764.70588235208</c:v>
                </c:pt>
                <c:pt idx="321">
                  <c:v>664292.52782193862</c:v>
                </c:pt>
                <c:pt idx="322">
                  <c:v>678537.36089030118</c:v>
                </c:pt>
                <c:pt idx="323">
                  <c:v>701685.21462639014</c:v>
                </c:pt>
                <c:pt idx="324">
                  <c:v>727790.1430842597</c:v>
                </c:pt>
                <c:pt idx="325">
                  <c:v>727503.97456279711</c:v>
                </c:pt>
                <c:pt idx="326">
                  <c:v>731160.57233704196</c:v>
                </c:pt>
                <c:pt idx="327">
                  <c:v>728966.613672495</c:v>
                </c:pt>
                <c:pt idx="328">
                  <c:v>734721.78060413245</c:v>
                </c:pt>
                <c:pt idx="329">
                  <c:v>727344.99205087335</c:v>
                </c:pt>
                <c:pt idx="330">
                  <c:v>700349.76152623107</c:v>
                </c:pt>
                <c:pt idx="331">
                  <c:v>715580.28616852034</c:v>
                </c:pt>
                <c:pt idx="332">
                  <c:v>723179.65023847274</c:v>
                </c:pt>
                <c:pt idx="333">
                  <c:v>713545.31001589715</c:v>
                </c:pt>
                <c:pt idx="334">
                  <c:v>718632.75039745506</c:v>
                </c:pt>
                <c:pt idx="335">
                  <c:v>724451.51033386216</c:v>
                </c:pt>
                <c:pt idx="336">
                  <c:v>730651.82829888596</c:v>
                </c:pt>
                <c:pt idx="337">
                  <c:v>730842.60731319431</c:v>
                </c:pt>
                <c:pt idx="338">
                  <c:v>728108.10810810688</c:v>
                </c:pt>
                <c:pt idx="339">
                  <c:v>725278.21939586522</c:v>
                </c:pt>
                <c:pt idx="340">
                  <c:v>725468.99841017358</c:v>
                </c:pt>
                <c:pt idx="341">
                  <c:v>728330.68362479983</c:v>
                </c:pt>
                <c:pt idx="342">
                  <c:v>732050.8744038142</c:v>
                </c:pt>
                <c:pt idx="343">
                  <c:v>747186.00953894923</c:v>
                </c:pt>
                <c:pt idx="344">
                  <c:v>745818.75993640546</c:v>
                </c:pt>
                <c:pt idx="345">
                  <c:v>743688.39427662815</c:v>
                </c:pt>
                <c:pt idx="346">
                  <c:v>742829.88871224015</c:v>
                </c:pt>
                <c:pt idx="347">
                  <c:v>749825.11923688231</c:v>
                </c:pt>
                <c:pt idx="348">
                  <c:v>751573.92686804291</c:v>
                </c:pt>
                <c:pt idx="349">
                  <c:v>747154.21303656453</c:v>
                </c:pt>
                <c:pt idx="350">
                  <c:v>758791.73290937848</c:v>
                </c:pt>
                <c:pt idx="351">
                  <c:v>762130.36565977591</c:v>
                </c:pt>
                <c:pt idx="352">
                  <c:v>748839.42766295548</c:v>
                </c:pt>
                <c:pt idx="353">
                  <c:v>742702.70270270121</c:v>
                </c:pt>
                <c:pt idx="354">
                  <c:v>730079.49125596031</c:v>
                </c:pt>
                <c:pt idx="355">
                  <c:v>716820.34976152482</c:v>
                </c:pt>
                <c:pt idx="356">
                  <c:v>709443.5612082656</c:v>
                </c:pt>
                <c:pt idx="357">
                  <c:v>709507.15421303525</c:v>
                </c:pt>
                <c:pt idx="358">
                  <c:v>707376.78855325771</c:v>
                </c:pt>
                <c:pt idx="359">
                  <c:v>716438.79173290788</c:v>
                </c:pt>
                <c:pt idx="360">
                  <c:v>719300.47694753413</c:v>
                </c:pt>
                <c:pt idx="361">
                  <c:v>716788.55325914</c:v>
                </c:pt>
                <c:pt idx="362">
                  <c:v>717965.0238473753</c:v>
                </c:pt>
                <c:pt idx="363">
                  <c:v>707631.16057233559</c:v>
                </c:pt>
                <c:pt idx="364">
                  <c:v>691732.90937996679</c:v>
                </c:pt>
                <c:pt idx="365">
                  <c:v>685723.37042925134</c:v>
                </c:pt>
                <c:pt idx="366">
                  <c:v>697392.68680445012</c:v>
                </c:pt>
                <c:pt idx="367">
                  <c:v>697996.82034976012</c:v>
                </c:pt>
                <c:pt idx="368">
                  <c:v>696470.58823529282</c:v>
                </c:pt>
                <c:pt idx="369">
                  <c:v>691669.31637519749</c:v>
                </c:pt>
                <c:pt idx="370">
                  <c:v>678537.36089030083</c:v>
                </c:pt>
                <c:pt idx="371">
                  <c:v>697360.89030206553</c:v>
                </c:pt>
                <c:pt idx="372">
                  <c:v>697042.92527821823</c:v>
                </c:pt>
                <c:pt idx="373">
                  <c:v>695707.4721780594</c:v>
                </c:pt>
                <c:pt idx="374">
                  <c:v>704546.89984101651</c:v>
                </c:pt>
                <c:pt idx="375">
                  <c:v>699999.99999999895</c:v>
                </c:pt>
                <c:pt idx="376">
                  <c:v>680317.96502384637</c:v>
                </c:pt>
                <c:pt idx="377">
                  <c:v>679141.49443561106</c:v>
                </c:pt>
                <c:pt idx="378">
                  <c:v>680286.16852146154</c:v>
                </c:pt>
                <c:pt idx="379">
                  <c:v>677329.09379968094</c:v>
                </c:pt>
                <c:pt idx="380">
                  <c:v>673767.88553259033</c:v>
                </c:pt>
                <c:pt idx="381">
                  <c:v>681748.80763115932</c:v>
                </c:pt>
                <c:pt idx="382">
                  <c:v>689125.59618441854</c:v>
                </c:pt>
                <c:pt idx="383">
                  <c:v>703020.66772654885</c:v>
                </c:pt>
                <c:pt idx="384">
                  <c:v>706168.52146263781</c:v>
                </c:pt>
                <c:pt idx="385">
                  <c:v>703052.46422893344</c:v>
                </c:pt>
                <c:pt idx="386">
                  <c:v>701494.4356120812</c:v>
                </c:pt>
                <c:pt idx="387">
                  <c:v>694403.81558028481</c:v>
                </c:pt>
                <c:pt idx="388">
                  <c:v>690556.43879173161</c:v>
                </c:pt>
                <c:pt idx="389">
                  <c:v>685341.81240063452</c:v>
                </c:pt>
                <c:pt idx="390">
                  <c:v>680858.50556438661</c:v>
                </c:pt>
                <c:pt idx="391">
                  <c:v>682066.7726550065</c:v>
                </c:pt>
                <c:pt idx="392">
                  <c:v>676756.75675675529</c:v>
                </c:pt>
                <c:pt idx="393">
                  <c:v>669888.71224165196</c:v>
                </c:pt>
                <c:pt idx="394">
                  <c:v>668807.63116057089</c:v>
                </c:pt>
                <c:pt idx="395">
                  <c:v>675007.94912559469</c:v>
                </c:pt>
                <c:pt idx="396">
                  <c:v>682257.55166931474</c:v>
                </c:pt>
                <c:pt idx="397">
                  <c:v>676089.03020667576</c:v>
                </c:pt>
                <c:pt idx="398">
                  <c:v>677901.43084260565</c:v>
                </c:pt>
                <c:pt idx="399">
                  <c:v>683370.42925278051</c:v>
                </c:pt>
                <c:pt idx="400">
                  <c:v>683783.78378378216</c:v>
                </c:pt>
                <c:pt idx="401">
                  <c:v>681780.60413354367</c:v>
                </c:pt>
                <c:pt idx="402">
                  <c:v>679173.29093799531</c:v>
                </c:pt>
                <c:pt idx="403">
                  <c:v>680858.50556438649</c:v>
                </c:pt>
                <c:pt idx="404">
                  <c:v>681176.47058823379</c:v>
                </c:pt>
                <c:pt idx="405">
                  <c:v>675993.64069952152</c:v>
                </c:pt>
                <c:pt idx="406">
                  <c:v>683942.76629570581</c:v>
                </c:pt>
                <c:pt idx="407">
                  <c:v>686136.72496025276</c:v>
                </c:pt>
                <c:pt idx="408">
                  <c:v>679936.40699522896</c:v>
                </c:pt>
                <c:pt idx="409">
                  <c:v>676470.58823529258</c:v>
                </c:pt>
                <c:pt idx="410">
                  <c:v>679618.44197138166</c:v>
                </c:pt>
                <c:pt idx="411">
                  <c:v>681399.04610492697</c:v>
                </c:pt>
                <c:pt idx="412">
                  <c:v>679904.61049284437</c:v>
                </c:pt>
                <c:pt idx="413">
                  <c:v>682066.7726550065</c:v>
                </c:pt>
                <c:pt idx="414">
                  <c:v>680858.50556438661</c:v>
                </c:pt>
                <c:pt idx="415">
                  <c:v>678823.52941176342</c:v>
                </c:pt>
                <c:pt idx="416">
                  <c:v>676724.96025437082</c:v>
                </c:pt>
                <c:pt idx="417">
                  <c:v>670111.28775834537</c:v>
                </c:pt>
                <c:pt idx="418">
                  <c:v>666486.48648648523</c:v>
                </c:pt>
                <c:pt idx="419">
                  <c:v>666581.87599363958</c:v>
                </c:pt>
                <c:pt idx="420">
                  <c:v>664546.89984101639</c:v>
                </c:pt>
                <c:pt idx="421">
                  <c:v>658887.12241653306</c:v>
                </c:pt>
                <c:pt idx="422">
                  <c:v>658314.78537360788</c:v>
                </c:pt>
                <c:pt idx="423">
                  <c:v>657170.11128775729</c:v>
                </c:pt>
                <c:pt idx="424">
                  <c:v>650810.81081080972</c:v>
                </c:pt>
                <c:pt idx="425">
                  <c:v>624610.49284578592</c:v>
                </c:pt>
                <c:pt idx="426">
                  <c:v>617933.22734499106</c:v>
                </c:pt>
                <c:pt idx="427">
                  <c:v>584864.86486486392</c:v>
                </c:pt>
                <c:pt idx="428">
                  <c:v>554689.98410174786</c:v>
                </c:pt>
                <c:pt idx="429">
                  <c:v>572464.2289348162</c:v>
                </c:pt>
                <c:pt idx="430">
                  <c:v>580095.38950715319</c:v>
                </c:pt>
                <c:pt idx="431">
                  <c:v>571573.92686804337</c:v>
                </c:pt>
                <c:pt idx="432">
                  <c:v>543211.44674085756</c:v>
                </c:pt>
                <c:pt idx="433">
                  <c:v>552655.00794912456</c:v>
                </c:pt>
                <c:pt idx="434">
                  <c:v>547790.1430842597</c:v>
                </c:pt>
                <c:pt idx="435">
                  <c:v>555612.08267090516</c:v>
                </c:pt>
                <c:pt idx="436">
                  <c:v>565977.74244832958</c:v>
                </c:pt>
                <c:pt idx="437">
                  <c:v>581144.67408584943</c:v>
                </c:pt>
                <c:pt idx="438">
                  <c:v>578759.93640699412</c:v>
                </c:pt>
                <c:pt idx="439">
                  <c:v>572114.46740858397</c:v>
                </c:pt>
                <c:pt idx="440">
                  <c:v>579745.62798092095</c:v>
                </c:pt>
                <c:pt idx="441">
                  <c:v>581621.62162162049</c:v>
                </c:pt>
                <c:pt idx="442">
                  <c:v>573577.10651828186</c:v>
                </c:pt>
                <c:pt idx="443">
                  <c:v>580413.35453100048</c:v>
                </c:pt>
                <c:pt idx="444">
                  <c:v>597996.82034976035</c:v>
                </c:pt>
                <c:pt idx="445">
                  <c:v>607249.602543719</c:v>
                </c:pt>
                <c:pt idx="446">
                  <c:v>610747.21780604008</c:v>
                </c:pt>
                <c:pt idx="447">
                  <c:v>612655.00794912444</c:v>
                </c:pt>
                <c:pt idx="448">
                  <c:v>617647.05882352823</c:v>
                </c:pt>
                <c:pt idx="449">
                  <c:v>627186.00953894947</c:v>
                </c:pt>
                <c:pt idx="450">
                  <c:v>618155.802861684</c:v>
                </c:pt>
                <c:pt idx="451">
                  <c:v>621081.08108107978</c:v>
                </c:pt>
                <c:pt idx="452">
                  <c:v>620922.09856915614</c:v>
                </c:pt>
                <c:pt idx="453">
                  <c:v>631605.72337042808</c:v>
                </c:pt>
                <c:pt idx="454">
                  <c:v>630333.86327503854</c:v>
                </c:pt>
                <c:pt idx="455">
                  <c:v>625246.42289348051</c:v>
                </c:pt>
                <c:pt idx="456">
                  <c:v>621589.82511923567</c:v>
                </c:pt>
                <c:pt idx="457">
                  <c:v>612464.22893481597</c:v>
                </c:pt>
                <c:pt idx="458">
                  <c:v>618060.41335452965</c:v>
                </c:pt>
                <c:pt idx="459">
                  <c:v>632114.46740858373</c:v>
                </c:pt>
                <c:pt idx="460">
                  <c:v>634403.81558028492</c:v>
                </c:pt>
                <c:pt idx="461">
                  <c:v>630238.47376788419</c:v>
                </c:pt>
                <c:pt idx="462">
                  <c:v>637138.31478537223</c:v>
                </c:pt>
                <c:pt idx="463">
                  <c:v>627980.92209856783</c:v>
                </c:pt>
                <c:pt idx="464">
                  <c:v>634467.40858505433</c:v>
                </c:pt>
                <c:pt idx="465">
                  <c:v>638505.56438791589</c:v>
                </c:pt>
                <c:pt idx="466">
                  <c:v>642861.68521462497</c:v>
                </c:pt>
                <c:pt idx="467">
                  <c:v>639364.06995230389</c:v>
                </c:pt>
                <c:pt idx="468">
                  <c:v>645977.74244832934</c:v>
                </c:pt>
                <c:pt idx="469">
                  <c:v>658632.75039745506</c:v>
                </c:pt>
                <c:pt idx="470">
                  <c:v>679268.68044514977</c:v>
                </c:pt>
                <c:pt idx="471">
                  <c:v>667853.736089029</c:v>
                </c:pt>
                <c:pt idx="472">
                  <c:v>671764.70588235173</c:v>
                </c:pt>
                <c:pt idx="473">
                  <c:v>675643.87917328987</c:v>
                </c:pt>
                <c:pt idx="474">
                  <c:v>673449.92050874303</c:v>
                </c:pt>
                <c:pt idx="475">
                  <c:v>687186.00953894958</c:v>
                </c:pt>
                <c:pt idx="476">
                  <c:v>684292.52782193851</c:v>
                </c:pt>
                <c:pt idx="477">
                  <c:v>680953.89507154108</c:v>
                </c:pt>
                <c:pt idx="478">
                  <c:v>678632.7503974553</c:v>
                </c:pt>
                <c:pt idx="479">
                  <c:v>677519.87281398941</c:v>
                </c:pt>
                <c:pt idx="480">
                  <c:v>685341.81240063487</c:v>
                </c:pt>
                <c:pt idx="481">
                  <c:v>702416.53418123897</c:v>
                </c:pt>
                <c:pt idx="482">
                  <c:v>706168.52146263805</c:v>
                </c:pt>
                <c:pt idx="483">
                  <c:v>707344.99205087335</c:v>
                </c:pt>
                <c:pt idx="484">
                  <c:v>709220.98569157289</c:v>
                </c:pt>
                <c:pt idx="485">
                  <c:v>706009.5389507144</c:v>
                </c:pt>
                <c:pt idx="486">
                  <c:v>704387.91732909286</c:v>
                </c:pt>
                <c:pt idx="487">
                  <c:v>698728.13990460953</c:v>
                </c:pt>
                <c:pt idx="488">
                  <c:v>691796.50238473667</c:v>
                </c:pt>
                <c:pt idx="489">
                  <c:v>688267.09062003088</c:v>
                </c:pt>
                <c:pt idx="490">
                  <c:v>674562.79809220892</c:v>
                </c:pt>
                <c:pt idx="491">
                  <c:v>675357.71065182739</c:v>
                </c:pt>
                <c:pt idx="492">
                  <c:v>668267.09062003077</c:v>
                </c:pt>
                <c:pt idx="493">
                  <c:v>666772.65500794817</c:v>
                </c:pt>
                <c:pt idx="494">
                  <c:v>657710.65182829788</c:v>
                </c:pt>
                <c:pt idx="495">
                  <c:v>648648.64864864759</c:v>
                </c:pt>
                <c:pt idx="496">
                  <c:v>657424.48330683517</c:v>
                </c:pt>
                <c:pt idx="497">
                  <c:v>673481.71701112762</c:v>
                </c:pt>
                <c:pt idx="498">
                  <c:v>671096.97933227231</c:v>
                </c:pt>
                <c:pt idx="499">
                  <c:v>674562.79809220869</c:v>
                </c:pt>
                <c:pt idx="500">
                  <c:v>681875.99364069838</c:v>
                </c:pt>
                <c:pt idx="501">
                  <c:v>697106.51828298776</c:v>
                </c:pt>
                <c:pt idx="502">
                  <c:v>699618.44197138201</c:v>
                </c:pt>
                <c:pt idx="503">
                  <c:v>705818.75993640581</c:v>
                </c:pt>
                <c:pt idx="504">
                  <c:v>701303.65659777296</c:v>
                </c:pt>
                <c:pt idx="505">
                  <c:v>698378.37837837718</c:v>
                </c:pt>
                <c:pt idx="506">
                  <c:v>692241.65341812279</c:v>
                </c:pt>
                <c:pt idx="507">
                  <c:v>705755.16693163628</c:v>
                </c:pt>
                <c:pt idx="508">
                  <c:v>695802.86168521352</c:v>
                </c:pt>
                <c:pt idx="509">
                  <c:v>693354.53100158856</c:v>
                </c:pt>
                <c:pt idx="510">
                  <c:v>705373.60890301934</c:v>
                </c:pt>
                <c:pt idx="511">
                  <c:v>695166.93163751857</c:v>
                </c:pt>
                <c:pt idx="512">
                  <c:v>694022.25755166786</c:v>
                </c:pt>
                <c:pt idx="513">
                  <c:v>694976.15262320999</c:v>
                </c:pt>
                <c:pt idx="514">
                  <c:v>692782.19395866327</c:v>
                </c:pt>
                <c:pt idx="515">
                  <c:v>690174.88076311466</c:v>
                </c:pt>
                <c:pt idx="516">
                  <c:v>686868.04451510194</c:v>
                </c:pt>
                <c:pt idx="517">
                  <c:v>681303.65659777285</c:v>
                </c:pt>
                <c:pt idx="518">
                  <c:v>681494.43561208143</c:v>
                </c:pt>
                <c:pt idx="519">
                  <c:v>678823.52941176342</c:v>
                </c:pt>
                <c:pt idx="520">
                  <c:v>683879.17329093674</c:v>
                </c:pt>
                <c:pt idx="521">
                  <c:v>687853.736089029</c:v>
                </c:pt>
                <c:pt idx="522">
                  <c:v>684833.06836247887</c:v>
                </c:pt>
                <c:pt idx="523">
                  <c:v>683147.85373608768</c:v>
                </c:pt>
                <c:pt idx="524">
                  <c:v>707853.73608902877</c:v>
                </c:pt>
                <c:pt idx="525">
                  <c:v>706168.52146263781</c:v>
                </c:pt>
                <c:pt idx="526">
                  <c:v>714626.3910969781</c:v>
                </c:pt>
                <c:pt idx="527">
                  <c:v>719586.64546899719</c:v>
                </c:pt>
                <c:pt idx="528">
                  <c:v>718282.98887122294</c:v>
                </c:pt>
                <c:pt idx="529">
                  <c:v>721844.19713831355</c:v>
                </c:pt>
                <c:pt idx="530">
                  <c:v>731319.55484896549</c:v>
                </c:pt>
                <c:pt idx="531">
                  <c:v>737647.05882352835</c:v>
                </c:pt>
                <c:pt idx="532">
                  <c:v>745850.55643879052</c:v>
                </c:pt>
                <c:pt idx="533">
                  <c:v>736979.33227344882</c:v>
                </c:pt>
                <c:pt idx="534">
                  <c:v>728744.03815580171</c:v>
                </c:pt>
                <c:pt idx="535">
                  <c:v>731224.16534181125</c:v>
                </c:pt>
                <c:pt idx="536">
                  <c:v>739904.6104928446</c:v>
                </c:pt>
                <c:pt idx="537">
                  <c:v>741144.67408584931</c:v>
                </c:pt>
                <c:pt idx="538">
                  <c:v>756375.19872813858</c:v>
                </c:pt>
                <c:pt idx="539">
                  <c:v>756248.01271859964</c:v>
                </c:pt>
                <c:pt idx="540">
                  <c:v>726263.91096979205</c:v>
                </c:pt>
                <c:pt idx="541">
                  <c:v>749125.59618441842</c:v>
                </c:pt>
                <c:pt idx="542">
                  <c:v>748712.24165341677</c:v>
                </c:pt>
                <c:pt idx="543">
                  <c:v>749443.56120826583</c:v>
                </c:pt>
                <c:pt idx="544">
                  <c:v>745691.57392686675</c:v>
                </c:pt>
                <c:pt idx="545">
                  <c:v>758696.34340222448</c:v>
                </c:pt>
                <c:pt idx="546">
                  <c:v>755262.32114467293</c:v>
                </c:pt>
                <c:pt idx="547">
                  <c:v>742670.90620031673</c:v>
                </c:pt>
                <c:pt idx="548">
                  <c:v>731605.72337042808</c:v>
                </c:pt>
                <c:pt idx="549">
                  <c:v>735802.8616852134</c:v>
                </c:pt>
                <c:pt idx="550">
                  <c:v>737329.09379968082</c:v>
                </c:pt>
                <c:pt idx="551">
                  <c:v>743879.17329093674</c:v>
                </c:pt>
                <c:pt idx="552">
                  <c:v>743593.00476947404</c:v>
                </c:pt>
                <c:pt idx="553">
                  <c:v>732686.80445150915</c:v>
                </c:pt>
                <c:pt idx="554">
                  <c:v>734880.76311605598</c:v>
                </c:pt>
                <c:pt idx="555">
                  <c:v>727631.16057233594</c:v>
                </c:pt>
                <c:pt idx="556">
                  <c:v>723974.56279809109</c:v>
                </c:pt>
                <c:pt idx="557">
                  <c:v>714181.24006359186</c:v>
                </c:pt>
                <c:pt idx="558">
                  <c:v>714372.01907790022</c:v>
                </c:pt>
                <c:pt idx="559">
                  <c:v>718314.78537360777</c:v>
                </c:pt>
                <c:pt idx="560">
                  <c:v>724292.52782193851</c:v>
                </c:pt>
                <c:pt idx="561">
                  <c:v>723020.66772654897</c:v>
                </c:pt>
                <c:pt idx="562">
                  <c:v>714467.40858505445</c:v>
                </c:pt>
                <c:pt idx="563">
                  <c:v>728712.241653417</c:v>
                </c:pt>
                <c:pt idx="564">
                  <c:v>726200.31796502275</c:v>
                </c:pt>
                <c:pt idx="565">
                  <c:v>721939.58664546791</c:v>
                </c:pt>
                <c:pt idx="566">
                  <c:v>716502.38473767776</c:v>
                </c:pt>
                <c:pt idx="567">
                  <c:v>724006.3593004758</c:v>
                </c:pt>
                <c:pt idx="568">
                  <c:v>727249.60254371888</c:v>
                </c:pt>
                <c:pt idx="569">
                  <c:v>729093.79968203371</c:v>
                </c:pt>
                <c:pt idx="570">
                  <c:v>721240.06359300355</c:v>
                </c:pt>
                <c:pt idx="571">
                  <c:v>711446.74085850432</c:v>
                </c:pt>
                <c:pt idx="572">
                  <c:v>715484.89666136599</c:v>
                </c:pt>
                <c:pt idx="573">
                  <c:v>717965.02384737565</c:v>
                </c:pt>
                <c:pt idx="574">
                  <c:v>699713.83147853625</c:v>
                </c:pt>
                <c:pt idx="575">
                  <c:v>702162.16216216108</c:v>
                </c:pt>
                <c:pt idx="576">
                  <c:v>703338.63275039627</c:v>
                </c:pt>
                <c:pt idx="577">
                  <c:v>706263.91096979205</c:v>
                </c:pt>
                <c:pt idx="578">
                  <c:v>695898.25119236764</c:v>
                </c:pt>
                <c:pt idx="579">
                  <c:v>697869.63434022153</c:v>
                </c:pt>
                <c:pt idx="580">
                  <c:v>683116.05723370321</c:v>
                </c:pt>
                <c:pt idx="581">
                  <c:v>689666.13672495913</c:v>
                </c:pt>
                <c:pt idx="582">
                  <c:v>695262.32114467293</c:v>
                </c:pt>
                <c:pt idx="583">
                  <c:v>697583.46581875882</c:v>
                </c:pt>
                <c:pt idx="584">
                  <c:v>700127.18600953778</c:v>
                </c:pt>
                <c:pt idx="585">
                  <c:v>706327.50397456158</c:v>
                </c:pt>
                <c:pt idx="586">
                  <c:v>710715.42130365525</c:v>
                </c:pt>
                <c:pt idx="587">
                  <c:v>717074.72178060282</c:v>
                </c:pt>
                <c:pt idx="588">
                  <c:v>709952.30524642172</c:v>
                </c:pt>
                <c:pt idx="589">
                  <c:v>712019.07790142973</c:v>
                </c:pt>
                <c:pt idx="590">
                  <c:v>709125.59618441854</c:v>
                </c:pt>
                <c:pt idx="591">
                  <c:v>704483.30683624686</c:v>
                </c:pt>
                <c:pt idx="592">
                  <c:v>694944.35612082551</c:v>
                </c:pt>
                <c:pt idx="593">
                  <c:v>693577.10651828186</c:v>
                </c:pt>
                <c:pt idx="594">
                  <c:v>683211.44674085721</c:v>
                </c:pt>
                <c:pt idx="595">
                  <c:v>667217.80604133429</c:v>
                </c:pt>
                <c:pt idx="596">
                  <c:v>664737.67885532475</c:v>
                </c:pt>
                <c:pt idx="597">
                  <c:v>652941.17647058715</c:v>
                </c:pt>
                <c:pt idx="598">
                  <c:v>678537.36089030094</c:v>
                </c:pt>
                <c:pt idx="599">
                  <c:v>675802.86168521352</c:v>
                </c:pt>
                <c:pt idx="600">
                  <c:v>660222.57551669213</c:v>
                </c:pt>
                <c:pt idx="601">
                  <c:v>662416.53418123908</c:v>
                </c:pt>
                <c:pt idx="602">
                  <c:v>656375.19872813893</c:v>
                </c:pt>
                <c:pt idx="603">
                  <c:v>654244.83306836139</c:v>
                </c:pt>
                <c:pt idx="604">
                  <c:v>661208.26709061896</c:v>
                </c:pt>
                <c:pt idx="605">
                  <c:v>664801.27186009428</c:v>
                </c:pt>
                <c:pt idx="606">
                  <c:v>676756.75675675564</c:v>
                </c:pt>
                <c:pt idx="607">
                  <c:v>676852.14626390976</c:v>
                </c:pt>
                <c:pt idx="608">
                  <c:v>666963.43402225641</c:v>
                </c:pt>
                <c:pt idx="609">
                  <c:v>680381.55802861578</c:v>
                </c:pt>
                <c:pt idx="610">
                  <c:v>697647.05882352823</c:v>
                </c:pt>
                <c:pt idx="611">
                  <c:v>694944.35612082551</c:v>
                </c:pt>
                <c:pt idx="612">
                  <c:v>688616.85214626265</c:v>
                </c:pt>
                <c:pt idx="613">
                  <c:v>690429.25278219278</c:v>
                </c:pt>
                <c:pt idx="614">
                  <c:v>692464.22893481608</c:v>
                </c:pt>
                <c:pt idx="615">
                  <c:v>683593.00476947427</c:v>
                </c:pt>
                <c:pt idx="616">
                  <c:v>675930.04769475246</c:v>
                </c:pt>
                <c:pt idx="617">
                  <c:v>680476.94753576978</c:v>
                </c:pt>
                <c:pt idx="618">
                  <c:v>675707.47217805916</c:v>
                </c:pt>
                <c:pt idx="619">
                  <c:v>675262.32114467281</c:v>
                </c:pt>
                <c:pt idx="620">
                  <c:v>671160.57233704173</c:v>
                </c:pt>
                <c:pt idx="621">
                  <c:v>664038.15580286051</c:v>
                </c:pt>
                <c:pt idx="622">
                  <c:v>666804.45151033264</c:v>
                </c:pt>
                <c:pt idx="623">
                  <c:v>672686.80445150903</c:v>
                </c:pt>
                <c:pt idx="624">
                  <c:v>679777.42448330554</c:v>
                </c:pt>
                <c:pt idx="625">
                  <c:v>679205.08744038024</c:v>
                </c:pt>
                <c:pt idx="626">
                  <c:v>680381.55802861566</c:v>
                </c:pt>
                <c:pt idx="627">
                  <c:v>680794.91255961708</c:v>
                </c:pt>
                <c:pt idx="628">
                  <c:v>682861.68521462509</c:v>
                </c:pt>
                <c:pt idx="629">
                  <c:v>688108.10810810677</c:v>
                </c:pt>
                <c:pt idx="630">
                  <c:v>686995.230524641</c:v>
                </c:pt>
                <c:pt idx="631">
                  <c:v>681526.23211446626</c:v>
                </c:pt>
                <c:pt idx="632">
                  <c:v>671923.68839427538</c:v>
                </c:pt>
                <c:pt idx="633">
                  <c:v>672972.97297297174</c:v>
                </c:pt>
                <c:pt idx="634">
                  <c:v>666454.68998410052</c:v>
                </c:pt>
                <c:pt idx="635">
                  <c:v>658791.73290937883</c:v>
                </c:pt>
                <c:pt idx="636">
                  <c:v>656629.57074721658</c:v>
                </c:pt>
                <c:pt idx="637">
                  <c:v>662193.95866454556</c:v>
                </c:pt>
                <c:pt idx="638">
                  <c:v>658759.93640699401</c:v>
                </c:pt>
                <c:pt idx="639">
                  <c:v>643561.20826708933</c:v>
                </c:pt>
                <c:pt idx="640">
                  <c:v>649856.91573926725</c:v>
                </c:pt>
                <c:pt idx="641">
                  <c:v>638505.56438791589</c:v>
                </c:pt>
                <c:pt idx="642">
                  <c:v>636915.73926867906</c:v>
                </c:pt>
                <c:pt idx="643">
                  <c:v>619077.9014308413</c:v>
                </c:pt>
                <c:pt idx="644">
                  <c:v>617901.430842606</c:v>
                </c:pt>
                <c:pt idx="645">
                  <c:v>610906.20031796372</c:v>
                </c:pt>
                <c:pt idx="646">
                  <c:v>609793.32273449795</c:v>
                </c:pt>
                <c:pt idx="647">
                  <c:v>609030.2066772643</c:v>
                </c:pt>
                <c:pt idx="648">
                  <c:v>607154.21303656476</c:v>
                </c:pt>
                <c:pt idx="649">
                  <c:v>612559.6184419702</c:v>
                </c:pt>
                <c:pt idx="650">
                  <c:v>614721.78060413233</c:v>
                </c:pt>
                <c:pt idx="651">
                  <c:v>616279.80922098458</c:v>
                </c:pt>
                <c:pt idx="652">
                  <c:v>606391.09697933111</c:v>
                </c:pt>
                <c:pt idx="653">
                  <c:v>611732.90937996714</c:v>
                </c:pt>
                <c:pt idx="654">
                  <c:v>616756.75675675564</c:v>
                </c:pt>
                <c:pt idx="655">
                  <c:v>620699.52305246308</c:v>
                </c:pt>
                <c:pt idx="656">
                  <c:v>616629.5707472167</c:v>
                </c:pt>
                <c:pt idx="657">
                  <c:v>622734.49920508626</c:v>
                </c:pt>
                <c:pt idx="658">
                  <c:v>623116.05723370321</c:v>
                </c:pt>
                <c:pt idx="659">
                  <c:v>628648.64864864759</c:v>
                </c:pt>
                <c:pt idx="660">
                  <c:v>628585.05564387818</c:v>
                </c:pt>
                <c:pt idx="661">
                  <c:v>626836.24801271758</c:v>
                </c:pt>
                <c:pt idx="662">
                  <c:v>632877.58346581773</c:v>
                </c:pt>
                <c:pt idx="663">
                  <c:v>635198.72813990363</c:v>
                </c:pt>
                <c:pt idx="664">
                  <c:v>628108.10810810712</c:v>
                </c:pt>
                <c:pt idx="665">
                  <c:v>626836.24801271758</c:v>
                </c:pt>
                <c:pt idx="666">
                  <c:v>627821.93958664441</c:v>
                </c:pt>
                <c:pt idx="667">
                  <c:v>642670.90620031685</c:v>
                </c:pt>
                <c:pt idx="668">
                  <c:v>644515.10333863168</c:v>
                </c:pt>
                <c:pt idx="669">
                  <c:v>636629.57074721681</c:v>
                </c:pt>
                <c:pt idx="670">
                  <c:v>640349.76152623107</c:v>
                </c:pt>
                <c:pt idx="671">
                  <c:v>641399.04610492743</c:v>
                </c:pt>
                <c:pt idx="672">
                  <c:v>632877.58346581773</c:v>
                </c:pt>
                <c:pt idx="673">
                  <c:v>635007.94912559516</c:v>
                </c:pt>
                <c:pt idx="674">
                  <c:v>635198.72813990363</c:v>
                </c:pt>
                <c:pt idx="675">
                  <c:v>636979.33227344893</c:v>
                </c:pt>
                <c:pt idx="676">
                  <c:v>630842.60731319454</c:v>
                </c:pt>
                <c:pt idx="677">
                  <c:v>626868.04451510229</c:v>
                </c:pt>
                <c:pt idx="678">
                  <c:v>632686.80445150926</c:v>
                </c:pt>
                <c:pt idx="679">
                  <c:v>625500.79491255863</c:v>
                </c:pt>
                <c:pt idx="680">
                  <c:v>620699.52305246319</c:v>
                </c:pt>
                <c:pt idx="681">
                  <c:v>616597.77424483211</c:v>
                </c:pt>
                <c:pt idx="682">
                  <c:v>617042.92527821835</c:v>
                </c:pt>
                <c:pt idx="683">
                  <c:v>614435.61208266998</c:v>
                </c:pt>
                <c:pt idx="684">
                  <c:v>616883.9427662947</c:v>
                </c:pt>
                <c:pt idx="685">
                  <c:v>616788.55325914046</c:v>
                </c:pt>
                <c:pt idx="686">
                  <c:v>620953.89507154108</c:v>
                </c:pt>
                <c:pt idx="687">
                  <c:v>612496.02543720091</c:v>
                </c:pt>
                <c:pt idx="688">
                  <c:v>607440.3815580277</c:v>
                </c:pt>
                <c:pt idx="689">
                  <c:v>602988.87122416438</c:v>
                </c:pt>
                <c:pt idx="690">
                  <c:v>602988.87122416438</c:v>
                </c:pt>
                <c:pt idx="691">
                  <c:v>607154.21303656499</c:v>
                </c:pt>
                <c:pt idx="692">
                  <c:v>611001.58982511819</c:v>
                </c:pt>
                <c:pt idx="693">
                  <c:v>607154.21303656499</c:v>
                </c:pt>
                <c:pt idx="694">
                  <c:v>609507.15421303571</c:v>
                </c:pt>
                <c:pt idx="695">
                  <c:v>617519.87281398952</c:v>
                </c:pt>
                <c:pt idx="696">
                  <c:v>618410.17488076224</c:v>
                </c:pt>
                <c:pt idx="697">
                  <c:v>619141.49443561118</c:v>
                </c:pt>
                <c:pt idx="698">
                  <c:v>618950.71542130271</c:v>
                </c:pt>
                <c:pt idx="699">
                  <c:v>617901.43084260635</c:v>
                </c:pt>
                <c:pt idx="700">
                  <c:v>615166.93163751892</c:v>
                </c:pt>
                <c:pt idx="701">
                  <c:v>612082.67090619938</c:v>
                </c:pt>
                <c:pt idx="702">
                  <c:v>608807.63116057136</c:v>
                </c:pt>
                <c:pt idx="703">
                  <c:v>602162.1621621612</c:v>
                </c:pt>
                <c:pt idx="704">
                  <c:v>592813.99046104832</c:v>
                </c:pt>
                <c:pt idx="705">
                  <c:v>586772.65500794817</c:v>
                </c:pt>
                <c:pt idx="706">
                  <c:v>595802.86168521363</c:v>
                </c:pt>
                <c:pt idx="707">
                  <c:v>596343.40222575422</c:v>
                </c:pt>
                <c:pt idx="708">
                  <c:v>605023.84737678757</c:v>
                </c:pt>
                <c:pt idx="709">
                  <c:v>605055.64387917239</c:v>
                </c:pt>
                <c:pt idx="710">
                  <c:v>611828.29888712161</c:v>
                </c:pt>
                <c:pt idx="711">
                  <c:v>611955.48489666055</c:v>
                </c:pt>
                <c:pt idx="712">
                  <c:v>610937.99682034901</c:v>
                </c:pt>
                <c:pt idx="713">
                  <c:v>608553.25914149371</c:v>
                </c:pt>
                <c:pt idx="714">
                  <c:v>606709.06200317887</c:v>
                </c:pt>
                <c:pt idx="715">
                  <c:v>610397.45627980854</c:v>
                </c:pt>
                <c:pt idx="716">
                  <c:v>612178.06041335384</c:v>
                </c:pt>
                <c:pt idx="717">
                  <c:v>618060.41335453035</c:v>
                </c:pt>
                <c:pt idx="718">
                  <c:v>629793.32273449854</c:v>
                </c:pt>
                <c:pt idx="719">
                  <c:v>633926.86804451444</c:v>
                </c:pt>
                <c:pt idx="720">
                  <c:v>636947.53577106458</c:v>
                </c:pt>
                <c:pt idx="721">
                  <c:v>641494.43561208202</c:v>
                </c:pt>
                <c:pt idx="722">
                  <c:v>648744.03815580218</c:v>
                </c:pt>
                <c:pt idx="723">
                  <c:v>652591.41494435549</c:v>
                </c:pt>
                <c:pt idx="724">
                  <c:v>658918.91891891835</c:v>
                </c:pt>
                <c:pt idx="725">
                  <c:v>655707.47217805975</c:v>
                </c:pt>
                <c:pt idx="726">
                  <c:v>667535.77106518217</c:v>
                </c:pt>
                <c:pt idx="727">
                  <c:v>667821.93958664476</c:v>
                </c:pt>
                <c:pt idx="728">
                  <c:v>679109.69793322659</c:v>
                </c:pt>
                <c:pt idx="729">
                  <c:v>670906.20031796419</c:v>
                </c:pt>
                <c:pt idx="730">
                  <c:v>659077.90143084188</c:v>
                </c:pt>
                <c:pt idx="731">
                  <c:v>665151.03338632674</c:v>
                </c:pt>
                <c:pt idx="732">
                  <c:v>680317.96502384648</c:v>
                </c:pt>
                <c:pt idx="733">
                  <c:v>673227.34499205009</c:v>
                </c:pt>
                <c:pt idx="734">
                  <c:v>676438.79173290858</c:v>
                </c:pt>
                <c:pt idx="735">
                  <c:v>680286.16852146189</c:v>
                </c:pt>
                <c:pt idx="736">
                  <c:v>684896.66136724886</c:v>
                </c:pt>
                <c:pt idx="737">
                  <c:v>690747.21780604054</c:v>
                </c:pt>
                <c:pt idx="738">
                  <c:v>685818.75993640616</c:v>
                </c:pt>
                <c:pt idx="739">
                  <c:v>682511.92368839344</c:v>
                </c:pt>
                <c:pt idx="740">
                  <c:v>685500.79491255875</c:v>
                </c:pt>
                <c:pt idx="741">
                  <c:v>684260.73131955392</c:v>
                </c:pt>
                <c:pt idx="742">
                  <c:v>686359.30047694652</c:v>
                </c:pt>
                <c:pt idx="743">
                  <c:v>684260.73131955392</c:v>
                </c:pt>
                <c:pt idx="744">
                  <c:v>689984.10174880666</c:v>
                </c:pt>
                <c:pt idx="745">
                  <c:v>696216.21621621528</c:v>
                </c:pt>
                <c:pt idx="746">
                  <c:v>698505.56438791647</c:v>
                </c:pt>
                <c:pt idx="747">
                  <c:v>694403.81558028527</c:v>
                </c:pt>
                <c:pt idx="748">
                  <c:v>695389.50715421222</c:v>
                </c:pt>
                <c:pt idx="749">
                  <c:v>699618.44197138236</c:v>
                </c:pt>
                <c:pt idx="750">
                  <c:v>695103.33863274951</c:v>
                </c:pt>
                <c:pt idx="751">
                  <c:v>692909.37996820256</c:v>
                </c:pt>
                <c:pt idx="752">
                  <c:v>689570.74721780512</c:v>
                </c:pt>
                <c:pt idx="753">
                  <c:v>687949.12559618359</c:v>
                </c:pt>
                <c:pt idx="754">
                  <c:v>692750.39745627891</c:v>
                </c:pt>
                <c:pt idx="755">
                  <c:v>697837.83783783682</c:v>
                </c:pt>
                <c:pt idx="756">
                  <c:v>686963.43402225664</c:v>
                </c:pt>
                <c:pt idx="757">
                  <c:v>682829.88871224073</c:v>
                </c:pt>
                <c:pt idx="758">
                  <c:v>686136.72496025346</c:v>
                </c:pt>
                <c:pt idx="759">
                  <c:v>689984.10174880666</c:v>
                </c:pt>
                <c:pt idx="760">
                  <c:v>692114.46740858408</c:v>
                </c:pt>
                <c:pt idx="761">
                  <c:v>690937.9968203489</c:v>
                </c:pt>
                <c:pt idx="762">
                  <c:v>684483.30683624709</c:v>
                </c:pt>
                <c:pt idx="763">
                  <c:v>685468.99841017404</c:v>
                </c:pt>
                <c:pt idx="764">
                  <c:v>688648.64864864782</c:v>
                </c:pt>
                <c:pt idx="765">
                  <c:v>681017.48807631072</c:v>
                </c:pt>
                <c:pt idx="766">
                  <c:v>671573.92686804349</c:v>
                </c:pt>
                <c:pt idx="767">
                  <c:v>659872.81399046013</c:v>
                </c:pt>
                <c:pt idx="768">
                  <c:v>665310.01589825016</c:v>
                </c:pt>
                <c:pt idx="769">
                  <c:v>659586.64546899742</c:v>
                </c:pt>
                <c:pt idx="770">
                  <c:v>657933.22734499106</c:v>
                </c:pt>
                <c:pt idx="771">
                  <c:v>662543.72019077803</c:v>
                </c:pt>
                <c:pt idx="772">
                  <c:v>671096.97933227255</c:v>
                </c:pt>
                <c:pt idx="773">
                  <c:v>670779.01430842525</c:v>
                </c:pt>
                <c:pt idx="774">
                  <c:v>666073.13195548416</c:v>
                </c:pt>
                <c:pt idx="775">
                  <c:v>676375.19872813905</c:v>
                </c:pt>
                <c:pt idx="776">
                  <c:v>672496.02543720114</c:v>
                </c:pt>
                <c:pt idx="777">
                  <c:v>666836.24801271781</c:v>
                </c:pt>
                <c:pt idx="778">
                  <c:v>666454.68998410099</c:v>
                </c:pt>
                <c:pt idx="779">
                  <c:v>664197.13831478462</c:v>
                </c:pt>
                <c:pt idx="780">
                  <c:v>658823.529411764</c:v>
                </c:pt>
                <c:pt idx="781">
                  <c:v>672941.17647058761</c:v>
                </c:pt>
                <c:pt idx="782">
                  <c:v>673640.69952305185</c:v>
                </c:pt>
                <c:pt idx="783">
                  <c:v>676820.34976152563</c:v>
                </c:pt>
                <c:pt idx="784">
                  <c:v>677647.0588235287</c:v>
                </c:pt>
                <c:pt idx="785">
                  <c:v>677996.82034976094</c:v>
                </c:pt>
                <c:pt idx="786">
                  <c:v>680540.54054053989</c:v>
                </c:pt>
                <c:pt idx="787">
                  <c:v>671255.96184419643</c:v>
                </c:pt>
                <c:pt idx="788">
                  <c:v>667503.97456279746</c:v>
                </c:pt>
                <c:pt idx="789">
                  <c:v>669602.54372019006</c:v>
                </c:pt>
                <c:pt idx="790">
                  <c:v>676248.01271860022</c:v>
                </c:pt>
                <c:pt idx="791">
                  <c:v>673354.53100158903</c:v>
                </c:pt>
                <c:pt idx="792">
                  <c:v>665564.38791732839</c:v>
                </c:pt>
                <c:pt idx="793">
                  <c:v>661812.40063592943</c:v>
                </c:pt>
                <c:pt idx="794">
                  <c:v>655802.86168521398</c:v>
                </c:pt>
                <c:pt idx="795">
                  <c:v>646804.45151033322</c:v>
                </c:pt>
                <c:pt idx="796">
                  <c:v>640190.77901430777</c:v>
                </c:pt>
                <c:pt idx="797">
                  <c:v>645182.82988871157</c:v>
                </c:pt>
                <c:pt idx="798">
                  <c:v>637011.12877583399</c:v>
                </c:pt>
                <c:pt idx="799">
                  <c:v>635707.47217805975</c:v>
                </c:pt>
                <c:pt idx="800">
                  <c:v>631478.5373608896</c:v>
                </c:pt>
                <c:pt idx="801">
                  <c:v>638410.17488076247</c:v>
                </c:pt>
                <c:pt idx="802">
                  <c:v>651987.28139904549</c:v>
                </c:pt>
                <c:pt idx="803">
                  <c:v>655357.71065182774</c:v>
                </c:pt>
                <c:pt idx="804">
                  <c:v>644769.47535771015</c:v>
                </c:pt>
                <c:pt idx="805">
                  <c:v>643116.05723370379</c:v>
                </c:pt>
                <c:pt idx="806">
                  <c:v>644737.67885532544</c:v>
                </c:pt>
                <c:pt idx="807">
                  <c:v>637647.05882352905</c:v>
                </c:pt>
                <c:pt idx="808">
                  <c:v>636311.60572336998</c:v>
                </c:pt>
                <c:pt idx="809">
                  <c:v>622066.77265500755</c:v>
                </c:pt>
                <c:pt idx="810">
                  <c:v>625945.94594594545</c:v>
                </c:pt>
                <c:pt idx="811">
                  <c:v>635548.48966613621</c:v>
                </c:pt>
                <c:pt idx="812">
                  <c:v>641748.80763116002</c:v>
                </c:pt>
                <c:pt idx="813">
                  <c:v>646709.0620031791</c:v>
                </c:pt>
                <c:pt idx="814">
                  <c:v>655961.84419713775</c:v>
                </c:pt>
                <c:pt idx="815">
                  <c:v>647440.38155802805</c:v>
                </c:pt>
                <c:pt idx="816">
                  <c:v>639014.30842607259</c:v>
                </c:pt>
                <c:pt idx="817">
                  <c:v>611891.89189189137</c:v>
                </c:pt>
                <c:pt idx="818">
                  <c:v>604006.35930047638</c:v>
                </c:pt>
                <c:pt idx="819">
                  <c:v>604896.66136724921</c:v>
                </c:pt>
                <c:pt idx="820">
                  <c:v>609634.340222575</c:v>
                </c:pt>
                <c:pt idx="821">
                  <c:v>598219.39586645423</c:v>
                </c:pt>
                <c:pt idx="822">
                  <c:v>602352.94117647014</c:v>
                </c:pt>
                <c:pt idx="823">
                  <c:v>599999.99999999953</c:v>
                </c:pt>
                <c:pt idx="824">
                  <c:v>594085.85055643832</c:v>
                </c:pt>
                <c:pt idx="825">
                  <c:v>591224.16534181195</c:v>
                </c:pt>
                <c:pt idx="826">
                  <c:v>587790.14308426029</c:v>
                </c:pt>
                <c:pt idx="827">
                  <c:v>591096.97933227301</c:v>
                </c:pt>
                <c:pt idx="828">
                  <c:v>592877.58346581832</c:v>
                </c:pt>
                <c:pt idx="829">
                  <c:v>593990.4610492842</c:v>
                </c:pt>
                <c:pt idx="830">
                  <c:v>596693.16375198681</c:v>
                </c:pt>
                <c:pt idx="831">
                  <c:v>601208.26709061954</c:v>
                </c:pt>
                <c:pt idx="832">
                  <c:v>605310.01589825074</c:v>
                </c:pt>
                <c:pt idx="833">
                  <c:v>604228.93481716968</c:v>
                </c:pt>
                <c:pt idx="834">
                  <c:v>598759.93640699482</c:v>
                </c:pt>
                <c:pt idx="835">
                  <c:v>596406.99523052422</c:v>
                </c:pt>
                <c:pt idx="836">
                  <c:v>595230.52464228892</c:v>
                </c:pt>
                <c:pt idx="837">
                  <c:v>600445.15103338589</c:v>
                </c:pt>
                <c:pt idx="838">
                  <c:v>605500.7949125591</c:v>
                </c:pt>
                <c:pt idx="839">
                  <c:v>610397.45627980866</c:v>
                </c:pt>
                <c:pt idx="840">
                  <c:v>618823.52941176412</c:v>
                </c:pt>
                <c:pt idx="841">
                  <c:v>614658.18759936339</c:v>
                </c:pt>
                <c:pt idx="842">
                  <c:v>617837.83783783717</c:v>
                </c:pt>
                <c:pt idx="843">
                  <c:v>615580.2861685208</c:v>
                </c:pt>
                <c:pt idx="844">
                  <c:v>612559.61844197067</c:v>
                </c:pt>
                <c:pt idx="845">
                  <c:v>615516.69316375128</c:v>
                </c:pt>
                <c:pt idx="846">
                  <c:v>624769.47535770992</c:v>
                </c:pt>
                <c:pt idx="847">
                  <c:v>621208.26709061931</c:v>
                </c:pt>
                <c:pt idx="848">
                  <c:v>630079.49125596113</c:v>
                </c:pt>
                <c:pt idx="849">
                  <c:v>637583.46581875929</c:v>
                </c:pt>
                <c:pt idx="850">
                  <c:v>640254.3720190773</c:v>
                </c:pt>
                <c:pt idx="851">
                  <c:v>645564.38791732851</c:v>
                </c:pt>
                <c:pt idx="852">
                  <c:v>642702.70270270214</c:v>
                </c:pt>
                <c:pt idx="853">
                  <c:v>649316.37519872747</c:v>
                </c:pt>
                <c:pt idx="854">
                  <c:v>658219.39586645411</c:v>
                </c:pt>
                <c:pt idx="855">
                  <c:v>665437.20190778957</c:v>
                </c:pt>
                <c:pt idx="856">
                  <c:v>669062.00317964947</c:v>
                </c:pt>
                <c:pt idx="857">
                  <c:v>659968.20349761448</c:v>
                </c:pt>
                <c:pt idx="858">
                  <c:v>663974.56279809133</c:v>
                </c:pt>
                <c:pt idx="859">
                  <c:v>668553.25914149359</c:v>
                </c:pt>
                <c:pt idx="860">
                  <c:v>671669.31637519796</c:v>
                </c:pt>
                <c:pt idx="861">
                  <c:v>668871.224165341</c:v>
                </c:pt>
                <c:pt idx="862">
                  <c:v>688044.51510333782</c:v>
                </c:pt>
                <c:pt idx="863">
                  <c:v>691096.97933227255</c:v>
                </c:pt>
                <c:pt idx="864">
                  <c:v>694785.37360890198</c:v>
                </c:pt>
                <c:pt idx="865">
                  <c:v>699682.03497615154</c:v>
                </c:pt>
                <c:pt idx="866">
                  <c:v>692655.00794912456</c:v>
                </c:pt>
                <c:pt idx="867">
                  <c:v>690206.6772654996</c:v>
                </c:pt>
                <c:pt idx="868">
                  <c:v>703751.98728139792</c:v>
                </c:pt>
                <c:pt idx="869">
                  <c:v>709920.5087440369</c:v>
                </c:pt>
                <c:pt idx="870">
                  <c:v>715771.06518282869</c:v>
                </c:pt>
                <c:pt idx="871">
                  <c:v>721240.06359300355</c:v>
                </c:pt>
                <c:pt idx="872">
                  <c:v>719046.1049284566</c:v>
                </c:pt>
                <c:pt idx="873">
                  <c:v>721017.48807631026</c:v>
                </c:pt>
                <c:pt idx="874">
                  <c:v>727917.32909379841</c:v>
                </c:pt>
                <c:pt idx="875">
                  <c:v>723974.56279809098</c:v>
                </c:pt>
                <c:pt idx="876">
                  <c:v>725310.01589824981</c:v>
                </c:pt>
                <c:pt idx="877">
                  <c:v>728712.24165341689</c:v>
                </c:pt>
                <c:pt idx="878">
                  <c:v>725627.98092209722</c:v>
                </c:pt>
                <c:pt idx="879">
                  <c:v>739173.29093799542</c:v>
                </c:pt>
                <c:pt idx="880">
                  <c:v>738728.13990460918</c:v>
                </c:pt>
                <c:pt idx="881">
                  <c:v>744992.0508744024</c:v>
                </c:pt>
                <c:pt idx="882">
                  <c:v>737583.46581875847</c:v>
                </c:pt>
                <c:pt idx="883">
                  <c:v>743243.2432432418</c:v>
                </c:pt>
                <c:pt idx="884">
                  <c:v>732591.41494435468</c:v>
                </c:pt>
                <c:pt idx="885">
                  <c:v>724960.25437201769</c:v>
                </c:pt>
                <c:pt idx="886">
                  <c:v>709570.74721780466</c:v>
                </c:pt>
                <c:pt idx="887">
                  <c:v>705373.60890301934</c:v>
                </c:pt>
                <c:pt idx="888">
                  <c:v>711637.51987281255</c:v>
                </c:pt>
                <c:pt idx="889">
                  <c:v>724610.49284578545</c:v>
                </c:pt>
                <c:pt idx="890">
                  <c:v>739427.66295707319</c:v>
                </c:pt>
                <c:pt idx="891">
                  <c:v>743529.41176470427</c:v>
                </c:pt>
                <c:pt idx="892">
                  <c:v>747058.82352941018</c:v>
                </c:pt>
                <c:pt idx="893">
                  <c:v>752305.24642289185</c:v>
                </c:pt>
                <c:pt idx="894">
                  <c:v>754117.64705882187</c:v>
                </c:pt>
                <c:pt idx="895">
                  <c:v>760413.3545309999</c:v>
                </c:pt>
                <c:pt idx="896">
                  <c:v>765405.4054054037</c:v>
                </c:pt>
                <c:pt idx="897">
                  <c:v>753227.34499204927</c:v>
                </c:pt>
                <c:pt idx="898">
                  <c:v>744705.88235293957</c:v>
                </c:pt>
                <c:pt idx="899">
                  <c:v>761176.47058823367</c:v>
                </c:pt>
                <c:pt idx="900">
                  <c:v>777519.87281398894</c:v>
                </c:pt>
                <c:pt idx="901">
                  <c:v>784006.35930047522</c:v>
                </c:pt>
                <c:pt idx="902">
                  <c:v>785214.62639109534</c:v>
                </c:pt>
                <c:pt idx="903">
                  <c:v>792941.17647058668</c:v>
                </c:pt>
                <c:pt idx="904">
                  <c:v>793481.71701112704</c:v>
                </c:pt>
                <c:pt idx="905">
                  <c:v>814880.76311605552</c:v>
                </c:pt>
                <c:pt idx="906">
                  <c:v>812527.82193958492</c:v>
                </c:pt>
                <c:pt idx="907">
                  <c:v>818696.34340222413</c:v>
                </c:pt>
                <c:pt idx="908">
                  <c:v>827313.19554848794</c:v>
                </c:pt>
                <c:pt idx="909">
                  <c:v>833799.68203497445</c:v>
                </c:pt>
                <c:pt idx="910">
                  <c:v>808330.68362479948</c:v>
                </c:pt>
                <c:pt idx="911">
                  <c:v>838282.98887122236</c:v>
                </c:pt>
                <c:pt idx="912">
                  <c:v>852337.04292527633</c:v>
                </c:pt>
                <c:pt idx="913">
                  <c:v>852813.99046104751</c:v>
                </c:pt>
                <c:pt idx="914">
                  <c:v>862670.90620031615</c:v>
                </c:pt>
                <c:pt idx="915">
                  <c:v>875007.94912559434</c:v>
                </c:pt>
                <c:pt idx="916">
                  <c:v>881049.2845786945</c:v>
                </c:pt>
                <c:pt idx="917">
                  <c:v>864451.51033386134</c:v>
                </c:pt>
                <c:pt idx="918">
                  <c:v>872941.17647058645</c:v>
                </c:pt>
                <c:pt idx="919">
                  <c:v>889284.57869634149</c:v>
                </c:pt>
                <c:pt idx="920">
                  <c:v>901335.45310015685</c:v>
                </c:pt>
                <c:pt idx="921">
                  <c:v>894785.37360890093</c:v>
                </c:pt>
                <c:pt idx="922">
                  <c:v>896375.19872813788</c:v>
                </c:pt>
                <c:pt idx="923">
                  <c:v>892305.24642289151</c:v>
                </c:pt>
                <c:pt idx="924">
                  <c:v>872559.61844196939</c:v>
                </c:pt>
                <c:pt idx="925">
                  <c:v>845310.01589824934</c:v>
                </c:pt>
                <c:pt idx="926">
                  <c:v>863561.20826708875</c:v>
                </c:pt>
                <c:pt idx="927">
                  <c:v>853163.75198727951</c:v>
                </c:pt>
                <c:pt idx="928">
                  <c:v>828203.49761526054</c:v>
                </c:pt>
                <c:pt idx="929">
                  <c:v>840794.91255961673</c:v>
                </c:pt>
                <c:pt idx="930">
                  <c:v>828553.25914149277</c:v>
                </c:pt>
                <c:pt idx="931">
                  <c:v>844642.28934816993</c:v>
                </c:pt>
                <c:pt idx="932">
                  <c:v>872527.8219395848</c:v>
                </c:pt>
                <c:pt idx="933">
                  <c:v>863084.2607313178</c:v>
                </c:pt>
                <c:pt idx="934">
                  <c:v>882003.17965023662</c:v>
                </c:pt>
                <c:pt idx="935">
                  <c:v>890270.27027026843</c:v>
                </c:pt>
                <c:pt idx="936">
                  <c:v>901176.47058823332</c:v>
                </c:pt>
                <c:pt idx="937">
                  <c:v>903561.20826708875</c:v>
                </c:pt>
                <c:pt idx="938">
                  <c:v>921653.4181240045</c:v>
                </c:pt>
                <c:pt idx="939">
                  <c:v>940476.9475357692</c:v>
                </c:pt>
                <c:pt idx="940">
                  <c:v>939809.22098568967</c:v>
                </c:pt>
                <c:pt idx="941">
                  <c:v>940286.16852146061</c:v>
                </c:pt>
                <c:pt idx="942">
                  <c:v>955230.52464228729</c:v>
                </c:pt>
                <c:pt idx="943">
                  <c:v>968585.05564387713</c:v>
                </c:pt>
                <c:pt idx="944">
                  <c:v>983624.80127185816</c:v>
                </c:pt>
                <c:pt idx="945">
                  <c:v>967122.41653417924</c:v>
                </c:pt>
                <c:pt idx="946">
                  <c:v>977424.48330683436</c:v>
                </c:pt>
                <c:pt idx="947">
                  <c:v>989316.37519872619</c:v>
                </c:pt>
                <c:pt idx="948">
                  <c:v>998060.41335452907</c:v>
                </c:pt>
                <c:pt idx="949">
                  <c:v>981049.2845786945</c:v>
                </c:pt>
                <c:pt idx="950">
                  <c:v>958028.61685214448</c:v>
                </c:pt>
                <c:pt idx="951">
                  <c:v>950143.08426072949</c:v>
                </c:pt>
                <c:pt idx="952">
                  <c:v>935103.3386327487</c:v>
                </c:pt>
                <c:pt idx="953">
                  <c:v>957742.44833068177</c:v>
                </c:pt>
                <c:pt idx="954">
                  <c:v>944546.89984101569</c:v>
                </c:pt>
                <c:pt idx="955">
                  <c:v>942289.34817169933</c:v>
                </c:pt>
                <c:pt idx="956">
                  <c:v>952909.37996820174</c:v>
                </c:pt>
                <c:pt idx="957">
                  <c:v>964610.49284578511</c:v>
                </c:pt>
                <c:pt idx="958">
                  <c:v>989443.56120826525</c:v>
                </c:pt>
                <c:pt idx="959">
                  <c:v>1018537.3608903</c:v>
                </c:pt>
                <c:pt idx="960">
                  <c:v>1029379.9682034956</c:v>
                </c:pt>
                <c:pt idx="961">
                  <c:v>1023306.8362480107</c:v>
                </c:pt>
                <c:pt idx="962">
                  <c:v>1025246.4228934798</c:v>
                </c:pt>
                <c:pt idx="963">
                  <c:v>1012432.4324324304</c:v>
                </c:pt>
                <c:pt idx="964">
                  <c:v>1013990.4610492827</c:v>
                </c:pt>
                <c:pt idx="965">
                  <c:v>1018219.3958664529</c:v>
                </c:pt>
                <c:pt idx="966">
                  <c:v>1019904.6104928439</c:v>
                </c:pt>
                <c:pt idx="967">
                  <c:v>1004737.6788553242</c:v>
                </c:pt>
                <c:pt idx="968">
                  <c:v>985977.74244832888</c:v>
                </c:pt>
                <c:pt idx="969">
                  <c:v>1004705.8823529392</c:v>
                </c:pt>
                <c:pt idx="970">
                  <c:v>994848.96661367058</c:v>
                </c:pt>
                <c:pt idx="971">
                  <c:v>979713.83147853531</c:v>
                </c:pt>
                <c:pt idx="972">
                  <c:v>968076.31160572136</c:v>
                </c:pt>
                <c:pt idx="973">
                  <c:v>979777.42448330484</c:v>
                </c:pt>
                <c:pt idx="974">
                  <c:v>981812.40063592815</c:v>
                </c:pt>
                <c:pt idx="975">
                  <c:v>997551.6693163733</c:v>
                </c:pt>
                <c:pt idx="976">
                  <c:v>1016438.7917329073</c:v>
                </c:pt>
                <c:pt idx="977">
                  <c:v>1027186.0095389485</c:v>
                </c:pt>
                <c:pt idx="978">
                  <c:v>1054149.4435612061</c:v>
                </c:pt>
                <c:pt idx="979">
                  <c:v>1054689.9841017467</c:v>
                </c:pt>
                <c:pt idx="980">
                  <c:v>1062321.1446740839</c:v>
                </c:pt>
                <c:pt idx="981">
                  <c:v>1065310.0158982493</c:v>
                </c:pt>
                <c:pt idx="982">
                  <c:v>1046613.6724960235</c:v>
                </c:pt>
                <c:pt idx="983">
                  <c:v>1046899.8410174861</c:v>
                </c:pt>
                <c:pt idx="984">
                  <c:v>1065723.3704292506</c:v>
                </c:pt>
                <c:pt idx="985">
                  <c:v>1072750.3974562779</c:v>
                </c:pt>
                <c:pt idx="986">
                  <c:v>1078155.8028616831</c:v>
                </c:pt>
                <c:pt idx="987">
                  <c:v>1080381.5580286146</c:v>
                </c:pt>
                <c:pt idx="988">
                  <c:v>1096311.6057233682</c:v>
                </c:pt>
                <c:pt idx="989">
                  <c:v>1104133.5453100137</c:v>
                </c:pt>
                <c:pt idx="990">
                  <c:v>1102225.7551669294</c:v>
                </c:pt>
                <c:pt idx="991">
                  <c:v>1116756.7567567544</c:v>
                </c:pt>
                <c:pt idx="992">
                  <c:v>1131033.3863275016</c:v>
                </c:pt>
                <c:pt idx="993">
                  <c:v>1137774.2448330661</c:v>
                </c:pt>
                <c:pt idx="994">
                  <c:v>1132146.2639109674</c:v>
                </c:pt>
                <c:pt idx="995">
                  <c:v>1150206.6772654983</c:v>
                </c:pt>
                <c:pt idx="996">
                  <c:v>1168235.2941176444</c:v>
                </c:pt>
                <c:pt idx="997">
                  <c:v>1191764.7058823502</c:v>
                </c:pt>
                <c:pt idx="998">
                  <c:v>1191255.9618441944</c:v>
                </c:pt>
                <c:pt idx="999">
                  <c:v>1195389.5071542102</c:v>
                </c:pt>
                <c:pt idx="1000">
                  <c:v>1216057.2337042899</c:v>
                </c:pt>
                <c:pt idx="1001">
                  <c:v>1237551.6693163724</c:v>
                </c:pt>
                <c:pt idx="1002">
                  <c:v>1243243.2432432403</c:v>
                </c:pt>
                <c:pt idx="1003">
                  <c:v>1225246.4228934788</c:v>
                </c:pt>
                <c:pt idx="1004">
                  <c:v>1218918.918918916</c:v>
                </c:pt>
                <c:pt idx="1005">
                  <c:v>1251860.0953895042</c:v>
                </c:pt>
                <c:pt idx="1006">
                  <c:v>1253990.4610492818</c:v>
                </c:pt>
                <c:pt idx="1007">
                  <c:v>1237265.5007949097</c:v>
                </c:pt>
                <c:pt idx="1008">
                  <c:v>1248712.2416534151</c:v>
                </c:pt>
                <c:pt idx="1009">
                  <c:v>1260508.7440381527</c:v>
                </c:pt>
                <c:pt idx="1010">
                  <c:v>1236534.1812400606</c:v>
                </c:pt>
                <c:pt idx="1011">
                  <c:v>1208680.4451510306</c:v>
                </c:pt>
                <c:pt idx="1012">
                  <c:v>1230747.2178060384</c:v>
                </c:pt>
                <c:pt idx="1013">
                  <c:v>1203974.5627980893</c:v>
                </c:pt>
                <c:pt idx="1014">
                  <c:v>1160317.9650238445</c:v>
                </c:pt>
                <c:pt idx="1015">
                  <c:v>1125914.1494435584</c:v>
                </c:pt>
                <c:pt idx="1016">
                  <c:v>1174912.5596184388</c:v>
                </c:pt>
                <c:pt idx="1017">
                  <c:v>1211255.961844194</c:v>
                </c:pt>
                <c:pt idx="1018">
                  <c:v>1184801.2718600922</c:v>
                </c:pt>
                <c:pt idx="1019">
                  <c:v>1172400.6359300446</c:v>
                </c:pt>
                <c:pt idx="1020">
                  <c:v>1150874.4038155773</c:v>
                </c:pt>
                <c:pt idx="1021">
                  <c:v>1124960.2543720161</c:v>
                </c:pt>
                <c:pt idx="1022">
                  <c:v>1158791.7329093767</c:v>
                </c:pt>
                <c:pt idx="1023">
                  <c:v>1147535.7710651797</c:v>
                </c:pt>
                <c:pt idx="1024">
                  <c:v>1166073.1319554818</c:v>
                </c:pt>
                <c:pt idx="1025">
                  <c:v>1195993.6406995198</c:v>
                </c:pt>
                <c:pt idx="1026">
                  <c:v>1196025.4372019046</c:v>
                </c:pt>
                <c:pt idx="1027">
                  <c:v>1202861.6852146233</c:v>
                </c:pt>
                <c:pt idx="1028">
                  <c:v>1198918.9189189158</c:v>
                </c:pt>
                <c:pt idx="1029">
                  <c:v>1216915.7392686773</c:v>
                </c:pt>
                <c:pt idx="1030">
                  <c:v>1216883.9427662925</c:v>
                </c:pt>
                <c:pt idx="1031">
                  <c:v>1221049.2845786931</c:v>
                </c:pt>
                <c:pt idx="1032">
                  <c:v>1218728.1399046073</c:v>
                </c:pt>
                <c:pt idx="1033">
                  <c:v>1181748.8076311573</c:v>
                </c:pt>
                <c:pt idx="1034">
                  <c:v>1178155.8028616821</c:v>
                </c:pt>
                <c:pt idx="1035">
                  <c:v>1149888.7122416503</c:v>
                </c:pt>
                <c:pt idx="1036">
                  <c:v>1158251.1923688361</c:v>
                </c:pt>
                <c:pt idx="1037">
                  <c:v>1136279.8092209825</c:v>
                </c:pt>
                <c:pt idx="1038">
                  <c:v>1122925.2782193928</c:v>
                </c:pt>
                <c:pt idx="1039">
                  <c:v>1144864.8648648616</c:v>
                </c:pt>
                <c:pt idx="1040">
                  <c:v>1178187.5993640667</c:v>
                </c:pt>
                <c:pt idx="1041">
                  <c:v>1183084.2607313162</c:v>
                </c:pt>
                <c:pt idx="1042">
                  <c:v>1172559.618441968</c:v>
                </c:pt>
                <c:pt idx="1043">
                  <c:v>1187726.550079488</c:v>
                </c:pt>
                <c:pt idx="1044">
                  <c:v>1198887.1224165307</c:v>
                </c:pt>
                <c:pt idx="1045">
                  <c:v>1186677.2655007916</c:v>
                </c:pt>
                <c:pt idx="1046">
                  <c:v>1172877.5834658155</c:v>
                </c:pt>
                <c:pt idx="1047">
                  <c:v>1148108.1081081051</c:v>
                </c:pt>
                <c:pt idx="1048">
                  <c:v>1152432.4324324294</c:v>
                </c:pt>
                <c:pt idx="1049">
                  <c:v>1121399.0461049255</c:v>
                </c:pt>
                <c:pt idx="1050">
                  <c:v>1112464.228934814</c:v>
                </c:pt>
                <c:pt idx="1051">
                  <c:v>1112782.1939586613</c:v>
                </c:pt>
                <c:pt idx="1052">
                  <c:v>1091669.3163751957</c:v>
                </c:pt>
                <c:pt idx="1053">
                  <c:v>1097042.9252782164</c:v>
                </c:pt>
                <c:pt idx="1054">
                  <c:v>1071542.1303656569</c:v>
                </c:pt>
                <c:pt idx="1055">
                  <c:v>1078791.7329093772</c:v>
                </c:pt>
                <c:pt idx="1056">
                  <c:v>1076057.2337042897</c:v>
                </c:pt>
                <c:pt idx="1057">
                  <c:v>1083910.9697933199</c:v>
                </c:pt>
                <c:pt idx="1058">
                  <c:v>1111287.7583465788</c:v>
                </c:pt>
                <c:pt idx="1059">
                  <c:v>1120540.5405405376</c:v>
                </c:pt>
                <c:pt idx="1060">
                  <c:v>1112972.97297297</c:v>
                </c:pt>
                <c:pt idx="1061">
                  <c:v>1126804.4515103309</c:v>
                </c:pt>
                <c:pt idx="1062">
                  <c:v>1157170.1112877552</c:v>
                </c:pt>
                <c:pt idx="1063">
                  <c:v>1170810.8108108074</c:v>
                </c:pt>
                <c:pt idx="1064">
                  <c:v>1180667.7265500762</c:v>
                </c:pt>
                <c:pt idx="1065">
                  <c:v>1177201.9077901398</c:v>
                </c:pt>
                <c:pt idx="1066">
                  <c:v>1175643.8791732877</c:v>
                </c:pt>
                <c:pt idx="1067">
                  <c:v>1178728.1399046071</c:v>
                </c:pt>
                <c:pt idx="1068">
                  <c:v>1168966.6136724928</c:v>
                </c:pt>
                <c:pt idx="1069">
                  <c:v>1194562.7980922067</c:v>
                </c:pt>
                <c:pt idx="1070">
                  <c:v>1184069.9523052434</c:v>
                </c:pt>
                <c:pt idx="1071">
                  <c:v>1188521.4626391067</c:v>
                </c:pt>
                <c:pt idx="1072">
                  <c:v>1172686.8044515073</c:v>
                </c:pt>
                <c:pt idx="1073">
                  <c:v>1172813.9904610463</c:v>
                </c:pt>
                <c:pt idx="1074">
                  <c:v>1191319.5548489636</c:v>
                </c:pt>
                <c:pt idx="1075">
                  <c:v>1201621.6216216187</c:v>
                </c:pt>
                <c:pt idx="1076">
                  <c:v>1203465.8187599338</c:v>
                </c:pt>
                <c:pt idx="1077">
                  <c:v>1155643.8791732886</c:v>
                </c:pt>
                <c:pt idx="1078">
                  <c:v>1155198.7281399022</c:v>
                </c:pt>
                <c:pt idx="1079">
                  <c:v>1150365.6597774222</c:v>
                </c:pt>
                <c:pt idx="1080">
                  <c:v>1142193.9586645446</c:v>
                </c:pt>
                <c:pt idx="1081">
                  <c:v>1123497.6152623191</c:v>
                </c:pt>
                <c:pt idx="1082">
                  <c:v>1140286.1685214604</c:v>
                </c:pt>
                <c:pt idx="1083">
                  <c:v>1150969.7933227322</c:v>
                </c:pt>
                <c:pt idx="1084">
                  <c:v>1165532.5914149419</c:v>
                </c:pt>
                <c:pt idx="1085">
                  <c:v>1147503.9745627958</c:v>
                </c:pt>
                <c:pt idx="1086">
                  <c:v>1125023.8473767862</c:v>
                </c:pt>
                <c:pt idx="1087">
                  <c:v>1080731.3195548467</c:v>
                </c:pt>
                <c:pt idx="1088">
                  <c:v>1088139.9046104904</c:v>
                </c:pt>
                <c:pt idx="1089">
                  <c:v>1092209.856915737</c:v>
                </c:pt>
                <c:pt idx="1090">
                  <c:v>1006295.7074721762</c:v>
                </c:pt>
                <c:pt idx="1091">
                  <c:v>883147.85373608733</c:v>
                </c:pt>
                <c:pt idx="1092">
                  <c:v>956406.99523052282</c:v>
                </c:pt>
                <c:pt idx="1093">
                  <c:v>997042.92527821742</c:v>
                </c:pt>
                <c:pt idx="1094">
                  <c:v>981780.60413354333</c:v>
                </c:pt>
                <c:pt idx="1095">
                  <c:v>992178.06041335268</c:v>
                </c:pt>
                <c:pt idx="1096">
                  <c:v>1023116.0572337024</c:v>
                </c:pt>
                <c:pt idx="1097">
                  <c:v>1021748.8076311587</c:v>
                </c:pt>
                <c:pt idx="1098">
                  <c:v>1016724.9602543701</c:v>
                </c:pt>
                <c:pt idx="1099">
                  <c:v>1008839.4276629552</c:v>
                </c:pt>
                <c:pt idx="1100">
                  <c:v>959459.45945945766</c:v>
                </c:pt>
                <c:pt idx="1101">
                  <c:v>943465.81875993463</c:v>
                </c:pt>
                <c:pt idx="1102">
                  <c:v>958918.9189189173</c:v>
                </c:pt>
                <c:pt idx="1103">
                  <c:v>976279.80922098411</c:v>
                </c:pt>
                <c:pt idx="1104">
                  <c:v>950779.01430842443</c:v>
                </c:pt>
                <c:pt idx="1105">
                  <c:v>967313.19554848806</c:v>
                </c:pt>
                <c:pt idx="1106">
                  <c:v>980953.89507154061</c:v>
                </c:pt>
                <c:pt idx="1107">
                  <c:v>986041.33545309852</c:v>
                </c:pt>
                <c:pt idx="1108">
                  <c:v>984610.49284578534</c:v>
                </c:pt>
                <c:pt idx="1109">
                  <c:v>982352.94117646897</c:v>
                </c:pt>
                <c:pt idx="1110">
                  <c:v>959268.68044514954</c:v>
                </c:pt>
                <c:pt idx="1111">
                  <c:v>942034.97615262168</c:v>
                </c:pt>
                <c:pt idx="1112">
                  <c:v>954531.00158982375</c:v>
                </c:pt>
                <c:pt idx="1113">
                  <c:v>950556.43879173161</c:v>
                </c:pt>
                <c:pt idx="1114">
                  <c:v>961558.02861685073</c:v>
                </c:pt>
                <c:pt idx="1115">
                  <c:v>948298.88712241524</c:v>
                </c:pt>
                <c:pt idx="1116">
                  <c:v>942448.33068362344</c:v>
                </c:pt>
                <c:pt idx="1117">
                  <c:v>937806.04133545177</c:v>
                </c:pt>
                <c:pt idx="1118">
                  <c:v>919618.44197138178</c:v>
                </c:pt>
                <c:pt idx="1119">
                  <c:v>935294.11764705752</c:v>
                </c:pt>
                <c:pt idx="1120">
                  <c:v>946581.87599363923</c:v>
                </c:pt>
                <c:pt idx="1121">
                  <c:v>963020.66772654851</c:v>
                </c:pt>
                <c:pt idx="1122">
                  <c:v>965532.59141494287</c:v>
                </c:pt>
                <c:pt idx="1123">
                  <c:v>957456.27980921941</c:v>
                </c:pt>
                <c:pt idx="1124">
                  <c:v>977551.66931637377</c:v>
                </c:pt>
                <c:pt idx="1125">
                  <c:v>977742.44833068212</c:v>
                </c:pt>
                <c:pt idx="1126">
                  <c:v>970969.79332273302</c:v>
                </c:pt>
                <c:pt idx="1127">
                  <c:v>990937.99682034831</c:v>
                </c:pt>
                <c:pt idx="1128">
                  <c:v>996375.19872813846</c:v>
                </c:pt>
                <c:pt idx="1129">
                  <c:v>965437.20190778887</c:v>
                </c:pt>
                <c:pt idx="1130">
                  <c:v>987726.55007948983</c:v>
                </c:pt>
                <c:pt idx="1131">
                  <c:v>990111.28775834502</c:v>
                </c:pt>
                <c:pt idx="1132">
                  <c:v>978887.12241653248</c:v>
                </c:pt>
                <c:pt idx="1133">
                  <c:v>968362.4801271843</c:v>
                </c:pt>
                <c:pt idx="1134">
                  <c:v>978950.71542130201</c:v>
                </c:pt>
                <c:pt idx="1135">
                  <c:v>991287.75834658009</c:v>
                </c:pt>
                <c:pt idx="1136">
                  <c:v>999427.66295707296</c:v>
                </c:pt>
                <c:pt idx="1137">
                  <c:v>995930.04769475176</c:v>
                </c:pt>
                <c:pt idx="1138">
                  <c:v>1005659.7774244817</c:v>
                </c:pt>
                <c:pt idx="1139">
                  <c:v>1016279.8092209839</c:v>
                </c:pt>
                <c:pt idx="1140">
                  <c:v>1018505.5643879155</c:v>
                </c:pt>
                <c:pt idx="1141">
                  <c:v>1028934.8171701096</c:v>
                </c:pt>
                <c:pt idx="1142">
                  <c:v>1017965.0238473751</c:v>
                </c:pt>
                <c:pt idx="1143">
                  <c:v>1013767.8855325897</c:v>
                </c:pt>
                <c:pt idx="1144">
                  <c:v>1029379.9682034958</c:v>
                </c:pt>
                <c:pt idx="1145">
                  <c:v>1038028.6168521445</c:v>
                </c:pt>
                <c:pt idx="1146">
                  <c:v>1042321.1446740841</c:v>
                </c:pt>
                <c:pt idx="1147">
                  <c:v>1036947.5357710634</c:v>
                </c:pt>
                <c:pt idx="1148">
                  <c:v>1034372.0190778997</c:v>
                </c:pt>
                <c:pt idx="1149">
                  <c:v>1052432.4324324308</c:v>
                </c:pt>
                <c:pt idx="1150">
                  <c:v>1038728.1399046088</c:v>
                </c:pt>
                <c:pt idx="1151">
                  <c:v>1044578.6963434005</c:v>
                </c:pt>
                <c:pt idx="1152">
                  <c:v>1050651.8282988854</c:v>
                </c:pt>
                <c:pt idx="1153">
                  <c:v>1031224.1653418106</c:v>
                </c:pt>
                <c:pt idx="1154">
                  <c:v>1022066.7726550061</c:v>
                </c:pt>
                <c:pt idx="1155">
                  <c:v>1016343.4022257534</c:v>
                </c:pt>
                <c:pt idx="1156">
                  <c:v>1016947.5357710634</c:v>
                </c:pt>
                <c:pt idx="1157">
                  <c:v>1020254.372019076</c:v>
                </c:pt>
                <c:pt idx="1158">
                  <c:v>1005914.1494435593</c:v>
                </c:pt>
                <c:pt idx="1159">
                  <c:v>1023338.6327503957</c:v>
                </c:pt>
                <c:pt idx="1160">
                  <c:v>1011351.3513513495</c:v>
                </c:pt>
                <c:pt idx="1161">
                  <c:v>1003624.8012718584</c:v>
                </c:pt>
                <c:pt idx="1162">
                  <c:v>1012146.263910968</c:v>
                </c:pt>
                <c:pt idx="1163">
                  <c:v>1014753.5771065165</c:v>
                </c:pt>
                <c:pt idx="1164">
                  <c:v>1024324.3243243224</c:v>
                </c:pt>
                <c:pt idx="1165">
                  <c:v>1023211.4467408566</c:v>
                </c:pt>
                <c:pt idx="1166">
                  <c:v>1035580.2861685195</c:v>
                </c:pt>
                <c:pt idx="1167">
                  <c:v>1037678.8553259122</c:v>
                </c:pt>
                <c:pt idx="1168">
                  <c:v>1040031.796502383</c:v>
                </c:pt>
                <c:pt idx="1169">
                  <c:v>1036120.8267090601</c:v>
                </c:pt>
                <c:pt idx="1170">
                  <c:v>1039173.2909379948</c:v>
                </c:pt>
                <c:pt idx="1171">
                  <c:v>1045468.9984101729</c:v>
                </c:pt>
                <c:pt idx="1172">
                  <c:v>1049379.9682034957</c:v>
                </c:pt>
                <c:pt idx="1173">
                  <c:v>1053259.1414944336</c:v>
                </c:pt>
                <c:pt idx="1174">
                  <c:v>1048648.6486486467</c:v>
                </c:pt>
                <c:pt idx="1175">
                  <c:v>1061208.2670906179</c:v>
                </c:pt>
                <c:pt idx="1176">
                  <c:v>1065310.0158982491</c:v>
                </c:pt>
                <c:pt idx="1177">
                  <c:v>1071891.8918918897</c:v>
                </c:pt>
                <c:pt idx="1178">
                  <c:v>1070397.456279807</c:v>
                </c:pt>
                <c:pt idx="1179">
                  <c:v>1084705.8823529391</c:v>
                </c:pt>
                <c:pt idx="1180">
                  <c:v>1102480.1271860073</c:v>
                </c:pt>
                <c:pt idx="1181">
                  <c:v>1099395.8664546877</c:v>
                </c:pt>
                <c:pt idx="1182">
                  <c:v>1113004.7694753553</c:v>
                </c:pt>
                <c:pt idx="1183">
                  <c:v>1115357.7106518259</c:v>
                </c:pt>
                <c:pt idx="1184">
                  <c:v>1097710.6518282965</c:v>
                </c:pt>
                <c:pt idx="1185">
                  <c:v>1095389.5071542105</c:v>
                </c:pt>
                <c:pt idx="1186">
                  <c:v>1092209.8569157366</c:v>
                </c:pt>
                <c:pt idx="1187">
                  <c:v>1081240.063593002</c:v>
                </c:pt>
                <c:pt idx="1188">
                  <c:v>1098855.3259141468</c:v>
                </c:pt>
                <c:pt idx="1189">
                  <c:v>1110015.8982511899</c:v>
                </c:pt>
                <c:pt idx="1190">
                  <c:v>1128871.2241653393</c:v>
                </c:pt>
                <c:pt idx="1191">
                  <c:v>1148267.0906200293</c:v>
                </c:pt>
                <c:pt idx="1192">
                  <c:v>1152591.4149443537</c:v>
                </c:pt>
                <c:pt idx="1193">
                  <c:v>1141430.842607311</c:v>
                </c:pt>
                <c:pt idx="1194">
                  <c:v>1154658.1875993619</c:v>
                </c:pt>
                <c:pt idx="1195">
                  <c:v>1157519.8728139885</c:v>
                </c:pt>
                <c:pt idx="1196">
                  <c:v>1149602.5437201888</c:v>
                </c:pt>
                <c:pt idx="1197">
                  <c:v>1136343.4022257533</c:v>
                </c:pt>
                <c:pt idx="1198">
                  <c:v>1141335.453100157</c:v>
                </c:pt>
                <c:pt idx="1199">
                  <c:v>1141494.4356120809</c:v>
                </c:pt>
                <c:pt idx="1200">
                  <c:v>1135771.0651828281</c:v>
                </c:pt>
                <c:pt idx="1201">
                  <c:v>1150015.8982511905</c:v>
                </c:pt>
                <c:pt idx="1202">
                  <c:v>1138346.5818759918</c:v>
                </c:pt>
                <c:pt idx="1203">
                  <c:v>1131796.502384736</c:v>
                </c:pt>
                <c:pt idx="1204">
                  <c:v>1117488.0763116039</c:v>
                </c:pt>
                <c:pt idx="1205">
                  <c:v>1132623.211446739</c:v>
                </c:pt>
                <c:pt idx="1206">
                  <c:v>1134403.8155802842</c:v>
                </c:pt>
                <c:pt idx="1207">
                  <c:v>1144737.6788553239</c:v>
                </c:pt>
                <c:pt idx="1208">
                  <c:v>1136343.4022257533</c:v>
                </c:pt>
                <c:pt idx="1209">
                  <c:v>1143243.2432432414</c:v>
                </c:pt>
                <c:pt idx="1210">
                  <c:v>1153386.3275039727</c:v>
                </c:pt>
                <c:pt idx="1211">
                  <c:v>1168457.8696343382</c:v>
                </c:pt>
                <c:pt idx="1212">
                  <c:v>1166836.2480127164</c:v>
                </c:pt>
                <c:pt idx="1213">
                  <c:v>1177933.22734499</c:v>
                </c:pt>
                <c:pt idx="1214">
                  <c:v>1184610.4928457849</c:v>
                </c:pt>
                <c:pt idx="1215">
                  <c:v>1182034.9761526212</c:v>
                </c:pt>
                <c:pt idx="1216">
                  <c:v>1193068.3624801252</c:v>
                </c:pt>
                <c:pt idx="1217">
                  <c:v>1189538.9507154194</c:v>
                </c:pt>
                <c:pt idx="1218">
                  <c:v>1191065.1828298869</c:v>
                </c:pt>
                <c:pt idx="1219">
                  <c:v>1194912.55961844</c:v>
                </c:pt>
                <c:pt idx="1220">
                  <c:v>1201049.2845786943</c:v>
                </c:pt>
                <c:pt idx="1221">
                  <c:v>1203211.4467408564</c:v>
                </c:pt>
                <c:pt idx="1222">
                  <c:v>1190683.6248012697</c:v>
                </c:pt>
                <c:pt idx="1223">
                  <c:v>1191319.5548489643</c:v>
                </c:pt>
                <c:pt idx="1224">
                  <c:v>1203561.2082670883</c:v>
                </c:pt>
                <c:pt idx="1225">
                  <c:v>1210842.6073131931</c:v>
                </c:pt>
                <c:pt idx="1226">
                  <c:v>1208934.8171701089</c:v>
                </c:pt>
                <c:pt idx="1227">
                  <c:v>1233481.7170111265</c:v>
                </c:pt>
                <c:pt idx="1228">
                  <c:v>1245659.777424481</c:v>
                </c:pt>
                <c:pt idx="1229">
                  <c:v>1247726.5500794891</c:v>
                </c:pt>
                <c:pt idx="1230">
                  <c:v>1271224.1653418103</c:v>
                </c:pt>
                <c:pt idx="1231">
                  <c:v>1269443.5612082651</c:v>
                </c:pt>
                <c:pt idx="1232">
                  <c:v>1267503.9745627961</c:v>
                </c:pt>
                <c:pt idx="1233">
                  <c:v>1267217.8060413334</c:v>
                </c:pt>
                <c:pt idx="1234">
                  <c:v>1257837.8378378358</c:v>
                </c:pt>
                <c:pt idx="1235">
                  <c:v>1265468.9984101728</c:v>
                </c:pt>
                <c:pt idx="1236">
                  <c:v>1252146.2639109676</c:v>
                </c:pt>
                <c:pt idx="1237">
                  <c:v>1262543.7201907767</c:v>
                </c:pt>
                <c:pt idx="1238">
                  <c:v>1276184.4197138294</c:v>
                </c:pt>
                <c:pt idx="1239">
                  <c:v>1290111.2877583446</c:v>
                </c:pt>
                <c:pt idx="1240">
                  <c:v>1292972.9729729709</c:v>
                </c:pt>
                <c:pt idx="1241">
                  <c:v>1279554.8489666115</c:v>
                </c:pt>
                <c:pt idx="1242">
                  <c:v>1288934.8171701091</c:v>
                </c:pt>
                <c:pt idx="1243">
                  <c:v>1300254.3720190758</c:v>
                </c:pt>
                <c:pt idx="1244">
                  <c:v>1294340.2225755143</c:v>
                </c:pt>
                <c:pt idx="1245">
                  <c:v>1300572.3370429231</c:v>
                </c:pt>
                <c:pt idx="1246">
                  <c:v>1311732.9093799659</c:v>
                </c:pt>
                <c:pt idx="1247">
                  <c:v>1311669.3163751964</c:v>
                </c:pt>
                <c:pt idx="1248">
                  <c:v>1317233.7042925255</c:v>
                </c:pt>
                <c:pt idx="1249">
                  <c:v>1316120.8267090598</c:v>
                </c:pt>
                <c:pt idx="1250">
                  <c:v>1309888.7122416515</c:v>
                </c:pt>
                <c:pt idx="1251">
                  <c:v>1323052.4642289327</c:v>
                </c:pt>
                <c:pt idx="1252">
                  <c:v>1344992.0508744018</c:v>
                </c:pt>
                <c:pt idx="1253">
                  <c:v>1337837.8378378358</c:v>
                </c:pt>
                <c:pt idx="1254">
                  <c:v>1292337.0429252763</c:v>
                </c:pt>
                <c:pt idx="1255">
                  <c:v>1270810.8108108088</c:v>
                </c:pt>
                <c:pt idx="1256">
                  <c:v>1281717.0111287739</c:v>
                </c:pt>
                <c:pt idx="1257">
                  <c:v>1260413.3545309997</c:v>
                </c:pt>
                <c:pt idx="1258">
                  <c:v>1241367.2496025418</c:v>
                </c:pt>
                <c:pt idx="1259">
                  <c:v>1216915.7392686785</c:v>
                </c:pt>
                <c:pt idx="1260">
                  <c:v>1242957.0747217787</c:v>
                </c:pt>
                <c:pt idx="1261">
                  <c:v>1228044.5151033369</c:v>
                </c:pt>
                <c:pt idx="1262">
                  <c:v>1229189.1891891877</c:v>
                </c:pt>
                <c:pt idx="1263">
                  <c:v>1229920.5087440365</c:v>
                </c:pt>
                <c:pt idx="1264">
                  <c:v>1225214.6263910956</c:v>
                </c:pt>
                <c:pt idx="1265">
                  <c:v>1224356.1208267077</c:v>
                </c:pt>
                <c:pt idx="1266">
                  <c:v>1213990.4610492834</c:v>
                </c:pt>
                <c:pt idx="1267">
                  <c:v>1228521.4626391085</c:v>
                </c:pt>
                <c:pt idx="1268">
                  <c:v>1228521.4626391085</c:v>
                </c:pt>
                <c:pt idx="1269">
                  <c:v>1243243.2432432421</c:v>
                </c:pt>
                <c:pt idx="1270">
                  <c:v>1277138.3147853722</c:v>
                </c:pt>
                <c:pt idx="1271">
                  <c:v>1308489.6661367235</c:v>
                </c:pt>
                <c:pt idx="1272">
                  <c:v>1309920.5087440368</c:v>
                </c:pt>
                <c:pt idx="1273">
                  <c:v>1305087.4403815567</c:v>
                </c:pt>
                <c:pt idx="1274">
                  <c:v>1322384.737678854</c:v>
                </c:pt>
                <c:pt idx="1275">
                  <c:v>1321430.8426073119</c:v>
                </c:pt>
                <c:pt idx="1276">
                  <c:v>1306899.841017487</c:v>
                </c:pt>
                <c:pt idx="1277">
                  <c:v>1306931.6375198718</c:v>
                </c:pt>
                <c:pt idx="1278">
                  <c:v>1316375.1987281388</c:v>
                </c:pt>
                <c:pt idx="1279">
                  <c:v>1312146.2639109688</c:v>
                </c:pt>
                <c:pt idx="1280">
                  <c:v>1324038.1558028609</c:v>
                </c:pt>
                <c:pt idx="1281">
                  <c:v>1334340.2225755157</c:v>
                </c:pt>
                <c:pt idx="1282">
                  <c:v>1329062.0031796491</c:v>
                </c:pt>
                <c:pt idx="1283">
                  <c:v>1315612.0826709054</c:v>
                </c:pt>
                <c:pt idx="1284">
                  <c:v>1311224.1653418115</c:v>
                </c:pt>
                <c:pt idx="1285">
                  <c:v>1307186.0095389499</c:v>
                </c:pt>
                <c:pt idx="1286">
                  <c:v>1299332.2734499197</c:v>
                </c:pt>
                <c:pt idx="1287">
                  <c:v>1308998.4101748799</c:v>
                </c:pt>
                <c:pt idx="1288">
                  <c:v>1308171.7011128766</c:v>
                </c:pt>
                <c:pt idx="1289">
                  <c:v>1307027.0270270263</c:v>
                </c:pt>
                <c:pt idx="1290">
                  <c:v>1310588.2352941169</c:v>
                </c:pt>
                <c:pt idx="1291">
                  <c:v>1337519.8728139896</c:v>
                </c:pt>
                <c:pt idx="1292">
                  <c:v>1325532.5914149436</c:v>
                </c:pt>
                <c:pt idx="1293">
                  <c:v>1331160.5723370421</c:v>
                </c:pt>
                <c:pt idx="1294">
                  <c:v>1353799.6820349754</c:v>
                </c:pt>
                <c:pt idx="1295">
                  <c:v>1366073.1319554842</c:v>
                </c:pt>
                <c:pt idx="1296">
                  <c:v>1373672.4960254363</c:v>
                </c:pt>
                <c:pt idx="1297">
                  <c:v>1379300.4769475348</c:v>
                </c:pt>
                <c:pt idx="1298">
                  <c:v>1374117.6470588229</c:v>
                </c:pt>
                <c:pt idx="1299">
                  <c:v>1378314.7853736081</c:v>
                </c:pt>
                <c:pt idx="1300">
                  <c:v>1369793.3227344984</c:v>
                </c:pt>
                <c:pt idx="1301">
                  <c:v>1364928.4578696336</c:v>
                </c:pt>
                <c:pt idx="1302">
                  <c:v>1353863.2750397448</c:v>
                </c:pt>
                <c:pt idx="1303">
                  <c:v>1351701.1128775829</c:v>
                </c:pt>
                <c:pt idx="1304">
                  <c:v>1334499.2050874396</c:v>
                </c:pt>
                <c:pt idx="1305">
                  <c:v>1341271.8600953887</c:v>
                </c:pt>
                <c:pt idx="1306">
                  <c:v>1333290.9379968194</c:v>
                </c:pt>
                <c:pt idx="1307">
                  <c:v>1311033.386327503</c:v>
                </c:pt>
                <c:pt idx="1308">
                  <c:v>1288648.6486486478</c:v>
                </c:pt>
                <c:pt idx="1309">
                  <c:v>1281653.4181240054</c:v>
                </c:pt>
                <c:pt idx="1310">
                  <c:v>1290588.2352941169</c:v>
                </c:pt>
                <c:pt idx="1311">
                  <c:v>1261589.825119236</c:v>
                </c:pt>
                <c:pt idx="1312">
                  <c:v>1267853.7360890296</c:v>
                </c:pt>
                <c:pt idx="1313">
                  <c:v>1294531.0015898244</c:v>
                </c:pt>
                <c:pt idx="1314">
                  <c:v>1314880.7631160563</c:v>
                </c:pt>
                <c:pt idx="1315">
                  <c:v>1312178.0604133536</c:v>
                </c:pt>
                <c:pt idx="1316">
                  <c:v>1305278.2193958657</c:v>
                </c:pt>
                <c:pt idx="1317">
                  <c:v>1315930.0476947527</c:v>
                </c:pt>
                <c:pt idx="1318">
                  <c:v>1305468.9984101739</c:v>
                </c:pt>
                <c:pt idx="1319">
                  <c:v>1291701.1128775827</c:v>
                </c:pt>
                <c:pt idx="1320">
                  <c:v>1277074.7217806033</c:v>
                </c:pt>
                <c:pt idx="1321">
                  <c:v>1287726.5500794905</c:v>
                </c:pt>
                <c:pt idx="1322">
                  <c:v>1288044.5151033381</c:v>
                </c:pt>
                <c:pt idx="1323">
                  <c:v>1244069.9523052457</c:v>
                </c:pt>
                <c:pt idx="1324">
                  <c:v>1225945.9459459451</c:v>
                </c:pt>
                <c:pt idx="1325">
                  <c:v>1214244.8330683617</c:v>
                </c:pt>
                <c:pt idx="1326">
                  <c:v>1227154.2130365653</c:v>
                </c:pt>
                <c:pt idx="1327">
                  <c:v>1239141.4944356114</c:v>
                </c:pt>
                <c:pt idx="1328">
                  <c:v>1251096.9793322729</c:v>
                </c:pt>
                <c:pt idx="1329">
                  <c:v>1253386.3275039741</c:v>
                </c:pt>
                <c:pt idx="1330">
                  <c:v>1244578.6963434017</c:v>
                </c:pt>
                <c:pt idx="1331">
                  <c:v>1230779.0143084256</c:v>
                </c:pt>
                <c:pt idx="1332">
                  <c:v>1234531.0015898247</c:v>
                </c:pt>
                <c:pt idx="1333">
                  <c:v>1209856.9157392683</c:v>
                </c:pt>
                <c:pt idx="1334">
                  <c:v>1218918.9189189184</c:v>
                </c:pt>
                <c:pt idx="1335">
                  <c:v>1221430.8426073128</c:v>
                </c:pt>
                <c:pt idx="1336">
                  <c:v>1235357.710651828</c:v>
                </c:pt>
                <c:pt idx="1337">
                  <c:v>1248521.4626391092</c:v>
                </c:pt>
                <c:pt idx="1338">
                  <c:v>1257551.6693163747</c:v>
                </c:pt>
                <c:pt idx="1339">
                  <c:v>1272337.0429252777</c:v>
                </c:pt>
                <c:pt idx="1340">
                  <c:v>1268235.2941176465</c:v>
                </c:pt>
                <c:pt idx="1341">
                  <c:v>1262925.2782193955</c:v>
                </c:pt>
                <c:pt idx="1342">
                  <c:v>1267503.9745627977</c:v>
                </c:pt>
                <c:pt idx="1343">
                  <c:v>1264419.713831478</c:v>
                </c:pt>
                <c:pt idx="1344">
                  <c:v>1279872.8139904605</c:v>
                </c:pt>
                <c:pt idx="1345">
                  <c:v>1266009.538950715</c:v>
                </c:pt>
                <c:pt idx="1346">
                  <c:v>1260890.3020667722</c:v>
                </c:pt>
                <c:pt idx="1347">
                  <c:v>1266041.3354530998</c:v>
                </c:pt>
                <c:pt idx="1348">
                  <c:v>1267027.0270270268</c:v>
                </c:pt>
                <c:pt idx="1349">
                  <c:v>1280699.523052464</c:v>
                </c:pt>
                <c:pt idx="1350">
                  <c:v>1290047.6947535768</c:v>
                </c:pt>
                <c:pt idx="1351">
                  <c:v>1299745.6279809217</c:v>
                </c:pt>
                <c:pt idx="1352">
                  <c:v>1319364.0699523047</c:v>
                </c:pt>
                <c:pt idx="1353">
                  <c:v>1320445.1510333859</c:v>
                </c:pt>
                <c:pt idx="1354">
                  <c:v>1317901.4308426068</c:v>
                </c:pt>
                <c:pt idx="1355">
                  <c:v>1327535.7710651823</c:v>
                </c:pt>
                <c:pt idx="1356">
                  <c:v>1327535.7710651823</c:v>
                </c:pt>
                <c:pt idx="1357">
                  <c:v>1312972.9729729726</c:v>
                </c:pt>
                <c:pt idx="1358">
                  <c:v>1331796.5023847371</c:v>
                </c:pt>
                <c:pt idx="1359">
                  <c:v>1330874.4038155798</c:v>
                </c:pt>
                <c:pt idx="1360">
                  <c:v>1334276.6295707466</c:v>
                </c:pt>
                <c:pt idx="1361">
                  <c:v>1343338.6327503966</c:v>
                </c:pt>
                <c:pt idx="1362">
                  <c:v>1337488.0763116048</c:v>
                </c:pt>
                <c:pt idx="1363">
                  <c:v>1329475.3577106511</c:v>
                </c:pt>
                <c:pt idx="1364">
                  <c:v>1337201.9077901423</c:v>
                </c:pt>
                <c:pt idx="1365">
                  <c:v>1343306.836248012</c:v>
                </c:pt>
                <c:pt idx="1366">
                  <c:v>1353672.4960254366</c:v>
                </c:pt>
                <c:pt idx="1367">
                  <c:v>1350524.6422893475</c:v>
                </c:pt>
                <c:pt idx="1368">
                  <c:v>1350333.8632750392</c:v>
                </c:pt>
                <c:pt idx="1369">
                  <c:v>1363656.5977742441</c:v>
                </c:pt>
                <c:pt idx="1370">
                  <c:v>1379968.2034976145</c:v>
                </c:pt>
                <c:pt idx="1371">
                  <c:v>1391001.5898251182</c:v>
                </c:pt>
                <c:pt idx="1372">
                  <c:v>1388775.8346581866</c:v>
                </c:pt>
                <c:pt idx="1373">
                  <c:v>1395453.1001589817</c:v>
                </c:pt>
                <c:pt idx="1374">
                  <c:v>1398918.9189189186</c:v>
                </c:pt>
                <c:pt idx="1375">
                  <c:v>1379872.8139904605</c:v>
                </c:pt>
                <c:pt idx="1376">
                  <c:v>1393736.0890302062</c:v>
                </c:pt>
                <c:pt idx="1377">
                  <c:v>1412146.2639109693</c:v>
                </c:pt>
                <c:pt idx="1378">
                  <c:v>1406613.672496025</c:v>
                </c:pt>
                <c:pt idx="1379">
                  <c:v>1418537.3608903016</c:v>
                </c:pt>
                <c:pt idx="1380">
                  <c:v>1405882.3529411759</c:v>
                </c:pt>
                <c:pt idx="1381">
                  <c:v>1416979.3322734491</c:v>
                </c:pt>
                <c:pt idx="1382">
                  <c:v>1385945.9459459453</c:v>
                </c:pt>
                <c:pt idx="1383">
                  <c:v>1396629.5707472172</c:v>
                </c:pt>
                <c:pt idx="1384">
                  <c:v>1411033.3863275032</c:v>
                </c:pt>
                <c:pt idx="1385">
                  <c:v>1412273.4499205081</c:v>
                </c:pt>
                <c:pt idx="1386">
                  <c:v>1401621.6216216208</c:v>
                </c:pt>
                <c:pt idx="1387">
                  <c:v>1389570.7472178051</c:v>
                </c:pt>
                <c:pt idx="1388">
                  <c:v>1407027.0270270263</c:v>
                </c:pt>
                <c:pt idx="1389">
                  <c:v>1420667.7265500787</c:v>
                </c:pt>
                <c:pt idx="1390">
                  <c:v>1422766.2957074717</c:v>
                </c:pt>
                <c:pt idx="1391">
                  <c:v>1425691.5739268675</c:v>
                </c:pt>
                <c:pt idx="1392">
                  <c:v>1418441.9713831472</c:v>
                </c:pt>
                <c:pt idx="1393">
                  <c:v>1440763.1160572332</c:v>
                </c:pt>
                <c:pt idx="1394">
                  <c:v>1457392.686804451</c:v>
                </c:pt>
                <c:pt idx="1395">
                  <c:v>1464642.2893481713</c:v>
                </c:pt>
                <c:pt idx="1396">
                  <c:v>1474785.3736089028</c:v>
                </c:pt>
                <c:pt idx="1397">
                  <c:v>1474785.3736089028</c:v>
                </c:pt>
                <c:pt idx="1398">
                  <c:v>1470461.0492845788</c:v>
                </c:pt>
                <c:pt idx="1399">
                  <c:v>1474117.6470588236</c:v>
                </c:pt>
                <c:pt idx="1400">
                  <c:v>1496756.7567567567</c:v>
                </c:pt>
                <c:pt idx="1401">
                  <c:v>1498887.1224165342</c:v>
                </c:pt>
                <c:pt idx="1402">
                  <c:v>1505755.1669316378</c:v>
                </c:pt>
                <c:pt idx="1403">
                  <c:v>1501558.0286168521</c:v>
                </c:pt>
                <c:pt idx="1404">
                  <c:v>1478155.8028616854</c:v>
                </c:pt>
                <c:pt idx="1405">
                  <c:v>1474531.0015898251</c:v>
                </c:pt>
                <c:pt idx="1406">
                  <c:v>1500890.3020667729</c:v>
                </c:pt>
                <c:pt idx="1407">
                  <c:v>1514085.850556439</c:v>
                </c:pt>
                <c:pt idx="1408">
                  <c:v>1501780.6041335454</c:v>
                </c:pt>
                <c:pt idx="1409">
                  <c:v>1507027.0270270272</c:v>
                </c:pt>
                <c:pt idx="1410">
                  <c:v>1528235.294117647</c:v>
                </c:pt>
                <c:pt idx="1411">
                  <c:v>1518887.122416534</c:v>
                </c:pt>
                <c:pt idx="1412">
                  <c:v>1515707.4721780603</c:v>
                </c:pt>
                <c:pt idx="1413">
                  <c:v>1505786.9634340222</c:v>
                </c:pt>
                <c:pt idx="1414">
                  <c:v>1479236.8839427663</c:v>
                </c:pt>
                <c:pt idx="1415">
                  <c:v>1476947.5357710654</c:v>
                </c:pt>
                <c:pt idx="1416">
                  <c:v>1497329.0937996823</c:v>
                </c:pt>
                <c:pt idx="1417">
                  <c:v>1498918.9189189193</c:v>
                </c:pt>
                <c:pt idx="1418">
                  <c:v>1486581.8759936411</c:v>
                </c:pt>
                <c:pt idx="1419">
                  <c:v>1505723.3704292532</c:v>
                </c:pt>
                <c:pt idx="1420">
                  <c:v>1516470.5882352947</c:v>
                </c:pt>
                <c:pt idx="1421">
                  <c:v>1529888.7122416538</c:v>
                </c:pt>
                <c:pt idx="1422">
                  <c:v>1536279.8092209862</c:v>
                </c:pt>
                <c:pt idx="1423">
                  <c:v>1540826.7090620035</c:v>
                </c:pt>
                <c:pt idx="1424">
                  <c:v>1544451.5103338638</c:v>
                </c:pt>
                <c:pt idx="1425">
                  <c:v>1560858.5055643884</c:v>
                </c:pt>
                <c:pt idx="1426">
                  <c:v>1561494.4356120829</c:v>
                </c:pt>
                <c:pt idx="1427">
                  <c:v>1579745.6279809226</c:v>
                </c:pt>
                <c:pt idx="1428">
                  <c:v>1590047.6947535775</c:v>
                </c:pt>
                <c:pt idx="1429">
                  <c:v>1585023.847376789</c:v>
                </c:pt>
                <c:pt idx="1430">
                  <c:v>1605055.6438791738</c:v>
                </c:pt>
                <c:pt idx="1431">
                  <c:v>1623116.057233705</c:v>
                </c:pt>
                <c:pt idx="1432">
                  <c:v>1632496.0254372028</c:v>
                </c:pt>
                <c:pt idx="1433">
                  <c:v>1639427.6629570758</c:v>
                </c:pt>
                <c:pt idx="1434">
                  <c:v>1632623.2114467421</c:v>
                </c:pt>
                <c:pt idx="1435">
                  <c:v>1574880.7631160584</c:v>
                </c:pt>
                <c:pt idx="1436">
                  <c:v>1575675.6756756769</c:v>
                </c:pt>
                <c:pt idx="1437">
                  <c:v>1626295.7074721793</c:v>
                </c:pt>
                <c:pt idx="1438">
                  <c:v>1637424.4833068375</c:v>
                </c:pt>
                <c:pt idx="1439">
                  <c:v>1652178.0604133562</c:v>
                </c:pt>
                <c:pt idx="1440">
                  <c:v>1660540.5405405418</c:v>
                </c:pt>
                <c:pt idx="1441">
                  <c:v>1654308.4260731332</c:v>
                </c:pt>
                <c:pt idx="1442">
                  <c:v>1672527.8219395878</c:v>
                </c:pt>
                <c:pt idx="1443">
                  <c:v>1693704.292527823</c:v>
                </c:pt>
                <c:pt idx="1444">
                  <c:v>1681653.4181240075</c:v>
                </c:pt>
                <c:pt idx="1445">
                  <c:v>1640158.9825119248</c:v>
                </c:pt>
                <c:pt idx="1446">
                  <c:v>1636915.7392686817</c:v>
                </c:pt>
                <c:pt idx="1447">
                  <c:v>1632337.0429252794</c:v>
                </c:pt>
                <c:pt idx="1448">
                  <c:v>1646772.6550079503</c:v>
                </c:pt>
                <c:pt idx="1449">
                  <c:v>1613545.3100158994</c:v>
                </c:pt>
                <c:pt idx="1450">
                  <c:v>1579904.6104928467</c:v>
                </c:pt>
                <c:pt idx="1451">
                  <c:v>1580381.5580286179</c:v>
                </c:pt>
                <c:pt idx="1452">
                  <c:v>1569602.5437201916</c:v>
                </c:pt>
                <c:pt idx="1453">
                  <c:v>1534149.4435612091</c:v>
                </c:pt>
                <c:pt idx="1454">
                  <c:v>1523338.6327503985</c:v>
                </c:pt>
                <c:pt idx="1455">
                  <c:v>1554054.0540540551</c:v>
                </c:pt>
                <c:pt idx="1456">
                  <c:v>1522957.0747217815</c:v>
                </c:pt>
                <c:pt idx="1457">
                  <c:v>1537806.0413354542</c:v>
                </c:pt>
                <c:pt idx="1458">
                  <c:v>1531637.5198728153</c:v>
                </c:pt>
                <c:pt idx="1459">
                  <c:v>1496279.8092209871</c:v>
                </c:pt>
                <c:pt idx="1460">
                  <c:v>1472845.7869634356</c:v>
                </c:pt>
                <c:pt idx="1461">
                  <c:v>1507758.3465818774</c:v>
                </c:pt>
                <c:pt idx="1462">
                  <c:v>1517806.0413354547</c:v>
                </c:pt>
                <c:pt idx="1463">
                  <c:v>1538346.5818759953</c:v>
                </c:pt>
                <c:pt idx="1464">
                  <c:v>1565405.4054054071</c:v>
                </c:pt>
                <c:pt idx="1465">
                  <c:v>1585151.0333863294</c:v>
                </c:pt>
                <c:pt idx="1466">
                  <c:v>1582893.4817170131</c:v>
                </c:pt>
                <c:pt idx="1467">
                  <c:v>1590270.2702702722</c:v>
                </c:pt>
                <c:pt idx="1468">
                  <c:v>1620763.1160572357</c:v>
                </c:pt>
                <c:pt idx="1469">
                  <c:v>1627154.2130365679</c:v>
                </c:pt>
                <c:pt idx="1470">
                  <c:v>1642448.3306836267</c:v>
                </c:pt>
                <c:pt idx="1471">
                  <c:v>1655930.0476947555</c:v>
                </c:pt>
                <c:pt idx="1472">
                  <c:v>1666168.5214626412</c:v>
                </c:pt>
                <c:pt idx="1473">
                  <c:v>1655007.9491255982</c:v>
                </c:pt>
                <c:pt idx="1474">
                  <c:v>1636152.6232114488</c:v>
                </c:pt>
                <c:pt idx="1475">
                  <c:v>1658887.1224165363</c:v>
                </c:pt>
                <c:pt idx="1476">
                  <c:v>1675675.6756756781</c:v>
                </c:pt>
                <c:pt idx="1477">
                  <c:v>1694308.4260731346</c:v>
                </c:pt>
                <c:pt idx="1478">
                  <c:v>1724642.2893481741</c:v>
                </c:pt>
                <c:pt idx="1479">
                  <c:v>1715930.047694756</c:v>
                </c:pt>
                <c:pt idx="1480">
                  <c:v>1686645.4689984124</c:v>
                </c:pt>
                <c:pt idx="1481">
                  <c:v>1716343.4022257573</c:v>
                </c:pt>
                <c:pt idx="1482">
                  <c:v>1715707.4721780624</c:v>
                </c:pt>
                <c:pt idx="1483">
                  <c:v>1691891.8918918939</c:v>
                </c:pt>
                <c:pt idx="1484">
                  <c:v>1693036.5659777445</c:v>
                </c:pt>
                <c:pt idx="1485">
                  <c:v>1712559.6184419736</c:v>
                </c:pt>
                <c:pt idx="1486">
                  <c:v>1721271.8600953915</c:v>
                </c:pt>
                <c:pt idx="1487">
                  <c:v>1752909.3799682055</c:v>
                </c:pt>
                <c:pt idx="1488">
                  <c:v>1765468.9984101767</c:v>
                </c:pt>
                <c:pt idx="1489">
                  <c:v>1788426.0731319578</c:v>
                </c:pt>
                <c:pt idx="1490">
                  <c:v>1783497.6152623235</c:v>
                </c:pt>
                <c:pt idx="1491">
                  <c:v>1766963.4340222599</c:v>
                </c:pt>
                <c:pt idx="1492">
                  <c:v>1787058.8235294141</c:v>
                </c:pt>
                <c:pt idx="1493">
                  <c:v>1807694.753577109</c:v>
                </c:pt>
                <c:pt idx="1494">
                  <c:v>1797265.5007949148</c:v>
                </c:pt>
                <c:pt idx="1495">
                  <c:v>1795166.9316375223</c:v>
                </c:pt>
                <c:pt idx="1496">
                  <c:v>1803020.6677265523</c:v>
                </c:pt>
                <c:pt idx="1497">
                  <c:v>1783688.3942766318</c:v>
                </c:pt>
                <c:pt idx="1498">
                  <c:v>1748553.2591414966</c:v>
                </c:pt>
                <c:pt idx="1499">
                  <c:v>1784356.1208267114</c:v>
                </c:pt>
                <c:pt idx="1500">
                  <c:v>1776820.3497615287</c:v>
                </c:pt>
                <c:pt idx="1501">
                  <c:v>1794562.7980922123</c:v>
                </c:pt>
                <c:pt idx="1502">
                  <c:v>1803847.3767885561</c:v>
                </c:pt>
                <c:pt idx="1503">
                  <c:v>1803465.8187599392</c:v>
                </c:pt>
                <c:pt idx="1504">
                  <c:v>1833608.9030206706</c:v>
                </c:pt>
                <c:pt idx="1505">
                  <c:v>1846995.2305246454</c:v>
                </c:pt>
                <c:pt idx="1506">
                  <c:v>1844101.7488076342</c:v>
                </c:pt>
                <c:pt idx="1507">
                  <c:v>1853100.1589825151</c:v>
                </c:pt>
                <c:pt idx="1508">
                  <c:v>1850620.0317965054</c:v>
                </c:pt>
                <c:pt idx="1509">
                  <c:v>1825627.9809221018</c:v>
                </c:pt>
                <c:pt idx="1510">
                  <c:v>1812845.786963437</c:v>
                </c:pt>
                <c:pt idx="1511">
                  <c:v>1812750.397456283</c:v>
                </c:pt>
                <c:pt idx="1512">
                  <c:v>1801653.4181240094</c:v>
                </c:pt>
                <c:pt idx="1513">
                  <c:v>1799109.6979332305</c:v>
                </c:pt>
                <c:pt idx="1514">
                  <c:v>1786454.6899841051</c:v>
                </c:pt>
                <c:pt idx="1515">
                  <c:v>1825659.7774244866</c:v>
                </c:pt>
                <c:pt idx="1516">
                  <c:v>1844801.2718600987</c:v>
                </c:pt>
                <c:pt idx="1517">
                  <c:v>1834054.0540540575</c:v>
                </c:pt>
                <c:pt idx="1518">
                  <c:v>1849284.5786963468</c:v>
                </c:pt>
                <c:pt idx="1519">
                  <c:v>1869856.9157392723</c:v>
                </c:pt>
                <c:pt idx="1520">
                  <c:v>1896820.3497615301</c:v>
                </c:pt>
                <c:pt idx="1521">
                  <c:v>1891573.9268680483</c:v>
                </c:pt>
                <c:pt idx="1522">
                  <c:v>1908489.6661367286</c:v>
                </c:pt>
                <c:pt idx="1523">
                  <c:v>1889697.9332273488</c:v>
                </c:pt>
                <c:pt idx="1524">
                  <c:v>1887090.6200318001</c:v>
                </c:pt>
                <c:pt idx="1525">
                  <c:v>1870015.8982511959</c:v>
                </c:pt>
                <c:pt idx="1526">
                  <c:v>1908076.3116057271</c:v>
                </c:pt>
                <c:pt idx="1527">
                  <c:v>1920572.3370429289</c:v>
                </c:pt>
                <c:pt idx="1528">
                  <c:v>1913481.7170111323</c:v>
                </c:pt>
                <c:pt idx="1529">
                  <c:v>1925310.0158982552</c:v>
                </c:pt>
                <c:pt idx="1530">
                  <c:v>1933958.6645469037</c:v>
                </c:pt>
                <c:pt idx="1531">
                  <c:v>1918950.7154213076</c:v>
                </c:pt>
                <c:pt idx="1532">
                  <c:v>1921907.7901430877</c:v>
                </c:pt>
                <c:pt idx="1533">
                  <c:v>1921526.2321144708</c:v>
                </c:pt>
                <c:pt idx="1534">
                  <c:v>1896025.4372019111</c:v>
                </c:pt>
                <c:pt idx="1535">
                  <c:v>1911510.3338632784</c:v>
                </c:pt>
                <c:pt idx="1536">
                  <c:v>1930365.6597774278</c:v>
                </c:pt>
                <c:pt idx="1537">
                  <c:v>1940095.3895071575</c:v>
                </c:pt>
                <c:pt idx="1538">
                  <c:v>1947281.3990461079</c:v>
                </c:pt>
                <c:pt idx="1539">
                  <c:v>1939618.4419713863</c:v>
                </c:pt>
                <c:pt idx="1540">
                  <c:v>1950683.6248012751</c:v>
                </c:pt>
                <c:pt idx="1541">
                  <c:v>1955294.1176470623</c:v>
                </c:pt>
                <c:pt idx="1542">
                  <c:v>1986073.1319554886</c:v>
                </c:pt>
                <c:pt idx="1543">
                  <c:v>2003624.8012718635</c:v>
                </c:pt>
                <c:pt idx="1544">
                  <c:v>2001494.4356120862</c:v>
                </c:pt>
                <c:pt idx="1545">
                  <c:v>2028871.2241653453</c:v>
                </c:pt>
                <c:pt idx="1546">
                  <c:v>2024038.1558028653</c:v>
                </c:pt>
                <c:pt idx="1547">
                  <c:v>1982003.1796502417</c:v>
                </c:pt>
                <c:pt idx="1548">
                  <c:v>1989888.7122416568</c:v>
                </c:pt>
                <c:pt idx="1549">
                  <c:v>2024737.6788553298</c:v>
                </c:pt>
                <c:pt idx="1550">
                  <c:v>2036661.3672496064</c:v>
                </c:pt>
                <c:pt idx="1551">
                  <c:v>2032019.0779014346</c:v>
                </c:pt>
                <c:pt idx="1552">
                  <c:v>2051891.8918918958</c:v>
                </c:pt>
                <c:pt idx="1553">
                  <c:v>2056629.5707472218</c:v>
                </c:pt>
                <c:pt idx="1554">
                  <c:v>2076724.9602543763</c:v>
                </c:pt>
                <c:pt idx="1555">
                  <c:v>2074594.594594599</c:v>
                </c:pt>
                <c:pt idx="1556">
                  <c:v>2060508.74403816</c:v>
                </c:pt>
                <c:pt idx="1557">
                  <c:v>2064960.254372023</c:v>
                </c:pt>
                <c:pt idx="1558">
                  <c:v>2085723.3704292569</c:v>
                </c:pt>
                <c:pt idx="1559">
                  <c:v>2112337.0429252824</c:v>
                </c:pt>
                <c:pt idx="1560">
                  <c:v>2114467.4085850595</c:v>
                </c:pt>
                <c:pt idx="1561">
                  <c:v>2133036.5659777462</c:v>
                </c:pt>
                <c:pt idx="1562">
                  <c:v>2174213.0365659813</c:v>
                </c:pt>
                <c:pt idx="1563">
                  <c:v>2163783.7837837879</c:v>
                </c:pt>
                <c:pt idx="1564">
                  <c:v>2208775.8346581915</c:v>
                </c:pt>
                <c:pt idx="1565">
                  <c:v>2215039.7456279849</c:v>
                </c:pt>
                <c:pt idx="1566">
                  <c:v>2232686.804451514</c:v>
                </c:pt>
                <c:pt idx="1567">
                  <c:v>2197011.1287758383</c:v>
                </c:pt>
                <c:pt idx="1568">
                  <c:v>2212050.874403819</c:v>
                </c:pt>
                <c:pt idx="1569">
                  <c:v>2149443.5612082705</c:v>
                </c:pt>
                <c:pt idx="1570">
                  <c:v>2127503.9745628014</c:v>
                </c:pt>
                <c:pt idx="1571">
                  <c:v>2178155.8028616887</c:v>
                </c:pt>
                <c:pt idx="1572">
                  <c:v>2237265.5007949159</c:v>
                </c:pt>
                <c:pt idx="1573">
                  <c:v>2248553.2591414978</c:v>
                </c:pt>
                <c:pt idx="1574">
                  <c:v>2272496.0254372051</c:v>
                </c:pt>
                <c:pt idx="1575">
                  <c:v>2272209.8569157426</c:v>
                </c:pt>
                <c:pt idx="1576">
                  <c:v>2256852.1462639142</c:v>
                </c:pt>
                <c:pt idx="1577">
                  <c:v>2202003.1796502415</c:v>
                </c:pt>
                <c:pt idx="1578">
                  <c:v>2261208.2670906228</c:v>
                </c:pt>
                <c:pt idx="1579">
                  <c:v>2230906.2003179677</c:v>
                </c:pt>
                <c:pt idx="1580">
                  <c:v>2231065.1828298913</c:v>
                </c:pt>
                <c:pt idx="1581">
                  <c:v>2292813.9904610519</c:v>
                </c:pt>
                <c:pt idx="1582">
                  <c:v>2311128.775834661</c:v>
                </c:pt>
                <c:pt idx="1583">
                  <c:v>2320127.1860095416</c:v>
                </c:pt>
                <c:pt idx="1584">
                  <c:v>2330015.898251195</c:v>
                </c:pt>
                <c:pt idx="1585">
                  <c:v>2348585.0556438817</c:v>
                </c:pt>
                <c:pt idx="1586">
                  <c:v>2366009.5389507175</c:v>
                </c:pt>
                <c:pt idx="1587">
                  <c:v>2387440.3815580304</c:v>
                </c:pt>
                <c:pt idx="1588">
                  <c:v>2353608.9030206697</c:v>
                </c:pt>
                <c:pt idx="1589">
                  <c:v>2321176.470588237</c:v>
                </c:pt>
                <c:pt idx="1590">
                  <c:v>2227631.1605723384</c:v>
                </c:pt>
                <c:pt idx="1591">
                  <c:v>2240572.3370429268</c:v>
                </c:pt>
                <c:pt idx="1592">
                  <c:v>2311669.3163752002</c:v>
                </c:pt>
                <c:pt idx="1593">
                  <c:v>2155103.3386327517</c:v>
                </c:pt>
                <c:pt idx="1594">
                  <c:v>2064801.2718600966</c:v>
                </c:pt>
                <c:pt idx="1595">
                  <c:v>1959523.05246423</c:v>
                </c:pt>
                <c:pt idx="1596">
                  <c:v>2034562.7980922111</c:v>
                </c:pt>
                <c:pt idx="1597">
                  <c:v>1981271.8600953908</c:v>
                </c:pt>
                <c:pt idx="1598">
                  <c:v>2020794.9125596196</c:v>
                </c:pt>
                <c:pt idx="1599">
                  <c:v>2041081.0810810823</c:v>
                </c:pt>
                <c:pt idx="1600">
                  <c:v>2044451.5103338647</c:v>
                </c:pt>
                <c:pt idx="1601">
                  <c:v>2025627.9809220999</c:v>
                </c:pt>
                <c:pt idx="1602">
                  <c:v>1952972.9729729744</c:v>
                </c:pt>
                <c:pt idx="1603">
                  <c:v>1883783.7837837851</c:v>
                </c:pt>
                <c:pt idx="1604">
                  <c:v>1965882.3529411778</c:v>
                </c:pt>
                <c:pt idx="1605">
                  <c:v>1918378.3783783796</c:v>
                </c:pt>
                <c:pt idx="1606">
                  <c:v>1867917.3290938011</c:v>
                </c:pt>
                <c:pt idx="1607">
                  <c:v>1819046.104928459</c:v>
                </c:pt>
                <c:pt idx="1608">
                  <c:v>1732496.025437203</c:v>
                </c:pt>
                <c:pt idx="1609">
                  <c:v>1822766.2957074735</c:v>
                </c:pt>
                <c:pt idx="1610">
                  <c:v>1765882.3529411778</c:v>
                </c:pt>
                <c:pt idx="1611">
                  <c:v>1693672.4960254387</c:v>
                </c:pt>
                <c:pt idx="1612">
                  <c:v>1674276.6295707487</c:v>
                </c:pt>
                <c:pt idx="1613">
                  <c:v>1779841.017488078</c:v>
                </c:pt>
                <c:pt idx="1614">
                  <c:v>1838060.4133545326</c:v>
                </c:pt>
                <c:pt idx="1615">
                  <c:v>1854944.3561208283</c:v>
                </c:pt>
                <c:pt idx="1616">
                  <c:v>1819586.6454689999</c:v>
                </c:pt>
                <c:pt idx="1617">
                  <c:v>1859109.6979332285</c:v>
                </c:pt>
                <c:pt idx="1618">
                  <c:v>1904451.5103338643</c:v>
                </c:pt>
                <c:pt idx="1619">
                  <c:v>1934944.3561208278</c:v>
                </c:pt>
                <c:pt idx="1620">
                  <c:v>1871669.3163751997</c:v>
                </c:pt>
                <c:pt idx="1621">
                  <c:v>1896629.5707472188</c:v>
                </c:pt>
                <c:pt idx="1622">
                  <c:v>1895771.0651828309</c:v>
                </c:pt>
                <c:pt idx="1623">
                  <c:v>1906454.6899841027</c:v>
                </c:pt>
                <c:pt idx="1624">
                  <c:v>1989316.3751987289</c:v>
                </c:pt>
                <c:pt idx="1625">
                  <c:v>2003783.7837837844</c:v>
                </c:pt>
                <c:pt idx="1626">
                  <c:v>1995961.8441971391</c:v>
                </c:pt>
                <c:pt idx="1627">
                  <c:v>2033131.9554848971</c:v>
                </c:pt>
                <c:pt idx="1628">
                  <c:v>2007249.6025437207</c:v>
                </c:pt>
                <c:pt idx="1629">
                  <c:v>1956025.4372019081</c:v>
                </c:pt>
                <c:pt idx="1630">
                  <c:v>1998092.209856916</c:v>
                </c:pt>
                <c:pt idx="1631">
                  <c:v>1981653.4181240066</c:v>
                </c:pt>
                <c:pt idx="1632">
                  <c:v>2032368.8394276632</c:v>
                </c:pt>
                <c:pt idx="1633">
                  <c:v>2015453.1001589829</c:v>
                </c:pt>
                <c:pt idx="1634">
                  <c:v>1986232.114467409</c:v>
                </c:pt>
                <c:pt idx="1635">
                  <c:v>1912591.4149443565</c:v>
                </c:pt>
                <c:pt idx="1636">
                  <c:v>1903751.9872813995</c:v>
                </c:pt>
                <c:pt idx="1637">
                  <c:v>1865023.847376789</c:v>
                </c:pt>
                <c:pt idx="1638">
                  <c:v>1922448.3306836253</c:v>
                </c:pt>
                <c:pt idx="1639">
                  <c:v>1872813.9904610496</c:v>
                </c:pt>
                <c:pt idx="1640">
                  <c:v>1898791.7329093805</c:v>
                </c:pt>
                <c:pt idx="1641">
                  <c:v>1933545.3100158987</c:v>
                </c:pt>
                <c:pt idx="1642">
                  <c:v>1977837.8378378381</c:v>
                </c:pt>
                <c:pt idx="1643">
                  <c:v>2007090.6200317966</c:v>
                </c:pt>
                <c:pt idx="1644">
                  <c:v>1990969.7933227348</c:v>
                </c:pt>
                <c:pt idx="1645">
                  <c:v>1998855.3259141496</c:v>
                </c:pt>
                <c:pt idx="1646">
                  <c:v>2001780.6041335457</c:v>
                </c:pt>
                <c:pt idx="1647">
                  <c:v>2023593.0047694754</c:v>
                </c:pt>
                <c:pt idx="1648">
                  <c:v>2028616.8521462642</c:v>
                </c:pt>
                <c:pt idx="1649">
                  <c:v>2020190.7790143087</c:v>
                </c:pt>
                <c:pt idx="1650">
                  <c:v>2003879.1732909381</c:v>
                </c:pt>
                <c:pt idx="1651">
                  <c:v>2042861.6852146266</c:v>
                </c:pt>
                <c:pt idx="1652">
                  <c:v>2069697.9332273451</c:v>
                </c:pt>
                <c:pt idx="1653">
                  <c:v>2073195.5484896665</c:v>
                </c:pt>
                <c:pt idx="1654">
                  <c:v>2082257.5516693166</c:v>
                </c:pt>
                <c:pt idx="1655">
                  <c:v>2106899.8410174884</c:v>
                </c:pt>
                <c:pt idx="1656">
                  <c:v>2134213.0365659785</c:v>
                </c:pt>
                <c:pt idx="1657">
                  <c:v>2132845.7869634349</c:v>
                </c:pt>
                <c:pt idx="1658">
                  <c:v>2134658.1875993651</c:v>
                </c:pt>
                <c:pt idx="1659">
                  <c:v>2140540.540540542</c:v>
                </c:pt>
                <c:pt idx="1660">
                  <c:v>2139650.2384737693</c:v>
                </c:pt>
                <c:pt idx="1661">
                  <c:v>2121335.4531001607</c:v>
                </c:pt>
                <c:pt idx="1662">
                  <c:v>2143338.6327503989</c:v>
                </c:pt>
                <c:pt idx="1663">
                  <c:v>2153227.3449920523</c:v>
                </c:pt>
                <c:pt idx="1664">
                  <c:v>2162861.685214628</c:v>
                </c:pt>
                <c:pt idx="1665">
                  <c:v>2178505.5643879189</c:v>
                </c:pt>
                <c:pt idx="1666">
                  <c:v>2181462.6391096995</c:v>
                </c:pt>
                <c:pt idx="1667">
                  <c:v>2171001.5898251208</c:v>
                </c:pt>
                <c:pt idx="1668">
                  <c:v>2184705.8823529426</c:v>
                </c:pt>
                <c:pt idx="1669">
                  <c:v>2211033.3863275056</c:v>
                </c:pt>
                <c:pt idx="1670">
                  <c:v>2209062.0031796522</c:v>
                </c:pt>
                <c:pt idx="1671">
                  <c:v>2211287.7583465837</c:v>
                </c:pt>
                <c:pt idx="1672">
                  <c:v>2196852.1462639128</c:v>
                </c:pt>
                <c:pt idx="1673">
                  <c:v>2207599.3640699536</c:v>
                </c:pt>
                <c:pt idx="1674">
                  <c:v>2140635.930047696</c:v>
                </c:pt>
                <c:pt idx="1675">
                  <c:v>2155739.2686804463</c:v>
                </c:pt>
                <c:pt idx="1676">
                  <c:v>2196852.1462639123</c:v>
                </c:pt>
                <c:pt idx="1677">
                  <c:v>2207694.7535771076</c:v>
                </c:pt>
                <c:pt idx="1678">
                  <c:v>2212146.2639109707</c:v>
                </c:pt>
                <c:pt idx="1679">
                  <c:v>2221144.6740858518</c:v>
                </c:pt>
                <c:pt idx="1680">
                  <c:v>2198632.7503974573</c:v>
                </c:pt>
                <c:pt idx="1681">
                  <c:v>2227535.7710651844</c:v>
                </c:pt>
                <c:pt idx="1682">
                  <c:v>2259491.2559618456</c:v>
                </c:pt>
                <c:pt idx="1683">
                  <c:v>2253767.8855325929</c:v>
                </c:pt>
                <c:pt idx="1684">
                  <c:v>2240667.7265500808</c:v>
                </c:pt>
                <c:pt idx="1685">
                  <c:v>2271383.1478537377</c:v>
                </c:pt>
                <c:pt idx="1686">
                  <c:v>2276184.4197138329</c:v>
                </c:pt>
                <c:pt idx="1687">
                  <c:v>2271383.1478537372</c:v>
                </c:pt>
                <c:pt idx="1688">
                  <c:v>2281971.3831478548</c:v>
                </c:pt>
                <c:pt idx="1689">
                  <c:v>2270015.8982511936</c:v>
                </c:pt>
                <c:pt idx="1690">
                  <c:v>2235516.693163753</c:v>
                </c:pt>
                <c:pt idx="1691">
                  <c:v>2267027.0270270281</c:v>
                </c:pt>
                <c:pt idx="1692">
                  <c:v>2270079.4912559632</c:v>
                </c:pt>
                <c:pt idx="1693">
                  <c:v>2268457.8696343419</c:v>
                </c:pt>
                <c:pt idx="1694">
                  <c:v>2270937.9968203516</c:v>
                </c:pt>
                <c:pt idx="1695">
                  <c:v>2262988.8712241673</c:v>
                </c:pt>
                <c:pt idx="1696">
                  <c:v>2302734.4992050892</c:v>
                </c:pt>
                <c:pt idx="1697">
                  <c:v>2337710.6518283007</c:v>
                </c:pt>
                <c:pt idx="1698">
                  <c:v>2368171.701112879</c:v>
                </c:pt>
                <c:pt idx="1699">
                  <c:v>2362480.1271860111</c:v>
                </c:pt>
                <c:pt idx="1700">
                  <c:v>2359713.8314785389</c:v>
                </c:pt>
                <c:pt idx="1701">
                  <c:v>2338823.5294117662</c:v>
                </c:pt>
                <c:pt idx="1702">
                  <c:v>2338219.395866456</c:v>
                </c:pt>
                <c:pt idx="1703">
                  <c:v>2325786.9634340238</c:v>
                </c:pt>
                <c:pt idx="1704">
                  <c:v>2338664.5468998426</c:v>
                </c:pt>
                <c:pt idx="1705">
                  <c:v>2377965.0238473783</c:v>
                </c:pt>
                <c:pt idx="1706">
                  <c:v>2396883.9427662971</c:v>
                </c:pt>
                <c:pt idx="1707">
                  <c:v>2380985.6915739281</c:v>
                </c:pt>
                <c:pt idx="1708">
                  <c:v>2395580.2861685231</c:v>
                </c:pt>
                <c:pt idx="1709">
                  <c:v>2410937.9968203511</c:v>
                </c:pt>
                <c:pt idx="1710">
                  <c:v>2419936.4069952318</c:v>
                </c:pt>
                <c:pt idx="1711">
                  <c:v>2422416.5341812414</c:v>
                </c:pt>
                <c:pt idx="1712">
                  <c:v>2415739.2686804463</c:v>
                </c:pt>
                <c:pt idx="1713">
                  <c:v>2402098.5691573936</c:v>
                </c:pt>
                <c:pt idx="1714">
                  <c:v>2414244.8330683634</c:v>
                </c:pt>
                <c:pt idx="1715">
                  <c:v>2438632.7503974573</c:v>
                </c:pt>
                <c:pt idx="1716">
                  <c:v>2453895.0715421312</c:v>
                </c:pt>
                <c:pt idx="1717">
                  <c:v>2458441.9713831488</c:v>
                </c:pt>
                <c:pt idx="1718">
                  <c:v>2465055.6438791743</c:v>
                </c:pt>
                <c:pt idx="1719">
                  <c:v>2465405.4054054064</c:v>
                </c:pt>
                <c:pt idx="1720">
                  <c:v>2450111.2877583476</c:v>
                </c:pt>
                <c:pt idx="1721">
                  <c:v>2452241.6534181251</c:v>
                </c:pt>
                <c:pt idx="1722">
                  <c:v>2491732.9093799694</c:v>
                </c:pt>
                <c:pt idx="1723">
                  <c:v>2514944.3561208281</c:v>
                </c:pt>
                <c:pt idx="1724">
                  <c:v>2509030.2066772664</c:v>
                </c:pt>
                <c:pt idx="1725">
                  <c:v>2512464.2289348179</c:v>
                </c:pt>
                <c:pt idx="1726">
                  <c:v>2523942.7662957087</c:v>
                </c:pt>
                <c:pt idx="1727">
                  <c:v>2493958.6645469009</c:v>
                </c:pt>
                <c:pt idx="1728">
                  <c:v>2498060.4133545319</c:v>
                </c:pt>
                <c:pt idx="1729">
                  <c:v>2514785.373608904</c:v>
                </c:pt>
                <c:pt idx="1730">
                  <c:v>2542193.9586645477</c:v>
                </c:pt>
                <c:pt idx="1731">
                  <c:v>2544356.12082671</c:v>
                </c:pt>
                <c:pt idx="1732">
                  <c:v>2553736.0890302076</c:v>
                </c:pt>
                <c:pt idx="1733">
                  <c:v>2553863.275039746</c:v>
                </c:pt>
                <c:pt idx="1734">
                  <c:v>2553481.717011129</c:v>
                </c:pt>
                <c:pt idx="1735">
                  <c:v>2519554.8489666139</c:v>
                </c:pt>
                <c:pt idx="1736">
                  <c:v>2448012.7186009544</c:v>
                </c:pt>
                <c:pt idx="1737">
                  <c:v>2363688.3942766301</c:v>
                </c:pt>
                <c:pt idx="1738">
                  <c:v>2394403.815580287</c:v>
                </c:pt>
                <c:pt idx="1739">
                  <c:v>2443910.9697933239</c:v>
                </c:pt>
                <c:pt idx="1740">
                  <c:v>2472909.3799682045</c:v>
                </c:pt>
                <c:pt idx="1741">
                  <c:v>2498410.174880764</c:v>
                </c:pt>
                <c:pt idx="1742">
                  <c:v>2436883.9427662967</c:v>
                </c:pt>
                <c:pt idx="1743">
                  <c:v>2426422.8934817179</c:v>
                </c:pt>
                <c:pt idx="1744">
                  <c:v>2437837.8378378386</c:v>
                </c:pt>
                <c:pt idx="1745">
                  <c:v>2461780.6041335459</c:v>
                </c:pt>
                <c:pt idx="1746">
                  <c:v>2505882.3529411773</c:v>
                </c:pt>
                <c:pt idx="1747">
                  <c:v>2527344.9920508754</c:v>
                </c:pt>
                <c:pt idx="1748">
                  <c:v>2524992.0508744051</c:v>
                </c:pt>
                <c:pt idx="1749">
                  <c:v>2522352.9411764718</c:v>
                </c:pt>
                <c:pt idx="1750">
                  <c:v>2548426.0731319566</c:v>
                </c:pt>
                <c:pt idx="1751">
                  <c:v>2559014.3084260742</c:v>
                </c:pt>
                <c:pt idx="1752">
                  <c:v>2536597.7742448342</c:v>
                </c:pt>
                <c:pt idx="1753">
                  <c:v>2533163.7519872827</c:v>
                </c:pt>
                <c:pt idx="1754">
                  <c:v>2501367.2496025451</c:v>
                </c:pt>
                <c:pt idx="1755">
                  <c:v>2487376.7885532607</c:v>
                </c:pt>
                <c:pt idx="1756">
                  <c:v>2448521.4626391111</c:v>
                </c:pt>
                <c:pt idx="1757">
                  <c:v>2506995.2305246438</c:v>
                </c:pt>
                <c:pt idx="1758">
                  <c:v>2577074.7217806056</c:v>
                </c:pt>
                <c:pt idx="1759">
                  <c:v>2593577.1065182844</c:v>
                </c:pt>
                <c:pt idx="1760">
                  <c:v>2594912.5596184433</c:v>
                </c:pt>
                <c:pt idx="1761">
                  <c:v>2592337.0429252791</c:v>
                </c:pt>
                <c:pt idx="1762">
                  <c:v>2613068.3624801282</c:v>
                </c:pt>
                <c:pt idx="1763">
                  <c:v>2601049.2845786973</c:v>
                </c:pt>
                <c:pt idx="1764">
                  <c:v>2608871.2241653427</c:v>
                </c:pt>
                <c:pt idx="1765">
                  <c:v>2585755.1669316385</c:v>
                </c:pt>
                <c:pt idx="1766">
                  <c:v>2600890.3020667736</c:v>
                </c:pt>
                <c:pt idx="1767">
                  <c:v>2637647.0588235306</c:v>
                </c:pt>
                <c:pt idx="1768">
                  <c:v>2622861.6852146275</c:v>
                </c:pt>
                <c:pt idx="1769">
                  <c:v>2596311.6057233717</c:v>
                </c:pt>
                <c:pt idx="1770">
                  <c:v>2630969.7933227359</c:v>
                </c:pt>
                <c:pt idx="1771">
                  <c:v>2660413.3545310027</c:v>
                </c:pt>
                <c:pt idx="1772">
                  <c:v>2680667.7265500808</c:v>
                </c:pt>
                <c:pt idx="1773">
                  <c:v>2668298.8871224173</c:v>
                </c:pt>
                <c:pt idx="1774">
                  <c:v>2686327.5039745639</c:v>
                </c:pt>
                <c:pt idx="1775">
                  <c:v>2685786.9634340229</c:v>
                </c:pt>
                <c:pt idx="1776">
                  <c:v>2662893.4817170119</c:v>
                </c:pt>
                <c:pt idx="1777">
                  <c:v>2580794.9125596196</c:v>
                </c:pt>
                <c:pt idx="1778">
                  <c:v>2572050.8744038166</c:v>
                </c:pt>
                <c:pt idx="1779">
                  <c:v>2573672.496025438</c:v>
                </c:pt>
                <c:pt idx="1780">
                  <c:v>2636693.1637519882</c:v>
                </c:pt>
                <c:pt idx="1781">
                  <c:v>2648362.4801271874</c:v>
                </c:pt>
                <c:pt idx="1782">
                  <c:v>2611732.9093799694</c:v>
                </c:pt>
                <c:pt idx="1783">
                  <c:v>2604896.6613672506</c:v>
                </c:pt>
                <c:pt idx="1784">
                  <c:v>2569157.3926868052</c:v>
                </c:pt>
                <c:pt idx="1785">
                  <c:v>2504896.6613672501</c:v>
                </c:pt>
                <c:pt idx="1786">
                  <c:v>2506836.2480127192</c:v>
                </c:pt>
                <c:pt idx="1787">
                  <c:v>2476248.0127186016</c:v>
                </c:pt>
                <c:pt idx="1788">
                  <c:v>2381748.8076311615</c:v>
                </c:pt>
                <c:pt idx="1789">
                  <c:v>2423656.5977742453</c:v>
                </c:pt>
                <c:pt idx="1790">
                  <c:v>2369952.3052464235</c:v>
                </c:pt>
                <c:pt idx="1791">
                  <c:v>2274403.8155802866</c:v>
                </c:pt>
                <c:pt idx="1792">
                  <c:v>2324737.678855326</c:v>
                </c:pt>
                <c:pt idx="1793">
                  <c:v>2306422.893481717</c:v>
                </c:pt>
                <c:pt idx="1794">
                  <c:v>2392146.2639109702</c:v>
                </c:pt>
                <c:pt idx="1795">
                  <c:v>2364387.9173290939</c:v>
                </c:pt>
                <c:pt idx="1796">
                  <c:v>2374944.3561208267</c:v>
                </c:pt>
                <c:pt idx="1797">
                  <c:v>2397806.0413354533</c:v>
                </c:pt>
                <c:pt idx="1798">
                  <c:v>2315484.8966613673</c:v>
                </c:pt>
                <c:pt idx="1799">
                  <c:v>2317074.7217806042</c:v>
                </c:pt>
                <c:pt idx="1800">
                  <c:v>2294785.3736089035</c:v>
                </c:pt>
                <c:pt idx="1801">
                  <c:v>2339523.0524642291</c:v>
                </c:pt>
                <c:pt idx="1802">
                  <c:v>2351414.9443561207</c:v>
                </c:pt>
                <c:pt idx="1803">
                  <c:v>2393990.4610492848</c:v>
                </c:pt>
                <c:pt idx="1804">
                  <c:v>2464801.2718600952</c:v>
                </c:pt>
                <c:pt idx="1805">
                  <c:v>2455357.710651828</c:v>
                </c:pt>
                <c:pt idx="1806">
                  <c:v>2429220.9856915735</c:v>
                </c:pt>
                <c:pt idx="1807">
                  <c:v>2391796.5023847376</c:v>
                </c:pt>
                <c:pt idx="1808">
                  <c:v>2415325.9141494436</c:v>
                </c:pt>
                <c:pt idx="1809">
                  <c:v>2430238.4737678855</c:v>
                </c:pt>
                <c:pt idx="1810">
                  <c:v>2310715.4213036564</c:v>
                </c:pt>
                <c:pt idx="1811">
                  <c:v>2346995.2305246424</c:v>
                </c:pt>
                <c:pt idx="1812">
                  <c:v>2374085.8505564393</c:v>
                </c:pt>
                <c:pt idx="1813">
                  <c:v>2386009.5389507157</c:v>
                </c:pt>
                <c:pt idx="1814">
                  <c:v>2444197.1383147859</c:v>
                </c:pt>
                <c:pt idx="1815">
                  <c:v>2447154.2130365665</c:v>
                </c:pt>
                <c:pt idx="1816">
                  <c:v>2456375.1987281404</c:v>
                </c:pt>
                <c:pt idx="1817">
                  <c:v>2435516.6931637521</c:v>
                </c:pt>
                <c:pt idx="1818">
                  <c:v>2491160.572337043</c:v>
                </c:pt>
                <c:pt idx="1819">
                  <c:v>2552209.8569157394</c:v>
                </c:pt>
                <c:pt idx="1820">
                  <c:v>2534149.4435612084</c:v>
                </c:pt>
                <c:pt idx="1821">
                  <c:v>2551096.9793322738</c:v>
                </c:pt>
                <c:pt idx="1822">
                  <c:v>2542225.755166932</c:v>
                </c:pt>
                <c:pt idx="1823">
                  <c:v>2596852.1462639114</c:v>
                </c:pt>
                <c:pt idx="1824">
                  <c:v>2597837.8378378381</c:v>
                </c:pt>
                <c:pt idx="1825">
                  <c:v>2633895.0715421308</c:v>
                </c:pt>
                <c:pt idx="1826">
                  <c:v>2650111.2877583471</c:v>
                </c:pt>
                <c:pt idx="1827">
                  <c:v>2656820.349761527</c:v>
                </c:pt>
                <c:pt idx="1828">
                  <c:v>2596820.349761527</c:v>
                </c:pt>
                <c:pt idx="1829">
                  <c:v>2599618.441971384</c:v>
                </c:pt>
                <c:pt idx="1830">
                  <c:v>2639650.2384737688</c:v>
                </c:pt>
                <c:pt idx="1831">
                  <c:v>2618346.5818759948</c:v>
                </c:pt>
                <c:pt idx="1832">
                  <c:v>2614403.815580287</c:v>
                </c:pt>
                <c:pt idx="1833">
                  <c:v>2592686.8044515117</c:v>
                </c:pt>
                <c:pt idx="1834">
                  <c:v>2594149.4435612098</c:v>
                </c:pt>
                <c:pt idx="1835">
                  <c:v>2586200.3179650255</c:v>
                </c:pt>
                <c:pt idx="1836">
                  <c:v>2592464.2289348189</c:v>
                </c:pt>
                <c:pt idx="1837">
                  <c:v>2629125.5961844218</c:v>
                </c:pt>
                <c:pt idx="1838">
                  <c:v>2620222.5755166952</c:v>
                </c:pt>
                <c:pt idx="1839">
                  <c:v>2652432.4324324341</c:v>
                </c:pt>
                <c:pt idx="1840">
                  <c:v>2683338.6327503994</c:v>
                </c:pt>
                <c:pt idx="1841">
                  <c:v>2680127.1860095407</c:v>
                </c:pt>
                <c:pt idx="1842">
                  <c:v>2709634.3402225771</c:v>
                </c:pt>
                <c:pt idx="1843">
                  <c:v>2720572.3370429273</c:v>
                </c:pt>
                <c:pt idx="1844">
                  <c:v>2700286.1685214643</c:v>
                </c:pt>
                <c:pt idx="1845">
                  <c:v>2674022.257551671</c:v>
                </c:pt>
                <c:pt idx="1846">
                  <c:v>2701526.2321144692</c:v>
                </c:pt>
                <c:pt idx="1847">
                  <c:v>2706868.0445151054</c:v>
                </c:pt>
                <c:pt idx="1848">
                  <c:v>2730206.677265503</c:v>
                </c:pt>
                <c:pt idx="1849">
                  <c:v>2702480.1271860115</c:v>
                </c:pt>
                <c:pt idx="1850">
                  <c:v>2731828.2988871248</c:v>
                </c:pt>
                <c:pt idx="1851">
                  <c:v>2732623.211446743</c:v>
                </c:pt>
                <c:pt idx="1852">
                  <c:v>2713545.3100159005</c:v>
                </c:pt>
                <c:pt idx="1853">
                  <c:v>2724737.6788553279</c:v>
                </c:pt>
                <c:pt idx="1854">
                  <c:v>2669793.3227345012</c:v>
                </c:pt>
                <c:pt idx="1855">
                  <c:v>2657869.6343402243</c:v>
                </c:pt>
                <c:pt idx="1856">
                  <c:v>2635930.0476947553</c:v>
                </c:pt>
                <c:pt idx="1857">
                  <c:v>2636311.6057233722</c:v>
                </c:pt>
                <c:pt idx="1858">
                  <c:v>2642416.5341812414</c:v>
                </c:pt>
                <c:pt idx="1859">
                  <c:v>2615612.082670908</c:v>
                </c:pt>
                <c:pt idx="1860">
                  <c:v>2651828.2988871238</c:v>
                </c:pt>
                <c:pt idx="1861">
                  <c:v>2652750.3974562809</c:v>
                </c:pt>
                <c:pt idx="1862">
                  <c:v>2637265.5007949141</c:v>
                </c:pt>
                <c:pt idx="1863">
                  <c:v>2680000.0000000014</c:v>
                </c:pt>
                <c:pt idx="1864">
                  <c:v>2701844.197138316</c:v>
                </c:pt>
                <c:pt idx="1865">
                  <c:v>2713767.8855325929</c:v>
                </c:pt>
                <c:pt idx="1866">
                  <c:v>2704006.3593004788</c:v>
                </c:pt>
                <c:pt idx="1867">
                  <c:v>2708680.4451510352</c:v>
                </c:pt>
                <c:pt idx="1868">
                  <c:v>2725405.4054054078</c:v>
                </c:pt>
                <c:pt idx="1869">
                  <c:v>2711573.9268680466</c:v>
                </c:pt>
                <c:pt idx="1870">
                  <c:v>2723052.4642289369</c:v>
                </c:pt>
                <c:pt idx="1871">
                  <c:v>2746136.7249602564</c:v>
                </c:pt>
                <c:pt idx="1872">
                  <c:v>2743243.2432432449</c:v>
                </c:pt>
                <c:pt idx="1873">
                  <c:v>2771096.9793322748</c:v>
                </c:pt>
                <c:pt idx="1874">
                  <c:v>2772209.8569157403</c:v>
                </c:pt>
                <c:pt idx="1875">
                  <c:v>2768807.6311605731</c:v>
                </c:pt>
                <c:pt idx="1876">
                  <c:v>2788457.869634341</c:v>
                </c:pt>
                <c:pt idx="1877">
                  <c:v>2810429.2527821939</c:v>
                </c:pt>
                <c:pt idx="1878">
                  <c:v>2801939.5866454695</c:v>
                </c:pt>
                <c:pt idx="1879">
                  <c:v>2789920.5087440382</c:v>
                </c:pt>
                <c:pt idx="1880">
                  <c:v>2827440.3815580285</c:v>
                </c:pt>
                <c:pt idx="1881">
                  <c:v>2864578.6963434024</c:v>
                </c:pt>
                <c:pt idx="1882">
                  <c:v>2869411.7647058824</c:v>
                </c:pt>
                <c:pt idx="1883">
                  <c:v>2859618.4419713835</c:v>
                </c:pt>
                <c:pt idx="1884">
                  <c:v>2861399.0461049289</c:v>
                </c:pt>
                <c:pt idx="1885">
                  <c:v>2901176.4705882357</c:v>
                </c:pt>
                <c:pt idx="1886">
                  <c:v>2903688.3942766301</c:v>
                </c:pt>
                <c:pt idx="1887">
                  <c:v>2937583.4658187609</c:v>
                </c:pt>
                <c:pt idx="1888">
                  <c:v>2938473.7678855336</c:v>
                </c:pt>
                <c:pt idx="1889">
                  <c:v>2918092.2098569167</c:v>
                </c:pt>
                <c:pt idx="1890">
                  <c:v>2937869.6343402234</c:v>
                </c:pt>
                <c:pt idx="1891">
                  <c:v>2826836.2480127192</c:v>
                </c:pt>
                <c:pt idx="1892">
                  <c:v>2823561.2082670913</c:v>
                </c:pt>
                <c:pt idx="1893">
                  <c:v>2880031.7965023853</c:v>
                </c:pt>
                <c:pt idx="1894">
                  <c:v>2763656.5977742453</c:v>
                </c:pt>
                <c:pt idx="1895">
                  <c:v>2770333.8632750399</c:v>
                </c:pt>
                <c:pt idx="1896">
                  <c:v>2799077.9014308429</c:v>
                </c:pt>
                <c:pt idx="1897">
                  <c:v>2759618.4419713835</c:v>
                </c:pt>
                <c:pt idx="1898">
                  <c:v>2770333.8632750399</c:v>
                </c:pt>
                <c:pt idx="1899">
                  <c:v>2837583.46581876</c:v>
                </c:pt>
                <c:pt idx="1900">
                  <c:v>2800127.1860095388</c:v>
                </c:pt>
                <c:pt idx="1901">
                  <c:v>2755707.4721780606</c:v>
                </c:pt>
                <c:pt idx="1902">
                  <c:v>2781335.4531001588</c:v>
                </c:pt>
                <c:pt idx="1903">
                  <c:v>2779141.4944356121</c:v>
                </c:pt>
                <c:pt idx="1904">
                  <c:v>2657297.2972972975</c:v>
                </c:pt>
                <c:pt idx="1905">
                  <c:v>2612432.4324324327</c:v>
                </c:pt>
                <c:pt idx="1906">
                  <c:v>2676661.3672496029</c:v>
                </c:pt>
                <c:pt idx="1907">
                  <c:v>2591351.3513513515</c:v>
                </c:pt>
                <c:pt idx="1908">
                  <c:v>2641112.877583466</c:v>
                </c:pt>
                <c:pt idx="1909">
                  <c:v>2616820.3497615266</c:v>
                </c:pt>
                <c:pt idx="1910">
                  <c:v>2664642.289348172</c:v>
                </c:pt>
                <c:pt idx="1911">
                  <c:v>2736152.6232114471</c:v>
                </c:pt>
                <c:pt idx="1912">
                  <c:v>2747662.9570747218</c:v>
                </c:pt>
                <c:pt idx="1913">
                  <c:v>2772209.8569157398</c:v>
                </c:pt>
                <c:pt idx="1914">
                  <c:v>2805914.1494435617</c:v>
                </c:pt>
                <c:pt idx="1915">
                  <c:v>2838791.7329093805</c:v>
                </c:pt>
                <c:pt idx="1916">
                  <c:v>2845627.9809220992</c:v>
                </c:pt>
                <c:pt idx="1917">
                  <c:v>2848489.6661367258</c:v>
                </c:pt>
                <c:pt idx="1918">
                  <c:v>2846327.5039745639</c:v>
                </c:pt>
                <c:pt idx="1919">
                  <c:v>2873513.5135135148</c:v>
                </c:pt>
                <c:pt idx="1920">
                  <c:v>2867726.5500794924</c:v>
                </c:pt>
                <c:pt idx="1921">
                  <c:v>2866677.2655007965</c:v>
                </c:pt>
                <c:pt idx="1922">
                  <c:v>2859809.2209856929</c:v>
                </c:pt>
                <c:pt idx="1923">
                  <c:v>2859682.0349761541</c:v>
                </c:pt>
                <c:pt idx="1924">
                  <c:v>2880095.3895071554</c:v>
                </c:pt>
                <c:pt idx="1925">
                  <c:v>2873131.9554848978</c:v>
                </c:pt>
                <c:pt idx="1926">
                  <c:v>2858282.9888712252</c:v>
                </c:pt>
                <c:pt idx="1927">
                  <c:v>2891065.1828298899</c:v>
                </c:pt>
                <c:pt idx="1928">
                  <c:v>3009443.5612082686</c:v>
                </c:pt>
                <c:pt idx="1929">
                  <c:v>3019109.6979332292</c:v>
                </c:pt>
                <c:pt idx="1930">
                  <c:v>3076343.402225757</c:v>
                </c:pt>
                <c:pt idx="1931">
                  <c:v>3136534.181240065</c:v>
                </c:pt>
                <c:pt idx="1932">
                  <c:v>3140763.1160572353</c:v>
                </c:pt>
                <c:pt idx="1933">
                  <c:v>3141812.4006359312</c:v>
                </c:pt>
                <c:pt idx="1934">
                  <c:v>3180000.0000000014</c:v>
                </c:pt>
                <c:pt idx="1935">
                  <c:v>3193227.3449920523</c:v>
                </c:pt>
                <c:pt idx="1936">
                  <c:v>3223497.6152623221</c:v>
                </c:pt>
                <c:pt idx="1937">
                  <c:v>3313704.2925278232</c:v>
                </c:pt>
                <c:pt idx="1938">
                  <c:v>3312337.0429252791</c:v>
                </c:pt>
                <c:pt idx="1939">
                  <c:v>3297837.8378378395</c:v>
                </c:pt>
                <c:pt idx="1940">
                  <c:v>3233767.8855325929</c:v>
                </c:pt>
                <c:pt idx="1941">
                  <c:v>3387758.3465818777</c:v>
                </c:pt>
                <c:pt idx="1942">
                  <c:v>3460381.5580286188</c:v>
                </c:pt>
                <c:pt idx="1943">
                  <c:v>3513418.1240063622</c:v>
                </c:pt>
                <c:pt idx="1944">
                  <c:v>3451987.2813990484</c:v>
                </c:pt>
                <c:pt idx="1945">
                  <c:v>3605977.7424483332</c:v>
                </c:pt>
                <c:pt idx="1946">
                  <c:v>3604483.3068362507</c:v>
                </c:pt>
                <c:pt idx="1947">
                  <c:v>3535325.9141494464</c:v>
                </c:pt>
                <c:pt idx="1948">
                  <c:v>3402861.6852146289</c:v>
                </c:pt>
                <c:pt idx="1949">
                  <c:v>3316565.9777424508</c:v>
                </c:pt>
                <c:pt idx="1950">
                  <c:v>3296661.3672496048</c:v>
                </c:pt>
                <c:pt idx="1951">
                  <c:v>3480890.302066775</c:v>
                </c:pt>
                <c:pt idx="1952">
                  <c:v>3495166.9316375223</c:v>
                </c:pt>
                <c:pt idx="1953">
                  <c:v>3541462.6391097</c:v>
                </c:pt>
                <c:pt idx="1954">
                  <c:v>3626263.9109697961</c:v>
                </c:pt>
                <c:pt idx="1955">
                  <c:v>3755739.2686804477</c:v>
                </c:pt>
                <c:pt idx="1956">
                  <c:v>3732114.4674085882</c:v>
                </c:pt>
                <c:pt idx="1957">
                  <c:v>3752400.6359300506</c:v>
                </c:pt>
                <c:pt idx="1958">
                  <c:v>3730651.82829889</c:v>
                </c:pt>
                <c:pt idx="1959">
                  <c:v>3772591.4149443586</c:v>
                </c:pt>
                <c:pt idx="1960">
                  <c:v>3718473.7678855355</c:v>
                </c:pt>
                <c:pt idx="1961">
                  <c:v>3679809.2209856943</c:v>
                </c:pt>
                <c:pt idx="1962">
                  <c:v>3677170.111287761</c:v>
                </c:pt>
                <c:pt idx="1963">
                  <c:v>3624006.3593004793</c:v>
                </c:pt>
                <c:pt idx="1964">
                  <c:v>3601430.8426073156</c:v>
                </c:pt>
                <c:pt idx="1965">
                  <c:v>3572082.6709062029</c:v>
                </c:pt>
                <c:pt idx="1966">
                  <c:v>3621875.9936407013</c:v>
                </c:pt>
                <c:pt idx="1967">
                  <c:v>3776089.0302066789</c:v>
                </c:pt>
                <c:pt idx="1968">
                  <c:v>3759682.0349761546</c:v>
                </c:pt>
                <c:pt idx="1969">
                  <c:v>3756343.402225757</c:v>
                </c:pt>
                <c:pt idx="1970">
                  <c:v>3756852.1462639123</c:v>
                </c:pt>
                <c:pt idx="1971">
                  <c:v>3676248.0127186025</c:v>
                </c:pt>
                <c:pt idx="1972">
                  <c:v>3536438.7917329115</c:v>
                </c:pt>
                <c:pt idx="1973">
                  <c:v>3509920.50874404</c:v>
                </c:pt>
                <c:pt idx="1974">
                  <c:v>3566677.265500797</c:v>
                </c:pt>
                <c:pt idx="1975">
                  <c:v>3644960.2543720207</c:v>
                </c:pt>
                <c:pt idx="1976">
                  <c:v>3623624.8012718619</c:v>
                </c:pt>
                <c:pt idx="1977">
                  <c:v>3572368.8394276653</c:v>
                </c:pt>
                <c:pt idx="1978">
                  <c:v>3583211.4467408611</c:v>
                </c:pt>
                <c:pt idx="1979">
                  <c:v>3664705.8823529435</c:v>
                </c:pt>
                <c:pt idx="1980">
                  <c:v>3729729.729729732</c:v>
                </c:pt>
                <c:pt idx="1981">
                  <c:v>3725500.7949125622</c:v>
                </c:pt>
                <c:pt idx="1982">
                  <c:v>3777424.4833068387</c:v>
                </c:pt>
                <c:pt idx="1983">
                  <c:v>3786772.6550079519</c:v>
                </c:pt>
                <c:pt idx="1984">
                  <c:v>3799236.8839427694</c:v>
                </c:pt>
                <c:pt idx="1985">
                  <c:v>3790524.6422893517</c:v>
                </c:pt>
                <c:pt idx="1986">
                  <c:v>3877424.4833068396</c:v>
                </c:pt>
                <c:pt idx="1987">
                  <c:v>3916883.942766299</c:v>
                </c:pt>
                <c:pt idx="1988">
                  <c:v>3852527.8219395899</c:v>
                </c:pt>
                <c:pt idx="1989">
                  <c:v>3845914.149443564</c:v>
                </c:pt>
                <c:pt idx="1990">
                  <c:v>3673767.8855325943</c:v>
                </c:pt>
                <c:pt idx="1991">
                  <c:v>3651701.1128775864</c:v>
                </c:pt>
                <c:pt idx="1992">
                  <c:v>3657329.0937996847</c:v>
                </c:pt>
                <c:pt idx="1993">
                  <c:v>3667090.6200317992</c:v>
                </c:pt>
                <c:pt idx="1994">
                  <c:v>3806104.9284578725</c:v>
                </c:pt>
                <c:pt idx="1995">
                  <c:v>3860572.3370429277</c:v>
                </c:pt>
                <c:pt idx="1996">
                  <c:v>3867408.585055646</c:v>
                </c:pt>
                <c:pt idx="1997">
                  <c:v>3866263.9109697952</c:v>
                </c:pt>
                <c:pt idx="1998">
                  <c:v>3903720.1907790168</c:v>
                </c:pt>
                <c:pt idx="1999">
                  <c:v>3907376.7885532621</c:v>
                </c:pt>
                <c:pt idx="2000">
                  <c:v>3929666.1367249629</c:v>
                </c:pt>
                <c:pt idx="2001">
                  <c:v>3929125.5961844227</c:v>
                </c:pt>
                <c:pt idx="2002">
                  <c:v>3990015.8982511959</c:v>
                </c:pt>
                <c:pt idx="2003">
                  <c:v>3993068.362480131</c:v>
                </c:pt>
                <c:pt idx="2004">
                  <c:v>3998632.7503974596</c:v>
                </c:pt>
                <c:pt idx="2005">
                  <c:v>3988553.2591414973</c:v>
                </c:pt>
                <c:pt idx="2006">
                  <c:v>3915389.5071542161</c:v>
                </c:pt>
                <c:pt idx="2007">
                  <c:v>3942829.8887122446</c:v>
                </c:pt>
                <c:pt idx="2008">
                  <c:v>3947090.6200317992</c:v>
                </c:pt>
                <c:pt idx="2009">
                  <c:v>3862798.0922098593</c:v>
                </c:pt>
                <c:pt idx="2010">
                  <c:v>3774721.7806041357</c:v>
                </c:pt>
                <c:pt idx="2011">
                  <c:v>3760381.5580286188</c:v>
                </c:pt>
                <c:pt idx="2012">
                  <c:v>3628171.7011128799</c:v>
                </c:pt>
                <c:pt idx="2013">
                  <c:v>3312432.4324324345</c:v>
                </c:pt>
                <c:pt idx="2014">
                  <c:v>3115612.082670908</c:v>
                </c:pt>
                <c:pt idx="2015">
                  <c:v>3308998.4101748825</c:v>
                </c:pt>
                <c:pt idx="2016">
                  <c:v>3200922.0985691589</c:v>
                </c:pt>
                <c:pt idx="2017">
                  <c:v>3423434.0222575534</c:v>
                </c:pt>
                <c:pt idx="2018">
                  <c:v>3353958.6645469018</c:v>
                </c:pt>
                <c:pt idx="2019">
                  <c:v>3358219.3958664569</c:v>
                </c:pt>
                <c:pt idx="2020">
                  <c:v>3286232.1144674108</c:v>
                </c:pt>
                <c:pt idx="2021">
                  <c:v>3267058.8235294134</c:v>
                </c:pt>
                <c:pt idx="2022">
                  <c:v>3381399.0461049303</c:v>
                </c:pt>
                <c:pt idx="2023">
                  <c:v>3474403.8155802879</c:v>
                </c:pt>
                <c:pt idx="2024">
                  <c:v>3487376.7885532603</c:v>
                </c:pt>
                <c:pt idx="2025">
                  <c:v>3384769.4753577122</c:v>
                </c:pt>
                <c:pt idx="2026">
                  <c:v>3264387.9173290953</c:v>
                </c:pt>
                <c:pt idx="2027">
                  <c:v>3256184.4197138329</c:v>
                </c:pt>
                <c:pt idx="2028">
                  <c:v>3088712.2416534191</c:v>
                </c:pt>
                <c:pt idx="2029">
                  <c:v>3076788.5532591422</c:v>
                </c:pt>
                <c:pt idx="2030">
                  <c:v>3134785.3736089035</c:v>
                </c:pt>
                <c:pt idx="2031">
                  <c:v>3308108.1081081089</c:v>
                </c:pt>
                <c:pt idx="2032">
                  <c:v>3372273.4499205095</c:v>
                </c:pt>
                <c:pt idx="2033">
                  <c:v>3355739.2686804458</c:v>
                </c:pt>
                <c:pt idx="2034">
                  <c:v>3358219.3958664555</c:v>
                </c:pt>
                <c:pt idx="2035">
                  <c:v>3277869.6343402234</c:v>
                </c:pt>
                <c:pt idx="2036">
                  <c:v>3301621.6216216232</c:v>
                </c:pt>
                <c:pt idx="2037">
                  <c:v>3250079.4912559632</c:v>
                </c:pt>
                <c:pt idx="2038">
                  <c:v>3307281.3990461063</c:v>
                </c:pt>
                <c:pt idx="2039">
                  <c:v>3351383.1478537372</c:v>
                </c:pt>
                <c:pt idx="2040">
                  <c:v>3350333.8632750404</c:v>
                </c:pt>
                <c:pt idx="2041">
                  <c:v>3360953.8950715433</c:v>
                </c:pt>
                <c:pt idx="2042">
                  <c:v>3321780.6041335464</c:v>
                </c:pt>
                <c:pt idx="2043">
                  <c:v>3149761.5262321155</c:v>
                </c:pt>
                <c:pt idx="2044">
                  <c:v>3093322.7344992058</c:v>
                </c:pt>
                <c:pt idx="2045">
                  <c:v>3129666.136724961</c:v>
                </c:pt>
                <c:pt idx="2046">
                  <c:v>3034403.8155802875</c:v>
                </c:pt>
                <c:pt idx="2047">
                  <c:v>3052718.6009538956</c:v>
                </c:pt>
                <c:pt idx="2048">
                  <c:v>3094372.0190779017</c:v>
                </c:pt>
                <c:pt idx="2049">
                  <c:v>3098251.1923688399</c:v>
                </c:pt>
                <c:pt idx="2050">
                  <c:v>2940286.1685214634</c:v>
                </c:pt>
                <c:pt idx="2051">
                  <c:v>3017996.8203497622</c:v>
                </c:pt>
                <c:pt idx="2052">
                  <c:v>2863656.5977742458</c:v>
                </c:pt>
                <c:pt idx="2053">
                  <c:v>2882670.9062003186</c:v>
                </c:pt>
                <c:pt idx="2054">
                  <c:v>2908712.2416534186</c:v>
                </c:pt>
                <c:pt idx="2055">
                  <c:v>2931542.1303656604</c:v>
                </c:pt>
                <c:pt idx="2056">
                  <c:v>3101748.8076311611</c:v>
                </c:pt>
                <c:pt idx="2057">
                  <c:v>3070810.8108108118</c:v>
                </c:pt>
                <c:pt idx="2058">
                  <c:v>3071701.1128775841</c:v>
                </c:pt>
                <c:pt idx="2059">
                  <c:v>3142766.2957074726</c:v>
                </c:pt>
                <c:pt idx="2060">
                  <c:v>3010810.8108108114</c:v>
                </c:pt>
                <c:pt idx="2061">
                  <c:v>3014022.2575516696</c:v>
                </c:pt>
                <c:pt idx="2062">
                  <c:v>3023338.6327503971</c:v>
                </c:pt>
                <c:pt idx="2063">
                  <c:v>3034403.8155802861</c:v>
                </c:pt>
                <c:pt idx="2064">
                  <c:v>2955166.9316375195</c:v>
                </c:pt>
                <c:pt idx="2065">
                  <c:v>3027790.1430842602</c:v>
                </c:pt>
                <c:pt idx="2066">
                  <c:v>2995007.9491255954</c:v>
                </c:pt>
                <c:pt idx="2067">
                  <c:v>3018791.7329093791</c:v>
                </c:pt>
                <c:pt idx="2068">
                  <c:v>3009856.9157392676</c:v>
                </c:pt>
                <c:pt idx="2069">
                  <c:v>3038346.5818759925</c:v>
                </c:pt>
                <c:pt idx="2070">
                  <c:v>3103116.0572337024</c:v>
                </c:pt>
                <c:pt idx="2071">
                  <c:v>3107980.9220985677</c:v>
                </c:pt>
                <c:pt idx="2072">
                  <c:v>3153195.5484896647</c:v>
                </c:pt>
                <c:pt idx="2073">
                  <c:v>3203179.650238473</c:v>
                </c:pt>
                <c:pt idx="2074">
                  <c:v>3211001.5898251184</c:v>
                </c:pt>
                <c:pt idx="2075">
                  <c:v>3194149.4435612075</c:v>
                </c:pt>
                <c:pt idx="2076">
                  <c:v>3179554.8489666129</c:v>
                </c:pt>
                <c:pt idx="2077">
                  <c:v>3250683.6248012707</c:v>
                </c:pt>
                <c:pt idx="2078">
                  <c:v>3236661.3672496011</c:v>
                </c:pt>
                <c:pt idx="2079">
                  <c:v>3303974.5627980912</c:v>
                </c:pt>
                <c:pt idx="2080">
                  <c:v>3285151.0333863264</c:v>
                </c:pt>
                <c:pt idx="2081">
                  <c:v>3324769.4753577099</c:v>
                </c:pt>
                <c:pt idx="2082">
                  <c:v>3301907.7901430838</c:v>
                </c:pt>
                <c:pt idx="2083">
                  <c:v>3271637.5198728135</c:v>
                </c:pt>
                <c:pt idx="2084">
                  <c:v>3265818.7599364067</c:v>
                </c:pt>
                <c:pt idx="2085">
                  <c:v>3231605.7233704291</c:v>
                </c:pt>
                <c:pt idx="2086">
                  <c:v>3168585.0556438793</c:v>
                </c:pt>
                <c:pt idx="2087">
                  <c:v>3187694.7535771062</c:v>
                </c:pt>
                <c:pt idx="2088">
                  <c:v>3152813.9904610496</c:v>
                </c:pt>
                <c:pt idx="2089">
                  <c:v>3187122.4165341812</c:v>
                </c:pt>
                <c:pt idx="2090">
                  <c:v>3252941.176470588</c:v>
                </c:pt>
                <c:pt idx="2091">
                  <c:v>3279936.4069952304</c:v>
                </c:pt>
                <c:pt idx="2092">
                  <c:v>3246391.0969793322</c:v>
                </c:pt>
                <c:pt idx="2093">
                  <c:v>3254467.4085850553</c:v>
                </c:pt>
                <c:pt idx="2094">
                  <c:v>3195834.6581875994</c:v>
                </c:pt>
                <c:pt idx="2095">
                  <c:v>3145659.7774244836</c:v>
                </c:pt>
                <c:pt idx="2096">
                  <c:v>3100190.7790143085</c:v>
                </c:pt>
                <c:pt idx="2097">
                  <c:v>3090492.8457869636</c:v>
                </c:pt>
                <c:pt idx="2098">
                  <c:v>3127726.5500794915</c:v>
                </c:pt>
                <c:pt idx="2099">
                  <c:v>3074912.5596184419</c:v>
                </c:pt>
                <c:pt idx="2100">
                  <c:v>3097042.9252782194</c:v>
                </c:pt>
                <c:pt idx="2101">
                  <c:v>3014054.054054054</c:v>
                </c:pt>
                <c:pt idx="2102">
                  <c:v>2998982.511923688</c:v>
                </c:pt>
                <c:pt idx="2103">
                  <c:v>2916120.8267090623</c:v>
                </c:pt>
                <c:pt idx="2104">
                  <c:v>2974213.0365659781</c:v>
                </c:pt>
                <c:pt idx="2105">
                  <c:v>2942957.0747217811</c:v>
                </c:pt>
                <c:pt idx="2106">
                  <c:v>2862289.3481717017</c:v>
                </c:pt>
                <c:pt idx="2107">
                  <c:v>2829761.5262321155</c:v>
                </c:pt>
                <c:pt idx="2108">
                  <c:v>2876693.1637519882</c:v>
                </c:pt>
                <c:pt idx="2109">
                  <c:v>2886709.0620031809</c:v>
                </c:pt>
                <c:pt idx="2110">
                  <c:v>2872559.6184419724</c:v>
                </c:pt>
                <c:pt idx="2111">
                  <c:v>2907790.1430842616</c:v>
                </c:pt>
                <c:pt idx="2112">
                  <c:v>2958982.5119236889</c:v>
                </c:pt>
                <c:pt idx="2113">
                  <c:v>2914085.8505564393</c:v>
                </c:pt>
                <c:pt idx="2114">
                  <c:v>2864387.9173290944</c:v>
                </c:pt>
                <c:pt idx="2115">
                  <c:v>2764737.6788553265</c:v>
                </c:pt>
                <c:pt idx="2116">
                  <c:v>2713131.9554848969</c:v>
                </c:pt>
                <c:pt idx="2117">
                  <c:v>2665246.4228934823</c:v>
                </c:pt>
                <c:pt idx="2118">
                  <c:v>2704387.9173290939</c:v>
                </c:pt>
                <c:pt idx="2119">
                  <c:v>2744578.6963434028</c:v>
                </c:pt>
                <c:pt idx="2120">
                  <c:v>2630620.0317965024</c:v>
                </c:pt>
                <c:pt idx="2121">
                  <c:v>2569507.1542130369</c:v>
                </c:pt>
                <c:pt idx="2122">
                  <c:v>2478060.4133545314</c:v>
                </c:pt>
                <c:pt idx="2123">
                  <c:v>2603084.2607313199</c:v>
                </c:pt>
                <c:pt idx="2124">
                  <c:v>2496502.3847376793</c:v>
                </c:pt>
                <c:pt idx="2125">
                  <c:v>2553895.0715421308</c:v>
                </c:pt>
                <c:pt idx="2126">
                  <c:v>2562798.0922098574</c:v>
                </c:pt>
                <c:pt idx="2127">
                  <c:v>2536438.7917329101</c:v>
                </c:pt>
                <c:pt idx="2128">
                  <c:v>2643624.8012718614</c:v>
                </c:pt>
                <c:pt idx="2129">
                  <c:v>2646868.044515104</c:v>
                </c:pt>
                <c:pt idx="2130">
                  <c:v>2574880.763116058</c:v>
                </c:pt>
                <c:pt idx="2131">
                  <c:v>2568966.6136724968</c:v>
                </c:pt>
                <c:pt idx="2132">
                  <c:v>2455389.5071542137</c:v>
                </c:pt>
                <c:pt idx="2133">
                  <c:v>2427154.2130365665</c:v>
                </c:pt>
                <c:pt idx="2134">
                  <c:v>2510143.0842607319</c:v>
                </c:pt>
                <c:pt idx="2135">
                  <c:v>2602384.7376788561</c:v>
                </c:pt>
                <c:pt idx="2136">
                  <c:v>2645151.0333863283</c:v>
                </c:pt>
                <c:pt idx="2137">
                  <c:v>2696406.9952305257</c:v>
                </c:pt>
                <c:pt idx="2138">
                  <c:v>2846931.6375198737</c:v>
                </c:pt>
                <c:pt idx="2139">
                  <c:v>2819427.6629570755</c:v>
                </c:pt>
                <c:pt idx="2140">
                  <c:v>2742034.976152624</c:v>
                </c:pt>
                <c:pt idx="2141">
                  <c:v>2754912.5596184428</c:v>
                </c:pt>
                <c:pt idx="2142">
                  <c:v>2664451.510333864</c:v>
                </c:pt>
                <c:pt idx="2143">
                  <c:v>2743116.0572337052</c:v>
                </c:pt>
                <c:pt idx="2144">
                  <c:v>2755453.1001589834</c:v>
                </c:pt>
                <c:pt idx="2145">
                  <c:v>2806709.0620031809</c:v>
                </c:pt>
                <c:pt idx="2146">
                  <c:v>2795135.1351351365</c:v>
                </c:pt>
                <c:pt idx="2147">
                  <c:v>2863497.6152623226</c:v>
                </c:pt>
                <c:pt idx="2148">
                  <c:v>2872845.7869634354</c:v>
                </c:pt>
                <c:pt idx="2149">
                  <c:v>2876852.1462639123</c:v>
                </c:pt>
                <c:pt idx="2150">
                  <c:v>2880445.1510333875</c:v>
                </c:pt>
                <c:pt idx="2151">
                  <c:v>2938251.1923688403</c:v>
                </c:pt>
                <c:pt idx="2152">
                  <c:v>2894912.5596184433</c:v>
                </c:pt>
                <c:pt idx="2153">
                  <c:v>2880158.982511925</c:v>
                </c:pt>
                <c:pt idx="2154">
                  <c:v>2817615.2623211457</c:v>
                </c:pt>
                <c:pt idx="2155">
                  <c:v>2793672.4960254384</c:v>
                </c:pt>
                <c:pt idx="2156">
                  <c:v>2777901.4308426087</c:v>
                </c:pt>
                <c:pt idx="2157">
                  <c:v>2808108.1081081093</c:v>
                </c:pt>
                <c:pt idx="2158">
                  <c:v>2724228.9348171717</c:v>
                </c:pt>
                <c:pt idx="2159">
                  <c:v>2751955.4848966626</c:v>
                </c:pt>
                <c:pt idx="2160">
                  <c:v>2756979.3322734516</c:v>
                </c:pt>
                <c:pt idx="2161">
                  <c:v>2758346.5818759953</c:v>
                </c:pt>
                <c:pt idx="2162">
                  <c:v>2729475.3577106535</c:v>
                </c:pt>
                <c:pt idx="2163">
                  <c:v>2679809.2209856929</c:v>
                </c:pt>
                <c:pt idx="2164">
                  <c:v>2772655.0079491269</c:v>
                </c:pt>
                <c:pt idx="2165">
                  <c:v>2765437.2019077912</c:v>
                </c:pt>
                <c:pt idx="2166">
                  <c:v>2864228.9348171717</c:v>
                </c:pt>
                <c:pt idx="2167">
                  <c:v>2828457.8696343419</c:v>
                </c:pt>
                <c:pt idx="2168">
                  <c:v>2767758.3465818777</c:v>
                </c:pt>
                <c:pt idx="2169">
                  <c:v>2850429.2527821958</c:v>
                </c:pt>
                <c:pt idx="2170">
                  <c:v>2841780.6041335468</c:v>
                </c:pt>
                <c:pt idx="2171">
                  <c:v>2798251.1923688408</c:v>
                </c:pt>
                <c:pt idx="2172">
                  <c:v>2728330.6836248026</c:v>
                </c:pt>
                <c:pt idx="2173">
                  <c:v>2688998.410174882</c:v>
                </c:pt>
                <c:pt idx="2174">
                  <c:v>2590079.4912559632</c:v>
                </c:pt>
                <c:pt idx="2175">
                  <c:v>2591351.3513513529</c:v>
                </c:pt>
                <c:pt idx="2176">
                  <c:v>2548966.6136724972</c:v>
                </c:pt>
                <c:pt idx="2177">
                  <c:v>2567980.9220985705</c:v>
                </c:pt>
                <c:pt idx="2178">
                  <c:v>2699682.0349761541</c:v>
                </c:pt>
                <c:pt idx="2179">
                  <c:v>2685564.3879173305</c:v>
                </c:pt>
                <c:pt idx="2180">
                  <c:v>2624419.7138314797</c:v>
                </c:pt>
                <c:pt idx="2181">
                  <c:v>2646263.9109697947</c:v>
                </c:pt>
                <c:pt idx="2182">
                  <c:v>2614022.257551671</c:v>
                </c:pt>
                <c:pt idx="2183">
                  <c:v>2534340.2225755183</c:v>
                </c:pt>
                <c:pt idx="2184">
                  <c:v>2448362.4801271879</c:v>
                </c:pt>
                <c:pt idx="2185">
                  <c:v>2493608.9030206697</c:v>
                </c:pt>
                <c:pt idx="2186">
                  <c:v>2512400.6359300497</c:v>
                </c:pt>
                <c:pt idx="2187">
                  <c:v>2428171.7011128799</c:v>
                </c:pt>
                <c:pt idx="2188">
                  <c:v>2290842.6073131976</c:v>
                </c:pt>
                <c:pt idx="2189">
                  <c:v>2293545.3100159001</c:v>
                </c:pt>
                <c:pt idx="2190">
                  <c:v>2234435.6120826728</c:v>
                </c:pt>
                <c:pt idx="2191">
                  <c:v>2085818.7599364086</c:v>
                </c:pt>
                <c:pt idx="2192">
                  <c:v>2219841.0174880782</c:v>
                </c:pt>
                <c:pt idx="2193">
                  <c:v>2237615.2623211467</c:v>
                </c:pt>
                <c:pt idx="2194">
                  <c:v>2122988.8712241673</c:v>
                </c:pt>
                <c:pt idx="2195">
                  <c:v>2079046.1049284597</c:v>
                </c:pt>
                <c:pt idx="2196">
                  <c:v>1955071.5421303671</c:v>
                </c:pt>
                <c:pt idx="2197">
                  <c:v>1985882.3529411783</c:v>
                </c:pt>
                <c:pt idx="2198">
                  <c:v>2057170.1112877603</c:v>
                </c:pt>
                <c:pt idx="2199">
                  <c:v>1949220.9856915758</c:v>
                </c:pt>
                <c:pt idx="2200">
                  <c:v>1871637.5198728156</c:v>
                </c:pt>
                <c:pt idx="2201">
                  <c:v>1643243.2432432447</c:v>
                </c:pt>
                <c:pt idx="2202">
                  <c:v>1605214.6263910984</c:v>
                </c:pt>
                <c:pt idx="2203">
                  <c:v>1707217.8060413369</c:v>
                </c:pt>
                <c:pt idx="2204">
                  <c:v>1715135.1351351368</c:v>
                </c:pt>
                <c:pt idx="2205">
                  <c:v>1835039.7456279828</c:v>
                </c:pt>
                <c:pt idx="2206">
                  <c:v>1935675.6756756776</c:v>
                </c:pt>
                <c:pt idx="2207">
                  <c:v>1998155.8028616873</c:v>
                </c:pt>
                <c:pt idx="2208">
                  <c:v>1904578.696343404</c:v>
                </c:pt>
                <c:pt idx="2209">
                  <c:v>1839523.0524642309</c:v>
                </c:pt>
                <c:pt idx="2210">
                  <c:v>1890620.0317965043</c:v>
                </c:pt>
                <c:pt idx="2211">
                  <c:v>2002066.77265501</c:v>
                </c:pt>
                <c:pt idx="2212">
                  <c:v>1868775.8346581894</c:v>
                </c:pt>
                <c:pt idx="2213">
                  <c:v>1811414.9443561223</c:v>
                </c:pt>
                <c:pt idx="2214">
                  <c:v>1787186.0095389523</c:v>
                </c:pt>
                <c:pt idx="2215">
                  <c:v>1780317.9650238489</c:v>
                </c:pt>
                <c:pt idx="2216">
                  <c:v>1706295.7074721793</c:v>
                </c:pt>
                <c:pt idx="2217">
                  <c:v>1675675.6756756767</c:v>
                </c:pt>
                <c:pt idx="2218">
                  <c:v>1623624.8012718612</c:v>
                </c:pt>
                <c:pt idx="2219">
                  <c:v>1712845.7869634351</c:v>
                </c:pt>
                <c:pt idx="2220">
                  <c:v>1722257.5516693175</c:v>
                </c:pt>
                <c:pt idx="2221">
                  <c:v>1687758.346581877</c:v>
                </c:pt>
                <c:pt idx="2222">
                  <c:v>1750238.4737678864</c:v>
                </c:pt>
                <c:pt idx="2223">
                  <c:v>1752050.8744038166</c:v>
                </c:pt>
                <c:pt idx="2224">
                  <c:v>1706136.7249602554</c:v>
                </c:pt>
                <c:pt idx="2225">
                  <c:v>1690174.8807631172</c:v>
                </c:pt>
                <c:pt idx="2226">
                  <c:v>1689316.3751987291</c:v>
                </c:pt>
                <c:pt idx="2227">
                  <c:v>1772972.9729729739</c:v>
                </c:pt>
                <c:pt idx="2228">
                  <c:v>1726168.52146264</c:v>
                </c:pt>
                <c:pt idx="2229">
                  <c:v>1770429.2527821946</c:v>
                </c:pt>
                <c:pt idx="2230">
                  <c:v>1862162.1621621631</c:v>
                </c:pt>
                <c:pt idx="2231">
                  <c:v>1857011.1287758355</c:v>
                </c:pt>
                <c:pt idx="2232">
                  <c:v>1857774.2448330692</c:v>
                </c:pt>
                <c:pt idx="2233">
                  <c:v>1895834.6581876003</c:v>
                </c:pt>
                <c:pt idx="2234">
                  <c:v>1934340.2225755176</c:v>
                </c:pt>
                <c:pt idx="2235">
                  <c:v>1878759.9364069961</c:v>
                </c:pt>
                <c:pt idx="2236">
                  <c:v>1946422.8934817179</c:v>
                </c:pt>
                <c:pt idx="2237">
                  <c:v>1957074.7217806049</c:v>
                </c:pt>
                <c:pt idx="2238">
                  <c:v>1932782.1939586652</c:v>
                </c:pt>
                <c:pt idx="2239">
                  <c:v>1887853.7360890307</c:v>
                </c:pt>
                <c:pt idx="2240">
                  <c:v>1854912.5596184423</c:v>
                </c:pt>
                <c:pt idx="2241">
                  <c:v>1817011.128775835</c:v>
                </c:pt>
                <c:pt idx="2242">
                  <c:v>1858314.785373609</c:v>
                </c:pt>
                <c:pt idx="2243">
                  <c:v>1894753.5771065187</c:v>
                </c:pt>
                <c:pt idx="2244">
                  <c:v>1881812.4006359305</c:v>
                </c:pt>
                <c:pt idx="2245">
                  <c:v>1929062.0031796505</c:v>
                </c:pt>
                <c:pt idx="2246">
                  <c:v>1937519.8728139906</c:v>
                </c:pt>
                <c:pt idx="2247">
                  <c:v>1985023.8473767887</c:v>
                </c:pt>
                <c:pt idx="2248">
                  <c:v>1979523.0524642293</c:v>
                </c:pt>
                <c:pt idx="2249">
                  <c:v>1857170.1112877587</c:v>
                </c:pt>
                <c:pt idx="2250">
                  <c:v>1827027.0270270272</c:v>
                </c:pt>
                <c:pt idx="2251">
                  <c:v>1763497.6152623214</c:v>
                </c:pt>
                <c:pt idx="2252">
                  <c:v>1745596.1844197141</c:v>
                </c:pt>
                <c:pt idx="2253">
                  <c:v>1803052.4642289353</c:v>
                </c:pt>
                <c:pt idx="2254">
                  <c:v>1740349.7615262324</c:v>
                </c:pt>
                <c:pt idx="2255">
                  <c:v>1798696.343402226</c:v>
                </c:pt>
                <c:pt idx="2256">
                  <c:v>1809984.1017488078</c:v>
                </c:pt>
                <c:pt idx="2257">
                  <c:v>1778441.9713831481</c:v>
                </c:pt>
                <c:pt idx="2258">
                  <c:v>1720922.0985691578</c:v>
                </c:pt>
                <c:pt idx="2259">
                  <c:v>1725786.9634340226</c:v>
                </c:pt>
                <c:pt idx="2260">
                  <c:v>1703370.4292527824</c:v>
                </c:pt>
                <c:pt idx="2261">
                  <c:v>1762384.7376788552</c:v>
                </c:pt>
                <c:pt idx="2262">
                  <c:v>1812082.6709062003</c:v>
                </c:pt>
                <c:pt idx="2263">
                  <c:v>1795834.6581875992</c:v>
                </c:pt>
                <c:pt idx="2264">
                  <c:v>1828171.7011128778</c:v>
                </c:pt>
                <c:pt idx="2265">
                  <c:v>1759395.8664546902</c:v>
                </c:pt>
                <c:pt idx="2266">
                  <c:v>1770365.659777425</c:v>
                </c:pt>
                <c:pt idx="2267">
                  <c:v>1782543.7201907795</c:v>
                </c:pt>
                <c:pt idx="2268">
                  <c:v>1767917.3290938002</c:v>
                </c:pt>
                <c:pt idx="2269">
                  <c:v>1808012.7186009542</c:v>
                </c:pt>
                <c:pt idx="2270">
                  <c:v>1856852.1462639114</c:v>
                </c:pt>
                <c:pt idx="2271">
                  <c:v>1866136.7249602547</c:v>
                </c:pt>
                <c:pt idx="2272">
                  <c:v>1860540.5405405408</c:v>
                </c:pt>
                <c:pt idx="2273">
                  <c:v>1839777.4244833074</c:v>
                </c:pt>
                <c:pt idx="2274">
                  <c:v>1874944.3561208271</c:v>
                </c:pt>
                <c:pt idx="2275">
                  <c:v>1811446.7408585059</c:v>
                </c:pt>
                <c:pt idx="2276">
                  <c:v>1761844.1971383151</c:v>
                </c:pt>
                <c:pt idx="2277">
                  <c:v>1765437.2019077907</c:v>
                </c:pt>
                <c:pt idx="2278">
                  <c:v>1773831.4785373614</c:v>
                </c:pt>
                <c:pt idx="2279">
                  <c:v>1740190.7790143087</c:v>
                </c:pt>
                <c:pt idx="2280">
                  <c:v>1738569.1573926872</c:v>
                </c:pt>
                <c:pt idx="2281">
                  <c:v>1756756.7567567572</c:v>
                </c:pt>
                <c:pt idx="2282">
                  <c:v>1771478.5373608908</c:v>
                </c:pt>
                <c:pt idx="2283">
                  <c:v>1757488.0763116062</c:v>
                </c:pt>
                <c:pt idx="2284">
                  <c:v>1700858.5055643884</c:v>
                </c:pt>
                <c:pt idx="2285">
                  <c:v>1667662.9570747223</c:v>
                </c:pt>
                <c:pt idx="2286">
                  <c:v>1682162.1621621624</c:v>
                </c:pt>
                <c:pt idx="2287">
                  <c:v>1638600.9538950718</c:v>
                </c:pt>
                <c:pt idx="2288">
                  <c:v>1666232.1144674092</c:v>
                </c:pt>
                <c:pt idx="2289">
                  <c:v>1636343.4022257556</c:v>
                </c:pt>
                <c:pt idx="2290">
                  <c:v>1664515.103338633</c:v>
                </c:pt>
                <c:pt idx="2291">
                  <c:v>1729252.782193959</c:v>
                </c:pt>
                <c:pt idx="2292">
                  <c:v>1766136.7249602547</c:v>
                </c:pt>
                <c:pt idx="2293">
                  <c:v>1753545.3100158984</c:v>
                </c:pt>
                <c:pt idx="2294">
                  <c:v>1777233.7042925281</c:v>
                </c:pt>
                <c:pt idx="2295">
                  <c:v>1785151.0333863283</c:v>
                </c:pt>
                <c:pt idx="2296">
                  <c:v>1785087.4403815588</c:v>
                </c:pt>
                <c:pt idx="2297">
                  <c:v>1869570.747217807</c:v>
                </c:pt>
                <c:pt idx="2298">
                  <c:v>1868807.6311605731</c:v>
                </c:pt>
                <c:pt idx="2299">
                  <c:v>1897837.8378378388</c:v>
                </c:pt>
                <c:pt idx="2300">
                  <c:v>1960095.3895071552</c:v>
                </c:pt>
                <c:pt idx="2301">
                  <c:v>1976883.9427662967</c:v>
                </c:pt>
                <c:pt idx="2302">
                  <c:v>1893895.0715421312</c:v>
                </c:pt>
                <c:pt idx="2303">
                  <c:v>1921112.8775834665</c:v>
                </c:pt>
                <c:pt idx="2304">
                  <c:v>1946168.5214626396</c:v>
                </c:pt>
                <c:pt idx="2305">
                  <c:v>2042003.1796502394</c:v>
                </c:pt>
                <c:pt idx="2306">
                  <c:v>2070969.7933227352</c:v>
                </c:pt>
                <c:pt idx="2307">
                  <c:v>2125882.3529411773</c:v>
                </c:pt>
                <c:pt idx="2308">
                  <c:v>2125310.0158982524</c:v>
                </c:pt>
                <c:pt idx="2309">
                  <c:v>2151096.9793322743</c:v>
                </c:pt>
                <c:pt idx="2310">
                  <c:v>2215675.6756756767</c:v>
                </c:pt>
                <c:pt idx="2311">
                  <c:v>2142766.2957074731</c:v>
                </c:pt>
                <c:pt idx="2312">
                  <c:v>2152241.6534181251</c:v>
                </c:pt>
                <c:pt idx="2313">
                  <c:v>2147599.3640699531</c:v>
                </c:pt>
                <c:pt idx="2314">
                  <c:v>2140095.3895071554</c:v>
                </c:pt>
                <c:pt idx="2315">
                  <c:v>2117837.837837839</c:v>
                </c:pt>
                <c:pt idx="2316">
                  <c:v>2177233.7042925288</c:v>
                </c:pt>
                <c:pt idx="2317">
                  <c:v>2213513.5135135148</c:v>
                </c:pt>
                <c:pt idx="2318">
                  <c:v>2206677.265500796</c:v>
                </c:pt>
                <c:pt idx="2319">
                  <c:v>2138219.3958664555</c:v>
                </c:pt>
                <c:pt idx="2320">
                  <c:v>2209189.18918919</c:v>
                </c:pt>
                <c:pt idx="2321">
                  <c:v>2323688.3942766306</c:v>
                </c:pt>
                <c:pt idx="2322">
                  <c:v>2328712.2416534191</c:v>
                </c:pt>
                <c:pt idx="2323">
                  <c:v>2305278.2193958675</c:v>
                </c:pt>
                <c:pt idx="2324">
                  <c:v>2342702.7027027034</c:v>
                </c:pt>
                <c:pt idx="2325">
                  <c:v>2302511.9236883945</c:v>
                </c:pt>
                <c:pt idx="2326">
                  <c:v>2260476.9475357714</c:v>
                </c:pt>
                <c:pt idx="2327">
                  <c:v>2340922.0985691575</c:v>
                </c:pt>
                <c:pt idx="2328">
                  <c:v>2311764.7058823532</c:v>
                </c:pt>
                <c:pt idx="2329">
                  <c:v>2285182.8298887126</c:v>
                </c:pt>
                <c:pt idx="2330">
                  <c:v>2334912.5596184423</c:v>
                </c:pt>
                <c:pt idx="2331">
                  <c:v>2749220.9856915739</c:v>
                </c:pt>
                <c:pt idx="2332">
                  <c:v>2746232.114467409</c:v>
                </c:pt>
                <c:pt idx="2333">
                  <c:v>2715612.0826709066</c:v>
                </c:pt>
                <c:pt idx="2334">
                  <c:v>2677837.8378378376</c:v>
                </c:pt>
                <c:pt idx="2335">
                  <c:v>2695389.5071542128</c:v>
                </c:pt>
                <c:pt idx="2336">
                  <c:v>2694785.373608903</c:v>
                </c:pt>
                <c:pt idx="2337">
                  <c:v>2617933.2273449916</c:v>
                </c:pt>
                <c:pt idx="2338">
                  <c:v>2719268.6804451509</c:v>
                </c:pt>
                <c:pt idx="2339">
                  <c:v>2758092.2098569158</c:v>
                </c:pt>
                <c:pt idx="2340">
                  <c:v>2829220.9856915735</c:v>
                </c:pt>
                <c:pt idx="2341">
                  <c:v>2880699.5230524638</c:v>
                </c:pt>
                <c:pt idx="2342">
                  <c:v>2877742.4483306832</c:v>
                </c:pt>
                <c:pt idx="2343">
                  <c:v>2881208.2670906195</c:v>
                </c:pt>
                <c:pt idx="2344">
                  <c:v>2907885.5325914146</c:v>
                </c:pt>
                <c:pt idx="2345">
                  <c:v>2916947.5357710649</c:v>
                </c:pt>
                <c:pt idx="2346">
                  <c:v>2817106.5182829886</c:v>
                </c:pt>
                <c:pt idx="2347">
                  <c:v>2894085.8505564388</c:v>
                </c:pt>
                <c:pt idx="2348">
                  <c:v>2960413.3545310018</c:v>
                </c:pt>
                <c:pt idx="2349">
                  <c:v>2949252.7821939588</c:v>
                </c:pt>
                <c:pt idx="2350">
                  <c:v>2914721.7806041334</c:v>
                </c:pt>
                <c:pt idx="2351">
                  <c:v>2851510.3338632751</c:v>
                </c:pt>
                <c:pt idx="2352">
                  <c:v>2873004.7694753576</c:v>
                </c:pt>
                <c:pt idx="2353">
                  <c:v>2770206.6772655002</c:v>
                </c:pt>
                <c:pt idx="2354">
                  <c:v>2703593.0047694747</c:v>
                </c:pt>
                <c:pt idx="2355">
                  <c:v>2743147.8537360886</c:v>
                </c:pt>
                <c:pt idx="2356">
                  <c:v>2693322.7344992044</c:v>
                </c:pt>
                <c:pt idx="2357">
                  <c:v>2700794.9125596178</c:v>
                </c:pt>
                <c:pt idx="2358">
                  <c:v>2730015.8982511912</c:v>
                </c:pt>
                <c:pt idx="2359">
                  <c:v>2697519.8728139894</c:v>
                </c:pt>
                <c:pt idx="2360">
                  <c:v>2782511.9236883926</c:v>
                </c:pt>
                <c:pt idx="2361">
                  <c:v>2792337.0429252763</c:v>
                </c:pt>
                <c:pt idx="2362">
                  <c:v>2728839.4276629556</c:v>
                </c:pt>
                <c:pt idx="2363">
                  <c:v>2760508.7440381539</c:v>
                </c:pt>
                <c:pt idx="2364">
                  <c:v>2765564.3879173277</c:v>
                </c:pt>
                <c:pt idx="2365">
                  <c:v>2813513.513513512</c:v>
                </c:pt>
                <c:pt idx="2366">
                  <c:v>2649093.7996820332</c:v>
                </c:pt>
                <c:pt idx="2367">
                  <c:v>2672273.4499205071</c:v>
                </c:pt>
                <c:pt idx="2368">
                  <c:v>2593895.0715421289</c:v>
                </c:pt>
                <c:pt idx="2369">
                  <c:v>2595198.7281399034</c:v>
                </c:pt>
                <c:pt idx="2370">
                  <c:v>2546200.3179650228</c:v>
                </c:pt>
                <c:pt idx="2371">
                  <c:v>2527217.8060413343</c:v>
                </c:pt>
                <c:pt idx="2372">
                  <c:v>2614562.7980922083</c:v>
                </c:pt>
                <c:pt idx="2373">
                  <c:v>2692209.856915738</c:v>
                </c:pt>
                <c:pt idx="2374">
                  <c:v>2690874.4038155787</c:v>
                </c:pt>
                <c:pt idx="2375">
                  <c:v>2782162.1621621605</c:v>
                </c:pt>
                <c:pt idx="2376">
                  <c:v>2863116.0572337024</c:v>
                </c:pt>
                <c:pt idx="2377">
                  <c:v>2842034.9761526217</c:v>
                </c:pt>
                <c:pt idx="2378">
                  <c:v>2797392.6868044492</c:v>
                </c:pt>
                <c:pt idx="2379">
                  <c:v>2876788.5532591394</c:v>
                </c:pt>
                <c:pt idx="2380">
                  <c:v>2905278.2193958643</c:v>
                </c:pt>
                <c:pt idx="2381">
                  <c:v>2907662.9570747199</c:v>
                </c:pt>
                <c:pt idx="2382">
                  <c:v>2902448.330683623</c:v>
                </c:pt>
                <c:pt idx="2383">
                  <c:v>2870270.2702702684</c:v>
                </c:pt>
                <c:pt idx="2384">
                  <c:v>2907122.4165341794</c:v>
                </c:pt>
                <c:pt idx="2385">
                  <c:v>2948457.8696343382</c:v>
                </c:pt>
                <c:pt idx="2386">
                  <c:v>2996120.82670906</c:v>
                </c:pt>
                <c:pt idx="2387">
                  <c:v>2976470.5882352926</c:v>
                </c:pt>
                <c:pt idx="2388">
                  <c:v>2985151.0333863255</c:v>
                </c:pt>
                <c:pt idx="2389">
                  <c:v>2916057.2337042908</c:v>
                </c:pt>
                <c:pt idx="2390">
                  <c:v>2849856.9157392667</c:v>
                </c:pt>
                <c:pt idx="2391">
                  <c:v>2822034.9761526212</c:v>
                </c:pt>
                <c:pt idx="2392">
                  <c:v>2843465.818759935</c:v>
                </c:pt>
                <c:pt idx="2393">
                  <c:v>2834658.1875993623</c:v>
                </c:pt>
                <c:pt idx="2394">
                  <c:v>2928457.8696343387</c:v>
                </c:pt>
                <c:pt idx="2395">
                  <c:v>2912591.4149443544</c:v>
                </c:pt>
                <c:pt idx="2396">
                  <c:v>2790397.4562798073</c:v>
                </c:pt>
                <c:pt idx="2397">
                  <c:v>2835548.4896661346</c:v>
                </c:pt>
                <c:pt idx="2398">
                  <c:v>2794340.222575515</c:v>
                </c:pt>
                <c:pt idx="2399">
                  <c:v>2832082.6709061982</c:v>
                </c:pt>
                <c:pt idx="2400">
                  <c:v>2879999.9999999981</c:v>
                </c:pt>
                <c:pt idx="2401">
                  <c:v>2952496.0254372004</c:v>
                </c:pt>
                <c:pt idx="2402">
                  <c:v>2963020.6677265489</c:v>
                </c:pt>
                <c:pt idx="2403">
                  <c:v>2976693.1637519863</c:v>
                </c:pt>
                <c:pt idx="2404">
                  <c:v>2981367.2496025423</c:v>
                </c:pt>
                <c:pt idx="2405">
                  <c:v>3009443.5612082658</c:v>
                </c:pt>
                <c:pt idx="2406">
                  <c:v>2964769.4753577095</c:v>
                </c:pt>
                <c:pt idx="2407">
                  <c:v>2941399.0461049271</c:v>
                </c:pt>
                <c:pt idx="2408">
                  <c:v>2930588.2352941162</c:v>
                </c:pt>
                <c:pt idx="2409">
                  <c:v>2921176.4705882338</c:v>
                </c:pt>
                <c:pt idx="2410">
                  <c:v>2976406.9952305229</c:v>
                </c:pt>
                <c:pt idx="2411">
                  <c:v>3041589.8251192351</c:v>
                </c:pt>
                <c:pt idx="2412">
                  <c:v>3055802.8616852132</c:v>
                </c:pt>
                <c:pt idx="2413">
                  <c:v>3061526.2321144664</c:v>
                </c:pt>
                <c:pt idx="2414">
                  <c:v>3064801.2718600943</c:v>
                </c:pt>
                <c:pt idx="2415">
                  <c:v>3071255.9618441965</c:v>
                </c:pt>
                <c:pt idx="2416">
                  <c:v>3057933.2273449916</c:v>
                </c:pt>
                <c:pt idx="2417">
                  <c:v>3111033.3863275037</c:v>
                </c:pt>
                <c:pt idx="2418">
                  <c:v>3153195.5484896656</c:v>
                </c:pt>
                <c:pt idx="2419">
                  <c:v>3157742.4483306836</c:v>
                </c:pt>
                <c:pt idx="2420">
                  <c:v>3164419.7138314783</c:v>
                </c:pt>
                <c:pt idx="2421">
                  <c:v>3192496.0254372018</c:v>
                </c:pt>
                <c:pt idx="2422">
                  <c:v>3160540.5405405406</c:v>
                </c:pt>
                <c:pt idx="2423">
                  <c:v>3171096.9793322738</c:v>
                </c:pt>
                <c:pt idx="2424">
                  <c:v>3153545.3100158982</c:v>
                </c:pt>
                <c:pt idx="2425">
                  <c:v>3184006.3593004774</c:v>
                </c:pt>
                <c:pt idx="2426">
                  <c:v>3233036.5659777429</c:v>
                </c:pt>
                <c:pt idx="2427">
                  <c:v>3232686.8044515108</c:v>
                </c:pt>
                <c:pt idx="2428">
                  <c:v>3181685.2146263914</c:v>
                </c:pt>
                <c:pt idx="2429">
                  <c:v>3197074.7217806042</c:v>
                </c:pt>
                <c:pt idx="2430">
                  <c:v>3170588.2352941181</c:v>
                </c:pt>
                <c:pt idx="2431">
                  <c:v>3181081.0810810812</c:v>
                </c:pt>
                <c:pt idx="2432">
                  <c:v>3144801.2718600952</c:v>
                </c:pt>
                <c:pt idx="2433">
                  <c:v>3214149.443561208</c:v>
                </c:pt>
                <c:pt idx="2434">
                  <c:v>3254817.1701112874</c:v>
                </c:pt>
                <c:pt idx="2435">
                  <c:v>3248871.2241653418</c:v>
                </c:pt>
                <c:pt idx="2436">
                  <c:v>3270047.6947535765</c:v>
                </c:pt>
                <c:pt idx="2437">
                  <c:v>3252432.4324324317</c:v>
                </c:pt>
                <c:pt idx="2438">
                  <c:v>3220095.3895071535</c:v>
                </c:pt>
                <c:pt idx="2439">
                  <c:v>3172400.6359300469</c:v>
                </c:pt>
                <c:pt idx="2440">
                  <c:v>3177774.2448330671</c:v>
                </c:pt>
                <c:pt idx="2441">
                  <c:v>3161144.674085849</c:v>
                </c:pt>
                <c:pt idx="2442">
                  <c:v>3082162.1621621605</c:v>
                </c:pt>
                <c:pt idx="2443">
                  <c:v>3069093.7996820332</c:v>
                </c:pt>
                <c:pt idx="2444">
                  <c:v>3021017.4880763101</c:v>
                </c:pt>
                <c:pt idx="2445">
                  <c:v>2996311.6057233685</c:v>
                </c:pt>
                <c:pt idx="2446">
                  <c:v>2902321.1446740841</c:v>
                </c:pt>
                <c:pt idx="2447">
                  <c:v>2995739.268680444</c:v>
                </c:pt>
                <c:pt idx="2448">
                  <c:v>3030556.4387917318</c:v>
                </c:pt>
                <c:pt idx="2449">
                  <c:v>3050015.8982511908</c:v>
                </c:pt>
                <c:pt idx="2450">
                  <c:v>3115039.7456279793</c:v>
                </c:pt>
                <c:pt idx="2451">
                  <c:v>3104419.7138314769</c:v>
                </c:pt>
                <c:pt idx="2452">
                  <c:v>3182162.1621621605</c:v>
                </c:pt>
                <c:pt idx="2453">
                  <c:v>3149538.9507154194</c:v>
                </c:pt>
                <c:pt idx="2454">
                  <c:v>3178982.5119236866</c:v>
                </c:pt>
                <c:pt idx="2455">
                  <c:v>3216565.9777424466</c:v>
                </c:pt>
                <c:pt idx="2456">
                  <c:v>3219236.8839427647</c:v>
                </c:pt>
                <c:pt idx="2457">
                  <c:v>3214435.612082669</c:v>
                </c:pt>
                <c:pt idx="2458">
                  <c:v>3172655.0079491236</c:v>
                </c:pt>
                <c:pt idx="2459">
                  <c:v>3213004.7694753553</c:v>
                </c:pt>
                <c:pt idx="2460">
                  <c:v>3245500.7949125571</c:v>
                </c:pt>
                <c:pt idx="2461">
                  <c:v>3237233.7042925255</c:v>
                </c:pt>
                <c:pt idx="2462">
                  <c:v>3248426.0731319524</c:v>
                </c:pt>
                <c:pt idx="2463">
                  <c:v>3183179.6502384711</c:v>
                </c:pt>
                <c:pt idx="2464">
                  <c:v>3142607.3131955457</c:v>
                </c:pt>
                <c:pt idx="2465">
                  <c:v>3200445.1510333838</c:v>
                </c:pt>
                <c:pt idx="2466">
                  <c:v>3257233.7042925255</c:v>
                </c:pt>
                <c:pt idx="2467">
                  <c:v>3258028.6168521438</c:v>
                </c:pt>
                <c:pt idx="2468">
                  <c:v>3263402.2257551644</c:v>
                </c:pt>
                <c:pt idx="2469">
                  <c:v>3248903.0206677238</c:v>
                </c:pt>
                <c:pt idx="2470">
                  <c:v>3222066.7726550051</c:v>
                </c:pt>
                <c:pt idx="2471">
                  <c:v>3273736.0890302039</c:v>
                </c:pt>
                <c:pt idx="2472">
                  <c:v>3250874.4038155777</c:v>
                </c:pt>
                <c:pt idx="2473">
                  <c:v>3265278.2193958638</c:v>
                </c:pt>
                <c:pt idx="2474">
                  <c:v>3254244.8330683601</c:v>
                </c:pt>
                <c:pt idx="2475">
                  <c:v>3246868.0445151008</c:v>
                </c:pt>
                <c:pt idx="2476">
                  <c:v>3200667.7265500771</c:v>
                </c:pt>
                <c:pt idx="2477">
                  <c:v>3206391.0969793303</c:v>
                </c:pt>
                <c:pt idx="2478">
                  <c:v>3206200.3179650218</c:v>
                </c:pt>
                <c:pt idx="2479">
                  <c:v>3171828.2988871201</c:v>
                </c:pt>
                <c:pt idx="2480">
                  <c:v>3149507.1542130345</c:v>
                </c:pt>
                <c:pt idx="2481">
                  <c:v>3170651.8282988849</c:v>
                </c:pt>
                <c:pt idx="2482">
                  <c:v>3271605.7233704268</c:v>
                </c:pt>
                <c:pt idx="2483">
                  <c:v>3293100.1589825093</c:v>
                </c:pt>
                <c:pt idx="2484">
                  <c:v>3299173.2909379946</c:v>
                </c:pt>
                <c:pt idx="2485">
                  <c:v>3287408.5850556418</c:v>
                </c:pt>
                <c:pt idx="2486">
                  <c:v>3307503.9745627958</c:v>
                </c:pt>
                <c:pt idx="2487">
                  <c:v>3327313.1955484874</c:v>
                </c:pt>
                <c:pt idx="2488">
                  <c:v>3356375.1987281376</c:v>
                </c:pt>
                <c:pt idx="2489">
                  <c:v>3358855.3259141478</c:v>
                </c:pt>
                <c:pt idx="2490">
                  <c:v>3346963.4340222557</c:v>
                </c:pt>
                <c:pt idx="2491">
                  <c:v>3335294.1176470569</c:v>
                </c:pt>
                <c:pt idx="2492">
                  <c:v>3338251.1923688375</c:v>
                </c:pt>
                <c:pt idx="2493">
                  <c:v>3313449.9205087423</c:v>
                </c:pt>
                <c:pt idx="2494">
                  <c:v>3328426.0731319534</c:v>
                </c:pt>
                <c:pt idx="2495">
                  <c:v>3344928.4578696317</c:v>
                </c:pt>
                <c:pt idx="2496">
                  <c:v>3340031.7965023825</c:v>
                </c:pt>
                <c:pt idx="2497">
                  <c:v>3354435.612082669</c:v>
                </c:pt>
                <c:pt idx="2498">
                  <c:v>3323147.8537360867</c:v>
                </c:pt>
                <c:pt idx="2499">
                  <c:v>3320635.9300476927</c:v>
                </c:pt>
                <c:pt idx="2500">
                  <c:v>3239523.0524642267</c:v>
                </c:pt>
                <c:pt idx="2501">
                  <c:v>3202543.720190777</c:v>
                </c:pt>
                <c:pt idx="2502">
                  <c:v>3184674.0858505541</c:v>
                </c:pt>
                <c:pt idx="2503">
                  <c:v>3086232.1144674066</c:v>
                </c:pt>
                <c:pt idx="2504">
                  <c:v>3095230.5246422868</c:v>
                </c:pt>
                <c:pt idx="2505">
                  <c:v>3104642.2893481692</c:v>
                </c:pt>
                <c:pt idx="2506">
                  <c:v>3115866.4546899814</c:v>
                </c:pt>
                <c:pt idx="2507">
                  <c:v>3071605.7233704273</c:v>
                </c:pt>
                <c:pt idx="2508">
                  <c:v>3136311.6057233685</c:v>
                </c:pt>
                <c:pt idx="2509">
                  <c:v>3081303.6565977726</c:v>
                </c:pt>
                <c:pt idx="2510">
                  <c:v>3000731.3195548472</c:v>
                </c:pt>
                <c:pt idx="2511">
                  <c:v>3027281.399046103</c:v>
                </c:pt>
                <c:pt idx="2512">
                  <c:v>3047790.1430842588</c:v>
                </c:pt>
                <c:pt idx="2513">
                  <c:v>3025246.4228934799</c:v>
                </c:pt>
                <c:pt idx="2514">
                  <c:v>3069538.9507154198</c:v>
                </c:pt>
                <c:pt idx="2515">
                  <c:v>3053704.29252782</c:v>
                </c:pt>
                <c:pt idx="2516">
                  <c:v>3087917.3290937976</c:v>
                </c:pt>
                <c:pt idx="2517">
                  <c:v>3124960.254372017</c:v>
                </c:pt>
                <c:pt idx="2518">
                  <c:v>3108267.0906200297</c:v>
                </c:pt>
                <c:pt idx="2519">
                  <c:v>3081017.4880763092</c:v>
                </c:pt>
                <c:pt idx="2520">
                  <c:v>3088330.6836247989</c:v>
                </c:pt>
                <c:pt idx="2521">
                  <c:v>3097011.1287758327</c:v>
                </c:pt>
                <c:pt idx="2522">
                  <c:v>3089729.7297297278</c:v>
                </c:pt>
                <c:pt idx="2523">
                  <c:v>3090461.0492845764</c:v>
                </c:pt>
                <c:pt idx="2524">
                  <c:v>3130238.4737678831</c:v>
                </c:pt>
                <c:pt idx="2525">
                  <c:v>3190461.049284576</c:v>
                </c:pt>
                <c:pt idx="2526">
                  <c:v>3235675.6756756729</c:v>
                </c:pt>
                <c:pt idx="2527">
                  <c:v>3230683.6248012688</c:v>
                </c:pt>
                <c:pt idx="2528">
                  <c:v>3236057.2337042894</c:v>
                </c:pt>
                <c:pt idx="2529">
                  <c:v>3258505.5643879143</c:v>
                </c:pt>
                <c:pt idx="2530">
                  <c:v>3244197.1383147822</c:v>
                </c:pt>
                <c:pt idx="2531">
                  <c:v>3253577.1065182802</c:v>
                </c:pt>
                <c:pt idx="2532">
                  <c:v>3264483.3068362451</c:v>
                </c:pt>
                <c:pt idx="2533">
                  <c:v>3266772.6550079468</c:v>
                </c:pt>
                <c:pt idx="2534">
                  <c:v>3261621.621621619</c:v>
                </c:pt>
                <c:pt idx="2535">
                  <c:v>3305627.9809220959</c:v>
                </c:pt>
                <c:pt idx="2536">
                  <c:v>3327122.4165341784</c:v>
                </c:pt>
                <c:pt idx="2537">
                  <c:v>3336025.4372019046</c:v>
                </c:pt>
                <c:pt idx="2538">
                  <c:v>3346772.6550079463</c:v>
                </c:pt>
                <c:pt idx="2539">
                  <c:v>3310143.0842607282</c:v>
                </c:pt>
                <c:pt idx="2540">
                  <c:v>3322925.2782193935</c:v>
                </c:pt>
                <c:pt idx="2541">
                  <c:v>3345246.4228934785</c:v>
                </c:pt>
                <c:pt idx="2542">
                  <c:v>3358982.5119236857</c:v>
                </c:pt>
                <c:pt idx="2543">
                  <c:v>3372241.6534181214</c:v>
                </c:pt>
                <c:pt idx="2544">
                  <c:v>3346550.079491253</c:v>
                </c:pt>
                <c:pt idx="2545">
                  <c:v>3338060.4133545286</c:v>
                </c:pt>
                <c:pt idx="2546">
                  <c:v>3364387.9173290911</c:v>
                </c:pt>
                <c:pt idx="2547">
                  <c:v>3413926.8680445123</c:v>
                </c:pt>
                <c:pt idx="2548">
                  <c:v>3412400.635930045</c:v>
                </c:pt>
                <c:pt idx="2549">
                  <c:v>3417901.430842604</c:v>
                </c:pt>
                <c:pt idx="2550">
                  <c:v>3373259.1414944325</c:v>
                </c:pt>
                <c:pt idx="2551">
                  <c:v>3409697.9332273421</c:v>
                </c:pt>
                <c:pt idx="2552">
                  <c:v>3395675.6756756725</c:v>
                </c:pt>
                <c:pt idx="2553">
                  <c:v>3385023.8473767852</c:v>
                </c:pt>
                <c:pt idx="2554">
                  <c:v>3353640.6995230494</c:v>
                </c:pt>
                <c:pt idx="2555">
                  <c:v>3346645.468998407</c:v>
                </c:pt>
                <c:pt idx="2556">
                  <c:v>3309157.392686801</c:v>
                </c:pt>
                <c:pt idx="2557">
                  <c:v>3325977.7424483271</c:v>
                </c:pt>
                <c:pt idx="2558">
                  <c:v>3335389.5071542086</c:v>
                </c:pt>
                <c:pt idx="2559">
                  <c:v>3350937.996820346</c:v>
                </c:pt>
                <c:pt idx="2560">
                  <c:v>3373036.5659777392</c:v>
                </c:pt>
                <c:pt idx="2561">
                  <c:v>3384705.8823529379</c:v>
                </c:pt>
                <c:pt idx="2562">
                  <c:v>3375739.2686804421</c:v>
                </c:pt>
                <c:pt idx="2563">
                  <c:v>3316661.3672495992</c:v>
                </c:pt>
                <c:pt idx="2564">
                  <c:v>3341271.8600953855</c:v>
                </c:pt>
                <c:pt idx="2565">
                  <c:v>3356438.7917329054</c:v>
                </c:pt>
                <c:pt idx="2566">
                  <c:v>3321303.6565977703</c:v>
                </c:pt>
                <c:pt idx="2567">
                  <c:v>3274085.8505564351</c:v>
                </c:pt>
                <c:pt idx="2568">
                  <c:v>3259077.9014308387</c:v>
                </c:pt>
                <c:pt idx="2569">
                  <c:v>3237424.4833068326</c:v>
                </c:pt>
                <c:pt idx="2570">
                  <c:v>3191128.7758346545</c:v>
                </c:pt>
                <c:pt idx="2571">
                  <c:v>3302766.2957074689</c:v>
                </c:pt>
                <c:pt idx="2572">
                  <c:v>3266232.1144674048</c:v>
                </c:pt>
                <c:pt idx="2573">
                  <c:v>3279268.6804451472</c:v>
                </c:pt>
                <c:pt idx="2574">
                  <c:v>3293418.1240063556</c:v>
                </c:pt>
                <c:pt idx="2575">
                  <c:v>3239109.697933224</c:v>
                </c:pt>
                <c:pt idx="2576">
                  <c:v>3217742.4483306799</c:v>
                </c:pt>
                <c:pt idx="2577">
                  <c:v>3221748.8076311573</c:v>
                </c:pt>
                <c:pt idx="2578">
                  <c:v>3128553.2591414913</c:v>
                </c:pt>
                <c:pt idx="2579">
                  <c:v>3146327.5039745602</c:v>
                </c:pt>
                <c:pt idx="2580">
                  <c:v>3135866.454689981</c:v>
                </c:pt>
                <c:pt idx="2581">
                  <c:v>3144006.3593004737</c:v>
                </c:pt>
                <c:pt idx="2582">
                  <c:v>3056756.7567567537</c:v>
                </c:pt>
                <c:pt idx="2583">
                  <c:v>3127122.416534178</c:v>
                </c:pt>
                <c:pt idx="2584">
                  <c:v>3181621.6216216185</c:v>
                </c:pt>
                <c:pt idx="2585">
                  <c:v>3221971.3831478502</c:v>
                </c:pt>
                <c:pt idx="2586">
                  <c:v>3234531.0015898212</c:v>
                </c:pt>
                <c:pt idx="2587">
                  <c:v>3160699.52305246</c:v>
                </c:pt>
                <c:pt idx="2588">
                  <c:v>3192273.4499205044</c:v>
                </c:pt>
                <c:pt idx="2589">
                  <c:v>3249920.5087440335</c:v>
                </c:pt>
                <c:pt idx="2590">
                  <c:v>3265818.7599364026</c:v>
                </c:pt>
                <c:pt idx="2591">
                  <c:v>3201271.8600953855</c:v>
                </c:pt>
                <c:pt idx="2592">
                  <c:v>3171446.7408585018</c:v>
                </c:pt>
                <c:pt idx="2593">
                  <c:v>3179841.0174880722</c:v>
                </c:pt>
                <c:pt idx="2594">
                  <c:v>3229634.3402225715</c:v>
                </c:pt>
                <c:pt idx="2595">
                  <c:v>3255548.4896661327</c:v>
                </c:pt>
                <c:pt idx="2596">
                  <c:v>3305373.6089030164</c:v>
                </c:pt>
                <c:pt idx="2597">
                  <c:v>3321049.2845786922</c:v>
                </c:pt>
                <c:pt idx="2598">
                  <c:v>3328044.5151033346</c:v>
                </c:pt>
                <c:pt idx="2599">
                  <c:v>3354435.6120826672</c:v>
                </c:pt>
                <c:pt idx="2600">
                  <c:v>3346645.4689984065</c:v>
                </c:pt>
                <c:pt idx="2601">
                  <c:v>3404324.3243243205</c:v>
                </c:pt>
                <c:pt idx="2602">
                  <c:v>3380953.8950715382</c:v>
                </c:pt>
                <c:pt idx="2603">
                  <c:v>3385151.0333863236</c:v>
                </c:pt>
                <c:pt idx="2604">
                  <c:v>3383529.4117647023</c:v>
                </c:pt>
                <c:pt idx="2605">
                  <c:v>3350747.2178060375</c:v>
                </c:pt>
                <c:pt idx="2606">
                  <c:v>3391732.9093799642</c:v>
                </c:pt>
                <c:pt idx="2607">
                  <c:v>3342543.7201907751</c:v>
                </c:pt>
                <c:pt idx="2608">
                  <c:v>3378378.378378375</c:v>
                </c:pt>
                <c:pt idx="2609">
                  <c:v>3339523.0524642253</c:v>
                </c:pt>
                <c:pt idx="2610">
                  <c:v>3330429.2527821907</c:v>
                </c:pt>
                <c:pt idx="2611">
                  <c:v>3329666.1367249563</c:v>
                </c:pt>
                <c:pt idx="2612">
                  <c:v>3363465.8187599331</c:v>
                </c:pt>
                <c:pt idx="2613">
                  <c:v>3332972.97297297</c:v>
                </c:pt>
                <c:pt idx="2614">
                  <c:v>3368426.0731319529</c:v>
                </c:pt>
                <c:pt idx="2615">
                  <c:v>3403783.7837837809</c:v>
                </c:pt>
                <c:pt idx="2616">
                  <c:v>3423211.4467408555</c:v>
                </c:pt>
                <c:pt idx="2617">
                  <c:v>3434435.6120826676</c:v>
                </c:pt>
                <c:pt idx="2618">
                  <c:v>3425214.6263910937</c:v>
                </c:pt>
                <c:pt idx="2619">
                  <c:v>3420508.7440381525</c:v>
                </c:pt>
                <c:pt idx="2620">
                  <c:v>3430143.0842607277</c:v>
                </c:pt>
                <c:pt idx="2621">
                  <c:v>3425405.4054054017</c:v>
                </c:pt>
                <c:pt idx="2622">
                  <c:v>3413672.4960254338</c:v>
                </c:pt>
                <c:pt idx="2623">
                  <c:v>3433608.9030206646</c:v>
                </c:pt>
                <c:pt idx="2624">
                  <c:v>3460699.5230524605</c:v>
                </c:pt>
                <c:pt idx="2625">
                  <c:v>3465246.4228934785</c:v>
                </c:pt>
                <c:pt idx="2626">
                  <c:v>3445850.5564387888</c:v>
                </c:pt>
                <c:pt idx="2627">
                  <c:v>3453481.7170111258</c:v>
                </c:pt>
                <c:pt idx="2628">
                  <c:v>3432464.2289348142</c:v>
                </c:pt>
                <c:pt idx="2629">
                  <c:v>3439682.0349761494</c:v>
                </c:pt>
                <c:pt idx="2630">
                  <c:v>3413418.1240063566</c:v>
                </c:pt>
                <c:pt idx="2631">
                  <c:v>3454149.4435612052</c:v>
                </c:pt>
                <c:pt idx="2632">
                  <c:v>3459173.2909379937</c:v>
                </c:pt>
                <c:pt idx="2633">
                  <c:v>3477170.1112877554</c:v>
                </c:pt>
                <c:pt idx="2634">
                  <c:v>3463974.5627980893</c:v>
                </c:pt>
                <c:pt idx="2635">
                  <c:v>3458982.5119236852</c:v>
                </c:pt>
                <c:pt idx="2636">
                  <c:v>3488807.6311605689</c:v>
                </c:pt>
                <c:pt idx="2637">
                  <c:v>3472623.2114467374</c:v>
                </c:pt>
                <c:pt idx="2638">
                  <c:v>3447122.4165341784</c:v>
                </c:pt>
                <c:pt idx="2639">
                  <c:v>3444483.3068362451</c:v>
                </c:pt>
                <c:pt idx="2640">
                  <c:v>3467154.2130365632</c:v>
                </c:pt>
                <c:pt idx="2641">
                  <c:v>3445659.7774244808</c:v>
                </c:pt>
                <c:pt idx="2642">
                  <c:v>3443020.667726547</c:v>
                </c:pt>
                <c:pt idx="2643">
                  <c:v>3484356.1208267058</c:v>
                </c:pt>
                <c:pt idx="2644">
                  <c:v>3523179.6502384706</c:v>
                </c:pt>
                <c:pt idx="2645">
                  <c:v>3517106.5182829858</c:v>
                </c:pt>
                <c:pt idx="2646">
                  <c:v>3525278.2193958634</c:v>
                </c:pt>
                <c:pt idx="2647">
                  <c:v>3500858.5055643851</c:v>
                </c:pt>
                <c:pt idx="2648">
                  <c:v>3473672.4960254342</c:v>
                </c:pt>
                <c:pt idx="2649">
                  <c:v>3483561.2082670867</c:v>
                </c:pt>
                <c:pt idx="2650">
                  <c:v>3439554.8489666097</c:v>
                </c:pt>
                <c:pt idx="2651">
                  <c:v>3443847.3767885491</c:v>
                </c:pt>
                <c:pt idx="2652">
                  <c:v>3435548.4896661327</c:v>
                </c:pt>
                <c:pt idx="2653">
                  <c:v>3479713.8314785338</c:v>
                </c:pt>
                <c:pt idx="2654">
                  <c:v>3488807.6311605684</c:v>
                </c:pt>
                <c:pt idx="2655">
                  <c:v>3484515.103338629</c:v>
                </c:pt>
                <c:pt idx="2656">
                  <c:v>3546550.0794912521</c:v>
                </c:pt>
                <c:pt idx="2657">
                  <c:v>3563751.9872813951</c:v>
                </c:pt>
                <c:pt idx="2658">
                  <c:v>3566200.3179650204</c:v>
                </c:pt>
                <c:pt idx="2659">
                  <c:v>3586677.2655007914</c:v>
                </c:pt>
                <c:pt idx="2660">
                  <c:v>3662957.0747217769</c:v>
                </c:pt>
                <c:pt idx="2661">
                  <c:v>3685564.3879173249</c:v>
                </c:pt>
                <c:pt idx="2662">
                  <c:v>3727154.2130365619</c:v>
                </c:pt>
                <c:pt idx="2663">
                  <c:v>3706645.4689984061</c:v>
                </c:pt>
                <c:pt idx="2664">
                  <c:v>3742416.5341812363</c:v>
                </c:pt>
                <c:pt idx="2665">
                  <c:v>3803147.8537360854</c:v>
                </c:pt>
                <c:pt idx="2666">
                  <c:v>3821335.4531001556</c:v>
                </c:pt>
                <c:pt idx="2667">
                  <c:v>3809856.9157392648</c:v>
                </c:pt>
                <c:pt idx="2668">
                  <c:v>3789856.9157392653</c:v>
                </c:pt>
                <c:pt idx="2669">
                  <c:v>3827217.8060413315</c:v>
                </c:pt>
                <c:pt idx="2670">
                  <c:v>3838251.1923688347</c:v>
                </c:pt>
                <c:pt idx="2671">
                  <c:v>3834340.2225755122</c:v>
                </c:pt>
                <c:pt idx="2672">
                  <c:v>3810047.6947535728</c:v>
                </c:pt>
                <c:pt idx="2673">
                  <c:v>3834626.3910969747</c:v>
                </c:pt>
                <c:pt idx="2674">
                  <c:v>3906772.6550079444</c:v>
                </c:pt>
                <c:pt idx="2675">
                  <c:v>3916979.3322734456</c:v>
                </c:pt>
                <c:pt idx="2676">
                  <c:v>3908298.8871224127</c:v>
                </c:pt>
                <c:pt idx="2677">
                  <c:v>3934149.4435612042</c:v>
                </c:pt>
                <c:pt idx="2678">
                  <c:v>3892082.6709061963</c:v>
                </c:pt>
                <c:pt idx="2679">
                  <c:v>3881367.2496025395</c:v>
                </c:pt>
                <c:pt idx="2680">
                  <c:v>3901971.3831478497</c:v>
                </c:pt>
                <c:pt idx="2681">
                  <c:v>3873386.3275039704</c:v>
                </c:pt>
                <c:pt idx="2682">
                  <c:v>3964324.3243243205</c:v>
                </c:pt>
                <c:pt idx="2683">
                  <c:v>3928362.4801271828</c:v>
                </c:pt>
                <c:pt idx="2684">
                  <c:v>3855421.3036565944</c:v>
                </c:pt>
                <c:pt idx="2685">
                  <c:v>3863879.1732909349</c:v>
                </c:pt>
                <c:pt idx="2686">
                  <c:v>3832941.1764705856</c:v>
                </c:pt>
                <c:pt idx="2687">
                  <c:v>3804197.1383147826</c:v>
                </c:pt>
                <c:pt idx="2688">
                  <c:v>3880127.186009536</c:v>
                </c:pt>
                <c:pt idx="2689">
                  <c:v>3857583.4658187572</c:v>
                </c:pt>
                <c:pt idx="2690">
                  <c:v>3882861.6852146233</c:v>
                </c:pt>
                <c:pt idx="2691">
                  <c:v>3867726.5500794877</c:v>
                </c:pt>
                <c:pt idx="2692">
                  <c:v>3823624.8012718563</c:v>
                </c:pt>
                <c:pt idx="2693">
                  <c:v>3807758.3465818726</c:v>
                </c:pt>
                <c:pt idx="2694">
                  <c:v>3826836.248012715</c:v>
                </c:pt>
                <c:pt idx="2695">
                  <c:v>3890333.8632750367</c:v>
                </c:pt>
                <c:pt idx="2696">
                  <c:v>3891255.9618441937</c:v>
                </c:pt>
                <c:pt idx="2697">
                  <c:v>3917647.0588235254</c:v>
                </c:pt>
                <c:pt idx="2698">
                  <c:v>3994785.3736088988</c:v>
                </c:pt>
                <c:pt idx="2699">
                  <c:v>4014276.6295707426</c:v>
                </c:pt>
                <c:pt idx="2700">
                  <c:v>3989316.3751987237</c:v>
                </c:pt>
                <c:pt idx="2701">
                  <c:v>4007344.9920508708</c:v>
                </c:pt>
                <c:pt idx="2702">
                  <c:v>3990906.2003179612</c:v>
                </c:pt>
                <c:pt idx="2703">
                  <c:v>3939109.6979332236</c:v>
                </c:pt>
                <c:pt idx="2704">
                  <c:v>3861144.6740858466</c:v>
                </c:pt>
                <c:pt idx="2705">
                  <c:v>3892909.3799681999</c:v>
                </c:pt>
                <c:pt idx="2706">
                  <c:v>3808394.2766295667</c:v>
                </c:pt>
                <c:pt idx="2707">
                  <c:v>3814817.1701112837</c:v>
                </c:pt>
                <c:pt idx="2708">
                  <c:v>3745818.759936403</c:v>
                </c:pt>
                <c:pt idx="2709">
                  <c:v>3821939.5866454644</c:v>
                </c:pt>
                <c:pt idx="2710">
                  <c:v>3774085.8505564341</c:v>
                </c:pt>
                <c:pt idx="2711">
                  <c:v>3730206.6772654965</c:v>
                </c:pt>
                <c:pt idx="2712">
                  <c:v>3688235.2941176426</c:v>
                </c:pt>
                <c:pt idx="2713">
                  <c:v>3657837.837837833</c:v>
                </c:pt>
                <c:pt idx="2714">
                  <c:v>3707472.1780604087</c:v>
                </c:pt>
                <c:pt idx="2715">
                  <c:v>3728267.0906200269</c:v>
                </c:pt>
                <c:pt idx="2716">
                  <c:v>3790715.4213036518</c:v>
                </c:pt>
                <c:pt idx="2717">
                  <c:v>3823020.6677265451</c:v>
                </c:pt>
                <c:pt idx="2718">
                  <c:v>3811001.5898251142</c:v>
                </c:pt>
                <c:pt idx="2719">
                  <c:v>3810651.8282988816</c:v>
                </c:pt>
                <c:pt idx="2720">
                  <c:v>3800667.7265500743</c:v>
                </c:pt>
                <c:pt idx="2721">
                  <c:v>3754340.2225755113</c:v>
                </c:pt>
                <c:pt idx="2722">
                  <c:v>3667090.6200317913</c:v>
                </c:pt>
                <c:pt idx="2723">
                  <c:v>3724864.8648648602</c:v>
                </c:pt>
                <c:pt idx="2724">
                  <c:v>3756852.1462639058</c:v>
                </c:pt>
                <c:pt idx="2725">
                  <c:v>3780031.7965023797</c:v>
                </c:pt>
                <c:pt idx="2726">
                  <c:v>3747090.6200317913</c:v>
                </c:pt>
                <c:pt idx="2727">
                  <c:v>3782988.8712241603</c:v>
                </c:pt>
                <c:pt idx="2728">
                  <c:v>3781907.7901430796</c:v>
                </c:pt>
                <c:pt idx="2729">
                  <c:v>3815993.6406995179</c:v>
                </c:pt>
                <c:pt idx="2730">
                  <c:v>3805659.7774244784</c:v>
                </c:pt>
                <c:pt idx="2731">
                  <c:v>3802861.6852146219</c:v>
                </c:pt>
                <c:pt idx="2732">
                  <c:v>3822957.0747217759</c:v>
                </c:pt>
                <c:pt idx="2733">
                  <c:v>3814372.0190778971</c:v>
                </c:pt>
                <c:pt idx="2734">
                  <c:v>3813036.5659777378</c:v>
                </c:pt>
                <c:pt idx="2735">
                  <c:v>3853958.6645468958</c:v>
                </c:pt>
                <c:pt idx="2736">
                  <c:v>3880349.7615262284</c:v>
                </c:pt>
                <c:pt idx="2737">
                  <c:v>3901112.8775834618</c:v>
                </c:pt>
                <c:pt idx="2738">
                  <c:v>3915802.8616852108</c:v>
                </c:pt>
                <c:pt idx="2739">
                  <c:v>3908648.6486486448</c:v>
                </c:pt>
                <c:pt idx="2740">
                  <c:v>3866327.5039745588</c:v>
                </c:pt>
                <c:pt idx="2741">
                  <c:v>3846263.9109697891</c:v>
                </c:pt>
                <c:pt idx="2742">
                  <c:v>3754912.5596184381</c:v>
                </c:pt>
                <c:pt idx="2743">
                  <c:v>3664769.4753577067</c:v>
                </c:pt>
                <c:pt idx="2744">
                  <c:v>3659205.0874403776</c:v>
                </c:pt>
                <c:pt idx="2745">
                  <c:v>3728616.8521462595</c:v>
                </c:pt>
                <c:pt idx="2746">
                  <c:v>3657806.0413354486</c:v>
                </c:pt>
                <c:pt idx="2747">
                  <c:v>3595898.2511923648</c:v>
                </c:pt>
                <c:pt idx="2748">
                  <c:v>3596025.4372019032</c:v>
                </c:pt>
                <c:pt idx="2749">
                  <c:v>3640095.3895071498</c:v>
                </c:pt>
                <c:pt idx="2750">
                  <c:v>3619109.6979332226</c:v>
                </c:pt>
                <c:pt idx="2751">
                  <c:v>3632178.0604133499</c:v>
                </c:pt>
                <c:pt idx="2752">
                  <c:v>3622575.516693159</c:v>
                </c:pt>
                <c:pt idx="2753">
                  <c:v>3652305.2464228887</c:v>
                </c:pt>
                <c:pt idx="2754">
                  <c:v>3616788.5532591366</c:v>
                </c:pt>
                <c:pt idx="2755">
                  <c:v>3563942.7662957031</c:v>
                </c:pt>
                <c:pt idx="2756">
                  <c:v>3505341.8124006311</c:v>
                </c:pt>
                <c:pt idx="2757">
                  <c:v>3501367.249602539</c:v>
                </c:pt>
                <c:pt idx="2758">
                  <c:v>3444960.2543720147</c:v>
                </c:pt>
                <c:pt idx="2759">
                  <c:v>3454372.0190778971</c:v>
                </c:pt>
                <c:pt idx="2760">
                  <c:v>3514626.3910969752</c:v>
                </c:pt>
                <c:pt idx="2761">
                  <c:v>3431319.5548489625</c:v>
                </c:pt>
                <c:pt idx="2762">
                  <c:v>3431478.5373608866</c:v>
                </c:pt>
                <c:pt idx="2763">
                  <c:v>3378410.1748807593</c:v>
                </c:pt>
                <c:pt idx="2764">
                  <c:v>3340890.302066769</c:v>
                </c:pt>
                <c:pt idx="2765">
                  <c:v>3323243.2432432394</c:v>
                </c:pt>
                <c:pt idx="2766">
                  <c:v>3376788.5532591376</c:v>
                </c:pt>
                <c:pt idx="2767">
                  <c:v>3469634.340222572</c:v>
                </c:pt>
                <c:pt idx="2768">
                  <c:v>3485532.591414941</c:v>
                </c:pt>
                <c:pt idx="2769">
                  <c:v>3485977.7424483271</c:v>
                </c:pt>
                <c:pt idx="2770">
                  <c:v>3527154.2130365628</c:v>
                </c:pt>
                <c:pt idx="2771">
                  <c:v>3471510.3338632719</c:v>
                </c:pt>
                <c:pt idx="2772">
                  <c:v>3509443.561208264</c:v>
                </c:pt>
                <c:pt idx="2773">
                  <c:v>3478028.6168521428</c:v>
                </c:pt>
                <c:pt idx="2774">
                  <c:v>3457774.2448330652</c:v>
                </c:pt>
                <c:pt idx="2775">
                  <c:v>3346709.0620031762</c:v>
                </c:pt>
                <c:pt idx="2776">
                  <c:v>3372686.8044515075</c:v>
                </c:pt>
                <c:pt idx="2777">
                  <c:v>3391573.9268680415</c:v>
                </c:pt>
                <c:pt idx="2778">
                  <c:v>3511796.5023847343</c:v>
                </c:pt>
                <c:pt idx="2779">
                  <c:v>3520635.9300476913</c:v>
                </c:pt>
                <c:pt idx="2780">
                  <c:v>3522257.5516693131</c:v>
                </c:pt>
                <c:pt idx="2781">
                  <c:v>3474181.2400635895</c:v>
                </c:pt>
                <c:pt idx="2782">
                  <c:v>3510842.607313192</c:v>
                </c:pt>
                <c:pt idx="2783">
                  <c:v>3517329.0937996786</c:v>
                </c:pt>
                <c:pt idx="2784">
                  <c:v>3494054.0540540502</c:v>
                </c:pt>
                <c:pt idx="2785">
                  <c:v>3462925.2782193925</c:v>
                </c:pt>
                <c:pt idx="2786">
                  <c:v>3517647.0588235264</c:v>
                </c:pt>
                <c:pt idx="2787">
                  <c:v>3465596.1844197107</c:v>
                </c:pt>
                <c:pt idx="2788">
                  <c:v>3504705.8823529384</c:v>
                </c:pt>
                <c:pt idx="2789">
                  <c:v>3463688.3942766269</c:v>
                </c:pt>
                <c:pt idx="2790">
                  <c:v>3417297.2972972947</c:v>
                </c:pt>
                <c:pt idx="2791">
                  <c:v>3411605.7233704268</c:v>
                </c:pt>
                <c:pt idx="2792">
                  <c:v>3442829.888712239</c:v>
                </c:pt>
                <c:pt idx="2793">
                  <c:v>3485055.6438791705</c:v>
                </c:pt>
                <c:pt idx="2794">
                  <c:v>3511860.095389504</c:v>
                </c:pt>
                <c:pt idx="2795">
                  <c:v>3595707.4721780573</c:v>
                </c:pt>
                <c:pt idx="2796">
                  <c:v>3616693.163751984</c:v>
                </c:pt>
                <c:pt idx="2797">
                  <c:v>3647917.3290937967</c:v>
                </c:pt>
                <c:pt idx="2798">
                  <c:v>3680540.5405405373</c:v>
                </c:pt>
                <c:pt idx="2799">
                  <c:v>3709856.9157392653</c:v>
                </c:pt>
                <c:pt idx="2800">
                  <c:v>3704960.2543720156</c:v>
                </c:pt>
                <c:pt idx="2801">
                  <c:v>3757360.890302063</c:v>
                </c:pt>
                <c:pt idx="2802">
                  <c:v>3758378.378378375</c:v>
                </c:pt>
                <c:pt idx="2803">
                  <c:v>3746740.858505561</c:v>
                </c:pt>
                <c:pt idx="2804">
                  <c:v>3742893.4817170077</c:v>
                </c:pt>
                <c:pt idx="2805">
                  <c:v>3715103.3386327471</c:v>
                </c:pt>
                <c:pt idx="2806">
                  <c:v>3679300.4769475325</c:v>
                </c:pt>
                <c:pt idx="2807">
                  <c:v>3759300.476947532</c:v>
                </c:pt>
                <c:pt idx="2808">
                  <c:v>3704006.3593004732</c:v>
                </c:pt>
                <c:pt idx="2809">
                  <c:v>3643306.836248009</c:v>
                </c:pt>
                <c:pt idx="2810">
                  <c:v>3650715.4213036532</c:v>
                </c:pt>
                <c:pt idx="2811">
                  <c:v>3721240.0635930016</c:v>
                </c:pt>
                <c:pt idx="2812">
                  <c:v>3742257.5516693131</c:v>
                </c:pt>
                <c:pt idx="2813">
                  <c:v>3735771.0651828265</c:v>
                </c:pt>
                <c:pt idx="2814">
                  <c:v>3731891.8918918883</c:v>
                </c:pt>
                <c:pt idx="2815">
                  <c:v>3709952.3052464193</c:v>
                </c:pt>
                <c:pt idx="2816">
                  <c:v>3679141.4944356084</c:v>
                </c:pt>
                <c:pt idx="2817">
                  <c:v>3656279.8092209822</c:v>
                </c:pt>
                <c:pt idx="2818">
                  <c:v>3625627.980922095</c:v>
                </c:pt>
                <c:pt idx="2819">
                  <c:v>3539109.6979332236</c:v>
                </c:pt>
                <c:pt idx="2820">
                  <c:v>3521240.0635930011</c:v>
                </c:pt>
                <c:pt idx="2821">
                  <c:v>3472082.6709061973</c:v>
                </c:pt>
                <c:pt idx="2822">
                  <c:v>3530333.8632750362</c:v>
                </c:pt>
                <c:pt idx="2823">
                  <c:v>3530111.2877583434</c:v>
                </c:pt>
                <c:pt idx="2824">
                  <c:v>3523847.3767885496</c:v>
                </c:pt>
                <c:pt idx="2825">
                  <c:v>3538982.5119236852</c:v>
                </c:pt>
                <c:pt idx="2826">
                  <c:v>3488807.6311605689</c:v>
                </c:pt>
                <c:pt idx="2827">
                  <c:v>3526073.1319554821</c:v>
                </c:pt>
                <c:pt idx="2828">
                  <c:v>3496979.332273447</c:v>
                </c:pt>
                <c:pt idx="2829">
                  <c:v>3458791.7329093772</c:v>
                </c:pt>
                <c:pt idx="2830">
                  <c:v>3447122.4165341789</c:v>
                </c:pt>
                <c:pt idx="2831">
                  <c:v>3451891.8918918897</c:v>
                </c:pt>
                <c:pt idx="2832">
                  <c:v>3488934.8171701096</c:v>
                </c:pt>
                <c:pt idx="2833">
                  <c:v>3425468.9984101732</c:v>
                </c:pt>
                <c:pt idx="2834">
                  <c:v>3430747.2178060403</c:v>
                </c:pt>
                <c:pt idx="2835">
                  <c:v>3401558.0286168507</c:v>
                </c:pt>
                <c:pt idx="2836">
                  <c:v>3441875.9936406985</c:v>
                </c:pt>
                <c:pt idx="2837">
                  <c:v>3482416.5341812386</c:v>
                </c:pt>
                <c:pt idx="2838">
                  <c:v>3480508.7440381544</c:v>
                </c:pt>
                <c:pt idx="2839">
                  <c:v>3535866.4546899819</c:v>
                </c:pt>
                <c:pt idx="2840">
                  <c:v>3556120.82670906</c:v>
                </c:pt>
                <c:pt idx="2841">
                  <c:v>3529634.3402225738</c:v>
                </c:pt>
                <c:pt idx="2842">
                  <c:v>3508267.0906200297</c:v>
                </c:pt>
                <c:pt idx="2843">
                  <c:v>3517996.8203497599</c:v>
                </c:pt>
                <c:pt idx="2844">
                  <c:v>3533322.734499203</c:v>
                </c:pt>
                <c:pt idx="2845">
                  <c:v>3514689.9841017472</c:v>
                </c:pt>
                <c:pt idx="2846">
                  <c:v>3511001.5898251175</c:v>
                </c:pt>
                <c:pt idx="2847">
                  <c:v>3488585.0556438775</c:v>
                </c:pt>
                <c:pt idx="2848">
                  <c:v>3486677.2655007932</c:v>
                </c:pt>
                <c:pt idx="2849">
                  <c:v>3497933.2273449902</c:v>
                </c:pt>
                <c:pt idx="2850">
                  <c:v>3464228.9348171684</c:v>
                </c:pt>
                <c:pt idx="2851">
                  <c:v>3431955.4848966594</c:v>
                </c:pt>
                <c:pt idx="2852">
                  <c:v>3412655.0079491236</c:v>
                </c:pt>
                <c:pt idx="2853">
                  <c:v>3343656.597774243</c:v>
                </c:pt>
                <c:pt idx="2854">
                  <c:v>3355071.5421303641</c:v>
                </c:pt>
                <c:pt idx="2855">
                  <c:v>3356629.5707472162</c:v>
                </c:pt>
                <c:pt idx="2856">
                  <c:v>3383147.8537360877</c:v>
                </c:pt>
                <c:pt idx="2857">
                  <c:v>3479332.2734499192</c:v>
                </c:pt>
                <c:pt idx="2858">
                  <c:v>3514531.001589824</c:v>
                </c:pt>
                <c:pt idx="2859">
                  <c:v>3526422.8934817156</c:v>
                </c:pt>
                <c:pt idx="2860">
                  <c:v>3561494.4356120811</c:v>
                </c:pt>
                <c:pt idx="2861">
                  <c:v>3591351.3513513496</c:v>
                </c:pt>
                <c:pt idx="2862">
                  <c:v>3578505.5643879157</c:v>
                </c:pt>
                <c:pt idx="2863">
                  <c:v>3593322.734499203</c:v>
                </c:pt>
                <c:pt idx="2864">
                  <c:v>3581621.6216216199</c:v>
                </c:pt>
                <c:pt idx="2865">
                  <c:v>3577392.6868044492</c:v>
                </c:pt>
                <c:pt idx="2866">
                  <c:v>3643211.4467408559</c:v>
                </c:pt>
                <c:pt idx="2867">
                  <c:v>3599777.4244833044</c:v>
                </c:pt>
                <c:pt idx="2868">
                  <c:v>3571446.7408585036</c:v>
                </c:pt>
                <c:pt idx="2869">
                  <c:v>3514244.8330683601</c:v>
                </c:pt>
                <c:pt idx="2870">
                  <c:v>3551955.4848966589</c:v>
                </c:pt>
                <c:pt idx="2871">
                  <c:v>3561081.0810810789</c:v>
                </c:pt>
                <c:pt idx="2872">
                  <c:v>3549189.1891891873</c:v>
                </c:pt>
                <c:pt idx="2873">
                  <c:v>3540254.3720190758</c:v>
                </c:pt>
                <c:pt idx="2874">
                  <c:v>3569825.1192368818</c:v>
                </c:pt>
                <c:pt idx="2875">
                  <c:v>3540254.3720190758</c:v>
                </c:pt>
                <c:pt idx="2876">
                  <c:v>3524069.9523052447</c:v>
                </c:pt>
                <c:pt idx="2877">
                  <c:v>3582798.0922098551</c:v>
                </c:pt>
                <c:pt idx="2878">
                  <c:v>3612273.4499205076</c:v>
                </c:pt>
                <c:pt idx="2879">
                  <c:v>3545214.626391096</c:v>
                </c:pt>
                <c:pt idx="2880">
                  <c:v>3527376.7885532579</c:v>
                </c:pt>
                <c:pt idx="2881">
                  <c:v>3489825.1192368828</c:v>
                </c:pt>
                <c:pt idx="2882">
                  <c:v>3486168.5214626379</c:v>
                </c:pt>
                <c:pt idx="2883">
                  <c:v>3508298.8871224155</c:v>
                </c:pt>
                <c:pt idx="2884">
                  <c:v>3469984.1017488064</c:v>
                </c:pt>
                <c:pt idx="2885">
                  <c:v>3437074.7217806028</c:v>
                </c:pt>
                <c:pt idx="2886">
                  <c:v>3390651.8282988858</c:v>
                </c:pt>
                <c:pt idx="2887">
                  <c:v>3313990.4610492829</c:v>
                </c:pt>
                <c:pt idx="2888">
                  <c:v>3255007.9491255945</c:v>
                </c:pt>
                <c:pt idx="2889">
                  <c:v>3225977.7424483295</c:v>
                </c:pt>
                <c:pt idx="2890">
                  <c:v>3282034.9761526212</c:v>
                </c:pt>
                <c:pt idx="2891">
                  <c:v>3267599.3640699503</c:v>
                </c:pt>
                <c:pt idx="2892">
                  <c:v>3226041.3354530982</c:v>
                </c:pt>
                <c:pt idx="2893">
                  <c:v>3202416.5341812382</c:v>
                </c:pt>
                <c:pt idx="2894">
                  <c:v>3215643.8791732895</c:v>
                </c:pt>
                <c:pt idx="2895">
                  <c:v>3144133.5453100139</c:v>
                </c:pt>
                <c:pt idx="2896">
                  <c:v>3081494.4356120806</c:v>
                </c:pt>
                <c:pt idx="2897">
                  <c:v>3115294.1176470569</c:v>
                </c:pt>
                <c:pt idx="2898">
                  <c:v>3147154.2130365632</c:v>
                </c:pt>
                <c:pt idx="2899">
                  <c:v>3108998.4101748778</c:v>
                </c:pt>
                <c:pt idx="2900">
                  <c:v>3077647.0588235268</c:v>
                </c:pt>
                <c:pt idx="2901">
                  <c:v>3019268.6804451481</c:v>
                </c:pt>
                <c:pt idx="2902">
                  <c:v>3128521.4626391069</c:v>
                </c:pt>
                <c:pt idx="2903">
                  <c:v>3180286.1685214597</c:v>
                </c:pt>
                <c:pt idx="2904">
                  <c:v>3205087.4403815549</c:v>
                </c:pt>
                <c:pt idx="2905">
                  <c:v>3190588.2352941143</c:v>
                </c:pt>
                <c:pt idx="2906">
                  <c:v>3220540.5405405369</c:v>
                </c:pt>
                <c:pt idx="2907">
                  <c:v>3258918.9189189151</c:v>
                </c:pt>
                <c:pt idx="2908">
                  <c:v>3277106.5182829848</c:v>
                </c:pt>
                <c:pt idx="2909">
                  <c:v>3217456.279809217</c:v>
                </c:pt>
                <c:pt idx="2910">
                  <c:v>3145818.7599364035</c:v>
                </c:pt>
                <c:pt idx="2911">
                  <c:v>3142098.569157389</c:v>
                </c:pt>
                <c:pt idx="2912">
                  <c:v>3187631.1605723333</c:v>
                </c:pt>
                <c:pt idx="2913">
                  <c:v>3227790.1430842569</c:v>
                </c:pt>
                <c:pt idx="2914">
                  <c:v>3233227.3449920472</c:v>
                </c:pt>
                <c:pt idx="2915">
                  <c:v>3199968.2034976115</c:v>
                </c:pt>
                <c:pt idx="2916">
                  <c:v>3268807.6311605689</c:v>
                </c:pt>
                <c:pt idx="2917">
                  <c:v>3264387.9173290906</c:v>
                </c:pt>
                <c:pt idx="2918">
                  <c:v>3131096.9793322701</c:v>
                </c:pt>
                <c:pt idx="2919">
                  <c:v>3095548.4896661337</c:v>
                </c:pt>
                <c:pt idx="2920">
                  <c:v>3074976.1526232082</c:v>
                </c:pt>
                <c:pt idx="2921">
                  <c:v>3161367.2496025404</c:v>
                </c:pt>
                <c:pt idx="2922">
                  <c:v>3145246.4228934781</c:v>
                </c:pt>
                <c:pt idx="2923">
                  <c:v>3189475.3577106479</c:v>
                </c:pt>
                <c:pt idx="2924">
                  <c:v>3143561.2082670867</c:v>
                </c:pt>
                <c:pt idx="2925">
                  <c:v>3083942.7662957036</c:v>
                </c:pt>
                <c:pt idx="2926">
                  <c:v>3034753.577106514</c:v>
                </c:pt>
                <c:pt idx="2927">
                  <c:v>3021494.4356120788</c:v>
                </c:pt>
                <c:pt idx="2928">
                  <c:v>3108457.8696343359</c:v>
                </c:pt>
                <c:pt idx="2929">
                  <c:v>3166677.2655007909</c:v>
                </c:pt>
                <c:pt idx="2930">
                  <c:v>3163338.6327503934</c:v>
                </c:pt>
                <c:pt idx="2931">
                  <c:v>3242861.6852146215</c:v>
                </c:pt>
                <c:pt idx="2932">
                  <c:v>3229157.3926868001</c:v>
                </c:pt>
                <c:pt idx="2933">
                  <c:v>3263783.7837837795</c:v>
                </c:pt>
                <c:pt idx="2934">
                  <c:v>3254848.966613668</c:v>
                </c:pt>
                <c:pt idx="2935">
                  <c:v>3203497.615262317</c:v>
                </c:pt>
                <c:pt idx="2936">
                  <c:v>3268139.9046104881</c:v>
                </c:pt>
                <c:pt idx="2937">
                  <c:v>3238092.2098569111</c:v>
                </c:pt>
                <c:pt idx="2938">
                  <c:v>3211414.9443561165</c:v>
                </c:pt>
                <c:pt idx="2939">
                  <c:v>3242193.958664543</c:v>
                </c:pt>
                <c:pt idx="2940">
                  <c:v>3301494.4356120788</c:v>
                </c:pt>
                <c:pt idx="2941">
                  <c:v>3307980.9220985649</c:v>
                </c:pt>
                <c:pt idx="2942">
                  <c:v>3409030.2066772608</c:v>
                </c:pt>
                <c:pt idx="2943">
                  <c:v>3387344.9920508703</c:v>
                </c:pt>
                <c:pt idx="2944">
                  <c:v>3343688.3942766255</c:v>
                </c:pt>
                <c:pt idx="2945">
                  <c:v>3344006.3593004732</c:v>
                </c:pt>
                <c:pt idx="2946">
                  <c:v>3348648.6486486453</c:v>
                </c:pt>
                <c:pt idx="2947">
                  <c:v>3360381.5580286137</c:v>
                </c:pt>
                <c:pt idx="2948">
                  <c:v>3363656.5977742416</c:v>
                </c:pt>
                <c:pt idx="2949">
                  <c:v>3320222.57551669</c:v>
                </c:pt>
                <c:pt idx="2950">
                  <c:v>3287027.0270270244</c:v>
                </c:pt>
                <c:pt idx="2951">
                  <c:v>3273990.461049282</c:v>
                </c:pt>
                <c:pt idx="2952">
                  <c:v>3223211.4467408559</c:v>
                </c:pt>
                <c:pt idx="2953">
                  <c:v>3199014.3084260705</c:v>
                </c:pt>
                <c:pt idx="2954">
                  <c:v>3138155.8028616826</c:v>
                </c:pt>
                <c:pt idx="2955">
                  <c:v>3119745.6279809196</c:v>
                </c:pt>
                <c:pt idx="2956">
                  <c:v>3038696.3434022232</c:v>
                </c:pt>
                <c:pt idx="2957">
                  <c:v>3060317.965023845</c:v>
                </c:pt>
                <c:pt idx="2958">
                  <c:v>2992972.97297297</c:v>
                </c:pt>
                <c:pt idx="2959">
                  <c:v>3024769.4753577076</c:v>
                </c:pt>
                <c:pt idx="2960">
                  <c:v>2995262.3211446712</c:v>
                </c:pt>
                <c:pt idx="2961">
                  <c:v>3085087.4403815554</c:v>
                </c:pt>
                <c:pt idx="2962">
                  <c:v>3055707.4721780582</c:v>
                </c:pt>
                <c:pt idx="2963">
                  <c:v>3072845.7869634316</c:v>
                </c:pt>
                <c:pt idx="2964">
                  <c:v>3139491.2559618419</c:v>
                </c:pt>
                <c:pt idx="2965">
                  <c:v>3211542.1303656567</c:v>
                </c:pt>
                <c:pt idx="2966">
                  <c:v>3204546.8998410148</c:v>
                </c:pt>
                <c:pt idx="2967">
                  <c:v>3219459.4594594571</c:v>
                </c:pt>
                <c:pt idx="2968">
                  <c:v>3143815.5802861657</c:v>
                </c:pt>
                <c:pt idx="2969">
                  <c:v>3094880.7631160542</c:v>
                </c:pt>
                <c:pt idx="2970">
                  <c:v>3029952.3052464202</c:v>
                </c:pt>
                <c:pt idx="2971">
                  <c:v>3052845.7869634312</c:v>
                </c:pt>
                <c:pt idx="2972">
                  <c:v>3029093.7996820319</c:v>
                </c:pt>
                <c:pt idx="2973">
                  <c:v>3018346.5818759911</c:v>
                </c:pt>
                <c:pt idx="2974">
                  <c:v>2958092.209856913</c:v>
                </c:pt>
                <c:pt idx="2975">
                  <c:v>2933608.903020665</c:v>
                </c:pt>
                <c:pt idx="2976">
                  <c:v>2889793.3227344961</c:v>
                </c:pt>
                <c:pt idx="2977">
                  <c:v>2984515.1033386295</c:v>
                </c:pt>
                <c:pt idx="2978">
                  <c:v>3010397.4562798063</c:v>
                </c:pt>
                <c:pt idx="2979">
                  <c:v>2997774.2448330652</c:v>
                </c:pt>
                <c:pt idx="2980">
                  <c:v>3039109.697933224</c:v>
                </c:pt>
                <c:pt idx="2981">
                  <c:v>3020985.6915739239</c:v>
                </c:pt>
                <c:pt idx="2982">
                  <c:v>2992559.6184419682</c:v>
                </c:pt>
                <c:pt idx="2983">
                  <c:v>2954689.9841017458</c:v>
                </c:pt>
                <c:pt idx="2984">
                  <c:v>2940731.3195548458</c:v>
                </c:pt>
                <c:pt idx="2985">
                  <c:v>2948648.6486486453</c:v>
                </c:pt>
                <c:pt idx="2986">
                  <c:v>3030397.4562798059</c:v>
                </c:pt>
                <c:pt idx="2987">
                  <c:v>3020445.1510333824</c:v>
                </c:pt>
                <c:pt idx="2988">
                  <c:v>3020635.9300476909</c:v>
                </c:pt>
                <c:pt idx="2989">
                  <c:v>3023275.0397456242</c:v>
                </c:pt>
                <c:pt idx="2990">
                  <c:v>3016089.0302066733</c:v>
                </c:pt>
                <c:pt idx="2991">
                  <c:v>3083974.5627980884</c:v>
                </c:pt>
                <c:pt idx="2992">
                  <c:v>3091224.1653418085</c:v>
                </c:pt>
                <c:pt idx="2993">
                  <c:v>3072337.0429252745</c:v>
                </c:pt>
                <c:pt idx="2994">
                  <c:v>3094435.6120826672</c:v>
                </c:pt>
                <c:pt idx="2995">
                  <c:v>3099459.4594594552</c:v>
                </c:pt>
                <c:pt idx="2996">
                  <c:v>3158855.3259141454</c:v>
                </c:pt>
                <c:pt idx="2997">
                  <c:v>3151542.1303656558</c:v>
                </c:pt>
                <c:pt idx="2998">
                  <c:v>3191351.3513513468</c:v>
                </c:pt>
                <c:pt idx="2999">
                  <c:v>3210556.438791729</c:v>
                </c:pt>
                <c:pt idx="3000">
                  <c:v>3209062.0031796461</c:v>
                </c:pt>
                <c:pt idx="3001">
                  <c:v>3260635.9300476909</c:v>
                </c:pt>
                <c:pt idx="3002">
                  <c:v>3280317.9650238436</c:v>
                </c:pt>
                <c:pt idx="3003">
                  <c:v>3309825.1192368795</c:v>
                </c:pt>
                <c:pt idx="3004">
                  <c:v>3235166.9316375158</c:v>
                </c:pt>
                <c:pt idx="3005">
                  <c:v>3306359.3004769436</c:v>
                </c:pt>
                <c:pt idx="3006">
                  <c:v>3329538.9507154175</c:v>
                </c:pt>
                <c:pt idx="3007">
                  <c:v>3351287.7583465776</c:v>
                </c:pt>
                <c:pt idx="3008">
                  <c:v>3386868.0445150998</c:v>
                </c:pt>
                <c:pt idx="3009">
                  <c:v>3409634.3402225715</c:v>
                </c:pt>
                <c:pt idx="3010">
                  <c:v>3392782.1939586606</c:v>
                </c:pt>
                <c:pt idx="3011">
                  <c:v>3413767.8855325873</c:v>
                </c:pt>
                <c:pt idx="3012">
                  <c:v>3441875.9936406957</c:v>
                </c:pt>
                <c:pt idx="3013">
                  <c:v>3422321.1446740823</c:v>
                </c:pt>
                <c:pt idx="3014">
                  <c:v>3427790.1430842569</c:v>
                </c:pt>
                <c:pt idx="3015">
                  <c:v>3444228.9348171665</c:v>
                </c:pt>
                <c:pt idx="3016">
                  <c:v>3517933.2273449884</c:v>
                </c:pt>
                <c:pt idx="3017">
                  <c:v>3511573.926868041</c:v>
                </c:pt>
                <c:pt idx="3018">
                  <c:v>3538505.5643879138</c:v>
                </c:pt>
                <c:pt idx="3019">
                  <c:v>3565755.1669316334</c:v>
                </c:pt>
                <c:pt idx="3020">
                  <c:v>3501017.4880763078</c:v>
                </c:pt>
                <c:pt idx="3021">
                  <c:v>3486995.2305246382</c:v>
                </c:pt>
                <c:pt idx="3022">
                  <c:v>3452655.0079491218</c:v>
                </c:pt>
                <c:pt idx="3023">
                  <c:v>3358473.7678855285</c:v>
                </c:pt>
                <c:pt idx="3024">
                  <c:v>3418441.9713831441</c:v>
                </c:pt>
                <c:pt idx="3025">
                  <c:v>3424610.492845783</c:v>
                </c:pt>
                <c:pt idx="3026">
                  <c:v>3395707.4721780568</c:v>
                </c:pt>
                <c:pt idx="3027">
                  <c:v>3408171.7011128739</c:v>
                </c:pt>
                <c:pt idx="3028">
                  <c:v>3357933.2273449884</c:v>
                </c:pt>
                <c:pt idx="3029">
                  <c:v>3321081.081081077</c:v>
                </c:pt>
                <c:pt idx="3030">
                  <c:v>3319841.0174880722</c:v>
                </c:pt>
                <c:pt idx="3031">
                  <c:v>3391764.7058823486</c:v>
                </c:pt>
                <c:pt idx="3032">
                  <c:v>3408298.8871224122</c:v>
                </c:pt>
                <c:pt idx="3033">
                  <c:v>3452782.1939586606</c:v>
                </c:pt>
                <c:pt idx="3034">
                  <c:v>3474658.18759936</c:v>
                </c:pt>
                <c:pt idx="3035">
                  <c:v>3421621.6216216176</c:v>
                </c:pt>
                <c:pt idx="3036">
                  <c:v>3381812.4006359256</c:v>
                </c:pt>
                <c:pt idx="3037">
                  <c:v>3343116.0572337001</c:v>
                </c:pt>
                <c:pt idx="3038">
                  <c:v>3354435.6120826672</c:v>
                </c:pt>
                <c:pt idx="3039">
                  <c:v>3411732.9093799638</c:v>
                </c:pt>
                <c:pt idx="3040">
                  <c:v>3324928.4578696298</c:v>
                </c:pt>
                <c:pt idx="3041">
                  <c:v>3356565.9777424438</c:v>
                </c:pt>
                <c:pt idx="3042">
                  <c:v>3296820.3497615219</c:v>
                </c:pt>
                <c:pt idx="3043">
                  <c:v>3334276.6295707431</c:v>
                </c:pt>
                <c:pt idx="3044">
                  <c:v>3303497.615262317</c:v>
                </c:pt>
                <c:pt idx="3045">
                  <c:v>3293386.3275039708</c:v>
                </c:pt>
                <c:pt idx="3046">
                  <c:v>3367599.364069948</c:v>
                </c:pt>
                <c:pt idx="3047">
                  <c:v>3381812.4006359251</c:v>
                </c:pt>
                <c:pt idx="3048">
                  <c:v>3407631.1605723323</c:v>
                </c:pt>
                <c:pt idx="3049">
                  <c:v>3384992.0508743986</c:v>
                </c:pt>
                <c:pt idx="3050">
                  <c:v>3328712.241653413</c:v>
                </c:pt>
                <c:pt idx="3051">
                  <c:v>3334562.7980922051</c:v>
                </c:pt>
                <c:pt idx="3052">
                  <c:v>3323910.9697933183</c:v>
                </c:pt>
                <c:pt idx="3053">
                  <c:v>3355707.4721780564</c:v>
                </c:pt>
                <c:pt idx="3054">
                  <c:v>3311573.9268680401</c:v>
                </c:pt>
                <c:pt idx="3055">
                  <c:v>3323497.615262317</c:v>
                </c:pt>
                <c:pt idx="3056">
                  <c:v>3363879.1732909339</c:v>
                </c:pt>
                <c:pt idx="3057">
                  <c:v>3370429.2527821898</c:v>
                </c:pt>
                <c:pt idx="3058">
                  <c:v>3391033.3863274995</c:v>
                </c:pt>
                <c:pt idx="3059">
                  <c:v>3364610.492845783</c:v>
                </c:pt>
                <c:pt idx="3060">
                  <c:v>3307217.8060413315</c:v>
                </c:pt>
                <c:pt idx="3061">
                  <c:v>3321240.0635930006</c:v>
                </c:pt>
                <c:pt idx="3062">
                  <c:v>3308108.1081081042</c:v>
                </c:pt>
                <c:pt idx="3063">
                  <c:v>3299841.0174880726</c:v>
                </c:pt>
                <c:pt idx="3064">
                  <c:v>3300858.5055643842</c:v>
                </c:pt>
                <c:pt idx="3065">
                  <c:v>3337456.2798092165</c:v>
                </c:pt>
                <c:pt idx="3066">
                  <c:v>3331732.9093799638</c:v>
                </c:pt>
                <c:pt idx="3067">
                  <c:v>3299459.4594594552</c:v>
                </c:pt>
                <c:pt idx="3068">
                  <c:v>3234880.7631160538</c:v>
                </c:pt>
                <c:pt idx="3069">
                  <c:v>3252241.6534181205</c:v>
                </c:pt>
                <c:pt idx="3070">
                  <c:v>3179618.4419713798</c:v>
                </c:pt>
                <c:pt idx="3071">
                  <c:v>3163624.8012718568</c:v>
                </c:pt>
                <c:pt idx="3072">
                  <c:v>3157837.8378378344</c:v>
                </c:pt>
                <c:pt idx="3073">
                  <c:v>3134435.6120826676</c:v>
                </c:pt>
                <c:pt idx="3074">
                  <c:v>3121017.4880763087</c:v>
                </c:pt>
                <c:pt idx="3075">
                  <c:v>3143275.0397456256</c:v>
                </c:pt>
                <c:pt idx="3076">
                  <c:v>3089507.1542130341</c:v>
                </c:pt>
                <c:pt idx="3077">
                  <c:v>3097106.5182829862</c:v>
                </c:pt>
                <c:pt idx="3078">
                  <c:v>3110620.0317964996</c:v>
                </c:pt>
                <c:pt idx="3079">
                  <c:v>3119904.6104928432</c:v>
                </c:pt>
                <c:pt idx="3080">
                  <c:v>3090937.9968203469</c:v>
                </c:pt>
                <c:pt idx="3081">
                  <c:v>3075135.1351351324</c:v>
                </c:pt>
                <c:pt idx="3082">
                  <c:v>3129666.1367249577</c:v>
                </c:pt>
                <c:pt idx="3083">
                  <c:v>3129030.2066772631</c:v>
                </c:pt>
                <c:pt idx="3084">
                  <c:v>3170524.6422893456</c:v>
                </c:pt>
                <c:pt idx="3085">
                  <c:v>3173354.5310015879</c:v>
                </c:pt>
                <c:pt idx="3086">
                  <c:v>3148330.6836247994</c:v>
                </c:pt>
                <c:pt idx="3087">
                  <c:v>3131478.5373608884</c:v>
                </c:pt>
                <c:pt idx="3088">
                  <c:v>3078918.9189189174</c:v>
                </c:pt>
                <c:pt idx="3089">
                  <c:v>3083084.2607313176</c:v>
                </c:pt>
                <c:pt idx="3090">
                  <c:v>3092718.6009538933</c:v>
                </c:pt>
                <c:pt idx="3091">
                  <c:v>3177806.041335451</c:v>
                </c:pt>
                <c:pt idx="3092">
                  <c:v>3211224.1653418099</c:v>
                </c:pt>
                <c:pt idx="3093">
                  <c:v>3223116.0572337019</c:v>
                </c:pt>
                <c:pt idx="3094">
                  <c:v>3214054.0540540516</c:v>
                </c:pt>
                <c:pt idx="3095">
                  <c:v>3253354.5310015874</c:v>
                </c:pt>
                <c:pt idx="3096">
                  <c:v>3256883.9427662934</c:v>
                </c:pt>
                <c:pt idx="3097">
                  <c:v>3214467.4085850534</c:v>
                </c:pt>
                <c:pt idx="3098">
                  <c:v>3268076.3116057217</c:v>
                </c:pt>
                <c:pt idx="3099">
                  <c:v>3220508.7440381539</c:v>
                </c:pt>
                <c:pt idx="3100">
                  <c:v>3245691.5739268665</c:v>
                </c:pt>
                <c:pt idx="3101">
                  <c:v>3256311.6057233689</c:v>
                </c:pt>
                <c:pt idx="3102">
                  <c:v>3284578.6963434005</c:v>
                </c:pt>
                <c:pt idx="3103">
                  <c:v>3272527.8219395853</c:v>
                </c:pt>
                <c:pt idx="3104">
                  <c:v>3252559.6184419696</c:v>
                </c:pt>
                <c:pt idx="3105">
                  <c:v>3256470.5882352926</c:v>
                </c:pt>
                <c:pt idx="3106">
                  <c:v>3269888.712241651</c:v>
                </c:pt>
                <c:pt idx="3107">
                  <c:v>3274499.2050874382</c:v>
                </c:pt>
                <c:pt idx="3108">
                  <c:v>3357011.1287758322</c:v>
                </c:pt>
                <c:pt idx="3109">
                  <c:v>3356820.3497615242</c:v>
                </c:pt>
                <c:pt idx="3110">
                  <c:v>3362766.2957074703</c:v>
                </c:pt>
                <c:pt idx="3111">
                  <c:v>3372050.8744038139</c:v>
                </c:pt>
                <c:pt idx="3112">
                  <c:v>3387790.1430842592</c:v>
                </c:pt>
                <c:pt idx="3113">
                  <c:v>3381208.2670906186</c:v>
                </c:pt>
                <c:pt idx="3114">
                  <c:v>3354626.3910969775</c:v>
                </c:pt>
                <c:pt idx="3115">
                  <c:v>3399268.68044515</c:v>
                </c:pt>
                <c:pt idx="3116">
                  <c:v>3374435.61208267</c:v>
                </c:pt>
                <c:pt idx="3117">
                  <c:v>3329252.7821939574</c:v>
                </c:pt>
                <c:pt idx="3118">
                  <c:v>3324165.3418123997</c:v>
                </c:pt>
                <c:pt idx="3119">
                  <c:v>3305087.4403815572</c:v>
                </c:pt>
                <c:pt idx="3120">
                  <c:v>3302289.3481717007</c:v>
                </c:pt>
                <c:pt idx="3121">
                  <c:v>3317201.9077901426</c:v>
                </c:pt>
                <c:pt idx="3122">
                  <c:v>3333990.4610492839</c:v>
                </c:pt>
                <c:pt idx="3123">
                  <c:v>3310079.4912559614</c:v>
                </c:pt>
                <c:pt idx="3124">
                  <c:v>3254658.1875993633</c:v>
                </c:pt>
                <c:pt idx="3125">
                  <c:v>3261176.4705882347</c:v>
                </c:pt>
                <c:pt idx="3126">
                  <c:v>3249348.1717011128</c:v>
                </c:pt>
                <c:pt idx="3127">
                  <c:v>3206995.2305246419</c:v>
                </c:pt>
                <c:pt idx="3128">
                  <c:v>3243147.8537360886</c:v>
                </c:pt>
                <c:pt idx="3129">
                  <c:v>3306709.062003179</c:v>
                </c:pt>
                <c:pt idx="3130">
                  <c:v>3325278.2193958652</c:v>
                </c:pt>
                <c:pt idx="3131">
                  <c:v>3332591.4149443549</c:v>
                </c:pt>
                <c:pt idx="3132">
                  <c:v>3324483.3068362465</c:v>
                </c:pt>
                <c:pt idx="3133">
                  <c:v>3316820.3497615247</c:v>
                </c:pt>
                <c:pt idx="3134">
                  <c:v>3359332.2734499192</c:v>
                </c:pt>
                <c:pt idx="3135">
                  <c:v>3393767.8855325896</c:v>
                </c:pt>
                <c:pt idx="3136">
                  <c:v>3394594.5945945927</c:v>
                </c:pt>
                <c:pt idx="3137">
                  <c:v>3385023.8473767866</c:v>
                </c:pt>
                <c:pt idx="3138">
                  <c:v>3383402.2257551649</c:v>
                </c:pt>
                <c:pt idx="3139">
                  <c:v>3400890.3020667704</c:v>
                </c:pt>
                <c:pt idx="3140">
                  <c:v>3421526.2321144654</c:v>
                </c:pt>
                <c:pt idx="3141">
                  <c:v>3410461.0492845764</c:v>
                </c:pt>
                <c:pt idx="3142">
                  <c:v>3412591.4149443544</c:v>
                </c:pt>
                <c:pt idx="3143">
                  <c:v>3447376.7885532575</c:v>
                </c:pt>
                <c:pt idx="3144">
                  <c:v>3442193.9586645453</c:v>
                </c:pt>
                <c:pt idx="3145">
                  <c:v>3443783.7837837823</c:v>
                </c:pt>
                <c:pt idx="3146">
                  <c:v>3425564.3879173272</c:v>
                </c:pt>
                <c:pt idx="3147">
                  <c:v>3402384.7376788538</c:v>
                </c:pt>
                <c:pt idx="3148">
                  <c:v>3392432.4324324313</c:v>
                </c:pt>
                <c:pt idx="3149">
                  <c:v>3362670.9062003167</c:v>
                </c:pt>
                <c:pt idx="3150">
                  <c:v>3379999.9999999991</c:v>
                </c:pt>
                <c:pt idx="3151">
                  <c:v>3344038.1558028604</c:v>
                </c:pt>
                <c:pt idx="3152">
                  <c:v>3341017.4880763101</c:v>
                </c:pt>
                <c:pt idx="3153">
                  <c:v>3353895.0715421289</c:v>
                </c:pt>
                <c:pt idx="3154">
                  <c:v>3323179.6502384725</c:v>
                </c:pt>
                <c:pt idx="3155">
                  <c:v>3331255.9618441956</c:v>
                </c:pt>
                <c:pt idx="3156">
                  <c:v>3397201.9077901421</c:v>
                </c:pt>
                <c:pt idx="3157">
                  <c:v>3410779.0143084247</c:v>
                </c:pt>
                <c:pt idx="3158">
                  <c:v>3427662.9570747204</c:v>
                </c:pt>
                <c:pt idx="3159">
                  <c:v>3453736.0890302053</c:v>
                </c:pt>
                <c:pt idx="3160">
                  <c:v>3456502.3847376779</c:v>
                </c:pt>
                <c:pt idx="3161">
                  <c:v>3546995.230524641</c:v>
                </c:pt>
                <c:pt idx="3162">
                  <c:v>3567567.5675675664</c:v>
                </c:pt>
                <c:pt idx="3163">
                  <c:v>3561240.0635930039</c:v>
                </c:pt>
                <c:pt idx="3164">
                  <c:v>3532114.467408584</c:v>
                </c:pt>
                <c:pt idx="3165">
                  <c:v>3619173.2909379955</c:v>
                </c:pt>
                <c:pt idx="3166">
                  <c:v>3605468.9984101742</c:v>
                </c:pt>
                <c:pt idx="3167">
                  <c:v>3608203.497615261</c:v>
                </c:pt>
                <c:pt idx="3168">
                  <c:v>3601558.0286168512</c:v>
                </c:pt>
                <c:pt idx="3169">
                  <c:v>3592686.8044515094</c:v>
                </c:pt>
                <c:pt idx="3170">
                  <c:v>3626899.841017487</c:v>
                </c:pt>
                <c:pt idx="3171">
                  <c:v>3636756.756756756</c:v>
                </c:pt>
                <c:pt idx="3172">
                  <c:v>3644674.0858505559</c:v>
                </c:pt>
                <c:pt idx="3173">
                  <c:v>3680508.7440381558</c:v>
                </c:pt>
                <c:pt idx="3174">
                  <c:v>3654658.1875993637</c:v>
                </c:pt>
                <c:pt idx="3175">
                  <c:v>3609538.9507154212</c:v>
                </c:pt>
                <c:pt idx="3176">
                  <c:v>3627726.5500794919</c:v>
                </c:pt>
                <c:pt idx="3177">
                  <c:v>3594372.0190779017</c:v>
                </c:pt>
                <c:pt idx="3178">
                  <c:v>3629920.5087440386</c:v>
                </c:pt>
                <c:pt idx="3179">
                  <c:v>3609570.7472178065</c:v>
                </c:pt>
                <c:pt idx="3180">
                  <c:v>3616693.1637519873</c:v>
                </c:pt>
                <c:pt idx="3181">
                  <c:v>3591732.909379968</c:v>
                </c:pt>
                <c:pt idx="3182">
                  <c:v>3599523.0524642281</c:v>
                </c:pt>
                <c:pt idx="3183">
                  <c:v>3636693.1637519863</c:v>
                </c:pt>
                <c:pt idx="3184">
                  <c:v>3614785.3736089021</c:v>
                </c:pt>
                <c:pt idx="3185">
                  <c:v>3635707.4721780592</c:v>
                </c:pt>
                <c:pt idx="3186">
                  <c:v>3619332.2734499192</c:v>
                </c:pt>
                <c:pt idx="3187">
                  <c:v>3628171.7011128762</c:v>
                </c:pt>
                <c:pt idx="3188">
                  <c:v>3602098.5691573913</c:v>
                </c:pt>
                <c:pt idx="3189">
                  <c:v>3602925.2782193949</c:v>
                </c:pt>
                <c:pt idx="3190">
                  <c:v>3559872.8139904593</c:v>
                </c:pt>
                <c:pt idx="3191">
                  <c:v>3573736.0890302053</c:v>
                </c:pt>
                <c:pt idx="3192">
                  <c:v>3589856.9157392676</c:v>
                </c:pt>
                <c:pt idx="3193">
                  <c:v>3623338.6327503957</c:v>
                </c:pt>
                <c:pt idx="3194">
                  <c:v>3627472.1780604115</c:v>
                </c:pt>
                <c:pt idx="3195">
                  <c:v>3640317.9650238454</c:v>
                </c:pt>
                <c:pt idx="3196">
                  <c:v>3663020.6677265484</c:v>
                </c:pt>
                <c:pt idx="3197">
                  <c:v>3649443.5612082649</c:v>
                </c:pt>
                <c:pt idx="3198">
                  <c:v>3616057.2337042904</c:v>
                </c:pt>
                <c:pt idx="3199">
                  <c:v>3614435.6120826686</c:v>
                </c:pt>
                <c:pt idx="3200">
                  <c:v>3603783.7837837818</c:v>
                </c:pt>
                <c:pt idx="3201">
                  <c:v>3580922.0985691552</c:v>
                </c:pt>
                <c:pt idx="3202">
                  <c:v>3544705.8823529393</c:v>
                </c:pt>
                <c:pt idx="3203">
                  <c:v>3543020.6677265479</c:v>
                </c:pt>
                <c:pt idx="3204">
                  <c:v>3543116.0572337024</c:v>
                </c:pt>
                <c:pt idx="3205">
                  <c:v>3570620.0317965006</c:v>
                </c:pt>
                <c:pt idx="3206">
                  <c:v>3578855.3259141478</c:v>
                </c:pt>
                <c:pt idx="3207">
                  <c:v>3578124.0063592992</c:v>
                </c:pt>
                <c:pt idx="3208">
                  <c:v>3584038.1558028595</c:v>
                </c:pt>
                <c:pt idx="3209">
                  <c:v>3642257.5516693145</c:v>
                </c:pt>
                <c:pt idx="3210">
                  <c:v>3704292.527821938</c:v>
                </c:pt>
                <c:pt idx="3211">
                  <c:v>3739173.2909379955</c:v>
                </c:pt>
                <c:pt idx="3212">
                  <c:v>3733513.5135135115</c:v>
                </c:pt>
                <c:pt idx="3213">
                  <c:v>3745151.0333863259</c:v>
                </c:pt>
                <c:pt idx="3214">
                  <c:v>3752305.246422892</c:v>
                </c:pt>
                <c:pt idx="3215">
                  <c:v>3771637.5198728121</c:v>
                </c:pt>
                <c:pt idx="3216">
                  <c:v>3756693.1637519854</c:v>
                </c:pt>
                <c:pt idx="3217">
                  <c:v>3757647.0588235278</c:v>
                </c:pt>
                <c:pt idx="3218">
                  <c:v>3751224.1653418113</c:v>
                </c:pt>
                <c:pt idx="3219">
                  <c:v>3744356.1208267082</c:v>
                </c:pt>
                <c:pt idx="3220">
                  <c:v>3721144.6740858499</c:v>
                </c:pt>
                <c:pt idx="3221">
                  <c:v>3739014.3084260728</c:v>
                </c:pt>
                <c:pt idx="3222">
                  <c:v>3725214.626391096</c:v>
                </c:pt>
                <c:pt idx="3223">
                  <c:v>3749952.3052464221</c:v>
                </c:pt>
                <c:pt idx="3224">
                  <c:v>3770810.81081081</c:v>
                </c:pt>
                <c:pt idx="3225">
                  <c:v>3762416.5341812386</c:v>
                </c:pt>
                <c:pt idx="3226">
                  <c:v>3718728.139904609</c:v>
                </c:pt>
                <c:pt idx="3227">
                  <c:v>3723847.3767885519</c:v>
                </c:pt>
                <c:pt idx="3228">
                  <c:v>3755548.4896661355</c:v>
                </c:pt>
                <c:pt idx="3229">
                  <c:v>3732972.9729729719</c:v>
                </c:pt>
                <c:pt idx="3230">
                  <c:v>3757297.2972972961</c:v>
                </c:pt>
                <c:pt idx="3231">
                  <c:v>3755230.5246422882</c:v>
                </c:pt>
                <c:pt idx="3232">
                  <c:v>3784324.3243243233</c:v>
                </c:pt>
                <c:pt idx="3233">
                  <c:v>3811287.7583465809</c:v>
                </c:pt>
                <c:pt idx="3234">
                  <c:v>3821621.6216216204</c:v>
                </c:pt>
                <c:pt idx="3235">
                  <c:v>3825850.5564387897</c:v>
                </c:pt>
                <c:pt idx="3236">
                  <c:v>3808203.4976152601</c:v>
                </c:pt>
                <c:pt idx="3237">
                  <c:v>3816661.3672496006</c:v>
                </c:pt>
                <c:pt idx="3238">
                  <c:v>3797456.2798092193</c:v>
                </c:pt>
                <c:pt idx="3239">
                  <c:v>3795643.8791732891</c:v>
                </c:pt>
                <c:pt idx="3240">
                  <c:v>3784610.4928457858</c:v>
                </c:pt>
                <c:pt idx="3241">
                  <c:v>3830874.4038155787</c:v>
                </c:pt>
                <c:pt idx="3242">
                  <c:v>3851573.9268680429</c:v>
                </c:pt>
                <c:pt idx="3243">
                  <c:v>3816756.7567567551</c:v>
                </c:pt>
                <c:pt idx="3244">
                  <c:v>3840508.7440381539</c:v>
                </c:pt>
                <c:pt idx="3245">
                  <c:v>3856534.1812400618</c:v>
                </c:pt>
                <c:pt idx="3246">
                  <c:v>3867917.3290937985</c:v>
                </c:pt>
                <c:pt idx="3247">
                  <c:v>3846422.8934817156</c:v>
                </c:pt>
                <c:pt idx="3248">
                  <c:v>3850111.2877583448</c:v>
                </c:pt>
                <c:pt idx="3249">
                  <c:v>3827885.5325914132</c:v>
                </c:pt>
                <c:pt idx="3250">
                  <c:v>3863052.4642289327</c:v>
                </c:pt>
                <c:pt idx="3251">
                  <c:v>3863147.8537360877</c:v>
                </c:pt>
                <c:pt idx="3252">
                  <c:v>3847313.1955484878</c:v>
                </c:pt>
                <c:pt idx="3253">
                  <c:v>3851033.3863275023</c:v>
                </c:pt>
                <c:pt idx="3254">
                  <c:v>3837678.8553259121</c:v>
                </c:pt>
                <c:pt idx="3255">
                  <c:v>3814880.7631160552</c:v>
                </c:pt>
                <c:pt idx="3256">
                  <c:v>3807472.1780604115</c:v>
                </c:pt>
                <c:pt idx="3257">
                  <c:v>3788171.7011128757</c:v>
                </c:pt>
                <c:pt idx="3258">
                  <c:v>3789634.3402225734</c:v>
                </c:pt>
                <c:pt idx="3259">
                  <c:v>3776661.3672496006</c:v>
                </c:pt>
                <c:pt idx="3260">
                  <c:v>3754213.0365659758</c:v>
                </c:pt>
                <c:pt idx="3261">
                  <c:v>3750620.0317965006</c:v>
                </c:pt>
                <c:pt idx="3262">
                  <c:v>3766295.7074721763</c:v>
                </c:pt>
                <c:pt idx="3263">
                  <c:v>3772941.1764705866</c:v>
                </c:pt>
                <c:pt idx="3264">
                  <c:v>3750047.6947535756</c:v>
                </c:pt>
                <c:pt idx="3265">
                  <c:v>3743974.5627980903</c:v>
                </c:pt>
                <c:pt idx="3266">
                  <c:v>3750842.6073131943</c:v>
                </c:pt>
                <c:pt idx="3267">
                  <c:v>3777233.7042925269</c:v>
                </c:pt>
                <c:pt idx="3268">
                  <c:v>3779364.0699523049</c:v>
                </c:pt>
                <c:pt idx="3269">
                  <c:v>3721621.6216216213</c:v>
                </c:pt>
                <c:pt idx="3270">
                  <c:v>3720381.5580286165</c:v>
                </c:pt>
                <c:pt idx="3271">
                  <c:v>3723211.4467408578</c:v>
                </c:pt>
                <c:pt idx="3272">
                  <c:v>3663815.580286168</c:v>
                </c:pt>
                <c:pt idx="3273">
                  <c:v>3686422.893481716</c:v>
                </c:pt>
                <c:pt idx="3274">
                  <c:v>3620381.5580286165</c:v>
                </c:pt>
                <c:pt idx="3275">
                  <c:v>3637329.0937996809</c:v>
                </c:pt>
                <c:pt idx="3276">
                  <c:v>3623847.3767885524</c:v>
                </c:pt>
                <c:pt idx="3277">
                  <c:v>3678378.3783783773</c:v>
                </c:pt>
                <c:pt idx="3278">
                  <c:v>3700222.5755166924</c:v>
                </c:pt>
                <c:pt idx="3279">
                  <c:v>3728648.6486486476</c:v>
                </c:pt>
                <c:pt idx="3280">
                  <c:v>3781049.2845786954</c:v>
                </c:pt>
                <c:pt idx="3281">
                  <c:v>3778918.9189189184</c:v>
                </c:pt>
                <c:pt idx="3282">
                  <c:v>3760953.8950715414</c:v>
                </c:pt>
                <c:pt idx="3283">
                  <c:v>3720953.895071541</c:v>
                </c:pt>
                <c:pt idx="3284">
                  <c:v>3757678.8553259131</c:v>
                </c:pt>
                <c:pt idx="3285">
                  <c:v>3734562.7980922093</c:v>
                </c:pt>
                <c:pt idx="3286">
                  <c:v>3710810.81081081</c:v>
                </c:pt>
                <c:pt idx="3287">
                  <c:v>3654022.2575516682</c:v>
                </c:pt>
                <c:pt idx="3288">
                  <c:v>3621240.0635930039</c:v>
                </c:pt>
                <c:pt idx="3289">
                  <c:v>3598569.1573926862</c:v>
                </c:pt>
                <c:pt idx="3290">
                  <c:v>3593863.275039745</c:v>
                </c:pt>
                <c:pt idx="3291">
                  <c:v>3582734.4992050868</c:v>
                </c:pt>
                <c:pt idx="3292">
                  <c:v>3587662.9570747213</c:v>
                </c:pt>
                <c:pt idx="3293">
                  <c:v>3613704.2925278218</c:v>
                </c:pt>
                <c:pt idx="3294">
                  <c:v>3627599.3640699522</c:v>
                </c:pt>
                <c:pt idx="3295">
                  <c:v>3655389.5071542133</c:v>
                </c:pt>
                <c:pt idx="3296">
                  <c:v>3607567.5675675673</c:v>
                </c:pt>
                <c:pt idx="3297">
                  <c:v>3545151.0333863278</c:v>
                </c:pt>
                <c:pt idx="3298">
                  <c:v>3531478.5373608908</c:v>
                </c:pt>
                <c:pt idx="3299">
                  <c:v>3524928.4578696345</c:v>
                </c:pt>
                <c:pt idx="3300">
                  <c:v>3494499.205087441</c:v>
                </c:pt>
                <c:pt idx="3301">
                  <c:v>3534944.3561208267</c:v>
                </c:pt>
                <c:pt idx="3302">
                  <c:v>3557392.686804452</c:v>
                </c:pt>
                <c:pt idx="3303">
                  <c:v>3515771.0651828302</c:v>
                </c:pt>
                <c:pt idx="3304">
                  <c:v>3541112.8775834655</c:v>
                </c:pt>
                <c:pt idx="3305">
                  <c:v>3617774.244833068</c:v>
                </c:pt>
                <c:pt idx="3306">
                  <c:v>3617615.2623211443</c:v>
                </c:pt>
                <c:pt idx="3307">
                  <c:v>3677647.0588235296</c:v>
                </c:pt>
                <c:pt idx="3308">
                  <c:v>3710270.2702702703</c:v>
                </c:pt>
                <c:pt idx="3309">
                  <c:v>3711860.0953895068</c:v>
                </c:pt>
                <c:pt idx="3310">
                  <c:v>3762352.9411764708</c:v>
                </c:pt>
                <c:pt idx="3311">
                  <c:v>3733831.4785373607</c:v>
                </c:pt>
                <c:pt idx="3312">
                  <c:v>3754594.594594595</c:v>
                </c:pt>
                <c:pt idx="3313">
                  <c:v>3771192.3688394278</c:v>
                </c:pt>
                <c:pt idx="3314">
                  <c:v>3815166.9316375204</c:v>
                </c:pt>
                <c:pt idx="3315">
                  <c:v>3779968.2034976156</c:v>
                </c:pt>
                <c:pt idx="3316">
                  <c:v>3797170.1112877592</c:v>
                </c:pt>
                <c:pt idx="3317">
                  <c:v>3843275.0397456284</c:v>
                </c:pt>
                <c:pt idx="3318">
                  <c:v>3859650.2384737683</c:v>
                </c:pt>
                <c:pt idx="3319">
                  <c:v>3847472.1780604133</c:v>
                </c:pt>
                <c:pt idx="3320">
                  <c:v>3875834.6581875994</c:v>
                </c:pt>
                <c:pt idx="3321">
                  <c:v>3803147.8537360891</c:v>
                </c:pt>
                <c:pt idx="3322">
                  <c:v>3812655.007949126</c:v>
                </c:pt>
                <c:pt idx="3323">
                  <c:v>3908903.0206677276</c:v>
                </c:pt>
                <c:pt idx="3324">
                  <c:v>3923624.801271861</c:v>
                </c:pt>
                <c:pt idx="3325">
                  <c:v>3934689.9841017495</c:v>
                </c:pt>
                <c:pt idx="3326">
                  <c:v>3915357.7106518289</c:v>
                </c:pt>
                <c:pt idx="3327">
                  <c:v>3888139.9046104942</c:v>
                </c:pt>
                <c:pt idx="3328">
                  <c:v>3875675.6756756767</c:v>
                </c:pt>
                <c:pt idx="3329">
                  <c:v>3794626.3910969803</c:v>
                </c:pt>
                <c:pt idx="3330">
                  <c:v>3805119.2368839434</c:v>
                </c:pt>
                <c:pt idx="3331">
                  <c:v>3868457.8696343401</c:v>
                </c:pt>
                <c:pt idx="3332">
                  <c:v>3886327.503974563</c:v>
                </c:pt>
                <c:pt idx="3333">
                  <c:v>3881907.7901430847</c:v>
                </c:pt>
                <c:pt idx="3334">
                  <c:v>3894467.4085850562</c:v>
                </c:pt>
                <c:pt idx="3335">
                  <c:v>3806645.4689984107</c:v>
                </c:pt>
                <c:pt idx="3336">
                  <c:v>3776979.3322734507</c:v>
                </c:pt>
                <c:pt idx="3337">
                  <c:v>3764356.1208267095</c:v>
                </c:pt>
                <c:pt idx="3338">
                  <c:v>3767154.2130365665</c:v>
                </c:pt>
                <c:pt idx="3339">
                  <c:v>3765596.1844197139</c:v>
                </c:pt>
                <c:pt idx="3340">
                  <c:v>3739904.610492846</c:v>
                </c:pt>
                <c:pt idx="3341">
                  <c:v>3737996.8203497618</c:v>
                </c:pt>
                <c:pt idx="3342">
                  <c:v>3681271.8600953897</c:v>
                </c:pt>
                <c:pt idx="3343">
                  <c:v>3663084.2607313194</c:v>
                </c:pt>
                <c:pt idx="3344">
                  <c:v>3624228.9348171703</c:v>
                </c:pt>
                <c:pt idx="3345">
                  <c:v>3693736.0890302062</c:v>
                </c:pt>
                <c:pt idx="3346">
                  <c:v>3720222.5755166933</c:v>
                </c:pt>
                <c:pt idx="3347">
                  <c:v>3697042.9252782199</c:v>
                </c:pt>
                <c:pt idx="3348">
                  <c:v>3702543.7201907793</c:v>
                </c:pt>
                <c:pt idx="3349">
                  <c:v>3596756.7567567569</c:v>
                </c:pt>
                <c:pt idx="3350">
                  <c:v>3604228.9348171703</c:v>
                </c:pt>
                <c:pt idx="3351">
                  <c:v>3555007.9491255968</c:v>
                </c:pt>
                <c:pt idx="3352">
                  <c:v>3566995.2305246429</c:v>
                </c:pt>
                <c:pt idx="3353">
                  <c:v>3554022.2575516696</c:v>
                </c:pt>
                <c:pt idx="3354">
                  <c:v>3613577.106518283</c:v>
                </c:pt>
                <c:pt idx="3355">
                  <c:v>3715230.5246422892</c:v>
                </c:pt>
                <c:pt idx="3356">
                  <c:v>3751255.9618441975</c:v>
                </c:pt>
                <c:pt idx="3357">
                  <c:v>3724992.0508744041</c:v>
                </c:pt>
                <c:pt idx="3358">
                  <c:v>3669888.7122416534</c:v>
                </c:pt>
                <c:pt idx="3359">
                  <c:v>3711891.8918918921</c:v>
                </c:pt>
                <c:pt idx="3360">
                  <c:v>3731573.9268680443</c:v>
                </c:pt>
                <c:pt idx="3361">
                  <c:v>3695739.2686804454</c:v>
                </c:pt>
                <c:pt idx="3362">
                  <c:v>3725914.1494435612</c:v>
                </c:pt>
                <c:pt idx="3363">
                  <c:v>3699014.3084260728</c:v>
                </c:pt>
                <c:pt idx="3364">
                  <c:v>3774308.4260731321</c:v>
                </c:pt>
                <c:pt idx="3365">
                  <c:v>3821303.656597774</c:v>
                </c:pt>
                <c:pt idx="3366">
                  <c:v>3835166.9316375195</c:v>
                </c:pt>
                <c:pt idx="3367">
                  <c:v>3787122.4165341808</c:v>
                </c:pt>
                <c:pt idx="3368">
                  <c:v>3798600.9538950715</c:v>
                </c:pt>
                <c:pt idx="3369">
                  <c:v>3839777.4244833072</c:v>
                </c:pt>
                <c:pt idx="3370">
                  <c:v>3834149.4435612084</c:v>
                </c:pt>
                <c:pt idx="3371">
                  <c:v>3835802.861685215</c:v>
                </c:pt>
                <c:pt idx="3372">
                  <c:v>3865055.6438791738</c:v>
                </c:pt>
                <c:pt idx="3373">
                  <c:v>3809538.9507154217</c:v>
                </c:pt>
                <c:pt idx="3374">
                  <c:v>3756756.7567567569</c:v>
                </c:pt>
                <c:pt idx="3375">
                  <c:v>3743211.4467408587</c:v>
                </c:pt>
                <c:pt idx="3376">
                  <c:v>3708521.4626391102</c:v>
                </c:pt>
                <c:pt idx="3377">
                  <c:v>3659809.2209856925</c:v>
                </c:pt>
                <c:pt idx="3378">
                  <c:v>3651510.3338632756</c:v>
                </c:pt>
                <c:pt idx="3379">
                  <c:v>3642511.9236883954</c:v>
                </c:pt>
                <c:pt idx="3380">
                  <c:v>3610747.2178060422</c:v>
                </c:pt>
                <c:pt idx="3381">
                  <c:v>3615516.693163753</c:v>
                </c:pt>
                <c:pt idx="3382">
                  <c:v>3524483.3068362493</c:v>
                </c:pt>
                <c:pt idx="3383">
                  <c:v>3509761.5262321159</c:v>
                </c:pt>
                <c:pt idx="3384">
                  <c:v>3539364.0699523063</c:v>
                </c:pt>
                <c:pt idx="3385">
                  <c:v>3569093.799682036</c:v>
                </c:pt>
                <c:pt idx="3386">
                  <c:v>3624356.1208267105</c:v>
                </c:pt>
                <c:pt idx="3387">
                  <c:v>3651701.112877585</c:v>
                </c:pt>
                <c:pt idx="3388">
                  <c:v>3502607.3131955503</c:v>
                </c:pt>
                <c:pt idx="3389">
                  <c:v>3443402.2257551686</c:v>
                </c:pt>
                <c:pt idx="3390">
                  <c:v>3434944.3561208285</c:v>
                </c:pt>
                <c:pt idx="3391">
                  <c:v>3372050.8744038176</c:v>
                </c:pt>
                <c:pt idx="3392">
                  <c:v>3439395.8664546916</c:v>
                </c:pt>
                <c:pt idx="3393">
                  <c:v>3479650.2384737693</c:v>
                </c:pt>
                <c:pt idx="3394">
                  <c:v>3482670.9062003195</c:v>
                </c:pt>
                <c:pt idx="3395">
                  <c:v>3362448.3306836262</c:v>
                </c:pt>
                <c:pt idx="3396">
                  <c:v>3360890.3020667741</c:v>
                </c:pt>
                <c:pt idx="3397">
                  <c:v>3439777.4244833086</c:v>
                </c:pt>
                <c:pt idx="3398">
                  <c:v>3479682.0349761546</c:v>
                </c:pt>
                <c:pt idx="3399">
                  <c:v>3529888.7122416547</c:v>
                </c:pt>
                <c:pt idx="3400">
                  <c:v>3396788.5532591427</c:v>
                </c:pt>
                <c:pt idx="3401">
                  <c:v>3464610.4928457886</c:v>
                </c:pt>
                <c:pt idx="3402">
                  <c:v>3556724.9602543735</c:v>
                </c:pt>
                <c:pt idx="3403">
                  <c:v>3612337.0429252791</c:v>
                </c:pt>
                <c:pt idx="3404">
                  <c:v>3749920.5087440396</c:v>
                </c:pt>
                <c:pt idx="3405">
                  <c:v>3760349.7615262335</c:v>
                </c:pt>
                <c:pt idx="3406">
                  <c:v>3720635.9300476965</c:v>
                </c:pt>
                <c:pt idx="3407">
                  <c:v>3720572.3370429273</c:v>
                </c:pt>
                <c:pt idx="3408">
                  <c:v>3714181.2400635951</c:v>
                </c:pt>
                <c:pt idx="3409">
                  <c:v>3720317.9650238492</c:v>
                </c:pt>
                <c:pt idx="3410">
                  <c:v>3751637.5198728163</c:v>
                </c:pt>
                <c:pt idx="3411">
                  <c:v>3889062.0031796526</c:v>
                </c:pt>
                <c:pt idx="3412">
                  <c:v>3823275.0397456302</c:v>
                </c:pt>
                <c:pt idx="3413">
                  <c:v>3745468.998410177</c:v>
                </c:pt>
                <c:pt idx="3414">
                  <c:v>3747186.0095389523</c:v>
                </c:pt>
                <c:pt idx="3415">
                  <c:v>3735357.7106518303</c:v>
                </c:pt>
                <c:pt idx="3416">
                  <c:v>3740699.5230524666</c:v>
                </c:pt>
                <c:pt idx="3417">
                  <c:v>3709507.1542130387</c:v>
                </c:pt>
                <c:pt idx="3418">
                  <c:v>3647249.6025437224</c:v>
                </c:pt>
                <c:pt idx="3419">
                  <c:v>3675707.4721780624</c:v>
                </c:pt>
                <c:pt idx="3420">
                  <c:v>3758155.8028616868</c:v>
                </c:pt>
                <c:pt idx="3421">
                  <c:v>3756629.57074722</c:v>
                </c:pt>
                <c:pt idx="3422">
                  <c:v>3755898.2511923709</c:v>
                </c:pt>
                <c:pt idx="3423">
                  <c:v>3770047.6947535789</c:v>
                </c:pt>
                <c:pt idx="3424">
                  <c:v>3820317.9650238492</c:v>
                </c:pt>
                <c:pt idx="3425">
                  <c:v>3828903.0206677285</c:v>
                </c:pt>
                <c:pt idx="3426">
                  <c:v>3876756.7567567588</c:v>
                </c:pt>
                <c:pt idx="3427">
                  <c:v>3887249.6025437219</c:v>
                </c:pt>
                <c:pt idx="3428">
                  <c:v>3872209.8569157412</c:v>
                </c:pt>
                <c:pt idx="3429">
                  <c:v>3844737.6788553279</c:v>
                </c:pt>
                <c:pt idx="3430">
                  <c:v>3935993.6406995254</c:v>
                </c:pt>
                <c:pt idx="3431">
                  <c:v>3945914.1494435631</c:v>
                </c:pt>
                <c:pt idx="3432">
                  <c:v>3944546.8998410194</c:v>
                </c:pt>
                <c:pt idx="3433">
                  <c:v>3928998.410174883</c:v>
                </c:pt>
                <c:pt idx="3434">
                  <c:v>3920095.3895071563</c:v>
                </c:pt>
                <c:pt idx="3435">
                  <c:v>3907726.5500794933</c:v>
                </c:pt>
                <c:pt idx="3436">
                  <c:v>3879872.8139904635</c:v>
                </c:pt>
                <c:pt idx="3437">
                  <c:v>3956057.233704295</c:v>
                </c:pt>
                <c:pt idx="3438">
                  <c:v>3975643.8791732932</c:v>
                </c:pt>
                <c:pt idx="3439">
                  <c:v>4005818.7599364091</c:v>
                </c:pt>
                <c:pt idx="3440">
                  <c:v>4010937.9968203516</c:v>
                </c:pt>
                <c:pt idx="3441">
                  <c:v>3976565.9777424503</c:v>
                </c:pt>
                <c:pt idx="3442">
                  <c:v>3952400.6359300497</c:v>
                </c:pt>
                <c:pt idx="3443">
                  <c:v>3934658.1875993665</c:v>
                </c:pt>
                <c:pt idx="3444">
                  <c:v>3905087.4403815605</c:v>
                </c:pt>
                <c:pt idx="3445">
                  <c:v>3865691.5739268707</c:v>
                </c:pt>
                <c:pt idx="3446">
                  <c:v>3827058.8235294144</c:v>
                </c:pt>
                <c:pt idx="3447">
                  <c:v>3808966.6136724986</c:v>
                </c:pt>
                <c:pt idx="3448">
                  <c:v>3851287.7583465842</c:v>
                </c:pt>
                <c:pt idx="3449">
                  <c:v>3935771.0651828325</c:v>
                </c:pt>
                <c:pt idx="3450">
                  <c:v>3944896.6613672525</c:v>
                </c:pt>
                <c:pt idx="3451">
                  <c:v>3893736.089030209</c:v>
                </c:pt>
                <c:pt idx="3452">
                  <c:v>3814976.1526232143</c:v>
                </c:pt>
                <c:pt idx="3453">
                  <c:v>3812686.8044515131</c:v>
                </c:pt>
                <c:pt idx="3454">
                  <c:v>3888934.8171701147</c:v>
                </c:pt>
                <c:pt idx="3455">
                  <c:v>3853163.751987285</c:v>
                </c:pt>
                <c:pt idx="3456">
                  <c:v>3851891.8918918953</c:v>
                </c:pt>
                <c:pt idx="3457">
                  <c:v>3873990.461049288</c:v>
                </c:pt>
                <c:pt idx="3458">
                  <c:v>3927567.5675675715</c:v>
                </c:pt>
                <c:pt idx="3459">
                  <c:v>3954117.6470588273</c:v>
                </c:pt>
                <c:pt idx="3460">
                  <c:v>3943942.7662957115</c:v>
                </c:pt>
                <c:pt idx="3461">
                  <c:v>3917933.2273449958</c:v>
                </c:pt>
                <c:pt idx="3462">
                  <c:v>3968903.0206677308</c:v>
                </c:pt>
                <c:pt idx="3463">
                  <c:v>3980858.5055643916</c:v>
                </c:pt>
                <c:pt idx="3464">
                  <c:v>4046995.2305246461</c:v>
                </c:pt>
                <c:pt idx="3465">
                  <c:v>4027249.6025437242</c:v>
                </c:pt>
                <c:pt idx="3466">
                  <c:v>4011383.1478537396</c:v>
                </c:pt>
                <c:pt idx="3467">
                  <c:v>3966327.5039745667</c:v>
                </c:pt>
                <c:pt idx="3468">
                  <c:v>3922670.9062003214</c:v>
                </c:pt>
                <c:pt idx="3469">
                  <c:v>3913958.6645469037</c:v>
                </c:pt>
                <c:pt idx="3470">
                  <c:v>3904006.3593004812</c:v>
                </c:pt>
                <c:pt idx="3471">
                  <c:v>3953672.4960254412</c:v>
                </c:pt>
                <c:pt idx="3472">
                  <c:v>3921558.0286168559</c:v>
                </c:pt>
                <c:pt idx="3473">
                  <c:v>3989984.1017488111</c:v>
                </c:pt>
                <c:pt idx="3474">
                  <c:v>3996502.3847376825</c:v>
                </c:pt>
                <c:pt idx="3475">
                  <c:v>3986263.9109697966</c:v>
                </c:pt>
                <c:pt idx="3476">
                  <c:v>3992941.1764705917</c:v>
                </c:pt>
                <c:pt idx="3477">
                  <c:v>4015135.1351351389</c:v>
                </c:pt>
                <c:pt idx="3478">
                  <c:v>4000699.523052468</c:v>
                </c:pt>
                <c:pt idx="3479">
                  <c:v>4008903.0206677299</c:v>
                </c:pt>
                <c:pt idx="3480">
                  <c:v>4007408.585055647</c:v>
                </c:pt>
                <c:pt idx="3481">
                  <c:v>3956216.2162162191</c:v>
                </c:pt>
                <c:pt idx="3482">
                  <c:v>3949856.9157392713</c:v>
                </c:pt>
                <c:pt idx="3483">
                  <c:v>3937329.0937996847</c:v>
                </c:pt>
                <c:pt idx="3484">
                  <c:v>3918759.936406998</c:v>
                </c:pt>
                <c:pt idx="3485">
                  <c:v>3926613.6724960282</c:v>
                </c:pt>
                <c:pt idx="3486">
                  <c:v>3922639.1096979361</c:v>
                </c:pt>
                <c:pt idx="3487">
                  <c:v>3924610.4928457895</c:v>
                </c:pt>
                <c:pt idx="3488">
                  <c:v>3989030.2066772683</c:v>
                </c:pt>
                <c:pt idx="3489">
                  <c:v>3969379.9682035008</c:v>
                </c:pt>
                <c:pt idx="3490">
                  <c:v>4019650.2384737707</c:v>
                </c:pt>
                <c:pt idx="3491">
                  <c:v>4018378.378378381</c:v>
                </c:pt>
                <c:pt idx="3492">
                  <c:v>3981971.3831478567</c:v>
                </c:pt>
                <c:pt idx="3493">
                  <c:v>4008871.2241653451</c:v>
                </c:pt>
                <c:pt idx="3494">
                  <c:v>4015135.1351351384</c:v>
                </c:pt>
                <c:pt idx="3495">
                  <c:v>4031128.775834661</c:v>
                </c:pt>
                <c:pt idx="3496">
                  <c:v>4035389.5071542161</c:v>
                </c:pt>
                <c:pt idx="3497">
                  <c:v>3985214.6263911002</c:v>
                </c:pt>
                <c:pt idx="3498">
                  <c:v>3901971.3831478572</c:v>
                </c:pt>
                <c:pt idx="3499">
                  <c:v>3895866.4546899875</c:v>
                </c:pt>
                <c:pt idx="3500">
                  <c:v>3892050.874403819</c:v>
                </c:pt>
                <c:pt idx="3501">
                  <c:v>3862448.3306836281</c:v>
                </c:pt>
                <c:pt idx="3502">
                  <c:v>3872496.0254372056</c:v>
                </c:pt>
                <c:pt idx="3503">
                  <c:v>3816724.9602543758</c:v>
                </c:pt>
                <c:pt idx="3504">
                  <c:v>3816152.6232114504</c:v>
                </c:pt>
                <c:pt idx="3505">
                  <c:v>3829825.1192368879</c:v>
                </c:pt>
                <c:pt idx="3506">
                  <c:v>3838664.5468998449</c:v>
                </c:pt>
                <c:pt idx="3507">
                  <c:v>3855771.0651828339</c:v>
                </c:pt>
                <c:pt idx="3508">
                  <c:v>3849570.7472178102</c:v>
                </c:pt>
                <c:pt idx="3509">
                  <c:v>3855453.1001589866</c:v>
                </c:pt>
                <c:pt idx="3510">
                  <c:v>3868998.4101748848</c:v>
                </c:pt>
                <c:pt idx="3511">
                  <c:v>3816279.8092209902</c:v>
                </c:pt>
                <c:pt idx="3512">
                  <c:v>3846327.5039745676</c:v>
                </c:pt>
                <c:pt idx="3513">
                  <c:v>3862193.9586645514</c:v>
                </c:pt>
                <c:pt idx="3514">
                  <c:v>3896406.995230529</c:v>
                </c:pt>
                <c:pt idx="3515">
                  <c:v>3912718.6009538993</c:v>
                </c:pt>
                <c:pt idx="3516">
                  <c:v>3873736.0890302104</c:v>
                </c:pt>
                <c:pt idx="3517">
                  <c:v>3914435.6120826746</c:v>
                </c:pt>
                <c:pt idx="3518">
                  <c:v>3933926.8680445193</c:v>
                </c:pt>
                <c:pt idx="3519">
                  <c:v>3942798.0922098611</c:v>
                </c:pt>
                <c:pt idx="3520">
                  <c:v>3967440.3815580327</c:v>
                </c:pt>
                <c:pt idx="3521">
                  <c:v>3991701.1128775869</c:v>
                </c:pt>
                <c:pt idx="3522">
                  <c:v>3956406.9952305281</c:v>
                </c:pt>
                <c:pt idx="3523">
                  <c:v>4005055.643879177</c:v>
                </c:pt>
                <c:pt idx="3524">
                  <c:v>4024578.6963434061</c:v>
                </c:pt>
                <c:pt idx="3525">
                  <c:v>4070683.6248012753</c:v>
                </c:pt>
                <c:pt idx="3526">
                  <c:v>4150492.8457869664</c:v>
                </c:pt>
                <c:pt idx="3527">
                  <c:v>4157233.7042925311</c:v>
                </c:pt>
                <c:pt idx="3528">
                  <c:v>4141112.8775834688</c:v>
                </c:pt>
                <c:pt idx="3529">
                  <c:v>4144292.5278219427</c:v>
                </c:pt>
                <c:pt idx="3530">
                  <c:v>4129157.392686808</c:v>
                </c:pt>
                <c:pt idx="3531">
                  <c:v>4136216.2162162201</c:v>
                </c:pt>
                <c:pt idx="3532">
                  <c:v>4144133.5453100195</c:v>
                </c:pt>
                <c:pt idx="3533">
                  <c:v>4148839.4276629612</c:v>
                </c:pt>
                <c:pt idx="3534">
                  <c:v>4122798.0922098611</c:v>
                </c:pt>
                <c:pt idx="3535">
                  <c:v>4129220.9856915777</c:v>
                </c:pt>
                <c:pt idx="3536">
                  <c:v>4186645.468998414</c:v>
                </c:pt>
                <c:pt idx="3537">
                  <c:v>4190620.0317965061</c:v>
                </c:pt>
                <c:pt idx="3538">
                  <c:v>4198028.6168521494</c:v>
                </c:pt>
                <c:pt idx="3539">
                  <c:v>4223688.3942766329</c:v>
                </c:pt>
                <c:pt idx="3540">
                  <c:v>4258124.0063593043</c:v>
                </c:pt>
                <c:pt idx="3541">
                  <c:v>4263402.2257551709</c:v>
                </c:pt>
                <c:pt idx="3542">
                  <c:v>4274117.6470588278</c:v>
                </c:pt>
                <c:pt idx="3543">
                  <c:v>4294149.4435612122</c:v>
                </c:pt>
                <c:pt idx="3544">
                  <c:v>4283688.3942766339</c:v>
                </c:pt>
                <c:pt idx="3545">
                  <c:v>4257138.3147853781</c:v>
                </c:pt>
                <c:pt idx="3546">
                  <c:v>4257583.4658187646</c:v>
                </c:pt>
                <c:pt idx="3547">
                  <c:v>4321907.7901430894</c:v>
                </c:pt>
                <c:pt idx="3548">
                  <c:v>4322034.9761526287</c:v>
                </c:pt>
                <c:pt idx="3549">
                  <c:v>4309252.7821939643</c:v>
                </c:pt>
                <c:pt idx="3550">
                  <c:v>4281780.604133551</c:v>
                </c:pt>
                <c:pt idx="3551">
                  <c:v>4245023.8473767946</c:v>
                </c:pt>
                <c:pt idx="3552">
                  <c:v>4311224.1653418178</c:v>
                </c:pt>
                <c:pt idx="3553">
                  <c:v>4335548.4896661416</c:v>
                </c:pt>
                <c:pt idx="3554">
                  <c:v>4334085.8505564444</c:v>
                </c:pt>
                <c:pt idx="3555">
                  <c:v>4350270.2702702759</c:v>
                </c:pt>
                <c:pt idx="3556">
                  <c:v>4313354.5310015958</c:v>
                </c:pt>
                <c:pt idx="3557">
                  <c:v>4299682.0349761583</c:v>
                </c:pt>
                <c:pt idx="3558">
                  <c:v>4270429.2527821995</c:v>
                </c:pt>
                <c:pt idx="3559">
                  <c:v>4258441.9713831535</c:v>
                </c:pt>
                <c:pt idx="3560">
                  <c:v>4257424.4833068429</c:v>
                </c:pt>
                <c:pt idx="3561">
                  <c:v>4260317.9650238538</c:v>
                </c:pt>
                <c:pt idx="3562">
                  <c:v>4270461.0492845848</c:v>
                </c:pt>
                <c:pt idx="3563">
                  <c:v>4230556.4387917388</c:v>
                </c:pt>
                <c:pt idx="3564">
                  <c:v>4235198.7281399108</c:v>
                </c:pt>
                <c:pt idx="3565">
                  <c:v>4361717.0111287823</c:v>
                </c:pt>
                <c:pt idx="3566">
                  <c:v>4460572.3370429324</c:v>
                </c:pt>
                <c:pt idx="3567">
                  <c:v>4520667.7265500864</c:v>
                </c:pt>
                <c:pt idx="3568">
                  <c:v>4520667.7265500864</c:v>
                </c:pt>
                <c:pt idx="3569">
                  <c:v>4529825.1192368912</c:v>
                </c:pt>
                <c:pt idx="3570">
                  <c:v>4580604.1335453168</c:v>
                </c:pt>
                <c:pt idx="3571">
                  <c:v>4619109.6979332343</c:v>
                </c:pt>
                <c:pt idx="3572">
                  <c:v>4626709.0620031869</c:v>
                </c:pt>
                <c:pt idx="3573">
                  <c:v>4612337.0429252852</c:v>
                </c:pt>
                <c:pt idx="3574">
                  <c:v>4627281.3990461119</c:v>
                </c:pt>
                <c:pt idx="3575">
                  <c:v>4684960.2543720268</c:v>
                </c:pt>
                <c:pt idx="3576">
                  <c:v>4679841.0174880838</c:v>
                </c:pt>
                <c:pt idx="3577">
                  <c:v>4653736.0890302137</c:v>
                </c:pt>
                <c:pt idx="3578">
                  <c:v>4661144.6740858564</c:v>
                </c:pt>
                <c:pt idx="3579">
                  <c:v>4601367.2496025497</c:v>
                </c:pt>
                <c:pt idx="3580">
                  <c:v>4597742.4483306902</c:v>
                </c:pt>
                <c:pt idx="3581">
                  <c:v>4682034.9761526296</c:v>
                </c:pt>
                <c:pt idx="3582">
                  <c:v>4715961.8441971447</c:v>
                </c:pt>
                <c:pt idx="3583">
                  <c:v>4707313.1955484953</c:v>
                </c:pt>
                <c:pt idx="3584">
                  <c:v>4753004.7694753641</c:v>
                </c:pt>
                <c:pt idx="3585">
                  <c:v>4822511.9236884005</c:v>
                </c:pt>
                <c:pt idx="3586">
                  <c:v>4867790.1430842672</c:v>
                </c:pt>
                <c:pt idx="3587">
                  <c:v>4868934.8171701171</c:v>
                </c:pt>
                <c:pt idx="3588">
                  <c:v>4850143.0842607375</c:v>
                </c:pt>
                <c:pt idx="3589">
                  <c:v>4864801.2718601013</c:v>
                </c:pt>
                <c:pt idx="3590">
                  <c:v>4796248.0127186067</c:v>
                </c:pt>
                <c:pt idx="3591">
                  <c:v>4790810.8108108165</c:v>
                </c:pt>
                <c:pt idx="3592">
                  <c:v>4853227.3449920565</c:v>
                </c:pt>
                <c:pt idx="3593">
                  <c:v>4806486.4864864917</c:v>
                </c:pt>
                <c:pt idx="3594">
                  <c:v>4795357.7106518336</c:v>
                </c:pt>
                <c:pt idx="3595">
                  <c:v>4776756.756756762</c:v>
                </c:pt>
                <c:pt idx="3596">
                  <c:v>4765246.4228934869</c:v>
                </c:pt>
                <c:pt idx="3597">
                  <c:v>4820476.9475357765</c:v>
                </c:pt>
                <c:pt idx="3598">
                  <c:v>4813513.5135135194</c:v>
                </c:pt>
                <c:pt idx="3599">
                  <c:v>4765151.0333863329</c:v>
                </c:pt>
                <c:pt idx="3600">
                  <c:v>4775071.5421303716</c:v>
                </c:pt>
                <c:pt idx="3601">
                  <c:v>4840286.1685214685</c:v>
                </c:pt>
                <c:pt idx="3602">
                  <c:v>4855135.1351351412</c:v>
                </c:pt>
                <c:pt idx="3603">
                  <c:v>4912655.0079491315</c:v>
                </c:pt>
                <c:pt idx="3604">
                  <c:v>4906073.1319554914</c:v>
                </c:pt>
                <c:pt idx="3605">
                  <c:v>4929475.3577106586</c:v>
                </c:pt>
                <c:pt idx="3606">
                  <c:v>4952082.6709062066</c:v>
                </c:pt>
                <c:pt idx="3607">
                  <c:v>4847821.9395866515</c:v>
                </c:pt>
                <c:pt idx="3608">
                  <c:v>4823529.4117647121</c:v>
                </c:pt>
                <c:pt idx="3609">
                  <c:v>4812559.6184419775</c:v>
                </c:pt>
                <c:pt idx="3610">
                  <c:v>4743783.7837837907</c:v>
                </c:pt>
                <c:pt idx="3611">
                  <c:v>4740317.9650238538</c:v>
                </c:pt>
                <c:pt idx="3612">
                  <c:v>4786422.893481724</c:v>
                </c:pt>
                <c:pt idx="3613">
                  <c:v>4848585.0556438854</c:v>
                </c:pt>
                <c:pt idx="3614">
                  <c:v>4858791.732909386</c:v>
                </c:pt>
                <c:pt idx="3615">
                  <c:v>4873704.2925278274</c:v>
                </c:pt>
                <c:pt idx="3616">
                  <c:v>4886613.672496031</c:v>
                </c:pt>
                <c:pt idx="3617">
                  <c:v>4939809.2209856985</c:v>
                </c:pt>
                <c:pt idx="3618">
                  <c:v>4957551.6693163821</c:v>
                </c:pt>
                <c:pt idx="3619">
                  <c:v>4979713.8314785445</c:v>
                </c:pt>
                <c:pt idx="3620">
                  <c:v>4954181.2400635993</c:v>
                </c:pt>
                <c:pt idx="3621">
                  <c:v>4927631.1605723435</c:v>
                </c:pt>
                <c:pt idx="3622">
                  <c:v>4954785.3736089095</c:v>
                </c:pt>
                <c:pt idx="3623">
                  <c:v>4910206.6772655081</c:v>
                </c:pt>
                <c:pt idx="3624">
                  <c:v>4834721.7806041408</c:v>
                </c:pt>
                <c:pt idx="3625">
                  <c:v>4886263.9109698003</c:v>
                </c:pt>
                <c:pt idx="3626">
                  <c:v>4926263.9109698003</c:v>
                </c:pt>
                <c:pt idx="3627">
                  <c:v>4878887.122416541</c:v>
                </c:pt>
                <c:pt idx="3628">
                  <c:v>4864387.9173291</c:v>
                </c:pt>
                <c:pt idx="3629">
                  <c:v>4813068.3624801328</c:v>
                </c:pt>
                <c:pt idx="3630">
                  <c:v>4849570.7472178107</c:v>
                </c:pt>
                <c:pt idx="3631">
                  <c:v>4913863.2750397511</c:v>
                </c:pt>
                <c:pt idx="3632">
                  <c:v>4921812.4006359354</c:v>
                </c:pt>
                <c:pt idx="3633">
                  <c:v>4954976.1526232166</c:v>
                </c:pt>
                <c:pt idx="3634">
                  <c:v>5007472.1780604189</c:v>
                </c:pt>
                <c:pt idx="3635">
                  <c:v>5022257.551669322</c:v>
                </c:pt>
                <c:pt idx="3636">
                  <c:v>5008139.9046104988</c:v>
                </c:pt>
                <c:pt idx="3637">
                  <c:v>5018187.5993640758</c:v>
                </c:pt>
                <c:pt idx="3638">
                  <c:v>5032241.6534181302</c:v>
                </c:pt>
                <c:pt idx="3639">
                  <c:v>5027853.7360890368</c:v>
                </c:pt>
                <c:pt idx="3640">
                  <c:v>5026868.0445151096</c:v>
                </c:pt>
                <c:pt idx="3641">
                  <c:v>5046772.6550079556</c:v>
                </c:pt>
                <c:pt idx="3642">
                  <c:v>5058410.17488077</c:v>
                </c:pt>
                <c:pt idx="3643">
                  <c:v>5105055.6438791798</c:v>
                </c:pt>
                <c:pt idx="3644">
                  <c:v>5140254.3720190842</c:v>
                </c:pt>
                <c:pt idx="3645">
                  <c:v>5160317.9650238538</c:v>
                </c:pt>
                <c:pt idx="3646">
                  <c:v>5148457.8696343461</c:v>
                </c:pt>
                <c:pt idx="3647">
                  <c:v>5142670.9062003242</c:v>
                </c:pt>
                <c:pt idx="3648">
                  <c:v>5198028.6168521512</c:v>
                </c:pt>
                <c:pt idx="3649">
                  <c:v>5184705.8823529463</c:v>
                </c:pt>
                <c:pt idx="3650">
                  <c:v>5147281.39904611</c:v>
                </c:pt>
                <c:pt idx="3651">
                  <c:v>5141939.5866454737</c:v>
                </c:pt>
                <c:pt idx="3652">
                  <c:v>5154531.00158983</c:v>
                </c:pt>
                <c:pt idx="3653">
                  <c:v>5114149.4435612131</c:v>
                </c:pt>
                <c:pt idx="3654">
                  <c:v>5044769.475357715</c:v>
                </c:pt>
                <c:pt idx="3655">
                  <c:v>5071860.0953895114</c:v>
                </c:pt>
                <c:pt idx="3656">
                  <c:v>5160413.354531006</c:v>
                </c:pt>
                <c:pt idx="3657">
                  <c:v>5164674.085850561</c:v>
                </c:pt>
                <c:pt idx="3658">
                  <c:v>5180476.9475357756</c:v>
                </c:pt>
                <c:pt idx="3659">
                  <c:v>5098600.9538950762</c:v>
                </c:pt>
                <c:pt idx="3660">
                  <c:v>5088966.6136725005</c:v>
                </c:pt>
                <c:pt idx="3661">
                  <c:v>5031383.1478537405</c:v>
                </c:pt>
                <c:pt idx="3662">
                  <c:v>5067631.1605723416</c:v>
                </c:pt>
                <c:pt idx="3663">
                  <c:v>5061303.6565977782</c:v>
                </c:pt>
                <c:pt idx="3664">
                  <c:v>5065055.643879178</c:v>
                </c:pt>
                <c:pt idx="3665">
                  <c:v>5052813.9904610543</c:v>
                </c:pt>
                <c:pt idx="3666">
                  <c:v>4993577.1065182881</c:v>
                </c:pt>
                <c:pt idx="3667">
                  <c:v>4987408.5850556493</c:v>
                </c:pt>
                <c:pt idx="3668">
                  <c:v>5062352.941176476</c:v>
                </c:pt>
                <c:pt idx="3669">
                  <c:v>4998378.3783783838</c:v>
                </c:pt>
                <c:pt idx="3670">
                  <c:v>5013831.4785373667</c:v>
                </c:pt>
                <c:pt idx="3671">
                  <c:v>5000953.8950715484</c:v>
                </c:pt>
                <c:pt idx="3672">
                  <c:v>4927313.1955484953</c:v>
                </c:pt>
                <c:pt idx="3673">
                  <c:v>4947344.9920508796</c:v>
                </c:pt>
                <c:pt idx="3674">
                  <c:v>5010747.2178060468</c:v>
                </c:pt>
                <c:pt idx="3675">
                  <c:v>5041494.4356120881</c:v>
                </c:pt>
                <c:pt idx="3676">
                  <c:v>5084833.0683624847</c:v>
                </c:pt>
                <c:pt idx="3677">
                  <c:v>5096693.1637519924</c:v>
                </c:pt>
                <c:pt idx="3678">
                  <c:v>5082162.162162167</c:v>
                </c:pt>
                <c:pt idx="3679">
                  <c:v>5104992.0508744093</c:v>
                </c:pt>
                <c:pt idx="3680">
                  <c:v>5144960.254372024</c:v>
                </c:pt>
                <c:pt idx="3681">
                  <c:v>5195039.7456279863</c:v>
                </c:pt>
                <c:pt idx="3682">
                  <c:v>5292337.0429252842</c:v>
                </c:pt>
                <c:pt idx="3683">
                  <c:v>5293577.1065182881</c:v>
                </c:pt>
                <c:pt idx="3684">
                  <c:v>5302575.5166931683</c:v>
                </c:pt>
                <c:pt idx="3685">
                  <c:v>5301748.8076311657</c:v>
                </c:pt>
                <c:pt idx="3686">
                  <c:v>5306359.3004769534</c:v>
                </c:pt>
                <c:pt idx="3687">
                  <c:v>5318060.4133545365</c:v>
                </c:pt>
                <c:pt idx="3688">
                  <c:v>5331192.3688394334</c:v>
                </c:pt>
                <c:pt idx="3689">
                  <c:v>5315007.9491256019</c:v>
                </c:pt>
                <c:pt idx="3690">
                  <c:v>5335389.5071542179</c:v>
                </c:pt>
                <c:pt idx="3691">
                  <c:v>5361367.2496025488</c:v>
                </c:pt>
                <c:pt idx="3692">
                  <c:v>5358282.9888712289</c:v>
                </c:pt>
                <c:pt idx="3693">
                  <c:v>5330556.4387917379</c:v>
                </c:pt>
                <c:pt idx="3694">
                  <c:v>5343020.6677265558</c:v>
                </c:pt>
                <c:pt idx="3695">
                  <c:v>5391001.5898251254</c:v>
                </c:pt>
                <c:pt idx="3696">
                  <c:v>5424578.696343408</c:v>
                </c:pt>
                <c:pt idx="3697">
                  <c:v>5381939.5866454747</c:v>
                </c:pt>
                <c:pt idx="3698">
                  <c:v>5389984.1017488129</c:v>
                </c:pt>
                <c:pt idx="3699">
                  <c:v>5401717.0111287823</c:v>
                </c:pt>
                <c:pt idx="3700">
                  <c:v>5461526.2321144734</c:v>
                </c:pt>
                <c:pt idx="3701">
                  <c:v>5440953.8950715484</c:v>
                </c:pt>
                <c:pt idx="3702">
                  <c:v>5421112.877583473</c:v>
                </c:pt>
                <c:pt idx="3703">
                  <c:v>5429348.1717011193</c:v>
                </c:pt>
                <c:pt idx="3704">
                  <c:v>5446359.3004769543</c:v>
                </c:pt>
                <c:pt idx="3705">
                  <c:v>5429761.5262321206</c:v>
                </c:pt>
                <c:pt idx="3706">
                  <c:v>5366136.724960261</c:v>
                </c:pt>
                <c:pt idx="3707">
                  <c:v>5304101.748807638</c:v>
                </c:pt>
                <c:pt idx="3708">
                  <c:v>5313608.9030206744</c:v>
                </c:pt>
                <c:pt idx="3709">
                  <c:v>5273704.2925278284</c:v>
                </c:pt>
                <c:pt idx="3710">
                  <c:v>5229952.3052464295</c:v>
                </c:pt>
                <c:pt idx="3711">
                  <c:v>5227090.6200318029</c:v>
                </c:pt>
                <c:pt idx="3712">
                  <c:v>5130429.2527822005</c:v>
                </c:pt>
                <c:pt idx="3713">
                  <c:v>5106391.0969793387</c:v>
                </c:pt>
                <c:pt idx="3714">
                  <c:v>5188744.03815581</c:v>
                </c:pt>
                <c:pt idx="3715">
                  <c:v>5230651.8282988947</c:v>
                </c:pt>
                <c:pt idx="3716">
                  <c:v>5293481.717011136</c:v>
                </c:pt>
                <c:pt idx="3717">
                  <c:v>5257233.7042925349</c:v>
                </c:pt>
                <c:pt idx="3718">
                  <c:v>5198155.8028616924</c:v>
                </c:pt>
                <c:pt idx="3719">
                  <c:v>5215071.5421303734</c:v>
                </c:pt>
                <c:pt idx="3720">
                  <c:v>5244069.9523052536</c:v>
                </c:pt>
                <c:pt idx="3721">
                  <c:v>5245310.0158982594</c:v>
                </c:pt>
                <c:pt idx="3722">
                  <c:v>5267217.8060413441</c:v>
                </c:pt>
                <c:pt idx="3723">
                  <c:v>5268044.5151033467</c:v>
                </c:pt>
                <c:pt idx="3724">
                  <c:v>5338918.9189189272</c:v>
                </c:pt>
                <c:pt idx="3725">
                  <c:v>5328076.311605731</c:v>
                </c:pt>
                <c:pt idx="3726">
                  <c:v>5168426.0731319636</c:v>
                </c:pt>
                <c:pt idx="3727">
                  <c:v>5152368.8394276714</c:v>
                </c:pt>
                <c:pt idx="3728">
                  <c:v>5236629.5707472265</c:v>
                </c:pt>
                <c:pt idx="3729">
                  <c:v>5268362.480127194</c:v>
                </c:pt>
                <c:pt idx="3730">
                  <c:v>5292845.7869634423</c:v>
                </c:pt>
                <c:pt idx="3731">
                  <c:v>5277837.837837846</c:v>
                </c:pt>
                <c:pt idx="3732">
                  <c:v>5263942.7662957152</c:v>
                </c:pt>
                <c:pt idx="3733">
                  <c:v>5401685.2146263998</c:v>
                </c:pt>
                <c:pt idx="3734">
                  <c:v>5414181.2400636021</c:v>
                </c:pt>
                <c:pt idx="3735">
                  <c:v>5437647.0588235399</c:v>
                </c:pt>
                <c:pt idx="3736">
                  <c:v>5529793.3227345096</c:v>
                </c:pt>
                <c:pt idx="3737">
                  <c:v>5551351.3513513617</c:v>
                </c:pt>
                <c:pt idx="3738">
                  <c:v>5571637.5198728237</c:v>
                </c:pt>
                <c:pt idx="3739">
                  <c:v>5618823.5294117741</c:v>
                </c:pt>
                <c:pt idx="3740">
                  <c:v>5666454.6899841102</c:v>
                </c:pt>
                <c:pt idx="3741">
                  <c:v>5668871.2241653493</c:v>
                </c:pt>
                <c:pt idx="3742">
                  <c:v>5693068.3624801347</c:v>
                </c:pt>
                <c:pt idx="3743">
                  <c:v>5601844.1971383216</c:v>
                </c:pt>
                <c:pt idx="3744">
                  <c:v>5594531.0015898319</c:v>
                </c:pt>
                <c:pt idx="3745">
                  <c:v>5568553.259141501</c:v>
                </c:pt>
                <c:pt idx="3746">
                  <c:v>5547662.9570747288</c:v>
                </c:pt>
                <c:pt idx="3747">
                  <c:v>5540031.7965023918</c:v>
                </c:pt>
                <c:pt idx="3748">
                  <c:v>5507821.9395866515</c:v>
                </c:pt>
                <c:pt idx="3749">
                  <c:v>5422162.1621621689</c:v>
                </c:pt>
                <c:pt idx="3750">
                  <c:v>5447090.620031802</c:v>
                </c:pt>
                <c:pt idx="3751">
                  <c:v>5486422.8934817221</c:v>
                </c:pt>
                <c:pt idx="3752">
                  <c:v>5539936.4069952359</c:v>
                </c:pt>
                <c:pt idx="3753">
                  <c:v>5599682.0349761583</c:v>
                </c:pt>
                <c:pt idx="3754">
                  <c:v>5602130.3656597836</c:v>
                </c:pt>
                <c:pt idx="3755">
                  <c:v>5640127.1860095449</c:v>
                </c:pt>
                <c:pt idx="3756">
                  <c:v>5656788.5532591473</c:v>
                </c:pt>
                <c:pt idx="3757">
                  <c:v>5617551.6693163812</c:v>
                </c:pt>
                <c:pt idx="3758">
                  <c:v>5567535.7710651895</c:v>
                </c:pt>
                <c:pt idx="3759">
                  <c:v>5572082.6709062075</c:v>
                </c:pt>
                <c:pt idx="3760">
                  <c:v>5575357.7106518354</c:v>
                </c:pt>
                <c:pt idx="3761">
                  <c:v>5522321.1446740935</c:v>
                </c:pt>
                <c:pt idx="3762">
                  <c:v>5624546.8998410255</c:v>
                </c:pt>
                <c:pt idx="3763">
                  <c:v>5695866.4546899917</c:v>
                </c:pt>
                <c:pt idx="3764">
                  <c:v>5720985.6915739346</c:v>
                </c:pt>
                <c:pt idx="3765">
                  <c:v>5674181.2400636002</c:v>
                </c:pt>
                <c:pt idx="3766">
                  <c:v>5683783.7837837907</c:v>
                </c:pt>
                <c:pt idx="3767">
                  <c:v>5568680.4451510403</c:v>
                </c:pt>
                <c:pt idx="3768">
                  <c:v>5540254.3720190842</c:v>
                </c:pt>
                <c:pt idx="3769">
                  <c:v>5532559.6184419785</c:v>
                </c:pt>
                <c:pt idx="3770">
                  <c:v>5580922.0985691641</c:v>
                </c:pt>
                <c:pt idx="3771">
                  <c:v>5499364.0699523119</c:v>
                </c:pt>
                <c:pt idx="3772">
                  <c:v>5490079.4912559688</c:v>
                </c:pt>
                <c:pt idx="3773">
                  <c:v>5547408.5850556511</c:v>
                </c:pt>
                <c:pt idx="3774">
                  <c:v>5523624.8012718679</c:v>
                </c:pt>
                <c:pt idx="3775">
                  <c:v>5491033.3863275116</c:v>
                </c:pt>
                <c:pt idx="3776">
                  <c:v>5450492.845786971</c:v>
                </c:pt>
                <c:pt idx="3777">
                  <c:v>5437774.2448330764</c:v>
                </c:pt>
                <c:pt idx="3778">
                  <c:v>5432718.600953904</c:v>
                </c:pt>
                <c:pt idx="3779">
                  <c:v>5424992.0508744121</c:v>
                </c:pt>
                <c:pt idx="3780">
                  <c:v>5305023.8473767964</c:v>
                </c:pt>
                <c:pt idx="3781">
                  <c:v>5304546.8998410255</c:v>
                </c:pt>
                <c:pt idx="3782">
                  <c:v>5400508.7440381637</c:v>
                </c:pt>
                <c:pt idx="3783">
                  <c:v>5399682.0349761611</c:v>
                </c:pt>
                <c:pt idx="3784">
                  <c:v>5460254.372019086</c:v>
                </c:pt>
                <c:pt idx="3785">
                  <c:v>5507090.6200318048</c:v>
                </c:pt>
                <c:pt idx="3786">
                  <c:v>5507344.9920508824</c:v>
                </c:pt>
                <c:pt idx="3787">
                  <c:v>5541748.8076311685</c:v>
                </c:pt>
                <c:pt idx="3788">
                  <c:v>5582384.7376788631</c:v>
                </c:pt>
                <c:pt idx="3789">
                  <c:v>5583688.3942766376</c:v>
                </c:pt>
                <c:pt idx="3790">
                  <c:v>5617806.0413354607</c:v>
                </c:pt>
                <c:pt idx="3791">
                  <c:v>5564515.1033386411</c:v>
                </c:pt>
                <c:pt idx="3792">
                  <c:v>5536852.1462639188</c:v>
                </c:pt>
                <c:pt idx="3793">
                  <c:v>5472813.9904610561</c:v>
                </c:pt>
                <c:pt idx="3794">
                  <c:v>5372400.6359300548</c:v>
                </c:pt>
                <c:pt idx="3795">
                  <c:v>5327662.9570747288</c:v>
                </c:pt>
                <c:pt idx="3796">
                  <c:v>5360699.5230524717</c:v>
                </c:pt>
                <c:pt idx="3797">
                  <c:v>5340731.319554856</c:v>
                </c:pt>
                <c:pt idx="3798">
                  <c:v>5281558.0286168596</c:v>
                </c:pt>
                <c:pt idx="3799">
                  <c:v>5223402.2257551737</c:v>
                </c:pt>
                <c:pt idx="3800">
                  <c:v>5269062.0031796582</c:v>
                </c:pt>
                <c:pt idx="3801">
                  <c:v>5239904.6104928534</c:v>
                </c:pt>
                <c:pt idx="3802">
                  <c:v>5202861.6852146341</c:v>
                </c:pt>
                <c:pt idx="3803">
                  <c:v>5298537.3608903103</c:v>
                </c:pt>
                <c:pt idx="3804">
                  <c:v>5293990.4610492913</c:v>
                </c:pt>
                <c:pt idx="3805">
                  <c:v>5149125.5961844269</c:v>
                </c:pt>
                <c:pt idx="3806">
                  <c:v>5123879.1732909456</c:v>
                </c:pt>
                <c:pt idx="3807">
                  <c:v>5209220.9856915819</c:v>
                </c:pt>
                <c:pt idx="3808">
                  <c:v>5294276.6295707552</c:v>
                </c:pt>
                <c:pt idx="3809">
                  <c:v>5168171.701112885</c:v>
                </c:pt>
                <c:pt idx="3810">
                  <c:v>5237170.1112877671</c:v>
                </c:pt>
                <c:pt idx="3811">
                  <c:v>5230015.898251201</c:v>
                </c:pt>
                <c:pt idx="3812">
                  <c:v>5254276.6295707561</c:v>
                </c:pt>
                <c:pt idx="3813">
                  <c:v>5325055.6438791817</c:v>
                </c:pt>
                <c:pt idx="3814">
                  <c:v>5319968.203497624</c:v>
                </c:pt>
                <c:pt idx="3815">
                  <c:v>5356597.7742448421</c:v>
                </c:pt>
                <c:pt idx="3816">
                  <c:v>5355166.9316375284</c:v>
                </c:pt>
                <c:pt idx="3817">
                  <c:v>5379300.4769475451</c:v>
                </c:pt>
                <c:pt idx="3818">
                  <c:v>5322893.4817170203</c:v>
                </c:pt>
                <c:pt idx="3819">
                  <c:v>5303243.2432432529</c:v>
                </c:pt>
                <c:pt idx="3820">
                  <c:v>5300222.5755167026</c:v>
                </c:pt>
                <c:pt idx="3821">
                  <c:v>5290302.066772664</c:v>
                </c:pt>
                <c:pt idx="3822">
                  <c:v>5363211.4467408676</c:v>
                </c:pt>
                <c:pt idx="3823">
                  <c:v>5363052.4642289439</c:v>
                </c:pt>
                <c:pt idx="3824">
                  <c:v>5237806.0413354626</c:v>
                </c:pt>
                <c:pt idx="3825">
                  <c:v>5173354.5310015986</c:v>
                </c:pt>
                <c:pt idx="3826">
                  <c:v>5170524.6422893563</c:v>
                </c:pt>
                <c:pt idx="3827">
                  <c:v>5160381.5580286253</c:v>
                </c:pt>
                <c:pt idx="3828">
                  <c:v>5115516.6931637609</c:v>
                </c:pt>
                <c:pt idx="3829">
                  <c:v>5101685.2146264007</c:v>
                </c:pt>
                <c:pt idx="3830">
                  <c:v>5166581.8759936504</c:v>
                </c:pt>
                <c:pt idx="3831">
                  <c:v>5065405.4054054152</c:v>
                </c:pt>
                <c:pt idx="3832">
                  <c:v>5076565.9777424578</c:v>
                </c:pt>
                <c:pt idx="3833">
                  <c:v>5096279.8092209948</c:v>
                </c:pt>
                <c:pt idx="3834">
                  <c:v>5117519.8728139997</c:v>
                </c:pt>
                <c:pt idx="3835">
                  <c:v>5145659.7774244929</c:v>
                </c:pt>
                <c:pt idx="3836">
                  <c:v>5198473.7678855415</c:v>
                </c:pt>
                <c:pt idx="3837">
                  <c:v>5230492.8457869729</c:v>
                </c:pt>
                <c:pt idx="3838">
                  <c:v>5311987.2813990554</c:v>
                </c:pt>
                <c:pt idx="3839">
                  <c:v>5330079.4912559707</c:v>
                </c:pt>
                <c:pt idx="3840">
                  <c:v>5316915.7392686894</c:v>
                </c:pt>
                <c:pt idx="3841">
                  <c:v>5340540.540540549</c:v>
                </c:pt>
                <c:pt idx="3842">
                  <c:v>5329793.3227345077</c:v>
                </c:pt>
                <c:pt idx="3843">
                  <c:v>5289920.5087440461</c:v>
                </c:pt>
                <c:pt idx="3844">
                  <c:v>5321780.6041335529</c:v>
                </c:pt>
                <c:pt idx="3845">
                  <c:v>5375548.4896661434</c:v>
                </c:pt>
                <c:pt idx="3846">
                  <c:v>5370365.6597774317</c:v>
                </c:pt>
                <c:pt idx="3847">
                  <c:v>5395802.861685222</c:v>
                </c:pt>
                <c:pt idx="3848">
                  <c:v>5419491.2559618512</c:v>
                </c:pt>
                <c:pt idx="3849">
                  <c:v>5412273.4499205155</c:v>
                </c:pt>
                <c:pt idx="3850">
                  <c:v>5318314.7853736151</c:v>
                </c:pt>
                <c:pt idx="3851">
                  <c:v>5296375.198728146</c:v>
                </c:pt>
                <c:pt idx="3852">
                  <c:v>5316724.9602543777</c:v>
                </c:pt>
                <c:pt idx="3853">
                  <c:v>5379745.6279809279</c:v>
                </c:pt>
                <c:pt idx="3854">
                  <c:v>5376216.2162162224</c:v>
                </c:pt>
                <c:pt idx="3855">
                  <c:v>5420540.5405405462</c:v>
                </c:pt>
                <c:pt idx="3856">
                  <c:v>5474117.6470588297</c:v>
                </c:pt>
                <c:pt idx="3857">
                  <c:v>5475262.3211446814</c:v>
                </c:pt>
                <c:pt idx="3858">
                  <c:v>5471192.3688394353</c:v>
                </c:pt>
                <c:pt idx="3859">
                  <c:v>5424133.5453100232</c:v>
                </c:pt>
                <c:pt idx="3860">
                  <c:v>5490302.0667726612</c:v>
                </c:pt>
                <c:pt idx="3861">
                  <c:v>5462511.9236884005</c:v>
                </c:pt>
                <c:pt idx="3862">
                  <c:v>5419109.6979332333</c:v>
                </c:pt>
                <c:pt idx="3863">
                  <c:v>5317011.1287758406</c:v>
                </c:pt>
                <c:pt idx="3864">
                  <c:v>5301748.8076311667</c:v>
                </c:pt>
                <c:pt idx="3865">
                  <c:v>5325945.9459459512</c:v>
                </c:pt>
                <c:pt idx="3866">
                  <c:v>5355675.6756756818</c:v>
                </c:pt>
                <c:pt idx="3867">
                  <c:v>5426295.7074721847</c:v>
                </c:pt>
                <c:pt idx="3868">
                  <c:v>5432782.1939586699</c:v>
                </c:pt>
                <c:pt idx="3869">
                  <c:v>5416152.6232114527</c:v>
                </c:pt>
                <c:pt idx="3870">
                  <c:v>5448616.8521462707</c:v>
                </c:pt>
                <c:pt idx="3871">
                  <c:v>5461780.6041335519</c:v>
                </c:pt>
                <c:pt idx="3872">
                  <c:v>5446486.4864864936</c:v>
                </c:pt>
                <c:pt idx="3873">
                  <c:v>5421685.2146263989</c:v>
                </c:pt>
                <c:pt idx="3874">
                  <c:v>5381462.6391097056</c:v>
                </c:pt>
                <c:pt idx="3875">
                  <c:v>5309666.1367249684</c:v>
                </c:pt>
                <c:pt idx="3876">
                  <c:v>5313736.0890302146</c:v>
                </c:pt>
                <c:pt idx="3877">
                  <c:v>5417201.9077901505</c:v>
                </c:pt>
                <c:pt idx="3878">
                  <c:v>5390969.793322742</c:v>
                </c:pt>
                <c:pt idx="3879">
                  <c:v>5384133.5453100232</c:v>
                </c:pt>
                <c:pt idx="3880">
                  <c:v>5402321.1446740935</c:v>
                </c:pt>
                <c:pt idx="3881">
                  <c:v>5324483.3068362558</c:v>
                </c:pt>
                <c:pt idx="3882">
                  <c:v>5278187.5993640777</c:v>
                </c:pt>
                <c:pt idx="3883">
                  <c:v>4965977.7424483374</c:v>
                </c:pt>
                <c:pt idx="3884">
                  <c:v>5011573.9268680513</c:v>
                </c:pt>
                <c:pt idx="3885">
                  <c:v>4955071.5421303725</c:v>
                </c:pt>
                <c:pt idx="3886">
                  <c:v>5054976.1526232185</c:v>
                </c:pt>
                <c:pt idx="3887">
                  <c:v>5088680.4451510403</c:v>
                </c:pt>
                <c:pt idx="3888">
                  <c:v>5069189.1891891966</c:v>
                </c:pt>
                <c:pt idx="3889">
                  <c:v>4951255.9618442049</c:v>
                </c:pt>
                <c:pt idx="3890">
                  <c:v>4907472.1780604208</c:v>
                </c:pt>
                <c:pt idx="3891">
                  <c:v>4974880.7631160654</c:v>
                </c:pt>
                <c:pt idx="3892">
                  <c:v>4868076.311605732</c:v>
                </c:pt>
                <c:pt idx="3893">
                  <c:v>4806868.0445151124</c:v>
                </c:pt>
                <c:pt idx="3894">
                  <c:v>4889189.1891891984</c:v>
                </c:pt>
                <c:pt idx="3895">
                  <c:v>4972082.6709062103</c:v>
                </c:pt>
                <c:pt idx="3896">
                  <c:v>4952686.8044515206</c:v>
                </c:pt>
                <c:pt idx="3897">
                  <c:v>4953449.9205087544</c:v>
                </c:pt>
                <c:pt idx="3898">
                  <c:v>5006200.3179650344</c:v>
                </c:pt>
                <c:pt idx="3899">
                  <c:v>4978759.9364070063</c:v>
                </c:pt>
                <c:pt idx="3900">
                  <c:v>5023306.8362480234</c:v>
                </c:pt>
                <c:pt idx="3901">
                  <c:v>5075930.047694765</c:v>
                </c:pt>
                <c:pt idx="3902">
                  <c:v>5072877.5834658314</c:v>
                </c:pt>
                <c:pt idx="3903">
                  <c:v>4967885.5325914267</c:v>
                </c:pt>
                <c:pt idx="3904">
                  <c:v>4989475.3577106632</c:v>
                </c:pt>
                <c:pt idx="3905">
                  <c:v>5003815.5802861797</c:v>
                </c:pt>
                <c:pt idx="3906">
                  <c:v>4957519.8728140015</c:v>
                </c:pt>
                <c:pt idx="3907">
                  <c:v>4987790.1430842718</c:v>
                </c:pt>
                <c:pt idx="3908">
                  <c:v>5054944.3561208379</c:v>
                </c:pt>
                <c:pt idx="3909">
                  <c:v>5056216.216216227</c:v>
                </c:pt>
                <c:pt idx="3910">
                  <c:v>5163306.8362480244</c:v>
                </c:pt>
                <c:pt idx="3911">
                  <c:v>5184674.0858505676</c:v>
                </c:pt>
                <c:pt idx="3912">
                  <c:v>5200254.3720190888</c:v>
                </c:pt>
                <c:pt idx="3913">
                  <c:v>5169697.9332273565</c:v>
                </c:pt>
                <c:pt idx="3914">
                  <c:v>5208076.3116057338</c:v>
                </c:pt>
                <c:pt idx="3915">
                  <c:v>5178759.9364070054</c:v>
                </c:pt>
                <c:pt idx="3916">
                  <c:v>5171192.3688394381</c:v>
                </c:pt>
                <c:pt idx="3917">
                  <c:v>5156057.2337043025</c:v>
                </c:pt>
                <c:pt idx="3918">
                  <c:v>5201589.8251192477</c:v>
                </c:pt>
                <c:pt idx="3919">
                  <c:v>5238887.1224165447</c:v>
                </c:pt>
                <c:pt idx="3920">
                  <c:v>5262352.9411764806</c:v>
                </c:pt>
                <c:pt idx="3921">
                  <c:v>5253831.4785373714</c:v>
                </c:pt>
                <c:pt idx="3922">
                  <c:v>5247503.9745628098</c:v>
                </c:pt>
                <c:pt idx="3923">
                  <c:v>5275325.9141494557</c:v>
                </c:pt>
                <c:pt idx="3924">
                  <c:v>5253131.9554849081</c:v>
                </c:pt>
                <c:pt idx="3925">
                  <c:v>5235548.4896661481</c:v>
                </c:pt>
                <c:pt idx="3926">
                  <c:v>5196311.605723382</c:v>
                </c:pt>
                <c:pt idx="3927">
                  <c:v>5158505.5643879287</c:v>
                </c:pt>
                <c:pt idx="3928">
                  <c:v>5129284.5786963543</c:v>
                </c:pt>
                <c:pt idx="3929">
                  <c:v>5119745.6279809326</c:v>
                </c:pt>
                <c:pt idx="3930">
                  <c:v>5126041.3354531107</c:v>
                </c:pt>
                <c:pt idx="3931">
                  <c:v>5113004.7694753688</c:v>
                </c:pt>
                <c:pt idx="3932">
                  <c:v>5059109.697933238</c:v>
                </c:pt>
                <c:pt idx="3933">
                  <c:v>5058378.3783783894</c:v>
                </c:pt>
                <c:pt idx="3934">
                  <c:v>5033513.5135135241</c:v>
                </c:pt>
                <c:pt idx="3935">
                  <c:v>4949666.1367249712</c:v>
                </c:pt>
                <c:pt idx="3936">
                  <c:v>4976152.6232114583</c:v>
                </c:pt>
                <c:pt idx="3937">
                  <c:v>4936248.0127186123</c:v>
                </c:pt>
                <c:pt idx="3938">
                  <c:v>4964451.5103338743</c:v>
                </c:pt>
                <c:pt idx="3939">
                  <c:v>4984133.545310027</c:v>
                </c:pt>
                <c:pt idx="3940">
                  <c:v>4916883.9427663069</c:v>
                </c:pt>
                <c:pt idx="3941">
                  <c:v>4987440.3815580402</c:v>
                </c:pt>
                <c:pt idx="3942">
                  <c:v>4996216.216216227</c:v>
                </c:pt>
                <c:pt idx="3943">
                  <c:v>4991573.926868055</c:v>
                </c:pt>
                <c:pt idx="3944">
                  <c:v>4980349.7615262428</c:v>
                </c:pt>
                <c:pt idx="3945">
                  <c:v>5013545.3100159094</c:v>
                </c:pt>
                <c:pt idx="3946">
                  <c:v>5051001.5898251301</c:v>
                </c:pt>
                <c:pt idx="3947">
                  <c:v>5046263.910969804</c:v>
                </c:pt>
                <c:pt idx="3948">
                  <c:v>5058759.9364070063</c:v>
                </c:pt>
                <c:pt idx="3949">
                  <c:v>5043783.7837837953</c:v>
                </c:pt>
                <c:pt idx="3950">
                  <c:v>5001049.2845787071</c:v>
                </c:pt>
                <c:pt idx="3951">
                  <c:v>4948744.0381558137</c:v>
                </c:pt>
                <c:pt idx="3952">
                  <c:v>4938251.1923688501</c:v>
                </c:pt>
                <c:pt idx="3953">
                  <c:v>4897742.4483306948</c:v>
                </c:pt>
                <c:pt idx="3954">
                  <c:v>4841017.4880763227</c:v>
                </c:pt>
                <c:pt idx="3955">
                  <c:v>4886041.3354531117</c:v>
                </c:pt>
                <c:pt idx="3956">
                  <c:v>4839713.8314785482</c:v>
                </c:pt>
                <c:pt idx="3957">
                  <c:v>4864896.6613672609</c:v>
                </c:pt>
                <c:pt idx="3958">
                  <c:v>4897233.7042925386</c:v>
                </c:pt>
                <c:pt idx="3959">
                  <c:v>4929030.2066772766</c:v>
                </c:pt>
                <c:pt idx="3960">
                  <c:v>4988457.8696343526</c:v>
                </c:pt>
                <c:pt idx="3961">
                  <c:v>4936057.2337043043</c:v>
                </c:pt>
                <c:pt idx="3962">
                  <c:v>4982162.1621621745</c:v>
                </c:pt>
                <c:pt idx="3963">
                  <c:v>4951414.9443561332</c:v>
                </c:pt>
                <c:pt idx="3964">
                  <c:v>5002193.9586645588</c:v>
                </c:pt>
                <c:pt idx="3965">
                  <c:v>4999077.9014308546</c:v>
                </c:pt>
                <c:pt idx="3966">
                  <c:v>5039841.0174880875</c:v>
                </c:pt>
                <c:pt idx="3967">
                  <c:v>5042257.5516693285</c:v>
                </c:pt>
                <c:pt idx="3968">
                  <c:v>5021462.6391097102</c:v>
                </c:pt>
                <c:pt idx="3969">
                  <c:v>5053322.7344992179</c:v>
                </c:pt>
                <c:pt idx="3970">
                  <c:v>5064038.1558028739</c:v>
                </c:pt>
                <c:pt idx="3971">
                  <c:v>4954721.7806041455</c:v>
                </c:pt>
                <c:pt idx="3972">
                  <c:v>4950492.8457869748</c:v>
                </c:pt>
                <c:pt idx="3973">
                  <c:v>4922734.4992050994</c:v>
                </c:pt>
                <c:pt idx="3974">
                  <c:v>4812909.3799682157</c:v>
                </c:pt>
                <c:pt idx="3975">
                  <c:v>4833926.8680445282</c:v>
                </c:pt>
                <c:pt idx="3976">
                  <c:v>4810079.4912559744</c:v>
                </c:pt>
                <c:pt idx="3977">
                  <c:v>4776025.43720192</c:v>
                </c:pt>
                <c:pt idx="3978">
                  <c:v>4809157.3926868159</c:v>
                </c:pt>
                <c:pt idx="3979">
                  <c:v>4792877.5834658304</c:v>
                </c:pt>
                <c:pt idx="3980">
                  <c:v>4729920.5087440498</c:v>
                </c:pt>
                <c:pt idx="3981">
                  <c:v>4674721.7806041446</c:v>
                </c:pt>
                <c:pt idx="3982">
                  <c:v>4728203.497615274</c:v>
                </c:pt>
                <c:pt idx="3983">
                  <c:v>4648203.497615274</c:v>
                </c:pt>
                <c:pt idx="3984">
                  <c:v>4627535.7710651942</c:v>
                </c:pt>
                <c:pt idx="3985">
                  <c:v>4720158.9825119348</c:v>
                </c:pt>
                <c:pt idx="3986">
                  <c:v>4728871.224165353</c:v>
                </c:pt>
                <c:pt idx="3987">
                  <c:v>4729888.7122416645</c:v>
                </c:pt>
                <c:pt idx="3988">
                  <c:v>4721558.0286168633</c:v>
                </c:pt>
                <c:pt idx="3989">
                  <c:v>4809888.7122416655</c:v>
                </c:pt>
                <c:pt idx="3990">
                  <c:v>4805055.6438791854</c:v>
                </c:pt>
                <c:pt idx="3991">
                  <c:v>4741208.2670906326</c:v>
                </c:pt>
                <c:pt idx="3992">
                  <c:v>4681589.8251192495</c:v>
                </c:pt>
                <c:pt idx="3993">
                  <c:v>4708426.0731319683</c:v>
                </c:pt>
                <c:pt idx="3994">
                  <c:v>4762543.7201907923</c:v>
                </c:pt>
                <c:pt idx="3995">
                  <c:v>4697774.244833081</c:v>
                </c:pt>
                <c:pt idx="3996">
                  <c:v>4641144.6740858629</c:v>
                </c:pt>
                <c:pt idx="3997">
                  <c:v>4588680.4451510459</c:v>
                </c:pt>
                <c:pt idx="3998">
                  <c:v>4436470.5882353066</c:v>
                </c:pt>
                <c:pt idx="3999">
                  <c:v>4439395.8664547028</c:v>
                </c:pt>
                <c:pt idx="4000">
                  <c:v>4555135.1351351477</c:v>
                </c:pt>
                <c:pt idx="4001">
                  <c:v>4482193.9586645598</c:v>
                </c:pt>
                <c:pt idx="4002">
                  <c:v>4520476.947535784</c:v>
                </c:pt>
                <c:pt idx="4003">
                  <c:v>4573449.9205087572</c:v>
                </c:pt>
                <c:pt idx="4004">
                  <c:v>4585532.5914149573</c:v>
                </c:pt>
                <c:pt idx="4005">
                  <c:v>4600667.726550092</c:v>
                </c:pt>
                <c:pt idx="4006">
                  <c:v>4521176.4705882473</c:v>
                </c:pt>
                <c:pt idx="4007">
                  <c:v>4463402.2257551784</c:v>
                </c:pt>
                <c:pt idx="4008">
                  <c:v>4432813.9904610608</c:v>
                </c:pt>
                <c:pt idx="4009">
                  <c:v>4470429.2527822051</c:v>
                </c:pt>
                <c:pt idx="4010">
                  <c:v>4443275.0397456391</c:v>
                </c:pt>
                <c:pt idx="4011">
                  <c:v>4592877.5834658304</c:v>
                </c:pt>
                <c:pt idx="4012">
                  <c:v>4686073.131955497</c:v>
                </c:pt>
                <c:pt idx="4013">
                  <c:v>4753958.6645469116</c:v>
                </c:pt>
                <c:pt idx="4014">
                  <c:v>4760158.9825119358</c:v>
                </c:pt>
                <c:pt idx="4015">
                  <c:v>4760127.1860095514</c:v>
                </c:pt>
                <c:pt idx="4016">
                  <c:v>4789697.9332273575</c:v>
                </c:pt>
                <c:pt idx="4017">
                  <c:v>4760667.726550092</c:v>
                </c:pt>
                <c:pt idx="4018">
                  <c:v>4775961.8441971513</c:v>
                </c:pt>
                <c:pt idx="4019">
                  <c:v>4794117.6470588371</c:v>
                </c:pt>
                <c:pt idx="4020">
                  <c:v>4744419.7138314918</c:v>
                </c:pt>
                <c:pt idx="4021">
                  <c:v>4768680.4451510468</c:v>
                </c:pt>
                <c:pt idx="4022">
                  <c:v>4777456.2798092347</c:v>
                </c:pt>
                <c:pt idx="4023">
                  <c:v>4835834.6581876129</c:v>
                </c:pt>
                <c:pt idx="4024">
                  <c:v>4899364.0699523184</c:v>
                </c:pt>
                <c:pt idx="4025">
                  <c:v>4906136.7249602675</c:v>
                </c:pt>
                <c:pt idx="4026">
                  <c:v>4907154.2130365791</c:v>
                </c:pt>
                <c:pt idx="4027">
                  <c:v>4842670.9062003316</c:v>
                </c:pt>
                <c:pt idx="4028">
                  <c:v>4831160.5723370565</c:v>
                </c:pt>
                <c:pt idx="4029">
                  <c:v>4919046.1049284711</c:v>
                </c:pt>
                <c:pt idx="4030">
                  <c:v>4921081.0810810942</c:v>
                </c:pt>
                <c:pt idx="4031">
                  <c:v>4904960.2543720324</c:v>
                </c:pt>
                <c:pt idx="4032">
                  <c:v>4934054.0540540675</c:v>
                </c:pt>
                <c:pt idx="4033">
                  <c:v>4835103.3386327634</c:v>
                </c:pt>
                <c:pt idx="4034">
                  <c:v>4842193.9586645607</c:v>
                </c:pt>
                <c:pt idx="4035">
                  <c:v>4799014.3084260868</c:v>
                </c:pt>
                <c:pt idx="4036">
                  <c:v>4804578.6963434163</c:v>
                </c:pt>
                <c:pt idx="4037">
                  <c:v>4878473.7678855471</c:v>
                </c:pt>
                <c:pt idx="4038">
                  <c:v>4902352.9411764853</c:v>
                </c:pt>
                <c:pt idx="4039">
                  <c:v>4992337.0429252936</c:v>
                </c:pt>
                <c:pt idx="4040">
                  <c:v>5033195.5484896814</c:v>
                </c:pt>
                <c:pt idx="4041">
                  <c:v>5033227.3449920667</c:v>
                </c:pt>
                <c:pt idx="4042">
                  <c:v>5031510.333863291</c:v>
                </c:pt>
                <c:pt idx="4043">
                  <c:v>5023402.225755183</c:v>
                </c:pt>
                <c:pt idx="4044">
                  <c:v>4995262.3211446898</c:v>
                </c:pt>
                <c:pt idx="4045">
                  <c:v>5063688.394276645</c:v>
                </c:pt>
                <c:pt idx="4046">
                  <c:v>5074658.1875993796</c:v>
                </c:pt>
                <c:pt idx="4047">
                  <c:v>4990302.0667726705</c:v>
                </c:pt>
                <c:pt idx="4048">
                  <c:v>4991923.6883942923</c:v>
                </c:pt>
                <c:pt idx="4049">
                  <c:v>4964006.3593004923</c:v>
                </c:pt>
                <c:pt idx="4050">
                  <c:v>4926550.0794912716</c:v>
                </c:pt>
                <c:pt idx="4051">
                  <c:v>4900826.7090620184</c:v>
                </c:pt>
                <c:pt idx="4052">
                  <c:v>4919236.8839427819</c:v>
                </c:pt>
                <c:pt idx="4053">
                  <c:v>4917933.2273450075</c:v>
                </c:pt>
                <c:pt idx="4054">
                  <c:v>5002257.5516693322</c:v>
                </c:pt>
                <c:pt idx="4055">
                  <c:v>5016089.0302066933</c:v>
                </c:pt>
                <c:pt idx="4056">
                  <c:v>4991319.554848982</c:v>
                </c:pt>
                <c:pt idx="4057">
                  <c:v>5024101.7488076454</c:v>
                </c:pt>
                <c:pt idx="4058">
                  <c:v>4969729.7297297437</c:v>
                </c:pt>
                <c:pt idx="4059">
                  <c:v>4998887.1224165484</c:v>
                </c:pt>
                <c:pt idx="4060">
                  <c:v>5017965.0238473909</c:v>
                </c:pt>
                <c:pt idx="4061">
                  <c:v>5004864.8648648793</c:v>
                </c:pt>
                <c:pt idx="4062">
                  <c:v>4949697.9332273593</c:v>
                </c:pt>
                <c:pt idx="4063">
                  <c:v>4928267.0906200465</c:v>
                </c:pt>
                <c:pt idx="4064">
                  <c:v>4916406.9952305397</c:v>
                </c:pt>
                <c:pt idx="4065">
                  <c:v>4927726.5500795068</c:v>
                </c:pt>
                <c:pt idx="4066">
                  <c:v>5046041.3354531154</c:v>
                </c:pt>
                <c:pt idx="4067">
                  <c:v>5131732.9093799833</c:v>
                </c:pt>
                <c:pt idx="4068">
                  <c:v>5187058.8235294269</c:v>
                </c:pt>
                <c:pt idx="4069">
                  <c:v>5200953.8950715577</c:v>
                </c:pt>
                <c:pt idx="4070">
                  <c:v>5189252.7821939746</c:v>
                </c:pt>
                <c:pt idx="4071">
                  <c:v>5201875.9936407143</c:v>
                </c:pt>
                <c:pt idx="4072">
                  <c:v>5226677.26550081</c:v>
                </c:pt>
                <c:pt idx="4073">
                  <c:v>5227853.7360890443</c:v>
                </c:pt>
                <c:pt idx="4074">
                  <c:v>5215294.1176470732</c:v>
                </c:pt>
                <c:pt idx="4075">
                  <c:v>5256883.9427663106</c:v>
                </c:pt>
                <c:pt idx="4076">
                  <c:v>5261081.0810810952</c:v>
                </c:pt>
                <c:pt idx="4077">
                  <c:v>5216915.739268695</c:v>
                </c:pt>
                <c:pt idx="4078">
                  <c:v>5195580.2861685362</c:v>
                </c:pt>
                <c:pt idx="4079">
                  <c:v>5157774.2448330829</c:v>
                </c:pt>
                <c:pt idx="4080">
                  <c:v>5156661.3672496164</c:v>
                </c:pt>
                <c:pt idx="4081">
                  <c:v>5218823.5294117788</c:v>
                </c:pt>
                <c:pt idx="4082">
                  <c:v>5176947.5357710794</c:v>
                </c:pt>
                <c:pt idx="4083">
                  <c:v>5195675.6756756892</c:v>
                </c:pt>
                <c:pt idx="4084">
                  <c:v>5239109.6979332417</c:v>
                </c:pt>
                <c:pt idx="4085">
                  <c:v>5227281.3990461193</c:v>
                </c:pt>
                <c:pt idx="4086">
                  <c:v>5216979.3322734656</c:v>
                </c:pt>
                <c:pt idx="4087">
                  <c:v>5259427.6629570909</c:v>
                </c:pt>
                <c:pt idx="4088">
                  <c:v>5143783.783783799</c:v>
                </c:pt>
                <c:pt idx="4089">
                  <c:v>5147662.9570747372</c:v>
                </c:pt>
                <c:pt idx="4090">
                  <c:v>5168744.0381558193</c:v>
                </c:pt>
                <c:pt idx="4091">
                  <c:v>5217170.1112877745</c:v>
                </c:pt>
                <c:pt idx="4092">
                  <c:v>5270429.2527822107</c:v>
                </c:pt>
                <c:pt idx="4093">
                  <c:v>5296248.0127186179</c:v>
                </c:pt>
                <c:pt idx="4094">
                  <c:v>5323179.6502384907</c:v>
                </c:pt>
                <c:pt idx="4095">
                  <c:v>5301081.0810810979</c:v>
                </c:pt>
                <c:pt idx="4096">
                  <c:v>5302321.1446741018</c:v>
                </c:pt>
                <c:pt idx="4097">
                  <c:v>5292972.9729729891</c:v>
                </c:pt>
                <c:pt idx="4098">
                  <c:v>5384992.0508744195</c:v>
                </c:pt>
                <c:pt idx="4099">
                  <c:v>5418791.7329093954</c:v>
                </c:pt>
                <c:pt idx="4100">
                  <c:v>5417806.0413354691</c:v>
                </c:pt>
                <c:pt idx="4101">
                  <c:v>5446740.8585055806</c:v>
                </c:pt>
                <c:pt idx="4102">
                  <c:v>5431732.9093799843</c:v>
                </c:pt>
                <c:pt idx="4103">
                  <c:v>5410937.996820366</c:v>
                </c:pt>
                <c:pt idx="4104">
                  <c:v>5423561.2082671067</c:v>
                </c:pt>
                <c:pt idx="4105">
                  <c:v>5447281.3990461221</c:v>
                </c:pt>
                <c:pt idx="4106">
                  <c:v>5411828.2988871392</c:v>
                </c:pt>
                <c:pt idx="4107">
                  <c:v>5431605.7233704459</c:v>
                </c:pt>
                <c:pt idx="4108">
                  <c:v>5491669.3163752146</c:v>
                </c:pt>
                <c:pt idx="4109">
                  <c:v>5463052.4642289504</c:v>
                </c:pt>
                <c:pt idx="4110">
                  <c:v>5479046.1049284739</c:v>
                </c:pt>
                <c:pt idx="4111">
                  <c:v>5511160.5723370593</c:v>
                </c:pt>
                <c:pt idx="4112">
                  <c:v>5493481.7170111462</c:v>
                </c:pt>
                <c:pt idx="4113">
                  <c:v>5492241.6534181414</c:v>
                </c:pt>
                <c:pt idx="4114">
                  <c:v>5483561.2082671085</c:v>
                </c:pt>
                <c:pt idx="4115">
                  <c:v>5433926.8680445338</c:v>
                </c:pt>
                <c:pt idx="4116">
                  <c:v>5437901.4308426259</c:v>
                </c:pt>
                <c:pt idx="4117">
                  <c:v>5521875.9936407171</c:v>
                </c:pt>
                <c:pt idx="4118">
                  <c:v>5539809.2209857097</c:v>
                </c:pt>
                <c:pt idx="4119">
                  <c:v>5518759.9364070129</c:v>
                </c:pt>
                <c:pt idx="4120">
                  <c:v>5453290.9379968373</c:v>
                </c:pt>
                <c:pt idx="4121">
                  <c:v>5464006.3593004942</c:v>
                </c:pt>
                <c:pt idx="4122">
                  <c:v>5514880.7631160747</c:v>
                </c:pt>
                <c:pt idx="4123">
                  <c:v>5496057.2337043099</c:v>
                </c:pt>
                <c:pt idx="4124">
                  <c:v>5484292.5278219571</c:v>
                </c:pt>
                <c:pt idx="4125">
                  <c:v>5515580.2861685399</c:v>
                </c:pt>
                <c:pt idx="4126">
                  <c:v>5511542.1303656781</c:v>
                </c:pt>
                <c:pt idx="4127">
                  <c:v>5487535.7710652007</c:v>
                </c:pt>
                <c:pt idx="4128">
                  <c:v>5489729.7297297483</c:v>
                </c:pt>
                <c:pt idx="4129">
                  <c:v>5500985.6915739449</c:v>
                </c:pt>
                <c:pt idx="4130">
                  <c:v>5464038.1558028804</c:v>
                </c:pt>
                <c:pt idx="4131">
                  <c:v>5451542.1303656772</c:v>
                </c:pt>
                <c:pt idx="4132">
                  <c:v>5473736.0890302258</c:v>
                </c:pt>
                <c:pt idx="4133">
                  <c:v>5560794.9125596378</c:v>
                </c:pt>
                <c:pt idx="4134">
                  <c:v>5587408.5850556633</c:v>
                </c:pt>
                <c:pt idx="4135">
                  <c:v>5580063.5930047883</c:v>
                </c:pt>
                <c:pt idx="4136">
                  <c:v>5602321.1446741046</c:v>
                </c:pt>
                <c:pt idx="4137">
                  <c:v>5687122.4165342003</c:v>
                </c:pt>
                <c:pt idx="4138">
                  <c:v>5671192.3688394474</c:v>
                </c:pt>
                <c:pt idx="4139">
                  <c:v>5693163.7519873008</c:v>
                </c:pt>
                <c:pt idx="4140">
                  <c:v>5638600.9538950911</c:v>
                </c:pt>
                <c:pt idx="4141">
                  <c:v>5542511.9236884136</c:v>
                </c:pt>
                <c:pt idx="4142">
                  <c:v>5549507.154213056</c:v>
                </c:pt>
                <c:pt idx="4143">
                  <c:v>5559650.238473787</c:v>
                </c:pt>
                <c:pt idx="4144">
                  <c:v>5583370.4292528015</c:v>
                </c:pt>
                <c:pt idx="4145">
                  <c:v>5601526.2321144855</c:v>
                </c:pt>
                <c:pt idx="4146">
                  <c:v>5580858.5055644065</c:v>
                </c:pt>
                <c:pt idx="4147">
                  <c:v>5581653.4181240248</c:v>
                </c:pt>
                <c:pt idx="4148">
                  <c:v>5639077.901430862</c:v>
                </c:pt>
                <c:pt idx="4149">
                  <c:v>5616248.0127186188</c:v>
                </c:pt>
                <c:pt idx="4150">
                  <c:v>5547249.6025437377</c:v>
                </c:pt>
                <c:pt idx="4151">
                  <c:v>5536661.3672496201</c:v>
                </c:pt>
                <c:pt idx="4152">
                  <c:v>5561303.6565977922</c:v>
                </c:pt>
                <c:pt idx="4153">
                  <c:v>5463434.0222575692</c:v>
                </c:pt>
                <c:pt idx="4154">
                  <c:v>5476089.0302066943</c:v>
                </c:pt>
                <c:pt idx="4155">
                  <c:v>5556820.3497615438</c:v>
                </c:pt>
                <c:pt idx="4156">
                  <c:v>5576565.9777424652</c:v>
                </c:pt>
                <c:pt idx="4157">
                  <c:v>5560540.5405405583</c:v>
                </c:pt>
                <c:pt idx="4158">
                  <c:v>5538664.5468998579</c:v>
                </c:pt>
                <c:pt idx="4159">
                  <c:v>5531065.1828299062</c:v>
                </c:pt>
                <c:pt idx="4160">
                  <c:v>5538187.5993640861</c:v>
                </c:pt>
                <c:pt idx="4161">
                  <c:v>5452050.8744038325</c:v>
                </c:pt>
                <c:pt idx="4162">
                  <c:v>5458441.9713831646</c:v>
                </c:pt>
                <c:pt idx="4163">
                  <c:v>5418378.378378395</c:v>
                </c:pt>
                <c:pt idx="4164">
                  <c:v>5518537.3608903196</c:v>
                </c:pt>
                <c:pt idx="4165">
                  <c:v>5506581.8759936588</c:v>
                </c:pt>
                <c:pt idx="4166">
                  <c:v>5532209.8569157571</c:v>
                </c:pt>
                <c:pt idx="4167">
                  <c:v>5528171.7011128953</c:v>
                </c:pt>
                <c:pt idx="4168">
                  <c:v>5538282.9888712429</c:v>
                </c:pt>
                <c:pt idx="4169">
                  <c:v>5527058.8235294297</c:v>
                </c:pt>
                <c:pt idx="4170">
                  <c:v>5478696.3434022442</c:v>
                </c:pt>
                <c:pt idx="4171">
                  <c:v>5478696.3434022442</c:v>
                </c:pt>
                <c:pt idx="4172">
                  <c:v>5493163.7519872999</c:v>
                </c:pt>
                <c:pt idx="4173">
                  <c:v>5485691.5739268865</c:v>
                </c:pt>
                <c:pt idx="4174">
                  <c:v>5414308.4260731507</c:v>
                </c:pt>
                <c:pt idx="4175">
                  <c:v>5395834.6581876185</c:v>
                </c:pt>
                <c:pt idx="4176">
                  <c:v>5363275.0397456465</c:v>
                </c:pt>
                <c:pt idx="4177">
                  <c:v>5403529.4117647242</c:v>
                </c:pt>
                <c:pt idx="4178">
                  <c:v>5433100.1589825312</c:v>
                </c:pt>
                <c:pt idx="4179">
                  <c:v>5362162.1621621819</c:v>
                </c:pt>
                <c:pt idx="4180">
                  <c:v>5421780.6041335659</c:v>
                </c:pt>
                <c:pt idx="4181">
                  <c:v>5275866.4546900038</c:v>
                </c:pt>
                <c:pt idx="4182">
                  <c:v>5156406.9952305444</c:v>
                </c:pt>
                <c:pt idx="4183">
                  <c:v>5158410.1748807831</c:v>
                </c:pt>
                <c:pt idx="4184">
                  <c:v>5138282.9888712438</c:v>
                </c:pt>
                <c:pt idx="4185">
                  <c:v>5134562.7980922302</c:v>
                </c:pt>
                <c:pt idx="4186">
                  <c:v>5042352.9411764909</c:v>
                </c:pt>
                <c:pt idx="4187">
                  <c:v>5088903.0206677476</c:v>
                </c:pt>
                <c:pt idx="4188">
                  <c:v>5108616.8521462856</c:v>
                </c:pt>
                <c:pt idx="4189">
                  <c:v>5065500.7949125813</c:v>
                </c:pt>
                <c:pt idx="4190">
                  <c:v>5160127.1860095607</c:v>
                </c:pt>
                <c:pt idx="4191">
                  <c:v>5168139.9046105146</c:v>
                </c:pt>
                <c:pt idx="4192">
                  <c:v>5177837.8378378591</c:v>
                </c:pt>
                <c:pt idx="4193">
                  <c:v>5230206.677265523</c:v>
                </c:pt>
                <c:pt idx="4194">
                  <c:v>5210111.2877583681</c:v>
                </c:pt>
                <c:pt idx="4195">
                  <c:v>5142639.1096979547</c:v>
                </c:pt>
                <c:pt idx="4196">
                  <c:v>5169316.3751987498</c:v>
                </c:pt>
                <c:pt idx="4197">
                  <c:v>5178473.7678855546</c:v>
                </c:pt>
                <c:pt idx="4198">
                  <c:v>5152337.042925301</c:v>
                </c:pt>
                <c:pt idx="4199">
                  <c:v>5244419.713831502</c:v>
                </c:pt>
                <c:pt idx="4200">
                  <c:v>5253895.0715421531</c:v>
                </c:pt>
                <c:pt idx="4201">
                  <c:v>5196057.2337043155</c:v>
                </c:pt>
                <c:pt idx="4202">
                  <c:v>5228489.6661367472</c:v>
                </c:pt>
                <c:pt idx="4203">
                  <c:v>5203465.8187599592</c:v>
                </c:pt>
                <c:pt idx="4204">
                  <c:v>5185119.2368839663</c:v>
                </c:pt>
                <c:pt idx="4205">
                  <c:v>5176120.8267090851</c:v>
                </c:pt>
                <c:pt idx="4206">
                  <c:v>5153799.6820349991</c:v>
                </c:pt>
                <c:pt idx="4207">
                  <c:v>5139841.0174880987</c:v>
                </c:pt>
                <c:pt idx="4208">
                  <c:v>5126422.8934817398</c:v>
                </c:pt>
                <c:pt idx="4209">
                  <c:v>5074149.4435612308</c:v>
                </c:pt>
                <c:pt idx="4210">
                  <c:v>5078378.3783784015</c:v>
                </c:pt>
                <c:pt idx="4211">
                  <c:v>5029093.7996820575</c:v>
                </c:pt>
                <c:pt idx="4212">
                  <c:v>5108330.6836248245</c:v>
                </c:pt>
                <c:pt idx="4213">
                  <c:v>5109602.5437202137</c:v>
                </c:pt>
                <c:pt idx="4214">
                  <c:v>5153322.7344992273</c:v>
                </c:pt>
                <c:pt idx="4215">
                  <c:v>5205596.1844197363</c:v>
                </c:pt>
                <c:pt idx="4216">
                  <c:v>5201589.8251192588</c:v>
                </c:pt>
                <c:pt idx="4217">
                  <c:v>5209697.9332273668</c:v>
                </c:pt>
                <c:pt idx="4218">
                  <c:v>5208585.0556439012</c:v>
                </c:pt>
                <c:pt idx="4219">
                  <c:v>5261558.0286168745</c:v>
                </c:pt>
                <c:pt idx="4220">
                  <c:v>5242480.127186032</c:v>
                </c:pt>
                <c:pt idx="4221">
                  <c:v>5237551.669316398</c:v>
                </c:pt>
                <c:pt idx="4222">
                  <c:v>5270969.7933227587</c:v>
                </c:pt>
                <c:pt idx="4223">
                  <c:v>5329507.1542130606</c:v>
                </c:pt>
                <c:pt idx="4224">
                  <c:v>5346391.0969793573</c:v>
                </c:pt>
                <c:pt idx="4225">
                  <c:v>5342034.9761526482</c:v>
                </c:pt>
                <c:pt idx="4226">
                  <c:v>5349952.3052464472</c:v>
                </c:pt>
                <c:pt idx="4227">
                  <c:v>5340540.5405405657</c:v>
                </c:pt>
                <c:pt idx="4228">
                  <c:v>5352623.2114467658</c:v>
                </c:pt>
                <c:pt idx="4229">
                  <c:v>5364133.5453100409</c:v>
                </c:pt>
                <c:pt idx="4230">
                  <c:v>5309602.5437202156</c:v>
                </c:pt>
                <c:pt idx="4231">
                  <c:v>5336406.9952305499</c:v>
                </c:pt>
                <c:pt idx="4232">
                  <c:v>5390015.8982512178</c:v>
                </c:pt>
                <c:pt idx="4233">
                  <c:v>5470747.2178060682</c:v>
                </c:pt>
                <c:pt idx="4234">
                  <c:v>5495230.5246423157</c:v>
                </c:pt>
                <c:pt idx="4235">
                  <c:v>5489825.1192369107</c:v>
                </c:pt>
                <c:pt idx="4236">
                  <c:v>5444387.9173291195</c:v>
                </c:pt>
                <c:pt idx="4237">
                  <c:v>5543020.6677265763</c:v>
                </c:pt>
                <c:pt idx="4238">
                  <c:v>5554372.0190779287</c:v>
                </c:pt>
                <c:pt idx="4239">
                  <c:v>5558632.7503974838</c:v>
                </c:pt>
                <c:pt idx="4240">
                  <c:v>5596852.1462639384</c:v>
                </c:pt>
                <c:pt idx="4241">
                  <c:v>5576025.4372019349</c:v>
                </c:pt>
                <c:pt idx="4242">
                  <c:v>5576502.3847377067</c:v>
                </c:pt>
                <c:pt idx="4243">
                  <c:v>5582448.3306836532</c:v>
                </c:pt>
                <c:pt idx="4244">
                  <c:v>5592082.6709062289</c:v>
                </c:pt>
                <c:pt idx="4245">
                  <c:v>5599395.8664547177</c:v>
                </c:pt>
                <c:pt idx="4246">
                  <c:v>5591287.7583466098</c:v>
                </c:pt>
                <c:pt idx="4247">
                  <c:v>5548298.8871224448</c:v>
                </c:pt>
                <c:pt idx="4248">
                  <c:v>5582193.9586645756</c:v>
                </c:pt>
                <c:pt idx="4249">
                  <c:v>5609984.1017488372</c:v>
                </c:pt>
                <c:pt idx="4250">
                  <c:v>5646550.0794912856</c:v>
                </c:pt>
                <c:pt idx="4251">
                  <c:v>5664769.4753577393</c:v>
                </c:pt>
                <c:pt idx="4252">
                  <c:v>5676883.9427663237</c:v>
                </c:pt>
                <c:pt idx="4253">
                  <c:v>5684896.6613672776</c:v>
                </c:pt>
                <c:pt idx="4254">
                  <c:v>5657678.8553259419</c:v>
                </c:pt>
                <c:pt idx="4255">
                  <c:v>5646804.4515103614</c:v>
                </c:pt>
                <c:pt idx="4256">
                  <c:v>5688903.0206677541</c:v>
                </c:pt>
                <c:pt idx="4257">
                  <c:v>5659618.441971411</c:v>
                </c:pt>
                <c:pt idx="4258">
                  <c:v>5658219.3958664816</c:v>
                </c:pt>
                <c:pt idx="4259">
                  <c:v>5700127.1860095672</c:v>
                </c:pt>
                <c:pt idx="4260">
                  <c:v>5689602.5437202184</c:v>
                </c:pt>
                <c:pt idx="4261">
                  <c:v>5675230.5246423166</c:v>
                </c:pt>
                <c:pt idx="4262">
                  <c:v>5676947.5357710933</c:v>
                </c:pt>
                <c:pt idx="4263">
                  <c:v>5681748.807631189</c:v>
                </c:pt>
                <c:pt idx="4264">
                  <c:v>5778696.3434022553</c:v>
                </c:pt>
                <c:pt idx="4265">
                  <c:v>5777297.2972973268</c:v>
                </c:pt>
                <c:pt idx="4266">
                  <c:v>5821112.8775834972</c:v>
                </c:pt>
                <c:pt idx="4267">
                  <c:v>5825151.0333863571</c:v>
                </c:pt>
                <c:pt idx="4268">
                  <c:v>5804038.1558028916</c:v>
                </c:pt>
                <c:pt idx="4269">
                  <c:v>5800635.9300477244</c:v>
                </c:pt>
                <c:pt idx="4270">
                  <c:v>5742734.4992051171</c:v>
                </c:pt>
                <c:pt idx="4271">
                  <c:v>5778251.1923688687</c:v>
                </c:pt>
                <c:pt idx="4272">
                  <c:v>5792050.8744038446</c:v>
                </c:pt>
                <c:pt idx="4273">
                  <c:v>5752114.4674086142</c:v>
                </c:pt>
                <c:pt idx="4274">
                  <c:v>5787472.1780604422</c:v>
                </c:pt>
                <c:pt idx="4275">
                  <c:v>5814817.1701113163</c:v>
                </c:pt>
                <c:pt idx="4276">
                  <c:v>5833863.2750397753</c:v>
                </c:pt>
                <c:pt idx="4277">
                  <c:v>5833863.2750397753</c:v>
                </c:pt>
                <c:pt idx="4278">
                  <c:v>5874626.3910970092</c:v>
                </c:pt>
                <c:pt idx="4279">
                  <c:v>5891987.2813990759</c:v>
                </c:pt>
                <c:pt idx="4280">
                  <c:v>5889952.3052464528</c:v>
                </c:pt>
                <c:pt idx="4281">
                  <c:v>5849475.3577106809</c:v>
                </c:pt>
                <c:pt idx="4282">
                  <c:v>5838759.9364070259</c:v>
                </c:pt>
                <c:pt idx="4283">
                  <c:v>5874085.8505564686</c:v>
                </c:pt>
                <c:pt idx="4284">
                  <c:v>5852750.3974563107</c:v>
                </c:pt>
                <c:pt idx="4285">
                  <c:v>5819268.6804451812</c:v>
                </c:pt>
                <c:pt idx="4286">
                  <c:v>5811955.4848966915</c:v>
                </c:pt>
                <c:pt idx="4287">
                  <c:v>5790238.4737679157</c:v>
                </c:pt>
                <c:pt idx="4288">
                  <c:v>5789189.1891892198</c:v>
                </c:pt>
                <c:pt idx="4289">
                  <c:v>5810111.2877583764</c:v>
                </c:pt>
                <c:pt idx="4290">
                  <c:v>5799300.4769475656</c:v>
                </c:pt>
                <c:pt idx="4291">
                  <c:v>5861971.3831478842</c:v>
                </c:pt>
                <c:pt idx="4292">
                  <c:v>5918346.5818760237</c:v>
                </c:pt>
                <c:pt idx="4293">
                  <c:v>5947122.4165342124</c:v>
                </c:pt>
                <c:pt idx="4294">
                  <c:v>5940953.8950715726</c:v>
                </c:pt>
                <c:pt idx="4295">
                  <c:v>5916724.9602544019</c:v>
                </c:pt>
                <c:pt idx="4296">
                  <c:v>5922925.2782194251</c:v>
                </c:pt>
                <c:pt idx="4297">
                  <c:v>5921748.8076311909</c:v>
                </c:pt>
                <c:pt idx="4298">
                  <c:v>5952241.6534181545</c:v>
                </c:pt>
                <c:pt idx="4299">
                  <c:v>5904801.2718601255</c:v>
                </c:pt>
                <c:pt idx="4300">
                  <c:v>5923084.2607313506</c:v>
                </c:pt>
                <c:pt idx="4301">
                  <c:v>5924864.8648648961</c:v>
                </c:pt>
                <c:pt idx="4302">
                  <c:v>5982384.7376788864</c:v>
                </c:pt>
                <c:pt idx="4303">
                  <c:v>5991987.2813990777</c:v>
                </c:pt>
                <c:pt idx="4304">
                  <c:v>5978314.7853736402</c:v>
                </c:pt>
                <c:pt idx="4305">
                  <c:v>6006613.6724960571</c:v>
                </c:pt>
                <c:pt idx="4306">
                  <c:v>6049125.5961844511</c:v>
                </c:pt>
                <c:pt idx="4307">
                  <c:v>6057710.6518283309</c:v>
                </c:pt>
                <c:pt idx="4308">
                  <c:v>5996470.5882353261</c:v>
                </c:pt>
                <c:pt idx="4309">
                  <c:v>5995484.8966613989</c:v>
                </c:pt>
                <c:pt idx="4310">
                  <c:v>6002066.77265504</c:v>
                </c:pt>
                <c:pt idx="4311">
                  <c:v>5968934.8171701431</c:v>
                </c:pt>
                <c:pt idx="4312">
                  <c:v>5952655.0079491576</c:v>
                </c:pt>
                <c:pt idx="4313">
                  <c:v>6047535.7710652156</c:v>
                </c:pt>
                <c:pt idx="4314">
                  <c:v>6101812.4006359642</c:v>
                </c:pt>
                <c:pt idx="4315">
                  <c:v>6108044.5151033718</c:v>
                </c:pt>
                <c:pt idx="4316">
                  <c:v>6120540.5405405732</c:v>
                </c:pt>
                <c:pt idx="4317">
                  <c:v>6118441.9713831805</c:v>
                </c:pt>
                <c:pt idx="4318">
                  <c:v>6115166.9316375526</c:v>
                </c:pt>
                <c:pt idx="4319">
                  <c:v>6138950.7154213358</c:v>
                </c:pt>
                <c:pt idx="4320">
                  <c:v>6152686.8044515429</c:v>
                </c:pt>
                <c:pt idx="4321">
                  <c:v>6128553.2591415262</c:v>
                </c:pt>
                <c:pt idx="4322">
                  <c:v>6145564.3879173603</c:v>
                </c:pt>
                <c:pt idx="4323">
                  <c:v>6134976.1526232427</c:v>
                </c:pt>
                <c:pt idx="4324">
                  <c:v>6148330.6836248329</c:v>
                </c:pt>
                <c:pt idx="4325">
                  <c:v>6115357.7106518596</c:v>
                </c:pt>
                <c:pt idx="4326">
                  <c:v>6109316.3751987601</c:v>
                </c:pt>
                <c:pt idx="4327">
                  <c:v>6116470.5882353261</c:v>
                </c:pt>
                <c:pt idx="4328">
                  <c:v>6090969.7933227662</c:v>
                </c:pt>
                <c:pt idx="4329">
                  <c:v>6097329.093799714</c:v>
                </c:pt>
                <c:pt idx="4330">
                  <c:v>6141526.2321144994</c:v>
                </c:pt>
                <c:pt idx="4331">
                  <c:v>6138950.7154213358</c:v>
                </c:pt>
                <c:pt idx="4332">
                  <c:v>6126295.7074722098</c:v>
                </c:pt>
                <c:pt idx="4333">
                  <c:v>6124006.3593005082</c:v>
                </c:pt>
                <c:pt idx="4334">
                  <c:v>6088998.4101749118</c:v>
                </c:pt>
                <c:pt idx="4335">
                  <c:v>6048585.0556439096</c:v>
                </c:pt>
                <c:pt idx="4336">
                  <c:v>6035771.06518286</c:v>
                </c:pt>
                <c:pt idx="4337">
                  <c:v>6043942.7662957376</c:v>
                </c:pt>
                <c:pt idx="4338">
                  <c:v>6054626.3910970083</c:v>
                </c:pt>
                <c:pt idx="4339">
                  <c:v>6114467.4085850855</c:v>
                </c:pt>
                <c:pt idx="4340">
                  <c:v>6113386.3275040044</c:v>
                </c:pt>
                <c:pt idx="4341">
                  <c:v>6128839.4276629873</c:v>
                </c:pt>
                <c:pt idx="4342">
                  <c:v>6152337.0429253075</c:v>
                </c:pt>
                <c:pt idx="4343">
                  <c:v>6146772.6550079789</c:v>
                </c:pt>
                <c:pt idx="4344">
                  <c:v>6213704.2925278526</c:v>
                </c:pt>
                <c:pt idx="4345">
                  <c:v>6223243.2432432743</c:v>
                </c:pt>
                <c:pt idx="4346">
                  <c:v>6242352.941176502</c:v>
                </c:pt>
                <c:pt idx="4347">
                  <c:v>6290429.2527822256</c:v>
                </c:pt>
                <c:pt idx="4348">
                  <c:v>6287027.0270270584</c:v>
                </c:pt>
                <c:pt idx="4349">
                  <c:v>6305850.5564388232</c:v>
                </c:pt>
                <c:pt idx="4350">
                  <c:v>6249379.9682035279</c:v>
                </c:pt>
                <c:pt idx="4351">
                  <c:v>6295453.1001590136</c:v>
                </c:pt>
                <c:pt idx="4352">
                  <c:v>6278728.1399046406</c:v>
                </c:pt>
                <c:pt idx="4353">
                  <c:v>6305405.4054054357</c:v>
                </c:pt>
                <c:pt idx="4354">
                  <c:v>6337933.2273450224</c:v>
                </c:pt>
                <c:pt idx="4355">
                  <c:v>6336756.7567567863</c:v>
                </c:pt>
                <c:pt idx="4356">
                  <c:v>6372432.4324324625</c:v>
                </c:pt>
                <c:pt idx="4357">
                  <c:v>6372368.8394276928</c:v>
                </c:pt>
                <c:pt idx="4358">
                  <c:v>6368521.46263914</c:v>
                </c:pt>
                <c:pt idx="4359">
                  <c:v>6408330.683624832</c:v>
                </c:pt>
                <c:pt idx="4360">
                  <c:v>6432209.8569157701</c:v>
                </c:pt>
                <c:pt idx="4361">
                  <c:v>6411128.7758346889</c:v>
                </c:pt>
                <c:pt idx="4362">
                  <c:v>6367980.9220985994</c:v>
                </c:pt>
                <c:pt idx="4363">
                  <c:v>6401526.2321144976</c:v>
                </c:pt>
                <c:pt idx="4364">
                  <c:v>6395802.8616852444</c:v>
                </c:pt>
                <c:pt idx="4365">
                  <c:v>6345659.7774245124</c:v>
                </c:pt>
                <c:pt idx="4366">
                  <c:v>6300826.7090620324</c:v>
                </c:pt>
                <c:pt idx="4367">
                  <c:v>6244992.0508744335</c:v>
                </c:pt>
                <c:pt idx="4368">
                  <c:v>6175389.5071542421</c:v>
                </c:pt>
                <c:pt idx="4369">
                  <c:v>6228394.2766295997</c:v>
                </c:pt>
                <c:pt idx="4370">
                  <c:v>6293990.4610493146</c:v>
                </c:pt>
                <c:pt idx="4371">
                  <c:v>6298346.5818760237</c:v>
                </c:pt>
                <c:pt idx="4372">
                  <c:v>6255898.2511923984</c:v>
                </c:pt>
                <c:pt idx="4373">
                  <c:v>6203084.2607313488</c:v>
                </c:pt>
                <c:pt idx="4374">
                  <c:v>6210206.6772655286</c:v>
                </c:pt>
                <c:pt idx="4375">
                  <c:v>6265500.7949125879</c:v>
                </c:pt>
                <c:pt idx="4376">
                  <c:v>6268394.2766295988</c:v>
                </c:pt>
                <c:pt idx="4377">
                  <c:v>6303847.3767885808</c:v>
                </c:pt>
                <c:pt idx="4378">
                  <c:v>6229602.5437202184</c:v>
                </c:pt>
                <c:pt idx="4379">
                  <c:v>6285786.9634340499</c:v>
                </c:pt>
                <c:pt idx="4380">
                  <c:v>6307090.6200318243</c:v>
                </c:pt>
                <c:pt idx="4381">
                  <c:v>6343020.6677265773</c:v>
                </c:pt>
                <c:pt idx="4382">
                  <c:v>6303879.1732909651</c:v>
                </c:pt>
                <c:pt idx="4383">
                  <c:v>6328903.0206677541</c:v>
                </c:pt>
                <c:pt idx="4384">
                  <c:v>6306009.5389507422</c:v>
                </c:pt>
                <c:pt idx="4385">
                  <c:v>6314721.7806041595</c:v>
                </c:pt>
                <c:pt idx="4386">
                  <c:v>6317837.8378378637</c:v>
                </c:pt>
                <c:pt idx="4387">
                  <c:v>6363147.8537361156</c:v>
                </c:pt>
                <c:pt idx="4388">
                  <c:v>6418473.7678855592</c:v>
                </c:pt>
                <c:pt idx="4389">
                  <c:v>6409729.7297297567</c:v>
                </c:pt>
                <c:pt idx="4390">
                  <c:v>6414372.0190779287</c:v>
                </c:pt>
                <c:pt idx="4391">
                  <c:v>6413608.9030206939</c:v>
                </c:pt>
                <c:pt idx="4392">
                  <c:v>6456661.3672496295</c:v>
                </c:pt>
                <c:pt idx="4393">
                  <c:v>6453131.955484923</c:v>
                </c:pt>
                <c:pt idx="4394">
                  <c:v>6449062.0031796768</c:v>
                </c:pt>
                <c:pt idx="4395">
                  <c:v>6436820.3497615531</c:v>
                </c:pt>
                <c:pt idx="4396">
                  <c:v>6336661.3672496295</c:v>
                </c:pt>
                <c:pt idx="4397">
                  <c:v>6278282.9888712512</c:v>
                </c:pt>
                <c:pt idx="4398">
                  <c:v>6277583.465818787</c:v>
                </c:pt>
                <c:pt idx="4399">
                  <c:v>6191255.9618442236</c:v>
                </c:pt>
                <c:pt idx="4400">
                  <c:v>6212368.839427691</c:v>
                </c:pt>
                <c:pt idx="4401">
                  <c:v>6224864.8648648933</c:v>
                </c:pt>
                <c:pt idx="4402">
                  <c:v>6269952.3052464519</c:v>
                </c:pt>
                <c:pt idx="4403">
                  <c:v>6305182.8298887406</c:v>
                </c:pt>
                <c:pt idx="4404">
                  <c:v>6288521.4626391381</c:v>
                </c:pt>
                <c:pt idx="4405">
                  <c:v>6346391.096979361</c:v>
                </c:pt>
                <c:pt idx="4406">
                  <c:v>6352146.2639109986</c:v>
                </c:pt>
                <c:pt idx="4407">
                  <c:v>6370079.4912559912</c:v>
                </c:pt>
                <c:pt idx="4408">
                  <c:v>6349634.3402226036</c:v>
                </c:pt>
                <c:pt idx="4409">
                  <c:v>6420604.1335453391</c:v>
                </c:pt>
                <c:pt idx="4410">
                  <c:v>6465786.9634340527</c:v>
                </c:pt>
                <c:pt idx="4411">
                  <c:v>6506104.928457899</c:v>
                </c:pt>
                <c:pt idx="4412">
                  <c:v>6508394.2766296007</c:v>
                </c:pt>
                <c:pt idx="4413">
                  <c:v>6493386.3275040044</c:v>
                </c:pt>
                <c:pt idx="4414">
                  <c:v>6452496.0254372302</c:v>
                </c:pt>
                <c:pt idx="4415">
                  <c:v>6476852.1462639403</c:v>
                </c:pt>
                <c:pt idx="4416">
                  <c:v>6491383.1478537647</c:v>
                </c:pt>
                <c:pt idx="4417">
                  <c:v>6547122.4165342096</c:v>
                </c:pt>
                <c:pt idx="4418">
                  <c:v>6577933.2273450196</c:v>
                </c:pt>
                <c:pt idx="4419">
                  <c:v>6564737.678855354</c:v>
                </c:pt>
                <c:pt idx="4420">
                  <c:v>6590556.4387917621</c:v>
                </c:pt>
                <c:pt idx="4421">
                  <c:v>6572527.8219396155</c:v>
                </c:pt>
                <c:pt idx="4422">
                  <c:v>6639427.6629571049</c:v>
                </c:pt>
                <c:pt idx="4423">
                  <c:v>6628807.631160602</c:v>
                </c:pt>
                <c:pt idx="4424">
                  <c:v>6647058.8235294428</c:v>
                </c:pt>
                <c:pt idx="4425">
                  <c:v>6646613.6724960562</c:v>
                </c:pt>
                <c:pt idx="4426">
                  <c:v>6581971.3831478842</c:v>
                </c:pt>
                <c:pt idx="4427">
                  <c:v>6552082.6709062308</c:v>
                </c:pt>
                <c:pt idx="4428">
                  <c:v>6555771.0651828609</c:v>
                </c:pt>
                <c:pt idx="4429">
                  <c:v>6563910.9697933542</c:v>
                </c:pt>
                <c:pt idx="4430">
                  <c:v>6502352.941176502</c:v>
                </c:pt>
                <c:pt idx="4431">
                  <c:v>6477965.0238474077</c:v>
                </c:pt>
                <c:pt idx="4432">
                  <c:v>6434372.0190779315</c:v>
                </c:pt>
                <c:pt idx="4433">
                  <c:v>6495866.4546900149</c:v>
                </c:pt>
                <c:pt idx="4434">
                  <c:v>6539650.2384737991</c:v>
                </c:pt>
                <c:pt idx="4435">
                  <c:v>6549284.5786963739</c:v>
                </c:pt>
                <c:pt idx="4436">
                  <c:v>6567186.0095389811</c:v>
                </c:pt>
                <c:pt idx="4437">
                  <c:v>6576979.3322734796</c:v>
                </c:pt>
                <c:pt idx="4438">
                  <c:v>6581081.081081111</c:v>
                </c:pt>
                <c:pt idx="4439">
                  <c:v>6607122.4165342115</c:v>
                </c:pt>
                <c:pt idx="4440">
                  <c:v>6613386.3275040044</c:v>
                </c:pt>
                <c:pt idx="4441">
                  <c:v>6594753.5771065485</c:v>
                </c:pt>
                <c:pt idx="4442">
                  <c:v>6589062.0031796796</c:v>
                </c:pt>
                <c:pt idx="4443">
                  <c:v>6503370.4292528108</c:v>
                </c:pt>
                <c:pt idx="4444">
                  <c:v>6436756.7567567853</c:v>
                </c:pt>
                <c:pt idx="4445">
                  <c:v>6440540.5405405695</c:v>
                </c:pt>
                <c:pt idx="4446">
                  <c:v>6434499.205087469</c:v>
                </c:pt>
                <c:pt idx="4447">
                  <c:v>6387344.9920509029</c:v>
                </c:pt>
                <c:pt idx="4448">
                  <c:v>6465310.0158982808</c:v>
                </c:pt>
                <c:pt idx="4449">
                  <c:v>6528235.294117677</c:v>
                </c:pt>
                <c:pt idx="4450">
                  <c:v>6564228.9348172005</c:v>
                </c:pt>
                <c:pt idx="4451">
                  <c:v>6512019.0779014602</c:v>
                </c:pt>
                <c:pt idx="4452">
                  <c:v>6482003.1796502685</c:v>
                </c:pt>
                <c:pt idx="4453">
                  <c:v>6519618.4419714138</c:v>
                </c:pt>
                <c:pt idx="4454">
                  <c:v>6571224.1653418429</c:v>
                </c:pt>
                <c:pt idx="4455">
                  <c:v>6606518.2829889022</c:v>
                </c:pt>
                <c:pt idx="4456">
                  <c:v>6653863.2750397772</c:v>
                </c:pt>
                <c:pt idx="4457">
                  <c:v>6641780.6041335762</c:v>
                </c:pt>
                <c:pt idx="4458">
                  <c:v>6639300.4769475656</c:v>
                </c:pt>
                <c:pt idx="4459">
                  <c:v>6672813.9904610794</c:v>
                </c:pt>
                <c:pt idx="4460">
                  <c:v>6697297.2972973268</c:v>
                </c:pt>
                <c:pt idx="4461">
                  <c:v>6671383.1478537656</c:v>
                </c:pt>
                <c:pt idx="4462">
                  <c:v>6663211.4467408881</c:v>
                </c:pt>
                <c:pt idx="4463">
                  <c:v>6696788.5532591715</c:v>
                </c:pt>
                <c:pt idx="4464">
                  <c:v>6636279.8092210144</c:v>
                </c:pt>
                <c:pt idx="4465">
                  <c:v>6640508.7440381851</c:v>
                </c:pt>
                <c:pt idx="4466">
                  <c:v>6641144.6740858806</c:v>
                </c:pt>
                <c:pt idx="4467">
                  <c:v>6680317.9650238771</c:v>
                </c:pt>
                <c:pt idx="4468">
                  <c:v>6714689.9841017798</c:v>
                </c:pt>
                <c:pt idx="4469">
                  <c:v>6755866.4546900149</c:v>
                </c:pt>
                <c:pt idx="4470">
                  <c:v>6764387.9173291242</c:v>
                </c:pt>
                <c:pt idx="4471">
                  <c:v>6761335.4531001896</c:v>
                </c:pt>
                <c:pt idx="4472">
                  <c:v>6773418.1240063896</c:v>
                </c:pt>
                <c:pt idx="4473">
                  <c:v>6792527.8219396155</c:v>
                </c:pt>
                <c:pt idx="4474">
                  <c:v>6830874.4038156094</c:v>
                </c:pt>
                <c:pt idx="4475">
                  <c:v>6804737.6788553558</c:v>
                </c:pt>
                <c:pt idx="4476">
                  <c:v>6860763.1160572628</c:v>
                </c:pt>
                <c:pt idx="4477">
                  <c:v>6878855.325914178</c:v>
                </c:pt>
                <c:pt idx="4478">
                  <c:v>6928267.0906200605</c:v>
                </c:pt>
                <c:pt idx="4479">
                  <c:v>6973736.089030236</c:v>
                </c:pt>
                <c:pt idx="4480">
                  <c:v>7048457.8696343703</c:v>
                </c:pt>
                <c:pt idx="4481">
                  <c:v>7049920.5087440675</c:v>
                </c:pt>
                <c:pt idx="4482">
                  <c:v>7039523.0524642579</c:v>
                </c:pt>
                <c:pt idx="4483">
                  <c:v>7078155.8028617147</c:v>
                </c:pt>
                <c:pt idx="4484">
                  <c:v>7026804.4515103633</c:v>
                </c:pt>
                <c:pt idx="4485">
                  <c:v>7012845.7869634638</c:v>
                </c:pt>
                <c:pt idx="4486">
                  <c:v>7005977.7424483597</c:v>
                </c:pt>
                <c:pt idx="4487">
                  <c:v>6842988.8712241948</c:v>
                </c:pt>
                <c:pt idx="4488">
                  <c:v>6783179.6502385018</c:v>
                </c:pt>
                <c:pt idx="4489">
                  <c:v>6676152.6232114751</c:v>
                </c:pt>
                <c:pt idx="4490">
                  <c:v>6662448.3306836532</c:v>
                </c:pt>
                <c:pt idx="4491">
                  <c:v>6726136.7249602834</c:v>
                </c:pt>
                <c:pt idx="4492">
                  <c:v>6648616.852146293</c:v>
                </c:pt>
                <c:pt idx="4493">
                  <c:v>6702543.7201908072</c:v>
                </c:pt>
                <c:pt idx="4494">
                  <c:v>6677837.8378378656</c:v>
                </c:pt>
                <c:pt idx="4495">
                  <c:v>6706200.3179650521</c:v>
                </c:pt>
                <c:pt idx="4496">
                  <c:v>6646931.6375199007</c:v>
                </c:pt>
                <c:pt idx="4497">
                  <c:v>6599936.4069952583</c:v>
                </c:pt>
                <c:pt idx="4498">
                  <c:v>6588489.6661367528</c:v>
                </c:pt>
                <c:pt idx="4499">
                  <c:v>6612050.8744038437</c:v>
                </c:pt>
                <c:pt idx="4500">
                  <c:v>6602670.9062003456</c:v>
                </c:pt>
                <c:pt idx="4501">
                  <c:v>6671573.9268680708</c:v>
                </c:pt>
                <c:pt idx="4502">
                  <c:v>6729793.3227345264</c:v>
                </c:pt>
                <c:pt idx="4503">
                  <c:v>6711796.5023847641</c:v>
                </c:pt>
                <c:pt idx="4504">
                  <c:v>6672718.6009539217</c:v>
                </c:pt>
                <c:pt idx="4505">
                  <c:v>6650779.0143084526</c:v>
                </c:pt>
                <c:pt idx="4506">
                  <c:v>6587503.9745628247</c:v>
                </c:pt>
                <c:pt idx="4507">
                  <c:v>6517806.0413354794</c:v>
                </c:pt>
                <c:pt idx="4508">
                  <c:v>6457360.8903020937</c:v>
                </c:pt>
                <c:pt idx="4509">
                  <c:v>6513608.9030206939</c:v>
                </c:pt>
                <c:pt idx="4510">
                  <c:v>6503561.2082671169</c:v>
                </c:pt>
                <c:pt idx="4511">
                  <c:v>6627281.3990461314</c:v>
                </c:pt>
                <c:pt idx="4512">
                  <c:v>6630747.2178060692</c:v>
                </c:pt>
                <c:pt idx="4513">
                  <c:v>6620604.1335453372</c:v>
                </c:pt>
                <c:pt idx="4514">
                  <c:v>6588330.6836248282</c:v>
                </c:pt>
                <c:pt idx="4515">
                  <c:v>6483402.2257551933</c:v>
                </c:pt>
                <c:pt idx="4516">
                  <c:v>6419236.8839427931</c:v>
                </c:pt>
                <c:pt idx="4517">
                  <c:v>6438378.3783784062</c:v>
                </c:pt>
                <c:pt idx="4518">
                  <c:v>6458028.6168521745</c:v>
                </c:pt>
                <c:pt idx="4519">
                  <c:v>6432273.449920537</c:v>
                </c:pt>
                <c:pt idx="4520">
                  <c:v>6358060.4133545589</c:v>
                </c:pt>
                <c:pt idx="4521">
                  <c:v>6442384.7376788836</c:v>
                </c:pt>
                <c:pt idx="4522">
                  <c:v>6476406.9952305537</c:v>
                </c:pt>
                <c:pt idx="4523">
                  <c:v>6431605.7233704589</c:v>
                </c:pt>
                <c:pt idx="4524">
                  <c:v>6493990.4610493127</c:v>
                </c:pt>
                <c:pt idx="4525">
                  <c:v>6515103.3386327801</c:v>
                </c:pt>
                <c:pt idx="4526">
                  <c:v>6440953.8950715708</c:v>
                </c:pt>
                <c:pt idx="4527">
                  <c:v>6566073.1319555137</c:v>
                </c:pt>
                <c:pt idx="4528">
                  <c:v>6570174.8807631452</c:v>
                </c:pt>
                <c:pt idx="4529">
                  <c:v>6600540.5405405695</c:v>
                </c:pt>
                <c:pt idx="4530">
                  <c:v>6615103.3386327801</c:v>
                </c:pt>
                <c:pt idx="4531">
                  <c:v>6624578.6963434322</c:v>
                </c:pt>
                <c:pt idx="4532">
                  <c:v>6650969.7933227643</c:v>
                </c:pt>
                <c:pt idx="4533">
                  <c:v>6664928.4578696648</c:v>
                </c:pt>
                <c:pt idx="4534">
                  <c:v>6695294.11764709</c:v>
                </c:pt>
                <c:pt idx="4535">
                  <c:v>6708235.2941176789</c:v>
                </c:pt>
                <c:pt idx="4536">
                  <c:v>6693926.8680445468</c:v>
                </c:pt>
                <c:pt idx="4537">
                  <c:v>6718791.7329094103</c:v>
                </c:pt>
                <c:pt idx="4538">
                  <c:v>6717996.820349792</c:v>
                </c:pt>
                <c:pt idx="4539">
                  <c:v>6731128.7758346898</c:v>
                </c:pt>
                <c:pt idx="4540">
                  <c:v>6749984.10174884</c:v>
                </c:pt>
                <c:pt idx="4541">
                  <c:v>6722130.3656598087</c:v>
                </c:pt>
                <c:pt idx="4542">
                  <c:v>6752178.0604133857</c:v>
                </c:pt>
                <c:pt idx="4543">
                  <c:v>6799554.8489666451</c:v>
                </c:pt>
                <c:pt idx="4544">
                  <c:v>6829475.3577106837</c:v>
                </c:pt>
                <c:pt idx="4545">
                  <c:v>6815930.0476947846</c:v>
                </c:pt>
                <c:pt idx="4546">
                  <c:v>6791510.3338633059</c:v>
                </c:pt>
                <c:pt idx="4547">
                  <c:v>6752464.2289348487</c:v>
                </c:pt>
                <c:pt idx="4548">
                  <c:v>6814308.4260731637</c:v>
                </c:pt>
                <c:pt idx="4549">
                  <c:v>6815771.0651828619</c:v>
                </c:pt>
                <c:pt idx="4550">
                  <c:v>6830969.7933227671</c:v>
                </c:pt>
                <c:pt idx="4551">
                  <c:v>6814976.1526232436</c:v>
                </c:pt>
                <c:pt idx="4552">
                  <c:v>6872178.0604133876</c:v>
                </c:pt>
                <c:pt idx="4553">
                  <c:v>6872241.6534181563</c:v>
                </c:pt>
                <c:pt idx="4554">
                  <c:v>6869220.9856916061</c:v>
                </c:pt>
                <c:pt idx="4555">
                  <c:v>6830588.2352941493</c:v>
                </c:pt>
                <c:pt idx="4556">
                  <c:v>6793449.9205087759</c:v>
                </c:pt>
                <c:pt idx="4557">
                  <c:v>6738569.157392717</c:v>
                </c:pt>
                <c:pt idx="4558">
                  <c:v>6687885.5325914463</c:v>
                </c:pt>
                <c:pt idx="4559">
                  <c:v>6700604.1335453419</c:v>
                </c:pt>
                <c:pt idx="4560">
                  <c:v>6632972.972973004</c:v>
                </c:pt>
                <c:pt idx="4561">
                  <c:v>6686073.1319555156</c:v>
                </c:pt>
                <c:pt idx="4562">
                  <c:v>6744133.5453100456</c:v>
                </c:pt>
                <c:pt idx="4563">
                  <c:v>6797233.7042925572</c:v>
                </c:pt>
                <c:pt idx="4564">
                  <c:v>6762034.9761526519</c:v>
                </c:pt>
                <c:pt idx="4565">
                  <c:v>6749984.1017488372</c:v>
                </c:pt>
                <c:pt idx="4566">
                  <c:v>6827440.3815580579</c:v>
                </c:pt>
                <c:pt idx="4567">
                  <c:v>6802034.9761526529</c:v>
                </c:pt>
                <c:pt idx="4568">
                  <c:v>6758982.5119237173</c:v>
                </c:pt>
                <c:pt idx="4569">
                  <c:v>6736502.3847377077</c:v>
                </c:pt>
                <c:pt idx="4570">
                  <c:v>6794689.984101777</c:v>
                </c:pt>
                <c:pt idx="4571">
                  <c:v>6847917.3290938288</c:v>
                </c:pt>
                <c:pt idx="4572">
                  <c:v>6847472.1780604422</c:v>
                </c:pt>
                <c:pt idx="4573">
                  <c:v>6859745.6279809512</c:v>
                </c:pt>
                <c:pt idx="4574">
                  <c:v>6895294.1176470881</c:v>
                </c:pt>
                <c:pt idx="4575">
                  <c:v>6904101.7488076612</c:v>
                </c:pt>
                <c:pt idx="4576">
                  <c:v>6873163.7519873101</c:v>
                </c:pt>
                <c:pt idx="4577">
                  <c:v>6879300.4769475656</c:v>
                </c:pt>
                <c:pt idx="4578">
                  <c:v>6867949.1255962141</c:v>
                </c:pt>
                <c:pt idx="4579">
                  <c:v>6811096.9793323036</c:v>
                </c:pt>
                <c:pt idx="4580">
                  <c:v>6850270.2702703001</c:v>
                </c:pt>
                <c:pt idx="4581">
                  <c:v>6830588.2352941483</c:v>
                </c:pt>
                <c:pt idx="4582">
                  <c:v>6881939.5866454998</c:v>
                </c:pt>
                <c:pt idx="4583">
                  <c:v>6844165.3418124318</c:v>
                </c:pt>
                <c:pt idx="4584">
                  <c:v>6848426.073131985</c:v>
                </c:pt>
                <c:pt idx="4585">
                  <c:v>6786263.9109698227</c:v>
                </c:pt>
                <c:pt idx="4586">
                  <c:v>6733926.8680445449</c:v>
                </c:pt>
                <c:pt idx="4587">
                  <c:v>6813545.3100159289</c:v>
                </c:pt>
                <c:pt idx="4588">
                  <c:v>6777297.2972973278</c:v>
                </c:pt>
                <c:pt idx="4589">
                  <c:v>6804387.9173291251</c:v>
                </c:pt>
                <c:pt idx="4590">
                  <c:v>6848903.0206677578</c:v>
                </c:pt>
                <c:pt idx="4591">
                  <c:v>6836089.0302067092</c:v>
                </c:pt>
                <c:pt idx="4592">
                  <c:v>6850651.8282989189</c:v>
                </c:pt>
                <c:pt idx="4593">
                  <c:v>6901685.2146264231</c:v>
                </c:pt>
                <c:pt idx="4594">
                  <c:v>6961685.2146264231</c:v>
                </c:pt>
                <c:pt idx="4595">
                  <c:v>6962352.941176502</c:v>
                </c:pt>
                <c:pt idx="4596">
                  <c:v>7009984.1017488409</c:v>
                </c:pt>
                <c:pt idx="4597">
                  <c:v>7007249.6025437526</c:v>
                </c:pt>
                <c:pt idx="4598">
                  <c:v>6955071.5421303986</c:v>
                </c:pt>
                <c:pt idx="4599">
                  <c:v>7000349.7615262633</c:v>
                </c:pt>
                <c:pt idx="4600">
                  <c:v>6982798.0922098896</c:v>
                </c:pt>
                <c:pt idx="4601">
                  <c:v>6967949.1255962169</c:v>
                </c:pt>
                <c:pt idx="4602">
                  <c:v>7001717.0111288093</c:v>
                </c:pt>
                <c:pt idx="4603">
                  <c:v>7049125.596184453</c:v>
                </c:pt>
                <c:pt idx="4604">
                  <c:v>7080635.9300477281</c:v>
                </c:pt>
                <c:pt idx="4605">
                  <c:v>7079173.2909380309</c:v>
                </c:pt>
                <c:pt idx="4606">
                  <c:v>7101621.6216216553</c:v>
                </c:pt>
                <c:pt idx="4607">
                  <c:v>7172241.6534181591</c:v>
                </c:pt>
                <c:pt idx="4608">
                  <c:v>7198441.9713831814</c:v>
                </c:pt>
                <c:pt idx="4609">
                  <c:v>7221939.5866455026</c:v>
                </c:pt>
                <c:pt idx="4610">
                  <c:v>7215389.5071542477</c:v>
                </c:pt>
                <c:pt idx="4611">
                  <c:v>7150842.6073132306</c:v>
                </c:pt>
                <c:pt idx="4612">
                  <c:v>7224674.0858505899</c:v>
                </c:pt>
                <c:pt idx="4613">
                  <c:v>7241399.0461049629</c:v>
                </c:pt>
                <c:pt idx="4614">
                  <c:v>7242893.4817170454</c:v>
                </c:pt>
                <c:pt idx="4615">
                  <c:v>7281399.0461049629</c:v>
                </c:pt>
                <c:pt idx="4616">
                  <c:v>7294562.7980922451</c:v>
                </c:pt>
                <c:pt idx="4617">
                  <c:v>7268362.480127221</c:v>
                </c:pt>
                <c:pt idx="4618">
                  <c:v>7221462.6391097326</c:v>
                </c:pt>
                <c:pt idx="4619">
                  <c:v>7271923.6883943118</c:v>
                </c:pt>
                <c:pt idx="4620">
                  <c:v>7240095.3895071885</c:v>
                </c:pt>
                <c:pt idx="4621">
                  <c:v>7294594.5945946295</c:v>
                </c:pt>
                <c:pt idx="4622">
                  <c:v>7346104.9284579037</c:v>
                </c:pt>
                <c:pt idx="4623">
                  <c:v>7358282.9888712578</c:v>
                </c:pt>
                <c:pt idx="4624">
                  <c:v>7365818.7599364417</c:v>
                </c:pt>
                <c:pt idx="4625">
                  <c:v>7349507.1542130709</c:v>
                </c:pt>
                <c:pt idx="4626">
                  <c:v>7435262.3211447084</c:v>
                </c:pt>
                <c:pt idx="4627">
                  <c:v>7464864.8648648988</c:v>
                </c:pt>
                <c:pt idx="4628">
                  <c:v>7435230.5246423231</c:v>
                </c:pt>
                <c:pt idx="4629">
                  <c:v>7425627.9809221318</c:v>
                </c:pt>
                <c:pt idx="4630">
                  <c:v>7427980.9220986031</c:v>
                </c:pt>
                <c:pt idx="4631">
                  <c:v>7365564.3879173631</c:v>
                </c:pt>
                <c:pt idx="4632">
                  <c:v>7326104.9284579027</c:v>
                </c:pt>
                <c:pt idx="4633">
                  <c:v>7298537.3608903363</c:v>
                </c:pt>
                <c:pt idx="4634">
                  <c:v>7336661.3672496369</c:v>
                </c:pt>
                <c:pt idx="4635">
                  <c:v>7369856.9157393035</c:v>
                </c:pt>
                <c:pt idx="4636">
                  <c:v>7273831.4785373947</c:v>
                </c:pt>
                <c:pt idx="4637">
                  <c:v>7178060.4133545645</c:v>
                </c:pt>
                <c:pt idx="4638">
                  <c:v>7230461.0492846128</c:v>
                </c:pt>
                <c:pt idx="4639">
                  <c:v>7322861.6852146611</c:v>
                </c:pt>
                <c:pt idx="4640">
                  <c:v>7235453.1001590155</c:v>
                </c:pt>
                <c:pt idx="4641">
                  <c:v>7172591.4149443889</c:v>
                </c:pt>
                <c:pt idx="4642">
                  <c:v>7144260.7313195877</c:v>
                </c:pt>
                <c:pt idx="4643">
                  <c:v>7086232.1144674411</c:v>
                </c:pt>
                <c:pt idx="4644">
                  <c:v>6974499.2050874718</c:v>
                </c:pt>
                <c:pt idx="4645">
                  <c:v>7038124.0063593322</c:v>
                </c:pt>
                <c:pt idx="4646">
                  <c:v>7029443.5612082975</c:v>
                </c:pt>
                <c:pt idx="4647">
                  <c:v>6980953.8950715726</c:v>
                </c:pt>
                <c:pt idx="4648">
                  <c:v>6951001.5898251506</c:v>
                </c:pt>
                <c:pt idx="4649">
                  <c:v>7000508.744038186</c:v>
                </c:pt>
                <c:pt idx="4650">
                  <c:v>6905087.4403815884</c:v>
                </c:pt>
                <c:pt idx="4651">
                  <c:v>6740381.5580286467</c:v>
                </c:pt>
                <c:pt idx="4652">
                  <c:v>6560540.5405405704</c:v>
                </c:pt>
                <c:pt idx="4653">
                  <c:v>6580635.9300477244</c:v>
                </c:pt>
                <c:pt idx="4654">
                  <c:v>6550747.2178060701</c:v>
                </c:pt>
                <c:pt idx="4655">
                  <c:v>6651891.8918919219</c:v>
                </c:pt>
                <c:pt idx="4656">
                  <c:v>6508521.4626391381</c:v>
                </c:pt>
                <c:pt idx="4657">
                  <c:v>6659777.4244833365</c:v>
                </c:pt>
                <c:pt idx="4658">
                  <c:v>6685214.6263911268</c:v>
                </c:pt>
                <c:pt idx="4659">
                  <c:v>6731160.5723370733</c:v>
                </c:pt>
                <c:pt idx="4660">
                  <c:v>6647408.5850556735</c:v>
                </c:pt>
                <c:pt idx="4661">
                  <c:v>6552337.0429253075</c:v>
                </c:pt>
                <c:pt idx="4662">
                  <c:v>6515262.3211447038</c:v>
                </c:pt>
                <c:pt idx="4663">
                  <c:v>6452655.0079491548</c:v>
                </c:pt>
                <c:pt idx="4664">
                  <c:v>6502225.7551669618</c:v>
                </c:pt>
                <c:pt idx="4665">
                  <c:v>6438728.1399046406</c:v>
                </c:pt>
                <c:pt idx="4666">
                  <c:v>6378378.378378409</c:v>
                </c:pt>
                <c:pt idx="4667">
                  <c:v>6518823.5294117955</c:v>
                </c:pt>
                <c:pt idx="4668">
                  <c:v>6485468.9984102054</c:v>
                </c:pt>
                <c:pt idx="4669">
                  <c:v>6605151.0333863581</c:v>
                </c:pt>
                <c:pt idx="4670">
                  <c:v>6601240.0635930356</c:v>
                </c:pt>
                <c:pt idx="4671">
                  <c:v>6710969.7933227653</c:v>
                </c:pt>
                <c:pt idx="4672">
                  <c:v>6692527.8219396174</c:v>
                </c:pt>
                <c:pt idx="4673">
                  <c:v>6696343.4022257859</c:v>
                </c:pt>
                <c:pt idx="4674">
                  <c:v>6740127.18600957</c:v>
                </c:pt>
                <c:pt idx="4675">
                  <c:v>6731446.7408585371</c:v>
                </c:pt>
                <c:pt idx="4676">
                  <c:v>6665945.9459459772</c:v>
                </c:pt>
                <c:pt idx="4677">
                  <c:v>6729729.7297297614</c:v>
                </c:pt>
                <c:pt idx="4678">
                  <c:v>6725786.9634340536</c:v>
                </c:pt>
                <c:pt idx="4679">
                  <c:v>6751478.5373609234</c:v>
                </c:pt>
                <c:pt idx="4680">
                  <c:v>6793131.9554849304</c:v>
                </c:pt>
                <c:pt idx="4681">
                  <c:v>6844769.4753577439</c:v>
                </c:pt>
                <c:pt idx="4682">
                  <c:v>6776597.7742448663</c:v>
                </c:pt>
                <c:pt idx="4683">
                  <c:v>6740890.3020668048</c:v>
                </c:pt>
                <c:pt idx="4684">
                  <c:v>6694276.6295707794</c:v>
                </c:pt>
                <c:pt idx="4685">
                  <c:v>6759046.1049284907</c:v>
                </c:pt>
                <c:pt idx="4686">
                  <c:v>6795294.1176470909</c:v>
                </c:pt>
                <c:pt idx="4687">
                  <c:v>6822798.0922098896</c:v>
                </c:pt>
                <c:pt idx="4688">
                  <c:v>6905373.6089030532</c:v>
                </c:pt>
                <c:pt idx="4689">
                  <c:v>6916852.1462639431</c:v>
                </c:pt>
                <c:pt idx="4690">
                  <c:v>6921303.6565978071</c:v>
                </c:pt>
                <c:pt idx="4691">
                  <c:v>6912241.6534181563</c:v>
                </c:pt>
                <c:pt idx="4692">
                  <c:v>6857170.1112877894</c:v>
                </c:pt>
                <c:pt idx="4693">
                  <c:v>6741589.8251192672</c:v>
                </c:pt>
                <c:pt idx="4694">
                  <c:v>6800445.1510334173</c:v>
                </c:pt>
                <c:pt idx="4695">
                  <c:v>6669920.5087440684</c:v>
                </c:pt>
                <c:pt idx="4696">
                  <c:v>6708521.46263914</c:v>
                </c:pt>
                <c:pt idx="4697">
                  <c:v>6828362.4801272172</c:v>
                </c:pt>
                <c:pt idx="4698">
                  <c:v>6862670.9062003493</c:v>
                </c:pt>
                <c:pt idx="4699">
                  <c:v>6871510.3338633077</c:v>
                </c:pt>
                <c:pt idx="4700">
                  <c:v>6924228.9348172024</c:v>
                </c:pt>
                <c:pt idx="4701">
                  <c:v>6937170.1112877913</c:v>
                </c:pt>
                <c:pt idx="4702">
                  <c:v>6974435.612082703</c:v>
                </c:pt>
                <c:pt idx="4703">
                  <c:v>6964515.1033386653</c:v>
                </c:pt>
                <c:pt idx="4704">
                  <c:v>6838791.7329094112</c:v>
                </c:pt>
                <c:pt idx="4705">
                  <c:v>6781240.0635930356</c:v>
                </c:pt>
                <c:pt idx="4706">
                  <c:v>6823434.0222575823</c:v>
                </c:pt>
                <c:pt idx="4707">
                  <c:v>6855198.7281399351</c:v>
                </c:pt>
                <c:pt idx="4708">
                  <c:v>6906136.7249602852</c:v>
                </c:pt>
                <c:pt idx="4709">
                  <c:v>6907821.9395866767</c:v>
                </c:pt>
                <c:pt idx="4710">
                  <c:v>6938060.4133545626</c:v>
                </c:pt>
                <c:pt idx="4711">
                  <c:v>6863275.0397456586</c:v>
                </c:pt>
                <c:pt idx="4712">
                  <c:v>6786804.4515103642</c:v>
                </c:pt>
                <c:pt idx="4713">
                  <c:v>6821844.1971383449</c:v>
                </c:pt>
                <c:pt idx="4714">
                  <c:v>6850111.2877583764</c:v>
                </c:pt>
                <c:pt idx="4715">
                  <c:v>6869411.7647059122</c:v>
                </c:pt>
                <c:pt idx="4716">
                  <c:v>6903116.0572337341</c:v>
                </c:pt>
                <c:pt idx="4717">
                  <c:v>6881780.6041335752</c:v>
                </c:pt>
                <c:pt idx="4718">
                  <c:v>6864833.0683625098</c:v>
                </c:pt>
                <c:pt idx="4719">
                  <c:v>6828362.4801272154</c:v>
                </c:pt>
                <c:pt idx="4720">
                  <c:v>6923243.2432432724</c:v>
                </c:pt>
                <c:pt idx="4721">
                  <c:v>6925468.9984102044</c:v>
                </c:pt>
                <c:pt idx="4722">
                  <c:v>6934944.3561208574</c:v>
                </c:pt>
                <c:pt idx="4723">
                  <c:v>6936057.2337043229</c:v>
                </c:pt>
                <c:pt idx="4724">
                  <c:v>6970969.7933227653</c:v>
                </c:pt>
                <c:pt idx="4725">
                  <c:v>6946104.9284579009</c:v>
                </c:pt>
                <c:pt idx="4726">
                  <c:v>6888076.3116057543</c:v>
                </c:pt>
                <c:pt idx="4727">
                  <c:v>6899713.8314785678</c:v>
                </c:pt>
                <c:pt idx="4728">
                  <c:v>6855675.675675706</c:v>
                </c:pt>
                <c:pt idx="4729">
                  <c:v>6780000.0000000298</c:v>
                </c:pt>
                <c:pt idx="4730">
                  <c:v>6774054.0540540852</c:v>
                </c:pt>
                <c:pt idx="4731">
                  <c:v>6773799.6820350066</c:v>
                </c:pt>
                <c:pt idx="4732">
                  <c:v>6887726.5500795236</c:v>
                </c:pt>
                <c:pt idx="4733">
                  <c:v>6927599.3640699834</c:v>
                </c:pt>
                <c:pt idx="4734">
                  <c:v>6939427.6629571058</c:v>
                </c:pt>
                <c:pt idx="4735">
                  <c:v>6953481.7170111602</c:v>
                </c:pt>
                <c:pt idx="4736">
                  <c:v>7034944.3561208593</c:v>
                </c:pt>
                <c:pt idx="4737">
                  <c:v>7039364.0699523371</c:v>
                </c:pt>
                <c:pt idx="4738">
                  <c:v>6959364.0699523371</c:v>
                </c:pt>
                <c:pt idx="4739">
                  <c:v>6924515.1033386635</c:v>
                </c:pt>
                <c:pt idx="4740">
                  <c:v>6888012.7186009847</c:v>
                </c:pt>
                <c:pt idx="4741">
                  <c:v>6864006.3593005082</c:v>
                </c:pt>
                <c:pt idx="4742">
                  <c:v>6833736.0890302379</c:v>
                </c:pt>
                <c:pt idx="4743">
                  <c:v>6819968.2034976464</c:v>
                </c:pt>
                <c:pt idx="4744">
                  <c:v>6766899.8410175201</c:v>
                </c:pt>
                <c:pt idx="4745">
                  <c:v>6743624.8012718922</c:v>
                </c:pt>
                <c:pt idx="4746">
                  <c:v>6826995.230524675</c:v>
                </c:pt>
                <c:pt idx="4747">
                  <c:v>6861589.8251192691</c:v>
                </c:pt>
                <c:pt idx="4748">
                  <c:v>6862734.499205119</c:v>
                </c:pt>
                <c:pt idx="4749">
                  <c:v>6918982.5119237211</c:v>
                </c:pt>
                <c:pt idx="4750">
                  <c:v>6890492.8457869953</c:v>
                </c:pt>
                <c:pt idx="4751">
                  <c:v>6872273.4499205407</c:v>
                </c:pt>
                <c:pt idx="4752">
                  <c:v>6863275.0397456605</c:v>
                </c:pt>
                <c:pt idx="4753">
                  <c:v>6908426.0731319888</c:v>
                </c:pt>
                <c:pt idx="4754">
                  <c:v>6987249.6025437536</c:v>
                </c:pt>
                <c:pt idx="4755">
                  <c:v>7028934.8171701441</c:v>
                </c:pt>
                <c:pt idx="4756">
                  <c:v>7032241.6534181572</c:v>
                </c:pt>
                <c:pt idx="4757">
                  <c:v>7017742.4483307162</c:v>
                </c:pt>
                <c:pt idx="4758">
                  <c:v>7102098.5691574253</c:v>
                </c:pt>
                <c:pt idx="4759">
                  <c:v>7186772.6550079836</c:v>
                </c:pt>
                <c:pt idx="4760">
                  <c:v>7212527.8219396221</c:v>
                </c:pt>
                <c:pt idx="4761">
                  <c:v>7213513.5135135483</c:v>
                </c:pt>
                <c:pt idx="4762">
                  <c:v>7266677.2655008296</c:v>
                </c:pt>
                <c:pt idx="4763">
                  <c:v>7289157.3926868392</c:v>
                </c:pt>
                <c:pt idx="4764">
                  <c:v>7333799.6820350112</c:v>
                </c:pt>
                <c:pt idx="4765">
                  <c:v>7326581.8759936756</c:v>
                </c:pt>
                <c:pt idx="4766">
                  <c:v>7285786.9634340573</c:v>
                </c:pt>
                <c:pt idx="4767">
                  <c:v>7220508.7440381907</c:v>
                </c:pt>
                <c:pt idx="4768">
                  <c:v>7302543.7201908147</c:v>
                </c:pt>
                <c:pt idx="4769">
                  <c:v>7278251.1923688743</c:v>
                </c:pt>
                <c:pt idx="4770">
                  <c:v>7357710.6518283356</c:v>
                </c:pt>
                <c:pt idx="4771">
                  <c:v>7391987.2813990824</c:v>
                </c:pt>
                <c:pt idx="4772">
                  <c:v>7420763.1160572693</c:v>
                </c:pt>
                <c:pt idx="4773">
                  <c:v>7448775.8346582232</c:v>
                </c:pt>
                <c:pt idx="4774">
                  <c:v>7404737.6788553614</c:v>
                </c:pt>
                <c:pt idx="4775">
                  <c:v>7375516.693163787</c:v>
                </c:pt>
                <c:pt idx="4776">
                  <c:v>7418728.1399046462</c:v>
                </c:pt>
                <c:pt idx="4777">
                  <c:v>7379650.2384738028</c:v>
                </c:pt>
                <c:pt idx="4778">
                  <c:v>7422543.7201908147</c:v>
                </c:pt>
                <c:pt idx="4779">
                  <c:v>7366804.4515103679</c:v>
                </c:pt>
                <c:pt idx="4780">
                  <c:v>7374689.9841017835</c:v>
                </c:pt>
                <c:pt idx="4781">
                  <c:v>7404419.7138315132</c:v>
                </c:pt>
                <c:pt idx="4782">
                  <c:v>7434244.833068396</c:v>
                </c:pt>
                <c:pt idx="4783">
                  <c:v>7495802.8616852481</c:v>
                </c:pt>
                <c:pt idx="4784">
                  <c:v>7473958.664546933</c:v>
                </c:pt>
                <c:pt idx="4785">
                  <c:v>7373259.1414944688</c:v>
                </c:pt>
                <c:pt idx="4786">
                  <c:v>7361494.435612116</c:v>
                </c:pt>
                <c:pt idx="4787">
                  <c:v>7457011.1287758676</c:v>
                </c:pt>
                <c:pt idx="4788">
                  <c:v>7403370.4292528154</c:v>
                </c:pt>
                <c:pt idx="4789">
                  <c:v>7475135.1351351691</c:v>
                </c:pt>
                <c:pt idx="4790">
                  <c:v>7471001.5898251534</c:v>
                </c:pt>
                <c:pt idx="4791">
                  <c:v>7456120.8267090963</c:v>
                </c:pt>
                <c:pt idx="4792">
                  <c:v>7448171.701112912</c:v>
                </c:pt>
                <c:pt idx="4793">
                  <c:v>7375675.6756757097</c:v>
                </c:pt>
                <c:pt idx="4794">
                  <c:v>7311860.0953895403</c:v>
                </c:pt>
                <c:pt idx="4795">
                  <c:v>7223815.580286202</c:v>
                </c:pt>
                <c:pt idx="4796">
                  <c:v>7187154.2130365986</c:v>
                </c:pt>
                <c:pt idx="4797">
                  <c:v>7172591.4149443889</c:v>
                </c:pt>
                <c:pt idx="4798">
                  <c:v>7089475.3577106846</c:v>
                </c:pt>
                <c:pt idx="4799">
                  <c:v>7136438.7917329418</c:v>
                </c:pt>
                <c:pt idx="4800">
                  <c:v>7095071.5421303986</c:v>
                </c:pt>
                <c:pt idx="4801">
                  <c:v>7158728.1399046443</c:v>
                </c:pt>
                <c:pt idx="4802">
                  <c:v>7254149.443561242</c:v>
                </c:pt>
                <c:pt idx="4803">
                  <c:v>7521939.5866455035</c:v>
                </c:pt>
                <c:pt idx="4804">
                  <c:v>7446168.5214626733</c:v>
                </c:pt>
                <c:pt idx="4805">
                  <c:v>7464483.3068362819</c:v>
                </c:pt>
                <c:pt idx="4806">
                  <c:v>7413068.3624801598</c:v>
                </c:pt>
                <c:pt idx="4807">
                  <c:v>7532019.0779014649</c:v>
                </c:pt>
                <c:pt idx="4808">
                  <c:v>7583306.8362480467</c:v>
                </c:pt>
                <c:pt idx="4809">
                  <c:v>7585850.556438826</c:v>
                </c:pt>
                <c:pt idx="4810">
                  <c:v>7542829.8887122758</c:v>
                </c:pt>
                <c:pt idx="4811">
                  <c:v>7596756.75675679</c:v>
                </c:pt>
                <c:pt idx="4812">
                  <c:v>7582066.772655041</c:v>
                </c:pt>
                <c:pt idx="4813">
                  <c:v>7687472.1780604469</c:v>
                </c:pt>
                <c:pt idx="4814">
                  <c:v>7644928.4578696676</c:v>
                </c:pt>
                <c:pt idx="4815">
                  <c:v>7531796.5023847707</c:v>
                </c:pt>
                <c:pt idx="4816">
                  <c:v>7548903.0206677597</c:v>
                </c:pt>
                <c:pt idx="4817">
                  <c:v>7582003.1796502722</c:v>
                </c:pt>
                <c:pt idx="4818">
                  <c:v>7609284.5786963776</c:v>
                </c:pt>
                <c:pt idx="4819">
                  <c:v>7571510.3338633096</c:v>
                </c:pt>
                <c:pt idx="4820">
                  <c:v>7576502.3847377133</c:v>
                </c:pt>
                <c:pt idx="4821">
                  <c:v>7518791.732909414</c:v>
                </c:pt>
                <c:pt idx="4822">
                  <c:v>7422670.9062003521</c:v>
                </c:pt>
                <c:pt idx="4823">
                  <c:v>7434976.1526232464</c:v>
                </c:pt>
                <c:pt idx="4824">
                  <c:v>7434944.3561208621</c:v>
                </c:pt>
                <c:pt idx="4825">
                  <c:v>7524165.3418124355</c:v>
                </c:pt>
                <c:pt idx="4826">
                  <c:v>7455707.472178095</c:v>
                </c:pt>
                <c:pt idx="4827">
                  <c:v>7440158.9825119581</c:v>
                </c:pt>
                <c:pt idx="4828">
                  <c:v>7501717.0111288121</c:v>
                </c:pt>
                <c:pt idx="4829">
                  <c:v>7534213.0365660135</c:v>
                </c:pt>
                <c:pt idx="4830">
                  <c:v>7530397.456279845</c:v>
                </c:pt>
                <c:pt idx="4831">
                  <c:v>7496883.9427663321</c:v>
                </c:pt>
                <c:pt idx="4832">
                  <c:v>7545691.5739269052</c:v>
                </c:pt>
                <c:pt idx="4833">
                  <c:v>7574117.6470588604</c:v>
                </c:pt>
                <c:pt idx="4834">
                  <c:v>7578219.3958664928</c:v>
                </c:pt>
                <c:pt idx="4835">
                  <c:v>7597297.2972973352</c:v>
                </c:pt>
                <c:pt idx="4836">
                  <c:v>7511065.1828299258</c:v>
                </c:pt>
                <c:pt idx="4837">
                  <c:v>7350461.0492846156</c:v>
                </c:pt>
                <c:pt idx="4838">
                  <c:v>7348744.0381558388</c:v>
                </c:pt>
                <c:pt idx="4839">
                  <c:v>7312496.0254372377</c:v>
                </c:pt>
                <c:pt idx="4840">
                  <c:v>7365914.1494435966</c:v>
                </c:pt>
                <c:pt idx="4841">
                  <c:v>7346581.8759936765</c:v>
                </c:pt>
                <c:pt idx="4842">
                  <c:v>7369379.9682035344</c:v>
                </c:pt>
                <c:pt idx="4843">
                  <c:v>7416597.774244871</c:v>
                </c:pt>
                <c:pt idx="4844">
                  <c:v>7432432.432432469</c:v>
                </c:pt>
                <c:pt idx="4845">
                  <c:v>7374817.1701113237</c:v>
                </c:pt>
                <c:pt idx="4846">
                  <c:v>7261844.1971383505</c:v>
                </c:pt>
                <c:pt idx="4847">
                  <c:v>7215389.5071542496</c:v>
                </c:pt>
                <c:pt idx="4848">
                  <c:v>7205755.166931673</c:v>
                </c:pt>
                <c:pt idx="4849">
                  <c:v>7167758.3465819107</c:v>
                </c:pt>
                <c:pt idx="4850">
                  <c:v>7155580.2861685567</c:v>
                </c:pt>
                <c:pt idx="4851">
                  <c:v>7176025.4372019432</c:v>
                </c:pt>
                <c:pt idx="4852">
                  <c:v>7115548.4896661732</c:v>
                </c:pt>
                <c:pt idx="4853">
                  <c:v>7049538.9507154571</c:v>
                </c:pt>
                <c:pt idx="4854">
                  <c:v>7070270.2702703057</c:v>
                </c:pt>
                <c:pt idx="4855">
                  <c:v>6982511.9236884294</c:v>
                </c:pt>
                <c:pt idx="4856">
                  <c:v>6993545.3100159336</c:v>
                </c:pt>
                <c:pt idx="4857">
                  <c:v>6907853.7360890647</c:v>
                </c:pt>
                <c:pt idx="4858">
                  <c:v>6962321.1446741195</c:v>
                </c:pt>
                <c:pt idx="4859">
                  <c:v>6903338.6327504311</c:v>
                </c:pt>
                <c:pt idx="4860">
                  <c:v>7015866.4546900196</c:v>
                </c:pt>
                <c:pt idx="4861">
                  <c:v>7064960.2543720547</c:v>
                </c:pt>
                <c:pt idx="4862">
                  <c:v>6948076.311605759</c:v>
                </c:pt>
                <c:pt idx="4863">
                  <c:v>7013926.8680445505</c:v>
                </c:pt>
                <c:pt idx="4864">
                  <c:v>7025627.9809221346</c:v>
                </c:pt>
                <c:pt idx="4865">
                  <c:v>7029507.1542130727</c:v>
                </c:pt>
                <c:pt idx="4866">
                  <c:v>7006041.3354531368</c:v>
                </c:pt>
                <c:pt idx="4867">
                  <c:v>6943529.4117647428</c:v>
                </c:pt>
                <c:pt idx="4868">
                  <c:v>6830747.2178060766</c:v>
                </c:pt>
                <c:pt idx="4869">
                  <c:v>6886709.0620032148</c:v>
                </c:pt>
                <c:pt idx="4870">
                  <c:v>7032019.0779014667</c:v>
                </c:pt>
                <c:pt idx="4871">
                  <c:v>7062225.7551669674</c:v>
                </c:pt>
                <c:pt idx="4872">
                  <c:v>7024546.8998410534</c:v>
                </c:pt>
                <c:pt idx="4873">
                  <c:v>6962352.9411765058</c:v>
                </c:pt>
                <c:pt idx="4874">
                  <c:v>7010015.898251228</c:v>
                </c:pt>
                <c:pt idx="4875">
                  <c:v>6866709.0620032139</c:v>
                </c:pt>
                <c:pt idx="4876">
                  <c:v>6896438.7917329436</c:v>
                </c:pt>
                <c:pt idx="4877">
                  <c:v>6898505.564387952</c:v>
                </c:pt>
                <c:pt idx="4878">
                  <c:v>6961017.4880763479</c:v>
                </c:pt>
                <c:pt idx="4879">
                  <c:v>6997170.1112877931</c:v>
                </c:pt>
                <c:pt idx="4880">
                  <c:v>7017933.2273450289</c:v>
                </c:pt>
                <c:pt idx="4881">
                  <c:v>6984292.5278219758</c:v>
                </c:pt>
                <c:pt idx="4882">
                  <c:v>7043497.6152623575</c:v>
                </c:pt>
                <c:pt idx="4883">
                  <c:v>6997456.279809257</c:v>
                </c:pt>
                <c:pt idx="4884">
                  <c:v>6879236.8839428024</c:v>
                </c:pt>
                <c:pt idx="4885">
                  <c:v>6893895.0715421662</c:v>
                </c:pt>
                <c:pt idx="4886">
                  <c:v>6807503.9745628331</c:v>
                </c:pt>
                <c:pt idx="4887">
                  <c:v>7169602.5437202277</c:v>
                </c:pt>
                <c:pt idx="4888">
                  <c:v>7376915.7392687183</c:v>
                </c:pt>
                <c:pt idx="4889">
                  <c:v>7369284.5786963813</c:v>
                </c:pt>
                <c:pt idx="4890">
                  <c:v>7275166.9316375572</c:v>
                </c:pt>
                <c:pt idx="4891">
                  <c:v>7358473.7678855704</c:v>
                </c:pt>
                <c:pt idx="4892">
                  <c:v>7321081.0810811184</c:v>
                </c:pt>
                <c:pt idx="4893">
                  <c:v>7296947.5357711036</c:v>
                </c:pt>
                <c:pt idx="4894">
                  <c:v>7224101.7488076687</c:v>
                </c:pt>
                <c:pt idx="4895">
                  <c:v>7194912.5596184796</c:v>
                </c:pt>
                <c:pt idx="4896">
                  <c:v>7106359.3004769841</c:v>
                </c:pt>
                <c:pt idx="4897">
                  <c:v>7075612.0826709419</c:v>
                </c:pt>
                <c:pt idx="4898">
                  <c:v>7194467.4085850921</c:v>
                </c:pt>
                <c:pt idx="4899">
                  <c:v>7144387.9173291298</c:v>
                </c:pt>
                <c:pt idx="4900">
                  <c:v>7189220.9856916098</c:v>
                </c:pt>
                <c:pt idx="4901">
                  <c:v>7212178.0604133913</c:v>
                </c:pt>
                <c:pt idx="4902">
                  <c:v>7267599.3640699899</c:v>
                </c:pt>
                <c:pt idx="4903">
                  <c:v>7290302.0667726938</c:v>
                </c:pt>
                <c:pt idx="4904">
                  <c:v>7368108.108108148</c:v>
                </c:pt>
                <c:pt idx="4905">
                  <c:v>7416120.8267091019</c:v>
                </c:pt>
                <c:pt idx="4906">
                  <c:v>7369379.9682035381</c:v>
                </c:pt>
                <c:pt idx="4907">
                  <c:v>7379395.8664547307</c:v>
                </c:pt>
                <c:pt idx="4908">
                  <c:v>7365723.3704292933</c:v>
                </c:pt>
                <c:pt idx="4909">
                  <c:v>7366550.0794912959</c:v>
                </c:pt>
                <c:pt idx="4910">
                  <c:v>7495612.0826709475</c:v>
                </c:pt>
                <c:pt idx="4911">
                  <c:v>7532019.0779014723</c:v>
                </c:pt>
                <c:pt idx="4912">
                  <c:v>7553227.3449920937</c:v>
                </c:pt>
                <c:pt idx="4913">
                  <c:v>7561589.8251192793</c:v>
                </c:pt>
                <c:pt idx="4914">
                  <c:v>7593831.478537403</c:v>
                </c:pt>
                <c:pt idx="4915">
                  <c:v>7578505.5643879604</c:v>
                </c:pt>
                <c:pt idx="4916">
                  <c:v>7609570.747217848</c:v>
                </c:pt>
                <c:pt idx="4917">
                  <c:v>7638823.5294118067</c:v>
                </c:pt>
                <c:pt idx="4918">
                  <c:v>7572750.3974563219</c:v>
                </c:pt>
                <c:pt idx="4919">
                  <c:v>7576120.8267091047</c:v>
                </c:pt>
                <c:pt idx="4920">
                  <c:v>7529697.9332273873</c:v>
                </c:pt>
                <c:pt idx="4921">
                  <c:v>7549825.1192369265</c:v>
                </c:pt>
                <c:pt idx="4922">
                  <c:v>7564674.0858505992</c:v>
                </c:pt>
                <c:pt idx="4923">
                  <c:v>7557710.6518283412</c:v>
                </c:pt>
                <c:pt idx="4924">
                  <c:v>7593068.3624801701</c:v>
                </c:pt>
                <c:pt idx="4925">
                  <c:v>7630588.2352941604</c:v>
                </c:pt>
                <c:pt idx="4926">
                  <c:v>7611065.1828299304</c:v>
                </c:pt>
                <c:pt idx="4927">
                  <c:v>7576724.960254414</c:v>
                </c:pt>
                <c:pt idx="4928">
                  <c:v>7678060.4133545738</c:v>
                </c:pt>
                <c:pt idx="4929">
                  <c:v>7655135.1351351785</c:v>
                </c:pt>
                <c:pt idx="4930">
                  <c:v>7695198.7281399481</c:v>
                </c:pt>
                <c:pt idx="4931">
                  <c:v>7727281.3990461482</c:v>
                </c:pt>
                <c:pt idx="4932">
                  <c:v>7666804.4515103763</c:v>
                </c:pt>
                <c:pt idx="4933">
                  <c:v>7661812.4006359726</c:v>
                </c:pt>
                <c:pt idx="4934">
                  <c:v>7627472.1780604562</c:v>
                </c:pt>
                <c:pt idx="4935">
                  <c:v>7658632.7503974987</c:v>
                </c:pt>
                <c:pt idx="4936">
                  <c:v>7642861.6852146685</c:v>
                </c:pt>
                <c:pt idx="4937">
                  <c:v>7581240.0635930467</c:v>
                </c:pt>
                <c:pt idx="4938">
                  <c:v>7591414.944356163</c:v>
                </c:pt>
                <c:pt idx="4939">
                  <c:v>7540095.3895071959</c:v>
                </c:pt>
                <c:pt idx="4940">
                  <c:v>7574022.2575517111</c:v>
                </c:pt>
                <c:pt idx="4941">
                  <c:v>7613227.3449920928</c:v>
                </c:pt>
                <c:pt idx="4942">
                  <c:v>7686295.7074722219</c:v>
                </c:pt>
                <c:pt idx="4943">
                  <c:v>7665468.9984102184</c:v>
                </c:pt>
                <c:pt idx="4944">
                  <c:v>7736089.0302067203</c:v>
                </c:pt>
                <c:pt idx="4945">
                  <c:v>7772114.4674086273</c:v>
                </c:pt>
                <c:pt idx="4946">
                  <c:v>7796311.6057234127</c:v>
                </c:pt>
                <c:pt idx="4947">
                  <c:v>7804006.3593005184</c:v>
                </c:pt>
                <c:pt idx="4948">
                  <c:v>7798251.1923688808</c:v>
                </c:pt>
                <c:pt idx="4949">
                  <c:v>7767599.3640699927</c:v>
                </c:pt>
                <c:pt idx="4950">
                  <c:v>7711637.5198728535</c:v>
                </c:pt>
                <c:pt idx="4951">
                  <c:v>7787472.1780604525</c:v>
                </c:pt>
                <c:pt idx="4952">
                  <c:v>7793863.2750397855</c:v>
                </c:pt>
                <c:pt idx="4953">
                  <c:v>7738282.9888712643</c:v>
                </c:pt>
                <c:pt idx="4954">
                  <c:v>7747217.8060413757</c:v>
                </c:pt>
                <c:pt idx="4955">
                  <c:v>7810620.0317965439</c:v>
                </c:pt>
                <c:pt idx="4956">
                  <c:v>7775294.1176470993</c:v>
                </c:pt>
                <c:pt idx="4957">
                  <c:v>7626740.8585056039</c:v>
                </c:pt>
                <c:pt idx="4958">
                  <c:v>7664833.068362521</c:v>
                </c:pt>
                <c:pt idx="4959">
                  <c:v>7647281.3990461454</c:v>
                </c:pt>
                <c:pt idx="4960">
                  <c:v>7768457.8696343796</c:v>
                </c:pt>
                <c:pt idx="4961">
                  <c:v>7794467.4085850948</c:v>
                </c:pt>
                <c:pt idx="4962">
                  <c:v>7840731.3195548886</c:v>
                </c:pt>
                <c:pt idx="4963">
                  <c:v>7861558.0286168912</c:v>
                </c:pt>
                <c:pt idx="4964">
                  <c:v>7849475.3577106912</c:v>
                </c:pt>
                <c:pt idx="4965">
                  <c:v>7857233.7042925674</c:v>
                </c:pt>
                <c:pt idx="4966">
                  <c:v>7855230.5246423297</c:v>
                </c:pt>
                <c:pt idx="4967">
                  <c:v>7773958.6645469386</c:v>
                </c:pt>
                <c:pt idx="4968">
                  <c:v>7739173.2909380356</c:v>
                </c:pt>
                <c:pt idx="4969">
                  <c:v>7699141.4944356503</c:v>
                </c:pt>
                <c:pt idx="4970">
                  <c:v>7745850.5564388297</c:v>
                </c:pt>
                <c:pt idx="4971">
                  <c:v>7789030.2066773036</c:v>
                </c:pt>
                <c:pt idx="4972">
                  <c:v>7706836.2480127569</c:v>
                </c:pt>
                <c:pt idx="4973">
                  <c:v>7666645.468998448</c:v>
                </c:pt>
                <c:pt idx="4974">
                  <c:v>7713513.513513553</c:v>
                </c:pt>
                <c:pt idx="4975">
                  <c:v>7653926.8680445543</c:v>
                </c:pt>
                <c:pt idx="4976">
                  <c:v>7607058.8235294521</c:v>
                </c:pt>
                <c:pt idx="4977">
                  <c:v>7445405.405405445</c:v>
                </c:pt>
                <c:pt idx="4978">
                  <c:v>7618219.3958664965</c:v>
                </c:pt>
                <c:pt idx="4979">
                  <c:v>7687853.7360890731</c:v>
                </c:pt>
                <c:pt idx="4980">
                  <c:v>7718887.1224165782</c:v>
                </c:pt>
                <c:pt idx="4981">
                  <c:v>7693704.2925278656</c:v>
                </c:pt>
                <c:pt idx="4982">
                  <c:v>7651192.3688394707</c:v>
                </c:pt>
                <c:pt idx="4983">
                  <c:v>7699777.4244833505</c:v>
                </c:pt>
                <c:pt idx="4984">
                  <c:v>7759109.6979332715</c:v>
                </c:pt>
                <c:pt idx="4985">
                  <c:v>7742225.7551669748</c:v>
                </c:pt>
                <c:pt idx="4986">
                  <c:v>7703306.836248056</c:v>
                </c:pt>
                <c:pt idx="4987">
                  <c:v>7660286.1685215048</c:v>
                </c:pt>
                <c:pt idx="4988">
                  <c:v>7626391.096979375</c:v>
                </c:pt>
                <c:pt idx="4989">
                  <c:v>7711224.165341855</c:v>
                </c:pt>
                <c:pt idx="4990">
                  <c:v>7682575.5166932065</c:v>
                </c:pt>
                <c:pt idx="4991">
                  <c:v>7522670.9062003596</c:v>
                </c:pt>
                <c:pt idx="4992">
                  <c:v>7502639.1096979743</c:v>
                </c:pt>
                <c:pt idx="4993">
                  <c:v>7426709.0620032204</c:v>
                </c:pt>
                <c:pt idx="4994">
                  <c:v>7397965.023847417</c:v>
                </c:pt>
                <c:pt idx="4995">
                  <c:v>7123529.4117647447</c:v>
                </c:pt>
                <c:pt idx="4996">
                  <c:v>7079650.2384738065</c:v>
                </c:pt>
                <c:pt idx="4997">
                  <c:v>7188108.108108147</c:v>
                </c:pt>
                <c:pt idx="4998">
                  <c:v>7154848.9666137118</c:v>
                </c:pt>
                <c:pt idx="4999">
                  <c:v>7166295.7074722173</c:v>
                </c:pt>
                <c:pt idx="5000">
                  <c:v>6988521.4626391483</c:v>
                </c:pt>
                <c:pt idx="5001">
                  <c:v>6646391.0969793694</c:v>
                </c:pt>
                <c:pt idx="5002">
                  <c:v>6650810.8108108481</c:v>
                </c:pt>
                <c:pt idx="5003">
                  <c:v>6098664.5468998756</c:v>
                </c:pt>
                <c:pt idx="5004">
                  <c:v>6330810.8108108481</c:v>
                </c:pt>
                <c:pt idx="5005">
                  <c:v>5848903.0206677606</c:v>
                </c:pt>
                <c:pt idx="5006">
                  <c:v>5702416.5341812735</c:v>
                </c:pt>
                <c:pt idx="5007">
                  <c:v>5385564.3879173612</c:v>
                </c:pt>
                <c:pt idx="5008">
                  <c:v>5254976.1526232436</c:v>
                </c:pt>
                <c:pt idx="5009">
                  <c:v>5561494.4356121169</c:v>
                </c:pt>
                <c:pt idx="5010">
                  <c:v>4839586.6454690276</c:v>
                </c:pt>
                <c:pt idx="5011">
                  <c:v>4960922.0985691873</c:v>
                </c:pt>
                <c:pt idx="5012">
                  <c:v>5289570.7472178377</c:v>
                </c:pt>
                <c:pt idx="5013">
                  <c:v>5495357.7106518606</c:v>
                </c:pt>
                <c:pt idx="5014">
                  <c:v>5507313.1955485214</c:v>
                </c:pt>
                <c:pt idx="5015">
                  <c:v>5266200.317965054</c:v>
                </c:pt>
                <c:pt idx="5016">
                  <c:v>5467567.567567599</c:v>
                </c:pt>
                <c:pt idx="5017">
                  <c:v>5248839.4276629873</c:v>
                </c:pt>
                <c:pt idx="5018">
                  <c:v>5140731.3195548793</c:v>
                </c:pt>
                <c:pt idx="5019">
                  <c:v>5591224.1653418457</c:v>
                </c:pt>
                <c:pt idx="5020">
                  <c:v>5563593.0047695078</c:v>
                </c:pt>
                <c:pt idx="5021">
                  <c:v>5794531.001589858</c:v>
                </c:pt>
                <c:pt idx="5022">
                  <c:v>5719459.459459492</c:v>
                </c:pt>
                <c:pt idx="5023">
                  <c:v>5675866.4546900159</c:v>
                </c:pt>
                <c:pt idx="5024">
                  <c:v>5718791.7329094112</c:v>
                </c:pt>
                <c:pt idx="5025">
                  <c:v>5893004.7694753902</c:v>
                </c:pt>
                <c:pt idx="5026">
                  <c:v>5889888.7122416859</c:v>
                </c:pt>
                <c:pt idx="5027">
                  <c:v>5711573.9268680764</c:v>
                </c:pt>
                <c:pt idx="5028">
                  <c:v>5842480.1271860404</c:v>
                </c:pt>
                <c:pt idx="5029">
                  <c:v>5922988.8712241966</c:v>
                </c:pt>
                <c:pt idx="5030">
                  <c:v>5821558.0286168829</c:v>
                </c:pt>
                <c:pt idx="5031">
                  <c:v>5902893.4817170417</c:v>
                </c:pt>
                <c:pt idx="5032">
                  <c:v>5965596.1844197456</c:v>
                </c:pt>
                <c:pt idx="5033">
                  <c:v>6075262.3211447066</c:v>
                </c:pt>
                <c:pt idx="5034">
                  <c:v>6270206.6772655342</c:v>
                </c:pt>
                <c:pt idx="5035">
                  <c:v>5910015.8982512243</c:v>
                </c:pt>
                <c:pt idx="5036">
                  <c:v>5854117.6470588557</c:v>
                </c:pt>
                <c:pt idx="5037">
                  <c:v>5895643.8791733226</c:v>
                </c:pt>
                <c:pt idx="5038">
                  <c:v>5849952.3052464537</c:v>
                </c:pt>
                <c:pt idx="5039">
                  <c:v>5883306.8362480439</c:v>
                </c:pt>
                <c:pt idx="5040">
                  <c:v>5875484.8966613989</c:v>
                </c:pt>
                <c:pt idx="5041">
                  <c:v>5848362.4801272163</c:v>
                </c:pt>
                <c:pt idx="5042">
                  <c:v>5967281.3990461361</c:v>
                </c:pt>
                <c:pt idx="5043">
                  <c:v>5814149.4435612392</c:v>
                </c:pt>
                <c:pt idx="5044">
                  <c:v>5810397.4562798403</c:v>
                </c:pt>
                <c:pt idx="5045">
                  <c:v>5610969.7933227643</c:v>
                </c:pt>
                <c:pt idx="5046">
                  <c:v>5646486.486486516</c:v>
                </c:pt>
                <c:pt idx="5047">
                  <c:v>5765691.5739268968</c:v>
                </c:pt>
                <c:pt idx="5048">
                  <c:v>5790937.996820379</c:v>
                </c:pt>
                <c:pt idx="5049">
                  <c:v>5748330.6836248301</c:v>
                </c:pt>
                <c:pt idx="5050">
                  <c:v>5741844.197138343</c:v>
                </c:pt>
                <c:pt idx="5051">
                  <c:v>5923656.5977742756</c:v>
                </c:pt>
                <c:pt idx="5052">
                  <c:v>6035039.7456280114</c:v>
                </c:pt>
                <c:pt idx="5053">
                  <c:v>6092400.6359300781</c:v>
                </c:pt>
                <c:pt idx="5054">
                  <c:v>6248744.0381558351</c:v>
                </c:pt>
                <c:pt idx="5055">
                  <c:v>6346009.5389507487</c:v>
                </c:pt>
                <c:pt idx="5056">
                  <c:v>6398441.9713831814</c:v>
                </c:pt>
                <c:pt idx="5057">
                  <c:v>6377806.0413354868</c:v>
                </c:pt>
                <c:pt idx="5058">
                  <c:v>6449697.9332273789</c:v>
                </c:pt>
                <c:pt idx="5059">
                  <c:v>6465786.9634340573</c:v>
                </c:pt>
                <c:pt idx="5060">
                  <c:v>6388966.6136725303</c:v>
                </c:pt>
                <c:pt idx="5061">
                  <c:v>6433163.7519873157</c:v>
                </c:pt>
                <c:pt idx="5062">
                  <c:v>6296979.3322734833</c:v>
                </c:pt>
                <c:pt idx="5063">
                  <c:v>6342066.7726550419</c:v>
                </c:pt>
                <c:pt idx="5064">
                  <c:v>6240826.7090620371</c:v>
                </c:pt>
                <c:pt idx="5065">
                  <c:v>6304610.4928458212</c:v>
                </c:pt>
                <c:pt idx="5066">
                  <c:v>6283720.1907790489</c:v>
                </c:pt>
                <c:pt idx="5067">
                  <c:v>6417583.4658187963</c:v>
                </c:pt>
                <c:pt idx="5068">
                  <c:v>6514721.7806041706</c:v>
                </c:pt>
                <c:pt idx="5069">
                  <c:v>6557201.9077901803</c:v>
                </c:pt>
                <c:pt idx="5070">
                  <c:v>6658823.5294118021</c:v>
                </c:pt>
                <c:pt idx="5071">
                  <c:v>6553449.9205087805</c:v>
                </c:pt>
                <c:pt idx="5072">
                  <c:v>6543020.6677265866</c:v>
                </c:pt>
                <c:pt idx="5073">
                  <c:v>6602861.6852146629</c:v>
                </c:pt>
                <c:pt idx="5074">
                  <c:v>6557965.0238474123</c:v>
                </c:pt>
                <c:pt idx="5075">
                  <c:v>6551414.9443561574</c:v>
                </c:pt>
                <c:pt idx="5076">
                  <c:v>6632782.1939587006</c:v>
                </c:pt>
                <c:pt idx="5077">
                  <c:v>6710143.0842607683</c:v>
                </c:pt>
                <c:pt idx="5078">
                  <c:v>6745532.5914149815</c:v>
                </c:pt>
                <c:pt idx="5079">
                  <c:v>6844928.4578696722</c:v>
                </c:pt>
                <c:pt idx="5080">
                  <c:v>6867821.9395866832</c:v>
                </c:pt>
                <c:pt idx="5081">
                  <c:v>6808108.1081081452</c:v>
                </c:pt>
                <c:pt idx="5082">
                  <c:v>6876597.774244871</c:v>
                </c:pt>
                <c:pt idx="5083">
                  <c:v>6847726.5500795282</c:v>
                </c:pt>
                <c:pt idx="5084">
                  <c:v>6869761.5262321522</c:v>
                </c:pt>
                <c:pt idx="5085">
                  <c:v>6745532.5914149815</c:v>
                </c:pt>
                <c:pt idx="5086">
                  <c:v>6752432.4324324699</c:v>
                </c:pt>
                <c:pt idx="5087">
                  <c:v>6829856.9157393072</c:v>
                </c:pt>
                <c:pt idx="5088">
                  <c:v>6932718.6009539338</c:v>
                </c:pt>
                <c:pt idx="5089">
                  <c:v>7009348.1717011528</c:v>
                </c:pt>
                <c:pt idx="5090">
                  <c:v>7098410.1748808026</c:v>
                </c:pt>
                <c:pt idx="5091">
                  <c:v>7079554.8489666535</c:v>
                </c:pt>
                <c:pt idx="5092">
                  <c:v>7132241.6534181638</c:v>
                </c:pt>
                <c:pt idx="5093">
                  <c:v>7118696.3434022646</c:v>
                </c:pt>
                <c:pt idx="5094">
                  <c:v>7079046.1049284963</c:v>
                </c:pt>
                <c:pt idx="5095">
                  <c:v>7186359.3004769869</c:v>
                </c:pt>
                <c:pt idx="5096">
                  <c:v>7124228.9348172098</c:v>
                </c:pt>
                <c:pt idx="5097">
                  <c:v>7060190.7790143471</c:v>
                </c:pt>
                <c:pt idx="5098">
                  <c:v>7041939.5866455082</c:v>
                </c:pt>
                <c:pt idx="5099">
                  <c:v>6926295.7074722163</c:v>
                </c:pt>
                <c:pt idx="5100">
                  <c:v>7055802.8616852527</c:v>
                </c:pt>
                <c:pt idx="5101">
                  <c:v>7059872.8139904989</c:v>
                </c:pt>
                <c:pt idx="5102">
                  <c:v>7122511.9236884322</c:v>
                </c:pt>
                <c:pt idx="5103">
                  <c:v>7131351.3513513887</c:v>
                </c:pt>
                <c:pt idx="5104">
                  <c:v>7167027.0270270649</c:v>
                </c:pt>
                <c:pt idx="5105">
                  <c:v>7200317.9650238864</c:v>
                </c:pt>
                <c:pt idx="5106">
                  <c:v>7191351.3513513897</c:v>
                </c:pt>
                <c:pt idx="5107">
                  <c:v>7186295.7074722173</c:v>
                </c:pt>
                <c:pt idx="5108">
                  <c:v>7108680.4451510711</c:v>
                </c:pt>
                <c:pt idx="5109">
                  <c:v>7152368.8394277012</c:v>
                </c:pt>
                <c:pt idx="5110">
                  <c:v>7240286.1685215021</c:v>
                </c:pt>
                <c:pt idx="5111">
                  <c:v>7254944.3561208658</c:v>
                </c:pt>
                <c:pt idx="5112">
                  <c:v>7193767.8855326306</c:v>
                </c:pt>
                <c:pt idx="5113">
                  <c:v>7231542.1303656995</c:v>
                </c:pt>
                <c:pt idx="5114">
                  <c:v>7291860.0953895468</c:v>
                </c:pt>
                <c:pt idx="5115">
                  <c:v>7295548.489666177</c:v>
                </c:pt>
                <c:pt idx="5116">
                  <c:v>7344737.6788553661</c:v>
                </c:pt>
                <c:pt idx="5117">
                  <c:v>7350874.4038156206</c:v>
                </c:pt>
                <c:pt idx="5118">
                  <c:v>7407058.8235294521</c:v>
                </c:pt>
                <c:pt idx="5119">
                  <c:v>7241653.4181240452</c:v>
                </c:pt>
                <c:pt idx="5120">
                  <c:v>7294276.6295707859</c:v>
                </c:pt>
                <c:pt idx="5121">
                  <c:v>7335453.100159022</c:v>
                </c:pt>
                <c:pt idx="5122">
                  <c:v>7330651.8282989273</c:v>
                </c:pt>
                <c:pt idx="5123">
                  <c:v>7207535.7710652221</c:v>
                </c:pt>
                <c:pt idx="5124">
                  <c:v>7221017.4880763507</c:v>
                </c:pt>
                <c:pt idx="5125">
                  <c:v>7197042.9252782594</c:v>
                </c:pt>
                <c:pt idx="5126">
                  <c:v>7172019.0779014705</c:v>
                </c:pt>
                <c:pt idx="5127">
                  <c:v>7280922.0985691976</c:v>
                </c:pt>
                <c:pt idx="5128">
                  <c:v>7290588.2352941595</c:v>
                </c:pt>
                <c:pt idx="5129">
                  <c:v>7275071.542130406</c:v>
                </c:pt>
                <c:pt idx="5130">
                  <c:v>7327058.8235294521</c:v>
                </c:pt>
                <c:pt idx="5131">
                  <c:v>7379682.0349761928</c:v>
                </c:pt>
                <c:pt idx="5132">
                  <c:v>7323434.0222575916</c:v>
                </c:pt>
                <c:pt idx="5133">
                  <c:v>7316343.4022257952</c:v>
                </c:pt>
                <c:pt idx="5134">
                  <c:v>7154562.7980922479</c:v>
                </c:pt>
                <c:pt idx="5135">
                  <c:v>7092941.1764706261</c:v>
                </c:pt>
                <c:pt idx="5136">
                  <c:v>7079077.9014308816</c:v>
                </c:pt>
                <c:pt idx="5137">
                  <c:v>6871573.926868082</c:v>
                </c:pt>
                <c:pt idx="5138">
                  <c:v>7027186.0095389895</c:v>
                </c:pt>
                <c:pt idx="5139">
                  <c:v>7139936.4069952695</c:v>
                </c:pt>
                <c:pt idx="5140">
                  <c:v>7136661.3672496416</c:v>
                </c:pt>
                <c:pt idx="5141">
                  <c:v>7152655.0079491651</c:v>
                </c:pt>
                <c:pt idx="5142">
                  <c:v>7260381.5580286579</c:v>
                </c:pt>
                <c:pt idx="5143">
                  <c:v>7315325.9141494846</c:v>
                </c:pt>
                <c:pt idx="5144">
                  <c:v>7416470.5882353345</c:v>
                </c:pt>
                <c:pt idx="5145">
                  <c:v>7465087.4403815996</c:v>
                </c:pt>
                <c:pt idx="5146">
                  <c:v>7525977.7424483728</c:v>
                </c:pt>
                <c:pt idx="5147">
                  <c:v>7576597.7742448756</c:v>
                </c:pt>
                <c:pt idx="5148">
                  <c:v>7587249.6025437629</c:v>
                </c:pt>
                <c:pt idx="5149">
                  <c:v>7589507.1542130793</c:v>
                </c:pt>
                <c:pt idx="5150">
                  <c:v>7612750.3974563219</c:v>
                </c:pt>
                <c:pt idx="5151">
                  <c:v>7427885.5325914565</c:v>
                </c:pt>
                <c:pt idx="5152">
                  <c:v>7480095.3895071968</c:v>
                </c:pt>
                <c:pt idx="5153">
                  <c:v>7550429.2527822359</c:v>
                </c:pt>
                <c:pt idx="5154">
                  <c:v>7565532.5914149862</c:v>
                </c:pt>
                <c:pt idx="5155">
                  <c:v>7591510.333863317</c:v>
                </c:pt>
                <c:pt idx="5156">
                  <c:v>7565310.0158982938</c:v>
                </c:pt>
                <c:pt idx="5157">
                  <c:v>7586868.044515145</c:v>
                </c:pt>
                <c:pt idx="5158">
                  <c:v>7483465.8187599769</c:v>
                </c:pt>
                <c:pt idx="5159">
                  <c:v>7560826.7090620436</c:v>
                </c:pt>
                <c:pt idx="5160">
                  <c:v>7459205.0874404218</c:v>
                </c:pt>
                <c:pt idx="5161">
                  <c:v>7421812.4006359698</c:v>
                </c:pt>
                <c:pt idx="5162">
                  <c:v>7403751.9872814389</c:v>
                </c:pt>
                <c:pt idx="5163">
                  <c:v>7420763.1160572739</c:v>
                </c:pt>
                <c:pt idx="5164">
                  <c:v>7512559.6184420129</c:v>
                </c:pt>
                <c:pt idx="5165">
                  <c:v>7572972.9729730142</c:v>
                </c:pt>
                <c:pt idx="5166">
                  <c:v>7707662.9570747642</c:v>
                </c:pt>
                <c:pt idx="5167">
                  <c:v>7798759.936407038</c:v>
                </c:pt>
                <c:pt idx="5168">
                  <c:v>7924356.1208267519</c:v>
                </c:pt>
                <c:pt idx="5169">
                  <c:v>8032496.0254372461</c:v>
                </c:pt>
                <c:pt idx="5170">
                  <c:v>8107567.567567612</c:v>
                </c:pt>
                <c:pt idx="5171">
                  <c:v>8070461.049284623</c:v>
                </c:pt>
                <c:pt idx="5172">
                  <c:v>8088998.4101749258</c:v>
                </c:pt>
                <c:pt idx="5173">
                  <c:v>8187090.620031843</c:v>
                </c:pt>
                <c:pt idx="5174">
                  <c:v>8227821.9395866916</c:v>
                </c:pt>
                <c:pt idx="5175">
                  <c:v>8121907.7901431294</c:v>
                </c:pt>
                <c:pt idx="5176">
                  <c:v>8177456.2798092663</c:v>
                </c:pt>
                <c:pt idx="5177">
                  <c:v>8220317.9650238929</c:v>
                </c:pt>
                <c:pt idx="5178">
                  <c:v>8302162.1621622071</c:v>
                </c:pt>
                <c:pt idx="5179">
                  <c:v>8177042.9252782632</c:v>
                </c:pt>
                <c:pt idx="5180">
                  <c:v>8258823.5294118086</c:v>
                </c:pt>
                <c:pt idx="5181">
                  <c:v>8247344.9920509188</c:v>
                </c:pt>
                <c:pt idx="5182">
                  <c:v>8336438.7917329529</c:v>
                </c:pt>
                <c:pt idx="5183">
                  <c:v>8339427.6629571188</c:v>
                </c:pt>
                <c:pt idx="5184">
                  <c:v>8352241.6534181675</c:v>
                </c:pt>
                <c:pt idx="5185">
                  <c:v>8431510.3338633198</c:v>
                </c:pt>
                <c:pt idx="5186">
                  <c:v>8493322.7344992515</c:v>
                </c:pt>
                <c:pt idx="5187">
                  <c:v>8516979.3322734963</c:v>
                </c:pt>
                <c:pt idx="5188">
                  <c:v>8603561.2082671374</c:v>
                </c:pt>
                <c:pt idx="5189">
                  <c:v>8571255.9618442431</c:v>
                </c:pt>
                <c:pt idx="5190">
                  <c:v>8593863.2750397939</c:v>
                </c:pt>
                <c:pt idx="5191">
                  <c:v>8622034.9761526715</c:v>
                </c:pt>
                <c:pt idx="5192">
                  <c:v>8628203.4976153113</c:v>
                </c:pt>
                <c:pt idx="5193">
                  <c:v>8701240.0635930542</c:v>
                </c:pt>
                <c:pt idx="5194">
                  <c:v>8738124.0063593499</c:v>
                </c:pt>
                <c:pt idx="5195">
                  <c:v>8750747.2178060897</c:v>
                </c:pt>
                <c:pt idx="5196">
                  <c:v>8475930.0476948004</c:v>
                </c:pt>
                <c:pt idx="5197">
                  <c:v>8563624.8012719061</c:v>
                </c:pt>
                <c:pt idx="5198">
                  <c:v>8649348.1717011593</c:v>
                </c:pt>
                <c:pt idx="5199">
                  <c:v>8743561.2082671374</c:v>
                </c:pt>
                <c:pt idx="5200">
                  <c:v>8822384.7376789022</c:v>
                </c:pt>
                <c:pt idx="5201">
                  <c:v>8860158.9825119711</c:v>
                </c:pt>
                <c:pt idx="5202">
                  <c:v>8891542.130365707</c:v>
                </c:pt>
                <c:pt idx="5203">
                  <c:v>8891414.9443561677</c:v>
                </c:pt>
                <c:pt idx="5204">
                  <c:v>8914785.3736089505</c:v>
                </c:pt>
                <c:pt idx="5205">
                  <c:v>8987535.7710652314</c:v>
                </c:pt>
                <c:pt idx="5206">
                  <c:v>9029888.7122417018</c:v>
                </c:pt>
                <c:pt idx="5207">
                  <c:v>8996025.4372019563</c:v>
                </c:pt>
                <c:pt idx="5208">
                  <c:v>8990365.6597774737</c:v>
                </c:pt>
                <c:pt idx="5209">
                  <c:v>9123847.3767886031</c:v>
                </c:pt>
                <c:pt idx="5210">
                  <c:v>9211287.7583466321</c:v>
                </c:pt>
                <c:pt idx="5211">
                  <c:v>9261335.4531002101</c:v>
                </c:pt>
                <c:pt idx="5212">
                  <c:v>9262225.7551669814</c:v>
                </c:pt>
                <c:pt idx="5213">
                  <c:v>9281780.6041335948</c:v>
                </c:pt>
                <c:pt idx="5214">
                  <c:v>9178823.5294118151</c:v>
                </c:pt>
                <c:pt idx="5215">
                  <c:v>9081907.7901431341</c:v>
                </c:pt>
                <c:pt idx="5216">
                  <c:v>9234435.6120827217</c:v>
                </c:pt>
                <c:pt idx="5217">
                  <c:v>9313004.7694754098</c:v>
                </c:pt>
                <c:pt idx="5218">
                  <c:v>9278441.9713831991</c:v>
                </c:pt>
                <c:pt idx="5219">
                  <c:v>9139523.0524642784</c:v>
                </c:pt>
                <c:pt idx="5220">
                  <c:v>9054944.3561208751</c:v>
                </c:pt>
                <c:pt idx="5221">
                  <c:v>8882352.9411765188</c:v>
                </c:pt>
                <c:pt idx="5222">
                  <c:v>8786995.230524689</c:v>
                </c:pt>
                <c:pt idx="5223">
                  <c:v>8670651.8282989338</c:v>
                </c:pt>
                <c:pt idx="5224">
                  <c:v>9081844.1971383654</c:v>
                </c:pt>
                <c:pt idx="5225">
                  <c:v>9315007.9491256494</c:v>
                </c:pt>
                <c:pt idx="5226">
                  <c:v>9405373.6089030746</c:v>
                </c:pt>
                <c:pt idx="5227">
                  <c:v>9472591.4149444085</c:v>
                </c:pt>
                <c:pt idx="5228">
                  <c:v>9490779.0143084787</c:v>
                </c:pt>
                <c:pt idx="5229">
                  <c:v>9612591.4149444085</c:v>
                </c:pt>
                <c:pt idx="5230">
                  <c:v>9608457.8696343917</c:v>
                </c:pt>
                <c:pt idx="5231">
                  <c:v>9606677.2655008473</c:v>
                </c:pt>
                <c:pt idx="5232">
                  <c:v>9649157.392686855</c:v>
                </c:pt>
                <c:pt idx="5233">
                  <c:v>9642798.0922099072</c:v>
                </c:pt>
                <c:pt idx="5234">
                  <c:v>9739077.9014308937</c:v>
                </c:pt>
                <c:pt idx="5235">
                  <c:v>9738282.9888712745</c:v>
                </c:pt>
                <c:pt idx="5236">
                  <c:v>9671796.5023847874</c:v>
                </c:pt>
                <c:pt idx="5237">
                  <c:v>9614594.5945946444</c:v>
                </c:pt>
                <c:pt idx="5238">
                  <c:v>9527344.9920509234</c:v>
                </c:pt>
                <c:pt idx="5239">
                  <c:v>9332718.600953944</c:v>
                </c:pt>
                <c:pt idx="5240">
                  <c:v>9353131.9554849453</c:v>
                </c:pt>
                <c:pt idx="5241">
                  <c:v>9527503.974562848</c:v>
                </c:pt>
                <c:pt idx="5242">
                  <c:v>9600858.50556444</c:v>
                </c:pt>
                <c:pt idx="5243">
                  <c:v>9239523.0524642784</c:v>
                </c:pt>
                <c:pt idx="5244">
                  <c:v>9387313.1955485381</c:v>
                </c:pt>
                <c:pt idx="5245">
                  <c:v>9487503.974562848</c:v>
                </c:pt>
                <c:pt idx="5246">
                  <c:v>9695135.135135185</c:v>
                </c:pt>
                <c:pt idx="5247">
                  <c:v>9590302.0667727031</c:v>
                </c:pt>
                <c:pt idx="5248">
                  <c:v>9499586.6454690453</c:v>
                </c:pt>
                <c:pt idx="5249">
                  <c:v>9511096.9793323204</c:v>
                </c:pt>
                <c:pt idx="5250">
                  <c:v>9601526.2321145143</c:v>
                </c:pt>
                <c:pt idx="5251">
                  <c:v>9650111.2877583951</c:v>
                </c:pt>
                <c:pt idx="5252">
                  <c:v>9558632.7503975052</c:v>
                </c:pt>
                <c:pt idx="5253">
                  <c:v>9494117.6470588706</c:v>
                </c:pt>
                <c:pt idx="5254">
                  <c:v>9482003.1796502862</c:v>
                </c:pt>
                <c:pt idx="5255">
                  <c:v>9361717.0111288223</c:v>
                </c:pt>
                <c:pt idx="5256">
                  <c:v>9257774.2448331155</c:v>
                </c:pt>
                <c:pt idx="5257">
                  <c:v>9376152.6232114956</c:v>
                </c:pt>
                <c:pt idx="5258">
                  <c:v>9371319.5548490155</c:v>
                </c:pt>
                <c:pt idx="5259">
                  <c:v>9421144.6740858983</c:v>
                </c:pt>
                <c:pt idx="5260">
                  <c:v>9252400.6359300949</c:v>
                </c:pt>
                <c:pt idx="5261">
                  <c:v>9109634.3402226213</c:v>
                </c:pt>
                <c:pt idx="5262">
                  <c:v>9225627.9809221439</c:v>
                </c:pt>
                <c:pt idx="5263">
                  <c:v>9440445.151033435</c:v>
                </c:pt>
                <c:pt idx="5264">
                  <c:v>9342257.5516693648</c:v>
                </c:pt>
                <c:pt idx="5265">
                  <c:v>9454594.5945946444</c:v>
                </c:pt>
                <c:pt idx="5266">
                  <c:v>9308616.8521463126</c:v>
                </c:pt>
                <c:pt idx="5267">
                  <c:v>9337678.8553259652</c:v>
                </c:pt>
                <c:pt idx="5268">
                  <c:v>9423879.1732909884</c:v>
                </c:pt>
                <c:pt idx="5269">
                  <c:v>9458696.3434022758</c:v>
                </c:pt>
                <c:pt idx="5270">
                  <c:v>9433926.8680445664</c:v>
                </c:pt>
                <c:pt idx="5271">
                  <c:v>9100667.7265501283</c:v>
                </c:pt>
                <c:pt idx="5272">
                  <c:v>9224038.1558029111</c:v>
                </c:pt>
                <c:pt idx="5273">
                  <c:v>9272782.1939587146</c:v>
                </c:pt>
                <c:pt idx="5274">
                  <c:v>9295930.0476948041</c:v>
                </c:pt>
                <c:pt idx="5275">
                  <c:v>9131605.7233704794</c:v>
                </c:pt>
                <c:pt idx="5276">
                  <c:v>9091510.3338633254</c:v>
                </c:pt>
                <c:pt idx="5277">
                  <c:v>9161303.6565978248</c:v>
                </c:pt>
                <c:pt idx="5278">
                  <c:v>9120095.3895072062</c:v>
                </c:pt>
                <c:pt idx="5279">
                  <c:v>9211446.7408585586</c:v>
                </c:pt>
                <c:pt idx="5280">
                  <c:v>9318314.7853736617</c:v>
                </c:pt>
                <c:pt idx="5281">
                  <c:v>9452813.9904611036</c:v>
                </c:pt>
                <c:pt idx="5282">
                  <c:v>9472114.4674086403</c:v>
                </c:pt>
                <c:pt idx="5283">
                  <c:v>9304356.120826764</c:v>
                </c:pt>
                <c:pt idx="5284">
                  <c:v>9306295.7074722331</c:v>
                </c:pt>
                <c:pt idx="5285">
                  <c:v>9218759.9364070501</c:v>
                </c:pt>
                <c:pt idx="5286">
                  <c:v>9295930.0476948097</c:v>
                </c:pt>
                <c:pt idx="5287">
                  <c:v>9363942.7662957627</c:v>
                </c:pt>
                <c:pt idx="5288">
                  <c:v>9426486.486486543</c:v>
                </c:pt>
                <c:pt idx="5289">
                  <c:v>9502289.3481717594</c:v>
                </c:pt>
                <c:pt idx="5290">
                  <c:v>9444038.1558029186</c:v>
                </c:pt>
                <c:pt idx="5291">
                  <c:v>9345945.9459460024</c:v>
                </c:pt>
                <c:pt idx="5292">
                  <c:v>9334054.0540541094</c:v>
                </c:pt>
                <c:pt idx="5293">
                  <c:v>9490079.4912560191</c:v>
                </c:pt>
                <c:pt idx="5294">
                  <c:v>9607694.7535771634</c:v>
                </c:pt>
                <c:pt idx="5295">
                  <c:v>9558124.0063593555</c:v>
                </c:pt>
                <c:pt idx="5296">
                  <c:v>9479205.0874404367</c:v>
                </c:pt>
                <c:pt idx="5297">
                  <c:v>9650429.2527822498</c:v>
                </c:pt>
                <c:pt idx="5298">
                  <c:v>9664674.0858506151</c:v>
                </c:pt>
                <c:pt idx="5299">
                  <c:v>9671510.3338633347</c:v>
                </c:pt>
                <c:pt idx="5300">
                  <c:v>9730651.8282989468</c:v>
                </c:pt>
                <c:pt idx="5301">
                  <c:v>9753799.6820350364</c:v>
                </c:pt>
                <c:pt idx="5302">
                  <c:v>9815993.6406995822</c:v>
                </c:pt>
                <c:pt idx="5303">
                  <c:v>9909570.7472178657</c:v>
                </c:pt>
                <c:pt idx="5304">
                  <c:v>9904515.1033386942</c:v>
                </c:pt>
                <c:pt idx="5305">
                  <c:v>9905373.6089030821</c:v>
                </c:pt>
                <c:pt idx="5306">
                  <c:v>9977965.0238474384</c:v>
                </c:pt>
                <c:pt idx="5307">
                  <c:v>9965182.8298887741</c:v>
                </c:pt>
                <c:pt idx="5308">
                  <c:v>10016947.535771126</c:v>
                </c:pt>
                <c:pt idx="5309">
                  <c:v>10009602.543720253</c:v>
                </c:pt>
                <c:pt idx="5310">
                  <c:v>9942988.8712242264</c:v>
                </c:pt>
                <c:pt idx="5311">
                  <c:v>10008108.108108168</c:v>
                </c:pt>
                <c:pt idx="5312">
                  <c:v>10047281.399046164</c:v>
                </c:pt>
                <c:pt idx="5313">
                  <c:v>10055230.524642348</c:v>
                </c:pt>
                <c:pt idx="5314">
                  <c:v>10091732.909380026</c:v>
                </c:pt>
                <c:pt idx="5315">
                  <c:v>10027058.823529469</c:v>
                </c:pt>
                <c:pt idx="5316">
                  <c:v>9978632.7503975127</c:v>
                </c:pt>
                <c:pt idx="5317">
                  <c:v>9973513.5135135707</c:v>
                </c:pt>
                <c:pt idx="5318">
                  <c:v>10013672.496025495</c:v>
                </c:pt>
                <c:pt idx="5319">
                  <c:v>10030365.659777483</c:v>
                </c:pt>
                <c:pt idx="5320">
                  <c:v>9975802.8616852742</c:v>
                </c:pt>
                <c:pt idx="5321">
                  <c:v>10041621.621621681</c:v>
                </c:pt>
                <c:pt idx="5322">
                  <c:v>10086073.131955544</c:v>
                </c:pt>
                <c:pt idx="5323">
                  <c:v>10057042.925278278</c:v>
                </c:pt>
                <c:pt idx="5324">
                  <c:v>10014912.559618501</c:v>
                </c:pt>
                <c:pt idx="5325">
                  <c:v>9997774.2448331267</c:v>
                </c:pt>
                <c:pt idx="5326">
                  <c:v>9971383.1478537936</c:v>
                </c:pt>
                <c:pt idx="5327">
                  <c:v>9998219.3958665133</c:v>
                </c:pt>
                <c:pt idx="5328">
                  <c:v>10069538.95071548</c:v>
                </c:pt>
                <c:pt idx="5329">
                  <c:v>10059300.476947594</c:v>
                </c:pt>
                <c:pt idx="5330">
                  <c:v>10098346.581876053</c:v>
                </c:pt>
                <c:pt idx="5331">
                  <c:v>10001844.197138373</c:v>
                </c:pt>
                <c:pt idx="5332">
                  <c:v>9977615.2623212021</c:v>
                </c:pt>
                <c:pt idx="5333">
                  <c:v>9979395.8664547484</c:v>
                </c:pt>
                <c:pt idx="5334">
                  <c:v>10055548.489666196</c:v>
                </c:pt>
                <c:pt idx="5335">
                  <c:v>10082003.179650299</c:v>
                </c:pt>
                <c:pt idx="5336">
                  <c:v>10126677.265500857</c:v>
                </c:pt>
                <c:pt idx="5337">
                  <c:v>10126168.521462699</c:v>
                </c:pt>
                <c:pt idx="5338">
                  <c:v>10017424.483306896</c:v>
                </c:pt>
                <c:pt idx="5339">
                  <c:v>9940922.0985692181</c:v>
                </c:pt>
                <c:pt idx="5340">
                  <c:v>10062988.871224226</c:v>
                </c:pt>
                <c:pt idx="5341">
                  <c:v>10083338.632750459</c:v>
                </c:pt>
                <c:pt idx="5342">
                  <c:v>10063243.243243305</c:v>
                </c:pt>
                <c:pt idx="5343">
                  <c:v>10013640.699523114</c:v>
                </c:pt>
                <c:pt idx="5344">
                  <c:v>9990079.4912560228</c:v>
                </c:pt>
                <c:pt idx="5345">
                  <c:v>10033990.461049346</c:v>
                </c:pt>
                <c:pt idx="5346">
                  <c:v>10024197.138314845</c:v>
                </c:pt>
                <c:pt idx="5347">
                  <c:v>10101844.197138375</c:v>
                </c:pt>
                <c:pt idx="5348">
                  <c:v>10258028.616852207</c:v>
                </c:pt>
                <c:pt idx="5349">
                  <c:v>10339459.459459521</c:v>
                </c:pt>
                <c:pt idx="5350">
                  <c:v>10362225.755166993</c:v>
                </c:pt>
                <c:pt idx="5351">
                  <c:v>10326359.300477009</c:v>
                </c:pt>
                <c:pt idx="5352">
                  <c:v>10339109.697933288</c:v>
                </c:pt>
                <c:pt idx="5353">
                  <c:v>10353004.769475419</c:v>
                </c:pt>
                <c:pt idx="5354">
                  <c:v>10354372.019077962</c:v>
                </c:pt>
                <c:pt idx="5355">
                  <c:v>10406613.672496086</c:v>
                </c:pt>
                <c:pt idx="5356">
                  <c:v>10511351.351351412</c:v>
                </c:pt>
                <c:pt idx="5357">
                  <c:v>10532941.176470648</c:v>
                </c:pt>
                <c:pt idx="5358">
                  <c:v>10565723.370429311</c:v>
                </c:pt>
                <c:pt idx="5359">
                  <c:v>10536629.570747275</c:v>
                </c:pt>
                <c:pt idx="5360">
                  <c:v>10461367.249602601</c:v>
                </c:pt>
                <c:pt idx="5361">
                  <c:v>10490588.235294174</c:v>
                </c:pt>
                <c:pt idx="5362">
                  <c:v>10572082.670906257</c:v>
                </c:pt>
                <c:pt idx="5363">
                  <c:v>10578473.767885592</c:v>
                </c:pt>
                <c:pt idx="5364">
                  <c:v>10579904.610492904</c:v>
                </c:pt>
                <c:pt idx="5365">
                  <c:v>10623338.632750455</c:v>
                </c:pt>
                <c:pt idx="5366">
                  <c:v>10766963.434022317</c:v>
                </c:pt>
                <c:pt idx="5367">
                  <c:v>10894880.763116119</c:v>
                </c:pt>
                <c:pt idx="5368">
                  <c:v>10859300.476947598</c:v>
                </c:pt>
                <c:pt idx="5369">
                  <c:v>10959713.831478601</c:v>
                </c:pt>
                <c:pt idx="5370">
                  <c:v>11016597.774244897</c:v>
                </c:pt>
                <c:pt idx="5371">
                  <c:v>11051065.182829954</c:v>
                </c:pt>
                <c:pt idx="5372">
                  <c:v>11041081.081081146</c:v>
                </c:pt>
                <c:pt idx="5373">
                  <c:v>11035612.082670972</c:v>
                </c:pt>
                <c:pt idx="5374">
                  <c:v>11045627.980922164</c:v>
                </c:pt>
                <c:pt idx="5375">
                  <c:v>11036756.756756822</c:v>
                </c:pt>
                <c:pt idx="5376">
                  <c:v>11052464.228934882</c:v>
                </c:pt>
                <c:pt idx="5377">
                  <c:v>11141144.674085917</c:v>
                </c:pt>
                <c:pt idx="5378">
                  <c:v>11211128.775834726</c:v>
                </c:pt>
                <c:pt idx="5379">
                  <c:v>11182925.278219465</c:v>
                </c:pt>
                <c:pt idx="5380">
                  <c:v>11063211.446740927</c:v>
                </c:pt>
                <c:pt idx="5381">
                  <c:v>11168203.49761533</c:v>
                </c:pt>
                <c:pt idx="5382">
                  <c:v>11158441.971383216</c:v>
                </c:pt>
                <c:pt idx="5383">
                  <c:v>11334149.443561276</c:v>
                </c:pt>
                <c:pt idx="5384">
                  <c:v>11353386.327504043</c:v>
                </c:pt>
                <c:pt idx="5385">
                  <c:v>11354594.594594661</c:v>
                </c:pt>
                <c:pt idx="5386">
                  <c:v>11286868.04451517</c:v>
                </c:pt>
                <c:pt idx="5387">
                  <c:v>11263147.853736157</c:v>
                </c:pt>
                <c:pt idx="5388">
                  <c:v>11203910.969793392</c:v>
                </c:pt>
                <c:pt idx="5389">
                  <c:v>11149157.392686872</c:v>
                </c:pt>
                <c:pt idx="5390">
                  <c:v>11250397.456279878</c:v>
                </c:pt>
                <c:pt idx="5391">
                  <c:v>11333736.089030275</c:v>
                </c:pt>
                <c:pt idx="5392">
                  <c:v>11221621.621621691</c:v>
                </c:pt>
                <c:pt idx="5393">
                  <c:v>11313418.124006428</c:v>
                </c:pt>
                <c:pt idx="5394">
                  <c:v>11380095.389507225</c:v>
                </c:pt>
                <c:pt idx="5395">
                  <c:v>11412368.839427736</c:v>
                </c:pt>
                <c:pt idx="5396">
                  <c:v>11441621.621621694</c:v>
                </c:pt>
                <c:pt idx="5397">
                  <c:v>11549602.543720262</c:v>
                </c:pt>
                <c:pt idx="5398">
                  <c:v>11662034.976152694</c:v>
                </c:pt>
                <c:pt idx="5399">
                  <c:v>11750111.287758419</c:v>
                </c:pt>
                <c:pt idx="5400">
                  <c:v>11713036.565977816</c:v>
                </c:pt>
                <c:pt idx="5401">
                  <c:v>11616279.809221057</c:v>
                </c:pt>
                <c:pt idx="5402">
                  <c:v>11560000.000000071</c:v>
                </c:pt>
                <c:pt idx="5403">
                  <c:v>11519809.220985765</c:v>
                </c:pt>
                <c:pt idx="5404">
                  <c:v>11526486.48648656</c:v>
                </c:pt>
                <c:pt idx="5405">
                  <c:v>11617424.483306909</c:v>
                </c:pt>
                <c:pt idx="5406">
                  <c:v>11580890.302066844</c:v>
                </c:pt>
                <c:pt idx="5407">
                  <c:v>11355961.844197208</c:v>
                </c:pt>
                <c:pt idx="5408">
                  <c:v>11237933.227345062</c:v>
                </c:pt>
                <c:pt idx="5409">
                  <c:v>11402003.17965031</c:v>
                </c:pt>
                <c:pt idx="5410">
                  <c:v>11376120.826709135</c:v>
                </c:pt>
                <c:pt idx="5411">
                  <c:v>11338124.006359372</c:v>
                </c:pt>
                <c:pt idx="5412">
                  <c:v>11393831.478537433</c:v>
                </c:pt>
                <c:pt idx="5413">
                  <c:v>11490333.863275113</c:v>
                </c:pt>
                <c:pt idx="5414">
                  <c:v>11474880.763116131</c:v>
                </c:pt>
                <c:pt idx="5415">
                  <c:v>11457678.855325988</c:v>
                </c:pt>
                <c:pt idx="5416">
                  <c:v>11366359.300477019</c:v>
                </c:pt>
                <c:pt idx="5417">
                  <c:v>11512082.670906274</c:v>
                </c:pt>
                <c:pt idx="5418">
                  <c:v>11516343.40222583</c:v>
                </c:pt>
                <c:pt idx="5419">
                  <c:v>11446232.114467483</c:v>
                </c:pt>
                <c:pt idx="5420">
                  <c:v>11382289.348171776</c:v>
                </c:pt>
                <c:pt idx="5421">
                  <c:v>11297170.11128783</c:v>
                </c:pt>
                <c:pt idx="5422">
                  <c:v>11075707.472178131</c:v>
                </c:pt>
                <c:pt idx="5423">
                  <c:v>11130906.200318037</c:v>
                </c:pt>
                <c:pt idx="5424">
                  <c:v>11074753.577106589</c:v>
                </c:pt>
                <c:pt idx="5425">
                  <c:v>11151828.298887195</c:v>
                </c:pt>
                <c:pt idx="5426">
                  <c:v>10827631.160572408</c:v>
                </c:pt>
                <c:pt idx="5427">
                  <c:v>10845119.236884013</c:v>
                </c:pt>
                <c:pt idx="5428">
                  <c:v>10800127.186009608</c:v>
                </c:pt>
                <c:pt idx="5429">
                  <c:v>10916947.535771135</c:v>
                </c:pt>
                <c:pt idx="5430">
                  <c:v>11066232.114467479</c:v>
                </c:pt>
                <c:pt idx="5431">
                  <c:v>10935898.251192437</c:v>
                </c:pt>
                <c:pt idx="5432">
                  <c:v>10755007.949125664</c:v>
                </c:pt>
                <c:pt idx="5433">
                  <c:v>10923179.650238544</c:v>
                </c:pt>
                <c:pt idx="5434">
                  <c:v>11109538.950715493</c:v>
                </c:pt>
                <c:pt idx="5435">
                  <c:v>11139491.255961915</c:v>
                </c:pt>
                <c:pt idx="5436">
                  <c:v>11135961.84419721</c:v>
                </c:pt>
                <c:pt idx="5437">
                  <c:v>11044992.050874475</c:v>
                </c:pt>
                <c:pt idx="5438">
                  <c:v>11017424.483306907</c:v>
                </c:pt>
                <c:pt idx="5439">
                  <c:v>10951605.7233705</c:v>
                </c:pt>
                <c:pt idx="5440">
                  <c:v>10968775.83465826</c:v>
                </c:pt>
                <c:pt idx="5441">
                  <c:v>10801399.046104999</c:v>
                </c:pt>
                <c:pt idx="5442">
                  <c:v>10565468.998410244</c:v>
                </c:pt>
                <c:pt idx="5443">
                  <c:v>10665087.440381626</c:v>
                </c:pt>
                <c:pt idx="5444">
                  <c:v>10782480.12718608</c:v>
                </c:pt>
                <c:pt idx="5445">
                  <c:v>10856979.332273521</c:v>
                </c:pt>
                <c:pt idx="5446">
                  <c:v>10813195.548489738</c:v>
                </c:pt>
                <c:pt idx="5447">
                  <c:v>10865659.777424555</c:v>
                </c:pt>
                <c:pt idx="5448">
                  <c:v>10959141.494435685</c:v>
                </c:pt>
                <c:pt idx="5449">
                  <c:v>10946645.468998482</c:v>
                </c:pt>
                <c:pt idx="5450">
                  <c:v>10940508.74403823</c:v>
                </c:pt>
                <c:pt idx="5451">
                  <c:v>11035961.844197212</c:v>
                </c:pt>
                <c:pt idx="5452">
                  <c:v>11208712.241653493</c:v>
                </c:pt>
                <c:pt idx="5453">
                  <c:v>11322893.481717087</c:v>
                </c:pt>
                <c:pt idx="5454">
                  <c:v>11399205.087440459</c:v>
                </c:pt>
                <c:pt idx="5455">
                  <c:v>11285151.033386406</c:v>
                </c:pt>
                <c:pt idx="5456">
                  <c:v>11327631.160572413</c:v>
                </c:pt>
                <c:pt idx="5457">
                  <c:v>11448839.427663034</c:v>
                </c:pt>
                <c:pt idx="5458">
                  <c:v>11482193.958664626</c:v>
                </c:pt>
                <c:pt idx="5459">
                  <c:v>11581780.604133625</c:v>
                </c:pt>
                <c:pt idx="5460">
                  <c:v>11610683.624801351</c:v>
                </c:pt>
                <c:pt idx="5461">
                  <c:v>11609379.968203576</c:v>
                </c:pt>
                <c:pt idx="5462">
                  <c:v>11642670.906200396</c:v>
                </c:pt>
                <c:pt idx="5463">
                  <c:v>11518632.750397533</c:v>
                </c:pt>
                <c:pt idx="5464">
                  <c:v>11407567.567567647</c:v>
                </c:pt>
                <c:pt idx="5465">
                  <c:v>11292209.856915817</c:v>
                </c:pt>
                <c:pt idx="5466">
                  <c:v>11203275.039745707</c:v>
                </c:pt>
                <c:pt idx="5467">
                  <c:v>10905627.980922174</c:v>
                </c:pt>
                <c:pt idx="5468">
                  <c:v>10987567.567567645</c:v>
                </c:pt>
                <c:pt idx="5469">
                  <c:v>10880858.505564466</c:v>
                </c:pt>
                <c:pt idx="5470">
                  <c:v>10875643.879173368</c:v>
                </c:pt>
                <c:pt idx="5471">
                  <c:v>11026931.637519948</c:v>
                </c:pt>
                <c:pt idx="5472">
                  <c:v>11177647.058823606</c:v>
                </c:pt>
                <c:pt idx="5473">
                  <c:v>11306836.248012798</c:v>
                </c:pt>
                <c:pt idx="5474">
                  <c:v>11167058.823529491</c:v>
                </c:pt>
                <c:pt idx="5475">
                  <c:v>11139141.49443569</c:v>
                </c:pt>
                <c:pt idx="5476">
                  <c:v>10946645.468998486</c:v>
                </c:pt>
                <c:pt idx="5477">
                  <c:v>10980445.151033463</c:v>
                </c:pt>
                <c:pt idx="5478">
                  <c:v>11105755.166931715</c:v>
                </c:pt>
                <c:pt idx="5479">
                  <c:v>11196089.030206753</c:v>
                </c:pt>
                <c:pt idx="5480">
                  <c:v>11049125.596184494</c:v>
                </c:pt>
                <c:pt idx="5481">
                  <c:v>10710842.607313266</c:v>
                </c:pt>
                <c:pt idx="5482">
                  <c:v>11034944.356120901</c:v>
                </c:pt>
                <c:pt idx="5483">
                  <c:v>11015707.472178135</c:v>
                </c:pt>
                <c:pt idx="5484">
                  <c:v>11004515.103338705</c:v>
                </c:pt>
                <c:pt idx="5485">
                  <c:v>10986518.282988943</c:v>
                </c:pt>
                <c:pt idx="5486">
                  <c:v>10942225.755167006</c:v>
                </c:pt>
                <c:pt idx="5487">
                  <c:v>10869443.561208341</c:v>
                </c:pt>
                <c:pt idx="5488">
                  <c:v>10851033.386327578</c:v>
                </c:pt>
                <c:pt idx="5489">
                  <c:v>10332559.618442042</c:v>
                </c:pt>
                <c:pt idx="5490">
                  <c:v>10593577.106518356</c:v>
                </c:pt>
                <c:pt idx="5491">
                  <c:v>10679745.627980998</c:v>
                </c:pt>
                <c:pt idx="5492">
                  <c:v>10560222.575516768</c:v>
                </c:pt>
                <c:pt idx="5493">
                  <c:v>10491605.723370502</c:v>
                </c:pt>
                <c:pt idx="5494">
                  <c:v>10330906.200318037</c:v>
                </c:pt>
                <c:pt idx="5495">
                  <c:v>10087853.736089099</c:v>
                </c:pt>
                <c:pt idx="5496">
                  <c:v>10183434.02225762</c:v>
                </c:pt>
                <c:pt idx="5497">
                  <c:v>10394499.205087511</c:v>
                </c:pt>
                <c:pt idx="5498">
                  <c:v>10553195.548489738</c:v>
                </c:pt>
                <c:pt idx="5499">
                  <c:v>10575802.861685285</c:v>
                </c:pt>
                <c:pt idx="5500">
                  <c:v>10728966.613672568</c:v>
                </c:pt>
                <c:pt idx="5501">
                  <c:v>10596502.384737749</c:v>
                </c:pt>
                <c:pt idx="5502">
                  <c:v>10795135.135135207</c:v>
                </c:pt>
                <c:pt idx="5503">
                  <c:v>10993354.531001663</c:v>
                </c:pt>
                <c:pt idx="5504">
                  <c:v>10885596.184419785</c:v>
                </c:pt>
                <c:pt idx="5505">
                  <c:v>11011446.740858577</c:v>
                </c:pt>
                <c:pt idx="5506">
                  <c:v>10967027.0270271</c:v>
                </c:pt>
                <c:pt idx="5507">
                  <c:v>10952464.22893489</c:v>
                </c:pt>
                <c:pt idx="5508">
                  <c:v>10908108.10810818</c:v>
                </c:pt>
                <c:pt idx="5509">
                  <c:v>10951987.281399118</c:v>
                </c:pt>
                <c:pt idx="5510">
                  <c:v>11017678.855325986</c:v>
                </c:pt>
                <c:pt idx="5511">
                  <c:v>11127662.957074793</c:v>
                </c:pt>
                <c:pt idx="5512">
                  <c:v>11106359.300477019</c:v>
                </c:pt>
                <c:pt idx="5513">
                  <c:v>11237170.111287832</c:v>
                </c:pt>
                <c:pt idx="5514">
                  <c:v>11480699.52305254</c:v>
                </c:pt>
                <c:pt idx="5515">
                  <c:v>11419650.238473844</c:v>
                </c:pt>
                <c:pt idx="5516">
                  <c:v>11324419.713831555</c:v>
                </c:pt>
                <c:pt idx="5517">
                  <c:v>11217519.872814065</c:v>
                </c:pt>
                <c:pt idx="5518">
                  <c:v>11309602.543720266</c:v>
                </c:pt>
                <c:pt idx="5519">
                  <c:v>11240031.796502462</c:v>
                </c:pt>
                <c:pt idx="5520">
                  <c:v>11148044.515103413</c:v>
                </c:pt>
                <c:pt idx="5521">
                  <c:v>11113290.937996896</c:v>
                </c:pt>
                <c:pt idx="5522">
                  <c:v>10921240.063593078</c:v>
                </c:pt>
                <c:pt idx="5523">
                  <c:v>10784515.103338705</c:v>
                </c:pt>
                <c:pt idx="5524">
                  <c:v>10897647.0588236</c:v>
                </c:pt>
                <c:pt idx="5525">
                  <c:v>11060476.947535843</c:v>
                </c:pt>
                <c:pt idx="5526">
                  <c:v>10920158.982511995</c:v>
                </c:pt>
                <c:pt idx="5527">
                  <c:v>10781526.232114539</c:v>
                </c:pt>
                <c:pt idx="5528">
                  <c:v>10938505.564387988</c:v>
                </c:pt>
                <c:pt idx="5529">
                  <c:v>10835230.524642361</c:v>
                </c:pt>
                <c:pt idx="5530">
                  <c:v>10966645.468998481</c:v>
                </c:pt>
                <c:pt idx="5531">
                  <c:v>10876025.437201979</c:v>
                </c:pt>
                <c:pt idx="5532">
                  <c:v>10854753.577106588</c:v>
                </c:pt>
                <c:pt idx="5533">
                  <c:v>10605786.963434091</c:v>
                </c:pt>
                <c:pt idx="5534">
                  <c:v>10608998.410174951</c:v>
                </c:pt>
                <c:pt idx="5535">
                  <c:v>10436406.995230593</c:v>
                </c:pt>
                <c:pt idx="5536">
                  <c:v>10366836.248012787</c:v>
                </c:pt>
                <c:pt idx="5537">
                  <c:v>10327535.77106525</c:v>
                </c:pt>
                <c:pt idx="5538">
                  <c:v>10281144.674085919</c:v>
                </c:pt>
                <c:pt idx="5539">
                  <c:v>10052782.193958731</c:v>
                </c:pt>
                <c:pt idx="5540">
                  <c:v>10036343.40222582</c:v>
                </c:pt>
                <c:pt idx="5541">
                  <c:v>10074594.594594659</c:v>
                </c:pt>
                <c:pt idx="5542">
                  <c:v>10339777.424483374</c:v>
                </c:pt>
                <c:pt idx="5543">
                  <c:v>10327694.753577173</c:v>
                </c:pt>
                <c:pt idx="5544">
                  <c:v>10053672.496025501</c:v>
                </c:pt>
                <c:pt idx="5545">
                  <c:v>10344133.545310082</c:v>
                </c:pt>
                <c:pt idx="5546">
                  <c:v>10311414.944356188</c:v>
                </c:pt>
                <c:pt idx="5547">
                  <c:v>10254467.408585122</c:v>
                </c:pt>
                <c:pt idx="5548">
                  <c:v>10191287.758346647</c:v>
                </c:pt>
                <c:pt idx="5549">
                  <c:v>10283084.260731386</c:v>
                </c:pt>
                <c:pt idx="5550">
                  <c:v>10399014.30842614</c:v>
                </c:pt>
                <c:pt idx="5551">
                  <c:v>10595484.896661436</c:v>
                </c:pt>
                <c:pt idx="5552">
                  <c:v>10546613.672496093</c:v>
                </c:pt>
                <c:pt idx="5553">
                  <c:v>10507313.195548559</c:v>
                </c:pt>
                <c:pt idx="5554">
                  <c:v>10574244.83306843</c:v>
                </c:pt>
                <c:pt idx="5555">
                  <c:v>10546454.689984169</c:v>
                </c:pt>
                <c:pt idx="5556">
                  <c:v>10537074.721780671</c:v>
                </c:pt>
                <c:pt idx="5557">
                  <c:v>10439650.238473834</c:v>
                </c:pt>
                <c:pt idx="5558">
                  <c:v>10401430.842607381</c:v>
                </c:pt>
                <c:pt idx="5559">
                  <c:v>10478918.918918986</c:v>
                </c:pt>
                <c:pt idx="5560">
                  <c:v>10303211.446740925</c:v>
                </c:pt>
                <c:pt idx="5561">
                  <c:v>10031414.944356186</c:v>
                </c:pt>
                <c:pt idx="5562">
                  <c:v>10004515.103338698</c:v>
                </c:pt>
                <c:pt idx="5563">
                  <c:v>9979109.697933292</c:v>
                </c:pt>
                <c:pt idx="5564">
                  <c:v>9768267.0906200968</c:v>
                </c:pt>
                <c:pt idx="5565">
                  <c:v>9725596.1844197791</c:v>
                </c:pt>
                <c:pt idx="5566">
                  <c:v>9761621.621621687</c:v>
                </c:pt>
                <c:pt idx="5567">
                  <c:v>9945182.8298887778</c:v>
                </c:pt>
                <c:pt idx="5568">
                  <c:v>9801780.6041336097</c:v>
                </c:pt>
                <c:pt idx="5569">
                  <c:v>9892941.1764706541</c:v>
                </c:pt>
                <c:pt idx="5570">
                  <c:v>9983624.8012719266</c:v>
                </c:pt>
                <c:pt idx="5571">
                  <c:v>10068076.311605791</c:v>
                </c:pt>
                <c:pt idx="5572">
                  <c:v>10079618.441971453</c:v>
                </c:pt>
                <c:pt idx="5573">
                  <c:v>10047122.416534251</c:v>
                </c:pt>
                <c:pt idx="5574">
                  <c:v>10035135.135135205</c:v>
                </c:pt>
                <c:pt idx="5575">
                  <c:v>10017201.907790214</c:v>
                </c:pt>
                <c:pt idx="5576">
                  <c:v>10070174.880763188</c:v>
                </c:pt>
                <c:pt idx="5577">
                  <c:v>10054594.594594667</c:v>
                </c:pt>
                <c:pt idx="5578">
                  <c:v>10168394.276629644</c:v>
                </c:pt>
                <c:pt idx="5579">
                  <c:v>10259395.866454763</c:v>
                </c:pt>
                <c:pt idx="5580">
                  <c:v>10315166.931637594</c:v>
                </c:pt>
                <c:pt idx="5581">
                  <c:v>10312241.653418198</c:v>
                </c:pt>
                <c:pt idx="5582">
                  <c:v>10211955.484896734</c:v>
                </c:pt>
                <c:pt idx="5583">
                  <c:v>10153672.49602551</c:v>
                </c:pt>
                <c:pt idx="5584">
                  <c:v>10135866.454690056</c:v>
                </c:pt>
                <c:pt idx="5585">
                  <c:v>10206168.521462712</c:v>
                </c:pt>
                <c:pt idx="5586">
                  <c:v>10351987.28139912</c:v>
                </c:pt>
                <c:pt idx="5587">
                  <c:v>10391446.740858579</c:v>
                </c:pt>
                <c:pt idx="5588">
                  <c:v>10506104.928457942</c:v>
                </c:pt>
                <c:pt idx="5589">
                  <c:v>10559777.424483379</c:v>
                </c:pt>
                <c:pt idx="5590">
                  <c:v>10632400.635930121</c:v>
                </c:pt>
                <c:pt idx="5591">
                  <c:v>10576152.62321152</c:v>
                </c:pt>
                <c:pt idx="5592">
                  <c:v>10482575.516693234</c:v>
                </c:pt>
                <c:pt idx="5593">
                  <c:v>10583020.667726623</c:v>
                </c:pt>
                <c:pt idx="5594">
                  <c:v>10766041.335453175</c:v>
                </c:pt>
                <c:pt idx="5595">
                  <c:v>10911446.740858581</c:v>
                </c:pt>
                <c:pt idx="5596">
                  <c:v>11027058.823529487</c:v>
                </c:pt>
                <c:pt idx="5597">
                  <c:v>11030492.845787039</c:v>
                </c:pt>
                <c:pt idx="5598">
                  <c:v>11057647.058823606</c:v>
                </c:pt>
                <c:pt idx="5599">
                  <c:v>11053736.089030283</c:v>
                </c:pt>
                <c:pt idx="5600">
                  <c:v>11063593.004769551</c:v>
                </c:pt>
                <c:pt idx="5601">
                  <c:v>11144737.678855401</c:v>
                </c:pt>
                <c:pt idx="5602">
                  <c:v>11150874.403815657</c:v>
                </c:pt>
                <c:pt idx="5603">
                  <c:v>11229888.712241732</c:v>
                </c:pt>
                <c:pt idx="5604">
                  <c:v>11254785.373608984</c:v>
                </c:pt>
                <c:pt idx="5605">
                  <c:v>11335612.082670985</c:v>
                </c:pt>
                <c:pt idx="5606">
                  <c:v>11411287.758346662</c:v>
                </c:pt>
                <c:pt idx="5607">
                  <c:v>11419077.901430923</c:v>
                </c:pt>
                <c:pt idx="5608">
                  <c:v>11293131.955484977</c:v>
                </c:pt>
                <c:pt idx="5609">
                  <c:v>11122861.685214706</c:v>
                </c:pt>
                <c:pt idx="5610">
                  <c:v>11178060.413354609</c:v>
                </c:pt>
                <c:pt idx="5611">
                  <c:v>11195516.693163831</c:v>
                </c:pt>
                <c:pt idx="5612">
                  <c:v>11143052.464229014</c:v>
                </c:pt>
                <c:pt idx="5613">
                  <c:v>11166232.114467489</c:v>
                </c:pt>
                <c:pt idx="5614">
                  <c:v>11009793.322734578</c:v>
                </c:pt>
                <c:pt idx="5615">
                  <c:v>11293672.496025516</c:v>
                </c:pt>
                <c:pt idx="5616">
                  <c:v>11155993.640699601</c:v>
                </c:pt>
                <c:pt idx="5617">
                  <c:v>11153863.275039824</c:v>
                </c:pt>
                <c:pt idx="5618">
                  <c:v>11234213.036566054</c:v>
                </c:pt>
                <c:pt idx="5619">
                  <c:v>11227726.550079567</c:v>
                </c:pt>
                <c:pt idx="5620">
                  <c:v>11207885.532591494</c:v>
                </c:pt>
                <c:pt idx="5621">
                  <c:v>11318759.936407072</c:v>
                </c:pt>
                <c:pt idx="5622">
                  <c:v>11340763.11605731</c:v>
                </c:pt>
                <c:pt idx="5623">
                  <c:v>11406263.91096987</c:v>
                </c:pt>
                <c:pt idx="5624">
                  <c:v>11491287.75834666</c:v>
                </c:pt>
                <c:pt idx="5625">
                  <c:v>11449125.596184498</c:v>
                </c:pt>
                <c:pt idx="5626">
                  <c:v>11368775.834658267</c:v>
                </c:pt>
                <c:pt idx="5627">
                  <c:v>11148394.276629647</c:v>
                </c:pt>
                <c:pt idx="5628">
                  <c:v>11206518.282988949</c:v>
                </c:pt>
                <c:pt idx="5629">
                  <c:v>11329888.712241732</c:v>
                </c:pt>
                <c:pt idx="5630">
                  <c:v>11267631.160572413</c:v>
                </c:pt>
                <c:pt idx="5631">
                  <c:v>11211319.554849043</c:v>
                </c:pt>
                <c:pt idx="5632">
                  <c:v>11018982.511923764</c:v>
                </c:pt>
                <c:pt idx="5633">
                  <c:v>10821176.47058831</c:v>
                </c:pt>
                <c:pt idx="5634">
                  <c:v>10815516.693163829</c:v>
                </c:pt>
                <c:pt idx="5635">
                  <c:v>10720890.302066848</c:v>
                </c:pt>
                <c:pt idx="5636">
                  <c:v>10695135.135135211</c:v>
                </c:pt>
                <c:pt idx="5637">
                  <c:v>10870810.810810888</c:v>
                </c:pt>
                <c:pt idx="5638">
                  <c:v>10739173.290938074</c:v>
                </c:pt>
                <c:pt idx="5639">
                  <c:v>10985246.422893561</c:v>
                </c:pt>
                <c:pt idx="5640">
                  <c:v>11021812.40063601</c:v>
                </c:pt>
                <c:pt idx="5641">
                  <c:v>11010906.200318046</c:v>
                </c:pt>
                <c:pt idx="5642">
                  <c:v>10964069.952305326</c:v>
                </c:pt>
                <c:pt idx="5643">
                  <c:v>10800349.761526311</c:v>
                </c:pt>
                <c:pt idx="5644">
                  <c:v>10889411.764705962</c:v>
                </c:pt>
                <c:pt idx="5645">
                  <c:v>10819936.40699531</c:v>
                </c:pt>
                <c:pt idx="5646">
                  <c:v>10928903.020667808</c:v>
                </c:pt>
                <c:pt idx="5647">
                  <c:v>11009093.799682116</c:v>
                </c:pt>
                <c:pt idx="5648">
                  <c:v>11120476.947535854</c:v>
                </c:pt>
                <c:pt idx="5649">
                  <c:v>11136565.97774253</c:v>
                </c:pt>
                <c:pt idx="5650">
                  <c:v>11169443.561208349</c:v>
                </c:pt>
                <c:pt idx="5651">
                  <c:v>11177297.297297377</c:v>
                </c:pt>
                <c:pt idx="5652">
                  <c:v>11275516.693163835</c:v>
                </c:pt>
                <c:pt idx="5653">
                  <c:v>11228203.497615343</c:v>
                </c:pt>
                <c:pt idx="5654">
                  <c:v>11279459.459459543</c:v>
                </c:pt>
                <c:pt idx="5655">
                  <c:v>11311160.572337126</c:v>
                </c:pt>
                <c:pt idx="5656">
                  <c:v>11454499.205087526</c:v>
                </c:pt>
                <c:pt idx="5657">
                  <c:v>11539205.087440467</c:v>
                </c:pt>
                <c:pt idx="5658">
                  <c:v>11499427.662957158</c:v>
                </c:pt>
                <c:pt idx="5659">
                  <c:v>11480254.372019162</c:v>
                </c:pt>
                <c:pt idx="5660">
                  <c:v>11521240.063593091</c:v>
                </c:pt>
                <c:pt idx="5661">
                  <c:v>11575707.472178146</c:v>
                </c:pt>
                <c:pt idx="5662">
                  <c:v>11546581.875993727</c:v>
                </c:pt>
                <c:pt idx="5663">
                  <c:v>11464674.085850643</c:v>
                </c:pt>
                <c:pt idx="5664">
                  <c:v>11669125.596184509</c:v>
                </c:pt>
                <c:pt idx="5665">
                  <c:v>11656057.233704383</c:v>
                </c:pt>
                <c:pt idx="5666">
                  <c:v>11703275.039745718</c:v>
                </c:pt>
                <c:pt idx="5667">
                  <c:v>11707249.60254381</c:v>
                </c:pt>
                <c:pt idx="5668">
                  <c:v>11665437.201907879</c:v>
                </c:pt>
                <c:pt idx="5669">
                  <c:v>11642384.737678943</c:v>
                </c:pt>
                <c:pt idx="5670">
                  <c:v>11548457.869634427</c:v>
                </c:pt>
                <c:pt idx="5671">
                  <c:v>11602034.976152711</c:v>
                </c:pt>
                <c:pt idx="5672">
                  <c:v>11616693.163752075</c:v>
                </c:pt>
                <c:pt idx="5673">
                  <c:v>11754594.594594683</c:v>
                </c:pt>
                <c:pt idx="5674">
                  <c:v>11772813.990461141</c:v>
                </c:pt>
                <c:pt idx="5675">
                  <c:v>11804610.492845878</c:v>
                </c:pt>
                <c:pt idx="5676">
                  <c:v>11839777.424483398</c:v>
                </c:pt>
                <c:pt idx="5677">
                  <c:v>11928998.410174973</c:v>
                </c:pt>
                <c:pt idx="5678">
                  <c:v>11963434.022257645</c:v>
                </c:pt>
                <c:pt idx="5679">
                  <c:v>11889411.764705975</c:v>
                </c:pt>
                <c:pt idx="5680">
                  <c:v>11892559.618442062</c:v>
                </c:pt>
                <c:pt idx="5681">
                  <c:v>11855484.896661459</c:v>
                </c:pt>
                <c:pt idx="5682">
                  <c:v>11803179.650238564</c:v>
                </c:pt>
                <c:pt idx="5683">
                  <c:v>11834244.833068453</c:v>
                </c:pt>
                <c:pt idx="5684">
                  <c:v>11762543.720190868</c:v>
                </c:pt>
                <c:pt idx="5685">
                  <c:v>11762893.4817171</c:v>
                </c:pt>
                <c:pt idx="5686">
                  <c:v>11833386.327504065</c:v>
                </c:pt>
                <c:pt idx="5687">
                  <c:v>11866645.468998499</c:v>
                </c:pt>
                <c:pt idx="5688">
                  <c:v>11710588.235294206</c:v>
                </c:pt>
                <c:pt idx="5689">
                  <c:v>11617806.04133554</c:v>
                </c:pt>
                <c:pt idx="5690">
                  <c:v>11714117.647058912</c:v>
                </c:pt>
                <c:pt idx="5691">
                  <c:v>11691764.705882439</c:v>
                </c:pt>
                <c:pt idx="5692">
                  <c:v>11573354.531001674</c:v>
                </c:pt>
                <c:pt idx="5693">
                  <c:v>11527726.550079575</c:v>
                </c:pt>
                <c:pt idx="5694">
                  <c:v>11323879.173291022</c:v>
                </c:pt>
                <c:pt idx="5695">
                  <c:v>11456025.437201994</c:v>
                </c:pt>
                <c:pt idx="5696">
                  <c:v>11530874.403815668</c:v>
                </c:pt>
                <c:pt idx="5697">
                  <c:v>11524642.28934826</c:v>
                </c:pt>
                <c:pt idx="5698">
                  <c:v>11568203.49761535</c:v>
                </c:pt>
                <c:pt idx="5699">
                  <c:v>11513704.292527908</c:v>
                </c:pt>
                <c:pt idx="5700">
                  <c:v>11572305.246422982</c:v>
                </c:pt>
                <c:pt idx="5701">
                  <c:v>11594626.391097067</c:v>
                </c:pt>
                <c:pt idx="5702">
                  <c:v>11474054.054054141</c:v>
                </c:pt>
                <c:pt idx="5703">
                  <c:v>11441748.807631247</c:v>
                </c:pt>
                <c:pt idx="5704">
                  <c:v>11357360.890302151</c:v>
                </c:pt>
                <c:pt idx="5705">
                  <c:v>11511096.979332358</c:v>
                </c:pt>
                <c:pt idx="5706">
                  <c:v>11392146.263911054</c:v>
                </c:pt>
                <c:pt idx="5707">
                  <c:v>11380413.354531085</c:v>
                </c:pt>
                <c:pt idx="5708">
                  <c:v>11356565.97774253</c:v>
                </c:pt>
                <c:pt idx="5709">
                  <c:v>11419141.494435692</c:v>
                </c:pt>
                <c:pt idx="5710">
                  <c:v>11379872.813990541</c:v>
                </c:pt>
                <c:pt idx="5711">
                  <c:v>11480635.930047775</c:v>
                </c:pt>
                <c:pt idx="5712">
                  <c:v>11551891.891891971</c:v>
                </c:pt>
                <c:pt idx="5713">
                  <c:v>11515325.914149523</c:v>
                </c:pt>
                <c:pt idx="5714">
                  <c:v>11464324.324324405</c:v>
                </c:pt>
                <c:pt idx="5715">
                  <c:v>11522130.365659857</c:v>
                </c:pt>
                <c:pt idx="5716">
                  <c:v>11521971.383147933</c:v>
                </c:pt>
                <c:pt idx="5717">
                  <c:v>11378028.616852224</c:v>
                </c:pt>
                <c:pt idx="5718">
                  <c:v>11195135.135135209</c:v>
                </c:pt>
                <c:pt idx="5719">
                  <c:v>11223497.615262398</c:v>
                </c:pt>
                <c:pt idx="5720">
                  <c:v>11231891.891891969</c:v>
                </c:pt>
                <c:pt idx="5721">
                  <c:v>11202734.499205163</c:v>
                </c:pt>
                <c:pt idx="5722">
                  <c:v>11198982.511923766</c:v>
                </c:pt>
                <c:pt idx="5723">
                  <c:v>11353926.868044591</c:v>
                </c:pt>
                <c:pt idx="5724">
                  <c:v>11297042.925278295</c:v>
                </c:pt>
                <c:pt idx="5725">
                  <c:v>11269634.340222651</c:v>
                </c:pt>
                <c:pt idx="5726">
                  <c:v>11365151.033386406</c:v>
                </c:pt>
                <c:pt idx="5727">
                  <c:v>11378982.511923768</c:v>
                </c:pt>
                <c:pt idx="5728">
                  <c:v>11355484.896661445</c:v>
                </c:pt>
                <c:pt idx="5729">
                  <c:v>11301049.284578776</c:v>
                </c:pt>
                <c:pt idx="5730">
                  <c:v>11402130.365659855</c:v>
                </c:pt>
                <c:pt idx="5731">
                  <c:v>11456820.349761603</c:v>
                </c:pt>
                <c:pt idx="5732">
                  <c:v>11469538.950715499</c:v>
                </c:pt>
                <c:pt idx="5733">
                  <c:v>11411255.961844275</c:v>
                </c:pt>
                <c:pt idx="5734">
                  <c:v>11347917.329093875</c:v>
                </c:pt>
                <c:pt idx="5735">
                  <c:v>11336534.181240141</c:v>
                </c:pt>
                <c:pt idx="5736">
                  <c:v>11163306.836248089</c:v>
                </c:pt>
                <c:pt idx="5737">
                  <c:v>11135930.04769483</c:v>
                </c:pt>
                <c:pt idx="5738">
                  <c:v>11107027.027027104</c:v>
                </c:pt>
                <c:pt idx="5739">
                  <c:v>11060540.540540619</c:v>
                </c:pt>
                <c:pt idx="5740">
                  <c:v>11004101.74880771</c:v>
                </c:pt>
                <c:pt idx="5741">
                  <c:v>11097551.669316454</c:v>
                </c:pt>
                <c:pt idx="5742">
                  <c:v>11015516.693163831</c:v>
                </c:pt>
                <c:pt idx="5743">
                  <c:v>11188775.834658265</c:v>
                </c:pt>
                <c:pt idx="5744">
                  <c:v>11263243.243243324</c:v>
                </c:pt>
                <c:pt idx="5745">
                  <c:v>11290556.438791813</c:v>
                </c:pt>
                <c:pt idx="5746">
                  <c:v>11185755.166931715</c:v>
                </c:pt>
                <c:pt idx="5747">
                  <c:v>11073386.327504052</c:v>
                </c:pt>
                <c:pt idx="5748">
                  <c:v>10908934.817170186</c:v>
                </c:pt>
                <c:pt idx="5749">
                  <c:v>10838346.581876067</c:v>
                </c:pt>
                <c:pt idx="5750">
                  <c:v>10793100.158982586</c:v>
                </c:pt>
                <c:pt idx="5751">
                  <c:v>10801653.41812408</c:v>
                </c:pt>
                <c:pt idx="5752">
                  <c:v>10874435.612082746</c:v>
                </c:pt>
                <c:pt idx="5753">
                  <c:v>10803434.022257628</c:v>
                </c:pt>
                <c:pt idx="5754">
                  <c:v>10879173.290938074</c:v>
                </c:pt>
                <c:pt idx="5755">
                  <c:v>10907408.585055722</c:v>
                </c:pt>
                <c:pt idx="5756">
                  <c:v>10859713.831478614</c:v>
                </c:pt>
                <c:pt idx="5757">
                  <c:v>10775866.454690058</c:v>
                </c:pt>
                <c:pt idx="5758">
                  <c:v>10801717.011128852</c:v>
                </c:pt>
                <c:pt idx="5759">
                  <c:v>10780095.38950723</c:v>
                </c:pt>
                <c:pt idx="5760">
                  <c:v>10862130.365659853</c:v>
                </c:pt>
                <c:pt idx="5761">
                  <c:v>11039586.645469075</c:v>
                </c:pt>
                <c:pt idx="5762">
                  <c:v>11063942.766295785</c:v>
                </c:pt>
                <c:pt idx="5763">
                  <c:v>11165055.643879252</c:v>
                </c:pt>
                <c:pt idx="5764">
                  <c:v>11191828.298887201</c:v>
                </c:pt>
                <c:pt idx="5765">
                  <c:v>11207662.957074799</c:v>
                </c:pt>
                <c:pt idx="5766">
                  <c:v>11270143.084260808</c:v>
                </c:pt>
                <c:pt idx="5767">
                  <c:v>11327440.381558109</c:v>
                </c:pt>
                <c:pt idx="5768">
                  <c:v>11337360.890302146</c:v>
                </c:pt>
                <c:pt idx="5769">
                  <c:v>11260317.965023926</c:v>
                </c:pt>
                <c:pt idx="5770">
                  <c:v>11230620.031796582</c:v>
                </c:pt>
                <c:pt idx="5771">
                  <c:v>11204292.527822018</c:v>
                </c:pt>
                <c:pt idx="5772">
                  <c:v>11207917.329093879</c:v>
                </c:pt>
                <c:pt idx="5773">
                  <c:v>11207662.957074801</c:v>
                </c:pt>
                <c:pt idx="5774">
                  <c:v>11283561.208267171</c:v>
                </c:pt>
                <c:pt idx="5775">
                  <c:v>11300000.00000008</c:v>
                </c:pt>
                <c:pt idx="5776">
                  <c:v>11328203.497615341</c:v>
                </c:pt>
                <c:pt idx="5777">
                  <c:v>11392718.600953976</c:v>
                </c:pt>
                <c:pt idx="5778">
                  <c:v>11488076.311605806</c:v>
                </c:pt>
                <c:pt idx="5779">
                  <c:v>11540635.930047777</c:v>
                </c:pt>
                <c:pt idx="5780">
                  <c:v>11503879.173291018</c:v>
                </c:pt>
                <c:pt idx="5781">
                  <c:v>11609411.764705963</c:v>
                </c:pt>
                <c:pt idx="5782">
                  <c:v>11490620.031796584</c:v>
                </c:pt>
                <c:pt idx="5783">
                  <c:v>11614880.763116142</c:v>
                </c:pt>
                <c:pt idx="5784">
                  <c:v>11615866.454690069</c:v>
                </c:pt>
                <c:pt idx="5785">
                  <c:v>11647122.416534264</c:v>
                </c:pt>
                <c:pt idx="5786">
                  <c:v>11635612.082670989</c:v>
                </c:pt>
                <c:pt idx="5787">
                  <c:v>11646931.637519956</c:v>
                </c:pt>
                <c:pt idx="5788">
                  <c:v>11700381.5580287</c:v>
                </c:pt>
                <c:pt idx="5789">
                  <c:v>11628934.817170195</c:v>
                </c:pt>
                <c:pt idx="5790">
                  <c:v>11562321.144674169</c:v>
                </c:pt>
                <c:pt idx="5791">
                  <c:v>11529379.96820358</c:v>
                </c:pt>
                <c:pt idx="5792">
                  <c:v>11576089.03020676</c:v>
                </c:pt>
                <c:pt idx="5793">
                  <c:v>11646677.265500879</c:v>
                </c:pt>
                <c:pt idx="5794">
                  <c:v>11668044.515103422</c:v>
                </c:pt>
                <c:pt idx="5795">
                  <c:v>11628235.29411773</c:v>
                </c:pt>
                <c:pt idx="5796">
                  <c:v>11650969.793322818</c:v>
                </c:pt>
                <c:pt idx="5797">
                  <c:v>11764292.527822023</c:v>
                </c:pt>
                <c:pt idx="5798">
                  <c:v>11827440.381558115</c:v>
                </c:pt>
                <c:pt idx="5799">
                  <c:v>11849825.119236968</c:v>
                </c:pt>
                <c:pt idx="5800">
                  <c:v>11786581.875993727</c:v>
                </c:pt>
                <c:pt idx="5801">
                  <c:v>11756915.739268765</c:v>
                </c:pt>
                <c:pt idx="5802">
                  <c:v>11786391.096979417</c:v>
                </c:pt>
                <c:pt idx="5803">
                  <c:v>11824387.917329177</c:v>
                </c:pt>
                <c:pt idx="5804">
                  <c:v>11827662.957074808</c:v>
                </c:pt>
                <c:pt idx="5805">
                  <c:v>11908680.445151122</c:v>
                </c:pt>
                <c:pt idx="5806">
                  <c:v>11850270.270270357</c:v>
                </c:pt>
                <c:pt idx="5807">
                  <c:v>11805023.847376876</c:v>
                </c:pt>
                <c:pt idx="5808">
                  <c:v>11829252.782194046</c:v>
                </c:pt>
                <c:pt idx="5809">
                  <c:v>11902162.162162252</c:v>
                </c:pt>
                <c:pt idx="5810">
                  <c:v>11927440.381558118</c:v>
                </c:pt>
                <c:pt idx="5811">
                  <c:v>11884324.324324412</c:v>
                </c:pt>
                <c:pt idx="5812">
                  <c:v>11972019.077901522</c:v>
                </c:pt>
                <c:pt idx="5813">
                  <c:v>11927154.213036658</c:v>
                </c:pt>
                <c:pt idx="5814">
                  <c:v>11966104.928457962</c:v>
                </c:pt>
                <c:pt idx="5815">
                  <c:v>11991637.519872906</c:v>
                </c:pt>
                <c:pt idx="5816">
                  <c:v>11937201.907790236</c:v>
                </c:pt>
                <c:pt idx="5817">
                  <c:v>11869952.305246515</c:v>
                </c:pt>
                <c:pt idx="5818">
                  <c:v>11886295.70747227</c:v>
                </c:pt>
                <c:pt idx="5819">
                  <c:v>11966550.079491349</c:v>
                </c:pt>
                <c:pt idx="5820">
                  <c:v>12064928.457869725</c:v>
                </c:pt>
                <c:pt idx="5821">
                  <c:v>12202893.481717104</c:v>
                </c:pt>
                <c:pt idx="5822">
                  <c:v>12287790.143084355</c:v>
                </c:pt>
                <c:pt idx="5823">
                  <c:v>12330047.694753673</c:v>
                </c:pt>
                <c:pt idx="5824">
                  <c:v>12336089.030206772</c:v>
                </c:pt>
                <c:pt idx="5825">
                  <c:v>12398918.918919014</c:v>
                </c:pt>
                <c:pt idx="5826">
                  <c:v>12293672.496025531</c:v>
                </c:pt>
                <c:pt idx="5827">
                  <c:v>12308998.410174977</c:v>
                </c:pt>
                <c:pt idx="5828">
                  <c:v>12362098.569157491</c:v>
                </c:pt>
                <c:pt idx="5829">
                  <c:v>12327058.823529508</c:v>
                </c:pt>
                <c:pt idx="5830">
                  <c:v>12345786.963434119</c:v>
                </c:pt>
                <c:pt idx="5831">
                  <c:v>12441653.418124104</c:v>
                </c:pt>
                <c:pt idx="5832">
                  <c:v>12535103.338632848</c:v>
                </c:pt>
                <c:pt idx="5833">
                  <c:v>12559141.494435709</c:v>
                </c:pt>
                <c:pt idx="5834">
                  <c:v>12612496.025437301</c:v>
                </c:pt>
                <c:pt idx="5835">
                  <c:v>12705341.812400736</c:v>
                </c:pt>
                <c:pt idx="5836">
                  <c:v>12556438.791733008</c:v>
                </c:pt>
                <c:pt idx="5837">
                  <c:v>12510238.473767983</c:v>
                </c:pt>
                <c:pt idx="5838">
                  <c:v>12515484.896661464</c:v>
                </c:pt>
                <c:pt idx="5839">
                  <c:v>12577615.262321241</c:v>
                </c:pt>
                <c:pt idx="5840">
                  <c:v>12502321.144674184</c:v>
                </c:pt>
                <c:pt idx="5841">
                  <c:v>12493513.51351361</c:v>
                </c:pt>
                <c:pt idx="5842">
                  <c:v>12562034.97615272</c:v>
                </c:pt>
                <c:pt idx="5843">
                  <c:v>12549157.3926869</c:v>
                </c:pt>
                <c:pt idx="5844">
                  <c:v>12417519.872814085</c:v>
                </c:pt>
                <c:pt idx="5845">
                  <c:v>12325373.608903116</c:v>
                </c:pt>
                <c:pt idx="5846">
                  <c:v>12411446.7408586</c:v>
                </c:pt>
                <c:pt idx="5847">
                  <c:v>12462511.923688488</c:v>
                </c:pt>
                <c:pt idx="5848">
                  <c:v>12445691.573926961</c:v>
                </c:pt>
                <c:pt idx="5849">
                  <c:v>12484928.457869729</c:v>
                </c:pt>
                <c:pt idx="5850">
                  <c:v>12428044.515103433</c:v>
                </c:pt>
                <c:pt idx="5851">
                  <c:v>12355039.745628076</c:v>
                </c:pt>
                <c:pt idx="5852">
                  <c:v>12359014.308426168</c:v>
                </c:pt>
                <c:pt idx="5853">
                  <c:v>12378378.378378475</c:v>
                </c:pt>
                <c:pt idx="5854">
                  <c:v>12314944.356120922</c:v>
                </c:pt>
                <c:pt idx="5855">
                  <c:v>12279904.610492943</c:v>
                </c:pt>
                <c:pt idx="5856">
                  <c:v>12332972.972973067</c:v>
                </c:pt>
                <c:pt idx="5857">
                  <c:v>12334785.373608999</c:v>
                </c:pt>
                <c:pt idx="5858">
                  <c:v>12365023.847376885</c:v>
                </c:pt>
                <c:pt idx="5859">
                  <c:v>12328585.055643976</c:v>
                </c:pt>
                <c:pt idx="5860">
                  <c:v>12251701.112877678</c:v>
                </c:pt>
                <c:pt idx="5861">
                  <c:v>12277297.297297392</c:v>
                </c:pt>
                <c:pt idx="5862">
                  <c:v>12300572.337043021</c:v>
                </c:pt>
                <c:pt idx="5863">
                  <c:v>12303624.801271955</c:v>
                </c:pt>
                <c:pt idx="5864">
                  <c:v>12244069.952305339</c:v>
                </c:pt>
                <c:pt idx="5865">
                  <c:v>12359491.255961938</c:v>
                </c:pt>
                <c:pt idx="5866">
                  <c:v>12418950.715421399</c:v>
                </c:pt>
                <c:pt idx="5867">
                  <c:v>12448267.09062013</c:v>
                </c:pt>
                <c:pt idx="5868">
                  <c:v>12471255.961844293</c:v>
                </c:pt>
                <c:pt idx="5869">
                  <c:v>12545023.847376885</c:v>
                </c:pt>
                <c:pt idx="5870">
                  <c:v>12604101.748807728</c:v>
                </c:pt>
                <c:pt idx="5871">
                  <c:v>12716279.809221081</c:v>
                </c:pt>
                <c:pt idx="5872">
                  <c:v>12714276.629570846</c:v>
                </c:pt>
                <c:pt idx="5873">
                  <c:v>12763116.057233803</c:v>
                </c:pt>
                <c:pt idx="5874">
                  <c:v>12784165.341812499</c:v>
                </c:pt>
                <c:pt idx="5875">
                  <c:v>12840922.098569257</c:v>
                </c:pt>
                <c:pt idx="5876">
                  <c:v>12803370.429252882</c:v>
                </c:pt>
                <c:pt idx="5877">
                  <c:v>12655898.251192467</c:v>
                </c:pt>
                <c:pt idx="5878">
                  <c:v>12554753.577106614</c:v>
                </c:pt>
                <c:pt idx="5879">
                  <c:v>12511446.740858601</c:v>
                </c:pt>
                <c:pt idx="5880">
                  <c:v>12511637.519872909</c:v>
                </c:pt>
                <c:pt idx="5881">
                  <c:v>12505373.608903117</c:v>
                </c:pt>
                <c:pt idx="5882">
                  <c:v>12538282.988871319</c:v>
                </c:pt>
                <c:pt idx="5883">
                  <c:v>12415612.082671</c:v>
                </c:pt>
                <c:pt idx="5884">
                  <c:v>12488585.055643974</c:v>
                </c:pt>
                <c:pt idx="5885">
                  <c:v>12418918.918919014</c:v>
                </c:pt>
                <c:pt idx="5886">
                  <c:v>12360000.000000093</c:v>
                </c:pt>
                <c:pt idx="5887">
                  <c:v>12429729.729729824</c:v>
                </c:pt>
                <c:pt idx="5888">
                  <c:v>12498251.192368934</c:v>
                </c:pt>
                <c:pt idx="5889">
                  <c:v>12408489.666136818</c:v>
                </c:pt>
                <c:pt idx="5890">
                  <c:v>12521367.249602638</c:v>
                </c:pt>
                <c:pt idx="5891">
                  <c:v>12598632.750397552</c:v>
                </c:pt>
                <c:pt idx="5892">
                  <c:v>12587599.364070049</c:v>
                </c:pt>
                <c:pt idx="5893">
                  <c:v>12560286.168521559</c:v>
                </c:pt>
                <c:pt idx="5894">
                  <c:v>12548012.718601052</c:v>
                </c:pt>
                <c:pt idx="5895">
                  <c:v>12598728.139904708</c:v>
                </c:pt>
                <c:pt idx="5896">
                  <c:v>12509443.561208364</c:v>
                </c:pt>
                <c:pt idx="5897">
                  <c:v>12479936.406995328</c:v>
                </c:pt>
                <c:pt idx="5898">
                  <c:v>12427758.346581973</c:v>
                </c:pt>
                <c:pt idx="5899">
                  <c:v>12261844.19713841</c:v>
                </c:pt>
                <c:pt idx="5900">
                  <c:v>12160349.761526328</c:v>
                </c:pt>
                <c:pt idx="5901">
                  <c:v>11991891.891891984</c:v>
                </c:pt>
                <c:pt idx="5902">
                  <c:v>12112718.600953989</c:v>
                </c:pt>
                <c:pt idx="5903">
                  <c:v>12172273.449920602</c:v>
                </c:pt>
                <c:pt idx="5904">
                  <c:v>12133290.937996913</c:v>
                </c:pt>
                <c:pt idx="5905">
                  <c:v>12075771.065182922</c:v>
                </c:pt>
                <c:pt idx="5906">
                  <c:v>12167408.585055735</c:v>
                </c:pt>
                <c:pt idx="5907">
                  <c:v>12229316.375198819</c:v>
                </c:pt>
                <c:pt idx="5908">
                  <c:v>12344515.103338726</c:v>
                </c:pt>
                <c:pt idx="5909">
                  <c:v>12341303.656597868</c:v>
                </c:pt>
                <c:pt idx="5910">
                  <c:v>12364705.882353036</c:v>
                </c:pt>
                <c:pt idx="5911">
                  <c:v>12334054.054054148</c:v>
                </c:pt>
                <c:pt idx="5912">
                  <c:v>12353163.751987375</c:v>
                </c:pt>
                <c:pt idx="5913">
                  <c:v>12364737.678855419</c:v>
                </c:pt>
                <c:pt idx="5914">
                  <c:v>12512209.856915835</c:v>
                </c:pt>
                <c:pt idx="5915">
                  <c:v>12569284.578696441</c:v>
                </c:pt>
                <c:pt idx="5916">
                  <c:v>12548044.515103435</c:v>
                </c:pt>
                <c:pt idx="5917">
                  <c:v>12524006.359300574</c:v>
                </c:pt>
                <c:pt idx="5918">
                  <c:v>12580858.505564487</c:v>
                </c:pt>
                <c:pt idx="5919">
                  <c:v>12598950.715421399</c:v>
                </c:pt>
                <c:pt idx="5920">
                  <c:v>12592686.804451607</c:v>
                </c:pt>
                <c:pt idx="5921">
                  <c:v>12588044.515103437</c:v>
                </c:pt>
                <c:pt idx="5922">
                  <c:v>12648457.86963444</c:v>
                </c:pt>
                <c:pt idx="5923">
                  <c:v>12780031.796502486</c:v>
                </c:pt>
                <c:pt idx="5924">
                  <c:v>12803275.039745731</c:v>
                </c:pt>
                <c:pt idx="5925">
                  <c:v>12888966.613672601</c:v>
                </c:pt>
                <c:pt idx="5926">
                  <c:v>13155357.710651932</c:v>
                </c:pt>
                <c:pt idx="5927">
                  <c:v>13262384.73767896</c:v>
                </c:pt>
                <c:pt idx="5928">
                  <c:v>13314912.559618548</c:v>
                </c:pt>
                <c:pt idx="5929">
                  <c:v>13291669.316375306</c:v>
                </c:pt>
                <c:pt idx="5930">
                  <c:v>13335071.542130472</c:v>
                </c:pt>
                <c:pt idx="5931">
                  <c:v>13352686.804451615</c:v>
                </c:pt>
                <c:pt idx="5932">
                  <c:v>13295007.949125702</c:v>
                </c:pt>
                <c:pt idx="5933">
                  <c:v>13307694.753577212</c:v>
                </c:pt>
                <c:pt idx="5934">
                  <c:v>13470715.421303766</c:v>
                </c:pt>
                <c:pt idx="5935">
                  <c:v>13644928.457869746</c:v>
                </c:pt>
                <c:pt idx="5936">
                  <c:v>13620763.116057344</c:v>
                </c:pt>
                <c:pt idx="5937">
                  <c:v>13642670.906200428</c:v>
                </c:pt>
                <c:pt idx="5938">
                  <c:v>13450015.898251303</c:v>
                </c:pt>
                <c:pt idx="5939">
                  <c:v>13516724.960254483</c:v>
                </c:pt>
                <c:pt idx="5940">
                  <c:v>13576724.960254485</c:v>
                </c:pt>
                <c:pt idx="5941">
                  <c:v>13635198.728140017</c:v>
                </c:pt>
                <c:pt idx="5942">
                  <c:v>13770906.200318079</c:v>
                </c:pt>
                <c:pt idx="5943">
                  <c:v>13849729.729729844</c:v>
                </c:pt>
                <c:pt idx="5944">
                  <c:v>13819650.238473883</c:v>
                </c:pt>
                <c:pt idx="5945">
                  <c:v>13826327.503974678</c:v>
                </c:pt>
                <c:pt idx="5946">
                  <c:v>13777933.227345105</c:v>
                </c:pt>
                <c:pt idx="5947">
                  <c:v>13683529.411764817</c:v>
                </c:pt>
                <c:pt idx="5948">
                  <c:v>13773354.531001702</c:v>
                </c:pt>
                <c:pt idx="5949">
                  <c:v>13806550.079491369</c:v>
                </c:pt>
                <c:pt idx="5950">
                  <c:v>13680763.116057346</c:v>
                </c:pt>
                <c:pt idx="5951">
                  <c:v>13701017.488076424</c:v>
                </c:pt>
                <c:pt idx="5952">
                  <c:v>13747980.922098681</c:v>
                </c:pt>
                <c:pt idx="5953">
                  <c:v>13766104.928457981</c:v>
                </c:pt>
                <c:pt idx="5954">
                  <c:v>13923402.22575528</c:v>
                </c:pt>
                <c:pt idx="5955">
                  <c:v>14052432.432432547</c:v>
                </c:pt>
                <c:pt idx="5956">
                  <c:v>14011001.589825233</c:v>
                </c:pt>
                <c:pt idx="5957">
                  <c:v>13718251.192368951</c:v>
                </c:pt>
                <c:pt idx="5958">
                  <c:v>13648489.666136835</c:v>
                </c:pt>
                <c:pt idx="5959">
                  <c:v>13750333.863275152</c:v>
                </c:pt>
                <c:pt idx="5960">
                  <c:v>13506391.096979441</c:v>
                </c:pt>
                <c:pt idx="5961">
                  <c:v>13643211.446740968</c:v>
                </c:pt>
                <c:pt idx="5962">
                  <c:v>13578759.936407102</c:v>
                </c:pt>
                <c:pt idx="5963">
                  <c:v>13823593.004769584</c:v>
                </c:pt>
                <c:pt idx="5964">
                  <c:v>13686550.079491364</c:v>
                </c:pt>
                <c:pt idx="5965">
                  <c:v>13816025.437202018</c:v>
                </c:pt>
                <c:pt idx="5966">
                  <c:v>13798060.413354641</c:v>
                </c:pt>
                <c:pt idx="5967">
                  <c:v>13897488.076311715</c:v>
                </c:pt>
                <c:pt idx="5968">
                  <c:v>13845278.219395977</c:v>
                </c:pt>
                <c:pt idx="5969">
                  <c:v>13945564.387917439</c:v>
                </c:pt>
                <c:pt idx="5970">
                  <c:v>13946263.910969902</c:v>
                </c:pt>
                <c:pt idx="5971">
                  <c:v>13811096.979332382</c:v>
                </c:pt>
                <c:pt idx="5972">
                  <c:v>13852146.26391108</c:v>
                </c:pt>
                <c:pt idx="5973">
                  <c:v>13746295.707472287</c:v>
                </c:pt>
                <c:pt idx="5974">
                  <c:v>13827186.009539062</c:v>
                </c:pt>
                <c:pt idx="5975">
                  <c:v>13888744.038155915</c:v>
                </c:pt>
                <c:pt idx="5976">
                  <c:v>13933704.292527936</c:v>
                </c:pt>
                <c:pt idx="5977">
                  <c:v>14016343.402225871</c:v>
                </c:pt>
                <c:pt idx="5978">
                  <c:v>14068203.497615376</c:v>
                </c:pt>
                <c:pt idx="5979">
                  <c:v>14115707.472178174</c:v>
                </c:pt>
                <c:pt idx="5980">
                  <c:v>14025468.998410286</c:v>
                </c:pt>
                <c:pt idx="5981">
                  <c:v>14128744.038155917</c:v>
                </c:pt>
                <c:pt idx="5982">
                  <c:v>14125723.370429367</c:v>
                </c:pt>
                <c:pt idx="5983">
                  <c:v>14068076.311605835</c:v>
                </c:pt>
                <c:pt idx="5984">
                  <c:v>14116597.774244945</c:v>
                </c:pt>
                <c:pt idx="5985">
                  <c:v>13959395.866454802</c:v>
                </c:pt>
                <c:pt idx="5986">
                  <c:v>13979523.05246434</c:v>
                </c:pt>
                <c:pt idx="5987">
                  <c:v>14205882.352941291</c:v>
                </c:pt>
                <c:pt idx="5988">
                  <c:v>14248394.276629684</c:v>
                </c:pt>
                <c:pt idx="5989">
                  <c:v>14217042.925278334</c:v>
                </c:pt>
                <c:pt idx="5990">
                  <c:v>14291923.688394392</c:v>
                </c:pt>
                <c:pt idx="5991">
                  <c:v>14304324.32432444</c:v>
                </c:pt>
                <c:pt idx="5992">
                  <c:v>14202003.179650355</c:v>
                </c:pt>
                <c:pt idx="5993">
                  <c:v>14203942.766295824</c:v>
                </c:pt>
                <c:pt idx="5994">
                  <c:v>13988998.410174996</c:v>
                </c:pt>
                <c:pt idx="5995">
                  <c:v>14083720.190779129</c:v>
                </c:pt>
                <c:pt idx="5996">
                  <c:v>14005310.015898364</c:v>
                </c:pt>
                <c:pt idx="5997">
                  <c:v>14025882.352941291</c:v>
                </c:pt>
                <c:pt idx="5998">
                  <c:v>13874372.019078014</c:v>
                </c:pt>
                <c:pt idx="5999">
                  <c:v>13888139.904610606</c:v>
                </c:pt>
                <c:pt idx="6000">
                  <c:v>13998060.413354646</c:v>
                </c:pt>
                <c:pt idx="6001">
                  <c:v>14051987.281399162</c:v>
                </c:pt>
                <c:pt idx="6002">
                  <c:v>13993449.920508862</c:v>
                </c:pt>
                <c:pt idx="6003">
                  <c:v>14069093.799682153</c:v>
                </c:pt>
                <c:pt idx="6004">
                  <c:v>14198346.581876114</c:v>
                </c:pt>
                <c:pt idx="6005">
                  <c:v>14284260.731319675</c:v>
                </c:pt>
                <c:pt idx="6006">
                  <c:v>14278728.13990473</c:v>
                </c:pt>
                <c:pt idx="6007">
                  <c:v>14266868.044515224</c:v>
                </c:pt>
                <c:pt idx="6008">
                  <c:v>14317742.448330805</c:v>
                </c:pt>
                <c:pt idx="6009">
                  <c:v>14317138.314785494</c:v>
                </c:pt>
                <c:pt idx="6010">
                  <c:v>14414181.240063714</c:v>
                </c:pt>
                <c:pt idx="6011">
                  <c:v>14399205.087440502</c:v>
                </c:pt>
                <c:pt idx="6012">
                  <c:v>14469825.119237006</c:v>
                </c:pt>
                <c:pt idx="6013">
                  <c:v>14320763.116057357</c:v>
                </c:pt>
                <c:pt idx="6014">
                  <c:v>14163751.98728152</c:v>
                </c:pt>
                <c:pt idx="6015">
                  <c:v>14084515.103338754</c:v>
                </c:pt>
                <c:pt idx="6016">
                  <c:v>13987821.939586764</c:v>
                </c:pt>
                <c:pt idx="6017">
                  <c:v>14083942.766295826</c:v>
                </c:pt>
                <c:pt idx="6018">
                  <c:v>14204387.917329215</c:v>
                </c:pt>
                <c:pt idx="6019">
                  <c:v>14224483.306836369</c:v>
                </c:pt>
                <c:pt idx="6020">
                  <c:v>14246359.300477069</c:v>
                </c:pt>
                <c:pt idx="6021">
                  <c:v>14353163.751987401</c:v>
                </c:pt>
                <c:pt idx="6022">
                  <c:v>14257519.872814111</c:v>
                </c:pt>
                <c:pt idx="6023">
                  <c:v>14399618.441971507</c:v>
                </c:pt>
                <c:pt idx="6024">
                  <c:v>14375103.33863287</c:v>
                </c:pt>
                <c:pt idx="6025">
                  <c:v>14402670.906200441</c:v>
                </c:pt>
                <c:pt idx="6026">
                  <c:v>14293068.362480247</c:v>
                </c:pt>
                <c:pt idx="6027">
                  <c:v>14271987.281399166</c:v>
                </c:pt>
                <c:pt idx="6028">
                  <c:v>14182829.88871236</c:v>
                </c:pt>
                <c:pt idx="6029">
                  <c:v>14182829.88871236</c:v>
                </c:pt>
                <c:pt idx="6030">
                  <c:v>13963434.022257667</c:v>
                </c:pt>
                <c:pt idx="6031">
                  <c:v>14025564.387917446</c:v>
                </c:pt>
                <c:pt idx="6032">
                  <c:v>14056629.570747333</c:v>
                </c:pt>
                <c:pt idx="6033">
                  <c:v>14128998.410174996</c:v>
                </c:pt>
                <c:pt idx="6034">
                  <c:v>14117996.820349878</c:v>
                </c:pt>
                <c:pt idx="6035">
                  <c:v>14247281.399046222</c:v>
                </c:pt>
                <c:pt idx="6036">
                  <c:v>14286868.04451522</c:v>
                </c:pt>
                <c:pt idx="6037">
                  <c:v>14326899.841017608</c:v>
                </c:pt>
                <c:pt idx="6038">
                  <c:v>14370620.031796621</c:v>
                </c:pt>
                <c:pt idx="6039">
                  <c:v>14605818.759936528</c:v>
                </c:pt>
                <c:pt idx="6040">
                  <c:v>14599109.697933346</c:v>
                </c:pt>
                <c:pt idx="6041">
                  <c:v>14583434.022257671</c:v>
                </c:pt>
                <c:pt idx="6042">
                  <c:v>14555262.321144793</c:v>
                </c:pt>
                <c:pt idx="6043">
                  <c:v>14438600.953895189</c:v>
                </c:pt>
                <c:pt idx="6044">
                  <c:v>14301208.267090736</c:v>
                </c:pt>
                <c:pt idx="6045">
                  <c:v>14327949.1255963</c:v>
                </c:pt>
                <c:pt idx="6046">
                  <c:v>14794213.036566099</c:v>
                </c:pt>
                <c:pt idx="6047">
                  <c:v>13917011.128775949</c:v>
                </c:pt>
                <c:pt idx="6048">
                  <c:v>14384960.254372137</c:v>
                </c:pt>
                <c:pt idx="6049">
                  <c:v>14512813.990461171</c:v>
                </c:pt>
                <c:pt idx="6050">
                  <c:v>14810906.200318089</c:v>
                </c:pt>
                <c:pt idx="6051">
                  <c:v>14791224.165341936</c:v>
                </c:pt>
                <c:pt idx="6052">
                  <c:v>14794817.17011141</c:v>
                </c:pt>
                <c:pt idx="6053">
                  <c:v>14831764.705882477</c:v>
                </c:pt>
                <c:pt idx="6054">
                  <c:v>14880063.593004894</c:v>
                </c:pt>
                <c:pt idx="6055">
                  <c:v>14922480.127186131</c:v>
                </c:pt>
                <c:pt idx="6056">
                  <c:v>14981176.470588358</c:v>
                </c:pt>
                <c:pt idx="6057">
                  <c:v>14954531.001589946</c:v>
                </c:pt>
                <c:pt idx="6058">
                  <c:v>14986963.434022378</c:v>
                </c:pt>
                <c:pt idx="6059">
                  <c:v>14945055.643879293</c:v>
                </c:pt>
                <c:pt idx="6060">
                  <c:v>14968426.073132074</c:v>
                </c:pt>
                <c:pt idx="6061">
                  <c:v>15085087.440381678</c:v>
                </c:pt>
                <c:pt idx="6062">
                  <c:v>15178887.122416655</c:v>
                </c:pt>
                <c:pt idx="6063">
                  <c:v>15290620.031796625</c:v>
                </c:pt>
                <c:pt idx="6064">
                  <c:v>15269062.003179772</c:v>
                </c:pt>
                <c:pt idx="6065">
                  <c:v>15352591.414944479</c:v>
                </c:pt>
                <c:pt idx="6066">
                  <c:v>15341081.081081202</c:v>
                </c:pt>
                <c:pt idx="6067">
                  <c:v>15444515.103338758</c:v>
                </c:pt>
                <c:pt idx="6068">
                  <c:v>15454467.408585183</c:v>
                </c:pt>
                <c:pt idx="6069">
                  <c:v>15468267.090620158</c:v>
                </c:pt>
                <c:pt idx="6070">
                  <c:v>15466168.521462766</c:v>
                </c:pt>
                <c:pt idx="6071">
                  <c:v>15537806.041335581</c:v>
                </c:pt>
                <c:pt idx="6072">
                  <c:v>15468648.648648776</c:v>
                </c:pt>
                <c:pt idx="6073">
                  <c:v>15463243.24324337</c:v>
                </c:pt>
                <c:pt idx="6074">
                  <c:v>15581653.418124134</c:v>
                </c:pt>
                <c:pt idx="6075">
                  <c:v>15635421.303656727</c:v>
                </c:pt>
                <c:pt idx="6076">
                  <c:v>15652146.263911098</c:v>
                </c:pt>
                <c:pt idx="6077">
                  <c:v>15771605.72337056</c:v>
                </c:pt>
                <c:pt idx="6078">
                  <c:v>15599936.406995362</c:v>
                </c:pt>
                <c:pt idx="6079">
                  <c:v>15586168.52146277</c:v>
                </c:pt>
                <c:pt idx="6080">
                  <c:v>15566963.434022387</c:v>
                </c:pt>
                <c:pt idx="6081">
                  <c:v>15525278.219395997</c:v>
                </c:pt>
                <c:pt idx="6082">
                  <c:v>15520572.337043056</c:v>
                </c:pt>
                <c:pt idx="6083">
                  <c:v>15793227.344992185</c:v>
                </c:pt>
                <c:pt idx="6084">
                  <c:v>15794022.257551804</c:v>
                </c:pt>
                <c:pt idx="6085">
                  <c:v>15807503.974562936</c:v>
                </c:pt>
                <c:pt idx="6086">
                  <c:v>15867186.009539092</c:v>
                </c:pt>
                <c:pt idx="6087">
                  <c:v>15905182.829888854</c:v>
                </c:pt>
                <c:pt idx="6088">
                  <c:v>15718728.139904751</c:v>
                </c:pt>
                <c:pt idx="6089">
                  <c:v>15297678.855326049</c:v>
                </c:pt>
                <c:pt idx="6090">
                  <c:v>15257583.465818895</c:v>
                </c:pt>
                <c:pt idx="6091">
                  <c:v>15451510.333863413</c:v>
                </c:pt>
                <c:pt idx="6092">
                  <c:v>15336724.960254509</c:v>
                </c:pt>
                <c:pt idx="6093">
                  <c:v>15496025.437202048</c:v>
                </c:pt>
                <c:pt idx="6094">
                  <c:v>15482988.871224305</c:v>
                </c:pt>
                <c:pt idx="6095">
                  <c:v>15350715.421303796</c:v>
                </c:pt>
                <c:pt idx="6096">
                  <c:v>15353736.089030344</c:v>
                </c:pt>
                <c:pt idx="6097">
                  <c:v>15606454.689984242</c:v>
                </c:pt>
                <c:pt idx="6098">
                  <c:v>15626486.486486625</c:v>
                </c:pt>
                <c:pt idx="6099">
                  <c:v>15706740.858505702</c:v>
                </c:pt>
                <c:pt idx="6100">
                  <c:v>15752114.467408724</c:v>
                </c:pt>
                <c:pt idx="6101">
                  <c:v>15778378.378378518</c:v>
                </c:pt>
                <c:pt idx="6102">
                  <c:v>15785786.963434162</c:v>
                </c:pt>
                <c:pt idx="6103">
                  <c:v>15904992.050874544</c:v>
                </c:pt>
                <c:pt idx="6104">
                  <c:v>15909538.950715564</c:v>
                </c:pt>
                <c:pt idx="6105">
                  <c:v>15931542.130365804</c:v>
                </c:pt>
                <c:pt idx="6106">
                  <c:v>15994880.763116201</c:v>
                </c:pt>
                <c:pt idx="6107">
                  <c:v>16048267.090620179</c:v>
                </c:pt>
                <c:pt idx="6108">
                  <c:v>16075484.896661514</c:v>
                </c:pt>
                <c:pt idx="6109">
                  <c:v>16076216.216216361</c:v>
                </c:pt>
                <c:pt idx="6110">
                  <c:v>16024610.492845934</c:v>
                </c:pt>
                <c:pt idx="6111">
                  <c:v>15990524.642289493</c:v>
                </c:pt>
                <c:pt idx="6112">
                  <c:v>15804228.934817316</c:v>
                </c:pt>
                <c:pt idx="6113">
                  <c:v>15857806.041335599</c:v>
                </c:pt>
                <c:pt idx="6114">
                  <c:v>15924387.917329239</c:v>
                </c:pt>
                <c:pt idx="6115">
                  <c:v>15846391.096979478</c:v>
                </c:pt>
                <c:pt idx="6116">
                  <c:v>16145564.387917478</c:v>
                </c:pt>
                <c:pt idx="6117">
                  <c:v>16124960.254372166</c:v>
                </c:pt>
                <c:pt idx="6118">
                  <c:v>16142289.348171849</c:v>
                </c:pt>
                <c:pt idx="6119">
                  <c:v>16164419.713831624</c:v>
                </c:pt>
                <c:pt idx="6120">
                  <c:v>16138346.58187614</c:v>
                </c:pt>
                <c:pt idx="6121">
                  <c:v>16162670.906200465</c:v>
                </c:pt>
                <c:pt idx="6122">
                  <c:v>16401240.063593153</c:v>
                </c:pt>
                <c:pt idx="6123">
                  <c:v>16495421.303656748</c:v>
                </c:pt>
                <c:pt idx="6124">
                  <c:v>16496279.809221135</c:v>
                </c:pt>
                <c:pt idx="6125">
                  <c:v>16536820.349761678</c:v>
                </c:pt>
                <c:pt idx="6126">
                  <c:v>16671573.926868198</c:v>
                </c:pt>
                <c:pt idx="6127">
                  <c:v>16647980.922098722</c:v>
                </c:pt>
                <c:pt idx="6128">
                  <c:v>16413895.071542282</c:v>
                </c:pt>
                <c:pt idx="6129">
                  <c:v>16405023.847376943</c:v>
                </c:pt>
                <c:pt idx="6130">
                  <c:v>16057297.297297446</c:v>
                </c:pt>
                <c:pt idx="6131">
                  <c:v>15907535.77106533</c:v>
                </c:pt>
                <c:pt idx="6132">
                  <c:v>15768362.480127333</c:v>
                </c:pt>
                <c:pt idx="6133">
                  <c:v>15906613.672496174</c:v>
                </c:pt>
                <c:pt idx="6134">
                  <c:v>15886772.655008096</c:v>
                </c:pt>
                <c:pt idx="6135">
                  <c:v>15897265.500795059</c:v>
                </c:pt>
                <c:pt idx="6136">
                  <c:v>15875516.693163898</c:v>
                </c:pt>
                <c:pt idx="6137">
                  <c:v>15979618.441971529</c:v>
                </c:pt>
                <c:pt idx="6138">
                  <c:v>15934721.780604277</c:v>
                </c:pt>
                <c:pt idx="6139">
                  <c:v>15880000.000000143</c:v>
                </c:pt>
                <c:pt idx="6140">
                  <c:v>15739173.290938139</c:v>
                </c:pt>
                <c:pt idx="6141">
                  <c:v>15805437.201907935</c:v>
                </c:pt>
                <c:pt idx="6142">
                  <c:v>15759046.104928602</c:v>
                </c:pt>
                <c:pt idx="6143">
                  <c:v>15562543.720190922</c:v>
                </c:pt>
                <c:pt idx="6144">
                  <c:v>15539268.680445295</c:v>
                </c:pt>
                <c:pt idx="6145">
                  <c:v>15516311.605723515</c:v>
                </c:pt>
                <c:pt idx="6146">
                  <c:v>15377297.297297439</c:v>
                </c:pt>
                <c:pt idx="6147">
                  <c:v>15477996.820349906</c:v>
                </c:pt>
                <c:pt idx="6148">
                  <c:v>15559205.087440526</c:v>
                </c:pt>
                <c:pt idx="6149">
                  <c:v>15479077.901430987</c:v>
                </c:pt>
                <c:pt idx="6150">
                  <c:v>15392909.379968347</c:v>
                </c:pt>
                <c:pt idx="6151">
                  <c:v>15455866.454690127</c:v>
                </c:pt>
                <c:pt idx="6152">
                  <c:v>15259364.069952447</c:v>
                </c:pt>
                <c:pt idx="6153">
                  <c:v>15397965.023847518</c:v>
                </c:pt>
                <c:pt idx="6154">
                  <c:v>15570143.084260873</c:v>
                </c:pt>
                <c:pt idx="6155">
                  <c:v>15389093.799682176</c:v>
                </c:pt>
                <c:pt idx="6156">
                  <c:v>15356565.97774259</c:v>
                </c:pt>
                <c:pt idx="6157">
                  <c:v>15352178.060413495</c:v>
                </c:pt>
                <c:pt idx="6158">
                  <c:v>15188203.497615403</c:v>
                </c:pt>
                <c:pt idx="6159">
                  <c:v>14981907.790143222</c:v>
                </c:pt>
                <c:pt idx="6160">
                  <c:v>14965151.033386465</c:v>
                </c:pt>
                <c:pt idx="6161">
                  <c:v>14914976.152623348</c:v>
                </c:pt>
                <c:pt idx="6162">
                  <c:v>14956120.8267092</c:v>
                </c:pt>
                <c:pt idx="6163">
                  <c:v>14848903.020667864</c:v>
                </c:pt>
                <c:pt idx="6164">
                  <c:v>15203338.632750535</c:v>
                </c:pt>
                <c:pt idx="6165">
                  <c:v>15403434.022257691</c:v>
                </c:pt>
                <c:pt idx="6166">
                  <c:v>15386009.538950855</c:v>
                </c:pt>
                <c:pt idx="6167">
                  <c:v>15437138.314785514</c:v>
                </c:pt>
                <c:pt idx="6168">
                  <c:v>15207726.550079629</c:v>
                </c:pt>
                <c:pt idx="6169">
                  <c:v>15345691.573927006</c:v>
                </c:pt>
              </c:numCache>
            </c:numRef>
          </c:val>
          <c:smooth val="0"/>
          <c:extLst>
            <c:ext xmlns:c16="http://schemas.microsoft.com/office/drawing/2014/chart" uri="{C3380CC4-5D6E-409C-BE32-E72D297353CC}">
              <c16:uniqueId val="{00000009-AB31-4208-9298-3069319FFCB8}"/>
            </c:ext>
          </c:extLst>
        </c:ser>
        <c:dLbls>
          <c:showLegendKey val="0"/>
          <c:showVal val="0"/>
          <c:showCatName val="0"/>
          <c:showSerName val="0"/>
          <c:showPercent val="0"/>
          <c:showBubbleSize val="0"/>
        </c:dLbls>
        <c:smooth val="0"/>
        <c:axId val="80664160"/>
        <c:axId val="80665600"/>
      </c:lineChart>
      <c:dateAx>
        <c:axId val="8066416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0665600"/>
        <c:crosses val="autoZero"/>
        <c:auto val="1"/>
        <c:lblOffset val="100"/>
        <c:baseTimeUnit val="days"/>
      </c:dateAx>
      <c:valAx>
        <c:axId val="80665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4009]\ * #,##0_ ;_ [$₹-4009]\ * \-#,##0_ ;_ [$₹-4009]\ * &quot;-&quot;_ ;_ @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4160"/>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177801</xdr:rowOff>
    </xdr:from>
    <xdr:to>
      <xdr:col>12</xdr:col>
      <xdr:colOff>0</xdr:colOff>
      <xdr:row>28</xdr:row>
      <xdr:rowOff>177801</xdr:rowOff>
    </xdr:to>
    <xdr:graphicFrame macro="">
      <xdr:nvGraphicFramePr>
        <xdr:cNvPr id="2" name="Chart 1">
          <a:extLst>
            <a:ext uri="{FF2B5EF4-FFF2-40B4-BE49-F238E27FC236}">
              <a16:creationId xmlns:a16="http://schemas.microsoft.com/office/drawing/2014/main" id="{C299C8B2-5B74-4BF8-7A25-9F79967B0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2</xdr:row>
      <xdr:rowOff>0</xdr:rowOff>
    </xdr:from>
    <xdr:to>
      <xdr:col>15</xdr:col>
      <xdr:colOff>0</xdr:colOff>
      <xdr:row>29</xdr:row>
      <xdr:rowOff>0</xdr:rowOff>
    </xdr:to>
    <mc:AlternateContent xmlns:mc="http://schemas.openxmlformats.org/markup-compatibility/2006">
      <mc:Choice xmlns:sle15="http://schemas.microsoft.com/office/drawing/2012/slicer" Requires="sle15">
        <xdr:graphicFrame macro="">
          <xdr:nvGraphicFramePr>
            <xdr:cNvPr id="3" name="Year">
              <a:extLst>
                <a:ext uri="{FF2B5EF4-FFF2-40B4-BE49-F238E27FC236}">
                  <a16:creationId xmlns:a16="http://schemas.microsoft.com/office/drawing/2014/main" id="{AE9411FD-831F-E751-17FA-89A083E34B0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994900" y="368300"/>
              <a:ext cx="1828800" cy="49720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003490-3490-437B-9432-D44725E71B20}" sourceName="Year">
  <extLst>
    <x:ext xmlns:x15="http://schemas.microsoft.com/office/spreadsheetml/2010/11/main" uri="{2F2917AC-EB37-4324-AD4E-5DD8C200BD13}">
      <x15:tableSlicerCache tableId="1"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B7F378B-B809-49E6-A1D5-08CF54DB84E7}" cache="Slicer_Year" caption="Yea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B5EE98-AC24-42A7-A88B-0AAC73471AA7}" name="TradeDash" displayName="TradeDash" ref="A32:L6202" totalsRowShown="0">
  <autoFilter ref="A32:L6202" xr:uid="{43B5EE98-AC24-42A7-A88B-0AAC73471AA7}"/>
  <tableColumns count="12">
    <tableColumn id="1" xr3:uid="{3479A3E8-91BF-42D2-85ED-A0817163F2B3}" name="Date" dataDxfId="1"/>
    <tableColumn id="12" xr3:uid="{B11BB7A2-F0A3-458A-A45F-24343183DB46}" name="Year" dataDxfId="0">
      <calculatedColumnFormula>YEAR(TradeDash[[#This Row],[Date]])</calculatedColumnFormula>
    </tableColumn>
    <tableColumn id="2" xr3:uid="{A79163CA-5A70-4D5D-BBA9-8BE843831B43}" name="Nifty"/>
    <tableColumn id="3" xr3:uid="{A6237E83-5F50-4D6C-AEE6-556C17F64665}" name="Returns" dataDxfId="10" dataCellStyle="Percent">
      <calculatedColumnFormula>IFERROR(TradeDash[[#This Row],[Nifty]]/C32-1,"")</calculatedColumnFormula>
    </tableColumn>
    <tableColumn id="4" xr3:uid="{274DC14C-DB0C-44F0-AAEB-C856C2FB49D3}" name="n day Sharpe" dataDxfId="9">
      <calculatedColumnFormula>IFERROR(AVERAGE(OFFSET(TradeDash[[#This Row],[Returns]],0,0,-n_days))/STDEV(OFFSET(TradeDash[[#This Row],[Returns]],0,0,-n_days)),"")</calculatedColumnFormula>
    </tableColumn>
    <tableColumn id="5" xr3:uid="{8A0ACA6E-9D58-4206-A660-8E7A7E7DD342}" name="2n day Sharpe" dataDxfId="8">
      <calculatedColumnFormula>IFERROR(AVERAGE(OFFSET(TradeDash[[#This Row],[Returns]],0,0,-n_days*2))/STDEV(OFFSET(TradeDash[[#This Row],[Returns]],0,0,-n_days*2)),"")</calculatedColumnFormula>
    </tableColumn>
    <tableColumn id="6" xr3:uid="{0A31D01B-4E8A-4E69-BF81-BB085F6839CF}" name="Sharpe Average" dataDxfId="7">
      <calculatedColumnFormula>IF(ISNUMBER(TradeDash[[#This Row],[2n day Sharpe]]),AVERAGE(TradeDash[[#This Row],[n day Sharpe]:[2n day Sharpe]]),"")</calculatedColumnFormula>
    </tableColumn>
    <tableColumn id="7" xr3:uid="{5F79C461-9F28-4FA5-B7A3-D10051C4998B}" name="Signal" dataDxfId="6">
      <calculatedColumnFormula>IF(ISNUMBER(TradeDash[[#This Row],[Sharpe Average]]),IF(TradeDash[[#This Row],[Sharpe Average]]&gt;$G$1,1,0),"")</calculatedColumnFormula>
    </tableColumn>
    <tableColumn id="8" xr3:uid="{09E95C4D-1580-4F61-B236-3AB14E15C49E}" name="Position" dataDxfId="5" dataCellStyle="Percent">
      <calculatedColumnFormula>IF(ISNUMBER(TradeDash[[#This Row],[Signal]]),MAX(IF(AND(TradeDash[[#This Row],[Signal]]=1,I32&lt;1),I32+$E$1,IF(AND(TradeDash[[#This Row],[Signal]]=0,I32&gt;0),I32-$E$1,IF(AND(TradeDash[[#This Row],[Signal]]=1,I32=1),I32,IF(AND(TradeDash[[#This Row],[Signal]]=0,I32=0),I32,0)))),0),"")</calculatedColumnFormula>
    </tableColumn>
    <tableColumn id="9" xr3:uid="{5F1B5B20-A11A-41E8-B2F7-A8220F98B539}" name="Port Return" dataDxfId="4" dataCellStyle="Percent">
      <calculatedColumnFormula>IF(ISNUMBER(TradeDash[[#This Row],[Position]]),TradeDash[[#This Row],[Position]]*D34,"")</calculatedColumnFormula>
    </tableColumn>
    <tableColumn id="10" xr3:uid="{55049455-5676-4993-BBB0-8D28AA200143}" name="Port Value" dataDxfId="3">
      <calculatedColumnFormula>K32*IFERROR(1+TradeDash[[#This Row],[Port Return]],1)</calculatedColumnFormula>
    </tableColumn>
    <tableColumn id="11" xr3:uid="{0ED8E192-F919-4212-B89A-9B6A05C437B5}" name="Nifty Value" dataDxfId="2">
      <calculatedColumnFormula>IF(ISNUMBER(J33),L32*(1+D33),L32)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CAC1-2CCA-4250-9F0B-4BBA97DF8B08}">
  <dimension ref="A1:L6204"/>
  <sheetViews>
    <sheetView tabSelected="1" workbookViewId="0">
      <selection activeCell="R18" sqref="R18"/>
    </sheetView>
  </sheetViews>
  <sheetFormatPr defaultRowHeight="14.5" x14ac:dyDescent="0.35"/>
  <cols>
    <col min="1" max="1" width="10.08984375" bestFit="1" customWidth="1"/>
    <col min="2" max="2" width="10.08984375" customWidth="1"/>
    <col min="3" max="3" width="8.81640625" bestFit="1" customWidth="1"/>
    <col min="4" max="4" width="9.36328125" customWidth="1"/>
    <col min="5" max="6" width="14.453125" customWidth="1"/>
    <col min="7" max="7" width="15.6328125" customWidth="1"/>
    <col min="8" max="8" width="8" customWidth="1"/>
    <col min="9" max="9" width="9.6328125" style="2" customWidth="1"/>
    <col min="10" max="10" width="12.1796875" customWidth="1"/>
    <col min="11" max="12" width="15.1796875" bestFit="1" customWidth="1"/>
  </cols>
  <sheetData>
    <row r="1" spans="1:12" x14ac:dyDescent="0.35">
      <c r="A1" s="9" t="s">
        <v>6</v>
      </c>
      <c r="B1" s="9"/>
      <c r="C1" s="10">
        <v>20</v>
      </c>
      <c r="D1" s="11" t="s">
        <v>7</v>
      </c>
      <c r="E1" s="12">
        <v>0.2</v>
      </c>
      <c r="F1" s="13" t="s">
        <v>8</v>
      </c>
      <c r="G1" s="13">
        <v>0</v>
      </c>
      <c r="J1" s="14" t="s">
        <v>11</v>
      </c>
      <c r="K1" s="15">
        <v>1000000</v>
      </c>
      <c r="L1" s="15"/>
    </row>
    <row r="2" spans="1:12" x14ac:dyDescent="0.35">
      <c r="A2" s="4"/>
      <c r="B2" s="4"/>
      <c r="C2" s="5"/>
      <c r="D2" s="4"/>
      <c r="E2" s="6"/>
      <c r="K2" s="8"/>
      <c r="L2" s="8"/>
    </row>
    <row r="3" spans="1:12" x14ac:dyDescent="0.35">
      <c r="A3" s="4"/>
      <c r="B3" s="4"/>
      <c r="C3" s="5"/>
      <c r="D3" s="4"/>
      <c r="E3" s="6"/>
      <c r="K3" s="8"/>
      <c r="L3" s="8"/>
    </row>
    <row r="4" spans="1:12" x14ac:dyDescent="0.35">
      <c r="A4" s="4"/>
      <c r="B4" s="4"/>
      <c r="C4" s="5"/>
      <c r="D4" s="4"/>
      <c r="E4" s="6"/>
      <c r="K4" s="8"/>
      <c r="L4" s="8"/>
    </row>
    <row r="5" spans="1:12" x14ac:dyDescent="0.35">
      <c r="A5" s="4"/>
      <c r="B5" s="4"/>
      <c r="C5" s="5"/>
      <c r="D5" s="4"/>
      <c r="E5" s="6"/>
      <c r="K5" s="8"/>
      <c r="L5" s="8"/>
    </row>
    <row r="6" spans="1:12" x14ac:dyDescent="0.35">
      <c r="A6" s="4"/>
      <c r="B6" s="4"/>
      <c r="C6" s="5"/>
      <c r="D6" s="4"/>
      <c r="E6" s="6"/>
      <c r="K6" s="8"/>
      <c r="L6" s="8"/>
    </row>
    <row r="7" spans="1:12" x14ac:dyDescent="0.35">
      <c r="A7" s="4"/>
      <c r="B7" s="4"/>
      <c r="C7" s="5"/>
      <c r="D7" s="4"/>
      <c r="E7" s="6"/>
      <c r="K7" s="8"/>
      <c r="L7" s="8"/>
    </row>
    <row r="8" spans="1:12" x14ac:dyDescent="0.35">
      <c r="A8" s="4"/>
      <c r="B8" s="4"/>
      <c r="C8" s="5"/>
      <c r="D8" s="4"/>
      <c r="E8" s="6"/>
      <c r="K8" s="8"/>
      <c r="L8" s="8"/>
    </row>
    <row r="9" spans="1:12" x14ac:dyDescent="0.35">
      <c r="A9" s="4"/>
      <c r="B9" s="4"/>
      <c r="C9" s="5"/>
      <c r="D9" s="4"/>
      <c r="E9" s="6"/>
      <c r="K9" s="8"/>
      <c r="L9" s="8"/>
    </row>
    <row r="10" spans="1:12" x14ac:dyDescent="0.35">
      <c r="A10" s="4"/>
      <c r="B10" s="4"/>
      <c r="C10" s="5"/>
      <c r="D10" s="4"/>
      <c r="E10" s="6"/>
      <c r="K10" s="8"/>
      <c r="L10" s="8"/>
    </row>
    <row r="11" spans="1:12" x14ac:dyDescent="0.35">
      <c r="A11" s="4"/>
      <c r="B11" s="4"/>
      <c r="C11" s="5"/>
      <c r="D11" s="4"/>
      <c r="E11" s="6"/>
      <c r="K11" s="8"/>
      <c r="L11" s="8"/>
    </row>
    <row r="12" spans="1:12" x14ac:dyDescent="0.35">
      <c r="A12" s="4"/>
      <c r="B12" s="4"/>
      <c r="C12" s="5"/>
      <c r="D12" s="4"/>
      <c r="E12" s="6"/>
      <c r="K12" s="8"/>
      <c r="L12" s="8"/>
    </row>
    <row r="13" spans="1:12" x14ac:dyDescent="0.35">
      <c r="A13" s="4"/>
      <c r="B13" s="4"/>
      <c r="C13" s="5"/>
      <c r="D13" s="4"/>
      <c r="E13" s="6"/>
      <c r="K13" s="8"/>
      <c r="L13" s="8"/>
    </row>
    <row r="14" spans="1:12" x14ac:dyDescent="0.35">
      <c r="A14" s="4"/>
      <c r="B14" s="4"/>
      <c r="C14" s="5"/>
      <c r="D14" s="4"/>
      <c r="E14" s="6"/>
      <c r="K14" s="8"/>
      <c r="L14" s="8"/>
    </row>
    <row r="15" spans="1:12" x14ac:dyDescent="0.35">
      <c r="A15" s="4"/>
      <c r="B15" s="4"/>
      <c r="C15" s="5"/>
      <c r="D15" s="4"/>
      <c r="E15" s="6"/>
      <c r="K15" s="8"/>
      <c r="L15" s="8"/>
    </row>
    <row r="16" spans="1:12" x14ac:dyDescent="0.35">
      <c r="A16" s="4"/>
      <c r="B16" s="4"/>
      <c r="C16" s="5"/>
      <c r="D16" s="4"/>
      <c r="E16" s="6"/>
      <c r="K16" s="8"/>
      <c r="L16" s="8"/>
    </row>
    <row r="17" spans="1:12" x14ac:dyDescent="0.35">
      <c r="A17" s="4"/>
      <c r="B17" s="4"/>
      <c r="C17" s="5"/>
      <c r="D17" s="4"/>
      <c r="E17" s="6"/>
      <c r="K17" s="8"/>
      <c r="L17" s="8"/>
    </row>
    <row r="18" spans="1:12" x14ac:dyDescent="0.35">
      <c r="A18" s="4"/>
      <c r="B18" s="4"/>
      <c r="C18" s="5"/>
      <c r="D18" s="4"/>
      <c r="E18" s="6"/>
      <c r="K18" s="8"/>
      <c r="L18" s="8"/>
    </row>
    <row r="19" spans="1:12" x14ac:dyDescent="0.35">
      <c r="A19" s="4"/>
      <c r="B19" s="4"/>
      <c r="C19" s="5"/>
      <c r="D19" s="4"/>
      <c r="E19" s="6"/>
      <c r="K19" s="8"/>
      <c r="L19" s="8"/>
    </row>
    <row r="20" spans="1:12" x14ac:dyDescent="0.35">
      <c r="A20" s="4"/>
      <c r="B20" s="4"/>
      <c r="C20" s="5"/>
      <c r="D20" s="4"/>
      <c r="E20" s="6"/>
      <c r="K20" s="8"/>
      <c r="L20" s="8"/>
    </row>
    <row r="21" spans="1:12" x14ac:dyDescent="0.35">
      <c r="A21" s="4"/>
      <c r="B21" s="4"/>
      <c r="C21" s="5"/>
      <c r="D21" s="4"/>
      <c r="E21" s="6"/>
      <c r="K21" s="8"/>
      <c r="L21" s="8"/>
    </row>
    <row r="22" spans="1:12" x14ac:dyDescent="0.35">
      <c r="A22" s="4"/>
      <c r="B22" s="4"/>
      <c r="C22" s="5"/>
      <c r="D22" s="4"/>
      <c r="E22" s="6"/>
      <c r="K22" s="8"/>
      <c r="L22" s="8"/>
    </row>
    <row r="23" spans="1:12" x14ac:dyDescent="0.35">
      <c r="A23" s="4"/>
      <c r="B23" s="4"/>
      <c r="C23" s="5"/>
      <c r="D23" s="4"/>
      <c r="E23" s="6"/>
      <c r="K23" s="8"/>
      <c r="L23" s="8"/>
    </row>
    <row r="24" spans="1:12" x14ac:dyDescent="0.35">
      <c r="A24" s="4"/>
      <c r="B24" s="4"/>
      <c r="C24" s="5"/>
      <c r="D24" s="4"/>
      <c r="E24" s="6"/>
      <c r="K24" s="8"/>
      <c r="L24" s="8"/>
    </row>
    <row r="25" spans="1:12" x14ac:dyDescent="0.35">
      <c r="A25" s="4"/>
      <c r="B25" s="4"/>
      <c r="C25" s="5"/>
      <c r="D25" s="4"/>
      <c r="E25" s="6"/>
      <c r="K25" s="8"/>
      <c r="L25" s="8"/>
    </row>
    <row r="26" spans="1:12" x14ac:dyDescent="0.35">
      <c r="A26" s="4"/>
      <c r="B26" s="4"/>
      <c r="C26" s="5"/>
      <c r="D26" s="4"/>
      <c r="E26" s="6"/>
      <c r="K26" s="8"/>
      <c r="L26" s="8"/>
    </row>
    <row r="27" spans="1:12" x14ac:dyDescent="0.35">
      <c r="A27" s="4"/>
      <c r="B27" s="4"/>
      <c r="C27" s="5"/>
      <c r="D27" s="4"/>
      <c r="E27" s="6"/>
      <c r="K27" s="8"/>
      <c r="L27" s="8"/>
    </row>
    <row r="28" spans="1:12" x14ac:dyDescent="0.35">
      <c r="A28" s="4"/>
      <c r="B28" s="4"/>
      <c r="C28" s="5"/>
      <c r="D28" s="4"/>
      <c r="E28" s="6"/>
      <c r="K28" s="8"/>
      <c r="L28" s="8"/>
    </row>
    <row r="29" spans="1:12" x14ac:dyDescent="0.35">
      <c r="A29" s="4"/>
      <c r="B29" s="4"/>
      <c r="C29" s="5"/>
      <c r="D29" s="4"/>
      <c r="E29" s="6"/>
      <c r="K29" s="8"/>
      <c r="L29" s="8"/>
    </row>
    <row r="30" spans="1:12" x14ac:dyDescent="0.35">
      <c r="A30" s="4"/>
      <c r="B30" s="4"/>
      <c r="C30" s="5"/>
      <c r="D30" s="4"/>
      <c r="E30" s="6"/>
      <c r="K30" s="8"/>
      <c r="L30" s="8"/>
    </row>
    <row r="32" spans="1:12" x14ac:dyDescent="0.35">
      <c r="A32" t="s">
        <v>0</v>
      </c>
      <c r="B32" t="s">
        <v>15</v>
      </c>
      <c r="C32" t="s">
        <v>4</v>
      </c>
      <c r="D32" t="s">
        <v>1</v>
      </c>
      <c r="E32" t="s">
        <v>13</v>
      </c>
      <c r="F32" t="s">
        <v>14</v>
      </c>
      <c r="G32" t="s">
        <v>5</v>
      </c>
      <c r="H32" t="s">
        <v>2</v>
      </c>
      <c r="I32" s="2" t="s">
        <v>3</v>
      </c>
      <c r="J32" t="s">
        <v>9</v>
      </c>
      <c r="K32" t="s">
        <v>10</v>
      </c>
      <c r="L32" t="s">
        <v>12</v>
      </c>
    </row>
    <row r="33" spans="1:12" x14ac:dyDescent="0.35">
      <c r="A33" s="1">
        <v>36528</v>
      </c>
      <c r="B33" s="16">
        <f>YEAR(TradeDash[[#This Row],[Date]])</f>
        <v>2000</v>
      </c>
      <c r="C33">
        <v>1592.2</v>
      </c>
      <c r="D33" s="3" t="str">
        <f>IFERROR(TradeDash[[#This Row],[Nifty]]/C32-1,"")</f>
        <v/>
      </c>
      <c r="E33" t="str">
        <f ca="1">IFERROR(AVERAGE(OFFSET(TradeDash[[#This Row],[Returns]],0,0,-n_days))/STDEV(OFFSET(TradeDash[[#This Row],[Returns]],0,0,-n_days)),"")</f>
        <v/>
      </c>
      <c r="F33" t="str">
        <f ca="1">IFERROR(AVERAGE(OFFSET(TradeDash[[#This Row],[Returns]],0,0,-n_days*2))/STDEV(OFFSET(TradeDash[[#This Row],[Returns]],0,0,-n_days*2)),"")</f>
        <v/>
      </c>
      <c r="G33" t="str">
        <f ca="1">IF(ISNUMBER(TradeDash[[#This Row],[2n day Sharpe]]),AVERAGE(TradeDash[[#This Row],[n day Sharpe]:[2n day Sharpe]]),"")</f>
        <v/>
      </c>
      <c r="H33" t="str">
        <f ca="1">IF(ISNUMBER(TradeDash[[#This Row],[Sharpe Average]]),IF(TradeDash[[#This Row],[Sharpe Average]]&gt;$G$1,1,0),"")</f>
        <v/>
      </c>
      <c r="I33" s="2" t="str">
        <f ca="1">IF(ISNUMBER(TradeDash[[#This Row],[Signal]]),MAX(IF(AND(TradeDash[[#This Row],[Signal]]=1,I32&lt;1),I32+$E$1,IF(AND(TradeDash[[#This Row],[Signal]]=0,I32&gt;0),I32-$E$1,IF(AND(TradeDash[[#This Row],[Signal]]=1,I32=1),I32,IF(AND(TradeDash[[#This Row],[Signal]]=0,I32=0),I32,0)))),0),"")</f>
        <v/>
      </c>
      <c r="J33" s="3" t="str">
        <f ca="1">IF(ISNUMBER(TradeDash[[#This Row],[Position]]),TradeDash[[#This Row],[Position]]*D34,"")</f>
        <v/>
      </c>
      <c r="K33" s="7">
        <f>$K$1</f>
        <v>1000000</v>
      </c>
      <c r="L33" s="7">
        <f>$K$1</f>
        <v>1000000</v>
      </c>
    </row>
    <row r="34" spans="1:12" x14ac:dyDescent="0.35">
      <c r="A34" s="1">
        <v>36529</v>
      </c>
      <c r="B34" s="16">
        <f>YEAR(TradeDash[[#This Row],[Date]])</f>
        <v>2000</v>
      </c>
      <c r="C34">
        <v>1638.7</v>
      </c>
      <c r="D34" s="3">
        <f>IFERROR(TradeDash[[#This Row],[Nifty]]/C33-1,"")</f>
        <v>2.9204873759578032E-2</v>
      </c>
      <c r="E34" t="str">
        <f ca="1">IFERROR(AVERAGE(OFFSET(TradeDash[[#This Row],[Returns]],0,0,-n_days))/STDEV(OFFSET(TradeDash[[#This Row],[Returns]],0,0,-n_days)),"")</f>
        <v/>
      </c>
      <c r="F34" t="str">
        <f ca="1">IFERROR(AVERAGE(OFFSET(TradeDash[[#This Row],[Returns]],0,0,-n_days*2))/STDEV(OFFSET(TradeDash[[#This Row],[Returns]],0,0,-n_days*2)),"")</f>
        <v/>
      </c>
      <c r="G34" t="str">
        <f ca="1">IF(ISNUMBER(TradeDash[[#This Row],[2n day Sharpe]]),AVERAGE(TradeDash[[#This Row],[n day Sharpe]:[2n day Sharpe]]),"")</f>
        <v/>
      </c>
      <c r="H34" t="str">
        <f ca="1">IF(ISNUMBER(TradeDash[[#This Row],[Sharpe Average]]),IF(TradeDash[[#This Row],[Sharpe Average]]&gt;$G$1,1,0),"")</f>
        <v/>
      </c>
      <c r="I34" s="2" t="str">
        <f ca="1">IF(ISNUMBER(TradeDash[[#This Row],[Signal]]),MAX(IF(AND(TradeDash[[#This Row],[Signal]]=1,I33&lt;1),I33+$E$1,IF(AND(TradeDash[[#This Row],[Signal]]=0,I33&gt;0),I33-$E$1,IF(AND(TradeDash[[#This Row],[Signal]]=1,I33=1),I33,IF(AND(TradeDash[[#This Row],[Signal]]=0,I33=0),I33,0)))),0),"")</f>
        <v/>
      </c>
      <c r="J34" s="3" t="str">
        <f ca="1">IF(ISNUMBER(TradeDash[[#This Row],[Position]]),TradeDash[[#This Row],[Position]]*D35,"")</f>
        <v/>
      </c>
      <c r="K34" s="7">
        <f ca="1">K33*IFERROR(1+TradeDash[[#This Row],[Port Return]],1)</f>
        <v>1000000</v>
      </c>
      <c r="L34" s="7">
        <f ca="1">IF(ISNUMBER(TradeDash[[#This Row],[Port Return]]),L33*(1+TradeDash[[#This Row],[Returns]]),L33)</f>
        <v>1000000</v>
      </c>
    </row>
    <row r="35" spans="1:12" x14ac:dyDescent="0.35">
      <c r="A35" s="1">
        <v>36530</v>
      </c>
      <c r="B35" s="16">
        <f>YEAR(TradeDash[[#This Row],[Date]])</f>
        <v>2000</v>
      </c>
      <c r="C35">
        <v>1595.8</v>
      </c>
      <c r="D35" s="3">
        <f>IFERROR(TradeDash[[#This Row],[Nifty]]/C34-1,"")</f>
        <v>-2.6179288460364991E-2</v>
      </c>
      <c r="E35">
        <f ca="1">IFERROR(AVERAGE(OFFSET(TradeDash[[#This Row],[Returns]],0,0,-n_days))/STDEV(OFFSET(TradeDash[[#This Row],[Returns]],0,0,-n_days)),"")</f>
        <v>3.8628586158544427E-2</v>
      </c>
      <c r="F35" t="str">
        <f ca="1">IFERROR(AVERAGE(OFFSET(TradeDash[[#This Row],[Returns]],0,0,-n_days*2))/STDEV(OFFSET(TradeDash[[#This Row],[Returns]],0,0,-n_days*2)),"")</f>
        <v/>
      </c>
      <c r="G35" t="str">
        <f ca="1">IF(ISNUMBER(TradeDash[[#This Row],[2n day Sharpe]]),AVERAGE(TradeDash[[#This Row],[n day Sharpe]:[2n day Sharpe]]),"")</f>
        <v/>
      </c>
      <c r="H35" t="str">
        <f ca="1">IF(ISNUMBER(TradeDash[[#This Row],[Sharpe Average]]),IF(TradeDash[[#This Row],[Sharpe Average]]&gt;$G$1,1,0),"")</f>
        <v/>
      </c>
      <c r="I35" s="2" t="str">
        <f ca="1">IF(ISNUMBER(TradeDash[[#This Row],[Signal]]),MAX(IF(AND(TradeDash[[#This Row],[Signal]]=1,I34&lt;1),I34+$E$1,IF(AND(TradeDash[[#This Row],[Signal]]=0,I34&gt;0),I34-$E$1,IF(AND(TradeDash[[#This Row],[Signal]]=1,I34=1),I34,IF(AND(TradeDash[[#This Row],[Signal]]=0,I34=0),I34,0)))),0),"")</f>
        <v/>
      </c>
      <c r="J35" s="3" t="str">
        <f ca="1">IF(ISNUMBER(TradeDash[[#This Row],[Position]]),TradeDash[[#This Row],[Position]]*D36,"")</f>
        <v/>
      </c>
      <c r="K35" s="7">
        <f ca="1">K34*IFERROR(1+TradeDash[[#This Row],[Port Return]],1)</f>
        <v>1000000</v>
      </c>
      <c r="L35" s="7">
        <f ca="1">IF(ISNUMBER(TradeDash[[#This Row],[Port Return]]),L34*(1+TradeDash[[#This Row],[Returns]]),L34)</f>
        <v>1000000</v>
      </c>
    </row>
    <row r="36" spans="1:12" x14ac:dyDescent="0.35">
      <c r="A36" s="1">
        <v>36531</v>
      </c>
      <c r="B36" s="16">
        <f>YEAR(TradeDash[[#This Row],[Date]])</f>
        <v>2000</v>
      </c>
      <c r="C36">
        <v>1617.6</v>
      </c>
      <c r="D36" s="3">
        <f>IFERROR(TradeDash[[#This Row],[Nifty]]/C35-1,"")</f>
        <v>1.366085975686171E-2</v>
      </c>
      <c r="E36">
        <f ca="1">IFERROR(AVERAGE(OFFSET(TradeDash[[#This Row],[Returns]],0,0,-n_days))/STDEV(OFFSET(TradeDash[[#This Row],[Returns]],0,0,-n_days)),"")</f>
        <v>0.19470898492945352</v>
      </c>
      <c r="F36" t="str">
        <f ca="1">IFERROR(AVERAGE(OFFSET(TradeDash[[#This Row],[Returns]],0,0,-n_days*2))/STDEV(OFFSET(TradeDash[[#This Row],[Returns]],0,0,-n_days*2)),"")</f>
        <v/>
      </c>
      <c r="G36" t="str">
        <f ca="1">IF(ISNUMBER(TradeDash[[#This Row],[2n day Sharpe]]),AVERAGE(TradeDash[[#This Row],[n day Sharpe]:[2n day Sharpe]]),"")</f>
        <v/>
      </c>
      <c r="H36" t="str">
        <f ca="1">IF(ISNUMBER(TradeDash[[#This Row],[Sharpe Average]]),IF(TradeDash[[#This Row],[Sharpe Average]]&gt;$G$1,1,0),"")</f>
        <v/>
      </c>
      <c r="I36" s="2" t="str">
        <f ca="1">IF(ISNUMBER(TradeDash[[#This Row],[Signal]]),MAX(IF(AND(TradeDash[[#This Row],[Signal]]=1,I35&lt;1),I35+$E$1,IF(AND(TradeDash[[#This Row],[Signal]]=0,I35&gt;0),I35-$E$1,IF(AND(TradeDash[[#This Row],[Signal]]=1,I35=1),I35,IF(AND(TradeDash[[#This Row],[Signal]]=0,I35=0),I35,0)))),0),"")</f>
        <v/>
      </c>
      <c r="J36" s="3" t="str">
        <f ca="1">IF(ISNUMBER(TradeDash[[#This Row],[Position]]),TradeDash[[#This Row],[Position]]*D37,"")</f>
        <v/>
      </c>
      <c r="K36" s="7">
        <f ca="1">K35*IFERROR(1+TradeDash[[#This Row],[Port Return]],1)</f>
        <v>1000000</v>
      </c>
      <c r="L36" s="7">
        <f ca="1">IF(ISNUMBER(TradeDash[[#This Row],[Port Return]]),L35*(1+TradeDash[[#This Row],[Returns]]),L35)</f>
        <v>1000000</v>
      </c>
    </row>
    <row r="37" spans="1:12" x14ac:dyDescent="0.35">
      <c r="A37" s="1">
        <v>36532</v>
      </c>
      <c r="B37" s="16">
        <f>YEAR(TradeDash[[#This Row],[Date]])</f>
        <v>2000</v>
      </c>
      <c r="C37">
        <v>1613.3</v>
      </c>
      <c r="D37" s="3">
        <f>IFERROR(TradeDash[[#This Row],[Nifty]]/C36-1,"")</f>
        <v>-2.6582591493570229E-3</v>
      </c>
      <c r="E37">
        <f ca="1">IFERROR(AVERAGE(OFFSET(TradeDash[[#This Row],[Returns]],0,0,-n_days))/STDEV(OFFSET(TradeDash[[#This Row],[Returns]],0,0,-n_days)),"")</f>
        <v>0.14807783687554482</v>
      </c>
      <c r="F37" t="str">
        <f ca="1">IFERROR(AVERAGE(OFFSET(TradeDash[[#This Row],[Returns]],0,0,-n_days*2))/STDEV(OFFSET(TradeDash[[#This Row],[Returns]],0,0,-n_days*2)),"")</f>
        <v/>
      </c>
      <c r="G37" t="str">
        <f ca="1">IF(ISNUMBER(TradeDash[[#This Row],[2n day Sharpe]]),AVERAGE(TradeDash[[#This Row],[n day Sharpe]:[2n day Sharpe]]),"")</f>
        <v/>
      </c>
      <c r="H37" t="str">
        <f ca="1">IF(ISNUMBER(TradeDash[[#This Row],[Sharpe Average]]),IF(TradeDash[[#This Row],[Sharpe Average]]&gt;$G$1,1,0),"")</f>
        <v/>
      </c>
      <c r="I37" s="2" t="str">
        <f ca="1">IF(ISNUMBER(TradeDash[[#This Row],[Signal]]),MAX(IF(AND(TradeDash[[#This Row],[Signal]]=1,I36&lt;1),I36+$E$1,IF(AND(TradeDash[[#This Row],[Signal]]=0,I36&gt;0),I36-$E$1,IF(AND(TradeDash[[#This Row],[Signal]]=1,I36=1),I36,IF(AND(TradeDash[[#This Row],[Signal]]=0,I36=0),I36,0)))),0),"")</f>
        <v/>
      </c>
      <c r="J37" s="3" t="str">
        <f ca="1">IF(ISNUMBER(TradeDash[[#This Row],[Position]]),TradeDash[[#This Row],[Position]]*D38,"")</f>
        <v/>
      </c>
      <c r="K37" s="7">
        <f ca="1">K36*IFERROR(1+TradeDash[[#This Row],[Port Return]],1)</f>
        <v>1000000</v>
      </c>
      <c r="L37" s="7">
        <f ca="1">IF(ISNUMBER(TradeDash[[#This Row],[Port Return]]),L36*(1+TradeDash[[#This Row],[Returns]]),L36)</f>
        <v>1000000</v>
      </c>
    </row>
    <row r="38" spans="1:12" x14ac:dyDescent="0.35">
      <c r="A38" s="1">
        <v>36535</v>
      </c>
      <c r="B38" s="16">
        <f>YEAR(TradeDash[[#This Row],[Date]])</f>
        <v>2000</v>
      </c>
      <c r="C38">
        <v>1632.95</v>
      </c>
      <c r="D38" s="3">
        <f>IFERROR(TradeDash[[#This Row],[Nifty]]/C37-1,"")</f>
        <v>1.218000371908512E-2</v>
      </c>
      <c r="E38">
        <f ca="1">IFERROR(AVERAGE(OFFSET(TradeDash[[#This Row],[Returns]],0,0,-n_days))/STDEV(OFFSET(TradeDash[[#This Row],[Returns]],0,0,-n_days)),"")</f>
        <v>0.251104972127138</v>
      </c>
      <c r="F38" t="str">
        <f ca="1">IFERROR(AVERAGE(OFFSET(TradeDash[[#This Row],[Returns]],0,0,-n_days*2))/STDEV(OFFSET(TradeDash[[#This Row],[Returns]],0,0,-n_days*2)),"")</f>
        <v/>
      </c>
      <c r="G38" t="str">
        <f ca="1">IF(ISNUMBER(TradeDash[[#This Row],[2n day Sharpe]]),AVERAGE(TradeDash[[#This Row],[n day Sharpe]:[2n day Sharpe]]),"")</f>
        <v/>
      </c>
      <c r="H38" t="str">
        <f ca="1">IF(ISNUMBER(TradeDash[[#This Row],[Sharpe Average]]),IF(TradeDash[[#This Row],[Sharpe Average]]&gt;$G$1,1,0),"")</f>
        <v/>
      </c>
      <c r="I38" s="2" t="str">
        <f ca="1">IF(ISNUMBER(TradeDash[[#This Row],[Signal]]),MAX(IF(AND(TradeDash[[#This Row],[Signal]]=1,I37&lt;1),I37+$E$1,IF(AND(TradeDash[[#This Row],[Signal]]=0,I37&gt;0),I37-$E$1,IF(AND(TradeDash[[#This Row],[Signal]]=1,I37=1),I37,IF(AND(TradeDash[[#This Row],[Signal]]=0,I37=0),I37,0)))),0),"")</f>
        <v/>
      </c>
      <c r="J38" s="3" t="str">
        <f ca="1">IF(ISNUMBER(TradeDash[[#This Row],[Position]]),TradeDash[[#This Row],[Position]]*D39,"")</f>
        <v/>
      </c>
      <c r="K38" s="7">
        <f ca="1">K37*IFERROR(1+TradeDash[[#This Row],[Port Return]],1)</f>
        <v>1000000</v>
      </c>
      <c r="L38" s="7">
        <f ca="1">IF(ISNUMBER(TradeDash[[#This Row],[Port Return]]),L37*(1+TradeDash[[#This Row],[Returns]]),L37)</f>
        <v>1000000</v>
      </c>
    </row>
    <row r="39" spans="1:12" x14ac:dyDescent="0.35">
      <c r="A39" s="1">
        <v>36536</v>
      </c>
      <c r="B39" s="16">
        <f>YEAR(TradeDash[[#This Row],[Date]])</f>
        <v>2000</v>
      </c>
      <c r="C39">
        <v>1572.5</v>
      </c>
      <c r="D39" s="3">
        <f>IFERROR(TradeDash[[#This Row],[Nifty]]/C38-1,"")</f>
        <v>-3.7018892188983132E-2</v>
      </c>
      <c r="E39">
        <f ca="1">IFERROR(AVERAGE(OFFSET(TradeDash[[#This Row],[Returns]],0,0,-n_days))/STDEV(OFFSET(TradeDash[[#This Row],[Returns]],0,0,-n_days)),"")</f>
        <v>-7.0876657300013107E-2</v>
      </c>
      <c r="F39" t="str">
        <f ca="1">IFERROR(AVERAGE(OFFSET(TradeDash[[#This Row],[Returns]],0,0,-n_days*2))/STDEV(OFFSET(TradeDash[[#This Row],[Returns]],0,0,-n_days*2)),"")</f>
        <v/>
      </c>
      <c r="G39" t="str">
        <f ca="1">IF(ISNUMBER(TradeDash[[#This Row],[2n day Sharpe]]),AVERAGE(TradeDash[[#This Row],[n day Sharpe]:[2n day Sharpe]]),"")</f>
        <v/>
      </c>
      <c r="H39" t="str">
        <f ca="1">IF(ISNUMBER(TradeDash[[#This Row],[Sharpe Average]]),IF(TradeDash[[#This Row],[Sharpe Average]]&gt;$G$1,1,0),"")</f>
        <v/>
      </c>
      <c r="I39" s="2" t="str">
        <f ca="1">IF(ISNUMBER(TradeDash[[#This Row],[Signal]]),MAX(IF(AND(TradeDash[[#This Row],[Signal]]=1,I38&lt;1),I38+$E$1,IF(AND(TradeDash[[#This Row],[Signal]]=0,I38&gt;0),I38-$E$1,IF(AND(TradeDash[[#This Row],[Signal]]=1,I38=1),I38,IF(AND(TradeDash[[#This Row],[Signal]]=0,I38=0),I38,0)))),0),"")</f>
        <v/>
      </c>
      <c r="J39" s="3" t="str">
        <f ca="1">IF(ISNUMBER(TradeDash[[#This Row],[Position]]),TradeDash[[#This Row],[Position]]*D40,"")</f>
        <v/>
      </c>
      <c r="K39" s="7">
        <f ca="1">K38*IFERROR(1+TradeDash[[#This Row],[Port Return]],1)</f>
        <v>1000000</v>
      </c>
      <c r="L39" s="7">
        <f ca="1">IF(ISNUMBER(TradeDash[[#This Row],[Port Return]]),L38*(1+TradeDash[[#This Row],[Returns]]),L38)</f>
        <v>1000000</v>
      </c>
    </row>
    <row r="40" spans="1:12" x14ac:dyDescent="0.35">
      <c r="A40" s="1">
        <v>36537</v>
      </c>
      <c r="B40" s="16">
        <f>YEAR(TradeDash[[#This Row],[Date]])</f>
        <v>2000</v>
      </c>
      <c r="C40">
        <v>1624.8</v>
      </c>
      <c r="D40" s="3">
        <f>IFERROR(TradeDash[[#This Row],[Nifty]]/C39-1,"")</f>
        <v>3.3259141494435651E-2</v>
      </c>
      <c r="E40">
        <f ca="1">IFERROR(AVERAGE(OFFSET(TradeDash[[#This Row],[Returns]],0,0,-n_days))/STDEV(OFFSET(TradeDash[[#This Row],[Returns]],0,0,-n_days)),"")</f>
        <v>0.1200034068011769</v>
      </c>
      <c r="F40">
        <f ca="1">IFERROR(AVERAGE(OFFSET(TradeDash[[#This Row],[Returns]],0,0,-n_days*2))/STDEV(OFFSET(TradeDash[[#This Row],[Returns]],0,0,-n_days*2)),"")</f>
        <v>0.1200034068011769</v>
      </c>
      <c r="G40">
        <f ca="1">IF(ISNUMBER(TradeDash[[#This Row],[2n day Sharpe]]),AVERAGE(TradeDash[[#This Row],[n day Sharpe]:[2n day Sharpe]]),"")</f>
        <v>0.1200034068011769</v>
      </c>
      <c r="H40">
        <f ca="1">IF(ISNUMBER(TradeDash[[#This Row],[Sharpe Average]]),IF(TradeDash[[#This Row],[Sharpe Average]]&gt;$G$1,1,0),"")</f>
        <v>1</v>
      </c>
      <c r="I40" s="2">
        <f ca="1">IF(ISNUMBER(TradeDash[[#This Row],[Signal]]),MAX(IF(AND(TradeDash[[#This Row],[Signal]]=1,I39&lt;1),I39+$E$1,IF(AND(TradeDash[[#This Row],[Signal]]=0,I39&gt;0),I39-$E$1,IF(AND(TradeDash[[#This Row],[Signal]]=1,I39=1),I39,IF(AND(TradeDash[[#This Row],[Signal]]=0,I39=0),I39,0)))),0),"")</f>
        <v>0</v>
      </c>
      <c r="J40" s="3">
        <f ca="1">IF(ISNUMBER(TradeDash[[#This Row],[Position]]),TradeDash[[#This Row],[Position]]*D41,"")</f>
        <v>0</v>
      </c>
      <c r="K40" s="7">
        <f ca="1">K39*IFERROR(1+TradeDash[[#This Row],[Port Return]],1)</f>
        <v>1000000</v>
      </c>
      <c r="L40" s="7">
        <f ca="1">IF(ISNUMBER(TradeDash[[#This Row],[Port Return]]),L39*(1+TradeDash[[#This Row],[Returns]]),L39)</f>
        <v>1033259.1414944356</v>
      </c>
    </row>
    <row r="41" spans="1:12" x14ac:dyDescent="0.35">
      <c r="A41" s="1">
        <v>36538</v>
      </c>
      <c r="B41" s="16">
        <f>YEAR(TradeDash[[#This Row],[Date]])</f>
        <v>2000</v>
      </c>
      <c r="C41">
        <v>1621.4</v>
      </c>
      <c r="D41" s="3">
        <f>IFERROR(TradeDash[[#This Row],[Nifty]]/C40-1,"")</f>
        <v>-2.0925652387985272E-3</v>
      </c>
      <c r="E41">
        <f ca="1">IFERROR(AVERAGE(OFFSET(TradeDash[[#This Row],[Returns]],0,0,-n_days))/STDEV(OFFSET(TradeDash[[#This Row],[Returns]],0,0,-n_days)),"")</f>
        <v>0.10255027717444037</v>
      </c>
      <c r="F41">
        <f ca="1">IFERROR(AVERAGE(OFFSET(TradeDash[[#This Row],[Returns]],0,0,-n_days*2))/STDEV(OFFSET(TradeDash[[#This Row],[Returns]],0,0,-n_days*2)),"")</f>
        <v>0.10255027717444037</v>
      </c>
      <c r="G41">
        <f ca="1">IF(ISNUMBER(TradeDash[[#This Row],[2n day Sharpe]]),AVERAGE(TradeDash[[#This Row],[n day Sharpe]:[2n day Sharpe]]),"")</f>
        <v>0.10255027717444037</v>
      </c>
      <c r="H41">
        <f ca="1">IF(ISNUMBER(TradeDash[[#This Row],[Sharpe Average]]),IF(TradeDash[[#This Row],[Sharpe Average]]&gt;$G$1,1,0),"")</f>
        <v>1</v>
      </c>
      <c r="I41" s="2">
        <f ca="1">IF(ISNUMBER(TradeDash[[#This Row],[Signal]]),MAX(IF(AND(TradeDash[[#This Row],[Signal]]=1,I40&lt;1),I40+$E$1,IF(AND(TradeDash[[#This Row],[Signal]]=0,I40&gt;0),I40-$E$1,IF(AND(TradeDash[[#This Row],[Signal]]=1,I40=1),I40,IF(AND(TradeDash[[#This Row],[Signal]]=0,I40=0),I40,0)))),0),"")</f>
        <v>0.2</v>
      </c>
      <c r="J41" s="3">
        <f ca="1">IF(ISNUMBER(TradeDash[[#This Row],[Position]]),TradeDash[[#This Row],[Position]]*D42,"")</f>
        <v>1.6652275811024353E-4</v>
      </c>
      <c r="K41" s="7">
        <f ca="1">K40*IFERROR(1+TradeDash[[#This Row],[Port Return]],1)</f>
        <v>1000166.5227581102</v>
      </c>
      <c r="L41" s="7">
        <f ca="1">IF(ISNUMBER(TradeDash[[#This Row],[Port Return]]),L40*(1+TradeDash[[#This Row],[Returns]]),L40)</f>
        <v>1031096.9793322736</v>
      </c>
    </row>
    <row r="42" spans="1:12" x14ac:dyDescent="0.35">
      <c r="A42" s="1">
        <v>36539</v>
      </c>
      <c r="B42" s="16">
        <f>YEAR(TradeDash[[#This Row],[Date]])</f>
        <v>2000</v>
      </c>
      <c r="C42">
        <v>1622.75</v>
      </c>
      <c r="D42" s="3">
        <f>IFERROR(TradeDash[[#This Row],[Nifty]]/C41-1,"")</f>
        <v>8.3261379055121765E-4</v>
      </c>
      <c r="E42">
        <f ca="1">IFERROR(AVERAGE(OFFSET(TradeDash[[#This Row],[Returns]],0,0,-n_days))/STDEV(OFFSET(TradeDash[[#This Row],[Returns]],0,0,-n_days)),"")</f>
        <v>0.10140497955326613</v>
      </c>
      <c r="F42">
        <f ca="1">IFERROR(AVERAGE(OFFSET(TradeDash[[#This Row],[Returns]],0,0,-n_days*2))/STDEV(OFFSET(TradeDash[[#This Row],[Returns]],0,0,-n_days*2)),"")</f>
        <v>0.10140497955326613</v>
      </c>
      <c r="G42">
        <f ca="1">IF(ISNUMBER(TradeDash[[#This Row],[2n day Sharpe]]),AVERAGE(TradeDash[[#This Row],[n day Sharpe]:[2n day Sharpe]]),"")</f>
        <v>0.10140497955326613</v>
      </c>
      <c r="H42">
        <f ca="1">IF(ISNUMBER(TradeDash[[#This Row],[Sharpe Average]]),IF(TradeDash[[#This Row],[Sharpe Average]]&gt;$G$1,1,0),"")</f>
        <v>1</v>
      </c>
      <c r="I42" s="2">
        <f ca="1">IF(ISNUMBER(TradeDash[[#This Row],[Signal]]),MAX(IF(AND(TradeDash[[#This Row],[Signal]]=1,I41&lt;1),I41+$E$1,IF(AND(TradeDash[[#This Row],[Signal]]=0,I41&gt;0),I41-$E$1,IF(AND(TradeDash[[#This Row],[Signal]]=1,I41=1),I41,IF(AND(TradeDash[[#This Row],[Signal]]=0,I41=0),I41,0)))),0),"")</f>
        <v>0.4</v>
      </c>
      <c r="J42" s="3">
        <f ca="1">IF(ISNUMBER(TradeDash[[#This Row],[Position]]),TradeDash[[#This Row],[Position]]*D43,"")</f>
        <v>-2.7484208904637432E-3</v>
      </c>
      <c r="K42" s="7">
        <f ca="1">K41*IFERROR(1+TradeDash[[#This Row],[Port Return]],1)</f>
        <v>997417.64419301925</v>
      </c>
      <c r="L42" s="7">
        <f ca="1">IF(ISNUMBER(TradeDash[[#This Row],[Port Return]]),L41*(1+TradeDash[[#This Row],[Returns]]),L41)</f>
        <v>1031955.4848966614</v>
      </c>
    </row>
    <row r="43" spans="1:12" x14ac:dyDescent="0.35">
      <c r="A43" s="1">
        <v>36542</v>
      </c>
      <c r="B43" s="16">
        <f>YEAR(TradeDash[[#This Row],[Date]])</f>
        <v>2000</v>
      </c>
      <c r="C43">
        <v>1611.6</v>
      </c>
      <c r="D43" s="3">
        <f>IFERROR(TradeDash[[#This Row],[Nifty]]/C42-1,"")</f>
        <v>-6.8710522261593576E-3</v>
      </c>
      <c r="E43">
        <f ca="1">IFERROR(AVERAGE(OFFSET(TradeDash[[#This Row],[Returns]],0,0,-n_days))/STDEV(OFFSET(TradeDash[[#This Row],[Returns]],0,0,-n_days)),"")</f>
        <v>6.4836559888486911E-2</v>
      </c>
      <c r="F43">
        <f ca="1">IFERROR(AVERAGE(OFFSET(TradeDash[[#This Row],[Returns]],0,0,-n_days*2))/STDEV(OFFSET(TradeDash[[#This Row],[Returns]],0,0,-n_days*2)),"")</f>
        <v>6.4836559888486911E-2</v>
      </c>
      <c r="G43">
        <f ca="1">IF(ISNUMBER(TradeDash[[#This Row],[2n day Sharpe]]),AVERAGE(TradeDash[[#This Row],[n day Sharpe]:[2n day Sharpe]]),"")</f>
        <v>6.4836559888486911E-2</v>
      </c>
      <c r="H43">
        <f ca="1">IF(ISNUMBER(TradeDash[[#This Row],[Sharpe Average]]),IF(TradeDash[[#This Row],[Sharpe Average]]&gt;$G$1,1,0),"")</f>
        <v>1</v>
      </c>
      <c r="I43" s="2">
        <f ca="1">IF(ISNUMBER(TradeDash[[#This Row],[Signal]]),MAX(IF(AND(TradeDash[[#This Row],[Signal]]=1,I42&lt;1),I42+$E$1,IF(AND(TradeDash[[#This Row],[Signal]]=0,I42&gt;0),I42-$E$1,IF(AND(TradeDash[[#This Row],[Signal]]=1,I42=1),I42,IF(AND(TradeDash[[#This Row],[Signal]]=0,I42=0),I42,0)))),0),"")</f>
        <v>0.60000000000000009</v>
      </c>
      <c r="J43" s="3">
        <f ca="1">IF(ISNUMBER(TradeDash[[#This Row],[Position]]),TradeDash[[#This Row],[Position]]*D44,"")</f>
        <v>-1.8242740134027937E-3</v>
      </c>
      <c r="K43" s="7">
        <f ca="1">K42*IFERROR(1+TradeDash[[#This Row],[Port Return]],1)</f>
        <v>995598.08110420848</v>
      </c>
      <c r="L43" s="7">
        <f ca="1">IF(ISNUMBER(TradeDash[[#This Row],[Port Return]]),L42*(1+TradeDash[[#This Row],[Returns]]),L42)</f>
        <v>1024864.8648648649</v>
      </c>
    </row>
    <row r="44" spans="1:12" x14ac:dyDescent="0.35">
      <c r="A44" s="1">
        <v>36543</v>
      </c>
      <c r="B44" s="16">
        <f>YEAR(TradeDash[[#This Row],[Date]])</f>
        <v>2000</v>
      </c>
      <c r="C44">
        <v>1606.7</v>
      </c>
      <c r="D44" s="3">
        <f>IFERROR(TradeDash[[#This Row],[Nifty]]/C43-1,"")</f>
        <v>-3.0404566890046558E-3</v>
      </c>
      <c r="E44">
        <f ca="1">IFERROR(AVERAGE(OFFSET(TradeDash[[#This Row],[Returns]],0,0,-n_days))/STDEV(OFFSET(TradeDash[[#This Row],[Returns]],0,0,-n_days)),"")</f>
        <v>4.8835514198999265E-2</v>
      </c>
      <c r="F44">
        <f ca="1">IFERROR(AVERAGE(OFFSET(TradeDash[[#This Row],[Returns]],0,0,-n_days*2))/STDEV(OFFSET(TradeDash[[#This Row],[Returns]],0,0,-n_days*2)),"")</f>
        <v>4.8835514198999265E-2</v>
      </c>
      <c r="G44">
        <f ca="1">IF(ISNUMBER(TradeDash[[#This Row],[2n day Sharpe]]),AVERAGE(TradeDash[[#This Row],[n day Sharpe]:[2n day Sharpe]]),"")</f>
        <v>4.8835514198999265E-2</v>
      </c>
      <c r="H44">
        <f ca="1">IF(ISNUMBER(TradeDash[[#This Row],[Sharpe Average]]),IF(TradeDash[[#This Row],[Sharpe Average]]&gt;$G$1,1,0),"")</f>
        <v>1</v>
      </c>
      <c r="I44" s="2">
        <f ca="1">IF(ISNUMBER(TradeDash[[#This Row],[Signal]]),MAX(IF(AND(TradeDash[[#This Row],[Signal]]=1,I43&lt;1),I43+$E$1,IF(AND(TradeDash[[#This Row],[Signal]]=0,I43&gt;0),I43-$E$1,IF(AND(TradeDash[[#This Row],[Signal]]=1,I43=1),I43,IF(AND(TradeDash[[#This Row],[Signal]]=0,I43=0),I43,0)))),0),"")</f>
        <v>0.8</v>
      </c>
      <c r="J44" s="3">
        <f ca="1">IF(ISNUMBER(TradeDash[[#This Row],[Position]]),TradeDash[[#This Row],[Position]]*D45,"")</f>
        <v>1.4016306715628169E-2</v>
      </c>
      <c r="K44" s="7">
        <f ca="1">K43*IFERROR(1+TradeDash[[#This Row],[Port Return]],1)</f>
        <v>1009552.6891744561</v>
      </c>
      <c r="L44" s="7">
        <f ca="1">IF(ISNUMBER(TradeDash[[#This Row],[Port Return]]),L43*(1+TradeDash[[#This Row],[Returns]]),L43)</f>
        <v>1021748.8076311606</v>
      </c>
    </row>
    <row r="45" spans="1:12" x14ac:dyDescent="0.35">
      <c r="A45" s="1">
        <v>36544</v>
      </c>
      <c r="B45" s="16">
        <f>YEAR(TradeDash[[#This Row],[Date]])</f>
        <v>2000</v>
      </c>
      <c r="C45">
        <v>1634.85</v>
      </c>
      <c r="D45" s="3">
        <f>IFERROR(TradeDash[[#This Row],[Nifty]]/C44-1,"")</f>
        <v>1.7520383394535211E-2</v>
      </c>
      <c r="E45">
        <f ca="1">IFERROR(AVERAGE(OFFSET(TradeDash[[#This Row],[Returns]],0,0,-n_days))/STDEV(OFFSET(TradeDash[[#This Row],[Returns]],0,0,-n_days)),"")</f>
        <v>0.11664031455929171</v>
      </c>
      <c r="F45">
        <f ca="1">IFERROR(AVERAGE(OFFSET(TradeDash[[#This Row],[Returns]],0,0,-n_days*2))/STDEV(OFFSET(TradeDash[[#This Row],[Returns]],0,0,-n_days*2)),"")</f>
        <v>0.11664031455929171</v>
      </c>
      <c r="G45">
        <f ca="1">IF(ISNUMBER(TradeDash[[#This Row],[2n day Sharpe]]),AVERAGE(TradeDash[[#This Row],[n day Sharpe]:[2n day Sharpe]]),"")</f>
        <v>0.11664031455929171</v>
      </c>
      <c r="H45">
        <f ca="1">IF(ISNUMBER(TradeDash[[#This Row],[Sharpe Average]]),IF(TradeDash[[#This Row],[Sharpe Average]]&gt;$G$1,1,0),"")</f>
        <v>1</v>
      </c>
      <c r="I45" s="2">
        <f ca="1">IF(ISNUMBER(TradeDash[[#This Row],[Signal]]),MAX(IF(AND(TradeDash[[#This Row],[Signal]]=1,I44&lt;1),I44+$E$1,IF(AND(TradeDash[[#This Row],[Signal]]=0,I44&gt;0),I44-$E$1,IF(AND(TradeDash[[#This Row],[Signal]]=1,I44=1),I44,IF(AND(TradeDash[[#This Row],[Signal]]=0,I44=0),I44,0)))),0),"")</f>
        <v>1</v>
      </c>
      <c r="J45" s="3">
        <f ca="1">IF(ISNUMBER(TradeDash[[#This Row],[Position]]),TradeDash[[#This Row],[Position]]*D46,"")</f>
        <v>-2.0644095788604488E-2</v>
      </c>
      <c r="K45" s="7">
        <f ca="1">K44*IFERROR(1+TradeDash[[#This Row],[Port Return]],1)</f>
        <v>988711.38675549533</v>
      </c>
      <c r="L45" s="7">
        <f ca="1">IF(ISNUMBER(TradeDash[[#This Row],[Port Return]]),L44*(1+TradeDash[[#This Row],[Returns]]),L44)</f>
        <v>1039650.2384737678</v>
      </c>
    </row>
    <row r="46" spans="1:12" x14ac:dyDescent="0.35">
      <c r="A46" s="1">
        <v>36545</v>
      </c>
      <c r="B46" s="16">
        <f>YEAR(TradeDash[[#This Row],[Date]])</f>
        <v>2000</v>
      </c>
      <c r="C46">
        <v>1601.1</v>
      </c>
      <c r="D46" s="3">
        <f>IFERROR(TradeDash[[#This Row],[Nifty]]/C45-1,"")</f>
        <v>-2.0644095788604488E-2</v>
      </c>
      <c r="E46">
        <f ca="1">IFERROR(AVERAGE(OFFSET(TradeDash[[#This Row],[Returns]],0,0,-n_days))/STDEV(OFFSET(TradeDash[[#This Row],[Returns]],0,0,-n_days)),"")</f>
        <v>3.0284840499924821E-2</v>
      </c>
      <c r="F46">
        <f ca="1">IFERROR(AVERAGE(OFFSET(TradeDash[[#This Row],[Returns]],0,0,-n_days*2))/STDEV(OFFSET(TradeDash[[#This Row],[Returns]],0,0,-n_days*2)),"")</f>
        <v>3.0284840499924821E-2</v>
      </c>
      <c r="G46">
        <f ca="1">IF(ISNUMBER(TradeDash[[#This Row],[2n day Sharpe]]),AVERAGE(TradeDash[[#This Row],[n day Sharpe]:[2n day Sharpe]]),"")</f>
        <v>3.0284840499924821E-2</v>
      </c>
      <c r="H46">
        <f ca="1">IF(ISNUMBER(TradeDash[[#This Row],[Sharpe Average]]),IF(TradeDash[[#This Row],[Sharpe Average]]&gt;$G$1,1,0),"")</f>
        <v>1</v>
      </c>
      <c r="I46" s="2">
        <f ca="1">IF(ISNUMBER(TradeDash[[#This Row],[Signal]]),MAX(IF(AND(TradeDash[[#This Row],[Signal]]=1,I45&lt;1),I45+$E$1,IF(AND(TradeDash[[#This Row],[Signal]]=0,I45&gt;0),I45-$E$1,IF(AND(TradeDash[[#This Row],[Signal]]=1,I45=1),I45,IF(AND(TradeDash[[#This Row],[Signal]]=0,I45=0),I45,0)))),0),"")</f>
        <v>1</v>
      </c>
      <c r="J46" s="3">
        <f ca="1">IF(ISNUMBER(TradeDash[[#This Row],[Position]]),TradeDash[[#This Row],[Position]]*D47,"")</f>
        <v>1.2179126850290434E-2</v>
      </c>
      <c r="K46" s="7">
        <f ca="1">K45*IFERROR(1+TradeDash[[#This Row],[Port Return]],1)</f>
        <v>1000753.028153117</v>
      </c>
      <c r="L46" s="7">
        <f ca="1">IF(ISNUMBER(TradeDash[[#This Row],[Port Return]]),L45*(1+TradeDash[[#This Row],[Returns]]),L45)</f>
        <v>1018187.5993640698</v>
      </c>
    </row>
    <row r="47" spans="1:12" x14ac:dyDescent="0.35">
      <c r="A47" s="1">
        <v>36546</v>
      </c>
      <c r="B47" s="16">
        <f>YEAR(TradeDash[[#This Row],[Date]])</f>
        <v>2000</v>
      </c>
      <c r="C47">
        <v>1620.6</v>
      </c>
      <c r="D47" s="3">
        <f>IFERROR(TradeDash[[#This Row],[Nifty]]/C46-1,"")</f>
        <v>1.2179126850290434E-2</v>
      </c>
      <c r="E47">
        <f ca="1">IFERROR(AVERAGE(OFFSET(TradeDash[[#This Row],[Returns]],0,0,-n_days))/STDEV(OFFSET(TradeDash[[#This Row],[Returns]],0,0,-n_days)),"")</f>
        <v>7.2129352786565057E-2</v>
      </c>
      <c r="F47">
        <f ca="1">IFERROR(AVERAGE(OFFSET(TradeDash[[#This Row],[Returns]],0,0,-n_days*2))/STDEV(OFFSET(TradeDash[[#This Row],[Returns]],0,0,-n_days*2)),"")</f>
        <v>7.2129352786565057E-2</v>
      </c>
      <c r="G47">
        <f ca="1">IF(ISNUMBER(TradeDash[[#This Row],[2n day Sharpe]]),AVERAGE(TradeDash[[#This Row],[n day Sharpe]:[2n day Sharpe]]),"")</f>
        <v>7.2129352786565057E-2</v>
      </c>
      <c r="H47">
        <f ca="1">IF(ISNUMBER(TradeDash[[#This Row],[Sharpe Average]]),IF(TradeDash[[#This Row],[Sharpe Average]]&gt;$G$1,1,0),"")</f>
        <v>1</v>
      </c>
      <c r="I47" s="2">
        <f ca="1">IF(ISNUMBER(TradeDash[[#This Row],[Signal]]),MAX(IF(AND(TradeDash[[#This Row],[Signal]]=1,I46&lt;1),I46+$E$1,IF(AND(TradeDash[[#This Row],[Signal]]=0,I46&gt;0),I46-$E$1,IF(AND(TradeDash[[#This Row],[Signal]]=1,I46=1),I46,IF(AND(TradeDash[[#This Row],[Signal]]=0,I46=0),I46,0)))),0),"")</f>
        <v>1</v>
      </c>
      <c r="J47" s="3">
        <f ca="1">IF(ISNUMBER(TradeDash[[#This Row],[Position]]),TradeDash[[#This Row],[Position]]*D48,"")</f>
        <v>-4.3193878810316999E-3</v>
      </c>
      <c r="K47" s="7">
        <f ca="1">K46*IFERROR(1+TradeDash[[#This Row],[Port Return]],1)</f>
        <v>996430.38765140669</v>
      </c>
      <c r="L47" s="7">
        <f ca="1">IF(ISNUMBER(TradeDash[[#This Row],[Port Return]]),L46*(1+TradeDash[[#This Row],[Returns]]),L46)</f>
        <v>1030588.2352941175</v>
      </c>
    </row>
    <row r="48" spans="1:12" x14ac:dyDescent="0.35">
      <c r="A48" s="1">
        <v>36549</v>
      </c>
      <c r="B48" s="16">
        <f>YEAR(TradeDash[[#This Row],[Date]])</f>
        <v>2000</v>
      </c>
      <c r="C48">
        <v>1613.6</v>
      </c>
      <c r="D48" s="3">
        <f>IFERROR(TradeDash[[#This Row],[Nifty]]/C47-1,"")</f>
        <v>-4.3193878810316999E-3</v>
      </c>
      <c r="E48">
        <f ca="1">IFERROR(AVERAGE(OFFSET(TradeDash[[#This Row],[Returns]],0,0,-n_days))/STDEV(OFFSET(TradeDash[[#This Row],[Returns]],0,0,-n_days)),"")</f>
        <v>5.4859044177590514E-2</v>
      </c>
      <c r="F48">
        <f ca="1">IFERROR(AVERAGE(OFFSET(TradeDash[[#This Row],[Returns]],0,0,-n_days*2))/STDEV(OFFSET(TradeDash[[#This Row],[Returns]],0,0,-n_days*2)),"")</f>
        <v>5.4859044177590514E-2</v>
      </c>
      <c r="G48">
        <f ca="1">IF(ISNUMBER(TradeDash[[#This Row],[2n day Sharpe]]),AVERAGE(TradeDash[[#This Row],[n day Sharpe]:[2n day Sharpe]]),"")</f>
        <v>5.4859044177590514E-2</v>
      </c>
      <c r="H48">
        <f ca="1">IF(ISNUMBER(TradeDash[[#This Row],[Sharpe Average]]),IF(TradeDash[[#This Row],[Sharpe Average]]&gt;$G$1,1,0),"")</f>
        <v>1</v>
      </c>
      <c r="I48" s="2">
        <f ca="1">IF(ISNUMBER(TradeDash[[#This Row],[Signal]]),MAX(IF(AND(TradeDash[[#This Row],[Signal]]=1,I47&lt;1),I47+$E$1,IF(AND(TradeDash[[#This Row],[Signal]]=0,I47&gt;0),I47-$E$1,IF(AND(TradeDash[[#This Row],[Signal]]=1,I47=1),I47,IF(AND(TradeDash[[#This Row],[Signal]]=0,I47=0),I47,0)))),0),"")</f>
        <v>1</v>
      </c>
      <c r="J48" s="3">
        <f ca="1">IF(ISNUMBER(TradeDash[[#This Row],[Position]]),TradeDash[[#This Row],[Position]]*D49,"")</f>
        <v>-1.6856717897868023E-2</v>
      </c>
      <c r="K48" s="7">
        <f ca="1">K47*IFERROR(1+TradeDash[[#This Row],[Port Return]],1)</f>
        <v>979633.84170190361</v>
      </c>
      <c r="L48" s="7">
        <f ca="1">IF(ISNUMBER(TradeDash[[#This Row],[Port Return]]),L47*(1+TradeDash[[#This Row],[Returns]]),L47)</f>
        <v>1026136.7249602543</v>
      </c>
    </row>
    <row r="49" spans="1:12" x14ac:dyDescent="0.35">
      <c r="A49" s="1">
        <v>36550</v>
      </c>
      <c r="B49" s="16">
        <f>YEAR(TradeDash[[#This Row],[Date]])</f>
        <v>2000</v>
      </c>
      <c r="C49">
        <v>1586.4</v>
      </c>
      <c r="D49" s="3">
        <f>IFERROR(TradeDash[[#This Row],[Nifty]]/C48-1,"")</f>
        <v>-1.6856717897868023E-2</v>
      </c>
      <c r="E49">
        <f ca="1">IFERROR(AVERAGE(OFFSET(TradeDash[[#This Row],[Returns]],0,0,-n_days))/STDEV(OFFSET(TradeDash[[#This Row],[Returns]],0,0,-n_days)),"")</f>
        <v>-2.7284973104824651E-3</v>
      </c>
      <c r="F49">
        <f ca="1">IFERROR(AVERAGE(OFFSET(TradeDash[[#This Row],[Returns]],0,0,-n_days*2))/STDEV(OFFSET(TradeDash[[#This Row],[Returns]],0,0,-n_days*2)),"")</f>
        <v>-2.7284973104824651E-3</v>
      </c>
      <c r="G49">
        <f ca="1">IF(ISNUMBER(TradeDash[[#This Row],[2n day Sharpe]]),AVERAGE(TradeDash[[#This Row],[n day Sharpe]:[2n day Sharpe]]),"")</f>
        <v>-2.7284973104824651E-3</v>
      </c>
      <c r="H49">
        <f ca="1">IF(ISNUMBER(TradeDash[[#This Row],[Sharpe Average]]),IF(TradeDash[[#This Row],[Sharpe Average]]&gt;$G$1,1,0),"")</f>
        <v>0</v>
      </c>
      <c r="I49" s="2">
        <f ca="1">IF(ISNUMBER(TradeDash[[#This Row],[Signal]]),MAX(IF(AND(TradeDash[[#This Row],[Signal]]=1,I48&lt;1),I48+$E$1,IF(AND(TradeDash[[#This Row],[Signal]]=0,I48&gt;0),I48-$E$1,IF(AND(TradeDash[[#This Row],[Signal]]=1,I48=1),I48,IF(AND(TradeDash[[#This Row],[Signal]]=0,I48=0),I48,0)))),0),"")</f>
        <v>0.8</v>
      </c>
      <c r="J49" s="3">
        <f ca="1">IF(ISNUMBER(TradeDash[[#This Row],[Position]]),TradeDash[[#This Row],[Position]]*D50,"")</f>
        <v>8.8250126071608651E-3</v>
      </c>
      <c r="K49" s="7">
        <f ca="1">K48*IFERROR(1+TradeDash[[#This Row],[Port Return]],1)</f>
        <v>988279.12270532444</v>
      </c>
      <c r="L49" s="7">
        <f ca="1">IF(ISNUMBER(TradeDash[[#This Row],[Port Return]]),L48*(1+TradeDash[[#This Row],[Returns]]),L48)</f>
        <v>1008839.4276629571</v>
      </c>
    </row>
    <row r="50" spans="1:12" x14ac:dyDescent="0.35">
      <c r="A50" s="1">
        <v>36552</v>
      </c>
      <c r="B50" s="16">
        <f>YEAR(TradeDash[[#This Row],[Date]])</f>
        <v>2000</v>
      </c>
      <c r="C50">
        <v>1603.9</v>
      </c>
      <c r="D50" s="3">
        <f>IFERROR(TradeDash[[#This Row],[Nifty]]/C49-1,"")</f>
        <v>1.1031265758951081E-2</v>
      </c>
      <c r="E50">
        <f ca="1">IFERROR(AVERAGE(OFFSET(TradeDash[[#This Row],[Returns]],0,0,-n_days))/STDEV(OFFSET(TradeDash[[#This Row],[Returns]],0,0,-n_days)),"")</f>
        <v>3.1699201614313409E-2</v>
      </c>
      <c r="F50">
        <f ca="1">IFERROR(AVERAGE(OFFSET(TradeDash[[#This Row],[Returns]],0,0,-n_days*2))/STDEV(OFFSET(TradeDash[[#This Row],[Returns]],0,0,-n_days*2)),"")</f>
        <v>3.1699201614313409E-2</v>
      </c>
      <c r="G50">
        <f ca="1">IF(ISNUMBER(TradeDash[[#This Row],[2n day Sharpe]]),AVERAGE(TradeDash[[#This Row],[n day Sharpe]:[2n day Sharpe]]),"")</f>
        <v>3.1699201614313409E-2</v>
      </c>
      <c r="H50">
        <f ca="1">IF(ISNUMBER(TradeDash[[#This Row],[Sharpe Average]]),IF(TradeDash[[#This Row],[Sharpe Average]]&gt;$G$1,1,0),"")</f>
        <v>1</v>
      </c>
      <c r="I50" s="2">
        <f ca="1">IF(ISNUMBER(TradeDash[[#This Row],[Signal]]),MAX(IF(AND(TradeDash[[#This Row],[Signal]]=1,I49&lt;1),I49+$E$1,IF(AND(TradeDash[[#This Row],[Signal]]=0,I49&gt;0),I49-$E$1,IF(AND(TradeDash[[#This Row],[Signal]]=1,I49=1),I49,IF(AND(TradeDash[[#This Row],[Signal]]=0,I49=0),I49,0)))),0),"")</f>
        <v>1</v>
      </c>
      <c r="J50" s="3">
        <f ca="1">IF(ISNUMBER(TradeDash[[#This Row],[Position]]),TradeDash[[#This Row],[Position]]*D51,"")</f>
        <v>-2.9927052808780275E-3</v>
      </c>
      <c r="K50" s="7">
        <f ca="1">K49*IFERROR(1+TradeDash[[#This Row],[Port Return]],1)</f>
        <v>985321.49455582269</v>
      </c>
      <c r="L50" s="7">
        <f ca="1">IF(ISNUMBER(TradeDash[[#This Row],[Port Return]]),L49*(1+TradeDash[[#This Row],[Returns]]),L49)</f>
        <v>1019968.2034976153</v>
      </c>
    </row>
    <row r="51" spans="1:12" x14ac:dyDescent="0.35">
      <c r="A51" s="1">
        <v>36553</v>
      </c>
      <c r="B51" s="16">
        <f>YEAR(TradeDash[[#This Row],[Date]])</f>
        <v>2000</v>
      </c>
      <c r="C51">
        <v>1599.1</v>
      </c>
      <c r="D51" s="3">
        <f>IFERROR(TradeDash[[#This Row],[Nifty]]/C50-1,"")</f>
        <v>-2.9927052808780275E-3</v>
      </c>
      <c r="E51">
        <f ca="1">IFERROR(AVERAGE(OFFSET(TradeDash[[#This Row],[Returns]],0,0,-n_days))/STDEV(OFFSET(TradeDash[[#This Row],[Returns]],0,0,-n_days)),"")</f>
        <v>2.1771015809207463E-2</v>
      </c>
      <c r="F51">
        <f ca="1">IFERROR(AVERAGE(OFFSET(TradeDash[[#This Row],[Returns]],0,0,-n_days*2))/STDEV(OFFSET(TradeDash[[#This Row],[Returns]],0,0,-n_days*2)),"")</f>
        <v>2.1771015809207463E-2</v>
      </c>
      <c r="G51">
        <f ca="1">IF(ISNUMBER(TradeDash[[#This Row],[2n day Sharpe]]),AVERAGE(TradeDash[[#This Row],[n day Sharpe]:[2n day Sharpe]]),"")</f>
        <v>2.1771015809207463E-2</v>
      </c>
      <c r="H51">
        <f ca="1">IF(ISNUMBER(TradeDash[[#This Row],[Sharpe Average]]),IF(TradeDash[[#This Row],[Sharpe Average]]&gt;$G$1,1,0),"")</f>
        <v>1</v>
      </c>
      <c r="I51" s="2">
        <f ca="1">IF(ISNUMBER(TradeDash[[#This Row],[Signal]]),MAX(IF(AND(TradeDash[[#This Row],[Signal]]=1,I50&lt;1),I50+$E$1,IF(AND(TradeDash[[#This Row],[Signal]]=0,I50&gt;0),I50-$E$1,IF(AND(TradeDash[[#This Row],[Signal]]=1,I50=1),I50,IF(AND(TradeDash[[#This Row],[Signal]]=0,I50=0),I50,0)))),0),"")</f>
        <v>1</v>
      </c>
      <c r="J51" s="3">
        <f ca="1">IF(ISNUMBER(TradeDash[[#This Row],[Position]]),TradeDash[[#This Row],[Position]]*D52,"")</f>
        <v>-3.3081108123319325E-2</v>
      </c>
      <c r="K51" s="7">
        <f ca="1">K50*IFERROR(1+TradeDash[[#This Row],[Port Return]],1)</f>
        <v>952725.96765819087</v>
      </c>
      <c r="L51" s="7">
        <f ca="1">IF(ISNUMBER(TradeDash[[#This Row],[Port Return]]),L50*(1+TradeDash[[#This Row],[Returns]]),L50)</f>
        <v>1016915.7392686803</v>
      </c>
    </row>
    <row r="52" spans="1:12" x14ac:dyDescent="0.35">
      <c r="A52" s="1">
        <v>36556</v>
      </c>
      <c r="B52" s="16">
        <f>YEAR(TradeDash[[#This Row],[Date]])</f>
        <v>2000</v>
      </c>
      <c r="C52">
        <v>1546.2</v>
      </c>
      <c r="D52" s="3">
        <f>IFERROR(TradeDash[[#This Row],[Nifty]]/C51-1,"")</f>
        <v>-3.3081108123319325E-2</v>
      </c>
      <c r="E52">
        <f ca="1">IFERROR(AVERAGE(OFFSET(TradeDash[[#This Row],[Returns]],0,0,-n_days))/STDEV(OFFSET(TradeDash[[#This Row],[Returns]],0,0,-n_days)),"")</f>
        <v>-7.0135736621448785E-2</v>
      </c>
      <c r="F52">
        <f ca="1">IFERROR(AVERAGE(OFFSET(TradeDash[[#This Row],[Returns]],0,0,-n_days*2))/STDEV(OFFSET(TradeDash[[#This Row],[Returns]],0,0,-n_days*2)),"")</f>
        <v>-7.0135736621448785E-2</v>
      </c>
      <c r="G52">
        <f ca="1">IF(ISNUMBER(TradeDash[[#This Row],[2n day Sharpe]]),AVERAGE(TradeDash[[#This Row],[n day Sharpe]:[2n day Sharpe]]),"")</f>
        <v>-7.0135736621448785E-2</v>
      </c>
      <c r="H52">
        <f ca="1">IF(ISNUMBER(TradeDash[[#This Row],[Sharpe Average]]),IF(TradeDash[[#This Row],[Sharpe Average]]&gt;$G$1,1,0),"")</f>
        <v>0</v>
      </c>
      <c r="I52" s="2">
        <f ca="1">IF(ISNUMBER(TradeDash[[#This Row],[Signal]]),MAX(IF(AND(TradeDash[[#This Row],[Signal]]=1,I51&lt;1),I51+$E$1,IF(AND(TradeDash[[#This Row],[Signal]]=0,I51&gt;0),I51-$E$1,IF(AND(TradeDash[[#This Row],[Signal]]=1,I51=1),I51,IF(AND(TradeDash[[#This Row],[Signal]]=0,I51=0),I51,0)))),0),"")</f>
        <v>0.8</v>
      </c>
      <c r="J52" s="3">
        <f ca="1">IF(ISNUMBER(TradeDash[[#This Row],[Position]]),TradeDash[[#This Row],[Position]]*D53,"")</f>
        <v>1.7074117190531979E-3</v>
      </c>
      <c r="K52" s="7">
        <f ca="1">K51*IFERROR(1+TradeDash[[#This Row],[Port Return]],1)</f>
        <v>954352.66314041673</v>
      </c>
      <c r="L52" s="7">
        <f ca="1">IF(ISNUMBER(TradeDash[[#This Row],[Port Return]]),L51*(1+TradeDash[[#This Row],[Returns]]),L51)</f>
        <v>983275.0397456279</v>
      </c>
    </row>
    <row r="53" spans="1:12" x14ac:dyDescent="0.35">
      <c r="A53" s="1">
        <v>36557</v>
      </c>
      <c r="B53" s="16">
        <f>YEAR(TradeDash[[#This Row],[Date]])</f>
        <v>2000</v>
      </c>
      <c r="C53">
        <v>1549.5</v>
      </c>
      <c r="D53" s="3">
        <f>IFERROR(TradeDash[[#This Row],[Nifty]]/C52-1,"")</f>
        <v>2.1342646488164974E-3</v>
      </c>
      <c r="E53">
        <f ca="1">IFERROR(AVERAGE(OFFSET(TradeDash[[#This Row],[Returns]],0,0,-n_days))/STDEV(OFFSET(TradeDash[[#This Row],[Returns]],0,0,-n_days)),"")</f>
        <v>-6.2757160651232616E-2</v>
      </c>
      <c r="F53">
        <f ca="1">IFERROR(AVERAGE(OFFSET(TradeDash[[#This Row],[Returns]],0,0,-n_days*2))/STDEV(OFFSET(TradeDash[[#This Row],[Returns]],0,0,-n_days*2)),"")</f>
        <v>-6.2757160651232616E-2</v>
      </c>
      <c r="G53">
        <f ca="1">IF(ISNUMBER(TradeDash[[#This Row],[2n day Sharpe]]),AVERAGE(TradeDash[[#This Row],[n day Sharpe]:[2n day Sharpe]]),"")</f>
        <v>-6.2757160651232616E-2</v>
      </c>
      <c r="H53">
        <f ca="1">IF(ISNUMBER(TradeDash[[#This Row],[Sharpe Average]]),IF(TradeDash[[#This Row],[Sharpe Average]]&gt;$G$1,1,0),"")</f>
        <v>0</v>
      </c>
      <c r="I53" s="2">
        <f ca="1">IF(ISNUMBER(TradeDash[[#This Row],[Signal]]),MAX(IF(AND(TradeDash[[#This Row],[Signal]]=1,I52&lt;1),I52+$E$1,IF(AND(TradeDash[[#This Row],[Signal]]=0,I52&gt;0),I52-$E$1,IF(AND(TradeDash[[#This Row],[Signal]]=1,I52=1),I52,IF(AND(TradeDash[[#This Row],[Signal]]=0,I52=0),I52,0)))),0),"")</f>
        <v>0.60000000000000009</v>
      </c>
      <c r="J53" s="3">
        <f ca="1">IF(ISNUMBER(TradeDash[[#This Row],[Position]]),TradeDash[[#This Row],[Position]]*D54,"")</f>
        <v>1.4908034849951603E-2</v>
      </c>
      <c r="K53" s="7">
        <f ca="1">K52*IFERROR(1+TradeDash[[#This Row],[Port Return]],1)</f>
        <v>968580.18590165814</v>
      </c>
      <c r="L53" s="7">
        <f ca="1">IF(ISNUMBER(TradeDash[[#This Row],[Port Return]]),L52*(1+TradeDash[[#This Row],[Returns]]),L52)</f>
        <v>985373.60890302062</v>
      </c>
    </row>
    <row r="54" spans="1:12" x14ac:dyDescent="0.35">
      <c r="A54" s="1">
        <v>36558</v>
      </c>
      <c r="B54" s="16">
        <f>YEAR(TradeDash[[#This Row],[Date]])</f>
        <v>2000</v>
      </c>
      <c r="C54">
        <v>1588</v>
      </c>
      <c r="D54" s="3">
        <f>IFERROR(TradeDash[[#This Row],[Nifty]]/C53-1,"")</f>
        <v>2.4846724749919336E-2</v>
      </c>
      <c r="E54">
        <f ca="1">IFERROR(AVERAGE(OFFSET(TradeDash[[#This Row],[Returns]],0,0,-n_days))/STDEV(OFFSET(TradeDash[[#This Row],[Returns]],0,0,-n_days)),"")</f>
        <v>-7.565738587733728E-2</v>
      </c>
      <c r="F54">
        <f ca="1">IFERROR(AVERAGE(OFFSET(TradeDash[[#This Row],[Returns]],0,0,-n_days*2))/STDEV(OFFSET(TradeDash[[#This Row],[Returns]],0,0,-n_days*2)),"")</f>
        <v>2.7010779099174223E-3</v>
      </c>
      <c r="G54">
        <f ca="1">IF(ISNUMBER(TradeDash[[#This Row],[2n day Sharpe]]),AVERAGE(TradeDash[[#This Row],[n day Sharpe]:[2n day Sharpe]]),"")</f>
        <v>-3.6478153983709932E-2</v>
      </c>
      <c r="H54">
        <f ca="1">IF(ISNUMBER(TradeDash[[#This Row],[Sharpe Average]]),IF(TradeDash[[#This Row],[Sharpe Average]]&gt;$G$1,1,0),"")</f>
        <v>0</v>
      </c>
      <c r="I54" s="2">
        <f ca="1">IF(ISNUMBER(TradeDash[[#This Row],[Signal]]),MAX(IF(AND(TradeDash[[#This Row],[Signal]]=1,I53&lt;1),I53+$E$1,IF(AND(TradeDash[[#This Row],[Signal]]=0,I53&gt;0),I53-$E$1,IF(AND(TradeDash[[#This Row],[Signal]]=1,I53=1),I53,IF(AND(TradeDash[[#This Row],[Signal]]=0,I53=0),I53,0)))),0),"")</f>
        <v>0.40000000000000008</v>
      </c>
      <c r="J54" s="3">
        <f ca="1">IF(ISNUMBER(TradeDash[[#This Row],[Position]]),TradeDash[[#This Row],[Position]]*D55,"")</f>
        <v>2.4937027707808927E-3</v>
      </c>
      <c r="K54" s="7">
        <f ca="1">K53*IFERROR(1+TradeDash[[#This Row],[Port Return]],1)</f>
        <v>970995.5369949647</v>
      </c>
      <c r="L54" s="7">
        <f ca="1">IF(ISNUMBER(TradeDash[[#This Row],[Port Return]]),L53*(1+TradeDash[[#This Row],[Returns]]),L53)</f>
        <v>1009856.9157392686</v>
      </c>
    </row>
    <row r="55" spans="1:12" x14ac:dyDescent="0.35">
      <c r="A55" s="1">
        <v>36559</v>
      </c>
      <c r="B55" s="16">
        <f>YEAR(TradeDash[[#This Row],[Date]])</f>
        <v>2000</v>
      </c>
      <c r="C55">
        <v>1597.9</v>
      </c>
      <c r="D55" s="3">
        <f>IFERROR(TradeDash[[#This Row],[Nifty]]/C54-1,"")</f>
        <v>6.2342569269522308E-3</v>
      </c>
      <c r="E55">
        <f ca="1">IFERROR(AVERAGE(OFFSET(TradeDash[[#This Row],[Returns]],0,0,-n_days))/STDEV(OFFSET(TradeDash[[#This Row],[Returns]],0,0,-n_days)),"")</f>
        <v>1.2159804703387331E-2</v>
      </c>
      <c r="F55">
        <f ca="1">IFERROR(AVERAGE(OFFSET(TradeDash[[#This Row],[Returns]],0,0,-n_days*2))/STDEV(OFFSET(TradeDash[[#This Row],[Returns]],0,0,-n_days*2)),"")</f>
        <v>1.7644316358859116E-2</v>
      </c>
      <c r="G55">
        <f ca="1">IF(ISNUMBER(TradeDash[[#This Row],[2n day Sharpe]]),AVERAGE(TradeDash[[#This Row],[n day Sharpe]:[2n day Sharpe]]),"")</f>
        <v>1.4902060531123223E-2</v>
      </c>
      <c r="H55">
        <f ca="1">IF(ISNUMBER(TradeDash[[#This Row],[Sharpe Average]]),IF(TradeDash[[#This Row],[Sharpe Average]]&gt;$G$1,1,0),"")</f>
        <v>1</v>
      </c>
      <c r="I55" s="2">
        <f ca="1">IF(ISNUMBER(TradeDash[[#This Row],[Signal]]),MAX(IF(AND(TradeDash[[#This Row],[Signal]]=1,I54&lt;1),I54+$E$1,IF(AND(TradeDash[[#This Row],[Signal]]=0,I54&gt;0),I54-$E$1,IF(AND(TradeDash[[#This Row],[Signal]]=1,I54=1),I54,IF(AND(TradeDash[[#This Row],[Signal]]=0,I54=0),I54,0)))),0),"")</f>
        <v>0.60000000000000009</v>
      </c>
      <c r="J55" s="3">
        <f ca="1">IF(ISNUMBER(TradeDash[[#This Row],[Position]]),TradeDash[[#This Row],[Position]]*D56,"")</f>
        <v>6.9466174353838294E-4</v>
      </c>
      <c r="K55" s="7">
        <f ca="1">K54*IFERROR(1+TradeDash[[#This Row],[Port Return]],1)</f>
        <v>971670.05044766166</v>
      </c>
      <c r="L55" s="7">
        <f ca="1">IF(ISNUMBER(TradeDash[[#This Row],[Port Return]]),L54*(1+TradeDash[[#This Row],[Returns]]),L54)</f>
        <v>1016152.6232114468</v>
      </c>
    </row>
    <row r="56" spans="1:12" x14ac:dyDescent="0.35">
      <c r="A56" s="1">
        <v>36560</v>
      </c>
      <c r="B56" s="16">
        <f>YEAR(TradeDash[[#This Row],[Date]])</f>
        <v>2000</v>
      </c>
      <c r="C56">
        <v>1599.75</v>
      </c>
      <c r="D56" s="3">
        <f>IFERROR(TradeDash[[#This Row],[Nifty]]/C55-1,"")</f>
        <v>1.1577695725639714E-3</v>
      </c>
      <c r="E56">
        <f ca="1">IFERROR(AVERAGE(OFFSET(TradeDash[[#This Row],[Returns]],0,0,-n_days))/STDEV(OFFSET(TradeDash[[#This Row],[Returns]],0,0,-n_days)),"")</f>
        <v>-2.3543671483319501E-2</v>
      </c>
      <c r="F56">
        <f ca="1">IFERROR(AVERAGE(OFFSET(TradeDash[[#This Row],[Returns]],0,0,-n_days*2))/STDEV(OFFSET(TradeDash[[#This Row],[Returns]],0,0,-n_days*2)),"")</f>
        <v>2.000231717939039E-2</v>
      </c>
      <c r="G56">
        <f ca="1">IF(ISNUMBER(TradeDash[[#This Row],[2n day Sharpe]]),AVERAGE(TradeDash[[#This Row],[n day Sharpe]:[2n day Sharpe]]),"")</f>
        <v>-1.7706771519645555E-3</v>
      </c>
      <c r="H56">
        <f ca="1">IF(ISNUMBER(TradeDash[[#This Row],[Sharpe Average]]),IF(TradeDash[[#This Row],[Sharpe Average]]&gt;$G$1,1,0),"")</f>
        <v>0</v>
      </c>
      <c r="I56" s="2">
        <f ca="1">IF(ISNUMBER(TradeDash[[#This Row],[Signal]]),MAX(IF(AND(TradeDash[[#This Row],[Signal]]=1,I55&lt;1),I55+$E$1,IF(AND(TradeDash[[#This Row],[Signal]]=0,I55&gt;0),I55-$E$1,IF(AND(TradeDash[[#This Row],[Signal]]=1,I55=1),I55,IF(AND(TradeDash[[#This Row],[Signal]]=0,I55=0),I55,0)))),0),"")</f>
        <v>0.40000000000000008</v>
      </c>
      <c r="J56" s="3">
        <f ca="1">IF(ISNUMBER(TradeDash[[#This Row],[Position]]),TradeDash[[#This Row],[Position]]*D57,"")</f>
        <v>9.2139396780746476E-3</v>
      </c>
      <c r="K56" s="7">
        <f ca="1">K55*IFERROR(1+TradeDash[[#This Row],[Port Return]],1)</f>
        <v>980622.95967947808</v>
      </c>
      <c r="L56" s="7">
        <f ca="1">IF(ISNUMBER(TradeDash[[#This Row],[Port Return]]),L55*(1+TradeDash[[#This Row],[Returns]]),L55)</f>
        <v>1017329.0937996821</v>
      </c>
    </row>
    <row r="57" spans="1:12" x14ac:dyDescent="0.35">
      <c r="A57" s="1">
        <v>36563</v>
      </c>
      <c r="B57" s="16">
        <f>YEAR(TradeDash[[#This Row],[Date]])</f>
        <v>2000</v>
      </c>
      <c r="C57">
        <v>1636.6</v>
      </c>
      <c r="D57" s="3">
        <f>IFERROR(TradeDash[[#This Row],[Nifty]]/C56-1,"")</f>
        <v>2.3034849195186613E-2</v>
      </c>
      <c r="E57">
        <f ca="1">IFERROR(AVERAGE(OFFSET(TradeDash[[#This Row],[Returns]],0,0,-n_days))/STDEV(OFFSET(TradeDash[[#This Row],[Returns]],0,0,-n_days)),"")</f>
        <v>4.8136928762024037E-2</v>
      </c>
      <c r="F57">
        <f ca="1">IFERROR(AVERAGE(OFFSET(TradeDash[[#This Row],[Returns]],0,0,-n_days*2))/STDEV(OFFSET(TradeDash[[#This Row],[Returns]],0,0,-n_days*2)),"")</f>
        <v>7.0515746981644742E-2</v>
      </c>
      <c r="G57">
        <f ca="1">IF(ISNUMBER(TradeDash[[#This Row],[2n day Sharpe]]),AVERAGE(TradeDash[[#This Row],[n day Sharpe]:[2n day Sharpe]]),"")</f>
        <v>5.9326337871834389E-2</v>
      </c>
      <c r="H57">
        <f ca="1">IF(ISNUMBER(TradeDash[[#This Row],[Sharpe Average]]),IF(TradeDash[[#This Row],[Sharpe Average]]&gt;$G$1,1,0),"")</f>
        <v>1</v>
      </c>
      <c r="I57" s="2">
        <f ca="1">IF(ISNUMBER(TradeDash[[#This Row],[Signal]]),MAX(IF(AND(TradeDash[[#This Row],[Signal]]=1,I56&lt;1),I56+$E$1,IF(AND(TradeDash[[#This Row],[Signal]]=0,I56&gt;0),I56-$E$1,IF(AND(TradeDash[[#This Row],[Signal]]=1,I56=1),I56,IF(AND(TradeDash[[#This Row],[Signal]]=0,I56=0),I56,0)))),0),"")</f>
        <v>0.60000000000000009</v>
      </c>
      <c r="J57" s="3">
        <f ca="1">IF(ISNUMBER(TradeDash[[#This Row],[Position]]),TradeDash[[#This Row],[Position]]*D58,"")</f>
        <v>9.5869485518758971E-3</v>
      </c>
      <c r="K57" s="7">
        <f ca="1">K56*IFERROR(1+TradeDash[[#This Row],[Port Return]],1)</f>
        <v>990024.14154271339</v>
      </c>
      <c r="L57" s="7">
        <f ca="1">IF(ISNUMBER(TradeDash[[#This Row],[Port Return]]),L56*(1+TradeDash[[#This Row],[Returns]]),L56)</f>
        <v>1040763.1160572337</v>
      </c>
    </row>
    <row r="58" spans="1:12" x14ac:dyDescent="0.35">
      <c r="A58" s="1">
        <v>36564</v>
      </c>
      <c r="B58" s="16">
        <f>YEAR(TradeDash[[#This Row],[Date]])</f>
        <v>2000</v>
      </c>
      <c r="C58">
        <v>1662.75</v>
      </c>
      <c r="D58" s="3">
        <f>IFERROR(TradeDash[[#This Row],[Nifty]]/C57-1,"")</f>
        <v>1.5978247586459826E-2</v>
      </c>
      <c r="E58">
        <f ca="1">IFERROR(AVERAGE(OFFSET(TradeDash[[#This Row],[Returns]],0,0,-n_days))/STDEV(OFFSET(TradeDash[[#This Row],[Returns]],0,0,-n_days)),"")</f>
        <v>5.8129037663154109E-2</v>
      </c>
      <c r="F58">
        <f ca="1">IFERROR(AVERAGE(OFFSET(TradeDash[[#This Row],[Returns]],0,0,-n_days*2))/STDEV(OFFSET(TradeDash[[#This Row],[Returns]],0,0,-n_days*2)),"")</f>
        <v>0.10288115045412151</v>
      </c>
      <c r="G58">
        <f ca="1">IF(ISNUMBER(TradeDash[[#This Row],[2n day Sharpe]]),AVERAGE(TradeDash[[#This Row],[n day Sharpe]:[2n day Sharpe]]),"")</f>
        <v>8.0505094058637816E-2</v>
      </c>
      <c r="H58">
        <f ca="1">IF(ISNUMBER(TradeDash[[#This Row],[Sharpe Average]]),IF(TradeDash[[#This Row],[Sharpe Average]]&gt;$G$1,1,0),"")</f>
        <v>1</v>
      </c>
      <c r="I58" s="2">
        <f ca="1">IF(ISNUMBER(TradeDash[[#This Row],[Signal]]),MAX(IF(AND(TradeDash[[#This Row],[Signal]]=1,I57&lt;1),I57+$E$1,IF(AND(TradeDash[[#This Row],[Signal]]=0,I57&gt;0),I57-$E$1,IF(AND(TradeDash[[#This Row],[Signal]]=1,I57=1),I57,IF(AND(TradeDash[[#This Row],[Signal]]=0,I57=0),I57,0)))),0),"")</f>
        <v>0.8</v>
      </c>
      <c r="J58" s="3">
        <f ca="1">IF(ISNUMBER(TradeDash[[#This Row],[Position]]),TradeDash[[#This Row],[Position]]*D59,"")</f>
        <v>1.2942414674485115E-2</v>
      </c>
      <c r="K58" s="7">
        <f ca="1">K57*IFERROR(1+TradeDash[[#This Row],[Port Return]],1)</f>
        <v>1002837.4445203104</v>
      </c>
      <c r="L58" s="7">
        <f ca="1">IF(ISNUMBER(TradeDash[[#This Row],[Port Return]]),L57*(1+TradeDash[[#This Row],[Returns]]),L57)</f>
        <v>1057392.6868044515</v>
      </c>
    </row>
    <row r="59" spans="1:12" x14ac:dyDescent="0.35">
      <c r="A59" s="1">
        <v>36565</v>
      </c>
      <c r="B59" s="16">
        <f>YEAR(TradeDash[[#This Row],[Date]])</f>
        <v>2000</v>
      </c>
      <c r="C59">
        <v>1689.65</v>
      </c>
      <c r="D59" s="3">
        <f>IFERROR(TradeDash[[#This Row],[Nifty]]/C58-1,"")</f>
        <v>1.6178018343106393E-2</v>
      </c>
      <c r="E59">
        <f ca="1">IFERROR(AVERAGE(OFFSET(TradeDash[[#This Row],[Returns]],0,0,-n_days))/STDEV(OFFSET(TradeDash[[#This Row],[Returns]],0,0,-n_days)),"")</f>
        <v>0.22937566955920818</v>
      </c>
      <c r="F59">
        <f ca="1">IFERROR(AVERAGE(OFFSET(TradeDash[[#This Row],[Returns]],0,0,-n_days*2))/STDEV(OFFSET(TradeDash[[#This Row],[Returns]],0,0,-n_days*2)),"")</f>
        <v>0.13375939659171823</v>
      </c>
      <c r="G59">
        <f ca="1">IF(ISNUMBER(TradeDash[[#This Row],[2n day Sharpe]]),AVERAGE(TradeDash[[#This Row],[n day Sharpe]:[2n day Sharpe]]),"")</f>
        <v>0.18156753307546319</v>
      </c>
      <c r="H59">
        <f ca="1">IF(ISNUMBER(TradeDash[[#This Row],[Sharpe Average]]),IF(TradeDash[[#This Row],[Sharpe Average]]&gt;$G$1,1,0),"")</f>
        <v>1</v>
      </c>
      <c r="I59" s="2">
        <f ca="1">IF(ISNUMBER(TradeDash[[#This Row],[Signal]]),MAX(IF(AND(TradeDash[[#This Row],[Signal]]=1,I58&lt;1),I58+$E$1,IF(AND(TradeDash[[#This Row],[Signal]]=0,I58&gt;0),I58-$E$1,IF(AND(TradeDash[[#This Row],[Signal]]=1,I58=1),I58,IF(AND(TradeDash[[#This Row],[Signal]]=0,I58=0),I58,0)))),0),"")</f>
        <v>1</v>
      </c>
      <c r="J59" s="3">
        <f ca="1">IF(ISNUMBER(TradeDash[[#This Row],[Position]]),TradeDash[[#This Row],[Position]]*D60,"")</f>
        <v>1.2754120675879665E-2</v>
      </c>
      <c r="K59" s="7">
        <f ca="1">K58*IFERROR(1+TradeDash[[#This Row],[Port Return]],1)</f>
        <v>1015627.7543060132</v>
      </c>
      <c r="L59" s="7">
        <f ca="1">IF(ISNUMBER(TradeDash[[#This Row],[Port Return]]),L58*(1+TradeDash[[#This Row],[Returns]]),L58)</f>
        <v>1074499.2050874406</v>
      </c>
    </row>
    <row r="60" spans="1:12" x14ac:dyDescent="0.35">
      <c r="A60" s="1">
        <v>36566</v>
      </c>
      <c r="B60" s="16">
        <f>YEAR(TradeDash[[#This Row],[Date]])</f>
        <v>2000</v>
      </c>
      <c r="C60">
        <v>1711.2</v>
      </c>
      <c r="D60" s="3">
        <f>IFERROR(TradeDash[[#This Row],[Nifty]]/C59-1,"")</f>
        <v>1.2754120675879665E-2</v>
      </c>
      <c r="E60">
        <f ca="1">IFERROR(AVERAGE(OFFSET(TradeDash[[#This Row],[Returns]],0,0,-n_days))/STDEV(OFFSET(TradeDash[[#This Row],[Returns]],0,0,-n_days)),"")</f>
        <v>0.18159819218492046</v>
      </c>
      <c r="F60">
        <f ca="1">IFERROR(AVERAGE(OFFSET(TradeDash[[#This Row],[Returns]],0,0,-n_days*2))/STDEV(OFFSET(TradeDash[[#This Row],[Returns]],0,0,-n_days*2)),"")</f>
        <v>0.15671259423765527</v>
      </c>
      <c r="G60">
        <f ca="1">IF(ISNUMBER(TradeDash[[#This Row],[2n day Sharpe]]),AVERAGE(TradeDash[[#This Row],[n day Sharpe]:[2n day Sharpe]]),"")</f>
        <v>0.16915539321128786</v>
      </c>
      <c r="H60">
        <f ca="1">IF(ISNUMBER(TradeDash[[#This Row],[Sharpe Average]]),IF(TradeDash[[#This Row],[Sharpe Average]]&gt;$G$1,1,0),"")</f>
        <v>1</v>
      </c>
      <c r="I60" s="2">
        <f ca="1">IF(ISNUMBER(TradeDash[[#This Row],[Signal]]),MAX(IF(AND(TradeDash[[#This Row],[Signal]]=1,I59&lt;1),I59+$E$1,IF(AND(TradeDash[[#This Row],[Signal]]=0,I59&gt;0),I59-$E$1,IF(AND(TradeDash[[#This Row],[Signal]]=1,I59=1),I59,IF(AND(TradeDash[[#This Row],[Signal]]=0,I59=0),I59,0)))),0),"")</f>
        <v>1</v>
      </c>
      <c r="J60" s="3">
        <f ca="1">IF(ISNUMBER(TradeDash[[#This Row],[Position]]),TradeDash[[#This Row],[Position]]*D61,"")</f>
        <v>2.6180458158017839E-2</v>
      </c>
      <c r="K60" s="7">
        <f ca="1">K59*IFERROR(1+TradeDash[[#This Row],[Port Return]],1)</f>
        <v>1042217.3542317434</v>
      </c>
      <c r="L60" s="7">
        <f ca="1">IF(ISNUMBER(TradeDash[[#This Row],[Port Return]]),L59*(1+TradeDash[[#This Row],[Returns]]),L59)</f>
        <v>1088203.4976152626</v>
      </c>
    </row>
    <row r="61" spans="1:12" x14ac:dyDescent="0.35">
      <c r="A61" s="1">
        <v>36567</v>
      </c>
      <c r="B61" s="16">
        <f>YEAR(TradeDash[[#This Row],[Date]])</f>
        <v>2000</v>
      </c>
      <c r="C61">
        <v>1756</v>
      </c>
      <c r="D61" s="3">
        <f>IFERROR(TradeDash[[#This Row],[Nifty]]/C60-1,"")</f>
        <v>2.6180458158017839E-2</v>
      </c>
      <c r="E61">
        <f ca="1">IFERROR(AVERAGE(OFFSET(TradeDash[[#This Row],[Returns]],0,0,-n_days))/STDEV(OFFSET(TradeDash[[#This Row],[Returns]],0,0,-n_days)),"")</f>
        <v>0.26188929807217415</v>
      </c>
      <c r="F61">
        <f ca="1">IFERROR(AVERAGE(OFFSET(TradeDash[[#This Row],[Returns]],0,0,-n_days*2))/STDEV(OFFSET(TradeDash[[#This Row],[Returns]],0,0,-n_days*2)),"")</f>
        <v>0.20061975816490227</v>
      </c>
      <c r="G61">
        <f ca="1">IF(ISNUMBER(TradeDash[[#This Row],[2n day Sharpe]]),AVERAGE(TradeDash[[#This Row],[n day Sharpe]:[2n day Sharpe]]),"")</f>
        <v>0.23125452811853819</v>
      </c>
      <c r="H61">
        <f ca="1">IF(ISNUMBER(TradeDash[[#This Row],[Sharpe Average]]),IF(TradeDash[[#This Row],[Sharpe Average]]&gt;$G$1,1,0),"")</f>
        <v>1</v>
      </c>
      <c r="I61" s="2">
        <f ca="1">IF(ISNUMBER(TradeDash[[#This Row],[Signal]]),MAX(IF(AND(TradeDash[[#This Row],[Signal]]=1,I60&lt;1),I60+$E$1,IF(AND(TradeDash[[#This Row],[Signal]]=0,I60&gt;0),I60-$E$1,IF(AND(TradeDash[[#This Row],[Signal]]=1,I60=1),I60,IF(AND(TradeDash[[#This Row],[Signal]]=0,I60=0),I60,0)))),0),"")</f>
        <v>1</v>
      </c>
      <c r="J61" s="3">
        <f ca="1">IF(ISNUMBER(TradeDash[[#This Row],[Position]]),TradeDash[[#This Row],[Position]]*D62,"")</f>
        <v>-6.5489749430523991E-3</v>
      </c>
      <c r="K61" s="7">
        <f ca="1">K60*IFERROR(1+TradeDash[[#This Row],[Port Return]],1)</f>
        <v>1035391.8988936653</v>
      </c>
      <c r="L61" s="7">
        <f ca="1">IF(ISNUMBER(TradeDash[[#This Row],[Port Return]]),L60*(1+TradeDash[[#This Row],[Returns]]),L60)</f>
        <v>1116693.1637519877</v>
      </c>
    </row>
    <row r="62" spans="1:12" x14ac:dyDescent="0.35">
      <c r="A62" s="1">
        <v>36570</v>
      </c>
      <c r="B62" s="16">
        <f>YEAR(TradeDash[[#This Row],[Date]])</f>
        <v>2000</v>
      </c>
      <c r="C62">
        <v>1744.5</v>
      </c>
      <c r="D62" s="3">
        <f>IFERROR(TradeDash[[#This Row],[Nifty]]/C61-1,"")</f>
        <v>-6.5489749430523991E-3</v>
      </c>
      <c r="E62">
        <f ca="1">IFERROR(AVERAGE(OFFSET(TradeDash[[#This Row],[Returns]],0,0,-n_days))/STDEV(OFFSET(TradeDash[[#This Row],[Returns]],0,0,-n_days)),"")</f>
        <v>0.2358794116863871</v>
      </c>
      <c r="F62">
        <f ca="1">IFERROR(AVERAGE(OFFSET(TradeDash[[#This Row],[Returns]],0,0,-n_days*2))/STDEV(OFFSET(TradeDash[[#This Row],[Returns]],0,0,-n_days*2)),"")</f>
        <v>0.18364324393084855</v>
      </c>
      <c r="G62">
        <f ca="1">IF(ISNUMBER(TradeDash[[#This Row],[2n day Sharpe]]),AVERAGE(TradeDash[[#This Row],[n day Sharpe]:[2n day Sharpe]]),"")</f>
        <v>0.20976132780861784</v>
      </c>
      <c r="H62">
        <f ca="1">IF(ISNUMBER(TradeDash[[#This Row],[Sharpe Average]]),IF(TradeDash[[#This Row],[Sharpe Average]]&gt;$G$1,1,0),"")</f>
        <v>1</v>
      </c>
      <c r="I62" s="2">
        <f ca="1">IF(ISNUMBER(TradeDash[[#This Row],[Signal]]),MAX(IF(AND(TradeDash[[#This Row],[Signal]]=1,I61&lt;1),I61+$E$1,IF(AND(TradeDash[[#This Row],[Signal]]=0,I61&gt;0),I61-$E$1,IF(AND(TradeDash[[#This Row],[Signal]]=1,I61=1),I61,IF(AND(TradeDash[[#This Row],[Signal]]=0,I61=0),I61,0)))),0),"")</f>
        <v>1</v>
      </c>
      <c r="J62" s="3">
        <f ca="1">IF(ISNUMBER(TradeDash[[#This Row],[Position]]),TradeDash[[#This Row],[Position]]*D63,"")</f>
        <v>-2.4047004872456368E-2</v>
      </c>
      <c r="K62" s="7">
        <f ca="1">K61*IFERROR(1+TradeDash[[#This Row],[Port Return]],1)</f>
        <v>1010493.8248560674</v>
      </c>
      <c r="L62" s="7">
        <f ca="1">IF(ISNUMBER(TradeDash[[#This Row],[Port Return]]),L61*(1+TradeDash[[#This Row],[Returns]]),L61)</f>
        <v>1109379.9682034981</v>
      </c>
    </row>
    <row r="63" spans="1:12" x14ac:dyDescent="0.35">
      <c r="A63" s="1">
        <v>36571</v>
      </c>
      <c r="B63" s="16">
        <f>YEAR(TradeDash[[#This Row],[Date]])</f>
        <v>2000</v>
      </c>
      <c r="C63">
        <v>1702.55</v>
      </c>
      <c r="D63" s="3">
        <f>IFERROR(TradeDash[[#This Row],[Nifty]]/C62-1,"")</f>
        <v>-2.4047004872456368E-2</v>
      </c>
      <c r="E63">
        <f ca="1">IFERROR(AVERAGE(OFFSET(TradeDash[[#This Row],[Returns]],0,0,-n_days))/STDEV(OFFSET(TradeDash[[#This Row],[Returns]],0,0,-n_days)),"")</f>
        <v>0.17063694384502889</v>
      </c>
      <c r="F63">
        <f ca="1">IFERROR(AVERAGE(OFFSET(TradeDash[[#This Row],[Returns]],0,0,-n_days*2))/STDEV(OFFSET(TradeDash[[#This Row],[Returns]],0,0,-n_days*2)),"")</f>
        <v>0.13036129799389562</v>
      </c>
      <c r="G63">
        <f ca="1">IF(ISNUMBER(TradeDash[[#This Row],[2n day Sharpe]]),AVERAGE(TradeDash[[#This Row],[n day Sharpe]:[2n day Sharpe]]),"")</f>
        <v>0.15049912091946227</v>
      </c>
      <c r="H63">
        <f ca="1">IF(ISNUMBER(TradeDash[[#This Row],[Sharpe Average]]),IF(TradeDash[[#This Row],[Sharpe Average]]&gt;$G$1,1,0),"")</f>
        <v>1</v>
      </c>
      <c r="I63" s="2">
        <f ca="1">IF(ISNUMBER(TradeDash[[#This Row],[Signal]]),MAX(IF(AND(TradeDash[[#This Row],[Signal]]=1,I62&lt;1),I62+$E$1,IF(AND(TradeDash[[#This Row],[Signal]]=0,I62&gt;0),I62-$E$1,IF(AND(TradeDash[[#This Row],[Signal]]=1,I62=1),I62,IF(AND(TradeDash[[#This Row],[Signal]]=0,I62=0),I62,0)))),0),"")</f>
        <v>1</v>
      </c>
      <c r="J63" s="3">
        <f ca="1">IF(ISNUMBER(TradeDash[[#This Row],[Position]]),TradeDash[[#This Row],[Position]]*D64,"")</f>
        <v>5.0218789462863622E-3</v>
      </c>
      <c r="K63" s="7">
        <f ca="1">K62*IFERROR(1+TradeDash[[#This Row],[Port Return]],1)</f>
        <v>1015568.4025204645</v>
      </c>
      <c r="L63" s="7">
        <f ca="1">IF(ISNUMBER(TradeDash[[#This Row],[Port Return]]),L62*(1+TradeDash[[#This Row],[Returns]]),L62)</f>
        <v>1082702.702702703</v>
      </c>
    </row>
    <row r="64" spans="1:12" x14ac:dyDescent="0.35">
      <c r="A64" s="1">
        <v>36572</v>
      </c>
      <c r="B64" s="16">
        <f>YEAR(TradeDash[[#This Row],[Date]])</f>
        <v>2000</v>
      </c>
      <c r="C64">
        <v>1711.1</v>
      </c>
      <c r="D64" s="3">
        <f>IFERROR(TradeDash[[#This Row],[Nifty]]/C63-1,"")</f>
        <v>5.0218789462863622E-3</v>
      </c>
      <c r="E64">
        <f ca="1">IFERROR(AVERAGE(OFFSET(TradeDash[[#This Row],[Returns]],0,0,-n_days))/STDEV(OFFSET(TradeDash[[#This Row],[Returns]],0,0,-n_days)),"")</f>
        <v>0.1950880929776149</v>
      </c>
      <c r="F64">
        <f ca="1">IFERROR(AVERAGE(OFFSET(TradeDash[[#This Row],[Returns]],0,0,-n_days*2))/STDEV(OFFSET(TradeDash[[#This Row],[Returns]],0,0,-n_days*2)),"")</f>
        <v>0.13721393362096693</v>
      </c>
      <c r="G64">
        <f ca="1">IF(ISNUMBER(TradeDash[[#This Row],[2n day Sharpe]]),AVERAGE(TradeDash[[#This Row],[n day Sharpe]:[2n day Sharpe]]),"")</f>
        <v>0.16615101329929091</v>
      </c>
      <c r="H64">
        <f ca="1">IF(ISNUMBER(TradeDash[[#This Row],[Sharpe Average]]),IF(TradeDash[[#This Row],[Sharpe Average]]&gt;$G$1,1,0),"")</f>
        <v>1</v>
      </c>
      <c r="I64" s="2">
        <f ca="1">IF(ISNUMBER(TradeDash[[#This Row],[Signal]]),MAX(IF(AND(TradeDash[[#This Row],[Signal]]=1,I63&lt;1),I63+$E$1,IF(AND(TradeDash[[#This Row],[Signal]]=0,I63&gt;0),I63-$E$1,IF(AND(TradeDash[[#This Row],[Signal]]=1,I63=1),I63,IF(AND(TradeDash[[#This Row],[Signal]]=0,I63=0),I63,0)))),0),"")</f>
        <v>1</v>
      </c>
      <c r="J64" s="3">
        <f ca="1">IF(ISNUMBER(TradeDash[[#This Row],[Position]]),TradeDash[[#This Row],[Position]]*D65,"")</f>
        <v>1.8117000759745094E-2</v>
      </c>
      <c r="K64" s="7">
        <f ca="1">K63*IFERROR(1+TradeDash[[#This Row],[Port Return]],1)</f>
        <v>1033967.4560405009</v>
      </c>
      <c r="L64" s="7">
        <f ca="1">IF(ISNUMBER(TradeDash[[#This Row],[Port Return]]),L63*(1+TradeDash[[#This Row],[Returns]]),L63)</f>
        <v>1088139.904610493</v>
      </c>
    </row>
    <row r="65" spans="1:12" x14ac:dyDescent="0.35">
      <c r="A65" s="1">
        <v>36573</v>
      </c>
      <c r="B65" s="16">
        <f>YEAR(TradeDash[[#This Row],[Date]])</f>
        <v>2000</v>
      </c>
      <c r="C65">
        <v>1742.1</v>
      </c>
      <c r="D65" s="3">
        <f>IFERROR(TradeDash[[#This Row],[Nifty]]/C64-1,"")</f>
        <v>1.8117000759745094E-2</v>
      </c>
      <c r="E65">
        <f ca="1">IFERROR(AVERAGE(OFFSET(TradeDash[[#This Row],[Returns]],0,0,-n_days))/STDEV(OFFSET(TradeDash[[#This Row],[Returns]],0,0,-n_days)),"")</f>
        <v>0.19654290635014768</v>
      </c>
      <c r="F65">
        <f ca="1">IFERROR(AVERAGE(OFFSET(TradeDash[[#This Row],[Returns]],0,0,-n_days*2))/STDEV(OFFSET(TradeDash[[#This Row],[Returns]],0,0,-n_days*2)),"")</f>
        <v>0.16492807357486644</v>
      </c>
      <c r="G65">
        <f ca="1">IF(ISNUMBER(TradeDash[[#This Row],[2n day Sharpe]]),AVERAGE(TradeDash[[#This Row],[n day Sharpe]:[2n day Sharpe]]),"")</f>
        <v>0.18073548996250705</v>
      </c>
      <c r="H65">
        <f ca="1">IF(ISNUMBER(TradeDash[[#This Row],[Sharpe Average]]),IF(TradeDash[[#This Row],[Sharpe Average]]&gt;$G$1,1,0),"")</f>
        <v>1</v>
      </c>
      <c r="I65" s="2">
        <f ca="1">IF(ISNUMBER(TradeDash[[#This Row],[Signal]]),MAX(IF(AND(TradeDash[[#This Row],[Signal]]=1,I64&lt;1),I64+$E$1,IF(AND(TradeDash[[#This Row],[Signal]]=0,I64&gt;0),I64-$E$1,IF(AND(TradeDash[[#This Row],[Signal]]=1,I64=1),I64,IF(AND(TradeDash[[#This Row],[Signal]]=0,I64=0),I64,0)))),0),"")</f>
        <v>1</v>
      </c>
      <c r="J65" s="3">
        <f ca="1">IF(ISNUMBER(TradeDash[[#This Row],[Position]]),TradeDash[[#This Row],[Position]]*D66,"")</f>
        <v>-1.3948682624418729E-2</v>
      </c>
      <c r="K65" s="7">
        <f ca="1">K64*IFERROR(1+TradeDash[[#This Row],[Port Return]],1)</f>
        <v>1019544.9721522144</v>
      </c>
      <c r="L65" s="7">
        <f ca="1">IF(ISNUMBER(TradeDash[[#This Row],[Port Return]]),L64*(1+TradeDash[[#This Row],[Returns]]),L64)</f>
        <v>1107853.7360890303</v>
      </c>
    </row>
    <row r="66" spans="1:12" x14ac:dyDescent="0.35">
      <c r="A66" s="1">
        <v>36574</v>
      </c>
      <c r="B66" s="16">
        <f>YEAR(TradeDash[[#This Row],[Date]])</f>
        <v>2000</v>
      </c>
      <c r="C66">
        <v>1717.8</v>
      </c>
      <c r="D66" s="3">
        <f>IFERROR(TradeDash[[#This Row],[Nifty]]/C65-1,"")</f>
        <v>-1.3948682624418729E-2</v>
      </c>
      <c r="E66">
        <f ca="1">IFERROR(AVERAGE(OFFSET(TradeDash[[#This Row],[Returns]],0,0,-n_days))/STDEV(OFFSET(TradeDash[[#This Row],[Returns]],0,0,-n_days)),"")</f>
        <v>0.22215799533953487</v>
      </c>
      <c r="F66">
        <f ca="1">IFERROR(AVERAGE(OFFSET(TradeDash[[#This Row],[Returns]],0,0,-n_days*2))/STDEV(OFFSET(TradeDash[[#This Row],[Returns]],0,0,-n_days*2)),"")</f>
        <v>0.13679823904583502</v>
      </c>
      <c r="G66">
        <f ca="1">IF(ISNUMBER(TradeDash[[#This Row],[2n day Sharpe]]),AVERAGE(TradeDash[[#This Row],[n day Sharpe]:[2n day Sharpe]]),"")</f>
        <v>0.17947811719268494</v>
      </c>
      <c r="H66">
        <f ca="1">IF(ISNUMBER(TradeDash[[#This Row],[Sharpe Average]]),IF(TradeDash[[#This Row],[Sharpe Average]]&gt;$G$1,1,0),"")</f>
        <v>1</v>
      </c>
      <c r="I66" s="2">
        <f ca="1">IF(ISNUMBER(TradeDash[[#This Row],[Signal]]),MAX(IF(AND(TradeDash[[#This Row],[Signal]]=1,I65&lt;1),I65+$E$1,IF(AND(TradeDash[[#This Row],[Signal]]=0,I65&gt;0),I65-$E$1,IF(AND(TradeDash[[#This Row],[Signal]]=1,I65=1),I65,IF(AND(TradeDash[[#This Row],[Signal]]=0,I65=0),I65,0)))),0),"")</f>
        <v>1</v>
      </c>
      <c r="J66" s="3">
        <f ca="1">IF(ISNUMBER(TradeDash[[#This Row],[Position]]),TradeDash[[#This Row],[Position]]*D67,"")</f>
        <v>2.0782396088019572E-2</v>
      </c>
      <c r="K66" s="7">
        <f ca="1">K65*IFERROR(1+TradeDash[[#This Row],[Port Return]],1)</f>
        <v>1040733.5595930306</v>
      </c>
      <c r="L66" s="7">
        <f ca="1">IF(ISNUMBER(TradeDash[[#This Row],[Port Return]]),L65*(1+TradeDash[[#This Row],[Returns]]),L65)</f>
        <v>1092400.6359300478</v>
      </c>
    </row>
    <row r="67" spans="1:12" x14ac:dyDescent="0.35">
      <c r="A67" s="1">
        <v>36577</v>
      </c>
      <c r="B67" s="16">
        <f>YEAR(TradeDash[[#This Row],[Date]])</f>
        <v>2000</v>
      </c>
      <c r="C67">
        <v>1753.5</v>
      </c>
      <c r="D67" s="3">
        <f>IFERROR(TradeDash[[#This Row],[Nifty]]/C66-1,"")</f>
        <v>2.0782396088019572E-2</v>
      </c>
      <c r="E67">
        <f ca="1">IFERROR(AVERAGE(OFFSET(TradeDash[[#This Row],[Returns]],0,0,-n_days))/STDEV(OFFSET(TradeDash[[#This Row],[Returns]],0,0,-n_days)),"")</f>
        <v>0.24323525081712682</v>
      </c>
      <c r="F67">
        <f ca="1">IFERROR(AVERAGE(OFFSET(TradeDash[[#This Row],[Returns]],0,0,-n_days*2))/STDEV(OFFSET(TradeDash[[#This Row],[Returns]],0,0,-n_days*2)),"")</f>
        <v>0.16673713927962328</v>
      </c>
      <c r="G67">
        <f ca="1">IF(ISNUMBER(TradeDash[[#This Row],[2n day Sharpe]]),AVERAGE(TradeDash[[#This Row],[n day Sharpe]:[2n day Sharpe]]),"")</f>
        <v>0.20498619504837506</v>
      </c>
      <c r="H67">
        <f ca="1">IF(ISNUMBER(TradeDash[[#This Row],[Sharpe Average]]),IF(TradeDash[[#This Row],[Sharpe Average]]&gt;$G$1,1,0),"")</f>
        <v>1</v>
      </c>
      <c r="I67" s="2">
        <f ca="1">IF(ISNUMBER(TradeDash[[#This Row],[Signal]]),MAX(IF(AND(TradeDash[[#This Row],[Signal]]=1,I66&lt;1),I66+$E$1,IF(AND(TradeDash[[#This Row],[Signal]]=0,I66&gt;0),I66-$E$1,IF(AND(TradeDash[[#This Row],[Signal]]=1,I66=1),I66,IF(AND(TradeDash[[#This Row],[Signal]]=0,I66=0),I66,0)))),0),"")</f>
        <v>1</v>
      </c>
      <c r="J67" s="3">
        <f ca="1">IF(ISNUMBER(TradeDash[[#This Row],[Position]]),TradeDash[[#This Row],[Position]]*D68,"")</f>
        <v>-8.2406615340747669E-3</v>
      </c>
      <c r="K67" s="7">
        <f ca="1">K66*IFERROR(1+TradeDash[[#This Row],[Port Return]],1)</f>
        <v>1032157.2265812716</v>
      </c>
      <c r="L67" s="7">
        <f ca="1">IF(ISNUMBER(TradeDash[[#This Row],[Port Return]]),L66*(1+TradeDash[[#This Row],[Returns]]),L66)</f>
        <v>1115103.3386327506</v>
      </c>
    </row>
    <row r="68" spans="1:12" x14ac:dyDescent="0.35">
      <c r="A68" s="1">
        <v>36578</v>
      </c>
      <c r="B68" s="16">
        <f>YEAR(TradeDash[[#This Row],[Date]])</f>
        <v>2000</v>
      </c>
      <c r="C68">
        <v>1739.05</v>
      </c>
      <c r="D68" s="3">
        <f>IFERROR(TradeDash[[#This Row],[Nifty]]/C67-1,"")</f>
        <v>-8.2406615340747669E-3</v>
      </c>
      <c r="E68">
        <f ca="1">IFERROR(AVERAGE(OFFSET(TradeDash[[#This Row],[Returns]],0,0,-n_days))/STDEV(OFFSET(TradeDash[[#This Row],[Returns]],0,0,-n_days)),"")</f>
        <v>0.22983308964323071</v>
      </c>
      <c r="F68">
        <f ca="1">IFERROR(AVERAGE(OFFSET(TradeDash[[#This Row],[Returns]],0,0,-n_days*2))/STDEV(OFFSET(TradeDash[[#This Row],[Returns]],0,0,-n_days*2)),"")</f>
        <v>0.1502639806141039</v>
      </c>
      <c r="G68">
        <f ca="1">IF(ISNUMBER(TradeDash[[#This Row],[2n day Sharpe]]),AVERAGE(TradeDash[[#This Row],[n day Sharpe]:[2n day Sharpe]]),"")</f>
        <v>0.19004853512866732</v>
      </c>
      <c r="H68">
        <f ca="1">IF(ISNUMBER(TradeDash[[#This Row],[Sharpe Average]]),IF(TradeDash[[#This Row],[Sharpe Average]]&gt;$G$1,1,0),"")</f>
        <v>1</v>
      </c>
      <c r="I68" s="2">
        <f ca="1">IF(ISNUMBER(TradeDash[[#This Row],[Signal]]),MAX(IF(AND(TradeDash[[#This Row],[Signal]]=1,I67&lt;1),I67+$E$1,IF(AND(TradeDash[[#This Row],[Signal]]=0,I67&gt;0),I67-$E$1,IF(AND(TradeDash[[#This Row],[Signal]]=1,I67=1),I67,IF(AND(TradeDash[[#This Row],[Signal]]=0,I67=0),I67,0)))),0),"")</f>
        <v>1</v>
      </c>
      <c r="J68" s="3">
        <f ca="1">IF(ISNUMBER(TradeDash[[#This Row],[Position]]),TradeDash[[#This Row],[Position]]*D69,"")</f>
        <v>-2.4524884275897718E-2</v>
      </c>
      <c r="K68" s="7">
        <f ca="1">K67*IFERROR(1+TradeDash[[#This Row],[Port Return]],1)</f>
        <v>1006843.6900448344</v>
      </c>
      <c r="L68" s="7">
        <f ca="1">IF(ISNUMBER(TradeDash[[#This Row],[Port Return]]),L67*(1+TradeDash[[#This Row],[Returns]]),L67)</f>
        <v>1105914.1494435612</v>
      </c>
    </row>
    <row r="69" spans="1:12" x14ac:dyDescent="0.35">
      <c r="A69" s="1">
        <v>36579</v>
      </c>
      <c r="B69" s="16">
        <f>YEAR(TradeDash[[#This Row],[Date]])</f>
        <v>2000</v>
      </c>
      <c r="C69">
        <v>1696.4</v>
      </c>
      <c r="D69" s="3">
        <f>IFERROR(TradeDash[[#This Row],[Nifty]]/C68-1,"")</f>
        <v>-2.4524884275897718E-2</v>
      </c>
      <c r="E69">
        <f ca="1">IFERROR(AVERAGE(OFFSET(TradeDash[[#This Row],[Returns]],0,0,-n_days))/STDEV(OFFSET(TradeDash[[#This Row],[Returns]],0,0,-n_days)),"")</f>
        <v>0.20038035767270765</v>
      </c>
      <c r="F69">
        <f ca="1">IFERROR(AVERAGE(OFFSET(TradeDash[[#This Row],[Returns]],0,0,-n_days*2))/STDEV(OFFSET(TradeDash[[#This Row],[Returns]],0,0,-n_days*2)),"")</f>
        <v>0.10597531311828377</v>
      </c>
      <c r="G69">
        <f ca="1">IF(ISNUMBER(TradeDash[[#This Row],[2n day Sharpe]]),AVERAGE(TradeDash[[#This Row],[n day Sharpe]:[2n day Sharpe]]),"")</f>
        <v>0.1531778353954957</v>
      </c>
      <c r="H69">
        <f ca="1">IF(ISNUMBER(TradeDash[[#This Row],[Sharpe Average]]),IF(TradeDash[[#This Row],[Sharpe Average]]&gt;$G$1,1,0),"")</f>
        <v>1</v>
      </c>
      <c r="I69" s="2">
        <f ca="1">IF(ISNUMBER(TradeDash[[#This Row],[Signal]]),MAX(IF(AND(TradeDash[[#This Row],[Signal]]=1,I68&lt;1),I68+$E$1,IF(AND(TradeDash[[#This Row],[Signal]]=0,I68&gt;0),I68-$E$1,IF(AND(TradeDash[[#This Row],[Signal]]=1,I68=1),I68,IF(AND(TradeDash[[#This Row],[Signal]]=0,I68=0),I68,0)))),0),"")</f>
        <v>1</v>
      </c>
      <c r="J69" s="3">
        <f ca="1">IF(ISNUMBER(TradeDash[[#This Row],[Position]]),TradeDash[[#This Row],[Position]]*D70,"")</f>
        <v>2.0985616599858536E-2</v>
      </c>
      <c r="K69" s="7">
        <f ca="1">K68*IFERROR(1+TradeDash[[#This Row],[Port Return]],1)</f>
        <v>1027972.9257001021</v>
      </c>
      <c r="L69" s="7">
        <f ca="1">IF(ISNUMBER(TradeDash[[#This Row],[Port Return]]),L68*(1+TradeDash[[#This Row],[Returns]]),L68)</f>
        <v>1078791.73290938</v>
      </c>
    </row>
    <row r="70" spans="1:12" x14ac:dyDescent="0.35">
      <c r="A70" s="1">
        <v>36580</v>
      </c>
      <c r="B70" s="16">
        <f>YEAR(TradeDash[[#This Row],[Date]])</f>
        <v>2000</v>
      </c>
      <c r="C70">
        <v>1732</v>
      </c>
      <c r="D70" s="3">
        <f>IFERROR(TradeDash[[#This Row],[Nifty]]/C69-1,"")</f>
        <v>2.0985616599858536E-2</v>
      </c>
      <c r="E70">
        <f ca="1">IFERROR(AVERAGE(OFFSET(TradeDash[[#This Row],[Returns]],0,0,-n_days))/STDEV(OFFSET(TradeDash[[#This Row],[Returns]],0,0,-n_days)),"")</f>
        <v>0.22418714398052564</v>
      </c>
      <c r="F70">
        <f ca="1">IFERROR(AVERAGE(OFFSET(TradeDash[[#This Row],[Returns]],0,0,-n_days*2))/STDEV(OFFSET(TradeDash[[#This Row],[Returns]],0,0,-n_days*2)),"")</f>
        <v>0.13423223425518335</v>
      </c>
      <c r="G70">
        <f ca="1">IF(ISNUMBER(TradeDash[[#This Row],[2n day Sharpe]]),AVERAGE(TradeDash[[#This Row],[n day Sharpe]:[2n day Sharpe]]),"")</f>
        <v>0.17920968911785451</v>
      </c>
      <c r="H70">
        <f ca="1">IF(ISNUMBER(TradeDash[[#This Row],[Sharpe Average]]),IF(TradeDash[[#This Row],[Sharpe Average]]&gt;$G$1,1,0),"")</f>
        <v>1</v>
      </c>
      <c r="I70" s="2">
        <f ca="1">IF(ISNUMBER(TradeDash[[#This Row],[Signal]]),MAX(IF(AND(TradeDash[[#This Row],[Signal]]=1,I69&lt;1),I69+$E$1,IF(AND(TradeDash[[#This Row],[Signal]]=0,I69&gt;0),I69-$E$1,IF(AND(TradeDash[[#This Row],[Signal]]=1,I69=1),I69,IF(AND(TradeDash[[#This Row],[Signal]]=0,I69=0),I69,0)))),0),"")</f>
        <v>1</v>
      </c>
      <c r="J70" s="3">
        <f ca="1">IF(ISNUMBER(TradeDash[[#This Row],[Position]]),TradeDash[[#This Row],[Position]]*D71,"")</f>
        <v>-1.2442263279445753E-2</v>
      </c>
      <c r="K70" s="7">
        <f ca="1">K69*IFERROR(1+TradeDash[[#This Row],[Port Return]],1)</f>
        <v>1015182.6159143993</v>
      </c>
      <c r="L70" s="7">
        <f ca="1">IF(ISNUMBER(TradeDash[[#This Row],[Port Return]]),L69*(1+TradeDash[[#This Row],[Returns]]),L69)</f>
        <v>1101430.8426073133</v>
      </c>
    </row>
    <row r="71" spans="1:12" x14ac:dyDescent="0.35">
      <c r="A71" s="1">
        <v>36581</v>
      </c>
      <c r="B71" s="16">
        <f>YEAR(TradeDash[[#This Row],[Date]])</f>
        <v>2000</v>
      </c>
      <c r="C71">
        <v>1710.45</v>
      </c>
      <c r="D71" s="3">
        <f>IFERROR(TradeDash[[#This Row],[Nifty]]/C70-1,"")</f>
        <v>-1.2442263279445753E-2</v>
      </c>
      <c r="E71">
        <f ca="1">IFERROR(AVERAGE(OFFSET(TradeDash[[#This Row],[Returns]],0,0,-n_days))/STDEV(OFFSET(TradeDash[[#This Row],[Returns]],0,0,-n_days)),"")</f>
        <v>0.19426119333116254</v>
      </c>
      <c r="F71">
        <f ca="1">IFERROR(AVERAGE(OFFSET(TradeDash[[#This Row],[Returns]],0,0,-n_days*2))/STDEV(OFFSET(TradeDash[[#This Row],[Returns]],0,0,-n_days*2)),"")</f>
        <v>0.11320407510203166</v>
      </c>
      <c r="G71">
        <f ca="1">IF(ISNUMBER(TradeDash[[#This Row],[2n day Sharpe]]),AVERAGE(TradeDash[[#This Row],[n day Sharpe]:[2n day Sharpe]]),"")</f>
        <v>0.15373263421659711</v>
      </c>
      <c r="H71">
        <f ca="1">IF(ISNUMBER(TradeDash[[#This Row],[Sharpe Average]]),IF(TradeDash[[#This Row],[Sharpe Average]]&gt;$G$1,1,0),"")</f>
        <v>1</v>
      </c>
      <c r="I71" s="2">
        <f ca="1">IF(ISNUMBER(TradeDash[[#This Row],[Signal]]),MAX(IF(AND(TradeDash[[#This Row],[Signal]]=1,I70&lt;1),I70+$E$1,IF(AND(TradeDash[[#This Row],[Signal]]=0,I70&gt;0),I70-$E$1,IF(AND(TradeDash[[#This Row],[Signal]]=1,I70=1),I70,IF(AND(TradeDash[[#This Row],[Signal]]=0,I70=0),I70,0)))),0),"")</f>
        <v>1</v>
      </c>
      <c r="J71" s="3">
        <f ca="1">IF(ISNUMBER(TradeDash[[#This Row],[Position]]),TradeDash[[#This Row],[Position]]*D72,"")</f>
        <v>7.074161770294296E-3</v>
      </c>
      <c r="K71" s="7">
        <f ca="1">K70*IFERROR(1+TradeDash[[#This Row],[Port Return]],1)</f>
        <v>1022364.1819657682</v>
      </c>
      <c r="L71" s="7">
        <f ca="1">IF(ISNUMBER(TradeDash[[#This Row],[Port Return]]),L70*(1+TradeDash[[#This Row],[Returns]]),L70)</f>
        <v>1087726.5500794912</v>
      </c>
    </row>
    <row r="72" spans="1:12" x14ac:dyDescent="0.35">
      <c r="A72" s="1">
        <v>36584</v>
      </c>
      <c r="B72" s="16">
        <f>YEAR(TradeDash[[#This Row],[Date]])</f>
        <v>2000</v>
      </c>
      <c r="C72">
        <v>1722.55</v>
      </c>
      <c r="D72" s="3">
        <f>IFERROR(TradeDash[[#This Row],[Nifty]]/C71-1,"")</f>
        <v>7.074161770294296E-3</v>
      </c>
      <c r="E72">
        <f ca="1">IFERROR(AVERAGE(OFFSET(TradeDash[[#This Row],[Returns]],0,0,-n_days))/STDEV(OFFSET(TradeDash[[#This Row],[Returns]],0,0,-n_days)),"")</f>
        <v>0.3461469963211023</v>
      </c>
      <c r="F72">
        <f ca="1">IFERROR(AVERAGE(OFFSET(TradeDash[[#This Row],[Returns]],0,0,-n_days*2))/STDEV(OFFSET(TradeDash[[#This Row],[Returns]],0,0,-n_days*2)),"")</f>
        <v>0.12182641628345849</v>
      </c>
      <c r="G72">
        <f ca="1">IF(ISNUMBER(TradeDash[[#This Row],[2n day Sharpe]]),AVERAGE(TradeDash[[#This Row],[n day Sharpe]:[2n day Sharpe]]),"")</f>
        <v>0.23398670630228038</v>
      </c>
      <c r="H72">
        <f ca="1">IF(ISNUMBER(TradeDash[[#This Row],[Sharpe Average]]),IF(TradeDash[[#This Row],[Sharpe Average]]&gt;$G$1,1,0),"")</f>
        <v>1</v>
      </c>
      <c r="I72" s="2">
        <f ca="1">IF(ISNUMBER(TradeDash[[#This Row],[Signal]]),MAX(IF(AND(TradeDash[[#This Row],[Signal]]=1,I71&lt;1),I71+$E$1,IF(AND(TradeDash[[#This Row],[Signal]]=0,I71&gt;0),I71-$E$1,IF(AND(TradeDash[[#This Row],[Signal]]=1,I71=1),I71,IF(AND(TradeDash[[#This Row],[Signal]]=0,I71=0),I71,0)))),0),"")</f>
        <v>1</v>
      </c>
      <c r="J72" s="3">
        <f ca="1">IF(ISNUMBER(TradeDash[[#This Row],[Position]]),TradeDash[[#This Row],[Position]]*D73,"")</f>
        <v>-3.9331224057356784E-2</v>
      </c>
      <c r="K72" s="7">
        <f ca="1">K71*IFERROR(1+TradeDash[[#This Row],[Port Return]],1)</f>
        <v>982153.34725665627</v>
      </c>
      <c r="L72" s="7">
        <f ca="1">IF(ISNUMBER(TradeDash[[#This Row],[Port Return]]),L71*(1+TradeDash[[#This Row],[Returns]]),L71)</f>
        <v>1095421.3036565976</v>
      </c>
    </row>
    <row r="73" spans="1:12" x14ac:dyDescent="0.35">
      <c r="A73" s="1">
        <v>36585</v>
      </c>
      <c r="B73" s="16">
        <f>YEAR(TradeDash[[#This Row],[Date]])</f>
        <v>2000</v>
      </c>
      <c r="C73">
        <v>1654.8</v>
      </c>
      <c r="D73" s="3">
        <f>IFERROR(TradeDash[[#This Row],[Nifty]]/C72-1,"")</f>
        <v>-3.9331224057356784E-2</v>
      </c>
      <c r="E73">
        <f ca="1">IFERROR(AVERAGE(OFFSET(TradeDash[[#This Row],[Returns]],0,0,-n_days))/STDEV(OFFSET(TradeDash[[#This Row],[Returns]],0,0,-n_days)),"")</f>
        <v>0.18337991281752833</v>
      </c>
      <c r="F73">
        <f ca="1">IFERROR(AVERAGE(OFFSET(TradeDash[[#This Row],[Returns]],0,0,-n_days*2))/STDEV(OFFSET(TradeDash[[#This Row],[Returns]],0,0,-n_days*2)),"")</f>
        <v>6.0491505472674199E-2</v>
      </c>
      <c r="G73">
        <f ca="1">IF(ISNUMBER(TradeDash[[#This Row],[2n day Sharpe]]),AVERAGE(TradeDash[[#This Row],[n day Sharpe]:[2n day Sharpe]]),"")</f>
        <v>0.12193570914510127</v>
      </c>
      <c r="H73">
        <f ca="1">IF(ISNUMBER(TradeDash[[#This Row],[Sharpe Average]]),IF(TradeDash[[#This Row],[Sharpe Average]]&gt;$G$1,1,0),"")</f>
        <v>1</v>
      </c>
      <c r="I73" s="2">
        <f ca="1">IF(ISNUMBER(TradeDash[[#This Row],[Signal]]),MAX(IF(AND(TradeDash[[#This Row],[Signal]]=1,I72&lt;1),I72+$E$1,IF(AND(TradeDash[[#This Row],[Signal]]=0,I72&gt;0),I72-$E$1,IF(AND(TradeDash[[#This Row],[Signal]]=1,I72=1),I72,IF(AND(TradeDash[[#This Row],[Signal]]=0,I72=0),I72,0)))),0),"")</f>
        <v>1</v>
      </c>
      <c r="J73" s="3">
        <f ca="1">IF(ISNUMBER(TradeDash[[#This Row],[Position]]),TradeDash[[#This Row],[Position]]*D74,"")</f>
        <v>3.498912255257447E-2</v>
      </c>
      <c r="K73" s="7">
        <f ca="1">K72*IFERROR(1+TradeDash[[#This Row],[Port Return]],1)</f>
        <v>1016518.0310892407</v>
      </c>
      <c r="L73" s="7">
        <f ca="1">IF(ISNUMBER(TradeDash[[#This Row],[Port Return]]),L72*(1+TradeDash[[#This Row],[Returns]]),L72)</f>
        <v>1052337.0429252782</v>
      </c>
    </row>
    <row r="74" spans="1:12" x14ac:dyDescent="0.35">
      <c r="A74" s="1">
        <v>36586</v>
      </c>
      <c r="B74" s="16">
        <f>YEAR(TradeDash[[#This Row],[Date]])</f>
        <v>2000</v>
      </c>
      <c r="C74">
        <v>1712.7</v>
      </c>
      <c r="D74" s="3">
        <f>IFERROR(TradeDash[[#This Row],[Nifty]]/C73-1,"")</f>
        <v>3.498912255257447E-2</v>
      </c>
      <c r="E74">
        <f ca="1">IFERROR(AVERAGE(OFFSET(TradeDash[[#This Row],[Returns]],0,0,-n_days))/STDEV(OFFSET(TradeDash[[#This Row],[Returns]],0,0,-n_days)),"")</f>
        <v>0.20244369806596876</v>
      </c>
      <c r="F74">
        <f ca="1">IFERROR(AVERAGE(OFFSET(TradeDash[[#This Row],[Returns]],0,0,-n_days*2))/STDEV(OFFSET(TradeDash[[#This Row],[Returns]],0,0,-n_days*2)),"")</f>
        <v>6.731379800445568E-2</v>
      </c>
      <c r="G74">
        <f ca="1">IF(ISNUMBER(TradeDash[[#This Row],[2n day Sharpe]]),AVERAGE(TradeDash[[#This Row],[n day Sharpe]:[2n day Sharpe]]),"")</f>
        <v>0.13487874803521221</v>
      </c>
      <c r="H74">
        <f ca="1">IF(ISNUMBER(TradeDash[[#This Row],[Sharpe Average]]),IF(TradeDash[[#This Row],[Sharpe Average]]&gt;$G$1,1,0),"")</f>
        <v>1</v>
      </c>
      <c r="I74" s="2">
        <f ca="1">IF(ISNUMBER(TradeDash[[#This Row],[Signal]]),MAX(IF(AND(TradeDash[[#This Row],[Signal]]=1,I73&lt;1),I73+$E$1,IF(AND(TradeDash[[#This Row],[Signal]]=0,I73&gt;0),I73-$E$1,IF(AND(TradeDash[[#This Row],[Signal]]=1,I73=1),I73,IF(AND(TradeDash[[#This Row],[Signal]]=0,I73=0),I73,0)))),0),"")</f>
        <v>1</v>
      </c>
      <c r="J74" s="3">
        <f ca="1">IF(ISNUMBER(TradeDash[[#This Row],[Position]]),TradeDash[[#This Row],[Position]]*D75,"")</f>
        <v>-9.4295556723302809E-3</v>
      </c>
      <c r="K74" s="7">
        <f ca="1">K73*IFERROR(1+TradeDash[[#This Row],[Port Return]],1)</f>
        <v>1006932.7177231571</v>
      </c>
      <c r="L74" s="7">
        <f ca="1">IF(ISNUMBER(TradeDash[[#This Row],[Port Return]]),L73*(1+TradeDash[[#This Row],[Returns]]),L73)</f>
        <v>1089157.3926868045</v>
      </c>
    </row>
    <row r="75" spans="1:12" x14ac:dyDescent="0.35">
      <c r="A75" s="1">
        <v>36587</v>
      </c>
      <c r="B75" s="16">
        <f>YEAR(TradeDash[[#This Row],[Date]])</f>
        <v>2000</v>
      </c>
      <c r="C75">
        <v>1696.55</v>
      </c>
      <c r="D75" s="3">
        <f>IFERROR(TradeDash[[#This Row],[Nifty]]/C74-1,"")</f>
        <v>-9.4295556723302809E-3</v>
      </c>
      <c r="E75">
        <f ca="1">IFERROR(AVERAGE(OFFSET(TradeDash[[#This Row],[Returns]],0,0,-n_days))/STDEV(OFFSET(TradeDash[[#This Row],[Returns]],0,0,-n_days)),"")</f>
        <v>0.16073465276998214</v>
      </c>
      <c r="F75">
        <f ca="1">IFERROR(AVERAGE(OFFSET(TradeDash[[#This Row],[Returns]],0,0,-n_days*2))/STDEV(OFFSET(TradeDash[[#This Row],[Returns]],0,0,-n_days*2)),"")</f>
        <v>9.1406360356089331E-2</v>
      </c>
      <c r="G75">
        <f ca="1">IF(ISNUMBER(TradeDash[[#This Row],[2n day Sharpe]]),AVERAGE(TradeDash[[#This Row],[n day Sharpe]:[2n day Sharpe]]),"")</f>
        <v>0.12607050656303573</v>
      </c>
      <c r="H75">
        <f ca="1">IF(ISNUMBER(TradeDash[[#This Row],[Sharpe Average]]),IF(TradeDash[[#This Row],[Sharpe Average]]&gt;$G$1,1,0),"")</f>
        <v>1</v>
      </c>
      <c r="I75" s="2">
        <f ca="1">IF(ISNUMBER(TradeDash[[#This Row],[Signal]]),MAX(IF(AND(TradeDash[[#This Row],[Signal]]=1,I74&lt;1),I74+$E$1,IF(AND(TradeDash[[#This Row],[Signal]]=0,I74&gt;0),I74-$E$1,IF(AND(TradeDash[[#This Row],[Signal]]=1,I74=1),I74,IF(AND(TradeDash[[#This Row],[Signal]]=0,I74=0),I74,0)))),0),"")</f>
        <v>1</v>
      </c>
      <c r="J75" s="3">
        <f ca="1">IF(ISNUMBER(TradeDash[[#This Row],[Position]]),TradeDash[[#This Row],[Position]]*D76,"")</f>
        <v>-2.3901447054316072E-2</v>
      </c>
      <c r="K75" s="7">
        <f ca="1">K74*IFERROR(1+TradeDash[[#This Row],[Port Return]],1)</f>
        <v>982865.56868323847</v>
      </c>
      <c r="L75" s="7">
        <f ca="1">IF(ISNUMBER(TradeDash[[#This Row],[Port Return]]),L74*(1+TradeDash[[#This Row],[Returns]]),L74)</f>
        <v>1078887.1224165342</v>
      </c>
    </row>
    <row r="76" spans="1:12" x14ac:dyDescent="0.35">
      <c r="A76" s="1">
        <v>36588</v>
      </c>
      <c r="B76" s="16">
        <f>YEAR(TradeDash[[#This Row],[Date]])</f>
        <v>2000</v>
      </c>
      <c r="C76">
        <v>1656</v>
      </c>
      <c r="D76" s="3">
        <f>IFERROR(TradeDash[[#This Row],[Nifty]]/C75-1,"")</f>
        <v>-2.3901447054316072E-2</v>
      </c>
      <c r="E76">
        <f ca="1">IFERROR(AVERAGE(OFFSET(TradeDash[[#This Row],[Returns]],0,0,-n_days))/STDEV(OFFSET(TradeDash[[#This Row],[Returns]],0,0,-n_days)),"")</f>
        <v>9.3280101922409972E-2</v>
      </c>
      <c r="F76">
        <f ca="1">IFERROR(AVERAGE(OFFSET(TradeDash[[#This Row],[Returns]],0,0,-n_days*2))/STDEV(OFFSET(TradeDash[[#This Row],[Returns]],0,0,-n_days*2)),"")</f>
        <v>4.0242514898925975E-2</v>
      </c>
      <c r="G76">
        <f ca="1">IF(ISNUMBER(TradeDash[[#This Row],[2n day Sharpe]]),AVERAGE(TradeDash[[#This Row],[n day Sharpe]:[2n day Sharpe]]),"")</f>
        <v>6.6761308410667977E-2</v>
      </c>
      <c r="H76">
        <f ca="1">IF(ISNUMBER(TradeDash[[#This Row],[Sharpe Average]]),IF(TradeDash[[#This Row],[Sharpe Average]]&gt;$G$1,1,0),"")</f>
        <v>1</v>
      </c>
      <c r="I76" s="2">
        <f ca="1">IF(ISNUMBER(TradeDash[[#This Row],[Signal]]),MAX(IF(AND(TradeDash[[#This Row],[Signal]]=1,I75&lt;1),I75+$E$1,IF(AND(TradeDash[[#This Row],[Signal]]=0,I75&gt;0),I75-$E$1,IF(AND(TradeDash[[#This Row],[Signal]]=1,I75=1),I75,IF(AND(TradeDash[[#This Row],[Signal]]=0,I75=0),I75,0)))),0),"")</f>
        <v>1</v>
      </c>
      <c r="J76" s="3">
        <f ca="1">IF(ISNUMBER(TradeDash[[#This Row],[Position]]),TradeDash[[#This Row],[Position]]*D77,"")</f>
        <v>1.962560386473422E-2</v>
      </c>
      <c r="K76" s="7">
        <f ca="1">K75*IFERROR(1+TradeDash[[#This Row],[Port Return]],1)</f>
        <v>1002154.8989865024</v>
      </c>
      <c r="L76" s="7">
        <f ca="1">IF(ISNUMBER(TradeDash[[#This Row],[Port Return]]),L75*(1+TradeDash[[#This Row],[Returns]]),L75)</f>
        <v>1053100.1589825121</v>
      </c>
    </row>
    <row r="77" spans="1:12" x14ac:dyDescent="0.35">
      <c r="A77" s="1">
        <v>36591</v>
      </c>
      <c r="B77" s="16">
        <f>YEAR(TradeDash[[#This Row],[Date]])</f>
        <v>2000</v>
      </c>
      <c r="C77">
        <v>1688.5</v>
      </c>
      <c r="D77" s="3">
        <f>IFERROR(TradeDash[[#This Row],[Nifty]]/C76-1,"")</f>
        <v>1.962560386473422E-2</v>
      </c>
      <c r="E77">
        <f ca="1">IFERROR(AVERAGE(OFFSET(TradeDash[[#This Row],[Returns]],0,0,-n_days))/STDEV(OFFSET(TradeDash[[#This Row],[Returns]],0,0,-n_days)),"")</f>
        <v>8.5758861932858019E-2</v>
      </c>
      <c r="F77">
        <f ca="1">IFERROR(AVERAGE(OFFSET(TradeDash[[#This Row],[Returns]],0,0,-n_days*2))/STDEV(OFFSET(TradeDash[[#This Row],[Returns]],0,0,-n_days*2)),"")</f>
        <v>6.8850496402898684E-2</v>
      </c>
      <c r="G77">
        <f ca="1">IF(ISNUMBER(TradeDash[[#This Row],[2n day Sharpe]]),AVERAGE(TradeDash[[#This Row],[n day Sharpe]:[2n day Sharpe]]),"")</f>
        <v>7.7304679167878351E-2</v>
      </c>
      <c r="H77">
        <f ca="1">IF(ISNUMBER(TradeDash[[#This Row],[Sharpe Average]]),IF(TradeDash[[#This Row],[Sharpe Average]]&gt;$G$1,1,0),"")</f>
        <v>1</v>
      </c>
      <c r="I77" s="2">
        <f ca="1">IF(ISNUMBER(TradeDash[[#This Row],[Signal]]),MAX(IF(AND(TradeDash[[#This Row],[Signal]]=1,I76&lt;1),I76+$E$1,IF(AND(TradeDash[[#This Row],[Signal]]=0,I76&gt;0),I76-$E$1,IF(AND(TradeDash[[#This Row],[Signal]]=1,I76=1),I76,IF(AND(TradeDash[[#This Row],[Signal]]=0,I76=0),I76,0)))),0),"")</f>
        <v>1</v>
      </c>
      <c r="J77" s="3">
        <f ca="1">IF(ISNUMBER(TradeDash[[#This Row],[Position]]),TradeDash[[#This Row],[Position]]*D78,"")</f>
        <v>8.4394432928633911E-3</v>
      </c>
      <c r="K77" s="7">
        <f ca="1">K76*IFERROR(1+TradeDash[[#This Row],[Port Return]],1)</f>
        <v>1010612.5284271643</v>
      </c>
      <c r="L77" s="7">
        <f ca="1">IF(ISNUMBER(TradeDash[[#This Row],[Port Return]]),L76*(1+TradeDash[[#This Row],[Returns]]),L76)</f>
        <v>1073767.8855325915</v>
      </c>
    </row>
    <row r="78" spans="1:12" x14ac:dyDescent="0.35">
      <c r="A78" s="1">
        <v>36592</v>
      </c>
      <c r="B78" s="16">
        <f>YEAR(TradeDash[[#This Row],[Date]])</f>
        <v>2000</v>
      </c>
      <c r="C78">
        <v>1702.75</v>
      </c>
      <c r="D78" s="3">
        <f>IFERROR(TradeDash[[#This Row],[Nifty]]/C77-1,"")</f>
        <v>8.4394432928633911E-3</v>
      </c>
      <c r="E78">
        <f ca="1">IFERROR(AVERAGE(OFFSET(TradeDash[[#This Row],[Returns]],0,0,-n_days))/STDEV(OFFSET(TradeDash[[#This Row],[Returns]],0,0,-n_days)),"")</f>
        <v>6.8112261658594325E-2</v>
      </c>
      <c r="F78">
        <f ca="1">IFERROR(AVERAGE(OFFSET(TradeDash[[#This Row],[Returns]],0,0,-n_days*2))/STDEV(OFFSET(TradeDash[[#This Row],[Returns]],0,0,-n_days*2)),"")</f>
        <v>6.4121240125232501E-2</v>
      </c>
      <c r="G78">
        <f ca="1">IF(ISNUMBER(TradeDash[[#This Row],[2n day Sharpe]]),AVERAGE(TradeDash[[#This Row],[n day Sharpe]:[2n day Sharpe]]),"")</f>
        <v>6.6116750891913406E-2</v>
      </c>
      <c r="H78">
        <f ca="1">IF(ISNUMBER(TradeDash[[#This Row],[Sharpe Average]]),IF(TradeDash[[#This Row],[Sharpe Average]]&gt;$G$1,1,0),"")</f>
        <v>1</v>
      </c>
      <c r="I78" s="2">
        <f ca="1">IF(ISNUMBER(TradeDash[[#This Row],[Signal]]),MAX(IF(AND(TradeDash[[#This Row],[Signal]]=1,I77&lt;1),I77+$E$1,IF(AND(TradeDash[[#This Row],[Signal]]=0,I77&gt;0),I77-$E$1,IF(AND(TradeDash[[#This Row],[Signal]]=1,I77=1),I77,IF(AND(TradeDash[[#This Row],[Signal]]=0,I77=0),I77,0)))),0),"")</f>
        <v>1</v>
      </c>
      <c r="J78" s="3">
        <f ca="1">IF(ISNUMBER(TradeDash[[#This Row],[Position]]),TradeDash[[#This Row],[Position]]*D79,"")</f>
        <v>-2.1377183967112079E-2</v>
      </c>
      <c r="K78" s="7">
        <f ca="1">K77*IFERROR(1+TradeDash[[#This Row],[Port Return]],1)</f>
        <v>989008.47848750849</v>
      </c>
      <c r="L78" s="7">
        <f ca="1">IF(ISNUMBER(TradeDash[[#This Row],[Port Return]]),L77*(1+TradeDash[[#This Row],[Returns]]),L77)</f>
        <v>1082829.8887122415</v>
      </c>
    </row>
    <row r="79" spans="1:12" x14ac:dyDescent="0.35">
      <c r="A79" s="1">
        <v>36593</v>
      </c>
      <c r="B79" s="16">
        <f>YEAR(TradeDash[[#This Row],[Date]])</f>
        <v>2000</v>
      </c>
      <c r="C79">
        <v>1666.35</v>
      </c>
      <c r="D79" s="3">
        <f>IFERROR(TradeDash[[#This Row],[Nifty]]/C78-1,"")</f>
        <v>-2.1377183967112079E-2</v>
      </c>
      <c r="E79">
        <f ca="1">IFERROR(AVERAGE(OFFSET(TradeDash[[#This Row],[Returns]],0,0,-n_days))/STDEV(OFFSET(TradeDash[[#This Row],[Returns]],0,0,-n_days)),"")</f>
        <v>-2.3779810577891188E-2</v>
      </c>
      <c r="F79">
        <f ca="1">IFERROR(AVERAGE(OFFSET(TradeDash[[#This Row],[Returns]],0,0,-n_days*2))/STDEV(OFFSET(TradeDash[[#This Row],[Returns]],0,0,-n_days*2)),"")</f>
        <v>8.7574415167157013E-2</v>
      </c>
      <c r="G79">
        <f ca="1">IF(ISNUMBER(TradeDash[[#This Row],[2n day Sharpe]]),AVERAGE(TradeDash[[#This Row],[n day Sharpe]:[2n day Sharpe]]),"")</f>
        <v>3.1897302294632911E-2</v>
      </c>
      <c r="H79">
        <f ca="1">IF(ISNUMBER(TradeDash[[#This Row],[Sharpe Average]]),IF(TradeDash[[#This Row],[Sharpe Average]]&gt;$G$1,1,0),"")</f>
        <v>1</v>
      </c>
      <c r="I79" s="2">
        <f ca="1">IF(ISNUMBER(TradeDash[[#This Row],[Signal]]),MAX(IF(AND(TradeDash[[#This Row],[Signal]]=1,I78&lt;1),I78+$E$1,IF(AND(TradeDash[[#This Row],[Signal]]=0,I78&gt;0),I78-$E$1,IF(AND(TradeDash[[#This Row],[Signal]]=1,I78=1),I78,IF(AND(TradeDash[[#This Row],[Signal]]=0,I78=0),I78,0)))),0),"")</f>
        <v>1</v>
      </c>
      <c r="J79" s="3">
        <f ca="1">IF(ISNUMBER(TradeDash[[#This Row],[Position]]),TradeDash[[#This Row],[Position]]*D80,"")</f>
        <v>-1.2062291835448713E-2</v>
      </c>
      <c r="K79" s="7">
        <f ca="1">K78*IFERROR(1+TradeDash[[#This Row],[Port Return]],1)</f>
        <v>977078.76959225908</v>
      </c>
      <c r="L79" s="7">
        <f ca="1">IF(ISNUMBER(TradeDash[[#This Row],[Port Return]]),L78*(1+TradeDash[[#This Row],[Returns]]),L78)</f>
        <v>1059682.0349761525</v>
      </c>
    </row>
    <row r="80" spans="1:12" x14ac:dyDescent="0.35">
      <c r="A80" s="1">
        <v>36594</v>
      </c>
      <c r="B80" s="16">
        <f>YEAR(TradeDash[[#This Row],[Date]])</f>
        <v>2000</v>
      </c>
      <c r="C80">
        <v>1646.25</v>
      </c>
      <c r="D80" s="3">
        <f>IFERROR(TradeDash[[#This Row],[Nifty]]/C79-1,"")</f>
        <v>-1.2062291835448713E-2</v>
      </c>
      <c r="E80">
        <f ca="1">IFERROR(AVERAGE(OFFSET(TradeDash[[#This Row],[Returns]],0,0,-n_days))/STDEV(OFFSET(TradeDash[[#This Row],[Returns]],0,0,-n_days)),"")</f>
        <v>-8.4238562966381561E-2</v>
      </c>
      <c r="F80">
        <f ca="1">IFERROR(AVERAGE(OFFSET(TradeDash[[#This Row],[Returns]],0,0,-n_days*2))/STDEV(OFFSET(TradeDash[[#This Row],[Returns]],0,0,-n_days*2)),"")</f>
        <v>2.7095048580095447E-2</v>
      </c>
      <c r="G80">
        <f ca="1">IF(ISNUMBER(TradeDash[[#This Row],[2n day Sharpe]]),AVERAGE(TradeDash[[#This Row],[n day Sharpe]:[2n day Sharpe]]),"")</f>
        <v>-2.8571757193143057E-2</v>
      </c>
      <c r="H80">
        <f ca="1">IF(ISNUMBER(TradeDash[[#This Row],[Sharpe Average]]),IF(TradeDash[[#This Row],[Sharpe Average]]&gt;$G$1,1,0),"")</f>
        <v>0</v>
      </c>
      <c r="I80" s="2">
        <f ca="1">IF(ISNUMBER(TradeDash[[#This Row],[Signal]]),MAX(IF(AND(TradeDash[[#This Row],[Signal]]=1,I79&lt;1),I79+$E$1,IF(AND(TradeDash[[#This Row],[Signal]]=0,I79&gt;0),I79-$E$1,IF(AND(TradeDash[[#This Row],[Signal]]=1,I79=1),I79,IF(AND(TradeDash[[#This Row],[Signal]]=0,I79=0),I79,0)))),0),"")</f>
        <v>0.8</v>
      </c>
      <c r="J80" s="3">
        <f ca="1">IF(ISNUMBER(TradeDash[[#This Row],[Position]]),TradeDash[[#This Row],[Position]]*D81,"")</f>
        <v>-2.1138952164009073E-2</v>
      </c>
      <c r="K80" s="7">
        <f ca="1">K79*IFERROR(1+TradeDash[[#This Row],[Port Return]],1)</f>
        <v>956424.34822137945</v>
      </c>
      <c r="L80" s="7">
        <f ca="1">IF(ISNUMBER(TradeDash[[#This Row],[Port Return]]),L79*(1+TradeDash[[#This Row],[Returns]]),L79)</f>
        <v>1046899.8410174879</v>
      </c>
    </row>
    <row r="81" spans="1:12" x14ac:dyDescent="0.35">
      <c r="A81" s="1">
        <v>36595</v>
      </c>
      <c r="B81" s="16">
        <f>YEAR(TradeDash[[#This Row],[Date]])</f>
        <v>2000</v>
      </c>
      <c r="C81">
        <v>1602.75</v>
      </c>
      <c r="D81" s="3">
        <f>IFERROR(TradeDash[[#This Row],[Nifty]]/C80-1,"")</f>
        <v>-2.6423690205011341E-2</v>
      </c>
      <c r="E81">
        <f ca="1">IFERROR(AVERAGE(OFFSET(TradeDash[[#This Row],[Returns]],0,0,-n_days))/STDEV(OFFSET(TradeDash[[#This Row],[Returns]],0,0,-n_days)),"")</f>
        <v>-0.216354492511209</v>
      </c>
      <c r="F81">
        <f ca="1">IFERROR(AVERAGE(OFFSET(TradeDash[[#This Row],[Returns]],0,0,-n_days*2))/STDEV(OFFSET(TradeDash[[#This Row],[Returns]],0,0,-n_days*2)),"")</f>
        <v>-6.794133288925544E-3</v>
      </c>
      <c r="G81">
        <f ca="1">IF(ISNUMBER(TradeDash[[#This Row],[2n day Sharpe]]),AVERAGE(TradeDash[[#This Row],[n day Sharpe]:[2n day Sharpe]]),"")</f>
        <v>-0.11157431290006728</v>
      </c>
      <c r="H81">
        <f ca="1">IF(ISNUMBER(TradeDash[[#This Row],[Sharpe Average]]),IF(TradeDash[[#This Row],[Sharpe Average]]&gt;$G$1,1,0),"")</f>
        <v>0</v>
      </c>
      <c r="I81" s="2">
        <f ca="1">IF(ISNUMBER(TradeDash[[#This Row],[Signal]]),MAX(IF(AND(TradeDash[[#This Row],[Signal]]=1,I80&lt;1),I80+$E$1,IF(AND(TradeDash[[#This Row],[Signal]]=0,I80&gt;0),I80-$E$1,IF(AND(TradeDash[[#This Row],[Signal]]=1,I80=1),I80,IF(AND(TradeDash[[#This Row],[Signal]]=0,I80=0),I80,0)))),0),"")</f>
        <v>0.60000000000000009</v>
      </c>
      <c r="J81" s="3">
        <f ca="1">IF(ISNUMBER(TradeDash[[#This Row],[Position]]),TradeDash[[#This Row],[Position]]*D82,"")</f>
        <v>-1.5741693963500204E-2</v>
      </c>
      <c r="K81" s="7">
        <f ca="1">K80*IFERROR(1+TradeDash[[#This Row],[Port Return]],1)</f>
        <v>941368.60883243836</v>
      </c>
      <c r="L81" s="7">
        <f ca="1">IF(ISNUMBER(TradeDash[[#This Row],[Port Return]]),L80*(1+TradeDash[[#This Row],[Returns]]),L80)</f>
        <v>1019236.8839427662</v>
      </c>
    </row>
    <row r="82" spans="1:12" x14ac:dyDescent="0.35">
      <c r="A82" s="1">
        <v>36598</v>
      </c>
      <c r="B82" s="16">
        <f>YEAR(TradeDash[[#This Row],[Date]])</f>
        <v>2000</v>
      </c>
      <c r="C82">
        <v>1560.7</v>
      </c>
      <c r="D82" s="3">
        <f>IFERROR(TradeDash[[#This Row],[Nifty]]/C81-1,"")</f>
        <v>-2.6236156605833671E-2</v>
      </c>
      <c r="E82">
        <f ca="1">IFERROR(AVERAGE(OFFSET(TradeDash[[#This Row],[Returns]],0,0,-n_days))/STDEV(OFFSET(TradeDash[[#This Row],[Returns]],0,0,-n_days)),"")</f>
        <v>-0.25770606265456508</v>
      </c>
      <c r="F82">
        <f ca="1">IFERROR(AVERAGE(OFFSET(TradeDash[[#This Row],[Returns]],0,0,-n_days*2))/STDEV(OFFSET(TradeDash[[#This Row],[Returns]],0,0,-n_days*2)),"")</f>
        <v>-4.2616484990724679E-2</v>
      </c>
      <c r="G82">
        <f ca="1">IF(ISNUMBER(TradeDash[[#This Row],[2n day Sharpe]]),AVERAGE(TradeDash[[#This Row],[n day Sharpe]:[2n day Sharpe]]),"")</f>
        <v>-0.15016127382264488</v>
      </c>
      <c r="H82">
        <f ca="1">IF(ISNUMBER(TradeDash[[#This Row],[Sharpe Average]]),IF(TradeDash[[#This Row],[Sharpe Average]]&gt;$G$1,1,0),"")</f>
        <v>0</v>
      </c>
      <c r="I82" s="2">
        <f ca="1">IF(ISNUMBER(TradeDash[[#This Row],[Signal]]),MAX(IF(AND(TradeDash[[#This Row],[Signal]]=1,I81&lt;1),I81+$E$1,IF(AND(TradeDash[[#This Row],[Signal]]=0,I81&gt;0),I81-$E$1,IF(AND(TradeDash[[#This Row],[Signal]]=1,I81=1),I81,IF(AND(TradeDash[[#This Row],[Signal]]=0,I81=0),I81,0)))),0),"")</f>
        <v>0.40000000000000008</v>
      </c>
      <c r="J82" s="3">
        <f ca="1">IF(ISNUMBER(TradeDash[[#This Row],[Position]]),TradeDash[[#This Row],[Position]]*D83,"")</f>
        <v>1.6274748510283212E-3</v>
      </c>
      <c r="K82" s="7">
        <f ca="1">K81*IFERROR(1+TradeDash[[#This Row],[Port Return]],1)</f>
        <v>942900.66256886069</v>
      </c>
      <c r="L82" s="7">
        <f ca="1">IF(ISNUMBER(TradeDash[[#This Row],[Port Return]]),L81*(1+TradeDash[[#This Row],[Returns]]),L81)</f>
        <v>992496.02543720196</v>
      </c>
    </row>
    <row r="83" spans="1:12" x14ac:dyDescent="0.35">
      <c r="A83" s="1">
        <v>36599</v>
      </c>
      <c r="B83" s="16">
        <f>YEAR(TradeDash[[#This Row],[Date]])</f>
        <v>2000</v>
      </c>
      <c r="C83">
        <v>1567.05</v>
      </c>
      <c r="D83" s="3">
        <f>IFERROR(TradeDash[[#This Row],[Nifty]]/C82-1,"")</f>
        <v>4.0686871275708025E-3</v>
      </c>
      <c r="E83">
        <f ca="1">IFERROR(AVERAGE(OFFSET(TradeDash[[#This Row],[Returns]],0,0,-n_days))/STDEV(OFFSET(TradeDash[[#This Row],[Returns]],0,0,-n_days)),"")</f>
        <v>-0.19353599711631153</v>
      </c>
      <c r="F83">
        <f ca="1">IFERROR(AVERAGE(OFFSET(TradeDash[[#This Row],[Returns]],0,0,-n_days*2))/STDEV(OFFSET(TradeDash[[#This Row],[Returns]],0,0,-n_days*2)),"")</f>
        <v>-2.8088661331057384E-2</v>
      </c>
      <c r="G83">
        <f ca="1">IF(ISNUMBER(TradeDash[[#This Row],[2n day Sharpe]]),AVERAGE(TradeDash[[#This Row],[n day Sharpe]:[2n day Sharpe]]),"")</f>
        <v>-0.11081232922368446</v>
      </c>
      <c r="H83">
        <f ca="1">IF(ISNUMBER(TradeDash[[#This Row],[Sharpe Average]]),IF(TradeDash[[#This Row],[Sharpe Average]]&gt;$G$1,1,0),"")</f>
        <v>0</v>
      </c>
      <c r="I83" s="2">
        <f ca="1">IF(ISNUMBER(TradeDash[[#This Row],[Signal]]),MAX(IF(AND(TradeDash[[#This Row],[Signal]]=1,I82&lt;1),I82+$E$1,IF(AND(TradeDash[[#This Row],[Signal]]=0,I82&gt;0),I82-$E$1,IF(AND(TradeDash[[#This Row],[Signal]]=1,I82=1),I82,IF(AND(TradeDash[[#This Row],[Signal]]=0,I82=0),I82,0)))),0),"")</f>
        <v>0.20000000000000007</v>
      </c>
      <c r="J83" s="3">
        <f ca="1">IF(ISNUMBER(TradeDash[[#This Row],[Position]]),TradeDash[[#This Row],[Position]]*D84,"")</f>
        <v>6.7706837688650736E-3</v>
      </c>
      <c r="K83" s="7">
        <f ca="1">K82*IFERROR(1+TradeDash[[#This Row],[Port Return]],1)</f>
        <v>949284.74478056771</v>
      </c>
      <c r="L83" s="7">
        <f ca="1">IF(ISNUMBER(TradeDash[[#This Row],[Port Return]]),L82*(1+TradeDash[[#This Row],[Returns]]),L82)</f>
        <v>996534.18124006351</v>
      </c>
    </row>
    <row r="84" spans="1:12" x14ac:dyDescent="0.35">
      <c r="A84" s="1">
        <v>36600</v>
      </c>
      <c r="B84" s="16">
        <f>YEAR(TradeDash[[#This Row],[Date]])</f>
        <v>2000</v>
      </c>
      <c r="C84">
        <v>1620.1</v>
      </c>
      <c r="D84" s="3">
        <f>IFERROR(TradeDash[[#This Row],[Nifty]]/C83-1,"")</f>
        <v>3.3853418844325356E-2</v>
      </c>
      <c r="E84">
        <f ca="1">IFERROR(AVERAGE(OFFSET(TradeDash[[#This Row],[Returns]],0,0,-n_days))/STDEV(OFFSET(TradeDash[[#This Row],[Returns]],0,0,-n_days)),"")</f>
        <v>-0.11367209214966568</v>
      </c>
      <c r="F84">
        <f ca="1">IFERROR(AVERAGE(OFFSET(TradeDash[[#This Row],[Returns]],0,0,-n_days*2))/STDEV(OFFSET(TradeDash[[#This Row],[Returns]],0,0,-n_days*2)),"")</f>
        <v>2.0170631318014418E-2</v>
      </c>
      <c r="G84">
        <f ca="1">IF(ISNUMBER(TradeDash[[#This Row],[2n day Sharpe]]),AVERAGE(TradeDash[[#This Row],[n day Sharpe]:[2n day Sharpe]]),"")</f>
        <v>-4.6750730415825635E-2</v>
      </c>
      <c r="H84">
        <f ca="1">IF(ISNUMBER(TradeDash[[#This Row],[Sharpe Average]]),IF(TradeDash[[#This Row],[Sharpe Average]]&gt;$G$1,1,0),"")</f>
        <v>0</v>
      </c>
      <c r="I84" s="2">
        <f ca="1">IF(ISNUMBER(TradeDash[[#This Row],[Signal]]),MAX(IF(AND(TradeDash[[#This Row],[Signal]]=1,I83&lt;1),I83+$E$1,IF(AND(TradeDash[[#This Row],[Signal]]=0,I83&gt;0),I83-$E$1,IF(AND(TradeDash[[#This Row],[Signal]]=1,I83=1),I83,IF(AND(TradeDash[[#This Row],[Signal]]=0,I83=0),I83,0)))),0),"")</f>
        <v>5.5511151231257827E-17</v>
      </c>
      <c r="J84" s="3">
        <f ca="1">IF(ISNUMBER(TradeDash[[#This Row],[Position]]),TradeDash[[#This Row],[Position]]*D85,"")</f>
        <v>-1.983887202203455E-18</v>
      </c>
      <c r="K84" s="7">
        <f ca="1">K83*IFERROR(1+TradeDash[[#This Row],[Port Return]],1)</f>
        <v>949284.74478056771</v>
      </c>
      <c r="L84" s="7">
        <f ca="1">IF(ISNUMBER(TradeDash[[#This Row],[Port Return]]),L83*(1+TradeDash[[#This Row],[Returns]]),L83)</f>
        <v>1030270.2702702702</v>
      </c>
    </row>
    <row r="85" spans="1:12" x14ac:dyDescent="0.35">
      <c r="A85" s="1">
        <v>36601</v>
      </c>
      <c r="B85" s="16">
        <f>YEAR(TradeDash[[#This Row],[Date]])</f>
        <v>2000</v>
      </c>
      <c r="C85">
        <v>1562.2</v>
      </c>
      <c r="D85" s="3">
        <f>IFERROR(TradeDash[[#This Row],[Nifty]]/C84-1,"")</f>
        <v>-3.5738534658354304E-2</v>
      </c>
      <c r="E85">
        <f ca="1">IFERROR(AVERAGE(OFFSET(TradeDash[[#This Row],[Returns]],0,0,-n_days))/STDEV(OFFSET(TradeDash[[#This Row],[Returns]],0,0,-n_days)),"")</f>
        <v>-0.22956255126388153</v>
      </c>
      <c r="F85">
        <f ca="1">IFERROR(AVERAGE(OFFSET(TradeDash[[#This Row],[Returns]],0,0,-n_days*2))/STDEV(OFFSET(TradeDash[[#This Row],[Returns]],0,0,-n_days*2)),"")</f>
        <v>-4.6468395281670315E-2</v>
      </c>
      <c r="G85">
        <f ca="1">IF(ISNUMBER(TradeDash[[#This Row],[2n day Sharpe]]),AVERAGE(TradeDash[[#This Row],[n day Sharpe]:[2n day Sharpe]]),"")</f>
        <v>-0.13801547327277591</v>
      </c>
      <c r="H85">
        <f ca="1">IF(ISNUMBER(TradeDash[[#This Row],[Sharpe Average]]),IF(TradeDash[[#This Row],[Sharpe Average]]&gt;$G$1,1,0),"")</f>
        <v>0</v>
      </c>
      <c r="I85" s="2">
        <f ca="1">IF(ISNUMBER(TradeDash[[#This Row],[Signal]]),MAX(IF(AND(TradeDash[[#This Row],[Signal]]=1,I84&lt;1),I84+$E$1,IF(AND(TradeDash[[#This Row],[Signal]]=0,I84&gt;0),I84-$E$1,IF(AND(TradeDash[[#This Row],[Signal]]=1,I84=1),I84,IF(AND(TradeDash[[#This Row],[Signal]]=0,I84=0),I84,0)))),0),"")</f>
        <v>0</v>
      </c>
      <c r="J85" s="3">
        <f ca="1">IF(ISNUMBER(TradeDash[[#This Row],[Position]]),TradeDash[[#This Row],[Position]]*D86,"")</f>
        <v>0</v>
      </c>
      <c r="K85" s="7">
        <f ca="1">K84*IFERROR(1+TradeDash[[#This Row],[Port Return]],1)</f>
        <v>949284.74478056771</v>
      </c>
      <c r="L85" s="7">
        <f ca="1">IF(ISNUMBER(TradeDash[[#This Row],[Port Return]]),L84*(1+TradeDash[[#This Row],[Returns]]),L84)</f>
        <v>993449.92050874408</v>
      </c>
    </row>
    <row r="86" spans="1:12" x14ac:dyDescent="0.35">
      <c r="A86" s="1">
        <v>36606</v>
      </c>
      <c r="B86" s="16">
        <f>YEAR(TradeDash[[#This Row],[Date]])</f>
        <v>2000</v>
      </c>
      <c r="C86">
        <v>1556.6</v>
      </c>
      <c r="D86" s="3">
        <f>IFERROR(TradeDash[[#This Row],[Nifty]]/C85-1,"")</f>
        <v>-3.5846882601460184E-3</v>
      </c>
      <c r="E86">
        <f ca="1">IFERROR(AVERAGE(OFFSET(TradeDash[[#This Row],[Returns]],0,0,-n_days))/STDEV(OFFSET(TradeDash[[#This Row],[Returns]],0,0,-n_days)),"")</f>
        <v>-0.20750020855198562</v>
      </c>
      <c r="F86">
        <f ca="1">IFERROR(AVERAGE(OFFSET(TradeDash[[#This Row],[Returns]],0,0,-n_days*2))/STDEV(OFFSET(TradeDash[[#This Row],[Returns]],0,0,-n_days*2)),"")</f>
        <v>-2.5633974094756855E-2</v>
      </c>
      <c r="G86">
        <f ca="1">IF(ISNUMBER(TradeDash[[#This Row],[2n day Sharpe]]),AVERAGE(TradeDash[[#This Row],[n day Sharpe]:[2n day Sharpe]]),"")</f>
        <v>-0.11656709132337123</v>
      </c>
      <c r="H86">
        <f ca="1">IF(ISNUMBER(TradeDash[[#This Row],[Sharpe Average]]),IF(TradeDash[[#This Row],[Sharpe Average]]&gt;$G$1,1,0),"")</f>
        <v>0</v>
      </c>
      <c r="I86" s="2">
        <f ca="1">IF(ISNUMBER(TradeDash[[#This Row],[Signal]]),MAX(IF(AND(TradeDash[[#This Row],[Signal]]=1,I85&lt;1),I85+$E$1,IF(AND(TradeDash[[#This Row],[Signal]]=0,I85&gt;0),I85-$E$1,IF(AND(TradeDash[[#This Row],[Signal]]=1,I85=1),I85,IF(AND(TradeDash[[#This Row],[Signal]]=0,I85=0),I85,0)))),0),"")</f>
        <v>0</v>
      </c>
      <c r="J86" s="3">
        <f ca="1">IF(ISNUMBER(TradeDash[[#This Row],[Position]]),TradeDash[[#This Row],[Position]]*D87,"")</f>
        <v>0</v>
      </c>
      <c r="K86" s="7">
        <f ca="1">K85*IFERROR(1+TradeDash[[#This Row],[Port Return]],1)</f>
        <v>949284.74478056771</v>
      </c>
      <c r="L86" s="7">
        <f ca="1">IF(ISNUMBER(TradeDash[[#This Row],[Port Return]]),L85*(1+TradeDash[[#This Row],[Returns]]),L85)</f>
        <v>989888.71224165335</v>
      </c>
    </row>
    <row r="87" spans="1:12" x14ac:dyDescent="0.35">
      <c r="A87" s="1">
        <v>36607</v>
      </c>
      <c r="B87" s="16">
        <f>YEAR(TradeDash[[#This Row],[Date]])</f>
        <v>2000</v>
      </c>
      <c r="C87">
        <v>1589.6</v>
      </c>
      <c r="D87" s="3">
        <f>IFERROR(TradeDash[[#This Row],[Nifty]]/C86-1,"")</f>
        <v>2.1200051394064001E-2</v>
      </c>
      <c r="E87">
        <f ca="1">IFERROR(AVERAGE(OFFSET(TradeDash[[#This Row],[Returns]],0,0,-n_days))/STDEV(OFFSET(TradeDash[[#This Row],[Returns]],0,0,-n_days)),"")</f>
        <v>-0.20634382802554144</v>
      </c>
      <c r="F87">
        <f ca="1">IFERROR(AVERAGE(OFFSET(TradeDash[[#This Row],[Returns]],0,0,-n_days*2))/STDEV(OFFSET(TradeDash[[#This Row],[Returns]],0,0,-n_days*2)),"")</f>
        <v>-1.4169581209801198E-2</v>
      </c>
      <c r="G87">
        <f ca="1">IF(ISNUMBER(TradeDash[[#This Row],[2n day Sharpe]]),AVERAGE(TradeDash[[#This Row],[n day Sharpe]:[2n day Sharpe]]),"")</f>
        <v>-0.11025670461767131</v>
      </c>
      <c r="H87">
        <f ca="1">IF(ISNUMBER(TradeDash[[#This Row],[Sharpe Average]]),IF(TradeDash[[#This Row],[Sharpe Average]]&gt;$G$1,1,0),"")</f>
        <v>0</v>
      </c>
      <c r="I87" s="2">
        <f ca="1">IF(ISNUMBER(TradeDash[[#This Row],[Signal]]),MAX(IF(AND(TradeDash[[#This Row],[Signal]]=1,I86&lt;1),I86+$E$1,IF(AND(TradeDash[[#This Row],[Signal]]=0,I86&gt;0),I86-$E$1,IF(AND(TradeDash[[#This Row],[Signal]]=1,I86=1),I86,IF(AND(TradeDash[[#This Row],[Signal]]=0,I86=0),I86,0)))),0),"")</f>
        <v>0</v>
      </c>
      <c r="J87" s="3">
        <f ca="1">IF(ISNUMBER(TradeDash[[#This Row],[Position]]),TradeDash[[#This Row],[Position]]*D88,"")</f>
        <v>0</v>
      </c>
      <c r="K87" s="7">
        <f ca="1">K86*IFERROR(1+TradeDash[[#This Row],[Port Return]],1)</f>
        <v>949284.74478056771</v>
      </c>
      <c r="L87" s="7">
        <f ca="1">IF(ISNUMBER(TradeDash[[#This Row],[Port Return]]),L86*(1+TradeDash[[#This Row],[Returns]]),L86)</f>
        <v>1010874.4038155802</v>
      </c>
    </row>
    <row r="88" spans="1:12" x14ac:dyDescent="0.35">
      <c r="A88" s="1">
        <v>36608</v>
      </c>
      <c r="B88" s="16">
        <f>YEAR(TradeDash[[#This Row],[Date]])</f>
        <v>2000</v>
      </c>
      <c r="C88">
        <v>1553.4</v>
      </c>
      <c r="D88" s="3">
        <f>IFERROR(TradeDash[[#This Row],[Nifty]]/C87-1,"")</f>
        <v>-2.2773024660291741E-2</v>
      </c>
      <c r="E88">
        <f ca="1">IFERROR(AVERAGE(OFFSET(TradeDash[[#This Row],[Returns]],0,0,-n_days))/STDEV(OFFSET(TradeDash[[#This Row],[Returns]],0,0,-n_days)),"")</f>
        <v>-0.23488992686446891</v>
      </c>
      <c r="F88">
        <f ca="1">IFERROR(AVERAGE(OFFSET(TradeDash[[#This Row],[Returns]],0,0,-n_days*2))/STDEV(OFFSET(TradeDash[[#This Row],[Returns]],0,0,-n_days*2)),"")</f>
        <v>-3.6553897287093275E-2</v>
      </c>
      <c r="G88">
        <f ca="1">IF(ISNUMBER(TradeDash[[#This Row],[2n day Sharpe]]),AVERAGE(TradeDash[[#This Row],[n day Sharpe]:[2n day Sharpe]]),"")</f>
        <v>-0.1357219120757811</v>
      </c>
      <c r="H88">
        <f ca="1">IF(ISNUMBER(TradeDash[[#This Row],[Sharpe Average]]),IF(TradeDash[[#This Row],[Sharpe Average]]&gt;$G$1,1,0),"")</f>
        <v>0</v>
      </c>
      <c r="I88" s="2">
        <f ca="1">IF(ISNUMBER(TradeDash[[#This Row],[Signal]]),MAX(IF(AND(TradeDash[[#This Row],[Signal]]=1,I87&lt;1),I87+$E$1,IF(AND(TradeDash[[#This Row],[Signal]]=0,I87&gt;0),I87-$E$1,IF(AND(TradeDash[[#This Row],[Signal]]=1,I87=1),I87,IF(AND(TradeDash[[#This Row],[Signal]]=0,I87=0),I87,0)))),0),"")</f>
        <v>0</v>
      </c>
      <c r="J88" s="3">
        <f ca="1">IF(ISNUMBER(TradeDash[[#This Row],[Position]]),TradeDash[[#This Row],[Position]]*D89,"")</f>
        <v>0</v>
      </c>
      <c r="K88" s="7">
        <f ca="1">K87*IFERROR(1+TradeDash[[#This Row],[Port Return]],1)</f>
        <v>949284.74478056771</v>
      </c>
      <c r="L88" s="7">
        <f ca="1">IF(ISNUMBER(TradeDash[[#This Row],[Port Return]]),L87*(1+TradeDash[[#This Row],[Returns]]),L87)</f>
        <v>987853.73608903028</v>
      </c>
    </row>
    <row r="89" spans="1:12" x14ac:dyDescent="0.35">
      <c r="A89" s="1">
        <v>36609</v>
      </c>
      <c r="B89" s="16">
        <f>YEAR(TradeDash[[#This Row],[Date]])</f>
        <v>2000</v>
      </c>
      <c r="C89">
        <v>1569.55</v>
      </c>
      <c r="D89" s="3">
        <f>IFERROR(TradeDash[[#This Row],[Nifty]]/C88-1,"")</f>
        <v>1.0396549504313013E-2</v>
      </c>
      <c r="E89">
        <f ca="1">IFERROR(AVERAGE(OFFSET(TradeDash[[#This Row],[Returns]],0,0,-n_days))/STDEV(OFFSET(TradeDash[[#This Row],[Returns]],0,0,-n_days)),"")</f>
        <v>-0.16009018723970753</v>
      </c>
      <c r="F89">
        <f ca="1">IFERROR(AVERAGE(OFFSET(TradeDash[[#This Row],[Returns]],0,0,-n_days*2))/STDEV(OFFSET(TradeDash[[#This Row],[Returns]],0,0,-n_days*2)),"")</f>
        <v>-3.1989535093686779E-3</v>
      </c>
      <c r="G89">
        <f ca="1">IF(ISNUMBER(TradeDash[[#This Row],[2n day Sharpe]]),AVERAGE(TradeDash[[#This Row],[n day Sharpe]:[2n day Sharpe]]),"")</f>
        <v>-8.1644570374538109E-2</v>
      </c>
      <c r="H89">
        <f ca="1">IF(ISNUMBER(TradeDash[[#This Row],[Sharpe Average]]),IF(TradeDash[[#This Row],[Sharpe Average]]&gt;$G$1,1,0),"")</f>
        <v>0</v>
      </c>
      <c r="I89" s="2">
        <f ca="1">IF(ISNUMBER(TradeDash[[#This Row],[Signal]]),MAX(IF(AND(TradeDash[[#This Row],[Signal]]=1,I88&lt;1),I88+$E$1,IF(AND(TradeDash[[#This Row],[Signal]]=0,I88&gt;0),I88-$E$1,IF(AND(TradeDash[[#This Row],[Signal]]=1,I88=1),I88,IF(AND(TradeDash[[#This Row],[Signal]]=0,I88=0),I88,0)))),0),"")</f>
        <v>0</v>
      </c>
      <c r="J89" s="3">
        <f ca="1">IF(ISNUMBER(TradeDash[[#This Row],[Position]]),TradeDash[[#This Row],[Position]]*D90,"")</f>
        <v>0</v>
      </c>
      <c r="K89" s="7">
        <f ca="1">K88*IFERROR(1+TradeDash[[#This Row],[Port Return]],1)</f>
        <v>949284.74478056771</v>
      </c>
      <c r="L89" s="7">
        <f ca="1">IF(ISNUMBER(TradeDash[[#This Row],[Port Return]]),L88*(1+TradeDash[[#This Row],[Returns]]),L88)</f>
        <v>998124.00635930046</v>
      </c>
    </row>
    <row r="90" spans="1:12" x14ac:dyDescent="0.35">
      <c r="A90" s="1">
        <v>36612</v>
      </c>
      <c r="B90" s="16">
        <f>YEAR(TradeDash[[#This Row],[Date]])</f>
        <v>2000</v>
      </c>
      <c r="C90">
        <v>1562.95</v>
      </c>
      <c r="D90" s="3">
        <f>IFERROR(TradeDash[[#This Row],[Nifty]]/C89-1,"")</f>
        <v>-4.2050269185435196E-3</v>
      </c>
      <c r="E90">
        <f ca="1">IFERROR(AVERAGE(OFFSET(TradeDash[[#This Row],[Returns]],0,0,-n_days))/STDEV(OFFSET(TradeDash[[#This Row],[Returns]],0,0,-n_days)),"")</f>
        <v>-0.22297072491856476</v>
      </c>
      <c r="F90">
        <f ca="1">IFERROR(AVERAGE(OFFSET(TradeDash[[#This Row],[Returns]],0,0,-n_days*2))/STDEV(OFFSET(TradeDash[[#This Row],[Returns]],0,0,-n_days*2)),"")</f>
        <v>-2.2020479662046542E-2</v>
      </c>
      <c r="G90">
        <f ca="1">IF(ISNUMBER(TradeDash[[#This Row],[2n day Sharpe]]),AVERAGE(TradeDash[[#This Row],[n day Sharpe]:[2n day Sharpe]]),"")</f>
        <v>-0.12249560229030565</v>
      </c>
      <c r="H90">
        <f ca="1">IF(ISNUMBER(TradeDash[[#This Row],[Sharpe Average]]),IF(TradeDash[[#This Row],[Sharpe Average]]&gt;$G$1,1,0),"")</f>
        <v>0</v>
      </c>
      <c r="I90" s="2">
        <f ca="1">IF(ISNUMBER(TradeDash[[#This Row],[Signal]]),MAX(IF(AND(TradeDash[[#This Row],[Signal]]=1,I89&lt;1),I89+$E$1,IF(AND(TradeDash[[#This Row],[Signal]]=0,I89&gt;0),I89-$E$1,IF(AND(TradeDash[[#This Row],[Signal]]=1,I89=1),I89,IF(AND(TradeDash[[#This Row],[Signal]]=0,I89=0),I89,0)))),0),"")</f>
        <v>0</v>
      </c>
      <c r="J90" s="3">
        <f ca="1">IF(ISNUMBER(TradeDash[[#This Row],[Position]]),TradeDash[[#This Row],[Position]]*D91,"")</f>
        <v>0</v>
      </c>
      <c r="K90" s="7">
        <f ca="1">K89*IFERROR(1+TradeDash[[#This Row],[Port Return]],1)</f>
        <v>949284.74478056771</v>
      </c>
      <c r="L90" s="7">
        <f ca="1">IF(ISNUMBER(TradeDash[[#This Row],[Port Return]]),L89*(1+TradeDash[[#This Row],[Returns]]),L89)</f>
        <v>993926.86804451514</v>
      </c>
    </row>
    <row r="91" spans="1:12" x14ac:dyDescent="0.35">
      <c r="A91" s="1">
        <v>36613</v>
      </c>
      <c r="B91" s="16">
        <f>YEAR(TradeDash[[#This Row],[Date]])</f>
        <v>2000</v>
      </c>
      <c r="C91">
        <v>1568.6</v>
      </c>
      <c r="D91" s="3">
        <f>IFERROR(TradeDash[[#This Row],[Nifty]]/C90-1,"")</f>
        <v>3.6149588918390485E-3</v>
      </c>
      <c r="E91">
        <f ca="1">IFERROR(AVERAGE(OFFSET(TradeDash[[#This Row],[Returns]],0,0,-n_days))/STDEV(OFFSET(TradeDash[[#This Row],[Returns]],0,0,-n_days)),"")</f>
        <v>-0.18635870368257462</v>
      </c>
      <c r="F91">
        <f ca="1">IFERROR(AVERAGE(OFFSET(TradeDash[[#This Row],[Returns]],0,0,-n_days*2))/STDEV(OFFSET(TradeDash[[#This Row],[Returns]],0,0,-n_days*2)),"")</f>
        <v>-1.3858953069420043E-2</v>
      </c>
      <c r="G91">
        <f ca="1">IF(ISNUMBER(TradeDash[[#This Row],[2n day Sharpe]]),AVERAGE(TradeDash[[#This Row],[n day Sharpe]:[2n day Sharpe]]),"")</f>
        <v>-0.10010882837599733</v>
      </c>
      <c r="H91">
        <f ca="1">IF(ISNUMBER(TradeDash[[#This Row],[Sharpe Average]]),IF(TradeDash[[#This Row],[Sharpe Average]]&gt;$G$1,1,0),"")</f>
        <v>0</v>
      </c>
      <c r="I91" s="2">
        <f ca="1">IF(ISNUMBER(TradeDash[[#This Row],[Signal]]),MAX(IF(AND(TradeDash[[#This Row],[Signal]]=1,I90&lt;1),I90+$E$1,IF(AND(TradeDash[[#This Row],[Signal]]=0,I90&gt;0),I90-$E$1,IF(AND(TradeDash[[#This Row],[Signal]]=1,I90=1),I90,IF(AND(TradeDash[[#This Row],[Signal]]=0,I90=0),I90,0)))),0),"")</f>
        <v>0</v>
      </c>
      <c r="J91" s="3">
        <f ca="1">IF(ISNUMBER(TradeDash[[#This Row],[Position]]),TradeDash[[#This Row],[Position]]*D92,"")</f>
        <v>0</v>
      </c>
      <c r="K91" s="7">
        <f ca="1">K90*IFERROR(1+TradeDash[[#This Row],[Port Return]],1)</f>
        <v>949284.74478056771</v>
      </c>
      <c r="L91" s="7">
        <f ca="1">IF(ISNUMBER(TradeDash[[#This Row],[Port Return]]),L90*(1+TradeDash[[#This Row],[Returns]]),L90)</f>
        <v>997519.87281399034</v>
      </c>
    </row>
    <row r="92" spans="1:12" x14ac:dyDescent="0.35">
      <c r="A92" s="1">
        <v>36614</v>
      </c>
      <c r="B92" s="16">
        <f>YEAR(TradeDash[[#This Row],[Date]])</f>
        <v>2000</v>
      </c>
      <c r="C92">
        <v>1558.25</v>
      </c>
      <c r="D92" s="3">
        <f>IFERROR(TradeDash[[#This Row],[Nifty]]/C91-1,"")</f>
        <v>-6.5982404692082053E-3</v>
      </c>
      <c r="E92">
        <f ca="1">IFERROR(AVERAGE(OFFSET(TradeDash[[#This Row],[Returns]],0,0,-n_days))/STDEV(OFFSET(TradeDash[[#This Row],[Returns]],0,0,-n_days)),"")</f>
        <v>-0.21904067522621282</v>
      </c>
      <c r="F92">
        <f ca="1">IFERROR(AVERAGE(OFFSET(TradeDash[[#This Row],[Returns]],0,0,-n_days*2))/STDEV(OFFSET(TradeDash[[#This Row],[Returns]],0,0,-n_days*2)),"")</f>
        <v>1.947921500284891E-2</v>
      </c>
      <c r="G92">
        <f ca="1">IF(ISNUMBER(TradeDash[[#This Row],[2n day Sharpe]]),AVERAGE(TradeDash[[#This Row],[n day Sharpe]:[2n day Sharpe]]),"")</f>
        <v>-9.9780730111681953E-2</v>
      </c>
      <c r="H92">
        <f ca="1">IF(ISNUMBER(TradeDash[[#This Row],[Sharpe Average]]),IF(TradeDash[[#This Row],[Sharpe Average]]&gt;$G$1,1,0),"")</f>
        <v>0</v>
      </c>
      <c r="I92" s="2">
        <f ca="1">IF(ISNUMBER(TradeDash[[#This Row],[Signal]]),MAX(IF(AND(TradeDash[[#This Row],[Signal]]=1,I91&lt;1),I91+$E$1,IF(AND(TradeDash[[#This Row],[Signal]]=0,I91&gt;0),I91-$E$1,IF(AND(TradeDash[[#This Row],[Signal]]=1,I91=1),I91,IF(AND(TradeDash[[#This Row],[Signal]]=0,I91=0),I91,0)))),0),"")</f>
        <v>0</v>
      </c>
      <c r="J92" s="3">
        <f ca="1">IF(ISNUMBER(TradeDash[[#This Row],[Position]]),TradeDash[[#This Row],[Position]]*D93,"")</f>
        <v>0</v>
      </c>
      <c r="K92" s="7">
        <f ca="1">K91*IFERROR(1+TradeDash[[#This Row],[Port Return]],1)</f>
        <v>949284.74478056771</v>
      </c>
      <c r="L92" s="7">
        <f ca="1">IF(ISNUMBER(TradeDash[[#This Row],[Port Return]]),L91*(1+TradeDash[[#This Row],[Returns]]),L91)</f>
        <v>990937.9968203496</v>
      </c>
    </row>
    <row r="93" spans="1:12" x14ac:dyDescent="0.35">
      <c r="A93" s="1">
        <v>36615</v>
      </c>
      <c r="B93" s="16">
        <f>YEAR(TradeDash[[#This Row],[Date]])</f>
        <v>2000</v>
      </c>
      <c r="C93">
        <v>1549.5</v>
      </c>
      <c r="D93" s="3">
        <f>IFERROR(TradeDash[[#This Row],[Nifty]]/C92-1,"")</f>
        <v>-5.6152735440397894E-3</v>
      </c>
      <c r="E93">
        <f ca="1">IFERROR(AVERAGE(OFFSET(TradeDash[[#This Row],[Returns]],0,0,-n_days))/STDEV(OFFSET(TradeDash[[#This Row],[Returns]],0,0,-n_days)),"")</f>
        <v>-0.15265739303791989</v>
      </c>
      <c r="F93">
        <f ca="1">IFERROR(AVERAGE(OFFSET(TradeDash[[#This Row],[Returns]],0,0,-n_days*2))/STDEV(OFFSET(TradeDash[[#This Row],[Returns]],0,0,-n_days*2)),"")</f>
        <v>9.5731236123937722E-3</v>
      </c>
      <c r="G93">
        <f ca="1">IF(ISNUMBER(TradeDash[[#This Row],[2n day Sharpe]]),AVERAGE(TradeDash[[#This Row],[n day Sharpe]:[2n day Sharpe]]),"")</f>
        <v>-7.1542134712763064E-2</v>
      </c>
      <c r="H93">
        <f ca="1">IF(ISNUMBER(TradeDash[[#This Row],[Sharpe Average]]),IF(TradeDash[[#This Row],[Sharpe Average]]&gt;$G$1,1,0),"")</f>
        <v>0</v>
      </c>
      <c r="I93" s="2">
        <f ca="1">IF(ISNUMBER(TradeDash[[#This Row],[Signal]]),MAX(IF(AND(TradeDash[[#This Row],[Signal]]=1,I92&lt;1),I92+$E$1,IF(AND(TradeDash[[#This Row],[Signal]]=0,I92&gt;0),I92-$E$1,IF(AND(TradeDash[[#This Row],[Signal]]=1,I92=1),I92,IF(AND(TradeDash[[#This Row],[Signal]]=0,I92=0),I92,0)))),0),"")</f>
        <v>0</v>
      </c>
      <c r="J93" s="3">
        <f ca="1">IF(ISNUMBER(TradeDash[[#This Row],[Position]]),TradeDash[[#This Row],[Position]]*D94,"")</f>
        <v>0</v>
      </c>
      <c r="K93" s="7">
        <f ca="1">K92*IFERROR(1+TradeDash[[#This Row],[Port Return]],1)</f>
        <v>949284.74478056771</v>
      </c>
      <c r="L93" s="7">
        <f ca="1">IF(ISNUMBER(TradeDash[[#This Row],[Port Return]]),L92*(1+TradeDash[[#This Row],[Returns]]),L92)</f>
        <v>985373.6089030205</v>
      </c>
    </row>
    <row r="94" spans="1:12" x14ac:dyDescent="0.35">
      <c r="A94" s="1">
        <v>36616</v>
      </c>
      <c r="B94" s="16">
        <f>YEAR(TradeDash[[#This Row],[Date]])</f>
        <v>2000</v>
      </c>
      <c r="C94">
        <v>1528.45</v>
      </c>
      <c r="D94" s="3">
        <f>IFERROR(TradeDash[[#This Row],[Nifty]]/C93-1,"")</f>
        <v>-1.3585027428202667E-2</v>
      </c>
      <c r="E94">
        <f ca="1">IFERROR(AVERAGE(OFFSET(TradeDash[[#This Row],[Returns]],0,0,-n_days))/STDEV(OFFSET(TradeDash[[#This Row],[Returns]],0,0,-n_days)),"")</f>
        <v>-0.30256515801590317</v>
      </c>
      <c r="F94">
        <f ca="1">IFERROR(AVERAGE(OFFSET(TradeDash[[#This Row],[Returns]],0,0,-n_days*2))/STDEV(OFFSET(TradeDash[[#This Row],[Returns]],0,0,-n_days*2)),"")</f>
        <v>-4.0065848162385176E-2</v>
      </c>
      <c r="G94">
        <f ca="1">IF(ISNUMBER(TradeDash[[#This Row],[2n day Sharpe]]),AVERAGE(TradeDash[[#This Row],[n day Sharpe]:[2n day Sharpe]]),"")</f>
        <v>-0.17131550308914417</v>
      </c>
      <c r="H94">
        <f ca="1">IF(ISNUMBER(TradeDash[[#This Row],[Sharpe Average]]),IF(TradeDash[[#This Row],[Sharpe Average]]&gt;$G$1,1,0),"")</f>
        <v>0</v>
      </c>
      <c r="I94" s="2">
        <f ca="1">IF(ISNUMBER(TradeDash[[#This Row],[Signal]]),MAX(IF(AND(TradeDash[[#This Row],[Signal]]=1,I93&lt;1),I93+$E$1,IF(AND(TradeDash[[#This Row],[Signal]]=0,I93&gt;0),I93-$E$1,IF(AND(TradeDash[[#This Row],[Signal]]=1,I93=1),I93,IF(AND(TradeDash[[#This Row],[Signal]]=0,I93=0),I93,0)))),0),"")</f>
        <v>0</v>
      </c>
      <c r="J94" s="3">
        <f ca="1">IF(ISNUMBER(TradeDash[[#This Row],[Position]]),TradeDash[[#This Row],[Position]]*D95,"")</f>
        <v>0</v>
      </c>
      <c r="K94" s="7">
        <f ca="1">K93*IFERROR(1+TradeDash[[#This Row],[Port Return]],1)</f>
        <v>949284.74478056771</v>
      </c>
      <c r="L94" s="7">
        <f ca="1">IF(ISNUMBER(TradeDash[[#This Row],[Port Return]]),L93*(1+TradeDash[[#This Row],[Returns]]),L93)</f>
        <v>971987.28139904595</v>
      </c>
    </row>
    <row r="95" spans="1:12" x14ac:dyDescent="0.35">
      <c r="A95" s="1">
        <v>36619</v>
      </c>
      <c r="B95" s="16">
        <f>YEAR(TradeDash[[#This Row],[Date]])</f>
        <v>2000</v>
      </c>
      <c r="C95">
        <v>1534.75</v>
      </c>
      <c r="D95" s="3">
        <f>IFERROR(TradeDash[[#This Row],[Nifty]]/C94-1,"")</f>
        <v>4.1218227616213188E-3</v>
      </c>
      <c r="E95">
        <f ca="1">IFERROR(AVERAGE(OFFSET(TradeDash[[#This Row],[Returns]],0,0,-n_days))/STDEV(OFFSET(TradeDash[[#This Row],[Returns]],0,0,-n_days)),"")</f>
        <v>-0.26397720163102656</v>
      </c>
      <c r="F95">
        <f ca="1">IFERROR(AVERAGE(OFFSET(TradeDash[[#This Row],[Returns]],0,0,-n_days*2))/STDEV(OFFSET(TradeDash[[#This Row],[Returns]],0,0,-n_days*2)),"")</f>
        <v>-4.2839743381754204E-2</v>
      </c>
      <c r="G95">
        <f ca="1">IF(ISNUMBER(TradeDash[[#This Row],[2n day Sharpe]]),AVERAGE(TradeDash[[#This Row],[n day Sharpe]:[2n day Sharpe]]),"")</f>
        <v>-0.15340847250639039</v>
      </c>
      <c r="H95">
        <f ca="1">IF(ISNUMBER(TradeDash[[#This Row],[Sharpe Average]]),IF(TradeDash[[#This Row],[Sharpe Average]]&gt;$G$1,1,0),"")</f>
        <v>0</v>
      </c>
      <c r="I95" s="2">
        <f ca="1">IF(ISNUMBER(TradeDash[[#This Row],[Signal]]),MAX(IF(AND(TradeDash[[#This Row],[Signal]]=1,I94&lt;1),I94+$E$1,IF(AND(TradeDash[[#This Row],[Signal]]=0,I94&gt;0),I94-$E$1,IF(AND(TradeDash[[#This Row],[Signal]]=1,I94=1),I94,IF(AND(TradeDash[[#This Row],[Signal]]=0,I94=0),I94,0)))),0),"")</f>
        <v>0</v>
      </c>
      <c r="J95" s="3">
        <f ca="1">IF(ISNUMBER(TradeDash[[#This Row],[Position]]),TradeDash[[#This Row],[Position]]*D96,"")</f>
        <v>0</v>
      </c>
      <c r="K95" s="7">
        <f ca="1">K94*IFERROR(1+TradeDash[[#This Row],[Port Return]],1)</f>
        <v>949284.74478056771</v>
      </c>
      <c r="L95" s="7">
        <f ca="1">IF(ISNUMBER(TradeDash[[#This Row],[Port Return]]),L94*(1+TradeDash[[#This Row],[Returns]]),L94)</f>
        <v>975993.64069952292</v>
      </c>
    </row>
    <row r="96" spans="1:12" x14ac:dyDescent="0.35">
      <c r="A96" s="1">
        <v>36620</v>
      </c>
      <c r="B96" s="16">
        <f>YEAR(TradeDash[[#This Row],[Date]])</f>
        <v>2000</v>
      </c>
      <c r="C96">
        <v>1428.1</v>
      </c>
      <c r="D96" s="3">
        <f>IFERROR(TradeDash[[#This Row],[Nifty]]/C95-1,"")</f>
        <v>-6.94901449747517E-2</v>
      </c>
      <c r="E96">
        <f ca="1">IFERROR(AVERAGE(OFFSET(TradeDash[[#This Row],[Returns]],0,0,-n_days))/STDEV(OFFSET(TradeDash[[#This Row],[Returns]],0,0,-n_days)),"")</f>
        <v>-0.30879057021931605</v>
      </c>
      <c r="F96">
        <f ca="1">IFERROR(AVERAGE(OFFSET(TradeDash[[#This Row],[Returns]],0,0,-n_days*2))/STDEV(OFFSET(TradeDash[[#This Row],[Returns]],0,0,-n_days*2)),"")</f>
        <v>-0.11718133025584242</v>
      </c>
      <c r="G96">
        <f ca="1">IF(ISNUMBER(TradeDash[[#This Row],[2n day Sharpe]]),AVERAGE(TradeDash[[#This Row],[n day Sharpe]:[2n day Sharpe]]),"")</f>
        <v>-0.21298595023757924</v>
      </c>
      <c r="H96">
        <f ca="1">IF(ISNUMBER(TradeDash[[#This Row],[Sharpe Average]]),IF(TradeDash[[#This Row],[Sharpe Average]]&gt;$G$1,1,0),"")</f>
        <v>0</v>
      </c>
      <c r="I96" s="2">
        <f ca="1">IF(ISNUMBER(TradeDash[[#This Row],[Signal]]),MAX(IF(AND(TradeDash[[#This Row],[Signal]]=1,I95&lt;1),I95+$E$1,IF(AND(TradeDash[[#This Row],[Signal]]=0,I95&gt;0),I95-$E$1,IF(AND(TradeDash[[#This Row],[Signal]]=1,I95=1),I95,IF(AND(TradeDash[[#This Row],[Signal]]=0,I95=0),I95,0)))),0),"")</f>
        <v>0</v>
      </c>
      <c r="J96" s="3">
        <f ca="1">IF(ISNUMBER(TradeDash[[#This Row],[Position]]),TradeDash[[#This Row],[Position]]*D97,"")</f>
        <v>0</v>
      </c>
      <c r="K96" s="7">
        <f ca="1">K95*IFERROR(1+TradeDash[[#This Row],[Port Return]],1)</f>
        <v>949284.74478056771</v>
      </c>
      <c r="L96" s="7">
        <f ca="1">IF(ISNUMBER(TradeDash[[#This Row],[Port Return]]),L95*(1+TradeDash[[#This Row],[Returns]]),L95)</f>
        <v>908171.70111287734</v>
      </c>
    </row>
    <row r="97" spans="1:12" x14ac:dyDescent="0.35">
      <c r="A97" s="1">
        <v>36621</v>
      </c>
      <c r="B97" s="16">
        <f>YEAR(TradeDash[[#This Row],[Date]])</f>
        <v>2000</v>
      </c>
      <c r="C97">
        <v>1434.65</v>
      </c>
      <c r="D97" s="3">
        <f>IFERROR(TradeDash[[#This Row],[Nifty]]/C96-1,"")</f>
        <v>4.5865135494713716E-3</v>
      </c>
      <c r="E97">
        <f ca="1">IFERROR(AVERAGE(OFFSET(TradeDash[[#This Row],[Returns]],0,0,-n_days))/STDEV(OFFSET(TradeDash[[#This Row],[Returns]],0,0,-n_days)),"")</f>
        <v>-0.35183554673652229</v>
      </c>
      <c r="F97">
        <f ca="1">IFERROR(AVERAGE(OFFSET(TradeDash[[#This Row],[Returns]],0,0,-n_days*2))/STDEV(OFFSET(TradeDash[[#This Row],[Returns]],0,0,-n_days*2)),"")</f>
        <v>-0.14030490286047045</v>
      </c>
      <c r="G97">
        <f ca="1">IF(ISNUMBER(TradeDash[[#This Row],[2n day Sharpe]]),AVERAGE(TradeDash[[#This Row],[n day Sharpe]:[2n day Sharpe]]),"")</f>
        <v>-0.24607022479849638</v>
      </c>
      <c r="H97">
        <f ca="1">IF(ISNUMBER(TradeDash[[#This Row],[Sharpe Average]]),IF(TradeDash[[#This Row],[Sharpe Average]]&gt;$G$1,1,0),"")</f>
        <v>0</v>
      </c>
      <c r="I97" s="2">
        <f ca="1">IF(ISNUMBER(TradeDash[[#This Row],[Signal]]),MAX(IF(AND(TradeDash[[#This Row],[Signal]]=1,I96&lt;1),I96+$E$1,IF(AND(TradeDash[[#This Row],[Signal]]=0,I96&gt;0),I96-$E$1,IF(AND(TradeDash[[#This Row],[Signal]]=1,I96=1),I96,IF(AND(TradeDash[[#This Row],[Signal]]=0,I96=0),I96,0)))),0),"")</f>
        <v>0</v>
      </c>
      <c r="J97" s="3">
        <f ca="1">IF(ISNUMBER(TradeDash[[#This Row],[Position]]),TradeDash[[#This Row],[Position]]*D98,"")</f>
        <v>0</v>
      </c>
      <c r="K97" s="7">
        <f ca="1">K96*IFERROR(1+TradeDash[[#This Row],[Port Return]],1)</f>
        <v>949284.74478056771</v>
      </c>
      <c r="L97" s="7">
        <f ca="1">IF(ISNUMBER(TradeDash[[#This Row],[Port Return]]),L96*(1+TradeDash[[#This Row],[Returns]]),L96)</f>
        <v>912337.04292527807</v>
      </c>
    </row>
    <row r="98" spans="1:12" x14ac:dyDescent="0.35">
      <c r="A98" s="1">
        <v>36622</v>
      </c>
      <c r="B98" s="16">
        <f>YEAR(TradeDash[[#This Row],[Date]])</f>
        <v>2000</v>
      </c>
      <c r="C98">
        <v>1452.95</v>
      </c>
      <c r="D98" s="3">
        <f>IFERROR(TradeDash[[#This Row],[Nifty]]/C97-1,"")</f>
        <v>1.2755724392709E-2</v>
      </c>
      <c r="E98">
        <f ca="1">IFERROR(AVERAGE(OFFSET(TradeDash[[#This Row],[Returns]],0,0,-n_days))/STDEV(OFFSET(TradeDash[[#This Row],[Returns]],0,0,-n_days)),"")</f>
        <v>-0.33937082337016794</v>
      </c>
      <c r="F98">
        <f ca="1">IFERROR(AVERAGE(OFFSET(TradeDash[[#This Row],[Returns]],0,0,-n_days*2))/STDEV(OFFSET(TradeDash[[#This Row],[Returns]],0,0,-n_days*2)),"")</f>
        <v>-0.14444751121555219</v>
      </c>
      <c r="G98">
        <f ca="1">IF(ISNUMBER(TradeDash[[#This Row],[2n day Sharpe]]),AVERAGE(TradeDash[[#This Row],[n day Sharpe]:[2n day Sharpe]]),"")</f>
        <v>-0.24190916729286005</v>
      </c>
      <c r="H98">
        <f ca="1">IF(ISNUMBER(TradeDash[[#This Row],[Sharpe Average]]),IF(TradeDash[[#This Row],[Sharpe Average]]&gt;$G$1,1,0),"")</f>
        <v>0</v>
      </c>
      <c r="I98" s="2">
        <f ca="1">IF(ISNUMBER(TradeDash[[#This Row],[Signal]]),MAX(IF(AND(TradeDash[[#This Row],[Signal]]=1,I97&lt;1),I97+$E$1,IF(AND(TradeDash[[#This Row],[Signal]]=0,I97&gt;0),I97-$E$1,IF(AND(TradeDash[[#This Row],[Signal]]=1,I97=1),I97,IF(AND(TradeDash[[#This Row],[Signal]]=0,I97=0),I97,0)))),0),"")</f>
        <v>0</v>
      </c>
      <c r="J98" s="3">
        <f ca="1">IF(ISNUMBER(TradeDash[[#This Row],[Position]]),TradeDash[[#This Row],[Position]]*D99,"")</f>
        <v>0</v>
      </c>
      <c r="K98" s="7">
        <f ca="1">K97*IFERROR(1+TradeDash[[#This Row],[Port Return]],1)</f>
        <v>949284.74478056771</v>
      </c>
      <c r="L98" s="7">
        <f ca="1">IF(ISNUMBER(TradeDash[[#This Row],[Port Return]]),L97*(1+TradeDash[[#This Row],[Returns]]),L97)</f>
        <v>923974.56279809203</v>
      </c>
    </row>
    <row r="99" spans="1:12" x14ac:dyDescent="0.35">
      <c r="A99" s="1">
        <v>36623</v>
      </c>
      <c r="B99" s="16">
        <f>YEAR(TradeDash[[#This Row],[Date]])</f>
        <v>2000</v>
      </c>
      <c r="C99">
        <v>1557.15</v>
      </c>
      <c r="D99" s="3">
        <f>IFERROR(TradeDash[[#This Row],[Nifty]]/C98-1,"")</f>
        <v>7.171616366702227E-2</v>
      </c>
      <c r="E99">
        <f ca="1">IFERROR(AVERAGE(OFFSET(TradeDash[[#This Row],[Returns]],0,0,-n_days))/STDEV(OFFSET(TradeDash[[#This Row],[Returns]],0,0,-n_days)),"")</f>
        <v>-0.10556367179965274</v>
      </c>
      <c r="F99">
        <f ca="1">IFERROR(AVERAGE(OFFSET(TradeDash[[#This Row],[Returns]],0,0,-n_days*2))/STDEV(OFFSET(TradeDash[[#This Row],[Returns]],0,0,-n_days*2)),"")</f>
        <v>-7.1092010875608208E-2</v>
      </c>
      <c r="G99">
        <f ca="1">IF(ISNUMBER(TradeDash[[#This Row],[2n day Sharpe]]),AVERAGE(TradeDash[[#This Row],[n day Sharpe]:[2n day Sharpe]]),"")</f>
        <v>-8.8327841337630469E-2</v>
      </c>
      <c r="H99">
        <f ca="1">IF(ISNUMBER(TradeDash[[#This Row],[Sharpe Average]]),IF(TradeDash[[#This Row],[Sharpe Average]]&gt;$G$1,1,0),"")</f>
        <v>0</v>
      </c>
      <c r="I99" s="2">
        <f ca="1">IF(ISNUMBER(TradeDash[[#This Row],[Signal]]),MAX(IF(AND(TradeDash[[#This Row],[Signal]]=1,I98&lt;1),I98+$E$1,IF(AND(TradeDash[[#This Row],[Signal]]=0,I98&gt;0),I98-$E$1,IF(AND(TradeDash[[#This Row],[Signal]]=1,I98=1),I98,IF(AND(TradeDash[[#This Row],[Signal]]=0,I98=0),I98,0)))),0),"")</f>
        <v>0</v>
      </c>
      <c r="J99" s="3">
        <f ca="1">IF(ISNUMBER(TradeDash[[#This Row],[Position]]),TradeDash[[#This Row],[Position]]*D100,"")</f>
        <v>0</v>
      </c>
      <c r="K99" s="7">
        <f ca="1">K98*IFERROR(1+TradeDash[[#This Row],[Port Return]],1)</f>
        <v>949284.74478056771</v>
      </c>
      <c r="L99" s="7">
        <f ca="1">IF(ISNUMBER(TradeDash[[#This Row],[Port Return]]),L98*(1+TradeDash[[#This Row],[Returns]]),L98)</f>
        <v>990238.47376788536</v>
      </c>
    </row>
    <row r="100" spans="1:12" x14ac:dyDescent="0.35">
      <c r="A100" s="1">
        <v>36626</v>
      </c>
      <c r="B100" s="16">
        <f>YEAR(TradeDash[[#This Row],[Date]])</f>
        <v>2000</v>
      </c>
      <c r="C100">
        <v>1613</v>
      </c>
      <c r="D100" s="3">
        <f>IFERROR(TradeDash[[#This Row],[Nifty]]/C99-1,"")</f>
        <v>3.5866807950422075E-2</v>
      </c>
      <c r="E100">
        <f ca="1">IFERROR(AVERAGE(OFFSET(TradeDash[[#This Row],[Returns]],0,0,-n_days))/STDEV(OFFSET(TradeDash[[#This Row],[Returns]],0,0,-n_days)),"")</f>
        <v>-2.0380468201951586E-2</v>
      </c>
      <c r="F100">
        <f ca="1">IFERROR(AVERAGE(OFFSET(TradeDash[[#This Row],[Returns]],0,0,-n_days*2))/STDEV(OFFSET(TradeDash[[#This Row],[Returns]],0,0,-n_days*2)),"")</f>
        <v>-4.6397575966198298E-2</v>
      </c>
      <c r="G100">
        <f ca="1">IF(ISNUMBER(TradeDash[[#This Row],[2n day Sharpe]]),AVERAGE(TradeDash[[#This Row],[n day Sharpe]:[2n day Sharpe]]),"")</f>
        <v>-3.3389022084074946E-2</v>
      </c>
      <c r="H100">
        <f ca="1">IF(ISNUMBER(TradeDash[[#This Row],[Sharpe Average]]),IF(TradeDash[[#This Row],[Sharpe Average]]&gt;$G$1,1,0),"")</f>
        <v>0</v>
      </c>
      <c r="I100" s="2">
        <f ca="1">IF(ISNUMBER(TradeDash[[#This Row],[Signal]]),MAX(IF(AND(TradeDash[[#This Row],[Signal]]=1,I99&lt;1),I99+$E$1,IF(AND(TradeDash[[#This Row],[Signal]]=0,I99&gt;0),I99-$E$1,IF(AND(TradeDash[[#This Row],[Signal]]=1,I99=1),I99,IF(AND(TradeDash[[#This Row],[Signal]]=0,I99=0),I99,0)))),0),"")</f>
        <v>0</v>
      </c>
      <c r="J100" s="3">
        <f ca="1">IF(ISNUMBER(TradeDash[[#This Row],[Position]]),TradeDash[[#This Row],[Position]]*D101,"")</f>
        <v>0</v>
      </c>
      <c r="K100" s="7">
        <f ca="1">K99*IFERROR(1+TradeDash[[#This Row],[Port Return]],1)</f>
        <v>949284.74478056771</v>
      </c>
      <c r="L100" s="7">
        <f ca="1">IF(ISNUMBER(TradeDash[[#This Row],[Port Return]]),L99*(1+TradeDash[[#This Row],[Returns]]),L99)</f>
        <v>1025755.1669316372</v>
      </c>
    </row>
    <row r="101" spans="1:12" x14ac:dyDescent="0.35">
      <c r="A101" s="1">
        <v>36627</v>
      </c>
      <c r="B101" s="16">
        <f>YEAR(TradeDash[[#This Row],[Date]])</f>
        <v>2000</v>
      </c>
      <c r="C101">
        <v>1624.65</v>
      </c>
      <c r="D101" s="3">
        <f>IFERROR(TradeDash[[#This Row],[Nifty]]/C100-1,"")</f>
        <v>7.2225666460012938E-3</v>
      </c>
      <c r="E101">
        <f ca="1">IFERROR(AVERAGE(OFFSET(TradeDash[[#This Row],[Returns]],0,0,-n_days))/STDEV(OFFSET(TradeDash[[#This Row],[Returns]],0,0,-n_days)),"")</f>
        <v>3.7182568713480718E-2</v>
      </c>
      <c r="F101">
        <f ca="1">IFERROR(AVERAGE(OFFSET(TradeDash[[#This Row],[Returns]],0,0,-n_days*2))/STDEV(OFFSET(TradeDash[[#This Row],[Returns]],0,0,-n_days*2)),"")</f>
        <v>-6.6155401132867983E-2</v>
      </c>
      <c r="G101">
        <f ca="1">IF(ISNUMBER(TradeDash[[#This Row],[2n day Sharpe]]),AVERAGE(TradeDash[[#This Row],[n day Sharpe]:[2n day Sharpe]]),"")</f>
        <v>-1.4486416209693632E-2</v>
      </c>
      <c r="H101">
        <f ca="1">IF(ISNUMBER(TradeDash[[#This Row],[Sharpe Average]]),IF(TradeDash[[#This Row],[Sharpe Average]]&gt;$G$1,1,0),"")</f>
        <v>0</v>
      </c>
      <c r="I101" s="2">
        <f ca="1">IF(ISNUMBER(TradeDash[[#This Row],[Signal]]),MAX(IF(AND(TradeDash[[#This Row],[Signal]]=1,I100&lt;1),I100+$E$1,IF(AND(TradeDash[[#This Row],[Signal]]=0,I100&gt;0),I100-$E$1,IF(AND(TradeDash[[#This Row],[Signal]]=1,I100=1),I100,IF(AND(TradeDash[[#This Row],[Signal]]=0,I100=0),I100,0)))),0),"")</f>
        <v>0</v>
      </c>
      <c r="J101" s="3">
        <f ca="1">IF(ISNUMBER(TradeDash[[#This Row],[Position]]),TradeDash[[#This Row],[Position]]*D102,"")</f>
        <v>0</v>
      </c>
      <c r="K101" s="7">
        <f ca="1">K100*IFERROR(1+TradeDash[[#This Row],[Port Return]],1)</f>
        <v>949284.74478056771</v>
      </c>
      <c r="L101" s="7">
        <f ca="1">IF(ISNUMBER(TradeDash[[#This Row],[Port Return]]),L100*(1+TradeDash[[#This Row],[Returns]]),L100)</f>
        <v>1033163.7519872811</v>
      </c>
    </row>
    <row r="102" spans="1:12" x14ac:dyDescent="0.35">
      <c r="A102" s="1">
        <v>36628</v>
      </c>
      <c r="B102" s="16">
        <f>YEAR(TradeDash[[#This Row],[Date]])</f>
        <v>2000</v>
      </c>
      <c r="C102">
        <v>1592.7</v>
      </c>
      <c r="D102" s="3">
        <f>IFERROR(TradeDash[[#This Row],[Nifty]]/C101-1,"")</f>
        <v>-1.9665774166743644E-2</v>
      </c>
      <c r="E102">
        <f ca="1">IFERROR(AVERAGE(OFFSET(TradeDash[[#This Row],[Returns]],0,0,-n_days))/STDEV(OFFSET(TradeDash[[#This Row],[Returns]],0,0,-n_days)),"")</f>
        <v>4.8994250352579864E-2</v>
      </c>
      <c r="F102">
        <f ca="1">IFERROR(AVERAGE(OFFSET(TradeDash[[#This Row],[Returns]],0,0,-n_days*2))/STDEV(OFFSET(TradeDash[[#This Row],[Returns]],0,0,-n_days*2)),"")</f>
        <v>-7.8884610658071452E-2</v>
      </c>
      <c r="G102">
        <f ca="1">IF(ISNUMBER(TradeDash[[#This Row],[2n day Sharpe]]),AVERAGE(TradeDash[[#This Row],[n day Sharpe]:[2n day Sharpe]]),"")</f>
        <v>-1.4945180152745794E-2</v>
      </c>
      <c r="H102">
        <f ca="1">IF(ISNUMBER(TradeDash[[#This Row],[Sharpe Average]]),IF(TradeDash[[#This Row],[Sharpe Average]]&gt;$G$1,1,0),"")</f>
        <v>0</v>
      </c>
      <c r="I102" s="2">
        <f ca="1">IF(ISNUMBER(TradeDash[[#This Row],[Signal]]),MAX(IF(AND(TradeDash[[#This Row],[Signal]]=1,I101&lt;1),I101+$E$1,IF(AND(TradeDash[[#This Row],[Signal]]=0,I101&gt;0),I101-$E$1,IF(AND(TradeDash[[#This Row],[Signal]]=1,I101=1),I101,IF(AND(TradeDash[[#This Row],[Signal]]=0,I101=0),I101,0)))),0),"")</f>
        <v>0</v>
      </c>
      <c r="J102" s="3">
        <f ca="1">IF(ISNUMBER(TradeDash[[#This Row],[Position]]),TradeDash[[#This Row],[Position]]*D103,"")</f>
        <v>0</v>
      </c>
      <c r="K102" s="7">
        <f ca="1">K101*IFERROR(1+TradeDash[[#This Row],[Port Return]],1)</f>
        <v>949284.74478056771</v>
      </c>
      <c r="L102" s="7">
        <f ca="1">IF(ISNUMBER(TradeDash[[#This Row],[Port Return]]),L101*(1+TradeDash[[#This Row],[Returns]]),L101)</f>
        <v>1012845.7869634337</v>
      </c>
    </row>
    <row r="103" spans="1:12" x14ac:dyDescent="0.35">
      <c r="A103" s="1">
        <v>36629</v>
      </c>
      <c r="B103" s="16">
        <f>YEAR(TradeDash[[#This Row],[Date]])</f>
        <v>2000</v>
      </c>
      <c r="C103">
        <v>1518.65</v>
      </c>
      <c r="D103" s="3">
        <f>IFERROR(TradeDash[[#This Row],[Nifty]]/C102-1,"")</f>
        <v>-4.6493376028128308E-2</v>
      </c>
      <c r="E103">
        <f ca="1">IFERROR(AVERAGE(OFFSET(TradeDash[[#This Row],[Returns]],0,0,-n_days))/STDEV(OFFSET(TradeDash[[#This Row],[Returns]],0,0,-n_days)),"")</f>
        <v>-3.657729403024626E-2</v>
      </c>
      <c r="F103">
        <f ca="1">IFERROR(AVERAGE(OFFSET(TradeDash[[#This Row],[Returns]],0,0,-n_days*2))/STDEV(OFFSET(TradeDash[[#This Row],[Returns]],0,0,-n_days*2)),"")</f>
        <v>-9.8404517606293262E-2</v>
      </c>
      <c r="G103">
        <f ca="1">IF(ISNUMBER(TradeDash[[#This Row],[2n day Sharpe]]),AVERAGE(TradeDash[[#This Row],[n day Sharpe]:[2n day Sharpe]]),"")</f>
        <v>-6.7490905818269761E-2</v>
      </c>
      <c r="H103">
        <f ca="1">IF(ISNUMBER(TradeDash[[#This Row],[Sharpe Average]]),IF(TradeDash[[#This Row],[Sharpe Average]]&gt;$G$1,1,0),"")</f>
        <v>0</v>
      </c>
      <c r="I103" s="2">
        <f ca="1">IF(ISNUMBER(TradeDash[[#This Row],[Signal]]),MAX(IF(AND(TradeDash[[#This Row],[Signal]]=1,I102&lt;1),I102+$E$1,IF(AND(TradeDash[[#This Row],[Signal]]=0,I102&gt;0),I102-$E$1,IF(AND(TradeDash[[#This Row],[Signal]]=1,I102=1),I102,IF(AND(TradeDash[[#This Row],[Signal]]=0,I102=0),I102,0)))),0),"")</f>
        <v>0</v>
      </c>
      <c r="J103" s="3">
        <f ca="1">IF(ISNUMBER(TradeDash[[#This Row],[Position]]),TradeDash[[#This Row],[Position]]*D104,"")</f>
        <v>0</v>
      </c>
      <c r="K103" s="7">
        <f ca="1">K102*IFERROR(1+TradeDash[[#This Row],[Port Return]],1)</f>
        <v>949284.74478056771</v>
      </c>
      <c r="L103" s="7">
        <f ca="1">IF(ISNUMBER(TradeDash[[#This Row],[Port Return]]),L102*(1+TradeDash[[#This Row],[Returns]]),L102)</f>
        <v>965755.16693163721</v>
      </c>
    </row>
    <row r="104" spans="1:12" x14ac:dyDescent="0.35">
      <c r="A104" s="1">
        <v>36633</v>
      </c>
      <c r="B104" s="16">
        <f>YEAR(TradeDash[[#This Row],[Date]])</f>
        <v>2000</v>
      </c>
      <c r="C104">
        <v>1443.55</v>
      </c>
      <c r="D104" s="3">
        <f>IFERROR(TradeDash[[#This Row],[Nifty]]/C103-1,"")</f>
        <v>-4.9451815757416195E-2</v>
      </c>
      <c r="E104">
        <f ca="1">IFERROR(AVERAGE(OFFSET(TradeDash[[#This Row],[Returns]],0,0,-n_days))/STDEV(OFFSET(TradeDash[[#This Row],[Returns]],0,0,-n_days)),"")</f>
        <v>-0.16893163051471516</v>
      </c>
      <c r="F104">
        <f ca="1">IFERROR(AVERAGE(OFFSET(TradeDash[[#This Row],[Returns]],0,0,-n_days*2))/STDEV(OFFSET(TradeDash[[#This Row],[Returns]],0,0,-n_days*2)),"")</f>
        <v>-0.14562690388397423</v>
      </c>
      <c r="G104">
        <f ca="1">IF(ISNUMBER(TradeDash[[#This Row],[2n day Sharpe]]),AVERAGE(TradeDash[[#This Row],[n day Sharpe]:[2n day Sharpe]]),"")</f>
        <v>-0.15727926719934471</v>
      </c>
      <c r="H104">
        <f ca="1">IF(ISNUMBER(TradeDash[[#This Row],[Sharpe Average]]),IF(TradeDash[[#This Row],[Sharpe Average]]&gt;$G$1,1,0),"")</f>
        <v>0</v>
      </c>
      <c r="I104" s="2">
        <f ca="1">IF(ISNUMBER(TradeDash[[#This Row],[Signal]]),MAX(IF(AND(TradeDash[[#This Row],[Signal]]=1,I103&lt;1),I103+$E$1,IF(AND(TradeDash[[#This Row],[Signal]]=0,I103&gt;0),I103-$E$1,IF(AND(TradeDash[[#This Row],[Signal]]=1,I103=1),I103,IF(AND(TradeDash[[#This Row],[Signal]]=0,I103=0),I103,0)))),0),"")</f>
        <v>0</v>
      </c>
      <c r="J104" s="3">
        <f ca="1">IF(ISNUMBER(TradeDash[[#This Row],[Position]]),TradeDash[[#This Row],[Position]]*D105,"")</f>
        <v>0</v>
      </c>
      <c r="K104" s="7">
        <f ca="1">K103*IFERROR(1+TradeDash[[#This Row],[Port Return]],1)</f>
        <v>949284.74478056771</v>
      </c>
      <c r="L104" s="7">
        <f ca="1">IF(ISNUMBER(TradeDash[[#This Row],[Port Return]]),L103*(1+TradeDash[[#This Row],[Returns]]),L103)</f>
        <v>917996.82034976117</v>
      </c>
    </row>
    <row r="105" spans="1:12" x14ac:dyDescent="0.35">
      <c r="A105" s="1">
        <v>36634</v>
      </c>
      <c r="B105" s="16">
        <f>YEAR(TradeDash[[#This Row],[Date]])</f>
        <v>2000</v>
      </c>
      <c r="C105">
        <v>1414.8</v>
      </c>
      <c r="D105" s="3">
        <f>IFERROR(TradeDash[[#This Row],[Nifty]]/C104-1,"")</f>
        <v>-1.9916178864604617E-2</v>
      </c>
      <c r="E105">
        <f ca="1">IFERROR(AVERAGE(OFFSET(TradeDash[[#This Row],[Returns]],0,0,-n_days))/STDEV(OFFSET(TradeDash[[#This Row],[Returns]],0,0,-n_days)),"")</f>
        <v>-0.1465359143770445</v>
      </c>
      <c r="F105">
        <f ca="1">IFERROR(AVERAGE(OFFSET(TradeDash[[#This Row],[Returns]],0,0,-n_days*2))/STDEV(OFFSET(TradeDash[[#This Row],[Returns]],0,0,-n_days*2)),"")</f>
        <v>-0.18206292283289152</v>
      </c>
      <c r="G105">
        <f ca="1">IF(ISNUMBER(TradeDash[[#This Row],[2n day Sharpe]]),AVERAGE(TradeDash[[#This Row],[n day Sharpe]:[2n day Sharpe]]),"")</f>
        <v>-0.16429941860496799</v>
      </c>
      <c r="H105">
        <f ca="1">IF(ISNUMBER(TradeDash[[#This Row],[Sharpe Average]]),IF(TradeDash[[#This Row],[Sharpe Average]]&gt;$G$1,1,0),"")</f>
        <v>0</v>
      </c>
      <c r="I105" s="2">
        <f ca="1">IF(ISNUMBER(TradeDash[[#This Row],[Signal]]),MAX(IF(AND(TradeDash[[#This Row],[Signal]]=1,I104&lt;1),I104+$E$1,IF(AND(TradeDash[[#This Row],[Signal]]=0,I104&gt;0),I104-$E$1,IF(AND(TradeDash[[#This Row],[Signal]]=1,I104=1),I104,IF(AND(TradeDash[[#This Row],[Signal]]=0,I104=0),I104,0)))),0),"")</f>
        <v>0</v>
      </c>
      <c r="J105" s="3">
        <f ca="1">IF(ISNUMBER(TradeDash[[#This Row],[Position]]),TradeDash[[#This Row],[Position]]*D106,"")</f>
        <v>0</v>
      </c>
      <c r="K105" s="7">
        <f ca="1">K104*IFERROR(1+TradeDash[[#This Row],[Port Return]],1)</f>
        <v>949284.74478056771</v>
      </c>
      <c r="L105" s="7">
        <f ca="1">IF(ISNUMBER(TradeDash[[#This Row],[Port Return]]),L104*(1+TradeDash[[#This Row],[Returns]]),L104)</f>
        <v>899713.83147853706</v>
      </c>
    </row>
    <row r="106" spans="1:12" x14ac:dyDescent="0.35">
      <c r="A106" s="1">
        <v>36635</v>
      </c>
      <c r="B106" s="16">
        <f>YEAR(TradeDash[[#This Row],[Date]])</f>
        <v>2000</v>
      </c>
      <c r="C106">
        <v>1404.95</v>
      </c>
      <c r="D106" s="3">
        <f>IFERROR(TradeDash[[#This Row],[Nifty]]/C105-1,"")</f>
        <v>-6.962114786542184E-3</v>
      </c>
      <c r="E106">
        <f ca="1">IFERROR(AVERAGE(OFFSET(TradeDash[[#This Row],[Returns]],0,0,-n_days))/STDEV(OFFSET(TradeDash[[#This Row],[Returns]],0,0,-n_days)),"")</f>
        <v>-0.1520213039067968</v>
      </c>
      <c r="F106">
        <f ca="1">IFERROR(AVERAGE(OFFSET(TradeDash[[#This Row],[Returns]],0,0,-n_days*2))/STDEV(OFFSET(TradeDash[[#This Row],[Returns]],0,0,-n_days*2)),"")</f>
        <v>-0.17575103221297578</v>
      </c>
      <c r="G106">
        <f ca="1">IF(ISNUMBER(TradeDash[[#This Row],[2n day Sharpe]]),AVERAGE(TradeDash[[#This Row],[n day Sharpe]:[2n day Sharpe]]),"")</f>
        <v>-0.16388616805988629</v>
      </c>
      <c r="H106">
        <f ca="1">IF(ISNUMBER(TradeDash[[#This Row],[Sharpe Average]]),IF(TradeDash[[#This Row],[Sharpe Average]]&gt;$G$1,1,0),"")</f>
        <v>0</v>
      </c>
      <c r="I106" s="2">
        <f ca="1">IF(ISNUMBER(TradeDash[[#This Row],[Signal]]),MAX(IF(AND(TradeDash[[#This Row],[Signal]]=1,I105&lt;1),I105+$E$1,IF(AND(TradeDash[[#This Row],[Signal]]=0,I105&gt;0),I105-$E$1,IF(AND(TradeDash[[#This Row],[Signal]]=1,I105=1),I105,IF(AND(TradeDash[[#This Row],[Signal]]=0,I105=0),I105,0)))),0),"")</f>
        <v>0</v>
      </c>
      <c r="J106" s="3">
        <f ca="1">IF(ISNUMBER(TradeDash[[#This Row],[Position]]),TradeDash[[#This Row],[Position]]*D107,"")</f>
        <v>0</v>
      </c>
      <c r="K106" s="7">
        <f ca="1">K105*IFERROR(1+TradeDash[[#This Row],[Port Return]],1)</f>
        <v>949284.74478056771</v>
      </c>
      <c r="L106" s="7">
        <f ca="1">IF(ISNUMBER(TradeDash[[#This Row],[Port Return]]),L105*(1+TradeDash[[#This Row],[Returns]]),L105)</f>
        <v>893449.92050874385</v>
      </c>
    </row>
    <row r="107" spans="1:12" x14ac:dyDescent="0.35">
      <c r="A107" s="1">
        <v>36636</v>
      </c>
      <c r="B107" s="16">
        <f>YEAR(TradeDash[[#This Row],[Date]])</f>
        <v>2000</v>
      </c>
      <c r="C107">
        <v>1415.65</v>
      </c>
      <c r="D107" s="3">
        <f>IFERROR(TradeDash[[#This Row],[Nifty]]/C106-1,"")</f>
        <v>7.6159293925051053E-3</v>
      </c>
      <c r="E107">
        <f ca="1">IFERROR(AVERAGE(OFFSET(TradeDash[[#This Row],[Returns]],0,0,-n_days))/STDEV(OFFSET(TradeDash[[#This Row],[Returns]],0,0,-n_days)),"")</f>
        <v>-0.17678740376560903</v>
      </c>
      <c r="F107">
        <f ca="1">IFERROR(AVERAGE(OFFSET(TradeDash[[#This Row],[Returns]],0,0,-n_days*2))/STDEV(OFFSET(TradeDash[[#This Row],[Returns]],0,0,-n_days*2)),"")</f>
        <v>-0.18987897307161464</v>
      </c>
      <c r="G107">
        <f ca="1">IF(ISNUMBER(TradeDash[[#This Row],[2n day Sharpe]]),AVERAGE(TradeDash[[#This Row],[n day Sharpe]:[2n day Sharpe]]),"")</f>
        <v>-0.18333318841861185</v>
      </c>
      <c r="H107">
        <f ca="1">IF(ISNUMBER(TradeDash[[#This Row],[Sharpe Average]]),IF(TradeDash[[#This Row],[Sharpe Average]]&gt;$G$1,1,0),"")</f>
        <v>0</v>
      </c>
      <c r="I107" s="2">
        <f ca="1">IF(ISNUMBER(TradeDash[[#This Row],[Signal]]),MAX(IF(AND(TradeDash[[#This Row],[Signal]]=1,I106&lt;1),I106+$E$1,IF(AND(TradeDash[[#This Row],[Signal]]=0,I106&gt;0),I106-$E$1,IF(AND(TradeDash[[#This Row],[Signal]]=1,I106=1),I106,IF(AND(TradeDash[[#This Row],[Signal]]=0,I106=0),I106,0)))),0),"")</f>
        <v>0</v>
      </c>
      <c r="J107" s="3">
        <f ca="1">IF(ISNUMBER(TradeDash[[#This Row],[Position]]),TradeDash[[#This Row],[Position]]*D108,"")</f>
        <v>0</v>
      </c>
      <c r="K107" s="7">
        <f ca="1">K106*IFERROR(1+TradeDash[[#This Row],[Port Return]],1)</f>
        <v>949284.74478056771</v>
      </c>
      <c r="L107" s="7">
        <f ca="1">IF(ISNUMBER(TradeDash[[#This Row],[Port Return]]),L106*(1+TradeDash[[#This Row],[Returns]]),L106)</f>
        <v>900254.37201907777</v>
      </c>
    </row>
    <row r="108" spans="1:12" x14ac:dyDescent="0.35">
      <c r="A108" s="1">
        <v>36640</v>
      </c>
      <c r="B108" s="16">
        <f>YEAR(TradeDash[[#This Row],[Date]])</f>
        <v>2000</v>
      </c>
      <c r="C108">
        <v>1388</v>
      </c>
      <c r="D108" s="3">
        <f>IFERROR(TradeDash[[#This Row],[Nifty]]/C107-1,"")</f>
        <v>-1.9531663899975293E-2</v>
      </c>
      <c r="E108">
        <f ca="1">IFERROR(AVERAGE(OFFSET(TradeDash[[#This Row],[Returns]],0,0,-n_days))/STDEV(OFFSET(TradeDash[[#This Row],[Returns]],0,0,-n_days)),"")</f>
        <v>-0.1719359476295528</v>
      </c>
      <c r="F108">
        <f ca="1">IFERROR(AVERAGE(OFFSET(TradeDash[[#This Row],[Returns]],0,0,-n_days*2))/STDEV(OFFSET(TradeDash[[#This Row],[Returns]],0,0,-n_days*2)),"")</f>
        <v>-0.1998738719903897</v>
      </c>
      <c r="G108">
        <f ca="1">IF(ISNUMBER(TradeDash[[#This Row],[2n day Sharpe]]),AVERAGE(TradeDash[[#This Row],[n day Sharpe]:[2n day Sharpe]]),"")</f>
        <v>-0.18590490980997126</v>
      </c>
      <c r="H108">
        <f ca="1">IF(ISNUMBER(TradeDash[[#This Row],[Sharpe Average]]),IF(TradeDash[[#This Row],[Sharpe Average]]&gt;$G$1,1,0),"")</f>
        <v>0</v>
      </c>
      <c r="I108" s="2">
        <f ca="1">IF(ISNUMBER(TradeDash[[#This Row],[Signal]]),MAX(IF(AND(TradeDash[[#This Row],[Signal]]=1,I107&lt;1),I107+$E$1,IF(AND(TradeDash[[#This Row],[Signal]]=0,I107&gt;0),I107-$E$1,IF(AND(TradeDash[[#This Row],[Signal]]=1,I107=1),I107,IF(AND(TradeDash[[#This Row],[Signal]]=0,I107=0),I107,0)))),0),"")</f>
        <v>0</v>
      </c>
      <c r="J108" s="3">
        <f ca="1">IF(ISNUMBER(TradeDash[[#This Row],[Position]]),TradeDash[[#This Row],[Position]]*D109,"")</f>
        <v>0</v>
      </c>
      <c r="K108" s="7">
        <f ca="1">K107*IFERROR(1+TradeDash[[#This Row],[Port Return]],1)</f>
        <v>949284.74478056771</v>
      </c>
      <c r="L108" s="7">
        <f ca="1">IF(ISNUMBER(TradeDash[[#This Row],[Port Return]]),L107*(1+TradeDash[[#This Row],[Returns]]),L107)</f>
        <v>882670.90620031778</v>
      </c>
    </row>
    <row r="109" spans="1:12" x14ac:dyDescent="0.35">
      <c r="A109" s="1">
        <v>36641</v>
      </c>
      <c r="B109" s="16">
        <f>YEAR(TradeDash[[#This Row],[Date]])</f>
        <v>2000</v>
      </c>
      <c r="C109">
        <v>1359.45</v>
      </c>
      <c r="D109" s="3">
        <f>IFERROR(TradeDash[[#This Row],[Nifty]]/C108-1,"")</f>
        <v>-2.0569164265129669E-2</v>
      </c>
      <c r="E109">
        <f ca="1">IFERROR(AVERAGE(OFFSET(TradeDash[[#This Row],[Returns]],0,0,-n_days))/STDEV(OFFSET(TradeDash[[#This Row],[Returns]],0,0,-n_days)),"")</f>
        <v>-0.22366737008200302</v>
      </c>
      <c r="F109">
        <f ca="1">IFERROR(AVERAGE(OFFSET(TradeDash[[#This Row],[Returns]],0,0,-n_days*2))/STDEV(OFFSET(TradeDash[[#This Row],[Returns]],0,0,-n_days*2)),"")</f>
        <v>-0.19662587702077194</v>
      </c>
      <c r="G109">
        <f ca="1">IF(ISNUMBER(TradeDash[[#This Row],[2n day Sharpe]]),AVERAGE(TradeDash[[#This Row],[n day Sharpe]:[2n day Sharpe]]),"")</f>
        <v>-0.21014662355138747</v>
      </c>
      <c r="H109">
        <f ca="1">IF(ISNUMBER(TradeDash[[#This Row],[Sharpe Average]]),IF(TradeDash[[#This Row],[Sharpe Average]]&gt;$G$1,1,0),"")</f>
        <v>0</v>
      </c>
      <c r="I109" s="2">
        <f ca="1">IF(ISNUMBER(TradeDash[[#This Row],[Signal]]),MAX(IF(AND(TradeDash[[#This Row],[Signal]]=1,I108&lt;1),I108+$E$1,IF(AND(TradeDash[[#This Row],[Signal]]=0,I108&gt;0),I108-$E$1,IF(AND(TradeDash[[#This Row],[Signal]]=1,I108=1),I108,IF(AND(TradeDash[[#This Row],[Signal]]=0,I108=0),I108,0)))),0),"")</f>
        <v>0</v>
      </c>
      <c r="J109" s="3">
        <f ca="1">IF(ISNUMBER(TradeDash[[#This Row],[Position]]),TradeDash[[#This Row],[Position]]*D110,"")</f>
        <v>0</v>
      </c>
      <c r="K109" s="7">
        <f ca="1">K108*IFERROR(1+TradeDash[[#This Row],[Port Return]],1)</f>
        <v>949284.74478056771</v>
      </c>
      <c r="L109" s="7">
        <f ca="1">IF(ISNUMBER(TradeDash[[#This Row],[Port Return]]),L108*(1+TradeDash[[#This Row],[Returns]]),L108)</f>
        <v>864515.10333863262</v>
      </c>
    </row>
    <row r="110" spans="1:12" x14ac:dyDescent="0.35">
      <c r="A110" s="1">
        <v>36642</v>
      </c>
      <c r="B110" s="16">
        <f>YEAR(TradeDash[[#This Row],[Date]])</f>
        <v>2000</v>
      </c>
      <c r="C110">
        <v>1436.1</v>
      </c>
      <c r="D110" s="3">
        <f>IFERROR(TradeDash[[#This Row],[Nifty]]/C109-1,"")</f>
        <v>5.6383096105042441E-2</v>
      </c>
      <c r="E110">
        <f ca="1">IFERROR(AVERAGE(OFFSET(TradeDash[[#This Row],[Returns]],0,0,-n_days))/STDEV(OFFSET(TradeDash[[#This Row],[Returns]],0,0,-n_days)),"")</f>
        <v>-0.11131000014001841</v>
      </c>
      <c r="F110">
        <f ca="1">IFERROR(AVERAGE(OFFSET(TradeDash[[#This Row],[Returns]],0,0,-n_days*2))/STDEV(OFFSET(TradeDash[[#This Row],[Returns]],0,0,-n_days*2)),"")</f>
        <v>-0.15450891573666584</v>
      </c>
      <c r="G110">
        <f ca="1">IF(ISNUMBER(TradeDash[[#This Row],[2n day Sharpe]]),AVERAGE(TradeDash[[#This Row],[n day Sharpe]:[2n day Sharpe]]),"")</f>
        <v>-0.13290945793834213</v>
      </c>
      <c r="H110">
        <f ca="1">IF(ISNUMBER(TradeDash[[#This Row],[Sharpe Average]]),IF(TradeDash[[#This Row],[Sharpe Average]]&gt;$G$1,1,0),"")</f>
        <v>0</v>
      </c>
      <c r="I110" s="2">
        <f ca="1">IF(ISNUMBER(TradeDash[[#This Row],[Signal]]),MAX(IF(AND(TradeDash[[#This Row],[Signal]]=1,I109&lt;1),I109+$E$1,IF(AND(TradeDash[[#This Row],[Signal]]=0,I109&gt;0),I109-$E$1,IF(AND(TradeDash[[#This Row],[Signal]]=1,I109=1),I109,IF(AND(TradeDash[[#This Row],[Signal]]=0,I109=0),I109,0)))),0),"")</f>
        <v>0</v>
      </c>
      <c r="J110" s="3">
        <f ca="1">IF(ISNUMBER(TradeDash[[#This Row],[Position]]),TradeDash[[#This Row],[Position]]*D111,"")</f>
        <v>0</v>
      </c>
      <c r="K110" s="7">
        <f ca="1">K109*IFERROR(1+TradeDash[[#This Row],[Port Return]],1)</f>
        <v>949284.74478056771</v>
      </c>
      <c r="L110" s="7">
        <f ca="1">IF(ISNUMBER(TradeDash[[#This Row],[Port Return]]),L109*(1+TradeDash[[#This Row],[Returns]]),L109)</f>
        <v>913259.14149443549</v>
      </c>
    </row>
    <row r="111" spans="1:12" x14ac:dyDescent="0.35">
      <c r="A111" s="1">
        <v>36643</v>
      </c>
      <c r="B111" s="16">
        <f>YEAR(TradeDash[[#This Row],[Date]])</f>
        <v>2000</v>
      </c>
      <c r="C111">
        <v>1416.9</v>
      </c>
      <c r="D111" s="3">
        <f>IFERROR(TradeDash[[#This Row],[Nifty]]/C110-1,"")</f>
        <v>-1.3369542510967114E-2</v>
      </c>
      <c r="E111">
        <f ca="1">IFERROR(AVERAGE(OFFSET(TradeDash[[#This Row],[Returns]],0,0,-n_days))/STDEV(OFFSET(TradeDash[[#This Row],[Returns]],0,0,-n_days)),"")</f>
        <v>-0.13677626347332081</v>
      </c>
      <c r="F111">
        <f ca="1">IFERROR(AVERAGE(OFFSET(TradeDash[[#This Row],[Returns]],0,0,-n_days*2))/STDEV(OFFSET(TradeDash[[#This Row],[Returns]],0,0,-n_days*2)),"")</f>
        <v>-0.15530155351690833</v>
      </c>
      <c r="G111">
        <f ca="1">IF(ISNUMBER(TradeDash[[#This Row],[2n day Sharpe]]),AVERAGE(TradeDash[[#This Row],[n day Sharpe]:[2n day Sharpe]]),"")</f>
        <v>-0.14603890849511458</v>
      </c>
      <c r="H111">
        <f ca="1">IF(ISNUMBER(TradeDash[[#This Row],[Sharpe Average]]),IF(TradeDash[[#This Row],[Sharpe Average]]&gt;$G$1,1,0),"")</f>
        <v>0</v>
      </c>
      <c r="I111" s="2">
        <f ca="1">IF(ISNUMBER(TradeDash[[#This Row],[Signal]]),MAX(IF(AND(TradeDash[[#This Row],[Signal]]=1,I110&lt;1),I110+$E$1,IF(AND(TradeDash[[#This Row],[Signal]]=0,I110&gt;0),I110-$E$1,IF(AND(TradeDash[[#This Row],[Signal]]=1,I110=1),I110,IF(AND(TradeDash[[#This Row],[Signal]]=0,I110=0),I110,0)))),0),"")</f>
        <v>0</v>
      </c>
      <c r="J111" s="3">
        <f ca="1">IF(ISNUMBER(TradeDash[[#This Row],[Position]]),TradeDash[[#This Row],[Position]]*D112,"")</f>
        <v>0</v>
      </c>
      <c r="K111" s="7">
        <f ca="1">K110*IFERROR(1+TradeDash[[#This Row],[Port Return]],1)</f>
        <v>949284.74478056771</v>
      </c>
      <c r="L111" s="7">
        <f ca="1">IF(ISNUMBER(TradeDash[[#This Row],[Port Return]]),L110*(1+TradeDash[[#This Row],[Returns]]),L110)</f>
        <v>901049.28457869636</v>
      </c>
    </row>
    <row r="112" spans="1:12" x14ac:dyDescent="0.35">
      <c r="A112" s="1">
        <v>36644</v>
      </c>
      <c r="B112" s="16">
        <f>YEAR(TradeDash[[#This Row],[Date]])</f>
        <v>2000</v>
      </c>
      <c r="C112">
        <v>1406.55</v>
      </c>
      <c r="D112" s="3">
        <f>IFERROR(TradeDash[[#This Row],[Nifty]]/C111-1,"")</f>
        <v>-7.3046792293035567E-3</v>
      </c>
      <c r="E112">
        <f ca="1">IFERROR(AVERAGE(OFFSET(TradeDash[[#This Row],[Returns]],0,0,-n_days))/STDEV(OFFSET(TradeDash[[#This Row],[Returns]],0,0,-n_days)),"")</f>
        <v>-0.13782725521935343</v>
      </c>
      <c r="F112">
        <f ca="1">IFERROR(AVERAGE(OFFSET(TradeDash[[#This Row],[Returns]],0,0,-n_days*2))/STDEV(OFFSET(TradeDash[[#This Row],[Returns]],0,0,-n_days*2)),"")</f>
        <v>-0.16857837801212655</v>
      </c>
      <c r="G112">
        <f ca="1">IF(ISNUMBER(TradeDash[[#This Row],[2n day Sharpe]]),AVERAGE(TradeDash[[#This Row],[n day Sharpe]:[2n day Sharpe]]),"")</f>
        <v>-0.15320281661573998</v>
      </c>
      <c r="H112">
        <f ca="1">IF(ISNUMBER(TradeDash[[#This Row],[Sharpe Average]]),IF(TradeDash[[#This Row],[Sharpe Average]]&gt;$G$1,1,0),"")</f>
        <v>0</v>
      </c>
      <c r="I112" s="2">
        <f ca="1">IF(ISNUMBER(TradeDash[[#This Row],[Signal]]),MAX(IF(AND(TradeDash[[#This Row],[Signal]]=1,I111&lt;1),I111+$E$1,IF(AND(TradeDash[[#This Row],[Signal]]=0,I111&gt;0),I111-$E$1,IF(AND(TradeDash[[#This Row],[Signal]]=1,I111=1),I111,IF(AND(TradeDash[[#This Row],[Signal]]=0,I111=0),I111,0)))),0),"")</f>
        <v>0</v>
      </c>
      <c r="J112" s="3">
        <f ca="1">IF(ISNUMBER(TradeDash[[#This Row],[Position]]),TradeDash[[#This Row],[Position]]*D113,"")</f>
        <v>0</v>
      </c>
      <c r="K112" s="7">
        <f ca="1">K111*IFERROR(1+TradeDash[[#This Row],[Port Return]],1)</f>
        <v>949284.74478056771</v>
      </c>
      <c r="L112" s="7">
        <f ca="1">IF(ISNUMBER(TradeDash[[#This Row],[Port Return]]),L111*(1+TradeDash[[#This Row],[Returns]]),L111)</f>
        <v>894467.4085850555</v>
      </c>
    </row>
    <row r="113" spans="1:12" x14ac:dyDescent="0.35">
      <c r="A113" s="1">
        <v>36648</v>
      </c>
      <c r="B113" s="16">
        <f>YEAR(TradeDash[[#This Row],[Date]])</f>
        <v>2000</v>
      </c>
      <c r="C113">
        <v>1333.45</v>
      </c>
      <c r="D113" s="3">
        <f>IFERROR(TradeDash[[#This Row],[Nifty]]/C112-1,"")</f>
        <v>-5.1971135046745554E-2</v>
      </c>
      <c r="E113">
        <f ca="1">IFERROR(AVERAGE(OFFSET(TradeDash[[#This Row],[Returns]],0,0,-n_days))/STDEV(OFFSET(TradeDash[[#This Row],[Returns]],0,0,-n_days)),"")</f>
        <v>-0.19770504185167451</v>
      </c>
      <c r="F113">
        <f ca="1">IFERROR(AVERAGE(OFFSET(TradeDash[[#This Row],[Returns]],0,0,-n_days*2))/STDEV(OFFSET(TradeDash[[#This Row],[Returns]],0,0,-n_days*2)),"")</f>
        <v>-0.17695066958221006</v>
      </c>
      <c r="G113">
        <f ca="1">IF(ISNUMBER(TradeDash[[#This Row],[2n day Sharpe]]),AVERAGE(TradeDash[[#This Row],[n day Sharpe]:[2n day Sharpe]]),"")</f>
        <v>-0.18732785571694227</v>
      </c>
      <c r="H113">
        <f ca="1">IF(ISNUMBER(TradeDash[[#This Row],[Sharpe Average]]),IF(TradeDash[[#This Row],[Sharpe Average]]&gt;$G$1,1,0),"")</f>
        <v>0</v>
      </c>
      <c r="I113" s="2">
        <f ca="1">IF(ISNUMBER(TradeDash[[#This Row],[Signal]]),MAX(IF(AND(TradeDash[[#This Row],[Signal]]=1,I112&lt;1),I112+$E$1,IF(AND(TradeDash[[#This Row],[Signal]]=0,I112&gt;0),I112-$E$1,IF(AND(TradeDash[[#This Row],[Signal]]=1,I112=1),I112,IF(AND(TradeDash[[#This Row],[Signal]]=0,I112=0),I112,0)))),0),"")</f>
        <v>0</v>
      </c>
      <c r="J113" s="3">
        <f ca="1">IF(ISNUMBER(TradeDash[[#This Row],[Position]]),TradeDash[[#This Row],[Position]]*D114,"")</f>
        <v>0</v>
      </c>
      <c r="K113" s="7">
        <f ca="1">K112*IFERROR(1+TradeDash[[#This Row],[Port Return]],1)</f>
        <v>949284.74478056771</v>
      </c>
      <c r="L113" s="7">
        <f ca="1">IF(ISNUMBER(TradeDash[[#This Row],[Port Return]]),L112*(1+TradeDash[[#This Row],[Returns]]),L112)</f>
        <v>847980.92209856899</v>
      </c>
    </row>
    <row r="114" spans="1:12" x14ac:dyDescent="0.35">
      <c r="A114" s="1">
        <v>36649</v>
      </c>
      <c r="B114" s="16">
        <f>YEAR(TradeDash[[#This Row],[Date]])</f>
        <v>2000</v>
      </c>
      <c r="C114">
        <v>1316.05</v>
      </c>
      <c r="D114" s="3">
        <f>IFERROR(TradeDash[[#This Row],[Nifty]]/C113-1,"")</f>
        <v>-1.3048858224905424E-2</v>
      </c>
      <c r="E114">
        <f ca="1">IFERROR(AVERAGE(OFFSET(TradeDash[[#This Row],[Returns]],0,0,-n_days))/STDEV(OFFSET(TradeDash[[#This Row],[Returns]],0,0,-n_days)),"")</f>
        <v>-0.19696645354806344</v>
      </c>
      <c r="F114">
        <f ca="1">IFERROR(AVERAGE(OFFSET(TradeDash[[#This Row],[Returns]],0,0,-n_days*2))/STDEV(OFFSET(TradeDash[[#This Row],[Returns]],0,0,-n_days*2)),"")</f>
        <v>-0.22534135140171591</v>
      </c>
      <c r="G114">
        <f ca="1">IF(ISNUMBER(TradeDash[[#This Row],[2n day Sharpe]]),AVERAGE(TradeDash[[#This Row],[n day Sharpe]:[2n day Sharpe]]),"")</f>
        <v>-0.21115390247488969</v>
      </c>
      <c r="H114">
        <f ca="1">IF(ISNUMBER(TradeDash[[#This Row],[Sharpe Average]]),IF(TradeDash[[#This Row],[Sharpe Average]]&gt;$G$1,1,0),"")</f>
        <v>0</v>
      </c>
      <c r="I114" s="2">
        <f ca="1">IF(ISNUMBER(TradeDash[[#This Row],[Signal]]),MAX(IF(AND(TradeDash[[#This Row],[Signal]]=1,I113&lt;1),I113+$E$1,IF(AND(TradeDash[[#This Row],[Signal]]=0,I113&gt;0),I113-$E$1,IF(AND(TradeDash[[#This Row],[Signal]]=1,I113=1),I113,IF(AND(TradeDash[[#This Row],[Signal]]=0,I113=0),I113,0)))),0),"")</f>
        <v>0</v>
      </c>
      <c r="J114" s="3">
        <f ca="1">IF(ISNUMBER(TradeDash[[#This Row],[Position]]),TradeDash[[#This Row],[Position]]*D115,"")</f>
        <v>0</v>
      </c>
      <c r="K114" s="7">
        <f ca="1">K113*IFERROR(1+TradeDash[[#This Row],[Port Return]],1)</f>
        <v>949284.74478056771</v>
      </c>
      <c r="L114" s="7">
        <f ca="1">IF(ISNUMBER(TradeDash[[#This Row],[Port Return]]),L113*(1+TradeDash[[#This Row],[Returns]]),L113)</f>
        <v>836915.73926868022</v>
      </c>
    </row>
    <row r="115" spans="1:12" x14ac:dyDescent="0.35">
      <c r="A115" s="1">
        <v>36650</v>
      </c>
      <c r="B115" s="16">
        <f>YEAR(TradeDash[[#This Row],[Date]])</f>
        <v>2000</v>
      </c>
      <c r="C115">
        <v>1380.55</v>
      </c>
      <c r="D115" s="3">
        <f>IFERROR(TradeDash[[#This Row],[Nifty]]/C114-1,"")</f>
        <v>4.9010295961399608E-2</v>
      </c>
      <c r="E115">
        <f ca="1">IFERROR(AVERAGE(OFFSET(TradeDash[[#This Row],[Returns]],0,0,-n_days))/STDEV(OFFSET(TradeDash[[#This Row],[Returns]],0,0,-n_days)),"")</f>
        <v>-0.12506119029068175</v>
      </c>
      <c r="F115">
        <f ca="1">IFERROR(AVERAGE(OFFSET(TradeDash[[#This Row],[Returns]],0,0,-n_days*2))/STDEV(OFFSET(TradeDash[[#This Row],[Returns]],0,0,-n_days*2)),"")</f>
        <v>-0.16418332488965587</v>
      </c>
      <c r="G115">
        <f ca="1">IF(ISNUMBER(TradeDash[[#This Row],[2n day Sharpe]]),AVERAGE(TradeDash[[#This Row],[n day Sharpe]:[2n day Sharpe]]),"")</f>
        <v>-0.14462225759016881</v>
      </c>
      <c r="H115">
        <f ca="1">IF(ISNUMBER(TradeDash[[#This Row],[Sharpe Average]]),IF(TradeDash[[#This Row],[Sharpe Average]]&gt;$G$1,1,0),"")</f>
        <v>0</v>
      </c>
      <c r="I115" s="2">
        <f ca="1">IF(ISNUMBER(TradeDash[[#This Row],[Signal]]),MAX(IF(AND(TradeDash[[#This Row],[Signal]]=1,I114&lt;1),I114+$E$1,IF(AND(TradeDash[[#This Row],[Signal]]=0,I114&gt;0),I114-$E$1,IF(AND(TradeDash[[#This Row],[Signal]]=1,I114=1),I114,IF(AND(TradeDash[[#This Row],[Signal]]=0,I114=0),I114,0)))),0),"")</f>
        <v>0</v>
      </c>
      <c r="J115" s="3">
        <f ca="1">IF(ISNUMBER(TradeDash[[#This Row],[Position]]),TradeDash[[#This Row],[Position]]*D116,"")</f>
        <v>0</v>
      </c>
      <c r="K115" s="7">
        <f ca="1">K114*IFERROR(1+TradeDash[[#This Row],[Port Return]],1)</f>
        <v>949284.74478056771</v>
      </c>
      <c r="L115" s="7">
        <f ca="1">IF(ISNUMBER(TradeDash[[#This Row],[Port Return]]),L114*(1+TradeDash[[#This Row],[Returns]]),L114)</f>
        <v>877933.22734499176</v>
      </c>
    </row>
    <row r="116" spans="1:12" x14ac:dyDescent="0.35">
      <c r="A116" s="1">
        <v>36651</v>
      </c>
      <c r="B116" s="16">
        <f>YEAR(TradeDash[[#This Row],[Date]])</f>
        <v>2000</v>
      </c>
      <c r="C116">
        <v>1422.4</v>
      </c>
      <c r="D116" s="3">
        <f>IFERROR(TradeDash[[#This Row],[Nifty]]/C115-1,"")</f>
        <v>3.0314005287747747E-2</v>
      </c>
      <c r="E116">
        <f ca="1">IFERROR(AVERAGE(OFFSET(TradeDash[[#This Row],[Returns]],0,0,-n_days))/STDEV(OFFSET(TradeDash[[#This Row],[Returns]],0,0,-n_days)),"")</f>
        <v>1.0426457455962049E-2</v>
      </c>
      <c r="F116">
        <f ca="1">IFERROR(AVERAGE(OFFSET(TradeDash[[#This Row],[Returns]],0,0,-n_days*2))/STDEV(OFFSET(TradeDash[[#This Row],[Returns]],0,0,-n_days*2)),"")</f>
        <v>-0.11578816852623587</v>
      </c>
      <c r="G116">
        <f ca="1">IF(ISNUMBER(TradeDash[[#This Row],[2n day Sharpe]]),AVERAGE(TradeDash[[#This Row],[n day Sharpe]:[2n day Sharpe]]),"")</f>
        <v>-5.2680855535136913E-2</v>
      </c>
      <c r="H116">
        <f ca="1">IF(ISNUMBER(TradeDash[[#This Row],[Sharpe Average]]),IF(TradeDash[[#This Row],[Sharpe Average]]&gt;$G$1,1,0),"")</f>
        <v>0</v>
      </c>
      <c r="I116" s="2">
        <f ca="1">IF(ISNUMBER(TradeDash[[#This Row],[Signal]]),MAX(IF(AND(TradeDash[[#This Row],[Signal]]=1,I115&lt;1),I115+$E$1,IF(AND(TradeDash[[#This Row],[Signal]]=0,I115&gt;0),I115-$E$1,IF(AND(TradeDash[[#This Row],[Signal]]=1,I115=1),I115,IF(AND(TradeDash[[#This Row],[Signal]]=0,I115=0),I115,0)))),0),"")</f>
        <v>0</v>
      </c>
      <c r="J116" s="3">
        <f ca="1">IF(ISNUMBER(TradeDash[[#This Row],[Position]]),TradeDash[[#This Row],[Position]]*D117,"")</f>
        <v>0</v>
      </c>
      <c r="K116" s="7">
        <f ca="1">K115*IFERROR(1+TradeDash[[#This Row],[Port Return]],1)</f>
        <v>949284.74478056771</v>
      </c>
      <c r="L116" s="7">
        <f ca="1">IF(ISNUMBER(TradeDash[[#This Row],[Port Return]]),L115*(1+TradeDash[[#This Row],[Returns]]),L115)</f>
        <v>904546.89984101732</v>
      </c>
    </row>
    <row r="117" spans="1:12" x14ac:dyDescent="0.35">
      <c r="A117" s="1">
        <v>36654</v>
      </c>
      <c r="B117" s="16">
        <f>YEAR(TradeDash[[#This Row],[Date]])</f>
        <v>2000</v>
      </c>
      <c r="C117">
        <v>1365.05</v>
      </c>
      <c r="D117" s="3">
        <f>IFERROR(TradeDash[[#This Row],[Nifty]]/C116-1,"")</f>
        <v>-4.0319178852643467E-2</v>
      </c>
      <c r="E117">
        <f ca="1">IFERROR(AVERAGE(OFFSET(TradeDash[[#This Row],[Returns]],0,0,-n_days))/STDEV(OFFSET(TradeDash[[#This Row],[Returns]],0,0,-n_days)),"")</f>
        <v>-5.2949471647567012E-2</v>
      </c>
      <c r="F117">
        <f ca="1">IFERROR(AVERAGE(OFFSET(TradeDash[[#This Row],[Returns]],0,0,-n_days*2))/STDEV(OFFSET(TradeDash[[#This Row],[Returns]],0,0,-n_days*2)),"")</f>
        <v>-0.16528897192107492</v>
      </c>
      <c r="G117">
        <f ca="1">IF(ISNUMBER(TradeDash[[#This Row],[2n day Sharpe]]),AVERAGE(TradeDash[[#This Row],[n day Sharpe]:[2n day Sharpe]]),"")</f>
        <v>-0.10911922178432096</v>
      </c>
      <c r="H117">
        <f ca="1">IF(ISNUMBER(TradeDash[[#This Row],[Sharpe Average]]),IF(TradeDash[[#This Row],[Sharpe Average]]&gt;$G$1,1,0),"")</f>
        <v>0</v>
      </c>
      <c r="I117" s="2">
        <f ca="1">IF(ISNUMBER(TradeDash[[#This Row],[Signal]]),MAX(IF(AND(TradeDash[[#This Row],[Signal]]=1,I116&lt;1),I116+$E$1,IF(AND(TradeDash[[#This Row],[Signal]]=0,I116&gt;0),I116-$E$1,IF(AND(TradeDash[[#This Row],[Signal]]=1,I116=1),I116,IF(AND(TradeDash[[#This Row],[Signal]]=0,I116=0),I116,0)))),0),"")</f>
        <v>0</v>
      </c>
      <c r="J117" s="3">
        <f ca="1">IF(ISNUMBER(TradeDash[[#This Row],[Position]]),TradeDash[[#This Row],[Position]]*D118,"")</f>
        <v>0</v>
      </c>
      <c r="K117" s="7">
        <f ca="1">K116*IFERROR(1+TradeDash[[#This Row],[Port Return]],1)</f>
        <v>949284.74478056771</v>
      </c>
      <c r="L117" s="7">
        <f ca="1">IF(ISNUMBER(TradeDash[[#This Row],[Port Return]]),L116*(1+TradeDash[[#This Row],[Returns]]),L116)</f>
        <v>868076.31160572323</v>
      </c>
    </row>
    <row r="118" spans="1:12" x14ac:dyDescent="0.35">
      <c r="A118" s="1">
        <v>36655</v>
      </c>
      <c r="B118" s="16">
        <f>YEAR(TradeDash[[#This Row],[Date]])</f>
        <v>2000</v>
      </c>
      <c r="C118">
        <v>1378.55</v>
      </c>
      <c r="D118" s="3">
        <f>IFERROR(TradeDash[[#This Row],[Nifty]]/C117-1,"")</f>
        <v>9.8897476282919783E-3</v>
      </c>
      <c r="E118">
        <f ca="1">IFERROR(AVERAGE(OFFSET(TradeDash[[#This Row],[Returns]],0,0,-n_days))/STDEV(OFFSET(TradeDash[[#This Row],[Returns]],0,0,-n_days)),"")</f>
        <v>-5.7062882196635592E-2</v>
      </c>
      <c r="F118">
        <f ca="1">IFERROR(AVERAGE(OFFSET(TradeDash[[#This Row],[Returns]],0,0,-n_days*2))/STDEV(OFFSET(TradeDash[[#This Row],[Returns]],0,0,-n_days*2)),"")</f>
        <v>-0.16396229414469368</v>
      </c>
      <c r="G118">
        <f ca="1">IF(ISNUMBER(TradeDash[[#This Row],[2n day Sharpe]]),AVERAGE(TradeDash[[#This Row],[n day Sharpe]:[2n day Sharpe]]),"")</f>
        <v>-0.11051258817066464</v>
      </c>
      <c r="H118">
        <f ca="1">IF(ISNUMBER(TradeDash[[#This Row],[Sharpe Average]]),IF(TradeDash[[#This Row],[Sharpe Average]]&gt;$G$1,1,0),"")</f>
        <v>0</v>
      </c>
      <c r="I118" s="2">
        <f ca="1">IF(ISNUMBER(TradeDash[[#This Row],[Signal]]),MAX(IF(AND(TradeDash[[#This Row],[Signal]]=1,I117&lt;1),I117+$E$1,IF(AND(TradeDash[[#This Row],[Signal]]=0,I117&gt;0),I117-$E$1,IF(AND(TradeDash[[#This Row],[Signal]]=1,I117=1),I117,IF(AND(TradeDash[[#This Row],[Signal]]=0,I117=0),I117,0)))),0),"")</f>
        <v>0</v>
      </c>
      <c r="J118" s="3">
        <f ca="1">IF(ISNUMBER(TradeDash[[#This Row],[Position]]),TradeDash[[#This Row],[Position]]*D119,"")</f>
        <v>0</v>
      </c>
      <c r="K118" s="7">
        <f ca="1">K117*IFERROR(1+TradeDash[[#This Row],[Port Return]],1)</f>
        <v>949284.74478056771</v>
      </c>
      <c r="L118" s="7">
        <f ca="1">IF(ISNUMBER(TradeDash[[#This Row],[Port Return]]),L117*(1+TradeDash[[#This Row],[Returns]]),L117)</f>
        <v>876661.36724960234</v>
      </c>
    </row>
    <row r="119" spans="1:12" x14ac:dyDescent="0.35">
      <c r="A119" s="1">
        <v>36656</v>
      </c>
      <c r="B119" s="16">
        <f>YEAR(TradeDash[[#This Row],[Date]])</f>
        <v>2000</v>
      </c>
      <c r="C119">
        <v>1363.15</v>
      </c>
      <c r="D119" s="3">
        <f>IFERROR(TradeDash[[#This Row],[Nifty]]/C118-1,"")</f>
        <v>-1.1171158100903078E-2</v>
      </c>
      <c r="E119">
        <f ca="1">IFERROR(AVERAGE(OFFSET(TradeDash[[#This Row],[Returns]],0,0,-n_days))/STDEV(OFFSET(TradeDash[[#This Row],[Returns]],0,0,-n_days)),"")</f>
        <v>-0.19876533017542589</v>
      </c>
      <c r="F119">
        <f ca="1">IFERROR(AVERAGE(OFFSET(TradeDash[[#This Row],[Returns]],0,0,-n_days*2))/STDEV(OFFSET(TradeDash[[#This Row],[Returns]],0,0,-n_days*2)),"")</f>
        <v>-0.15586371693971501</v>
      </c>
      <c r="G119">
        <f ca="1">IF(ISNUMBER(TradeDash[[#This Row],[2n day Sharpe]]),AVERAGE(TradeDash[[#This Row],[n day Sharpe]:[2n day Sharpe]]),"")</f>
        <v>-0.17731452355757044</v>
      </c>
      <c r="H119">
        <f ca="1">IF(ISNUMBER(TradeDash[[#This Row],[Sharpe Average]]),IF(TradeDash[[#This Row],[Sharpe Average]]&gt;$G$1,1,0),"")</f>
        <v>0</v>
      </c>
      <c r="I119" s="2">
        <f ca="1">IF(ISNUMBER(TradeDash[[#This Row],[Signal]]),MAX(IF(AND(TradeDash[[#This Row],[Signal]]=1,I118&lt;1),I118+$E$1,IF(AND(TradeDash[[#This Row],[Signal]]=0,I118&gt;0),I118-$E$1,IF(AND(TradeDash[[#This Row],[Signal]]=1,I118=1),I118,IF(AND(TradeDash[[#This Row],[Signal]]=0,I118=0),I118,0)))),0),"")</f>
        <v>0</v>
      </c>
      <c r="J119" s="3">
        <f ca="1">IF(ISNUMBER(TradeDash[[#This Row],[Position]]),TradeDash[[#This Row],[Position]]*D120,"")</f>
        <v>0</v>
      </c>
      <c r="K119" s="7">
        <f ca="1">K118*IFERROR(1+TradeDash[[#This Row],[Port Return]],1)</f>
        <v>949284.74478056771</v>
      </c>
      <c r="L119" s="7">
        <f ca="1">IF(ISNUMBER(TradeDash[[#This Row],[Port Return]]),L118*(1+TradeDash[[#This Row],[Returns]]),L118)</f>
        <v>866868.04451510322</v>
      </c>
    </row>
    <row r="120" spans="1:12" x14ac:dyDescent="0.35">
      <c r="A120" s="1">
        <v>36657</v>
      </c>
      <c r="B120" s="16">
        <f>YEAR(TradeDash[[#This Row],[Date]])</f>
        <v>2000</v>
      </c>
      <c r="C120">
        <v>1304.55</v>
      </c>
      <c r="D120" s="3">
        <f>IFERROR(TradeDash[[#This Row],[Nifty]]/C119-1,"")</f>
        <v>-4.298866595752493E-2</v>
      </c>
      <c r="E120">
        <f ca="1">IFERROR(AVERAGE(OFFSET(TradeDash[[#This Row],[Returns]],0,0,-n_days))/STDEV(OFFSET(TradeDash[[#This Row],[Returns]],0,0,-n_days)),"")</f>
        <v>-0.33232653510749577</v>
      </c>
      <c r="F120">
        <f ca="1">IFERROR(AVERAGE(OFFSET(TradeDash[[#This Row],[Returns]],0,0,-n_days*2))/STDEV(OFFSET(TradeDash[[#This Row],[Returns]],0,0,-n_days*2)),"")</f>
        <v>-0.17848804504287538</v>
      </c>
      <c r="G120">
        <f ca="1">IF(ISNUMBER(TradeDash[[#This Row],[2n day Sharpe]]),AVERAGE(TradeDash[[#This Row],[n day Sharpe]:[2n day Sharpe]]),"")</f>
        <v>-0.25540729007518559</v>
      </c>
      <c r="H120">
        <f ca="1">IF(ISNUMBER(TradeDash[[#This Row],[Sharpe Average]]),IF(TradeDash[[#This Row],[Sharpe Average]]&gt;$G$1,1,0),"")</f>
        <v>0</v>
      </c>
      <c r="I120" s="2">
        <f ca="1">IF(ISNUMBER(TradeDash[[#This Row],[Signal]]),MAX(IF(AND(TradeDash[[#This Row],[Signal]]=1,I119&lt;1),I119+$E$1,IF(AND(TradeDash[[#This Row],[Signal]]=0,I119&gt;0),I119-$E$1,IF(AND(TradeDash[[#This Row],[Signal]]=1,I119=1),I119,IF(AND(TradeDash[[#This Row],[Signal]]=0,I119=0),I119,0)))),0),"")</f>
        <v>0</v>
      </c>
      <c r="J120" s="3">
        <f ca="1">IF(ISNUMBER(TradeDash[[#This Row],[Position]]),TradeDash[[#This Row],[Position]]*D121,"")</f>
        <v>0</v>
      </c>
      <c r="K120" s="7">
        <f ca="1">K119*IFERROR(1+TradeDash[[#This Row],[Port Return]],1)</f>
        <v>949284.74478056771</v>
      </c>
      <c r="L120" s="7">
        <f ca="1">IF(ISNUMBER(TradeDash[[#This Row],[Port Return]]),L119*(1+TradeDash[[#This Row],[Returns]]),L119)</f>
        <v>829602.54372019065</v>
      </c>
    </row>
    <row r="121" spans="1:12" x14ac:dyDescent="0.35">
      <c r="A121" s="1">
        <v>36658</v>
      </c>
      <c r="B121" s="16">
        <f>YEAR(TradeDash[[#This Row],[Date]])</f>
        <v>2000</v>
      </c>
      <c r="C121">
        <v>1282.8</v>
      </c>
      <c r="D121" s="3">
        <f>IFERROR(TradeDash[[#This Row],[Nifty]]/C120-1,"")</f>
        <v>-1.6672415775554783E-2</v>
      </c>
      <c r="E121">
        <f ca="1">IFERROR(AVERAGE(OFFSET(TradeDash[[#This Row],[Returns]],0,0,-n_days))/STDEV(OFFSET(TradeDash[[#This Row],[Returns]],0,0,-n_days)),"")</f>
        <v>-0.37463186048663066</v>
      </c>
      <c r="F121">
        <f ca="1">IFERROR(AVERAGE(OFFSET(TradeDash[[#This Row],[Returns]],0,0,-n_days*2))/STDEV(OFFSET(TradeDash[[#This Row],[Returns]],0,0,-n_days*2)),"")</f>
        <v>-0.17114570398855344</v>
      </c>
      <c r="G121">
        <f ca="1">IF(ISNUMBER(TradeDash[[#This Row],[2n day Sharpe]]),AVERAGE(TradeDash[[#This Row],[n day Sharpe]:[2n day Sharpe]]),"")</f>
        <v>-0.27288878223759205</v>
      </c>
      <c r="H121">
        <f ca="1">IF(ISNUMBER(TradeDash[[#This Row],[Sharpe Average]]),IF(TradeDash[[#This Row],[Sharpe Average]]&gt;$G$1,1,0),"")</f>
        <v>0</v>
      </c>
      <c r="I121" s="2">
        <f ca="1">IF(ISNUMBER(TradeDash[[#This Row],[Signal]]),MAX(IF(AND(TradeDash[[#This Row],[Signal]]=1,I120&lt;1),I120+$E$1,IF(AND(TradeDash[[#This Row],[Signal]]=0,I120&gt;0),I120-$E$1,IF(AND(TradeDash[[#This Row],[Signal]]=1,I120=1),I120,IF(AND(TradeDash[[#This Row],[Signal]]=0,I120=0),I120,0)))),0),"")</f>
        <v>0</v>
      </c>
      <c r="J121" s="3">
        <f ca="1">IF(ISNUMBER(TradeDash[[#This Row],[Position]]),TradeDash[[#This Row],[Position]]*D122,"")</f>
        <v>0</v>
      </c>
      <c r="K121" s="7">
        <f ca="1">K120*IFERROR(1+TradeDash[[#This Row],[Port Return]],1)</f>
        <v>949284.74478056771</v>
      </c>
      <c r="L121" s="7">
        <f ca="1">IF(ISNUMBER(TradeDash[[#This Row],[Port Return]]),L120*(1+TradeDash[[#This Row],[Returns]]),L120)</f>
        <v>815771.06518282974</v>
      </c>
    </row>
    <row r="122" spans="1:12" x14ac:dyDescent="0.35">
      <c r="A122" s="1">
        <v>36661</v>
      </c>
      <c r="B122" s="16">
        <f>YEAR(TradeDash[[#This Row],[Date]])</f>
        <v>2000</v>
      </c>
      <c r="C122">
        <v>1299.25</v>
      </c>
      <c r="D122" s="3">
        <f>IFERROR(TradeDash[[#This Row],[Nifty]]/C121-1,"")</f>
        <v>1.2823511069535387E-2</v>
      </c>
      <c r="E122">
        <f ca="1">IFERROR(AVERAGE(OFFSET(TradeDash[[#This Row],[Returns]],0,0,-n_days))/STDEV(OFFSET(TradeDash[[#This Row],[Returns]],0,0,-n_days)),"")</f>
        <v>-0.31665212011994714</v>
      </c>
      <c r="F122">
        <f ca="1">IFERROR(AVERAGE(OFFSET(TradeDash[[#This Row],[Returns]],0,0,-n_days*2))/STDEV(OFFSET(TradeDash[[#This Row],[Returns]],0,0,-n_days*2)),"")</f>
        <v>-0.13880368463755952</v>
      </c>
      <c r="G122">
        <f ca="1">IF(ISNUMBER(TradeDash[[#This Row],[2n day Sharpe]]),AVERAGE(TradeDash[[#This Row],[n day Sharpe]:[2n day Sharpe]]),"")</f>
        <v>-0.22772790237875334</v>
      </c>
      <c r="H122">
        <f ca="1">IF(ISNUMBER(TradeDash[[#This Row],[Sharpe Average]]),IF(TradeDash[[#This Row],[Sharpe Average]]&gt;$G$1,1,0),"")</f>
        <v>0</v>
      </c>
      <c r="I122" s="2">
        <f ca="1">IF(ISNUMBER(TradeDash[[#This Row],[Signal]]),MAX(IF(AND(TradeDash[[#This Row],[Signal]]=1,I121&lt;1),I121+$E$1,IF(AND(TradeDash[[#This Row],[Signal]]=0,I121&gt;0),I121-$E$1,IF(AND(TradeDash[[#This Row],[Signal]]=1,I121=1),I121,IF(AND(TradeDash[[#This Row],[Signal]]=0,I121=0),I121,0)))),0),"")</f>
        <v>0</v>
      </c>
      <c r="J122" s="3">
        <f ca="1">IF(ISNUMBER(TradeDash[[#This Row],[Position]]),TradeDash[[#This Row],[Position]]*D123,"")</f>
        <v>0</v>
      </c>
      <c r="K122" s="7">
        <f ca="1">K121*IFERROR(1+TradeDash[[#This Row],[Port Return]],1)</f>
        <v>949284.74478056771</v>
      </c>
      <c r="L122" s="7">
        <f ca="1">IF(ISNUMBER(TradeDash[[#This Row],[Port Return]]),L121*(1+TradeDash[[#This Row],[Returns]]),L121)</f>
        <v>826232.11446740839</v>
      </c>
    </row>
    <row r="123" spans="1:12" x14ac:dyDescent="0.35">
      <c r="A123" s="1">
        <v>36662</v>
      </c>
      <c r="B123" s="16">
        <f>YEAR(TradeDash[[#This Row],[Date]])</f>
        <v>2000</v>
      </c>
      <c r="C123">
        <v>1306.8499999999999</v>
      </c>
      <c r="D123" s="3">
        <f>IFERROR(TradeDash[[#This Row],[Nifty]]/C122-1,"")</f>
        <v>5.8495285741773095E-3</v>
      </c>
      <c r="E123">
        <f ca="1">IFERROR(AVERAGE(OFFSET(TradeDash[[#This Row],[Returns]],0,0,-n_days))/STDEV(OFFSET(TradeDash[[#This Row],[Returns]],0,0,-n_days)),"")</f>
        <v>-0.23968005866858105</v>
      </c>
      <c r="F123">
        <f ca="1">IFERROR(AVERAGE(OFFSET(TradeDash[[#This Row],[Returns]],0,0,-n_days*2))/STDEV(OFFSET(TradeDash[[#This Row],[Returns]],0,0,-n_days*2)),"")</f>
        <v>-0.13724694212580357</v>
      </c>
      <c r="G123">
        <f ca="1">IF(ISNUMBER(TradeDash[[#This Row],[2n day Sharpe]]),AVERAGE(TradeDash[[#This Row],[n day Sharpe]:[2n day Sharpe]]),"")</f>
        <v>-0.18846350039719231</v>
      </c>
      <c r="H123">
        <f ca="1">IF(ISNUMBER(TradeDash[[#This Row],[Sharpe Average]]),IF(TradeDash[[#This Row],[Sharpe Average]]&gt;$G$1,1,0),"")</f>
        <v>0</v>
      </c>
      <c r="I123" s="2">
        <f ca="1">IF(ISNUMBER(TradeDash[[#This Row],[Signal]]),MAX(IF(AND(TradeDash[[#This Row],[Signal]]=1,I122&lt;1),I122+$E$1,IF(AND(TradeDash[[#This Row],[Signal]]=0,I122&gt;0),I122-$E$1,IF(AND(TradeDash[[#This Row],[Signal]]=1,I122=1),I122,IF(AND(TradeDash[[#This Row],[Signal]]=0,I122=0),I122,0)))),0),"")</f>
        <v>0</v>
      </c>
      <c r="J123" s="3">
        <f ca="1">IF(ISNUMBER(TradeDash[[#This Row],[Position]]),TradeDash[[#This Row],[Position]]*D124,"")</f>
        <v>0</v>
      </c>
      <c r="K123" s="7">
        <f ca="1">K122*IFERROR(1+TradeDash[[#This Row],[Port Return]],1)</f>
        <v>949284.74478056771</v>
      </c>
      <c r="L123" s="7">
        <f ca="1">IF(ISNUMBER(TradeDash[[#This Row],[Port Return]]),L122*(1+TradeDash[[#This Row],[Returns]]),L122)</f>
        <v>831065.18282988842</v>
      </c>
    </row>
    <row r="124" spans="1:12" x14ac:dyDescent="0.35">
      <c r="A124" s="1">
        <v>36663</v>
      </c>
      <c r="B124" s="16">
        <f>YEAR(TradeDash[[#This Row],[Date]])</f>
        <v>2000</v>
      </c>
      <c r="C124">
        <v>1311.65</v>
      </c>
      <c r="D124" s="3">
        <f>IFERROR(TradeDash[[#This Row],[Nifty]]/C123-1,"")</f>
        <v>3.6729540498146029E-3</v>
      </c>
      <c r="E124">
        <f ca="1">IFERROR(AVERAGE(OFFSET(TradeDash[[#This Row],[Returns]],0,0,-n_days))/STDEV(OFFSET(TradeDash[[#This Row],[Returns]],0,0,-n_days)),"")</f>
        <v>-0.15862186842468604</v>
      </c>
      <c r="F124">
        <f ca="1">IFERROR(AVERAGE(OFFSET(TradeDash[[#This Row],[Returns]],0,0,-n_days*2))/STDEV(OFFSET(TradeDash[[#This Row],[Returns]],0,0,-n_days*2)),"")</f>
        <v>-0.16591979942644591</v>
      </c>
      <c r="G124">
        <f ca="1">IF(ISNUMBER(TradeDash[[#This Row],[2n day Sharpe]]),AVERAGE(TradeDash[[#This Row],[n day Sharpe]:[2n day Sharpe]]),"")</f>
        <v>-0.16227083392556596</v>
      </c>
      <c r="H124">
        <f ca="1">IF(ISNUMBER(TradeDash[[#This Row],[Sharpe Average]]),IF(TradeDash[[#This Row],[Sharpe Average]]&gt;$G$1,1,0),"")</f>
        <v>0</v>
      </c>
      <c r="I124" s="2">
        <f ca="1">IF(ISNUMBER(TradeDash[[#This Row],[Signal]]),MAX(IF(AND(TradeDash[[#This Row],[Signal]]=1,I123&lt;1),I123+$E$1,IF(AND(TradeDash[[#This Row],[Signal]]=0,I123&gt;0),I123-$E$1,IF(AND(TradeDash[[#This Row],[Signal]]=1,I123=1),I123,IF(AND(TradeDash[[#This Row],[Signal]]=0,I123=0),I123,0)))),0),"")</f>
        <v>0</v>
      </c>
      <c r="J124" s="3">
        <f ca="1">IF(ISNUMBER(TradeDash[[#This Row],[Position]]),TradeDash[[#This Row],[Position]]*D125,"")</f>
        <v>0</v>
      </c>
      <c r="K124" s="7">
        <f ca="1">K123*IFERROR(1+TradeDash[[#This Row],[Port Return]],1)</f>
        <v>949284.74478056771</v>
      </c>
      <c r="L124" s="7">
        <f ca="1">IF(ISNUMBER(TradeDash[[#This Row],[Port Return]]),L123*(1+TradeDash[[#This Row],[Returns]]),L123)</f>
        <v>834117.64705882338</v>
      </c>
    </row>
    <row r="125" spans="1:12" x14ac:dyDescent="0.35">
      <c r="A125" s="1">
        <v>36664</v>
      </c>
      <c r="B125" s="16">
        <f>YEAR(TradeDash[[#This Row],[Date]])</f>
        <v>2000</v>
      </c>
      <c r="C125">
        <v>1293.4000000000001</v>
      </c>
      <c r="D125" s="3">
        <f>IFERROR(TradeDash[[#This Row],[Nifty]]/C124-1,"")</f>
        <v>-1.3913772729005403E-2</v>
      </c>
      <c r="E125">
        <f ca="1">IFERROR(AVERAGE(OFFSET(TradeDash[[#This Row],[Returns]],0,0,-n_days))/STDEV(OFFSET(TradeDash[[#This Row],[Returns]],0,0,-n_days)),"")</f>
        <v>-0.14860424625604046</v>
      </c>
      <c r="F125">
        <f ca="1">IFERROR(AVERAGE(OFFSET(TradeDash[[#This Row],[Returns]],0,0,-n_days*2))/STDEV(OFFSET(TradeDash[[#This Row],[Returns]],0,0,-n_days*2)),"")</f>
        <v>-0.14924552006100422</v>
      </c>
      <c r="G125">
        <f ca="1">IF(ISNUMBER(TradeDash[[#This Row],[2n day Sharpe]]),AVERAGE(TradeDash[[#This Row],[n day Sharpe]:[2n day Sharpe]]),"")</f>
        <v>-0.14892488315852234</v>
      </c>
      <c r="H125">
        <f ca="1">IF(ISNUMBER(TradeDash[[#This Row],[Sharpe Average]]),IF(TradeDash[[#This Row],[Sharpe Average]]&gt;$G$1,1,0),"")</f>
        <v>0</v>
      </c>
      <c r="I125" s="2">
        <f ca="1">IF(ISNUMBER(TradeDash[[#This Row],[Signal]]),MAX(IF(AND(TradeDash[[#This Row],[Signal]]=1,I124&lt;1),I124+$E$1,IF(AND(TradeDash[[#This Row],[Signal]]=0,I124&gt;0),I124-$E$1,IF(AND(TradeDash[[#This Row],[Signal]]=1,I124=1),I124,IF(AND(TradeDash[[#This Row],[Signal]]=0,I124=0),I124,0)))),0),"")</f>
        <v>0</v>
      </c>
      <c r="J125" s="3">
        <f ca="1">IF(ISNUMBER(TradeDash[[#This Row],[Position]]),TradeDash[[#This Row],[Position]]*D126,"")</f>
        <v>0</v>
      </c>
      <c r="K125" s="7">
        <f ca="1">K124*IFERROR(1+TradeDash[[#This Row],[Port Return]],1)</f>
        <v>949284.74478056771</v>
      </c>
      <c r="L125" s="7">
        <f ca="1">IF(ISNUMBER(TradeDash[[#This Row],[Port Return]]),L124*(1+TradeDash[[#This Row],[Returns]]),L124)</f>
        <v>822511.92368839413</v>
      </c>
    </row>
    <row r="126" spans="1:12" x14ac:dyDescent="0.35">
      <c r="A126" s="1">
        <v>36665</v>
      </c>
      <c r="B126" s="16">
        <f>YEAR(TradeDash[[#This Row],[Date]])</f>
        <v>2000</v>
      </c>
      <c r="C126">
        <v>1268</v>
      </c>
      <c r="D126" s="3">
        <f>IFERROR(TradeDash[[#This Row],[Nifty]]/C125-1,"")</f>
        <v>-1.9638162981289731E-2</v>
      </c>
      <c r="E126">
        <f ca="1">IFERROR(AVERAGE(OFFSET(TradeDash[[#This Row],[Returns]],0,0,-n_days))/STDEV(OFFSET(TradeDash[[#This Row],[Returns]],0,0,-n_days)),"")</f>
        <v>-0.17019324222123505</v>
      </c>
      <c r="F126">
        <f ca="1">IFERROR(AVERAGE(OFFSET(TradeDash[[#This Row],[Returns]],0,0,-n_days*2))/STDEV(OFFSET(TradeDash[[#This Row],[Returns]],0,0,-n_days*2)),"")</f>
        <v>-0.16259131622357847</v>
      </c>
      <c r="G126">
        <f ca="1">IF(ISNUMBER(TradeDash[[#This Row],[2n day Sharpe]]),AVERAGE(TradeDash[[#This Row],[n day Sharpe]:[2n day Sharpe]]),"")</f>
        <v>-0.16639227922240676</v>
      </c>
      <c r="H126">
        <f ca="1">IF(ISNUMBER(TradeDash[[#This Row],[Sharpe Average]]),IF(TradeDash[[#This Row],[Sharpe Average]]&gt;$G$1,1,0),"")</f>
        <v>0</v>
      </c>
      <c r="I126" s="2">
        <f ca="1">IF(ISNUMBER(TradeDash[[#This Row],[Signal]]),MAX(IF(AND(TradeDash[[#This Row],[Signal]]=1,I125&lt;1),I125+$E$1,IF(AND(TradeDash[[#This Row],[Signal]]=0,I125&gt;0),I125-$E$1,IF(AND(TradeDash[[#This Row],[Signal]]=1,I125=1),I125,IF(AND(TradeDash[[#This Row],[Signal]]=0,I125=0),I125,0)))),0),"")</f>
        <v>0</v>
      </c>
      <c r="J126" s="3">
        <f ca="1">IF(ISNUMBER(TradeDash[[#This Row],[Position]]),TradeDash[[#This Row],[Position]]*D127,"")</f>
        <v>0</v>
      </c>
      <c r="K126" s="7">
        <f ca="1">K125*IFERROR(1+TradeDash[[#This Row],[Port Return]],1)</f>
        <v>949284.74478056771</v>
      </c>
      <c r="L126" s="7">
        <f ca="1">IF(ISNUMBER(TradeDash[[#This Row],[Port Return]]),L125*(1+TradeDash[[#This Row],[Returns]]),L125)</f>
        <v>806359.30047694733</v>
      </c>
    </row>
    <row r="127" spans="1:12" x14ac:dyDescent="0.35">
      <c r="A127" s="1">
        <v>36668</v>
      </c>
      <c r="B127" s="16">
        <f>YEAR(TradeDash[[#This Row],[Date]])</f>
        <v>2000</v>
      </c>
      <c r="C127">
        <v>1233</v>
      </c>
      <c r="D127" s="3">
        <f>IFERROR(TradeDash[[#This Row],[Nifty]]/C126-1,"")</f>
        <v>-2.7602523659306044E-2</v>
      </c>
      <c r="E127">
        <f ca="1">IFERROR(AVERAGE(OFFSET(TradeDash[[#This Row],[Returns]],0,0,-n_days))/STDEV(OFFSET(TradeDash[[#This Row],[Returns]],0,0,-n_days)),"")</f>
        <v>-0.23093772232016632</v>
      </c>
      <c r="F127">
        <f ca="1">IFERROR(AVERAGE(OFFSET(TradeDash[[#This Row],[Returns]],0,0,-n_days*2))/STDEV(OFFSET(TradeDash[[#This Row],[Returns]],0,0,-n_days*2)),"")</f>
        <v>-0.2053999188120908</v>
      </c>
      <c r="G127">
        <f ca="1">IF(ISNUMBER(TradeDash[[#This Row],[2n day Sharpe]]),AVERAGE(TradeDash[[#This Row],[n day Sharpe]:[2n day Sharpe]]),"")</f>
        <v>-0.21816882056612857</v>
      </c>
      <c r="H127">
        <f ca="1">IF(ISNUMBER(TradeDash[[#This Row],[Sharpe Average]]),IF(TradeDash[[#This Row],[Sharpe Average]]&gt;$G$1,1,0),"")</f>
        <v>0</v>
      </c>
      <c r="I127" s="2">
        <f ca="1">IF(ISNUMBER(TradeDash[[#This Row],[Signal]]),MAX(IF(AND(TradeDash[[#This Row],[Signal]]=1,I126&lt;1),I126+$E$1,IF(AND(TradeDash[[#This Row],[Signal]]=0,I126&gt;0),I126-$E$1,IF(AND(TradeDash[[#This Row],[Signal]]=1,I126=1),I126,IF(AND(TradeDash[[#This Row],[Signal]]=0,I126=0),I126,0)))),0),"")</f>
        <v>0</v>
      </c>
      <c r="J127" s="3">
        <f ca="1">IF(ISNUMBER(TradeDash[[#This Row],[Position]]),TradeDash[[#This Row],[Position]]*D128,"")</f>
        <v>0</v>
      </c>
      <c r="K127" s="7">
        <f ca="1">K126*IFERROR(1+TradeDash[[#This Row],[Port Return]],1)</f>
        <v>949284.74478056771</v>
      </c>
      <c r="L127" s="7">
        <f ca="1">IF(ISNUMBER(TradeDash[[#This Row],[Port Return]]),L126*(1+TradeDash[[#This Row],[Returns]]),L126)</f>
        <v>784101.74880763097</v>
      </c>
    </row>
    <row r="128" spans="1:12" x14ac:dyDescent="0.35">
      <c r="A128" s="1">
        <v>36669</v>
      </c>
      <c r="B128" s="16">
        <f>YEAR(TradeDash[[#This Row],[Date]])</f>
        <v>2000</v>
      </c>
      <c r="C128">
        <v>1224.4000000000001</v>
      </c>
      <c r="D128" s="3">
        <f>IFERROR(TradeDash[[#This Row],[Nifty]]/C127-1,"")</f>
        <v>-6.974858069748513E-3</v>
      </c>
      <c r="E128">
        <f ca="1">IFERROR(AVERAGE(OFFSET(TradeDash[[#This Row],[Returns]],0,0,-n_days))/STDEV(OFFSET(TradeDash[[#This Row],[Returns]],0,0,-n_days)),"")</f>
        <v>-0.20989504431060879</v>
      </c>
      <c r="F128">
        <f ca="1">IFERROR(AVERAGE(OFFSET(TradeDash[[#This Row],[Returns]],0,0,-n_days*2))/STDEV(OFFSET(TradeDash[[#This Row],[Returns]],0,0,-n_days*2)),"")</f>
        <v>-0.19256833973088422</v>
      </c>
      <c r="G128">
        <f ca="1">IF(ISNUMBER(TradeDash[[#This Row],[2n day Sharpe]]),AVERAGE(TradeDash[[#This Row],[n day Sharpe]:[2n day Sharpe]]),"")</f>
        <v>-0.20123169202074651</v>
      </c>
      <c r="H128">
        <f ca="1">IF(ISNUMBER(TradeDash[[#This Row],[Sharpe Average]]),IF(TradeDash[[#This Row],[Sharpe Average]]&gt;$G$1,1,0),"")</f>
        <v>0</v>
      </c>
      <c r="I128" s="2">
        <f ca="1">IF(ISNUMBER(TradeDash[[#This Row],[Signal]]),MAX(IF(AND(TradeDash[[#This Row],[Signal]]=1,I127&lt;1),I127+$E$1,IF(AND(TradeDash[[#This Row],[Signal]]=0,I127&gt;0),I127-$E$1,IF(AND(TradeDash[[#This Row],[Signal]]=1,I127=1),I127,IF(AND(TradeDash[[#This Row],[Signal]]=0,I127=0),I127,0)))),0),"")</f>
        <v>0</v>
      </c>
      <c r="J128" s="3">
        <f ca="1">IF(ISNUMBER(TradeDash[[#This Row],[Position]]),TradeDash[[#This Row],[Position]]*D129,"")</f>
        <v>0</v>
      </c>
      <c r="K128" s="7">
        <f ca="1">K127*IFERROR(1+TradeDash[[#This Row],[Port Return]],1)</f>
        <v>949284.74478056771</v>
      </c>
      <c r="L128" s="7">
        <f ca="1">IF(ISNUMBER(TradeDash[[#This Row],[Port Return]]),L127*(1+TradeDash[[#This Row],[Returns]]),L127)</f>
        <v>778632.75039745611</v>
      </c>
    </row>
    <row r="129" spans="1:12" x14ac:dyDescent="0.35">
      <c r="A129" s="1">
        <v>36670</v>
      </c>
      <c r="B129" s="16">
        <f>YEAR(TradeDash[[#This Row],[Date]])</f>
        <v>2000</v>
      </c>
      <c r="C129">
        <v>1235.9000000000001</v>
      </c>
      <c r="D129" s="3">
        <f>IFERROR(TradeDash[[#This Row],[Nifty]]/C128-1,"")</f>
        <v>9.3923554393988695E-3</v>
      </c>
      <c r="E129">
        <f ca="1">IFERROR(AVERAGE(OFFSET(TradeDash[[#This Row],[Returns]],0,0,-n_days))/STDEV(OFFSET(TradeDash[[#This Row],[Returns]],0,0,-n_days)),"")</f>
        <v>-0.15656347181395502</v>
      </c>
      <c r="F129">
        <f ca="1">IFERROR(AVERAGE(OFFSET(TradeDash[[#This Row],[Returns]],0,0,-n_days*2))/STDEV(OFFSET(TradeDash[[#This Row],[Returns]],0,0,-n_days*2)),"")</f>
        <v>-0.19353577103594399</v>
      </c>
      <c r="G129">
        <f ca="1">IF(ISNUMBER(TradeDash[[#This Row],[2n day Sharpe]]),AVERAGE(TradeDash[[#This Row],[n day Sharpe]:[2n day Sharpe]]),"")</f>
        <v>-0.17504962142494951</v>
      </c>
      <c r="H129">
        <f ca="1">IF(ISNUMBER(TradeDash[[#This Row],[Sharpe Average]]),IF(TradeDash[[#This Row],[Sharpe Average]]&gt;$G$1,1,0),"")</f>
        <v>0</v>
      </c>
      <c r="I129" s="2">
        <f ca="1">IF(ISNUMBER(TradeDash[[#This Row],[Signal]]),MAX(IF(AND(TradeDash[[#This Row],[Signal]]=1,I128&lt;1),I128+$E$1,IF(AND(TradeDash[[#This Row],[Signal]]=0,I128&gt;0),I128-$E$1,IF(AND(TradeDash[[#This Row],[Signal]]=1,I128=1),I128,IF(AND(TradeDash[[#This Row],[Signal]]=0,I128=0),I128,0)))),0),"")</f>
        <v>0</v>
      </c>
      <c r="J129" s="3">
        <f ca="1">IF(ISNUMBER(TradeDash[[#This Row],[Position]]),TradeDash[[#This Row],[Position]]*D130,"")</f>
        <v>0</v>
      </c>
      <c r="K129" s="7">
        <f ca="1">K128*IFERROR(1+TradeDash[[#This Row],[Port Return]],1)</f>
        <v>949284.74478056771</v>
      </c>
      <c r="L129" s="7">
        <f ca="1">IF(ISNUMBER(TradeDash[[#This Row],[Port Return]]),L128*(1+TradeDash[[#This Row],[Returns]]),L128)</f>
        <v>785945.9459459458</v>
      </c>
    </row>
    <row r="130" spans="1:12" x14ac:dyDescent="0.35">
      <c r="A130" s="1">
        <v>36671</v>
      </c>
      <c r="B130" s="16">
        <f>YEAR(TradeDash[[#This Row],[Date]])</f>
        <v>2000</v>
      </c>
      <c r="C130">
        <v>1247.6500000000001</v>
      </c>
      <c r="D130" s="3">
        <f>IFERROR(TradeDash[[#This Row],[Nifty]]/C129-1,"")</f>
        <v>9.5072416862205245E-3</v>
      </c>
      <c r="E130">
        <f ca="1">IFERROR(AVERAGE(OFFSET(TradeDash[[#This Row],[Returns]],0,0,-n_days))/STDEV(OFFSET(TradeDash[[#This Row],[Returns]],0,0,-n_days)),"")</f>
        <v>-0.27610356117047813</v>
      </c>
      <c r="F130">
        <f ca="1">IFERROR(AVERAGE(OFFSET(TradeDash[[#This Row],[Returns]],0,0,-n_days*2))/STDEV(OFFSET(TradeDash[[#This Row],[Returns]],0,0,-n_days*2)),"")</f>
        <v>-0.18097421593852067</v>
      </c>
      <c r="G130">
        <f ca="1">IF(ISNUMBER(TradeDash[[#This Row],[2n day Sharpe]]),AVERAGE(TradeDash[[#This Row],[n day Sharpe]:[2n day Sharpe]]),"")</f>
        <v>-0.22853888855449939</v>
      </c>
      <c r="H130">
        <f ca="1">IF(ISNUMBER(TradeDash[[#This Row],[Sharpe Average]]),IF(TradeDash[[#This Row],[Sharpe Average]]&gt;$G$1,1,0),"")</f>
        <v>0</v>
      </c>
      <c r="I130" s="2">
        <f ca="1">IF(ISNUMBER(TradeDash[[#This Row],[Signal]]),MAX(IF(AND(TradeDash[[#This Row],[Signal]]=1,I129&lt;1),I129+$E$1,IF(AND(TradeDash[[#This Row],[Signal]]=0,I129&gt;0),I129-$E$1,IF(AND(TradeDash[[#This Row],[Signal]]=1,I129=1),I129,IF(AND(TradeDash[[#This Row],[Signal]]=0,I129=0),I129,0)))),0),"")</f>
        <v>0</v>
      </c>
      <c r="J130" s="3">
        <f ca="1">IF(ISNUMBER(TradeDash[[#This Row],[Position]]),TradeDash[[#This Row],[Position]]*D131,"")</f>
        <v>0</v>
      </c>
      <c r="K130" s="7">
        <f ca="1">K129*IFERROR(1+TradeDash[[#This Row],[Port Return]],1)</f>
        <v>949284.74478056771</v>
      </c>
      <c r="L130" s="7">
        <f ca="1">IF(ISNUMBER(TradeDash[[#This Row],[Port Return]]),L129*(1+TradeDash[[#This Row],[Returns]]),L129)</f>
        <v>793418.12400635914</v>
      </c>
    </row>
    <row r="131" spans="1:12" x14ac:dyDescent="0.35">
      <c r="A131" s="1">
        <v>36672</v>
      </c>
      <c r="B131" s="16">
        <f>YEAR(TradeDash[[#This Row],[Date]])</f>
        <v>2000</v>
      </c>
      <c r="C131">
        <v>1275.3499999999999</v>
      </c>
      <c r="D131" s="3">
        <f>IFERROR(TradeDash[[#This Row],[Nifty]]/C130-1,"")</f>
        <v>2.2201739269827048E-2</v>
      </c>
      <c r="E131">
        <f ca="1">IFERROR(AVERAGE(OFFSET(TradeDash[[#This Row],[Returns]],0,0,-n_days))/STDEV(OFFSET(TradeDash[[#This Row],[Returns]],0,0,-n_days)),"")</f>
        <v>-0.19682366001373425</v>
      </c>
      <c r="F131">
        <f ca="1">IFERROR(AVERAGE(OFFSET(TradeDash[[#This Row],[Returns]],0,0,-n_days*2))/STDEV(OFFSET(TradeDash[[#This Row],[Returns]],0,0,-n_days*2)),"")</f>
        <v>-0.1631738185179577</v>
      </c>
      <c r="G131">
        <f ca="1">IF(ISNUMBER(TradeDash[[#This Row],[2n day Sharpe]]),AVERAGE(TradeDash[[#This Row],[n day Sharpe]:[2n day Sharpe]]),"")</f>
        <v>-0.17999873926584598</v>
      </c>
      <c r="H131">
        <f ca="1">IF(ISNUMBER(TradeDash[[#This Row],[Sharpe Average]]),IF(TradeDash[[#This Row],[Sharpe Average]]&gt;$G$1,1,0),"")</f>
        <v>0</v>
      </c>
      <c r="I131" s="2">
        <f ca="1">IF(ISNUMBER(TradeDash[[#This Row],[Signal]]),MAX(IF(AND(TradeDash[[#This Row],[Signal]]=1,I130&lt;1),I130+$E$1,IF(AND(TradeDash[[#This Row],[Signal]]=0,I130&gt;0),I130-$E$1,IF(AND(TradeDash[[#This Row],[Signal]]=1,I130=1),I130,IF(AND(TradeDash[[#This Row],[Signal]]=0,I130=0),I130,0)))),0),"")</f>
        <v>0</v>
      </c>
      <c r="J131" s="3">
        <f ca="1">IF(ISNUMBER(TradeDash[[#This Row],[Position]]),TradeDash[[#This Row],[Position]]*D132,"")</f>
        <v>0</v>
      </c>
      <c r="K131" s="7">
        <f ca="1">K130*IFERROR(1+TradeDash[[#This Row],[Port Return]],1)</f>
        <v>949284.74478056771</v>
      </c>
      <c r="L131" s="7">
        <f ca="1">IF(ISNUMBER(TradeDash[[#This Row],[Port Return]]),L130*(1+TradeDash[[#This Row],[Returns]]),L130)</f>
        <v>811033.3863275036</v>
      </c>
    </row>
    <row r="132" spans="1:12" x14ac:dyDescent="0.35">
      <c r="A132" s="1">
        <v>36675</v>
      </c>
      <c r="B132" s="16">
        <f>YEAR(TradeDash[[#This Row],[Date]])</f>
        <v>2000</v>
      </c>
      <c r="C132">
        <v>1311.05</v>
      </c>
      <c r="D132" s="3">
        <f>IFERROR(TradeDash[[#This Row],[Nifty]]/C131-1,"")</f>
        <v>2.7992315834868942E-2</v>
      </c>
      <c r="E132">
        <f ca="1">IFERROR(AVERAGE(OFFSET(TradeDash[[#This Row],[Returns]],0,0,-n_days))/STDEV(OFFSET(TradeDash[[#This Row],[Returns]],0,0,-n_days)),"")</f>
        <v>-0.12156364999254209</v>
      </c>
      <c r="F132">
        <f ca="1">IFERROR(AVERAGE(OFFSET(TradeDash[[#This Row],[Returns]],0,0,-n_days*2))/STDEV(OFFSET(TradeDash[[#This Row],[Returns]],0,0,-n_days*2)),"")</f>
        <v>-0.13140472625897817</v>
      </c>
      <c r="G132">
        <f ca="1">IF(ISNUMBER(TradeDash[[#This Row],[2n day Sharpe]]),AVERAGE(TradeDash[[#This Row],[n day Sharpe]:[2n day Sharpe]]),"")</f>
        <v>-0.12648418812576012</v>
      </c>
      <c r="H132">
        <f ca="1">IF(ISNUMBER(TradeDash[[#This Row],[Sharpe Average]]),IF(TradeDash[[#This Row],[Sharpe Average]]&gt;$G$1,1,0),"")</f>
        <v>0</v>
      </c>
      <c r="I132" s="2">
        <f ca="1">IF(ISNUMBER(TradeDash[[#This Row],[Signal]]),MAX(IF(AND(TradeDash[[#This Row],[Signal]]=1,I131&lt;1),I131+$E$1,IF(AND(TradeDash[[#This Row],[Signal]]=0,I131&gt;0),I131-$E$1,IF(AND(TradeDash[[#This Row],[Signal]]=1,I131=1),I131,IF(AND(TradeDash[[#This Row],[Signal]]=0,I131=0),I131,0)))),0),"")</f>
        <v>0</v>
      </c>
      <c r="J132" s="3">
        <f ca="1">IF(ISNUMBER(TradeDash[[#This Row],[Position]]),TradeDash[[#This Row],[Position]]*D133,"")</f>
        <v>0</v>
      </c>
      <c r="K132" s="7">
        <f ca="1">K131*IFERROR(1+TradeDash[[#This Row],[Port Return]],1)</f>
        <v>949284.74478056771</v>
      </c>
      <c r="L132" s="7">
        <f ca="1">IF(ISNUMBER(TradeDash[[#This Row],[Port Return]]),L131*(1+TradeDash[[#This Row],[Returns]]),L131)</f>
        <v>833736.08903020632</v>
      </c>
    </row>
    <row r="133" spans="1:12" x14ac:dyDescent="0.35">
      <c r="A133" s="1">
        <v>36676</v>
      </c>
      <c r="B133" s="16">
        <f>YEAR(TradeDash[[#This Row],[Date]])</f>
        <v>2000</v>
      </c>
      <c r="C133">
        <v>1344.85</v>
      </c>
      <c r="D133" s="3">
        <f>IFERROR(TradeDash[[#This Row],[Nifty]]/C132-1,"")</f>
        <v>2.5780862667327709E-2</v>
      </c>
      <c r="E133">
        <f ca="1">IFERROR(AVERAGE(OFFSET(TradeDash[[#This Row],[Returns]],0,0,-n_days))/STDEV(OFFSET(TradeDash[[#This Row],[Returns]],0,0,-n_days)),"")</f>
        <v>2.907717956669028E-2</v>
      </c>
      <c r="F133">
        <f ca="1">IFERROR(AVERAGE(OFFSET(TradeDash[[#This Row],[Returns]],0,0,-n_days*2))/STDEV(OFFSET(TradeDash[[#This Row],[Returns]],0,0,-n_days*2)),"")</f>
        <v>-0.10355734554015852</v>
      </c>
      <c r="G133">
        <f ca="1">IF(ISNUMBER(TradeDash[[#This Row],[2n day Sharpe]]),AVERAGE(TradeDash[[#This Row],[n day Sharpe]:[2n day Sharpe]]),"")</f>
        <v>-3.7240082986734119E-2</v>
      </c>
      <c r="H133">
        <f ca="1">IF(ISNUMBER(TradeDash[[#This Row],[Sharpe Average]]),IF(TradeDash[[#This Row],[Sharpe Average]]&gt;$G$1,1,0),"")</f>
        <v>0</v>
      </c>
      <c r="I133" s="2">
        <f ca="1">IF(ISNUMBER(TradeDash[[#This Row],[Signal]]),MAX(IF(AND(TradeDash[[#This Row],[Signal]]=1,I132&lt;1),I132+$E$1,IF(AND(TradeDash[[#This Row],[Signal]]=0,I132&gt;0),I132-$E$1,IF(AND(TradeDash[[#This Row],[Signal]]=1,I132=1),I132,IF(AND(TradeDash[[#This Row],[Signal]]=0,I132=0),I132,0)))),0),"")</f>
        <v>0</v>
      </c>
      <c r="J133" s="3">
        <f ca="1">IF(ISNUMBER(TradeDash[[#This Row],[Position]]),TradeDash[[#This Row],[Position]]*D134,"")</f>
        <v>0</v>
      </c>
      <c r="K133" s="7">
        <f ca="1">K132*IFERROR(1+TradeDash[[#This Row],[Port Return]],1)</f>
        <v>949284.74478056771</v>
      </c>
      <c r="L133" s="7">
        <f ca="1">IF(ISNUMBER(TradeDash[[#This Row],[Port Return]]),L132*(1+TradeDash[[#This Row],[Returns]]),L132)</f>
        <v>855230.52464228903</v>
      </c>
    </row>
    <row r="134" spans="1:12" x14ac:dyDescent="0.35">
      <c r="A134" s="1">
        <v>36677</v>
      </c>
      <c r="B134" s="16">
        <f>YEAR(TradeDash[[#This Row],[Date]])</f>
        <v>2000</v>
      </c>
      <c r="C134">
        <v>1380.45</v>
      </c>
      <c r="D134" s="3">
        <f>IFERROR(TradeDash[[#This Row],[Nifty]]/C133-1,"")</f>
        <v>2.6471353682566923E-2</v>
      </c>
      <c r="E134">
        <f ca="1">IFERROR(AVERAGE(OFFSET(TradeDash[[#This Row],[Returns]],0,0,-n_days))/STDEV(OFFSET(TradeDash[[#This Row],[Returns]],0,0,-n_days)),"")</f>
        <v>0.10863683686232173</v>
      </c>
      <c r="F134">
        <f ca="1">IFERROR(AVERAGE(OFFSET(TradeDash[[#This Row],[Returns]],0,0,-n_days*2))/STDEV(OFFSET(TradeDash[[#This Row],[Returns]],0,0,-n_days*2)),"")</f>
        <v>-6.9371778800554923E-2</v>
      </c>
      <c r="G134">
        <f ca="1">IF(ISNUMBER(TradeDash[[#This Row],[2n day Sharpe]]),AVERAGE(TradeDash[[#This Row],[n day Sharpe]:[2n day Sharpe]]),"")</f>
        <v>1.9632529030883403E-2</v>
      </c>
      <c r="H134">
        <f ca="1">IF(ISNUMBER(TradeDash[[#This Row],[Sharpe Average]]),IF(TradeDash[[#This Row],[Sharpe Average]]&gt;$G$1,1,0),"")</f>
        <v>1</v>
      </c>
      <c r="I134" s="2">
        <f ca="1">IF(ISNUMBER(TradeDash[[#This Row],[Signal]]),MAX(IF(AND(TradeDash[[#This Row],[Signal]]=1,I133&lt;1),I133+$E$1,IF(AND(TradeDash[[#This Row],[Signal]]=0,I133&gt;0),I133-$E$1,IF(AND(TradeDash[[#This Row],[Signal]]=1,I133=1),I133,IF(AND(TradeDash[[#This Row],[Signal]]=0,I133=0),I133,0)))),0),"")</f>
        <v>0.2</v>
      </c>
      <c r="J134" s="3">
        <f ca="1">IF(ISNUMBER(TradeDash[[#This Row],[Position]]),TradeDash[[#This Row],[Position]]*D135,"")</f>
        <v>-4.5564852041001247E-3</v>
      </c>
      <c r="K134" s="7">
        <f ca="1">K133*IFERROR(1+TradeDash[[#This Row],[Port Return]],1)</f>
        <v>944959.34288649703</v>
      </c>
      <c r="L134" s="7">
        <f ca="1">IF(ISNUMBER(TradeDash[[#This Row],[Port Return]]),L133*(1+TradeDash[[#This Row],[Returns]]),L133)</f>
        <v>877869.63434022234</v>
      </c>
    </row>
    <row r="135" spans="1:12" x14ac:dyDescent="0.35">
      <c r="A135" s="1">
        <v>36678</v>
      </c>
      <c r="B135" s="16">
        <f>YEAR(TradeDash[[#This Row],[Date]])</f>
        <v>2000</v>
      </c>
      <c r="C135">
        <v>1349</v>
      </c>
      <c r="D135" s="3">
        <f>IFERROR(TradeDash[[#This Row],[Nifty]]/C134-1,"")</f>
        <v>-2.2782426020500623E-2</v>
      </c>
      <c r="E135">
        <f ca="1">IFERROR(AVERAGE(OFFSET(TradeDash[[#This Row],[Returns]],0,0,-n_days))/STDEV(OFFSET(TradeDash[[#This Row],[Returns]],0,0,-n_days)),"")</f>
        <v>-3.9960291541832449E-2</v>
      </c>
      <c r="F135">
        <f ca="1">IFERROR(AVERAGE(OFFSET(TradeDash[[#This Row],[Returns]],0,0,-n_days*2))/STDEV(OFFSET(TradeDash[[#This Row],[Returns]],0,0,-n_days*2)),"")</f>
        <v>-9.1149016182299744E-2</v>
      </c>
      <c r="G135">
        <f ca="1">IF(ISNUMBER(TradeDash[[#This Row],[2n day Sharpe]]),AVERAGE(TradeDash[[#This Row],[n day Sharpe]:[2n day Sharpe]]),"")</f>
        <v>-6.5554653862066103E-2</v>
      </c>
      <c r="H135">
        <f ca="1">IF(ISNUMBER(TradeDash[[#This Row],[Sharpe Average]]),IF(TradeDash[[#This Row],[Sharpe Average]]&gt;$G$1,1,0),"")</f>
        <v>0</v>
      </c>
      <c r="I135" s="2">
        <f ca="1">IF(ISNUMBER(TradeDash[[#This Row],[Signal]]),MAX(IF(AND(TradeDash[[#This Row],[Signal]]=1,I134&lt;1),I134+$E$1,IF(AND(TradeDash[[#This Row],[Signal]]=0,I134&gt;0),I134-$E$1,IF(AND(TradeDash[[#This Row],[Signal]]=1,I134=1),I134,IF(AND(TradeDash[[#This Row],[Signal]]=0,I134=0),I134,0)))),0),"")</f>
        <v>0</v>
      </c>
      <c r="J135" s="3">
        <f ca="1">IF(ISNUMBER(TradeDash[[#This Row],[Position]]),TradeDash[[#This Row],[Position]]*D136,"")</f>
        <v>0</v>
      </c>
      <c r="K135" s="7">
        <f ca="1">K134*IFERROR(1+TradeDash[[#This Row],[Port Return]],1)</f>
        <v>944959.34288649703</v>
      </c>
      <c r="L135" s="7">
        <f ca="1">IF(ISNUMBER(TradeDash[[#This Row],[Port Return]]),L134*(1+TradeDash[[#This Row],[Returns]]),L134)</f>
        <v>857869.63434022234</v>
      </c>
    </row>
    <row r="136" spans="1:12" x14ac:dyDescent="0.35">
      <c r="A136" s="1">
        <v>36679</v>
      </c>
      <c r="B136" s="16">
        <f>YEAR(TradeDash[[#This Row],[Date]])</f>
        <v>2000</v>
      </c>
      <c r="C136">
        <v>1389.25</v>
      </c>
      <c r="D136" s="3">
        <f>IFERROR(TradeDash[[#This Row],[Nifty]]/C135-1,"")</f>
        <v>2.9836916234247557E-2</v>
      </c>
      <c r="E136">
        <f ca="1">IFERROR(AVERAGE(OFFSET(TradeDash[[#This Row],[Returns]],0,0,-n_days))/STDEV(OFFSET(TradeDash[[#This Row],[Returns]],0,0,-n_days)),"")</f>
        <v>-4.1071576468393656E-2</v>
      </c>
      <c r="F136">
        <f ca="1">IFERROR(AVERAGE(OFFSET(TradeDash[[#This Row],[Returns]],0,0,-n_days*2))/STDEV(OFFSET(TradeDash[[#This Row],[Returns]],0,0,-n_days*2)),"")</f>
        <v>-9.9421997954317991E-3</v>
      </c>
      <c r="G136">
        <f ca="1">IF(ISNUMBER(TradeDash[[#This Row],[2n day Sharpe]]),AVERAGE(TradeDash[[#This Row],[n day Sharpe]:[2n day Sharpe]]),"")</f>
        <v>-2.5506888131912729E-2</v>
      </c>
      <c r="H136">
        <f ca="1">IF(ISNUMBER(TradeDash[[#This Row],[Sharpe Average]]),IF(TradeDash[[#This Row],[Sharpe Average]]&gt;$G$1,1,0),"")</f>
        <v>0</v>
      </c>
      <c r="I136" s="2">
        <f ca="1">IF(ISNUMBER(TradeDash[[#This Row],[Signal]]),MAX(IF(AND(TradeDash[[#This Row],[Signal]]=1,I135&lt;1),I135+$E$1,IF(AND(TradeDash[[#This Row],[Signal]]=0,I135&gt;0),I135-$E$1,IF(AND(TradeDash[[#This Row],[Signal]]=1,I135=1),I135,IF(AND(TradeDash[[#This Row],[Signal]]=0,I135=0),I135,0)))),0),"")</f>
        <v>0</v>
      </c>
      <c r="J136" s="3">
        <f ca="1">IF(ISNUMBER(TradeDash[[#This Row],[Position]]),TradeDash[[#This Row],[Position]]*D137,"")</f>
        <v>0</v>
      </c>
      <c r="K136" s="7">
        <f ca="1">K135*IFERROR(1+TradeDash[[#This Row],[Port Return]],1)</f>
        <v>944959.34288649703</v>
      </c>
      <c r="L136" s="7">
        <f ca="1">IF(ISNUMBER(TradeDash[[#This Row],[Port Return]]),L135*(1+TradeDash[[#This Row],[Returns]]),L135)</f>
        <v>883465.81875993614</v>
      </c>
    </row>
    <row r="137" spans="1:12" x14ac:dyDescent="0.35">
      <c r="A137" s="1">
        <v>36682</v>
      </c>
      <c r="B137" s="16">
        <f>YEAR(TradeDash[[#This Row],[Date]])</f>
        <v>2000</v>
      </c>
      <c r="C137">
        <v>1404.6</v>
      </c>
      <c r="D137" s="3">
        <f>IFERROR(TradeDash[[#This Row],[Nifty]]/C136-1,"")</f>
        <v>1.1049127226920863E-2</v>
      </c>
      <c r="E137">
        <f ca="1">IFERROR(AVERAGE(OFFSET(TradeDash[[#This Row],[Returns]],0,0,-n_days))/STDEV(OFFSET(TradeDash[[#This Row],[Returns]],0,0,-n_days)),"")</f>
        <v>7.8525783891458145E-2</v>
      </c>
      <c r="F137">
        <f ca="1">IFERROR(AVERAGE(OFFSET(TradeDash[[#This Row],[Returns]],0,0,-n_days*2))/STDEV(OFFSET(TradeDash[[#This Row],[Returns]],0,0,-n_days*2)),"")</f>
        <v>-4.3275310529264045E-3</v>
      </c>
      <c r="G137">
        <f ca="1">IF(ISNUMBER(TradeDash[[#This Row],[2n day Sharpe]]),AVERAGE(TradeDash[[#This Row],[n day Sharpe]:[2n day Sharpe]]),"")</f>
        <v>3.7099126419265868E-2</v>
      </c>
      <c r="H137">
        <f ca="1">IF(ISNUMBER(TradeDash[[#This Row],[Sharpe Average]]),IF(TradeDash[[#This Row],[Sharpe Average]]&gt;$G$1,1,0),"")</f>
        <v>1</v>
      </c>
      <c r="I137" s="2">
        <f ca="1">IF(ISNUMBER(TradeDash[[#This Row],[Signal]]),MAX(IF(AND(TradeDash[[#This Row],[Signal]]=1,I136&lt;1),I136+$E$1,IF(AND(TradeDash[[#This Row],[Signal]]=0,I136&gt;0),I136-$E$1,IF(AND(TradeDash[[#This Row],[Signal]]=1,I136=1),I136,IF(AND(TradeDash[[#This Row],[Signal]]=0,I136=0),I136,0)))),0),"")</f>
        <v>0.2</v>
      </c>
      <c r="J137" s="3">
        <f ca="1">IF(ISNUMBER(TradeDash[[#This Row],[Position]]),TradeDash[[#This Row],[Position]]*D138,"")</f>
        <v>2.441976363377485E-3</v>
      </c>
      <c r="K137" s="7">
        <f ca="1">K136*IFERROR(1+TradeDash[[#This Row],[Port Return]],1)</f>
        <v>947266.91126617847</v>
      </c>
      <c r="L137" s="7">
        <f ca="1">IF(ISNUMBER(TradeDash[[#This Row],[Port Return]]),L136*(1+TradeDash[[#This Row],[Returns]]),L136)</f>
        <v>893227.34499205044</v>
      </c>
    </row>
    <row r="138" spans="1:12" x14ac:dyDescent="0.35">
      <c r="A138" s="1">
        <v>36683</v>
      </c>
      <c r="B138" s="16">
        <f>YEAR(TradeDash[[#This Row],[Date]])</f>
        <v>2000</v>
      </c>
      <c r="C138">
        <v>1421.75</v>
      </c>
      <c r="D138" s="3">
        <f>IFERROR(TradeDash[[#This Row],[Nifty]]/C137-1,"")</f>
        <v>1.2209881816887425E-2</v>
      </c>
      <c r="E138">
        <f ca="1">IFERROR(AVERAGE(OFFSET(TradeDash[[#This Row],[Returns]],0,0,-n_days))/STDEV(OFFSET(TradeDash[[#This Row],[Returns]],0,0,-n_days)),"")</f>
        <v>8.3872907664252941E-2</v>
      </c>
      <c r="F138">
        <f ca="1">IFERROR(AVERAGE(OFFSET(TradeDash[[#This Row],[Returns]],0,0,-n_days*2))/STDEV(OFFSET(TradeDash[[#This Row],[Returns]],0,0,-n_days*2)),"")</f>
        <v>-4.801431140013736E-3</v>
      </c>
      <c r="G138">
        <f ca="1">IF(ISNUMBER(TradeDash[[#This Row],[2n day Sharpe]]),AVERAGE(TradeDash[[#This Row],[n day Sharpe]:[2n day Sharpe]]),"")</f>
        <v>3.9535738262119605E-2</v>
      </c>
      <c r="H138">
        <f ca="1">IF(ISNUMBER(TradeDash[[#This Row],[Sharpe Average]]),IF(TradeDash[[#This Row],[Sharpe Average]]&gt;$G$1,1,0),"")</f>
        <v>1</v>
      </c>
      <c r="I138" s="2">
        <f ca="1">IF(ISNUMBER(TradeDash[[#This Row],[Signal]]),MAX(IF(AND(TradeDash[[#This Row],[Signal]]=1,I137&lt;1),I137+$E$1,IF(AND(TradeDash[[#This Row],[Signal]]=0,I137&gt;0),I137-$E$1,IF(AND(TradeDash[[#This Row],[Signal]]=1,I137=1),I137,IF(AND(TradeDash[[#This Row],[Signal]]=0,I137=0),I137,0)))),0),"")</f>
        <v>0.4</v>
      </c>
      <c r="J138" s="3">
        <f ca="1">IF(ISNUMBER(TradeDash[[#This Row],[Position]]),TradeDash[[#This Row],[Position]]*D139,"")</f>
        <v>2.4195533673289308E-3</v>
      </c>
      <c r="K138" s="7">
        <f ca="1">K137*IFERROR(1+TradeDash[[#This Row],[Port Return]],1)</f>
        <v>949558.87411109195</v>
      </c>
      <c r="L138" s="7">
        <f ca="1">IF(ISNUMBER(TradeDash[[#This Row],[Port Return]]),L137*(1+TradeDash[[#This Row],[Returns]]),L137)</f>
        <v>904133.54531001556</v>
      </c>
    </row>
    <row r="139" spans="1:12" x14ac:dyDescent="0.35">
      <c r="A139" s="1">
        <v>36684</v>
      </c>
      <c r="B139" s="16">
        <f>YEAR(TradeDash[[#This Row],[Date]])</f>
        <v>2000</v>
      </c>
      <c r="C139">
        <v>1430.35</v>
      </c>
      <c r="D139" s="3">
        <f>IFERROR(TradeDash[[#This Row],[Nifty]]/C138-1,"")</f>
        <v>6.0488834183223261E-3</v>
      </c>
      <c r="E139">
        <f ca="1">IFERROR(AVERAGE(OFFSET(TradeDash[[#This Row],[Returns]],0,0,-n_days))/STDEV(OFFSET(TradeDash[[#This Row],[Returns]],0,0,-n_days)),"")</f>
        <v>0.1263376693263597</v>
      </c>
      <c r="F139">
        <f ca="1">IFERROR(AVERAGE(OFFSET(TradeDash[[#This Row],[Returns]],0,0,-n_days*2))/STDEV(OFFSET(TradeDash[[#This Row],[Returns]],0,0,-n_days*2)),"")</f>
        <v>-6.7371424273997851E-2</v>
      </c>
      <c r="G139">
        <f ca="1">IF(ISNUMBER(TradeDash[[#This Row],[2n day Sharpe]]),AVERAGE(TradeDash[[#This Row],[n day Sharpe]:[2n day Sharpe]]),"")</f>
        <v>2.9483122526180926E-2</v>
      </c>
      <c r="H139">
        <f ca="1">IF(ISNUMBER(TradeDash[[#This Row],[Sharpe Average]]),IF(TradeDash[[#This Row],[Sharpe Average]]&gt;$G$1,1,0),"")</f>
        <v>1</v>
      </c>
      <c r="I139" s="2">
        <f ca="1">IF(ISNUMBER(TradeDash[[#This Row],[Signal]]),MAX(IF(AND(TradeDash[[#This Row],[Signal]]=1,I138&lt;1),I138+$E$1,IF(AND(TradeDash[[#This Row],[Signal]]=0,I138&gt;0),I138-$E$1,IF(AND(TradeDash[[#This Row],[Signal]]=1,I138=1),I138,IF(AND(TradeDash[[#This Row],[Signal]]=0,I138=0),I138,0)))),0),"")</f>
        <v>0.60000000000000009</v>
      </c>
      <c r="J139" s="3">
        <f ca="1">IF(ISNUMBER(TradeDash[[#This Row],[Position]]),TradeDash[[#This Row],[Position]]*D140,"")</f>
        <v>1.3968609081693331E-2</v>
      </c>
      <c r="K139" s="7">
        <f ca="1">K138*IFERROR(1+TradeDash[[#This Row],[Port Return]],1)</f>
        <v>962822.89082360256</v>
      </c>
      <c r="L139" s="7">
        <f ca="1">IF(ISNUMBER(TradeDash[[#This Row],[Port Return]]),L138*(1+TradeDash[[#This Row],[Returns]]),L138)</f>
        <v>909602.5437201903</v>
      </c>
    </row>
    <row r="140" spans="1:12" x14ac:dyDescent="0.35">
      <c r="A140" s="1">
        <v>36685</v>
      </c>
      <c r="B140" s="16">
        <f>YEAR(TradeDash[[#This Row],[Date]])</f>
        <v>2000</v>
      </c>
      <c r="C140">
        <v>1463.65</v>
      </c>
      <c r="D140" s="3">
        <f>IFERROR(TradeDash[[#This Row],[Nifty]]/C139-1,"")</f>
        <v>2.3281015136155547E-2</v>
      </c>
      <c r="E140">
        <f ca="1">IFERROR(AVERAGE(OFFSET(TradeDash[[#This Row],[Returns]],0,0,-n_days))/STDEV(OFFSET(TradeDash[[#This Row],[Returns]],0,0,-n_days)),"")</f>
        <v>0.32659352402448855</v>
      </c>
      <c r="F140">
        <f ca="1">IFERROR(AVERAGE(OFFSET(TradeDash[[#This Row],[Returns]],0,0,-n_days*2))/STDEV(OFFSET(TradeDash[[#This Row],[Returns]],0,0,-n_days*2)),"")</f>
        <v>-8.0459565662704596E-2</v>
      </c>
      <c r="G140">
        <f ca="1">IF(ISNUMBER(TradeDash[[#This Row],[2n day Sharpe]]),AVERAGE(TradeDash[[#This Row],[n day Sharpe]:[2n day Sharpe]]),"")</f>
        <v>0.12306697918089197</v>
      </c>
      <c r="H140">
        <f ca="1">IF(ISNUMBER(TradeDash[[#This Row],[Sharpe Average]]),IF(TradeDash[[#This Row],[Sharpe Average]]&gt;$G$1,1,0),"")</f>
        <v>1</v>
      </c>
      <c r="I140" s="2">
        <f ca="1">IF(ISNUMBER(TradeDash[[#This Row],[Signal]]),MAX(IF(AND(TradeDash[[#This Row],[Signal]]=1,I139&lt;1),I139+$E$1,IF(AND(TradeDash[[#This Row],[Signal]]=0,I139&gt;0),I139-$E$1,IF(AND(TradeDash[[#This Row],[Signal]]=1,I139=1),I139,IF(AND(TradeDash[[#This Row],[Signal]]=0,I139=0),I139,0)))),0),"")</f>
        <v>0.8</v>
      </c>
      <c r="J140" s="3">
        <f ca="1">IF(ISNUMBER(TradeDash[[#This Row],[Position]]),TradeDash[[#This Row],[Position]]*D141,"")</f>
        <v>1.9403545929696621E-3</v>
      </c>
      <c r="K140" s="7">
        <f ca="1">K139*IFERROR(1+TradeDash[[#This Row],[Port Return]],1)</f>
        <v>964691.10864202853</v>
      </c>
      <c r="L140" s="7">
        <f ca="1">IF(ISNUMBER(TradeDash[[#This Row],[Port Return]]),L139*(1+TradeDash[[#This Row],[Returns]]),L139)</f>
        <v>930779.0143084256</v>
      </c>
    </row>
    <row r="141" spans="1:12" x14ac:dyDescent="0.35">
      <c r="A141" s="1">
        <v>36686</v>
      </c>
      <c r="B141" s="16">
        <f>YEAR(TradeDash[[#This Row],[Date]])</f>
        <v>2000</v>
      </c>
      <c r="C141">
        <v>1467.2</v>
      </c>
      <c r="D141" s="3">
        <f>IFERROR(TradeDash[[#This Row],[Nifty]]/C140-1,"")</f>
        <v>2.4254432412120774E-3</v>
      </c>
      <c r="E141">
        <f ca="1">IFERROR(AVERAGE(OFFSET(TradeDash[[#This Row],[Returns]],0,0,-n_days))/STDEV(OFFSET(TradeDash[[#This Row],[Returns]],0,0,-n_days)),"")</f>
        <v>0.39591298122540342</v>
      </c>
      <c r="F141">
        <f ca="1">IFERROR(AVERAGE(OFFSET(TradeDash[[#This Row],[Returns]],0,0,-n_days*2))/STDEV(OFFSET(TradeDash[[#This Row],[Returns]],0,0,-n_days*2)),"")</f>
        <v>-8.5173714745951881E-2</v>
      </c>
      <c r="G141">
        <f ca="1">IF(ISNUMBER(TradeDash[[#This Row],[2n day Sharpe]]),AVERAGE(TradeDash[[#This Row],[n day Sharpe]:[2n day Sharpe]]),"")</f>
        <v>0.15536963323972577</v>
      </c>
      <c r="H141">
        <f ca="1">IF(ISNUMBER(TradeDash[[#This Row],[Sharpe Average]]),IF(TradeDash[[#This Row],[Sharpe Average]]&gt;$G$1,1,0),"")</f>
        <v>1</v>
      </c>
      <c r="I141" s="2">
        <f ca="1">IF(ISNUMBER(TradeDash[[#This Row],[Signal]]),MAX(IF(AND(TradeDash[[#This Row],[Signal]]=1,I140&lt;1),I140+$E$1,IF(AND(TradeDash[[#This Row],[Signal]]=0,I140&gt;0),I140-$E$1,IF(AND(TradeDash[[#This Row],[Signal]]=1,I140=1),I140,IF(AND(TradeDash[[#This Row],[Signal]]=0,I140=0),I140,0)))),0),"")</f>
        <v>1</v>
      </c>
      <c r="J141" s="3">
        <f ca="1">IF(ISNUMBER(TradeDash[[#This Row],[Position]]),TradeDash[[#This Row],[Position]]*D142,"")</f>
        <v>-1.8266085059978177E-2</v>
      </c>
      <c r="K141" s="7">
        <f ca="1">K140*IFERROR(1+TradeDash[[#This Row],[Port Return]],1)</f>
        <v>947069.97879496857</v>
      </c>
      <c r="L141" s="7">
        <f ca="1">IF(ISNUMBER(TradeDash[[#This Row],[Port Return]]),L140*(1+TradeDash[[#This Row],[Returns]]),L140)</f>
        <v>933036.56597774196</v>
      </c>
    </row>
    <row r="142" spans="1:12" x14ac:dyDescent="0.35">
      <c r="A142" s="1">
        <v>36689</v>
      </c>
      <c r="B142" s="16">
        <f>YEAR(TradeDash[[#This Row],[Date]])</f>
        <v>2000</v>
      </c>
      <c r="C142">
        <v>1440.4</v>
      </c>
      <c r="D142" s="3">
        <f>IFERROR(TradeDash[[#This Row],[Nifty]]/C141-1,"")</f>
        <v>-1.8266085059978177E-2</v>
      </c>
      <c r="E142">
        <f ca="1">IFERROR(AVERAGE(OFFSET(TradeDash[[#This Row],[Returns]],0,0,-n_days))/STDEV(OFFSET(TradeDash[[#This Row],[Returns]],0,0,-n_days)),"")</f>
        <v>0.29280338826686597</v>
      </c>
      <c r="F142">
        <f ca="1">IFERROR(AVERAGE(OFFSET(TradeDash[[#This Row],[Returns]],0,0,-n_days*2))/STDEV(OFFSET(TradeDash[[#This Row],[Returns]],0,0,-n_days*2)),"")</f>
        <v>-8.3902731709921477E-2</v>
      </c>
      <c r="G142">
        <f ca="1">IF(ISNUMBER(TradeDash[[#This Row],[2n day Sharpe]]),AVERAGE(TradeDash[[#This Row],[n day Sharpe]:[2n day Sharpe]]),"")</f>
        <v>0.10445032827847225</v>
      </c>
      <c r="H142">
        <f ca="1">IF(ISNUMBER(TradeDash[[#This Row],[Sharpe Average]]),IF(TradeDash[[#This Row],[Sharpe Average]]&gt;$G$1,1,0),"")</f>
        <v>1</v>
      </c>
      <c r="I142" s="2">
        <f ca="1">IF(ISNUMBER(TradeDash[[#This Row],[Signal]]),MAX(IF(AND(TradeDash[[#This Row],[Signal]]=1,I141&lt;1),I141+$E$1,IF(AND(TradeDash[[#This Row],[Signal]]=0,I141&gt;0),I141-$E$1,IF(AND(TradeDash[[#This Row],[Signal]]=1,I141=1),I141,IF(AND(TradeDash[[#This Row],[Signal]]=0,I141=0),I141,0)))),0),"")</f>
        <v>1</v>
      </c>
      <c r="J142" s="3">
        <f ca="1">IF(ISNUMBER(TradeDash[[#This Row],[Position]]),TradeDash[[#This Row],[Position]]*D143,"")</f>
        <v>-5.2068869758400416E-3</v>
      </c>
      <c r="K142" s="7">
        <f ca="1">K141*IFERROR(1+TradeDash[[#This Row],[Port Return]],1)</f>
        <v>942138.69245717197</v>
      </c>
      <c r="L142" s="7">
        <f ca="1">IF(ISNUMBER(TradeDash[[#This Row],[Port Return]]),L141*(1+TradeDash[[#This Row],[Returns]]),L141)</f>
        <v>915993.64069952257</v>
      </c>
    </row>
    <row r="143" spans="1:12" x14ac:dyDescent="0.35">
      <c r="A143" s="1">
        <v>36690</v>
      </c>
      <c r="B143" s="16">
        <f>YEAR(TradeDash[[#This Row],[Date]])</f>
        <v>2000</v>
      </c>
      <c r="C143">
        <v>1432.9</v>
      </c>
      <c r="D143" s="3">
        <f>IFERROR(TradeDash[[#This Row],[Nifty]]/C142-1,"")</f>
        <v>-5.2068869758400416E-3</v>
      </c>
      <c r="E143">
        <f ca="1">IFERROR(AVERAGE(OFFSET(TradeDash[[#This Row],[Returns]],0,0,-n_days))/STDEV(OFFSET(TradeDash[[#This Row],[Returns]],0,0,-n_days)),"")</f>
        <v>0.260262576695795</v>
      </c>
      <c r="F143">
        <f ca="1">IFERROR(AVERAGE(OFFSET(TradeDash[[#This Row],[Returns]],0,0,-n_days*2))/STDEV(OFFSET(TradeDash[[#This Row],[Returns]],0,0,-n_days*2)),"")</f>
        <v>-4.5951083525652268E-2</v>
      </c>
      <c r="G143">
        <f ca="1">IF(ISNUMBER(TradeDash[[#This Row],[2n day Sharpe]]),AVERAGE(TradeDash[[#This Row],[n day Sharpe]:[2n day Sharpe]]),"")</f>
        <v>0.10715574658507136</v>
      </c>
      <c r="H143">
        <f ca="1">IF(ISNUMBER(TradeDash[[#This Row],[Sharpe Average]]),IF(TradeDash[[#This Row],[Sharpe Average]]&gt;$G$1,1,0),"")</f>
        <v>1</v>
      </c>
      <c r="I143" s="2">
        <f ca="1">IF(ISNUMBER(TradeDash[[#This Row],[Signal]]),MAX(IF(AND(TradeDash[[#This Row],[Signal]]=1,I142&lt;1),I142+$E$1,IF(AND(TradeDash[[#This Row],[Signal]]=0,I142&gt;0),I142-$E$1,IF(AND(TradeDash[[#This Row],[Signal]]=1,I142=1),I142,IF(AND(TradeDash[[#This Row],[Signal]]=0,I142=0),I142,0)))),0),"")</f>
        <v>1</v>
      </c>
      <c r="J143" s="3">
        <f ca="1">IF(ISNUMBER(TradeDash[[#This Row],[Position]]),TradeDash[[#This Row],[Position]]*D144,"")</f>
        <v>1.8145020587618799E-3</v>
      </c>
      <c r="K143" s="7">
        <f ca="1">K142*IFERROR(1+TradeDash[[#This Row],[Port Return]],1)</f>
        <v>943848.20505427476</v>
      </c>
      <c r="L143" s="7">
        <f ca="1">IF(ISNUMBER(TradeDash[[#This Row],[Port Return]]),L142*(1+TradeDash[[#This Row],[Returns]]),L142)</f>
        <v>911224.16534181195</v>
      </c>
    </row>
    <row r="144" spans="1:12" x14ac:dyDescent="0.35">
      <c r="A144" s="1">
        <v>36691</v>
      </c>
      <c r="B144" s="16">
        <f>YEAR(TradeDash[[#This Row],[Date]])</f>
        <v>2000</v>
      </c>
      <c r="C144">
        <v>1435.5</v>
      </c>
      <c r="D144" s="3">
        <f>IFERROR(TradeDash[[#This Row],[Nifty]]/C143-1,"")</f>
        <v>1.8145020587618799E-3</v>
      </c>
      <c r="E144">
        <f ca="1">IFERROR(AVERAGE(OFFSET(TradeDash[[#This Row],[Returns]],0,0,-n_days))/STDEV(OFFSET(TradeDash[[#This Row],[Returns]],0,0,-n_days)),"")</f>
        <v>0.25504998069243889</v>
      </c>
      <c r="F144">
        <f ca="1">IFERROR(AVERAGE(OFFSET(TradeDash[[#This Row],[Returns]],0,0,-n_days*2))/STDEV(OFFSET(TradeDash[[#This Row],[Returns]],0,0,-n_days*2)),"")</f>
        <v>5.6514314169442336E-3</v>
      </c>
      <c r="G144">
        <f ca="1">IF(ISNUMBER(TradeDash[[#This Row],[2n day Sharpe]]),AVERAGE(TradeDash[[#This Row],[n day Sharpe]:[2n day Sharpe]]),"")</f>
        <v>0.13035070605469157</v>
      </c>
      <c r="H144">
        <f ca="1">IF(ISNUMBER(TradeDash[[#This Row],[Sharpe Average]]),IF(TradeDash[[#This Row],[Sharpe Average]]&gt;$G$1,1,0),"")</f>
        <v>1</v>
      </c>
      <c r="I144" s="2">
        <f ca="1">IF(ISNUMBER(TradeDash[[#This Row],[Signal]]),MAX(IF(AND(TradeDash[[#This Row],[Signal]]=1,I143&lt;1),I143+$E$1,IF(AND(TradeDash[[#This Row],[Signal]]=0,I143&gt;0),I143-$E$1,IF(AND(TradeDash[[#This Row],[Signal]]=1,I143=1),I143,IF(AND(TradeDash[[#This Row],[Signal]]=0,I143=0),I143,0)))),0),"")</f>
        <v>1</v>
      </c>
      <c r="J144" s="3">
        <f ca="1">IF(ISNUMBER(TradeDash[[#This Row],[Position]]),TradeDash[[#This Row],[Position]]*D145,"")</f>
        <v>6.7920585161964642E-3</v>
      </c>
      <c r="K144" s="7">
        <f ca="1">K143*IFERROR(1+TradeDash[[#This Row],[Port Return]],1)</f>
        <v>950258.87729341036</v>
      </c>
      <c r="L144" s="7">
        <f ca="1">IF(ISNUMBER(TradeDash[[#This Row],[Port Return]]),L143*(1+TradeDash[[#This Row],[Returns]]),L143)</f>
        <v>912877.5834658182</v>
      </c>
    </row>
    <row r="145" spans="1:12" x14ac:dyDescent="0.35">
      <c r="A145" s="1">
        <v>36692</v>
      </c>
      <c r="B145" s="16">
        <f>YEAR(TradeDash[[#This Row],[Date]])</f>
        <v>2000</v>
      </c>
      <c r="C145">
        <v>1445.25</v>
      </c>
      <c r="D145" s="3">
        <f>IFERROR(TradeDash[[#This Row],[Nifty]]/C144-1,"")</f>
        <v>6.7920585161964642E-3</v>
      </c>
      <c r="E145">
        <f ca="1">IFERROR(AVERAGE(OFFSET(TradeDash[[#This Row],[Returns]],0,0,-n_days))/STDEV(OFFSET(TradeDash[[#This Row],[Returns]],0,0,-n_days)),"")</f>
        <v>0.32067421113826672</v>
      </c>
      <c r="F145">
        <f ca="1">IFERROR(AVERAGE(OFFSET(TradeDash[[#This Row],[Returns]],0,0,-n_days*2))/STDEV(OFFSET(TradeDash[[#This Row],[Returns]],0,0,-n_days*2)),"")</f>
        <v>3.4098470769221283E-2</v>
      </c>
      <c r="G145">
        <f ca="1">IF(ISNUMBER(TradeDash[[#This Row],[2n day Sharpe]]),AVERAGE(TradeDash[[#This Row],[n day Sharpe]:[2n day Sharpe]]),"")</f>
        <v>0.177386340953744</v>
      </c>
      <c r="H145">
        <f ca="1">IF(ISNUMBER(TradeDash[[#This Row],[Sharpe Average]]),IF(TradeDash[[#This Row],[Sharpe Average]]&gt;$G$1,1,0),"")</f>
        <v>1</v>
      </c>
      <c r="I145" s="2">
        <f ca="1">IF(ISNUMBER(TradeDash[[#This Row],[Signal]]),MAX(IF(AND(TradeDash[[#This Row],[Signal]]=1,I144&lt;1),I144+$E$1,IF(AND(TradeDash[[#This Row],[Signal]]=0,I144&gt;0),I144-$E$1,IF(AND(TradeDash[[#This Row],[Signal]]=1,I144=1),I144,IF(AND(TradeDash[[#This Row],[Signal]]=0,I144=0),I144,0)))),0),"")</f>
        <v>1</v>
      </c>
      <c r="J145" s="3">
        <f ca="1">IF(ISNUMBER(TradeDash[[#This Row],[Position]]),TradeDash[[#This Row],[Position]]*D146,"")</f>
        <v>2.217609410136645E-2</v>
      </c>
      <c r="K145" s="7">
        <f ca="1">K144*IFERROR(1+TradeDash[[#This Row],[Port Return]],1)</f>
        <v>971331.90757692792</v>
      </c>
      <c r="L145" s="7">
        <f ca="1">IF(ISNUMBER(TradeDash[[#This Row],[Port Return]]),L144*(1+TradeDash[[#This Row],[Returns]]),L144)</f>
        <v>919077.901430842</v>
      </c>
    </row>
    <row r="146" spans="1:12" x14ac:dyDescent="0.35">
      <c r="A146" s="1">
        <v>36693</v>
      </c>
      <c r="B146" s="16">
        <f>YEAR(TradeDash[[#This Row],[Date]])</f>
        <v>2000</v>
      </c>
      <c r="C146">
        <v>1477.3</v>
      </c>
      <c r="D146" s="3">
        <f>IFERROR(TradeDash[[#This Row],[Nifty]]/C145-1,"")</f>
        <v>2.217609410136645E-2</v>
      </c>
      <c r="E146">
        <f ca="1">IFERROR(AVERAGE(OFFSET(TradeDash[[#This Row],[Returns]],0,0,-n_days))/STDEV(OFFSET(TradeDash[[#This Row],[Returns]],0,0,-n_days)),"")</f>
        <v>0.45562694947168364</v>
      </c>
      <c r="F146">
        <f ca="1">IFERROR(AVERAGE(OFFSET(TradeDash[[#This Row],[Returns]],0,0,-n_days*2))/STDEV(OFFSET(TradeDash[[#This Row],[Returns]],0,0,-n_days*2)),"")</f>
        <v>6.4521000867228742E-2</v>
      </c>
      <c r="G146">
        <f ca="1">IF(ISNUMBER(TradeDash[[#This Row],[2n day Sharpe]]),AVERAGE(TradeDash[[#This Row],[n day Sharpe]:[2n day Sharpe]]),"")</f>
        <v>0.26007397516945618</v>
      </c>
      <c r="H146">
        <f ca="1">IF(ISNUMBER(TradeDash[[#This Row],[Sharpe Average]]),IF(TradeDash[[#This Row],[Sharpe Average]]&gt;$G$1,1,0),"")</f>
        <v>1</v>
      </c>
      <c r="I146" s="2">
        <f ca="1">IF(ISNUMBER(TradeDash[[#This Row],[Signal]]),MAX(IF(AND(TradeDash[[#This Row],[Signal]]=1,I145&lt;1),I145+$E$1,IF(AND(TradeDash[[#This Row],[Signal]]=0,I145&gt;0),I145-$E$1,IF(AND(TradeDash[[#This Row],[Signal]]=1,I145=1),I145,IF(AND(TradeDash[[#This Row],[Signal]]=0,I145=0),I145,0)))),0),"")</f>
        <v>1</v>
      </c>
      <c r="J146" s="3">
        <f ca="1">IF(ISNUMBER(TradeDash[[#This Row],[Position]]),TradeDash[[#This Row],[Position]]*D147,"")</f>
        <v>1.4519731943410275E-2</v>
      </c>
      <c r="K146" s="7">
        <f ca="1">K145*IFERROR(1+TradeDash[[#This Row],[Port Return]],1)</f>
        <v>985435.38650302624</v>
      </c>
      <c r="L146" s="7">
        <f ca="1">IF(ISNUMBER(TradeDash[[#This Row],[Port Return]]),L145*(1+TradeDash[[#This Row],[Returns]]),L145)</f>
        <v>939459.45945945871</v>
      </c>
    </row>
    <row r="147" spans="1:12" x14ac:dyDescent="0.35">
      <c r="A147" s="1">
        <v>36696</v>
      </c>
      <c r="B147" s="16">
        <f>YEAR(TradeDash[[#This Row],[Date]])</f>
        <v>2000</v>
      </c>
      <c r="C147">
        <v>1498.75</v>
      </c>
      <c r="D147" s="3">
        <f>IFERROR(TradeDash[[#This Row],[Nifty]]/C146-1,"")</f>
        <v>1.4519731943410275E-2</v>
      </c>
      <c r="E147">
        <f ca="1">IFERROR(AVERAGE(OFFSET(TradeDash[[#This Row],[Returns]],0,0,-n_days))/STDEV(OFFSET(TradeDash[[#This Row],[Returns]],0,0,-n_days)),"")</f>
        <v>0.66041110699197025</v>
      </c>
      <c r="F147">
        <f ca="1">IFERROR(AVERAGE(OFFSET(TradeDash[[#This Row],[Returns]],0,0,-n_days*2))/STDEV(OFFSET(TradeDash[[#This Row],[Returns]],0,0,-n_days*2)),"")</f>
        <v>7.1585899815685777E-2</v>
      </c>
      <c r="G147">
        <f ca="1">IF(ISNUMBER(TradeDash[[#This Row],[2n day Sharpe]]),AVERAGE(TradeDash[[#This Row],[n day Sharpe]:[2n day Sharpe]]),"")</f>
        <v>0.365998503403828</v>
      </c>
      <c r="H147">
        <f ca="1">IF(ISNUMBER(TradeDash[[#This Row],[Sharpe Average]]),IF(TradeDash[[#This Row],[Sharpe Average]]&gt;$G$1,1,0),"")</f>
        <v>1</v>
      </c>
      <c r="I147" s="2">
        <f ca="1">IF(ISNUMBER(TradeDash[[#This Row],[Signal]]),MAX(IF(AND(TradeDash[[#This Row],[Signal]]=1,I146&lt;1),I146+$E$1,IF(AND(TradeDash[[#This Row],[Signal]]=0,I146&gt;0),I146-$E$1,IF(AND(TradeDash[[#This Row],[Signal]]=1,I146=1),I146,IF(AND(TradeDash[[#This Row],[Signal]]=0,I146=0),I146,0)))),0),"")</f>
        <v>1</v>
      </c>
      <c r="J147" s="3">
        <f ca="1">IF(ISNUMBER(TradeDash[[#This Row],[Position]]),TradeDash[[#This Row],[Position]]*D148,"")</f>
        <v>5.5713094245204431E-3</v>
      </c>
      <c r="K147" s="7">
        <f ca="1">K146*IFERROR(1+TradeDash[[#This Row],[Port Return]],1)</f>
        <v>990925.55195910647</v>
      </c>
      <c r="L147" s="7">
        <f ca="1">IF(ISNUMBER(TradeDash[[#This Row],[Port Return]]),L146*(1+TradeDash[[#This Row],[Returns]]),L146)</f>
        <v>953100.15898251114</v>
      </c>
    </row>
    <row r="148" spans="1:12" x14ac:dyDescent="0.35">
      <c r="A148" s="1">
        <v>36697</v>
      </c>
      <c r="B148" s="16">
        <f>YEAR(TradeDash[[#This Row],[Date]])</f>
        <v>2000</v>
      </c>
      <c r="C148">
        <v>1507.1</v>
      </c>
      <c r="D148" s="3">
        <f>IFERROR(TradeDash[[#This Row],[Nifty]]/C147-1,"")</f>
        <v>5.5713094245204431E-3</v>
      </c>
      <c r="E148">
        <f ca="1">IFERROR(AVERAGE(OFFSET(TradeDash[[#This Row],[Returns]],0,0,-n_days))/STDEV(OFFSET(TradeDash[[#This Row],[Returns]],0,0,-n_days)),"")</f>
        <v>0.72583150304030541</v>
      </c>
      <c r="F148">
        <f ca="1">IFERROR(AVERAGE(OFFSET(TradeDash[[#This Row],[Returns]],0,0,-n_days*2))/STDEV(OFFSET(TradeDash[[#This Row],[Returns]],0,0,-n_days*2)),"")</f>
        <v>9.8987755030340616E-2</v>
      </c>
      <c r="G148">
        <f ca="1">IF(ISNUMBER(TradeDash[[#This Row],[2n day Sharpe]]),AVERAGE(TradeDash[[#This Row],[n day Sharpe]:[2n day Sharpe]]),"")</f>
        <v>0.41240962903532302</v>
      </c>
      <c r="H148">
        <f ca="1">IF(ISNUMBER(TradeDash[[#This Row],[Sharpe Average]]),IF(TradeDash[[#This Row],[Sharpe Average]]&gt;$G$1,1,0),"")</f>
        <v>1</v>
      </c>
      <c r="I148" s="2">
        <f ca="1">IF(ISNUMBER(TradeDash[[#This Row],[Signal]]),MAX(IF(AND(TradeDash[[#This Row],[Signal]]=1,I147&lt;1),I147+$E$1,IF(AND(TradeDash[[#This Row],[Signal]]=0,I147&gt;0),I147-$E$1,IF(AND(TradeDash[[#This Row],[Signal]]=1,I147=1),I147,IF(AND(TradeDash[[#This Row],[Signal]]=0,I147=0),I147,0)))),0),"")</f>
        <v>1</v>
      </c>
      <c r="J148" s="3">
        <f ca="1">IF(ISNUMBER(TradeDash[[#This Row],[Position]]),TradeDash[[#This Row],[Position]]*D149,"")</f>
        <v>-2.1199654966491788E-2</v>
      </c>
      <c r="K148" s="7">
        <f ca="1">K147*IFERROR(1+TradeDash[[#This Row],[Port Return]],1)</f>
        <v>969918.27216009295</v>
      </c>
      <c r="L148" s="7">
        <f ca="1">IF(ISNUMBER(TradeDash[[#This Row],[Port Return]]),L147*(1+TradeDash[[#This Row],[Returns]]),L147)</f>
        <v>958410.17488076235</v>
      </c>
    </row>
    <row r="149" spans="1:12" x14ac:dyDescent="0.35">
      <c r="A149" s="1">
        <v>36698</v>
      </c>
      <c r="B149" s="16">
        <f>YEAR(TradeDash[[#This Row],[Date]])</f>
        <v>2000</v>
      </c>
      <c r="C149">
        <v>1475.15</v>
      </c>
      <c r="D149" s="3">
        <f>IFERROR(TradeDash[[#This Row],[Nifty]]/C148-1,"")</f>
        <v>-2.1199654966491788E-2</v>
      </c>
      <c r="E149">
        <f ca="1">IFERROR(AVERAGE(OFFSET(TradeDash[[#This Row],[Returns]],0,0,-n_days))/STDEV(OFFSET(TradeDash[[#This Row],[Returns]],0,0,-n_days)),"")</f>
        <v>0.5573611749921551</v>
      </c>
      <c r="F149">
        <f ca="1">IFERROR(AVERAGE(OFFSET(TradeDash[[#This Row],[Returns]],0,0,-n_days*2))/STDEV(OFFSET(TradeDash[[#This Row],[Returns]],0,0,-n_days*2)),"")</f>
        <v>9.8251726873345463E-2</v>
      </c>
      <c r="G149">
        <f ca="1">IF(ISNUMBER(TradeDash[[#This Row],[2n day Sharpe]]),AVERAGE(TradeDash[[#This Row],[n day Sharpe]:[2n day Sharpe]]),"")</f>
        <v>0.32780645093275029</v>
      </c>
      <c r="H149">
        <f ca="1">IF(ISNUMBER(TradeDash[[#This Row],[Sharpe Average]]),IF(TradeDash[[#This Row],[Sharpe Average]]&gt;$G$1,1,0),"")</f>
        <v>1</v>
      </c>
      <c r="I149" s="2">
        <f ca="1">IF(ISNUMBER(TradeDash[[#This Row],[Signal]]),MAX(IF(AND(TradeDash[[#This Row],[Signal]]=1,I148&lt;1),I148+$E$1,IF(AND(TradeDash[[#This Row],[Signal]]=0,I148&gt;0),I148-$E$1,IF(AND(TradeDash[[#This Row],[Signal]]=1,I148=1),I148,IF(AND(TradeDash[[#This Row],[Signal]]=0,I148=0),I148,0)))),0),"")</f>
        <v>1</v>
      </c>
      <c r="J149" s="3">
        <f ca="1">IF(ISNUMBER(TradeDash[[#This Row],[Position]]),TradeDash[[#This Row],[Position]]*D150,"")</f>
        <v>8.8804528353048084E-3</v>
      </c>
      <c r="K149" s="7">
        <f ca="1">K148*IFERROR(1+TradeDash[[#This Row],[Port Return]],1)</f>
        <v>978531.58563011105</v>
      </c>
      <c r="L149" s="7">
        <f ca="1">IF(ISNUMBER(TradeDash[[#This Row],[Port Return]]),L148*(1+TradeDash[[#This Row],[Returns]]),L148)</f>
        <v>938092.20985691517</v>
      </c>
    </row>
    <row r="150" spans="1:12" x14ac:dyDescent="0.35">
      <c r="A150" s="1">
        <v>36699</v>
      </c>
      <c r="B150" s="16">
        <f>YEAR(TradeDash[[#This Row],[Date]])</f>
        <v>2000</v>
      </c>
      <c r="C150">
        <v>1488.25</v>
      </c>
      <c r="D150" s="3">
        <f>IFERROR(TradeDash[[#This Row],[Nifty]]/C149-1,"")</f>
        <v>8.8804528353048084E-3</v>
      </c>
      <c r="E150">
        <f ca="1">IFERROR(AVERAGE(OFFSET(TradeDash[[#This Row],[Returns]],0,0,-n_days))/STDEV(OFFSET(TradeDash[[#This Row],[Returns]],0,0,-n_days)),"")</f>
        <v>0.55543666414420423</v>
      </c>
      <c r="F150">
        <f ca="1">IFERROR(AVERAGE(OFFSET(TradeDash[[#This Row],[Returns]],0,0,-n_days*2))/STDEV(OFFSET(TradeDash[[#This Row],[Returns]],0,0,-n_days*2)),"")</f>
        <v>5.1459369052425381E-2</v>
      </c>
      <c r="G150">
        <f ca="1">IF(ISNUMBER(TradeDash[[#This Row],[2n day Sharpe]]),AVERAGE(TradeDash[[#This Row],[n day Sharpe]:[2n day Sharpe]]),"")</f>
        <v>0.30344801659831483</v>
      </c>
      <c r="H150">
        <f ca="1">IF(ISNUMBER(TradeDash[[#This Row],[Sharpe Average]]),IF(TradeDash[[#This Row],[Sharpe Average]]&gt;$G$1,1,0),"")</f>
        <v>1</v>
      </c>
      <c r="I150" s="2">
        <f ca="1">IF(ISNUMBER(TradeDash[[#This Row],[Signal]]),MAX(IF(AND(TradeDash[[#This Row],[Signal]]=1,I149&lt;1),I149+$E$1,IF(AND(TradeDash[[#This Row],[Signal]]=0,I149&gt;0),I149-$E$1,IF(AND(TradeDash[[#This Row],[Signal]]=1,I149=1),I149,IF(AND(TradeDash[[#This Row],[Signal]]=0,I149=0),I149,0)))),0),"")</f>
        <v>1</v>
      </c>
      <c r="J150" s="3">
        <f ca="1">IF(ISNUMBER(TradeDash[[#This Row],[Position]]),TradeDash[[#This Row],[Position]]*D151,"")</f>
        <v>-1.0784478414244902E-2</v>
      </c>
      <c r="K150" s="7">
        <f ca="1">K149*IFERROR(1+TradeDash[[#This Row],[Port Return]],1)</f>
        <v>967978.63286722626</v>
      </c>
      <c r="L150" s="7">
        <f ca="1">IF(ISNUMBER(TradeDash[[#This Row],[Port Return]]),L149*(1+TradeDash[[#This Row],[Returns]]),L149)</f>
        <v>946422.8934817164</v>
      </c>
    </row>
    <row r="151" spans="1:12" x14ac:dyDescent="0.35">
      <c r="A151" s="1">
        <v>36700</v>
      </c>
      <c r="B151" s="16">
        <f>YEAR(TradeDash[[#This Row],[Date]])</f>
        <v>2000</v>
      </c>
      <c r="C151">
        <v>1472.2</v>
      </c>
      <c r="D151" s="3">
        <f>IFERROR(TradeDash[[#This Row],[Nifty]]/C150-1,"")</f>
        <v>-1.0784478414244902E-2</v>
      </c>
      <c r="E151">
        <f ca="1">IFERROR(AVERAGE(OFFSET(TradeDash[[#This Row],[Returns]],0,0,-n_days))/STDEV(OFFSET(TradeDash[[#This Row],[Returns]],0,0,-n_days)),"")</f>
        <v>0.44622712404887438</v>
      </c>
      <c r="F151">
        <f ca="1">IFERROR(AVERAGE(OFFSET(TradeDash[[#This Row],[Returns]],0,0,-n_days*2))/STDEV(OFFSET(TradeDash[[#This Row],[Returns]],0,0,-n_days*2)),"")</f>
        <v>5.4509958587931728E-2</v>
      </c>
      <c r="G151">
        <f ca="1">IF(ISNUMBER(TradeDash[[#This Row],[2n day Sharpe]]),AVERAGE(TradeDash[[#This Row],[n day Sharpe]:[2n day Sharpe]]),"")</f>
        <v>0.25036854131840303</v>
      </c>
      <c r="H151">
        <f ca="1">IF(ISNUMBER(TradeDash[[#This Row],[Sharpe Average]]),IF(TradeDash[[#This Row],[Sharpe Average]]&gt;$G$1,1,0),"")</f>
        <v>1</v>
      </c>
      <c r="I151" s="2">
        <f ca="1">IF(ISNUMBER(TradeDash[[#This Row],[Signal]]),MAX(IF(AND(TradeDash[[#This Row],[Signal]]=1,I150&lt;1),I150+$E$1,IF(AND(TradeDash[[#This Row],[Signal]]=0,I150&gt;0),I150-$E$1,IF(AND(TradeDash[[#This Row],[Signal]]=1,I150=1),I150,IF(AND(TradeDash[[#This Row],[Signal]]=0,I150=0),I150,0)))),0),"")</f>
        <v>1</v>
      </c>
      <c r="J151" s="3">
        <f ca="1">IF(ISNUMBER(TradeDash[[#This Row],[Position]]),TradeDash[[#This Row],[Position]]*D152,"")</f>
        <v>-1.3958701263415252E-2</v>
      </c>
      <c r="K151" s="7">
        <f ca="1">K150*IFERROR(1+TradeDash[[#This Row],[Port Return]],1)</f>
        <v>954466.90830166359</v>
      </c>
      <c r="L151" s="7">
        <f ca="1">IF(ISNUMBER(TradeDash[[#This Row],[Port Return]]),L150*(1+TradeDash[[#This Row],[Returns]]),L150)</f>
        <v>936216.21621621563</v>
      </c>
    </row>
    <row r="152" spans="1:12" x14ac:dyDescent="0.35">
      <c r="A152" s="1">
        <v>36703</v>
      </c>
      <c r="B152" s="16">
        <f>YEAR(TradeDash[[#This Row],[Date]])</f>
        <v>2000</v>
      </c>
      <c r="C152">
        <v>1451.65</v>
      </c>
      <c r="D152" s="3">
        <f>IFERROR(TradeDash[[#This Row],[Nifty]]/C151-1,"")</f>
        <v>-1.3958701263415252E-2</v>
      </c>
      <c r="E152">
        <f ca="1">IFERROR(AVERAGE(OFFSET(TradeDash[[#This Row],[Returns]],0,0,-n_days))/STDEV(OFFSET(TradeDash[[#This Row],[Returns]],0,0,-n_days)),"")</f>
        <v>0.32047710381862515</v>
      </c>
      <c r="F152">
        <f ca="1">IFERROR(AVERAGE(OFFSET(TradeDash[[#This Row],[Returns]],0,0,-n_days*2))/STDEV(OFFSET(TradeDash[[#This Row],[Returns]],0,0,-n_days*2)),"")</f>
        <v>4.6705259551623177E-2</v>
      </c>
      <c r="G152">
        <f ca="1">IF(ISNUMBER(TradeDash[[#This Row],[2n day Sharpe]]),AVERAGE(TradeDash[[#This Row],[n day Sharpe]:[2n day Sharpe]]),"")</f>
        <v>0.18359118168512417</v>
      </c>
      <c r="H152">
        <f ca="1">IF(ISNUMBER(TradeDash[[#This Row],[Sharpe Average]]),IF(TradeDash[[#This Row],[Sharpe Average]]&gt;$G$1,1,0),"")</f>
        <v>1</v>
      </c>
      <c r="I152" s="2">
        <f ca="1">IF(ISNUMBER(TradeDash[[#This Row],[Signal]]),MAX(IF(AND(TradeDash[[#This Row],[Signal]]=1,I151&lt;1),I151+$E$1,IF(AND(TradeDash[[#This Row],[Signal]]=0,I151&gt;0),I151-$E$1,IF(AND(TradeDash[[#This Row],[Signal]]=1,I151=1),I151,IF(AND(TradeDash[[#This Row],[Signal]]=0,I151=0),I151,0)))),0),"")</f>
        <v>1</v>
      </c>
      <c r="J152" s="3">
        <f ca="1">IF(ISNUMBER(TradeDash[[#This Row],[Position]]),TradeDash[[#This Row],[Position]]*D153,"")</f>
        <v>1.8255089036611771E-3</v>
      </c>
      <c r="K152" s="7">
        <f ca="1">K151*IFERROR(1+TradeDash[[#This Row],[Port Return]],1)</f>
        <v>956209.29614101828</v>
      </c>
      <c r="L152" s="7">
        <f ca="1">IF(ISNUMBER(TradeDash[[#This Row],[Port Return]]),L151*(1+TradeDash[[#This Row],[Returns]]),L151)</f>
        <v>923147.85373608849</v>
      </c>
    </row>
    <row r="153" spans="1:12" x14ac:dyDescent="0.35">
      <c r="A153" s="1">
        <v>36704</v>
      </c>
      <c r="B153" s="16">
        <f>YEAR(TradeDash[[#This Row],[Date]])</f>
        <v>2000</v>
      </c>
      <c r="C153">
        <v>1454.3</v>
      </c>
      <c r="D153" s="3">
        <f>IFERROR(TradeDash[[#This Row],[Nifty]]/C152-1,"")</f>
        <v>1.8255089036611771E-3</v>
      </c>
      <c r="E153">
        <f ca="1">IFERROR(AVERAGE(OFFSET(TradeDash[[#This Row],[Returns]],0,0,-n_days))/STDEV(OFFSET(TradeDash[[#This Row],[Returns]],0,0,-n_days)),"")</f>
        <v>0.25858976957507879</v>
      </c>
      <c r="F153">
        <f ca="1">IFERROR(AVERAGE(OFFSET(TradeDash[[#This Row],[Returns]],0,0,-n_days*2))/STDEV(OFFSET(TradeDash[[#This Row],[Returns]],0,0,-n_days*2)),"")</f>
        <v>0.11733375320766375</v>
      </c>
      <c r="G153">
        <f ca="1">IF(ISNUMBER(TradeDash[[#This Row],[2n day Sharpe]]),AVERAGE(TradeDash[[#This Row],[n day Sharpe]:[2n day Sharpe]]),"")</f>
        <v>0.18796176139137127</v>
      </c>
      <c r="H153">
        <f ca="1">IF(ISNUMBER(TradeDash[[#This Row],[Sharpe Average]]),IF(TradeDash[[#This Row],[Sharpe Average]]&gt;$G$1,1,0),"")</f>
        <v>1</v>
      </c>
      <c r="I153" s="2">
        <f ca="1">IF(ISNUMBER(TradeDash[[#This Row],[Signal]]),MAX(IF(AND(TradeDash[[#This Row],[Signal]]=1,I152&lt;1),I152+$E$1,IF(AND(TradeDash[[#This Row],[Signal]]=0,I152&gt;0),I152-$E$1,IF(AND(TradeDash[[#This Row],[Signal]]=1,I152=1),I152,IF(AND(TradeDash[[#This Row],[Signal]]=0,I152=0),I152,0)))),0),"")</f>
        <v>1</v>
      </c>
      <c r="J153" s="3">
        <f ca="1">IF(ISNUMBER(TradeDash[[#This Row],[Position]]),TradeDash[[#This Row],[Position]]*D154,"")</f>
        <v>1.0795571752733268E-2</v>
      </c>
      <c r="K153" s="7">
        <f ca="1">K152*IFERROR(1+TradeDash[[#This Row],[Port Return]],1)</f>
        <v>966532.12220813916</v>
      </c>
      <c r="L153" s="7">
        <f ca="1">IF(ISNUMBER(TradeDash[[#This Row],[Port Return]]),L152*(1+TradeDash[[#This Row],[Returns]]),L152)</f>
        <v>924833.06836247945</v>
      </c>
    </row>
    <row r="154" spans="1:12" x14ac:dyDescent="0.35">
      <c r="A154" s="1">
        <v>36705</v>
      </c>
      <c r="B154" s="16">
        <f>YEAR(TradeDash[[#This Row],[Date]])</f>
        <v>2000</v>
      </c>
      <c r="C154">
        <v>1470</v>
      </c>
      <c r="D154" s="3">
        <f>IFERROR(TradeDash[[#This Row],[Nifty]]/C153-1,"")</f>
        <v>1.0795571752733268E-2</v>
      </c>
      <c r="E154">
        <f ca="1">IFERROR(AVERAGE(OFFSET(TradeDash[[#This Row],[Returns]],0,0,-n_days))/STDEV(OFFSET(TradeDash[[#This Row],[Returns]],0,0,-n_days)),"")</f>
        <v>0.21982558412525346</v>
      </c>
      <c r="F154">
        <f ca="1">IFERROR(AVERAGE(OFFSET(TradeDash[[#This Row],[Returns]],0,0,-n_days*2))/STDEV(OFFSET(TradeDash[[#This Row],[Returns]],0,0,-n_days*2)),"")</f>
        <v>0.14768525859232176</v>
      </c>
      <c r="G154">
        <f ca="1">IF(ISNUMBER(TradeDash[[#This Row],[2n day Sharpe]]),AVERAGE(TradeDash[[#This Row],[n day Sharpe]:[2n day Sharpe]]),"")</f>
        <v>0.18375542135878761</v>
      </c>
      <c r="H154">
        <f ca="1">IF(ISNUMBER(TradeDash[[#This Row],[Sharpe Average]]),IF(TradeDash[[#This Row],[Sharpe Average]]&gt;$G$1,1,0),"")</f>
        <v>1</v>
      </c>
      <c r="I154" s="2">
        <f ca="1">IF(ISNUMBER(TradeDash[[#This Row],[Signal]]),MAX(IF(AND(TradeDash[[#This Row],[Signal]]=1,I153&lt;1),I153+$E$1,IF(AND(TradeDash[[#This Row],[Signal]]=0,I153&gt;0),I153-$E$1,IF(AND(TradeDash[[#This Row],[Signal]]=1,I153=1),I153,IF(AND(TradeDash[[#This Row],[Signal]]=0,I153=0),I153,0)))),0),"")</f>
        <v>1</v>
      </c>
      <c r="J154" s="3">
        <f ca="1">IF(ISNUMBER(TradeDash[[#This Row],[Position]]),TradeDash[[#This Row],[Position]]*D155,"")</f>
        <v>1.5204081632653077E-2</v>
      </c>
      <c r="K154" s="7">
        <f ca="1">K153*IFERROR(1+TradeDash[[#This Row],[Port Return]],1)</f>
        <v>981227.35549477313</v>
      </c>
      <c r="L154" s="7">
        <f ca="1">IF(ISNUMBER(TradeDash[[#This Row],[Port Return]]),L153*(1+TradeDash[[#This Row],[Returns]]),L153)</f>
        <v>934817.17011128704</v>
      </c>
    </row>
    <row r="155" spans="1:12" x14ac:dyDescent="0.35">
      <c r="A155" s="1">
        <v>36706</v>
      </c>
      <c r="B155" s="16">
        <f>YEAR(TradeDash[[#This Row],[Date]])</f>
        <v>2000</v>
      </c>
      <c r="C155">
        <v>1492.35</v>
      </c>
      <c r="D155" s="3">
        <f>IFERROR(TradeDash[[#This Row],[Nifty]]/C154-1,"")</f>
        <v>1.5204081632653077E-2</v>
      </c>
      <c r="E155">
        <f ca="1">IFERROR(AVERAGE(OFFSET(TradeDash[[#This Row],[Returns]],0,0,-n_days))/STDEV(OFFSET(TradeDash[[#This Row],[Returns]],0,0,-n_days)),"")</f>
        <v>0.37684031521273198</v>
      </c>
      <c r="F155">
        <f ca="1">IFERROR(AVERAGE(OFFSET(TradeDash[[#This Row],[Returns]],0,0,-n_days*2))/STDEV(OFFSET(TradeDash[[#This Row],[Returns]],0,0,-n_days*2)),"")</f>
        <v>0.11303111357831062</v>
      </c>
      <c r="G155">
        <f ca="1">IF(ISNUMBER(TradeDash[[#This Row],[2n day Sharpe]]),AVERAGE(TradeDash[[#This Row],[n day Sharpe]:[2n day Sharpe]]),"")</f>
        <v>0.24493571439552131</v>
      </c>
      <c r="H155">
        <f ca="1">IF(ISNUMBER(TradeDash[[#This Row],[Sharpe Average]]),IF(TradeDash[[#This Row],[Sharpe Average]]&gt;$G$1,1,0),"")</f>
        <v>1</v>
      </c>
      <c r="I155" s="2">
        <f ca="1">IF(ISNUMBER(TradeDash[[#This Row],[Signal]]),MAX(IF(AND(TradeDash[[#This Row],[Signal]]=1,I154&lt;1),I154+$E$1,IF(AND(TradeDash[[#This Row],[Signal]]=0,I154&gt;0),I154-$E$1,IF(AND(TradeDash[[#This Row],[Signal]]=1,I154=1),I154,IF(AND(TradeDash[[#This Row],[Signal]]=0,I154=0),I154,0)))),0),"")</f>
        <v>1</v>
      </c>
      <c r="J155" s="3">
        <f ca="1">IF(ISNUMBER(TradeDash[[#This Row],[Position]]),TradeDash[[#This Row],[Position]]*D156,"")</f>
        <v>-1.400475759707831E-2</v>
      </c>
      <c r="K155" s="7">
        <f ca="1">K154*IFERROR(1+TradeDash[[#This Row],[Port Return]],1)</f>
        <v>967485.50423344667</v>
      </c>
      <c r="L155" s="7">
        <f ca="1">IF(ISNUMBER(TradeDash[[#This Row],[Port Return]]),L154*(1+TradeDash[[#This Row],[Returns]]),L154)</f>
        <v>949030.20667726477</v>
      </c>
    </row>
    <row r="156" spans="1:12" x14ac:dyDescent="0.35">
      <c r="A156" s="1">
        <v>36707</v>
      </c>
      <c r="B156" s="16">
        <f>YEAR(TradeDash[[#This Row],[Date]])</f>
        <v>2000</v>
      </c>
      <c r="C156">
        <v>1471.45</v>
      </c>
      <c r="D156" s="3">
        <f>IFERROR(TradeDash[[#This Row],[Nifty]]/C155-1,"")</f>
        <v>-1.400475759707831E-2</v>
      </c>
      <c r="E156">
        <f ca="1">IFERROR(AVERAGE(OFFSET(TradeDash[[#This Row],[Returns]],0,0,-n_days))/STDEV(OFFSET(TradeDash[[#This Row],[Returns]],0,0,-n_days)),"")</f>
        <v>0.22758853039304455</v>
      </c>
      <c r="F156">
        <f ca="1">IFERROR(AVERAGE(OFFSET(TradeDash[[#This Row],[Returns]],0,0,-n_days*2))/STDEV(OFFSET(TradeDash[[#This Row],[Returns]],0,0,-n_days*2)),"")</f>
        <v>5.5176452243533153E-2</v>
      </c>
      <c r="G156">
        <f ca="1">IF(ISNUMBER(TradeDash[[#This Row],[2n day Sharpe]]),AVERAGE(TradeDash[[#This Row],[n day Sharpe]:[2n day Sharpe]]),"")</f>
        <v>0.14138249131828884</v>
      </c>
      <c r="H156">
        <f ca="1">IF(ISNUMBER(TradeDash[[#This Row],[Sharpe Average]]),IF(TradeDash[[#This Row],[Sharpe Average]]&gt;$G$1,1,0),"")</f>
        <v>1</v>
      </c>
      <c r="I156" s="2">
        <f ca="1">IF(ISNUMBER(TradeDash[[#This Row],[Signal]]),MAX(IF(AND(TradeDash[[#This Row],[Signal]]=1,I155&lt;1),I155+$E$1,IF(AND(TradeDash[[#This Row],[Signal]]=0,I155&gt;0),I155-$E$1,IF(AND(TradeDash[[#This Row],[Signal]]=1,I155=1),I155,IF(AND(TradeDash[[#This Row],[Signal]]=0,I155=0),I155,0)))),0),"")</f>
        <v>1</v>
      </c>
      <c r="J156" s="3">
        <f ca="1">IF(ISNUMBER(TradeDash[[#This Row],[Position]]),TradeDash[[#This Row],[Position]]*D157,"")</f>
        <v>1.6174521730266012E-2</v>
      </c>
      <c r="K156" s="7">
        <f ca="1">K155*IFERROR(1+TradeDash[[#This Row],[Port Return]],1)</f>
        <v>983134.11954538792</v>
      </c>
      <c r="L156" s="7">
        <f ca="1">IF(ISNUMBER(TradeDash[[#This Row],[Port Return]]),L155*(1+TradeDash[[#This Row],[Returns]]),L155)</f>
        <v>935739.26868044457</v>
      </c>
    </row>
    <row r="157" spans="1:12" x14ac:dyDescent="0.35">
      <c r="A157" s="1">
        <v>36710</v>
      </c>
      <c r="B157" s="16">
        <f>YEAR(TradeDash[[#This Row],[Date]])</f>
        <v>2000</v>
      </c>
      <c r="C157">
        <v>1495.25</v>
      </c>
      <c r="D157" s="3">
        <f>IFERROR(TradeDash[[#This Row],[Nifty]]/C156-1,"")</f>
        <v>1.6174521730266012E-2</v>
      </c>
      <c r="E157">
        <f ca="1">IFERROR(AVERAGE(OFFSET(TradeDash[[#This Row],[Returns]],0,0,-n_days))/STDEV(OFFSET(TradeDash[[#This Row],[Returns]],0,0,-n_days)),"")</f>
        <v>0.24324874239071897</v>
      </c>
      <c r="F157">
        <f ca="1">IFERROR(AVERAGE(OFFSET(TradeDash[[#This Row],[Returns]],0,0,-n_days*2))/STDEV(OFFSET(TradeDash[[#This Row],[Returns]],0,0,-n_days*2)),"")</f>
        <v>0.14068623125142862</v>
      </c>
      <c r="G157">
        <f ca="1">IF(ISNUMBER(TradeDash[[#This Row],[2n day Sharpe]]),AVERAGE(TradeDash[[#This Row],[n day Sharpe]:[2n day Sharpe]]),"")</f>
        <v>0.19196748682107379</v>
      </c>
      <c r="H157">
        <f ca="1">IF(ISNUMBER(TradeDash[[#This Row],[Sharpe Average]]),IF(TradeDash[[#This Row],[Sharpe Average]]&gt;$G$1,1,0),"")</f>
        <v>1</v>
      </c>
      <c r="I157" s="2">
        <f ca="1">IF(ISNUMBER(TradeDash[[#This Row],[Signal]]),MAX(IF(AND(TradeDash[[#This Row],[Signal]]=1,I156&lt;1),I156+$E$1,IF(AND(TradeDash[[#This Row],[Signal]]=0,I156&gt;0),I156-$E$1,IF(AND(TradeDash[[#This Row],[Signal]]=1,I156=1),I156,IF(AND(TradeDash[[#This Row],[Signal]]=0,I156=0),I156,0)))),0),"")</f>
        <v>1</v>
      </c>
      <c r="J157" s="3">
        <f ca="1">IF(ISNUMBER(TradeDash[[#This Row],[Position]]),TradeDash[[#This Row],[Position]]*D158,"")</f>
        <v>1.0733990971409479E-2</v>
      </c>
      <c r="K157" s="7">
        <f ca="1">K156*IFERROR(1+TradeDash[[#This Row],[Port Return]],1)</f>
        <v>993687.07230827271</v>
      </c>
      <c r="L157" s="7">
        <f ca="1">IF(ISNUMBER(TradeDash[[#This Row],[Port Return]]),L156*(1+TradeDash[[#This Row],[Returns]]),L156)</f>
        <v>950874.4038155796</v>
      </c>
    </row>
    <row r="158" spans="1:12" x14ac:dyDescent="0.35">
      <c r="A158" s="1">
        <v>36711</v>
      </c>
      <c r="B158" s="16">
        <f>YEAR(TradeDash[[#This Row],[Date]])</f>
        <v>2000</v>
      </c>
      <c r="C158">
        <v>1511.3</v>
      </c>
      <c r="D158" s="3">
        <f>IFERROR(TradeDash[[#This Row],[Nifty]]/C157-1,"")</f>
        <v>1.0733990971409479E-2</v>
      </c>
      <c r="E158">
        <f ca="1">IFERROR(AVERAGE(OFFSET(TradeDash[[#This Row],[Returns]],0,0,-n_days))/STDEV(OFFSET(TradeDash[[#This Row],[Returns]],0,0,-n_days)),"")</f>
        <v>0.23854672088521023</v>
      </c>
      <c r="F158">
        <f ca="1">IFERROR(AVERAGE(OFFSET(TradeDash[[#This Row],[Returns]],0,0,-n_days*2))/STDEV(OFFSET(TradeDash[[#This Row],[Returns]],0,0,-n_days*2)),"")</f>
        <v>0.14182909592363058</v>
      </c>
      <c r="G158">
        <f ca="1">IF(ISNUMBER(TradeDash[[#This Row],[2n day Sharpe]]),AVERAGE(TradeDash[[#This Row],[n day Sharpe]:[2n day Sharpe]]),"")</f>
        <v>0.1901879084044204</v>
      </c>
      <c r="H158">
        <f ca="1">IF(ISNUMBER(TradeDash[[#This Row],[Sharpe Average]]),IF(TradeDash[[#This Row],[Sharpe Average]]&gt;$G$1,1,0),"")</f>
        <v>1</v>
      </c>
      <c r="I158" s="2">
        <f ca="1">IF(ISNUMBER(TradeDash[[#This Row],[Signal]]),MAX(IF(AND(TradeDash[[#This Row],[Signal]]=1,I157&lt;1),I157+$E$1,IF(AND(TradeDash[[#This Row],[Signal]]=0,I157&gt;0),I157-$E$1,IF(AND(TradeDash[[#This Row],[Signal]]=1,I157=1),I157,IF(AND(TradeDash[[#This Row],[Signal]]=0,I157=0),I157,0)))),0),"")</f>
        <v>1</v>
      </c>
      <c r="J158" s="3">
        <f ca="1">IF(ISNUMBER(TradeDash[[#This Row],[Position]]),TradeDash[[#This Row],[Position]]*D159,"")</f>
        <v>9.7598094355852982E-3</v>
      </c>
      <c r="K158" s="7">
        <f ca="1">K157*IFERROR(1+TradeDash[[#This Row],[Port Return]],1)</f>
        <v>1003385.2687726062</v>
      </c>
      <c r="L158" s="7">
        <f ca="1">IF(ISNUMBER(TradeDash[[#This Row],[Port Return]]),L157*(1+TradeDash[[#This Row],[Returns]]),L157)</f>
        <v>961081.08108108037</v>
      </c>
    </row>
    <row r="159" spans="1:12" x14ac:dyDescent="0.35">
      <c r="A159" s="1">
        <v>36712</v>
      </c>
      <c r="B159" s="16">
        <f>YEAR(TradeDash[[#This Row],[Date]])</f>
        <v>2000</v>
      </c>
      <c r="C159">
        <v>1526.05</v>
      </c>
      <c r="D159" s="3">
        <f>IFERROR(TradeDash[[#This Row],[Nifty]]/C158-1,"")</f>
        <v>9.7598094355852982E-3</v>
      </c>
      <c r="E159">
        <f ca="1">IFERROR(AVERAGE(OFFSET(TradeDash[[#This Row],[Returns]],0,0,-n_days))/STDEV(OFFSET(TradeDash[[#This Row],[Returns]],0,0,-n_days)),"")</f>
        <v>0.25131894691752199</v>
      </c>
      <c r="F159">
        <f ca="1">IFERROR(AVERAGE(OFFSET(TradeDash[[#This Row],[Returns]],0,0,-n_days*2))/STDEV(OFFSET(TradeDash[[#This Row],[Returns]],0,0,-n_days*2)),"")</f>
        <v>0.17323238225628809</v>
      </c>
      <c r="G159">
        <f ca="1">IF(ISNUMBER(TradeDash[[#This Row],[2n day Sharpe]]),AVERAGE(TradeDash[[#This Row],[n day Sharpe]:[2n day Sharpe]]),"")</f>
        <v>0.21227566458690506</v>
      </c>
      <c r="H159">
        <f ca="1">IF(ISNUMBER(TradeDash[[#This Row],[Sharpe Average]]),IF(TradeDash[[#This Row],[Sharpe Average]]&gt;$G$1,1,0),"")</f>
        <v>1</v>
      </c>
      <c r="I159" s="2">
        <f ca="1">IF(ISNUMBER(TradeDash[[#This Row],[Signal]]),MAX(IF(AND(TradeDash[[#This Row],[Signal]]=1,I158&lt;1),I158+$E$1,IF(AND(TradeDash[[#This Row],[Signal]]=0,I158&gt;0),I158-$E$1,IF(AND(TradeDash[[#This Row],[Signal]]=1,I158=1),I158,IF(AND(TradeDash[[#This Row],[Signal]]=0,I158=0),I158,0)))),0),"")</f>
        <v>1</v>
      </c>
      <c r="J159" s="3">
        <f ca="1">IF(ISNUMBER(TradeDash[[#This Row],[Position]]),TradeDash[[#This Row],[Position]]*D160,"")</f>
        <v>-6.0614003473018485E-3</v>
      </c>
      <c r="K159" s="7">
        <f ca="1">K158*IFERROR(1+TradeDash[[#This Row],[Port Return]],1)</f>
        <v>997303.34895599028</v>
      </c>
      <c r="L159" s="7">
        <f ca="1">IF(ISNUMBER(TradeDash[[#This Row],[Port Return]]),L158*(1+TradeDash[[#This Row],[Returns]]),L158)</f>
        <v>970461.04928457807</v>
      </c>
    </row>
    <row r="160" spans="1:12" x14ac:dyDescent="0.35">
      <c r="A160" s="1">
        <v>36713</v>
      </c>
      <c r="B160" s="16">
        <f>YEAR(TradeDash[[#This Row],[Date]])</f>
        <v>2000</v>
      </c>
      <c r="C160">
        <v>1516.8</v>
      </c>
      <c r="D160" s="3">
        <f>IFERROR(TradeDash[[#This Row],[Nifty]]/C159-1,"")</f>
        <v>-6.0614003473018485E-3</v>
      </c>
      <c r="E160">
        <f ca="1">IFERROR(AVERAGE(OFFSET(TradeDash[[#This Row],[Returns]],0,0,-n_days))/STDEV(OFFSET(TradeDash[[#This Row],[Returns]],0,0,-n_days)),"")</f>
        <v>0.14858334056493497</v>
      </c>
      <c r="F160">
        <f ca="1">IFERROR(AVERAGE(OFFSET(TradeDash[[#This Row],[Returns]],0,0,-n_days*2))/STDEV(OFFSET(TradeDash[[#This Row],[Returns]],0,0,-n_days*2)),"")</f>
        <v>0.25078657866820686</v>
      </c>
      <c r="G160">
        <f ca="1">IF(ISNUMBER(TradeDash[[#This Row],[2n day Sharpe]]),AVERAGE(TradeDash[[#This Row],[n day Sharpe]:[2n day Sharpe]]),"")</f>
        <v>0.1996849596165709</v>
      </c>
      <c r="H160">
        <f ca="1">IF(ISNUMBER(TradeDash[[#This Row],[Sharpe Average]]),IF(TradeDash[[#This Row],[Sharpe Average]]&gt;$G$1,1,0),"")</f>
        <v>1</v>
      </c>
      <c r="I160" s="2">
        <f ca="1">IF(ISNUMBER(TradeDash[[#This Row],[Signal]]),MAX(IF(AND(TradeDash[[#This Row],[Signal]]=1,I159&lt;1),I159+$E$1,IF(AND(TradeDash[[#This Row],[Signal]]=0,I159&gt;0),I159-$E$1,IF(AND(TradeDash[[#This Row],[Signal]]=1,I159=1),I159,IF(AND(TradeDash[[#This Row],[Signal]]=0,I159=0),I159,0)))),0),"")</f>
        <v>1</v>
      </c>
      <c r="J160" s="3">
        <f ca="1">IF(ISNUMBER(TradeDash[[#This Row],[Position]]),TradeDash[[#This Row],[Position]]*D161,"")</f>
        <v>5.2742616033762957E-4</v>
      </c>
      <c r="K160" s="7">
        <f ca="1">K159*IFERROR(1+TradeDash[[#This Row],[Port Return]],1)</f>
        <v>997829.35283202201</v>
      </c>
      <c r="L160" s="7">
        <f ca="1">IF(ISNUMBER(TradeDash[[#This Row],[Port Return]]),L159*(1+TradeDash[[#This Row],[Returns]]),L159)</f>
        <v>964578.69634340156</v>
      </c>
    </row>
    <row r="161" spans="1:12" x14ac:dyDescent="0.35">
      <c r="A161" s="1">
        <v>36714</v>
      </c>
      <c r="B161" s="16">
        <f>YEAR(TradeDash[[#This Row],[Date]])</f>
        <v>2000</v>
      </c>
      <c r="C161">
        <v>1517.6</v>
      </c>
      <c r="D161" s="3">
        <f>IFERROR(TradeDash[[#This Row],[Nifty]]/C160-1,"")</f>
        <v>5.2742616033762957E-4</v>
      </c>
      <c r="E161">
        <f ca="1">IFERROR(AVERAGE(OFFSET(TradeDash[[#This Row],[Returns]],0,0,-n_days))/STDEV(OFFSET(TradeDash[[#This Row],[Returns]],0,0,-n_days)),"")</f>
        <v>0.14097033881158502</v>
      </c>
      <c r="F161">
        <f ca="1">IFERROR(AVERAGE(OFFSET(TradeDash[[#This Row],[Returns]],0,0,-n_days*2))/STDEV(OFFSET(TradeDash[[#This Row],[Returns]],0,0,-n_days*2)),"")</f>
        <v>0.28490956978251314</v>
      </c>
      <c r="G161">
        <f ca="1">IF(ISNUMBER(TradeDash[[#This Row],[2n day Sharpe]]),AVERAGE(TradeDash[[#This Row],[n day Sharpe]:[2n day Sharpe]]),"")</f>
        <v>0.21293995429704909</v>
      </c>
      <c r="H161">
        <f ca="1">IF(ISNUMBER(TradeDash[[#This Row],[Sharpe Average]]),IF(TradeDash[[#This Row],[Sharpe Average]]&gt;$G$1,1,0),"")</f>
        <v>1</v>
      </c>
      <c r="I161" s="2">
        <f ca="1">IF(ISNUMBER(TradeDash[[#This Row],[Signal]]),MAX(IF(AND(TradeDash[[#This Row],[Signal]]=1,I160&lt;1),I160+$E$1,IF(AND(TradeDash[[#This Row],[Signal]]=0,I160&gt;0),I160-$E$1,IF(AND(TradeDash[[#This Row],[Signal]]=1,I160=1),I160,IF(AND(TradeDash[[#This Row],[Signal]]=0,I160=0),I160,0)))),0),"")</f>
        <v>1</v>
      </c>
      <c r="J161" s="3">
        <f ca="1">IF(ISNUMBER(TradeDash[[#This Row],[Position]]),TradeDash[[#This Row],[Position]]*D162,"")</f>
        <v>-5.2385345282023321E-3</v>
      </c>
      <c r="K161" s="7">
        <f ca="1">K160*IFERROR(1+TradeDash[[#This Row],[Port Return]],1)</f>
        <v>992602.1893139577</v>
      </c>
      <c r="L161" s="7">
        <f ca="1">IF(ISNUMBER(TradeDash[[#This Row],[Port Return]]),L160*(1+TradeDash[[#This Row],[Returns]]),L160)</f>
        <v>965087.44038155745</v>
      </c>
    </row>
    <row r="162" spans="1:12" x14ac:dyDescent="0.35">
      <c r="A162" s="1">
        <v>36717</v>
      </c>
      <c r="B162" s="16">
        <f>YEAR(TradeDash[[#This Row],[Date]])</f>
        <v>2000</v>
      </c>
      <c r="C162">
        <v>1509.65</v>
      </c>
      <c r="D162" s="3">
        <f>IFERROR(TradeDash[[#This Row],[Nifty]]/C161-1,"")</f>
        <v>-5.2385345282023321E-3</v>
      </c>
      <c r="E162">
        <f ca="1">IFERROR(AVERAGE(OFFSET(TradeDash[[#This Row],[Returns]],0,0,-n_days))/STDEV(OFFSET(TradeDash[[#This Row],[Returns]],0,0,-n_days)),"")</f>
        <v>0.20587867021026157</v>
      </c>
      <c r="F162">
        <f ca="1">IFERROR(AVERAGE(OFFSET(TradeDash[[#This Row],[Returns]],0,0,-n_days*2))/STDEV(OFFSET(TradeDash[[#This Row],[Returns]],0,0,-n_days*2)),"")</f>
        <v>0.25499431114732019</v>
      </c>
      <c r="G162">
        <f ca="1">IF(ISNUMBER(TradeDash[[#This Row],[2n day Sharpe]]),AVERAGE(TradeDash[[#This Row],[n day Sharpe]:[2n day Sharpe]]),"")</f>
        <v>0.23043649067879088</v>
      </c>
      <c r="H162">
        <f ca="1">IF(ISNUMBER(TradeDash[[#This Row],[Sharpe Average]]),IF(TradeDash[[#This Row],[Sharpe Average]]&gt;$G$1,1,0),"")</f>
        <v>1</v>
      </c>
      <c r="I162" s="2">
        <f ca="1">IF(ISNUMBER(TradeDash[[#This Row],[Signal]]),MAX(IF(AND(TradeDash[[#This Row],[Signal]]=1,I161&lt;1),I161+$E$1,IF(AND(TradeDash[[#This Row],[Signal]]=0,I161&gt;0),I161-$E$1,IF(AND(TradeDash[[#This Row],[Signal]]=1,I161=1),I161,IF(AND(TradeDash[[#This Row],[Signal]]=0,I161=0),I161,0)))),0),"")</f>
        <v>1</v>
      </c>
      <c r="J162" s="3">
        <f ca="1">IF(ISNUMBER(TradeDash[[#This Row],[Position]]),TradeDash[[#This Row],[Position]]*D163,"")</f>
        <v>5.8954062199847446E-3</v>
      </c>
      <c r="K162" s="7">
        <f ca="1">K161*IFERROR(1+TradeDash[[#This Row],[Port Return]],1)</f>
        <v>998453.98243480967</v>
      </c>
      <c r="L162" s="7">
        <f ca="1">IF(ISNUMBER(TradeDash[[#This Row],[Port Return]]),L161*(1+TradeDash[[#This Row],[Returns]]),L161)</f>
        <v>960031.79650238424</v>
      </c>
    </row>
    <row r="163" spans="1:12" x14ac:dyDescent="0.35">
      <c r="A163" s="1">
        <v>36718</v>
      </c>
      <c r="B163" s="16">
        <f>YEAR(TradeDash[[#This Row],[Date]])</f>
        <v>2000</v>
      </c>
      <c r="C163">
        <v>1518.55</v>
      </c>
      <c r="D163" s="3">
        <f>IFERROR(TradeDash[[#This Row],[Nifty]]/C162-1,"")</f>
        <v>5.8954062199847446E-3</v>
      </c>
      <c r="E163">
        <f ca="1">IFERROR(AVERAGE(OFFSET(TradeDash[[#This Row],[Returns]],0,0,-n_days))/STDEV(OFFSET(TradeDash[[#This Row],[Returns]],0,0,-n_days)),"")</f>
        <v>0.25574412153958925</v>
      </c>
      <c r="F163">
        <f ca="1">IFERROR(AVERAGE(OFFSET(TradeDash[[#This Row],[Returns]],0,0,-n_days*2))/STDEV(OFFSET(TradeDash[[#This Row],[Returns]],0,0,-n_days*2)),"")</f>
        <v>0.25506724899967076</v>
      </c>
      <c r="G163">
        <f ca="1">IF(ISNUMBER(TradeDash[[#This Row],[2n day Sharpe]]),AVERAGE(TradeDash[[#This Row],[n day Sharpe]:[2n day Sharpe]]),"")</f>
        <v>0.25540568526963003</v>
      </c>
      <c r="H163">
        <f ca="1">IF(ISNUMBER(TradeDash[[#This Row],[Sharpe Average]]),IF(TradeDash[[#This Row],[Sharpe Average]]&gt;$G$1,1,0),"")</f>
        <v>1</v>
      </c>
      <c r="I163" s="2">
        <f ca="1">IF(ISNUMBER(TradeDash[[#This Row],[Signal]]),MAX(IF(AND(TradeDash[[#This Row],[Signal]]=1,I162&lt;1),I162+$E$1,IF(AND(TradeDash[[#This Row],[Signal]]=0,I162&gt;0),I162-$E$1,IF(AND(TradeDash[[#This Row],[Signal]]=1,I162=1),I162,IF(AND(TradeDash[[#This Row],[Signal]]=0,I162=0),I162,0)))),0),"")</f>
        <v>1</v>
      </c>
      <c r="J163" s="3">
        <f ca="1">IF(ISNUMBER(TradeDash[[#This Row],[Position]]),TradeDash[[#This Row],[Position]]*D164,"")</f>
        <v>9.7461394093047993E-3</v>
      </c>
      <c r="K163" s="7">
        <f ca="1">K162*IFERROR(1+TradeDash[[#This Row],[Port Return]],1)</f>
        <v>1008185.0541413949</v>
      </c>
      <c r="L163" s="7">
        <f ca="1">IF(ISNUMBER(TradeDash[[#This Row],[Port Return]]),L162*(1+TradeDash[[#This Row],[Returns]]),L162)</f>
        <v>965691.57392686757</v>
      </c>
    </row>
    <row r="164" spans="1:12" x14ac:dyDescent="0.35">
      <c r="A164" s="1">
        <v>36719</v>
      </c>
      <c r="B164" s="16">
        <f>YEAR(TradeDash[[#This Row],[Date]])</f>
        <v>2000</v>
      </c>
      <c r="C164">
        <v>1533.35</v>
      </c>
      <c r="D164" s="3">
        <f>IFERROR(TradeDash[[#This Row],[Nifty]]/C163-1,"")</f>
        <v>9.7461394093047993E-3</v>
      </c>
      <c r="E164">
        <f ca="1">IFERROR(AVERAGE(OFFSET(TradeDash[[#This Row],[Returns]],0,0,-n_days))/STDEV(OFFSET(TradeDash[[#This Row],[Returns]],0,0,-n_days)),"")</f>
        <v>0.28756736249421272</v>
      </c>
      <c r="F164">
        <f ca="1">IFERROR(AVERAGE(OFFSET(TradeDash[[#This Row],[Returns]],0,0,-n_days*2))/STDEV(OFFSET(TradeDash[[#This Row],[Returns]],0,0,-n_days*2)),"")</f>
        <v>0.26457418856961873</v>
      </c>
      <c r="G164">
        <f ca="1">IF(ISNUMBER(TradeDash[[#This Row],[2n day Sharpe]]),AVERAGE(TradeDash[[#This Row],[n day Sharpe]:[2n day Sharpe]]),"")</f>
        <v>0.27607077553191572</v>
      </c>
      <c r="H164">
        <f ca="1">IF(ISNUMBER(TradeDash[[#This Row],[Sharpe Average]]),IF(TradeDash[[#This Row],[Sharpe Average]]&gt;$G$1,1,0),"")</f>
        <v>1</v>
      </c>
      <c r="I164" s="2">
        <f ca="1">IF(ISNUMBER(TradeDash[[#This Row],[Signal]]),MAX(IF(AND(TradeDash[[#This Row],[Signal]]=1,I163&lt;1),I163+$E$1,IF(AND(TradeDash[[#This Row],[Signal]]=0,I163&gt;0),I163-$E$1,IF(AND(TradeDash[[#This Row],[Signal]]=1,I163=1),I163,IF(AND(TradeDash[[#This Row],[Signal]]=0,I163=0),I163,0)))),0),"")</f>
        <v>1</v>
      </c>
      <c r="J164" s="3">
        <f ca="1">IF(ISNUMBER(TradeDash[[#This Row],[Position]]),TradeDash[[#This Row],[Position]]*D165,"")</f>
        <v>-7.0107933609416806E-3</v>
      </c>
      <c r="K164" s="7">
        <f ca="1">K163*IFERROR(1+TradeDash[[#This Row],[Port Return]],1)</f>
        <v>1001116.8770572197</v>
      </c>
      <c r="L164" s="7">
        <f ca="1">IF(ISNUMBER(TradeDash[[#This Row],[Port Return]]),L163*(1+TradeDash[[#This Row],[Returns]]),L163)</f>
        <v>975103.33863274974</v>
      </c>
    </row>
    <row r="165" spans="1:12" x14ac:dyDescent="0.35">
      <c r="A165" s="1">
        <v>36720</v>
      </c>
      <c r="B165" s="16">
        <f>YEAR(TradeDash[[#This Row],[Date]])</f>
        <v>2000</v>
      </c>
      <c r="C165">
        <v>1522.6</v>
      </c>
      <c r="D165" s="3">
        <f>IFERROR(TradeDash[[#This Row],[Nifty]]/C164-1,"")</f>
        <v>-7.0107933609416806E-3</v>
      </c>
      <c r="E165">
        <f ca="1">IFERROR(AVERAGE(OFFSET(TradeDash[[#This Row],[Returns]],0,0,-n_days))/STDEV(OFFSET(TradeDash[[#This Row],[Returns]],0,0,-n_days)),"")</f>
        <v>0.2249354809051024</v>
      </c>
      <c r="F165">
        <f ca="1">IFERROR(AVERAGE(OFFSET(TradeDash[[#This Row],[Returns]],0,0,-n_days*2))/STDEV(OFFSET(TradeDash[[#This Row],[Returns]],0,0,-n_days*2)),"")</f>
        <v>0.27904756912231549</v>
      </c>
      <c r="G165">
        <f ca="1">IF(ISNUMBER(TradeDash[[#This Row],[2n day Sharpe]]),AVERAGE(TradeDash[[#This Row],[n day Sharpe]:[2n day Sharpe]]),"")</f>
        <v>0.25199152501370892</v>
      </c>
      <c r="H165">
        <f ca="1">IF(ISNUMBER(TradeDash[[#This Row],[Sharpe Average]]),IF(TradeDash[[#This Row],[Sharpe Average]]&gt;$G$1,1,0),"")</f>
        <v>1</v>
      </c>
      <c r="I165" s="2">
        <f ca="1">IF(ISNUMBER(TradeDash[[#This Row],[Signal]]),MAX(IF(AND(TradeDash[[#This Row],[Signal]]=1,I164&lt;1),I164+$E$1,IF(AND(TradeDash[[#This Row],[Signal]]=0,I164&gt;0),I164-$E$1,IF(AND(TradeDash[[#This Row],[Signal]]=1,I164=1),I164,IF(AND(TradeDash[[#This Row],[Signal]]=0,I164=0),I164,0)))),0),"")</f>
        <v>1</v>
      </c>
      <c r="J165" s="3">
        <f ca="1">IF(ISNUMBER(TradeDash[[#This Row],[Position]]),TradeDash[[#This Row],[Position]]*D166,"")</f>
        <v>-8.4395113621436035E-3</v>
      </c>
      <c r="K165" s="7">
        <f ca="1">K164*IFERROR(1+TradeDash[[#This Row],[Port Return]],1)</f>
        <v>992667.93979846162</v>
      </c>
      <c r="L165" s="7">
        <f ca="1">IF(ISNUMBER(TradeDash[[#This Row],[Port Return]]),L164*(1+TradeDash[[#This Row],[Returns]]),L164)</f>
        <v>968267.09062003123</v>
      </c>
    </row>
    <row r="166" spans="1:12" x14ac:dyDescent="0.35">
      <c r="A166" s="1">
        <v>36721</v>
      </c>
      <c r="B166" s="16">
        <f>YEAR(TradeDash[[#This Row],[Date]])</f>
        <v>2000</v>
      </c>
      <c r="C166">
        <v>1509.75</v>
      </c>
      <c r="D166" s="3">
        <f>IFERROR(TradeDash[[#This Row],[Nifty]]/C165-1,"")</f>
        <v>-8.4395113621436035E-3</v>
      </c>
      <c r="E166">
        <f ca="1">IFERROR(AVERAGE(OFFSET(TradeDash[[#This Row],[Returns]],0,0,-n_days))/STDEV(OFFSET(TradeDash[[#This Row],[Returns]],0,0,-n_days)),"")</f>
        <v>0.10227588758972568</v>
      </c>
      <c r="F166">
        <f ca="1">IFERROR(AVERAGE(OFFSET(TradeDash[[#This Row],[Returns]],0,0,-n_days*2))/STDEV(OFFSET(TradeDash[[#This Row],[Returns]],0,0,-n_days*2)),"")</f>
        <v>0.30485674152721193</v>
      </c>
      <c r="G166">
        <f ca="1">IF(ISNUMBER(TradeDash[[#This Row],[2n day Sharpe]]),AVERAGE(TradeDash[[#This Row],[n day Sharpe]:[2n day Sharpe]]),"")</f>
        <v>0.2035663145584688</v>
      </c>
      <c r="H166">
        <f ca="1">IF(ISNUMBER(TradeDash[[#This Row],[Sharpe Average]]),IF(TradeDash[[#This Row],[Sharpe Average]]&gt;$G$1,1,0),"")</f>
        <v>1</v>
      </c>
      <c r="I166" s="2">
        <f ca="1">IF(ISNUMBER(TradeDash[[#This Row],[Signal]]),MAX(IF(AND(TradeDash[[#This Row],[Signal]]=1,I165&lt;1),I165+$E$1,IF(AND(TradeDash[[#This Row],[Signal]]=0,I165&gt;0),I165-$E$1,IF(AND(TradeDash[[#This Row],[Signal]]=1,I165=1),I165,IF(AND(TradeDash[[#This Row],[Signal]]=0,I165=0),I165,0)))),0),"")</f>
        <v>1</v>
      </c>
      <c r="J166" s="3">
        <f ca="1">IF(ISNUMBER(TradeDash[[#This Row],[Position]]),TradeDash[[#This Row],[Position]]*D167,"")</f>
        <v>-1.9937075674780536E-2</v>
      </c>
      <c r="K166" s="7">
        <f ca="1">K165*IFERROR(1+TradeDash[[#This Row],[Port Return]],1)</f>
        <v>972877.04396277119</v>
      </c>
      <c r="L166" s="7">
        <f ca="1">IF(ISNUMBER(TradeDash[[#This Row],[Port Return]]),L165*(1+TradeDash[[#This Row],[Returns]]),L165)</f>
        <v>960095.38950715377</v>
      </c>
    </row>
    <row r="167" spans="1:12" x14ac:dyDescent="0.35">
      <c r="A167" s="1">
        <v>36724</v>
      </c>
      <c r="B167" s="16">
        <f>YEAR(TradeDash[[#This Row],[Date]])</f>
        <v>2000</v>
      </c>
      <c r="C167">
        <v>1479.65</v>
      </c>
      <c r="D167" s="3">
        <f>IFERROR(TradeDash[[#This Row],[Nifty]]/C166-1,"")</f>
        <v>-1.9937075674780536E-2</v>
      </c>
      <c r="E167">
        <f ca="1">IFERROR(AVERAGE(OFFSET(TradeDash[[#This Row],[Returns]],0,0,-n_days))/STDEV(OFFSET(TradeDash[[#This Row],[Returns]],0,0,-n_days)),"")</f>
        <v>-4.9288124791535527E-2</v>
      </c>
      <c r="F167">
        <f ca="1">IFERROR(AVERAGE(OFFSET(TradeDash[[#This Row],[Returns]],0,0,-n_days*2))/STDEV(OFFSET(TradeDash[[#This Row],[Returns]],0,0,-n_days*2)),"")</f>
        <v>0.32644962662577415</v>
      </c>
      <c r="G167">
        <f ca="1">IF(ISNUMBER(TradeDash[[#This Row],[2n day Sharpe]]),AVERAGE(TradeDash[[#This Row],[n day Sharpe]:[2n day Sharpe]]),"")</f>
        <v>0.1385807509171193</v>
      </c>
      <c r="H167">
        <f ca="1">IF(ISNUMBER(TradeDash[[#This Row],[Sharpe Average]]),IF(TradeDash[[#This Row],[Sharpe Average]]&gt;$G$1,1,0),"")</f>
        <v>1</v>
      </c>
      <c r="I167" s="2">
        <f ca="1">IF(ISNUMBER(TradeDash[[#This Row],[Signal]]),MAX(IF(AND(TradeDash[[#This Row],[Signal]]=1,I166&lt;1),I166+$E$1,IF(AND(TradeDash[[#This Row],[Signal]]=0,I166&gt;0),I166-$E$1,IF(AND(TradeDash[[#This Row],[Signal]]=1,I166=1),I166,IF(AND(TradeDash[[#This Row],[Signal]]=0,I166=0),I166,0)))),0),"")</f>
        <v>1</v>
      </c>
      <c r="J167" s="3">
        <f ca="1">IF(ISNUMBER(TradeDash[[#This Row],[Position]]),TradeDash[[#This Row],[Position]]*D168,"")</f>
        <v>-1.1185077552123945E-2</v>
      </c>
      <c r="K167" s="7">
        <f ca="1">K166*IFERROR(1+TradeDash[[#This Row],[Port Return]],1)</f>
        <v>961995.33877736644</v>
      </c>
      <c r="L167" s="7">
        <f ca="1">IF(ISNUMBER(TradeDash[[#This Row],[Port Return]]),L166*(1+TradeDash[[#This Row],[Returns]]),L166)</f>
        <v>940953.89507154177</v>
      </c>
    </row>
    <row r="168" spans="1:12" x14ac:dyDescent="0.35">
      <c r="A168" s="1">
        <v>36725</v>
      </c>
      <c r="B168" s="16">
        <f>YEAR(TradeDash[[#This Row],[Date]])</f>
        <v>2000</v>
      </c>
      <c r="C168">
        <v>1463.1</v>
      </c>
      <c r="D168" s="3">
        <f>IFERROR(TradeDash[[#This Row],[Nifty]]/C167-1,"")</f>
        <v>-1.1185077552123945E-2</v>
      </c>
      <c r="E168">
        <f ca="1">IFERROR(AVERAGE(OFFSET(TradeDash[[#This Row],[Returns]],0,0,-n_days))/STDEV(OFFSET(TradeDash[[#This Row],[Returns]],0,0,-n_days)),"")</f>
        <v>-0.11958479118589312</v>
      </c>
      <c r="F168">
        <f ca="1">IFERROR(AVERAGE(OFFSET(TradeDash[[#This Row],[Returns]],0,0,-n_days*2))/STDEV(OFFSET(TradeDash[[#This Row],[Returns]],0,0,-n_days*2)),"")</f>
        <v>0.31680790718807866</v>
      </c>
      <c r="G168">
        <f ca="1">IF(ISNUMBER(TradeDash[[#This Row],[2n day Sharpe]]),AVERAGE(TradeDash[[#This Row],[n day Sharpe]:[2n day Sharpe]]),"")</f>
        <v>9.8611558001092781E-2</v>
      </c>
      <c r="H168">
        <f ca="1">IF(ISNUMBER(TradeDash[[#This Row],[Sharpe Average]]),IF(TradeDash[[#This Row],[Sharpe Average]]&gt;$G$1,1,0),"")</f>
        <v>1</v>
      </c>
      <c r="I168" s="2">
        <f ca="1">IF(ISNUMBER(TradeDash[[#This Row],[Signal]]),MAX(IF(AND(TradeDash[[#This Row],[Signal]]=1,I167&lt;1),I167+$E$1,IF(AND(TradeDash[[#This Row],[Signal]]=0,I167&gt;0),I167-$E$1,IF(AND(TradeDash[[#This Row],[Signal]]=1,I167=1),I167,IF(AND(TradeDash[[#This Row],[Signal]]=0,I167=0),I167,0)))),0),"")</f>
        <v>1</v>
      </c>
      <c r="J168" s="3">
        <f ca="1">IF(ISNUMBER(TradeDash[[#This Row],[Position]]),TradeDash[[#This Row],[Position]]*D169,"")</f>
        <v>-1.8659011687512828E-2</v>
      </c>
      <c r="K168" s="7">
        <f ca="1">K167*IFERROR(1+TradeDash[[#This Row],[Port Return]],1)</f>
        <v>944045.45650778676</v>
      </c>
      <c r="L168" s="7">
        <f ca="1">IF(ISNUMBER(TradeDash[[#This Row],[Port Return]]),L167*(1+TradeDash[[#This Row],[Returns]]),L167)</f>
        <v>930429.25278219348</v>
      </c>
    </row>
    <row r="169" spans="1:12" x14ac:dyDescent="0.35">
      <c r="A169" s="1">
        <v>36726</v>
      </c>
      <c r="B169" s="16">
        <f>YEAR(TradeDash[[#This Row],[Date]])</f>
        <v>2000</v>
      </c>
      <c r="C169">
        <v>1435.8</v>
      </c>
      <c r="D169" s="3">
        <f>IFERROR(TradeDash[[#This Row],[Nifty]]/C168-1,"")</f>
        <v>-1.8659011687512828E-2</v>
      </c>
      <c r="E169">
        <f ca="1">IFERROR(AVERAGE(OFFSET(TradeDash[[#This Row],[Returns]],0,0,-n_days))/STDEV(OFFSET(TradeDash[[#This Row],[Returns]],0,0,-n_days)),"")</f>
        <v>-0.11082785792413223</v>
      </c>
      <c r="F169">
        <f ca="1">IFERROR(AVERAGE(OFFSET(TradeDash[[#This Row],[Returns]],0,0,-n_days*2))/STDEV(OFFSET(TradeDash[[#This Row],[Returns]],0,0,-n_days*2)),"")</f>
        <v>0.26026061049449295</v>
      </c>
      <c r="G169">
        <f ca="1">IF(ISNUMBER(TradeDash[[#This Row],[2n day Sharpe]]),AVERAGE(TradeDash[[#This Row],[n day Sharpe]:[2n day Sharpe]]),"")</f>
        <v>7.4716376285180353E-2</v>
      </c>
      <c r="H169">
        <f ca="1">IF(ISNUMBER(TradeDash[[#This Row],[Sharpe Average]]),IF(TradeDash[[#This Row],[Sharpe Average]]&gt;$G$1,1,0),"")</f>
        <v>1</v>
      </c>
      <c r="I169" s="2">
        <f ca="1">IF(ISNUMBER(TradeDash[[#This Row],[Signal]]),MAX(IF(AND(TradeDash[[#This Row],[Signal]]=1,I168&lt;1),I168+$E$1,IF(AND(TradeDash[[#This Row],[Signal]]=0,I168&gt;0),I168-$E$1,IF(AND(TradeDash[[#This Row],[Signal]]=1,I168=1),I168,IF(AND(TradeDash[[#This Row],[Signal]]=0,I168=0),I168,0)))),0),"")</f>
        <v>1</v>
      </c>
      <c r="J169" s="3">
        <f ca="1">IF(ISNUMBER(TradeDash[[#This Row],[Position]]),TradeDash[[#This Row],[Position]]*D170,"")</f>
        <v>-8.0791196545478838E-3</v>
      </c>
      <c r="K169" s="7">
        <f ca="1">K168*IFERROR(1+TradeDash[[#This Row],[Port Return]],1)</f>
        <v>936418.40030532808</v>
      </c>
      <c r="L169" s="7">
        <f ca="1">IF(ISNUMBER(TradeDash[[#This Row],[Port Return]]),L168*(1+TradeDash[[#This Row],[Returns]]),L168)</f>
        <v>913068.36248012667</v>
      </c>
    </row>
    <row r="170" spans="1:12" x14ac:dyDescent="0.35">
      <c r="A170" s="1">
        <v>36727</v>
      </c>
      <c r="B170" s="16">
        <f>YEAR(TradeDash[[#This Row],[Date]])</f>
        <v>2000</v>
      </c>
      <c r="C170">
        <v>1424.2</v>
      </c>
      <c r="D170" s="3">
        <f>IFERROR(TradeDash[[#This Row],[Nifty]]/C169-1,"")</f>
        <v>-8.0791196545478838E-3</v>
      </c>
      <c r="E170">
        <f ca="1">IFERROR(AVERAGE(OFFSET(TradeDash[[#This Row],[Returns]],0,0,-n_days))/STDEV(OFFSET(TradeDash[[#This Row],[Returns]],0,0,-n_days)),"")</f>
        <v>-0.18648580902645329</v>
      </c>
      <c r="F170">
        <f ca="1">IFERROR(AVERAGE(OFFSET(TradeDash[[#This Row],[Returns]],0,0,-n_days*2))/STDEV(OFFSET(TradeDash[[#This Row],[Returns]],0,0,-n_days*2)),"")</f>
        <v>0.22926266720155475</v>
      </c>
      <c r="G170">
        <f ca="1">IF(ISNUMBER(TradeDash[[#This Row],[2n day Sharpe]]),AVERAGE(TradeDash[[#This Row],[n day Sharpe]:[2n day Sharpe]]),"")</f>
        <v>2.1388429087550731E-2</v>
      </c>
      <c r="H170">
        <f ca="1">IF(ISNUMBER(TradeDash[[#This Row],[Sharpe Average]]),IF(TradeDash[[#This Row],[Sharpe Average]]&gt;$G$1,1,0),"")</f>
        <v>1</v>
      </c>
      <c r="I170" s="2">
        <f ca="1">IF(ISNUMBER(TradeDash[[#This Row],[Signal]]),MAX(IF(AND(TradeDash[[#This Row],[Signal]]=1,I169&lt;1),I169+$E$1,IF(AND(TradeDash[[#This Row],[Signal]]=0,I169&gt;0),I169-$E$1,IF(AND(TradeDash[[#This Row],[Signal]]=1,I169=1),I169,IF(AND(TradeDash[[#This Row],[Signal]]=0,I169=0),I169,0)))),0),"")</f>
        <v>1</v>
      </c>
      <c r="J170" s="3">
        <f ca="1">IF(ISNUMBER(TradeDash[[#This Row],[Position]]),TradeDash[[#This Row],[Position]]*D171,"")</f>
        <v>-1.8922904086504766E-2</v>
      </c>
      <c r="K170" s="7">
        <f ca="1">K169*IFERROR(1+TradeDash[[#This Row],[Port Return]],1)</f>
        <v>918698.64473151218</v>
      </c>
      <c r="L170" s="7">
        <f ca="1">IF(ISNUMBER(TradeDash[[#This Row],[Port Return]]),L169*(1+TradeDash[[#This Row],[Returns]]),L169)</f>
        <v>905691.57392686768</v>
      </c>
    </row>
    <row r="171" spans="1:12" x14ac:dyDescent="0.35">
      <c r="A171" s="1">
        <v>36728</v>
      </c>
      <c r="B171" s="16">
        <f>YEAR(TradeDash[[#This Row],[Date]])</f>
        <v>2000</v>
      </c>
      <c r="C171">
        <v>1397.25</v>
      </c>
      <c r="D171" s="3">
        <f>IFERROR(TradeDash[[#This Row],[Nifty]]/C170-1,"")</f>
        <v>-1.8922904086504766E-2</v>
      </c>
      <c r="E171">
        <f ca="1">IFERROR(AVERAGE(OFFSET(TradeDash[[#This Row],[Returns]],0,0,-n_days))/STDEV(OFFSET(TradeDash[[#This Row],[Returns]],0,0,-n_days)),"")</f>
        <v>-0.21347142929347115</v>
      </c>
      <c r="F171">
        <f ca="1">IFERROR(AVERAGE(OFFSET(TradeDash[[#This Row],[Returns]],0,0,-n_days*2))/STDEV(OFFSET(TradeDash[[#This Row],[Returns]],0,0,-n_days*2)),"")</f>
        <v>0.15943815858918417</v>
      </c>
      <c r="G171">
        <f ca="1">IF(ISNUMBER(TradeDash[[#This Row],[2n day Sharpe]]),AVERAGE(TradeDash[[#This Row],[n day Sharpe]:[2n day Sharpe]]),"")</f>
        <v>-2.7016635352143492E-2</v>
      </c>
      <c r="H171">
        <f ca="1">IF(ISNUMBER(TradeDash[[#This Row],[Sharpe Average]]),IF(TradeDash[[#This Row],[Sharpe Average]]&gt;$G$1,1,0),"")</f>
        <v>0</v>
      </c>
      <c r="I171" s="2">
        <f ca="1">IF(ISNUMBER(TradeDash[[#This Row],[Signal]]),MAX(IF(AND(TradeDash[[#This Row],[Signal]]=1,I170&lt;1),I170+$E$1,IF(AND(TradeDash[[#This Row],[Signal]]=0,I170&gt;0),I170-$E$1,IF(AND(TradeDash[[#This Row],[Signal]]=1,I170=1),I170,IF(AND(TradeDash[[#This Row],[Signal]]=0,I170=0),I170,0)))),0),"")</f>
        <v>0.8</v>
      </c>
      <c r="J171" s="3">
        <f ca="1">IF(ISNUMBER(TradeDash[[#This Row],[Position]]),TradeDash[[#This Row],[Position]]*D172,"")</f>
        <v>-4.5517981749865835E-2</v>
      </c>
      <c r="K171" s="7">
        <f ca="1">K170*IFERROR(1+TradeDash[[#This Row],[Port Return]],1)</f>
        <v>876881.33658699668</v>
      </c>
      <c r="L171" s="7">
        <f ca="1">IF(ISNUMBER(TradeDash[[#This Row],[Port Return]]),L170*(1+TradeDash[[#This Row],[Returns]]),L170)</f>
        <v>888553.25914149405</v>
      </c>
    </row>
    <row r="172" spans="1:12" x14ac:dyDescent="0.35">
      <c r="A172" s="1">
        <v>36731</v>
      </c>
      <c r="B172" s="16">
        <f>YEAR(TradeDash[[#This Row],[Date]])</f>
        <v>2000</v>
      </c>
      <c r="C172">
        <v>1317.75</v>
      </c>
      <c r="D172" s="3">
        <f>IFERROR(TradeDash[[#This Row],[Nifty]]/C171-1,"")</f>
        <v>-5.689747718733229E-2</v>
      </c>
      <c r="E172">
        <f ca="1">IFERROR(AVERAGE(OFFSET(TradeDash[[#This Row],[Returns]],0,0,-n_days))/STDEV(OFFSET(TradeDash[[#This Row],[Returns]],0,0,-n_days)),"")</f>
        <v>-0.27746096826382333</v>
      </c>
      <c r="F172">
        <f ca="1">IFERROR(AVERAGE(OFFSET(TradeDash[[#This Row],[Returns]],0,0,-n_days*2))/STDEV(OFFSET(TradeDash[[#This Row],[Returns]],0,0,-n_days*2)),"")</f>
        <v>1.5865560189908152E-2</v>
      </c>
      <c r="G172">
        <f ca="1">IF(ISNUMBER(TradeDash[[#This Row],[2n day Sharpe]]),AVERAGE(TradeDash[[#This Row],[n day Sharpe]:[2n day Sharpe]]),"")</f>
        <v>-0.13079770403695759</v>
      </c>
      <c r="H172">
        <f ca="1">IF(ISNUMBER(TradeDash[[#This Row],[Sharpe Average]]),IF(TradeDash[[#This Row],[Sharpe Average]]&gt;$G$1,1,0),"")</f>
        <v>0</v>
      </c>
      <c r="I172" s="2">
        <f ca="1">IF(ISNUMBER(TradeDash[[#This Row],[Signal]]),MAX(IF(AND(TradeDash[[#This Row],[Signal]]=1,I171&lt;1),I171+$E$1,IF(AND(TradeDash[[#This Row],[Signal]]=0,I171&gt;0),I171-$E$1,IF(AND(TradeDash[[#This Row],[Signal]]=1,I171=1),I171,IF(AND(TradeDash[[#This Row],[Signal]]=0,I171=0),I171,0)))),0),"")</f>
        <v>0.60000000000000009</v>
      </c>
      <c r="J172" s="3">
        <f ca="1">IF(ISNUMBER(TradeDash[[#This Row],[Position]]),TradeDash[[#This Row],[Position]]*D173,"")</f>
        <v>1.4183266932271012E-2</v>
      </c>
      <c r="K172" s="7">
        <f ca="1">K171*IFERROR(1+TradeDash[[#This Row],[Port Return]],1)</f>
        <v>889318.37865173665</v>
      </c>
      <c r="L172" s="7">
        <f ca="1">IF(ISNUMBER(TradeDash[[#This Row],[Port Return]]),L171*(1+TradeDash[[#This Row],[Returns]]),L171)</f>
        <v>837996.82034976117</v>
      </c>
    </row>
    <row r="173" spans="1:12" x14ac:dyDescent="0.35">
      <c r="A173" s="1">
        <v>36732</v>
      </c>
      <c r="B173" s="16">
        <f>YEAR(TradeDash[[#This Row],[Date]])</f>
        <v>2000</v>
      </c>
      <c r="C173">
        <v>1348.9</v>
      </c>
      <c r="D173" s="3">
        <f>IFERROR(TradeDash[[#This Row],[Nifty]]/C172-1,"")</f>
        <v>2.3638778220451684E-2</v>
      </c>
      <c r="E173">
        <f ca="1">IFERROR(AVERAGE(OFFSET(TradeDash[[#This Row],[Returns]],0,0,-n_days))/STDEV(OFFSET(TradeDash[[#This Row],[Returns]],0,0,-n_days)),"")</f>
        <v>-0.19979440364268183</v>
      </c>
      <c r="F173">
        <f ca="1">IFERROR(AVERAGE(OFFSET(TradeDash[[#This Row],[Returns]],0,0,-n_days*2))/STDEV(OFFSET(TradeDash[[#This Row],[Returns]],0,0,-n_days*2)),"")</f>
        <v>1.2802277872115134E-2</v>
      </c>
      <c r="G173">
        <f ca="1">IF(ISNUMBER(TradeDash[[#This Row],[2n day Sharpe]]),AVERAGE(TradeDash[[#This Row],[n day Sharpe]:[2n day Sharpe]]),"")</f>
        <v>-9.3496062885283351E-2</v>
      </c>
      <c r="H173">
        <f ca="1">IF(ISNUMBER(TradeDash[[#This Row],[Sharpe Average]]),IF(TradeDash[[#This Row],[Sharpe Average]]&gt;$G$1,1,0),"")</f>
        <v>0</v>
      </c>
      <c r="I173" s="2">
        <f ca="1">IF(ISNUMBER(TradeDash[[#This Row],[Signal]]),MAX(IF(AND(TradeDash[[#This Row],[Signal]]=1,I172&lt;1),I172+$E$1,IF(AND(TradeDash[[#This Row],[Signal]]=0,I172&gt;0),I172-$E$1,IF(AND(TradeDash[[#This Row],[Signal]]=1,I172=1),I172,IF(AND(TradeDash[[#This Row],[Signal]]=0,I172=0),I172,0)))),0),"")</f>
        <v>0.40000000000000008</v>
      </c>
      <c r="J173" s="3">
        <f ca="1">IF(ISNUMBER(TradeDash[[#This Row],[Position]]),TradeDash[[#This Row],[Position]]*D174,"")</f>
        <v>-9.0888872414560239E-3</v>
      </c>
      <c r="K173" s="7">
        <f ca="1">K172*IFERROR(1+TradeDash[[#This Row],[Port Return]],1)</f>
        <v>881235.46418641647</v>
      </c>
      <c r="L173" s="7">
        <f ca="1">IF(ISNUMBER(TradeDash[[#This Row],[Port Return]]),L172*(1+TradeDash[[#This Row],[Returns]]),L172)</f>
        <v>857806.04133545281</v>
      </c>
    </row>
    <row r="174" spans="1:12" x14ac:dyDescent="0.35">
      <c r="A174" s="1">
        <v>36733</v>
      </c>
      <c r="B174" s="16">
        <f>YEAR(TradeDash[[#This Row],[Date]])</f>
        <v>2000</v>
      </c>
      <c r="C174">
        <v>1318.25</v>
      </c>
      <c r="D174" s="3">
        <f>IFERROR(TradeDash[[#This Row],[Nifty]]/C173-1,"")</f>
        <v>-2.2722218103640057E-2</v>
      </c>
      <c r="E174">
        <f ca="1">IFERROR(AVERAGE(OFFSET(TradeDash[[#This Row],[Returns]],0,0,-n_days))/STDEV(OFFSET(TradeDash[[#This Row],[Returns]],0,0,-n_days)),"")</f>
        <v>-0.2904522124720087</v>
      </c>
      <c r="F174">
        <f ca="1">IFERROR(AVERAGE(OFFSET(TradeDash[[#This Row],[Returns]],0,0,-n_days*2))/STDEV(OFFSET(TradeDash[[#This Row],[Returns]],0,0,-n_days*2)),"")</f>
        <v>-5.9812727188011665E-2</v>
      </c>
      <c r="G174">
        <f ca="1">IF(ISNUMBER(TradeDash[[#This Row],[2n day Sharpe]]),AVERAGE(TradeDash[[#This Row],[n day Sharpe]:[2n day Sharpe]]),"")</f>
        <v>-0.17513246983001018</v>
      </c>
      <c r="H174">
        <f ca="1">IF(ISNUMBER(TradeDash[[#This Row],[Sharpe Average]]),IF(TradeDash[[#This Row],[Sharpe Average]]&gt;$G$1,1,0),"")</f>
        <v>0</v>
      </c>
      <c r="I174" s="2">
        <f ca="1">IF(ISNUMBER(TradeDash[[#This Row],[Signal]]),MAX(IF(AND(TradeDash[[#This Row],[Signal]]=1,I173&lt;1),I173+$E$1,IF(AND(TradeDash[[#This Row],[Signal]]=0,I173&gt;0),I173-$E$1,IF(AND(TradeDash[[#This Row],[Signal]]=1,I173=1),I173,IF(AND(TradeDash[[#This Row],[Signal]]=0,I173=0),I173,0)))),0),"")</f>
        <v>0.20000000000000007</v>
      </c>
      <c r="J174" s="3">
        <f ca="1">IF(ISNUMBER(TradeDash[[#This Row],[Position]]),TradeDash[[#This Row],[Position]]*D175,"")</f>
        <v>3.0039825526265952E-3</v>
      </c>
      <c r="K174" s="7">
        <f ca="1">K173*IFERROR(1+TradeDash[[#This Row],[Port Return]],1)</f>
        <v>883882.68014558835</v>
      </c>
      <c r="L174" s="7">
        <f ca="1">IF(ISNUMBER(TradeDash[[#This Row],[Port Return]]),L173*(1+TradeDash[[#This Row],[Returns]]),L173)</f>
        <v>838314.78537360858</v>
      </c>
    </row>
    <row r="175" spans="1:12" x14ac:dyDescent="0.35">
      <c r="A175" s="1">
        <v>36734</v>
      </c>
      <c r="B175" s="16">
        <f>YEAR(TradeDash[[#This Row],[Date]])</f>
        <v>2000</v>
      </c>
      <c r="C175">
        <v>1338.05</v>
      </c>
      <c r="D175" s="3">
        <f>IFERROR(TradeDash[[#This Row],[Nifty]]/C174-1,"")</f>
        <v>1.501991276313297E-2</v>
      </c>
      <c r="E175">
        <f ca="1">IFERROR(AVERAGE(OFFSET(TradeDash[[#This Row],[Returns]],0,0,-n_days))/STDEV(OFFSET(TradeDash[[#This Row],[Returns]],0,0,-n_days)),"")</f>
        <v>-0.2911339378124434</v>
      </c>
      <c r="F175">
        <f ca="1">IFERROR(AVERAGE(OFFSET(TradeDash[[#This Row],[Returns]],0,0,-n_days*2))/STDEV(OFFSET(TradeDash[[#This Row],[Returns]],0,0,-n_days*2)),"")</f>
        <v>-3.9594469385756054E-3</v>
      </c>
      <c r="G175">
        <f ca="1">IF(ISNUMBER(TradeDash[[#This Row],[2n day Sharpe]]),AVERAGE(TradeDash[[#This Row],[n day Sharpe]:[2n day Sharpe]]),"")</f>
        <v>-0.14754669237550949</v>
      </c>
      <c r="H175">
        <f ca="1">IF(ISNUMBER(TradeDash[[#This Row],[Sharpe Average]]),IF(TradeDash[[#This Row],[Sharpe Average]]&gt;$G$1,1,0),"")</f>
        <v>0</v>
      </c>
      <c r="I175" s="2">
        <f ca="1">IF(ISNUMBER(TradeDash[[#This Row],[Signal]]),MAX(IF(AND(TradeDash[[#This Row],[Signal]]=1,I174&lt;1),I174+$E$1,IF(AND(TradeDash[[#This Row],[Signal]]=0,I174&gt;0),I174-$E$1,IF(AND(TradeDash[[#This Row],[Signal]]=1,I174=1),I174,IF(AND(TradeDash[[#This Row],[Signal]]=0,I174=0),I174,0)))),0),"")</f>
        <v>5.5511151231257827E-17</v>
      </c>
      <c r="J175" s="3">
        <f ca="1">IF(ISNUMBER(TradeDash[[#This Row],[Position]]),TradeDash[[#This Row],[Position]]*D176,"")</f>
        <v>-1.7631806937920579E-19</v>
      </c>
      <c r="K175" s="7">
        <f ca="1">K174*IFERROR(1+TradeDash[[#This Row],[Port Return]],1)</f>
        <v>883882.68014558835</v>
      </c>
      <c r="L175" s="7">
        <f ca="1">IF(ISNUMBER(TradeDash[[#This Row],[Port Return]]),L174*(1+TradeDash[[#This Row],[Returns]]),L174)</f>
        <v>850906.20031796477</v>
      </c>
    </row>
    <row r="176" spans="1:12" x14ac:dyDescent="0.35">
      <c r="A176" s="1">
        <v>36735</v>
      </c>
      <c r="B176" s="16">
        <f>YEAR(TradeDash[[#This Row],[Date]])</f>
        <v>2000</v>
      </c>
      <c r="C176">
        <v>1333.8</v>
      </c>
      <c r="D176" s="3">
        <f>IFERROR(TradeDash[[#This Row],[Nifty]]/C175-1,"")</f>
        <v>-3.1762639662195058E-3</v>
      </c>
      <c r="E176">
        <f ca="1">IFERROR(AVERAGE(OFFSET(TradeDash[[#This Row],[Returns]],0,0,-n_days))/STDEV(OFFSET(TradeDash[[#This Row],[Returns]],0,0,-n_days)),"")</f>
        <v>-0.26293113218650643</v>
      </c>
      <c r="F176">
        <f ca="1">IFERROR(AVERAGE(OFFSET(TradeDash[[#This Row],[Returns]],0,0,-n_days*2))/STDEV(OFFSET(TradeDash[[#This Row],[Returns]],0,0,-n_days*2)),"")</f>
        <v>-5.5721574005538947E-2</v>
      </c>
      <c r="G176">
        <f ca="1">IF(ISNUMBER(TradeDash[[#This Row],[2n day Sharpe]]),AVERAGE(TradeDash[[#This Row],[n day Sharpe]:[2n day Sharpe]]),"")</f>
        <v>-0.15932635309602269</v>
      </c>
      <c r="H176">
        <f ca="1">IF(ISNUMBER(TradeDash[[#This Row],[Sharpe Average]]),IF(TradeDash[[#This Row],[Sharpe Average]]&gt;$G$1,1,0),"")</f>
        <v>0</v>
      </c>
      <c r="I176" s="2">
        <f ca="1">IF(ISNUMBER(TradeDash[[#This Row],[Signal]]),MAX(IF(AND(TradeDash[[#This Row],[Signal]]=1,I175&lt;1),I175+$E$1,IF(AND(TradeDash[[#This Row],[Signal]]=0,I175&gt;0),I175-$E$1,IF(AND(TradeDash[[#This Row],[Signal]]=1,I175=1),I175,IF(AND(TradeDash[[#This Row],[Signal]]=0,I175=0),I175,0)))),0),"")</f>
        <v>0</v>
      </c>
      <c r="J176" s="3">
        <f ca="1">IF(ISNUMBER(TradeDash[[#This Row],[Position]]),TradeDash[[#This Row],[Position]]*D177,"")</f>
        <v>0</v>
      </c>
      <c r="K176" s="7">
        <f ca="1">K175*IFERROR(1+TradeDash[[#This Row],[Port Return]],1)</f>
        <v>883882.68014558835</v>
      </c>
      <c r="L176" s="7">
        <f ca="1">IF(ISNUMBER(TradeDash[[#This Row],[Port Return]]),L175*(1+TradeDash[[#This Row],[Returns]]),L175)</f>
        <v>848203.49761526205</v>
      </c>
    </row>
    <row r="177" spans="1:12" x14ac:dyDescent="0.35">
      <c r="A177" s="1">
        <v>36738</v>
      </c>
      <c r="B177" s="16">
        <f>YEAR(TradeDash[[#This Row],[Date]])</f>
        <v>2000</v>
      </c>
      <c r="C177">
        <v>1332.85</v>
      </c>
      <c r="D177" s="3">
        <f>IFERROR(TradeDash[[#This Row],[Nifty]]/C176-1,"")</f>
        <v>-7.1225071225078374E-4</v>
      </c>
      <c r="E177">
        <f ca="1">IFERROR(AVERAGE(OFFSET(TradeDash[[#This Row],[Returns]],0,0,-n_days))/STDEV(OFFSET(TradeDash[[#This Row],[Returns]],0,0,-n_days)),"")</f>
        <v>-0.32127939886714535</v>
      </c>
      <c r="F177">
        <f ca="1">IFERROR(AVERAGE(OFFSET(TradeDash[[#This Row],[Returns]],0,0,-n_days*2))/STDEV(OFFSET(TradeDash[[#This Row],[Returns]],0,0,-n_days*2)),"")</f>
        <v>-7.4647375236082905E-2</v>
      </c>
      <c r="G177">
        <f ca="1">IF(ISNUMBER(TradeDash[[#This Row],[2n day Sharpe]]),AVERAGE(TradeDash[[#This Row],[n day Sharpe]:[2n day Sharpe]]),"")</f>
        <v>-0.19796338705161412</v>
      </c>
      <c r="H177">
        <f ca="1">IF(ISNUMBER(TradeDash[[#This Row],[Sharpe Average]]),IF(TradeDash[[#This Row],[Sharpe Average]]&gt;$G$1,1,0),"")</f>
        <v>0</v>
      </c>
      <c r="I177" s="2">
        <f ca="1">IF(ISNUMBER(TradeDash[[#This Row],[Signal]]),MAX(IF(AND(TradeDash[[#This Row],[Signal]]=1,I176&lt;1),I176+$E$1,IF(AND(TradeDash[[#This Row],[Signal]]=0,I176&gt;0),I176-$E$1,IF(AND(TradeDash[[#This Row],[Signal]]=1,I176=1),I176,IF(AND(TradeDash[[#This Row],[Signal]]=0,I176=0),I176,0)))),0),"")</f>
        <v>0</v>
      </c>
      <c r="J177" s="3">
        <f ca="1">IF(ISNUMBER(TradeDash[[#This Row],[Position]]),TradeDash[[#This Row],[Position]]*D178,"")</f>
        <v>0</v>
      </c>
      <c r="K177" s="7">
        <f ca="1">K176*IFERROR(1+TradeDash[[#This Row],[Port Return]],1)</f>
        <v>883882.68014558835</v>
      </c>
      <c r="L177" s="7">
        <f ca="1">IF(ISNUMBER(TradeDash[[#This Row],[Port Return]]),L176*(1+TradeDash[[#This Row],[Returns]]),L176)</f>
        <v>847599.36406995193</v>
      </c>
    </row>
    <row r="178" spans="1:12" x14ac:dyDescent="0.35">
      <c r="A178" s="1">
        <v>36739</v>
      </c>
      <c r="B178" s="16">
        <f>YEAR(TradeDash[[#This Row],[Date]])</f>
        <v>2000</v>
      </c>
      <c r="C178">
        <v>1326.85</v>
      </c>
      <c r="D178" s="3">
        <f>IFERROR(TradeDash[[#This Row],[Nifty]]/C177-1,"")</f>
        <v>-4.5016318415425083E-3</v>
      </c>
      <c r="E178">
        <f ca="1">IFERROR(AVERAGE(OFFSET(TradeDash[[#This Row],[Returns]],0,0,-n_days))/STDEV(OFFSET(TradeDash[[#This Row],[Returns]],0,0,-n_days)),"")</f>
        <v>-0.37422091239896377</v>
      </c>
      <c r="F178">
        <f ca="1">IFERROR(AVERAGE(OFFSET(TradeDash[[#This Row],[Returns]],0,0,-n_days*2))/STDEV(OFFSET(TradeDash[[#This Row],[Returns]],0,0,-n_days*2)),"")</f>
        <v>-0.10186564189452077</v>
      </c>
      <c r="G178">
        <f ca="1">IF(ISNUMBER(TradeDash[[#This Row],[2n day Sharpe]]),AVERAGE(TradeDash[[#This Row],[n day Sharpe]:[2n day Sharpe]]),"")</f>
        <v>-0.23804327714674228</v>
      </c>
      <c r="H178">
        <f ca="1">IF(ISNUMBER(TradeDash[[#This Row],[Sharpe Average]]),IF(TradeDash[[#This Row],[Sharpe Average]]&gt;$G$1,1,0),"")</f>
        <v>0</v>
      </c>
      <c r="I178" s="2">
        <f ca="1">IF(ISNUMBER(TradeDash[[#This Row],[Signal]]),MAX(IF(AND(TradeDash[[#This Row],[Signal]]=1,I177&lt;1),I177+$E$1,IF(AND(TradeDash[[#This Row],[Signal]]=0,I177&gt;0),I177-$E$1,IF(AND(TradeDash[[#This Row],[Signal]]=1,I177=1),I177,IF(AND(TradeDash[[#This Row],[Signal]]=0,I177=0),I177,0)))),0),"")</f>
        <v>0</v>
      </c>
      <c r="J178" s="3">
        <f ca="1">IF(ISNUMBER(TradeDash[[#This Row],[Position]]),TradeDash[[#This Row],[Position]]*D179,"")</f>
        <v>0</v>
      </c>
      <c r="K178" s="7">
        <f ca="1">K177*IFERROR(1+TradeDash[[#This Row],[Port Return]],1)</f>
        <v>883882.68014558835</v>
      </c>
      <c r="L178" s="7">
        <f ca="1">IF(ISNUMBER(TradeDash[[#This Row],[Port Return]]),L177*(1+TradeDash[[#This Row],[Returns]]),L177)</f>
        <v>843783.78378378344</v>
      </c>
    </row>
    <row r="179" spans="1:12" x14ac:dyDescent="0.35">
      <c r="A179" s="1">
        <v>36740</v>
      </c>
      <c r="B179" s="16">
        <f>YEAR(TradeDash[[#This Row],[Date]])</f>
        <v>2000</v>
      </c>
      <c r="C179">
        <v>1331.9</v>
      </c>
      <c r="D179" s="3">
        <f>IFERROR(TradeDash[[#This Row],[Nifty]]/C178-1,"")</f>
        <v>3.8060067076159942E-3</v>
      </c>
      <c r="E179">
        <f ca="1">IFERROR(AVERAGE(OFFSET(TradeDash[[#This Row],[Returns]],0,0,-n_days))/STDEV(OFFSET(TradeDash[[#This Row],[Returns]],0,0,-n_days)),"")</f>
        <v>-0.39756244738111024</v>
      </c>
      <c r="F179">
        <f ca="1">IFERROR(AVERAGE(OFFSET(TradeDash[[#This Row],[Returns]],0,0,-n_days*2))/STDEV(OFFSET(TradeDash[[#This Row],[Returns]],0,0,-n_days*2)),"")</f>
        <v>-0.10558899248007433</v>
      </c>
      <c r="G179">
        <f ca="1">IF(ISNUMBER(TradeDash[[#This Row],[2n day Sharpe]]),AVERAGE(TradeDash[[#This Row],[n day Sharpe]:[2n day Sharpe]]),"")</f>
        <v>-0.2515757199305923</v>
      </c>
      <c r="H179">
        <f ca="1">IF(ISNUMBER(TradeDash[[#This Row],[Sharpe Average]]),IF(TradeDash[[#This Row],[Sharpe Average]]&gt;$G$1,1,0),"")</f>
        <v>0</v>
      </c>
      <c r="I179" s="2">
        <f ca="1">IF(ISNUMBER(TradeDash[[#This Row],[Signal]]),MAX(IF(AND(TradeDash[[#This Row],[Signal]]=1,I178&lt;1),I178+$E$1,IF(AND(TradeDash[[#This Row],[Signal]]=0,I178&gt;0),I178-$E$1,IF(AND(TradeDash[[#This Row],[Signal]]=1,I178=1),I178,IF(AND(TradeDash[[#This Row],[Signal]]=0,I178=0),I178,0)))),0),"")</f>
        <v>0</v>
      </c>
      <c r="J179" s="3">
        <f ca="1">IF(ISNUMBER(TradeDash[[#This Row],[Position]]),TradeDash[[#This Row],[Position]]*D180,"")</f>
        <v>0</v>
      </c>
      <c r="K179" s="7">
        <f ca="1">K178*IFERROR(1+TradeDash[[#This Row],[Port Return]],1)</f>
        <v>883882.68014558835</v>
      </c>
      <c r="L179" s="7">
        <f ca="1">IF(ISNUMBER(TradeDash[[#This Row],[Port Return]]),L178*(1+TradeDash[[#This Row],[Returns]]),L178)</f>
        <v>846995.23052464216</v>
      </c>
    </row>
    <row r="180" spans="1:12" x14ac:dyDescent="0.35">
      <c r="A180" s="1">
        <v>36741</v>
      </c>
      <c r="B180" s="16">
        <f>YEAR(TradeDash[[#This Row],[Date]])</f>
        <v>2000</v>
      </c>
      <c r="C180">
        <v>1321.25</v>
      </c>
      <c r="D180" s="3">
        <f>IFERROR(TradeDash[[#This Row],[Nifty]]/C179-1,"")</f>
        <v>-7.9960958029883233E-3</v>
      </c>
      <c r="E180">
        <f ca="1">IFERROR(AVERAGE(OFFSET(TradeDash[[#This Row],[Returns]],0,0,-n_days))/STDEV(OFFSET(TradeDash[[#This Row],[Returns]],0,0,-n_days)),"")</f>
        <v>-0.40330033647674879</v>
      </c>
      <c r="F180">
        <f ca="1">IFERROR(AVERAGE(OFFSET(TradeDash[[#This Row],[Returns]],0,0,-n_days*2))/STDEV(OFFSET(TradeDash[[#This Row],[Returns]],0,0,-n_days*2)),"")</f>
        <v>-0.16047651059367443</v>
      </c>
      <c r="G180">
        <f ca="1">IF(ISNUMBER(TradeDash[[#This Row],[2n day Sharpe]]),AVERAGE(TradeDash[[#This Row],[n day Sharpe]:[2n day Sharpe]]),"")</f>
        <v>-0.2818884235352116</v>
      </c>
      <c r="H180">
        <f ca="1">IF(ISNUMBER(TradeDash[[#This Row],[Sharpe Average]]),IF(TradeDash[[#This Row],[Sharpe Average]]&gt;$G$1,1,0),"")</f>
        <v>0</v>
      </c>
      <c r="I180" s="2">
        <f ca="1">IF(ISNUMBER(TradeDash[[#This Row],[Signal]]),MAX(IF(AND(TradeDash[[#This Row],[Signal]]=1,I179&lt;1),I179+$E$1,IF(AND(TradeDash[[#This Row],[Signal]]=0,I179&gt;0),I179-$E$1,IF(AND(TradeDash[[#This Row],[Signal]]=1,I179=1),I179,IF(AND(TradeDash[[#This Row],[Signal]]=0,I179=0),I179,0)))),0),"")</f>
        <v>0</v>
      </c>
      <c r="J180" s="3">
        <f ca="1">IF(ISNUMBER(TradeDash[[#This Row],[Position]]),TradeDash[[#This Row],[Position]]*D181,"")</f>
        <v>0</v>
      </c>
      <c r="K180" s="7">
        <f ca="1">K179*IFERROR(1+TradeDash[[#This Row],[Port Return]],1)</f>
        <v>883882.68014558835</v>
      </c>
      <c r="L180" s="7">
        <f ca="1">IF(ISNUMBER(TradeDash[[#This Row],[Port Return]]),L179*(1+TradeDash[[#This Row],[Returns]]),L179)</f>
        <v>840222.57551669294</v>
      </c>
    </row>
    <row r="181" spans="1:12" x14ac:dyDescent="0.35">
      <c r="A181" s="1">
        <v>36742</v>
      </c>
      <c r="B181" s="16">
        <f>YEAR(TradeDash[[#This Row],[Date]])</f>
        <v>2000</v>
      </c>
      <c r="C181">
        <v>1318.55</v>
      </c>
      <c r="D181" s="3">
        <f>IFERROR(TradeDash[[#This Row],[Nifty]]/C180-1,"")</f>
        <v>-2.0435193945128605E-3</v>
      </c>
      <c r="E181">
        <f ca="1">IFERROR(AVERAGE(OFFSET(TradeDash[[#This Row],[Returns]],0,0,-n_days))/STDEV(OFFSET(TradeDash[[#This Row],[Returns]],0,0,-n_days)),"")</f>
        <v>-0.41219854031395792</v>
      </c>
      <c r="F181">
        <f ca="1">IFERROR(AVERAGE(OFFSET(TradeDash[[#This Row],[Returns]],0,0,-n_days*2))/STDEV(OFFSET(TradeDash[[#This Row],[Returns]],0,0,-n_days*2)),"")</f>
        <v>-0.16804430565800405</v>
      </c>
      <c r="G181">
        <f ca="1">IF(ISNUMBER(TradeDash[[#This Row],[2n day Sharpe]]),AVERAGE(TradeDash[[#This Row],[n day Sharpe]:[2n day Sharpe]]),"")</f>
        <v>-0.29012142298598098</v>
      </c>
      <c r="H181">
        <f ca="1">IF(ISNUMBER(TradeDash[[#This Row],[Sharpe Average]]),IF(TradeDash[[#This Row],[Sharpe Average]]&gt;$G$1,1,0),"")</f>
        <v>0</v>
      </c>
      <c r="I181" s="2">
        <f ca="1">IF(ISNUMBER(TradeDash[[#This Row],[Signal]]),MAX(IF(AND(TradeDash[[#This Row],[Signal]]=1,I180&lt;1),I180+$E$1,IF(AND(TradeDash[[#This Row],[Signal]]=0,I180&gt;0),I180-$E$1,IF(AND(TradeDash[[#This Row],[Signal]]=1,I180=1),I180,IF(AND(TradeDash[[#This Row],[Signal]]=0,I180=0),I180,0)))),0),"")</f>
        <v>0</v>
      </c>
      <c r="J181" s="3">
        <f ca="1">IF(ISNUMBER(TradeDash[[#This Row],[Position]]),TradeDash[[#This Row],[Position]]*D182,"")</f>
        <v>0</v>
      </c>
      <c r="K181" s="7">
        <f ca="1">K180*IFERROR(1+TradeDash[[#This Row],[Port Return]],1)</f>
        <v>883882.68014558835</v>
      </c>
      <c r="L181" s="7">
        <f ca="1">IF(ISNUMBER(TradeDash[[#This Row],[Port Return]]),L180*(1+TradeDash[[#This Row],[Returns]]),L180)</f>
        <v>838505.56438791705</v>
      </c>
    </row>
    <row r="182" spans="1:12" x14ac:dyDescent="0.35">
      <c r="A182" s="1">
        <v>36745</v>
      </c>
      <c r="B182" s="16">
        <f>YEAR(TradeDash[[#This Row],[Date]])</f>
        <v>2000</v>
      </c>
      <c r="C182">
        <v>1310.8</v>
      </c>
      <c r="D182" s="3">
        <f>IFERROR(TradeDash[[#This Row],[Nifty]]/C181-1,"")</f>
        <v>-5.8776686511698983E-3</v>
      </c>
      <c r="E182">
        <f ca="1">IFERROR(AVERAGE(OFFSET(TradeDash[[#This Row],[Returns]],0,0,-n_days))/STDEV(OFFSET(TradeDash[[#This Row],[Returns]],0,0,-n_days)),"")</f>
        <v>-0.41418235401122211</v>
      </c>
      <c r="F182">
        <f ca="1">IFERROR(AVERAGE(OFFSET(TradeDash[[#This Row],[Returns]],0,0,-n_days*2))/STDEV(OFFSET(TradeDash[[#This Row],[Returns]],0,0,-n_days*2)),"")</f>
        <v>-0.14966479071107747</v>
      </c>
      <c r="G182">
        <f ca="1">IF(ISNUMBER(TradeDash[[#This Row],[2n day Sharpe]]),AVERAGE(TradeDash[[#This Row],[n day Sharpe]:[2n day Sharpe]]),"")</f>
        <v>-0.28192357236114979</v>
      </c>
      <c r="H182">
        <f ca="1">IF(ISNUMBER(TradeDash[[#This Row],[Sharpe Average]]),IF(TradeDash[[#This Row],[Sharpe Average]]&gt;$G$1,1,0),"")</f>
        <v>0</v>
      </c>
      <c r="I182" s="2">
        <f ca="1">IF(ISNUMBER(TradeDash[[#This Row],[Signal]]),MAX(IF(AND(TradeDash[[#This Row],[Signal]]=1,I181&lt;1),I181+$E$1,IF(AND(TradeDash[[#This Row],[Signal]]=0,I181&gt;0),I181-$E$1,IF(AND(TradeDash[[#This Row],[Signal]]=1,I181=1),I181,IF(AND(TradeDash[[#This Row],[Signal]]=0,I181=0),I181,0)))),0),"")</f>
        <v>0</v>
      </c>
      <c r="J182" s="3">
        <f ca="1">IF(ISNUMBER(TradeDash[[#This Row],[Position]]),TradeDash[[#This Row],[Position]]*D183,"")</f>
        <v>0</v>
      </c>
      <c r="K182" s="7">
        <f ca="1">K181*IFERROR(1+TradeDash[[#This Row],[Port Return]],1)</f>
        <v>883882.68014558835</v>
      </c>
      <c r="L182" s="7">
        <f ca="1">IF(ISNUMBER(TradeDash[[#This Row],[Port Return]]),L181*(1+TradeDash[[#This Row],[Returns]]),L181)</f>
        <v>833577.10651828267</v>
      </c>
    </row>
    <row r="183" spans="1:12" x14ac:dyDescent="0.35">
      <c r="A183" s="1">
        <v>36746</v>
      </c>
      <c r="B183" s="16">
        <f>YEAR(TradeDash[[#This Row],[Date]])</f>
        <v>2000</v>
      </c>
      <c r="C183">
        <v>1345.6</v>
      </c>
      <c r="D183" s="3">
        <f>IFERROR(TradeDash[[#This Row],[Nifty]]/C182-1,"")</f>
        <v>2.6548672566371723E-2</v>
      </c>
      <c r="E183">
        <f ca="1">IFERROR(AVERAGE(OFFSET(TradeDash[[#This Row],[Returns]],0,0,-n_days))/STDEV(OFFSET(TradeDash[[#This Row],[Returns]],0,0,-n_days)),"")</f>
        <v>-0.32466279631886413</v>
      </c>
      <c r="F183">
        <f ca="1">IFERROR(AVERAGE(OFFSET(TradeDash[[#This Row],[Returns]],0,0,-n_days*2))/STDEV(OFFSET(TradeDash[[#This Row],[Returns]],0,0,-n_days*2)),"")</f>
        <v>-9.2591285785252234E-2</v>
      </c>
      <c r="G183">
        <f ca="1">IF(ISNUMBER(TradeDash[[#This Row],[2n day Sharpe]]),AVERAGE(TradeDash[[#This Row],[n day Sharpe]:[2n day Sharpe]]),"")</f>
        <v>-0.20862704105205818</v>
      </c>
      <c r="H183">
        <f ca="1">IF(ISNUMBER(TradeDash[[#This Row],[Sharpe Average]]),IF(TradeDash[[#This Row],[Sharpe Average]]&gt;$G$1,1,0),"")</f>
        <v>0</v>
      </c>
      <c r="I183" s="2">
        <f ca="1">IF(ISNUMBER(TradeDash[[#This Row],[Signal]]),MAX(IF(AND(TradeDash[[#This Row],[Signal]]=1,I182&lt;1),I182+$E$1,IF(AND(TradeDash[[#This Row],[Signal]]=0,I182&gt;0),I182-$E$1,IF(AND(TradeDash[[#This Row],[Signal]]=1,I182=1),I182,IF(AND(TradeDash[[#This Row],[Signal]]=0,I182=0),I182,0)))),0),"")</f>
        <v>0</v>
      </c>
      <c r="J183" s="3">
        <f ca="1">IF(ISNUMBER(TradeDash[[#This Row],[Position]]),TradeDash[[#This Row],[Position]]*D184,"")</f>
        <v>0</v>
      </c>
      <c r="K183" s="7">
        <f ca="1">K182*IFERROR(1+TradeDash[[#This Row],[Port Return]],1)</f>
        <v>883882.68014558835</v>
      </c>
      <c r="L183" s="7">
        <f ca="1">IF(ISNUMBER(TradeDash[[#This Row],[Port Return]]),L182*(1+TradeDash[[#This Row],[Returns]]),L182)</f>
        <v>855707.4721780601</v>
      </c>
    </row>
    <row r="184" spans="1:12" x14ac:dyDescent="0.35">
      <c r="A184" s="1">
        <v>36747</v>
      </c>
      <c r="B184" s="16">
        <f>YEAR(TradeDash[[#This Row],[Date]])</f>
        <v>2000</v>
      </c>
      <c r="C184">
        <v>1344.95</v>
      </c>
      <c r="D184" s="3">
        <f>IFERROR(TradeDash[[#This Row],[Nifty]]/C183-1,"")</f>
        <v>-4.8305588585006998E-4</v>
      </c>
      <c r="E184">
        <f ca="1">IFERROR(AVERAGE(OFFSET(TradeDash[[#This Row],[Returns]],0,0,-n_days))/STDEV(OFFSET(TradeDash[[#This Row],[Returns]],0,0,-n_days)),"")</f>
        <v>-0.35937497979045457</v>
      </c>
      <c r="F184">
        <f ca="1">IFERROR(AVERAGE(OFFSET(TradeDash[[#This Row],[Returns]],0,0,-n_days*2))/STDEV(OFFSET(TradeDash[[#This Row],[Returns]],0,0,-n_days*2)),"")</f>
        <v>-9.6310141839742652E-2</v>
      </c>
      <c r="G184">
        <f ca="1">IF(ISNUMBER(TradeDash[[#This Row],[2n day Sharpe]]),AVERAGE(TradeDash[[#This Row],[n day Sharpe]:[2n day Sharpe]]),"")</f>
        <v>-0.22784256081509863</v>
      </c>
      <c r="H184">
        <f ca="1">IF(ISNUMBER(TradeDash[[#This Row],[Sharpe Average]]),IF(TradeDash[[#This Row],[Sharpe Average]]&gt;$G$1,1,0),"")</f>
        <v>0</v>
      </c>
      <c r="I184" s="2">
        <f ca="1">IF(ISNUMBER(TradeDash[[#This Row],[Signal]]),MAX(IF(AND(TradeDash[[#This Row],[Signal]]=1,I183&lt;1),I183+$E$1,IF(AND(TradeDash[[#This Row],[Signal]]=0,I183&gt;0),I183-$E$1,IF(AND(TradeDash[[#This Row],[Signal]]=1,I183=1),I183,IF(AND(TradeDash[[#This Row],[Signal]]=0,I183=0),I183,0)))),0),"")</f>
        <v>0</v>
      </c>
      <c r="J184" s="3">
        <f ca="1">IF(ISNUMBER(TradeDash[[#This Row],[Position]]),TradeDash[[#This Row],[Position]]*D185,"")</f>
        <v>0</v>
      </c>
      <c r="K184" s="7">
        <f ca="1">K183*IFERROR(1+TradeDash[[#This Row],[Port Return]],1)</f>
        <v>883882.68014558835</v>
      </c>
      <c r="L184" s="7">
        <f ca="1">IF(ISNUMBER(TradeDash[[#This Row],[Port Return]]),L183*(1+TradeDash[[#This Row],[Returns]]),L183)</f>
        <v>855294.11764705856</v>
      </c>
    </row>
    <row r="185" spans="1:12" x14ac:dyDescent="0.35">
      <c r="A185" s="1">
        <v>36748</v>
      </c>
      <c r="B185" s="16">
        <f>YEAR(TradeDash[[#This Row],[Date]])</f>
        <v>2000</v>
      </c>
      <c r="C185">
        <v>1328</v>
      </c>
      <c r="D185" s="3">
        <f>IFERROR(TradeDash[[#This Row],[Nifty]]/C184-1,"")</f>
        <v>-1.2602698985092364E-2</v>
      </c>
      <c r="E185">
        <f ca="1">IFERROR(AVERAGE(OFFSET(TradeDash[[#This Row],[Returns]],0,0,-n_days))/STDEV(OFFSET(TradeDash[[#This Row],[Returns]],0,0,-n_days)),"")</f>
        <v>-0.37397533297250468</v>
      </c>
      <c r="F185">
        <f ca="1">IFERROR(AVERAGE(OFFSET(TradeDash[[#This Row],[Returns]],0,0,-n_days*2))/STDEV(OFFSET(TradeDash[[#This Row],[Returns]],0,0,-n_days*2)),"")</f>
        <v>-0.127001705607341</v>
      </c>
      <c r="G185">
        <f ca="1">IF(ISNUMBER(TradeDash[[#This Row],[2n day Sharpe]]),AVERAGE(TradeDash[[#This Row],[n day Sharpe]:[2n day Sharpe]]),"")</f>
        <v>-0.25048851928992283</v>
      </c>
      <c r="H185">
        <f ca="1">IF(ISNUMBER(TradeDash[[#This Row],[Sharpe Average]]),IF(TradeDash[[#This Row],[Sharpe Average]]&gt;$G$1,1,0),"")</f>
        <v>0</v>
      </c>
      <c r="I185" s="2">
        <f ca="1">IF(ISNUMBER(TradeDash[[#This Row],[Signal]]),MAX(IF(AND(TradeDash[[#This Row],[Signal]]=1,I184&lt;1),I184+$E$1,IF(AND(TradeDash[[#This Row],[Signal]]=0,I184&gt;0),I184-$E$1,IF(AND(TradeDash[[#This Row],[Signal]]=1,I184=1),I184,IF(AND(TradeDash[[#This Row],[Signal]]=0,I184=0),I184,0)))),0),"")</f>
        <v>0</v>
      </c>
      <c r="J185" s="3">
        <f ca="1">IF(ISNUMBER(TradeDash[[#This Row],[Position]]),TradeDash[[#This Row],[Position]]*D186,"")</f>
        <v>0</v>
      </c>
      <c r="K185" s="7">
        <f ca="1">K184*IFERROR(1+TradeDash[[#This Row],[Port Return]],1)</f>
        <v>883882.68014558835</v>
      </c>
      <c r="L185" s="7">
        <f ca="1">IF(ISNUMBER(TradeDash[[#This Row],[Port Return]]),L184*(1+TradeDash[[#This Row],[Returns]]),L184)</f>
        <v>844515.1033386325</v>
      </c>
    </row>
    <row r="186" spans="1:12" x14ac:dyDescent="0.35">
      <c r="A186" s="1">
        <v>36749</v>
      </c>
      <c r="B186" s="16">
        <f>YEAR(TradeDash[[#This Row],[Date]])</f>
        <v>2000</v>
      </c>
      <c r="C186">
        <v>1310.75</v>
      </c>
      <c r="D186" s="3">
        <f>IFERROR(TradeDash[[#This Row],[Nifty]]/C185-1,"")</f>
        <v>-1.2989457831325324E-2</v>
      </c>
      <c r="E186">
        <f ca="1">IFERROR(AVERAGE(OFFSET(TradeDash[[#This Row],[Returns]],0,0,-n_days))/STDEV(OFFSET(TradeDash[[#This Row],[Returns]],0,0,-n_days)),"")</f>
        <v>-0.38560276065531757</v>
      </c>
      <c r="F186">
        <f ca="1">IFERROR(AVERAGE(OFFSET(TradeDash[[#This Row],[Returns]],0,0,-n_days*2))/STDEV(OFFSET(TradeDash[[#This Row],[Returns]],0,0,-n_days*2)),"")</f>
        <v>-0.18796319786828103</v>
      </c>
      <c r="G186">
        <f ca="1">IF(ISNUMBER(TradeDash[[#This Row],[2n day Sharpe]]),AVERAGE(TradeDash[[#This Row],[n day Sharpe]:[2n day Sharpe]]),"")</f>
        <v>-0.2867829792617993</v>
      </c>
      <c r="H186">
        <f ca="1">IF(ISNUMBER(TradeDash[[#This Row],[Sharpe Average]]),IF(TradeDash[[#This Row],[Sharpe Average]]&gt;$G$1,1,0),"")</f>
        <v>0</v>
      </c>
      <c r="I186" s="2">
        <f ca="1">IF(ISNUMBER(TradeDash[[#This Row],[Signal]]),MAX(IF(AND(TradeDash[[#This Row],[Signal]]=1,I185&lt;1),I185+$E$1,IF(AND(TradeDash[[#This Row],[Signal]]=0,I185&gt;0),I185-$E$1,IF(AND(TradeDash[[#This Row],[Signal]]=1,I185=1),I185,IF(AND(TradeDash[[#This Row],[Signal]]=0,I185=0),I185,0)))),0),"")</f>
        <v>0</v>
      </c>
      <c r="J186" s="3">
        <f ca="1">IF(ISNUMBER(TradeDash[[#This Row],[Position]]),TradeDash[[#This Row],[Position]]*D187,"")</f>
        <v>0</v>
      </c>
      <c r="K186" s="7">
        <f ca="1">K185*IFERROR(1+TradeDash[[#This Row],[Port Return]],1)</f>
        <v>883882.68014558835</v>
      </c>
      <c r="L186" s="7">
        <f ca="1">IF(ISNUMBER(TradeDash[[#This Row],[Port Return]]),L185*(1+TradeDash[[#This Row],[Returns]]),L185)</f>
        <v>833545.31001589797</v>
      </c>
    </row>
    <row r="187" spans="1:12" x14ac:dyDescent="0.35">
      <c r="A187" s="1">
        <v>36752</v>
      </c>
      <c r="B187" s="16">
        <f>YEAR(TradeDash[[#This Row],[Date]])</f>
        <v>2000</v>
      </c>
      <c r="C187">
        <v>1317.9</v>
      </c>
      <c r="D187" s="3">
        <f>IFERROR(TradeDash[[#This Row],[Nifty]]/C186-1,"")</f>
        <v>5.4548922372688047E-3</v>
      </c>
      <c r="E187">
        <f ca="1">IFERROR(AVERAGE(OFFSET(TradeDash[[#This Row],[Returns]],0,0,-n_days))/STDEV(OFFSET(TradeDash[[#This Row],[Returns]],0,0,-n_days)),"")</f>
        <v>-0.31584310620125711</v>
      </c>
      <c r="F187">
        <f ca="1">IFERROR(AVERAGE(OFFSET(TradeDash[[#This Row],[Returns]],0,0,-n_days*2))/STDEV(OFFSET(TradeDash[[#This Row],[Returns]],0,0,-n_days*2)),"")</f>
        <v>-0.20547340998094024</v>
      </c>
      <c r="G187">
        <f ca="1">IF(ISNUMBER(TradeDash[[#This Row],[2n day Sharpe]]),AVERAGE(TradeDash[[#This Row],[n day Sharpe]:[2n day Sharpe]]),"")</f>
        <v>-0.26065825809109866</v>
      </c>
      <c r="H187">
        <f ca="1">IF(ISNUMBER(TradeDash[[#This Row],[Sharpe Average]]),IF(TradeDash[[#This Row],[Sharpe Average]]&gt;$G$1,1,0),"")</f>
        <v>0</v>
      </c>
      <c r="I187" s="2">
        <f ca="1">IF(ISNUMBER(TradeDash[[#This Row],[Signal]]),MAX(IF(AND(TradeDash[[#This Row],[Signal]]=1,I186&lt;1),I186+$E$1,IF(AND(TradeDash[[#This Row],[Signal]]=0,I186&gt;0),I186-$E$1,IF(AND(TradeDash[[#This Row],[Signal]]=1,I186=1),I186,IF(AND(TradeDash[[#This Row],[Signal]]=0,I186=0),I186,0)))),0),"")</f>
        <v>0</v>
      </c>
      <c r="J187" s="3">
        <f ca="1">IF(ISNUMBER(TradeDash[[#This Row],[Position]]),TradeDash[[#This Row],[Position]]*D188,"")</f>
        <v>0</v>
      </c>
      <c r="K187" s="7">
        <f ca="1">K186*IFERROR(1+TradeDash[[#This Row],[Port Return]],1)</f>
        <v>883882.68014558835</v>
      </c>
      <c r="L187" s="7">
        <f ca="1">IF(ISNUMBER(TradeDash[[#This Row],[Port Return]]),L186*(1+TradeDash[[#This Row],[Returns]]),L186)</f>
        <v>838092.20985691552</v>
      </c>
    </row>
    <row r="188" spans="1:12" x14ac:dyDescent="0.35">
      <c r="A188" s="1">
        <v>36754</v>
      </c>
      <c r="B188" s="16">
        <f>YEAR(TradeDash[[#This Row],[Date]])</f>
        <v>2000</v>
      </c>
      <c r="C188">
        <v>1351.45</v>
      </c>
      <c r="D188" s="3">
        <f>IFERROR(TradeDash[[#This Row],[Nifty]]/C187-1,"")</f>
        <v>2.5457166704605738E-2</v>
      </c>
      <c r="E188">
        <f ca="1">IFERROR(AVERAGE(OFFSET(TradeDash[[#This Row],[Returns]],0,0,-n_days))/STDEV(OFFSET(TradeDash[[#This Row],[Returns]],0,0,-n_days)),"")</f>
        <v>-0.19898924374806676</v>
      </c>
      <c r="F188">
        <f ca="1">IFERROR(AVERAGE(OFFSET(TradeDash[[#This Row],[Returns]],0,0,-n_days*2))/STDEV(OFFSET(TradeDash[[#This Row],[Returns]],0,0,-n_days*2)),"")</f>
        <v>-0.16579938563958466</v>
      </c>
      <c r="G188">
        <f ca="1">IF(ISNUMBER(TradeDash[[#This Row],[2n day Sharpe]]),AVERAGE(TradeDash[[#This Row],[n day Sharpe]:[2n day Sharpe]]),"")</f>
        <v>-0.18239431469382572</v>
      </c>
      <c r="H188">
        <f ca="1">IF(ISNUMBER(TradeDash[[#This Row],[Sharpe Average]]),IF(TradeDash[[#This Row],[Sharpe Average]]&gt;$G$1,1,0),"")</f>
        <v>0</v>
      </c>
      <c r="I188" s="2">
        <f ca="1">IF(ISNUMBER(TradeDash[[#This Row],[Signal]]),MAX(IF(AND(TradeDash[[#This Row],[Signal]]=1,I187&lt;1),I187+$E$1,IF(AND(TradeDash[[#This Row],[Signal]]=0,I187&gt;0),I187-$E$1,IF(AND(TradeDash[[#This Row],[Signal]]=1,I187=1),I187,IF(AND(TradeDash[[#This Row],[Signal]]=0,I187=0),I187,0)))),0),"")</f>
        <v>0</v>
      </c>
      <c r="J188" s="3">
        <f ca="1">IF(ISNUMBER(TradeDash[[#This Row],[Position]]),TradeDash[[#This Row],[Position]]*D189,"")</f>
        <v>0</v>
      </c>
      <c r="K188" s="7">
        <f ca="1">K187*IFERROR(1+TradeDash[[#This Row],[Port Return]],1)</f>
        <v>883882.68014558835</v>
      </c>
      <c r="L188" s="7">
        <f ca="1">IF(ISNUMBER(TradeDash[[#This Row],[Port Return]]),L187*(1+TradeDash[[#This Row],[Returns]]),L187)</f>
        <v>859427.66295707447</v>
      </c>
    </row>
    <row r="189" spans="1:12" x14ac:dyDescent="0.35">
      <c r="A189" s="1">
        <v>36755</v>
      </c>
      <c r="B189" s="16">
        <f>YEAR(TradeDash[[#This Row],[Date]])</f>
        <v>2000</v>
      </c>
      <c r="C189">
        <v>1341.4</v>
      </c>
      <c r="D189" s="3">
        <f>IFERROR(TradeDash[[#This Row],[Nifty]]/C188-1,"")</f>
        <v>-7.4364571386288381E-3</v>
      </c>
      <c r="E189">
        <f ca="1">IFERROR(AVERAGE(OFFSET(TradeDash[[#This Row],[Returns]],0,0,-n_days))/STDEV(OFFSET(TradeDash[[#This Row],[Returns]],0,0,-n_days)),"")</f>
        <v>-0.17220467831647571</v>
      </c>
      <c r="F189">
        <f ca="1">IFERROR(AVERAGE(OFFSET(TradeDash[[#This Row],[Returns]],0,0,-n_days*2))/STDEV(OFFSET(TradeDash[[#This Row],[Returns]],0,0,-n_days*2)),"")</f>
        <v>-0.14637948396613298</v>
      </c>
      <c r="G189">
        <f ca="1">IF(ISNUMBER(TradeDash[[#This Row],[2n day Sharpe]]),AVERAGE(TradeDash[[#This Row],[n day Sharpe]:[2n day Sharpe]]),"")</f>
        <v>-0.15929208114130433</v>
      </c>
      <c r="H189">
        <f ca="1">IF(ISNUMBER(TradeDash[[#This Row],[Sharpe Average]]),IF(TradeDash[[#This Row],[Sharpe Average]]&gt;$G$1,1,0),"")</f>
        <v>0</v>
      </c>
      <c r="I189" s="2">
        <f ca="1">IF(ISNUMBER(TradeDash[[#This Row],[Signal]]),MAX(IF(AND(TradeDash[[#This Row],[Signal]]=1,I188&lt;1),I188+$E$1,IF(AND(TradeDash[[#This Row],[Signal]]=0,I188&gt;0),I188-$E$1,IF(AND(TradeDash[[#This Row],[Signal]]=1,I188=1),I188,IF(AND(TradeDash[[#This Row],[Signal]]=0,I188=0),I188,0)))),0),"")</f>
        <v>0</v>
      </c>
      <c r="J189" s="3">
        <f ca="1">IF(ISNUMBER(TradeDash[[#This Row],[Position]]),TradeDash[[#This Row],[Position]]*D190,"")</f>
        <v>0</v>
      </c>
      <c r="K189" s="7">
        <f ca="1">K188*IFERROR(1+TradeDash[[#This Row],[Port Return]],1)</f>
        <v>883882.68014558835</v>
      </c>
      <c r="L189" s="7">
        <f ca="1">IF(ISNUMBER(TradeDash[[#This Row],[Port Return]]),L188*(1+TradeDash[[#This Row],[Returns]]),L188)</f>
        <v>853036.5659777422</v>
      </c>
    </row>
    <row r="190" spans="1:12" x14ac:dyDescent="0.35">
      <c r="A190" s="1">
        <v>36756</v>
      </c>
      <c r="B190" s="16">
        <f>YEAR(TradeDash[[#This Row],[Date]])</f>
        <v>2000</v>
      </c>
      <c r="C190">
        <v>1358.05</v>
      </c>
      <c r="D190" s="3">
        <f>IFERROR(TradeDash[[#This Row],[Nifty]]/C189-1,"")</f>
        <v>1.2412404950052025E-2</v>
      </c>
      <c r="E190">
        <f ca="1">IFERROR(AVERAGE(OFFSET(TradeDash[[#This Row],[Returns]],0,0,-n_days))/STDEV(OFFSET(TradeDash[[#This Row],[Returns]],0,0,-n_days)),"")</f>
        <v>-0.11578476509028872</v>
      </c>
      <c r="F190">
        <f ca="1">IFERROR(AVERAGE(OFFSET(TradeDash[[#This Row],[Returns]],0,0,-n_days*2))/STDEV(OFFSET(TradeDash[[#This Row],[Returns]],0,0,-n_days*2)),"")</f>
        <v>-0.13996666285387285</v>
      </c>
      <c r="G190">
        <f ca="1">IF(ISNUMBER(TradeDash[[#This Row],[2n day Sharpe]]),AVERAGE(TradeDash[[#This Row],[n day Sharpe]:[2n day Sharpe]]),"")</f>
        <v>-0.12787571397208078</v>
      </c>
      <c r="H190">
        <f ca="1">IF(ISNUMBER(TradeDash[[#This Row],[Sharpe Average]]),IF(TradeDash[[#This Row],[Sharpe Average]]&gt;$G$1,1,0),"")</f>
        <v>0</v>
      </c>
      <c r="I190" s="2">
        <f ca="1">IF(ISNUMBER(TradeDash[[#This Row],[Signal]]),MAX(IF(AND(TradeDash[[#This Row],[Signal]]=1,I189&lt;1),I189+$E$1,IF(AND(TradeDash[[#This Row],[Signal]]=0,I189&gt;0),I189-$E$1,IF(AND(TradeDash[[#This Row],[Signal]]=1,I189=1),I189,IF(AND(TradeDash[[#This Row],[Signal]]=0,I189=0),I189,0)))),0),"")</f>
        <v>0</v>
      </c>
      <c r="J190" s="3">
        <f ca="1">IF(ISNUMBER(TradeDash[[#This Row],[Position]]),TradeDash[[#This Row],[Position]]*D191,"")</f>
        <v>0</v>
      </c>
      <c r="K190" s="7">
        <f ca="1">K189*IFERROR(1+TradeDash[[#This Row],[Port Return]],1)</f>
        <v>883882.68014558835</v>
      </c>
      <c r="L190" s="7">
        <f ca="1">IF(ISNUMBER(TradeDash[[#This Row],[Port Return]]),L189*(1+TradeDash[[#This Row],[Returns]]),L189)</f>
        <v>863624.80127185967</v>
      </c>
    </row>
    <row r="191" spans="1:12" x14ac:dyDescent="0.35">
      <c r="A191" s="1">
        <v>36759</v>
      </c>
      <c r="B191" s="16">
        <f>YEAR(TradeDash[[#This Row],[Date]])</f>
        <v>2000</v>
      </c>
      <c r="C191">
        <v>1370.25</v>
      </c>
      <c r="D191" s="3">
        <f>IFERROR(TradeDash[[#This Row],[Nifty]]/C190-1,"")</f>
        <v>8.9834689444423521E-3</v>
      </c>
      <c r="E191">
        <f ca="1">IFERROR(AVERAGE(OFFSET(TradeDash[[#This Row],[Returns]],0,0,-n_days))/STDEV(OFFSET(TradeDash[[#This Row],[Returns]],0,0,-n_days)),"")</f>
        <v>-4.2999758781292328E-2</v>
      </c>
      <c r="F191">
        <f ca="1">IFERROR(AVERAGE(OFFSET(TradeDash[[#This Row],[Returns]],0,0,-n_days*2))/STDEV(OFFSET(TradeDash[[#This Row],[Returns]],0,0,-n_days*2)),"")</f>
        <v>-0.10782881455669932</v>
      </c>
      <c r="G191">
        <f ca="1">IF(ISNUMBER(TradeDash[[#This Row],[2n day Sharpe]]),AVERAGE(TradeDash[[#This Row],[n day Sharpe]:[2n day Sharpe]]),"")</f>
        <v>-7.5414286668995828E-2</v>
      </c>
      <c r="H191">
        <f ca="1">IF(ISNUMBER(TradeDash[[#This Row],[Sharpe Average]]),IF(TradeDash[[#This Row],[Sharpe Average]]&gt;$G$1,1,0),"")</f>
        <v>0</v>
      </c>
      <c r="I191" s="2">
        <f ca="1">IF(ISNUMBER(TradeDash[[#This Row],[Signal]]),MAX(IF(AND(TradeDash[[#This Row],[Signal]]=1,I190&lt;1),I190+$E$1,IF(AND(TradeDash[[#This Row],[Signal]]=0,I190&gt;0),I190-$E$1,IF(AND(TradeDash[[#This Row],[Signal]]=1,I190=1),I190,IF(AND(TradeDash[[#This Row],[Signal]]=0,I190=0),I190,0)))),0),"")</f>
        <v>0</v>
      </c>
      <c r="J191" s="3">
        <f ca="1">IF(ISNUMBER(TradeDash[[#This Row],[Position]]),TradeDash[[#This Row],[Position]]*D192,"")</f>
        <v>0</v>
      </c>
      <c r="K191" s="7">
        <f ca="1">K190*IFERROR(1+TradeDash[[#This Row],[Port Return]],1)</f>
        <v>883882.68014558835</v>
      </c>
      <c r="L191" s="7">
        <f ca="1">IF(ISNUMBER(TradeDash[[#This Row],[Port Return]]),L190*(1+TradeDash[[#This Row],[Returns]]),L190)</f>
        <v>871383.1478537356</v>
      </c>
    </row>
    <row r="192" spans="1:12" x14ac:dyDescent="0.35">
      <c r="A192" s="1">
        <v>36760</v>
      </c>
      <c r="B192" s="16">
        <f>YEAR(TradeDash[[#This Row],[Date]])</f>
        <v>2000</v>
      </c>
      <c r="C192">
        <v>1381.2</v>
      </c>
      <c r="D192" s="3">
        <f>IFERROR(TradeDash[[#This Row],[Nifty]]/C191-1,"")</f>
        <v>7.9912424740011812E-3</v>
      </c>
      <c r="E192">
        <f ca="1">IFERROR(AVERAGE(OFFSET(TradeDash[[#This Row],[Returns]],0,0,-n_days))/STDEV(OFFSET(TradeDash[[#This Row],[Returns]],0,0,-n_days)),"")</f>
        <v>0.18245078798415054</v>
      </c>
      <c r="F192">
        <f ca="1">IFERROR(AVERAGE(OFFSET(TradeDash[[#This Row],[Returns]],0,0,-n_days*2))/STDEV(OFFSET(TradeDash[[#This Row],[Returns]],0,0,-n_days*2)),"")</f>
        <v>-7.2747239060374488E-2</v>
      </c>
      <c r="G192">
        <f ca="1">IF(ISNUMBER(TradeDash[[#This Row],[2n day Sharpe]]),AVERAGE(TradeDash[[#This Row],[n day Sharpe]:[2n day Sharpe]]),"")</f>
        <v>5.4851774461888027E-2</v>
      </c>
      <c r="H192">
        <f ca="1">IF(ISNUMBER(TradeDash[[#This Row],[Sharpe Average]]),IF(TradeDash[[#This Row],[Sharpe Average]]&gt;$G$1,1,0),"")</f>
        <v>1</v>
      </c>
      <c r="I192" s="2">
        <f ca="1">IF(ISNUMBER(TradeDash[[#This Row],[Signal]]),MAX(IF(AND(TradeDash[[#This Row],[Signal]]=1,I191&lt;1),I191+$E$1,IF(AND(TradeDash[[#This Row],[Signal]]=0,I191&gt;0),I191-$E$1,IF(AND(TradeDash[[#This Row],[Signal]]=1,I191=1),I191,IF(AND(TradeDash[[#This Row],[Signal]]=0,I191=0),I191,0)))),0),"")</f>
        <v>0.2</v>
      </c>
      <c r="J192" s="3">
        <f ca="1">IF(ISNUMBER(TradeDash[[#This Row],[Position]]),TradeDash[[#This Row],[Position]]*D193,"")</f>
        <v>7.0228786562407395E-4</v>
      </c>
      <c r="K192" s="7">
        <f ca="1">K191*IFERROR(1+TradeDash[[#This Row],[Port Return]],1)</f>
        <v>884503.42022648978</v>
      </c>
      <c r="L192" s="7">
        <f ca="1">IF(ISNUMBER(TradeDash[[#This Row],[Port Return]]),L191*(1+TradeDash[[#This Row],[Returns]]),L191)</f>
        <v>878346.58187599317</v>
      </c>
    </row>
    <row r="193" spans="1:12" x14ac:dyDescent="0.35">
      <c r="A193" s="1">
        <v>36761</v>
      </c>
      <c r="B193" s="16">
        <f>YEAR(TradeDash[[#This Row],[Date]])</f>
        <v>2000</v>
      </c>
      <c r="C193">
        <v>1386.05</v>
      </c>
      <c r="D193" s="3">
        <f>IFERROR(TradeDash[[#This Row],[Nifty]]/C192-1,"")</f>
        <v>3.5114393281203693E-3</v>
      </c>
      <c r="E193">
        <f ca="1">IFERROR(AVERAGE(OFFSET(TradeDash[[#This Row],[Returns]],0,0,-n_days))/STDEV(OFFSET(TradeDash[[#This Row],[Returns]],0,0,-n_days)),"")</f>
        <v>0.11541771326998392</v>
      </c>
      <c r="F193">
        <f ca="1">IFERROR(AVERAGE(OFFSET(TradeDash[[#This Row],[Returns]],0,0,-n_days*2))/STDEV(OFFSET(TradeDash[[#This Row],[Returns]],0,0,-n_days*2)),"")</f>
        <v>-6.9974179295853964E-2</v>
      </c>
      <c r="G193">
        <f ca="1">IF(ISNUMBER(TradeDash[[#This Row],[2n day Sharpe]]),AVERAGE(TradeDash[[#This Row],[n day Sharpe]:[2n day Sharpe]]),"")</f>
        <v>2.2721766987064976E-2</v>
      </c>
      <c r="H193">
        <f ca="1">IF(ISNUMBER(TradeDash[[#This Row],[Sharpe Average]]),IF(TradeDash[[#This Row],[Sharpe Average]]&gt;$G$1,1,0),"")</f>
        <v>1</v>
      </c>
      <c r="I193" s="2">
        <f ca="1">IF(ISNUMBER(TradeDash[[#This Row],[Signal]]),MAX(IF(AND(TradeDash[[#This Row],[Signal]]=1,I192&lt;1),I192+$E$1,IF(AND(TradeDash[[#This Row],[Signal]]=0,I192&gt;0),I192-$E$1,IF(AND(TradeDash[[#This Row],[Signal]]=1,I192=1),I192,IF(AND(TradeDash[[#This Row],[Signal]]=0,I192=0),I192,0)))),0),"")</f>
        <v>0.4</v>
      </c>
      <c r="J193" s="3">
        <f ca="1">IF(ISNUMBER(TradeDash[[#This Row],[Position]]),TradeDash[[#This Row],[Position]]*D194,"")</f>
        <v>2.5973088993902493E-4</v>
      </c>
      <c r="K193" s="7">
        <f ca="1">K192*IFERROR(1+TradeDash[[#This Row],[Port Return]],1)</f>
        <v>884733.15308697929</v>
      </c>
      <c r="L193" s="7">
        <f ca="1">IF(ISNUMBER(TradeDash[[#This Row],[Port Return]]),L192*(1+TradeDash[[#This Row],[Returns]]),L192)</f>
        <v>881430.8426073126</v>
      </c>
    </row>
    <row r="194" spans="1:12" x14ac:dyDescent="0.35">
      <c r="A194" s="1">
        <v>36762</v>
      </c>
      <c r="B194" s="16">
        <f>YEAR(TradeDash[[#This Row],[Date]])</f>
        <v>2000</v>
      </c>
      <c r="C194">
        <v>1386.95</v>
      </c>
      <c r="D194" s="3">
        <f>IFERROR(TradeDash[[#This Row],[Nifty]]/C193-1,"")</f>
        <v>6.4932722484756233E-4</v>
      </c>
      <c r="E194">
        <f ca="1">IFERROR(AVERAGE(OFFSET(TradeDash[[#This Row],[Returns]],0,0,-n_days))/STDEV(OFFSET(TradeDash[[#This Row],[Returns]],0,0,-n_days)),"")</f>
        <v>0.23559242003119937</v>
      </c>
      <c r="F194">
        <f ca="1">IFERROR(AVERAGE(OFFSET(TradeDash[[#This Row],[Returns]],0,0,-n_days*2))/STDEV(OFFSET(TradeDash[[#This Row],[Returns]],0,0,-n_days*2)),"")</f>
        <v>-8.7022544548963035E-2</v>
      </c>
      <c r="G194">
        <f ca="1">IF(ISNUMBER(TradeDash[[#This Row],[2n day Sharpe]]),AVERAGE(TradeDash[[#This Row],[n day Sharpe]:[2n day Sharpe]]),"")</f>
        <v>7.4284937741118162E-2</v>
      </c>
      <c r="H194">
        <f ca="1">IF(ISNUMBER(TradeDash[[#This Row],[Sharpe Average]]),IF(TradeDash[[#This Row],[Sharpe Average]]&gt;$G$1,1,0),"")</f>
        <v>1</v>
      </c>
      <c r="I194" s="2">
        <f ca="1">IF(ISNUMBER(TradeDash[[#This Row],[Signal]]),MAX(IF(AND(TradeDash[[#This Row],[Signal]]=1,I193&lt;1),I193+$E$1,IF(AND(TradeDash[[#This Row],[Signal]]=0,I193&gt;0),I193-$E$1,IF(AND(TradeDash[[#This Row],[Signal]]=1,I193=1),I193,IF(AND(TradeDash[[#This Row],[Signal]]=0,I193=0),I193,0)))),0),"")</f>
        <v>0.60000000000000009</v>
      </c>
      <c r="J194" s="3">
        <f ca="1">IF(ISNUMBER(TradeDash[[#This Row],[Position]]),TradeDash[[#This Row],[Position]]*D195,"")</f>
        <v>-2.4658423158729461E-3</v>
      </c>
      <c r="K194" s="7">
        <f ca="1">K193*IFERROR(1+TradeDash[[#This Row],[Port Return]],1)</f>
        <v>882551.5406398417</v>
      </c>
      <c r="L194" s="7">
        <f ca="1">IF(ISNUMBER(TradeDash[[#This Row],[Port Return]]),L193*(1+TradeDash[[#This Row],[Returns]]),L193)</f>
        <v>882003.1796502379</v>
      </c>
    </row>
    <row r="195" spans="1:12" x14ac:dyDescent="0.35">
      <c r="A195" s="1">
        <v>36763</v>
      </c>
      <c r="B195" s="16">
        <f>YEAR(TradeDash[[#This Row],[Date]])</f>
        <v>2000</v>
      </c>
      <c r="C195">
        <v>1381.25</v>
      </c>
      <c r="D195" s="3">
        <f>IFERROR(TradeDash[[#This Row],[Nifty]]/C194-1,"")</f>
        <v>-4.1097371931215765E-3</v>
      </c>
      <c r="E195">
        <f ca="1">IFERROR(AVERAGE(OFFSET(TradeDash[[#This Row],[Returns]],0,0,-n_days))/STDEV(OFFSET(TradeDash[[#This Row],[Returns]],0,0,-n_days)),"")</f>
        <v>0.15322739645963832</v>
      </c>
      <c r="F195">
        <f ca="1">IFERROR(AVERAGE(OFFSET(TradeDash[[#This Row],[Returns]],0,0,-n_days*2))/STDEV(OFFSET(TradeDash[[#This Row],[Returns]],0,0,-n_days*2)),"")</f>
        <v>-0.12027311698545373</v>
      </c>
      <c r="G195">
        <f ca="1">IF(ISNUMBER(TradeDash[[#This Row],[2n day Sharpe]]),AVERAGE(TradeDash[[#This Row],[n day Sharpe]:[2n day Sharpe]]),"")</f>
        <v>1.6477139737092292E-2</v>
      </c>
      <c r="H195">
        <f ca="1">IF(ISNUMBER(TradeDash[[#This Row],[Sharpe Average]]),IF(TradeDash[[#This Row],[Sharpe Average]]&gt;$G$1,1,0),"")</f>
        <v>1</v>
      </c>
      <c r="I195" s="2">
        <f ca="1">IF(ISNUMBER(TradeDash[[#This Row],[Signal]]),MAX(IF(AND(TradeDash[[#This Row],[Signal]]=1,I194&lt;1),I194+$E$1,IF(AND(TradeDash[[#This Row],[Signal]]=0,I194&gt;0),I194-$E$1,IF(AND(TradeDash[[#This Row],[Signal]]=1,I194=1),I194,IF(AND(TradeDash[[#This Row],[Signal]]=0,I194=0),I194,0)))),0),"")</f>
        <v>0.8</v>
      </c>
      <c r="J195" s="3">
        <f ca="1">IF(ISNUMBER(TradeDash[[#This Row],[Position]]),TradeDash[[#This Row],[Position]]*D196,"")</f>
        <v>-6.6027149321267412E-3</v>
      </c>
      <c r="K195" s="7">
        <f ca="1">K194*IFERROR(1+TradeDash[[#This Row],[Port Return]],1)</f>
        <v>876724.3044040876</v>
      </c>
      <c r="L195" s="7">
        <f ca="1">IF(ISNUMBER(TradeDash[[#This Row],[Port Return]]),L194*(1+TradeDash[[#This Row],[Returns]]),L194)</f>
        <v>878378.37837837788</v>
      </c>
    </row>
    <row r="196" spans="1:12" x14ac:dyDescent="0.35">
      <c r="A196" s="1">
        <v>36766</v>
      </c>
      <c r="B196" s="16">
        <f>YEAR(TradeDash[[#This Row],[Date]])</f>
        <v>2000</v>
      </c>
      <c r="C196">
        <v>1369.85</v>
      </c>
      <c r="D196" s="3">
        <f>IFERROR(TradeDash[[#This Row],[Nifty]]/C195-1,"")</f>
        <v>-8.2533936651584261E-3</v>
      </c>
      <c r="E196">
        <f ca="1">IFERROR(AVERAGE(OFFSET(TradeDash[[#This Row],[Returns]],0,0,-n_days))/STDEV(OFFSET(TradeDash[[#This Row],[Returns]],0,0,-n_days)),"")</f>
        <v>0.12744986835708577</v>
      </c>
      <c r="F196">
        <f ca="1">IFERROR(AVERAGE(OFFSET(TradeDash[[#This Row],[Returns]],0,0,-n_days*2))/STDEV(OFFSET(TradeDash[[#This Row],[Returns]],0,0,-n_days*2)),"")</f>
        <v>-0.11144397942317409</v>
      </c>
      <c r="G196">
        <f ca="1">IF(ISNUMBER(TradeDash[[#This Row],[2n day Sharpe]]),AVERAGE(TradeDash[[#This Row],[n day Sharpe]:[2n day Sharpe]]),"")</f>
        <v>8.00294446695584E-3</v>
      </c>
      <c r="H196">
        <f ca="1">IF(ISNUMBER(TradeDash[[#This Row],[Sharpe Average]]),IF(TradeDash[[#This Row],[Sharpe Average]]&gt;$G$1,1,0),"")</f>
        <v>1</v>
      </c>
      <c r="I196" s="2">
        <f ca="1">IF(ISNUMBER(TradeDash[[#This Row],[Signal]]),MAX(IF(AND(TradeDash[[#This Row],[Signal]]=1,I195&lt;1),I195+$E$1,IF(AND(TradeDash[[#This Row],[Signal]]=0,I195&gt;0),I195-$E$1,IF(AND(TradeDash[[#This Row],[Signal]]=1,I195=1),I195,IF(AND(TradeDash[[#This Row],[Signal]]=0,I195=0),I195,0)))),0),"")</f>
        <v>1</v>
      </c>
      <c r="J196" s="3">
        <f ca="1">IF(ISNUMBER(TradeDash[[#This Row],[Position]]),TradeDash[[#This Row],[Position]]*D197,"")</f>
        <v>-1.5695149103915895E-3</v>
      </c>
      <c r="K196" s="7">
        <f ca="1">K195*IFERROR(1+TradeDash[[#This Row],[Port Return]],1)</f>
        <v>875348.27253602271</v>
      </c>
      <c r="L196" s="7">
        <f ca="1">IF(ISNUMBER(TradeDash[[#This Row],[Port Return]]),L195*(1+TradeDash[[#This Row],[Returns]]),L195)</f>
        <v>871128.7758346576</v>
      </c>
    </row>
    <row r="197" spans="1:12" x14ac:dyDescent="0.35">
      <c r="A197" s="1">
        <v>36767</v>
      </c>
      <c r="B197" s="16">
        <f>YEAR(TradeDash[[#This Row],[Date]])</f>
        <v>2000</v>
      </c>
      <c r="C197">
        <v>1367.7</v>
      </c>
      <c r="D197" s="3">
        <f>IFERROR(TradeDash[[#This Row],[Nifty]]/C196-1,"")</f>
        <v>-1.5695149103915895E-3</v>
      </c>
      <c r="E197">
        <f ca="1">IFERROR(AVERAGE(OFFSET(TradeDash[[#This Row],[Returns]],0,0,-n_days))/STDEV(OFFSET(TradeDash[[#This Row],[Returns]],0,0,-n_days)),"")</f>
        <v>0.12340358142433346</v>
      </c>
      <c r="F197">
        <f ca="1">IFERROR(AVERAGE(OFFSET(TradeDash[[#This Row],[Returns]],0,0,-n_days*2))/STDEV(OFFSET(TradeDash[[#This Row],[Returns]],0,0,-n_days*2)),"")</f>
        <v>-0.14363200136622076</v>
      </c>
      <c r="G197">
        <f ca="1">IF(ISNUMBER(TradeDash[[#This Row],[2n day Sharpe]]),AVERAGE(TradeDash[[#This Row],[n day Sharpe]:[2n day Sharpe]]),"")</f>
        <v>-1.0114209970943651E-2</v>
      </c>
      <c r="H197">
        <f ca="1">IF(ISNUMBER(TradeDash[[#This Row],[Sharpe Average]]),IF(TradeDash[[#This Row],[Sharpe Average]]&gt;$G$1,1,0),"")</f>
        <v>0</v>
      </c>
      <c r="I197" s="2">
        <f ca="1">IF(ISNUMBER(TradeDash[[#This Row],[Signal]]),MAX(IF(AND(TradeDash[[#This Row],[Signal]]=1,I196&lt;1),I196+$E$1,IF(AND(TradeDash[[#This Row],[Signal]]=0,I196&gt;0),I196-$E$1,IF(AND(TradeDash[[#This Row],[Signal]]=1,I196=1),I196,IF(AND(TradeDash[[#This Row],[Signal]]=0,I196=0),I196,0)))),0),"")</f>
        <v>0.8</v>
      </c>
      <c r="J197" s="3">
        <f ca="1">IF(ISNUMBER(TradeDash[[#This Row],[Position]]),TradeDash[[#This Row],[Position]]*D198,"")</f>
        <v>4.8256196534326896E-3</v>
      </c>
      <c r="K197" s="7">
        <f ca="1">K196*IFERROR(1+TradeDash[[#This Row],[Port Return]],1)</f>
        <v>879572.37036357087</v>
      </c>
      <c r="L197" s="7">
        <f ca="1">IF(ISNUMBER(TradeDash[[#This Row],[Port Return]]),L196*(1+TradeDash[[#This Row],[Returns]]),L196)</f>
        <v>869761.52623211395</v>
      </c>
    </row>
    <row r="198" spans="1:12" x14ac:dyDescent="0.35">
      <c r="A198" s="1">
        <v>36768</v>
      </c>
      <c r="B198" s="16">
        <f>YEAR(TradeDash[[#This Row],[Date]])</f>
        <v>2000</v>
      </c>
      <c r="C198">
        <v>1375.95</v>
      </c>
      <c r="D198" s="3">
        <f>IFERROR(TradeDash[[#This Row],[Nifty]]/C197-1,"")</f>
        <v>6.0320245667908612E-3</v>
      </c>
      <c r="E198">
        <f ca="1">IFERROR(AVERAGE(OFFSET(TradeDash[[#This Row],[Returns]],0,0,-n_days))/STDEV(OFFSET(TradeDash[[#This Row],[Returns]],0,0,-n_days)),"")</f>
        <v>0.17231337997114038</v>
      </c>
      <c r="F198">
        <f ca="1">IFERROR(AVERAGE(OFFSET(TradeDash[[#This Row],[Returns]],0,0,-n_days*2))/STDEV(OFFSET(TradeDash[[#This Row],[Returns]],0,0,-n_days*2)),"")</f>
        <v>-0.15249353618467118</v>
      </c>
      <c r="G198">
        <f ca="1">IF(ISNUMBER(TradeDash[[#This Row],[2n day Sharpe]]),AVERAGE(TradeDash[[#This Row],[n day Sharpe]:[2n day Sharpe]]),"")</f>
        <v>9.9099218932345995E-3</v>
      </c>
      <c r="H198">
        <f ca="1">IF(ISNUMBER(TradeDash[[#This Row],[Sharpe Average]]),IF(TradeDash[[#This Row],[Sharpe Average]]&gt;$G$1,1,0),"")</f>
        <v>1</v>
      </c>
      <c r="I198" s="2">
        <f ca="1">IF(ISNUMBER(TradeDash[[#This Row],[Signal]]),MAX(IF(AND(TradeDash[[#This Row],[Signal]]=1,I197&lt;1),I197+$E$1,IF(AND(TradeDash[[#This Row],[Signal]]=0,I197&gt;0),I197-$E$1,IF(AND(TradeDash[[#This Row],[Signal]]=1,I197=1),I197,IF(AND(TradeDash[[#This Row],[Signal]]=0,I197=0),I197,0)))),0),"")</f>
        <v>1</v>
      </c>
      <c r="J198" s="3">
        <f ca="1">IF(ISNUMBER(TradeDash[[#This Row],[Position]]),TradeDash[[#This Row],[Position]]*D199,"")</f>
        <v>1.3190886296740256E-2</v>
      </c>
      <c r="K198" s="7">
        <f ca="1">K197*IFERROR(1+TradeDash[[#This Row],[Port Return]],1)</f>
        <v>891174.70949079108</v>
      </c>
      <c r="L198" s="7">
        <f ca="1">IF(ISNUMBER(TradeDash[[#This Row],[Port Return]]),L197*(1+TradeDash[[#This Row],[Returns]]),L197)</f>
        <v>875007.94912559562</v>
      </c>
    </row>
    <row r="199" spans="1:12" x14ac:dyDescent="0.35">
      <c r="A199" s="1">
        <v>36769</v>
      </c>
      <c r="B199" s="16">
        <f>YEAR(TradeDash[[#This Row],[Date]])</f>
        <v>2000</v>
      </c>
      <c r="C199">
        <v>1394.1</v>
      </c>
      <c r="D199" s="3">
        <f>IFERROR(TradeDash[[#This Row],[Nifty]]/C198-1,"")</f>
        <v>1.3190886296740256E-2</v>
      </c>
      <c r="E199">
        <f ca="1">IFERROR(AVERAGE(OFFSET(TradeDash[[#This Row],[Returns]],0,0,-n_days))/STDEV(OFFSET(TradeDash[[#This Row],[Returns]],0,0,-n_days)),"")</f>
        <v>0.20992697619338618</v>
      </c>
      <c r="F199">
        <f ca="1">IFERROR(AVERAGE(OFFSET(TradeDash[[#This Row],[Returns]],0,0,-n_days*2))/STDEV(OFFSET(TradeDash[[#This Row],[Returns]],0,0,-n_days*2)),"")</f>
        <v>-0.14583276239836995</v>
      </c>
      <c r="G199">
        <f ca="1">IF(ISNUMBER(TradeDash[[#This Row],[2n day Sharpe]]),AVERAGE(TradeDash[[#This Row],[n day Sharpe]:[2n day Sharpe]]),"")</f>
        <v>3.2047106897508115E-2</v>
      </c>
      <c r="H199">
        <f ca="1">IF(ISNUMBER(TradeDash[[#This Row],[Sharpe Average]]),IF(TradeDash[[#This Row],[Sharpe Average]]&gt;$G$1,1,0),"")</f>
        <v>1</v>
      </c>
      <c r="I199" s="2">
        <f ca="1">IF(ISNUMBER(TradeDash[[#This Row],[Signal]]),MAX(IF(AND(TradeDash[[#This Row],[Signal]]=1,I198&lt;1),I198+$E$1,IF(AND(TradeDash[[#This Row],[Signal]]=0,I198&gt;0),I198-$E$1,IF(AND(TradeDash[[#This Row],[Signal]]=1,I198=1),I198,IF(AND(TradeDash[[#This Row],[Signal]]=0,I198=0),I198,0)))),0),"")</f>
        <v>1</v>
      </c>
      <c r="J199" s="3">
        <f ca="1">IF(ISNUMBER(TradeDash[[#This Row],[Position]]),TradeDash[[#This Row],[Position]]*D200,"")</f>
        <v>2.4137436338856677E-2</v>
      </c>
      <c r="K199" s="7">
        <f ca="1">K198*IFERROR(1+TradeDash[[#This Row],[Port Return]],1)</f>
        <v>912685.3823079241</v>
      </c>
      <c r="L199" s="7">
        <f ca="1">IF(ISNUMBER(TradeDash[[#This Row],[Port Return]]),L198*(1+TradeDash[[#This Row],[Returns]]),L198)</f>
        <v>886550.07949125522</v>
      </c>
    </row>
    <row r="200" spans="1:12" x14ac:dyDescent="0.35">
      <c r="A200" s="1">
        <v>36773</v>
      </c>
      <c r="B200" s="16">
        <f>YEAR(TradeDash[[#This Row],[Date]])</f>
        <v>2000</v>
      </c>
      <c r="C200">
        <v>1427.75</v>
      </c>
      <c r="D200" s="3">
        <f>IFERROR(TradeDash[[#This Row],[Nifty]]/C199-1,"")</f>
        <v>2.4137436338856677E-2</v>
      </c>
      <c r="E200">
        <f ca="1">IFERROR(AVERAGE(OFFSET(TradeDash[[#This Row],[Returns]],0,0,-n_days))/STDEV(OFFSET(TradeDash[[#This Row],[Returns]],0,0,-n_days)),"")</f>
        <v>0.33233946790387275</v>
      </c>
      <c r="F200">
        <f ca="1">IFERROR(AVERAGE(OFFSET(TradeDash[[#This Row],[Returns]],0,0,-n_days*2))/STDEV(OFFSET(TradeDash[[#This Row],[Returns]],0,0,-n_days*2)),"")</f>
        <v>-9.120278933534462E-2</v>
      </c>
      <c r="G200">
        <f ca="1">IF(ISNUMBER(TradeDash[[#This Row],[2n day Sharpe]]),AVERAGE(TradeDash[[#This Row],[n day Sharpe]:[2n day Sharpe]]),"")</f>
        <v>0.12056833928426407</v>
      </c>
      <c r="H200">
        <f ca="1">IF(ISNUMBER(TradeDash[[#This Row],[Sharpe Average]]),IF(TradeDash[[#This Row],[Sharpe Average]]&gt;$G$1,1,0),"")</f>
        <v>1</v>
      </c>
      <c r="I200" s="2">
        <f ca="1">IF(ISNUMBER(TradeDash[[#This Row],[Signal]]),MAX(IF(AND(TradeDash[[#This Row],[Signal]]=1,I199&lt;1),I199+$E$1,IF(AND(TradeDash[[#This Row],[Signal]]=0,I199&gt;0),I199-$E$1,IF(AND(TradeDash[[#This Row],[Signal]]=1,I199=1),I199,IF(AND(TradeDash[[#This Row],[Signal]]=0,I199=0),I199,0)))),0),"")</f>
        <v>1</v>
      </c>
      <c r="J200" s="3">
        <f ca="1">IF(ISNUMBER(TradeDash[[#This Row],[Position]]),TradeDash[[#This Row],[Position]]*D201,"")</f>
        <v>3.5020136578522987E-4</v>
      </c>
      <c r="K200" s="7">
        <f ca="1">K199*IFERROR(1+TradeDash[[#This Row],[Port Return]],1)</f>
        <v>913005.00597534049</v>
      </c>
      <c r="L200" s="7">
        <f ca="1">IF(ISNUMBER(TradeDash[[#This Row],[Port Return]]),L199*(1+TradeDash[[#This Row],[Returns]]),L199)</f>
        <v>907949.1255961837</v>
      </c>
    </row>
    <row r="201" spans="1:12" x14ac:dyDescent="0.35">
      <c r="A201" s="1">
        <v>36774</v>
      </c>
      <c r="B201" s="16">
        <f>YEAR(TradeDash[[#This Row],[Date]])</f>
        <v>2000</v>
      </c>
      <c r="C201">
        <v>1428.25</v>
      </c>
      <c r="D201" s="3">
        <f>IFERROR(TradeDash[[#This Row],[Nifty]]/C200-1,"")</f>
        <v>3.5020136578522987E-4</v>
      </c>
      <c r="E201">
        <f ca="1">IFERROR(AVERAGE(OFFSET(TradeDash[[#This Row],[Returns]],0,0,-n_days))/STDEV(OFFSET(TradeDash[[#This Row],[Returns]],0,0,-n_days)),"")</f>
        <v>0.34390168613740646</v>
      </c>
      <c r="F201">
        <f ca="1">IFERROR(AVERAGE(OFFSET(TradeDash[[#This Row],[Returns]],0,0,-n_days*2))/STDEV(OFFSET(TradeDash[[#This Row],[Returns]],0,0,-n_days*2)),"")</f>
        <v>-9.1495504104831621E-2</v>
      </c>
      <c r="G201">
        <f ca="1">IF(ISNUMBER(TradeDash[[#This Row],[2n day Sharpe]]),AVERAGE(TradeDash[[#This Row],[n day Sharpe]:[2n day Sharpe]]),"")</f>
        <v>0.12620309101628741</v>
      </c>
      <c r="H201">
        <f ca="1">IF(ISNUMBER(TradeDash[[#This Row],[Sharpe Average]]),IF(TradeDash[[#This Row],[Sharpe Average]]&gt;$G$1,1,0),"")</f>
        <v>1</v>
      </c>
      <c r="I201" s="2">
        <f ca="1">IF(ISNUMBER(TradeDash[[#This Row],[Signal]]),MAX(IF(AND(TradeDash[[#This Row],[Signal]]=1,I200&lt;1),I200+$E$1,IF(AND(TradeDash[[#This Row],[Signal]]=0,I200&gt;0),I200-$E$1,IF(AND(TradeDash[[#This Row],[Signal]]=1,I200=1),I200,IF(AND(TradeDash[[#This Row],[Signal]]=0,I200=0),I200,0)))),0),"")</f>
        <v>1</v>
      </c>
      <c r="J201" s="3">
        <f ca="1">IF(ISNUMBER(TradeDash[[#This Row],[Position]]),TradeDash[[#This Row],[Position]]*D202,"")</f>
        <v>4.9711185016627635E-3</v>
      </c>
      <c r="K201" s="7">
        <f ca="1">K200*IFERROR(1+TradeDash[[#This Row],[Port Return]],1)</f>
        <v>917543.66205265524</v>
      </c>
      <c r="L201" s="7">
        <f ca="1">IF(ISNUMBER(TradeDash[[#This Row],[Port Return]]),L200*(1+TradeDash[[#This Row],[Returns]]),L200)</f>
        <v>908267.090620031</v>
      </c>
    </row>
    <row r="202" spans="1:12" x14ac:dyDescent="0.35">
      <c r="A202" s="1">
        <v>36775</v>
      </c>
      <c r="B202" s="16">
        <f>YEAR(TradeDash[[#This Row],[Date]])</f>
        <v>2000</v>
      </c>
      <c r="C202">
        <v>1435.35</v>
      </c>
      <c r="D202" s="3">
        <f>IFERROR(TradeDash[[#This Row],[Nifty]]/C201-1,"")</f>
        <v>4.9711185016627635E-3</v>
      </c>
      <c r="E202">
        <f ca="1">IFERROR(AVERAGE(OFFSET(TradeDash[[#This Row],[Returns]],0,0,-n_days))/STDEV(OFFSET(TradeDash[[#This Row],[Returns]],0,0,-n_days)),"")</f>
        <v>0.39758649805404567</v>
      </c>
      <c r="F202">
        <f ca="1">IFERROR(AVERAGE(OFFSET(TradeDash[[#This Row],[Returns]],0,0,-n_days*2))/STDEV(OFFSET(TradeDash[[#This Row],[Returns]],0,0,-n_days*2)),"")</f>
        <v>-7.4724805052549331E-2</v>
      </c>
      <c r="G202">
        <f ca="1">IF(ISNUMBER(TradeDash[[#This Row],[2n day Sharpe]]),AVERAGE(TradeDash[[#This Row],[n day Sharpe]:[2n day Sharpe]]),"")</f>
        <v>0.16143084650074818</v>
      </c>
      <c r="H202">
        <f ca="1">IF(ISNUMBER(TradeDash[[#This Row],[Sharpe Average]]),IF(TradeDash[[#This Row],[Sharpe Average]]&gt;$G$1,1,0),"")</f>
        <v>1</v>
      </c>
      <c r="I202" s="2">
        <f ca="1">IF(ISNUMBER(TradeDash[[#This Row],[Signal]]),MAX(IF(AND(TradeDash[[#This Row],[Signal]]=1,I201&lt;1),I201+$E$1,IF(AND(TradeDash[[#This Row],[Signal]]=0,I201&gt;0),I201-$E$1,IF(AND(TradeDash[[#This Row],[Signal]]=1,I201=1),I201,IF(AND(TradeDash[[#This Row],[Signal]]=0,I201=0),I201,0)))),0),"")</f>
        <v>1</v>
      </c>
      <c r="J202" s="3">
        <f ca="1">IF(ISNUMBER(TradeDash[[#This Row],[Position]]),TradeDash[[#This Row],[Position]]*D203,"")</f>
        <v>3.0654544187829202E-3</v>
      </c>
      <c r="K202" s="7">
        <f ca="1">K201*IFERROR(1+TradeDash[[#This Row],[Port Return]],1)</f>
        <v>920356.35032592085</v>
      </c>
      <c r="L202" s="7">
        <f ca="1">IF(ISNUMBER(TradeDash[[#This Row],[Port Return]]),L201*(1+TradeDash[[#This Row],[Returns]]),L201)</f>
        <v>912782.19395866361</v>
      </c>
    </row>
    <row r="203" spans="1:12" x14ac:dyDescent="0.35">
      <c r="A203" s="1">
        <v>36776</v>
      </c>
      <c r="B203" s="16">
        <f>YEAR(TradeDash[[#This Row],[Date]])</f>
        <v>2000</v>
      </c>
      <c r="C203">
        <v>1439.75</v>
      </c>
      <c r="D203" s="3">
        <f>IFERROR(TradeDash[[#This Row],[Nifty]]/C202-1,"")</f>
        <v>3.0654544187829202E-3</v>
      </c>
      <c r="E203">
        <f ca="1">IFERROR(AVERAGE(OFFSET(TradeDash[[#This Row],[Returns]],0,0,-n_days))/STDEV(OFFSET(TradeDash[[#This Row],[Returns]],0,0,-n_days)),"")</f>
        <v>0.33094928327412276</v>
      </c>
      <c r="F203">
        <f ca="1">IFERROR(AVERAGE(OFFSET(TradeDash[[#This Row],[Returns]],0,0,-n_days*2))/STDEV(OFFSET(TradeDash[[#This Row],[Returns]],0,0,-n_days*2)),"")</f>
        <v>-7.9480279580252264E-2</v>
      </c>
      <c r="G203">
        <f ca="1">IF(ISNUMBER(TradeDash[[#This Row],[2n day Sharpe]]),AVERAGE(TradeDash[[#This Row],[n day Sharpe]:[2n day Sharpe]]),"")</f>
        <v>0.12573450184693524</v>
      </c>
      <c r="H203">
        <f ca="1">IF(ISNUMBER(TradeDash[[#This Row],[Sharpe Average]]),IF(TradeDash[[#This Row],[Sharpe Average]]&gt;$G$1,1,0),"")</f>
        <v>1</v>
      </c>
      <c r="I203" s="2">
        <f ca="1">IF(ISNUMBER(TradeDash[[#This Row],[Signal]]),MAX(IF(AND(TradeDash[[#This Row],[Signal]]=1,I202&lt;1),I202+$E$1,IF(AND(TradeDash[[#This Row],[Signal]]=0,I202&gt;0),I202-$E$1,IF(AND(TradeDash[[#This Row],[Signal]]=1,I202=1),I202,IF(AND(TradeDash[[#This Row],[Signal]]=0,I202=0),I202,0)))),0),"")</f>
        <v>1</v>
      </c>
      <c r="J203" s="3">
        <f ca="1">IF(ISNUMBER(TradeDash[[#This Row],[Position]]),TradeDash[[#This Row],[Position]]*D204,"")</f>
        <v>7.1540197951032169E-3</v>
      </c>
      <c r="K203" s="7">
        <f ca="1">K202*IFERROR(1+TradeDash[[#This Row],[Port Return]],1)</f>
        <v>926940.59787470149</v>
      </c>
      <c r="L203" s="7">
        <f ca="1">IF(ISNUMBER(TradeDash[[#This Row],[Port Return]]),L202*(1+TradeDash[[#This Row],[Returns]]),L202)</f>
        <v>915580.28616852057</v>
      </c>
    </row>
    <row r="204" spans="1:12" x14ac:dyDescent="0.35">
      <c r="A204" s="1">
        <v>36777</v>
      </c>
      <c r="B204" s="16">
        <f>YEAR(TradeDash[[#This Row],[Date]])</f>
        <v>2000</v>
      </c>
      <c r="C204">
        <v>1450.05</v>
      </c>
      <c r="D204" s="3">
        <f>IFERROR(TradeDash[[#This Row],[Nifty]]/C203-1,"")</f>
        <v>7.1540197951032169E-3</v>
      </c>
      <c r="E204">
        <f ca="1">IFERROR(AVERAGE(OFFSET(TradeDash[[#This Row],[Returns]],0,0,-n_days))/STDEV(OFFSET(TradeDash[[#This Row],[Returns]],0,0,-n_days)),"")</f>
        <v>0.36810859288126041</v>
      </c>
      <c r="F204">
        <f ca="1">IFERROR(AVERAGE(OFFSET(TradeDash[[#This Row],[Returns]],0,0,-n_days*2))/STDEV(OFFSET(TradeDash[[#This Row],[Returns]],0,0,-n_days*2)),"")</f>
        <v>-8.3947595835670061E-2</v>
      </c>
      <c r="G204">
        <f ca="1">IF(ISNUMBER(TradeDash[[#This Row],[2n day Sharpe]]),AVERAGE(TradeDash[[#This Row],[n day Sharpe]:[2n day Sharpe]]),"")</f>
        <v>0.14208049852279517</v>
      </c>
      <c r="H204">
        <f ca="1">IF(ISNUMBER(TradeDash[[#This Row],[Sharpe Average]]),IF(TradeDash[[#This Row],[Sharpe Average]]&gt;$G$1,1,0),"")</f>
        <v>1</v>
      </c>
      <c r="I204" s="2">
        <f ca="1">IF(ISNUMBER(TradeDash[[#This Row],[Signal]]),MAX(IF(AND(TradeDash[[#This Row],[Signal]]=1,I203&lt;1),I203+$E$1,IF(AND(TradeDash[[#This Row],[Signal]]=0,I203&gt;0),I203-$E$1,IF(AND(TradeDash[[#This Row],[Signal]]=1,I203=1),I203,IF(AND(TradeDash[[#This Row],[Signal]]=0,I203=0),I203,0)))),0),"")</f>
        <v>1</v>
      </c>
      <c r="J204" s="3">
        <f ca="1">IF(ISNUMBER(TradeDash[[#This Row],[Position]]),TradeDash[[#This Row],[Position]]*D205,"")</f>
        <v>4.3446777697320194E-3</v>
      </c>
      <c r="K204" s="7">
        <f ca="1">K203*IFERROR(1+TradeDash[[#This Row],[Port Return]],1)</f>
        <v>930967.8560841498</v>
      </c>
      <c r="L204" s="7">
        <f ca="1">IF(ISNUMBER(TradeDash[[#This Row],[Port Return]]),L203*(1+TradeDash[[#This Row],[Returns]]),L203)</f>
        <v>922130.36565977649</v>
      </c>
    </row>
    <row r="205" spans="1:12" x14ac:dyDescent="0.35">
      <c r="A205" s="1">
        <v>36780</v>
      </c>
      <c r="B205" s="16">
        <f>YEAR(TradeDash[[#This Row],[Date]])</f>
        <v>2000</v>
      </c>
      <c r="C205">
        <v>1456.35</v>
      </c>
      <c r="D205" s="3">
        <f>IFERROR(TradeDash[[#This Row],[Nifty]]/C204-1,"")</f>
        <v>4.3446777697320194E-3</v>
      </c>
      <c r="E205">
        <f ca="1">IFERROR(AVERAGE(OFFSET(TradeDash[[#This Row],[Returns]],0,0,-n_days))/STDEV(OFFSET(TradeDash[[#This Row],[Returns]],0,0,-n_days)),"")</f>
        <v>0.48462657398731862</v>
      </c>
      <c r="F205">
        <f ca="1">IFERROR(AVERAGE(OFFSET(TradeDash[[#This Row],[Returns]],0,0,-n_days*2))/STDEV(OFFSET(TradeDash[[#This Row],[Returns]],0,0,-n_days*2)),"")</f>
        <v>-6.5356107862819701E-2</v>
      </c>
      <c r="G205">
        <f ca="1">IF(ISNUMBER(TradeDash[[#This Row],[2n day Sharpe]]),AVERAGE(TradeDash[[#This Row],[n day Sharpe]:[2n day Sharpe]]),"")</f>
        <v>0.20963523306224946</v>
      </c>
      <c r="H205">
        <f ca="1">IF(ISNUMBER(TradeDash[[#This Row],[Sharpe Average]]),IF(TradeDash[[#This Row],[Sharpe Average]]&gt;$G$1,1,0),"")</f>
        <v>1</v>
      </c>
      <c r="I205" s="2">
        <f ca="1">IF(ISNUMBER(TradeDash[[#This Row],[Signal]]),MAX(IF(AND(TradeDash[[#This Row],[Signal]]=1,I204&lt;1),I204+$E$1,IF(AND(TradeDash[[#This Row],[Signal]]=0,I204&gt;0),I204-$E$1,IF(AND(TradeDash[[#This Row],[Signal]]=1,I204=1),I204,IF(AND(TradeDash[[#This Row],[Signal]]=0,I204=0),I204,0)))),0),"")</f>
        <v>1</v>
      </c>
      <c r="J205" s="3">
        <f ca="1">IF(ISNUMBER(TradeDash[[#This Row],[Position]]),TradeDash[[#This Row],[Position]]*D206,"")</f>
        <v>7.7591238369898452E-3</v>
      </c>
      <c r="K205" s="7">
        <f ca="1">K204*IFERROR(1+TradeDash[[#This Row],[Port Return]],1)</f>
        <v>938191.35096776369</v>
      </c>
      <c r="L205" s="7">
        <f ca="1">IF(ISNUMBER(TradeDash[[#This Row],[Port Return]]),L204*(1+TradeDash[[#This Row],[Returns]]),L204)</f>
        <v>926136.72496025334</v>
      </c>
    </row>
    <row r="206" spans="1:12" x14ac:dyDescent="0.35">
      <c r="A206" s="1">
        <v>36781</v>
      </c>
      <c r="B206" s="16">
        <f>YEAR(TradeDash[[#This Row],[Date]])</f>
        <v>2000</v>
      </c>
      <c r="C206">
        <v>1467.65</v>
      </c>
      <c r="D206" s="3">
        <f>IFERROR(TradeDash[[#This Row],[Nifty]]/C205-1,"")</f>
        <v>7.7591238369898452E-3</v>
      </c>
      <c r="E206">
        <f ca="1">IFERROR(AVERAGE(OFFSET(TradeDash[[#This Row],[Returns]],0,0,-n_days))/STDEV(OFFSET(TradeDash[[#This Row],[Returns]],0,0,-n_days)),"")</f>
        <v>0.65561613214467951</v>
      </c>
      <c r="F206">
        <f ca="1">IFERROR(AVERAGE(OFFSET(TradeDash[[#This Row],[Returns]],0,0,-n_days*2))/STDEV(OFFSET(TradeDash[[#This Row],[Returns]],0,0,-n_days*2)),"")</f>
        <v>-3.8774723775733863E-2</v>
      </c>
      <c r="G206">
        <f ca="1">IF(ISNUMBER(TradeDash[[#This Row],[2n day Sharpe]]),AVERAGE(TradeDash[[#This Row],[n day Sharpe]:[2n day Sharpe]]),"")</f>
        <v>0.30842070418447282</v>
      </c>
      <c r="H206">
        <f ca="1">IF(ISNUMBER(TradeDash[[#This Row],[Sharpe Average]]),IF(TradeDash[[#This Row],[Sharpe Average]]&gt;$G$1,1,0),"")</f>
        <v>1</v>
      </c>
      <c r="I206" s="2">
        <f ca="1">IF(ISNUMBER(TradeDash[[#This Row],[Signal]]),MAX(IF(AND(TradeDash[[#This Row],[Signal]]=1,I205&lt;1),I205+$E$1,IF(AND(TradeDash[[#This Row],[Signal]]=0,I205&gt;0),I205-$E$1,IF(AND(TradeDash[[#This Row],[Signal]]=1,I205=1),I205,IF(AND(TradeDash[[#This Row],[Signal]]=0,I205=0),I205,0)))),0),"")</f>
        <v>1</v>
      </c>
      <c r="J206" s="3">
        <f ca="1">IF(ISNUMBER(TradeDash[[#This Row],[Position]]),TradeDash[[#This Row],[Position]]*D207,"")</f>
        <v>-7.8356556399686861E-3</v>
      </c>
      <c r="K206" s="7">
        <f ca="1">K205*IFERROR(1+TradeDash[[#This Row],[Port Return]],1)</f>
        <v>930840.00661718333</v>
      </c>
      <c r="L206" s="7">
        <f ca="1">IF(ISNUMBER(TradeDash[[#This Row],[Port Return]]),L205*(1+TradeDash[[#This Row],[Returns]]),L205)</f>
        <v>933322.73449920421</v>
      </c>
    </row>
    <row r="207" spans="1:12" x14ac:dyDescent="0.35">
      <c r="A207" s="1">
        <v>36782</v>
      </c>
      <c r="B207" s="16">
        <f>YEAR(TradeDash[[#This Row],[Date]])</f>
        <v>2000</v>
      </c>
      <c r="C207">
        <v>1456.15</v>
      </c>
      <c r="D207" s="3">
        <f>IFERROR(TradeDash[[#This Row],[Nifty]]/C206-1,"")</f>
        <v>-7.8356556399686861E-3</v>
      </c>
      <c r="E207">
        <f ca="1">IFERROR(AVERAGE(OFFSET(TradeDash[[#This Row],[Returns]],0,0,-n_days))/STDEV(OFFSET(TradeDash[[#This Row],[Returns]],0,0,-n_days)),"")</f>
        <v>0.54702727874770096</v>
      </c>
      <c r="F207">
        <f ca="1">IFERROR(AVERAGE(OFFSET(TradeDash[[#This Row],[Returns]],0,0,-n_days*2))/STDEV(OFFSET(TradeDash[[#This Row],[Returns]],0,0,-n_days*2)),"")</f>
        <v>-1.9305049353881141E-2</v>
      </c>
      <c r="G207">
        <f ca="1">IF(ISNUMBER(TradeDash[[#This Row],[2n day Sharpe]]),AVERAGE(TradeDash[[#This Row],[n day Sharpe]:[2n day Sharpe]]),"")</f>
        <v>0.26386111469690993</v>
      </c>
      <c r="H207">
        <f ca="1">IF(ISNUMBER(TradeDash[[#This Row],[Sharpe Average]]),IF(TradeDash[[#This Row],[Sharpe Average]]&gt;$G$1,1,0),"")</f>
        <v>1</v>
      </c>
      <c r="I207" s="2">
        <f ca="1">IF(ISNUMBER(TradeDash[[#This Row],[Signal]]),MAX(IF(AND(TradeDash[[#This Row],[Signal]]=1,I206&lt;1),I206+$E$1,IF(AND(TradeDash[[#This Row],[Signal]]=0,I206&gt;0),I206-$E$1,IF(AND(TradeDash[[#This Row],[Signal]]=1,I206=1),I206,IF(AND(TradeDash[[#This Row],[Signal]]=0,I206=0),I206,0)))),0),"")</f>
        <v>1</v>
      </c>
      <c r="J207" s="3">
        <f ca="1">IF(ISNUMBER(TradeDash[[#This Row],[Position]]),TradeDash[[#This Row],[Position]]*D208,"")</f>
        <v>-7.4511554441507588E-3</v>
      </c>
      <c r="K207" s="7">
        <f ca="1">K206*IFERROR(1+TradeDash[[#This Row],[Port Return]],1)</f>
        <v>923904.17303424433</v>
      </c>
      <c r="L207" s="7">
        <f ca="1">IF(ISNUMBER(TradeDash[[#This Row],[Port Return]]),L206*(1+TradeDash[[#This Row],[Returns]]),L206)</f>
        <v>926009.53895071452</v>
      </c>
    </row>
    <row r="208" spans="1:12" x14ac:dyDescent="0.35">
      <c r="A208" s="1">
        <v>36783</v>
      </c>
      <c r="B208" s="16">
        <f>YEAR(TradeDash[[#This Row],[Date]])</f>
        <v>2000</v>
      </c>
      <c r="C208">
        <v>1445.3</v>
      </c>
      <c r="D208" s="3">
        <f>IFERROR(TradeDash[[#This Row],[Nifty]]/C207-1,"")</f>
        <v>-7.4511554441507588E-3</v>
      </c>
      <c r="E208">
        <f ca="1">IFERROR(AVERAGE(OFFSET(TradeDash[[#This Row],[Returns]],0,0,-n_days))/STDEV(OFFSET(TradeDash[[#This Row],[Returns]],0,0,-n_days)),"")</f>
        <v>0.41072256822188852</v>
      </c>
      <c r="F208">
        <f ca="1">IFERROR(AVERAGE(OFFSET(TradeDash[[#This Row],[Returns]],0,0,-n_days*2))/STDEV(OFFSET(TradeDash[[#This Row],[Returns]],0,0,-n_days*2)),"")</f>
        <v>-1.3128372372570805E-2</v>
      </c>
      <c r="G208">
        <f ca="1">IF(ISNUMBER(TradeDash[[#This Row],[2n day Sharpe]]),AVERAGE(TradeDash[[#This Row],[n day Sharpe]:[2n day Sharpe]]),"")</f>
        <v>0.19879709792465886</v>
      </c>
      <c r="H208">
        <f ca="1">IF(ISNUMBER(TradeDash[[#This Row],[Sharpe Average]]),IF(TradeDash[[#This Row],[Sharpe Average]]&gt;$G$1,1,0),"")</f>
        <v>1</v>
      </c>
      <c r="I208" s="2">
        <f ca="1">IF(ISNUMBER(TradeDash[[#This Row],[Signal]]),MAX(IF(AND(TradeDash[[#This Row],[Signal]]=1,I207&lt;1),I207+$E$1,IF(AND(TradeDash[[#This Row],[Signal]]=0,I207&gt;0),I207-$E$1,IF(AND(TradeDash[[#This Row],[Signal]]=1,I207=1),I207,IF(AND(TradeDash[[#This Row],[Signal]]=0,I207=0),I207,0)))),0),"")</f>
        <v>1</v>
      </c>
      <c r="J208" s="3">
        <f ca="1">IF(ISNUMBER(TradeDash[[#This Row],[Position]]),TradeDash[[#This Row],[Position]]*D209,"")</f>
        <v>-1.9442330312045897E-2</v>
      </c>
      <c r="K208" s="7">
        <f ca="1">K207*IFERROR(1+TradeDash[[#This Row],[Port Return]],1)</f>
        <v>905941.32292543491</v>
      </c>
      <c r="L208" s="7">
        <f ca="1">IF(ISNUMBER(TradeDash[[#This Row],[Port Return]]),L207*(1+TradeDash[[#This Row],[Returns]]),L207)</f>
        <v>919109.69793322636</v>
      </c>
    </row>
    <row r="209" spans="1:12" x14ac:dyDescent="0.35">
      <c r="A209" s="1">
        <v>36784</v>
      </c>
      <c r="B209" s="16">
        <f>YEAR(TradeDash[[#This Row],[Date]])</f>
        <v>2000</v>
      </c>
      <c r="C209">
        <v>1417.2</v>
      </c>
      <c r="D209" s="3">
        <f>IFERROR(TradeDash[[#This Row],[Nifty]]/C208-1,"")</f>
        <v>-1.9442330312045897E-2</v>
      </c>
      <c r="E209">
        <f ca="1">IFERROR(AVERAGE(OFFSET(TradeDash[[#This Row],[Returns]],0,0,-n_days))/STDEV(OFFSET(TradeDash[[#This Row],[Returns]],0,0,-n_days)),"")</f>
        <v>0.29586540289099056</v>
      </c>
      <c r="F209">
        <f ca="1">IFERROR(AVERAGE(OFFSET(TradeDash[[#This Row],[Returns]],0,0,-n_days*2))/STDEV(OFFSET(TradeDash[[#This Row],[Returns]],0,0,-n_days*2)),"")</f>
        <v>-1.4415443443657866E-2</v>
      </c>
      <c r="G209">
        <f ca="1">IF(ISNUMBER(TradeDash[[#This Row],[2n day Sharpe]]),AVERAGE(TradeDash[[#This Row],[n day Sharpe]:[2n day Sharpe]]),"")</f>
        <v>0.14072497972366635</v>
      </c>
      <c r="H209">
        <f ca="1">IF(ISNUMBER(TradeDash[[#This Row],[Sharpe Average]]),IF(TradeDash[[#This Row],[Sharpe Average]]&gt;$G$1,1,0),"")</f>
        <v>1</v>
      </c>
      <c r="I209" s="2">
        <f ca="1">IF(ISNUMBER(TradeDash[[#This Row],[Signal]]),MAX(IF(AND(TradeDash[[#This Row],[Signal]]=1,I208&lt;1),I208+$E$1,IF(AND(TradeDash[[#This Row],[Signal]]=0,I208&gt;0),I208-$E$1,IF(AND(TradeDash[[#This Row],[Signal]]=1,I208=1),I208,IF(AND(TradeDash[[#This Row],[Signal]]=0,I208=0),I208,0)))),0),"")</f>
        <v>1</v>
      </c>
      <c r="J209" s="3">
        <f ca="1">IF(ISNUMBER(TradeDash[[#This Row],[Position]]),TradeDash[[#This Row],[Position]]*D210,"")</f>
        <v>-4.4348010160880746E-2</v>
      </c>
      <c r="K209" s="7">
        <f ca="1">K208*IFERROR(1+TradeDash[[#This Row],[Port Return]],1)</f>
        <v>865764.62793117599</v>
      </c>
      <c r="L209" s="7">
        <f ca="1">IF(ISNUMBER(TradeDash[[#This Row],[Port Return]]),L208*(1+TradeDash[[#This Row],[Returns]]),L208)</f>
        <v>901240.0635930039</v>
      </c>
    </row>
    <row r="210" spans="1:12" x14ac:dyDescent="0.35">
      <c r="A210" s="1">
        <v>36787</v>
      </c>
      <c r="B210" s="16">
        <f>YEAR(TradeDash[[#This Row],[Date]])</f>
        <v>2000</v>
      </c>
      <c r="C210">
        <v>1354.35</v>
      </c>
      <c r="D210" s="3">
        <f>IFERROR(TradeDash[[#This Row],[Nifty]]/C209-1,"")</f>
        <v>-4.4348010160880746E-2</v>
      </c>
      <c r="E210">
        <f ca="1">IFERROR(AVERAGE(OFFSET(TradeDash[[#This Row],[Returns]],0,0,-n_days))/STDEV(OFFSET(TradeDash[[#This Row],[Returns]],0,0,-n_days)),"")</f>
        <v>-3.1302741431603279E-3</v>
      </c>
      <c r="F210">
        <f ca="1">IFERROR(AVERAGE(OFFSET(TradeDash[[#This Row],[Returns]],0,0,-n_days*2))/STDEV(OFFSET(TradeDash[[#This Row],[Returns]],0,0,-n_days*2)),"")</f>
        <v>-6.8149462387855228E-2</v>
      </c>
      <c r="G210">
        <f ca="1">IF(ISNUMBER(TradeDash[[#This Row],[2n day Sharpe]]),AVERAGE(TradeDash[[#This Row],[n day Sharpe]:[2n day Sharpe]]),"")</f>
        <v>-3.5639868265507781E-2</v>
      </c>
      <c r="H210">
        <f ca="1">IF(ISNUMBER(TradeDash[[#This Row],[Sharpe Average]]),IF(TradeDash[[#This Row],[Sharpe Average]]&gt;$G$1,1,0),"")</f>
        <v>0</v>
      </c>
      <c r="I210" s="2">
        <f ca="1">IF(ISNUMBER(TradeDash[[#This Row],[Signal]]),MAX(IF(AND(TradeDash[[#This Row],[Signal]]=1,I209&lt;1),I209+$E$1,IF(AND(TradeDash[[#This Row],[Signal]]=0,I209&gt;0),I209-$E$1,IF(AND(TradeDash[[#This Row],[Signal]]=1,I209=1),I209,IF(AND(TradeDash[[#This Row],[Signal]]=0,I209=0),I209,0)))),0),"")</f>
        <v>0.8</v>
      </c>
      <c r="J210" s="3">
        <f ca="1">IF(ISNUMBER(TradeDash[[#This Row],[Position]]),TradeDash[[#This Row],[Position]]*D211,"")</f>
        <v>-2.206224388082836E-2</v>
      </c>
      <c r="K210" s="7">
        <f ca="1">K209*IFERROR(1+TradeDash[[#This Row],[Port Return]],1)</f>
        <v>846663.91756636382</v>
      </c>
      <c r="L210" s="7">
        <f ca="1">IF(ISNUMBER(TradeDash[[#This Row],[Port Return]]),L209*(1+TradeDash[[#This Row],[Returns]]),L209)</f>
        <v>861271.86009538861</v>
      </c>
    </row>
    <row r="211" spans="1:12" x14ac:dyDescent="0.35">
      <c r="A211" s="1">
        <v>36788</v>
      </c>
      <c r="B211" s="16">
        <f>YEAR(TradeDash[[#This Row],[Date]])</f>
        <v>2000</v>
      </c>
      <c r="C211">
        <v>1317</v>
      </c>
      <c r="D211" s="3">
        <f>IFERROR(TradeDash[[#This Row],[Nifty]]/C210-1,"")</f>
        <v>-2.7577804851035448E-2</v>
      </c>
      <c r="E211">
        <f ca="1">IFERROR(AVERAGE(OFFSET(TradeDash[[#This Row],[Returns]],0,0,-n_days))/STDEV(OFFSET(TradeDash[[#This Row],[Returns]],0,0,-n_days)),"")</f>
        <v>-0.12478742648616277</v>
      </c>
      <c r="F211">
        <f ca="1">IFERROR(AVERAGE(OFFSET(TradeDash[[#This Row],[Returns]],0,0,-n_days*2))/STDEV(OFFSET(TradeDash[[#This Row],[Returns]],0,0,-n_days*2)),"")</f>
        <v>-7.9861720891623134E-2</v>
      </c>
      <c r="G211">
        <f ca="1">IF(ISNUMBER(TradeDash[[#This Row],[2n day Sharpe]]),AVERAGE(TradeDash[[#This Row],[n day Sharpe]:[2n day Sharpe]]),"")</f>
        <v>-0.10232457368889294</v>
      </c>
      <c r="H211">
        <f ca="1">IF(ISNUMBER(TradeDash[[#This Row],[Sharpe Average]]),IF(TradeDash[[#This Row],[Sharpe Average]]&gt;$G$1,1,0),"")</f>
        <v>0</v>
      </c>
      <c r="I211" s="2">
        <f ca="1">IF(ISNUMBER(TradeDash[[#This Row],[Signal]]),MAX(IF(AND(TradeDash[[#This Row],[Signal]]=1,I210&lt;1),I210+$E$1,IF(AND(TradeDash[[#This Row],[Signal]]=0,I210&gt;0),I210-$E$1,IF(AND(TradeDash[[#This Row],[Signal]]=1,I210=1),I210,IF(AND(TradeDash[[#This Row],[Signal]]=0,I210=0),I210,0)))),0),"")</f>
        <v>0.60000000000000009</v>
      </c>
      <c r="J211" s="3">
        <f ca="1">IF(ISNUMBER(TradeDash[[#This Row],[Position]]),TradeDash[[#This Row],[Position]]*D212,"")</f>
        <v>1.1799544419134469E-2</v>
      </c>
      <c r="K211" s="7">
        <f ca="1">K210*IFERROR(1+TradeDash[[#This Row],[Port Return]],1)</f>
        <v>856654.16606976662</v>
      </c>
      <c r="L211" s="7">
        <f ca="1">IF(ISNUMBER(TradeDash[[#This Row],[Port Return]]),L210*(1+TradeDash[[#This Row],[Returns]]),L210)</f>
        <v>837519.87281398964</v>
      </c>
    </row>
    <row r="212" spans="1:12" x14ac:dyDescent="0.35">
      <c r="A212" s="1">
        <v>36789</v>
      </c>
      <c r="B212" s="16">
        <f>YEAR(TradeDash[[#This Row],[Date]])</f>
        <v>2000</v>
      </c>
      <c r="C212">
        <v>1342.9</v>
      </c>
      <c r="D212" s="3">
        <f>IFERROR(TradeDash[[#This Row],[Nifty]]/C211-1,"")</f>
        <v>1.9665907365224111E-2</v>
      </c>
      <c r="E212">
        <f ca="1">IFERROR(AVERAGE(OFFSET(TradeDash[[#This Row],[Returns]],0,0,-n_days))/STDEV(OFFSET(TradeDash[[#This Row],[Returns]],0,0,-n_days)),"")</f>
        <v>-8.2465153164106728E-2</v>
      </c>
      <c r="F212">
        <f ca="1">IFERROR(AVERAGE(OFFSET(TradeDash[[#This Row],[Returns]],0,0,-n_days*2))/STDEV(OFFSET(TradeDash[[#This Row],[Returns]],0,0,-n_days*2)),"")</f>
        <v>3.9762166044661082E-2</v>
      </c>
      <c r="G212">
        <f ca="1">IF(ISNUMBER(TradeDash[[#This Row],[2n day Sharpe]]),AVERAGE(TradeDash[[#This Row],[n day Sharpe]:[2n day Sharpe]]),"")</f>
        <v>-2.1351493559722823E-2</v>
      </c>
      <c r="H212">
        <f ca="1">IF(ISNUMBER(TradeDash[[#This Row],[Sharpe Average]]),IF(TradeDash[[#This Row],[Sharpe Average]]&gt;$G$1,1,0),"")</f>
        <v>0</v>
      </c>
      <c r="I212" s="2">
        <f ca="1">IF(ISNUMBER(TradeDash[[#This Row],[Signal]]),MAX(IF(AND(TradeDash[[#This Row],[Signal]]=1,I211&lt;1),I211+$E$1,IF(AND(TradeDash[[#This Row],[Signal]]=0,I211&gt;0),I211-$E$1,IF(AND(TradeDash[[#This Row],[Signal]]=1,I211=1),I211,IF(AND(TradeDash[[#This Row],[Signal]]=0,I211=0),I211,0)))),0),"")</f>
        <v>0.40000000000000008</v>
      </c>
      <c r="J212" s="3">
        <f ca="1">IF(ISNUMBER(TradeDash[[#This Row],[Position]]),TradeDash[[#This Row],[Position]]*D213,"")</f>
        <v>-3.8871099858515563E-3</v>
      </c>
      <c r="K212" s="7">
        <f ca="1">K211*IFERROR(1+TradeDash[[#This Row],[Port Return]],1)</f>
        <v>853324.25710641558</v>
      </c>
      <c r="L212" s="7">
        <f ca="1">IF(ISNUMBER(TradeDash[[#This Row],[Port Return]]),L211*(1+TradeDash[[#This Row],[Returns]]),L211)</f>
        <v>853990.46104928385</v>
      </c>
    </row>
    <row r="213" spans="1:12" x14ac:dyDescent="0.35">
      <c r="A213" s="1">
        <v>36790</v>
      </c>
      <c r="B213" s="16">
        <f>YEAR(TradeDash[[#This Row],[Date]])</f>
        <v>2000</v>
      </c>
      <c r="C213">
        <v>1329.85</v>
      </c>
      <c r="D213" s="3">
        <f>IFERROR(TradeDash[[#This Row],[Nifty]]/C212-1,"")</f>
        <v>-9.7177749646288891E-3</v>
      </c>
      <c r="E213">
        <f ca="1">IFERROR(AVERAGE(OFFSET(TradeDash[[#This Row],[Returns]],0,0,-n_days))/STDEV(OFFSET(TradeDash[[#This Row],[Returns]],0,0,-n_days)),"")</f>
        <v>-0.12429650675954244</v>
      </c>
      <c r="F213">
        <f ca="1">IFERROR(AVERAGE(OFFSET(TradeDash[[#This Row],[Returns]],0,0,-n_days*2))/STDEV(OFFSET(TradeDash[[#This Row],[Returns]],0,0,-n_days*2)),"")</f>
        <v>-1.8384191281959405E-2</v>
      </c>
      <c r="G213">
        <f ca="1">IF(ISNUMBER(TradeDash[[#This Row],[2n day Sharpe]]),AVERAGE(TradeDash[[#This Row],[n day Sharpe]:[2n day Sharpe]]),"")</f>
        <v>-7.1340349020750926E-2</v>
      </c>
      <c r="H213">
        <f ca="1">IF(ISNUMBER(TradeDash[[#This Row],[Sharpe Average]]),IF(TradeDash[[#This Row],[Sharpe Average]]&gt;$G$1,1,0),"")</f>
        <v>0</v>
      </c>
      <c r="I213" s="2">
        <f ca="1">IF(ISNUMBER(TradeDash[[#This Row],[Signal]]),MAX(IF(AND(TradeDash[[#This Row],[Signal]]=1,I212&lt;1),I212+$E$1,IF(AND(TradeDash[[#This Row],[Signal]]=0,I212&gt;0),I212-$E$1,IF(AND(TradeDash[[#This Row],[Signal]]=1,I212=1),I212,IF(AND(TradeDash[[#This Row],[Signal]]=0,I212=0),I212,0)))),0),"")</f>
        <v>0.20000000000000007</v>
      </c>
      <c r="J213" s="3">
        <f ca="1">IF(ISNUMBER(TradeDash[[#This Row],[Position]]),TradeDash[[#This Row],[Position]]*D214,"")</f>
        <v>-9.5349099522502399E-3</v>
      </c>
      <c r="K213" s="7">
        <f ca="1">K212*IFERROR(1+TradeDash[[#This Row],[Port Return]],1)</f>
        <v>845187.88715483504</v>
      </c>
      <c r="L213" s="7">
        <f ca="1">IF(ISNUMBER(TradeDash[[#This Row],[Port Return]]),L212*(1+TradeDash[[#This Row],[Returns]]),L212)</f>
        <v>845691.57392686722</v>
      </c>
    </row>
    <row r="214" spans="1:12" x14ac:dyDescent="0.35">
      <c r="A214" s="1">
        <v>36791</v>
      </c>
      <c r="B214" s="16">
        <f>YEAR(TradeDash[[#This Row],[Date]])</f>
        <v>2000</v>
      </c>
      <c r="C214">
        <v>1266.45</v>
      </c>
      <c r="D214" s="3">
        <f>IFERROR(TradeDash[[#This Row],[Nifty]]/C213-1,"")</f>
        <v>-4.7674549761251184E-2</v>
      </c>
      <c r="E214">
        <f ca="1">IFERROR(AVERAGE(OFFSET(TradeDash[[#This Row],[Returns]],0,0,-n_days))/STDEV(OFFSET(TradeDash[[#This Row],[Returns]],0,0,-n_days)),"")</f>
        <v>-0.23351775134127412</v>
      </c>
      <c r="F214">
        <f ca="1">IFERROR(AVERAGE(OFFSET(TradeDash[[#This Row],[Returns]],0,0,-n_days*2))/STDEV(OFFSET(TradeDash[[#This Row],[Returns]],0,0,-n_days*2)),"")</f>
        <v>-5.671061410769692E-2</v>
      </c>
      <c r="G214">
        <f ca="1">IF(ISNUMBER(TradeDash[[#This Row],[2n day Sharpe]]),AVERAGE(TradeDash[[#This Row],[n day Sharpe]:[2n day Sharpe]]),"")</f>
        <v>-0.14511418272448551</v>
      </c>
      <c r="H214">
        <f ca="1">IF(ISNUMBER(TradeDash[[#This Row],[Sharpe Average]]),IF(TradeDash[[#This Row],[Sharpe Average]]&gt;$G$1,1,0),"")</f>
        <v>0</v>
      </c>
      <c r="I214" s="2">
        <f ca="1">IF(ISNUMBER(TradeDash[[#This Row],[Signal]]),MAX(IF(AND(TradeDash[[#This Row],[Signal]]=1,I213&lt;1),I213+$E$1,IF(AND(TradeDash[[#This Row],[Signal]]=0,I213&gt;0),I213-$E$1,IF(AND(TradeDash[[#This Row],[Signal]]=1,I213=1),I213,IF(AND(TradeDash[[#This Row],[Signal]]=0,I213=0),I213,0)))),0),"")</f>
        <v>5.5511151231257827E-17</v>
      </c>
      <c r="J214" s="3">
        <f ca="1">IF(ISNUMBER(TradeDash[[#This Row],[Position]]),TradeDash[[#This Row],[Position]]*D215,"")</f>
        <v>1.1440175665330797E-18</v>
      </c>
      <c r="K214" s="7">
        <f ca="1">K213*IFERROR(1+TradeDash[[#This Row],[Port Return]],1)</f>
        <v>845187.88715483504</v>
      </c>
      <c r="L214" s="7">
        <f ca="1">IF(ISNUMBER(TradeDash[[#This Row],[Port Return]]),L213*(1+TradeDash[[#This Row],[Returns]]),L213)</f>
        <v>805373.60890301992</v>
      </c>
    </row>
    <row r="215" spans="1:12" x14ac:dyDescent="0.35">
      <c r="A215" s="1">
        <v>36794</v>
      </c>
      <c r="B215" s="16">
        <f>YEAR(TradeDash[[#This Row],[Date]])</f>
        <v>2000</v>
      </c>
      <c r="C215">
        <v>1292.55</v>
      </c>
      <c r="D215" s="3">
        <f>IFERROR(TradeDash[[#This Row],[Nifty]]/C214-1,"")</f>
        <v>2.0608788345374718E-2</v>
      </c>
      <c r="E215">
        <f ca="1">IFERROR(AVERAGE(OFFSET(TradeDash[[#This Row],[Returns]],0,0,-n_days))/STDEV(OFFSET(TradeDash[[#This Row],[Returns]],0,0,-n_days)),"")</f>
        <v>-0.1603951963080531</v>
      </c>
      <c r="F215">
        <f ca="1">IFERROR(AVERAGE(OFFSET(TradeDash[[#This Row],[Returns]],0,0,-n_days*2))/STDEV(OFFSET(TradeDash[[#This Row],[Returns]],0,0,-n_days*2)),"")</f>
        <v>-4.7212514122736887E-2</v>
      </c>
      <c r="G215">
        <f ca="1">IF(ISNUMBER(TradeDash[[#This Row],[2n day Sharpe]]),AVERAGE(TradeDash[[#This Row],[n day Sharpe]:[2n day Sharpe]]),"")</f>
        <v>-0.10380385521539499</v>
      </c>
      <c r="H215">
        <f ca="1">IF(ISNUMBER(TradeDash[[#This Row],[Sharpe Average]]),IF(TradeDash[[#This Row],[Sharpe Average]]&gt;$G$1,1,0),"")</f>
        <v>0</v>
      </c>
      <c r="I215" s="2">
        <f ca="1">IF(ISNUMBER(TradeDash[[#This Row],[Signal]]),MAX(IF(AND(TradeDash[[#This Row],[Signal]]=1,I214&lt;1),I214+$E$1,IF(AND(TradeDash[[#This Row],[Signal]]=0,I214&gt;0),I214-$E$1,IF(AND(TradeDash[[#This Row],[Signal]]=1,I214=1),I214,IF(AND(TradeDash[[#This Row],[Signal]]=0,I214=0),I214,0)))),0),"")</f>
        <v>0</v>
      </c>
      <c r="J215" s="3">
        <f ca="1">IF(ISNUMBER(TradeDash[[#This Row],[Position]]),TradeDash[[#This Row],[Position]]*D216,"")</f>
        <v>0</v>
      </c>
      <c r="K215" s="7">
        <f ca="1">K214*IFERROR(1+TradeDash[[#This Row],[Port Return]],1)</f>
        <v>845187.88715483504</v>
      </c>
      <c r="L215" s="7">
        <f ca="1">IF(ISNUMBER(TradeDash[[#This Row],[Port Return]]),L214*(1+TradeDash[[#This Row],[Returns]]),L214)</f>
        <v>821971.38314785284</v>
      </c>
    </row>
    <row r="216" spans="1:12" x14ac:dyDescent="0.35">
      <c r="A216" s="1">
        <v>36795</v>
      </c>
      <c r="B216" s="16">
        <f>YEAR(TradeDash[[#This Row],[Date]])</f>
        <v>2000</v>
      </c>
      <c r="C216">
        <v>1267.9000000000001</v>
      </c>
      <c r="D216" s="3">
        <f>IFERROR(TradeDash[[#This Row],[Nifty]]/C215-1,"")</f>
        <v>-1.9070828981470611E-2</v>
      </c>
      <c r="E216">
        <f ca="1">IFERROR(AVERAGE(OFFSET(TradeDash[[#This Row],[Returns]],0,0,-n_days))/STDEV(OFFSET(TradeDash[[#This Row],[Returns]],0,0,-n_days)),"")</f>
        <v>-0.18529378857760109</v>
      </c>
      <c r="F216">
        <f ca="1">IFERROR(AVERAGE(OFFSET(TradeDash[[#This Row],[Returns]],0,0,-n_days*2))/STDEV(OFFSET(TradeDash[[#This Row],[Returns]],0,0,-n_days*2)),"")</f>
        <v>-7.128933623095414E-2</v>
      </c>
      <c r="G216">
        <f ca="1">IF(ISNUMBER(TradeDash[[#This Row],[2n day Sharpe]]),AVERAGE(TradeDash[[#This Row],[n day Sharpe]:[2n day Sharpe]]),"")</f>
        <v>-0.12829156240427761</v>
      </c>
      <c r="H216">
        <f ca="1">IF(ISNUMBER(TradeDash[[#This Row],[Sharpe Average]]),IF(TradeDash[[#This Row],[Sharpe Average]]&gt;$G$1,1,0),"")</f>
        <v>0</v>
      </c>
      <c r="I216" s="2">
        <f ca="1">IF(ISNUMBER(TradeDash[[#This Row],[Signal]]),MAX(IF(AND(TradeDash[[#This Row],[Signal]]=1,I215&lt;1),I215+$E$1,IF(AND(TradeDash[[#This Row],[Signal]]=0,I215&gt;0),I215-$E$1,IF(AND(TradeDash[[#This Row],[Signal]]=1,I215=1),I215,IF(AND(TradeDash[[#This Row],[Signal]]=0,I215=0),I215,0)))),0),"")</f>
        <v>0</v>
      </c>
      <c r="J216" s="3">
        <f ca="1">IF(ISNUMBER(TradeDash[[#This Row],[Position]]),TradeDash[[#This Row],[Position]]*D217,"")</f>
        <v>0</v>
      </c>
      <c r="K216" s="7">
        <f ca="1">K215*IFERROR(1+TradeDash[[#This Row],[Port Return]],1)</f>
        <v>845187.88715483504</v>
      </c>
      <c r="L216" s="7">
        <f ca="1">IF(ISNUMBER(TradeDash[[#This Row],[Port Return]]),L215*(1+TradeDash[[#This Row],[Returns]]),L215)</f>
        <v>806295.70747217734</v>
      </c>
    </row>
    <row r="217" spans="1:12" x14ac:dyDescent="0.35">
      <c r="A217" s="1">
        <v>36796</v>
      </c>
      <c r="B217" s="16">
        <f>YEAR(TradeDash[[#This Row],[Date]])</f>
        <v>2000</v>
      </c>
      <c r="C217">
        <v>1292.55</v>
      </c>
      <c r="D217" s="3">
        <f>IFERROR(TradeDash[[#This Row],[Nifty]]/C216-1,"")</f>
        <v>1.944159634040532E-2</v>
      </c>
      <c r="E217">
        <f ca="1">IFERROR(AVERAGE(OFFSET(TradeDash[[#This Row],[Returns]],0,0,-n_days))/STDEV(OFFSET(TradeDash[[#This Row],[Returns]],0,0,-n_days)),"")</f>
        <v>-0.12797276388642514</v>
      </c>
      <c r="F217">
        <f ca="1">IFERROR(AVERAGE(OFFSET(TradeDash[[#This Row],[Returns]],0,0,-n_days*2))/STDEV(OFFSET(TradeDash[[#This Row],[Returns]],0,0,-n_days*2)),"")</f>
        <v>-3.8981611591404557E-2</v>
      </c>
      <c r="G217">
        <f ca="1">IF(ISNUMBER(TradeDash[[#This Row],[2n day Sharpe]]),AVERAGE(TradeDash[[#This Row],[n day Sharpe]:[2n day Sharpe]]),"")</f>
        <v>-8.3477187738914854E-2</v>
      </c>
      <c r="H217">
        <f ca="1">IF(ISNUMBER(TradeDash[[#This Row],[Sharpe Average]]),IF(TradeDash[[#This Row],[Sharpe Average]]&gt;$G$1,1,0),"")</f>
        <v>0</v>
      </c>
      <c r="I217" s="2">
        <f ca="1">IF(ISNUMBER(TradeDash[[#This Row],[Signal]]),MAX(IF(AND(TradeDash[[#This Row],[Signal]]=1,I216&lt;1),I216+$E$1,IF(AND(TradeDash[[#This Row],[Signal]]=0,I216&gt;0),I216-$E$1,IF(AND(TradeDash[[#This Row],[Signal]]=1,I216=1),I216,IF(AND(TradeDash[[#This Row],[Signal]]=0,I216=0),I216,0)))),0),"")</f>
        <v>0</v>
      </c>
      <c r="J217" s="3">
        <f ca="1">IF(ISNUMBER(TradeDash[[#This Row],[Position]]),TradeDash[[#This Row],[Position]]*D218,"")</f>
        <v>0</v>
      </c>
      <c r="K217" s="7">
        <f ca="1">K216*IFERROR(1+TradeDash[[#This Row],[Port Return]],1)</f>
        <v>845187.88715483504</v>
      </c>
      <c r="L217" s="7">
        <f ca="1">IF(ISNUMBER(TradeDash[[#This Row],[Port Return]]),L216*(1+TradeDash[[#This Row],[Returns]]),L216)</f>
        <v>821971.38314785296</v>
      </c>
    </row>
    <row r="218" spans="1:12" x14ac:dyDescent="0.35">
      <c r="A218" s="1">
        <v>36797</v>
      </c>
      <c r="B218" s="16">
        <f>YEAR(TradeDash[[#This Row],[Date]])</f>
        <v>2000</v>
      </c>
      <c r="C218">
        <v>1266.4000000000001</v>
      </c>
      <c r="D218" s="3">
        <f>IFERROR(TradeDash[[#This Row],[Nifty]]/C217-1,"")</f>
        <v>-2.0231325674055056E-2</v>
      </c>
      <c r="E218">
        <f ca="1">IFERROR(AVERAGE(OFFSET(TradeDash[[#This Row],[Returns]],0,0,-n_days))/STDEV(OFFSET(TradeDash[[#This Row],[Returns]],0,0,-n_days)),"")</f>
        <v>-0.18973998883460805</v>
      </c>
      <c r="F218">
        <f ca="1">IFERROR(AVERAGE(OFFSET(TradeDash[[#This Row],[Returns]],0,0,-n_days*2))/STDEV(OFFSET(TradeDash[[#This Row],[Returns]],0,0,-n_days*2)),"")</f>
        <v>-6.200515563519382E-2</v>
      </c>
      <c r="G218">
        <f ca="1">IF(ISNUMBER(TradeDash[[#This Row],[2n day Sharpe]]),AVERAGE(TradeDash[[#This Row],[n day Sharpe]:[2n day Sharpe]]),"")</f>
        <v>-0.12587257223490095</v>
      </c>
      <c r="H218">
        <f ca="1">IF(ISNUMBER(TradeDash[[#This Row],[Sharpe Average]]),IF(TradeDash[[#This Row],[Sharpe Average]]&gt;$G$1,1,0),"")</f>
        <v>0</v>
      </c>
      <c r="I218" s="2">
        <f ca="1">IF(ISNUMBER(TradeDash[[#This Row],[Signal]]),MAX(IF(AND(TradeDash[[#This Row],[Signal]]=1,I217&lt;1),I217+$E$1,IF(AND(TradeDash[[#This Row],[Signal]]=0,I217&gt;0),I217-$E$1,IF(AND(TradeDash[[#This Row],[Signal]]=1,I217=1),I217,IF(AND(TradeDash[[#This Row],[Signal]]=0,I217=0),I217,0)))),0),"")</f>
        <v>0</v>
      </c>
      <c r="J218" s="3">
        <f ca="1">IF(ISNUMBER(TradeDash[[#This Row],[Position]]),TradeDash[[#This Row],[Position]]*D219,"")</f>
        <v>0</v>
      </c>
      <c r="K218" s="7">
        <f ca="1">K217*IFERROR(1+TradeDash[[#This Row],[Port Return]],1)</f>
        <v>845187.88715483504</v>
      </c>
      <c r="L218" s="7">
        <f ca="1">IF(ISNUMBER(TradeDash[[#This Row],[Port Return]]),L217*(1+TradeDash[[#This Row],[Returns]]),L217)</f>
        <v>805341.81240063522</v>
      </c>
    </row>
    <row r="219" spans="1:12" x14ac:dyDescent="0.35">
      <c r="A219" s="1">
        <v>36798</v>
      </c>
      <c r="B219" s="16">
        <f>YEAR(TradeDash[[#This Row],[Date]])</f>
        <v>2000</v>
      </c>
      <c r="C219">
        <v>1271.6500000000001</v>
      </c>
      <c r="D219" s="3">
        <f>IFERROR(TradeDash[[#This Row],[Nifty]]/C218-1,"")</f>
        <v>4.1456096020213717E-3</v>
      </c>
      <c r="E219">
        <f ca="1">IFERROR(AVERAGE(OFFSET(TradeDash[[#This Row],[Returns]],0,0,-n_days))/STDEV(OFFSET(TradeDash[[#This Row],[Returns]],0,0,-n_days)),"")</f>
        <v>-0.21463097996313896</v>
      </c>
      <c r="F219">
        <f ca="1">IFERROR(AVERAGE(OFFSET(TradeDash[[#This Row],[Returns]],0,0,-n_days*2))/STDEV(OFFSET(TradeDash[[#This Row],[Returns]],0,0,-n_days*2)),"")</f>
        <v>-6.1484038297082017E-2</v>
      </c>
      <c r="G219">
        <f ca="1">IF(ISNUMBER(TradeDash[[#This Row],[2n day Sharpe]]),AVERAGE(TradeDash[[#This Row],[n day Sharpe]:[2n day Sharpe]]),"")</f>
        <v>-0.1380575091301105</v>
      </c>
      <c r="H219">
        <f ca="1">IF(ISNUMBER(TradeDash[[#This Row],[Sharpe Average]]),IF(TradeDash[[#This Row],[Sharpe Average]]&gt;$G$1,1,0),"")</f>
        <v>0</v>
      </c>
      <c r="I219" s="2">
        <f ca="1">IF(ISNUMBER(TradeDash[[#This Row],[Signal]]),MAX(IF(AND(TradeDash[[#This Row],[Signal]]=1,I218&lt;1),I218+$E$1,IF(AND(TradeDash[[#This Row],[Signal]]=0,I218&gt;0),I218-$E$1,IF(AND(TradeDash[[#This Row],[Signal]]=1,I218=1),I218,IF(AND(TradeDash[[#This Row],[Signal]]=0,I218=0),I218,0)))),0),"")</f>
        <v>0</v>
      </c>
      <c r="J219" s="3">
        <f ca="1">IF(ISNUMBER(TradeDash[[#This Row],[Position]]),TradeDash[[#This Row],[Position]]*D220,"")</f>
        <v>0</v>
      </c>
      <c r="K219" s="7">
        <f ca="1">K218*IFERROR(1+TradeDash[[#This Row],[Port Return]],1)</f>
        <v>845187.88715483504</v>
      </c>
      <c r="L219" s="7">
        <f ca="1">IF(ISNUMBER(TradeDash[[#This Row],[Port Return]]),L218*(1+TradeDash[[#This Row],[Returns]]),L218)</f>
        <v>808680.44515103253</v>
      </c>
    </row>
    <row r="220" spans="1:12" x14ac:dyDescent="0.35">
      <c r="A220" s="1">
        <v>36802</v>
      </c>
      <c r="B220" s="16">
        <f>YEAR(TradeDash[[#This Row],[Date]])</f>
        <v>2000</v>
      </c>
      <c r="C220">
        <v>1282</v>
      </c>
      <c r="D220" s="3">
        <f>IFERROR(TradeDash[[#This Row],[Nifty]]/C219-1,"")</f>
        <v>8.1390319663428023E-3</v>
      </c>
      <c r="E220">
        <f ca="1">IFERROR(AVERAGE(OFFSET(TradeDash[[#This Row],[Returns]],0,0,-n_days))/STDEV(OFFSET(TradeDash[[#This Row],[Returns]],0,0,-n_days)),"")</f>
        <v>-0.26522192775791209</v>
      </c>
      <c r="F220">
        <f ca="1">IFERROR(AVERAGE(OFFSET(TradeDash[[#This Row],[Returns]],0,0,-n_days*2))/STDEV(OFFSET(TradeDash[[#This Row],[Returns]],0,0,-n_days*2)),"")</f>
        <v>-3.7140593972394872E-2</v>
      </c>
      <c r="G220">
        <f ca="1">IF(ISNUMBER(TradeDash[[#This Row],[2n day Sharpe]]),AVERAGE(TradeDash[[#This Row],[n day Sharpe]:[2n day Sharpe]]),"")</f>
        <v>-0.15118126086515349</v>
      </c>
      <c r="H220">
        <f ca="1">IF(ISNUMBER(TradeDash[[#This Row],[Sharpe Average]]),IF(TradeDash[[#This Row],[Sharpe Average]]&gt;$G$1,1,0),"")</f>
        <v>0</v>
      </c>
      <c r="I220" s="2">
        <f ca="1">IF(ISNUMBER(TradeDash[[#This Row],[Signal]]),MAX(IF(AND(TradeDash[[#This Row],[Signal]]=1,I219&lt;1),I219+$E$1,IF(AND(TradeDash[[#This Row],[Signal]]=0,I219&gt;0),I219-$E$1,IF(AND(TradeDash[[#This Row],[Signal]]=1,I219=1),I219,IF(AND(TradeDash[[#This Row],[Signal]]=0,I219=0),I219,0)))),0),"")</f>
        <v>0</v>
      </c>
      <c r="J220" s="3">
        <f ca="1">IF(ISNUMBER(TradeDash[[#This Row],[Position]]),TradeDash[[#This Row],[Position]]*D221,"")</f>
        <v>0</v>
      </c>
      <c r="K220" s="7">
        <f ca="1">K219*IFERROR(1+TradeDash[[#This Row],[Port Return]],1)</f>
        <v>845187.88715483504</v>
      </c>
      <c r="L220" s="7">
        <f ca="1">IF(ISNUMBER(TradeDash[[#This Row],[Port Return]]),L219*(1+TradeDash[[#This Row],[Returns]]),L219)</f>
        <v>815262.32114467316</v>
      </c>
    </row>
    <row r="221" spans="1:12" x14ac:dyDescent="0.35">
      <c r="A221" s="1">
        <v>36803</v>
      </c>
      <c r="B221" s="16">
        <f>YEAR(TradeDash[[#This Row],[Date]])</f>
        <v>2000</v>
      </c>
      <c r="C221">
        <v>1297.8</v>
      </c>
      <c r="D221" s="3">
        <f>IFERROR(TradeDash[[#This Row],[Nifty]]/C220-1,"")</f>
        <v>1.2324492979719048E-2</v>
      </c>
      <c r="E221">
        <f ca="1">IFERROR(AVERAGE(OFFSET(TradeDash[[#This Row],[Returns]],0,0,-n_days))/STDEV(OFFSET(TradeDash[[#This Row],[Returns]],0,0,-n_days)),"")</f>
        <v>-0.23037332834540153</v>
      </c>
      <c r="F221">
        <f ca="1">IFERROR(AVERAGE(OFFSET(TradeDash[[#This Row],[Returns]],0,0,-n_days*2))/STDEV(OFFSET(TradeDash[[#This Row],[Returns]],0,0,-n_days*2)),"")</f>
        <v>-1.5422037609253631E-2</v>
      </c>
      <c r="G221">
        <f ca="1">IF(ISNUMBER(TradeDash[[#This Row],[2n day Sharpe]]),AVERAGE(TradeDash[[#This Row],[n day Sharpe]:[2n day Sharpe]]),"")</f>
        <v>-0.12289768297732757</v>
      </c>
      <c r="H221">
        <f ca="1">IF(ISNUMBER(TradeDash[[#This Row],[Sharpe Average]]),IF(TradeDash[[#This Row],[Sharpe Average]]&gt;$G$1,1,0),"")</f>
        <v>0</v>
      </c>
      <c r="I221" s="2">
        <f ca="1">IF(ISNUMBER(TradeDash[[#This Row],[Signal]]),MAX(IF(AND(TradeDash[[#This Row],[Signal]]=1,I220&lt;1),I220+$E$1,IF(AND(TradeDash[[#This Row],[Signal]]=0,I220&gt;0),I220-$E$1,IF(AND(TradeDash[[#This Row],[Signal]]=1,I220=1),I220,IF(AND(TradeDash[[#This Row],[Signal]]=0,I220=0),I220,0)))),0),"")</f>
        <v>0</v>
      </c>
      <c r="J221" s="3">
        <f ca="1">IF(ISNUMBER(TradeDash[[#This Row],[Position]]),TradeDash[[#This Row],[Position]]*D222,"")</f>
        <v>0</v>
      </c>
      <c r="K221" s="7">
        <f ca="1">K220*IFERROR(1+TradeDash[[#This Row],[Port Return]],1)</f>
        <v>845187.88715483504</v>
      </c>
      <c r="L221" s="7">
        <f ca="1">IF(ISNUMBER(TradeDash[[#This Row],[Port Return]]),L220*(1+TradeDash[[#This Row],[Returns]]),L220)</f>
        <v>825310.01589825016</v>
      </c>
    </row>
    <row r="222" spans="1:12" x14ac:dyDescent="0.35">
      <c r="A222" s="1">
        <v>36804</v>
      </c>
      <c r="B222" s="16">
        <f>YEAR(TradeDash[[#This Row],[Date]])</f>
        <v>2000</v>
      </c>
      <c r="C222">
        <v>1284.75</v>
      </c>
      <c r="D222" s="3">
        <f>IFERROR(TradeDash[[#This Row],[Nifty]]/C221-1,"")</f>
        <v>-1.0055478502080439E-2</v>
      </c>
      <c r="E222">
        <f ca="1">IFERROR(AVERAGE(OFFSET(TradeDash[[#This Row],[Returns]],0,0,-n_days))/STDEV(OFFSET(TradeDash[[#This Row],[Returns]],0,0,-n_days)),"")</f>
        <v>-0.2694157672335829</v>
      </c>
      <c r="F222">
        <f ca="1">IFERROR(AVERAGE(OFFSET(TradeDash[[#This Row],[Returns]],0,0,-n_days*2))/STDEV(OFFSET(TradeDash[[#This Row],[Returns]],0,0,-n_days*2)),"")</f>
        <v>-2.159473552971946E-2</v>
      </c>
      <c r="G222">
        <f ca="1">IF(ISNUMBER(TradeDash[[#This Row],[2n day Sharpe]]),AVERAGE(TradeDash[[#This Row],[n day Sharpe]:[2n day Sharpe]]),"")</f>
        <v>-0.14550525138165118</v>
      </c>
      <c r="H222">
        <f ca="1">IF(ISNUMBER(TradeDash[[#This Row],[Sharpe Average]]),IF(TradeDash[[#This Row],[Sharpe Average]]&gt;$G$1,1,0),"")</f>
        <v>0</v>
      </c>
      <c r="I222" s="2">
        <f ca="1">IF(ISNUMBER(TradeDash[[#This Row],[Signal]]),MAX(IF(AND(TradeDash[[#This Row],[Signal]]=1,I221&lt;1),I221+$E$1,IF(AND(TradeDash[[#This Row],[Signal]]=0,I221&gt;0),I221-$E$1,IF(AND(TradeDash[[#This Row],[Signal]]=1,I221=1),I221,IF(AND(TradeDash[[#This Row],[Signal]]=0,I221=0),I221,0)))),0),"")</f>
        <v>0</v>
      </c>
      <c r="J222" s="3">
        <f ca="1">IF(ISNUMBER(TradeDash[[#This Row],[Position]]),TradeDash[[#This Row],[Position]]*D223,"")</f>
        <v>0</v>
      </c>
      <c r="K222" s="7">
        <f ca="1">K221*IFERROR(1+TradeDash[[#This Row],[Port Return]],1)</f>
        <v>845187.88715483504</v>
      </c>
      <c r="L222" s="7">
        <f ca="1">IF(ISNUMBER(TradeDash[[#This Row],[Port Return]]),L221*(1+TradeDash[[#This Row],[Returns]]),L221)</f>
        <v>817011.12877583364</v>
      </c>
    </row>
    <row r="223" spans="1:12" x14ac:dyDescent="0.35">
      <c r="A223" s="1">
        <v>36805</v>
      </c>
      <c r="B223" s="16">
        <f>YEAR(TradeDash[[#This Row],[Date]])</f>
        <v>2000</v>
      </c>
      <c r="C223">
        <v>1285</v>
      </c>
      <c r="D223" s="3">
        <f>IFERROR(TradeDash[[#This Row],[Nifty]]/C222-1,"")</f>
        <v>1.9459038723490529E-4</v>
      </c>
      <c r="E223">
        <f ca="1">IFERROR(AVERAGE(OFFSET(TradeDash[[#This Row],[Returns]],0,0,-n_days))/STDEV(OFFSET(TradeDash[[#This Row],[Returns]],0,0,-n_days)),"")</f>
        <v>-0.27741357424127694</v>
      </c>
      <c r="F223">
        <f ca="1">IFERROR(AVERAGE(OFFSET(TradeDash[[#This Row],[Returns]],0,0,-n_days*2))/STDEV(OFFSET(TradeDash[[#This Row],[Returns]],0,0,-n_days*2)),"")</f>
        <v>-6.2973778991962062E-2</v>
      </c>
      <c r="G223">
        <f ca="1">IF(ISNUMBER(TradeDash[[#This Row],[2n day Sharpe]]),AVERAGE(TradeDash[[#This Row],[n day Sharpe]:[2n day Sharpe]]),"")</f>
        <v>-0.17019367661661949</v>
      </c>
      <c r="H223">
        <f ca="1">IF(ISNUMBER(TradeDash[[#This Row],[Sharpe Average]]),IF(TradeDash[[#This Row],[Sharpe Average]]&gt;$G$1,1,0),"")</f>
        <v>0</v>
      </c>
      <c r="I223" s="2">
        <f ca="1">IF(ISNUMBER(TradeDash[[#This Row],[Signal]]),MAX(IF(AND(TradeDash[[#This Row],[Signal]]=1,I222&lt;1),I222+$E$1,IF(AND(TradeDash[[#This Row],[Signal]]=0,I222&gt;0),I222-$E$1,IF(AND(TradeDash[[#This Row],[Signal]]=1,I222=1),I222,IF(AND(TradeDash[[#This Row],[Signal]]=0,I222=0),I222,0)))),0),"")</f>
        <v>0</v>
      </c>
      <c r="J223" s="3">
        <f ca="1">IF(ISNUMBER(TradeDash[[#This Row],[Position]]),TradeDash[[#This Row],[Position]]*D224,"")</f>
        <v>0</v>
      </c>
      <c r="K223" s="7">
        <f ca="1">K222*IFERROR(1+TradeDash[[#This Row],[Port Return]],1)</f>
        <v>845187.88715483504</v>
      </c>
      <c r="L223" s="7">
        <f ca="1">IF(ISNUMBER(TradeDash[[#This Row],[Port Return]]),L222*(1+TradeDash[[#This Row],[Returns]]),L222)</f>
        <v>817170.11128775741</v>
      </c>
    </row>
    <row r="224" spans="1:12" x14ac:dyDescent="0.35">
      <c r="A224" s="1">
        <v>36808</v>
      </c>
      <c r="B224" s="16">
        <f>YEAR(TradeDash[[#This Row],[Date]])</f>
        <v>2000</v>
      </c>
      <c r="C224">
        <v>1267.3</v>
      </c>
      <c r="D224" s="3">
        <f>IFERROR(TradeDash[[#This Row],[Nifty]]/C223-1,"")</f>
        <v>-1.37743190661479E-2</v>
      </c>
      <c r="E224">
        <f ca="1">IFERROR(AVERAGE(OFFSET(TradeDash[[#This Row],[Returns]],0,0,-n_days))/STDEV(OFFSET(TradeDash[[#This Row],[Returns]],0,0,-n_days)),"")</f>
        <v>-0.33291365318284238</v>
      </c>
      <c r="F224">
        <f ca="1">IFERROR(AVERAGE(OFFSET(TradeDash[[#This Row],[Returns]],0,0,-n_days*2))/STDEV(OFFSET(TradeDash[[#This Row],[Returns]],0,0,-n_days*2)),"")</f>
        <v>-8.2821486360276281E-2</v>
      </c>
      <c r="G224">
        <f ca="1">IF(ISNUMBER(TradeDash[[#This Row],[2n day Sharpe]]),AVERAGE(TradeDash[[#This Row],[n day Sharpe]:[2n day Sharpe]]),"")</f>
        <v>-0.20786756977155935</v>
      </c>
      <c r="H224">
        <f ca="1">IF(ISNUMBER(TradeDash[[#This Row],[Sharpe Average]]),IF(TradeDash[[#This Row],[Sharpe Average]]&gt;$G$1,1,0),"")</f>
        <v>0</v>
      </c>
      <c r="I224" s="2">
        <f ca="1">IF(ISNUMBER(TradeDash[[#This Row],[Signal]]),MAX(IF(AND(TradeDash[[#This Row],[Signal]]=1,I223&lt;1),I223+$E$1,IF(AND(TradeDash[[#This Row],[Signal]]=0,I223&gt;0),I223-$E$1,IF(AND(TradeDash[[#This Row],[Signal]]=1,I223=1),I223,IF(AND(TradeDash[[#This Row],[Signal]]=0,I223=0),I223,0)))),0),"")</f>
        <v>0</v>
      </c>
      <c r="J224" s="3">
        <f ca="1">IF(ISNUMBER(TradeDash[[#This Row],[Position]]),TradeDash[[#This Row],[Position]]*D225,"")</f>
        <v>0</v>
      </c>
      <c r="K224" s="7">
        <f ca="1">K223*IFERROR(1+TradeDash[[#This Row],[Port Return]],1)</f>
        <v>845187.88715483504</v>
      </c>
      <c r="L224" s="7">
        <f ca="1">IF(ISNUMBER(TradeDash[[#This Row],[Port Return]]),L223*(1+TradeDash[[#This Row],[Returns]]),L223)</f>
        <v>805914.14944356028</v>
      </c>
    </row>
    <row r="225" spans="1:12" x14ac:dyDescent="0.35">
      <c r="A225" s="1">
        <v>36809</v>
      </c>
      <c r="B225" s="16">
        <f>YEAR(TradeDash[[#This Row],[Date]])</f>
        <v>2000</v>
      </c>
      <c r="C225">
        <v>1238.95</v>
      </c>
      <c r="D225" s="3">
        <f>IFERROR(TradeDash[[#This Row],[Nifty]]/C224-1,"")</f>
        <v>-2.2370393750493101E-2</v>
      </c>
      <c r="E225">
        <f ca="1">IFERROR(AVERAGE(OFFSET(TradeDash[[#This Row],[Returns]],0,0,-n_days))/STDEV(OFFSET(TradeDash[[#This Row],[Returns]],0,0,-n_days)),"")</f>
        <v>-0.39839764682285878</v>
      </c>
      <c r="F225">
        <f ca="1">IFERROR(AVERAGE(OFFSET(TradeDash[[#This Row],[Returns]],0,0,-n_days*2))/STDEV(OFFSET(TradeDash[[#This Row],[Returns]],0,0,-n_days*2)),"")</f>
        <v>-9.6324737949982059E-2</v>
      </c>
      <c r="G225">
        <f ca="1">IF(ISNUMBER(TradeDash[[#This Row],[2n day Sharpe]]),AVERAGE(TradeDash[[#This Row],[n day Sharpe]:[2n day Sharpe]]),"")</f>
        <v>-0.2473611923864204</v>
      </c>
      <c r="H225">
        <f ca="1">IF(ISNUMBER(TradeDash[[#This Row],[Sharpe Average]]),IF(TradeDash[[#This Row],[Sharpe Average]]&gt;$G$1,1,0),"")</f>
        <v>0</v>
      </c>
      <c r="I225" s="2">
        <f ca="1">IF(ISNUMBER(TradeDash[[#This Row],[Signal]]),MAX(IF(AND(TradeDash[[#This Row],[Signal]]=1,I224&lt;1),I224+$E$1,IF(AND(TradeDash[[#This Row],[Signal]]=0,I224&gt;0),I224-$E$1,IF(AND(TradeDash[[#This Row],[Signal]]=1,I224=1),I224,IF(AND(TradeDash[[#This Row],[Signal]]=0,I224=0),I224,0)))),0),"")</f>
        <v>0</v>
      </c>
      <c r="J225" s="3">
        <f ca="1">IF(ISNUMBER(TradeDash[[#This Row],[Position]]),TradeDash[[#This Row],[Position]]*D226,"")</f>
        <v>0</v>
      </c>
      <c r="K225" s="7">
        <f ca="1">K224*IFERROR(1+TradeDash[[#This Row],[Port Return]],1)</f>
        <v>845187.88715483504</v>
      </c>
      <c r="L225" s="7">
        <f ca="1">IF(ISNUMBER(TradeDash[[#This Row],[Port Return]]),L224*(1+TradeDash[[#This Row],[Returns]]),L224)</f>
        <v>787885.53259141406</v>
      </c>
    </row>
    <row r="226" spans="1:12" x14ac:dyDescent="0.35">
      <c r="A226" s="1">
        <v>36810</v>
      </c>
      <c r="B226" s="16">
        <f>YEAR(TradeDash[[#This Row],[Date]])</f>
        <v>2000</v>
      </c>
      <c r="C226">
        <v>1201.9000000000001</v>
      </c>
      <c r="D226" s="3">
        <f>IFERROR(TradeDash[[#This Row],[Nifty]]/C225-1,"")</f>
        <v>-2.9904354493724528E-2</v>
      </c>
      <c r="E226">
        <f ca="1">IFERROR(AVERAGE(OFFSET(TradeDash[[#This Row],[Returns]],0,0,-n_days))/STDEV(OFFSET(TradeDash[[#This Row],[Returns]],0,0,-n_days)),"")</f>
        <v>-0.48820619848290936</v>
      </c>
      <c r="F226">
        <f ca="1">IFERROR(AVERAGE(OFFSET(TradeDash[[#This Row],[Returns]],0,0,-n_days*2))/STDEV(OFFSET(TradeDash[[#This Row],[Returns]],0,0,-n_days*2)),"")</f>
        <v>-0.11821054939343982</v>
      </c>
      <c r="G226">
        <f ca="1">IF(ISNUMBER(TradeDash[[#This Row],[2n day Sharpe]]),AVERAGE(TradeDash[[#This Row],[n day Sharpe]:[2n day Sharpe]]),"")</f>
        <v>-0.30320837393817457</v>
      </c>
      <c r="H226">
        <f ca="1">IF(ISNUMBER(TradeDash[[#This Row],[Sharpe Average]]),IF(TradeDash[[#This Row],[Sharpe Average]]&gt;$G$1,1,0),"")</f>
        <v>0</v>
      </c>
      <c r="I226" s="2">
        <f ca="1">IF(ISNUMBER(TradeDash[[#This Row],[Signal]]),MAX(IF(AND(TradeDash[[#This Row],[Signal]]=1,I225&lt;1),I225+$E$1,IF(AND(TradeDash[[#This Row],[Signal]]=0,I225&gt;0),I225-$E$1,IF(AND(TradeDash[[#This Row],[Signal]]=1,I225=1),I225,IF(AND(TradeDash[[#This Row],[Signal]]=0,I225=0),I225,0)))),0),"")</f>
        <v>0</v>
      </c>
      <c r="J226" s="3">
        <f ca="1">IF(ISNUMBER(TradeDash[[#This Row],[Position]]),TradeDash[[#This Row],[Position]]*D227,"")</f>
        <v>0</v>
      </c>
      <c r="K226" s="7">
        <f ca="1">K225*IFERROR(1+TradeDash[[#This Row],[Port Return]],1)</f>
        <v>845187.88715483504</v>
      </c>
      <c r="L226" s="7">
        <f ca="1">IF(ISNUMBER(TradeDash[[#This Row],[Port Return]]),L225*(1+TradeDash[[#This Row],[Returns]]),L225)</f>
        <v>764324.32432432345</v>
      </c>
    </row>
    <row r="227" spans="1:12" x14ac:dyDescent="0.35">
      <c r="A227" s="1">
        <v>36811</v>
      </c>
      <c r="B227" s="16">
        <f>YEAR(TradeDash[[#This Row],[Date]])</f>
        <v>2000</v>
      </c>
      <c r="C227">
        <v>1206.25</v>
      </c>
      <c r="D227" s="3">
        <f>IFERROR(TradeDash[[#This Row],[Nifty]]/C226-1,"")</f>
        <v>3.6192694899741529E-3</v>
      </c>
      <c r="E227">
        <f ca="1">IFERROR(AVERAGE(OFFSET(TradeDash[[#This Row],[Returns]],0,0,-n_days))/STDEV(OFFSET(TradeDash[[#This Row],[Returns]],0,0,-n_days)),"")</f>
        <v>-0.45449109143436789</v>
      </c>
      <c r="F227">
        <f ca="1">IFERROR(AVERAGE(OFFSET(TradeDash[[#This Row],[Returns]],0,0,-n_days*2))/STDEV(OFFSET(TradeDash[[#This Row],[Returns]],0,0,-n_days*2)),"")</f>
        <v>-0.1210231242789733</v>
      </c>
      <c r="G227">
        <f ca="1">IF(ISNUMBER(TradeDash[[#This Row],[2n day Sharpe]]),AVERAGE(TradeDash[[#This Row],[n day Sharpe]:[2n day Sharpe]]),"")</f>
        <v>-0.28775710785667058</v>
      </c>
      <c r="H227">
        <f ca="1">IF(ISNUMBER(TradeDash[[#This Row],[Sharpe Average]]),IF(TradeDash[[#This Row],[Sharpe Average]]&gt;$G$1,1,0),"")</f>
        <v>0</v>
      </c>
      <c r="I227" s="2">
        <f ca="1">IF(ISNUMBER(TradeDash[[#This Row],[Signal]]),MAX(IF(AND(TradeDash[[#This Row],[Signal]]=1,I226&lt;1),I226+$E$1,IF(AND(TradeDash[[#This Row],[Signal]]=0,I226&gt;0),I226-$E$1,IF(AND(TradeDash[[#This Row],[Signal]]=1,I226=1),I226,IF(AND(TradeDash[[#This Row],[Signal]]=0,I226=0),I226,0)))),0),"")</f>
        <v>0</v>
      </c>
      <c r="J227" s="3">
        <f ca="1">IF(ISNUMBER(TradeDash[[#This Row],[Position]]),TradeDash[[#This Row],[Position]]*D228,"")</f>
        <v>0</v>
      </c>
      <c r="K227" s="7">
        <f ca="1">K226*IFERROR(1+TradeDash[[#This Row],[Port Return]],1)</f>
        <v>845187.88715483504</v>
      </c>
      <c r="L227" s="7">
        <f ca="1">IF(ISNUMBER(TradeDash[[#This Row],[Port Return]]),L226*(1+TradeDash[[#This Row],[Returns]]),L226)</f>
        <v>767090.62003179558</v>
      </c>
    </row>
    <row r="228" spans="1:12" x14ac:dyDescent="0.35">
      <c r="A228" s="1">
        <v>36812</v>
      </c>
      <c r="B228" s="16">
        <f>YEAR(TradeDash[[#This Row],[Date]])</f>
        <v>2000</v>
      </c>
      <c r="C228">
        <v>1176.75</v>
      </c>
      <c r="D228" s="3">
        <f>IFERROR(TradeDash[[#This Row],[Nifty]]/C227-1,"")</f>
        <v>-2.4455958549222778E-2</v>
      </c>
      <c r="E228">
        <f ca="1">IFERROR(AVERAGE(OFFSET(TradeDash[[#This Row],[Returns]],0,0,-n_days))/STDEV(OFFSET(TradeDash[[#This Row],[Returns]],0,0,-n_days)),"")</f>
        <v>-0.48982314810777022</v>
      </c>
      <c r="F228">
        <f ca="1">IFERROR(AVERAGE(OFFSET(TradeDash[[#This Row],[Returns]],0,0,-n_days*2))/STDEV(OFFSET(TradeDash[[#This Row],[Returns]],0,0,-n_days*2)),"")</f>
        <v>-0.19686555409859346</v>
      </c>
      <c r="G228">
        <f ca="1">IF(ISNUMBER(TradeDash[[#This Row],[2n day Sharpe]]),AVERAGE(TradeDash[[#This Row],[n day Sharpe]:[2n day Sharpe]]),"")</f>
        <v>-0.34334435110318184</v>
      </c>
      <c r="H228">
        <f ca="1">IF(ISNUMBER(TradeDash[[#This Row],[Sharpe Average]]),IF(TradeDash[[#This Row],[Sharpe Average]]&gt;$G$1,1,0),"")</f>
        <v>0</v>
      </c>
      <c r="I228" s="2">
        <f ca="1">IF(ISNUMBER(TradeDash[[#This Row],[Signal]]),MAX(IF(AND(TradeDash[[#This Row],[Signal]]=1,I227&lt;1),I227+$E$1,IF(AND(TradeDash[[#This Row],[Signal]]=0,I227&gt;0),I227-$E$1,IF(AND(TradeDash[[#This Row],[Signal]]=1,I227=1),I227,IF(AND(TradeDash[[#This Row],[Signal]]=0,I227=0),I227,0)))),0),"")</f>
        <v>0</v>
      </c>
      <c r="J228" s="3">
        <f ca="1">IF(ISNUMBER(TradeDash[[#This Row],[Position]]),TradeDash[[#This Row],[Position]]*D229,"")</f>
        <v>0</v>
      </c>
      <c r="K228" s="7">
        <f ca="1">K227*IFERROR(1+TradeDash[[#This Row],[Port Return]],1)</f>
        <v>845187.88715483504</v>
      </c>
      <c r="L228" s="7">
        <f ca="1">IF(ISNUMBER(TradeDash[[#This Row],[Port Return]]),L227*(1+TradeDash[[#This Row],[Returns]]),L227)</f>
        <v>748330.68362480041</v>
      </c>
    </row>
    <row r="229" spans="1:12" x14ac:dyDescent="0.35">
      <c r="A229" s="1">
        <v>36815</v>
      </c>
      <c r="B229" s="16">
        <f>YEAR(TradeDash[[#This Row],[Date]])</f>
        <v>2000</v>
      </c>
      <c r="C229">
        <v>1175.45</v>
      </c>
      <c r="D229" s="3">
        <f>IFERROR(TradeDash[[#This Row],[Nifty]]/C228-1,"")</f>
        <v>-1.1047376248141116E-3</v>
      </c>
      <c r="E229">
        <f ca="1">IFERROR(AVERAGE(OFFSET(TradeDash[[#This Row],[Returns]],0,0,-n_days))/STDEV(OFFSET(TradeDash[[#This Row],[Returns]],0,0,-n_days)),"")</f>
        <v>-0.44574828062058691</v>
      </c>
      <c r="F229">
        <f ca="1">IFERROR(AVERAGE(OFFSET(TradeDash[[#This Row],[Returns]],0,0,-n_days*2))/STDEV(OFFSET(TradeDash[[#This Row],[Returns]],0,0,-n_days*2)),"")</f>
        <v>-0.18757541583118642</v>
      </c>
      <c r="G229">
        <f ca="1">IF(ISNUMBER(TradeDash[[#This Row],[2n day Sharpe]]),AVERAGE(TradeDash[[#This Row],[n day Sharpe]:[2n day Sharpe]]),"")</f>
        <v>-0.31666184822588667</v>
      </c>
      <c r="H229">
        <f ca="1">IF(ISNUMBER(TradeDash[[#This Row],[Sharpe Average]]),IF(TradeDash[[#This Row],[Sharpe Average]]&gt;$G$1,1,0),"")</f>
        <v>0</v>
      </c>
      <c r="I229" s="2">
        <f ca="1">IF(ISNUMBER(TradeDash[[#This Row],[Signal]]),MAX(IF(AND(TradeDash[[#This Row],[Signal]]=1,I228&lt;1),I228+$E$1,IF(AND(TradeDash[[#This Row],[Signal]]=0,I228&gt;0),I228-$E$1,IF(AND(TradeDash[[#This Row],[Signal]]=1,I228=1),I228,IF(AND(TradeDash[[#This Row],[Signal]]=0,I228=0),I228,0)))),0),"")</f>
        <v>0</v>
      </c>
      <c r="J229" s="3">
        <f ca="1">IF(ISNUMBER(TradeDash[[#This Row],[Position]]),TradeDash[[#This Row],[Position]]*D230,"")</f>
        <v>0</v>
      </c>
      <c r="K229" s="7">
        <f ca="1">K228*IFERROR(1+TradeDash[[#This Row],[Port Return]],1)</f>
        <v>845187.88715483504</v>
      </c>
      <c r="L229" s="7">
        <f ca="1">IF(ISNUMBER(TradeDash[[#This Row],[Port Return]]),L228*(1+TradeDash[[#This Row],[Returns]]),L228)</f>
        <v>747503.97456279723</v>
      </c>
    </row>
    <row r="230" spans="1:12" x14ac:dyDescent="0.35">
      <c r="A230" s="1">
        <v>36816</v>
      </c>
      <c r="B230" s="16">
        <f>YEAR(TradeDash[[#This Row],[Date]])</f>
        <v>2000</v>
      </c>
      <c r="C230">
        <v>1158.05</v>
      </c>
      <c r="D230" s="3">
        <f>IFERROR(TradeDash[[#This Row],[Nifty]]/C229-1,"")</f>
        <v>-1.4802841464970906E-2</v>
      </c>
      <c r="E230">
        <f ca="1">IFERROR(AVERAGE(OFFSET(TradeDash[[#This Row],[Returns]],0,0,-n_days))/STDEV(OFFSET(TradeDash[[#This Row],[Returns]],0,0,-n_days)),"")</f>
        <v>-0.40697618988379997</v>
      </c>
      <c r="F230">
        <f ca="1">IFERROR(AVERAGE(OFFSET(TradeDash[[#This Row],[Returns]],0,0,-n_days*2))/STDEV(OFFSET(TradeDash[[#This Row],[Returns]],0,0,-n_days*2)),"")</f>
        <v>-0.22931296265267595</v>
      </c>
      <c r="G230">
        <f ca="1">IF(ISNUMBER(TradeDash[[#This Row],[2n day Sharpe]]),AVERAGE(TradeDash[[#This Row],[n day Sharpe]:[2n day Sharpe]]),"")</f>
        <v>-0.31814457626823794</v>
      </c>
      <c r="H230">
        <f ca="1">IF(ISNUMBER(TradeDash[[#This Row],[Sharpe Average]]),IF(TradeDash[[#This Row],[Sharpe Average]]&gt;$G$1,1,0),"")</f>
        <v>0</v>
      </c>
      <c r="I230" s="2">
        <f ca="1">IF(ISNUMBER(TradeDash[[#This Row],[Signal]]),MAX(IF(AND(TradeDash[[#This Row],[Signal]]=1,I229&lt;1),I229+$E$1,IF(AND(TradeDash[[#This Row],[Signal]]=0,I229&gt;0),I229-$E$1,IF(AND(TradeDash[[#This Row],[Signal]]=1,I229=1),I229,IF(AND(TradeDash[[#This Row],[Signal]]=0,I229=0),I229,0)))),0),"")</f>
        <v>0</v>
      </c>
      <c r="J230" s="3">
        <f ca="1">IF(ISNUMBER(TradeDash[[#This Row],[Position]]),TradeDash[[#This Row],[Position]]*D231,"")</f>
        <v>0</v>
      </c>
      <c r="K230" s="7">
        <f ca="1">K229*IFERROR(1+TradeDash[[#This Row],[Port Return]],1)</f>
        <v>845187.88715483504</v>
      </c>
      <c r="L230" s="7">
        <f ca="1">IF(ISNUMBER(TradeDash[[#This Row],[Port Return]]),L229*(1+TradeDash[[#This Row],[Returns]]),L229)</f>
        <v>736438.79173290846</v>
      </c>
    </row>
    <row r="231" spans="1:12" x14ac:dyDescent="0.35">
      <c r="A231" s="1">
        <v>36817</v>
      </c>
      <c r="B231" s="16">
        <f>YEAR(TradeDash[[#This Row],[Date]])</f>
        <v>2000</v>
      </c>
      <c r="C231">
        <v>1136</v>
      </c>
      <c r="D231" s="3">
        <f>IFERROR(TradeDash[[#This Row],[Nifty]]/C230-1,"")</f>
        <v>-1.9040628642977397E-2</v>
      </c>
      <c r="E231">
        <f ca="1">IFERROR(AVERAGE(OFFSET(TradeDash[[#This Row],[Returns]],0,0,-n_days))/STDEV(OFFSET(TradeDash[[#This Row],[Returns]],0,0,-n_days)),"")</f>
        <v>-0.39225994063664793</v>
      </c>
      <c r="F231">
        <f ca="1">IFERROR(AVERAGE(OFFSET(TradeDash[[#This Row],[Returns]],0,0,-n_days*2))/STDEV(OFFSET(TradeDash[[#This Row],[Returns]],0,0,-n_days*2)),"")</f>
        <v>-0.27060221926632849</v>
      </c>
      <c r="G231">
        <f ca="1">IF(ISNUMBER(TradeDash[[#This Row],[2n day Sharpe]]),AVERAGE(TradeDash[[#This Row],[n day Sharpe]:[2n day Sharpe]]),"")</f>
        <v>-0.33143107995148824</v>
      </c>
      <c r="H231">
        <f ca="1">IF(ISNUMBER(TradeDash[[#This Row],[Sharpe Average]]),IF(TradeDash[[#This Row],[Sharpe Average]]&gt;$G$1,1,0),"")</f>
        <v>0</v>
      </c>
      <c r="I231" s="2">
        <f ca="1">IF(ISNUMBER(TradeDash[[#This Row],[Signal]]),MAX(IF(AND(TradeDash[[#This Row],[Signal]]=1,I230&lt;1),I230+$E$1,IF(AND(TradeDash[[#This Row],[Signal]]=0,I230&gt;0),I230-$E$1,IF(AND(TradeDash[[#This Row],[Signal]]=1,I230=1),I230,IF(AND(TradeDash[[#This Row],[Signal]]=0,I230=0),I230,0)))),0),"")</f>
        <v>0</v>
      </c>
      <c r="J231" s="3">
        <f ca="1">IF(ISNUMBER(TradeDash[[#This Row],[Position]]),TradeDash[[#This Row],[Position]]*D232,"")</f>
        <v>0</v>
      </c>
      <c r="K231" s="7">
        <f ca="1">K230*IFERROR(1+TradeDash[[#This Row],[Port Return]],1)</f>
        <v>845187.88715483504</v>
      </c>
      <c r="L231" s="7">
        <f ca="1">IF(ISNUMBER(TradeDash[[#This Row],[Port Return]]),L230*(1+TradeDash[[#This Row],[Returns]]),L230)</f>
        <v>722416.5341812392</v>
      </c>
    </row>
    <row r="232" spans="1:12" x14ac:dyDescent="0.35">
      <c r="A232" s="1">
        <v>36818</v>
      </c>
      <c r="B232" s="16">
        <f>YEAR(TradeDash[[#This Row],[Date]])</f>
        <v>2000</v>
      </c>
      <c r="C232">
        <v>1166.1500000000001</v>
      </c>
      <c r="D232" s="3">
        <f>IFERROR(TradeDash[[#This Row],[Nifty]]/C231-1,"")</f>
        <v>2.6540492957746631E-2</v>
      </c>
      <c r="E232">
        <f ca="1">IFERROR(AVERAGE(OFFSET(TradeDash[[#This Row],[Returns]],0,0,-n_days))/STDEV(OFFSET(TradeDash[[#This Row],[Returns]],0,0,-n_days)),"")</f>
        <v>-0.36201962527845361</v>
      </c>
      <c r="F232">
        <f ca="1">IFERROR(AVERAGE(OFFSET(TradeDash[[#This Row],[Returns]],0,0,-n_days*2))/STDEV(OFFSET(TradeDash[[#This Row],[Returns]],0,0,-n_days*2)),"")</f>
        <v>-0.23453792321783537</v>
      </c>
      <c r="G232">
        <f ca="1">IF(ISNUMBER(TradeDash[[#This Row],[2n day Sharpe]]),AVERAGE(TradeDash[[#This Row],[n day Sharpe]:[2n day Sharpe]]),"")</f>
        <v>-0.29827877424814447</v>
      </c>
      <c r="H232">
        <f ca="1">IF(ISNUMBER(TradeDash[[#This Row],[Sharpe Average]]),IF(TradeDash[[#This Row],[Sharpe Average]]&gt;$G$1,1,0),"")</f>
        <v>0</v>
      </c>
      <c r="I232" s="2">
        <f ca="1">IF(ISNUMBER(TradeDash[[#This Row],[Signal]]),MAX(IF(AND(TradeDash[[#This Row],[Signal]]=1,I231&lt;1),I231+$E$1,IF(AND(TradeDash[[#This Row],[Signal]]=0,I231&gt;0),I231-$E$1,IF(AND(TradeDash[[#This Row],[Signal]]=1,I231=1),I231,IF(AND(TradeDash[[#This Row],[Signal]]=0,I231=0),I231,0)))),0),"")</f>
        <v>0</v>
      </c>
      <c r="J232" s="3">
        <f ca="1">IF(ISNUMBER(TradeDash[[#This Row],[Position]]),TradeDash[[#This Row],[Position]]*D233,"")</f>
        <v>0</v>
      </c>
      <c r="K232" s="7">
        <f ca="1">K231*IFERROR(1+TradeDash[[#This Row],[Port Return]],1)</f>
        <v>845187.88715483504</v>
      </c>
      <c r="L232" s="7">
        <f ca="1">IF(ISNUMBER(TradeDash[[#This Row],[Port Return]]),L231*(1+TradeDash[[#This Row],[Returns]]),L231)</f>
        <v>741589.82511923613</v>
      </c>
    </row>
    <row r="233" spans="1:12" x14ac:dyDescent="0.35">
      <c r="A233" s="1">
        <v>36819</v>
      </c>
      <c r="B233" s="16">
        <f>YEAR(TradeDash[[#This Row],[Date]])</f>
        <v>2000</v>
      </c>
      <c r="C233">
        <v>1172</v>
      </c>
      <c r="D233" s="3">
        <f>IFERROR(TradeDash[[#This Row],[Nifty]]/C232-1,"")</f>
        <v>5.0165073103802804E-3</v>
      </c>
      <c r="E233">
        <f ca="1">IFERROR(AVERAGE(OFFSET(TradeDash[[#This Row],[Returns]],0,0,-n_days))/STDEV(OFFSET(TradeDash[[#This Row],[Returns]],0,0,-n_days)),"")</f>
        <v>-0.32028652587631345</v>
      </c>
      <c r="F233">
        <f ca="1">IFERROR(AVERAGE(OFFSET(TradeDash[[#This Row],[Returns]],0,0,-n_days*2))/STDEV(OFFSET(TradeDash[[#This Row],[Returns]],0,0,-n_days*2)),"")</f>
        <v>-0.23212468894632077</v>
      </c>
      <c r="G233">
        <f ca="1">IF(ISNUMBER(TradeDash[[#This Row],[2n day Sharpe]]),AVERAGE(TradeDash[[#This Row],[n day Sharpe]:[2n day Sharpe]]),"")</f>
        <v>-0.27620560741131711</v>
      </c>
      <c r="H233">
        <f ca="1">IF(ISNUMBER(TradeDash[[#This Row],[Sharpe Average]]),IF(TradeDash[[#This Row],[Sharpe Average]]&gt;$G$1,1,0),"")</f>
        <v>0</v>
      </c>
      <c r="I233" s="2">
        <f ca="1">IF(ISNUMBER(TradeDash[[#This Row],[Signal]]),MAX(IF(AND(TradeDash[[#This Row],[Signal]]=1,I232&lt;1),I232+$E$1,IF(AND(TradeDash[[#This Row],[Signal]]=0,I232&gt;0),I232-$E$1,IF(AND(TradeDash[[#This Row],[Signal]]=1,I232=1),I232,IF(AND(TradeDash[[#This Row],[Signal]]=0,I232=0),I232,0)))),0),"")</f>
        <v>0</v>
      </c>
      <c r="J233" s="3">
        <f ca="1">IF(ISNUMBER(TradeDash[[#This Row],[Position]]),TradeDash[[#This Row],[Position]]*D234,"")</f>
        <v>0</v>
      </c>
      <c r="K233" s="7">
        <f ca="1">K232*IFERROR(1+TradeDash[[#This Row],[Port Return]],1)</f>
        <v>845187.88715483504</v>
      </c>
      <c r="L233" s="7">
        <f ca="1">IF(ISNUMBER(TradeDash[[#This Row],[Port Return]]),L232*(1+TradeDash[[#This Row],[Returns]]),L232)</f>
        <v>745310.01589825039</v>
      </c>
    </row>
    <row r="234" spans="1:12" x14ac:dyDescent="0.35">
      <c r="A234" s="1">
        <v>36822</v>
      </c>
      <c r="B234" s="16">
        <f>YEAR(TradeDash[[#This Row],[Date]])</f>
        <v>2000</v>
      </c>
      <c r="C234">
        <v>1143.95</v>
      </c>
      <c r="D234" s="3">
        <f>IFERROR(TradeDash[[#This Row],[Nifty]]/C233-1,"")</f>
        <v>-2.3933447098976046E-2</v>
      </c>
      <c r="E234">
        <f ca="1">IFERROR(AVERAGE(OFFSET(TradeDash[[#This Row],[Returns]],0,0,-n_days))/STDEV(OFFSET(TradeDash[[#This Row],[Returns]],0,0,-n_days)),"")</f>
        <v>-0.28994342426185599</v>
      </c>
      <c r="F234">
        <f ca="1">IFERROR(AVERAGE(OFFSET(TradeDash[[#This Row],[Returns]],0,0,-n_days*2))/STDEV(OFFSET(TradeDash[[#This Row],[Returns]],0,0,-n_days*2)),"")</f>
        <v>-0.26349097547126737</v>
      </c>
      <c r="G234">
        <f ca="1">IF(ISNUMBER(TradeDash[[#This Row],[2n day Sharpe]]),AVERAGE(TradeDash[[#This Row],[n day Sharpe]:[2n day Sharpe]]),"")</f>
        <v>-0.27671719986656168</v>
      </c>
      <c r="H234">
        <f ca="1">IF(ISNUMBER(TradeDash[[#This Row],[Sharpe Average]]),IF(TradeDash[[#This Row],[Sharpe Average]]&gt;$G$1,1,0),"")</f>
        <v>0</v>
      </c>
      <c r="I234" s="2">
        <f ca="1">IF(ISNUMBER(TradeDash[[#This Row],[Signal]]),MAX(IF(AND(TradeDash[[#This Row],[Signal]]=1,I233&lt;1),I233+$E$1,IF(AND(TradeDash[[#This Row],[Signal]]=0,I233&gt;0),I233-$E$1,IF(AND(TradeDash[[#This Row],[Signal]]=1,I233=1),I233,IF(AND(TradeDash[[#This Row],[Signal]]=0,I233=0),I233,0)))),0),"")</f>
        <v>0</v>
      </c>
      <c r="J234" s="3">
        <f ca="1">IF(ISNUMBER(TradeDash[[#This Row],[Position]]),TradeDash[[#This Row],[Position]]*D235,"")</f>
        <v>0</v>
      </c>
      <c r="K234" s="7">
        <f ca="1">K233*IFERROR(1+TradeDash[[#This Row],[Port Return]],1)</f>
        <v>845187.88715483504</v>
      </c>
      <c r="L234" s="7">
        <f ca="1">IF(ISNUMBER(TradeDash[[#This Row],[Port Return]]),L233*(1+TradeDash[[#This Row],[Returns]]),L233)</f>
        <v>727472.17806041264</v>
      </c>
    </row>
    <row r="235" spans="1:12" x14ac:dyDescent="0.35">
      <c r="A235" s="1">
        <v>36823</v>
      </c>
      <c r="B235" s="16">
        <f>YEAR(TradeDash[[#This Row],[Date]])</f>
        <v>2000</v>
      </c>
      <c r="C235">
        <v>1152.45</v>
      </c>
      <c r="D235" s="3">
        <f>IFERROR(TradeDash[[#This Row],[Nifty]]/C234-1,"")</f>
        <v>7.4303946850824421E-3</v>
      </c>
      <c r="E235">
        <f ca="1">IFERROR(AVERAGE(OFFSET(TradeDash[[#This Row],[Returns]],0,0,-n_days))/STDEV(OFFSET(TradeDash[[#This Row],[Returns]],0,0,-n_days)),"")</f>
        <v>-0.34495945206960715</v>
      </c>
      <c r="F235">
        <f ca="1">IFERROR(AVERAGE(OFFSET(TradeDash[[#This Row],[Returns]],0,0,-n_days*2))/STDEV(OFFSET(TradeDash[[#This Row],[Returns]],0,0,-n_days*2)),"")</f>
        <v>-0.24570997712761533</v>
      </c>
      <c r="G235">
        <f ca="1">IF(ISNUMBER(TradeDash[[#This Row],[2n day Sharpe]]),AVERAGE(TradeDash[[#This Row],[n day Sharpe]:[2n day Sharpe]]),"")</f>
        <v>-0.29533471459861127</v>
      </c>
      <c r="H235">
        <f ca="1">IF(ISNUMBER(TradeDash[[#This Row],[Sharpe Average]]),IF(TradeDash[[#This Row],[Sharpe Average]]&gt;$G$1,1,0),"")</f>
        <v>0</v>
      </c>
      <c r="I235" s="2">
        <f ca="1">IF(ISNUMBER(TradeDash[[#This Row],[Signal]]),MAX(IF(AND(TradeDash[[#This Row],[Signal]]=1,I234&lt;1),I234+$E$1,IF(AND(TradeDash[[#This Row],[Signal]]=0,I234&gt;0),I234-$E$1,IF(AND(TradeDash[[#This Row],[Signal]]=1,I234=1),I234,IF(AND(TradeDash[[#This Row],[Signal]]=0,I234=0),I234,0)))),0),"")</f>
        <v>0</v>
      </c>
      <c r="J235" s="3">
        <f ca="1">IF(ISNUMBER(TradeDash[[#This Row],[Position]]),TradeDash[[#This Row],[Position]]*D236,"")</f>
        <v>0</v>
      </c>
      <c r="K235" s="7">
        <f ca="1">K234*IFERROR(1+TradeDash[[#This Row],[Port Return]],1)</f>
        <v>845187.88715483504</v>
      </c>
      <c r="L235" s="7">
        <f ca="1">IF(ISNUMBER(TradeDash[[#This Row],[Port Return]]),L234*(1+TradeDash[[#This Row],[Returns]]),L234)</f>
        <v>732877.58346581808</v>
      </c>
    </row>
    <row r="236" spans="1:12" x14ac:dyDescent="0.35">
      <c r="A236" s="1">
        <v>36824</v>
      </c>
      <c r="B236" s="16">
        <f>YEAR(TradeDash[[#This Row],[Date]])</f>
        <v>2000</v>
      </c>
      <c r="C236">
        <v>1183.9000000000001</v>
      </c>
      <c r="D236" s="3">
        <f>IFERROR(TradeDash[[#This Row],[Nifty]]/C235-1,"")</f>
        <v>2.7289687188164491E-2</v>
      </c>
      <c r="E236">
        <f ca="1">IFERROR(AVERAGE(OFFSET(TradeDash[[#This Row],[Returns]],0,0,-n_days))/STDEV(OFFSET(TradeDash[[#This Row],[Returns]],0,0,-n_days)),"")</f>
        <v>-0.18770020257113459</v>
      </c>
      <c r="F236">
        <f ca="1">IFERROR(AVERAGE(OFFSET(TradeDash[[#This Row],[Returns]],0,0,-n_days*2))/STDEV(OFFSET(TradeDash[[#This Row],[Returns]],0,0,-n_days*2)),"")</f>
        <v>-0.18847194743723841</v>
      </c>
      <c r="G236">
        <f ca="1">IF(ISNUMBER(TradeDash[[#This Row],[2n day Sharpe]]),AVERAGE(TradeDash[[#This Row],[n day Sharpe]:[2n day Sharpe]]),"")</f>
        <v>-0.1880860750041865</v>
      </c>
      <c r="H236">
        <f ca="1">IF(ISNUMBER(TradeDash[[#This Row],[Sharpe Average]]),IF(TradeDash[[#This Row],[Sharpe Average]]&gt;$G$1,1,0),"")</f>
        <v>0</v>
      </c>
      <c r="I236" s="2">
        <f ca="1">IF(ISNUMBER(TradeDash[[#This Row],[Signal]]),MAX(IF(AND(TradeDash[[#This Row],[Signal]]=1,I235&lt;1),I235+$E$1,IF(AND(TradeDash[[#This Row],[Signal]]=0,I235&gt;0),I235-$E$1,IF(AND(TradeDash[[#This Row],[Signal]]=1,I235=1),I235,IF(AND(TradeDash[[#This Row],[Signal]]=0,I235=0),I235,0)))),0),"")</f>
        <v>0</v>
      </c>
      <c r="J236" s="3">
        <f ca="1">IF(ISNUMBER(TradeDash[[#This Row],[Position]]),TradeDash[[#This Row],[Position]]*D237,"")</f>
        <v>0</v>
      </c>
      <c r="K236" s="7">
        <f ca="1">K235*IFERROR(1+TradeDash[[#This Row],[Port Return]],1)</f>
        <v>845187.88715483504</v>
      </c>
      <c r="L236" s="7">
        <f ca="1">IF(ISNUMBER(TradeDash[[#This Row],[Port Return]]),L235*(1+TradeDash[[#This Row],[Returns]]),L235)</f>
        <v>752877.5834658182</v>
      </c>
    </row>
    <row r="237" spans="1:12" x14ac:dyDescent="0.35">
      <c r="A237" s="1">
        <v>36825</v>
      </c>
      <c r="B237" s="16">
        <f>YEAR(TradeDash[[#This Row],[Date]])</f>
        <v>2000</v>
      </c>
      <c r="C237">
        <v>1186.3</v>
      </c>
      <c r="D237" s="3">
        <f>IFERROR(TradeDash[[#This Row],[Nifty]]/C236-1,"")</f>
        <v>2.0271982430948299E-3</v>
      </c>
      <c r="E237">
        <f ca="1">IFERROR(AVERAGE(OFFSET(TradeDash[[#This Row],[Returns]],0,0,-n_days))/STDEV(OFFSET(TradeDash[[#This Row],[Returns]],0,0,-n_days)),"")</f>
        <v>-0.24862817064933851</v>
      </c>
      <c r="F237">
        <f ca="1">IFERROR(AVERAGE(OFFSET(TradeDash[[#This Row],[Returns]],0,0,-n_days*2))/STDEV(OFFSET(TradeDash[[#This Row],[Returns]],0,0,-n_days*2)),"")</f>
        <v>-0.18341095727388618</v>
      </c>
      <c r="G237">
        <f ca="1">IF(ISNUMBER(TradeDash[[#This Row],[2n day Sharpe]]),AVERAGE(TradeDash[[#This Row],[n day Sharpe]:[2n day Sharpe]]),"")</f>
        <v>-0.21601956396161234</v>
      </c>
      <c r="H237">
        <f ca="1">IF(ISNUMBER(TradeDash[[#This Row],[Sharpe Average]]),IF(TradeDash[[#This Row],[Sharpe Average]]&gt;$G$1,1,0),"")</f>
        <v>0</v>
      </c>
      <c r="I237" s="2">
        <f ca="1">IF(ISNUMBER(TradeDash[[#This Row],[Signal]]),MAX(IF(AND(TradeDash[[#This Row],[Signal]]=1,I236&lt;1),I236+$E$1,IF(AND(TradeDash[[#This Row],[Signal]]=0,I236&gt;0),I236-$E$1,IF(AND(TradeDash[[#This Row],[Signal]]=1,I236=1),I236,IF(AND(TradeDash[[#This Row],[Signal]]=0,I236=0),I236,0)))),0),"")</f>
        <v>0</v>
      </c>
      <c r="J237" s="3">
        <f ca="1">IF(ISNUMBER(TradeDash[[#This Row],[Position]]),TradeDash[[#This Row],[Position]]*D238,"")</f>
        <v>0</v>
      </c>
      <c r="K237" s="7">
        <f ca="1">K236*IFERROR(1+TradeDash[[#This Row],[Port Return]],1)</f>
        <v>845187.88715483504</v>
      </c>
      <c r="L237" s="7">
        <f ca="1">IF(ISNUMBER(TradeDash[[#This Row],[Port Return]]),L236*(1+TradeDash[[#This Row],[Returns]]),L236)</f>
        <v>754403.81558028562</v>
      </c>
    </row>
    <row r="238" spans="1:12" x14ac:dyDescent="0.35">
      <c r="A238" s="1">
        <v>36826</v>
      </c>
      <c r="B238" s="16">
        <f>YEAR(TradeDash[[#This Row],[Date]])</f>
        <v>2000</v>
      </c>
      <c r="C238">
        <v>1178.7</v>
      </c>
      <c r="D238" s="3">
        <f>IFERROR(TradeDash[[#This Row],[Nifty]]/C237-1,"")</f>
        <v>-6.4064739104778834E-3</v>
      </c>
      <c r="E238">
        <f ca="1">IFERROR(AVERAGE(OFFSET(TradeDash[[#This Row],[Returns]],0,0,-n_days))/STDEV(OFFSET(TradeDash[[#This Row],[Returns]],0,0,-n_days)),"")</f>
        <v>-0.21254598215229401</v>
      </c>
      <c r="F238">
        <f ca="1">IFERROR(AVERAGE(OFFSET(TradeDash[[#This Row],[Returns]],0,0,-n_days*2))/STDEV(OFFSET(TradeDash[[#This Row],[Returns]],0,0,-n_days*2)),"")</f>
        <v>-0.20089910168059397</v>
      </c>
      <c r="G238">
        <f ca="1">IF(ISNUMBER(TradeDash[[#This Row],[2n day Sharpe]]),AVERAGE(TradeDash[[#This Row],[n day Sharpe]:[2n day Sharpe]]),"")</f>
        <v>-0.20672254191644399</v>
      </c>
      <c r="H238">
        <f ca="1">IF(ISNUMBER(TradeDash[[#This Row],[Sharpe Average]]),IF(TradeDash[[#This Row],[Sharpe Average]]&gt;$G$1,1,0),"")</f>
        <v>0</v>
      </c>
      <c r="I238" s="2">
        <f ca="1">IF(ISNUMBER(TradeDash[[#This Row],[Signal]]),MAX(IF(AND(TradeDash[[#This Row],[Signal]]=1,I237&lt;1),I237+$E$1,IF(AND(TradeDash[[#This Row],[Signal]]=0,I237&gt;0),I237-$E$1,IF(AND(TradeDash[[#This Row],[Signal]]=1,I237=1),I237,IF(AND(TradeDash[[#This Row],[Signal]]=0,I237=0),I237,0)))),0),"")</f>
        <v>0</v>
      </c>
      <c r="J238" s="3">
        <f ca="1">IF(ISNUMBER(TradeDash[[#This Row],[Position]]),TradeDash[[#This Row],[Position]]*D239,"")</f>
        <v>0</v>
      </c>
      <c r="K238" s="7">
        <f ca="1">K237*IFERROR(1+TradeDash[[#This Row],[Port Return]],1)</f>
        <v>845187.88715483504</v>
      </c>
      <c r="L238" s="7">
        <f ca="1">IF(ISNUMBER(TradeDash[[#This Row],[Port Return]]),L237*(1+TradeDash[[#This Row],[Returns]]),L237)</f>
        <v>749570.74721780559</v>
      </c>
    </row>
    <row r="239" spans="1:12" x14ac:dyDescent="0.35">
      <c r="A239" s="1">
        <v>36829</v>
      </c>
      <c r="B239" s="16">
        <f>YEAR(TradeDash[[#This Row],[Date]])</f>
        <v>2000</v>
      </c>
      <c r="C239">
        <v>1167.1500000000001</v>
      </c>
      <c r="D239" s="3">
        <f>IFERROR(TradeDash[[#This Row],[Nifty]]/C238-1,"")</f>
        <v>-9.7989310257062812E-3</v>
      </c>
      <c r="E239">
        <f ca="1">IFERROR(AVERAGE(OFFSET(TradeDash[[#This Row],[Returns]],0,0,-n_days))/STDEV(OFFSET(TradeDash[[#This Row],[Returns]],0,0,-n_days)),"")</f>
        <v>-0.25612126961522907</v>
      </c>
      <c r="F239">
        <f ca="1">IFERROR(AVERAGE(OFFSET(TradeDash[[#This Row],[Returns]],0,0,-n_days*2))/STDEV(OFFSET(TradeDash[[#This Row],[Returns]],0,0,-n_days*2)),"")</f>
        <v>-0.23448444440802144</v>
      </c>
      <c r="G239">
        <f ca="1">IF(ISNUMBER(TradeDash[[#This Row],[2n day Sharpe]]),AVERAGE(TradeDash[[#This Row],[n day Sharpe]:[2n day Sharpe]]),"")</f>
        <v>-0.24530285701162524</v>
      </c>
      <c r="H239">
        <f ca="1">IF(ISNUMBER(TradeDash[[#This Row],[Sharpe Average]]),IF(TradeDash[[#This Row],[Sharpe Average]]&gt;$G$1,1,0),"")</f>
        <v>0</v>
      </c>
      <c r="I239" s="2">
        <f ca="1">IF(ISNUMBER(TradeDash[[#This Row],[Signal]]),MAX(IF(AND(TradeDash[[#This Row],[Signal]]=1,I238&lt;1),I238+$E$1,IF(AND(TradeDash[[#This Row],[Signal]]=0,I238&gt;0),I238-$E$1,IF(AND(TradeDash[[#This Row],[Signal]]=1,I238=1),I238,IF(AND(TradeDash[[#This Row],[Signal]]=0,I238=0),I238,0)))),0),"")</f>
        <v>0</v>
      </c>
      <c r="J239" s="3">
        <f ca="1">IF(ISNUMBER(TradeDash[[#This Row],[Position]]),TradeDash[[#This Row],[Position]]*D240,"")</f>
        <v>0</v>
      </c>
      <c r="K239" s="7">
        <f ca="1">K238*IFERROR(1+TradeDash[[#This Row],[Port Return]],1)</f>
        <v>845187.88715483504</v>
      </c>
      <c r="L239" s="7">
        <f ca="1">IF(ISNUMBER(TradeDash[[#This Row],[Port Return]]),L238*(1+TradeDash[[#This Row],[Returns]]),L238)</f>
        <v>742225.75516693119</v>
      </c>
    </row>
    <row r="240" spans="1:12" x14ac:dyDescent="0.35">
      <c r="A240" s="1">
        <v>36830</v>
      </c>
      <c r="B240" s="16">
        <f>YEAR(TradeDash[[#This Row],[Date]])</f>
        <v>2000</v>
      </c>
      <c r="C240">
        <v>1172.75</v>
      </c>
      <c r="D240" s="3">
        <f>IFERROR(TradeDash[[#This Row],[Nifty]]/C239-1,"")</f>
        <v>4.7980122520669966E-3</v>
      </c>
      <c r="E240">
        <f ca="1">IFERROR(AVERAGE(OFFSET(TradeDash[[#This Row],[Returns]],0,0,-n_days))/STDEV(OFFSET(TradeDash[[#This Row],[Returns]],0,0,-n_days)),"")</f>
        <v>-0.26835076156635518</v>
      </c>
      <c r="F240">
        <f ca="1">IFERROR(AVERAGE(OFFSET(TradeDash[[#This Row],[Returns]],0,0,-n_days*2))/STDEV(OFFSET(TradeDash[[#This Row],[Returns]],0,0,-n_days*2)),"")</f>
        <v>-0.26878139943860557</v>
      </c>
      <c r="G240">
        <f ca="1">IF(ISNUMBER(TradeDash[[#This Row],[2n day Sharpe]]),AVERAGE(TradeDash[[#This Row],[n day Sharpe]:[2n day Sharpe]]),"")</f>
        <v>-0.26856608050248038</v>
      </c>
      <c r="H240">
        <f ca="1">IF(ISNUMBER(TradeDash[[#This Row],[Sharpe Average]]),IF(TradeDash[[#This Row],[Sharpe Average]]&gt;$G$1,1,0),"")</f>
        <v>0</v>
      </c>
      <c r="I240" s="2">
        <f ca="1">IF(ISNUMBER(TradeDash[[#This Row],[Signal]]),MAX(IF(AND(TradeDash[[#This Row],[Signal]]=1,I239&lt;1),I239+$E$1,IF(AND(TradeDash[[#This Row],[Signal]]=0,I239&gt;0),I239-$E$1,IF(AND(TradeDash[[#This Row],[Signal]]=1,I239=1),I239,IF(AND(TradeDash[[#This Row],[Signal]]=0,I239=0),I239,0)))),0),"")</f>
        <v>0</v>
      </c>
      <c r="J240" s="3">
        <f ca="1">IF(ISNUMBER(TradeDash[[#This Row],[Position]]),TradeDash[[#This Row],[Position]]*D241,"")</f>
        <v>0</v>
      </c>
      <c r="K240" s="7">
        <f ca="1">K239*IFERROR(1+TradeDash[[#This Row],[Port Return]],1)</f>
        <v>845187.88715483504</v>
      </c>
      <c r="L240" s="7">
        <f ca="1">IF(ISNUMBER(TradeDash[[#This Row],[Port Return]]),L239*(1+TradeDash[[#This Row],[Returns]]),L239)</f>
        <v>745786.9634340218</v>
      </c>
    </row>
    <row r="241" spans="1:12" x14ac:dyDescent="0.35">
      <c r="A241" s="1">
        <v>36831</v>
      </c>
      <c r="B241" s="16">
        <f>YEAR(TradeDash[[#This Row],[Date]])</f>
        <v>2000</v>
      </c>
      <c r="C241">
        <v>1200.8</v>
      </c>
      <c r="D241" s="3">
        <f>IFERROR(TradeDash[[#This Row],[Nifty]]/C240-1,"")</f>
        <v>2.3918141121296088E-2</v>
      </c>
      <c r="E241">
        <f ca="1">IFERROR(AVERAGE(OFFSET(TradeDash[[#This Row],[Returns]],0,0,-n_days))/STDEV(OFFSET(TradeDash[[#This Row],[Returns]],0,0,-n_days)),"")</f>
        <v>-0.22110057807273154</v>
      </c>
      <c r="F241">
        <f ca="1">IFERROR(AVERAGE(OFFSET(TradeDash[[#This Row],[Returns]],0,0,-n_days*2))/STDEV(OFFSET(TradeDash[[#This Row],[Returns]],0,0,-n_days*2)),"")</f>
        <v>-0.22825481853217749</v>
      </c>
      <c r="G241">
        <f ca="1">IF(ISNUMBER(TradeDash[[#This Row],[2n day Sharpe]]),AVERAGE(TradeDash[[#This Row],[n day Sharpe]:[2n day Sharpe]]),"")</f>
        <v>-0.22467769830245451</v>
      </c>
      <c r="H241">
        <f ca="1">IF(ISNUMBER(TradeDash[[#This Row],[Sharpe Average]]),IF(TradeDash[[#This Row],[Sharpe Average]]&gt;$G$1,1,0),"")</f>
        <v>0</v>
      </c>
      <c r="I241" s="2">
        <f ca="1">IF(ISNUMBER(TradeDash[[#This Row],[Signal]]),MAX(IF(AND(TradeDash[[#This Row],[Signal]]=1,I240&lt;1),I240+$E$1,IF(AND(TradeDash[[#This Row],[Signal]]=0,I240&gt;0),I240-$E$1,IF(AND(TradeDash[[#This Row],[Signal]]=1,I240=1),I240,IF(AND(TradeDash[[#This Row],[Signal]]=0,I240=0),I240,0)))),0),"")</f>
        <v>0</v>
      </c>
      <c r="J241" s="3">
        <f ca="1">IF(ISNUMBER(TradeDash[[#This Row],[Position]]),TradeDash[[#This Row],[Position]]*D242,"")</f>
        <v>0</v>
      </c>
      <c r="K241" s="7">
        <f ca="1">K240*IFERROR(1+TradeDash[[#This Row],[Port Return]],1)</f>
        <v>845187.88715483504</v>
      </c>
      <c r="L241" s="7">
        <f ca="1">IF(ISNUMBER(TradeDash[[#This Row],[Port Return]]),L240*(1+TradeDash[[#This Row],[Returns]]),L240)</f>
        <v>763624.80127185967</v>
      </c>
    </row>
    <row r="242" spans="1:12" x14ac:dyDescent="0.35">
      <c r="A242" s="1">
        <v>36832</v>
      </c>
      <c r="B242" s="16">
        <f>YEAR(TradeDash[[#This Row],[Date]])</f>
        <v>2000</v>
      </c>
      <c r="C242">
        <v>1224.8499999999999</v>
      </c>
      <c r="D242" s="3">
        <f>IFERROR(TradeDash[[#This Row],[Nifty]]/C241-1,"")</f>
        <v>2.0028314457028573E-2</v>
      </c>
      <c r="E242">
        <f ca="1">IFERROR(AVERAGE(OFFSET(TradeDash[[#This Row],[Returns]],0,0,-n_days))/STDEV(OFFSET(TradeDash[[#This Row],[Returns]],0,0,-n_days)),"")</f>
        <v>-0.12671980836524083</v>
      </c>
      <c r="F242">
        <f ca="1">IFERROR(AVERAGE(OFFSET(TradeDash[[#This Row],[Returns]],0,0,-n_days*2))/STDEV(OFFSET(TradeDash[[#This Row],[Returns]],0,0,-n_days*2)),"")</f>
        <v>-0.20375953883090861</v>
      </c>
      <c r="G242">
        <f ca="1">IF(ISNUMBER(TradeDash[[#This Row],[2n day Sharpe]]),AVERAGE(TradeDash[[#This Row],[n day Sharpe]:[2n day Sharpe]]),"")</f>
        <v>-0.16523967359807473</v>
      </c>
      <c r="H242">
        <f ca="1">IF(ISNUMBER(TradeDash[[#This Row],[Sharpe Average]]),IF(TradeDash[[#This Row],[Sharpe Average]]&gt;$G$1,1,0),"")</f>
        <v>0</v>
      </c>
      <c r="I242" s="2">
        <f ca="1">IF(ISNUMBER(TradeDash[[#This Row],[Signal]]),MAX(IF(AND(TradeDash[[#This Row],[Signal]]=1,I241&lt;1),I241+$E$1,IF(AND(TradeDash[[#This Row],[Signal]]=0,I241&gt;0),I241-$E$1,IF(AND(TradeDash[[#This Row],[Signal]]=1,I241=1),I241,IF(AND(TradeDash[[#This Row],[Signal]]=0,I241=0),I241,0)))),0),"")</f>
        <v>0</v>
      </c>
      <c r="J242" s="3">
        <f ca="1">IF(ISNUMBER(TradeDash[[#This Row],[Position]]),TradeDash[[#This Row],[Position]]*D243,"")</f>
        <v>0</v>
      </c>
      <c r="K242" s="7">
        <f ca="1">K241*IFERROR(1+TradeDash[[#This Row],[Port Return]],1)</f>
        <v>845187.88715483504</v>
      </c>
      <c r="L242" s="7">
        <f ca="1">IF(ISNUMBER(TradeDash[[#This Row],[Port Return]]),L241*(1+TradeDash[[#This Row],[Returns]]),L241)</f>
        <v>778918.91891891847</v>
      </c>
    </row>
    <row r="243" spans="1:12" x14ac:dyDescent="0.35">
      <c r="A243" s="1">
        <v>36833</v>
      </c>
      <c r="B243" s="16">
        <f>YEAR(TradeDash[[#This Row],[Date]])</f>
        <v>2000</v>
      </c>
      <c r="C243">
        <v>1242.05</v>
      </c>
      <c r="D243" s="3">
        <f>IFERROR(TradeDash[[#This Row],[Nifty]]/C242-1,"")</f>
        <v>1.4042535820712798E-2</v>
      </c>
      <c r="E243">
        <f ca="1">IFERROR(AVERAGE(OFFSET(TradeDash[[#This Row],[Returns]],0,0,-n_days))/STDEV(OFFSET(TradeDash[[#This Row],[Returns]],0,0,-n_days)),"")</f>
        <v>-8.5700330504077382E-2</v>
      </c>
      <c r="F243">
        <f ca="1">IFERROR(AVERAGE(OFFSET(TradeDash[[#This Row],[Returns]],0,0,-n_days*2))/STDEV(OFFSET(TradeDash[[#This Row],[Returns]],0,0,-n_days*2)),"")</f>
        <v>-0.18714287273531313</v>
      </c>
      <c r="G243">
        <f ca="1">IF(ISNUMBER(TradeDash[[#This Row],[2n day Sharpe]]),AVERAGE(TradeDash[[#This Row],[n day Sharpe]:[2n day Sharpe]]),"")</f>
        <v>-0.13642160161969524</v>
      </c>
      <c r="H243">
        <f ca="1">IF(ISNUMBER(TradeDash[[#This Row],[Sharpe Average]]),IF(TradeDash[[#This Row],[Sharpe Average]]&gt;$G$1,1,0),"")</f>
        <v>0</v>
      </c>
      <c r="I243" s="2">
        <f ca="1">IF(ISNUMBER(TradeDash[[#This Row],[Signal]]),MAX(IF(AND(TradeDash[[#This Row],[Signal]]=1,I242&lt;1),I242+$E$1,IF(AND(TradeDash[[#This Row],[Signal]]=0,I242&gt;0),I242-$E$1,IF(AND(TradeDash[[#This Row],[Signal]]=1,I242=1),I242,IF(AND(TradeDash[[#This Row],[Signal]]=0,I242=0),I242,0)))),0),"")</f>
        <v>0</v>
      </c>
      <c r="J243" s="3">
        <f ca="1">IF(ISNUMBER(TradeDash[[#This Row],[Position]]),TradeDash[[#This Row],[Position]]*D244,"")</f>
        <v>0</v>
      </c>
      <c r="K243" s="7">
        <f ca="1">K242*IFERROR(1+TradeDash[[#This Row],[Port Return]],1)</f>
        <v>845187.88715483504</v>
      </c>
      <c r="L243" s="7">
        <f ca="1">IF(ISNUMBER(TradeDash[[#This Row],[Port Return]]),L242*(1+TradeDash[[#This Row],[Returns]]),L242)</f>
        <v>789856.9157392683</v>
      </c>
    </row>
    <row r="244" spans="1:12" x14ac:dyDescent="0.35">
      <c r="A244" s="1">
        <v>36836</v>
      </c>
      <c r="B244" s="16">
        <f>YEAR(TradeDash[[#This Row],[Date]])</f>
        <v>2000</v>
      </c>
      <c r="C244">
        <v>1240.25</v>
      </c>
      <c r="D244" s="3">
        <f>IFERROR(TradeDash[[#This Row],[Nifty]]/C243-1,"")</f>
        <v>-1.4492170202486943E-3</v>
      </c>
      <c r="E244">
        <f ca="1">IFERROR(AVERAGE(OFFSET(TradeDash[[#This Row],[Returns]],0,0,-n_days))/STDEV(OFFSET(TradeDash[[#This Row],[Returns]],0,0,-n_days)),"")</f>
        <v>-5.2165468411401919E-2</v>
      </c>
      <c r="F244">
        <f ca="1">IFERROR(AVERAGE(OFFSET(TradeDash[[#This Row],[Returns]],0,0,-n_days*2))/STDEV(OFFSET(TradeDash[[#This Row],[Returns]],0,0,-n_days*2)),"")</f>
        <v>-0.19941128176243422</v>
      </c>
      <c r="G244">
        <f ca="1">IF(ISNUMBER(TradeDash[[#This Row],[2n day Sharpe]]),AVERAGE(TradeDash[[#This Row],[n day Sharpe]:[2n day Sharpe]]),"")</f>
        <v>-0.12578837508691806</v>
      </c>
      <c r="H244">
        <f ca="1">IF(ISNUMBER(TradeDash[[#This Row],[Sharpe Average]]),IF(TradeDash[[#This Row],[Sharpe Average]]&gt;$G$1,1,0),"")</f>
        <v>0</v>
      </c>
      <c r="I244" s="2">
        <f ca="1">IF(ISNUMBER(TradeDash[[#This Row],[Signal]]),MAX(IF(AND(TradeDash[[#This Row],[Signal]]=1,I243&lt;1),I243+$E$1,IF(AND(TradeDash[[#This Row],[Signal]]=0,I243&gt;0),I243-$E$1,IF(AND(TradeDash[[#This Row],[Signal]]=1,I243=1),I243,IF(AND(TradeDash[[#This Row],[Signal]]=0,I243=0),I243,0)))),0),"")</f>
        <v>0</v>
      </c>
      <c r="J244" s="3">
        <f ca="1">IF(ISNUMBER(TradeDash[[#This Row],[Position]]),TradeDash[[#This Row],[Position]]*D245,"")</f>
        <v>0</v>
      </c>
      <c r="K244" s="7">
        <f ca="1">K243*IFERROR(1+TradeDash[[#This Row],[Port Return]],1)</f>
        <v>845187.88715483504</v>
      </c>
      <c r="L244" s="7">
        <f ca="1">IF(ISNUMBER(TradeDash[[#This Row],[Port Return]]),L243*(1+TradeDash[[#This Row],[Returns]]),L243)</f>
        <v>788712.24165341782</v>
      </c>
    </row>
    <row r="245" spans="1:12" x14ac:dyDescent="0.35">
      <c r="A245" s="1">
        <v>36837</v>
      </c>
      <c r="B245" s="16">
        <f>YEAR(TradeDash[[#This Row],[Date]])</f>
        <v>2000</v>
      </c>
      <c r="C245">
        <v>1246.75</v>
      </c>
      <c r="D245" s="3">
        <f>IFERROR(TradeDash[[#This Row],[Nifty]]/C244-1,"")</f>
        <v>5.2408788550695196E-3</v>
      </c>
      <c r="E245">
        <f ca="1">IFERROR(AVERAGE(OFFSET(TradeDash[[#This Row],[Returns]],0,0,-n_days))/STDEV(OFFSET(TradeDash[[#This Row],[Returns]],0,0,-n_days)),"")</f>
        <v>2.6488217685133299E-2</v>
      </c>
      <c r="F245">
        <f ca="1">IFERROR(AVERAGE(OFFSET(TradeDash[[#This Row],[Returns]],0,0,-n_days*2))/STDEV(OFFSET(TradeDash[[#This Row],[Returns]],0,0,-n_days*2)),"")</f>
        <v>-0.19810195236233963</v>
      </c>
      <c r="G245">
        <f ca="1">IF(ISNUMBER(TradeDash[[#This Row],[2n day Sharpe]]),AVERAGE(TradeDash[[#This Row],[n day Sharpe]:[2n day Sharpe]]),"")</f>
        <v>-8.5806867338603168E-2</v>
      </c>
      <c r="H245">
        <f ca="1">IF(ISNUMBER(TradeDash[[#This Row],[Sharpe Average]]),IF(TradeDash[[#This Row],[Sharpe Average]]&gt;$G$1,1,0),"")</f>
        <v>0</v>
      </c>
      <c r="I245" s="2">
        <f ca="1">IF(ISNUMBER(TradeDash[[#This Row],[Signal]]),MAX(IF(AND(TradeDash[[#This Row],[Signal]]=1,I244&lt;1),I244+$E$1,IF(AND(TradeDash[[#This Row],[Signal]]=0,I244&gt;0),I244-$E$1,IF(AND(TradeDash[[#This Row],[Signal]]=1,I244=1),I244,IF(AND(TradeDash[[#This Row],[Signal]]=0,I244=0),I244,0)))),0),"")</f>
        <v>0</v>
      </c>
      <c r="J245" s="3">
        <f ca="1">IF(ISNUMBER(TradeDash[[#This Row],[Position]]),TradeDash[[#This Row],[Position]]*D246,"")</f>
        <v>0</v>
      </c>
      <c r="K245" s="7">
        <f ca="1">K244*IFERROR(1+TradeDash[[#This Row],[Port Return]],1)</f>
        <v>845187.88715483504</v>
      </c>
      <c r="L245" s="7">
        <f ca="1">IF(ISNUMBER(TradeDash[[#This Row],[Port Return]]),L244*(1+TradeDash[[#This Row],[Returns]]),L244)</f>
        <v>792845.78696343373</v>
      </c>
    </row>
    <row r="246" spans="1:12" x14ac:dyDescent="0.35">
      <c r="A246" s="1">
        <v>36838</v>
      </c>
      <c r="B246" s="16">
        <f>YEAR(TradeDash[[#This Row],[Date]])</f>
        <v>2000</v>
      </c>
      <c r="C246">
        <v>1266.8</v>
      </c>
      <c r="D246" s="3">
        <f>IFERROR(TradeDash[[#This Row],[Nifty]]/C245-1,"")</f>
        <v>1.6081812713053978E-2</v>
      </c>
      <c r="E246">
        <f ca="1">IFERROR(AVERAGE(OFFSET(TradeDash[[#This Row],[Returns]],0,0,-n_days))/STDEV(OFFSET(TradeDash[[#This Row],[Returns]],0,0,-n_days)),"")</f>
        <v>0.1737314561182477</v>
      </c>
      <c r="F246">
        <f ca="1">IFERROR(AVERAGE(OFFSET(TradeDash[[#This Row],[Returns]],0,0,-n_days*2))/STDEV(OFFSET(TradeDash[[#This Row],[Returns]],0,0,-n_days*2)),"")</f>
        <v>-0.18523249063935107</v>
      </c>
      <c r="G246">
        <f ca="1">IF(ISNUMBER(TradeDash[[#This Row],[2n day Sharpe]]),AVERAGE(TradeDash[[#This Row],[n day Sharpe]:[2n day Sharpe]]),"")</f>
        <v>-5.750517260551688E-3</v>
      </c>
      <c r="H246">
        <f ca="1">IF(ISNUMBER(TradeDash[[#This Row],[Sharpe Average]]),IF(TradeDash[[#This Row],[Sharpe Average]]&gt;$G$1,1,0),"")</f>
        <v>0</v>
      </c>
      <c r="I246" s="2">
        <f ca="1">IF(ISNUMBER(TradeDash[[#This Row],[Signal]]),MAX(IF(AND(TradeDash[[#This Row],[Signal]]=1,I245&lt;1),I245+$E$1,IF(AND(TradeDash[[#This Row],[Signal]]=0,I245&gt;0),I245-$E$1,IF(AND(TradeDash[[#This Row],[Signal]]=1,I245=1),I245,IF(AND(TradeDash[[#This Row],[Signal]]=0,I245=0),I245,0)))),0),"")</f>
        <v>0</v>
      </c>
      <c r="J246" s="3">
        <f ca="1">IF(ISNUMBER(TradeDash[[#This Row],[Position]]),TradeDash[[#This Row],[Position]]*D247,"")</f>
        <v>0</v>
      </c>
      <c r="K246" s="7">
        <f ca="1">K245*IFERROR(1+TradeDash[[#This Row],[Port Return]],1)</f>
        <v>845187.88715483504</v>
      </c>
      <c r="L246" s="7">
        <f ca="1">IF(ISNUMBER(TradeDash[[#This Row],[Port Return]]),L245*(1+TradeDash[[#This Row],[Returns]]),L245)</f>
        <v>805596.18441971357</v>
      </c>
    </row>
    <row r="247" spans="1:12" x14ac:dyDescent="0.35">
      <c r="A247" s="1">
        <v>36839</v>
      </c>
      <c r="B247" s="16">
        <f>YEAR(TradeDash[[#This Row],[Date]])</f>
        <v>2000</v>
      </c>
      <c r="C247">
        <v>1269.95</v>
      </c>
      <c r="D247" s="3">
        <f>IFERROR(TradeDash[[#This Row],[Nifty]]/C246-1,"")</f>
        <v>2.4865803599620762E-3</v>
      </c>
      <c r="E247">
        <f ca="1">IFERROR(AVERAGE(OFFSET(TradeDash[[#This Row],[Returns]],0,0,-n_days))/STDEV(OFFSET(TradeDash[[#This Row],[Returns]],0,0,-n_days)),"")</f>
        <v>0.17016954498910389</v>
      </c>
      <c r="F247">
        <f ca="1">IFERROR(AVERAGE(OFFSET(TradeDash[[#This Row],[Returns]],0,0,-n_days*2))/STDEV(OFFSET(TradeDash[[#This Row],[Returns]],0,0,-n_days*2)),"")</f>
        <v>-0.1714764985898917</v>
      </c>
      <c r="G247">
        <f ca="1">IF(ISNUMBER(TradeDash[[#This Row],[2n day Sharpe]]),AVERAGE(TradeDash[[#This Row],[n day Sharpe]:[2n day Sharpe]]),"")</f>
        <v>-6.5347680039390399E-4</v>
      </c>
      <c r="H247">
        <f ca="1">IF(ISNUMBER(TradeDash[[#This Row],[Sharpe Average]]),IF(TradeDash[[#This Row],[Sharpe Average]]&gt;$G$1,1,0),"")</f>
        <v>0</v>
      </c>
      <c r="I247" s="2">
        <f ca="1">IF(ISNUMBER(TradeDash[[#This Row],[Signal]]),MAX(IF(AND(TradeDash[[#This Row],[Signal]]=1,I246&lt;1),I246+$E$1,IF(AND(TradeDash[[#This Row],[Signal]]=0,I246&gt;0),I246-$E$1,IF(AND(TradeDash[[#This Row],[Signal]]=1,I246=1),I246,IF(AND(TradeDash[[#This Row],[Signal]]=0,I246=0),I246,0)))),0),"")</f>
        <v>0</v>
      </c>
      <c r="J247" s="3">
        <f ca="1">IF(ISNUMBER(TradeDash[[#This Row],[Position]]),TradeDash[[#This Row],[Position]]*D248,"")</f>
        <v>0</v>
      </c>
      <c r="K247" s="7">
        <f ca="1">K246*IFERROR(1+TradeDash[[#This Row],[Port Return]],1)</f>
        <v>845187.88715483504</v>
      </c>
      <c r="L247" s="7">
        <f ca="1">IF(ISNUMBER(TradeDash[[#This Row],[Port Return]]),L246*(1+TradeDash[[#This Row],[Returns]]),L246)</f>
        <v>807599.36406995205</v>
      </c>
    </row>
    <row r="248" spans="1:12" x14ac:dyDescent="0.35">
      <c r="A248" s="1">
        <v>36840</v>
      </c>
      <c r="B248" s="16">
        <f>YEAR(TradeDash[[#This Row],[Date]])</f>
        <v>2000</v>
      </c>
      <c r="C248">
        <v>1239.55</v>
      </c>
      <c r="D248" s="3">
        <f>IFERROR(TradeDash[[#This Row],[Nifty]]/C247-1,"")</f>
        <v>-2.3937950313004497E-2</v>
      </c>
      <c r="E248">
        <f ca="1">IFERROR(AVERAGE(OFFSET(TradeDash[[#This Row],[Returns]],0,0,-n_days))/STDEV(OFFSET(TradeDash[[#This Row],[Returns]],0,0,-n_days)),"")</f>
        <v>0.17230923388519581</v>
      </c>
      <c r="F248">
        <f ca="1">IFERROR(AVERAGE(OFFSET(TradeDash[[#This Row],[Returns]],0,0,-n_days*2))/STDEV(OFFSET(TradeDash[[#This Row],[Returns]],0,0,-n_days*2)),"")</f>
        <v>-0.19055017328614252</v>
      </c>
      <c r="G248">
        <f ca="1">IF(ISNUMBER(TradeDash[[#This Row],[2n day Sharpe]]),AVERAGE(TradeDash[[#This Row],[n day Sharpe]:[2n day Sharpe]]),"")</f>
        <v>-9.120469700473352E-3</v>
      </c>
      <c r="H248">
        <f ca="1">IF(ISNUMBER(TradeDash[[#This Row],[Sharpe Average]]),IF(TradeDash[[#This Row],[Sharpe Average]]&gt;$G$1,1,0),"")</f>
        <v>0</v>
      </c>
      <c r="I248" s="2">
        <f ca="1">IF(ISNUMBER(TradeDash[[#This Row],[Signal]]),MAX(IF(AND(TradeDash[[#This Row],[Signal]]=1,I247&lt;1),I247+$E$1,IF(AND(TradeDash[[#This Row],[Signal]]=0,I247&gt;0),I247-$E$1,IF(AND(TradeDash[[#This Row],[Signal]]=1,I247=1),I247,IF(AND(TradeDash[[#This Row],[Signal]]=0,I247=0),I247,0)))),0),"")</f>
        <v>0</v>
      </c>
      <c r="J248" s="3">
        <f ca="1">IF(ISNUMBER(TradeDash[[#This Row],[Position]]),TradeDash[[#This Row],[Position]]*D249,"")</f>
        <v>0</v>
      </c>
      <c r="K248" s="7">
        <f ca="1">K247*IFERROR(1+TradeDash[[#This Row],[Port Return]],1)</f>
        <v>845187.88715483504</v>
      </c>
      <c r="L248" s="7">
        <f ca="1">IF(ISNUMBER(TradeDash[[#This Row],[Port Return]]),L247*(1+TradeDash[[#This Row],[Returns]]),L247)</f>
        <v>788267.09062003146</v>
      </c>
    </row>
    <row r="249" spans="1:12" x14ac:dyDescent="0.35">
      <c r="A249" s="1">
        <v>36843</v>
      </c>
      <c r="B249" s="16">
        <f>YEAR(TradeDash[[#This Row],[Date]])</f>
        <v>2000</v>
      </c>
      <c r="C249">
        <v>1208.05</v>
      </c>
      <c r="D249" s="3">
        <f>IFERROR(TradeDash[[#This Row],[Nifty]]/C248-1,"")</f>
        <v>-2.5412448065830318E-2</v>
      </c>
      <c r="E249">
        <f ca="1">IFERROR(AVERAGE(OFFSET(TradeDash[[#This Row],[Returns]],0,0,-n_days))/STDEV(OFFSET(TradeDash[[#This Row],[Returns]],0,0,-n_days)),"")</f>
        <v>8.8621197001185106E-2</v>
      </c>
      <c r="F249">
        <f ca="1">IFERROR(AVERAGE(OFFSET(TradeDash[[#This Row],[Returns]],0,0,-n_days*2))/STDEV(OFFSET(TradeDash[[#This Row],[Returns]],0,0,-n_days*2)),"")</f>
        <v>-0.19681049961877708</v>
      </c>
      <c r="G249">
        <f ca="1">IF(ISNUMBER(TradeDash[[#This Row],[2n day Sharpe]]),AVERAGE(TradeDash[[#This Row],[n day Sharpe]:[2n day Sharpe]]),"")</f>
        <v>-5.4094651308795989E-2</v>
      </c>
      <c r="H249">
        <f ca="1">IF(ISNUMBER(TradeDash[[#This Row],[Sharpe Average]]),IF(TradeDash[[#This Row],[Sharpe Average]]&gt;$G$1,1,0),"")</f>
        <v>0</v>
      </c>
      <c r="I249" s="2">
        <f ca="1">IF(ISNUMBER(TradeDash[[#This Row],[Signal]]),MAX(IF(AND(TradeDash[[#This Row],[Signal]]=1,I248&lt;1),I248+$E$1,IF(AND(TradeDash[[#This Row],[Signal]]=0,I248&gt;0),I248-$E$1,IF(AND(TradeDash[[#This Row],[Signal]]=1,I248=1),I248,IF(AND(TradeDash[[#This Row],[Signal]]=0,I248=0),I248,0)))),0),"")</f>
        <v>0</v>
      </c>
      <c r="J249" s="3">
        <f ca="1">IF(ISNUMBER(TradeDash[[#This Row],[Position]]),TradeDash[[#This Row],[Position]]*D250,"")</f>
        <v>0</v>
      </c>
      <c r="K249" s="7">
        <f ca="1">K248*IFERROR(1+TradeDash[[#This Row],[Port Return]],1)</f>
        <v>845187.88715483504</v>
      </c>
      <c r="L249" s="7">
        <f ca="1">IF(ISNUMBER(TradeDash[[#This Row],[Port Return]]),L248*(1+TradeDash[[#This Row],[Returns]]),L248)</f>
        <v>768235.29411764676</v>
      </c>
    </row>
    <row r="250" spans="1:12" x14ac:dyDescent="0.35">
      <c r="A250" s="1">
        <v>36844</v>
      </c>
      <c r="B250" s="16">
        <f>YEAR(TradeDash[[#This Row],[Date]])</f>
        <v>2000</v>
      </c>
      <c r="C250">
        <v>1242.8499999999999</v>
      </c>
      <c r="D250" s="3">
        <f>IFERROR(TradeDash[[#This Row],[Nifty]]/C249-1,"")</f>
        <v>2.8806754687305869E-2</v>
      </c>
      <c r="E250">
        <f ca="1">IFERROR(AVERAGE(OFFSET(TradeDash[[#This Row],[Returns]],0,0,-n_days))/STDEV(OFFSET(TradeDash[[#This Row],[Returns]],0,0,-n_days)),"")</f>
        <v>0.20971826162319943</v>
      </c>
      <c r="F250">
        <f ca="1">IFERROR(AVERAGE(OFFSET(TradeDash[[#This Row],[Returns]],0,0,-n_days*2))/STDEV(OFFSET(TradeDash[[#This Row],[Returns]],0,0,-n_days*2)),"")</f>
        <v>-0.10471137350654601</v>
      </c>
      <c r="G250">
        <f ca="1">IF(ISNUMBER(TradeDash[[#This Row],[2n day Sharpe]]),AVERAGE(TradeDash[[#This Row],[n day Sharpe]:[2n day Sharpe]]),"")</f>
        <v>5.2503444058326708E-2</v>
      </c>
      <c r="H250">
        <f ca="1">IF(ISNUMBER(TradeDash[[#This Row],[Sharpe Average]]),IF(TradeDash[[#This Row],[Sharpe Average]]&gt;$G$1,1,0),"")</f>
        <v>1</v>
      </c>
      <c r="I250" s="2">
        <f ca="1">IF(ISNUMBER(TradeDash[[#This Row],[Signal]]),MAX(IF(AND(TradeDash[[#This Row],[Signal]]=1,I249&lt;1),I249+$E$1,IF(AND(TradeDash[[#This Row],[Signal]]=0,I249&gt;0),I249-$E$1,IF(AND(TradeDash[[#This Row],[Signal]]=1,I249=1),I249,IF(AND(TradeDash[[#This Row],[Signal]]=0,I249=0),I249,0)))),0),"")</f>
        <v>0.2</v>
      </c>
      <c r="J250" s="3">
        <f ca="1">IF(ISNUMBER(TradeDash[[#This Row],[Position]]),TradeDash[[#This Row],[Position]]*D251,"")</f>
        <v>6.7586595325259686E-4</v>
      </c>
      <c r="K250" s="7">
        <f ca="1">K249*IFERROR(1+TradeDash[[#This Row],[Port Return]],1)</f>
        <v>845759.12087186449</v>
      </c>
      <c r="L250" s="7">
        <f ca="1">IF(ISNUMBER(TradeDash[[#This Row],[Port Return]]),L249*(1+TradeDash[[#This Row],[Returns]]),L249)</f>
        <v>790365.65977742407</v>
      </c>
    </row>
    <row r="251" spans="1:12" x14ac:dyDescent="0.35">
      <c r="A251" s="1">
        <v>36845</v>
      </c>
      <c r="B251" s="16">
        <f>YEAR(TradeDash[[#This Row],[Date]])</f>
        <v>2000</v>
      </c>
      <c r="C251">
        <v>1247.05</v>
      </c>
      <c r="D251" s="3">
        <f>IFERROR(TradeDash[[#This Row],[Nifty]]/C250-1,"")</f>
        <v>3.379329766262984E-3</v>
      </c>
      <c r="E251">
        <f ca="1">IFERROR(AVERAGE(OFFSET(TradeDash[[#This Row],[Returns]],0,0,-n_days))/STDEV(OFFSET(TradeDash[[#This Row],[Returns]],0,0,-n_days)),"")</f>
        <v>0.28705154129665245</v>
      </c>
      <c r="F251">
        <f ca="1">IFERROR(AVERAGE(OFFSET(TradeDash[[#This Row],[Returns]],0,0,-n_days*2))/STDEV(OFFSET(TradeDash[[#This Row],[Returns]],0,0,-n_days*2)),"")</f>
        <v>-6.5164985713979259E-2</v>
      </c>
      <c r="G251">
        <f ca="1">IF(ISNUMBER(TradeDash[[#This Row],[2n day Sharpe]]),AVERAGE(TradeDash[[#This Row],[n day Sharpe]:[2n day Sharpe]]),"")</f>
        <v>0.11094327779133659</v>
      </c>
      <c r="H251">
        <f ca="1">IF(ISNUMBER(TradeDash[[#This Row],[Sharpe Average]]),IF(TradeDash[[#This Row],[Sharpe Average]]&gt;$G$1,1,0),"")</f>
        <v>1</v>
      </c>
      <c r="I251" s="2">
        <f ca="1">IF(ISNUMBER(TradeDash[[#This Row],[Signal]]),MAX(IF(AND(TradeDash[[#This Row],[Signal]]=1,I250&lt;1),I250+$E$1,IF(AND(TradeDash[[#This Row],[Signal]]=0,I250&gt;0),I250-$E$1,IF(AND(TradeDash[[#This Row],[Signal]]=1,I250=1),I250,IF(AND(TradeDash[[#This Row],[Signal]]=0,I250=0),I250,0)))),0),"")</f>
        <v>0.4</v>
      </c>
      <c r="J251" s="3">
        <f ca="1">IF(ISNUMBER(TradeDash[[#This Row],[Position]]),TradeDash[[#This Row],[Position]]*D252,"")</f>
        <v>-4.4264464135359118E-3</v>
      </c>
      <c r="K251" s="7">
        <f ca="1">K250*IFERROR(1+TradeDash[[#This Row],[Port Return]],1)</f>
        <v>842015.41344456596</v>
      </c>
      <c r="L251" s="7">
        <f ca="1">IF(ISNUMBER(TradeDash[[#This Row],[Port Return]]),L250*(1+TradeDash[[#This Row],[Returns]]),L250)</f>
        <v>793036.56597774196</v>
      </c>
    </row>
    <row r="252" spans="1:12" x14ac:dyDescent="0.35">
      <c r="A252" s="1">
        <v>36846</v>
      </c>
      <c r="B252" s="16">
        <f>YEAR(TradeDash[[#This Row],[Date]])</f>
        <v>2000</v>
      </c>
      <c r="C252">
        <v>1233.25</v>
      </c>
      <c r="D252" s="3">
        <f>IFERROR(TradeDash[[#This Row],[Nifty]]/C251-1,"")</f>
        <v>-1.1066116033839779E-2</v>
      </c>
      <c r="E252">
        <f ca="1">IFERROR(AVERAGE(OFFSET(TradeDash[[#This Row],[Returns]],0,0,-n_days))/STDEV(OFFSET(TradeDash[[#This Row],[Returns]],0,0,-n_days)),"")</f>
        <v>0.17975447580071313</v>
      </c>
      <c r="F252">
        <f ca="1">IFERROR(AVERAGE(OFFSET(TradeDash[[#This Row],[Returns]],0,0,-n_days*2))/STDEV(OFFSET(TradeDash[[#This Row],[Returns]],0,0,-n_days*2)),"")</f>
        <v>-0.10845827429013992</v>
      </c>
      <c r="G252">
        <f ca="1">IF(ISNUMBER(TradeDash[[#This Row],[2n day Sharpe]]),AVERAGE(TradeDash[[#This Row],[n day Sharpe]:[2n day Sharpe]]),"")</f>
        <v>3.5648100755286606E-2</v>
      </c>
      <c r="H252">
        <f ca="1">IF(ISNUMBER(TradeDash[[#This Row],[Sharpe Average]]),IF(TradeDash[[#This Row],[Sharpe Average]]&gt;$G$1,1,0),"")</f>
        <v>1</v>
      </c>
      <c r="I252" s="2">
        <f ca="1">IF(ISNUMBER(TradeDash[[#This Row],[Signal]]),MAX(IF(AND(TradeDash[[#This Row],[Signal]]=1,I251&lt;1),I251+$E$1,IF(AND(TradeDash[[#This Row],[Signal]]=0,I251&gt;0),I251-$E$1,IF(AND(TradeDash[[#This Row],[Signal]]=1,I251=1),I251,IF(AND(TradeDash[[#This Row],[Signal]]=0,I251=0),I251,0)))),0),"")</f>
        <v>0.60000000000000009</v>
      </c>
      <c r="J252" s="3">
        <f ca="1">IF(ISNUMBER(TradeDash[[#This Row],[Position]]),TradeDash[[#This Row],[Position]]*D253,"")</f>
        <v>1.3379282383945148E-3</v>
      </c>
      <c r="K252" s="7">
        <f ca="1">K251*IFERROR(1+TradeDash[[#This Row],[Port Return]],1)</f>
        <v>843141.96964337688</v>
      </c>
      <c r="L252" s="7">
        <f ca="1">IF(ISNUMBER(TradeDash[[#This Row],[Port Return]]),L251*(1+TradeDash[[#This Row],[Returns]]),L251)</f>
        <v>784260.73131955438</v>
      </c>
    </row>
    <row r="253" spans="1:12" x14ac:dyDescent="0.35">
      <c r="A253" s="1">
        <v>36847</v>
      </c>
      <c r="B253" s="16">
        <f>YEAR(TradeDash[[#This Row],[Date]])</f>
        <v>2000</v>
      </c>
      <c r="C253">
        <v>1236</v>
      </c>
      <c r="D253" s="3">
        <f>IFERROR(TradeDash[[#This Row],[Nifty]]/C252-1,"")</f>
        <v>2.229880397324191E-3</v>
      </c>
      <c r="E253">
        <f ca="1">IFERROR(AVERAGE(OFFSET(TradeDash[[#This Row],[Returns]],0,0,-n_days))/STDEV(OFFSET(TradeDash[[#This Row],[Returns]],0,0,-n_days)),"")</f>
        <v>0.17127057364120979</v>
      </c>
      <c r="F253">
        <f ca="1">IFERROR(AVERAGE(OFFSET(TradeDash[[#This Row],[Returns]],0,0,-n_days*2))/STDEV(OFFSET(TradeDash[[#This Row],[Returns]],0,0,-n_days*2)),"")</f>
        <v>-9.2147678732969834E-2</v>
      </c>
      <c r="G253">
        <f ca="1">IF(ISNUMBER(TradeDash[[#This Row],[2n day Sharpe]]),AVERAGE(TradeDash[[#This Row],[n day Sharpe]:[2n day Sharpe]]),"")</f>
        <v>3.9561447454119977E-2</v>
      </c>
      <c r="H253">
        <f ca="1">IF(ISNUMBER(TradeDash[[#This Row],[Sharpe Average]]),IF(TradeDash[[#This Row],[Sharpe Average]]&gt;$G$1,1,0),"")</f>
        <v>1</v>
      </c>
      <c r="I253" s="2">
        <f ca="1">IF(ISNUMBER(TradeDash[[#This Row],[Signal]]),MAX(IF(AND(TradeDash[[#This Row],[Signal]]=1,I252&lt;1),I252+$E$1,IF(AND(TradeDash[[#This Row],[Signal]]=0,I252&gt;0),I252-$E$1,IF(AND(TradeDash[[#This Row],[Signal]]=1,I252=1),I252,IF(AND(TradeDash[[#This Row],[Signal]]=0,I252=0),I252,0)))),0),"")</f>
        <v>0.8</v>
      </c>
      <c r="J253" s="3">
        <f ca="1">IF(ISNUMBER(TradeDash[[#This Row],[Position]]),TradeDash[[#This Row],[Position]]*D254,"")</f>
        <v>1.0355987055016059E-3</v>
      </c>
      <c r="K253" s="7">
        <f ca="1">K252*IFERROR(1+TradeDash[[#This Row],[Port Return]],1)</f>
        <v>844015.1263756936</v>
      </c>
      <c r="L253" s="7">
        <f ca="1">IF(ISNUMBER(TradeDash[[#This Row],[Port Return]]),L252*(1+TradeDash[[#This Row],[Returns]]),L252)</f>
        <v>786009.53895071498</v>
      </c>
    </row>
    <row r="254" spans="1:12" x14ac:dyDescent="0.35">
      <c r="A254" s="1">
        <v>36850</v>
      </c>
      <c r="B254" s="16">
        <f>YEAR(TradeDash[[#This Row],[Date]])</f>
        <v>2000</v>
      </c>
      <c r="C254">
        <v>1237.5999999999999</v>
      </c>
      <c r="D254" s="3">
        <f>IFERROR(TradeDash[[#This Row],[Nifty]]/C253-1,"")</f>
        <v>1.2944983818770073E-3</v>
      </c>
      <c r="E254">
        <f ca="1">IFERROR(AVERAGE(OFFSET(TradeDash[[#This Row],[Returns]],0,0,-n_days))/STDEV(OFFSET(TradeDash[[#This Row],[Returns]],0,0,-n_days)),"")</f>
        <v>0.26946522012329288</v>
      </c>
      <c r="F254">
        <f ca="1">IFERROR(AVERAGE(OFFSET(TradeDash[[#This Row],[Returns]],0,0,-n_days*2))/STDEV(OFFSET(TradeDash[[#This Row],[Returns]],0,0,-n_days*2)),"")</f>
        <v>-2.6883541991153174E-2</v>
      </c>
      <c r="G254">
        <f ca="1">IF(ISNUMBER(TradeDash[[#This Row],[2n day Sharpe]]),AVERAGE(TradeDash[[#This Row],[n day Sharpe]:[2n day Sharpe]]),"")</f>
        <v>0.12129083906606986</v>
      </c>
      <c r="H254">
        <f ca="1">IF(ISNUMBER(TradeDash[[#This Row],[Sharpe Average]]),IF(TradeDash[[#This Row],[Sharpe Average]]&gt;$G$1,1,0),"")</f>
        <v>1</v>
      </c>
      <c r="I254" s="2">
        <f ca="1">IF(ISNUMBER(TradeDash[[#This Row],[Signal]]),MAX(IF(AND(TradeDash[[#This Row],[Signal]]=1,I253&lt;1),I253+$E$1,IF(AND(TradeDash[[#This Row],[Signal]]=0,I253&gt;0),I253-$E$1,IF(AND(TradeDash[[#This Row],[Signal]]=1,I253=1),I253,IF(AND(TradeDash[[#This Row],[Signal]]=0,I253=0),I253,0)))),0),"")</f>
        <v>1</v>
      </c>
      <c r="J254" s="3">
        <f ca="1">IF(ISNUMBER(TradeDash[[#This Row],[Position]]),TradeDash[[#This Row],[Position]]*D255,"")</f>
        <v>-2.1008403361343353E-3</v>
      </c>
      <c r="K254" s="7">
        <f ca="1">K253*IFERROR(1+TradeDash[[#This Row],[Port Return]],1)</f>
        <v>842241.98535389605</v>
      </c>
      <c r="L254" s="7">
        <f ca="1">IF(ISNUMBER(TradeDash[[#This Row],[Port Return]]),L253*(1+TradeDash[[#This Row],[Returns]]),L253)</f>
        <v>787027.02702702652</v>
      </c>
    </row>
    <row r="255" spans="1:12" x14ac:dyDescent="0.35">
      <c r="A255" s="1">
        <v>36851</v>
      </c>
      <c r="B255" s="16">
        <f>YEAR(TradeDash[[#This Row],[Date]])</f>
        <v>2000</v>
      </c>
      <c r="C255">
        <v>1235</v>
      </c>
      <c r="D255" s="3">
        <f>IFERROR(TradeDash[[#This Row],[Nifty]]/C254-1,"")</f>
        <v>-2.1008403361343353E-3</v>
      </c>
      <c r="E255">
        <f ca="1">IFERROR(AVERAGE(OFFSET(TradeDash[[#This Row],[Returns]],0,0,-n_days))/STDEV(OFFSET(TradeDash[[#This Row],[Returns]],0,0,-n_days)),"")</f>
        <v>0.23714760447681621</v>
      </c>
      <c r="F255">
        <f ca="1">IFERROR(AVERAGE(OFFSET(TradeDash[[#This Row],[Returns]],0,0,-n_days*2))/STDEV(OFFSET(TradeDash[[#This Row],[Returns]],0,0,-n_days*2)),"")</f>
        <v>-6.2669857243422722E-2</v>
      </c>
      <c r="G255">
        <f ca="1">IF(ISNUMBER(TradeDash[[#This Row],[2n day Sharpe]]),AVERAGE(TradeDash[[#This Row],[n day Sharpe]:[2n day Sharpe]]),"")</f>
        <v>8.7238873616696744E-2</v>
      </c>
      <c r="H255">
        <f ca="1">IF(ISNUMBER(TradeDash[[#This Row],[Sharpe Average]]),IF(TradeDash[[#This Row],[Sharpe Average]]&gt;$G$1,1,0),"")</f>
        <v>1</v>
      </c>
      <c r="I255" s="2">
        <f ca="1">IF(ISNUMBER(TradeDash[[#This Row],[Signal]]),MAX(IF(AND(TradeDash[[#This Row],[Signal]]=1,I254&lt;1),I254+$E$1,IF(AND(TradeDash[[#This Row],[Signal]]=0,I254&gt;0),I254-$E$1,IF(AND(TradeDash[[#This Row],[Signal]]=1,I254=1),I254,IF(AND(TradeDash[[#This Row],[Signal]]=0,I254=0),I254,0)))),0),"")</f>
        <v>1</v>
      </c>
      <c r="J255" s="3">
        <f ca="1">IF(ISNUMBER(TradeDash[[#This Row],[Position]]),TradeDash[[#This Row],[Position]]*D256,"")</f>
        <v>-1.0242914979757156E-2</v>
      </c>
      <c r="K255" s="7">
        <f ca="1">K254*IFERROR(1+TradeDash[[#This Row],[Port Return]],1)</f>
        <v>833614.97230553417</v>
      </c>
      <c r="L255" s="7">
        <f ca="1">IF(ISNUMBER(TradeDash[[#This Row],[Port Return]]),L254*(1+TradeDash[[#This Row],[Returns]]),L254)</f>
        <v>785373.60890302027</v>
      </c>
    </row>
    <row r="256" spans="1:12" x14ac:dyDescent="0.35">
      <c r="A256" s="1">
        <v>36852</v>
      </c>
      <c r="B256" s="16">
        <f>YEAR(TradeDash[[#This Row],[Date]])</f>
        <v>2000</v>
      </c>
      <c r="C256">
        <v>1222.3499999999999</v>
      </c>
      <c r="D256" s="3">
        <f>IFERROR(TradeDash[[#This Row],[Nifty]]/C255-1,"")</f>
        <v>-1.0242914979757156E-2</v>
      </c>
      <c r="E256">
        <f ca="1">IFERROR(AVERAGE(OFFSET(TradeDash[[#This Row],[Returns]],0,0,-n_days))/STDEV(OFFSET(TradeDash[[#This Row],[Returns]],0,0,-n_days)),"")</f>
        <v>0.11883317824926082</v>
      </c>
      <c r="F256">
        <f ca="1">IFERROR(AVERAGE(OFFSET(TradeDash[[#This Row],[Returns]],0,0,-n_days*2))/STDEV(OFFSET(TradeDash[[#This Row],[Returns]],0,0,-n_days*2)),"")</f>
        <v>-4.9586336718622871E-2</v>
      </c>
      <c r="G256">
        <f ca="1">IF(ISNUMBER(TradeDash[[#This Row],[2n day Sharpe]]),AVERAGE(TradeDash[[#This Row],[n day Sharpe]:[2n day Sharpe]]),"")</f>
        <v>3.4623420765318977E-2</v>
      </c>
      <c r="H256">
        <f ca="1">IF(ISNUMBER(TradeDash[[#This Row],[Sharpe Average]]),IF(TradeDash[[#This Row],[Sharpe Average]]&gt;$G$1,1,0),"")</f>
        <v>1</v>
      </c>
      <c r="I256" s="2">
        <f ca="1">IF(ISNUMBER(TradeDash[[#This Row],[Signal]]),MAX(IF(AND(TradeDash[[#This Row],[Signal]]=1,I255&lt;1),I255+$E$1,IF(AND(TradeDash[[#This Row],[Signal]]=0,I255&gt;0),I255-$E$1,IF(AND(TradeDash[[#This Row],[Signal]]=1,I255=1),I255,IF(AND(TradeDash[[#This Row],[Signal]]=0,I255=0),I255,0)))),0),"")</f>
        <v>1</v>
      </c>
      <c r="J256" s="3">
        <f ca="1">IF(ISNUMBER(TradeDash[[#This Row],[Position]]),TradeDash[[#This Row],[Position]]*D257,"")</f>
        <v>-5.1949114410765329E-3</v>
      </c>
      <c r="K256" s="7">
        <f ca="1">K255*IFERROR(1+TradeDash[[#This Row],[Port Return]],1)</f>
        <v>829284.41634845152</v>
      </c>
      <c r="L256" s="7">
        <f ca="1">IF(ISNUMBER(TradeDash[[#This Row],[Port Return]]),L255*(1+TradeDash[[#This Row],[Returns]]),L255)</f>
        <v>777329.09379968164</v>
      </c>
    </row>
    <row r="257" spans="1:12" x14ac:dyDescent="0.35">
      <c r="A257" s="1">
        <v>36853</v>
      </c>
      <c r="B257" s="16">
        <f>YEAR(TradeDash[[#This Row],[Date]])</f>
        <v>2000</v>
      </c>
      <c r="C257">
        <v>1216</v>
      </c>
      <c r="D257" s="3">
        <f>IFERROR(TradeDash[[#This Row],[Nifty]]/C256-1,"")</f>
        <v>-5.1949114410765329E-3</v>
      </c>
      <c r="E257">
        <f ca="1">IFERROR(AVERAGE(OFFSET(TradeDash[[#This Row],[Returns]],0,0,-n_days))/STDEV(OFFSET(TradeDash[[#This Row],[Returns]],0,0,-n_days)),"")</f>
        <v>9.2994665255875381E-2</v>
      </c>
      <c r="F257">
        <f ca="1">IFERROR(AVERAGE(OFFSET(TradeDash[[#This Row],[Returns]],0,0,-n_days*2))/STDEV(OFFSET(TradeDash[[#This Row],[Returns]],0,0,-n_days*2)),"")</f>
        <v>-9.0091188221579119E-2</v>
      </c>
      <c r="G257">
        <f ca="1">IF(ISNUMBER(TradeDash[[#This Row],[2n day Sharpe]]),AVERAGE(TradeDash[[#This Row],[n day Sharpe]:[2n day Sharpe]]),"")</f>
        <v>1.4517385171481309E-3</v>
      </c>
      <c r="H257">
        <f ca="1">IF(ISNUMBER(TradeDash[[#This Row],[Sharpe Average]]),IF(TradeDash[[#This Row],[Sharpe Average]]&gt;$G$1,1,0),"")</f>
        <v>1</v>
      </c>
      <c r="I257" s="2">
        <f ca="1">IF(ISNUMBER(TradeDash[[#This Row],[Signal]]),MAX(IF(AND(TradeDash[[#This Row],[Signal]]=1,I256&lt;1),I256+$E$1,IF(AND(TradeDash[[#This Row],[Signal]]=0,I256&gt;0),I256-$E$1,IF(AND(TradeDash[[#This Row],[Signal]]=1,I256=1),I256,IF(AND(TradeDash[[#This Row],[Signal]]=0,I256=0),I256,0)))),0),"")</f>
        <v>1</v>
      </c>
      <c r="J257" s="3">
        <f ca="1">IF(ISNUMBER(TradeDash[[#This Row],[Position]]),TradeDash[[#This Row],[Position]]*D258,"")</f>
        <v>7.5657894736842479E-3</v>
      </c>
      <c r="K257" s="7">
        <f ca="1">K256*IFERROR(1+TradeDash[[#This Row],[Port Return]],1)</f>
        <v>835558.60765635106</v>
      </c>
      <c r="L257" s="7">
        <f ca="1">IF(ISNUMBER(TradeDash[[#This Row],[Port Return]]),L256*(1+TradeDash[[#This Row],[Returns]]),L256)</f>
        <v>773290.93799681996</v>
      </c>
    </row>
    <row r="258" spans="1:12" x14ac:dyDescent="0.35">
      <c r="A258" s="1">
        <v>36854</v>
      </c>
      <c r="B258" s="16">
        <f>YEAR(TradeDash[[#This Row],[Date]])</f>
        <v>2000</v>
      </c>
      <c r="C258">
        <v>1225.2</v>
      </c>
      <c r="D258" s="3">
        <f>IFERROR(TradeDash[[#This Row],[Nifty]]/C257-1,"")</f>
        <v>7.5657894736842479E-3</v>
      </c>
      <c r="E258">
        <f ca="1">IFERROR(AVERAGE(OFFSET(TradeDash[[#This Row],[Returns]],0,0,-n_days))/STDEV(OFFSET(TradeDash[[#This Row],[Returns]],0,0,-n_days)),"")</f>
        <v>0.14222667844753129</v>
      </c>
      <c r="F258">
        <f ca="1">IFERROR(AVERAGE(OFFSET(TradeDash[[#This Row],[Returns]],0,0,-n_days*2))/STDEV(OFFSET(TradeDash[[#This Row],[Returns]],0,0,-n_days*2)),"")</f>
        <v>-4.6289951558260059E-2</v>
      </c>
      <c r="G258">
        <f ca="1">IF(ISNUMBER(TradeDash[[#This Row],[2n day Sharpe]]),AVERAGE(TradeDash[[#This Row],[n day Sharpe]:[2n day Sharpe]]),"")</f>
        <v>4.7968363444635613E-2</v>
      </c>
      <c r="H258">
        <f ca="1">IF(ISNUMBER(TradeDash[[#This Row],[Sharpe Average]]),IF(TradeDash[[#This Row],[Sharpe Average]]&gt;$G$1,1,0),"")</f>
        <v>1</v>
      </c>
      <c r="I258" s="2">
        <f ca="1">IF(ISNUMBER(TradeDash[[#This Row],[Signal]]),MAX(IF(AND(TradeDash[[#This Row],[Signal]]=1,I257&lt;1),I257+$E$1,IF(AND(TradeDash[[#This Row],[Signal]]=0,I257&gt;0),I257-$E$1,IF(AND(TradeDash[[#This Row],[Signal]]=1,I257=1),I257,IF(AND(TradeDash[[#This Row],[Signal]]=0,I257=0),I257,0)))),0),"")</f>
        <v>1</v>
      </c>
      <c r="J258" s="3">
        <f ca="1">IF(ISNUMBER(TradeDash[[#This Row],[Position]]),TradeDash[[#This Row],[Position]]*D259,"")</f>
        <v>2.2608553705517398E-2</v>
      </c>
      <c r="K258" s="7">
        <f ca="1">K257*IFERROR(1+TradeDash[[#This Row],[Port Return]],1)</f>
        <v>854449.37931165705</v>
      </c>
      <c r="L258" s="7">
        <f ca="1">IF(ISNUMBER(TradeDash[[#This Row],[Port Return]]),L257*(1+TradeDash[[#This Row],[Returns]]),L257)</f>
        <v>779141.49443561176</v>
      </c>
    </row>
    <row r="259" spans="1:12" x14ac:dyDescent="0.35">
      <c r="A259" s="1">
        <v>36857</v>
      </c>
      <c r="B259" s="16">
        <f>YEAR(TradeDash[[#This Row],[Date]])</f>
        <v>2000</v>
      </c>
      <c r="C259">
        <v>1252.9000000000001</v>
      </c>
      <c r="D259" s="3">
        <f>IFERROR(TradeDash[[#This Row],[Nifty]]/C258-1,"")</f>
        <v>2.2608553705517398E-2</v>
      </c>
      <c r="E259">
        <f ca="1">IFERROR(AVERAGE(OFFSET(TradeDash[[#This Row],[Returns]],0,0,-n_days))/STDEV(OFFSET(TradeDash[[#This Row],[Returns]],0,0,-n_days)),"")</f>
        <v>0.24828939884406229</v>
      </c>
      <c r="F259">
        <f ca="1">IFERROR(AVERAGE(OFFSET(TradeDash[[#This Row],[Returns]],0,0,-n_days*2))/STDEV(OFFSET(TradeDash[[#This Row],[Returns]],0,0,-n_days*2)),"")</f>
        <v>-1.5818305186428353E-2</v>
      </c>
      <c r="G259">
        <f ca="1">IF(ISNUMBER(TradeDash[[#This Row],[2n day Sharpe]]),AVERAGE(TradeDash[[#This Row],[n day Sharpe]:[2n day Sharpe]]),"")</f>
        <v>0.11623554682881697</v>
      </c>
      <c r="H259">
        <f ca="1">IF(ISNUMBER(TradeDash[[#This Row],[Sharpe Average]]),IF(TradeDash[[#This Row],[Sharpe Average]]&gt;$G$1,1,0),"")</f>
        <v>1</v>
      </c>
      <c r="I259" s="2">
        <f ca="1">IF(ISNUMBER(TradeDash[[#This Row],[Signal]]),MAX(IF(AND(TradeDash[[#This Row],[Signal]]=1,I258&lt;1),I258+$E$1,IF(AND(TradeDash[[#This Row],[Signal]]=0,I258&gt;0),I258-$E$1,IF(AND(TradeDash[[#This Row],[Signal]]=1,I258=1),I258,IF(AND(TradeDash[[#This Row],[Signal]]=0,I258=0),I258,0)))),0),"")</f>
        <v>1</v>
      </c>
      <c r="J259" s="3">
        <f ca="1">IF(ISNUMBER(TradeDash[[#This Row],[Position]]),TradeDash[[#This Row],[Position]]*D260,"")</f>
        <v>1.5843243674674712E-2</v>
      </c>
      <c r="K259" s="7">
        <f ca="1">K258*IFERROR(1+TradeDash[[#This Row],[Port Return]],1)</f>
        <v>867986.62903576624</v>
      </c>
      <c r="L259" s="7">
        <f ca="1">IF(ISNUMBER(TradeDash[[#This Row],[Port Return]]),L258*(1+TradeDash[[#This Row],[Returns]]),L258)</f>
        <v>796756.75675675634</v>
      </c>
    </row>
    <row r="260" spans="1:12" x14ac:dyDescent="0.35">
      <c r="A260" s="1">
        <v>36858</v>
      </c>
      <c r="B260" s="16">
        <f>YEAR(TradeDash[[#This Row],[Date]])</f>
        <v>2000</v>
      </c>
      <c r="C260">
        <v>1272.75</v>
      </c>
      <c r="D260" s="3">
        <f>IFERROR(TradeDash[[#This Row],[Nifty]]/C259-1,"")</f>
        <v>1.5843243674674712E-2</v>
      </c>
      <c r="E260">
        <f ca="1">IFERROR(AVERAGE(OFFSET(TradeDash[[#This Row],[Returns]],0,0,-n_days))/STDEV(OFFSET(TradeDash[[#This Row],[Returns]],0,0,-n_days)),"")</f>
        <v>0.28103681657852347</v>
      </c>
      <c r="F260">
        <f ca="1">IFERROR(AVERAGE(OFFSET(TradeDash[[#This Row],[Returns]],0,0,-n_days*2))/STDEV(OFFSET(TradeDash[[#This Row],[Returns]],0,0,-n_days*2)),"")</f>
        <v>-3.5840566825855822E-3</v>
      </c>
      <c r="G260">
        <f ca="1">IF(ISNUMBER(TradeDash[[#This Row],[2n day Sharpe]]),AVERAGE(TradeDash[[#This Row],[n day Sharpe]:[2n day Sharpe]]),"")</f>
        <v>0.13872637994796894</v>
      </c>
      <c r="H260">
        <f ca="1">IF(ISNUMBER(TradeDash[[#This Row],[Sharpe Average]]),IF(TradeDash[[#This Row],[Sharpe Average]]&gt;$G$1,1,0),"")</f>
        <v>1</v>
      </c>
      <c r="I260" s="2">
        <f ca="1">IF(ISNUMBER(TradeDash[[#This Row],[Signal]]),MAX(IF(AND(TradeDash[[#This Row],[Signal]]=1,I259&lt;1),I259+$E$1,IF(AND(TradeDash[[#This Row],[Signal]]=0,I259&gt;0),I259-$E$1,IF(AND(TradeDash[[#This Row],[Signal]]=1,I259=1),I259,IF(AND(TradeDash[[#This Row],[Signal]]=0,I259=0),I259,0)))),0),"")</f>
        <v>1</v>
      </c>
      <c r="J260" s="3">
        <f ca="1">IF(ISNUMBER(TradeDash[[#This Row],[Position]]),TradeDash[[#This Row],[Position]]*D261,"")</f>
        <v>-6.2856020428206927E-3</v>
      </c>
      <c r="K260" s="7">
        <f ca="1">K259*IFERROR(1+TradeDash[[#This Row],[Port Return]],1)</f>
        <v>862530.81050715793</v>
      </c>
      <c r="L260" s="7">
        <f ca="1">IF(ISNUMBER(TradeDash[[#This Row],[Port Return]]),L259*(1+TradeDash[[#This Row],[Returns]]),L259)</f>
        <v>809379.96820349712</v>
      </c>
    </row>
    <row r="261" spans="1:12" x14ac:dyDescent="0.35">
      <c r="A261" s="1">
        <v>36859</v>
      </c>
      <c r="B261" s="16">
        <f>YEAR(TradeDash[[#This Row],[Date]])</f>
        <v>2000</v>
      </c>
      <c r="C261">
        <v>1264.75</v>
      </c>
      <c r="D261" s="3">
        <f>IFERROR(TradeDash[[#This Row],[Nifty]]/C260-1,"")</f>
        <v>-6.2856020428206927E-3</v>
      </c>
      <c r="E261">
        <f ca="1">IFERROR(AVERAGE(OFFSET(TradeDash[[#This Row],[Returns]],0,0,-n_days))/STDEV(OFFSET(TradeDash[[#This Row],[Returns]],0,0,-n_days)),"")</f>
        <v>0.18740863462688392</v>
      </c>
      <c r="F261">
        <f ca="1">IFERROR(AVERAGE(OFFSET(TradeDash[[#This Row],[Returns]],0,0,-n_days*2))/STDEV(OFFSET(TradeDash[[#This Row],[Returns]],0,0,-n_days*2)),"")</f>
        <v>-3.2979865519543801E-2</v>
      </c>
      <c r="G261">
        <f ca="1">IF(ISNUMBER(TradeDash[[#This Row],[2n day Sharpe]]),AVERAGE(TradeDash[[#This Row],[n day Sharpe]:[2n day Sharpe]]),"")</f>
        <v>7.7214384553670065E-2</v>
      </c>
      <c r="H261">
        <f ca="1">IF(ISNUMBER(TradeDash[[#This Row],[Sharpe Average]]),IF(TradeDash[[#This Row],[Sharpe Average]]&gt;$G$1,1,0),"")</f>
        <v>1</v>
      </c>
      <c r="I261" s="2">
        <f ca="1">IF(ISNUMBER(TradeDash[[#This Row],[Signal]]),MAX(IF(AND(TradeDash[[#This Row],[Signal]]=1,I260&lt;1),I260+$E$1,IF(AND(TradeDash[[#This Row],[Signal]]=0,I260&gt;0),I260-$E$1,IF(AND(TradeDash[[#This Row],[Signal]]=1,I260=1),I260,IF(AND(TradeDash[[#This Row],[Signal]]=0,I260=0),I260,0)))),0),"")</f>
        <v>1</v>
      </c>
      <c r="J261" s="3">
        <f ca="1">IF(ISNUMBER(TradeDash[[#This Row],[Position]]),TradeDash[[#This Row],[Position]]*D262,"")</f>
        <v>2.6882783158728163E-3</v>
      </c>
      <c r="K261" s="7">
        <f ca="1">K260*IFERROR(1+TradeDash[[#This Row],[Port Return]],1)</f>
        <v>864849.53338181658</v>
      </c>
      <c r="L261" s="7">
        <f ca="1">IF(ISNUMBER(TradeDash[[#This Row],[Port Return]]),L260*(1+TradeDash[[#This Row],[Returns]]),L260)</f>
        <v>804292.52782193909</v>
      </c>
    </row>
    <row r="262" spans="1:12" x14ac:dyDescent="0.35">
      <c r="A262" s="1">
        <v>36860</v>
      </c>
      <c r="B262" s="16">
        <f>YEAR(TradeDash[[#This Row],[Date]])</f>
        <v>2000</v>
      </c>
      <c r="C262">
        <v>1268.1500000000001</v>
      </c>
      <c r="D262" s="3">
        <f>IFERROR(TradeDash[[#This Row],[Nifty]]/C261-1,"")</f>
        <v>2.6882783158728163E-3</v>
      </c>
      <c r="E262">
        <f ca="1">IFERROR(AVERAGE(OFFSET(TradeDash[[#This Row],[Returns]],0,0,-n_days))/STDEV(OFFSET(TradeDash[[#This Row],[Returns]],0,0,-n_days)),"")</f>
        <v>0.13256734017239721</v>
      </c>
      <c r="F262">
        <f ca="1">IFERROR(AVERAGE(OFFSET(TradeDash[[#This Row],[Returns]],0,0,-n_days*2))/STDEV(OFFSET(TradeDash[[#This Row],[Returns]],0,0,-n_days*2)),"")</f>
        <v>-1.2921709351527181E-2</v>
      </c>
      <c r="G262">
        <f ca="1">IF(ISNUMBER(TradeDash[[#This Row],[2n day Sharpe]]),AVERAGE(TradeDash[[#This Row],[n day Sharpe]:[2n day Sharpe]]),"")</f>
        <v>5.9822815410435014E-2</v>
      </c>
      <c r="H262">
        <f ca="1">IF(ISNUMBER(TradeDash[[#This Row],[Sharpe Average]]),IF(TradeDash[[#This Row],[Sharpe Average]]&gt;$G$1,1,0),"")</f>
        <v>1</v>
      </c>
      <c r="I262" s="2">
        <f ca="1">IF(ISNUMBER(TradeDash[[#This Row],[Signal]]),MAX(IF(AND(TradeDash[[#This Row],[Signal]]=1,I261&lt;1),I261+$E$1,IF(AND(TradeDash[[#This Row],[Signal]]=0,I261&gt;0),I261-$E$1,IF(AND(TradeDash[[#This Row],[Signal]]=1,I261=1),I261,IF(AND(TradeDash[[#This Row],[Signal]]=0,I261=0),I261,0)))),0),"")</f>
        <v>1</v>
      </c>
      <c r="J262" s="3">
        <f ca="1">IF(ISNUMBER(TradeDash[[#This Row],[Position]]),TradeDash[[#This Row],[Position]]*D263,"")</f>
        <v>6.3478295154357767E-3</v>
      </c>
      <c r="K262" s="7">
        <f ca="1">K261*IFERROR(1+TradeDash[[#This Row],[Port Return]],1)</f>
        <v>870339.45077622856</v>
      </c>
      <c r="L262" s="7">
        <f ca="1">IF(ISNUMBER(TradeDash[[#This Row],[Port Return]]),L261*(1+TradeDash[[#This Row],[Returns]]),L261)</f>
        <v>806454.68998410134</v>
      </c>
    </row>
    <row r="263" spans="1:12" x14ac:dyDescent="0.35">
      <c r="A263" s="1">
        <v>36861</v>
      </c>
      <c r="B263" s="16">
        <f>YEAR(TradeDash[[#This Row],[Date]])</f>
        <v>2000</v>
      </c>
      <c r="C263">
        <v>1276.2</v>
      </c>
      <c r="D263" s="3">
        <f>IFERROR(TradeDash[[#This Row],[Nifty]]/C262-1,"")</f>
        <v>6.3478295154357767E-3</v>
      </c>
      <c r="E263">
        <f ca="1">IFERROR(AVERAGE(OFFSET(TradeDash[[#This Row],[Returns]],0,0,-n_days))/STDEV(OFFSET(TradeDash[[#This Row],[Returns]],0,0,-n_days)),"")</f>
        <v>0.10664003686735418</v>
      </c>
      <c r="F263">
        <f ca="1">IFERROR(AVERAGE(OFFSET(TradeDash[[#This Row],[Returns]],0,0,-n_days*2))/STDEV(OFFSET(TradeDash[[#This Row],[Returns]],0,0,-n_days*2)),"")</f>
        <v>-3.1606358978001838E-3</v>
      </c>
      <c r="G263">
        <f ca="1">IF(ISNUMBER(TradeDash[[#This Row],[2n day Sharpe]]),AVERAGE(TradeDash[[#This Row],[n day Sharpe]:[2n day Sharpe]]),"")</f>
        <v>5.1739700484776996E-2</v>
      </c>
      <c r="H263">
        <f ca="1">IF(ISNUMBER(TradeDash[[#This Row],[Sharpe Average]]),IF(TradeDash[[#This Row],[Sharpe Average]]&gt;$G$1,1,0),"")</f>
        <v>1</v>
      </c>
      <c r="I263" s="2">
        <f ca="1">IF(ISNUMBER(TradeDash[[#This Row],[Signal]]),MAX(IF(AND(TradeDash[[#This Row],[Signal]]=1,I262&lt;1),I262+$E$1,IF(AND(TradeDash[[#This Row],[Signal]]=0,I262&gt;0),I262-$E$1,IF(AND(TradeDash[[#This Row],[Signal]]=1,I262=1),I262,IF(AND(TradeDash[[#This Row],[Signal]]=0,I262=0),I262,0)))),0),"")</f>
        <v>1</v>
      </c>
      <c r="J263" s="3">
        <f ca="1">IF(ISNUMBER(TradeDash[[#This Row],[Position]]),TradeDash[[#This Row],[Position]]*D264,"")</f>
        <v>-4.701457451811164E-4</v>
      </c>
      <c r="K263" s="7">
        <f ca="1">K262*IFERROR(1+TradeDash[[#This Row],[Port Return]],1)</f>
        <v>869930.26438658289</v>
      </c>
      <c r="L263" s="7">
        <f ca="1">IF(ISNUMBER(TradeDash[[#This Row],[Port Return]]),L262*(1+TradeDash[[#This Row],[Returns]]),L262)</f>
        <v>811573.92686804407</v>
      </c>
    </row>
    <row r="264" spans="1:12" x14ac:dyDescent="0.35">
      <c r="A264" s="1">
        <v>36864</v>
      </c>
      <c r="B264" s="16">
        <f>YEAR(TradeDash[[#This Row],[Date]])</f>
        <v>2000</v>
      </c>
      <c r="C264">
        <v>1275.5999999999999</v>
      </c>
      <c r="D264" s="3">
        <f>IFERROR(TradeDash[[#This Row],[Nifty]]/C263-1,"")</f>
        <v>-4.701457451811164E-4</v>
      </c>
      <c r="E264">
        <f ca="1">IFERROR(AVERAGE(OFFSET(TradeDash[[#This Row],[Returns]],0,0,-n_days))/STDEV(OFFSET(TradeDash[[#This Row],[Returns]],0,0,-n_days)),"")</f>
        <v>0.11033015314036242</v>
      </c>
      <c r="F264">
        <f ca="1">IFERROR(AVERAGE(OFFSET(TradeDash[[#This Row],[Returns]],0,0,-n_days*2))/STDEV(OFFSET(TradeDash[[#This Row],[Returns]],0,0,-n_days*2)),"")</f>
        <v>1.8063618506733773E-2</v>
      </c>
      <c r="G264">
        <f ca="1">IF(ISNUMBER(TradeDash[[#This Row],[2n day Sharpe]]),AVERAGE(TradeDash[[#This Row],[n day Sharpe]:[2n day Sharpe]]),"")</f>
        <v>6.41968858235481E-2</v>
      </c>
      <c r="H264">
        <f ca="1">IF(ISNUMBER(TradeDash[[#This Row],[Sharpe Average]]),IF(TradeDash[[#This Row],[Sharpe Average]]&gt;$G$1,1,0),"")</f>
        <v>1</v>
      </c>
      <c r="I264" s="2">
        <f ca="1">IF(ISNUMBER(TradeDash[[#This Row],[Signal]]),MAX(IF(AND(TradeDash[[#This Row],[Signal]]=1,I263&lt;1),I263+$E$1,IF(AND(TradeDash[[#This Row],[Signal]]=0,I263&gt;0),I263-$E$1,IF(AND(TradeDash[[#This Row],[Signal]]=1,I263=1),I263,IF(AND(TradeDash[[#This Row],[Signal]]=0,I263=0),I263,0)))),0),"")</f>
        <v>1</v>
      </c>
      <c r="J264" s="3">
        <f ca="1">IF(ISNUMBER(TradeDash[[#This Row],[Position]]),TradeDash[[#This Row],[Position]]*D265,"")</f>
        <v>7.0947005330825874E-3</v>
      </c>
      <c r="K264" s="7">
        <f ca="1">K263*IFERROR(1+TradeDash[[#This Row],[Port Return]],1)</f>
        <v>876102.15909707104</v>
      </c>
      <c r="L264" s="7">
        <f ca="1">IF(ISNUMBER(TradeDash[[#This Row],[Port Return]]),L263*(1+TradeDash[[#This Row],[Returns]]),L263)</f>
        <v>811192.36883942713</v>
      </c>
    </row>
    <row r="265" spans="1:12" x14ac:dyDescent="0.35">
      <c r="A265" s="1">
        <v>36865</v>
      </c>
      <c r="B265" s="16">
        <f>YEAR(TradeDash[[#This Row],[Date]])</f>
        <v>2000</v>
      </c>
      <c r="C265">
        <v>1284.6500000000001</v>
      </c>
      <c r="D265" s="3">
        <f>IFERROR(TradeDash[[#This Row],[Nifty]]/C264-1,"")</f>
        <v>7.0947005330825874E-3</v>
      </c>
      <c r="E265">
        <f ca="1">IFERROR(AVERAGE(OFFSET(TradeDash[[#This Row],[Returns]],0,0,-n_days))/STDEV(OFFSET(TradeDash[[#This Row],[Returns]],0,0,-n_days)),"")</f>
        <v>0.11689143203940706</v>
      </c>
      <c r="F265">
        <f ca="1">IFERROR(AVERAGE(OFFSET(TradeDash[[#This Row],[Returns]],0,0,-n_days*2))/STDEV(OFFSET(TradeDash[[#This Row],[Returns]],0,0,-n_days*2)),"")</f>
        <v>6.6872581995120264E-2</v>
      </c>
      <c r="G265">
        <f ca="1">IF(ISNUMBER(TradeDash[[#This Row],[2n day Sharpe]]),AVERAGE(TradeDash[[#This Row],[n day Sharpe]:[2n day Sharpe]]),"")</f>
        <v>9.1882007017263664E-2</v>
      </c>
      <c r="H265">
        <f ca="1">IF(ISNUMBER(TradeDash[[#This Row],[Sharpe Average]]),IF(TradeDash[[#This Row],[Sharpe Average]]&gt;$G$1,1,0),"")</f>
        <v>1</v>
      </c>
      <c r="I265" s="2">
        <f ca="1">IF(ISNUMBER(TradeDash[[#This Row],[Signal]]),MAX(IF(AND(TradeDash[[#This Row],[Signal]]=1,I264&lt;1),I264+$E$1,IF(AND(TradeDash[[#This Row],[Signal]]=0,I264&gt;0),I264-$E$1,IF(AND(TradeDash[[#This Row],[Signal]]=1,I264=1),I264,IF(AND(TradeDash[[#This Row],[Signal]]=0,I264=0),I264,0)))),0),"")</f>
        <v>1</v>
      </c>
      <c r="J265" s="3">
        <f ca="1">IF(ISNUMBER(TradeDash[[#This Row],[Position]]),TradeDash[[#This Row],[Position]]*D266,"")</f>
        <v>1.0820067722725923E-2</v>
      </c>
      <c r="K265" s="7">
        <f ca="1">K264*IFERROR(1+TradeDash[[#This Row],[Port Return]],1)</f>
        <v>885581.64379052771</v>
      </c>
      <c r="L265" s="7">
        <f ca="1">IF(ISNUMBER(TradeDash[[#This Row],[Port Return]]),L264*(1+TradeDash[[#This Row],[Returns]]),L264)</f>
        <v>816947.53577106469</v>
      </c>
    </row>
    <row r="266" spans="1:12" x14ac:dyDescent="0.35">
      <c r="A266" s="1">
        <v>36866</v>
      </c>
      <c r="B266" s="16">
        <f>YEAR(TradeDash[[#This Row],[Date]])</f>
        <v>2000</v>
      </c>
      <c r="C266">
        <v>1298.55</v>
      </c>
      <c r="D266" s="3">
        <f>IFERROR(TradeDash[[#This Row],[Nifty]]/C265-1,"")</f>
        <v>1.0820067722725923E-2</v>
      </c>
      <c r="E266">
        <f ca="1">IFERROR(AVERAGE(OFFSET(TradeDash[[#This Row],[Returns]],0,0,-n_days))/STDEV(OFFSET(TradeDash[[#This Row],[Returns]],0,0,-n_days)),"")</f>
        <v>9.9308187566537184E-2</v>
      </c>
      <c r="F266">
        <f ca="1">IFERROR(AVERAGE(OFFSET(TradeDash[[#This Row],[Returns]],0,0,-n_days*2))/STDEV(OFFSET(TradeDash[[#This Row],[Returns]],0,0,-n_days*2)),"")</f>
        <v>0.14086116223528733</v>
      </c>
      <c r="G266">
        <f ca="1">IF(ISNUMBER(TradeDash[[#This Row],[2n day Sharpe]]),AVERAGE(TradeDash[[#This Row],[n day Sharpe]:[2n day Sharpe]]),"")</f>
        <v>0.12008467490091226</v>
      </c>
      <c r="H266">
        <f ca="1">IF(ISNUMBER(TradeDash[[#This Row],[Sharpe Average]]),IF(TradeDash[[#This Row],[Sharpe Average]]&gt;$G$1,1,0),"")</f>
        <v>1</v>
      </c>
      <c r="I266" s="2">
        <f ca="1">IF(ISNUMBER(TradeDash[[#This Row],[Signal]]),MAX(IF(AND(TradeDash[[#This Row],[Signal]]=1,I265&lt;1),I265+$E$1,IF(AND(TradeDash[[#This Row],[Signal]]=0,I265&gt;0),I265-$E$1,IF(AND(TradeDash[[#This Row],[Signal]]=1,I265=1),I265,IF(AND(TradeDash[[#This Row],[Signal]]=0,I265=0),I265,0)))),0),"")</f>
        <v>1</v>
      </c>
      <c r="J266" s="3">
        <f ca="1">IF(ISNUMBER(TradeDash[[#This Row],[Position]]),TradeDash[[#This Row],[Position]]*D267,"")</f>
        <v>3.0418543760348804E-3</v>
      </c>
      <c r="K266" s="7">
        <f ca="1">K265*IFERROR(1+TradeDash[[#This Row],[Port Return]],1)</f>
        <v>888275.45418902813</v>
      </c>
      <c r="L266" s="7">
        <f ca="1">IF(ISNUMBER(TradeDash[[#This Row],[Port Return]]),L265*(1+TradeDash[[#This Row],[Returns]]),L265)</f>
        <v>825786.96343402169</v>
      </c>
    </row>
    <row r="267" spans="1:12" x14ac:dyDescent="0.35">
      <c r="A267" s="1">
        <v>36867</v>
      </c>
      <c r="B267" s="16">
        <f>YEAR(TradeDash[[#This Row],[Date]])</f>
        <v>2000</v>
      </c>
      <c r="C267">
        <v>1302.5</v>
      </c>
      <c r="D267" s="3">
        <f>IFERROR(TradeDash[[#This Row],[Nifty]]/C266-1,"")</f>
        <v>3.0418543760348804E-3</v>
      </c>
      <c r="E267">
        <f ca="1">IFERROR(AVERAGE(OFFSET(TradeDash[[#This Row],[Returns]],0,0,-n_days))/STDEV(OFFSET(TradeDash[[#This Row],[Returns]],0,0,-n_days)),"")</f>
        <v>0.1013688014335509</v>
      </c>
      <c r="F267">
        <f ca="1">IFERROR(AVERAGE(OFFSET(TradeDash[[#This Row],[Returns]],0,0,-n_days*2))/STDEV(OFFSET(TradeDash[[#This Row],[Returns]],0,0,-n_days*2)),"")</f>
        <v>0.1398760017132365</v>
      </c>
      <c r="G267">
        <f ca="1">IF(ISNUMBER(TradeDash[[#This Row],[2n day Sharpe]]),AVERAGE(TradeDash[[#This Row],[n day Sharpe]:[2n day Sharpe]]),"")</f>
        <v>0.1206224015733937</v>
      </c>
      <c r="H267">
        <f ca="1">IF(ISNUMBER(TradeDash[[#This Row],[Sharpe Average]]),IF(TradeDash[[#This Row],[Sharpe Average]]&gt;$G$1,1,0),"")</f>
        <v>1</v>
      </c>
      <c r="I267" s="2">
        <f ca="1">IF(ISNUMBER(TradeDash[[#This Row],[Signal]]),MAX(IF(AND(TradeDash[[#This Row],[Signal]]=1,I266&lt;1),I266+$E$1,IF(AND(TradeDash[[#This Row],[Signal]]=0,I266&gt;0),I266-$E$1,IF(AND(TradeDash[[#This Row],[Signal]]=1,I266=1),I266,IF(AND(TradeDash[[#This Row],[Signal]]=0,I266=0),I266,0)))),0),"")</f>
        <v>1</v>
      </c>
      <c r="J267" s="3">
        <f ca="1">IF(ISNUMBER(TradeDash[[#This Row],[Position]]),TradeDash[[#This Row],[Position]]*D268,"")</f>
        <v>8.598848368522205E-3</v>
      </c>
      <c r="K267" s="7">
        <f ca="1">K266*IFERROR(1+TradeDash[[#This Row],[Port Return]],1)</f>
        <v>895913.60012907977</v>
      </c>
      <c r="L267" s="7">
        <f ca="1">IF(ISNUMBER(TradeDash[[#This Row],[Port Return]]),L266*(1+TradeDash[[#This Row],[Returns]]),L266)</f>
        <v>828298.88712241605</v>
      </c>
    </row>
    <row r="268" spans="1:12" x14ac:dyDescent="0.35">
      <c r="A268" s="1">
        <v>36868</v>
      </c>
      <c r="B268" s="16">
        <f>YEAR(TradeDash[[#This Row],[Date]])</f>
        <v>2000</v>
      </c>
      <c r="C268">
        <v>1313.7</v>
      </c>
      <c r="D268" s="3">
        <f>IFERROR(TradeDash[[#This Row],[Nifty]]/C267-1,"")</f>
        <v>8.598848368522205E-3</v>
      </c>
      <c r="E268">
        <f ca="1">IFERROR(AVERAGE(OFFSET(TradeDash[[#This Row],[Returns]],0,0,-n_days))/STDEV(OFFSET(TradeDash[[#This Row],[Returns]],0,0,-n_days)),"")</f>
        <v>0.24827326077270678</v>
      </c>
      <c r="F268">
        <f ca="1">IFERROR(AVERAGE(OFFSET(TradeDash[[#This Row],[Returns]],0,0,-n_days*2))/STDEV(OFFSET(TradeDash[[#This Row],[Returns]],0,0,-n_days*2)),"")</f>
        <v>0.20585002282501039</v>
      </c>
      <c r="G268">
        <f ca="1">IF(ISNUMBER(TradeDash[[#This Row],[2n day Sharpe]]),AVERAGE(TradeDash[[#This Row],[n day Sharpe]:[2n day Sharpe]]),"")</f>
        <v>0.22706164179885857</v>
      </c>
      <c r="H268">
        <f ca="1">IF(ISNUMBER(TradeDash[[#This Row],[Sharpe Average]]),IF(TradeDash[[#This Row],[Sharpe Average]]&gt;$G$1,1,0),"")</f>
        <v>1</v>
      </c>
      <c r="I268" s="2">
        <f ca="1">IF(ISNUMBER(TradeDash[[#This Row],[Signal]]),MAX(IF(AND(TradeDash[[#This Row],[Signal]]=1,I267&lt;1),I267+$E$1,IF(AND(TradeDash[[#This Row],[Signal]]=0,I267&gt;0),I267-$E$1,IF(AND(TradeDash[[#This Row],[Signal]]=1,I267=1),I267,IF(AND(TradeDash[[#This Row],[Signal]]=0,I267=0),I267,0)))),0),"")</f>
        <v>1</v>
      </c>
      <c r="J268" s="3">
        <f ca="1">IF(ISNUMBER(TradeDash[[#This Row],[Position]]),TradeDash[[#This Row],[Position]]*D269,"")</f>
        <v>1.4044302352135274E-2</v>
      </c>
      <c r="K268" s="7">
        <f ca="1">K267*IFERROR(1+TradeDash[[#This Row],[Port Return]],1)</f>
        <v>908496.08161068254</v>
      </c>
      <c r="L268" s="7">
        <f ca="1">IF(ISNUMBER(TradeDash[[#This Row],[Port Return]]),L267*(1+TradeDash[[#This Row],[Returns]]),L267)</f>
        <v>835421.30365659739</v>
      </c>
    </row>
    <row r="269" spans="1:12" x14ac:dyDescent="0.35">
      <c r="A269" s="1">
        <v>36871</v>
      </c>
      <c r="B269" s="16">
        <f>YEAR(TradeDash[[#This Row],[Date]])</f>
        <v>2000</v>
      </c>
      <c r="C269">
        <v>1332.15</v>
      </c>
      <c r="D269" s="3">
        <f>IFERROR(TradeDash[[#This Row],[Nifty]]/C268-1,"")</f>
        <v>1.4044302352135274E-2</v>
      </c>
      <c r="E269">
        <f ca="1">IFERROR(AVERAGE(OFFSET(TradeDash[[#This Row],[Returns]],0,0,-n_days))/STDEV(OFFSET(TradeDash[[#This Row],[Returns]],0,0,-n_days)),"")</f>
        <v>0.48600925745368184</v>
      </c>
      <c r="F269">
        <f ca="1">IFERROR(AVERAGE(OFFSET(TradeDash[[#This Row],[Returns]],0,0,-n_days*2))/STDEV(OFFSET(TradeDash[[#This Row],[Returns]],0,0,-n_days*2)),"")</f>
        <v>0.23160563197754386</v>
      </c>
      <c r="G269">
        <f ca="1">IF(ISNUMBER(TradeDash[[#This Row],[2n day Sharpe]]),AVERAGE(TradeDash[[#This Row],[n day Sharpe]:[2n day Sharpe]]),"")</f>
        <v>0.35880744471561288</v>
      </c>
      <c r="H269">
        <f ca="1">IF(ISNUMBER(TradeDash[[#This Row],[Sharpe Average]]),IF(TradeDash[[#This Row],[Sharpe Average]]&gt;$G$1,1,0),"")</f>
        <v>1</v>
      </c>
      <c r="I269" s="2">
        <f ca="1">IF(ISNUMBER(TradeDash[[#This Row],[Signal]]),MAX(IF(AND(TradeDash[[#This Row],[Signal]]=1,I268&lt;1),I268+$E$1,IF(AND(TradeDash[[#This Row],[Signal]]=0,I268&gt;0),I268-$E$1,IF(AND(TradeDash[[#This Row],[Signal]]=1,I268=1),I268,IF(AND(TradeDash[[#This Row],[Signal]]=0,I268=0),I268,0)))),0),"")</f>
        <v>1</v>
      </c>
      <c r="J269" s="3">
        <f ca="1">IF(ISNUMBER(TradeDash[[#This Row],[Position]]),TradeDash[[#This Row],[Position]]*D270,"")</f>
        <v>9.0079945952026286E-4</v>
      </c>
      <c r="K269" s="7">
        <f ca="1">K268*IFERROR(1+TradeDash[[#This Row],[Port Return]],1)</f>
        <v>909314.45438997366</v>
      </c>
      <c r="L269" s="7">
        <f ca="1">IF(ISNUMBER(TradeDash[[#This Row],[Port Return]]),L268*(1+TradeDash[[#This Row],[Returns]]),L268)</f>
        <v>847154.21303656569</v>
      </c>
    </row>
    <row r="270" spans="1:12" x14ac:dyDescent="0.35">
      <c r="A270" s="1">
        <v>36872</v>
      </c>
      <c r="B270" s="16">
        <f>YEAR(TradeDash[[#This Row],[Date]])</f>
        <v>2000</v>
      </c>
      <c r="C270">
        <v>1333.35</v>
      </c>
      <c r="D270" s="3">
        <f>IFERROR(TradeDash[[#This Row],[Nifty]]/C269-1,"")</f>
        <v>9.0079945952026286E-4</v>
      </c>
      <c r="E270">
        <f ca="1">IFERROR(AVERAGE(OFFSET(TradeDash[[#This Row],[Returns]],0,0,-n_days))/STDEV(OFFSET(TradeDash[[#This Row],[Returns]],0,0,-n_days)),"")</f>
        <v>0.41721004707729542</v>
      </c>
      <c r="F270">
        <f ca="1">IFERROR(AVERAGE(OFFSET(TradeDash[[#This Row],[Returns]],0,0,-n_days*2))/STDEV(OFFSET(TradeDash[[#This Row],[Returns]],0,0,-n_days*2)),"")</f>
        <v>0.26554676452520276</v>
      </c>
      <c r="G270">
        <f ca="1">IF(ISNUMBER(TradeDash[[#This Row],[2n day Sharpe]]),AVERAGE(TradeDash[[#This Row],[n day Sharpe]:[2n day Sharpe]]),"")</f>
        <v>0.34137840580124912</v>
      </c>
      <c r="H270">
        <f ca="1">IF(ISNUMBER(TradeDash[[#This Row],[Sharpe Average]]),IF(TradeDash[[#This Row],[Sharpe Average]]&gt;$G$1,1,0),"")</f>
        <v>1</v>
      </c>
      <c r="I270" s="2">
        <f ca="1">IF(ISNUMBER(TradeDash[[#This Row],[Signal]]),MAX(IF(AND(TradeDash[[#This Row],[Signal]]=1,I269&lt;1),I269+$E$1,IF(AND(TradeDash[[#This Row],[Signal]]=0,I269&gt;0),I269-$E$1,IF(AND(TradeDash[[#This Row],[Signal]]=1,I269=1),I269,IF(AND(TradeDash[[#This Row],[Signal]]=0,I269=0),I269,0)))),0),"")</f>
        <v>1</v>
      </c>
      <c r="J270" s="3">
        <f ca="1">IF(ISNUMBER(TradeDash[[#This Row],[Position]]),TradeDash[[#This Row],[Position]]*D271,"")</f>
        <v>1.5712303596205013E-2</v>
      </c>
      <c r="K270" s="7">
        <f ca="1">K269*IFERROR(1+TradeDash[[#This Row],[Port Return]],1)</f>
        <v>923601.8791617665</v>
      </c>
      <c r="L270" s="7">
        <f ca="1">IF(ISNUMBER(TradeDash[[#This Row],[Port Return]]),L269*(1+TradeDash[[#This Row],[Returns]]),L269)</f>
        <v>847917.32909379934</v>
      </c>
    </row>
    <row r="271" spans="1:12" x14ac:dyDescent="0.35">
      <c r="A271" s="1">
        <v>36873</v>
      </c>
      <c r="B271" s="16">
        <f>YEAR(TradeDash[[#This Row],[Date]])</f>
        <v>2000</v>
      </c>
      <c r="C271">
        <v>1354.3</v>
      </c>
      <c r="D271" s="3">
        <f>IFERROR(TradeDash[[#This Row],[Nifty]]/C270-1,"")</f>
        <v>1.5712303596205013E-2</v>
      </c>
      <c r="E271">
        <f ca="1">IFERROR(AVERAGE(OFFSET(TradeDash[[#This Row],[Returns]],0,0,-n_days))/STDEV(OFFSET(TradeDash[[#This Row],[Returns]],0,0,-n_days)),"")</f>
        <v>0.46645572530612645</v>
      </c>
      <c r="F271">
        <f ca="1">IFERROR(AVERAGE(OFFSET(TradeDash[[#This Row],[Returns]],0,0,-n_days*2))/STDEV(OFFSET(TradeDash[[#This Row],[Returns]],0,0,-n_days*2)),"")</f>
        <v>0.33868400884910188</v>
      </c>
      <c r="G271">
        <f ca="1">IF(ISNUMBER(TradeDash[[#This Row],[2n day Sharpe]]),AVERAGE(TradeDash[[#This Row],[n day Sharpe]:[2n day Sharpe]]),"")</f>
        <v>0.40256986707761416</v>
      </c>
      <c r="H271">
        <f ca="1">IF(ISNUMBER(TradeDash[[#This Row],[Sharpe Average]]),IF(TradeDash[[#This Row],[Sharpe Average]]&gt;$G$1,1,0),"")</f>
        <v>1</v>
      </c>
      <c r="I271" s="2">
        <f ca="1">IF(ISNUMBER(TradeDash[[#This Row],[Signal]]),MAX(IF(AND(TradeDash[[#This Row],[Signal]]=1,I270&lt;1),I270+$E$1,IF(AND(TradeDash[[#This Row],[Signal]]=0,I270&gt;0),I270-$E$1,IF(AND(TradeDash[[#This Row],[Signal]]=1,I270=1),I270,IF(AND(TradeDash[[#This Row],[Signal]]=0,I270=0),I270,0)))),0),"")</f>
        <v>1</v>
      </c>
      <c r="J271" s="3">
        <f ca="1">IF(ISNUMBER(TradeDash[[#This Row],[Position]]),TradeDash[[#This Row],[Position]]*D272,"")</f>
        <v>-3.6550247360260801E-3</v>
      </c>
      <c r="K271" s="7">
        <f ca="1">K270*IFERROR(1+TradeDash[[#This Row],[Port Return]],1)</f>
        <v>920226.09144719003</v>
      </c>
      <c r="L271" s="7">
        <f ca="1">IF(ISNUMBER(TradeDash[[#This Row],[Port Return]]),L270*(1+TradeDash[[#This Row],[Returns]]),L270)</f>
        <v>861240.06359300436</v>
      </c>
    </row>
    <row r="272" spans="1:12" x14ac:dyDescent="0.35">
      <c r="A272" s="1">
        <v>36874</v>
      </c>
      <c r="B272" s="16">
        <f>YEAR(TradeDash[[#This Row],[Date]])</f>
        <v>2000</v>
      </c>
      <c r="C272">
        <v>1349.35</v>
      </c>
      <c r="D272" s="3">
        <f>IFERROR(TradeDash[[#This Row],[Nifty]]/C271-1,"")</f>
        <v>-3.6550247360260801E-3</v>
      </c>
      <c r="E272">
        <f ca="1">IFERROR(AVERAGE(OFFSET(TradeDash[[#This Row],[Returns]],0,0,-n_days))/STDEV(OFFSET(TradeDash[[#This Row],[Returns]],0,0,-n_days)),"")</f>
        <v>0.53966639587530185</v>
      </c>
      <c r="F272">
        <f ca="1">IFERROR(AVERAGE(OFFSET(TradeDash[[#This Row],[Returns]],0,0,-n_days*2))/STDEV(OFFSET(TradeDash[[#This Row],[Returns]],0,0,-n_days*2)),"")</f>
        <v>0.29130208527501705</v>
      </c>
      <c r="G272">
        <f ca="1">IF(ISNUMBER(TradeDash[[#This Row],[2n day Sharpe]]),AVERAGE(TradeDash[[#This Row],[n day Sharpe]:[2n day Sharpe]]),"")</f>
        <v>0.41548424057515942</v>
      </c>
      <c r="H272">
        <f ca="1">IF(ISNUMBER(TradeDash[[#This Row],[Sharpe Average]]),IF(TradeDash[[#This Row],[Sharpe Average]]&gt;$G$1,1,0),"")</f>
        <v>1</v>
      </c>
      <c r="I272" s="2">
        <f ca="1">IF(ISNUMBER(TradeDash[[#This Row],[Signal]]),MAX(IF(AND(TradeDash[[#This Row],[Signal]]=1,I271&lt;1),I271+$E$1,IF(AND(TradeDash[[#This Row],[Signal]]=0,I271&gt;0),I271-$E$1,IF(AND(TradeDash[[#This Row],[Signal]]=1,I271=1),I271,IF(AND(TradeDash[[#This Row],[Signal]]=0,I271=0),I271,0)))),0),"")</f>
        <v>1</v>
      </c>
      <c r="J272" s="3">
        <f ca="1">IF(ISNUMBER(TradeDash[[#This Row],[Position]]),TradeDash[[#This Row],[Position]]*D273,"")</f>
        <v>-2.7235335531922811E-2</v>
      </c>
      <c r="K272" s="7">
        <f ca="1">K271*IFERROR(1+TradeDash[[#This Row],[Port Return]],1)</f>
        <v>895163.42508139589</v>
      </c>
      <c r="L272" s="7">
        <f ca="1">IF(ISNUMBER(TradeDash[[#This Row],[Port Return]]),L271*(1+TradeDash[[#This Row],[Returns]]),L271)</f>
        <v>858092.20985691529</v>
      </c>
    </row>
    <row r="273" spans="1:12" x14ac:dyDescent="0.35">
      <c r="A273" s="1">
        <v>36875</v>
      </c>
      <c r="B273" s="16">
        <f>YEAR(TradeDash[[#This Row],[Date]])</f>
        <v>2000</v>
      </c>
      <c r="C273">
        <v>1312.6</v>
      </c>
      <c r="D273" s="3">
        <f>IFERROR(TradeDash[[#This Row],[Nifty]]/C272-1,"")</f>
        <v>-2.7235335531922811E-2</v>
      </c>
      <c r="E273">
        <f ca="1">IFERROR(AVERAGE(OFFSET(TradeDash[[#This Row],[Returns]],0,0,-n_days))/STDEV(OFFSET(TradeDash[[#This Row],[Returns]],0,0,-n_days)),"")</f>
        <v>0.27850241295660233</v>
      </c>
      <c r="F273">
        <f ca="1">IFERROR(AVERAGE(OFFSET(TradeDash[[#This Row],[Returns]],0,0,-n_days*2))/STDEV(OFFSET(TradeDash[[#This Row],[Returns]],0,0,-n_days*2)),"")</f>
        <v>0.2134283119458498</v>
      </c>
      <c r="G273">
        <f ca="1">IF(ISNUMBER(TradeDash[[#This Row],[2n day Sharpe]]),AVERAGE(TradeDash[[#This Row],[n day Sharpe]:[2n day Sharpe]]),"")</f>
        <v>0.24596536245122608</v>
      </c>
      <c r="H273">
        <f ca="1">IF(ISNUMBER(TradeDash[[#This Row],[Sharpe Average]]),IF(TradeDash[[#This Row],[Sharpe Average]]&gt;$G$1,1,0),"")</f>
        <v>1</v>
      </c>
      <c r="I273" s="2">
        <f ca="1">IF(ISNUMBER(TradeDash[[#This Row],[Signal]]),MAX(IF(AND(TradeDash[[#This Row],[Signal]]=1,I272&lt;1),I272+$E$1,IF(AND(TradeDash[[#This Row],[Signal]]=0,I272&gt;0),I272-$E$1,IF(AND(TradeDash[[#This Row],[Signal]]=1,I272=1),I272,IF(AND(TradeDash[[#This Row],[Signal]]=0,I272=0),I272,0)))),0),"")</f>
        <v>1</v>
      </c>
      <c r="J273" s="3">
        <f ca="1">IF(ISNUMBER(TradeDash[[#This Row],[Position]]),TradeDash[[#This Row],[Position]]*D274,"")</f>
        <v>3.8092335822033085E-3</v>
      </c>
      <c r="K273" s="7">
        <f ca="1">K272*IFERROR(1+TradeDash[[#This Row],[Port Return]],1)</f>
        <v>898573.31166177604</v>
      </c>
      <c r="L273" s="7">
        <f ca="1">IF(ISNUMBER(TradeDash[[#This Row],[Port Return]]),L272*(1+TradeDash[[#This Row],[Returns]]),L272)</f>
        <v>834721.78060413303</v>
      </c>
    </row>
    <row r="274" spans="1:12" x14ac:dyDescent="0.35">
      <c r="A274" s="1">
        <v>36878</v>
      </c>
      <c r="B274" s="16">
        <f>YEAR(TradeDash[[#This Row],[Date]])</f>
        <v>2000</v>
      </c>
      <c r="C274">
        <v>1317.6</v>
      </c>
      <c r="D274" s="3">
        <f>IFERROR(TradeDash[[#This Row],[Nifty]]/C273-1,"")</f>
        <v>3.8092335822033085E-3</v>
      </c>
      <c r="E274">
        <f ca="1">IFERROR(AVERAGE(OFFSET(TradeDash[[#This Row],[Returns]],0,0,-n_days))/STDEV(OFFSET(TradeDash[[#This Row],[Returns]],0,0,-n_days)),"")</f>
        <v>0.29009674168664573</v>
      </c>
      <c r="F274">
        <f ca="1">IFERROR(AVERAGE(OFFSET(TradeDash[[#This Row],[Returns]],0,0,-n_days*2))/STDEV(OFFSET(TradeDash[[#This Row],[Returns]],0,0,-n_days*2)),"")</f>
        <v>0.27838197609979476</v>
      </c>
      <c r="G274">
        <f ca="1">IF(ISNUMBER(TradeDash[[#This Row],[2n day Sharpe]]),AVERAGE(TradeDash[[#This Row],[n day Sharpe]:[2n day Sharpe]]),"")</f>
        <v>0.28423935889322027</v>
      </c>
      <c r="H274">
        <f ca="1">IF(ISNUMBER(TradeDash[[#This Row],[Sharpe Average]]),IF(TradeDash[[#This Row],[Sharpe Average]]&gt;$G$1,1,0),"")</f>
        <v>1</v>
      </c>
      <c r="I274" s="2">
        <f ca="1">IF(ISNUMBER(TradeDash[[#This Row],[Signal]]),MAX(IF(AND(TradeDash[[#This Row],[Signal]]=1,I273&lt;1),I273+$E$1,IF(AND(TradeDash[[#This Row],[Signal]]=0,I273&gt;0),I273-$E$1,IF(AND(TradeDash[[#This Row],[Signal]]=1,I273=1),I273,IF(AND(TradeDash[[#This Row],[Signal]]=0,I273=0),I273,0)))),0),"")</f>
        <v>1</v>
      </c>
      <c r="J274" s="3">
        <f ca="1">IF(ISNUMBER(TradeDash[[#This Row],[Position]]),TradeDash[[#This Row],[Position]]*D275,"")</f>
        <v>-5.3885853066180101E-3</v>
      </c>
      <c r="K274" s="7">
        <f ca="1">K273*IFERROR(1+TradeDash[[#This Row],[Port Return]],1)</f>
        <v>893731.27271763631</v>
      </c>
      <c r="L274" s="7">
        <f ca="1">IF(ISNUMBER(TradeDash[[#This Row],[Port Return]]),L273*(1+TradeDash[[#This Row],[Returns]]),L273)</f>
        <v>837901.43084260682</v>
      </c>
    </row>
    <row r="275" spans="1:12" x14ac:dyDescent="0.35">
      <c r="A275" s="1">
        <v>36879</v>
      </c>
      <c r="B275" s="16">
        <f>YEAR(TradeDash[[#This Row],[Date]])</f>
        <v>2000</v>
      </c>
      <c r="C275">
        <v>1310.5</v>
      </c>
      <c r="D275" s="3">
        <f>IFERROR(TradeDash[[#This Row],[Nifty]]/C274-1,"")</f>
        <v>-5.3885853066180101E-3</v>
      </c>
      <c r="E275">
        <f ca="1">IFERROR(AVERAGE(OFFSET(TradeDash[[#This Row],[Returns]],0,0,-n_days))/STDEV(OFFSET(TradeDash[[#This Row],[Returns]],0,0,-n_days)),"")</f>
        <v>0.27251519075720892</v>
      </c>
      <c r="F275">
        <f ca="1">IFERROR(AVERAGE(OFFSET(TradeDash[[#This Row],[Returns]],0,0,-n_days*2))/STDEV(OFFSET(TradeDash[[#This Row],[Returns]],0,0,-n_days*2)),"")</f>
        <v>0.25255556211125091</v>
      </c>
      <c r="G275">
        <f ca="1">IF(ISNUMBER(TradeDash[[#This Row],[2n day Sharpe]]),AVERAGE(TradeDash[[#This Row],[n day Sharpe]:[2n day Sharpe]]),"")</f>
        <v>0.26253537643422992</v>
      </c>
      <c r="H275">
        <f ca="1">IF(ISNUMBER(TradeDash[[#This Row],[Sharpe Average]]),IF(TradeDash[[#This Row],[Sharpe Average]]&gt;$G$1,1,0),"")</f>
        <v>1</v>
      </c>
      <c r="I275" s="2">
        <f ca="1">IF(ISNUMBER(TradeDash[[#This Row],[Signal]]),MAX(IF(AND(TradeDash[[#This Row],[Signal]]=1,I274&lt;1),I274+$E$1,IF(AND(TradeDash[[#This Row],[Signal]]=0,I274&gt;0),I274-$E$1,IF(AND(TradeDash[[#This Row],[Signal]]=1,I274=1),I274,IF(AND(TradeDash[[#This Row],[Signal]]=0,I274=0),I274,0)))),0),"")</f>
        <v>1</v>
      </c>
      <c r="J275" s="3">
        <f ca="1">IF(ISNUMBER(TradeDash[[#This Row],[Position]]),TradeDash[[#This Row],[Position]]*D276,"")</f>
        <v>-1.163677985501721E-2</v>
      </c>
      <c r="K275" s="7">
        <f ca="1">K274*IFERROR(1+TradeDash[[#This Row],[Port Return]],1)</f>
        <v>883331.11864747677</v>
      </c>
      <c r="L275" s="7">
        <f ca="1">IF(ISNUMBER(TradeDash[[#This Row],[Port Return]]),L274*(1+TradeDash[[#This Row],[Returns]]),L274)</f>
        <v>833386.32750397408</v>
      </c>
    </row>
    <row r="276" spans="1:12" x14ac:dyDescent="0.35">
      <c r="A276" s="1">
        <v>36880</v>
      </c>
      <c r="B276" s="16">
        <f>YEAR(TradeDash[[#This Row],[Date]])</f>
        <v>2000</v>
      </c>
      <c r="C276">
        <v>1295.25</v>
      </c>
      <c r="D276" s="3">
        <f>IFERROR(TradeDash[[#This Row],[Nifty]]/C275-1,"")</f>
        <v>-1.163677985501721E-2</v>
      </c>
      <c r="E276">
        <f ca="1">IFERROR(AVERAGE(OFFSET(TradeDash[[#This Row],[Returns]],0,0,-n_days))/STDEV(OFFSET(TradeDash[[#This Row],[Returns]],0,0,-n_days)),"")</f>
        <v>0.26407284849250623</v>
      </c>
      <c r="F276">
        <f ca="1">IFERROR(AVERAGE(OFFSET(TradeDash[[#This Row],[Returns]],0,0,-n_days*2))/STDEV(OFFSET(TradeDash[[#This Row],[Returns]],0,0,-n_days*2)),"")</f>
        <v>0.18356327996965047</v>
      </c>
      <c r="G276">
        <f ca="1">IF(ISNUMBER(TradeDash[[#This Row],[2n day Sharpe]]),AVERAGE(TradeDash[[#This Row],[n day Sharpe]:[2n day Sharpe]]),"")</f>
        <v>0.22381806423107836</v>
      </c>
      <c r="H276">
        <f ca="1">IF(ISNUMBER(TradeDash[[#This Row],[Sharpe Average]]),IF(TradeDash[[#This Row],[Sharpe Average]]&gt;$G$1,1,0),"")</f>
        <v>1</v>
      </c>
      <c r="I276" s="2">
        <f ca="1">IF(ISNUMBER(TradeDash[[#This Row],[Signal]]),MAX(IF(AND(TradeDash[[#This Row],[Signal]]=1,I275&lt;1),I275+$E$1,IF(AND(TradeDash[[#This Row],[Signal]]=0,I275&gt;0),I275-$E$1,IF(AND(TradeDash[[#This Row],[Signal]]=1,I275=1),I275,IF(AND(TradeDash[[#This Row],[Signal]]=0,I275=0),I275,0)))),0),"")</f>
        <v>1</v>
      </c>
      <c r="J276" s="3">
        <f ca="1">IF(ISNUMBER(TradeDash[[#This Row],[Position]]),TradeDash[[#This Row],[Position]]*D277,"")</f>
        <v>-1.3781123335263379E-2</v>
      </c>
      <c r="K276" s="7">
        <f ca="1">K275*IFERROR(1+TradeDash[[#This Row],[Port Return]],1)</f>
        <v>871157.82355551969</v>
      </c>
      <c r="L276" s="7">
        <f ca="1">IF(ISNUMBER(TradeDash[[#This Row],[Port Return]]),L275*(1+TradeDash[[#This Row],[Returns]]),L275)</f>
        <v>823688.39427662909</v>
      </c>
    </row>
    <row r="277" spans="1:12" x14ac:dyDescent="0.35">
      <c r="A277" s="1">
        <v>36881</v>
      </c>
      <c r="B277" s="16">
        <f>YEAR(TradeDash[[#This Row],[Date]])</f>
        <v>2000</v>
      </c>
      <c r="C277">
        <v>1277.4000000000001</v>
      </c>
      <c r="D277" s="3">
        <f>IFERROR(TradeDash[[#This Row],[Nifty]]/C276-1,"")</f>
        <v>-1.3781123335263379E-2</v>
      </c>
      <c r="E277">
        <f ca="1">IFERROR(AVERAGE(OFFSET(TradeDash[[#This Row],[Returns]],0,0,-n_days))/STDEV(OFFSET(TradeDash[[#This Row],[Returns]],0,0,-n_days)),"")</f>
        <v>0.21645761057642629</v>
      </c>
      <c r="F277">
        <f ca="1">IFERROR(AVERAGE(OFFSET(TradeDash[[#This Row],[Returns]],0,0,-n_days*2))/STDEV(OFFSET(TradeDash[[#This Row],[Returns]],0,0,-n_days*2)),"")</f>
        <v>0.14941892236834195</v>
      </c>
      <c r="G277">
        <f ca="1">IF(ISNUMBER(TradeDash[[#This Row],[2n day Sharpe]]),AVERAGE(TradeDash[[#This Row],[n day Sharpe]:[2n day Sharpe]]),"")</f>
        <v>0.18293826647238412</v>
      </c>
      <c r="H277">
        <f ca="1">IF(ISNUMBER(TradeDash[[#This Row],[Sharpe Average]]),IF(TradeDash[[#This Row],[Sharpe Average]]&gt;$G$1,1,0),"")</f>
        <v>1</v>
      </c>
      <c r="I277" s="2">
        <f ca="1">IF(ISNUMBER(TradeDash[[#This Row],[Signal]]),MAX(IF(AND(TradeDash[[#This Row],[Signal]]=1,I276&lt;1),I276+$E$1,IF(AND(TradeDash[[#This Row],[Signal]]=0,I276&gt;0),I276-$E$1,IF(AND(TradeDash[[#This Row],[Signal]]=1,I276=1),I276,IF(AND(TradeDash[[#This Row],[Signal]]=0,I276=0),I276,0)))),0),"")</f>
        <v>1</v>
      </c>
      <c r="J277" s="3">
        <f ca="1">IF(ISNUMBER(TradeDash[[#This Row],[Position]]),TradeDash[[#This Row],[Position]]*D278,"")</f>
        <v>-2.771254109910759E-2</v>
      </c>
      <c r="K277" s="7">
        <f ca="1">K276*IFERROR(1+TradeDash[[#This Row],[Port Return]],1)</f>
        <v>847015.82656642818</v>
      </c>
      <c r="L277" s="7">
        <f ca="1">IF(ISNUMBER(TradeDash[[#This Row],[Port Return]]),L276*(1+TradeDash[[#This Row],[Returns]]),L276)</f>
        <v>812337.04292527784</v>
      </c>
    </row>
    <row r="278" spans="1:12" x14ac:dyDescent="0.35">
      <c r="A278" s="1">
        <v>36882</v>
      </c>
      <c r="B278" s="16">
        <f>YEAR(TradeDash[[#This Row],[Date]])</f>
        <v>2000</v>
      </c>
      <c r="C278">
        <v>1242</v>
      </c>
      <c r="D278" s="3">
        <f>IFERROR(TradeDash[[#This Row],[Nifty]]/C277-1,"")</f>
        <v>-2.771254109910759E-2</v>
      </c>
      <c r="E278">
        <f ca="1">IFERROR(AVERAGE(OFFSET(TradeDash[[#This Row],[Returns]],0,0,-n_days))/STDEV(OFFSET(TradeDash[[#This Row],[Returns]],0,0,-n_days)),"")</f>
        <v>5.7143937913721916E-2</v>
      </c>
      <c r="F278">
        <f ca="1">IFERROR(AVERAGE(OFFSET(TradeDash[[#This Row],[Returns]],0,0,-n_days*2))/STDEV(OFFSET(TradeDash[[#This Row],[Returns]],0,0,-n_days*2)),"")</f>
        <v>0.10217967184359363</v>
      </c>
      <c r="G278">
        <f ca="1">IF(ISNUMBER(TradeDash[[#This Row],[2n day Sharpe]]),AVERAGE(TradeDash[[#This Row],[n day Sharpe]:[2n day Sharpe]]),"")</f>
        <v>7.9661804878657774E-2</v>
      </c>
      <c r="H278">
        <f ca="1">IF(ISNUMBER(TradeDash[[#This Row],[Sharpe Average]]),IF(TradeDash[[#This Row],[Sharpe Average]]&gt;$G$1,1,0),"")</f>
        <v>1</v>
      </c>
      <c r="I278" s="2">
        <f ca="1">IF(ISNUMBER(TradeDash[[#This Row],[Signal]]),MAX(IF(AND(TradeDash[[#This Row],[Signal]]=1,I277&lt;1),I277+$E$1,IF(AND(TradeDash[[#This Row],[Signal]]=0,I277&gt;0),I277-$E$1,IF(AND(TradeDash[[#This Row],[Signal]]=1,I277=1),I277,IF(AND(TradeDash[[#This Row],[Signal]]=0,I277=0),I277,0)))),0),"")</f>
        <v>1</v>
      </c>
      <c r="J278" s="3">
        <f ca="1">IF(ISNUMBER(TradeDash[[#This Row],[Position]]),TradeDash[[#This Row],[Position]]*D279,"")</f>
        <v>-2.4154589371980673E-2</v>
      </c>
      <c r="K278" s="7">
        <f ca="1">K277*IFERROR(1+TradeDash[[#This Row],[Port Return]],1)</f>
        <v>826556.50708414731</v>
      </c>
      <c r="L278" s="7">
        <f ca="1">IF(ISNUMBER(TradeDash[[#This Row],[Port Return]]),L277*(1+TradeDash[[#This Row],[Returns]]),L277)</f>
        <v>789825.11923688359</v>
      </c>
    </row>
    <row r="279" spans="1:12" x14ac:dyDescent="0.35">
      <c r="A279" s="1">
        <v>36886</v>
      </c>
      <c r="B279" s="16">
        <f>YEAR(TradeDash[[#This Row],[Date]])</f>
        <v>2000</v>
      </c>
      <c r="C279">
        <v>1212</v>
      </c>
      <c r="D279" s="3">
        <f>IFERROR(TradeDash[[#This Row],[Nifty]]/C278-1,"")</f>
        <v>-2.4154589371980673E-2</v>
      </c>
      <c r="E279">
        <f ca="1">IFERROR(AVERAGE(OFFSET(TradeDash[[#This Row],[Returns]],0,0,-n_days))/STDEV(OFFSET(TradeDash[[#This Row],[Returns]],0,0,-n_days)),"")</f>
        <v>-0.11641237343260552</v>
      </c>
      <c r="F279">
        <f ca="1">IFERROR(AVERAGE(OFFSET(TradeDash[[#This Row],[Returns]],0,0,-n_days*2))/STDEV(OFFSET(TradeDash[[#This Row],[Returns]],0,0,-n_days*2)),"")</f>
        <v>7.3419075476007289E-2</v>
      </c>
      <c r="G279">
        <f ca="1">IF(ISNUMBER(TradeDash[[#This Row],[2n day Sharpe]]),AVERAGE(TradeDash[[#This Row],[n day Sharpe]:[2n day Sharpe]]),"")</f>
        <v>-2.1496648978299115E-2</v>
      </c>
      <c r="H279">
        <f ca="1">IF(ISNUMBER(TradeDash[[#This Row],[Sharpe Average]]),IF(TradeDash[[#This Row],[Sharpe Average]]&gt;$G$1,1,0),"")</f>
        <v>0</v>
      </c>
      <c r="I279" s="2">
        <f ca="1">IF(ISNUMBER(TradeDash[[#This Row],[Signal]]),MAX(IF(AND(TradeDash[[#This Row],[Signal]]=1,I278&lt;1),I278+$E$1,IF(AND(TradeDash[[#This Row],[Signal]]=0,I278&gt;0),I278-$E$1,IF(AND(TradeDash[[#This Row],[Signal]]=1,I278=1),I278,IF(AND(TradeDash[[#This Row],[Signal]]=0,I278=0),I278,0)))),0),"")</f>
        <v>0.8</v>
      </c>
      <c r="J279" s="3">
        <f ca="1">IF(ISNUMBER(TradeDash[[#This Row],[Position]]),TradeDash[[#This Row],[Position]]*D280,"")</f>
        <v>1.0759075907590799E-2</v>
      </c>
      <c r="K279" s="7">
        <f ca="1">K278*IFERROR(1+TradeDash[[#This Row],[Port Return]],1)</f>
        <v>835449.49128577881</v>
      </c>
      <c r="L279" s="7">
        <f ca="1">IF(ISNUMBER(TradeDash[[#This Row],[Port Return]]),L278*(1+TradeDash[[#This Row],[Returns]]),L278)</f>
        <v>770747.21780604101</v>
      </c>
    </row>
    <row r="280" spans="1:12" x14ac:dyDescent="0.35">
      <c r="A280" s="1">
        <v>36887</v>
      </c>
      <c r="B280" s="16">
        <f>YEAR(TradeDash[[#This Row],[Date]])</f>
        <v>2000</v>
      </c>
      <c r="C280">
        <v>1228.3</v>
      </c>
      <c r="D280" s="3">
        <f>IFERROR(TradeDash[[#This Row],[Nifty]]/C279-1,"")</f>
        <v>1.3448844884488498E-2</v>
      </c>
      <c r="E280">
        <f ca="1">IFERROR(AVERAGE(OFFSET(TradeDash[[#This Row],[Returns]],0,0,-n_days))/STDEV(OFFSET(TradeDash[[#This Row],[Returns]],0,0,-n_days)),"")</f>
        <v>-0.12671975509057051</v>
      </c>
      <c r="F280">
        <f ca="1">IFERROR(AVERAGE(OFFSET(TradeDash[[#This Row],[Returns]],0,0,-n_days*2))/STDEV(OFFSET(TradeDash[[#This Row],[Returns]],0,0,-n_days*2)),"")</f>
        <v>8.7896113412375326E-2</v>
      </c>
      <c r="G280">
        <f ca="1">IF(ISNUMBER(TradeDash[[#This Row],[2n day Sharpe]]),AVERAGE(TradeDash[[#This Row],[n day Sharpe]:[2n day Sharpe]]),"")</f>
        <v>-1.9411820839097593E-2</v>
      </c>
      <c r="H280">
        <f ca="1">IF(ISNUMBER(TradeDash[[#This Row],[Sharpe Average]]),IF(TradeDash[[#This Row],[Sharpe Average]]&gt;$G$1,1,0),"")</f>
        <v>0</v>
      </c>
      <c r="I280" s="2">
        <f ca="1">IF(ISNUMBER(TradeDash[[#This Row],[Signal]]),MAX(IF(AND(TradeDash[[#This Row],[Signal]]=1,I279&lt;1),I279+$E$1,IF(AND(TradeDash[[#This Row],[Signal]]=0,I279&gt;0),I279-$E$1,IF(AND(TradeDash[[#This Row],[Signal]]=1,I279=1),I279,IF(AND(TradeDash[[#This Row],[Signal]]=0,I279=0),I279,0)))),0),"")</f>
        <v>0.60000000000000009</v>
      </c>
      <c r="J280" s="3">
        <f ca="1">IF(ISNUMBER(TradeDash[[#This Row],[Position]]),TradeDash[[#This Row],[Position]]*D281,"")</f>
        <v>1.0087112268989708E-2</v>
      </c>
      <c r="K280" s="7">
        <f ca="1">K279*IFERROR(1+TradeDash[[#This Row],[Port Return]],1)</f>
        <v>843876.76409944869</v>
      </c>
      <c r="L280" s="7">
        <f ca="1">IF(ISNUMBER(TradeDash[[#This Row],[Port Return]]),L279*(1+TradeDash[[#This Row],[Returns]]),L279)</f>
        <v>781112.87758346554</v>
      </c>
    </row>
    <row r="281" spans="1:12" x14ac:dyDescent="0.35">
      <c r="A281" s="1">
        <v>36888</v>
      </c>
      <c r="B281" s="16">
        <f>YEAR(TradeDash[[#This Row],[Date]])</f>
        <v>2000</v>
      </c>
      <c r="C281">
        <v>1248.95</v>
      </c>
      <c r="D281" s="3">
        <f>IFERROR(TradeDash[[#This Row],[Nifty]]/C280-1,"")</f>
        <v>1.6811853781649511E-2</v>
      </c>
      <c r="E281">
        <f ca="1">IFERROR(AVERAGE(OFFSET(TradeDash[[#This Row],[Returns]],0,0,-n_days))/STDEV(OFFSET(TradeDash[[#This Row],[Returns]],0,0,-n_days)),"")</f>
        <v>-3.8515142570874156E-2</v>
      </c>
      <c r="F281">
        <f ca="1">IFERROR(AVERAGE(OFFSET(TradeDash[[#This Row],[Returns]],0,0,-n_days*2))/STDEV(OFFSET(TradeDash[[#This Row],[Returns]],0,0,-n_days*2)),"")</f>
        <v>7.6804019199158108E-2</v>
      </c>
      <c r="G281">
        <f ca="1">IF(ISNUMBER(TradeDash[[#This Row],[2n day Sharpe]]),AVERAGE(TradeDash[[#This Row],[n day Sharpe]:[2n day Sharpe]]),"")</f>
        <v>1.9144438314141976E-2</v>
      </c>
      <c r="H281">
        <f ca="1">IF(ISNUMBER(TradeDash[[#This Row],[Sharpe Average]]),IF(TradeDash[[#This Row],[Sharpe Average]]&gt;$G$1,1,0),"")</f>
        <v>1</v>
      </c>
      <c r="I281" s="2">
        <f ca="1">IF(ISNUMBER(TradeDash[[#This Row],[Signal]]),MAX(IF(AND(TradeDash[[#This Row],[Signal]]=1,I280&lt;1),I280+$E$1,IF(AND(TradeDash[[#This Row],[Signal]]=0,I280&gt;0),I280-$E$1,IF(AND(TradeDash[[#This Row],[Signal]]=1,I280=1),I280,IF(AND(TradeDash[[#This Row],[Signal]]=0,I280=0),I280,0)))),0),"")</f>
        <v>0.8</v>
      </c>
      <c r="J281" s="3">
        <f ca="1">IF(ISNUMBER(TradeDash[[#This Row],[Position]]),TradeDash[[#This Row],[Position]]*D282,"")</f>
        <v>9.3518555586692646E-3</v>
      </c>
      <c r="K281" s="7">
        <f ca="1">K280*IFERROR(1+TradeDash[[#This Row],[Port Return]],1)</f>
        <v>851768.57770662406</v>
      </c>
      <c r="L281" s="7">
        <f ca="1">IF(ISNUMBER(TradeDash[[#This Row],[Port Return]]),L280*(1+TradeDash[[#This Row],[Returns]]),L280)</f>
        <v>794244.8330683622</v>
      </c>
    </row>
    <row r="282" spans="1:12" x14ac:dyDescent="0.35">
      <c r="A282" s="1">
        <v>36889</v>
      </c>
      <c r="B282" s="16">
        <f>YEAR(TradeDash[[#This Row],[Date]])</f>
        <v>2000</v>
      </c>
      <c r="C282">
        <v>1263.55</v>
      </c>
      <c r="D282" s="3">
        <f>IFERROR(TradeDash[[#This Row],[Nifty]]/C281-1,"")</f>
        <v>1.168981944833658E-2</v>
      </c>
      <c r="E282">
        <f ca="1">IFERROR(AVERAGE(OFFSET(TradeDash[[#This Row],[Returns]],0,0,-n_days))/STDEV(OFFSET(TradeDash[[#This Row],[Returns]],0,0,-n_days)),"")</f>
        <v>-6.0495852609181453E-3</v>
      </c>
      <c r="F282">
        <f ca="1">IFERROR(AVERAGE(OFFSET(TradeDash[[#This Row],[Returns]],0,0,-n_days*2))/STDEV(OFFSET(TradeDash[[#This Row],[Returns]],0,0,-n_days*2)),"")</f>
        <v>6.3002324750641853E-2</v>
      </c>
      <c r="G282">
        <f ca="1">IF(ISNUMBER(TradeDash[[#This Row],[2n day Sharpe]]),AVERAGE(TradeDash[[#This Row],[n day Sharpe]:[2n day Sharpe]]),"")</f>
        <v>2.8476369744861854E-2</v>
      </c>
      <c r="H282">
        <f ca="1">IF(ISNUMBER(TradeDash[[#This Row],[Sharpe Average]]),IF(TradeDash[[#This Row],[Sharpe Average]]&gt;$G$1,1,0),"")</f>
        <v>1</v>
      </c>
      <c r="I282" s="2">
        <f ca="1">IF(ISNUMBER(TradeDash[[#This Row],[Signal]]),MAX(IF(AND(TradeDash[[#This Row],[Signal]]=1,I281&lt;1),I281+$E$1,IF(AND(TradeDash[[#This Row],[Signal]]=0,I281&gt;0),I281-$E$1,IF(AND(TradeDash[[#This Row],[Signal]]=1,I281=1),I281,IF(AND(TradeDash[[#This Row],[Signal]]=0,I281=0),I281,0)))),0),"")</f>
        <v>1</v>
      </c>
      <c r="J282" s="3">
        <f ca="1">IF(ISNUMBER(TradeDash[[#This Row],[Position]]),TradeDash[[#This Row],[Position]]*D283,"")</f>
        <v>-7.3206442166910968E-3</v>
      </c>
      <c r="K282" s="7">
        <f ca="1">K281*IFERROR(1+TradeDash[[#This Row],[Port Return]],1)</f>
        <v>845533.08299427689</v>
      </c>
      <c r="L282" s="7">
        <f ca="1">IF(ISNUMBER(TradeDash[[#This Row],[Port Return]]),L281*(1+TradeDash[[#This Row],[Returns]]),L281)</f>
        <v>803529.41176470555</v>
      </c>
    </row>
    <row r="283" spans="1:12" x14ac:dyDescent="0.35">
      <c r="A283" s="1">
        <v>36892</v>
      </c>
      <c r="B283" s="16">
        <f>YEAR(TradeDash[[#This Row],[Date]])</f>
        <v>2001</v>
      </c>
      <c r="C283">
        <v>1254.3</v>
      </c>
      <c r="D283" s="3">
        <f>IFERROR(TradeDash[[#This Row],[Nifty]]/C282-1,"")</f>
        <v>-7.3206442166910968E-3</v>
      </c>
      <c r="E283">
        <f ca="1">IFERROR(AVERAGE(OFFSET(TradeDash[[#This Row],[Returns]],0,0,-n_days))/STDEV(OFFSET(TradeDash[[#This Row],[Returns]],0,0,-n_days)),"")</f>
        <v>-5.4290517271331773E-2</v>
      </c>
      <c r="F283">
        <f ca="1">IFERROR(AVERAGE(OFFSET(TradeDash[[#This Row],[Returns]],0,0,-n_days*2))/STDEV(OFFSET(TradeDash[[#This Row],[Returns]],0,0,-n_days*2)),"")</f>
        <v>2.4592466303756551E-2</v>
      </c>
      <c r="G283">
        <f ca="1">IF(ISNUMBER(TradeDash[[#This Row],[2n day Sharpe]]),AVERAGE(TradeDash[[#This Row],[n day Sharpe]:[2n day Sharpe]]),"")</f>
        <v>-1.4849025483787611E-2</v>
      </c>
      <c r="H283">
        <f ca="1">IF(ISNUMBER(TradeDash[[#This Row],[Sharpe Average]]),IF(TradeDash[[#This Row],[Sharpe Average]]&gt;$G$1,1,0),"")</f>
        <v>0</v>
      </c>
      <c r="I283" s="2">
        <f ca="1">IF(ISNUMBER(TradeDash[[#This Row],[Signal]]),MAX(IF(AND(TradeDash[[#This Row],[Signal]]=1,I282&lt;1),I282+$E$1,IF(AND(TradeDash[[#This Row],[Signal]]=0,I282&gt;0),I282-$E$1,IF(AND(TradeDash[[#This Row],[Signal]]=1,I282=1),I282,IF(AND(TradeDash[[#This Row],[Signal]]=0,I282=0),I282,0)))),0),"")</f>
        <v>0.8</v>
      </c>
      <c r="J283" s="3">
        <f ca="1">IF(ISNUMBER(TradeDash[[#This Row],[Position]]),TradeDash[[#This Row],[Position]]*D284,"")</f>
        <v>1.1161604081958033E-2</v>
      </c>
      <c r="K283" s="7">
        <f ca="1">K282*IFERROR(1+TradeDash[[#This Row],[Port Return]],1)</f>
        <v>854970.58850485634</v>
      </c>
      <c r="L283" s="7">
        <f ca="1">IF(ISNUMBER(TradeDash[[#This Row],[Port Return]]),L282*(1+TradeDash[[#This Row],[Returns]]),L282)</f>
        <v>797647.05882352905</v>
      </c>
    </row>
    <row r="284" spans="1:12" x14ac:dyDescent="0.35">
      <c r="A284" s="1">
        <v>36893</v>
      </c>
      <c r="B284" s="16">
        <f>YEAR(TradeDash[[#This Row],[Date]])</f>
        <v>2001</v>
      </c>
      <c r="C284">
        <v>1271.8</v>
      </c>
      <c r="D284" s="3">
        <f>IFERROR(TradeDash[[#This Row],[Nifty]]/C283-1,"")</f>
        <v>1.395200510244754E-2</v>
      </c>
      <c r="E284">
        <f ca="1">IFERROR(AVERAGE(OFFSET(TradeDash[[#This Row],[Returns]],0,0,-n_days))/STDEV(OFFSET(TradeDash[[#This Row],[Returns]],0,0,-n_days)),"")</f>
        <v>-3.3001732629864854E-3</v>
      </c>
      <c r="F284">
        <f ca="1">IFERROR(AVERAGE(OFFSET(TradeDash[[#This Row],[Returns]],0,0,-n_days*2))/STDEV(OFFSET(TradeDash[[#This Row],[Returns]],0,0,-n_days*2)),"")</f>
        <v>5.2025351188514965E-2</v>
      </c>
      <c r="G284">
        <f ca="1">IF(ISNUMBER(TradeDash[[#This Row],[2n day Sharpe]]),AVERAGE(TradeDash[[#This Row],[n day Sharpe]:[2n day Sharpe]]),"")</f>
        <v>2.4362588962764241E-2</v>
      </c>
      <c r="H284">
        <f ca="1">IF(ISNUMBER(TradeDash[[#This Row],[Sharpe Average]]),IF(TradeDash[[#This Row],[Sharpe Average]]&gt;$G$1,1,0),"")</f>
        <v>1</v>
      </c>
      <c r="I284" s="2">
        <f ca="1">IF(ISNUMBER(TradeDash[[#This Row],[Signal]]),MAX(IF(AND(TradeDash[[#This Row],[Signal]]=1,I283&lt;1),I283+$E$1,IF(AND(TradeDash[[#This Row],[Signal]]=0,I283&gt;0),I283-$E$1,IF(AND(TradeDash[[#This Row],[Signal]]=1,I283=1),I283,IF(AND(TradeDash[[#This Row],[Signal]]=0,I283=0),I283,0)))),0),"")</f>
        <v>1</v>
      </c>
      <c r="J284" s="3">
        <f ca="1">IF(ISNUMBER(TradeDash[[#This Row],[Position]]),TradeDash[[#This Row],[Position]]*D285,"")</f>
        <v>1.5293285107721433E-2</v>
      </c>
      <c r="K284" s="7">
        <f ca="1">K283*IFERROR(1+TradeDash[[#This Row],[Port Return]],1)</f>
        <v>868045.89747357753</v>
      </c>
      <c r="L284" s="7">
        <f ca="1">IF(ISNUMBER(TradeDash[[#This Row],[Port Return]]),L283*(1+TradeDash[[#This Row],[Returns]]),L283)</f>
        <v>808775.83465818723</v>
      </c>
    </row>
    <row r="285" spans="1:12" x14ac:dyDescent="0.35">
      <c r="A285" s="1">
        <v>36894</v>
      </c>
      <c r="B285" s="16">
        <f>YEAR(TradeDash[[#This Row],[Date]])</f>
        <v>2001</v>
      </c>
      <c r="C285">
        <v>1291.25</v>
      </c>
      <c r="D285" s="3">
        <f>IFERROR(TradeDash[[#This Row],[Nifty]]/C284-1,"")</f>
        <v>1.5293285107721433E-2</v>
      </c>
      <c r="E285">
        <f ca="1">IFERROR(AVERAGE(OFFSET(TradeDash[[#This Row],[Returns]],0,0,-n_days))/STDEV(OFFSET(TradeDash[[#This Row],[Returns]],0,0,-n_days)),"")</f>
        <v>2.434223934258703E-2</v>
      </c>
      <c r="F285">
        <f ca="1">IFERROR(AVERAGE(OFFSET(TradeDash[[#This Row],[Returns]],0,0,-n_days*2))/STDEV(OFFSET(TradeDash[[#This Row],[Returns]],0,0,-n_days*2)),"")</f>
        <v>6.9253770739728993E-2</v>
      </c>
      <c r="G285">
        <f ca="1">IF(ISNUMBER(TradeDash[[#This Row],[2n day Sharpe]]),AVERAGE(TradeDash[[#This Row],[n day Sharpe]:[2n day Sharpe]]),"")</f>
        <v>4.6798005041158011E-2</v>
      </c>
      <c r="H285">
        <f ca="1">IF(ISNUMBER(TradeDash[[#This Row],[Sharpe Average]]),IF(TradeDash[[#This Row],[Sharpe Average]]&gt;$G$1,1,0),"")</f>
        <v>1</v>
      </c>
      <c r="I285" s="2">
        <f ca="1">IF(ISNUMBER(TradeDash[[#This Row],[Signal]]),MAX(IF(AND(TradeDash[[#This Row],[Signal]]=1,I284&lt;1),I284+$E$1,IF(AND(TradeDash[[#This Row],[Signal]]=0,I284&gt;0),I284-$E$1,IF(AND(TradeDash[[#This Row],[Signal]]=1,I284=1),I284,IF(AND(TradeDash[[#This Row],[Signal]]=0,I284=0),I284,0)))),0),"")</f>
        <v>1</v>
      </c>
      <c r="J285" s="3">
        <f ca="1">IF(ISNUMBER(TradeDash[[#This Row],[Position]]),TradeDash[[#This Row],[Position]]*D286,"")</f>
        <v>1.2700871248789936E-2</v>
      </c>
      <c r="K285" s="7">
        <f ca="1">K284*IFERROR(1+TradeDash[[#This Row],[Port Return]],1)</f>
        <v>879070.8366554298</v>
      </c>
      <c r="L285" s="7">
        <f ca="1">IF(ISNUMBER(TradeDash[[#This Row],[Port Return]]),L284*(1+TradeDash[[#This Row],[Returns]]),L284)</f>
        <v>821144.67408585025</v>
      </c>
    </row>
    <row r="286" spans="1:12" x14ac:dyDescent="0.35">
      <c r="A286" s="1">
        <v>36895</v>
      </c>
      <c r="B286" s="16">
        <f>YEAR(TradeDash[[#This Row],[Date]])</f>
        <v>2001</v>
      </c>
      <c r="C286">
        <v>1307.6500000000001</v>
      </c>
      <c r="D286" s="3">
        <f>IFERROR(TradeDash[[#This Row],[Nifty]]/C285-1,"")</f>
        <v>1.2700871248789936E-2</v>
      </c>
      <c r="E286">
        <f ca="1">IFERROR(AVERAGE(OFFSET(TradeDash[[#This Row],[Returns]],0,0,-n_days))/STDEV(OFFSET(TradeDash[[#This Row],[Returns]],0,0,-n_days)),"")</f>
        <v>3.0512380980853831E-2</v>
      </c>
      <c r="F286">
        <f ca="1">IFERROR(AVERAGE(OFFSET(TradeDash[[#This Row],[Returns]],0,0,-n_days*2))/STDEV(OFFSET(TradeDash[[#This Row],[Returns]],0,0,-n_days*2)),"")</f>
        <v>6.3619661734271735E-2</v>
      </c>
      <c r="G286">
        <f ca="1">IF(ISNUMBER(TradeDash[[#This Row],[2n day Sharpe]]),AVERAGE(TradeDash[[#This Row],[n day Sharpe]:[2n day Sharpe]]),"")</f>
        <v>4.7066021357562784E-2</v>
      </c>
      <c r="H286">
        <f ca="1">IF(ISNUMBER(TradeDash[[#This Row],[Sharpe Average]]),IF(TradeDash[[#This Row],[Sharpe Average]]&gt;$G$1,1,0),"")</f>
        <v>1</v>
      </c>
      <c r="I286" s="2">
        <f ca="1">IF(ISNUMBER(TradeDash[[#This Row],[Signal]]),MAX(IF(AND(TradeDash[[#This Row],[Signal]]=1,I285&lt;1),I285+$E$1,IF(AND(TradeDash[[#This Row],[Signal]]=0,I285&gt;0),I285-$E$1,IF(AND(TradeDash[[#This Row],[Signal]]=1,I285=1),I285,IF(AND(TradeDash[[#This Row],[Signal]]=0,I285=0),I285,0)))),0),"")</f>
        <v>1</v>
      </c>
      <c r="J286" s="3">
        <f ca="1">IF(ISNUMBER(TradeDash[[#This Row],[Position]]),TradeDash[[#This Row],[Position]]*D287,"")</f>
        <v>1.4988720223301222E-2</v>
      </c>
      <c r="K286" s="7">
        <f ca="1">K285*IFERROR(1+TradeDash[[#This Row],[Port Return]],1)</f>
        <v>892246.98348252138</v>
      </c>
      <c r="L286" s="7">
        <f ca="1">IF(ISNUMBER(TradeDash[[#This Row],[Port Return]]),L285*(1+TradeDash[[#This Row],[Returns]]),L285)</f>
        <v>831573.92686804419</v>
      </c>
    </row>
    <row r="287" spans="1:12" x14ac:dyDescent="0.35">
      <c r="A287" s="1">
        <v>36896</v>
      </c>
      <c r="B287" s="16">
        <f>YEAR(TradeDash[[#This Row],[Date]])</f>
        <v>2001</v>
      </c>
      <c r="C287">
        <v>1327.25</v>
      </c>
      <c r="D287" s="3">
        <f>IFERROR(TradeDash[[#This Row],[Nifty]]/C286-1,"")</f>
        <v>1.4988720223301222E-2</v>
      </c>
      <c r="E287">
        <f ca="1">IFERROR(AVERAGE(OFFSET(TradeDash[[#This Row],[Returns]],0,0,-n_days))/STDEV(OFFSET(TradeDash[[#This Row],[Returns]],0,0,-n_days)),"")</f>
        <v>6.8900762615256378E-2</v>
      </c>
      <c r="F287">
        <f ca="1">IFERROR(AVERAGE(OFFSET(TradeDash[[#This Row],[Returns]],0,0,-n_days*2))/STDEV(OFFSET(TradeDash[[#This Row],[Returns]],0,0,-n_days*2)),"")</f>
        <v>8.4913414257854786E-2</v>
      </c>
      <c r="G287">
        <f ca="1">IF(ISNUMBER(TradeDash[[#This Row],[2n day Sharpe]]),AVERAGE(TradeDash[[#This Row],[n day Sharpe]:[2n day Sharpe]]),"")</f>
        <v>7.6907088436555582E-2</v>
      </c>
      <c r="H287">
        <f ca="1">IF(ISNUMBER(TradeDash[[#This Row],[Sharpe Average]]),IF(TradeDash[[#This Row],[Sharpe Average]]&gt;$G$1,1,0),"")</f>
        <v>1</v>
      </c>
      <c r="I287" s="2">
        <f ca="1">IF(ISNUMBER(TradeDash[[#This Row],[Signal]]),MAX(IF(AND(TradeDash[[#This Row],[Signal]]=1,I286&lt;1),I286+$E$1,IF(AND(TradeDash[[#This Row],[Signal]]=0,I286&gt;0),I286-$E$1,IF(AND(TradeDash[[#This Row],[Signal]]=1,I286=1),I286,IF(AND(TradeDash[[#This Row],[Signal]]=0,I286=0),I286,0)))),0),"")</f>
        <v>1</v>
      </c>
      <c r="J287" s="3">
        <f ca="1">IF(ISNUMBER(TradeDash[[#This Row],[Position]]),TradeDash[[#This Row],[Position]]*D288,"")</f>
        <v>-1.3561876059521527E-2</v>
      </c>
      <c r="K287" s="7">
        <f ca="1">K286*IFERROR(1+TradeDash[[#This Row],[Port Return]],1)</f>
        <v>880146.44047804945</v>
      </c>
      <c r="L287" s="7">
        <f ca="1">IF(ISNUMBER(TradeDash[[#This Row],[Port Return]]),L286*(1+TradeDash[[#This Row],[Returns]]),L286)</f>
        <v>844038.15580286121</v>
      </c>
    </row>
    <row r="288" spans="1:12" x14ac:dyDescent="0.35">
      <c r="A288" s="1">
        <v>36899</v>
      </c>
      <c r="B288" s="16">
        <f>YEAR(TradeDash[[#This Row],[Date]])</f>
        <v>2001</v>
      </c>
      <c r="C288">
        <v>1309.25</v>
      </c>
      <c r="D288" s="3">
        <f>IFERROR(TradeDash[[#This Row],[Nifty]]/C287-1,"")</f>
        <v>-1.3561876059521527E-2</v>
      </c>
      <c r="E288">
        <f ca="1">IFERROR(AVERAGE(OFFSET(TradeDash[[#This Row],[Returns]],0,0,-n_days))/STDEV(OFFSET(TradeDash[[#This Row],[Returns]],0,0,-n_days)),"")</f>
        <v>-3.5275258768190008E-3</v>
      </c>
      <c r="F288">
        <f ca="1">IFERROR(AVERAGE(OFFSET(TradeDash[[#This Row],[Returns]],0,0,-n_days*2))/STDEV(OFFSET(TradeDash[[#This Row],[Returns]],0,0,-n_days*2)),"")</f>
        <v>0.10610832563065313</v>
      </c>
      <c r="G288">
        <f ca="1">IF(ISNUMBER(TradeDash[[#This Row],[2n day Sharpe]]),AVERAGE(TradeDash[[#This Row],[n day Sharpe]:[2n day Sharpe]]),"")</f>
        <v>5.1290399876917067E-2</v>
      </c>
      <c r="H288">
        <f ca="1">IF(ISNUMBER(TradeDash[[#This Row],[Sharpe Average]]),IF(TradeDash[[#This Row],[Sharpe Average]]&gt;$G$1,1,0),"")</f>
        <v>1</v>
      </c>
      <c r="I288" s="2">
        <f ca="1">IF(ISNUMBER(TradeDash[[#This Row],[Signal]]),MAX(IF(AND(TradeDash[[#This Row],[Signal]]=1,I287&lt;1),I287+$E$1,IF(AND(TradeDash[[#This Row],[Signal]]=0,I287&gt;0),I287-$E$1,IF(AND(TradeDash[[#This Row],[Signal]]=1,I287=1),I287,IF(AND(TradeDash[[#This Row],[Signal]]=0,I287=0),I287,0)))),0),"")</f>
        <v>1</v>
      </c>
      <c r="J288" s="3">
        <f ca="1">IF(ISNUMBER(TradeDash[[#This Row],[Position]]),TradeDash[[#This Row],[Position]]*D289,"")</f>
        <v>1.8331105594806552E-3</v>
      </c>
      <c r="K288" s="7">
        <f ca="1">K287*IFERROR(1+TradeDash[[#This Row],[Port Return]],1)</f>
        <v>881759.84621197905</v>
      </c>
      <c r="L288" s="7">
        <f ca="1">IF(ISNUMBER(TradeDash[[#This Row],[Port Return]]),L287*(1+TradeDash[[#This Row],[Returns]]),L287)</f>
        <v>832591.41494435573</v>
      </c>
    </row>
    <row r="289" spans="1:12" x14ac:dyDescent="0.35">
      <c r="A289" s="1">
        <v>36900</v>
      </c>
      <c r="B289" s="16">
        <f>YEAR(TradeDash[[#This Row],[Date]])</f>
        <v>2001</v>
      </c>
      <c r="C289">
        <v>1311.65</v>
      </c>
      <c r="D289" s="3">
        <f>IFERROR(TradeDash[[#This Row],[Nifty]]/C288-1,"")</f>
        <v>1.8331105594806552E-3</v>
      </c>
      <c r="E289">
        <f ca="1">IFERROR(AVERAGE(OFFSET(TradeDash[[#This Row],[Returns]],0,0,-n_days))/STDEV(OFFSET(TradeDash[[#This Row],[Returns]],0,0,-n_days)),"")</f>
        <v>-4.3868320301869365E-2</v>
      </c>
      <c r="F289">
        <f ca="1">IFERROR(AVERAGE(OFFSET(TradeDash[[#This Row],[Returns]],0,0,-n_days*2))/STDEV(OFFSET(TradeDash[[#This Row],[Returns]],0,0,-n_days*2)),"")</f>
        <v>0.16399373412698065</v>
      </c>
      <c r="G289">
        <f ca="1">IF(ISNUMBER(TradeDash[[#This Row],[2n day Sharpe]]),AVERAGE(TradeDash[[#This Row],[n day Sharpe]:[2n day Sharpe]]),"")</f>
        <v>6.0062706912555643E-2</v>
      </c>
      <c r="H289">
        <f ca="1">IF(ISNUMBER(TradeDash[[#This Row],[Sharpe Average]]),IF(TradeDash[[#This Row],[Sharpe Average]]&gt;$G$1,1,0),"")</f>
        <v>1</v>
      </c>
      <c r="I289" s="2">
        <f ca="1">IF(ISNUMBER(TradeDash[[#This Row],[Signal]]),MAX(IF(AND(TradeDash[[#This Row],[Signal]]=1,I288&lt;1),I288+$E$1,IF(AND(TradeDash[[#This Row],[Signal]]=0,I288&gt;0),I288-$E$1,IF(AND(TradeDash[[#This Row],[Signal]]=1,I288=1),I288,IF(AND(TradeDash[[#This Row],[Signal]]=0,I288=0),I288,0)))),0),"")</f>
        <v>1</v>
      </c>
      <c r="J289" s="3">
        <f ca="1">IF(ISNUMBER(TradeDash[[#This Row],[Position]]),TradeDash[[#This Row],[Position]]*D290,"")</f>
        <v>-1.8564403613768987E-2</v>
      </c>
      <c r="K289" s="7">
        <f ca="1">K288*IFERROR(1+TradeDash[[#This Row],[Port Return]],1)</f>
        <v>865390.50053648499</v>
      </c>
      <c r="L289" s="7">
        <f ca="1">IF(ISNUMBER(TradeDash[[#This Row],[Port Return]]),L288*(1+TradeDash[[#This Row],[Returns]]),L288)</f>
        <v>834117.64705882315</v>
      </c>
    </row>
    <row r="290" spans="1:12" x14ac:dyDescent="0.35">
      <c r="A290" s="1">
        <v>36901</v>
      </c>
      <c r="B290" s="16">
        <f>YEAR(TradeDash[[#This Row],[Date]])</f>
        <v>2001</v>
      </c>
      <c r="C290">
        <v>1287.3</v>
      </c>
      <c r="D290" s="3">
        <f>IFERROR(TradeDash[[#This Row],[Nifty]]/C289-1,"")</f>
        <v>-1.8564403613768987E-2</v>
      </c>
      <c r="E290">
        <f ca="1">IFERROR(AVERAGE(OFFSET(TradeDash[[#This Row],[Returns]],0,0,-n_days))/STDEV(OFFSET(TradeDash[[#This Row],[Returns]],0,0,-n_days)),"")</f>
        <v>-0.10452777451461075</v>
      </c>
      <c r="F290">
        <f ca="1">IFERROR(AVERAGE(OFFSET(TradeDash[[#This Row],[Returns]],0,0,-n_days*2))/STDEV(OFFSET(TradeDash[[#This Row],[Returns]],0,0,-n_days*2)),"")</f>
        <v>7.5280968262690914E-2</v>
      </c>
      <c r="G290">
        <f ca="1">IF(ISNUMBER(TradeDash[[#This Row],[2n day Sharpe]]),AVERAGE(TradeDash[[#This Row],[n day Sharpe]:[2n day Sharpe]]),"")</f>
        <v>-1.4623403125959916E-2</v>
      </c>
      <c r="H290">
        <f ca="1">IF(ISNUMBER(TradeDash[[#This Row],[Sharpe Average]]),IF(TradeDash[[#This Row],[Sharpe Average]]&gt;$G$1,1,0),"")</f>
        <v>0</v>
      </c>
      <c r="I290" s="2">
        <f ca="1">IF(ISNUMBER(TradeDash[[#This Row],[Signal]]),MAX(IF(AND(TradeDash[[#This Row],[Signal]]=1,I289&lt;1),I289+$E$1,IF(AND(TradeDash[[#This Row],[Signal]]=0,I289&gt;0),I289-$E$1,IF(AND(TradeDash[[#This Row],[Signal]]=1,I289=1),I289,IF(AND(TradeDash[[#This Row],[Signal]]=0,I289=0),I289,0)))),0),"")</f>
        <v>0.8</v>
      </c>
      <c r="J290" s="3">
        <f ca="1">IF(ISNUMBER(TradeDash[[#This Row],[Position]]),TradeDash[[#This Row],[Position]]*D291,"")</f>
        <v>-4.288044744814634E-3</v>
      </c>
      <c r="K290" s="7">
        <f ca="1">K289*IFERROR(1+TradeDash[[#This Row],[Port Return]],1)</f>
        <v>861679.66734844702</v>
      </c>
      <c r="L290" s="7">
        <f ca="1">IF(ISNUMBER(TradeDash[[#This Row],[Port Return]]),L289*(1+TradeDash[[#This Row],[Returns]]),L289)</f>
        <v>818632.75039745588</v>
      </c>
    </row>
    <row r="291" spans="1:12" x14ac:dyDescent="0.35">
      <c r="A291" s="1">
        <v>36902</v>
      </c>
      <c r="B291" s="16">
        <f>YEAR(TradeDash[[#This Row],[Date]])</f>
        <v>2001</v>
      </c>
      <c r="C291">
        <v>1280.4000000000001</v>
      </c>
      <c r="D291" s="3">
        <f>IFERROR(TradeDash[[#This Row],[Nifty]]/C290-1,"")</f>
        <v>-5.3600559310182927E-3</v>
      </c>
      <c r="E291">
        <f ca="1">IFERROR(AVERAGE(OFFSET(TradeDash[[#This Row],[Returns]],0,0,-n_days))/STDEV(OFFSET(TradeDash[[#This Row],[Returns]],0,0,-n_days)),"")</f>
        <v>-0.17773149206827521</v>
      </c>
      <c r="F291">
        <f ca="1">IFERROR(AVERAGE(OFFSET(TradeDash[[#This Row],[Returns]],0,0,-n_days*2))/STDEV(OFFSET(TradeDash[[#This Row],[Returns]],0,0,-n_days*2)),"")</f>
        <v>5.7967798174946669E-2</v>
      </c>
      <c r="G291">
        <f ca="1">IF(ISNUMBER(TradeDash[[#This Row],[2n day Sharpe]]),AVERAGE(TradeDash[[#This Row],[n day Sharpe]:[2n day Sharpe]]),"")</f>
        <v>-5.988184694666427E-2</v>
      </c>
      <c r="H291">
        <f ca="1">IF(ISNUMBER(TradeDash[[#This Row],[Sharpe Average]]),IF(TradeDash[[#This Row],[Sharpe Average]]&gt;$G$1,1,0),"")</f>
        <v>0</v>
      </c>
      <c r="I291" s="2">
        <f ca="1">IF(ISNUMBER(TradeDash[[#This Row],[Signal]]),MAX(IF(AND(TradeDash[[#This Row],[Signal]]=1,I290&lt;1),I290+$E$1,IF(AND(TradeDash[[#This Row],[Signal]]=0,I290&gt;0),I290-$E$1,IF(AND(TradeDash[[#This Row],[Signal]]=1,I290=1),I290,IF(AND(TradeDash[[#This Row],[Signal]]=0,I290=0),I290,0)))),0),"")</f>
        <v>0.60000000000000009</v>
      </c>
      <c r="J291" s="3">
        <f ca="1">IF(ISNUMBER(TradeDash[[#This Row],[Position]]),TradeDash[[#This Row],[Position]]*D292,"")</f>
        <v>2.9756326148077778E-3</v>
      </c>
      <c r="K291" s="7">
        <f ca="1">K290*IFERROR(1+TradeDash[[#This Row],[Port Return]],1)</f>
        <v>864243.70947012585</v>
      </c>
      <c r="L291" s="7">
        <f ca="1">IF(ISNUMBER(TradeDash[[#This Row],[Port Return]]),L290*(1+TradeDash[[#This Row],[Returns]]),L290)</f>
        <v>814244.8330683622</v>
      </c>
    </row>
    <row r="292" spans="1:12" x14ac:dyDescent="0.35">
      <c r="A292" s="1">
        <v>36903</v>
      </c>
      <c r="B292" s="16">
        <f>YEAR(TradeDash[[#This Row],[Date]])</f>
        <v>2001</v>
      </c>
      <c r="C292">
        <v>1286.75</v>
      </c>
      <c r="D292" s="3">
        <f>IFERROR(TradeDash[[#This Row],[Nifty]]/C291-1,"")</f>
        <v>4.9593876913462953E-3</v>
      </c>
      <c r="E292">
        <f ca="1">IFERROR(AVERAGE(OFFSET(TradeDash[[#This Row],[Returns]],0,0,-n_days))/STDEV(OFFSET(TradeDash[[#This Row],[Returns]],0,0,-n_days)),"")</f>
        <v>-0.14838148095064696</v>
      </c>
      <c r="F292">
        <f ca="1">IFERROR(AVERAGE(OFFSET(TradeDash[[#This Row],[Returns]],0,0,-n_days*2))/STDEV(OFFSET(TradeDash[[#This Row],[Returns]],0,0,-n_days*2)),"")</f>
        <v>9.0279726516960104E-2</v>
      </c>
      <c r="G292">
        <f ca="1">IF(ISNUMBER(TradeDash[[#This Row],[2n day Sharpe]]),AVERAGE(TradeDash[[#This Row],[n day Sharpe]:[2n day Sharpe]]),"")</f>
        <v>-2.9050877216843428E-2</v>
      </c>
      <c r="H292">
        <f ca="1">IF(ISNUMBER(TradeDash[[#This Row],[Sharpe Average]]),IF(TradeDash[[#This Row],[Sharpe Average]]&gt;$G$1,1,0),"")</f>
        <v>0</v>
      </c>
      <c r="I292" s="2">
        <f ca="1">IF(ISNUMBER(TradeDash[[#This Row],[Signal]]),MAX(IF(AND(TradeDash[[#This Row],[Signal]]=1,I291&lt;1),I291+$E$1,IF(AND(TradeDash[[#This Row],[Signal]]=0,I291&gt;0),I291-$E$1,IF(AND(TradeDash[[#This Row],[Signal]]=1,I291=1),I291,IF(AND(TradeDash[[#This Row],[Signal]]=0,I291=0),I291,0)))),0),"")</f>
        <v>0.40000000000000008</v>
      </c>
      <c r="J292" s="3">
        <f ca="1">IF(ISNUMBER(TradeDash[[#This Row],[Position]]),TradeDash[[#This Row],[Position]]*D293,"")</f>
        <v>0</v>
      </c>
      <c r="K292" s="7">
        <f ca="1">K291*IFERROR(1+TradeDash[[#This Row],[Port Return]],1)</f>
        <v>864243.70947012585</v>
      </c>
      <c r="L292" s="7">
        <f ca="1">IF(ISNUMBER(TradeDash[[#This Row],[Port Return]]),L291*(1+TradeDash[[#This Row],[Returns]]),L291)</f>
        <v>818282.98887122376</v>
      </c>
    </row>
    <row r="293" spans="1:12" x14ac:dyDescent="0.35">
      <c r="A293" s="1">
        <v>36906</v>
      </c>
      <c r="B293" s="16">
        <f>YEAR(TradeDash[[#This Row],[Date]])</f>
        <v>2001</v>
      </c>
      <c r="C293">
        <v>1286.75</v>
      </c>
      <c r="D293" s="3">
        <f>IFERROR(TradeDash[[#This Row],[Nifty]]/C292-1,"")</f>
        <v>0</v>
      </c>
      <c r="E293">
        <f ca="1">IFERROR(AVERAGE(OFFSET(TradeDash[[#This Row],[Returns]],0,0,-n_days))/STDEV(OFFSET(TradeDash[[#This Row],[Returns]],0,0,-n_days)),"")</f>
        <v>-6.3974083617733352E-2</v>
      </c>
      <c r="F293">
        <f ca="1">IFERROR(AVERAGE(OFFSET(TradeDash[[#This Row],[Returns]],0,0,-n_days*2))/STDEV(OFFSET(TradeDash[[#This Row],[Returns]],0,0,-n_days*2)),"")</f>
        <v>8.5866274691381667E-2</v>
      </c>
      <c r="G293">
        <f ca="1">IF(ISNUMBER(TradeDash[[#This Row],[2n day Sharpe]]),AVERAGE(TradeDash[[#This Row],[n day Sharpe]:[2n day Sharpe]]),"")</f>
        <v>1.0946095536824157E-2</v>
      </c>
      <c r="H293">
        <f ca="1">IF(ISNUMBER(TradeDash[[#This Row],[Sharpe Average]]),IF(TradeDash[[#This Row],[Sharpe Average]]&gt;$G$1,1,0),"")</f>
        <v>1</v>
      </c>
      <c r="I293" s="2">
        <f ca="1">IF(ISNUMBER(TradeDash[[#This Row],[Signal]]),MAX(IF(AND(TradeDash[[#This Row],[Signal]]=1,I292&lt;1),I292+$E$1,IF(AND(TradeDash[[#This Row],[Signal]]=0,I292&gt;0),I292-$E$1,IF(AND(TradeDash[[#This Row],[Signal]]=1,I292=1),I292,IF(AND(TradeDash[[#This Row],[Signal]]=0,I292=0),I292,0)))),0),"")</f>
        <v>0.60000000000000009</v>
      </c>
      <c r="J293" s="3">
        <f ca="1">IF(ISNUMBER(TradeDash[[#This Row],[Position]]),TradeDash[[#This Row],[Position]]*D294,"")</f>
        <v>2.9376335729550899E-3</v>
      </c>
      <c r="K293" s="7">
        <f ca="1">K292*IFERROR(1+TradeDash[[#This Row],[Port Return]],1)</f>
        <v>866782.54080628057</v>
      </c>
      <c r="L293" s="7">
        <f ca="1">IF(ISNUMBER(TradeDash[[#This Row],[Port Return]]),L292*(1+TradeDash[[#This Row],[Returns]]),L292)</f>
        <v>818282.98887122376</v>
      </c>
    </row>
    <row r="294" spans="1:12" x14ac:dyDescent="0.35">
      <c r="A294" s="1">
        <v>36907</v>
      </c>
      <c r="B294" s="16">
        <f>YEAR(TradeDash[[#This Row],[Date]])</f>
        <v>2001</v>
      </c>
      <c r="C294">
        <v>1293.05</v>
      </c>
      <c r="D294" s="3">
        <f>IFERROR(TradeDash[[#This Row],[Nifty]]/C293-1,"")</f>
        <v>4.8960559549251492E-3</v>
      </c>
      <c r="E294">
        <f ca="1">IFERROR(AVERAGE(OFFSET(TradeDash[[#This Row],[Returns]],0,0,-n_days))/STDEV(OFFSET(TradeDash[[#This Row],[Returns]],0,0,-n_days)),"")</f>
        <v>-6.0019351693674262E-2</v>
      </c>
      <c r="F294">
        <f ca="1">IFERROR(AVERAGE(OFFSET(TradeDash[[#This Row],[Returns]],0,0,-n_days*2))/STDEV(OFFSET(TradeDash[[#This Row],[Returns]],0,0,-n_days*2)),"")</f>
        <v>9.2889094985060969E-2</v>
      </c>
      <c r="G294">
        <f ca="1">IF(ISNUMBER(TradeDash[[#This Row],[2n day Sharpe]]),AVERAGE(TradeDash[[#This Row],[n day Sharpe]:[2n day Sharpe]]),"")</f>
        <v>1.6434871645693353E-2</v>
      </c>
      <c r="H294">
        <f ca="1">IF(ISNUMBER(TradeDash[[#This Row],[Sharpe Average]]),IF(TradeDash[[#This Row],[Sharpe Average]]&gt;$G$1,1,0),"")</f>
        <v>1</v>
      </c>
      <c r="I294" s="2">
        <f ca="1">IF(ISNUMBER(TradeDash[[#This Row],[Signal]]),MAX(IF(AND(TradeDash[[#This Row],[Signal]]=1,I293&lt;1),I293+$E$1,IF(AND(TradeDash[[#This Row],[Signal]]=0,I293&gt;0),I293-$E$1,IF(AND(TradeDash[[#This Row],[Signal]]=1,I293=1),I293,IF(AND(TradeDash[[#This Row],[Signal]]=0,I293=0),I293,0)))),0),"")</f>
        <v>0.8</v>
      </c>
      <c r="J294" s="3">
        <f ca="1">IF(ISNUMBER(TradeDash[[#This Row],[Position]]),TradeDash[[#This Row],[Position]]*D295,"")</f>
        <v>3.0006573605042778E-3</v>
      </c>
      <c r="K294" s="7">
        <f ca="1">K293*IFERROR(1+TradeDash[[#This Row],[Port Return]],1)</f>
        <v>869383.45821730758</v>
      </c>
      <c r="L294" s="7">
        <f ca="1">IF(ISNUMBER(TradeDash[[#This Row],[Port Return]]),L293*(1+TradeDash[[#This Row],[Returns]]),L293)</f>
        <v>822289.34817170061</v>
      </c>
    </row>
    <row r="295" spans="1:12" x14ac:dyDescent="0.35">
      <c r="A295" s="1">
        <v>36908</v>
      </c>
      <c r="B295" s="16">
        <f>YEAR(TradeDash[[#This Row],[Date]])</f>
        <v>2001</v>
      </c>
      <c r="C295">
        <v>1297.9000000000001</v>
      </c>
      <c r="D295" s="3">
        <f>IFERROR(TradeDash[[#This Row],[Nifty]]/C294-1,"")</f>
        <v>3.7508217006303468E-3</v>
      </c>
      <c r="E295">
        <f ca="1">IFERROR(AVERAGE(OFFSET(TradeDash[[#This Row],[Returns]],0,0,-n_days))/STDEV(OFFSET(TradeDash[[#This Row],[Returns]],0,0,-n_days)),"")</f>
        <v>-2.7587563310682336E-2</v>
      </c>
      <c r="F295">
        <f ca="1">IFERROR(AVERAGE(OFFSET(TradeDash[[#This Row],[Returns]],0,0,-n_days*2))/STDEV(OFFSET(TradeDash[[#This Row],[Returns]],0,0,-n_days*2)),"")</f>
        <v>0.10449941362756794</v>
      </c>
      <c r="G295">
        <f ca="1">IF(ISNUMBER(TradeDash[[#This Row],[2n day Sharpe]]),AVERAGE(TradeDash[[#This Row],[n day Sharpe]:[2n day Sharpe]]),"")</f>
        <v>3.8455925158442802E-2</v>
      </c>
      <c r="H295">
        <f ca="1">IF(ISNUMBER(TradeDash[[#This Row],[Sharpe Average]]),IF(TradeDash[[#This Row],[Sharpe Average]]&gt;$G$1,1,0),"")</f>
        <v>1</v>
      </c>
      <c r="I295" s="2">
        <f ca="1">IF(ISNUMBER(TradeDash[[#This Row],[Signal]]),MAX(IF(AND(TradeDash[[#This Row],[Signal]]=1,I294&lt;1),I294+$E$1,IF(AND(TradeDash[[#This Row],[Signal]]=0,I294&gt;0),I294-$E$1,IF(AND(TradeDash[[#This Row],[Signal]]=1,I294=1),I294,IF(AND(TradeDash[[#This Row],[Signal]]=0,I294=0),I294,0)))),0),"")</f>
        <v>1</v>
      </c>
      <c r="J295" s="3">
        <f ca="1">IF(ISNUMBER(TradeDash[[#This Row],[Position]]),TradeDash[[#This Row],[Position]]*D296,"")</f>
        <v>6.2023268356574679E-3</v>
      </c>
      <c r="K295" s="7">
        <f ca="1">K294*IFERROR(1+TradeDash[[#This Row],[Port Return]],1)</f>
        <v>874775.65857068542</v>
      </c>
      <c r="L295" s="7">
        <f ca="1">IF(ISNUMBER(TradeDash[[#This Row],[Port Return]]),L294*(1+TradeDash[[#This Row],[Returns]]),L294)</f>
        <v>825373.60890302015</v>
      </c>
    </row>
    <row r="296" spans="1:12" x14ac:dyDescent="0.35">
      <c r="A296" s="1">
        <v>36909</v>
      </c>
      <c r="B296" s="16">
        <f>YEAR(TradeDash[[#This Row],[Date]])</f>
        <v>2001</v>
      </c>
      <c r="C296">
        <v>1305.95</v>
      </c>
      <c r="D296" s="3">
        <f>IFERROR(TradeDash[[#This Row],[Nifty]]/C295-1,"")</f>
        <v>6.2023268356574679E-3</v>
      </c>
      <c r="E296">
        <f ca="1">IFERROR(AVERAGE(OFFSET(TradeDash[[#This Row],[Returns]],0,0,-n_days))/STDEV(OFFSET(TradeDash[[#This Row],[Returns]],0,0,-n_days)),"")</f>
        <v>3.6252893590373321E-2</v>
      </c>
      <c r="F296">
        <f ca="1">IFERROR(AVERAGE(OFFSET(TradeDash[[#This Row],[Returns]],0,0,-n_days*2))/STDEV(OFFSET(TradeDash[[#This Row],[Returns]],0,0,-n_days*2)),"")</f>
        <v>0.13832580261504918</v>
      </c>
      <c r="G296">
        <f ca="1">IF(ISNUMBER(TradeDash[[#This Row],[2n day Sharpe]]),AVERAGE(TradeDash[[#This Row],[n day Sharpe]:[2n day Sharpe]]),"")</f>
        <v>8.7289348102711245E-2</v>
      </c>
      <c r="H296">
        <f ca="1">IF(ISNUMBER(TradeDash[[#This Row],[Sharpe Average]]),IF(TradeDash[[#This Row],[Sharpe Average]]&gt;$G$1,1,0),"")</f>
        <v>1</v>
      </c>
      <c r="I296" s="2">
        <f ca="1">IF(ISNUMBER(TradeDash[[#This Row],[Signal]]),MAX(IF(AND(TradeDash[[#This Row],[Signal]]=1,I295&lt;1),I295+$E$1,IF(AND(TradeDash[[#This Row],[Signal]]=0,I295&gt;0),I295-$E$1,IF(AND(TradeDash[[#This Row],[Signal]]=1,I295=1),I295,IF(AND(TradeDash[[#This Row],[Signal]]=0,I295=0),I295,0)))),0),"")</f>
        <v>1</v>
      </c>
      <c r="J296" s="3">
        <f ca="1">IF(ISNUMBER(TradeDash[[#This Row],[Position]]),TradeDash[[#This Row],[Position]]*D297,"")</f>
        <v>1.772655920977062E-2</v>
      </c>
      <c r="K296" s="7">
        <f ca="1">K295*IFERROR(1+TradeDash[[#This Row],[Port Return]],1)</f>
        <v>890282.42107760475</v>
      </c>
      <c r="L296" s="7">
        <f ca="1">IF(ISNUMBER(TradeDash[[#This Row],[Port Return]]),L295*(1+TradeDash[[#This Row],[Returns]]),L295)</f>
        <v>830492.84578696277</v>
      </c>
    </row>
    <row r="297" spans="1:12" x14ac:dyDescent="0.35">
      <c r="A297" s="1">
        <v>36910</v>
      </c>
      <c r="B297" s="16">
        <f>YEAR(TradeDash[[#This Row],[Date]])</f>
        <v>2001</v>
      </c>
      <c r="C297">
        <v>1329.1</v>
      </c>
      <c r="D297" s="3">
        <f>IFERROR(TradeDash[[#This Row],[Nifty]]/C296-1,"")</f>
        <v>1.772655920977062E-2</v>
      </c>
      <c r="E297">
        <f ca="1">IFERROR(AVERAGE(OFFSET(TradeDash[[#This Row],[Returns]],0,0,-n_days))/STDEV(OFFSET(TradeDash[[#This Row],[Returns]],0,0,-n_days)),"")</f>
        <v>0.14879348105471593</v>
      </c>
      <c r="F297">
        <f ca="1">IFERROR(AVERAGE(OFFSET(TradeDash[[#This Row],[Returns]],0,0,-n_days*2))/STDEV(OFFSET(TradeDash[[#This Row],[Returns]],0,0,-n_days*2)),"")</f>
        <v>0.18122761312072672</v>
      </c>
      <c r="G297">
        <f ca="1">IF(ISNUMBER(TradeDash[[#This Row],[2n day Sharpe]]),AVERAGE(TradeDash[[#This Row],[n day Sharpe]:[2n day Sharpe]]),"")</f>
        <v>0.16501054708772134</v>
      </c>
      <c r="H297">
        <f ca="1">IF(ISNUMBER(TradeDash[[#This Row],[Sharpe Average]]),IF(TradeDash[[#This Row],[Sharpe Average]]&gt;$G$1,1,0),"")</f>
        <v>1</v>
      </c>
      <c r="I297" s="2">
        <f ca="1">IF(ISNUMBER(TradeDash[[#This Row],[Signal]]),MAX(IF(AND(TradeDash[[#This Row],[Signal]]=1,I296&lt;1),I296+$E$1,IF(AND(TradeDash[[#This Row],[Signal]]=0,I296&gt;0),I296-$E$1,IF(AND(TradeDash[[#This Row],[Signal]]=1,I296=1),I296,IF(AND(TradeDash[[#This Row],[Signal]]=0,I296=0),I296,0)))),0),"")</f>
        <v>1</v>
      </c>
      <c r="J297" s="3">
        <f ca="1">IF(ISNUMBER(TradeDash[[#This Row],[Position]]),TradeDash[[#This Row],[Position]]*D298,"")</f>
        <v>1.4220148972989399E-2</v>
      </c>
      <c r="K297" s="7">
        <f ca="1">K296*IFERROR(1+TradeDash[[#This Row],[Port Return]],1)</f>
        <v>902942.36973336199</v>
      </c>
      <c r="L297" s="7">
        <f ca="1">IF(ISNUMBER(TradeDash[[#This Row],[Port Return]]),L296*(1+TradeDash[[#This Row],[Returns]]),L296)</f>
        <v>845214.62639109627</v>
      </c>
    </row>
    <row r="298" spans="1:12" x14ac:dyDescent="0.35">
      <c r="A298" s="1">
        <v>36913</v>
      </c>
      <c r="B298" s="16">
        <f>YEAR(TradeDash[[#This Row],[Date]])</f>
        <v>2001</v>
      </c>
      <c r="C298">
        <v>1348</v>
      </c>
      <c r="D298" s="3">
        <f>IFERROR(TradeDash[[#This Row],[Nifty]]/C297-1,"")</f>
        <v>1.4220148972989399E-2</v>
      </c>
      <c r="E298">
        <f ca="1">IFERROR(AVERAGE(OFFSET(TradeDash[[#This Row],[Returns]],0,0,-n_days))/STDEV(OFFSET(TradeDash[[#This Row],[Returns]],0,0,-n_days)),"")</f>
        <v>0.33908630396637529</v>
      </c>
      <c r="F298">
        <f ca="1">IFERROR(AVERAGE(OFFSET(TradeDash[[#This Row],[Returns]],0,0,-n_days*2))/STDEV(OFFSET(TradeDash[[#This Row],[Returns]],0,0,-n_days*2)),"")</f>
        <v>0.19258719053051535</v>
      </c>
      <c r="G298">
        <f ca="1">IF(ISNUMBER(TradeDash[[#This Row],[2n day Sharpe]]),AVERAGE(TradeDash[[#This Row],[n day Sharpe]:[2n day Sharpe]]),"")</f>
        <v>0.2658367472484453</v>
      </c>
      <c r="H298">
        <f ca="1">IF(ISNUMBER(TradeDash[[#This Row],[Sharpe Average]]),IF(TradeDash[[#This Row],[Sharpe Average]]&gt;$G$1,1,0),"")</f>
        <v>1</v>
      </c>
      <c r="I298" s="2">
        <f ca="1">IF(ISNUMBER(TradeDash[[#This Row],[Signal]]),MAX(IF(AND(TradeDash[[#This Row],[Signal]]=1,I297&lt;1),I297+$E$1,IF(AND(TradeDash[[#This Row],[Signal]]=0,I297&gt;0),I297-$E$1,IF(AND(TradeDash[[#This Row],[Signal]]=1,I297=1),I297,IF(AND(TradeDash[[#This Row],[Signal]]=0,I297=0),I297,0)))),0),"")</f>
        <v>1</v>
      </c>
      <c r="J298" s="3">
        <f ca="1">IF(ISNUMBER(TradeDash[[#This Row],[Position]]),TradeDash[[#This Row],[Position]]*D299,"")</f>
        <v>5.3412462908011271E-3</v>
      </c>
      <c r="K298" s="7">
        <f ca="1">K297*IFERROR(1+TradeDash[[#This Row],[Port Return]],1)</f>
        <v>907765.20731650747</v>
      </c>
      <c r="L298" s="7">
        <f ca="1">IF(ISNUMBER(TradeDash[[#This Row],[Port Return]]),L297*(1+TradeDash[[#This Row],[Returns]]),L297)</f>
        <v>857233.70429252728</v>
      </c>
    </row>
    <row r="299" spans="1:12" x14ac:dyDescent="0.35">
      <c r="A299" s="1">
        <v>36914</v>
      </c>
      <c r="B299" s="16">
        <f>YEAR(TradeDash[[#This Row],[Date]])</f>
        <v>2001</v>
      </c>
      <c r="C299">
        <v>1355.2</v>
      </c>
      <c r="D299" s="3">
        <f>IFERROR(TradeDash[[#This Row],[Nifty]]/C298-1,"")</f>
        <v>5.3412462908011271E-3</v>
      </c>
      <c r="E299">
        <f ca="1">IFERROR(AVERAGE(OFFSET(TradeDash[[#This Row],[Returns]],0,0,-n_days))/STDEV(OFFSET(TradeDash[[#This Row],[Returns]],0,0,-n_days)),"")</f>
        <v>0.54578117484743871</v>
      </c>
      <c r="F299">
        <f ca="1">IFERROR(AVERAGE(OFFSET(TradeDash[[#This Row],[Returns]],0,0,-n_days*2))/STDEV(OFFSET(TradeDash[[#This Row],[Returns]],0,0,-n_days*2)),"")</f>
        <v>0.16420610451355153</v>
      </c>
      <c r="G299">
        <f ca="1">IF(ISNUMBER(TradeDash[[#This Row],[2n day Sharpe]]),AVERAGE(TradeDash[[#This Row],[n day Sharpe]:[2n day Sharpe]]),"")</f>
        <v>0.35499363968049513</v>
      </c>
      <c r="H299">
        <f ca="1">IF(ISNUMBER(TradeDash[[#This Row],[Sharpe Average]]),IF(TradeDash[[#This Row],[Sharpe Average]]&gt;$G$1,1,0),"")</f>
        <v>1</v>
      </c>
      <c r="I299" s="2">
        <f ca="1">IF(ISNUMBER(TradeDash[[#This Row],[Signal]]),MAX(IF(AND(TradeDash[[#This Row],[Signal]]=1,I298&lt;1),I298+$E$1,IF(AND(TradeDash[[#This Row],[Signal]]=0,I298&gt;0),I298-$E$1,IF(AND(TradeDash[[#This Row],[Signal]]=1,I298=1),I298,IF(AND(TradeDash[[#This Row],[Signal]]=0,I298=0),I298,0)))),0),"")</f>
        <v>1</v>
      </c>
      <c r="J299" s="3">
        <f ca="1">IF(ISNUMBER(TradeDash[[#This Row],[Position]]),TradeDash[[#This Row],[Position]]*D300,"")</f>
        <v>7.9324085005902933E-3</v>
      </c>
      <c r="K299" s="7">
        <f ca="1">K298*IFERROR(1+TradeDash[[#This Row],[Port Return]],1)</f>
        <v>914965.97176356509</v>
      </c>
      <c r="L299" s="7">
        <f ca="1">IF(ISNUMBER(TradeDash[[#This Row],[Port Return]]),L298*(1+TradeDash[[#This Row],[Returns]]),L298)</f>
        <v>861812.40063592943</v>
      </c>
    </row>
    <row r="300" spans="1:12" x14ac:dyDescent="0.35">
      <c r="A300" s="1">
        <v>36915</v>
      </c>
      <c r="B300" s="16">
        <f>YEAR(TradeDash[[#This Row],[Date]])</f>
        <v>2001</v>
      </c>
      <c r="C300">
        <v>1365.95</v>
      </c>
      <c r="D300" s="3">
        <f>IFERROR(TradeDash[[#This Row],[Nifty]]/C299-1,"")</f>
        <v>7.9324085005902933E-3</v>
      </c>
      <c r="E300">
        <f ca="1">IFERROR(AVERAGE(OFFSET(TradeDash[[#This Row],[Returns]],0,0,-n_days))/STDEV(OFFSET(TradeDash[[#This Row],[Returns]],0,0,-n_days)),"")</f>
        <v>0.52657782816418885</v>
      </c>
      <c r="F300">
        <f ca="1">IFERROR(AVERAGE(OFFSET(TradeDash[[#This Row],[Returns]],0,0,-n_days*2))/STDEV(OFFSET(TradeDash[[#This Row],[Returns]],0,0,-n_days*2)),"")</f>
        <v>0.15026276152985082</v>
      </c>
      <c r="G300">
        <f ca="1">IF(ISNUMBER(TradeDash[[#This Row],[2n day Sharpe]]),AVERAGE(TradeDash[[#This Row],[n day Sharpe]:[2n day Sharpe]]),"")</f>
        <v>0.33842029484701985</v>
      </c>
      <c r="H300">
        <f ca="1">IF(ISNUMBER(TradeDash[[#This Row],[Sharpe Average]]),IF(TradeDash[[#This Row],[Sharpe Average]]&gt;$G$1,1,0),"")</f>
        <v>1</v>
      </c>
      <c r="I300" s="2">
        <f ca="1">IF(ISNUMBER(TradeDash[[#This Row],[Signal]]),MAX(IF(AND(TradeDash[[#This Row],[Signal]]=1,I299&lt;1),I299+$E$1,IF(AND(TradeDash[[#This Row],[Signal]]=0,I299&gt;0),I299-$E$1,IF(AND(TradeDash[[#This Row],[Signal]]=1,I299=1),I299,IF(AND(TradeDash[[#This Row],[Signal]]=0,I299=0),I299,0)))),0),"")</f>
        <v>1</v>
      </c>
      <c r="J300" s="3">
        <f ca="1">IF(ISNUMBER(TradeDash[[#This Row],[Position]]),TradeDash[[#This Row],[Position]]*D301,"")</f>
        <v>3.0381785570481323E-3</v>
      </c>
      <c r="K300" s="7">
        <f ca="1">K299*IFERROR(1+TradeDash[[#This Row],[Port Return]],1)</f>
        <v>917745.80175940588</v>
      </c>
      <c r="L300" s="7">
        <f ca="1">IF(ISNUMBER(TradeDash[[#This Row],[Port Return]]),L299*(1+TradeDash[[#This Row],[Returns]]),L299)</f>
        <v>868648.64864864806</v>
      </c>
    </row>
    <row r="301" spans="1:12" x14ac:dyDescent="0.35">
      <c r="A301" s="1">
        <v>36916</v>
      </c>
      <c r="B301" s="16">
        <f>YEAR(TradeDash[[#This Row],[Date]])</f>
        <v>2001</v>
      </c>
      <c r="C301">
        <v>1370.1</v>
      </c>
      <c r="D301" s="3">
        <f>IFERROR(TradeDash[[#This Row],[Nifty]]/C300-1,"")</f>
        <v>3.0381785570481323E-3</v>
      </c>
      <c r="E301">
        <f ca="1">IFERROR(AVERAGE(OFFSET(TradeDash[[#This Row],[Returns]],0,0,-n_days))/STDEV(OFFSET(TradeDash[[#This Row],[Returns]],0,0,-n_days)),"")</f>
        <v>0.47558863794606093</v>
      </c>
      <c r="F301">
        <f ca="1">IFERROR(AVERAGE(OFFSET(TradeDash[[#This Row],[Returns]],0,0,-n_days*2))/STDEV(OFFSET(TradeDash[[#This Row],[Returns]],0,0,-n_days*2)),"")</f>
        <v>0.17025099663557389</v>
      </c>
      <c r="G301">
        <f ca="1">IF(ISNUMBER(TradeDash[[#This Row],[2n day Sharpe]]),AVERAGE(TradeDash[[#This Row],[n day Sharpe]:[2n day Sharpe]]),"")</f>
        <v>0.32291981729081742</v>
      </c>
      <c r="H301">
        <f ca="1">IF(ISNUMBER(TradeDash[[#This Row],[Sharpe Average]]),IF(TradeDash[[#This Row],[Sharpe Average]]&gt;$G$1,1,0),"")</f>
        <v>1</v>
      </c>
      <c r="I301" s="2">
        <f ca="1">IF(ISNUMBER(TradeDash[[#This Row],[Signal]]),MAX(IF(AND(TradeDash[[#This Row],[Signal]]=1,I300&lt;1),I300+$E$1,IF(AND(TradeDash[[#This Row],[Signal]]=0,I300&gt;0),I300-$E$1,IF(AND(TradeDash[[#This Row],[Signal]]=1,I300=1),I300,IF(AND(TradeDash[[#This Row],[Signal]]=0,I300=0),I300,0)))),0),"")</f>
        <v>1</v>
      </c>
      <c r="J301" s="3">
        <f ca="1">IF(ISNUMBER(TradeDash[[#This Row],[Position]]),TradeDash[[#This Row],[Position]]*D302,"")</f>
        <v>-2.0472958178235134E-2</v>
      </c>
      <c r="K301" s="7">
        <f ca="1">K300*IFERROR(1+TradeDash[[#This Row],[Port Return]],1)</f>
        <v>898956.83034173469</v>
      </c>
      <c r="L301" s="7">
        <f ca="1">IF(ISNUMBER(TradeDash[[#This Row],[Port Return]]),L300*(1+TradeDash[[#This Row],[Returns]]),L300)</f>
        <v>871287.75834658125</v>
      </c>
    </row>
    <row r="302" spans="1:12" x14ac:dyDescent="0.35">
      <c r="A302" s="1">
        <v>36920</v>
      </c>
      <c r="B302" s="16">
        <f>YEAR(TradeDash[[#This Row],[Date]])</f>
        <v>2001</v>
      </c>
      <c r="C302">
        <v>1342.05</v>
      </c>
      <c r="D302" s="3">
        <f>IFERROR(TradeDash[[#This Row],[Nifty]]/C301-1,"")</f>
        <v>-2.0472958178235134E-2</v>
      </c>
      <c r="E302">
        <f ca="1">IFERROR(AVERAGE(OFFSET(TradeDash[[#This Row],[Returns]],0,0,-n_days))/STDEV(OFFSET(TradeDash[[#This Row],[Returns]],0,0,-n_days)),"")</f>
        <v>0.27518578675709854</v>
      </c>
      <c r="F302">
        <f ca="1">IFERROR(AVERAGE(OFFSET(TradeDash[[#This Row],[Returns]],0,0,-n_days*2))/STDEV(OFFSET(TradeDash[[#This Row],[Returns]],0,0,-n_days*2)),"")</f>
        <v>0.1178175547353229</v>
      </c>
      <c r="G302">
        <f ca="1">IF(ISNUMBER(TradeDash[[#This Row],[2n day Sharpe]]),AVERAGE(TradeDash[[#This Row],[n day Sharpe]:[2n day Sharpe]]),"")</f>
        <v>0.19650167074621072</v>
      </c>
      <c r="H302">
        <f ca="1">IF(ISNUMBER(TradeDash[[#This Row],[Sharpe Average]]),IF(TradeDash[[#This Row],[Sharpe Average]]&gt;$G$1,1,0),"")</f>
        <v>1</v>
      </c>
      <c r="I302" s="2">
        <f ca="1">IF(ISNUMBER(TradeDash[[#This Row],[Signal]]),MAX(IF(AND(TradeDash[[#This Row],[Signal]]=1,I301&lt;1),I301+$E$1,IF(AND(TradeDash[[#This Row],[Signal]]=0,I301&gt;0),I301-$E$1,IF(AND(TradeDash[[#This Row],[Signal]]=1,I301=1),I301,IF(AND(TradeDash[[#This Row],[Signal]]=0,I301=0),I301,0)))),0),"")</f>
        <v>1</v>
      </c>
      <c r="J302" s="3">
        <f ca="1">IF(ISNUMBER(TradeDash[[#This Row],[Position]]),TradeDash[[#This Row],[Position]]*D303,"")</f>
        <v>2.8054096345143664E-2</v>
      </c>
      <c r="K302" s="7">
        <f ca="1">K301*IFERROR(1+TradeDash[[#This Row],[Port Return]],1)</f>
        <v>924176.25187026663</v>
      </c>
      <c r="L302" s="7">
        <f ca="1">IF(ISNUMBER(TradeDash[[#This Row],[Port Return]]),L301*(1+TradeDash[[#This Row],[Returns]]),L301)</f>
        <v>853449.9205087435</v>
      </c>
    </row>
    <row r="303" spans="1:12" x14ac:dyDescent="0.35">
      <c r="A303" s="1">
        <v>36921</v>
      </c>
      <c r="B303" s="16">
        <f>YEAR(TradeDash[[#This Row],[Date]])</f>
        <v>2001</v>
      </c>
      <c r="C303">
        <v>1379.7</v>
      </c>
      <c r="D303" s="3">
        <f>IFERROR(TradeDash[[#This Row],[Nifty]]/C302-1,"")</f>
        <v>2.8054096345143664E-2</v>
      </c>
      <c r="E303">
        <f ca="1">IFERROR(AVERAGE(OFFSET(TradeDash[[#This Row],[Returns]],0,0,-n_days))/STDEV(OFFSET(TradeDash[[#This Row],[Returns]],0,0,-n_days)),"")</f>
        <v>0.39712440678110994</v>
      </c>
      <c r="F303">
        <f ca="1">IFERROR(AVERAGE(OFFSET(TradeDash[[#This Row],[Returns]],0,0,-n_days*2))/STDEV(OFFSET(TradeDash[[#This Row],[Returns]],0,0,-n_days*2)),"")</f>
        <v>0.15262795836182788</v>
      </c>
      <c r="G303">
        <f ca="1">IF(ISNUMBER(TradeDash[[#This Row],[2n day Sharpe]]),AVERAGE(TradeDash[[#This Row],[n day Sharpe]:[2n day Sharpe]]),"")</f>
        <v>0.2748761825714689</v>
      </c>
      <c r="H303">
        <f ca="1">IF(ISNUMBER(TradeDash[[#This Row],[Sharpe Average]]),IF(TradeDash[[#This Row],[Sharpe Average]]&gt;$G$1,1,0),"")</f>
        <v>1</v>
      </c>
      <c r="I303" s="2">
        <f ca="1">IF(ISNUMBER(TradeDash[[#This Row],[Signal]]),MAX(IF(AND(TradeDash[[#This Row],[Signal]]=1,I302&lt;1),I302+$E$1,IF(AND(TradeDash[[#This Row],[Signal]]=0,I302&gt;0),I302-$E$1,IF(AND(TradeDash[[#This Row],[Signal]]=1,I302=1),I302,IF(AND(TradeDash[[#This Row],[Signal]]=0,I302=0),I302,0)))),0),"")</f>
        <v>1</v>
      </c>
      <c r="J303" s="3">
        <f ca="1">IF(ISNUMBER(TradeDash[[#This Row],[Position]]),TradeDash[[#This Row],[Position]]*D304,"")</f>
        <v>-5.7983619627455241E-3</v>
      </c>
      <c r="K303" s="7">
        <f ca="1">K302*IFERROR(1+TradeDash[[#This Row],[Port Return]],1)</f>
        <v>918817.54344454932</v>
      </c>
      <c r="L303" s="7">
        <f ca="1">IF(ISNUMBER(TradeDash[[#This Row],[Port Return]]),L302*(1+TradeDash[[#This Row],[Returns]]),L302)</f>
        <v>877392.68680445093</v>
      </c>
    </row>
    <row r="304" spans="1:12" x14ac:dyDescent="0.35">
      <c r="A304" s="1">
        <v>36922</v>
      </c>
      <c r="B304" s="16">
        <f>YEAR(TradeDash[[#This Row],[Date]])</f>
        <v>2001</v>
      </c>
      <c r="C304">
        <v>1371.7</v>
      </c>
      <c r="D304" s="3">
        <f>IFERROR(TradeDash[[#This Row],[Nifty]]/C303-1,"")</f>
        <v>-5.7983619627455241E-3</v>
      </c>
      <c r="E304">
        <f ca="1">IFERROR(AVERAGE(OFFSET(TradeDash[[#This Row],[Returns]],0,0,-n_days))/STDEV(OFFSET(TradeDash[[#This Row],[Returns]],0,0,-n_days)),"")</f>
        <v>0.31559947043722669</v>
      </c>
      <c r="F304">
        <f ca="1">IFERROR(AVERAGE(OFFSET(TradeDash[[#This Row],[Returns]],0,0,-n_days*2))/STDEV(OFFSET(TradeDash[[#This Row],[Returns]],0,0,-n_days*2)),"")</f>
        <v>0.14210091400719982</v>
      </c>
      <c r="G304">
        <f ca="1">IF(ISNUMBER(TradeDash[[#This Row],[2n day Sharpe]]),AVERAGE(TradeDash[[#This Row],[n day Sharpe]:[2n day Sharpe]]),"")</f>
        <v>0.22885019222221326</v>
      </c>
      <c r="H304">
        <f ca="1">IF(ISNUMBER(TradeDash[[#This Row],[Sharpe Average]]),IF(TradeDash[[#This Row],[Sharpe Average]]&gt;$G$1,1,0),"")</f>
        <v>1</v>
      </c>
      <c r="I304" s="2">
        <f ca="1">IF(ISNUMBER(TradeDash[[#This Row],[Signal]]),MAX(IF(AND(TradeDash[[#This Row],[Signal]]=1,I303&lt;1),I303+$E$1,IF(AND(TradeDash[[#This Row],[Signal]]=0,I303&gt;0),I303-$E$1,IF(AND(TradeDash[[#This Row],[Signal]]=1,I303=1),I303,IF(AND(TradeDash[[#This Row],[Signal]]=0,I303=0),I303,0)))),0),"")</f>
        <v>1</v>
      </c>
      <c r="J304" s="3">
        <f ca="1">IF(ISNUMBER(TradeDash[[#This Row],[Position]]),TradeDash[[#This Row],[Position]]*D305,"")</f>
        <v>-9.1492308813879708E-3</v>
      </c>
      <c r="K304" s="7">
        <f ca="1">K303*IFERROR(1+TradeDash[[#This Row],[Port Return]],1)</f>
        <v>910411.06960170541</v>
      </c>
      <c r="L304" s="7">
        <f ca="1">IF(ISNUMBER(TradeDash[[#This Row],[Port Return]]),L303*(1+TradeDash[[#This Row],[Returns]]),L303)</f>
        <v>872305.2464228929</v>
      </c>
    </row>
    <row r="305" spans="1:12" x14ac:dyDescent="0.35">
      <c r="A305" s="1">
        <v>36923</v>
      </c>
      <c r="B305" s="16">
        <f>YEAR(TradeDash[[#This Row],[Date]])</f>
        <v>2001</v>
      </c>
      <c r="C305">
        <v>1359.15</v>
      </c>
      <c r="D305" s="3">
        <f>IFERROR(TradeDash[[#This Row],[Nifty]]/C304-1,"")</f>
        <v>-9.1492308813879708E-3</v>
      </c>
      <c r="E305">
        <f ca="1">IFERROR(AVERAGE(OFFSET(TradeDash[[#This Row],[Returns]],0,0,-n_days))/STDEV(OFFSET(TradeDash[[#This Row],[Returns]],0,0,-n_days)),"")</f>
        <v>0.21532451699072341</v>
      </c>
      <c r="F305">
        <f ca="1">IFERROR(AVERAGE(OFFSET(TradeDash[[#This Row],[Returns]],0,0,-n_days*2))/STDEV(OFFSET(TradeDash[[#This Row],[Returns]],0,0,-n_days*2)),"")</f>
        <v>0.11111595797750702</v>
      </c>
      <c r="G305">
        <f ca="1">IF(ISNUMBER(TradeDash[[#This Row],[2n day Sharpe]]),AVERAGE(TradeDash[[#This Row],[n day Sharpe]:[2n day Sharpe]]),"")</f>
        <v>0.16322023748411521</v>
      </c>
      <c r="H305">
        <f ca="1">IF(ISNUMBER(TradeDash[[#This Row],[Sharpe Average]]),IF(TradeDash[[#This Row],[Sharpe Average]]&gt;$G$1,1,0),"")</f>
        <v>1</v>
      </c>
      <c r="I305" s="2">
        <f ca="1">IF(ISNUMBER(TradeDash[[#This Row],[Signal]]),MAX(IF(AND(TradeDash[[#This Row],[Signal]]=1,I304&lt;1),I304+$E$1,IF(AND(TradeDash[[#This Row],[Signal]]=0,I304&gt;0),I304-$E$1,IF(AND(TradeDash[[#This Row],[Signal]]=1,I304=1),I304,IF(AND(TradeDash[[#This Row],[Signal]]=0,I304=0),I304,0)))),0),"")</f>
        <v>1</v>
      </c>
      <c r="J305" s="3">
        <f ca="1">IF(ISNUMBER(TradeDash[[#This Row],[Position]]),TradeDash[[#This Row],[Position]]*D306,"")</f>
        <v>1.4494353088327028E-2</v>
      </c>
      <c r="K305" s="7">
        <f ca="1">K304*IFERROR(1+TradeDash[[#This Row],[Port Return]],1)</f>
        <v>923606.88910003402</v>
      </c>
      <c r="L305" s="7">
        <f ca="1">IF(ISNUMBER(TradeDash[[#This Row],[Port Return]]),L304*(1+TradeDash[[#This Row],[Returns]]),L304)</f>
        <v>864324.3243243238</v>
      </c>
    </row>
    <row r="306" spans="1:12" x14ac:dyDescent="0.35">
      <c r="A306" s="1">
        <v>36924</v>
      </c>
      <c r="B306" s="16">
        <f>YEAR(TradeDash[[#This Row],[Date]])</f>
        <v>2001</v>
      </c>
      <c r="C306">
        <v>1378.85</v>
      </c>
      <c r="D306" s="3">
        <f>IFERROR(TradeDash[[#This Row],[Nifty]]/C305-1,"")</f>
        <v>1.4494353088327028E-2</v>
      </c>
      <c r="E306">
        <f ca="1">IFERROR(AVERAGE(OFFSET(TradeDash[[#This Row],[Returns]],0,0,-n_days))/STDEV(OFFSET(TradeDash[[#This Row],[Returns]],0,0,-n_days)),"")</f>
        <v>0.22113305649796605</v>
      </c>
      <c r="F306">
        <f ca="1">IFERROR(AVERAGE(OFFSET(TradeDash[[#This Row],[Returns]],0,0,-n_days*2))/STDEV(OFFSET(TradeDash[[#This Row],[Returns]],0,0,-n_days*2)),"")</f>
        <v>0.11725105928507464</v>
      </c>
      <c r="G306">
        <f ca="1">IF(ISNUMBER(TradeDash[[#This Row],[2n day Sharpe]]),AVERAGE(TradeDash[[#This Row],[n day Sharpe]:[2n day Sharpe]]),"")</f>
        <v>0.16919205789152034</v>
      </c>
      <c r="H306">
        <f ca="1">IF(ISNUMBER(TradeDash[[#This Row],[Sharpe Average]]),IF(TradeDash[[#This Row],[Sharpe Average]]&gt;$G$1,1,0),"")</f>
        <v>1</v>
      </c>
      <c r="I306" s="2">
        <f ca="1">IF(ISNUMBER(TradeDash[[#This Row],[Signal]]),MAX(IF(AND(TradeDash[[#This Row],[Signal]]=1,I305&lt;1),I305+$E$1,IF(AND(TradeDash[[#This Row],[Signal]]=0,I305&gt;0),I305-$E$1,IF(AND(TradeDash[[#This Row],[Signal]]=1,I305=1),I305,IF(AND(TradeDash[[#This Row],[Signal]]=0,I305=0),I305,0)))),0),"")</f>
        <v>1</v>
      </c>
      <c r="J306" s="3">
        <f ca="1">IF(ISNUMBER(TradeDash[[#This Row],[Position]]),TradeDash[[#This Row],[Position]]*D307,"")</f>
        <v>2.7196576857526633E-3</v>
      </c>
      <c r="K306" s="7">
        <f ca="1">K305*IFERROR(1+TradeDash[[#This Row],[Port Return]],1)</f>
        <v>926118.78367458901</v>
      </c>
      <c r="L306" s="7">
        <f ca="1">IF(ISNUMBER(TradeDash[[#This Row],[Port Return]]),L305*(1+TradeDash[[#This Row],[Returns]]),L305)</f>
        <v>876852.14626391022</v>
      </c>
    </row>
    <row r="307" spans="1:12" x14ac:dyDescent="0.35">
      <c r="A307" s="1">
        <v>36927</v>
      </c>
      <c r="B307" s="16">
        <f>YEAR(TradeDash[[#This Row],[Date]])</f>
        <v>2001</v>
      </c>
      <c r="C307">
        <v>1382.6</v>
      </c>
      <c r="D307" s="3">
        <f>IFERROR(TradeDash[[#This Row],[Nifty]]/C306-1,"")</f>
        <v>2.7196576857526633E-3</v>
      </c>
      <c r="E307">
        <f ca="1">IFERROR(AVERAGE(OFFSET(TradeDash[[#This Row],[Returns]],0,0,-n_days))/STDEV(OFFSET(TradeDash[[#This Row],[Returns]],0,0,-n_days)),"")</f>
        <v>0.17626451374527399</v>
      </c>
      <c r="F307">
        <f ca="1">IFERROR(AVERAGE(OFFSET(TradeDash[[#This Row],[Returns]],0,0,-n_days*2))/STDEV(OFFSET(TradeDash[[#This Row],[Returns]],0,0,-n_days*2)),"")</f>
        <v>0.1166643022958174</v>
      </c>
      <c r="G307">
        <f ca="1">IF(ISNUMBER(TradeDash[[#This Row],[2n day Sharpe]]),AVERAGE(TradeDash[[#This Row],[n day Sharpe]:[2n day Sharpe]]),"")</f>
        <v>0.14646440802054569</v>
      </c>
      <c r="H307">
        <f ca="1">IF(ISNUMBER(TradeDash[[#This Row],[Sharpe Average]]),IF(TradeDash[[#This Row],[Sharpe Average]]&gt;$G$1,1,0),"")</f>
        <v>1</v>
      </c>
      <c r="I307" s="2">
        <f ca="1">IF(ISNUMBER(TradeDash[[#This Row],[Signal]]),MAX(IF(AND(TradeDash[[#This Row],[Signal]]=1,I306&lt;1),I306+$E$1,IF(AND(TradeDash[[#This Row],[Signal]]=0,I306&gt;0),I306-$E$1,IF(AND(TradeDash[[#This Row],[Signal]]=1,I306=1),I306,IF(AND(TradeDash[[#This Row],[Signal]]=0,I306=0),I306,0)))),0),"")</f>
        <v>1</v>
      </c>
      <c r="J307" s="3">
        <f ca="1">IF(ISNUMBER(TradeDash[[#This Row],[Position]]),TradeDash[[#This Row],[Position]]*D308,"")</f>
        <v>3.2547374511788796E-3</v>
      </c>
      <c r="K307" s="7">
        <f ca="1">K306*IFERROR(1+TradeDash[[#This Row],[Port Return]],1)</f>
        <v>929133.05716405495</v>
      </c>
      <c r="L307" s="7">
        <f ca="1">IF(ISNUMBER(TradeDash[[#This Row],[Port Return]]),L306*(1+TradeDash[[#This Row],[Returns]]),L306)</f>
        <v>879236.88394276553</v>
      </c>
    </row>
    <row r="308" spans="1:12" x14ac:dyDescent="0.35">
      <c r="A308" s="1">
        <v>36928</v>
      </c>
      <c r="B308" s="16">
        <f>YEAR(TradeDash[[#This Row],[Date]])</f>
        <v>2001</v>
      </c>
      <c r="C308">
        <v>1387.1</v>
      </c>
      <c r="D308" s="3">
        <f>IFERROR(TradeDash[[#This Row],[Nifty]]/C307-1,"")</f>
        <v>3.2547374511788796E-3</v>
      </c>
      <c r="E308">
        <f ca="1">IFERROR(AVERAGE(OFFSET(TradeDash[[#This Row],[Returns]],0,0,-n_days))/STDEV(OFFSET(TradeDash[[#This Row],[Returns]],0,0,-n_days)),"")</f>
        <v>0.25896827277043949</v>
      </c>
      <c r="F308">
        <f ca="1">IFERROR(AVERAGE(OFFSET(TradeDash[[#This Row],[Returns]],0,0,-n_days*2))/STDEV(OFFSET(TradeDash[[#This Row],[Returns]],0,0,-n_days*2)),"")</f>
        <v>0.10717149792772646</v>
      </c>
      <c r="G308">
        <f ca="1">IF(ISNUMBER(TradeDash[[#This Row],[2n day Sharpe]]),AVERAGE(TradeDash[[#This Row],[n day Sharpe]:[2n day Sharpe]]),"")</f>
        <v>0.18306988534908297</v>
      </c>
      <c r="H308">
        <f ca="1">IF(ISNUMBER(TradeDash[[#This Row],[Sharpe Average]]),IF(TradeDash[[#This Row],[Sharpe Average]]&gt;$G$1,1,0),"")</f>
        <v>1</v>
      </c>
      <c r="I308" s="2">
        <f ca="1">IF(ISNUMBER(TradeDash[[#This Row],[Signal]]),MAX(IF(AND(TradeDash[[#This Row],[Signal]]=1,I307&lt;1),I307+$E$1,IF(AND(TradeDash[[#This Row],[Signal]]=0,I307&gt;0),I307-$E$1,IF(AND(TradeDash[[#This Row],[Signal]]=1,I307=1),I307,IF(AND(TradeDash[[#This Row],[Signal]]=0,I307=0),I307,0)))),0),"")</f>
        <v>1</v>
      </c>
      <c r="J308" s="3">
        <f ca="1">IF(ISNUMBER(TradeDash[[#This Row],[Position]]),TradeDash[[#This Row],[Position]]*D309,"")</f>
        <v>-1.1751135462475637E-2</v>
      </c>
      <c r="K308" s="7">
        <f ca="1">K307*IFERROR(1+TradeDash[[#This Row],[Port Return]],1)</f>
        <v>918214.68874665606</v>
      </c>
      <c r="L308" s="7">
        <f ca="1">IF(ISNUMBER(TradeDash[[#This Row],[Port Return]]),L307*(1+TradeDash[[#This Row],[Returns]]),L307)</f>
        <v>882098.5691573919</v>
      </c>
    </row>
    <row r="309" spans="1:12" x14ac:dyDescent="0.35">
      <c r="A309" s="1">
        <v>36929</v>
      </c>
      <c r="B309" s="16">
        <f>YEAR(TradeDash[[#This Row],[Date]])</f>
        <v>2001</v>
      </c>
      <c r="C309">
        <v>1370.8</v>
      </c>
      <c r="D309" s="3">
        <f>IFERROR(TradeDash[[#This Row],[Nifty]]/C308-1,"")</f>
        <v>-1.1751135462475637E-2</v>
      </c>
      <c r="E309">
        <f ca="1">IFERROR(AVERAGE(OFFSET(TradeDash[[#This Row],[Returns]],0,0,-n_days))/STDEV(OFFSET(TradeDash[[#This Row],[Returns]],0,0,-n_days)),"")</f>
        <v>0.19160713814466188</v>
      </c>
      <c r="F309">
        <f ca="1">IFERROR(AVERAGE(OFFSET(TradeDash[[#This Row],[Returns]],0,0,-n_days*2))/STDEV(OFFSET(TradeDash[[#This Row],[Returns]],0,0,-n_days*2)),"")</f>
        <v>5.9497803118043917E-2</v>
      </c>
      <c r="G309">
        <f ca="1">IF(ISNUMBER(TradeDash[[#This Row],[2n day Sharpe]]),AVERAGE(TradeDash[[#This Row],[n day Sharpe]:[2n day Sharpe]]),"")</f>
        <v>0.12555247063135289</v>
      </c>
      <c r="H309">
        <f ca="1">IF(ISNUMBER(TradeDash[[#This Row],[Sharpe Average]]),IF(TradeDash[[#This Row],[Sharpe Average]]&gt;$G$1,1,0),"")</f>
        <v>1</v>
      </c>
      <c r="I309" s="2">
        <f ca="1">IF(ISNUMBER(TradeDash[[#This Row],[Signal]]),MAX(IF(AND(TradeDash[[#This Row],[Signal]]=1,I308&lt;1),I308+$E$1,IF(AND(TradeDash[[#This Row],[Signal]]=0,I308&gt;0),I308-$E$1,IF(AND(TradeDash[[#This Row],[Signal]]=1,I308=1),I308,IF(AND(TradeDash[[#This Row],[Signal]]=0,I308=0),I308,0)))),0),"")</f>
        <v>1</v>
      </c>
      <c r="J309" s="3">
        <f ca="1">IF(ISNUMBER(TradeDash[[#This Row],[Position]]),TradeDash[[#This Row],[Position]]*D310,"")</f>
        <v>1.8018675226145309E-2</v>
      </c>
      <c r="K309" s="7">
        <f ca="1">K308*IFERROR(1+TradeDash[[#This Row],[Port Return]],1)</f>
        <v>934759.70101105818</v>
      </c>
      <c r="L309" s="7">
        <f ca="1">IF(ISNUMBER(TradeDash[[#This Row],[Port Return]]),L308*(1+TradeDash[[#This Row],[Returns]]),L308)</f>
        <v>871732.90937996749</v>
      </c>
    </row>
    <row r="310" spans="1:12" x14ac:dyDescent="0.35">
      <c r="A310" s="1">
        <v>36930</v>
      </c>
      <c r="B310" s="16">
        <f>YEAR(TradeDash[[#This Row],[Date]])</f>
        <v>2001</v>
      </c>
      <c r="C310">
        <v>1395.5</v>
      </c>
      <c r="D310" s="3">
        <f>IFERROR(TradeDash[[#This Row],[Nifty]]/C309-1,"")</f>
        <v>1.8018675226145309E-2</v>
      </c>
      <c r="E310">
        <f ca="1">IFERROR(AVERAGE(OFFSET(TradeDash[[#This Row],[Returns]],0,0,-n_days))/STDEV(OFFSET(TradeDash[[#This Row],[Returns]],0,0,-n_days)),"")</f>
        <v>0.36329487423901913</v>
      </c>
      <c r="F310">
        <f ca="1">IFERROR(AVERAGE(OFFSET(TradeDash[[#This Row],[Returns]],0,0,-n_days*2))/STDEV(OFFSET(TradeDash[[#This Row],[Returns]],0,0,-n_days*2)),"")</f>
        <v>8.934742749113822E-2</v>
      </c>
      <c r="G310">
        <f ca="1">IF(ISNUMBER(TradeDash[[#This Row],[2n day Sharpe]]),AVERAGE(TradeDash[[#This Row],[n day Sharpe]:[2n day Sharpe]]),"")</f>
        <v>0.22632115086507867</v>
      </c>
      <c r="H310">
        <f ca="1">IF(ISNUMBER(TradeDash[[#This Row],[Sharpe Average]]),IF(TradeDash[[#This Row],[Sharpe Average]]&gt;$G$1,1,0),"")</f>
        <v>1</v>
      </c>
      <c r="I310" s="2">
        <f ca="1">IF(ISNUMBER(TradeDash[[#This Row],[Signal]]),MAX(IF(AND(TradeDash[[#This Row],[Signal]]=1,I309&lt;1),I309+$E$1,IF(AND(TradeDash[[#This Row],[Signal]]=0,I309&gt;0),I309-$E$1,IF(AND(TradeDash[[#This Row],[Signal]]=1,I309=1),I309,IF(AND(TradeDash[[#This Row],[Signal]]=0,I309=0),I309,0)))),0),"")</f>
        <v>1</v>
      </c>
      <c r="J310" s="3">
        <f ca="1">IF(ISNUMBER(TradeDash[[#This Row],[Position]]),TradeDash[[#This Row],[Position]]*D311,"")</f>
        <v>7.3092081691150668E-3</v>
      </c>
      <c r="K310" s="7">
        <f ca="1">K309*IFERROR(1+TradeDash[[#This Row],[Port Return]],1)</f>
        <v>941592.0542538478</v>
      </c>
      <c r="L310" s="7">
        <f ca="1">IF(ISNUMBER(TradeDash[[#This Row],[Port Return]]),L309*(1+TradeDash[[#This Row],[Returns]]),L309)</f>
        <v>887440.38155802793</v>
      </c>
    </row>
    <row r="311" spans="1:12" x14ac:dyDescent="0.35">
      <c r="A311" s="1">
        <v>36931</v>
      </c>
      <c r="B311" s="16">
        <f>YEAR(TradeDash[[#This Row],[Date]])</f>
        <v>2001</v>
      </c>
      <c r="C311">
        <v>1405.7</v>
      </c>
      <c r="D311" s="3">
        <f>IFERROR(TradeDash[[#This Row],[Nifty]]/C310-1,"")</f>
        <v>7.3092081691150668E-3</v>
      </c>
      <c r="E311">
        <f ca="1">IFERROR(AVERAGE(OFFSET(TradeDash[[#This Row],[Returns]],0,0,-n_days))/STDEV(OFFSET(TradeDash[[#This Row],[Returns]],0,0,-n_days)),"")</f>
        <v>0.42713459362066392</v>
      </c>
      <c r="F311">
        <f ca="1">IFERROR(AVERAGE(OFFSET(TradeDash[[#This Row],[Returns]],0,0,-n_days*2))/STDEV(OFFSET(TradeDash[[#This Row],[Returns]],0,0,-n_days*2)),"")</f>
        <v>7.5007070343202822E-2</v>
      </c>
      <c r="G311">
        <f ca="1">IF(ISNUMBER(TradeDash[[#This Row],[2n day Sharpe]]),AVERAGE(TradeDash[[#This Row],[n day Sharpe]:[2n day Sharpe]]),"")</f>
        <v>0.25107083198193336</v>
      </c>
      <c r="H311">
        <f ca="1">IF(ISNUMBER(TradeDash[[#This Row],[Sharpe Average]]),IF(TradeDash[[#This Row],[Sharpe Average]]&gt;$G$1,1,0),"")</f>
        <v>1</v>
      </c>
      <c r="I311" s="2">
        <f ca="1">IF(ISNUMBER(TradeDash[[#This Row],[Signal]]),MAX(IF(AND(TradeDash[[#This Row],[Signal]]=1,I310&lt;1),I310+$E$1,IF(AND(TradeDash[[#This Row],[Signal]]=0,I310&gt;0),I310-$E$1,IF(AND(TradeDash[[#This Row],[Signal]]=1,I310=1),I310,IF(AND(TradeDash[[#This Row],[Signal]]=0,I310=0),I310,0)))),0),"")</f>
        <v>1</v>
      </c>
      <c r="J311" s="3">
        <f ca="1">IF(ISNUMBER(TradeDash[[#This Row],[Position]]),TradeDash[[#This Row],[Position]]*D312,"")</f>
        <v>-2.4898627018566932E-3</v>
      </c>
      <c r="K311" s="7">
        <f ca="1">K310*IFERROR(1+TradeDash[[#This Row],[Port Return]],1)</f>
        <v>939247.61931759655</v>
      </c>
      <c r="L311" s="7">
        <f ca="1">IF(ISNUMBER(TradeDash[[#This Row],[Port Return]]),L310*(1+TradeDash[[#This Row],[Returns]]),L310)</f>
        <v>893926.86804451444</v>
      </c>
    </row>
    <row r="312" spans="1:12" x14ac:dyDescent="0.35">
      <c r="A312" s="1">
        <v>36934</v>
      </c>
      <c r="B312" s="16">
        <f>YEAR(TradeDash[[#This Row],[Date]])</f>
        <v>2001</v>
      </c>
      <c r="C312">
        <v>1402.2</v>
      </c>
      <c r="D312" s="3">
        <f>IFERROR(TradeDash[[#This Row],[Nifty]]/C311-1,"")</f>
        <v>-2.4898627018566932E-3</v>
      </c>
      <c r="E312">
        <f ca="1">IFERROR(AVERAGE(OFFSET(TradeDash[[#This Row],[Returns]],0,0,-n_days))/STDEV(OFFSET(TradeDash[[#This Row],[Returns]],0,0,-n_days)),"")</f>
        <v>0.38945680743852806</v>
      </c>
      <c r="F312">
        <f ca="1">IFERROR(AVERAGE(OFFSET(TradeDash[[#This Row],[Returns]],0,0,-n_days*2))/STDEV(OFFSET(TradeDash[[#This Row],[Returns]],0,0,-n_days*2)),"")</f>
        <v>7.719473351861203E-2</v>
      </c>
      <c r="G312">
        <f ca="1">IF(ISNUMBER(TradeDash[[#This Row],[2n day Sharpe]]),AVERAGE(TradeDash[[#This Row],[n day Sharpe]:[2n day Sharpe]]),"")</f>
        <v>0.23332577047857006</v>
      </c>
      <c r="H312">
        <f ca="1">IF(ISNUMBER(TradeDash[[#This Row],[Sharpe Average]]),IF(TradeDash[[#This Row],[Sharpe Average]]&gt;$G$1,1,0),"")</f>
        <v>1</v>
      </c>
      <c r="I312" s="2">
        <f ca="1">IF(ISNUMBER(TradeDash[[#This Row],[Signal]]),MAX(IF(AND(TradeDash[[#This Row],[Signal]]=1,I311&lt;1),I311+$E$1,IF(AND(TradeDash[[#This Row],[Signal]]=0,I311&gt;0),I311-$E$1,IF(AND(TradeDash[[#This Row],[Signal]]=1,I311=1),I311,IF(AND(TradeDash[[#This Row],[Signal]]=0,I311=0),I311,0)))),0),"")</f>
        <v>1</v>
      </c>
      <c r="J312" s="3">
        <f ca="1">IF(ISNUMBER(TradeDash[[#This Row],[Position]]),TradeDash[[#This Row],[Position]]*D313,"")</f>
        <v>-7.8448152902581558E-3</v>
      </c>
      <c r="K312" s="7">
        <f ca="1">K311*IFERROR(1+TradeDash[[#This Row],[Port Return]],1)</f>
        <v>931879.39523223531</v>
      </c>
      <c r="L312" s="7">
        <f ca="1">IF(ISNUMBER(TradeDash[[#This Row],[Port Return]]),L311*(1+TradeDash[[#This Row],[Returns]]),L311)</f>
        <v>891701.11287758278</v>
      </c>
    </row>
    <row r="313" spans="1:12" x14ac:dyDescent="0.35">
      <c r="A313" s="1">
        <v>36935</v>
      </c>
      <c r="B313" s="16">
        <f>YEAR(TradeDash[[#This Row],[Date]])</f>
        <v>2001</v>
      </c>
      <c r="C313">
        <v>1391.2</v>
      </c>
      <c r="D313" s="3">
        <f>IFERROR(TradeDash[[#This Row],[Nifty]]/C312-1,"")</f>
        <v>-7.8448152902581558E-3</v>
      </c>
      <c r="E313">
        <f ca="1">IFERROR(AVERAGE(OFFSET(TradeDash[[#This Row],[Returns]],0,0,-n_days))/STDEV(OFFSET(TradeDash[[#This Row],[Returns]],0,0,-n_days)),"")</f>
        <v>0.3453917331938377</v>
      </c>
      <c r="F313">
        <f ca="1">IFERROR(AVERAGE(OFFSET(TradeDash[[#This Row],[Returns]],0,0,-n_days*2))/STDEV(OFFSET(TradeDash[[#This Row],[Returns]],0,0,-n_days*2)),"")</f>
        <v>0.11893603454994732</v>
      </c>
      <c r="G313">
        <f ca="1">IF(ISNUMBER(TradeDash[[#This Row],[2n day Sharpe]]),AVERAGE(TradeDash[[#This Row],[n day Sharpe]:[2n day Sharpe]]),"")</f>
        <v>0.23216388387189252</v>
      </c>
      <c r="H313">
        <f ca="1">IF(ISNUMBER(TradeDash[[#This Row],[Sharpe Average]]),IF(TradeDash[[#This Row],[Sharpe Average]]&gt;$G$1,1,0),"")</f>
        <v>1</v>
      </c>
      <c r="I313" s="2">
        <f ca="1">IF(ISNUMBER(TradeDash[[#This Row],[Signal]]),MAX(IF(AND(TradeDash[[#This Row],[Signal]]=1,I312&lt;1),I312+$E$1,IF(AND(TradeDash[[#This Row],[Signal]]=0,I312&gt;0),I312-$E$1,IF(AND(TradeDash[[#This Row],[Signal]]=1,I312=1),I312,IF(AND(TradeDash[[#This Row],[Signal]]=0,I312=0),I312,0)))),0),"")</f>
        <v>1</v>
      </c>
      <c r="J313" s="3">
        <f ca="1">IF(ISNUMBER(TradeDash[[#This Row],[Position]]),TradeDash[[#This Row],[Position]]*D314,"")</f>
        <v>1.5454284071303448E-3</v>
      </c>
      <c r="K313" s="7">
        <f ca="1">K312*IFERROR(1+TradeDash[[#This Row],[Port Return]],1)</f>
        <v>933319.54812164663</v>
      </c>
      <c r="L313" s="7">
        <f ca="1">IF(ISNUMBER(TradeDash[[#This Row],[Port Return]]),L312*(1+TradeDash[[#This Row],[Returns]]),L312)</f>
        <v>884705.88235294051</v>
      </c>
    </row>
    <row r="314" spans="1:12" x14ac:dyDescent="0.35">
      <c r="A314" s="1">
        <v>36936</v>
      </c>
      <c r="B314" s="16">
        <f>YEAR(TradeDash[[#This Row],[Date]])</f>
        <v>2001</v>
      </c>
      <c r="C314">
        <v>1393.35</v>
      </c>
      <c r="D314" s="3">
        <f>IFERROR(TradeDash[[#This Row],[Nifty]]/C313-1,"")</f>
        <v>1.5454284071303448E-3</v>
      </c>
      <c r="E314">
        <f ca="1">IFERROR(AVERAGE(OFFSET(TradeDash[[#This Row],[Returns]],0,0,-n_days))/STDEV(OFFSET(TradeDash[[#This Row],[Returns]],0,0,-n_days)),"")</f>
        <v>0.33053174709774302</v>
      </c>
      <c r="F314">
        <f ca="1">IFERROR(AVERAGE(OFFSET(TradeDash[[#This Row],[Returns]],0,0,-n_days*2))/STDEV(OFFSET(TradeDash[[#This Row],[Returns]],0,0,-n_days*2)),"")</f>
        <v>0.11460168527549452</v>
      </c>
      <c r="G314">
        <f ca="1">IF(ISNUMBER(TradeDash[[#This Row],[2n day Sharpe]]),AVERAGE(TradeDash[[#This Row],[n day Sharpe]:[2n day Sharpe]]),"")</f>
        <v>0.22256671618661877</v>
      </c>
      <c r="H314">
        <f ca="1">IF(ISNUMBER(TradeDash[[#This Row],[Sharpe Average]]),IF(TradeDash[[#This Row],[Sharpe Average]]&gt;$G$1,1,0),"")</f>
        <v>1</v>
      </c>
      <c r="I314" s="2">
        <f ca="1">IF(ISNUMBER(TradeDash[[#This Row],[Signal]]),MAX(IF(AND(TradeDash[[#This Row],[Signal]]=1,I313&lt;1),I313+$E$1,IF(AND(TradeDash[[#This Row],[Signal]]=0,I313&gt;0),I313-$E$1,IF(AND(TradeDash[[#This Row],[Signal]]=1,I313=1),I313,IF(AND(TradeDash[[#This Row],[Signal]]=0,I313=0),I313,0)))),0),"")</f>
        <v>1</v>
      </c>
      <c r="J314" s="3">
        <f ca="1">IF(ISNUMBER(TradeDash[[#This Row],[Position]]),TradeDash[[#This Row],[Position]]*D315,"")</f>
        <v>1.675817274912994E-2</v>
      </c>
      <c r="K314" s="7">
        <f ca="1">K313*IFERROR(1+TradeDash[[#This Row],[Port Return]],1)</f>
        <v>948960.27833920904</v>
      </c>
      <c r="L314" s="7">
        <f ca="1">IF(ISNUMBER(TradeDash[[#This Row],[Port Return]]),L313*(1+TradeDash[[#This Row],[Returns]]),L313)</f>
        <v>886073.13195548404</v>
      </c>
    </row>
    <row r="315" spans="1:12" x14ac:dyDescent="0.35">
      <c r="A315" s="1">
        <v>36937</v>
      </c>
      <c r="B315" s="16">
        <f>YEAR(TradeDash[[#This Row],[Date]])</f>
        <v>2001</v>
      </c>
      <c r="C315">
        <v>1416.7</v>
      </c>
      <c r="D315" s="3">
        <f>IFERROR(TradeDash[[#This Row],[Nifty]]/C314-1,"")</f>
        <v>1.675817274912994E-2</v>
      </c>
      <c r="E315">
        <f ca="1">IFERROR(AVERAGE(OFFSET(TradeDash[[#This Row],[Returns]],0,0,-n_days))/STDEV(OFFSET(TradeDash[[#This Row],[Returns]],0,0,-n_days)),"")</f>
        <v>0.37533447329608055</v>
      </c>
      <c r="F315">
        <f ca="1">IFERROR(AVERAGE(OFFSET(TradeDash[[#This Row],[Returns]],0,0,-n_days*2))/STDEV(OFFSET(TradeDash[[#This Row],[Returns]],0,0,-n_days*2)),"")</f>
        <v>0.15541274317784079</v>
      </c>
      <c r="G315">
        <f ca="1">IF(ISNUMBER(TradeDash[[#This Row],[2n day Sharpe]]),AVERAGE(TradeDash[[#This Row],[n day Sharpe]:[2n day Sharpe]]),"")</f>
        <v>0.26537360823696066</v>
      </c>
      <c r="H315">
        <f ca="1">IF(ISNUMBER(TradeDash[[#This Row],[Sharpe Average]]),IF(TradeDash[[#This Row],[Sharpe Average]]&gt;$G$1,1,0),"")</f>
        <v>1</v>
      </c>
      <c r="I315" s="2">
        <f ca="1">IF(ISNUMBER(TradeDash[[#This Row],[Signal]]),MAX(IF(AND(TradeDash[[#This Row],[Signal]]=1,I314&lt;1),I314+$E$1,IF(AND(TradeDash[[#This Row],[Signal]]=0,I314&gt;0),I314-$E$1,IF(AND(TradeDash[[#This Row],[Signal]]=1,I314=1),I314,IF(AND(TradeDash[[#This Row],[Signal]]=0,I314=0),I314,0)))),0),"")</f>
        <v>1</v>
      </c>
      <c r="J315" s="3">
        <f ca="1">IF(ISNUMBER(TradeDash[[#This Row],[Position]]),TradeDash[[#This Row],[Position]]*D316,"")</f>
        <v>-2.4952354062257487E-2</v>
      </c>
      <c r="K315" s="7">
        <f ca="1">K314*IFERROR(1+TradeDash[[#This Row],[Port Return]],1)</f>
        <v>925281.48548307072</v>
      </c>
      <c r="L315" s="7">
        <f ca="1">IF(ISNUMBER(TradeDash[[#This Row],[Port Return]]),L314*(1+TradeDash[[#This Row],[Returns]]),L314)</f>
        <v>900922.0985691566</v>
      </c>
    </row>
    <row r="316" spans="1:12" x14ac:dyDescent="0.35">
      <c r="A316" s="1">
        <v>36938</v>
      </c>
      <c r="B316" s="16">
        <f>YEAR(TradeDash[[#This Row],[Date]])</f>
        <v>2001</v>
      </c>
      <c r="C316">
        <v>1381.35</v>
      </c>
      <c r="D316" s="3">
        <f>IFERROR(TradeDash[[#This Row],[Nifty]]/C315-1,"")</f>
        <v>-2.4952354062257487E-2</v>
      </c>
      <c r="E316">
        <f ca="1">IFERROR(AVERAGE(OFFSET(TradeDash[[#This Row],[Returns]],0,0,-n_days))/STDEV(OFFSET(TradeDash[[#This Row],[Returns]],0,0,-n_days)),"")</f>
        <v>0.21378874694196975</v>
      </c>
      <c r="F316">
        <f ca="1">IFERROR(AVERAGE(OFFSET(TradeDash[[#This Row],[Returns]],0,0,-n_days*2))/STDEV(OFFSET(TradeDash[[#This Row],[Returns]],0,0,-n_days*2)),"")</f>
        <v>0.12504155375567319</v>
      </c>
      <c r="G316">
        <f ca="1">IF(ISNUMBER(TradeDash[[#This Row],[2n day Sharpe]]),AVERAGE(TradeDash[[#This Row],[n day Sharpe]:[2n day Sharpe]]),"")</f>
        <v>0.16941515034882149</v>
      </c>
      <c r="H316">
        <f ca="1">IF(ISNUMBER(TradeDash[[#This Row],[Sharpe Average]]),IF(TradeDash[[#This Row],[Sharpe Average]]&gt;$G$1,1,0),"")</f>
        <v>1</v>
      </c>
      <c r="I316" s="2">
        <f ca="1">IF(ISNUMBER(TradeDash[[#This Row],[Signal]]),MAX(IF(AND(TradeDash[[#This Row],[Signal]]=1,I315&lt;1),I315+$E$1,IF(AND(TradeDash[[#This Row],[Signal]]=0,I315&gt;0),I315-$E$1,IF(AND(TradeDash[[#This Row],[Signal]]=1,I315=1),I315,IF(AND(TradeDash[[#This Row],[Signal]]=0,I315=0),I315,0)))),0),"")</f>
        <v>1</v>
      </c>
      <c r="J316" s="3">
        <f ca="1">IF(ISNUMBER(TradeDash[[#This Row],[Position]]),TradeDash[[#This Row],[Position]]*D317,"")</f>
        <v>2.497556737973694E-3</v>
      </c>
      <c r="K316" s="7">
        <f ca="1">K315*IFERROR(1+TradeDash[[#This Row],[Port Return]],1)</f>
        <v>927592.42849166133</v>
      </c>
      <c r="L316" s="7">
        <f ca="1">IF(ISNUMBER(TradeDash[[#This Row],[Port Return]]),L315*(1+TradeDash[[#This Row],[Returns]]),L315)</f>
        <v>878441.97138314694</v>
      </c>
    </row>
    <row r="317" spans="1:12" x14ac:dyDescent="0.35">
      <c r="A317" s="1">
        <v>36941</v>
      </c>
      <c r="B317" s="16">
        <f>YEAR(TradeDash[[#This Row],[Date]])</f>
        <v>2001</v>
      </c>
      <c r="C317">
        <v>1384.8</v>
      </c>
      <c r="D317" s="3">
        <f>IFERROR(TradeDash[[#This Row],[Nifty]]/C316-1,"")</f>
        <v>2.497556737973694E-3</v>
      </c>
      <c r="E317">
        <f ca="1">IFERROR(AVERAGE(OFFSET(TradeDash[[#This Row],[Returns]],0,0,-n_days))/STDEV(OFFSET(TradeDash[[#This Row],[Returns]],0,0,-n_days)),"")</f>
        <v>0.16310754718634413</v>
      </c>
      <c r="F317">
        <f ca="1">IFERROR(AVERAGE(OFFSET(TradeDash[[#This Row],[Returns]],0,0,-n_days*2))/STDEV(OFFSET(TradeDash[[#This Row],[Returns]],0,0,-n_days*2)),"")</f>
        <v>0.15767207594933313</v>
      </c>
      <c r="G317">
        <f ca="1">IF(ISNUMBER(TradeDash[[#This Row],[2n day Sharpe]]),AVERAGE(TradeDash[[#This Row],[n day Sharpe]:[2n day Sharpe]]),"")</f>
        <v>0.16038981156783863</v>
      </c>
      <c r="H317">
        <f ca="1">IF(ISNUMBER(TradeDash[[#This Row],[Sharpe Average]]),IF(TradeDash[[#This Row],[Sharpe Average]]&gt;$G$1,1,0),"")</f>
        <v>1</v>
      </c>
      <c r="I317" s="2">
        <f ca="1">IF(ISNUMBER(TradeDash[[#This Row],[Signal]]),MAX(IF(AND(TradeDash[[#This Row],[Signal]]=1,I316&lt;1),I316+$E$1,IF(AND(TradeDash[[#This Row],[Signal]]=0,I316&gt;0),I316-$E$1,IF(AND(TradeDash[[#This Row],[Signal]]=1,I316=1),I316,IF(AND(TradeDash[[#This Row],[Signal]]=0,I316=0),I316,0)))),0),"")</f>
        <v>1</v>
      </c>
      <c r="J317" s="3">
        <f ca="1">IF(ISNUMBER(TradeDash[[#This Row],[Position]]),TradeDash[[#This Row],[Position]]*D318,"")</f>
        <v>-6.8601964182557484E-4</v>
      </c>
      <c r="K317" s="7">
        <f ca="1">K316*IFERROR(1+TradeDash[[#This Row],[Port Return]],1)</f>
        <v>926956.08186610742</v>
      </c>
      <c r="L317" s="7">
        <f ca="1">IF(ISNUMBER(TradeDash[[#This Row],[Port Return]]),L316*(1+TradeDash[[#This Row],[Returns]]),L316)</f>
        <v>880635.93004769378</v>
      </c>
    </row>
    <row r="318" spans="1:12" x14ac:dyDescent="0.35">
      <c r="A318" s="1">
        <v>36942</v>
      </c>
      <c r="B318" s="16">
        <f>YEAR(TradeDash[[#This Row],[Date]])</f>
        <v>2001</v>
      </c>
      <c r="C318">
        <v>1383.85</v>
      </c>
      <c r="D318" s="3">
        <f>IFERROR(TradeDash[[#This Row],[Nifty]]/C317-1,"")</f>
        <v>-6.8601964182557484E-4</v>
      </c>
      <c r="E318">
        <f ca="1">IFERROR(AVERAGE(OFFSET(TradeDash[[#This Row],[Returns]],0,0,-n_days))/STDEV(OFFSET(TradeDash[[#This Row],[Returns]],0,0,-n_days)),"")</f>
        <v>0.10871876283744945</v>
      </c>
      <c r="F318">
        <f ca="1">IFERROR(AVERAGE(OFFSET(TradeDash[[#This Row],[Returns]],0,0,-n_days*2))/STDEV(OFFSET(TradeDash[[#This Row],[Returns]],0,0,-n_days*2)),"")</f>
        <v>0.22311984419872746</v>
      </c>
      <c r="G318">
        <f ca="1">IF(ISNUMBER(TradeDash[[#This Row],[2n day Sharpe]]),AVERAGE(TradeDash[[#This Row],[n day Sharpe]:[2n day Sharpe]]),"")</f>
        <v>0.16591930351808845</v>
      </c>
      <c r="H318">
        <f ca="1">IF(ISNUMBER(TradeDash[[#This Row],[Sharpe Average]]),IF(TradeDash[[#This Row],[Sharpe Average]]&gt;$G$1,1,0),"")</f>
        <v>1</v>
      </c>
      <c r="I318" s="2">
        <f ca="1">IF(ISNUMBER(TradeDash[[#This Row],[Signal]]),MAX(IF(AND(TradeDash[[#This Row],[Signal]]=1,I317&lt;1),I317+$E$1,IF(AND(TradeDash[[#This Row],[Signal]]=0,I317&gt;0),I317-$E$1,IF(AND(TradeDash[[#This Row],[Signal]]=1,I317=1),I317,IF(AND(TradeDash[[#This Row],[Signal]]=0,I317=0),I317,0)))),0),"")</f>
        <v>1</v>
      </c>
      <c r="J318" s="3">
        <f ca="1">IF(ISNUMBER(TradeDash[[#This Row],[Position]]),TradeDash[[#This Row],[Position]]*D319,"")</f>
        <v>-9.9360479820790326E-3</v>
      </c>
      <c r="K318" s="7">
        <f ca="1">K317*IFERROR(1+TradeDash[[#This Row],[Port Return]],1)</f>
        <v>917745.80175940576</v>
      </c>
      <c r="L318" s="7">
        <f ca="1">IF(ISNUMBER(TradeDash[[#This Row],[Port Return]]),L317*(1+TradeDash[[#This Row],[Returns]]),L317)</f>
        <v>880031.79650238378</v>
      </c>
    </row>
    <row r="319" spans="1:12" x14ac:dyDescent="0.35">
      <c r="A319" s="1">
        <v>36943</v>
      </c>
      <c r="B319" s="16">
        <f>YEAR(TradeDash[[#This Row],[Date]])</f>
        <v>2001</v>
      </c>
      <c r="C319">
        <v>1370.1</v>
      </c>
      <c r="D319" s="3">
        <f>IFERROR(TradeDash[[#This Row],[Nifty]]/C318-1,"")</f>
        <v>-9.9360479820790326E-3</v>
      </c>
      <c r="E319">
        <f ca="1">IFERROR(AVERAGE(OFFSET(TradeDash[[#This Row],[Returns]],0,0,-n_days))/STDEV(OFFSET(TradeDash[[#This Row],[Returns]],0,0,-n_days)),"")</f>
        <v>4.8236701856016626E-2</v>
      </c>
      <c r="F319">
        <f ca="1">IFERROR(AVERAGE(OFFSET(TradeDash[[#This Row],[Returns]],0,0,-n_days*2))/STDEV(OFFSET(TradeDash[[#This Row],[Returns]],0,0,-n_days*2)),"")</f>
        <v>0.26430904526825127</v>
      </c>
      <c r="G319">
        <f ca="1">IF(ISNUMBER(TradeDash[[#This Row],[2n day Sharpe]]),AVERAGE(TradeDash[[#This Row],[n day Sharpe]:[2n day Sharpe]]),"")</f>
        <v>0.15627287356213396</v>
      </c>
      <c r="H319">
        <f ca="1">IF(ISNUMBER(TradeDash[[#This Row],[Sharpe Average]]),IF(TradeDash[[#This Row],[Sharpe Average]]&gt;$G$1,1,0),"")</f>
        <v>1</v>
      </c>
      <c r="I319" s="2">
        <f ca="1">IF(ISNUMBER(TradeDash[[#This Row],[Signal]]),MAX(IF(AND(TradeDash[[#This Row],[Signal]]=1,I318&lt;1),I318+$E$1,IF(AND(TradeDash[[#This Row],[Signal]]=0,I318&gt;0),I318-$E$1,IF(AND(TradeDash[[#This Row],[Signal]]=1,I318=1),I318,IF(AND(TradeDash[[#This Row],[Signal]]=0,I318=0),I318,0)))),0),"")</f>
        <v>1</v>
      </c>
      <c r="J319" s="3">
        <f ca="1">IF(ISNUMBER(TradeDash[[#This Row],[Position]]),TradeDash[[#This Row],[Position]]*D320,"")</f>
        <v>-1.0948105977665823E-2</v>
      </c>
      <c r="K319" s="7">
        <f ca="1">K318*IFERROR(1+TradeDash[[#This Row],[Port Return]],1)</f>
        <v>907698.22346118593</v>
      </c>
      <c r="L319" s="7">
        <f ca="1">IF(ISNUMBER(TradeDash[[#This Row],[Port Return]]),L318*(1+TradeDash[[#This Row],[Returns]]),L318)</f>
        <v>871287.7583465809</v>
      </c>
    </row>
    <row r="320" spans="1:12" x14ac:dyDescent="0.35">
      <c r="A320" s="1">
        <v>36944</v>
      </c>
      <c r="B320" s="16">
        <f>YEAR(TradeDash[[#This Row],[Date]])</f>
        <v>2001</v>
      </c>
      <c r="C320">
        <v>1355.1</v>
      </c>
      <c r="D320" s="3">
        <f>IFERROR(TradeDash[[#This Row],[Nifty]]/C319-1,"")</f>
        <v>-1.0948105977665823E-2</v>
      </c>
      <c r="E320">
        <f ca="1">IFERROR(AVERAGE(OFFSET(TradeDash[[#This Row],[Returns]],0,0,-n_days))/STDEV(OFFSET(TradeDash[[#This Row],[Returns]],0,0,-n_days)),"")</f>
        <v>-2.4144888668493344E-2</v>
      </c>
      <c r="F320">
        <f ca="1">IFERROR(AVERAGE(OFFSET(TradeDash[[#This Row],[Returns]],0,0,-n_days*2))/STDEV(OFFSET(TradeDash[[#This Row],[Returns]],0,0,-n_days*2)),"")</f>
        <v>0.21146811005490954</v>
      </c>
      <c r="G320">
        <f ca="1">IF(ISNUMBER(TradeDash[[#This Row],[2n day Sharpe]]),AVERAGE(TradeDash[[#This Row],[n day Sharpe]:[2n day Sharpe]]),"")</f>
        <v>9.3661610693208094E-2</v>
      </c>
      <c r="H320">
        <f ca="1">IF(ISNUMBER(TradeDash[[#This Row],[Sharpe Average]]),IF(TradeDash[[#This Row],[Sharpe Average]]&gt;$G$1,1,0),"")</f>
        <v>1</v>
      </c>
      <c r="I320" s="2">
        <f ca="1">IF(ISNUMBER(TradeDash[[#This Row],[Signal]]),MAX(IF(AND(TradeDash[[#This Row],[Signal]]=1,I319&lt;1),I319+$E$1,IF(AND(TradeDash[[#This Row],[Signal]]=0,I319&gt;0),I319-$E$1,IF(AND(TradeDash[[#This Row],[Signal]]=1,I319=1),I319,IF(AND(TradeDash[[#This Row],[Signal]]=0,I319=0),I319,0)))),0),"")</f>
        <v>1</v>
      </c>
      <c r="J320" s="3">
        <f ca="1">IF(ISNUMBER(TradeDash[[#This Row],[Position]]),TradeDash[[#This Row],[Position]]*D321,"")</f>
        <v>-2.5570068629621301E-2</v>
      </c>
      <c r="K320" s="7">
        <f ca="1">K319*IFERROR(1+TradeDash[[#This Row],[Port Return]],1)</f>
        <v>884488.31759229803</v>
      </c>
      <c r="L320" s="7">
        <f ca="1">IF(ISNUMBER(TradeDash[[#This Row],[Port Return]]),L319*(1+TradeDash[[#This Row],[Returns]]),L319)</f>
        <v>861748.80763115967</v>
      </c>
    </row>
    <row r="321" spans="1:12" x14ac:dyDescent="0.35">
      <c r="A321" s="1">
        <v>36945</v>
      </c>
      <c r="B321" s="16">
        <f>YEAR(TradeDash[[#This Row],[Date]])</f>
        <v>2001</v>
      </c>
      <c r="C321">
        <v>1320.45</v>
      </c>
      <c r="D321" s="3">
        <f>IFERROR(TradeDash[[#This Row],[Nifty]]/C320-1,"")</f>
        <v>-2.5570068629621301E-2</v>
      </c>
      <c r="E321">
        <f ca="1">IFERROR(AVERAGE(OFFSET(TradeDash[[#This Row],[Returns]],0,0,-n_days))/STDEV(OFFSET(TradeDash[[#This Row],[Returns]],0,0,-n_days)),"")</f>
        <v>-0.12260190170204309</v>
      </c>
      <c r="F321">
        <f ca="1">IFERROR(AVERAGE(OFFSET(TradeDash[[#This Row],[Returns]],0,0,-n_days*2))/STDEV(OFFSET(TradeDash[[#This Row],[Returns]],0,0,-n_days*2)),"")</f>
        <v>0.11731083221208931</v>
      </c>
      <c r="G321">
        <f ca="1">IF(ISNUMBER(TradeDash[[#This Row],[2n day Sharpe]]),AVERAGE(TradeDash[[#This Row],[n day Sharpe]:[2n day Sharpe]]),"")</f>
        <v>-2.6455347449768907E-3</v>
      </c>
      <c r="H321">
        <f ca="1">IF(ISNUMBER(TradeDash[[#This Row],[Sharpe Average]]),IF(TradeDash[[#This Row],[Sharpe Average]]&gt;$G$1,1,0),"")</f>
        <v>0</v>
      </c>
      <c r="I321" s="2">
        <f ca="1">IF(ISNUMBER(TradeDash[[#This Row],[Signal]]),MAX(IF(AND(TradeDash[[#This Row],[Signal]]=1,I320&lt;1),I320+$E$1,IF(AND(TradeDash[[#This Row],[Signal]]=0,I320&gt;0),I320-$E$1,IF(AND(TradeDash[[#This Row],[Signal]]=1,I320=1),I320,IF(AND(TradeDash[[#This Row],[Signal]]=0,I320=0),I320,0)))),0),"")</f>
        <v>0.8</v>
      </c>
      <c r="J321" s="3">
        <f ca="1">IF(ISNUMBER(TradeDash[[#This Row],[Position]]),TradeDash[[#This Row],[Position]]*D322,"")</f>
        <v>-4.8771252224620205E-3</v>
      </c>
      <c r="K321" s="7">
        <f ca="1">K320*IFERROR(1+TradeDash[[#This Row],[Port Return]],1)</f>
        <v>880174.55730959564</v>
      </c>
      <c r="L321" s="7">
        <f ca="1">IF(ISNUMBER(TradeDash[[#This Row],[Port Return]]),L320*(1+TradeDash[[#This Row],[Returns]]),L320)</f>
        <v>839713.83147853659</v>
      </c>
    </row>
    <row r="322" spans="1:12" x14ac:dyDescent="0.35">
      <c r="A322" s="1">
        <v>36948</v>
      </c>
      <c r="B322" s="16">
        <f>YEAR(TradeDash[[#This Row],[Date]])</f>
        <v>2001</v>
      </c>
      <c r="C322">
        <v>1312.4</v>
      </c>
      <c r="D322" s="3">
        <f>IFERROR(TradeDash[[#This Row],[Nifty]]/C321-1,"")</f>
        <v>-6.0964065280775248E-3</v>
      </c>
      <c r="E322">
        <f ca="1">IFERROR(AVERAGE(OFFSET(TradeDash[[#This Row],[Returns]],0,0,-n_days))/STDEV(OFFSET(TradeDash[[#This Row],[Returns]],0,0,-n_days)),"")</f>
        <v>-7.5593576625864703E-2</v>
      </c>
      <c r="F322">
        <f ca="1">IFERROR(AVERAGE(OFFSET(TradeDash[[#This Row],[Returns]],0,0,-n_days*2))/STDEV(OFFSET(TradeDash[[#This Row],[Returns]],0,0,-n_days*2)),"")</f>
        <v>8.2179382056293396E-2</v>
      </c>
      <c r="G322">
        <f ca="1">IF(ISNUMBER(TradeDash[[#This Row],[2n day Sharpe]]),AVERAGE(TradeDash[[#This Row],[n day Sharpe]:[2n day Sharpe]]),"")</f>
        <v>3.2929027152143464E-3</v>
      </c>
      <c r="H322">
        <f ca="1">IF(ISNUMBER(TradeDash[[#This Row],[Sharpe Average]]),IF(TradeDash[[#This Row],[Sharpe Average]]&gt;$G$1,1,0),"")</f>
        <v>1</v>
      </c>
      <c r="I322" s="2">
        <f ca="1">IF(ISNUMBER(TradeDash[[#This Row],[Signal]]),MAX(IF(AND(TradeDash[[#This Row],[Signal]]=1,I321&lt;1),I321+$E$1,IF(AND(TradeDash[[#This Row],[Signal]]=0,I321&gt;0),I321-$E$1,IF(AND(TradeDash[[#This Row],[Signal]]=1,I321=1),I321,IF(AND(TradeDash[[#This Row],[Signal]]=0,I321=0),I321,0)))),0),"")</f>
        <v>1</v>
      </c>
      <c r="J322" s="3">
        <f ca="1">IF(ISNUMBER(TradeDash[[#This Row],[Position]]),TradeDash[[#This Row],[Position]]*D323,"")</f>
        <v>-1.2839073453215555E-2</v>
      </c>
      <c r="K322" s="7">
        <f ca="1">K321*IFERROR(1+TradeDash[[#This Row],[Port Return]],1)</f>
        <v>868873.93151664629</v>
      </c>
      <c r="L322" s="7">
        <f ca="1">IF(ISNUMBER(TradeDash[[#This Row],[Port Return]]),L321*(1+TradeDash[[#This Row],[Returns]]),L321)</f>
        <v>834594.59459459386</v>
      </c>
    </row>
    <row r="323" spans="1:12" x14ac:dyDescent="0.35">
      <c r="A323" s="1">
        <v>36949</v>
      </c>
      <c r="B323" s="16">
        <f>YEAR(TradeDash[[#This Row],[Date]])</f>
        <v>2001</v>
      </c>
      <c r="C323">
        <v>1295.55</v>
      </c>
      <c r="D323" s="3">
        <f>IFERROR(TradeDash[[#This Row],[Nifty]]/C322-1,"")</f>
        <v>-1.2839073453215555E-2</v>
      </c>
      <c r="E323">
        <f ca="1">IFERROR(AVERAGE(OFFSET(TradeDash[[#This Row],[Returns]],0,0,-n_days))/STDEV(OFFSET(TradeDash[[#This Row],[Returns]],0,0,-n_days)),"")</f>
        <v>-0.25650128578520942</v>
      </c>
      <c r="F323">
        <f ca="1">IFERROR(AVERAGE(OFFSET(TradeDash[[#This Row],[Returns]],0,0,-n_days*2))/STDEV(OFFSET(TradeDash[[#This Row],[Returns]],0,0,-n_days*2)),"")</f>
        <v>7.0410491371737077E-2</v>
      </c>
      <c r="G323">
        <f ca="1">IF(ISNUMBER(TradeDash[[#This Row],[2n day Sharpe]]),AVERAGE(TradeDash[[#This Row],[n day Sharpe]:[2n day Sharpe]]),"")</f>
        <v>-9.3045397206736172E-2</v>
      </c>
      <c r="H323">
        <f ca="1">IF(ISNUMBER(TradeDash[[#This Row],[Sharpe Average]]),IF(TradeDash[[#This Row],[Sharpe Average]]&gt;$G$1,1,0),"")</f>
        <v>0</v>
      </c>
      <c r="I323" s="2">
        <f ca="1">IF(ISNUMBER(TradeDash[[#This Row],[Signal]]),MAX(IF(AND(TradeDash[[#This Row],[Signal]]=1,I322&lt;1),I322+$E$1,IF(AND(TradeDash[[#This Row],[Signal]]=0,I322&gt;0),I322-$E$1,IF(AND(TradeDash[[#This Row],[Signal]]=1,I322=1),I322,IF(AND(TradeDash[[#This Row],[Signal]]=0,I322=0),I322,0)))),0),"")</f>
        <v>0.8</v>
      </c>
      <c r="J323" s="3">
        <f ca="1">IF(ISNUMBER(TradeDash[[#This Row],[Position]]),TradeDash[[#This Row],[Position]]*D324,"")</f>
        <v>3.4487283393153594E-2</v>
      </c>
      <c r="K323" s="7">
        <f ca="1">K322*IFERROR(1+TradeDash[[#This Row],[Port Return]],1)</f>
        <v>898839.0330257843</v>
      </c>
      <c r="L323" s="7">
        <f ca="1">IF(ISNUMBER(TradeDash[[#This Row],[Port Return]]),L322*(1+TradeDash[[#This Row],[Returns]]),L322)</f>
        <v>823879.17329093721</v>
      </c>
    </row>
    <row r="324" spans="1:12" x14ac:dyDescent="0.35">
      <c r="A324" s="1">
        <v>36950</v>
      </c>
      <c r="B324" s="16">
        <f>YEAR(TradeDash[[#This Row],[Date]])</f>
        <v>2001</v>
      </c>
      <c r="C324">
        <v>1351.4</v>
      </c>
      <c r="D324" s="3">
        <f>IFERROR(TradeDash[[#This Row],[Nifty]]/C323-1,"")</f>
        <v>4.3109104241441987E-2</v>
      </c>
      <c r="E324">
        <f ca="1">IFERROR(AVERAGE(OFFSET(TradeDash[[#This Row],[Returns]],0,0,-n_days))/STDEV(OFFSET(TradeDash[[#This Row],[Returns]],0,0,-n_days)),"")</f>
        <v>-3.9776684362590291E-2</v>
      </c>
      <c r="F324">
        <f ca="1">IFERROR(AVERAGE(OFFSET(TradeDash[[#This Row],[Returns]],0,0,-n_days*2))/STDEV(OFFSET(TradeDash[[#This Row],[Returns]],0,0,-n_days*2)),"")</f>
        <v>0.11442093851686964</v>
      </c>
      <c r="G324">
        <f ca="1">IF(ISNUMBER(TradeDash[[#This Row],[2n day Sharpe]]),AVERAGE(TradeDash[[#This Row],[n day Sharpe]:[2n day Sharpe]]),"")</f>
        <v>3.732212707713968E-2</v>
      </c>
      <c r="H324">
        <f ca="1">IF(ISNUMBER(TradeDash[[#This Row],[Sharpe Average]]),IF(TradeDash[[#This Row],[Sharpe Average]]&gt;$G$1,1,0),"")</f>
        <v>1</v>
      </c>
      <c r="I324" s="2">
        <f ca="1">IF(ISNUMBER(TradeDash[[#This Row],[Signal]]),MAX(IF(AND(TradeDash[[#This Row],[Signal]]=1,I323&lt;1),I323+$E$1,IF(AND(TradeDash[[#This Row],[Signal]]=0,I323&gt;0),I323-$E$1,IF(AND(TradeDash[[#This Row],[Signal]]=1,I323=1),I323,IF(AND(TradeDash[[#This Row],[Signal]]=0,I323=0),I323,0)))),0),"")</f>
        <v>1</v>
      </c>
      <c r="J324" s="3">
        <f ca="1">IF(ISNUMBER(TradeDash[[#This Row],[Position]]),TradeDash[[#This Row],[Position]]*D325,"")</f>
        <v>4.9208228503772045E-3</v>
      </c>
      <c r="K324" s="7">
        <f ca="1">K323*IFERROR(1+TradeDash[[#This Row],[Port Return]],1)</f>
        <v>903262.06067830848</v>
      </c>
      <c r="L324" s="7">
        <f ca="1">IF(ISNUMBER(TradeDash[[#This Row],[Port Return]]),L323*(1+TradeDash[[#This Row],[Returns]]),L323)</f>
        <v>859395.8664546893</v>
      </c>
    </row>
    <row r="325" spans="1:12" x14ac:dyDescent="0.35">
      <c r="A325" s="1">
        <v>36951</v>
      </c>
      <c r="B325" s="16">
        <f>YEAR(TradeDash[[#This Row],[Date]])</f>
        <v>2001</v>
      </c>
      <c r="C325">
        <v>1358.05</v>
      </c>
      <c r="D325" s="3">
        <f>IFERROR(TradeDash[[#This Row],[Nifty]]/C324-1,"")</f>
        <v>4.9208228503772045E-3</v>
      </c>
      <c r="E325">
        <f ca="1">IFERROR(AVERAGE(OFFSET(TradeDash[[#This Row],[Returns]],0,0,-n_days))/STDEV(OFFSET(TradeDash[[#This Row],[Returns]],0,0,-n_days)),"")</f>
        <v>4.8220503175437739E-3</v>
      </c>
      <c r="F325">
        <f ca="1">IFERROR(AVERAGE(OFFSET(TradeDash[[#This Row],[Returns]],0,0,-n_days*2))/STDEV(OFFSET(TradeDash[[#This Row],[Returns]],0,0,-n_days*2)),"")</f>
        <v>9.7179801091283102E-2</v>
      </c>
      <c r="G325">
        <f ca="1">IF(ISNUMBER(TradeDash[[#This Row],[2n day Sharpe]]),AVERAGE(TradeDash[[#This Row],[n day Sharpe]:[2n day Sharpe]]),"")</f>
        <v>5.100092570441344E-2</v>
      </c>
      <c r="H325">
        <f ca="1">IF(ISNUMBER(TradeDash[[#This Row],[Sharpe Average]]),IF(TradeDash[[#This Row],[Sharpe Average]]&gt;$G$1,1,0),"")</f>
        <v>1</v>
      </c>
      <c r="I325" s="2">
        <f ca="1">IF(ISNUMBER(TradeDash[[#This Row],[Signal]]),MAX(IF(AND(TradeDash[[#This Row],[Signal]]=1,I324&lt;1),I324+$E$1,IF(AND(TradeDash[[#This Row],[Signal]]=0,I324&gt;0),I324-$E$1,IF(AND(TradeDash[[#This Row],[Signal]]=1,I324=1),I324,IF(AND(TradeDash[[#This Row],[Signal]]=0,I324=0),I324,0)))),0),"")</f>
        <v>1</v>
      </c>
      <c r="J325" s="3">
        <f ca="1">IF(ISNUMBER(TradeDash[[#This Row],[Position]]),TradeDash[[#This Row],[Position]]*D326,"")</f>
        <v>-3.8069290526858368E-2</v>
      </c>
      <c r="K325" s="7">
        <f ca="1">K324*IFERROR(1+TradeDash[[#This Row],[Port Return]],1)</f>
        <v>868875.51486845722</v>
      </c>
      <c r="L325" s="7">
        <f ca="1">IF(ISNUMBER(TradeDash[[#This Row],[Port Return]]),L324*(1+TradeDash[[#This Row],[Returns]]),L324)</f>
        <v>863624.80127185921</v>
      </c>
    </row>
    <row r="326" spans="1:12" x14ac:dyDescent="0.35">
      <c r="A326" s="1">
        <v>36952</v>
      </c>
      <c r="B326" s="16">
        <f>YEAR(TradeDash[[#This Row],[Date]])</f>
        <v>2001</v>
      </c>
      <c r="C326">
        <v>1306.3499999999999</v>
      </c>
      <c r="D326" s="3">
        <f>IFERROR(TradeDash[[#This Row],[Nifty]]/C325-1,"")</f>
        <v>-3.8069290526858368E-2</v>
      </c>
      <c r="E326">
        <f ca="1">IFERROR(AVERAGE(OFFSET(TradeDash[[#This Row],[Returns]],0,0,-n_days))/STDEV(OFFSET(TradeDash[[#This Row],[Returns]],0,0,-n_days)),"")</f>
        <v>-0.14621237958773486</v>
      </c>
      <c r="F326">
        <f ca="1">IFERROR(AVERAGE(OFFSET(TradeDash[[#This Row],[Returns]],0,0,-n_days*2))/STDEV(OFFSET(TradeDash[[#This Row],[Returns]],0,0,-n_days*2)),"")</f>
        <v>5.7417501982910011E-3</v>
      </c>
      <c r="G326">
        <f ca="1">IF(ISNUMBER(TradeDash[[#This Row],[2n day Sharpe]]),AVERAGE(TradeDash[[#This Row],[n day Sharpe]:[2n day Sharpe]]),"")</f>
        <v>-7.0235314694721926E-2</v>
      </c>
      <c r="H326">
        <f ca="1">IF(ISNUMBER(TradeDash[[#This Row],[Sharpe Average]]),IF(TradeDash[[#This Row],[Sharpe Average]]&gt;$G$1,1,0),"")</f>
        <v>0</v>
      </c>
      <c r="I326" s="2">
        <f ca="1">IF(ISNUMBER(TradeDash[[#This Row],[Signal]]),MAX(IF(AND(TradeDash[[#This Row],[Signal]]=1,I325&lt;1),I325+$E$1,IF(AND(TradeDash[[#This Row],[Signal]]=0,I325&gt;0),I325-$E$1,IF(AND(TradeDash[[#This Row],[Signal]]=1,I325=1),I325,IF(AND(TradeDash[[#This Row],[Signal]]=0,I325=0),I325,0)))),0),"")</f>
        <v>0.8</v>
      </c>
      <c r="J326" s="3">
        <f ca="1">IF(ISNUMBER(TradeDash[[#This Row],[Position]]),TradeDash[[#This Row],[Position]]*D327,"")</f>
        <v>-2.1372526505147871E-2</v>
      </c>
      <c r="K326" s="7">
        <f ca="1">K325*IFERROR(1+TradeDash[[#This Row],[Port Return]],1)</f>
        <v>850305.44989725715</v>
      </c>
      <c r="L326" s="7">
        <f ca="1">IF(ISNUMBER(TradeDash[[#This Row],[Port Return]]),L325*(1+TradeDash[[#This Row],[Returns]]),L325)</f>
        <v>830747.21780604043</v>
      </c>
    </row>
    <row r="327" spans="1:12" x14ac:dyDescent="0.35">
      <c r="A327" s="1">
        <v>36955</v>
      </c>
      <c r="B327" s="16">
        <f>YEAR(TradeDash[[#This Row],[Date]])</f>
        <v>2001</v>
      </c>
      <c r="C327">
        <v>1271.45</v>
      </c>
      <c r="D327" s="3">
        <f>IFERROR(TradeDash[[#This Row],[Nifty]]/C326-1,"")</f>
        <v>-2.6715658131434838E-2</v>
      </c>
      <c r="E327">
        <f ca="1">IFERROR(AVERAGE(OFFSET(TradeDash[[#This Row],[Returns]],0,0,-n_days))/STDEV(OFFSET(TradeDash[[#This Row],[Returns]],0,0,-n_days)),"")</f>
        <v>-0.2209436857203079</v>
      </c>
      <c r="F327">
        <f ca="1">IFERROR(AVERAGE(OFFSET(TradeDash[[#This Row],[Returns]],0,0,-n_days*2))/STDEV(OFFSET(TradeDash[[#This Row],[Returns]],0,0,-n_days*2)),"")</f>
        <v>-6.1517628094515012E-2</v>
      </c>
      <c r="G327">
        <f ca="1">IF(ISNUMBER(TradeDash[[#This Row],[2n day Sharpe]]),AVERAGE(TradeDash[[#This Row],[n day Sharpe]:[2n day Sharpe]]),"")</f>
        <v>-0.14123065690741146</v>
      </c>
      <c r="H327">
        <f ca="1">IF(ISNUMBER(TradeDash[[#This Row],[Sharpe Average]]),IF(TradeDash[[#This Row],[Sharpe Average]]&gt;$G$1,1,0),"")</f>
        <v>0</v>
      </c>
      <c r="I327" s="2">
        <f ca="1">IF(ISNUMBER(TradeDash[[#This Row],[Signal]]),MAX(IF(AND(TradeDash[[#This Row],[Signal]]=1,I326&lt;1),I326+$E$1,IF(AND(TradeDash[[#This Row],[Signal]]=0,I326&gt;0),I326-$E$1,IF(AND(TradeDash[[#This Row],[Signal]]=1,I326=1),I326,IF(AND(TradeDash[[#This Row],[Signal]]=0,I326=0),I326,0)))),0),"")</f>
        <v>0.60000000000000009</v>
      </c>
      <c r="J327" s="3">
        <f ca="1">IF(ISNUMBER(TradeDash[[#This Row],[Position]]),TradeDash[[#This Row],[Position]]*D328,"")</f>
        <v>8.9897361280427933E-3</v>
      </c>
      <c r="K327" s="7">
        <f ca="1">K326*IFERROR(1+TradeDash[[#This Row],[Port Return]],1)</f>
        <v>857949.47152007022</v>
      </c>
      <c r="L327" s="7">
        <f ca="1">IF(ISNUMBER(TradeDash[[#This Row],[Port Return]]),L326*(1+TradeDash[[#This Row],[Returns]]),L326)</f>
        <v>808553.25914149359</v>
      </c>
    </row>
    <row r="328" spans="1:12" x14ac:dyDescent="0.35">
      <c r="A328" s="1">
        <v>36957</v>
      </c>
      <c r="B328" s="16">
        <f>YEAR(TradeDash[[#This Row],[Date]])</f>
        <v>2001</v>
      </c>
      <c r="C328">
        <v>1290.5</v>
      </c>
      <c r="D328" s="3">
        <f>IFERROR(TradeDash[[#This Row],[Nifty]]/C327-1,"")</f>
        <v>1.4982893546737985E-2</v>
      </c>
      <c r="E328">
        <f ca="1">IFERROR(AVERAGE(OFFSET(TradeDash[[#This Row],[Returns]],0,0,-n_days))/STDEV(OFFSET(TradeDash[[#This Row],[Returns]],0,0,-n_days)),"")</f>
        <v>-0.18439097226824114</v>
      </c>
      <c r="F328">
        <f ca="1">IFERROR(AVERAGE(OFFSET(TradeDash[[#This Row],[Returns]],0,0,-n_days*2))/STDEV(OFFSET(TradeDash[[#This Row],[Returns]],0,0,-n_days*2)),"")</f>
        <v>-1.5515835528816137E-2</v>
      </c>
      <c r="G328">
        <f ca="1">IF(ISNUMBER(TradeDash[[#This Row],[2n day Sharpe]]),AVERAGE(TradeDash[[#This Row],[n day Sharpe]:[2n day Sharpe]]),"")</f>
        <v>-9.9953403898528637E-2</v>
      </c>
      <c r="H328">
        <f ca="1">IF(ISNUMBER(TradeDash[[#This Row],[Sharpe Average]]),IF(TradeDash[[#This Row],[Sharpe Average]]&gt;$G$1,1,0),"")</f>
        <v>0</v>
      </c>
      <c r="I328" s="2">
        <f ca="1">IF(ISNUMBER(TradeDash[[#This Row],[Signal]]),MAX(IF(AND(TradeDash[[#This Row],[Signal]]=1,I327&lt;1),I327+$E$1,IF(AND(TradeDash[[#This Row],[Signal]]=0,I327&gt;0),I327-$E$1,IF(AND(TradeDash[[#This Row],[Signal]]=1,I327=1),I327,IF(AND(TradeDash[[#This Row],[Signal]]=0,I327=0),I327,0)))),0),"")</f>
        <v>0.40000000000000008</v>
      </c>
      <c r="J328" s="3">
        <f ca="1">IF(ISNUMBER(TradeDash[[#This Row],[Position]]),TradeDash[[#This Row],[Position]]*D329,"")</f>
        <v>7.2839984502124386E-4</v>
      </c>
      <c r="K328" s="7">
        <f ca="1">K327*IFERROR(1+TradeDash[[#This Row],[Port Return]],1)</f>
        <v>858574.40178216144</v>
      </c>
      <c r="L328" s="7">
        <f ca="1">IF(ISNUMBER(TradeDash[[#This Row],[Port Return]]),L327*(1+TradeDash[[#This Row],[Returns]]),L327)</f>
        <v>820667.7265500786</v>
      </c>
    </row>
    <row r="329" spans="1:12" x14ac:dyDescent="0.35">
      <c r="A329" s="1">
        <v>36958</v>
      </c>
      <c r="B329" s="16">
        <f>YEAR(TradeDash[[#This Row],[Date]])</f>
        <v>2001</v>
      </c>
      <c r="C329">
        <v>1292.8499999999999</v>
      </c>
      <c r="D329" s="3">
        <f>IFERROR(TradeDash[[#This Row],[Nifty]]/C328-1,"")</f>
        <v>1.8209996125531092E-3</v>
      </c>
      <c r="E329">
        <f ca="1">IFERROR(AVERAGE(OFFSET(TradeDash[[#This Row],[Returns]],0,0,-n_days))/STDEV(OFFSET(TradeDash[[#This Row],[Returns]],0,0,-n_days)),"")</f>
        <v>-0.14856444513518857</v>
      </c>
      <c r="F329">
        <f ca="1">IFERROR(AVERAGE(OFFSET(TradeDash[[#This Row],[Returns]],0,0,-n_days*2))/STDEV(OFFSET(TradeDash[[#This Row],[Returns]],0,0,-n_days*2)),"")</f>
        <v>-1.5535291123661874E-2</v>
      </c>
      <c r="G329">
        <f ca="1">IF(ISNUMBER(TradeDash[[#This Row],[2n day Sharpe]]),AVERAGE(TradeDash[[#This Row],[n day Sharpe]:[2n day Sharpe]]),"")</f>
        <v>-8.2049868129425219E-2</v>
      </c>
      <c r="H329">
        <f ca="1">IF(ISNUMBER(TradeDash[[#This Row],[Sharpe Average]]),IF(TradeDash[[#This Row],[Sharpe Average]]&gt;$G$1,1,0),"")</f>
        <v>0</v>
      </c>
      <c r="I329" s="2">
        <f ca="1">IF(ISNUMBER(TradeDash[[#This Row],[Signal]]),MAX(IF(AND(TradeDash[[#This Row],[Signal]]=1,I328&lt;1),I328+$E$1,IF(AND(TradeDash[[#This Row],[Signal]]=0,I328&gt;0),I328-$E$1,IF(AND(TradeDash[[#This Row],[Signal]]=1,I328=1),I328,IF(AND(TradeDash[[#This Row],[Signal]]=0,I328=0),I328,0)))),0),"")</f>
        <v>0.20000000000000007</v>
      </c>
      <c r="J329" s="3">
        <f ca="1">IF(ISNUMBER(TradeDash[[#This Row],[Position]]),TradeDash[[#This Row],[Position]]*D330,"")</f>
        <v>-5.8939552152221814E-3</v>
      </c>
      <c r="K329" s="7">
        <f ca="1">K328*IFERROR(1+TradeDash[[#This Row],[Port Return]],1)</f>
        <v>853514.00270912121</v>
      </c>
      <c r="L329" s="7">
        <f ca="1">IF(ISNUMBER(TradeDash[[#This Row],[Port Return]]),L328*(1+TradeDash[[#This Row],[Returns]]),L328)</f>
        <v>822162.16216216108</v>
      </c>
    </row>
    <row r="330" spans="1:12" x14ac:dyDescent="0.35">
      <c r="A330" s="1">
        <v>36959</v>
      </c>
      <c r="B330" s="16">
        <f>YEAR(TradeDash[[#This Row],[Date]])</f>
        <v>2001</v>
      </c>
      <c r="C330">
        <v>1254.75</v>
      </c>
      <c r="D330" s="3">
        <f>IFERROR(TradeDash[[#This Row],[Nifty]]/C329-1,"")</f>
        <v>-2.9469776076110898E-2</v>
      </c>
      <c r="E330">
        <f ca="1">IFERROR(AVERAGE(OFFSET(TradeDash[[#This Row],[Returns]],0,0,-n_days))/STDEV(OFFSET(TradeDash[[#This Row],[Returns]],0,0,-n_days)),"")</f>
        <v>-0.27291353173969479</v>
      </c>
      <c r="F330">
        <f ca="1">IFERROR(AVERAGE(OFFSET(TradeDash[[#This Row],[Returns]],0,0,-n_days*2))/STDEV(OFFSET(TradeDash[[#This Row],[Returns]],0,0,-n_days*2)),"")</f>
        <v>-3.2154940533047099E-2</v>
      </c>
      <c r="G330">
        <f ca="1">IF(ISNUMBER(TradeDash[[#This Row],[2n day Sharpe]]),AVERAGE(TradeDash[[#This Row],[n day Sharpe]:[2n day Sharpe]]),"")</f>
        <v>-0.15253423613637096</v>
      </c>
      <c r="H330">
        <f ca="1">IF(ISNUMBER(TradeDash[[#This Row],[Sharpe Average]]),IF(TradeDash[[#This Row],[Sharpe Average]]&gt;$G$1,1,0),"")</f>
        <v>0</v>
      </c>
      <c r="I330" s="2">
        <f ca="1">IF(ISNUMBER(TradeDash[[#This Row],[Signal]]),MAX(IF(AND(TradeDash[[#This Row],[Signal]]=1,I329&lt;1),I329+$E$1,IF(AND(TradeDash[[#This Row],[Signal]]=0,I329&gt;0),I329-$E$1,IF(AND(TradeDash[[#This Row],[Signal]]=1,I329=1),I329,IF(AND(TradeDash[[#This Row],[Signal]]=0,I329=0),I329,0)))),0),"")</f>
        <v>5.5511151231257827E-17</v>
      </c>
      <c r="J330" s="3">
        <f ca="1">IF(ISNUMBER(TradeDash[[#This Row],[Position]]),TradeDash[[#This Row],[Position]]*D331,"")</f>
        <v>-2.5128777763980419E-18</v>
      </c>
      <c r="K330" s="7">
        <f ca="1">K329*IFERROR(1+TradeDash[[#This Row],[Port Return]],1)</f>
        <v>853514.00270912121</v>
      </c>
      <c r="L330" s="7">
        <f ca="1">IF(ISNUMBER(TradeDash[[#This Row],[Port Return]]),L329*(1+TradeDash[[#This Row],[Returns]]),L329)</f>
        <v>797933.22734499106</v>
      </c>
    </row>
    <row r="331" spans="1:12" x14ac:dyDescent="0.35">
      <c r="A331" s="1">
        <v>36962</v>
      </c>
      <c r="B331" s="16">
        <f>YEAR(TradeDash[[#This Row],[Date]])</f>
        <v>2001</v>
      </c>
      <c r="C331">
        <v>1197.95</v>
      </c>
      <c r="D331" s="3">
        <f>IFERROR(TradeDash[[#This Row],[Nifty]]/C330-1,"")</f>
        <v>-4.5267981669655288E-2</v>
      </c>
      <c r="E331">
        <f ca="1">IFERROR(AVERAGE(OFFSET(TradeDash[[#This Row],[Returns]],0,0,-n_days))/STDEV(OFFSET(TradeDash[[#This Row],[Returns]],0,0,-n_days)),"")</f>
        <v>-0.3773412077201827</v>
      </c>
      <c r="F331">
        <f ca="1">IFERROR(AVERAGE(OFFSET(TradeDash[[#This Row],[Returns]],0,0,-n_days*2))/STDEV(OFFSET(TradeDash[[#This Row],[Returns]],0,0,-n_days*2)),"")</f>
        <v>-8.6447351395486247E-2</v>
      </c>
      <c r="G331">
        <f ca="1">IF(ISNUMBER(TradeDash[[#This Row],[2n day Sharpe]]),AVERAGE(TradeDash[[#This Row],[n day Sharpe]:[2n day Sharpe]]),"")</f>
        <v>-0.23189427955783448</v>
      </c>
      <c r="H331">
        <f ca="1">IF(ISNUMBER(TradeDash[[#This Row],[Sharpe Average]]),IF(TradeDash[[#This Row],[Sharpe Average]]&gt;$G$1,1,0),"")</f>
        <v>0</v>
      </c>
      <c r="I331" s="2">
        <f ca="1">IF(ISNUMBER(TradeDash[[#This Row],[Signal]]),MAX(IF(AND(TradeDash[[#This Row],[Signal]]=1,I330&lt;1),I330+$E$1,IF(AND(TradeDash[[#This Row],[Signal]]=0,I330&gt;0),I330-$E$1,IF(AND(TradeDash[[#This Row],[Signal]]=1,I330=1),I330,IF(AND(TradeDash[[#This Row],[Signal]]=0,I330=0),I330,0)))),0),"")</f>
        <v>0</v>
      </c>
      <c r="J331" s="3">
        <f ca="1">IF(ISNUMBER(TradeDash[[#This Row],[Position]]),TradeDash[[#This Row],[Position]]*D332,"")</f>
        <v>0</v>
      </c>
      <c r="K331" s="7">
        <f ca="1">K330*IFERROR(1+TradeDash[[#This Row],[Port Return]],1)</f>
        <v>853514.00270912121</v>
      </c>
      <c r="L331" s="7">
        <f ca="1">IF(ISNUMBER(TradeDash[[#This Row],[Port Return]]),L330*(1+TradeDash[[#This Row],[Returns]]),L330)</f>
        <v>761812.40063592908</v>
      </c>
    </row>
    <row r="332" spans="1:12" x14ac:dyDescent="0.35">
      <c r="A332" s="1">
        <v>36963</v>
      </c>
      <c r="B332" s="16">
        <f>YEAR(TradeDash[[#This Row],[Date]])</f>
        <v>2001</v>
      </c>
      <c r="C332">
        <v>1124.7</v>
      </c>
      <c r="D332" s="3">
        <f>IFERROR(TradeDash[[#This Row],[Nifty]]/C331-1,"")</f>
        <v>-6.1146124629575471E-2</v>
      </c>
      <c r="E332">
        <f ca="1">IFERROR(AVERAGE(OFFSET(TradeDash[[#This Row],[Returns]],0,0,-n_days))/STDEV(OFFSET(TradeDash[[#This Row],[Returns]],0,0,-n_days)),"")</f>
        <v>-0.450889032632738</v>
      </c>
      <c r="F332">
        <f ca="1">IFERROR(AVERAGE(OFFSET(TradeDash[[#This Row],[Returns]],0,0,-n_days*2))/STDEV(OFFSET(TradeDash[[#This Row],[Returns]],0,0,-n_days*2)),"")</f>
        <v>-0.15957037304349908</v>
      </c>
      <c r="G332">
        <f ca="1">IF(ISNUMBER(TradeDash[[#This Row],[2n day Sharpe]]),AVERAGE(TradeDash[[#This Row],[n day Sharpe]:[2n day Sharpe]]),"")</f>
        <v>-0.30522970283811857</v>
      </c>
      <c r="H332">
        <f ca="1">IF(ISNUMBER(TradeDash[[#This Row],[Sharpe Average]]),IF(TradeDash[[#This Row],[Sharpe Average]]&gt;$G$1,1,0),"")</f>
        <v>0</v>
      </c>
      <c r="I332" s="2">
        <f ca="1">IF(ISNUMBER(TradeDash[[#This Row],[Signal]]),MAX(IF(AND(TradeDash[[#This Row],[Signal]]=1,I331&lt;1),I331+$E$1,IF(AND(TradeDash[[#This Row],[Signal]]=0,I331&gt;0),I331-$E$1,IF(AND(TradeDash[[#This Row],[Signal]]=1,I331=1),I331,IF(AND(TradeDash[[#This Row],[Signal]]=0,I331=0),I331,0)))),0),"")</f>
        <v>0</v>
      </c>
      <c r="J332" s="3">
        <f ca="1">IF(ISNUMBER(TradeDash[[#This Row],[Position]]),TradeDash[[#This Row],[Position]]*D333,"")</f>
        <v>0</v>
      </c>
      <c r="K332" s="7">
        <f ca="1">K331*IFERROR(1+TradeDash[[#This Row],[Port Return]],1)</f>
        <v>853514.00270912121</v>
      </c>
      <c r="L332" s="7">
        <f ca="1">IF(ISNUMBER(TradeDash[[#This Row],[Port Return]]),L331*(1+TradeDash[[#This Row],[Returns]]),L331)</f>
        <v>715230.52464228845</v>
      </c>
    </row>
    <row r="333" spans="1:12" x14ac:dyDescent="0.35">
      <c r="A333" s="1">
        <v>36964</v>
      </c>
      <c r="B333" s="16">
        <f>YEAR(TradeDash[[#This Row],[Date]])</f>
        <v>2001</v>
      </c>
      <c r="C333">
        <v>1194.2</v>
      </c>
      <c r="D333" s="3">
        <f>IFERROR(TradeDash[[#This Row],[Nifty]]/C332-1,"")</f>
        <v>6.1794256246110013E-2</v>
      </c>
      <c r="E333">
        <f ca="1">IFERROR(AVERAGE(OFFSET(TradeDash[[#This Row],[Returns]],0,0,-n_days))/STDEV(OFFSET(TradeDash[[#This Row],[Returns]],0,0,-n_days)),"")</f>
        <v>-0.25097960965923155</v>
      </c>
      <c r="F333">
        <f ca="1">IFERROR(AVERAGE(OFFSET(TradeDash[[#This Row],[Returns]],0,0,-n_days*2))/STDEV(OFFSET(TradeDash[[#This Row],[Returns]],0,0,-n_days*2)),"")</f>
        <v>-7.2541304144174451E-2</v>
      </c>
      <c r="G333">
        <f ca="1">IF(ISNUMBER(TradeDash[[#This Row],[2n day Sharpe]]),AVERAGE(TradeDash[[#This Row],[n day Sharpe]:[2n day Sharpe]]),"")</f>
        <v>-0.16176045690170299</v>
      </c>
      <c r="H333">
        <f ca="1">IF(ISNUMBER(TradeDash[[#This Row],[Sharpe Average]]),IF(TradeDash[[#This Row],[Sharpe Average]]&gt;$G$1,1,0),"")</f>
        <v>0</v>
      </c>
      <c r="I333" s="2">
        <f ca="1">IF(ISNUMBER(TradeDash[[#This Row],[Signal]]),MAX(IF(AND(TradeDash[[#This Row],[Signal]]=1,I332&lt;1),I332+$E$1,IF(AND(TradeDash[[#This Row],[Signal]]=0,I332&gt;0),I332-$E$1,IF(AND(TradeDash[[#This Row],[Signal]]=1,I332=1),I332,IF(AND(TradeDash[[#This Row],[Signal]]=0,I332=0),I332,0)))),0),"")</f>
        <v>0</v>
      </c>
      <c r="J333" s="3">
        <f ca="1">IF(ISNUMBER(TradeDash[[#This Row],[Position]]),TradeDash[[#This Row],[Position]]*D334,"")</f>
        <v>0</v>
      </c>
      <c r="K333" s="7">
        <f ca="1">K332*IFERROR(1+TradeDash[[#This Row],[Port Return]],1)</f>
        <v>853514.00270912121</v>
      </c>
      <c r="L333" s="7">
        <f ca="1">IF(ISNUMBER(TradeDash[[#This Row],[Port Return]]),L332*(1+TradeDash[[#This Row],[Returns]]),L332)</f>
        <v>759427.66295707377</v>
      </c>
    </row>
    <row r="334" spans="1:12" x14ac:dyDescent="0.35">
      <c r="A334" s="1">
        <v>36965</v>
      </c>
      <c r="B334" s="16">
        <f>YEAR(TradeDash[[#This Row],[Date]])</f>
        <v>2001</v>
      </c>
      <c r="C334">
        <v>1217.1500000000001</v>
      </c>
      <c r="D334" s="3">
        <f>IFERROR(TradeDash[[#This Row],[Nifty]]/C333-1,"")</f>
        <v>1.9217886451180721E-2</v>
      </c>
      <c r="E334">
        <f ca="1">IFERROR(AVERAGE(OFFSET(TradeDash[[#This Row],[Returns]],0,0,-n_days))/STDEV(OFFSET(TradeDash[[#This Row],[Returns]],0,0,-n_days)),"")</f>
        <v>-0.21610081027259931</v>
      </c>
      <c r="F334">
        <f ca="1">IFERROR(AVERAGE(OFFSET(TradeDash[[#This Row],[Returns]],0,0,-n_days*2))/STDEV(OFFSET(TradeDash[[#This Row],[Returns]],0,0,-n_days*2)),"")</f>
        <v>-5.5959179583400465E-2</v>
      </c>
      <c r="G334">
        <f ca="1">IF(ISNUMBER(TradeDash[[#This Row],[2n day Sharpe]]),AVERAGE(TradeDash[[#This Row],[n day Sharpe]:[2n day Sharpe]]),"")</f>
        <v>-0.13602999492799989</v>
      </c>
      <c r="H334">
        <f ca="1">IF(ISNUMBER(TradeDash[[#This Row],[Sharpe Average]]),IF(TradeDash[[#This Row],[Sharpe Average]]&gt;$G$1,1,0),"")</f>
        <v>0</v>
      </c>
      <c r="I334" s="2">
        <f ca="1">IF(ISNUMBER(TradeDash[[#This Row],[Signal]]),MAX(IF(AND(TradeDash[[#This Row],[Signal]]=1,I333&lt;1),I333+$E$1,IF(AND(TradeDash[[#This Row],[Signal]]=0,I333&gt;0),I333-$E$1,IF(AND(TradeDash[[#This Row],[Signal]]=1,I333=1),I333,IF(AND(TradeDash[[#This Row],[Signal]]=0,I333=0),I333,0)))),0),"")</f>
        <v>0</v>
      </c>
      <c r="J334" s="3">
        <f ca="1">IF(ISNUMBER(TradeDash[[#This Row],[Position]]),TradeDash[[#This Row],[Position]]*D335,"")</f>
        <v>0</v>
      </c>
      <c r="K334" s="7">
        <f ca="1">K333*IFERROR(1+TradeDash[[#This Row],[Port Return]],1)</f>
        <v>853514.00270912121</v>
      </c>
      <c r="L334" s="7">
        <f ca="1">IF(ISNUMBER(TradeDash[[#This Row],[Port Return]]),L333*(1+TradeDash[[#This Row],[Returns]]),L333)</f>
        <v>774022.25755166833</v>
      </c>
    </row>
    <row r="335" spans="1:12" x14ac:dyDescent="0.35">
      <c r="A335" s="1">
        <v>36966</v>
      </c>
      <c r="B335" s="16">
        <f>YEAR(TradeDash[[#This Row],[Date]])</f>
        <v>2001</v>
      </c>
      <c r="C335">
        <v>1193.55</v>
      </c>
      <c r="D335" s="3">
        <f>IFERROR(TradeDash[[#This Row],[Nifty]]/C334-1,"")</f>
        <v>-1.9389557573019078E-2</v>
      </c>
      <c r="E335">
        <f ca="1">IFERROR(AVERAGE(OFFSET(TradeDash[[#This Row],[Returns]],0,0,-n_days))/STDEV(OFFSET(TradeDash[[#This Row],[Returns]],0,0,-n_days)),"")</f>
        <v>-0.28152470610548069</v>
      </c>
      <c r="F335">
        <f ca="1">IFERROR(AVERAGE(OFFSET(TradeDash[[#This Row],[Returns]],0,0,-n_days*2))/STDEV(OFFSET(TradeDash[[#This Row],[Returns]],0,0,-n_days*2)),"")</f>
        <v>-8.1014359640549066E-2</v>
      </c>
      <c r="G335">
        <f ca="1">IF(ISNUMBER(TradeDash[[#This Row],[2n day Sharpe]]),AVERAGE(TradeDash[[#This Row],[n day Sharpe]:[2n day Sharpe]]),"")</f>
        <v>-0.18126953287301489</v>
      </c>
      <c r="H335">
        <f ca="1">IF(ISNUMBER(TradeDash[[#This Row],[Sharpe Average]]),IF(TradeDash[[#This Row],[Sharpe Average]]&gt;$G$1,1,0),"")</f>
        <v>0</v>
      </c>
      <c r="I335" s="2">
        <f ca="1">IF(ISNUMBER(TradeDash[[#This Row],[Signal]]),MAX(IF(AND(TradeDash[[#This Row],[Signal]]=1,I334&lt;1),I334+$E$1,IF(AND(TradeDash[[#This Row],[Signal]]=0,I334&gt;0),I334-$E$1,IF(AND(TradeDash[[#This Row],[Signal]]=1,I334=1),I334,IF(AND(TradeDash[[#This Row],[Signal]]=0,I334=0),I334,0)))),0),"")</f>
        <v>0</v>
      </c>
      <c r="J335" s="3">
        <f ca="1">IF(ISNUMBER(TradeDash[[#This Row],[Position]]),TradeDash[[#This Row],[Position]]*D336,"")</f>
        <v>0</v>
      </c>
      <c r="K335" s="7">
        <f ca="1">K334*IFERROR(1+TradeDash[[#This Row],[Port Return]],1)</f>
        <v>853514.00270912121</v>
      </c>
      <c r="L335" s="7">
        <f ca="1">IF(ISNUMBER(TradeDash[[#This Row],[Port Return]]),L334*(1+TradeDash[[#This Row],[Returns]]),L334)</f>
        <v>759014.30842607201</v>
      </c>
    </row>
    <row r="336" spans="1:12" x14ac:dyDescent="0.35">
      <c r="A336" s="1">
        <v>36969</v>
      </c>
      <c r="B336" s="16">
        <f>YEAR(TradeDash[[#This Row],[Date]])</f>
        <v>2001</v>
      </c>
      <c r="C336">
        <v>1186.7</v>
      </c>
      <c r="D336" s="3">
        <f>IFERROR(TradeDash[[#This Row],[Nifty]]/C335-1,"")</f>
        <v>-5.739181433538576E-3</v>
      </c>
      <c r="E336">
        <f ca="1">IFERROR(AVERAGE(OFFSET(TradeDash[[#This Row],[Returns]],0,0,-n_days))/STDEV(OFFSET(TradeDash[[#This Row],[Returns]],0,0,-n_days)),"")</f>
        <v>-0.25063189005224107</v>
      </c>
      <c r="F336">
        <f ca="1">IFERROR(AVERAGE(OFFSET(TradeDash[[#This Row],[Returns]],0,0,-n_days*2))/STDEV(OFFSET(TradeDash[[#This Row],[Returns]],0,0,-n_days*2)),"")</f>
        <v>-9.427704511925282E-2</v>
      </c>
      <c r="G336">
        <f ca="1">IF(ISNUMBER(TradeDash[[#This Row],[2n day Sharpe]]),AVERAGE(TradeDash[[#This Row],[n day Sharpe]:[2n day Sharpe]]),"")</f>
        <v>-0.17245446758574695</v>
      </c>
      <c r="H336">
        <f ca="1">IF(ISNUMBER(TradeDash[[#This Row],[Sharpe Average]]),IF(TradeDash[[#This Row],[Sharpe Average]]&gt;$G$1,1,0),"")</f>
        <v>0</v>
      </c>
      <c r="I336" s="2">
        <f ca="1">IF(ISNUMBER(TradeDash[[#This Row],[Signal]]),MAX(IF(AND(TradeDash[[#This Row],[Signal]]=1,I335&lt;1),I335+$E$1,IF(AND(TradeDash[[#This Row],[Signal]]=0,I335&gt;0),I335-$E$1,IF(AND(TradeDash[[#This Row],[Signal]]=1,I335=1),I335,IF(AND(TradeDash[[#This Row],[Signal]]=0,I335=0),I335,0)))),0),"")</f>
        <v>0</v>
      </c>
      <c r="J336" s="3">
        <f ca="1">IF(ISNUMBER(TradeDash[[#This Row],[Position]]),TradeDash[[#This Row],[Position]]*D337,"")</f>
        <v>0</v>
      </c>
      <c r="K336" s="7">
        <f ca="1">K335*IFERROR(1+TradeDash[[#This Row],[Port Return]],1)</f>
        <v>853514.00270912121</v>
      </c>
      <c r="L336" s="7">
        <f ca="1">IF(ISNUMBER(TradeDash[[#This Row],[Port Return]]),L335*(1+TradeDash[[#This Row],[Returns]]),L335)</f>
        <v>754658.18759936292</v>
      </c>
    </row>
    <row r="337" spans="1:12" x14ac:dyDescent="0.35">
      <c r="A337" s="1">
        <v>36970</v>
      </c>
      <c r="B337" s="16">
        <f>YEAR(TradeDash[[#This Row],[Date]])</f>
        <v>2001</v>
      </c>
      <c r="C337">
        <v>1170.95</v>
      </c>
      <c r="D337" s="3">
        <f>IFERROR(TradeDash[[#This Row],[Nifty]]/C336-1,"")</f>
        <v>-1.3272099098339929E-2</v>
      </c>
      <c r="E337">
        <f ca="1">IFERROR(AVERAGE(OFFSET(TradeDash[[#This Row],[Returns]],0,0,-n_days))/STDEV(OFFSET(TradeDash[[#This Row],[Returns]],0,0,-n_days)),"")</f>
        <v>-0.27878578362338408</v>
      </c>
      <c r="F337">
        <f ca="1">IFERROR(AVERAGE(OFFSET(TradeDash[[#This Row],[Returns]],0,0,-n_days*2))/STDEV(OFFSET(TradeDash[[#This Row],[Returns]],0,0,-n_days*2)),"")</f>
        <v>-0.12938058778761205</v>
      </c>
      <c r="G337">
        <f ca="1">IF(ISNUMBER(TradeDash[[#This Row],[2n day Sharpe]]),AVERAGE(TradeDash[[#This Row],[n day Sharpe]:[2n day Sharpe]]),"")</f>
        <v>-0.20408318570549805</v>
      </c>
      <c r="H337">
        <f ca="1">IF(ISNUMBER(TradeDash[[#This Row],[Sharpe Average]]),IF(TradeDash[[#This Row],[Sharpe Average]]&gt;$G$1,1,0),"")</f>
        <v>0</v>
      </c>
      <c r="I337" s="2">
        <f ca="1">IF(ISNUMBER(TradeDash[[#This Row],[Signal]]),MAX(IF(AND(TradeDash[[#This Row],[Signal]]=1,I336&lt;1),I336+$E$1,IF(AND(TradeDash[[#This Row],[Signal]]=0,I336&gt;0),I336-$E$1,IF(AND(TradeDash[[#This Row],[Signal]]=1,I336=1),I336,IF(AND(TradeDash[[#This Row],[Signal]]=0,I336=0),I336,0)))),0),"")</f>
        <v>0</v>
      </c>
      <c r="J337" s="3">
        <f ca="1">IF(ISNUMBER(TradeDash[[#This Row],[Position]]),TradeDash[[#This Row],[Position]]*D338,"")</f>
        <v>0</v>
      </c>
      <c r="K337" s="7">
        <f ca="1">K336*IFERROR(1+TradeDash[[#This Row],[Port Return]],1)</f>
        <v>853514.00270912121</v>
      </c>
      <c r="L337" s="7">
        <f ca="1">IF(ISNUMBER(TradeDash[[#This Row],[Port Return]]),L336*(1+TradeDash[[#This Row],[Returns]]),L336)</f>
        <v>744642.28934817063</v>
      </c>
    </row>
    <row r="338" spans="1:12" x14ac:dyDescent="0.35">
      <c r="A338" s="1">
        <v>36971</v>
      </c>
      <c r="B338" s="16">
        <f>YEAR(TradeDash[[#This Row],[Date]])</f>
        <v>2001</v>
      </c>
      <c r="C338">
        <v>1207.0999999999999</v>
      </c>
      <c r="D338" s="3">
        <f>IFERROR(TradeDash[[#This Row],[Nifty]]/C337-1,"")</f>
        <v>3.0872368589606625E-2</v>
      </c>
      <c r="E338">
        <f ca="1">IFERROR(AVERAGE(OFFSET(TradeDash[[#This Row],[Returns]],0,0,-n_days))/STDEV(OFFSET(TradeDash[[#This Row],[Returns]],0,0,-n_days)),"")</f>
        <v>-0.21406629129665844</v>
      </c>
      <c r="F338">
        <f ca="1">IFERROR(AVERAGE(OFFSET(TradeDash[[#This Row],[Returns]],0,0,-n_days*2))/STDEV(OFFSET(TradeDash[[#This Row],[Returns]],0,0,-n_days*2)),"")</f>
        <v>-0.10861495396859044</v>
      </c>
      <c r="G338">
        <f ca="1">IF(ISNUMBER(TradeDash[[#This Row],[2n day Sharpe]]),AVERAGE(TradeDash[[#This Row],[n day Sharpe]:[2n day Sharpe]]),"")</f>
        <v>-0.16134062263262444</v>
      </c>
      <c r="H338">
        <f ca="1">IF(ISNUMBER(TradeDash[[#This Row],[Sharpe Average]]),IF(TradeDash[[#This Row],[Sharpe Average]]&gt;$G$1,1,0),"")</f>
        <v>0</v>
      </c>
      <c r="I338" s="2">
        <f ca="1">IF(ISNUMBER(TradeDash[[#This Row],[Signal]]),MAX(IF(AND(TradeDash[[#This Row],[Signal]]=1,I337&lt;1),I337+$E$1,IF(AND(TradeDash[[#This Row],[Signal]]=0,I337&gt;0),I337-$E$1,IF(AND(TradeDash[[#This Row],[Signal]]=1,I337=1),I337,IF(AND(TradeDash[[#This Row],[Signal]]=0,I337=0),I337,0)))),0),"")</f>
        <v>0</v>
      </c>
      <c r="J338" s="3">
        <f ca="1">IF(ISNUMBER(TradeDash[[#This Row],[Position]]),TradeDash[[#This Row],[Position]]*D339,"")</f>
        <v>0</v>
      </c>
      <c r="K338" s="7">
        <f ca="1">K337*IFERROR(1+TradeDash[[#This Row],[Port Return]],1)</f>
        <v>853514.00270912121</v>
      </c>
      <c r="L338" s="7">
        <f ca="1">IF(ISNUMBER(TradeDash[[#This Row],[Port Return]]),L337*(1+TradeDash[[#This Row],[Returns]]),L337)</f>
        <v>767631.16057233582</v>
      </c>
    </row>
    <row r="339" spans="1:12" x14ac:dyDescent="0.35">
      <c r="A339" s="1">
        <v>36972</v>
      </c>
      <c r="B339" s="16">
        <f>YEAR(TradeDash[[#This Row],[Date]])</f>
        <v>2001</v>
      </c>
      <c r="C339">
        <v>1187.55</v>
      </c>
      <c r="D339" s="3">
        <f>IFERROR(TradeDash[[#This Row],[Nifty]]/C338-1,"")</f>
        <v>-1.6195841272471201E-2</v>
      </c>
      <c r="E339">
        <f ca="1">IFERROR(AVERAGE(OFFSET(TradeDash[[#This Row],[Returns]],0,0,-n_days))/STDEV(OFFSET(TradeDash[[#This Row],[Returns]],0,0,-n_days)),"")</f>
        <v>-0.22401625842455866</v>
      </c>
      <c r="F339">
        <f ca="1">IFERROR(AVERAGE(OFFSET(TradeDash[[#This Row],[Returns]],0,0,-n_days*2))/STDEV(OFFSET(TradeDash[[#This Row],[Returns]],0,0,-n_days*2)),"")</f>
        <v>-0.13166057478411727</v>
      </c>
      <c r="G339">
        <f ca="1">IF(ISNUMBER(TradeDash[[#This Row],[2n day Sharpe]]),AVERAGE(TradeDash[[#This Row],[n day Sharpe]:[2n day Sharpe]]),"")</f>
        <v>-0.17783841660433797</v>
      </c>
      <c r="H339">
        <f ca="1">IF(ISNUMBER(TradeDash[[#This Row],[Sharpe Average]]),IF(TradeDash[[#This Row],[Sharpe Average]]&gt;$G$1,1,0),"")</f>
        <v>0</v>
      </c>
      <c r="I339" s="2">
        <f ca="1">IF(ISNUMBER(TradeDash[[#This Row],[Signal]]),MAX(IF(AND(TradeDash[[#This Row],[Signal]]=1,I338&lt;1),I338+$E$1,IF(AND(TradeDash[[#This Row],[Signal]]=0,I338&gt;0),I338-$E$1,IF(AND(TradeDash[[#This Row],[Signal]]=1,I338=1),I338,IF(AND(TradeDash[[#This Row],[Signal]]=0,I338=0),I338,0)))),0),"")</f>
        <v>0</v>
      </c>
      <c r="J339" s="3">
        <f ca="1">IF(ISNUMBER(TradeDash[[#This Row],[Position]]),TradeDash[[#This Row],[Position]]*D340,"")</f>
        <v>0</v>
      </c>
      <c r="K339" s="7">
        <f ca="1">K338*IFERROR(1+TradeDash[[#This Row],[Port Return]],1)</f>
        <v>853514.00270912121</v>
      </c>
      <c r="L339" s="7">
        <f ca="1">IF(ISNUMBER(TradeDash[[#This Row],[Port Return]]),L338*(1+TradeDash[[#This Row],[Returns]]),L338)</f>
        <v>755198.7281399034</v>
      </c>
    </row>
    <row r="340" spans="1:12" x14ac:dyDescent="0.35">
      <c r="A340" s="1">
        <v>36973</v>
      </c>
      <c r="B340" s="16">
        <f>YEAR(TradeDash[[#This Row],[Date]])</f>
        <v>2001</v>
      </c>
      <c r="C340">
        <v>1161.3</v>
      </c>
      <c r="D340" s="3">
        <f>IFERROR(TradeDash[[#This Row],[Nifty]]/C339-1,"")</f>
        <v>-2.2104332449159991E-2</v>
      </c>
      <c r="E340">
        <f ca="1">IFERROR(AVERAGE(OFFSET(TradeDash[[#This Row],[Returns]],0,0,-n_days))/STDEV(OFFSET(TradeDash[[#This Row],[Returns]],0,0,-n_days)),"")</f>
        <v>-0.24116011000179288</v>
      </c>
      <c r="F340">
        <f ca="1">IFERROR(AVERAGE(OFFSET(TradeDash[[#This Row],[Returns]],0,0,-n_days*2))/STDEV(OFFSET(TradeDash[[#This Row],[Returns]],0,0,-n_days*2)),"")</f>
        <v>-0.16335340005665647</v>
      </c>
      <c r="G340">
        <f ca="1">IF(ISNUMBER(TradeDash[[#This Row],[2n day Sharpe]]),AVERAGE(TradeDash[[#This Row],[n day Sharpe]:[2n day Sharpe]]),"")</f>
        <v>-0.20225675502922469</v>
      </c>
      <c r="H340">
        <f ca="1">IF(ISNUMBER(TradeDash[[#This Row],[Sharpe Average]]),IF(TradeDash[[#This Row],[Sharpe Average]]&gt;$G$1,1,0),"")</f>
        <v>0</v>
      </c>
      <c r="I340" s="2">
        <f ca="1">IF(ISNUMBER(TradeDash[[#This Row],[Signal]]),MAX(IF(AND(TradeDash[[#This Row],[Signal]]=1,I339&lt;1),I339+$E$1,IF(AND(TradeDash[[#This Row],[Signal]]=0,I339&gt;0),I339-$E$1,IF(AND(TradeDash[[#This Row],[Signal]]=1,I339=1),I339,IF(AND(TradeDash[[#This Row],[Signal]]=0,I339=0),I339,0)))),0),"")</f>
        <v>0</v>
      </c>
      <c r="J340" s="3">
        <f ca="1">IF(ISNUMBER(TradeDash[[#This Row],[Position]]),TradeDash[[#This Row],[Position]]*D341,"")</f>
        <v>0</v>
      </c>
      <c r="K340" s="7">
        <f ca="1">K339*IFERROR(1+TradeDash[[#This Row],[Port Return]],1)</f>
        <v>853514.00270912121</v>
      </c>
      <c r="L340" s="7">
        <f ca="1">IF(ISNUMBER(TradeDash[[#This Row],[Port Return]]),L339*(1+TradeDash[[#This Row],[Returns]]),L339)</f>
        <v>738505.56438791612</v>
      </c>
    </row>
    <row r="341" spans="1:12" x14ac:dyDescent="0.35">
      <c r="A341" s="1">
        <v>36976</v>
      </c>
      <c r="B341" s="16">
        <f>YEAR(TradeDash[[#This Row],[Date]])</f>
        <v>2001</v>
      </c>
      <c r="C341">
        <v>1161.5</v>
      </c>
      <c r="D341" s="3">
        <f>IFERROR(TradeDash[[#This Row],[Nifty]]/C340-1,"")</f>
        <v>1.7222078704892674E-4</v>
      </c>
      <c r="E341">
        <f ca="1">IFERROR(AVERAGE(OFFSET(TradeDash[[#This Row],[Returns]],0,0,-n_days))/STDEV(OFFSET(TradeDash[[#This Row],[Returns]],0,0,-n_days)),"")</f>
        <v>-0.20022329023939403</v>
      </c>
      <c r="F341">
        <f ca="1">IFERROR(AVERAGE(OFFSET(TradeDash[[#This Row],[Returns]],0,0,-n_days*2))/STDEV(OFFSET(TradeDash[[#This Row],[Returns]],0,0,-n_days*2)),"")</f>
        <v>-0.16656732793852957</v>
      </c>
      <c r="G341">
        <f ca="1">IF(ISNUMBER(TradeDash[[#This Row],[2n day Sharpe]]),AVERAGE(TradeDash[[#This Row],[n day Sharpe]:[2n day Sharpe]]),"")</f>
        <v>-0.18339530908896179</v>
      </c>
      <c r="H341">
        <f ca="1">IF(ISNUMBER(TradeDash[[#This Row],[Sharpe Average]]),IF(TradeDash[[#This Row],[Sharpe Average]]&gt;$G$1,1,0),"")</f>
        <v>0</v>
      </c>
      <c r="I341" s="2">
        <f ca="1">IF(ISNUMBER(TradeDash[[#This Row],[Signal]]),MAX(IF(AND(TradeDash[[#This Row],[Signal]]=1,I340&lt;1),I340+$E$1,IF(AND(TradeDash[[#This Row],[Signal]]=0,I340&gt;0),I340-$E$1,IF(AND(TradeDash[[#This Row],[Signal]]=1,I340=1),I340,IF(AND(TradeDash[[#This Row],[Signal]]=0,I340=0),I340,0)))),0),"")</f>
        <v>0</v>
      </c>
      <c r="J341" s="3">
        <f ca="1">IF(ISNUMBER(TradeDash[[#This Row],[Position]]),TradeDash[[#This Row],[Position]]*D342,"")</f>
        <v>0</v>
      </c>
      <c r="K341" s="7">
        <f ca="1">K340*IFERROR(1+TradeDash[[#This Row],[Port Return]],1)</f>
        <v>853514.00270912121</v>
      </c>
      <c r="L341" s="7">
        <f ca="1">IF(ISNUMBER(TradeDash[[#This Row],[Port Return]]),L340*(1+TradeDash[[#This Row],[Returns]]),L340)</f>
        <v>738632.75039745506</v>
      </c>
    </row>
    <row r="342" spans="1:12" x14ac:dyDescent="0.35">
      <c r="A342" s="1">
        <v>36977</v>
      </c>
      <c r="B342" s="16">
        <f>YEAR(TradeDash[[#This Row],[Date]])</f>
        <v>2001</v>
      </c>
      <c r="C342">
        <v>1177.75</v>
      </c>
      <c r="D342" s="3">
        <f>IFERROR(TradeDash[[#This Row],[Nifty]]/C341-1,"")</f>
        <v>1.3990529487731385E-2</v>
      </c>
      <c r="E342">
        <f ca="1">IFERROR(AVERAGE(OFFSET(TradeDash[[#This Row],[Returns]],0,0,-n_days))/STDEV(OFFSET(TradeDash[[#This Row],[Returns]],0,0,-n_days)),"")</f>
        <v>-0.1647098883182645</v>
      </c>
      <c r="F342">
        <f ca="1">IFERROR(AVERAGE(OFFSET(TradeDash[[#This Row],[Returns]],0,0,-n_days*2))/STDEV(OFFSET(TradeDash[[#This Row],[Returns]],0,0,-n_days*2)),"")</f>
        <v>-0.12933897135561528</v>
      </c>
      <c r="G342">
        <f ca="1">IF(ISNUMBER(TradeDash[[#This Row],[2n day Sharpe]]),AVERAGE(TradeDash[[#This Row],[n day Sharpe]:[2n day Sharpe]]),"")</f>
        <v>-0.14702442983693989</v>
      </c>
      <c r="H342">
        <f ca="1">IF(ISNUMBER(TradeDash[[#This Row],[Sharpe Average]]),IF(TradeDash[[#This Row],[Sharpe Average]]&gt;$G$1,1,0),"")</f>
        <v>0</v>
      </c>
      <c r="I342" s="2">
        <f ca="1">IF(ISNUMBER(TradeDash[[#This Row],[Signal]]),MAX(IF(AND(TradeDash[[#This Row],[Signal]]=1,I341&lt;1),I341+$E$1,IF(AND(TradeDash[[#This Row],[Signal]]=0,I341&gt;0),I341-$E$1,IF(AND(TradeDash[[#This Row],[Signal]]=1,I341=1),I341,IF(AND(TradeDash[[#This Row],[Signal]]=0,I341=0),I341,0)))),0),"")</f>
        <v>0</v>
      </c>
      <c r="J342" s="3">
        <f ca="1">IF(ISNUMBER(TradeDash[[#This Row],[Position]]),TradeDash[[#This Row],[Position]]*D343,"")</f>
        <v>0</v>
      </c>
      <c r="K342" s="7">
        <f ca="1">K341*IFERROR(1+TradeDash[[#This Row],[Port Return]],1)</f>
        <v>853514.00270912121</v>
      </c>
      <c r="L342" s="7">
        <f ca="1">IF(ISNUMBER(TradeDash[[#This Row],[Port Return]]),L341*(1+TradeDash[[#This Row],[Returns]]),L341)</f>
        <v>748966.61367249477</v>
      </c>
    </row>
    <row r="343" spans="1:12" x14ac:dyDescent="0.35">
      <c r="A343" s="1">
        <v>36978</v>
      </c>
      <c r="B343" s="16">
        <f>YEAR(TradeDash[[#This Row],[Date]])</f>
        <v>2001</v>
      </c>
      <c r="C343">
        <v>1206.2</v>
      </c>
      <c r="D343" s="3">
        <f>IFERROR(TradeDash[[#This Row],[Nifty]]/C342-1,"")</f>
        <v>2.415623009976664E-2</v>
      </c>
      <c r="E343">
        <f ca="1">IFERROR(AVERAGE(OFFSET(TradeDash[[#This Row],[Returns]],0,0,-n_days))/STDEV(OFFSET(TradeDash[[#This Row],[Returns]],0,0,-n_days)),"")</f>
        <v>-0.10128000265021631</v>
      </c>
      <c r="F343">
        <f ca="1">IFERROR(AVERAGE(OFFSET(TradeDash[[#This Row],[Returns]],0,0,-n_days*2))/STDEV(OFFSET(TradeDash[[#This Row],[Returns]],0,0,-n_days*2)),"")</f>
        <v>-0.1342741287839096</v>
      </c>
      <c r="G343">
        <f ca="1">IF(ISNUMBER(TradeDash[[#This Row],[2n day Sharpe]]),AVERAGE(TradeDash[[#This Row],[n day Sharpe]:[2n day Sharpe]]),"")</f>
        <v>-0.11777706571706295</v>
      </c>
      <c r="H343">
        <f ca="1">IF(ISNUMBER(TradeDash[[#This Row],[Sharpe Average]]),IF(TradeDash[[#This Row],[Sharpe Average]]&gt;$G$1,1,0),"")</f>
        <v>0</v>
      </c>
      <c r="I343" s="2">
        <f ca="1">IF(ISNUMBER(TradeDash[[#This Row],[Signal]]),MAX(IF(AND(TradeDash[[#This Row],[Signal]]=1,I342&lt;1),I342+$E$1,IF(AND(TradeDash[[#This Row],[Signal]]=0,I342&gt;0),I342-$E$1,IF(AND(TradeDash[[#This Row],[Signal]]=1,I342=1),I342,IF(AND(TradeDash[[#This Row],[Signal]]=0,I342=0),I342,0)))),0),"")</f>
        <v>0</v>
      </c>
      <c r="J343" s="3">
        <f ca="1">IF(ISNUMBER(TradeDash[[#This Row],[Position]]),TradeDash[[#This Row],[Position]]*D344,"")</f>
        <v>0</v>
      </c>
      <c r="K343" s="7">
        <f ca="1">K342*IFERROR(1+TradeDash[[#This Row],[Port Return]],1)</f>
        <v>853514.00270912121</v>
      </c>
      <c r="L343" s="7">
        <f ca="1">IF(ISNUMBER(TradeDash[[#This Row],[Port Return]]),L342*(1+TradeDash[[#This Row],[Returns]]),L342)</f>
        <v>767058.82352941053</v>
      </c>
    </row>
    <row r="344" spans="1:12" x14ac:dyDescent="0.35">
      <c r="A344" s="1">
        <v>36979</v>
      </c>
      <c r="B344" s="16">
        <f>YEAR(TradeDash[[#This Row],[Date]])</f>
        <v>2001</v>
      </c>
      <c r="C344">
        <v>1195.0999999999999</v>
      </c>
      <c r="D344" s="3">
        <f>IFERROR(TradeDash[[#This Row],[Nifty]]/C343-1,"")</f>
        <v>-9.2024539877301192E-3</v>
      </c>
      <c r="E344">
        <f ca="1">IFERROR(AVERAGE(OFFSET(TradeDash[[#This Row],[Returns]],0,0,-n_days))/STDEV(OFFSET(TradeDash[[#This Row],[Returns]],0,0,-n_days)),"")</f>
        <v>-0.19906089846166675</v>
      </c>
      <c r="F344">
        <f ca="1">IFERROR(AVERAGE(OFFSET(TradeDash[[#This Row],[Returns]],0,0,-n_days*2))/STDEV(OFFSET(TradeDash[[#This Row],[Returns]],0,0,-n_days*2)),"")</f>
        <v>-0.13786754735571488</v>
      </c>
      <c r="G344">
        <f ca="1">IF(ISNUMBER(TradeDash[[#This Row],[2n day Sharpe]]),AVERAGE(TradeDash[[#This Row],[n day Sharpe]:[2n day Sharpe]]),"")</f>
        <v>-0.16846422290869081</v>
      </c>
      <c r="H344">
        <f ca="1">IF(ISNUMBER(TradeDash[[#This Row],[Sharpe Average]]),IF(TradeDash[[#This Row],[Sharpe Average]]&gt;$G$1,1,0),"")</f>
        <v>0</v>
      </c>
      <c r="I344" s="2">
        <f ca="1">IF(ISNUMBER(TradeDash[[#This Row],[Signal]]),MAX(IF(AND(TradeDash[[#This Row],[Signal]]=1,I343&lt;1),I343+$E$1,IF(AND(TradeDash[[#This Row],[Signal]]=0,I343&gt;0),I343-$E$1,IF(AND(TradeDash[[#This Row],[Signal]]=1,I343=1),I343,IF(AND(TradeDash[[#This Row],[Signal]]=0,I343=0),I343,0)))),0),"")</f>
        <v>0</v>
      </c>
      <c r="J344" s="3">
        <f ca="1">IF(ISNUMBER(TradeDash[[#This Row],[Position]]),TradeDash[[#This Row],[Position]]*D345,"")</f>
        <v>0</v>
      </c>
      <c r="K344" s="7">
        <f ca="1">K343*IFERROR(1+TradeDash[[#This Row],[Port Return]],1)</f>
        <v>853514.00270912121</v>
      </c>
      <c r="L344" s="7">
        <f ca="1">IF(ISNUMBER(TradeDash[[#This Row],[Port Return]]),L343*(1+TradeDash[[#This Row],[Returns]]),L343)</f>
        <v>759999.99999999872</v>
      </c>
    </row>
    <row r="345" spans="1:12" x14ac:dyDescent="0.35">
      <c r="A345" s="1">
        <v>36980</v>
      </c>
      <c r="B345" s="16">
        <f>YEAR(TradeDash[[#This Row],[Date]])</f>
        <v>2001</v>
      </c>
      <c r="C345">
        <v>1148.2</v>
      </c>
      <c r="D345" s="3">
        <f>IFERROR(TradeDash[[#This Row],[Nifty]]/C344-1,"")</f>
        <v>-3.9243577943268271E-2</v>
      </c>
      <c r="E345">
        <f ca="1">IFERROR(AVERAGE(OFFSET(TradeDash[[#This Row],[Returns]],0,0,-n_days))/STDEV(OFFSET(TradeDash[[#This Row],[Returns]],0,0,-n_days)),"")</f>
        <v>-0.26809497210909744</v>
      </c>
      <c r="F345">
        <f ca="1">IFERROR(AVERAGE(OFFSET(TradeDash[[#This Row],[Returns]],0,0,-n_days*2))/STDEV(OFFSET(TradeDash[[#This Row],[Returns]],0,0,-n_days*2)),"")</f>
        <v>-0.16560021523884852</v>
      </c>
      <c r="G345">
        <f ca="1">IF(ISNUMBER(TradeDash[[#This Row],[2n day Sharpe]]),AVERAGE(TradeDash[[#This Row],[n day Sharpe]:[2n day Sharpe]]),"")</f>
        <v>-0.21684759367397299</v>
      </c>
      <c r="H345">
        <f ca="1">IF(ISNUMBER(TradeDash[[#This Row],[Sharpe Average]]),IF(TradeDash[[#This Row],[Sharpe Average]]&gt;$G$1,1,0),"")</f>
        <v>0</v>
      </c>
      <c r="I345" s="2">
        <f ca="1">IF(ISNUMBER(TradeDash[[#This Row],[Signal]]),MAX(IF(AND(TradeDash[[#This Row],[Signal]]=1,I344&lt;1),I344+$E$1,IF(AND(TradeDash[[#This Row],[Signal]]=0,I344&gt;0),I344-$E$1,IF(AND(TradeDash[[#This Row],[Signal]]=1,I344=1),I344,IF(AND(TradeDash[[#This Row],[Signal]]=0,I344=0),I344,0)))),0),"")</f>
        <v>0</v>
      </c>
      <c r="J345" s="3">
        <f ca="1">IF(ISNUMBER(TradeDash[[#This Row],[Position]]),TradeDash[[#This Row],[Position]]*D346,"")</f>
        <v>0</v>
      </c>
      <c r="K345" s="7">
        <f ca="1">K344*IFERROR(1+TradeDash[[#This Row],[Port Return]],1)</f>
        <v>853514.00270912121</v>
      </c>
      <c r="L345" s="7">
        <f ca="1">IF(ISNUMBER(TradeDash[[#This Row],[Port Return]]),L344*(1+TradeDash[[#This Row],[Returns]]),L344)</f>
        <v>730174.8807631149</v>
      </c>
    </row>
    <row r="346" spans="1:12" x14ac:dyDescent="0.35">
      <c r="A346" s="1">
        <v>36983</v>
      </c>
      <c r="B346" s="16">
        <f>YEAR(TradeDash[[#This Row],[Date]])</f>
        <v>2001</v>
      </c>
      <c r="C346">
        <v>1138.0999999999999</v>
      </c>
      <c r="D346" s="3">
        <f>IFERROR(TradeDash[[#This Row],[Nifty]]/C345-1,"")</f>
        <v>-8.7963769378158752E-3</v>
      </c>
      <c r="E346">
        <f ca="1">IFERROR(AVERAGE(OFFSET(TradeDash[[#This Row],[Returns]],0,0,-n_days))/STDEV(OFFSET(TradeDash[[#This Row],[Returns]],0,0,-n_days)),"")</f>
        <v>-0.22518828703709171</v>
      </c>
      <c r="F346">
        <f ca="1">IFERROR(AVERAGE(OFFSET(TradeDash[[#This Row],[Returns]],0,0,-n_days*2))/STDEV(OFFSET(TradeDash[[#This Row],[Returns]],0,0,-n_days*2)),"")</f>
        <v>-0.19156103593776405</v>
      </c>
      <c r="G346">
        <f ca="1">IF(ISNUMBER(TradeDash[[#This Row],[2n day Sharpe]]),AVERAGE(TradeDash[[#This Row],[n day Sharpe]:[2n day Sharpe]]),"")</f>
        <v>-0.20837466148742789</v>
      </c>
      <c r="H346">
        <f ca="1">IF(ISNUMBER(TradeDash[[#This Row],[Sharpe Average]]),IF(TradeDash[[#This Row],[Sharpe Average]]&gt;$G$1,1,0),"")</f>
        <v>0</v>
      </c>
      <c r="I346" s="2">
        <f ca="1">IF(ISNUMBER(TradeDash[[#This Row],[Signal]]),MAX(IF(AND(TradeDash[[#This Row],[Signal]]=1,I345&lt;1),I345+$E$1,IF(AND(TradeDash[[#This Row],[Signal]]=0,I345&gt;0),I345-$E$1,IF(AND(TradeDash[[#This Row],[Signal]]=1,I345=1),I345,IF(AND(TradeDash[[#This Row],[Signal]]=0,I345=0),I345,0)))),0),"")</f>
        <v>0</v>
      </c>
      <c r="J346" s="3">
        <f ca="1">IF(ISNUMBER(TradeDash[[#This Row],[Position]]),TradeDash[[#This Row],[Position]]*D347,"")</f>
        <v>0</v>
      </c>
      <c r="K346" s="7">
        <f ca="1">K345*IFERROR(1+TradeDash[[#This Row],[Port Return]],1)</f>
        <v>853514.00270912121</v>
      </c>
      <c r="L346" s="7">
        <f ca="1">IF(ISNUMBER(TradeDash[[#This Row],[Port Return]]),L345*(1+TradeDash[[#This Row],[Returns]]),L345)</f>
        <v>723751.9872813978</v>
      </c>
    </row>
    <row r="347" spans="1:12" x14ac:dyDescent="0.35">
      <c r="A347" s="1">
        <v>36984</v>
      </c>
      <c r="B347" s="16">
        <f>YEAR(TradeDash[[#This Row],[Date]])</f>
        <v>2001</v>
      </c>
      <c r="C347">
        <v>1149.25</v>
      </c>
      <c r="D347" s="3">
        <f>IFERROR(TradeDash[[#This Row],[Nifty]]/C346-1,"")</f>
        <v>9.797030137949303E-3</v>
      </c>
      <c r="E347">
        <f ca="1">IFERROR(AVERAGE(OFFSET(TradeDash[[#This Row],[Returns]],0,0,-n_days))/STDEV(OFFSET(TradeDash[[#This Row],[Returns]],0,0,-n_days)),"")</f>
        <v>-0.16281240831874677</v>
      </c>
      <c r="F347">
        <f ca="1">IFERROR(AVERAGE(OFFSET(TradeDash[[#This Row],[Returns]],0,0,-n_days*2))/STDEV(OFFSET(TradeDash[[#This Row],[Returns]],0,0,-n_days*2)),"")</f>
        <v>-0.18341435562595856</v>
      </c>
      <c r="G347">
        <f ca="1">IF(ISNUMBER(TradeDash[[#This Row],[2n day Sharpe]]),AVERAGE(TradeDash[[#This Row],[n day Sharpe]:[2n day Sharpe]]),"")</f>
        <v>-0.17311338197235265</v>
      </c>
      <c r="H347">
        <f ca="1">IF(ISNUMBER(TradeDash[[#This Row],[Sharpe Average]]),IF(TradeDash[[#This Row],[Sharpe Average]]&gt;$G$1,1,0),"")</f>
        <v>0</v>
      </c>
      <c r="I347" s="2">
        <f ca="1">IF(ISNUMBER(TradeDash[[#This Row],[Signal]]),MAX(IF(AND(TradeDash[[#This Row],[Signal]]=1,I346&lt;1),I346+$E$1,IF(AND(TradeDash[[#This Row],[Signal]]=0,I346&gt;0),I346-$E$1,IF(AND(TradeDash[[#This Row],[Signal]]=1,I346=1),I346,IF(AND(TradeDash[[#This Row],[Signal]]=0,I346=0),I346,0)))),0),"")</f>
        <v>0</v>
      </c>
      <c r="J347" s="3">
        <f ca="1">IF(ISNUMBER(TradeDash[[#This Row],[Position]]),TradeDash[[#This Row],[Position]]*D348,"")</f>
        <v>0</v>
      </c>
      <c r="K347" s="7">
        <f ca="1">K346*IFERROR(1+TradeDash[[#This Row],[Port Return]],1)</f>
        <v>853514.00270912121</v>
      </c>
      <c r="L347" s="7">
        <f ca="1">IF(ISNUMBER(TradeDash[[#This Row],[Port Return]]),L346*(1+TradeDash[[#This Row],[Returns]]),L346)</f>
        <v>730842.60731319431</v>
      </c>
    </row>
    <row r="348" spans="1:12" x14ac:dyDescent="0.35">
      <c r="A348" s="1">
        <v>36985</v>
      </c>
      <c r="B348" s="16">
        <f>YEAR(TradeDash[[#This Row],[Date]])</f>
        <v>2001</v>
      </c>
      <c r="C348">
        <v>1136.6500000000001</v>
      </c>
      <c r="D348" s="3">
        <f>IFERROR(TradeDash[[#This Row],[Nifty]]/C347-1,"")</f>
        <v>-1.0963671959973831E-2</v>
      </c>
      <c r="E348">
        <f ca="1">IFERROR(AVERAGE(OFFSET(TradeDash[[#This Row],[Returns]],0,0,-n_days))/STDEV(OFFSET(TradeDash[[#This Row],[Returns]],0,0,-n_days)),"")</f>
        <v>-0.21081964843242829</v>
      </c>
      <c r="F348">
        <f ca="1">IFERROR(AVERAGE(OFFSET(TradeDash[[#This Row],[Returns]],0,0,-n_days*2))/STDEV(OFFSET(TradeDash[[#This Row],[Returns]],0,0,-n_days*2)),"")</f>
        <v>-0.19853010870037199</v>
      </c>
      <c r="G348">
        <f ca="1">IF(ISNUMBER(TradeDash[[#This Row],[2n day Sharpe]]),AVERAGE(TradeDash[[#This Row],[n day Sharpe]:[2n day Sharpe]]),"")</f>
        <v>-0.20467487856640015</v>
      </c>
      <c r="H348">
        <f ca="1">IF(ISNUMBER(TradeDash[[#This Row],[Sharpe Average]]),IF(TradeDash[[#This Row],[Sharpe Average]]&gt;$G$1,1,0),"")</f>
        <v>0</v>
      </c>
      <c r="I348" s="2">
        <f ca="1">IF(ISNUMBER(TradeDash[[#This Row],[Signal]]),MAX(IF(AND(TradeDash[[#This Row],[Signal]]=1,I347&lt;1),I347+$E$1,IF(AND(TradeDash[[#This Row],[Signal]]=0,I347&gt;0),I347-$E$1,IF(AND(TradeDash[[#This Row],[Signal]]=1,I347=1),I347,IF(AND(TradeDash[[#This Row],[Signal]]=0,I347=0),I347,0)))),0),"")</f>
        <v>0</v>
      </c>
      <c r="J348" s="3">
        <f ca="1">IF(ISNUMBER(TradeDash[[#This Row],[Position]]),TradeDash[[#This Row],[Position]]*D349,"")</f>
        <v>0</v>
      </c>
      <c r="K348" s="7">
        <f ca="1">K347*IFERROR(1+TradeDash[[#This Row],[Port Return]],1)</f>
        <v>853514.00270912121</v>
      </c>
      <c r="L348" s="7">
        <f ca="1">IF(ISNUMBER(TradeDash[[#This Row],[Port Return]]),L347*(1+TradeDash[[#This Row],[Returns]]),L347)</f>
        <v>722829.8887122405</v>
      </c>
    </row>
    <row r="349" spans="1:12" x14ac:dyDescent="0.35">
      <c r="A349" s="1">
        <v>36987</v>
      </c>
      <c r="B349" s="16">
        <f>YEAR(TradeDash[[#This Row],[Date]])</f>
        <v>2001</v>
      </c>
      <c r="C349">
        <v>1139.5999999999999</v>
      </c>
      <c r="D349" s="3">
        <f>IFERROR(TradeDash[[#This Row],[Nifty]]/C348-1,"")</f>
        <v>2.5953459728147443E-3</v>
      </c>
      <c r="E349">
        <f ca="1">IFERROR(AVERAGE(OFFSET(TradeDash[[#This Row],[Returns]],0,0,-n_days))/STDEV(OFFSET(TradeDash[[#This Row],[Returns]],0,0,-n_days)),"")</f>
        <v>-0.20936027713741309</v>
      </c>
      <c r="F349">
        <f ca="1">IFERROR(AVERAGE(OFFSET(TradeDash[[#This Row],[Returns]],0,0,-n_days*2))/STDEV(OFFSET(TradeDash[[#This Row],[Returns]],0,0,-n_days*2)),"")</f>
        <v>-0.18336571858501335</v>
      </c>
      <c r="G349">
        <f ca="1">IF(ISNUMBER(TradeDash[[#This Row],[2n day Sharpe]]),AVERAGE(TradeDash[[#This Row],[n day Sharpe]:[2n day Sharpe]]),"")</f>
        <v>-0.19636299786121322</v>
      </c>
      <c r="H349">
        <f ca="1">IF(ISNUMBER(TradeDash[[#This Row],[Sharpe Average]]),IF(TradeDash[[#This Row],[Sharpe Average]]&gt;$G$1,1,0),"")</f>
        <v>0</v>
      </c>
      <c r="I349" s="2">
        <f ca="1">IF(ISNUMBER(TradeDash[[#This Row],[Signal]]),MAX(IF(AND(TradeDash[[#This Row],[Signal]]=1,I348&lt;1),I348+$E$1,IF(AND(TradeDash[[#This Row],[Signal]]=0,I348&gt;0),I348-$E$1,IF(AND(TradeDash[[#This Row],[Signal]]=1,I348=1),I348,IF(AND(TradeDash[[#This Row],[Signal]]=0,I348=0),I348,0)))),0),"")</f>
        <v>0</v>
      </c>
      <c r="J349" s="3">
        <f ca="1">IF(ISNUMBER(TradeDash[[#This Row],[Position]]),TradeDash[[#This Row],[Position]]*D350,"")</f>
        <v>0</v>
      </c>
      <c r="K349" s="7">
        <f ca="1">K348*IFERROR(1+TradeDash[[#This Row],[Port Return]],1)</f>
        <v>853514.00270912121</v>
      </c>
      <c r="L349" s="7">
        <f ca="1">IF(ISNUMBER(TradeDash[[#This Row],[Port Return]]),L348*(1+TradeDash[[#This Row],[Returns]]),L348)</f>
        <v>724705.88235293992</v>
      </c>
    </row>
    <row r="350" spans="1:12" x14ac:dyDescent="0.35">
      <c r="A350" s="1">
        <v>36990</v>
      </c>
      <c r="B350" s="16">
        <f>YEAR(TradeDash[[#This Row],[Date]])</f>
        <v>2001</v>
      </c>
      <c r="C350">
        <v>1128.3499999999999</v>
      </c>
      <c r="D350" s="3">
        <f>IFERROR(TradeDash[[#This Row],[Nifty]]/C349-1,"")</f>
        <v>-9.8718848718848395E-3</v>
      </c>
      <c r="E350">
        <f ca="1">IFERROR(AVERAGE(OFFSET(TradeDash[[#This Row],[Returns]],0,0,-n_days))/STDEV(OFFSET(TradeDash[[#This Row],[Returns]],0,0,-n_days)),"")</f>
        <v>-0.1779601994062478</v>
      </c>
      <c r="F350">
        <f ca="1">IFERROR(AVERAGE(OFFSET(TradeDash[[#This Row],[Returns]],0,0,-n_days*2))/STDEV(OFFSET(TradeDash[[#This Row],[Returns]],0,0,-n_days*2)),"")</f>
        <v>-0.21528900933140577</v>
      </c>
      <c r="G350">
        <f ca="1">IF(ISNUMBER(TradeDash[[#This Row],[2n day Sharpe]]),AVERAGE(TradeDash[[#This Row],[n day Sharpe]:[2n day Sharpe]]),"")</f>
        <v>-0.19662460436882678</v>
      </c>
      <c r="H350">
        <f ca="1">IF(ISNUMBER(TradeDash[[#This Row],[Sharpe Average]]),IF(TradeDash[[#This Row],[Sharpe Average]]&gt;$G$1,1,0),"")</f>
        <v>0</v>
      </c>
      <c r="I350" s="2">
        <f ca="1">IF(ISNUMBER(TradeDash[[#This Row],[Signal]]),MAX(IF(AND(TradeDash[[#This Row],[Signal]]=1,I349&lt;1),I349+$E$1,IF(AND(TradeDash[[#This Row],[Signal]]=0,I349&gt;0),I349-$E$1,IF(AND(TradeDash[[#This Row],[Signal]]=1,I349=1),I349,IF(AND(TradeDash[[#This Row],[Signal]]=0,I349=0),I349,0)))),0),"")</f>
        <v>0</v>
      </c>
      <c r="J350" s="3">
        <f ca="1">IF(ISNUMBER(TradeDash[[#This Row],[Position]]),TradeDash[[#This Row],[Position]]*D351,"")</f>
        <v>0</v>
      </c>
      <c r="K350" s="7">
        <f ca="1">K349*IFERROR(1+TradeDash[[#This Row],[Port Return]],1)</f>
        <v>853514.00270912121</v>
      </c>
      <c r="L350" s="7">
        <f ca="1">IF(ISNUMBER(TradeDash[[#This Row],[Port Return]]),L349*(1+TradeDash[[#This Row],[Returns]]),L349)</f>
        <v>717551.669316374</v>
      </c>
    </row>
    <row r="351" spans="1:12" x14ac:dyDescent="0.35">
      <c r="A351" s="1">
        <v>36991</v>
      </c>
      <c r="B351" s="16">
        <f>YEAR(TradeDash[[#This Row],[Date]])</f>
        <v>2001</v>
      </c>
      <c r="C351">
        <v>1103.05</v>
      </c>
      <c r="D351" s="3">
        <f>IFERROR(TradeDash[[#This Row],[Nifty]]/C350-1,"")</f>
        <v>-2.2422120795852263E-2</v>
      </c>
      <c r="E351">
        <f ca="1">IFERROR(AVERAGE(OFFSET(TradeDash[[#This Row],[Returns]],0,0,-n_days))/STDEV(OFFSET(TradeDash[[#This Row],[Returns]],0,0,-n_days)),"")</f>
        <v>-0.14351650975608313</v>
      </c>
      <c r="F351">
        <f ca="1">IFERROR(AVERAGE(OFFSET(TradeDash[[#This Row],[Returns]],0,0,-n_days*2))/STDEV(OFFSET(TradeDash[[#This Row],[Returns]],0,0,-n_days*2)),"")</f>
        <v>-0.24635201054032635</v>
      </c>
      <c r="G351">
        <f ca="1">IF(ISNUMBER(TradeDash[[#This Row],[2n day Sharpe]]),AVERAGE(TradeDash[[#This Row],[n day Sharpe]:[2n day Sharpe]]),"")</f>
        <v>-0.19493426014820475</v>
      </c>
      <c r="H351">
        <f ca="1">IF(ISNUMBER(TradeDash[[#This Row],[Sharpe Average]]),IF(TradeDash[[#This Row],[Sharpe Average]]&gt;$G$1,1,0),"")</f>
        <v>0</v>
      </c>
      <c r="I351" s="2">
        <f ca="1">IF(ISNUMBER(TradeDash[[#This Row],[Signal]]),MAX(IF(AND(TradeDash[[#This Row],[Signal]]=1,I350&lt;1),I350+$E$1,IF(AND(TradeDash[[#This Row],[Signal]]=0,I350&gt;0),I350-$E$1,IF(AND(TradeDash[[#This Row],[Signal]]=1,I350=1),I350,IF(AND(TradeDash[[#This Row],[Signal]]=0,I350=0),I350,0)))),0),"")</f>
        <v>0</v>
      </c>
      <c r="J351" s="3">
        <f ca="1">IF(ISNUMBER(TradeDash[[#This Row],[Position]]),TradeDash[[#This Row],[Position]]*D352,"")</f>
        <v>0</v>
      </c>
      <c r="K351" s="7">
        <f ca="1">K350*IFERROR(1+TradeDash[[#This Row],[Port Return]],1)</f>
        <v>853514.00270912121</v>
      </c>
      <c r="L351" s="7">
        <f ca="1">IF(ISNUMBER(TradeDash[[#This Row],[Port Return]]),L350*(1+TradeDash[[#This Row],[Returns]]),L350)</f>
        <v>701462.63910969684</v>
      </c>
    </row>
    <row r="352" spans="1:12" x14ac:dyDescent="0.35">
      <c r="A352" s="1">
        <v>36992</v>
      </c>
      <c r="B352" s="16">
        <f>YEAR(TradeDash[[#This Row],[Date]])</f>
        <v>2001</v>
      </c>
      <c r="C352">
        <v>1066.8</v>
      </c>
      <c r="D352" s="3">
        <f>IFERROR(TradeDash[[#This Row],[Nifty]]/C351-1,"")</f>
        <v>-3.2863424142151265E-2</v>
      </c>
      <c r="E352">
        <f ca="1">IFERROR(AVERAGE(OFFSET(TradeDash[[#This Row],[Returns]],0,0,-n_days))/STDEV(OFFSET(TradeDash[[#This Row],[Returns]],0,0,-n_days)),"")</f>
        <v>-9.9787025755109046E-2</v>
      </c>
      <c r="F352">
        <f ca="1">IFERROR(AVERAGE(OFFSET(TradeDash[[#This Row],[Returns]],0,0,-n_days*2))/STDEV(OFFSET(TradeDash[[#This Row],[Returns]],0,0,-n_days*2)),"")</f>
        <v>-0.27430085396084086</v>
      </c>
      <c r="G352">
        <f ca="1">IF(ISNUMBER(TradeDash[[#This Row],[2n day Sharpe]]),AVERAGE(TradeDash[[#This Row],[n day Sharpe]:[2n day Sharpe]]),"")</f>
        <v>-0.18704393985797496</v>
      </c>
      <c r="H352">
        <f ca="1">IF(ISNUMBER(TradeDash[[#This Row],[Sharpe Average]]),IF(TradeDash[[#This Row],[Sharpe Average]]&gt;$G$1,1,0),"")</f>
        <v>0</v>
      </c>
      <c r="I352" s="2">
        <f ca="1">IF(ISNUMBER(TradeDash[[#This Row],[Signal]]),MAX(IF(AND(TradeDash[[#This Row],[Signal]]=1,I351&lt;1),I351+$E$1,IF(AND(TradeDash[[#This Row],[Signal]]=0,I351&gt;0),I351-$E$1,IF(AND(TradeDash[[#This Row],[Signal]]=1,I351=1),I351,IF(AND(TradeDash[[#This Row],[Signal]]=0,I351=0),I351,0)))),0),"")</f>
        <v>0</v>
      </c>
      <c r="J352" s="3">
        <f ca="1">IF(ISNUMBER(TradeDash[[#This Row],[Position]]),TradeDash[[#This Row],[Position]]*D353,"")</f>
        <v>0</v>
      </c>
      <c r="K352" s="7">
        <f ca="1">K351*IFERROR(1+TradeDash[[#This Row],[Port Return]],1)</f>
        <v>853514.00270912121</v>
      </c>
      <c r="L352" s="7">
        <f ca="1">IF(ISNUMBER(TradeDash[[#This Row],[Port Return]]),L351*(1+TradeDash[[#This Row],[Returns]]),L351)</f>
        <v>678410.17488076212</v>
      </c>
    </row>
    <row r="353" spans="1:12" x14ac:dyDescent="0.35">
      <c r="A353" s="1">
        <v>36993</v>
      </c>
      <c r="B353" s="16">
        <f>YEAR(TradeDash[[#This Row],[Date]])</f>
        <v>2001</v>
      </c>
      <c r="C353">
        <v>1024.9000000000001</v>
      </c>
      <c r="D353" s="3">
        <f>IFERROR(TradeDash[[#This Row],[Nifty]]/C352-1,"")</f>
        <v>-3.927634045744266E-2</v>
      </c>
      <c r="E353">
        <f ca="1">IFERROR(AVERAGE(OFFSET(TradeDash[[#This Row],[Returns]],0,0,-n_days))/STDEV(OFFSET(TradeDash[[#This Row],[Returns]],0,0,-n_days)),"")</f>
        <v>-0.37425616586155946</v>
      </c>
      <c r="F353">
        <f ca="1">IFERROR(AVERAGE(OFFSET(TradeDash[[#This Row],[Returns]],0,0,-n_days*2))/STDEV(OFFSET(TradeDash[[#This Row],[Returns]],0,0,-n_days*2)),"")</f>
        <v>-0.3002753519957263</v>
      </c>
      <c r="G353">
        <f ca="1">IF(ISNUMBER(TradeDash[[#This Row],[2n day Sharpe]]),AVERAGE(TradeDash[[#This Row],[n day Sharpe]:[2n day Sharpe]]),"")</f>
        <v>-0.33726575892864286</v>
      </c>
      <c r="H353">
        <f ca="1">IF(ISNUMBER(TradeDash[[#This Row],[Sharpe Average]]),IF(TradeDash[[#This Row],[Sharpe Average]]&gt;$G$1,1,0),"")</f>
        <v>0</v>
      </c>
      <c r="I353" s="2">
        <f ca="1">IF(ISNUMBER(TradeDash[[#This Row],[Signal]]),MAX(IF(AND(TradeDash[[#This Row],[Signal]]=1,I352&lt;1),I352+$E$1,IF(AND(TradeDash[[#This Row],[Signal]]=0,I352&gt;0),I352-$E$1,IF(AND(TradeDash[[#This Row],[Signal]]=1,I352=1),I352,IF(AND(TradeDash[[#This Row],[Signal]]=0,I352=0),I352,0)))),0),"")</f>
        <v>0</v>
      </c>
      <c r="J353" s="3">
        <f ca="1">IF(ISNUMBER(TradeDash[[#This Row],[Position]]),TradeDash[[#This Row],[Position]]*D354,"")</f>
        <v>0</v>
      </c>
      <c r="K353" s="7">
        <f ca="1">K352*IFERROR(1+TradeDash[[#This Row],[Port Return]],1)</f>
        <v>853514.00270912121</v>
      </c>
      <c r="L353" s="7">
        <f ca="1">IF(ISNUMBER(TradeDash[[#This Row],[Port Return]]),L352*(1+TradeDash[[#This Row],[Returns]]),L352)</f>
        <v>651764.70588235208</v>
      </c>
    </row>
    <row r="354" spans="1:12" x14ac:dyDescent="0.35">
      <c r="A354" s="1">
        <v>36997</v>
      </c>
      <c r="B354" s="16">
        <f>YEAR(TradeDash[[#This Row],[Date]])</f>
        <v>2001</v>
      </c>
      <c r="C354">
        <v>1044.5999999999999</v>
      </c>
      <c r="D354" s="3">
        <f>IFERROR(TradeDash[[#This Row],[Nifty]]/C353-1,"")</f>
        <v>1.9221387452434291E-2</v>
      </c>
      <c r="E354">
        <f ca="1">IFERROR(AVERAGE(OFFSET(TradeDash[[#This Row],[Returns]],0,0,-n_days))/STDEV(OFFSET(TradeDash[[#This Row],[Returns]],0,0,-n_days)),"")</f>
        <v>-0.3742426788134362</v>
      </c>
      <c r="F354">
        <f ca="1">IFERROR(AVERAGE(OFFSET(TradeDash[[#This Row],[Returns]],0,0,-n_days*2))/STDEV(OFFSET(TradeDash[[#This Row],[Returns]],0,0,-n_days*2)),"")</f>
        <v>-0.27846030998047439</v>
      </c>
      <c r="G354">
        <f ca="1">IF(ISNUMBER(TradeDash[[#This Row],[2n day Sharpe]]),AVERAGE(TradeDash[[#This Row],[n day Sharpe]:[2n day Sharpe]]),"")</f>
        <v>-0.32635149439695532</v>
      </c>
      <c r="H354">
        <f ca="1">IF(ISNUMBER(TradeDash[[#This Row],[Sharpe Average]]),IF(TradeDash[[#This Row],[Sharpe Average]]&gt;$G$1,1,0),"")</f>
        <v>0</v>
      </c>
      <c r="I354" s="2">
        <f ca="1">IF(ISNUMBER(TradeDash[[#This Row],[Signal]]),MAX(IF(AND(TradeDash[[#This Row],[Signal]]=1,I353&lt;1),I353+$E$1,IF(AND(TradeDash[[#This Row],[Signal]]=0,I353&gt;0),I353-$E$1,IF(AND(TradeDash[[#This Row],[Signal]]=1,I353=1),I353,IF(AND(TradeDash[[#This Row],[Signal]]=0,I353=0),I353,0)))),0),"")</f>
        <v>0</v>
      </c>
      <c r="J354" s="3">
        <f ca="1">IF(ISNUMBER(TradeDash[[#This Row],[Position]]),TradeDash[[#This Row],[Position]]*D355,"")</f>
        <v>0</v>
      </c>
      <c r="K354" s="7">
        <f ca="1">K353*IFERROR(1+TradeDash[[#This Row],[Port Return]],1)</f>
        <v>853514.00270912121</v>
      </c>
      <c r="L354" s="7">
        <f ca="1">IF(ISNUMBER(TradeDash[[#This Row],[Port Return]]),L353*(1+TradeDash[[#This Row],[Returns]]),L353)</f>
        <v>664292.52782193862</v>
      </c>
    </row>
    <row r="355" spans="1:12" x14ac:dyDescent="0.35">
      <c r="A355" s="1">
        <v>36998</v>
      </c>
      <c r="B355" s="16">
        <f>YEAR(TradeDash[[#This Row],[Date]])</f>
        <v>2001</v>
      </c>
      <c r="C355">
        <v>1067</v>
      </c>
      <c r="D355" s="3">
        <f>IFERROR(TradeDash[[#This Row],[Nifty]]/C354-1,"")</f>
        <v>2.1443614780777498E-2</v>
      </c>
      <c r="E355">
        <f ca="1">IFERROR(AVERAGE(OFFSET(TradeDash[[#This Row],[Returns]],0,0,-n_days))/STDEV(OFFSET(TradeDash[[#This Row],[Returns]],0,0,-n_days)),"")</f>
        <v>-0.26098188134178946</v>
      </c>
      <c r="F355">
        <f ca="1">IFERROR(AVERAGE(OFFSET(TradeDash[[#This Row],[Returns]],0,0,-n_days*2))/STDEV(OFFSET(TradeDash[[#This Row],[Returns]],0,0,-n_days*2)),"")</f>
        <v>-0.27233175588172515</v>
      </c>
      <c r="G355">
        <f ca="1">IF(ISNUMBER(TradeDash[[#This Row],[2n day Sharpe]]),AVERAGE(TradeDash[[#This Row],[n day Sharpe]:[2n day Sharpe]]),"")</f>
        <v>-0.26665681861175727</v>
      </c>
      <c r="H355">
        <f ca="1">IF(ISNUMBER(TradeDash[[#This Row],[Sharpe Average]]),IF(TradeDash[[#This Row],[Sharpe Average]]&gt;$G$1,1,0),"")</f>
        <v>0</v>
      </c>
      <c r="I355" s="2">
        <f ca="1">IF(ISNUMBER(TradeDash[[#This Row],[Signal]]),MAX(IF(AND(TradeDash[[#This Row],[Signal]]=1,I354&lt;1),I354+$E$1,IF(AND(TradeDash[[#This Row],[Signal]]=0,I354&gt;0),I354-$E$1,IF(AND(TradeDash[[#This Row],[Signal]]=1,I354=1),I354,IF(AND(TradeDash[[#This Row],[Signal]]=0,I354=0),I354,0)))),0),"")</f>
        <v>0</v>
      </c>
      <c r="J355" s="3">
        <f ca="1">IF(ISNUMBER(TradeDash[[#This Row],[Position]]),TradeDash[[#This Row],[Position]]*D356,"")</f>
        <v>0</v>
      </c>
      <c r="K355" s="7">
        <f ca="1">K354*IFERROR(1+TradeDash[[#This Row],[Port Return]],1)</f>
        <v>853514.00270912121</v>
      </c>
      <c r="L355" s="7">
        <f ca="1">IF(ISNUMBER(TradeDash[[#This Row],[Port Return]]),L354*(1+TradeDash[[#This Row],[Returns]]),L354)</f>
        <v>678537.36089030118</v>
      </c>
    </row>
    <row r="356" spans="1:12" x14ac:dyDescent="0.35">
      <c r="A356" s="1">
        <v>36999</v>
      </c>
      <c r="B356" s="16">
        <f>YEAR(TradeDash[[#This Row],[Date]])</f>
        <v>2001</v>
      </c>
      <c r="C356">
        <v>1103.4000000000001</v>
      </c>
      <c r="D356" s="3">
        <f>IFERROR(TradeDash[[#This Row],[Nifty]]/C355-1,"")</f>
        <v>3.4114339268978444E-2</v>
      </c>
      <c r="E356">
        <f ca="1">IFERROR(AVERAGE(OFFSET(TradeDash[[#This Row],[Returns]],0,0,-n_days))/STDEV(OFFSET(TradeDash[[#This Row],[Returns]],0,0,-n_days)),"")</f>
        <v>-0.15115739938876685</v>
      </c>
      <c r="F356">
        <f ca="1">IFERROR(AVERAGE(OFFSET(TradeDash[[#This Row],[Returns]],0,0,-n_days*2))/STDEV(OFFSET(TradeDash[[#This Row],[Returns]],0,0,-n_days*2)),"")</f>
        <v>-0.20751489377827168</v>
      </c>
      <c r="G356">
        <f ca="1">IF(ISNUMBER(TradeDash[[#This Row],[2n day Sharpe]]),AVERAGE(TradeDash[[#This Row],[n day Sharpe]:[2n day Sharpe]]),"")</f>
        <v>-0.17933614658351926</v>
      </c>
      <c r="H356">
        <f ca="1">IF(ISNUMBER(TradeDash[[#This Row],[Sharpe Average]]),IF(TradeDash[[#This Row],[Sharpe Average]]&gt;$G$1,1,0),"")</f>
        <v>0</v>
      </c>
      <c r="I356" s="2">
        <f ca="1">IF(ISNUMBER(TradeDash[[#This Row],[Signal]]),MAX(IF(AND(TradeDash[[#This Row],[Signal]]=1,I355&lt;1),I355+$E$1,IF(AND(TradeDash[[#This Row],[Signal]]=0,I355&gt;0),I355-$E$1,IF(AND(TradeDash[[#This Row],[Signal]]=1,I355=1),I355,IF(AND(TradeDash[[#This Row],[Signal]]=0,I355=0),I355,0)))),0),"")</f>
        <v>0</v>
      </c>
      <c r="J356" s="3">
        <f ca="1">IF(ISNUMBER(TradeDash[[#This Row],[Position]]),TradeDash[[#This Row],[Position]]*D357,"")</f>
        <v>0</v>
      </c>
      <c r="K356" s="7">
        <f ca="1">K355*IFERROR(1+TradeDash[[#This Row],[Port Return]],1)</f>
        <v>853514.00270912121</v>
      </c>
      <c r="L356" s="7">
        <f ca="1">IF(ISNUMBER(TradeDash[[#This Row],[Port Return]]),L355*(1+TradeDash[[#This Row],[Returns]]),L355)</f>
        <v>701685.21462639014</v>
      </c>
    </row>
    <row r="357" spans="1:12" x14ac:dyDescent="0.35">
      <c r="A357" s="1">
        <v>37000</v>
      </c>
      <c r="B357" s="16">
        <f>YEAR(TradeDash[[#This Row],[Date]])</f>
        <v>2001</v>
      </c>
      <c r="C357">
        <v>1144.45</v>
      </c>
      <c r="D357" s="3">
        <f>IFERROR(TradeDash[[#This Row],[Nifty]]/C356-1,"")</f>
        <v>3.7203190139568632E-2</v>
      </c>
      <c r="E357">
        <f ca="1">IFERROR(AVERAGE(OFFSET(TradeDash[[#This Row],[Returns]],0,0,-n_days))/STDEV(OFFSET(TradeDash[[#This Row],[Returns]],0,0,-n_days)),"")</f>
        <v>-3.611419413761454E-2</v>
      </c>
      <c r="F357">
        <f ca="1">IFERROR(AVERAGE(OFFSET(TradeDash[[#This Row],[Returns]],0,0,-n_days*2))/STDEV(OFFSET(TradeDash[[#This Row],[Returns]],0,0,-n_days*2)),"")</f>
        <v>-0.16784762486159346</v>
      </c>
      <c r="G357">
        <f ca="1">IF(ISNUMBER(TradeDash[[#This Row],[2n day Sharpe]]),AVERAGE(TradeDash[[#This Row],[n day Sharpe]:[2n day Sharpe]]),"")</f>
        <v>-0.10198090949960401</v>
      </c>
      <c r="H357">
        <f ca="1">IF(ISNUMBER(TradeDash[[#This Row],[Sharpe Average]]),IF(TradeDash[[#This Row],[Sharpe Average]]&gt;$G$1,1,0),"")</f>
        <v>0</v>
      </c>
      <c r="I357" s="2">
        <f ca="1">IF(ISNUMBER(TradeDash[[#This Row],[Signal]]),MAX(IF(AND(TradeDash[[#This Row],[Signal]]=1,I356&lt;1),I356+$E$1,IF(AND(TradeDash[[#This Row],[Signal]]=0,I356&gt;0),I356-$E$1,IF(AND(TradeDash[[#This Row],[Signal]]=1,I356=1),I356,IF(AND(TradeDash[[#This Row],[Signal]]=0,I356=0),I356,0)))),0),"")</f>
        <v>0</v>
      </c>
      <c r="J357" s="3">
        <f ca="1">IF(ISNUMBER(TradeDash[[#This Row],[Position]]),TradeDash[[#This Row],[Position]]*D358,"")</f>
        <v>0</v>
      </c>
      <c r="K357" s="7">
        <f ca="1">K356*IFERROR(1+TradeDash[[#This Row],[Port Return]],1)</f>
        <v>853514.00270912121</v>
      </c>
      <c r="L357" s="7">
        <f ca="1">IF(ISNUMBER(TradeDash[[#This Row],[Port Return]]),L356*(1+TradeDash[[#This Row],[Returns]]),L356)</f>
        <v>727790.1430842597</v>
      </c>
    </row>
    <row r="358" spans="1:12" x14ac:dyDescent="0.35">
      <c r="A358" s="1">
        <v>37001</v>
      </c>
      <c r="B358" s="16">
        <f>YEAR(TradeDash[[#This Row],[Date]])</f>
        <v>2001</v>
      </c>
      <c r="C358">
        <v>1144</v>
      </c>
      <c r="D358" s="3">
        <f>IFERROR(TradeDash[[#This Row],[Nifty]]/C357-1,"")</f>
        <v>-3.9320197474768115E-4</v>
      </c>
      <c r="E358">
        <f ca="1">IFERROR(AVERAGE(OFFSET(TradeDash[[#This Row],[Returns]],0,0,-n_days))/STDEV(OFFSET(TradeDash[[#This Row],[Returns]],0,0,-n_days)),"")</f>
        <v>-0.10634197148896375</v>
      </c>
      <c r="F358">
        <f ca="1">IFERROR(AVERAGE(OFFSET(TradeDash[[#This Row],[Returns]],0,0,-n_days*2))/STDEV(OFFSET(TradeDash[[#This Row],[Returns]],0,0,-n_days*2)),"")</f>
        <v>-0.16756239715766313</v>
      </c>
      <c r="G358">
        <f ca="1">IF(ISNUMBER(TradeDash[[#This Row],[2n day Sharpe]]),AVERAGE(TradeDash[[#This Row],[n day Sharpe]:[2n day Sharpe]]),"")</f>
        <v>-0.13695218432331344</v>
      </c>
      <c r="H358">
        <f ca="1">IF(ISNUMBER(TradeDash[[#This Row],[Sharpe Average]]),IF(TradeDash[[#This Row],[Sharpe Average]]&gt;$G$1,1,0),"")</f>
        <v>0</v>
      </c>
      <c r="I358" s="2">
        <f ca="1">IF(ISNUMBER(TradeDash[[#This Row],[Signal]]),MAX(IF(AND(TradeDash[[#This Row],[Signal]]=1,I357&lt;1),I357+$E$1,IF(AND(TradeDash[[#This Row],[Signal]]=0,I357&gt;0),I357-$E$1,IF(AND(TradeDash[[#This Row],[Signal]]=1,I357=1),I357,IF(AND(TradeDash[[#This Row],[Signal]]=0,I357=0),I357,0)))),0),"")</f>
        <v>0</v>
      </c>
      <c r="J358" s="3">
        <f ca="1">IF(ISNUMBER(TradeDash[[#This Row],[Position]]),TradeDash[[#This Row],[Position]]*D359,"")</f>
        <v>0</v>
      </c>
      <c r="K358" s="7">
        <f ca="1">K357*IFERROR(1+TradeDash[[#This Row],[Port Return]],1)</f>
        <v>853514.00270912121</v>
      </c>
      <c r="L358" s="7">
        <f ca="1">IF(ISNUMBER(TradeDash[[#This Row],[Port Return]]),L357*(1+TradeDash[[#This Row],[Returns]]),L357)</f>
        <v>727503.97456279711</v>
      </c>
    </row>
    <row r="359" spans="1:12" x14ac:dyDescent="0.35">
      <c r="A359" s="1">
        <v>37004</v>
      </c>
      <c r="B359" s="16">
        <f>YEAR(TradeDash[[#This Row],[Date]])</f>
        <v>2001</v>
      </c>
      <c r="C359">
        <v>1149.75</v>
      </c>
      <c r="D359" s="3">
        <f>IFERROR(TradeDash[[#This Row],[Nifty]]/C358-1,"")</f>
        <v>5.0262237762237483E-3</v>
      </c>
      <c r="E359">
        <f ca="1">IFERROR(AVERAGE(OFFSET(TradeDash[[#This Row],[Returns]],0,0,-n_days))/STDEV(OFFSET(TradeDash[[#This Row],[Returns]],0,0,-n_days)),"")</f>
        <v>-6.0420568553924955E-2</v>
      </c>
      <c r="F359">
        <f ca="1">IFERROR(AVERAGE(OFFSET(TradeDash[[#This Row],[Returns]],0,0,-n_days*2))/STDEV(OFFSET(TradeDash[[#This Row],[Returns]],0,0,-n_days*2)),"")</f>
        <v>-0.15319820907270498</v>
      </c>
      <c r="G359">
        <f ca="1">IF(ISNUMBER(TradeDash[[#This Row],[2n day Sharpe]]),AVERAGE(TradeDash[[#This Row],[n day Sharpe]:[2n day Sharpe]]),"")</f>
        <v>-0.10680938881331498</v>
      </c>
      <c r="H359">
        <f ca="1">IF(ISNUMBER(TradeDash[[#This Row],[Sharpe Average]]),IF(TradeDash[[#This Row],[Sharpe Average]]&gt;$G$1,1,0),"")</f>
        <v>0</v>
      </c>
      <c r="I359" s="2">
        <f ca="1">IF(ISNUMBER(TradeDash[[#This Row],[Signal]]),MAX(IF(AND(TradeDash[[#This Row],[Signal]]=1,I358&lt;1),I358+$E$1,IF(AND(TradeDash[[#This Row],[Signal]]=0,I358&gt;0),I358-$E$1,IF(AND(TradeDash[[#This Row],[Signal]]=1,I358=1),I358,IF(AND(TradeDash[[#This Row],[Signal]]=0,I358=0),I358,0)))),0),"")</f>
        <v>0</v>
      </c>
      <c r="J359" s="3">
        <f ca="1">IF(ISNUMBER(TradeDash[[#This Row],[Position]]),TradeDash[[#This Row],[Position]]*D360,"")</f>
        <v>0</v>
      </c>
      <c r="K359" s="7">
        <f ca="1">K358*IFERROR(1+TradeDash[[#This Row],[Port Return]],1)</f>
        <v>853514.00270912121</v>
      </c>
      <c r="L359" s="7">
        <f ca="1">IF(ISNUMBER(TradeDash[[#This Row],[Port Return]]),L358*(1+TradeDash[[#This Row],[Returns]]),L358)</f>
        <v>731160.57233704196</v>
      </c>
    </row>
    <row r="360" spans="1:12" x14ac:dyDescent="0.35">
      <c r="A360" s="1">
        <v>37005</v>
      </c>
      <c r="B360" s="16">
        <f>YEAR(TradeDash[[#This Row],[Date]])</f>
        <v>2001</v>
      </c>
      <c r="C360">
        <v>1146.3</v>
      </c>
      <c r="D360" s="3">
        <f>IFERROR(TradeDash[[#This Row],[Nifty]]/C359-1,"")</f>
        <v>-3.0006523157208864E-3</v>
      </c>
      <c r="E360">
        <f ca="1">IFERROR(AVERAGE(OFFSET(TradeDash[[#This Row],[Returns]],0,0,-n_days))/STDEV(OFFSET(TradeDash[[#This Row],[Returns]],0,0,-n_days)),"")</f>
        <v>-1.8753039857725081E-2</v>
      </c>
      <c r="F360">
        <f ca="1">IFERROR(AVERAGE(OFFSET(TradeDash[[#This Row],[Returns]],0,0,-n_days*2))/STDEV(OFFSET(TradeDash[[#This Row],[Returns]],0,0,-n_days*2)),"")</f>
        <v>-0.14578560686663</v>
      </c>
      <c r="G360">
        <f ca="1">IF(ISNUMBER(TradeDash[[#This Row],[2n day Sharpe]]),AVERAGE(TradeDash[[#This Row],[n day Sharpe]:[2n day Sharpe]]),"")</f>
        <v>-8.2269323362177543E-2</v>
      </c>
      <c r="H360">
        <f ca="1">IF(ISNUMBER(TradeDash[[#This Row],[Sharpe Average]]),IF(TradeDash[[#This Row],[Sharpe Average]]&gt;$G$1,1,0),"")</f>
        <v>0</v>
      </c>
      <c r="I360" s="2">
        <f ca="1">IF(ISNUMBER(TradeDash[[#This Row],[Signal]]),MAX(IF(AND(TradeDash[[#This Row],[Signal]]=1,I359&lt;1),I359+$E$1,IF(AND(TradeDash[[#This Row],[Signal]]=0,I359&gt;0),I359-$E$1,IF(AND(TradeDash[[#This Row],[Signal]]=1,I359=1),I359,IF(AND(TradeDash[[#This Row],[Signal]]=0,I359=0),I359,0)))),0),"")</f>
        <v>0</v>
      </c>
      <c r="J360" s="3">
        <f ca="1">IF(ISNUMBER(TradeDash[[#This Row],[Position]]),TradeDash[[#This Row],[Position]]*D361,"")</f>
        <v>0</v>
      </c>
      <c r="K360" s="7">
        <f ca="1">K359*IFERROR(1+TradeDash[[#This Row],[Port Return]],1)</f>
        <v>853514.00270912121</v>
      </c>
      <c r="L360" s="7">
        <f ca="1">IF(ISNUMBER(TradeDash[[#This Row],[Port Return]]),L359*(1+TradeDash[[#This Row],[Returns]]),L359)</f>
        <v>728966.613672495</v>
      </c>
    </row>
    <row r="361" spans="1:12" x14ac:dyDescent="0.35">
      <c r="A361" s="1">
        <v>37006</v>
      </c>
      <c r="B361" s="16">
        <f>YEAR(TradeDash[[#This Row],[Date]])</f>
        <v>2001</v>
      </c>
      <c r="C361">
        <v>1155.3499999999999</v>
      </c>
      <c r="D361" s="3">
        <f>IFERROR(TradeDash[[#This Row],[Nifty]]/C360-1,"")</f>
        <v>7.8949664136787057E-3</v>
      </c>
      <c r="E361">
        <f ca="1">IFERROR(AVERAGE(OFFSET(TradeDash[[#This Row],[Returns]],0,0,-n_days))/STDEV(OFFSET(TradeDash[[#This Row],[Returns]],0,0,-n_days)),"")</f>
        <v>-1.3281121912716556E-3</v>
      </c>
      <c r="F361">
        <f ca="1">IFERROR(AVERAGE(OFFSET(TradeDash[[#This Row],[Returns]],0,0,-n_days*2))/STDEV(OFFSET(TradeDash[[#This Row],[Returns]],0,0,-n_days*2)),"")</f>
        <v>-0.11476944865627658</v>
      </c>
      <c r="G361">
        <f ca="1">IF(ISNUMBER(TradeDash[[#This Row],[2n day Sharpe]]),AVERAGE(TradeDash[[#This Row],[n day Sharpe]:[2n day Sharpe]]),"")</f>
        <v>-5.8048780423774121E-2</v>
      </c>
      <c r="H361">
        <f ca="1">IF(ISNUMBER(TradeDash[[#This Row],[Sharpe Average]]),IF(TradeDash[[#This Row],[Sharpe Average]]&gt;$G$1,1,0),"")</f>
        <v>0</v>
      </c>
      <c r="I361" s="2">
        <f ca="1">IF(ISNUMBER(TradeDash[[#This Row],[Signal]]),MAX(IF(AND(TradeDash[[#This Row],[Signal]]=1,I360&lt;1),I360+$E$1,IF(AND(TradeDash[[#This Row],[Signal]]=0,I360&gt;0),I360-$E$1,IF(AND(TradeDash[[#This Row],[Signal]]=1,I360=1),I360,IF(AND(TradeDash[[#This Row],[Signal]]=0,I360=0),I360,0)))),0),"")</f>
        <v>0</v>
      </c>
      <c r="J361" s="3">
        <f ca="1">IF(ISNUMBER(TradeDash[[#This Row],[Position]]),TradeDash[[#This Row],[Position]]*D362,"")</f>
        <v>0</v>
      </c>
      <c r="K361" s="7">
        <f ca="1">K360*IFERROR(1+TradeDash[[#This Row],[Port Return]],1)</f>
        <v>853514.00270912121</v>
      </c>
      <c r="L361" s="7">
        <f ca="1">IF(ISNUMBER(TradeDash[[#This Row],[Port Return]]),L360*(1+TradeDash[[#This Row],[Returns]]),L360)</f>
        <v>734721.78060413245</v>
      </c>
    </row>
    <row r="362" spans="1:12" x14ac:dyDescent="0.35">
      <c r="A362" s="1">
        <v>37007</v>
      </c>
      <c r="B362" s="16">
        <f>YEAR(TradeDash[[#This Row],[Date]])</f>
        <v>2001</v>
      </c>
      <c r="C362">
        <v>1143.75</v>
      </c>
      <c r="D362" s="3">
        <f>IFERROR(TradeDash[[#This Row],[Nifty]]/C361-1,"")</f>
        <v>-1.0040247544034209E-2</v>
      </c>
      <c r="E362">
        <f ca="1">IFERROR(AVERAGE(OFFSET(TradeDash[[#This Row],[Returns]],0,0,-n_days))/STDEV(OFFSET(TradeDash[[#This Row],[Returns]],0,0,-n_days)),"")</f>
        <v>-5.5716991235819892E-2</v>
      </c>
      <c r="F362">
        <f ca="1">IFERROR(AVERAGE(OFFSET(TradeDash[[#This Row],[Returns]],0,0,-n_days*2))/STDEV(OFFSET(TradeDash[[#This Row],[Returns]],0,0,-n_days*2)),"")</f>
        <v>-0.11845326291678761</v>
      </c>
      <c r="G362">
        <f ca="1">IF(ISNUMBER(TradeDash[[#This Row],[2n day Sharpe]]),AVERAGE(TradeDash[[#This Row],[n day Sharpe]:[2n day Sharpe]]),"")</f>
        <v>-8.7085127076303753E-2</v>
      </c>
      <c r="H362">
        <f ca="1">IF(ISNUMBER(TradeDash[[#This Row],[Sharpe Average]]),IF(TradeDash[[#This Row],[Sharpe Average]]&gt;$G$1,1,0),"")</f>
        <v>0</v>
      </c>
      <c r="I362" s="2">
        <f ca="1">IF(ISNUMBER(TradeDash[[#This Row],[Signal]]),MAX(IF(AND(TradeDash[[#This Row],[Signal]]=1,I361&lt;1),I361+$E$1,IF(AND(TradeDash[[#This Row],[Signal]]=0,I361&gt;0),I361-$E$1,IF(AND(TradeDash[[#This Row],[Signal]]=1,I361=1),I361,IF(AND(TradeDash[[#This Row],[Signal]]=0,I361=0),I361,0)))),0),"")</f>
        <v>0</v>
      </c>
      <c r="J362" s="3">
        <f ca="1">IF(ISNUMBER(TradeDash[[#This Row],[Position]]),TradeDash[[#This Row],[Position]]*D363,"")</f>
        <v>0</v>
      </c>
      <c r="K362" s="7">
        <f ca="1">K361*IFERROR(1+TradeDash[[#This Row],[Port Return]],1)</f>
        <v>853514.00270912121</v>
      </c>
      <c r="L362" s="7">
        <f ca="1">IF(ISNUMBER(TradeDash[[#This Row],[Port Return]]),L361*(1+TradeDash[[#This Row],[Returns]]),L361)</f>
        <v>727344.99205087335</v>
      </c>
    </row>
    <row r="363" spans="1:12" x14ac:dyDescent="0.35">
      <c r="A363" s="1">
        <v>37008</v>
      </c>
      <c r="B363" s="16">
        <f>YEAR(TradeDash[[#This Row],[Date]])</f>
        <v>2001</v>
      </c>
      <c r="C363">
        <v>1101.3</v>
      </c>
      <c r="D363" s="3">
        <f>IFERROR(TradeDash[[#This Row],[Nifty]]/C362-1,"")</f>
        <v>-3.7114754098360736E-2</v>
      </c>
      <c r="E363">
        <f ca="1">IFERROR(AVERAGE(OFFSET(TradeDash[[#This Row],[Returns]],0,0,-n_days))/STDEV(OFFSET(TradeDash[[#This Row],[Returns]],0,0,-n_days)),"")</f>
        <v>-0.18976621115853357</v>
      </c>
      <c r="F363">
        <f ca="1">IFERROR(AVERAGE(OFFSET(TradeDash[[#This Row],[Returns]],0,0,-n_days*2))/STDEV(OFFSET(TradeDash[[#This Row],[Returns]],0,0,-n_days*2)),"")</f>
        <v>-0.13895201899509824</v>
      </c>
      <c r="G363">
        <f ca="1">IF(ISNUMBER(TradeDash[[#This Row],[2n day Sharpe]]),AVERAGE(TradeDash[[#This Row],[n day Sharpe]:[2n day Sharpe]]),"")</f>
        <v>-0.16435911507681589</v>
      </c>
      <c r="H363">
        <f ca="1">IF(ISNUMBER(TradeDash[[#This Row],[Sharpe Average]]),IF(TradeDash[[#This Row],[Sharpe Average]]&gt;$G$1,1,0),"")</f>
        <v>0</v>
      </c>
      <c r="I363" s="2">
        <f ca="1">IF(ISNUMBER(TradeDash[[#This Row],[Signal]]),MAX(IF(AND(TradeDash[[#This Row],[Signal]]=1,I362&lt;1),I362+$E$1,IF(AND(TradeDash[[#This Row],[Signal]]=0,I362&gt;0),I362-$E$1,IF(AND(TradeDash[[#This Row],[Signal]]=1,I362=1),I362,IF(AND(TradeDash[[#This Row],[Signal]]=0,I362=0),I362,0)))),0),"")</f>
        <v>0</v>
      </c>
      <c r="J363" s="3">
        <f ca="1">IF(ISNUMBER(TradeDash[[#This Row],[Position]]),TradeDash[[#This Row],[Position]]*D364,"")</f>
        <v>0</v>
      </c>
      <c r="K363" s="7">
        <f ca="1">K362*IFERROR(1+TradeDash[[#This Row],[Port Return]],1)</f>
        <v>853514.00270912121</v>
      </c>
      <c r="L363" s="7">
        <f ca="1">IF(ISNUMBER(TradeDash[[#This Row],[Port Return]]),L362*(1+TradeDash[[#This Row],[Returns]]),L362)</f>
        <v>700349.76152623107</v>
      </c>
    </row>
    <row r="364" spans="1:12" x14ac:dyDescent="0.35">
      <c r="A364" s="1">
        <v>37011</v>
      </c>
      <c r="B364" s="16">
        <f>YEAR(TradeDash[[#This Row],[Date]])</f>
        <v>2001</v>
      </c>
      <c r="C364">
        <v>1125.25</v>
      </c>
      <c r="D364" s="3">
        <f>IFERROR(TradeDash[[#This Row],[Nifty]]/C363-1,"")</f>
        <v>2.1747026241714318E-2</v>
      </c>
      <c r="E364">
        <f ca="1">IFERROR(AVERAGE(OFFSET(TradeDash[[#This Row],[Returns]],0,0,-n_days))/STDEV(OFFSET(TradeDash[[#This Row],[Returns]],0,0,-n_days)),"")</f>
        <v>-0.11777532397203608</v>
      </c>
      <c r="F364">
        <f ca="1">IFERROR(AVERAGE(OFFSET(TradeDash[[#This Row],[Returns]],0,0,-n_days*2))/STDEV(OFFSET(TradeDash[[#This Row],[Returns]],0,0,-n_days*2)),"")</f>
        <v>-0.16363117287381315</v>
      </c>
      <c r="G364">
        <f ca="1">IF(ISNUMBER(TradeDash[[#This Row],[2n day Sharpe]]),AVERAGE(TradeDash[[#This Row],[n day Sharpe]:[2n day Sharpe]]),"")</f>
        <v>-0.14070324842292461</v>
      </c>
      <c r="H364">
        <f ca="1">IF(ISNUMBER(TradeDash[[#This Row],[Sharpe Average]]),IF(TradeDash[[#This Row],[Sharpe Average]]&gt;$G$1,1,0),"")</f>
        <v>0</v>
      </c>
      <c r="I364" s="2">
        <f ca="1">IF(ISNUMBER(TradeDash[[#This Row],[Signal]]),MAX(IF(AND(TradeDash[[#This Row],[Signal]]=1,I363&lt;1),I363+$E$1,IF(AND(TradeDash[[#This Row],[Signal]]=0,I363&gt;0),I363-$E$1,IF(AND(TradeDash[[#This Row],[Signal]]=1,I363=1),I363,IF(AND(TradeDash[[#This Row],[Signal]]=0,I363=0),I363,0)))),0),"")</f>
        <v>0</v>
      </c>
      <c r="J364" s="3">
        <f ca="1">IF(ISNUMBER(TradeDash[[#This Row],[Position]]),TradeDash[[#This Row],[Position]]*D365,"")</f>
        <v>0</v>
      </c>
      <c r="K364" s="7">
        <f ca="1">K363*IFERROR(1+TradeDash[[#This Row],[Port Return]],1)</f>
        <v>853514.00270912121</v>
      </c>
      <c r="L364" s="7">
        <f ca="1">IF(ISNUMBER(TradeDash[[#This Row],[Port Return]]),L363*(1+TradeDash[[#This Row],[Returns]]),L363)</f>
        <v>715580.28616852034</v>
      </c>
    </row>
    <row r="365" spans="1:12" x14ac:dyDescent="0.35">
      <c r="A365" s="1">
        <v>37013</v>
      </c>
      <c r="B365" s="16">
        <f>YEAR(TradeDash[[#This Row],[Date]])</f>
        <v>2001</v>
      </c>
      <c r="C365">
        <v>1137.2</v>
      </c>
      <c r="D365" s="3">
        <f>IFERROR(TradeDash[[#This Row],[Nifty]]/C364-1,"")</f>
        <v>1.0619862252832846E-2</v>
      </c>
      <c r="E365">
        <f ca="1">IFERROR(AVERAGE(OFFSET(TradeDash[[#This Row],[Returns]],0,0,-n_days))/STDEV(OFFSET(TradeDash[[#This Row],[Returns]],0,0,-n_days)),"")</f>
        <v>-1.1631214126703281E-2</v>
      </c>
      <c r="F365">
        <f ca="1">IFERROR(AVERAGE(OFFSET(TradeDash[[#This Row],[Returns]],0,0,-n_days*2))/STDEV(OFFSET(TradeDash[[#This Row],[Returns]],0,0,-n_days*2)),"")</f>
        <v>-0.15772293862773454</v>
      </c>
      <c r="G365">
        <f ca="1">IF(ISNUMBER(TradeDash[[#This Row],[2n day Sharpe]]),AVERAGE(TradeDash[[#This Row],[n day Sharpe]:[2n day Sharpe]]),"")</f>
        <v>-8.4677076377218913E-2</v>
      </c>
      <c r="H365">
        <f ca="1">IF(ISNUMBER(TradeDash[[#This Row],[Sharpe Average]]),IF(TradeDash[[#This Row],[Sharpe Average]]&gt;$G$1,1,0),"")</f>
        <v>0</v>
      </c>
      <c r="I365" s="2">
        <f ca="1">IF(ISNUMBER(TradeDash[[#This Row],[Signal]]),MAX(IF(AND(TradeDash[[#This Row],[Signal]]=1,I364&lt;1),I364+$E$1,IF(AND(TradeDash[[#This Row],[Signal]]=0,I364&gt;0),I364-$E$1,IF(AND(TradeDash[[#This Row],[Signal]]=1,I364=1),I364,IF(AND(TradeDash[[#This Row],[Signal]]=0,I364=0),I364,0)))),0),"")</f>
        <v>0</v>
      </c>
      <c r="J365" s="3">
        <f ca="1">IF(ISNUMBER(TradeDash[[#This Row],[Position]]),TradeDash[[#This Row],[Position]]*D366,"")</f>
        <v>0</v>
      </c>
      <c r="K365" s="7">
        <f ca="1">K364*IFERROR(1+TradeDash[[#This Row],[Port Return]],1)</f>
        <v>853514.00270912121</v>
      </c>
      <c r="L365" s="7">
        <f ca="1">IF(ISNUMBER(TradeDash[[#This Row],[Port Return]]),L364*(1+TradeDash[[#This Row],[Returns]]),L364)</f>
        <v>723179.65023847274</v>
      </c>
    </row>
    <row r="366" spans="1:12" x14ac:dyDescent="0.35">
      <c r="A366" s="1">
        <v>37014</v>
      </c>
      <c r="B366" s="16">
        <f>YEAR(TradeDash[[#This Row],[Date]])</f>
        <v>2001</v>
      </c>
      <c r="C366">
        <v>1122.05</v>
      </c>
      <c r="D366" s="3">
        <f>IFERROR(TradeDash[[#This Row],[Nifty]]/C365-1,"")</f>
        <v>-1.3322194864579751E-2</v>
      </c>
      <c r="E366">
        <f ca="1">IFERROR(AVERAGE(OFFSET(TradeDash[[#This Row],[Returns]],0,0,-n_days))/STDEV(OFFSET(TradeDash[[#This Row],[Returns]],0,0,-n_days)),"")</f>
        <v>-2.1877658964914989E-2</v>
      </c>
      <c r="F366">
        <f ca="1">IFERROR(AVERAGE(OFFSET(TradeDash[[#This Row],[Returns]],0,0,-n_days*2))/STDEV(OFFSET(TradeDash[[#This Row],[Returns]],0,0,-n_days*2)),"")</f>
        <v>-0.13675359484815053</v>
      </c>
      <c r="G366">
        <f ca="1">IF(ISNUMBER(TradeDash[[#This Row],[2n day Sharpe]]),AVERAGE(TradeDash[[#This Row],[n day Sharpe]:[2n day Sharpe]]),"")</f>
        <v>-7.9315626906532766E-2</v>
      </c>
      <c r="H366">
        <f ca="1">IF(ISNUMBER(TradeDash[[#This Row],[Sharpe Average]]),IF(TradeDash[[#This Row],[Sharpe Average]]&gt;$G$1,1,0),"")</f>
        <v>0</v>
      </c>
      <c r="I366" s="2">
        <f ca="1">IF(ISNUMBER(TradeDash[[#This Row],[Signal]]),MAX(IF(AND(TradeDash[[#This Row],[Signal]]=1,I365&lt;1),I365+$E$1,IF(AND(TradeDash[[#This Row],[Signal]]=0,I365&gt;0),I365-$E$1,IF(AND(TradeDash[[#This Row],[Signal]]=1,I365=1),I365,IF(AND(TradeDash[[#This Row],[Signal]]=0,I365=0),I365,0)))),0),"")</f>
        <v>0</v>
      </c>
      <c r="J366" s="3">
        <f ca="1">IF(ISNUMBER(TradeDash[[#This Row],[Position]]),TradeDash[[#This Row],[Position]]*D367,"")</f>
        <v>0</v>
      </c>
      <c r="K366" s="7">
        <f ca="1">K365*IFERROR(1+TradeDash[[#This Row],[Port Return]],1)</f>
        <v>853514.00270912121</v>
      </c>
      <c r="L366" s="7">
        <f ca="1">IF(ISNUMBER(TradeDash[[#This Row],[Port Return]]),L365*(1+TradeDash[[#This Row],[Returns]]),L365)</f>
        <v>713545.31001589715</v>
      </c>
    </row>
    <row r="367" spans="1:12" x14ac:dyDescent="0.35">
      <c r="A367" s="1">
        <v>37015</v>
      </c>
      <c r="B367" s="16">
        <f>YEAR(TradeDash[[#This Row],[Date]])</f>
        <v>2001</v>
      </c>
      <c r="C367">
        <v>1130.05</v>
      </c>
      <c r="D367" s="3">
        <f>IFERROR(TradeDash[[#This Row],[Nifty]]/C366-1,"")</f>
        <v>7.1298070495966481E-3</v>
      </c>
      <c r="E367">
        <f ca="1">IFERROR(AVERAGE(OFFSET(TradeDash[[#This Row],[Returns]],0,0,-n_days))/STDEV(OFFSET(TradeDash[[#This Row],[Returns]],0,0,-n_days)),"")</f>
        <v>-2.8026225446345126E-2</v>
      </c>
      <c r="F367">
        <f ca="1">IFERROR(AVERAGE(OFFSET(TradeDash[[#This Row],[Returns]],0,0,-n_days*2))/STDEV(OFFSET(TradeDash[[#This Row],[Returns]],0,0,-n_days*2)),"")</f>
        <v>-0.10443696513303642</v>
      </c>
      <c r="G367">
        <f ca="1">IF(ISNUMBER(TradeDash[[#This Row],[2n day Sharpe]]),AVERAGE(TradeDash[[#This Row],[n day Sharpe]:[2n day Sharpe]]),"")</f>
        <v>-6.6231595289690776E-2</v>
      </c>
      <c r="H367">
        <f ca="1">IF(ISNUMBER(TradeDash[[#This Row],[Sharpe Average]]),IF(TradeDash[[#This Row],[Sharpe Average]]&gt;$G$1,1,0),"")</f>
        <v>0</v>
      </c>
      <c r="I367" s="2">
        <f ca="1">IF(ISNUMBER(TradeDash[[#This Row],[Signal]]),MAX(IF(AND(TradeDash[[#This Row],[Signal]]=1,I366&lt;1),I366+$E$1,IF(AND(TradeDash[[#This Row],[Signal]]=0,I366&gt;0),I366-$E$1,IF(AND(TradeDash[[#This Row],[Signal]]=1,I366=1),I366,IF(AND(TradeDash[[#This Row],[Signal]]=0,I366=0),I366,0)))),0),"")</f>
        <v>0</v>
      </c>
      <c r="J367" s="3">
        <f ca="1">IF(ISNUMBER(TradeDash[[#This Row],[Position]]),TradeDash[[#This Row],[Position]]*D368,"")</f>
        <v>0</v>
      </c>
      <c r="K367" s="7">
        <f ca="1">K366*IFERROR(1+TradeDash[[#This Row],[Port Return]],1)</f>
        <v>853514.00270912121</v>
      </c>
      <c r="L367" s="7">
        <f ca="1">IF(ISNUMBER(TradeDash[[#This Row],[Port Return]]),L366*(1+TradeDash[[#This Row],[Returns]]),L366)</f>
        <v>718632.75039745506</v>
      </c>
    </row>
    <row r="368" spans="1:12" x14ac:dyDescent="0.35">
      <c r="A368" s="1">
        <v>37018</v>
      </c>
      <c r="B368" s="16">
        <f>YEAR(TradeDash[[#This Row],[Date]])</f>
        <v>2001</v>
      </c>
      <c r="C368">
        <v>1139.2</v>
      </c>
      <c r="D368" s="3">
        <f>IFERROR(TradeDash[[#This Row],[Nifty]]/C367-1,"")</f>
        <v>8.0969868589886307E-3</v>
      </c>
      <c r="E368">
        <f ca="1">IFERROR(AVERAGE(OFFSET(TradeDash[[#This Row],[Returns]],0,0,-n_days))/STDEV(OFFSET(TradeDash[[#This Row],[Returns]],0,0,-n_days)),"")</f>
        <v>1.5543255161253508E-2</v>
      </c>
      <c r="F368">
        <f ca="1">IFERROR(AVERAGE(OFFSET(TradeDash[[#This Row],[Returns]],0,0,-n_days*2))/STDEV(OFFSET(TradeDash[[#This Row],[Returns]],0,0,-n_days*2)),"")</f>
        <v>-0.11171025800815049</v>
      </c>
      <c r="G368">
        <f ca="1">IF(ISNUMBER(TradeDash[[#This Row],[2n day Sharpe]]),AVERAGE(TradeDash[[#This Row],[n day Sharpe]:[2n day Sharpe]]),"")</f>
        <v>-4.8083501423448492E-2</v>
      </c>
      <c r="H368">
        <f ca="1">IF(ISNUMBER(TradeDash[[#This Row],[Sharpe Average]]),IF(TradeDash[[#This Row],[Sharpe Average]]&gt;$G$1,1,0),"")</f>
        <v>0</v>
      </c>
      <c r="I368" s="2">
        <f ca="1">IF(ISNUMBER(TradeDash[[#This Row],[Signal]]),MAX(IF(AND(TradeDash[[#This Row],[Signal]]=1,I367&lt;1),I367+$E$1,IF(AND(TradeDash[[#This Row],[Signal]]=0,I367&gt;0),I367-$E$1,IF(AND(TradeDash[[#This Row],[Signal]]=1,I367=1),I367,IF(AND(TradeDash[[#This Row],[Signal]]=0,I367=0),I367,0)))),0),"")</f>
        <v>0</v>
      </c>
      <c r="J368" s="3">
        <f ca="1">IF(ISNUMBER(TradeDash[[#This Row],[Position]]),TradeDash[[#This Row],[Position]]*D369,"")</f>
        <v>0</v>
      </c>
      <c r="K368" s="7">
        <f ca="1">K367*IFERROR(1+TradeDash[[#This Row],[Port Return]],1)</f>
        <v>853514.00270912121</v>
      </c>
      <c r="L368" s="7">
        <f ca="1">IF(ISNUMBER(TradeDash[[#This Row],[Port Return]]),L367*(1+TradeDash[[#This Row],[Returns]]),L367)</f>
        <v>724451.51033386216</v>
      </c>
    </row>
    <row r="369" spans="1:12" x14ac:dyDescent="0.35">
      <c r="A369" s="1">
        <v>37019</v>
      </c>
      <c r="B369" s="16">
        <f>YEAR(TradeDash[[#This Row],[Date]])</f>
        <v>2001</v>
      </c>
      <c r="C369">
        <v>1148.95</v>
      </c>
      <c r="D369" s="3">
        <f>IFERROR(TradeDash[[#This Row],[Nifty]]/C368-1,"")</f>
        <v>8.5586376404493958E-3</v>
      </c>
      <c r="E369">
        <f ca="1">IFERROR(AVERAGE(OFFSET(TradeDash[[#This Row],[Returns]],0,0,-n_days))/STDEV(OFFSET(TradeDash[[#This Row],[Returns]],0,0,-n_days)),"")</f>
        <v>2.9100910807964109E-2</v>
      </c>
      <c r="F369">
        <f ca="1">IFERROR(AVERAGE(OFFSET(TradeDash[[#This Row],[Returns]],0,0,-n_days*2))/STDEV(OFFSET(TradeDash[[#This Row],[Returns]],0,0,-n_days*2)),"")</f>
        <v>-0.10477400369870243</v>
      </c>
      <c r="G369">
        <f ca="1">IF(ISNUMBER(TradeDash[[#This Row],[2n day Sharpe]]),AVERAGE(TradeDash[[#This Row],[n day Sharpe]:[2n day Sharpe]]),"")</f>
        <v>-3.7836546445369164E-2</v>
      </c>
      <c r="H369">
        <f ca="1">IF(ISNUMBER(TradeDash[[#This Row],[Sharpe Average]]),IF(TradeDash[[#This Row],[Sharpe Average]]&gt;$G$1,1,0),"")</f>
        <v>0</v>
      </c>
      <c r="I369" s="2">
        <f ca="1">IF(ISNUMBER(TradeDash[[#This Row],[Signal]]),MAX(IF(AND(TradeDash[[#This Row],[Signal]]=1,I368&lt;1),I368+$E$1,IF(AND(TradeDash[[#This Row],[Signal]]=0,I368&gt;0),I368-$E$1,IF(AND(TradeDash[[#This Row],[Signal]]=1,I368=1),I368,IF(AND(TradeDash[[#This Row],[Signal]]=0,I368=0),I368,0)))),0),"")</f>
        <v>0</v>
      </c>
      <c r="J369" s="3">
        <f ca="1">IF(ISNUMBER(TradeDash[[#This Row],[Position]]),TradeDash[[#This Row],[Position]]*D370,"")</f>
        <v>0</v>
      </c>
      <c r="K369" s="7">
        <f ca="1">K368*IFERROR(1+TradeDash[[#This Row],[Port Return]],1)</f>
        <v>853514.00270912121</v>
      </c>
      <c r="L369" s="7">
        <f ca="1">IF(ISNUMBER(TradeDash[[#This Row],[Port Return]]),L368*(1+TradeDash[[#This Row],[Returns]]),L368)</f>
        <v>730651.82829888596</v>
      </c>
    </row>
    <row r="370" spans="1:12" x14ac:dyDescent="0.35">
      <c r="A370" s="1">
        <v>37020</v>
      </c>
      <c r="B370" s="16">
        <f>YEAR(TradeDash[[#This Row],[Date]])</f>
        <v>2001</v>
      </c>
      <c r="C370">
        <v>1149.25</v>
      </c>
      <c r="D370" s="3">
        <f>IFERROR(TradeDash[[#This Row],[Nifty]]/C369-1,"")</f>
        <v>2.6110796814471371E-4</v>
      </c>
      <c r="E370">
        <f ca="1">IFERROR(AVERAGE(OFFSET(TradeDash[[#This Row],[Returns]],0,0,-n_days))/STDEV(OFFSET(TradeDash[[#This Row],[Returns]],0,0,-n_days)),"")</f>
        <v>5.2560206721820851E-2</v>
      </c>
      <c r="F370">
        <f ca="1">IFERROR(AVERAGE(OFFSET(TradeDash[[#This Row],[Returns]],0,0,-n_days*2))/STDEV(OFFSET(TradeDash[[#This Row],[Returns]],0,0,-n_days*2)),"")</f>
        <v>-7.6375551645927436E-2</v>
      </c>
      <c r="G370">
        <f ca="1">IF(ISNUMBER(TradeDash[[#This Row],[2n day Sharpe]]),AVERAGE(TradeDash[[#This Row],[n day Sharpe]:[2n day Sharpe]]),"")</f>
        <v>-1.1907672462053293E-2</v>
      </c>
      <c r="H370">
        <f ca="1">IF(ISNUMBER(TradeDash[[#This Row],[Sharpe Average]]),IF(TradeDash[[#This Row],[Sharpe Average]]&gt;$G$1,1,0),"")</f>
        <v>0</v>
      </c>
      <c r="I370" s="2">
        <f ca="1">IF(ISNUMBER(TradeDash[[#This Row],[Signal]]),MAX(IF(AND(TradeDash[[#This Row],[Signal]]=1,I369&lt;1),I369+$E$1,IF(AND(TradeDash[[#This Row],[Signal]]=0,I369&gt;0),I369-$E$1,IF(AND(TradeDash[[#This Row],[Signal]]=1,I369=1),I369,IF(AND(TradeDash[[#This Row],[Signal]]=0,I369=0),I369,0)))),0),"")</f>
        <v>0</v>
      </c>
      <c r="J370" s="3">
        <f ca="1">IF(ISNUMBER(TradeDash[[#This Row],[Position]]),TradeDash[[#This Row],[Position]]*D371,"")</f>
        <v>0</v>
      </c>
      <c r="K370" s="7">
        <f ca="1">K369*IFERROR(1+TradeDash[[#This Row],[Port Return]],1)</f>
        <v>853514.00270912121</v>
      </c>
      <c r="L370" s="7">
        <f ca="1">IF(ISNUMBER(TradeDash[[#This Row],[Port Return]]),L369*(1+TradeDash[[#This Row],[Returns]]),L369)</f>
        <v>730842.60731319431</v>
      </c>
    </row>
    <row r="371" spans="1:12" x14ac:dyDescent="0.35">
      <c r="A371" s="1">
        <v>37021</v>
      </c>
      <c r="B371" s="16">
        <f>YEAR(TradeDash[[#This Row],[Date]])</f>
        <v>2001</v>
      </c>
      <c r="C371">
        <v>1144.95</v>
      </c>
      <c r="D371" s="3">
        <f>IFERROR(TradeDash[[#This Row],[Nifty]]/C370-1,"")</f>
        <v>-3.7415705895148532E-3</v>
      </c>
      <c r="E371">
        <f ca="1">IFERROR(AVERAGE(OFFSET(TradeDash[[#This Row],[Returns]],0,0,-n_days))/STDEV(OFFSET(TradeDash[[#This Row],[Returns]],0,0,-n_days)),"")</f>
        <v>9.8515712773598538E-2</v>
      </c>
      <c r="F371">
        <f ca="1">IFERROR(AVERAGE(OFFSET(TradeDash[[#This Row],[Returns]],0,0,-n_days*2))/STDEV(OFFSET(TradeDash[[#This Row],[Returns]],0,0,-n_days*2)),"")</f>
        <v>-3.5957783227238985E-2</v>
      </c>
      <c r="G371">
        <f ca="1">IF(ISNUMBER(TradeDash[[#This Row],[2n day Sharpe]]),AVERAGE(TradeDash[[#This Row],[n day Sharpe]:[2n day Sharpe]]),"")</f>
        <v>3.1278964773179777E-2</v>
      </c>
      <c r="H371">
        <f ca="1">IF(ISNUMBER(TradeDash[[#This Row],[Sharpe Average]]),IF(TradeDash[[#This Row],[Sharpe Average]]&gt;$G$1,1,0),"")</f>
        <v>1</v>
      </c>
      <c r="I371" s="2">
        <f ca="1">IF(ISNUMBER(TradeDash[[#This Row],[Signal]]),MAX(IF(AND(TradeDash[[#This Row],[Signal]]=1,I370&lt;1),I370+$E$1,IF(AND(TradeDash[[#This Row],[Signal]]=0,I370&gt;0),I370-$E$1,IF(AND(TradeDash[[#This Row],[Signal]]=1,I370=1),I370,IF(AND(TradeDash[[#This Row],[Signal]]=0,I370=0),I370,0)))),0),"")</f>
        <v>0.2</v>
      </c>
      <c r="J371" s="3">
        <f ca="1">IF(ISNUMBER(TradeDash[[#This Row],[Position]]),TradeDash[[#This Row],[Position]]*D372,"")</f>
        <v>-7.7732652080877431E-4</v>
      </c>
      <c r="K371" s="7">
        <f ca="1">K370*IFERROR(1+TradeDash[[#This Row],[Port Return]],1)</f>
        <v>852850.5436389338</v>
      </c>
      <c r="L371" s="7">
        <f ca="1">IF(ISNUMBER(TradeDash[[#This Row],[Port Return]]),L370*(1+TradeDash[[#This Row],[Returns]]),L370)</f>
        <v>728108.10810810688</v>
      </c>
    </row>
    <row r="372" spans="1:12" x14ac:dyDescent="0.35">
      <c r="A372" s="1">
        <v>37022</v>
      </c>
      <c r="B372" s="16">
        <f>YEAR(TradeDash[[#This Row],[Date]])</f>
        <v>2001</v>
      </c>
      <c r="C372">
        <v>1140.5</v>
      </c>
      <c r="D372" s="3">
        <f>IFERROR(TradeDash[[#This Row],[Nifty]]/C371-1,"")</f>
        <v>-3.8866326040438715E-3</v>
      </c>
      <c r="E372">
        <f ca="1">IFERROR(AVERAGE(OFFSET(TradeDash[[#This Row],[Returns]],0,0,-n_days))/STDEV(OFFSET(TradeDash[[#This Row],[Returns]],0,0,-n_days)),"")</f>
        <v>0.18083437257412016</v>
      </c>
      <c r="F372">
        <f ca="1">IFERROR(AVERAGE(OFFSET(TradeDash[[#This Row],[Returns]],0,0,-n_days*2))/STDEV(OFFSET(TradeDash[[#This Row],[Returns]],0,0,-n_days*2)),"")</f>
        <v>2.6610466393054106E-2</v>
      </c>
      <c r="G372">
        <f ca="1">IF(ISNUMBER(TradeDash[[#This Row],[2n day Sharpe]]),AVERAGE(TradeDash[[#This Row],[n day Sharpe]:[2n day Sharpe]]),"")</f>
        <v>0.10372241948358714</v>
      </c>
      <c r="H372">
        <f ca="1">IF(ISNUMBER(TradeDash[[#This Row],[Sharpe Average]]),IF(TradeDash[[#This Row],[Sharpe Average]]&gt;$G$1,1,0),"")</f>
        <v>1</v>
      </c>
      <c r="I372" s="2">
        <f ca="1">IF(ISNUMBER(TradeDash[[#This Row],[Signal]]),MAX(IF(AND(TradeDash[[#This Row],[Signal]]=1,I371&lt;1),I371+$E$1,IF(AND(TradeDash[[#This Row],[Signal]]=0,I371&gt;0),I371-$E$1,IF(AND(TradeDash[[#This Row],[Signal]]=1,I371=1),I371,IF(AND(TradeDash[[#This Row],[Signal]]=0,I371=0),I371,0)))),0),"")</f>
        <v>0.4</v>
      </c>
      <c r="J372" s="3">
        <f ca="1">IF(ISNUMBER(TradeDash[[#This Row],[Position]]),TradeDash[[#This Row],[Position]]*D373,"")</f>
        <v>1.0521701008325834E-4</v>
      </c>
      <c r="K372" s="7">
        <f ca="1">K371*IFERROR(1+TradeDash[[#This Row],[Port Return]],1)</f>
        <v>852940.27802318335</v>
      </c>
      <c r="L372" s="7">
        <f ca="1">IF(ISNUMBER(TradeDash[[#This Row],[Port Return]]),L371*(1+TradeDash[[#This Row],[Returns]]),L371)</f>
        <v>725278.21939586522</v>
      </c>
    </row>
    <row r="373" spans="1:12" x14ac:dyDescent="0.35">
      <c r="A373" s="1">
        <v>37025</v>
      </c>
      <c r="B373" s="16">
        <f>YEAR(TradeDash[[#This Row],[Date]])</f>
        <v>2001</v>
      </c>
      <c r="C373">
        <v>1140.8</v>
      </c>
      <c r="D373" s="3">
        <f>IFERROR(TradeDash[[#This Row],[Nifty]]/C372-1,"")</f>
        <v>2.6304252520814586E-4</v>
      </c>
      <c r="E373">
        <f ca="1">IFERROR(AVERAGE(OFFSET(TradeDash[[#This Row],[Returns]],0,0,-n_days))/STDEV(OFFSET(TradeDash[[#This Row],[Returns]],0,0,-n_days)),"")</f>
        <v>0.32866995926697939</v>
      </c>
      <c r="F373">
        <f ca="1">IFERROR(AVERAGE(OFFSET(TradeDash[[#This Row],[Returns]],0,0,-n_days*2))/STDEV(OFFSET(TradeDash[[#This Row],[Returns]],0,0,-n_days*2)),"")</f>
        <v>-4.9892487397972356E-2</v>
      </c>
      <c r="G373">
        <f ca="1">IF(ISNUMBER(TradeDash[[#This Row],[2n day Sharpe]]),AVERAGE(TradeDash[[#This Row],[n day Sharpe]:[2n day Sharpe]]),"")</f>
        <v>0.13938873593450352</v>
      </c>
      <c r="H373">
        <f ca="1">IF(ISNUMBER(TradeDash[[#This Row],[Sharpe Average]]),IF(TradeDash[[#This Row],[Sharpe Average]]&gt;$G$1,1,0),"")</f>
        <v>1</v>
      </c>
      <c r="I373" s="2">
        <f ca="1">IF(ISNUMBER(TradeDash[[#This Row],[Signal]]),MAX(IF(AND(TradeDash[[#This Row],[Signal]]=1,I372&lt;1),I372+$E$1,IF(AND(TradeDash[[#This Row],[Signal]]=0,I372&gt;0),I372-$E$1,IF(AND(TradeDash[[#This Row],[Signal]]=1,I372=1),I372,IF(AND(TradeDash[[#This Row],[Signal]]=0,I372=0),I372,0)))),0),"")</f>
        <v>0.60000000000000009</v>
      </c>
      <c r="J373" s="3">
        <f ca="1">IF(ISNUMBER(TradeDash[[#This Row],[Position]]),TradeDash[[#This Row],[Position]]*D374,"")</f>
        <v>2.3667601683028841E-3</v>
      </c>
      <c r="K373" s="7">
        <f ca="1">K372*IFERROR(1+TradeDash[[#This Row],[Port Return]],1)</f>
        <v>854958.98309914977</v>
      </c>
      <c r="L373" s="7">
        <f ca="1">IF(ISNUMBER(TradeDash[[#This Row],[Port Return]]),L372*(1+TradeDash[[#This Row],[Returns]]),L372)</f>
        <v>725468.99841017358</v>
      </c>
    </row>
    <row r="374" spans="1:12" x14ac:dyDescent="0.35">
      <c r="A374" s="1">
        <v>37026</v>
      </c>
      <c r="B374" s="16">
        <f>YEAR(TradeDash[[#This Row],[Date]])</f>
        <v>2001</v>
      </c>
      <c r="C374">
        <v>1145.3</v>
      </c>
      <c r="D374" s="3">
        <f>IFERROR(TradeDash[[#This Row],[Nifty]]/C373-1,"")</f>
        <v>3.9446002805048064E-3</v>
      </c>
      <c r="E374">
        <f ca="1">IFERROR(AVERAGE(OFFSET(TradeDash[[#This Row],[Returns]],0,0,-n_days))/STDEV(OFFSET(TradeDash[[#This Row],[Returns]],0,0,-n_days)),"")</f>
        <v>0.28845145498767422</v>
      </c>
      <c r="F374">
        <f ca="1">IFERROR(AVERAGE(OFFSET(TradeDash[[#This Row],[Returns]],0,0,-n_days*2))/STDEV(OFFSET(TradeDash[[#This Row],[Returns]],0,0,-n_days*2)),"")</f>
        <v>-7.066207542902532E-2</v>
      </c>
      <c r="G374">
        <f ca="1">IF(ISNUMBER(TradeDash[[#This Row],[2n day Sharpe]]),AVERAGE(TradeDash[[#This Row],[n day Sharpe]:[2n day Sharpe]]),"")</f>
        <v>0.10889468977932446</v>
      </c>
      <c r="H374">
        <f ca="1">IF(ISNUMBER(TradeDash[[#This Row],[Sharpe Average]]),IF(TradeDash[[#This Row],[Sharpe Average]]&gt;$G$1,1,0),"")</f>
        <v>1</v>
      </c>
      <c r="I374" s="2">
        <f ca="1">IF(ISNUMBER(TradeDash[[#This Row],[Signal]]),MAX(IF(AND(TradeDash[[#This Row],[Signal]]=1,I373&lt;1),I373+$E$1,IF(AND(TradeDash[[#This Row],[Signal]]=0,I373&gt;0),I373-$E$1,IF(AND(TradeDash[[#This Row],[Signal]]=1,I373=1),I373,IF(AND(TradeDash[[#This Row],[Signal]]=0,I373=0),I373,0)))),0),"")</f>
        <v>0.8</v>
      </c>
      <c r="J374" s="3">
        <f ca="1">IF(ISNUMBER(TradeDash[[#This Row],[Position]]),TradeDash[[#This Row],[Position]]*D375,"")</f>
        <v>4.0862656072645723E-3</v>
      </c>
      <c r="K374" s="7">
        <f ca="1">K373*IFERROR(1+TradeDash[[#This Row],[Port Return]],1)</f>
        <v>858452.57258740976</v>
      </c>
      <c r="L374" s="7">
        <f ca="1">IF(ISNUMBER(TradeDash[[#This Row],[Port Return]]),L373*(1+TradeDash[[#This Row],[Returns]]),L373)</f>
        <v>728330.68362479983</v>
      </c>
    </row>
    <row r="375" spans="1:12" x14ac:dyDescent="0.35">
      <c r="A375" s="1">
        <v>37027</v>
      </c>
      <c r="B375" s="16">
        <f>YEAR(TradeDash[[#This Row],[Date]])</f>
        <v>2001</v>
      </c>
      <c r="C375">
        <v>1151.1500000000001</v>
      </c>
      <c r="D375" s="3">
        <f>IFERROR(TradeDash[[#This Row],[Nifty]]/C374-1,"")</f>
        <v>5.107832009080715E-3</v>
      </c>
      <c r="E375">
        <f ca="1">IFERROR(AVERAGE(OFFSET(TradeDash[[#This Row],[Returns]],0,0,-n_days))/STDEV(OFFSET(TradeDash[[#This Row],[Returns]],0,0,-n_days)),"")</f>
        <v>0.2458513893313265</v>
      </c>
      <c r="F375">
        <f ca="1">IFERROR(AVERAGE(OFFSET(TradeDash[[#This Row],[Returns]],0,0,-n_days*2))/STDEV(OFFSET(TradeDash[[#This Row],[Returns]],0,0,-n_days*2)),"")</f>
        <v>-3.8860209644206979E-2</v>
      </c>
      <c r="G375">
        <f ca="1">IF(ISNUMBER(TradeDash[[#This Row],[2n day Sharpe]]),AVERAGE(TradeDash[[#This Row],[n day Sharpe]:[2n day Sharpe]]),"")</f>
        <v>0.10349558984355976</v>
      </c>
      <c r="H375">
        <f ca="1">IF(ISNUMBER(TradeDash[[#This Row],[Sharpe Average]]),IF(TradeDash[[#This Row],[Sharpe Average]]&gt;$G$1,1,0),"")</f>
        <v>1</v>
      </c>
      <c r="I375" s="2">
        <f ca="1">IF(ISNUMBER(TradeDash[[#This Row],[Signal]]),MAX(IF(AND(TradeDash[[#This Row],[Signal]]=1,I374&lt;1),I374+$E$1,IF(AND(TradeDash[[#This Row],[Signal]]=0,I374&gt;0),I374-$E$1,IF(AND(TradeDash[[#This Row],[Signal]]=1,I374=1),I374,IF(AND(TradeDash[[#This Row],[Signal]]=0,I374=0),I374,0)))),0),"")</f>
        <v>1</v>
      </c>
      <c r="J375" s="3">
        <f ca="1">IF(ISNUMBER(TradeDash[[#This Row],[Position]]),TradeDash[[#This Row],[Position]]*D376,"")</f>
        <v>2.0674977196716293E-2</v>
      </c>
      <c r="K375" s="7">
        <f ca="1">K374*IFERROR(1+TradeDash[[#This Row],[Port Return]],1)</f>
        <v>876201.05995011691</v>
      </c>
      <c r="L375" s="7">
        <f ca="1">IF(ISNUMBER(TradeDash[[#This Row],[Port Return]]),L374*(1+TradeDash[[#This Row],[Returns]]),L374)</f>
        <v>732050.8744038142</v>
      </c>
    </row>
    <row r="376" spans="1:12" x14ac:dyDescent="0.35">
      <c r="A376" s="1">
        <v>37028</v>
      </c>
      <c r="B376" s="16">
        <f>YEAR(TradeDash[[#This Row],[Date]])</f>
        <v>2001</v>
      </c>
      <c r="C376">
        <v>1174.95</v>
      </c>
      <c r="D376" s="3">
        <f>IFERROR(TradeDash[[#This Row],[Nifty]]/C375-1,"")</f>
        <v>2.0674977196716293E-2</v>
      </c>
      <c r="E376">
        <f ca="1">IFERROR(AVERAGE(OFFSET(TradeDash[[#This Row],[Returns]],0,0,-n_days))/STDEV(OFFSET(TradeDash[[#This Row],[Returns]],0,0,-n_days)),"")</f>
        <v>0.21871906846514835</v>
      </c>
      <c r="F376">
        <f ca="1">IFERROR(AVERAGE(OFFSET(TradeDash[[#This Row],[Returns]],0,0,-n_days*2))/STDEV(OFFSET(TradeDash[[#This Row],[Returns]],0,0,-n_days*2)),"")</f>
        <v>-3.6933804039490483E-3</v>
      </c>
      <c r="G376">
        <f ca="1">IF(ISNUMBER(TradeDash[[#This Row],[2n day Sharpe]]),AVERAGE(TradeDash[[#This Row],[n day Sharpe]:[2n day Sharpe]]),"")</f>
        <v>0.10751284403059966</v>
      </c>
      <c r="H376">
        <f ca="1">IF(ISNUMBER(TradeDash[[#This Row],[Sharpe Average]]),IF(TradeDash[[#This Row],[Sharpe Average]]&gt;$G$1,1,0),"")</f>
        <v>1</v>
      </c>
      <c r="I376" s="2">
        <f ca="1">IF(ISNUMBER(TradeDash[[#This Row],[Signal]]),MAX(IF(AND(TradeDash[[#This Row],[Signal]]=1,I375&lt;1),I375+$E$1,IF(AND(TradeDash[[#This Row],[Signal]]=0,I375&gt;0),I375-$E$1,IF(AND(TradeDash[[#This Row],[Signal]]=1,I375=1),I375,IF(AND(TradeDash[[#This Row],[Signal]]=0,I375=0),I375,0)))),0),"")</f>
        <v>1</v>
      </c>
      <c r="J376" s="3">
        <f ca="1">IF(ISNUMBER(TradeDash[[#This Row],[Position]]),TradeDash[[#This Row],[Position]]*D377,"")</f>
        <v>-1.829865100642647E-3</v>
      </c>
      <c r="K376" s="7">
        <f ca="1">K375*IFERROR(1+TradeDash[[#This Row],[Port Return]],1)</f>
        <v>874597.73020936805</v>
      </c>
      <c r="L376" s="7">
        <f ca="1">IF(ISNUMBER(TradeDash[[#This Row],[Port Return]]),L375*(1+TradeDash[[#This Row],[Returns]]),L375)</f>
        <v>747186.00953894923</v>
      </c>
    </row>
    <row r="377" spans="1:12" x14ac:dyDescent="0.35">
      <c r="A377" s="1">
        <v>37029</v>
      </c>
      <c r="B377" s="16">
        <f>YEAR(TradeDash[[#This Row],[Date]])</f>
        <v>2001</v>
      </c>
      <c r="C377">
        <v>1172.8</v>
      </c>
      <c r="D377" s="3">
        <f>IFERROR(TradeDash[[#This Row],[Nifty]]/C376-1,"")</f>
        <v>-1.829865100642647E-3</v>
      </c>
      <c r="E377">
        <f ca="1">IFERROR(AVERAGE(OFFSET(TradeDash[[#This Row],[Returns]],0,0,-n_days))/STDEV(OFFSET(TradeDash[[#This Row],[Returns]],0,0,-n_days)),"")</f>
        <v>0.10351310467131715</v>
      </c>
      <c r="F377">
        <f ca="1">IFERROR(AVERAGE(OFFSET(TradeDash[[#This Row],[Returns]],0,0,-n_days*2))/STDEV(OFFSET(TradeDash[[#This Row],[Returns]],0,0,-n_days*2)),"")</f>
        <v>1.1362311515974659E-2</v>
      </c>
      <c r="G377">
        <f ca="1">IF(ISNUMBER(TradeDash[[#This Row],[2n day Sharpe]]),AVERAGE(TradeDash[[#This Row],[n day Sharpe]:[2n day Sharpe]]),"")</f>
        <v>5.7437708093645901E-2</v>
      </c>
      <c r="H377">
        <f ca="1">IF(ISNUMBER(TradeDash[[#This Row],[Sharpe Average]]),IF(TradeDash[[#This Row],[Sharpe Average]]&gt;$G$1,1,0),"")</f>
        <v>1</v>
      </c>
      <c r="I377" s="2">
        <f ca="1">IF(ISNUMBER(TradeDash[[#This Row],[Signal]]),MAX(IF(AND(TradeDash[[#This Row],[Signal]]=1,I376&lt;1),I376+$E$1,IF(AND(TradeDash[[#This Row],[Signal]]=0,I376&gt;0),I376-$E$1,IF(AND(TradeDash[[#This Row],[Signal]]=1,I376=1),I376,IF(AND(TradeDash[[#This Row],[Signal]]=0,I376=0),I376,0)))),0),"")</f>
        <v>1</v>
      </c>
      <c r="J377" s="3">
        <f ca="1">IF(ISNUMBER(TradeDash[[#This Row],[Position]]),TradeDash[[#This Row],[Position]]*D378,"")</f>
        <v>-2.8564120054569431E-3</v>
      </c>
      <c r="K377" s="7">
        <f ca="1">K376*IFERROR(1+TradeDash[[#This Row],[Port Return]],1)</f>
        <v>872099.51875285257</v>
      </c>
      <c r="L377" s="7">
        <f ca="1">IF(ISNUMBER(TradeDash[[#This Row],[Port Return]]),L376*(1+TradeDash[[#This Row],[Returns]]),L376)</f>
        <v>745818.75993640546</v>
      </c>
    </row>
    <row r="378" spans="1:12" x14ac:dyDescent="0.35">
      <c r="A378" s="1">
        <v>37032</v>
      </c>
      <c r="B378" s="16">
        <f>YEAR(TradeDash[[#This Row],[Date]])</f>
        <v>2001</v>
      </c>
      <c r="C378">
        <v>1169.45</v>
      </c>
      <c r="D378" s="3">
        <f>IFERROR(TradeDash[[#This Row],[Nifty]]/C377-1,"")</f>
        <v>-2.8564120054569431E-3</v>
      </c>
      <c r="E378">
        <f ca="1">IFERROR(AVERAGE(OFFSET(TradeDash[[#This Row],[Returns]],0,0,-n_days))/STDEV(OFFSET(TradeDash[[#This Row],[Returns]],0,0,-n_days)),"")</f>
        <v>9.3485056776349759E-2</v>
      </c>
      <c r="F378">
        <f ca="1">IFERROR(AVERAGE(OFFSET(TradeDash[[#This Row],[Returns]],0,0,-n_days*2))/STDEV(OFFSET(TradeDash[[#This Row],[Returns]],0,0,-n_days*2)),"")</f>
        <v>-3.4276956859863081E-2</v>
      </c>
      <c r="G378">
        <f ca="1">IF(ISNUMBER(TradeDash[[#This Row],[2n day Sharpe]]),AVERAGE(TradeDash[[#This Row],[n day Sharpe]:[2n day Sharpe]]),"")</f>
        <v>2.9604049958243339E-2</v>
      </c>
      <c r="H378">
        <f ca="1">IF(ISNUMBER(TradeDash[[#This Row],[Sharpe Average]]),IF(TradeDash[[#This Row],[Sharpe Average]]&gt;$G$1,1,0),"")</f>
        <v>1</v>
      </c>
      <c r="I378" s="2">
        <f ca="1">IF(ISNUMBER(TradeDash[[#This Row],[Signal]]),MAX(IF(AND(TradeDash[[#This Row],[Signal]]=1,I377&lt;1),I377+$E$1,IF(AND(TradeDash[[#This Row],[Signal]]=0,I377&gt;0),I377-$E$1,IF(AND(TradeDash[[#This Row],[Signal]]=1,I377=1),I377,IF(AND(TradeDash[[#This Row],[Signal]]=0,I377=0),I377,0)))),0),"")</f>
        <v>1</v>
      </c>
      <c r="J378" s="3">
        <f ca="1">IF(ISNUMBER(TradeDash[[#This Row],[Position]]),TradeDash[[#This Row],[Position]]*D379,"")</f>
        <v>-1.1543888152552029E-3</v>
      </c>
      <c r="K378" s="7">
        <f ca="1">K377*IFERROR(1+TradeDash[[#This Row],[Port Return]],1)</f>
        <v>871092.77682261483</v>
      </c>
      <c r="L378" s="7">
        <f ca="1">IF(ISNUMBER(TradeDash[[#This Row],[Port Return]]),L377*(1+TradeDash[[#This Row],[Returns]]),L377)</f>
        <v>743688.39427662815</v>
      </c>
    </row>
    <row r="379" spans="1:12" x14ac:dyDescent="0.35">
      <c r="A379" s="1">
        <v>37033</v>
      </c>
      <c r="B379" s="16">
        <f>YEAR(TradeDash[[#This Row],[Date]])</f>
        <v>2001</v>
      </c>
      <c r="C379">
        <v>1168.0999999999999</v>
      </c>
      <c r="D379" s="3">
        <f>IFERROR(TradeDash[[#This Row],[Nifty]]/C378-1,"")</f>
        <v>-1.1543888152552029E-3</v>
      </c>
      <c r="E379">
        <f ca="1">IFERROR(AVERAGE(OFFSET(TradeDash[[#This Row],[Returns]],0,0,-n_days))/STDEV(OFFSET(TradeDash[[#This Row],[Returns]],0,0,-n_days)),"")</f>
        <v>6.9061956806638805E-2</v>
      </c>
      <c r="F379">
        <f ca="1">IFERROR(AVERAGE(OFFSET(TradeDash[[#This Row],[Returns]],0,0,-n_days*2))/STDEV(OFFSET(TradeDash[[#This Row],[Returns]],0,0,-n_days*2)),"")</f>
        <v>-1.3873554245841593E-2</v>
      </c>
      <c r="G379">
        <f ca="1">IF(ISNUMBER(TradeDash[[#This Row],[2n day Sharpe]]),AVERAGE(TradeDash[[#This Row],[n day Sharpe]:[2n day Sharpe]]),"")</f>
        <v>2.7594201280398606E-2</v>
      </c>
      <c r="H379">
        <f ca="1">IF(ISNUMBER(TradeDash[[#This Row],[Sharpe Average]]),IF(TradeDash[[#This Row],[Sharpe Average]]&gt;$G$1,1,0),"")</f>
        <v>1</v>
      </c>
      <c r="I379" s="2">
        <f ca="1">IF(ISNUMBER(TradeDash[[#This Row],[Signal]]),MAX(IF(AND(TradeDash[[#This Row],[Signal]]=1,I378&lt;1),I378+$E$1,IF(AND(TradeDash[[#This Row],[Signal]]=0,I378&gt;0),I378-$E$1,IF(AND(TradeDash[[#This Row],[Signal]]=1,I378=1),I378,IF(AND(TradeDash[[#This Row],[Signal]]=0,I378=0),I378,0)))),0),"")</f>
        <v>1</v>
      </c>
      <c r="J379" s="3">
        <f ca="1">IF(ISNUMBER(TradeDash[[#This Row],[Position]]),TradeDash[[#This Row],[Position]]*D380,"")</f>
        <v>9.4170019690094087E-3</v>
      </c>
      <c r="K379" s="7">
        <f ca="1">K378*IFERROR(1+TradeDash[[#This Row],[Port Return]],1)</f>
        <v>879295.85921714327</v>
      </c>
      <c r="L379" s="7">
        <f ca="1">IF(ISNUMBER(TradeDash[[#This Row],[Port Return]]),L378*(1+TradeDash[[#This Row],[Returns]]),L378)</f>
        <v>742829.88871224015</v>
      </c>
    </row>
    <row r="380" spans="1:12" x14ac:dyDescent="0.35">
      <c r="A380" s="1">
        <v>37034</v>
      </c>
      <c r="B380" s="16">
        <f>YEAR(TradeDash[[#This Row],[Date]])</f>
        <v>2001</v>
      </c>
      <c r="C380">
        <v>1179.0999999999999</v>
      </c>
      <c r="D380" s="3">
        <f>IFERROR(TradeDash[[#This Row],[Nifty]]/C379-1,"")</f>
        <v>9.4170019690094087E-3</v>
      </c>
      <c r="E380">
        <f ca="1">IFERROR(AVERAGE(OFFSET(TradeDash[[#This Row],[Returns]],0,0,-n_days))/STDEV(OFFSET(TradeDash[[#This Row],[Returns]],0,0,-n_days)),"")</f>
        <v>0.11750085547291492</v>
      </c>
      <c r="F380">
        <f ca="1">IFERROR(AVERAGE(OFFSET(TradeDash[[#This Row],[Returns]],0,0,-n_days*2))/STDEV(OFFSET(TradeDash[[#This Row],[Returns]],0,0,-n_days*2)),"")</f>
        <v>3.0057568169070875E-2</v>
      </c>
      <c r="G380">
        <f ca="1">IF(ISNUMBER(TradeDash[[#This Row],[2n day Sharpe]]),AVERAGE(TradeDash[[#This Row],[n day Sharpe]:[2n day Sharpe]]),"")</f>
        <v>7.3779211820992896E-2</v>
      </c>
      <c r="H380">
        <f ca="1">IF(ISNUMBER(TradeDash[[#This Row],[Sharpe Average]]),IF(TradeDash[[#This Row],[Sharpe Average]]&gt;$G$1,1,0),"")</f>
        <v>1</v>
      </c>
      <c r="I380" s="2">
        <f ca="1">IF(ISNUMBER(TradeDash[[#This Row],[Signal]]),MAX(IF(AND(TradeDash[[#This Row],[Signal]]=1,I379&lt;1),I379+$E$1,IF(AND(TradeDash[[#This Row],[Signal]]=0,I379&gt;0),I379-$E$1,IF(AND(TradeDash[[#This Row],[Signal]]=1,I379=1),I379,IF(AND(TradeDash[[#This Row],[Signal]]=0,I379=0),I379,0)))),0),"")</f>
        <v>1</v>
      </c>
      <c r="J380" s="3">
        <f ca="1">IF(ISNUMBER(TradeDash[[#This Row],[Position]]),TradeDash[[#This Row],[Position]]*D381,"")</f>
        <v>2.3322873377999986E-3</v>
      </c>
      <c r="K380" s="7">
        <f ca="1">K379*IFERROR(1+TradeDash[[#This Row],[Port Return]],1)</f>
        <v>881346.62981577544</v>
      </c>
      <c r="L380" s="7">
        <f ca="1">IF(ISNUMBER(TradeDash[[#This Row],[Port Return]]),L379*(1+TradeDash[[#This Row],[Returns]]),L379)</f>
        <v>749825.11923688231</v>
      </c>
    </row>
    <row r="381" spans="1:12" x14ac:dyDescent="0.35">
      <c r="A381" s="1">
        <v>37035</v>
      </c>
      <c r="B381" s="16">
        <f>YEAR(TradeDash[[#This Row],[Date]])</f>
        <v>2001</v>
      </c>
      <c r="C381">
        <v>1181.8499999999999</v>
      </c>
      <c r="D381" s="3">
        <f>IFERROR(TradeDash[[#This Row],[Nifty]]/C380-1,"")</f>
        <v>2.3322873377999986E-3</v>
      </c>
      <c r="E381">
        <f ca="1">IFERROR(AVERAGE(OFFSET(TradeDash[[#This Row],[Returns]],0,0,-n_days))/STDEV(OFFSET(TradeDash[[#This Row],[Returns]],0,0,-n_days)),"")</f>
        <v>9.6208036833734065E-2</v>
      </c>
      <c r="F381">
        <f ca="1">IFERROR(AVERAGE(OFFSET(TradeDash[[#This Row],[Returns]],0,0,-n_days*2))/STDEV(OFFSET(TradeDash[[#This Row],[Returns]],0,0,-n_days*2)),"")</f>
        <v>3.3079601758386999E-2</v>
      </c>
      <c r="G381">
        <f ca="1">IF(ISNUMBER(TradeDash[[#This Row],[2n day Sharpe]]),AVERAGE(TradeDash[[#This Row],[n day Sharpe]:[2n day Sharpe]]),"")</f>
        <v>6.4643819296060528E-2</v>
      </c>
      <c r="H381">
        <f ca="1">IF(ISNUMBER(TradeDash[[#This Row],[Sharpe Average]]),IF(TradeDash[[#This Row],[Sharpe Average]]&gt;$G$1,1,0),"")</f>
        <v>1</v>
      </c>
      <c r="I381" s="2">
        <f ca="1">IF(ISNUMBER(TradeDash[[#This Row],[Signal]]),MAX(IF(AND(TradeDash[[#This Row],[Signal]]=1,I380&lt;1),I380+$E$1,IF(AND(TradeDash[[#This Row],[Signal]]=0,I380&gt;0),I380-$E$1,IF(AND(TradeDash[[#This Row],[Signal]]=1,I380=1),I380,IF(AND(TradeDash[[#This Row],[Signal]]=0,I380=0),I380,0)))),0),"")</f>
        <v>1</v>
      </c>
      <c r="J381" s="3">
        <f ca="1">IF(ISNUMBER(TradeDash[[#This Row],[Position]]),TradeDash[[#This Row],[Position]]*D382,"")</f>
        <v>-5.88061090662928E-3</v>
      </c>
      <c r="K381" s="7">
        <f ca="1">K380*IFERROR(1+TradeDash[[#This Row],[Port Return]],1)</f>
        <v>876163.77321195987</v>
      </c>
      <c r="L381" s="7">
        <f ca="1">IF(ISNUMBER(TradeDash[[#This Row],[Port Return]]),L380*(1+TradeDash[[#This Row],[Returns]]),L380)</f>
        <v>751573.92686804291</v>
      </c>
    </row>
    <row r="382" spans="1:12" x14ac:dyDescent="0.35">
      <c r="A382" s="1">
        <v>37036</v>
      </c>
      <c r="B382" s="16">
        <f>YEAR(TradeDash[[#This Row],[Date]])</f>
        <v>2001</v>
      </c>
      <c r="C382">
        <v>1174.9000000000001</v>
      </c>
      <c r="D382" s="3">
        <f>IFERROR(TradeDash[[#This Row],[Nifty]]/C381-1,"")</f>
        <v>-5.88061090662928E-3</v>
      </c>
      <c r="E382">
        <f ca="1">IFERROR(AVERAGE(OFFSET(TradeDash[[#This Row],[Returns]],0,0,-n_days))/STDEV(OFFSET(TradeDash[[#This Row],[Returns]],0,0,-n_days)),"")</f>
        <v>0.11421479578839382</v>
      </c>
      <c r="F382">
        <f ca="1">IFERROR(AVERAGE(OFFSET(TradeDash[[#This Row],[Returns]],0,0,-n_days*2))/STDEV(OFFSET(TradeDash[[#This Row],[Returns]],0,0,-n_days*2)),"")</f>
        <v>5.2772666964721023E-3</v>
      </c>
      <c r="G382">
        <f ca="1">IF(ISNUMBER(TradeDash[[#This Row],[2n day Sharpe]]),AVERAGE(TradeDash[[#This Row],[n day Sharpe]:[2n day Sharpe]]),"")</f>
        <v>5.9746031242432961E-2</v>
      </c>
      <c r="H382">
        <f ca="1">IF(ISNUMBER(TradeDash[[#This Row],[Sharpe Average]]),IF(TradeDash[[#This Row],[Sharpe Average]]&gt;$G$1,1,0),"")</f>
        <v>1</v>
      </c>
      <c r="I382" s="2">
        <f ca="1">IF(ISNUMBER(TradeDash[[#This Row],[Signal]]),MAX(IF(AND(TradeDash[[#This Row],[Signal]]=1,I381&lt;1),I381+$E$1,IF(AND(TradeDash[[#This Row],[Signal]]=0,I381&gt;0),I381-$E$1,IF(AND(TradeDash[[#This Row],[Signal]]=1,I381=1),I381,IF(AND(TradeDash[[#This Row],[Signal]]=0,I381=0),I381,0)))),0),"")</f>
        <v>1</v>
      </c>
      <c r="J382" s="3">
        <f ca="1">IF(ISNUMBER(TradeDash[[#This Row],[Position]]),TradeDash[[#This Row],[Position]]*D383,"")</f>
        <v>1.557579368456885E-2</v>
      </c>
      <c r="K382" s="7">
        <f ca="1">K381*IFERROR(1+TradeDash[[#This Row],[Port Return]],1)</f>
        <v>889810.71937740268</v>
      </c>
      <c r="L382" s="7">
        <f ca="1">IF(ISNUMBER(TradeDash[[#This Row],[Port Return]]),L381*(1+TradeDash[[#This Row],[Returns]]),L381)</f>
        <v>747154.21303656453</v>
      </c>
    </row>
    <row r="383" spans="1:12" x14ac:dyDescent="0.35">
      <c r="A383" s="1">
        <v>37039</v>
      </c>
      <c r="B383" s="16">
        <f>YEAR(TradeDash[[#This Row],[Date]])</f>
        <v>2001</v>
      </c>
      <c r="C383">
        <v>1193.2</v>
      </c>
      <c r="D383" s="3">
        <f>IFERROR(TradeDash[[#This Row],[Nifty]]/C382-1,"")</f>
        <v>1.557579368456885E-2</v>
      </c>
      <c r="E383">
        <f ca="1">IFERROR(AVERAGE(OFFSET(TradeDash[[#This Row],[Returns]],0,0,-n_days))/STDEV(OFFSET(TradeDash[[#This Row],[Returns]],0,0,-n_days)),"")</f>
        <v>0.4551013263828958</v>
      </c>
      <c r="F383">
        <f ca="1">IFERROR(AVERAGE(OFFSET(TradeDash[[#This Row],[Returns]],0,0,-n_days*2))/STDEV(OFFSET(TradeDash[[#This Row],[Returns]],0,0,-n_days*2)),"")</f>
        <v>-6.9101763435898559E-3</v>
      </c>
      <c r="G383">
        <f ca="1">IF(ISNUMBER(TradeDash[[#This Row],[2n day Sharpe]]),AVERAGE(TradeDash[[#This Row],[n day Sharpe]:[2n day Sharpe]]),"")</f>
        <v>0.22409557501965296</v>
      </c>
      <c r="H383">
        <f ca="1">IF(ISNUMBER(TradeDash[[#This Row],[Sharpe Average]]),IF(TradeDash[[#This Row],[Sharpe Average]]&gt;$G$1,1,0),"")</f>
        <v>1</v>
      </c>
      <c r="I383" s="2">
        <f ca="1">IF(ISNUMBER(TradeDash[[#This Row],[Signal]]),MAX(IF(AND(TradeDash[[#This Row],[Signal]]=1,I382&lt;1),I382+$E$1,IF(AND(TradeDash[[#This Row],[Signal]]=0,I382&gt;0),I382-$E$1,IF(AND(TradeDash[[#This Row],[Signal]]=1,I382=1),I382,IF(AND(TradeDash[[#This Row],[Signal]]=0,I382=0),I382,0)))),0),"")</f>
        <v>1</v>
      </c>
      <c r="J383" s="3">
        <f ca="1">IF(ISNUMBER(TradeDash[[#This Row],[Position]]),TradeDash[[#This Row],[Position]]*D384,"")</f>
        <v>4.3999329534025744E-3</v>
      </c>
      <c r="K383" s="7">
        <f ca="1">K382*IFERROR(1+TradeDash[[#This Row],[Port Return]],1)</f>
        <v>893725.82688388217</v>
      </c>
      <c r="L383" s="7">
        <f ca="1">IF(ISNUMBER(TradeDash[[#This Row],[Port Return]]),L382*(1+TradeDash[[#This Row],[Returns]]),L382)</f>
        <v>758791.73290937848</v>
      </c>
    </row>
    <row r="384" spans="1:12" x14ac:dyDescent="0.35">
      <c r="A384" s="1">
        <v>37040</v>
      </c>
      <c r="B384" s="16">
        <f>YEAR(TradeDash[[#This Row],[Date]])</f>
        <v>2001</v>
      </c>
      <c r="C384">
        <v>1198.45</v>
      </c>
      <c r="D384" s="3">
        <f>IFERROR(TradeDash[[#This Row],[Nifty]]/C383-1,"")</f>
        <v>4.3999329534025744E-3</v>
      </c>
      <c r="E384">
        <f ca="1">IFERROR(AVERAGE(OFFSET(TradeDash[[#This Row],[Returns]],0,0,-n_days))/STDEV(OFFSET(TradeDash[[#This Row],[Returns]],0,0,-n_days)),"")</f>
        <v>0.40442084937697748</v>
      </c>
      <c r="F384">
        <f ca="1">IFERROR(AVERAGE(OFFSET(TradeDash[[#This Row],[Returns]],0,0,-n_days*2))/STDEV(OFFSET(TradeDash[[#This Row],[Returns]],0,0,-n_days*2)),"")</f>
        <v>1.2564186861491508E-2</v>
      </c>
      <c r="G384">
        <f ca="1">IF(ISNUMBER(TradeDash[[#This Row],[2n day Sharpe]]),AVERAGE(TradeDash[[#This Row],[n day Sharpe]:[2n day Sharpe]]),"")</f>
        <v>0.2084925181192345</v>
      </c>
      <c r="H384">
        <f ca="1">IF(ISNUMBER(TradeDash[[#This Row],[Sharpe Average]]),IF(TradeDash[[#This Row],[Sharpe Average]]&gt;$G$1,1,0),"")</f>
        <v>1</v>
      </c>
      <c r="I384" s="2">
        <f ca="1">IF(ISNUMBER(TradeDash[[#This Row],[Signal]]),MAX(IF(AND(TradeDash[[#This Row],[Signal]]=1,I383&lt;1),I383+$E$1,IF(AND(TradeDash[[#This Row],[Signal]]=0,I383&gt;0),I383-$E$1,IF(AND(TradeDash[[#This Row],[Signal]]=1,I383=1),I383,IF(AND(TradeDash[[#This Row],[Signal]]=0,I383=0),I383,0)))),0),"")</f>
        <v>1</v>
      </c>
      <c r="J384" s="3">
        <f ca="1">IF(ISNUMBER(TradeDash[[#This Row],[Position]]),TradeDash[[#This Row],[Position]]*D385,"")</f>
        <v>-1.7439192290041428E-2</v>
      </c>
      <c r="K384" s="7">
        <f ca="1">K383*IFERROR(1+TradeDash[[#This Row],[Port Return]],1)</f>
        <v>878139.97033427784</v>
      </c>
      <c r="L384" s="7">
        <f ca="1">IF(ISNUMBER(TradeDash[[#This Row],[Port Return]]),L383*(1+TradeDash[[#This Row],[Returns]]),L383)</f>
        <v>762130.36565977591</v>
      </c>
    </row>
    <row r="385" spans="1:12" x14ac:dyDescent="0.35">
      <c r="A385" s="1">
        <v>37041</v>
      </c>
      <c r="B385" s="16">
        <f>YEAR(TradeDash[[#This Row],[Date]])</f>
        <v>2001</v>
      </c>
      <c r="C385">
        <v>1177.55</v>
      </c>
      <c r="D385" s="3">
        <f>IFERROR(TradeDash[[#This Row],[Nifty]]/C384-1,"")</f>
        <v>-1.7439192290041428E-2</v>
      </c>
      <c r="E385">
        <f ca="1">IFERROR(AVERAGE(OFFSET(TradeDash[[#This Row],[Returns]],0,0,-n_days))/STDEV(OFFSET(TradeDash[[#This Row],[Returns]],0,0,-n_days)),"")</f>
        <v>0.19998424669479789</v>
      </c>
      <c r="F385">
        <f ca="1">IFERROR(AVERAGE(OFFSET(TradeDash[[#This Row],[Returns]],0,0,-n_days*2))/STDEV(OFFSET(TradeDash[[#This Row],[Returns]],0,0,-n_days*2)),"")</f>
        <v>4.6335525030637995E-2</v>
      </c>
      <c r="G385">
        <f ca="1">IF(ISNUMBER(TradeDash[[#This Row],[2n day Sharpe]]),AVERAGE(TradeDash[[#This Row],[n day Sharpe]:[2n day Sharpe]]),"")</f>
        <v>0.12315988586271795</v>
      </c>
      <c r="H385">
        <f ca="1">IF(ISNUMBER(TradeDash[[#This Row],[Sharpe Average]]),IF(TradeDash[[#This Row],[Sharpe Average]]&gt;$G$1,1,0),"")</f>
        <v>1</v>
      </c>
      <c r="I385" s="2">
        <f ca="1">IF(ISNUMBER(TradeDash[[#This Row],[Signal]]),MAX(IF(AND(TradeDash[[#This Row],[Signal]]=1,I384&lt;1),I384+$E$1,IF(AND(TradeDash[[#This Row],[Signal]]=0,I384&gt;0),I384-$E$1,IF(AND(TradeDash[[#This Row],[Signal]]=1,I384=1),I384,IF(AND(TradeDash[[#This Row],[Signal]]=0,I384=0),I384,0)))),0),"")</f>
        <v>1</v>
      </c>
      <c r="J385" s="3">
        <f ca="1">IF(ISNUMBER(TradeDash[[#This Row],[Position]]),TradeDash[[#This Row],[Position]]*D386,"")</f>
        <v>-8.1949811048361854E-3</v>
      </c>
      <c r="K385" s="7">
        <f ca="1">K384*IFERROR(1+TradeDash[[#This Row],[Port Return]],1)</f>
        <v>870943.62986998702</v>
      </c>
      <c r="L385" s="7">
        <f ca="1">IF(ISNUMBER(TradeDash[[#This Row],[Port Return]]),L384*(1+TradeDash[[#This Row],[Returns]]),L384)</f>
        <v>748839.42766295548</v>
      </c>
    </row>
    <row r="386" spans="1:12" x14ac:dyDescent="0.35">
      <c r="A386" s="1">
        <v>37042</v>
      </c>
      <c r="B386" s="16">
        <f>YEAR(TradeDash[[#This Row],[Date]])</f>
        <v>2001</v>
      </c>
      <c r="C386">
        <v>1167.9000000000001</v>
      </c>
      <c r="D386" s="3">
        <f>IFERROR(TradeDash[[#This Row],[Nifty]]/C385-1,"")</f>
        <v>-8.1949811048361854E-3</v>
      </c>
      <c r="E386">
        <f ca="1">IFERROR(AVERAGE(OFFSET(TradeDash[[#This Row],[Returns]],0,0,-n_days))/STDEV(OFFSET(TradeDash[[#This Row],[Returns]],0,0,-n_days)),"")</f>
        <v>0.23927311414606731</v>
      </c>
      <c r="F386">
        <f ca="1">IFERROR(AVERAGE(OFFSET(TradeDash[[#This Row],[Returns]],0,0,-n_days*2))/STDEV(OFFSET(TradeDash[[#This Row],[Returns]],0,0,-n_days*2)),"")</f>
        <v>4.7271865248020739E-2</v>
      </c>
      <c r="G386">
        <f ca="1">IF(ISNUMBER(TradeDash[[#This Row],[2n day Sharpe]]),AVERAGE(TradeDash[[#This Row],[n day Sharpe]:[2n day Sharpe]]),"")</f>
        <v>0.14327248969704404</v>
      </c>
      <c r="H386">
        <f ca="1">IF(ISNUMBER(TradeDash[[#This Row],[Sharpe Average]]),IF(TradeDash[[#This Row],[Sharpe Average]]&gt;$G$1,1,0),"")</f>
        <v>1</v>
      </c>
      <c r="I386" s="2">
        <f ca="1">IF(ISNUMBER(TradeDash[[#This Row],[Signal]]),MAX(IF(AND(TradeDash[[#This Row],[Signal]]=1,I385&lt;1),I385+$E$1,IF(AND(TradeDash[[#This Row],[Signal]]=0,I385&gt;0),I385-$E$1,IF(AND(TradeDash[[#This Row],[Signal]]=1,I385=1),I385,IF(AND(TradeDash[[#This Row],[Signal]]=0,I385=0),I385,0)))),0),"")</f>
        <v>1</v>
      </c>
      <c r="J386" s="3">
        <f ca="1">IF(ISNUMBER(TradeDash[[#This Row],[Position]]),TradeDash[[#This Row],[Position]]*D387,"")</f>
        <v>-1.6996318177926351E-2</v>
      </c>
      <c r="K386" s="7">
        <f ca="1">K385*IFERROR(1+TradeDash[[#This Row],[Port Return]],1)</f>
        <v>856140.79482167866</v>
      </c>
      <c r="L386" s="7">
        <f ca="1">IF(ISNUMBER(TradeDash[[#This Row],[Port Return]]),L385*(1+TradeDash[[#This Row],[Returns]]),L385)</f>
        <v>742702.70270270121</v>
      </c>
    </row>
    <row r="387" spans="1:12" x14ac:dyDescent="0.35">
      <c r="A387" s="1">
        <v>37043</v>
      </c>
      <c r="B387" s="16">
        <f>YEAR(TradeDash[[#This Row],[Date]])</f>
        <v>2001</v>
      </c>
      <c r="C387">
        <v>1148.05</v>
      </c>
      <c r="D387" s="3">
        <f>IFERROR(TradeDash[[#This Row],[Nifty]]/C386-1,"")</f>
        <v>-1.6996318177926351E-2</v>
      </c>
      <c r="E387">
        <f ca="1">IFERROR(AVERAGE(OFFSET(TradeDash[[#This Row],[Returns]],0,0,-n_days))/STDEV(OFFSET(TradeDash[[#This Row],[Returns]],0,0,-n_days)),"")</f>
        <v>8.8362313877068027E-2</v>
      </c>
      <c r="F387">
        <f ca="1">IFERROR(AVERAGE(OFFSET(TradeDash[[#This Row],[Returns]],0,0,-n_days*2))/STDEV(OFFSET(TradeDash[[#This Row],[Returns]],0,0,-n_days*2)),"")</f>
        <v>6.5743976566494285E-3</v>
      </c>
      <c r="G387">
        <f ca="1">IF(ISNUMBER(TradeDash[[#This Row],[2n day Sharpe]]),AVERAGE(TradeDash[[#This Row],[n day Sharpe]:[2n day Sharpe]]),"")</f>
        <v>4.7468355766858726E-2</v>
      </c>
      <c r="H387">
        <f ca="1">IF(ISNUMBER(TradeDash[[#This Row],[Sharpe Average]]),IF(TradeDash[[#This Row],[Sharpe Average]]&gt;$G$1,1,0),"")</f>
        <v>1</v>
      </c>
      <c r="I387" s="2">
        <f ca="1">IF(ISNUMBER(TradeDash[[#This Row],[Signal]]),MAX(IF(AND(TradeDash[[#This Row],[Signal]]=1,I386&lt;1),I386+$E$1,IF(AND(TradeDash[[#This Row],[Signal]]=0,I386&gt;0),I386-$E$1,IF(AND(TradeDash[[#This Row],[Signal]]=1,I386=1),I386,IF(AND(TradeDash[[#This Row],[Signal]]=0,I386=0),I386,0)))),0),"")</f>
        <v>1</v>
      </c>
      <c r="J387" s="3">
        <f ca="1">IF(ISNUMBER(TradeDash[[#This Row],[Position]]),TradeDash[[#This Row],[Position]]*D388,"")</f>
        <v>-1.8161229911589083E-2</v>
      </c>
      <c r="K387" s="7">
        <f ca="1">K386*IFERROR(1+TradeDash[[#This Row],[Port Return]],1)</f>
        <v>840592.22501023149</v>
      </c>
      <c r="L387" s="7">
        <f ca="1">IF(ISNUMBER(TradeDash[[#This Row],[Port Return]]),L386*(1+TradeDash[[#This Row],[Returns]]),L386)</f>
        <v>730079.49125596031</v>
      </c>
    </row>
    <row r="388" spans="1:12" x14ac:dyDescent="0.35">
      <c r="A388" s="1">
        <v>37046</v>
      </c>
      <c r="B388" s="16">
        <f>YEAR(TradeDash[[#This Row],[Date]])</f>
        <v>2001</v>
      </c>
      <c r="C388">
        <v>1127.2</v>
      </c>
      <c r="D388" s="3">
        <f>IFERROR(TradeDash[[#This Row],[Nifty]]/C387-1,"")</f>
        <v>-1.8161229911589083E-2</v>
      </c>
      <c r="E388">
        <f ca="1">IFERROR(AVERAGE(OFFSET(TradeDash[[#This Row],[Returns]],0,0,-n_days))/STDEV(OFFSET(TradeDash[[#This Row],[Returns]],0,0,-n_days)),"")</f>
        <v>-4.7283310079948355E-2</v>
      </c>
      <c r="F388">
        <f ca="1">IFERROR(AVERAGE(OFFSET(TradeDash[[#This Row],[Returns]],0,0,-n_days*2))/STDEV(OFFSET(TradeDash[[#This Row],[Returns]],0,0,-n_days*2)),"")</f>
        <v>-4.1899404383696423E-3</v>
      </c>
      <c r="G388">
        <f ca="1">IF(ISNUMBER(TradeDash[[#This Row],[2n day Sharpe]]),AVERAGE(TradeDash[[#This Row],[n day Sharpe]:[2n day Sharpe]]),"")</f>
        <v>-2.5736625259158999E-2</v>
      </c>
      <c r="H388">
        <f ca="1">IF(ISNUMBER(TradeDash[[#This Row],[Sharpe Average]]),IF(TradeDash[[#This Row],[Sharpe Average]]&gt;$G$1,1,0),"")</f>
        <v>0</v>
      </c>
      <c r="I388" s="2">
        <f ca="1">IF(ISNUMBER(TradeDash[[#This Row],[Signal]]),MAX(IF(AND(TradeDash[[#This Row],[Signal]]=1,I387&lt;1),I387+$E$1,IF(AND(TradeDash[[#This Row],[Signal]]=0,I387&gt;0),I387-$E$1,IF(AND(TradeDash[[#This Row],[Signal]]=1,I387=1),I387,IF(AND(TradeDash[[#This Row],[Signal]]=0,I387=0),I387,0)))),0),"")</f>
        <v>0.8</v>
      </c>
      <c r="J388" s="3">
        <f ca="1">IF(ISNUMBER(TradeDash[[#This Row],[Position]]),TradeDash[[#This Row],[Position]]*D389,"")</f>
        <v>-8.2327892122073375E-3</v>
      </c>
      <c r="K388" s="7">
        <f ca="1">K387*IFERROR(1+TradeDash[[#This Row],[Port Return]],1)</f>
        <v>833671.80640830181</v>
      </c>
      <c r="L388" s="7">
        <f ca="1">IF(ISNUMBER(TradeDash[[#This Row],[Port Return]]),L387*(1+TradeDash[[#This Row],[Returns]]),L387)</f>
        <v>716820.34976152482</v>
      </c>
    </row>
    <row r="389" spans="1:12" x14ac:dyDescent="0.35">
      <c r="A389" s="1">
        <v>37047</v>
      </c>
      <c r="B389" s="16">
        <f>YEAR(TradeDash[[#This Row],[Date]])</f>
        <v>2001</v>
      </c>
      <c r="C389">
        <v>1115.5999999999999</v>
      </c>
      <c r="D389" s="3">
        <f>IFERROR(TradeDash[[#This Row],[Nifty]]/C388-1,"")</f>
        <v>-1.0290986515259171E-2</v>
      </c>
      <c r="E389">
        <f ca="1">IFERROR(AVERAGE(OFFSET(TradeDash[[#This Row],[Returns]],0,0,-n_days))/STDEV(OFFSET(TradeDash[[#This Row],[Returns]],0,0,-n_days)),"")</f>
        <v>-0.14018144005993624</v>
      </c>
      <c r="F389">
        <f ca="1">IFERROR(AVERAGE(OFFSET(TradeDash[[#This Row],[Returns]],0,0,-n_days*2))/STDEV(OFFSET(TradeDash[[#This Row],[Returns]],0,0,-n_days*2)),"")</f>
        <v>-2.3251509251191349E-2</v>
      </c>
      <c r="G389">
        <f ca="1">IF(ISNUMBER(TradeDash[[#This Row],[2n day Sharpe]]),AVERAGE(TradeDash[[#This Row],[n day Sharpe]:[2n day Sharpe]]),"")</f>
        <v>-8.1716474655563795E-2</v>
      </c>
      <c r="H389">
        <f ca="1">IF(ISNUMBER(TradeDash[[#This Row],[Sharpe Average]]),IF(TradeDash[[#This Row],[Sharpe Average]]&gt;$G$1,1,0),"")</f>
        <v>0</v>
      </c>
      <c r="I389" s="2">
        <f ca="1">IF(ISNUMBER(TradeDash[[#This Row],[Signal]]),MAX(IF(AND(TradeDash[[#This Row],[Signal]]=1,I388&lt;1),I388+$E$1,IF(AND(TradeDash[[#This Row],[Signal]]=0,I388&gt;0),I388-$E$1,IF(AND(TradeDash[[#This Row],[Signal]]=1,I388=1),I388,IF(AND(TradeDash[[#This Row],[Signal]]=0,I388=0),I388,0)))),0),"")</f>
        <v>0.60000000000000009</v>
      </c>
      <c r="J389" s="3">
        <f ca="1">IF(ISNUMBER(TradeDash[[#This Row],[Position]]),TradeDash[[#This Row],[Position]]*D390,"")</f>
        <v>5.3782717820105583E-5</v>
      </c>
      <c r="K389" s="7">
        <f ca="1">K388*IFERROR(1+TradeDash[[#This Row],[Port Return]],1)</f>
        <v>833716.64354382048</v>
      </c>
      <c r="L389" s="7">
        <f ca="1">IF(ISNUMBER(TradeDash[[#This Row],[Port Return]]),L388*(1+TradeDash[[#This Row],[Returns]]),L388)</f>
        <v>709443.5612082656</v>
      </c>
    </row>
    <row r="390" spans="1:12" x14ac:dyDescent="0.35">
      <c r="A390" s="1">
        <v>37048</v>
      </c>
      <c r="B390" s="16">
        <f>YEAR(TradeDash[[#This Row],[Date]])</f>
        <v>2001</v>
      </c>
      <c r="C390">
        <v>1115.7</v>
      </c>
      <c r="D390" s="3">
        <f>IFERROR(TradeDash[[#This Row],[Nifty]]/C389-1,"")</f>
        <v>8.9637863033509291E-5</v>
      </c>
      <c r="E390">
        <f ca="1">IFERROR(AVERAGE(OFFSET(TradeDash[[#This Row],[Returns]],0,0,-n_days))/STDEV(OFFSET(TradeDash[[#This Row],[Returns]],0,0,-n_days)),"")</f>
        <v>-0.14104595878035392</v>
      </c>
      <c r="F390">
        <f ca="1">IFERROR(AVERAGE(OFFSET(TradeDash[[#This Row],[Returns]],0,0,-n_days*2))/STDEV(OFFSET(TradeDash[[#This Row],[Returns]],0,0,-n_days*2)),"")</f>
        <v>-8.5381755768737452E-3</v>
      </c>
      <c r="G390">
        <f ca="1">IF(ISNUMBER(TradeDash[[#This Row],[2n day Sharpe]]),AVERAGE(TradeDash[[#This Row],[n day Sharpe]:[2n day Sharpe]]),"")</f>
        <v>-7.4792067178613836E-2</v>
      </c>
      <c r="H390">
        <f ca="1">IF(ISNUMBER(TradeDash[[#This Row],[Sharpe Average]]),IF(TradeDash[[#This Row],[Sharpe Average]]&gt;$G$1,1,0),"")</f>
        <v>0</v>
      </c>
      <c r="I390" s="2">
        <f ca="1">IF(ISNUMBER(TradeDash[[#This Row],[Signal]]),MAX(IF(AND(TradeDash[[#This Row],[Signal]]=1,I389&lt;1),I389+$E$1,IF(AND(TradeDash[[#This Row],[Signal]]=0,I389&gt;0),I389-$E$1,IF(AND(TradeDash[[#This Row],[Signal]]=1,I389=1),I389,IF(AND(TradeDash[[#This Row],[Signal]]=0,I389=0),I389,0)))),0),"")</f>
        <v>0.40000000000000008</v>
      </c>
      <c r="J390" s="3">
        <f ca="1">IF(ISNUMBER(TradeDash[[#This Row],[Position]]),TradeDash[[#This Row],[Position]]*D391,"")</f>
        <v>-1.2010397060142177E-3</v>
      </c>
      <c r="K390" s="7">
        <f ca="1">K389*IFERROR(1+TradeDash[[#This Row],[Port Return]],1)</f>
        <v>832715.31675135938</v>
      </c>
      <c r="L390" s="7">
        <f ca="1">IF(ISNUMBER(TradeDash[[#This Row],[Port Return]]),L389*(1+TradeDash[[#This Row],[Returns]]),L389)</f>
        <v>709507.15421303525</v>
      </c>
    </row>
    <row r="391" spans="1:12" x14ac:dyDescent="0.35">
      <c r="A391" s="1">
        <v>37049</v>
      </c>
      <c r="B391" s="16">
        <f>YEAR(TradeDash[[#This Row],[Date]])</f>
        <v>2001</v>
      </c>
      <c r="C391">
        <v>1112.3499999999999</v>
      </c>
      <c r="D391" s="3">
        <f>IFERROR(TradeDash[[#This Row],[Nifty]]/C390-1,"")</f>
        <v>-3.0025992650355438E-3</v>
      </c>
      <c r="E391">
        <f ca="1">IFERROR(AVERAGE(OFFSET(TradeDash[[#This Row],[Returns]],0,0,-n_days))/STDEV(OFFSET(TradeDash[[#This Row],[Returns]],0,0,-n_days)),"")</f>
        <v>-0.13750681951391849</v>
      </c>
      <c r="F391">
        <f ca="1">IFERROR(AVERAGE(OFFSET(TradeDash[[#This Row],[Returns]],0,0,-n_days*2))/STDEV(OFFSET(TradeDash[[#This Row],[Returns]],0,0,-n_days*2)),"")</f>
        <v>2.0808573220628852E-2</v>
      </c>
      <c r="G391">
        <f ca="1">IF(ISNUMBER(TradeDash[[#This Row],[2n day Sharpe]]),AVERAGE(TradeDash[[#This Row],[n day Sharpe]:[2n day Sharpe]]),"")</f>
        <v>-5.8349123146644824E-2</v>
      </c>
      <c r="H391">
        <f ca="1">IF(ISNUMBER(TradeDash[[#This Row],[Sharpe Average]]),IF(TradeDash[[#This Row],[Sharpe Average]]&gt;$G$1,1,0),"")</f>
        <v>0</v>
      </c>
      <c r="I391" s="2">
        <f ca="1">IF(ISNUMBER(TradeDash[[#This Row],[Signal]]),MAX(IF(AND(TradeDash[[#This Row],[Signal]]=1,I390&lt;1),I390+$E$1,IF(AND(TradeDash[[#This Row],[Signal]]=0,I390&gt;0),I390-$E$1,IF(AND(TradeDash[[#This Row],[Signal]]=1,I390=1),I390,IF(AND(TradeDash[[#This Row],[Signal]]=0,I390=0),I390,0)))),0),"")</f>
        <v>0.20000000000000007</v>
      </c>
      <c r="J391" s="3">
        <f ca="1">IF(ISNUMBER(TradeDash[[#This Row],[Position]]),TradeDash[[#This Row],[Position]]*D392,"")</f>
        <v>2.5621432103204896E-3</v>
      </c>
      <c r="K391" s="7">
        <f ca="1">K390*IFERROR(1+TradeDash[[#This Row],[Port Return]],1)</f>
        <v>834848.85264630371</v>
      </c>
      <c r="L391" s="7">
        <f ca="1">IF(ISNUMBER(TradeDash[[#This Row],[Port Return]]),L390*(1+TradeDash[[#This Row],[Returns]]),L390)</f>
        <v>707376.78855325771</v>
      </c>
    </row>
    <row r="392" spans="1:12" x14ac:dyDescent="0.35">
      <c r="A392" s="1">
        <v>37050</v>
      </c>
      <c r="B392" s="16">
        <f>YEAR(TradeDash[[#This Row],[Date]])</f>
        <v>2001</v>
      </c>
      <c r="C392">
        <v>1126.5999999999999</v>
      </c>
      <c r="D392" s="3">
        <f>IFERROR(TradeDash[[#This Row],[Nifty]]/C391-1,"")</f>
        <v>1.2810716051602444E-2</v>
      </c>
      <c r="E392">
        <f ca="1">IFERROR(AVERAGE(OFFSET(TradeDash[[#This Row],[Returns]],0,0,-n_days))/STDEV(OFFSET(TradeDash[[#This Row],[Returns]],0,0,-n_days)),"")</f>
        <v>-5.2779090288880219E-2</v>
      </c>
      <c r="F392">
        <f ca="1">IFERROR(AVERAGE(OFFSET(TradeDash[[#This Row],[Returns]],0,0,-n_days*2))/STDEV(OFFSET(TradeDash[[#This Row],[Returns]],0,0,-n_days*2)),"")</f>
        <v>9.491628179353459E-2</v>
      </c>
      <c r="G392">
        <f ca="1">IF(ISNUMBER(TradeDash[[#This Row],[2n day Sharpe]]),AVERAGE(TradeDash[[#This Row],[n day Sharpe]:[2n day Sharpe]]),"")</f>
        <v>2.1068595752327186E-2</v>
      </c>
      <c r="H392">
        <f ca="1">IF(ISNUMBER(TradeDash[[#This Row],[Sharpe Average]]),IF(TradeDash[[#This Row],[Sharpe Average]]&gt;$G$1,1,0),"")</f>
        <v>1</v>
      </c>
      <c r="I392" s="2">
        <f ca="1">IF(ISNUMBER(TradeDash[[#This Row],[Signal]]),MAX(IF(AND(TradeDash[[#This Row],[Signal]]=1,I391&lt;1),I391+$E$1,IF(AND(TradeDash[[#This Row],[Signal]]=0,I391&gt;0),I391-$E$1,IF(AND(TradeDash[[#This Row],[Signal]]=1,I391=1),I391,IF(AND(TradeDash[[#This Row],[Signal]]=0,I391=0),I391,0)))),0),"")</f>
        <v>0.40000000000000008</v>
      </c>
      <c r="J392" s="3">
        <f ca="1">IF(ISNUMBER(TradeDash[[#This Row],[Position]]),TradeDash[[#This Row],[Position]]*D393,"")</f>
        <v>1.5977276761938166E-3</v>
      </c>
      <c r="K392" s="7">
        <f ca="1">K391*IFERROR(1+TradeDash[[#This Row],[Port Return]],1)</f>
        <v>836182.71376361535</v>
      </c>
      <c r="L392" s="7">
        <f ca="1">IF(ISNUMBER(TradeDash[[#This Row],[Port Return]]),L391*(1+TradeDash[[#This Row],[Returns]]),L391)</f>
        <v>716438.79173290788</v>
      </c>
    </row>
    <row r="393" spans="1:12" x14ac:dyDescent="0.35">
      <c r="A393" s="1">
        <v>37053</v>
      </c>
      <c r="B393" s="16">
        <f>YEAR(TradeDash[[#This Row],[Date]])</f>
        <v>2001</v>
      </c>
      <c r="C393">
        <v>1131.0999999999999</v>
      </c>
      <c r="D393" s="3">
        <f>IFERROR(TradeDash[[#This Row],[Nifty]]/C392-1,"")</f>
        <v>3.994319190484541E-3</v>
      </c>
      <c r="E393">
        <f ca="1">IFERROR(AVERAGE(OFFSET(TradeDash[[#This Row],[Returns]],0,0,-n_days))/STDEV(OFFSET(TradeDash[[#This Row],[Returns]],0,0,-n_days)),"")</f>
        <v>-3.5022797377149043E-2</v>
      </c>
      <c r="F393">
        <f ca="1">IFERROR(AVERAGE(OFFSET(TradeDash[[#This Row],[Returns]],0,0,-n_days*2))/STDEV(OFFSET(TradeDash[[#This Row],[Returns]],0,0,-n_days*2)),"")</f>
        <v>0.18107890942046903</v>
      </c>
      <c r="G393">
        <f ca="1">IF(ISNUMBER(TradeDash[[#This Row],[2n day Sharpe]]),AVERAGE(TradeDash[[#This Row],[n day Sharpe]:[2n day Sharpe]]),"")</f>
        <v>7.3028056021659987E-2</v>
      </c>
      <c r="H393">
        <f ca="1">IF(ISNUMBER(TradeDash[[#This Row],[Sharpe Average]]),IF(TradeDash[[#This Row],[Sharpe Average]]&gt;$G$1,1,0),"")</f>
        <v>1</v>
      </c>
      <c r="I393" s="2">
        <f ca="1">IF(ISNUMBER(TradeDash[[#This Row],[Signal]]),MAX(IF(AND(TradeDash[[#This Row],[Signal]]=1,I392&lt;1),I392+$E$1,IF(AND(TradeDash[[#This Row],[Signal]]=0,I392&gt;0),I392-$E$1,IF(AND(TradeDash[[#This Row],[Signal]]=1,I392=1),I392,IF(AND(TradeDash[[#This Row],[Signal]]=0,I392=0),I392,0)))),0),"")</f>
        <v>0.60000000000000009</v>
      </c>
      <c r="J393" s="3">
        <f ca="1">IF(ISNUMBER(TradeDash[[#This Row],[Position]]),TradeDash[[#This Row],[Position]]*D394,"")</f>
        <v>-2.0953054548668694E-3</v>
      </c>
      <c r="K393" s="7">
        <f ca="1">K392*IFERROR(1+TradeDash[[#This Row],[Port Return]],1)</f>
        <v>834430.65556220105</v>
      </c>
      <c r="L393" s="7">
        <f ca="1">IF(ISNUMBER(TradeDash[[#This Row],[Port Return]]),L392*(1+TradeDash[[#This Row],[Returns]]),L392)</f>
        <v>719300.47694753413</v>
      </c>
    </row>
    <row r="394" spans="1:12" x14ac:dyDescent="0.35">
      <c r="A394" s="1">
        <v>37054</v>
      </c>
      <c r="B394" s="16">
        <f>YEAR(TradeDash[[#This Row],[Date]])</f>
        <v>2001</v>
      </c>
      <c r="C394">
        <v>1127.1500000000001</v>
      </c>
      <c r="D394" s="3">
        <f>IFERROR(TradeDash[[#This Row],[Nifty]]/C393-1,"")</f>
        <v>-3.4921757581114488E-3</v>
      </c>
      <c r="E394">
        <f ca="1">IFERROR(AVERAGE(OFFSET(TradeDash[[#This Row],[Returns]],0,0,-n_days))/STDEV(OFFSET(TradeDash[[#This Row],[Returns]],0,0,-n_days)),"")</f>
        <v>-7.0129251527208156E-2</v>
      </c>
      <c r="F394">
        <f ca="1">IFERROR(AVERAGE(OFFSET(TradeDash[[#This Row],[Returns]],0,0,-n_days*2))/STDEV(OFFSET(TradeDash[[#This Row],[Returns]],0,0,-n_days*2)),"")</f>
        <v>0.14334106808533878</v>
      </c>
      <c r="G394">
        <f ca="1">IF(ISNUMBER(TradeDash[[#This Row],[2n day Sharpe]]),AVERAGE(TradeDash[[#This Row],[n day Sharpe]:[2n day Sharpe]]),"")</f>
        <v>3.6605908279065312E-2</v>
      </c>
      <c r="H394">
        <f ca="1">IF(ISNUMBER(TradeDash[[#This Row],[Sharpe Average]]),IF(TradeDash[[#This Row],[Sharpe Average]]&gt;$G$1,1,0),"")</f>
        <v>1</v>
      </c>
      <c r="I394" s="2">
        <f ca="1">IF(ISNUMBER(TradeDash[[#This Row],[Signal]]),MAX(IF(AND(TradeDash[[#This Row],[Signal]]=1,I393&lt;1),I393+$E$1,IF(AND(TradeDash[[#This Row],[Signal]]=0,I393&gt;0),I393-$E$1,IF(AND(TradeDash[[#This Row],[Signal]]=1,I393=1),I393,IF(AND(TradeDash[[#This Row],[Signal]]=0,I393=0),I393,0)))),0),"")</f>
        <v>0.8</v>
      </c>
      <c r="J394" s="3">
        <f ca="1">IF(ISNUMBER(TradeDash[[#This Row],[Position]]),TradeDash[[#This Row],[Position]]*D395,"")</f>
        <v>1.3130461784145453E-3</v>
      </c>
      <c r="K394" s="7">
        <f ca="1">K393*IFERROR(1+TradeDash[[#This Row],[Port Return]],1)</f>
        <v>835526.30154563894</v>
      </c>
      <c r="L394" s="7">
        <f ca="1">IF(ISNUMBER(TradeDash[[#This Row],[Port Return]]),L393*(1+TradeDash[[#This Row],[Returns]]),L393)</f>
        <v>716788.55325914</v>
      </c>
    </row>
    <row r="395" spans="1:12" x14ac:dyDescent="0.35">
      <c r="A395" s="1">
        <v>37055</v>
      </c>
      <c r="B395" s="16">
        <f>YEAR(TradeDash[[#This Row],[Date]])</f>
        <v>2001</v>
      </c>
      <c r="C395">
        <v>1129</v>
      </c>
      <c r="D395" s="3">
        <f>IFERROR(TradeDash[[#This Row],[Nifty]]/C394-1,"")</f>
        <v>1.6413077230181816E-3</v>
      </c>
      <c r="E395">
        <f ca="1">IFERROR(AVERAGE(OFFSET(TradeDash[[#This Row],[Returns]],0,0,-n_days))/STDEV(OFFSET(TradeDash[[#This Row],[Returns]],0,0,-n_days)),"")</f>
        <v>-8.7043309855946716E-2</v>
      </c>
      <c r="F395">
        <f ca="1">IFERROR(AVERAGE(OFFSET(TradeDash[[#This Row],[Returns]],0,0,-n_days*2))/STDEV(OFFSET(TradeDash[[#This Row],[Returns]],0,0,-n_days*2)),"")</f>
        <v>0.11068986101308284</v>
      </c>
      <c r="G395">
        <f ca="1">IF(ISNUMBER(TradeDash[[#This Row],[2n day Sharpe]]),AVERAGE(TradeDash[[#This Row],[n day Sharpe]:[2n day Sharpe]]),"")</f>
        <v>1.1823275578568063E-2</v>
      </c>
      <c r="H395">
        <f ca="1">IF(ISNUMBER(TradeDash[[#This Row],[Sharpe Average]]),IF(TradeDash[[#This Row],[Sharpe Average]]&gt;$G$1,1,0),"")</f>
        <v>1</v>
      </c>
      <c r="I395" s="2">
        <f ca="1">IF(ISNUMBER(TradeDash[[#This Row],[Signal]]),MAX(IF(AND(TradeDash[[#This Row],[Signal]]=1,I394&lt;1),I394+$E$1,IF(AND(TradeDash[[#This Row],[Signal]]=0,I394&gt;0),I394-$E$1,IF(AND(TradeDash[[#This Row],[Signal]]=1,I394=1),I394,IF(AND(TradeDash[[#This Row],[Signal]]=0,I394=0),I394,0)))),0),"")</f>
        <v>1</v>
      </c>
      <c r="J395" s="3">
        <f ca="1">IF(ISNUMBER(TradeDash[[#This Row],[Position]]),TradeDash[[#This Row],[Position]]*D396,"")</f>
        <v>-1.4393268379096491E-2</v>
      </c>
      <c r="K395" s="7">
        <f ca="1">K394*IFERROR(1+TradeDash[[#This Row],[Port Return]],1)</f>
        <v>823500.34724969871</v>
      </c>
      <c r="L395" s="7">
        <f ca="1">IF(ISNUMBER(TradeDash[[#This Row],[Port Return]]),L394*(1+TradeDash[[#This Row],[Returns]]),L394)</f>
        <v>717965.0238473753</v>
      </c>
    </row>
    <row r="396" spans="1:12" x14ac:dyDescent="0.35">
      <c r="A396" s="1">
        <v>37056</v>
      </c>
      <c r="B396" s="16">
        <f>YEAR(TradeDash[[#This Row],[Date]])</f>
        <v>2001</v>
      </c>
      <c r="C396">
        <v>1112.75</v>
      </c>
      <c r="D396" s="3">
        <f>IFERROR(TradeDash[[#This Row],[Nifty]]/C395-1,"")</f>
        <v>-1.4393268379096491E-2</v>
      </c>
      <c r="E396">
        <f ca="1">IFERROR(AVERAGE(OFFSET(TradeDash[[#This Row],[Returns]],0,0,-n_days))/STDEV(OFFSET(TradeDash[[#This Row],[Returns]],0,0,-n_days)),"")</f>
        <v>-0.27696407884262175</v>
      </c>
      <c r="F396">
        <f ca="1">IFERROR(AVERAGE(OFFSET(TradeDash[[#This Row],[Returns]],0,0,-n_days*2))/STDEV(OFFSET(TradeDash[[#This Row],[Returns]],0,0,-n_days*2)),"")</f>
        <v>2.2781452399386892E-2</v>
      </c>
      <c r="G396">
        <f ca="1">IF(ISNUMBER(TradeDash[[#This Row],[2n day Sharpe]]),AVERAGE(TradeDash[[#This Row],[n day Sharpe]:[2n day Sharpe]]),"")</f>
        <v>-0.12709131322161743</v>
      </c>
      <c r="H396">
        <f ca="1">IF(ISNUMBER(TradeDash[[#This Row],[Sharpe Average]]),IF(TradeDash[[#This Row],[Sharpe Average]]&gt;$G$1,1,0),"")</f>
        <v>0</v>
      </c>
      <c r="I396" s="2">
        <f ca="1">IF(ISNUMBER(TradeDash[[#This Row],[Signal]]),MAX(IF(AND(TradeDash[[#This Row],[Signal]]=1,I395&lt;1),I395+$E$1,IF(AND(TradeDash[[#This Row],[Signal]]=0,I395&gt;0),I395-$E$1,IF(AND(TradeDash[[#This Row],[Signal]]=1,I395=1),I395,IF(AND(TradeDash[[#This Row],[Signal]]=0,I395=0),I395,0)))),0),"")</f>
        <v>0.8</v>
      </c>
      <c r="J396" s="3">
        <f ca="1">IF(ISNUMBER(TradeDash[[#This Row],[Position]]),TradeDash[[#This Row],[Position]]*D397,"")</f>
        <v>-1.797348910357224E-2</v>
      </c>
      <c r="K396" s="7">
        <f ca="1">K395*IFERROR(1+TradeDash[[#This Row],[Port Return]],1)</f>
        <v>808699.17273161828</v>
      </c>
      <c r="L396" s="7">
        <f ca="1">IF(ISNUMBER(TradeDash[[#This Row],[Port Return]]),L395*(1+TradeDash[[#This Row],[Returns]]),L395)</f>
        <v>707631.16057233559</v>
      </c>
    </row>
    <row r="397" spans="1:12" x14ac:dyDescent="0.35">
      <c r="A397" s="1">
        <v>37057</v>
      </c>
      <c r="B397" s="16">
        <f>YEAR(TradeDash[[#This Row],[Date]])</f>
        <v>2001</v>
      </c>
      <c r="C397">
        <v>1087.75</v>
      </c>
      <c r="D397" s="3">
        <f>IFERROR(TradeDash[[#This Row],[Nifty]]/C396-1,"")</f>
        <v>-2.2466861379465297E-2</v>
      </c>
      <c r="E397">
        <f ca="1">IFERROR(AVERAGE(OFFSET(TradeDash[[#This Row],[Returns]],0,0,-n_days))/STDEV(OFFSET(TradeDash[[#This Row],[Returns]],0,0,-n_days)),"")</f>
        <v>-0.34914741830436336</v>
      </c>
      <c r="F397">
        <f ca="1">IFERROR(AVERAGE(OFFSET(TradeDash[[#This Row],[Returns]],0,0,-n_days*2))/STDEV(OFFSET(TradeDash[[#This Row],[Returns]],0,0,-n_days*2)),"")</f>
        <v>-0.10228721095170806</v>
      </c>
      <c r="G397">
        <f ca="1">IF(ISNUMBER(TradeDash[[#This Row],[2n day Sharpe]]),AVERAGE(TradeDash[[#This Row],[n day Sharpe]:[2n day Sharpe]]),"")</f>
        <v>-0.22571731462803571</v>
      </c>
      <c r="H397">
        <f ca="1">IF(ISNUMBER(TradeDash[[#This Row],[Sharpe Average]]),IF(TradeDash[[#This Row],[Sharpe Average]]&gt;$G$1,1,0),"")</f>
        <v>0</v>
      </c>
      <c r="I397" s="2">
        <f ca="1">IF(ISNUMBER(TradeDash[[#This Row],[Signal]]),MAX(IF(AND(TradeDash[[#This Row],[Signal]]=1,I396&lt;1),I396+$E$1,IF(AND(TradeDash[[#This Row],[Signal]]=0,I396&gt;0),I396-$E$1,IF(AND(TradeDash[[#This Row],[Signal]]=1,I396=1),I396,IF(AND(TradeDash[[#This Row],[Signal]]=0,I396=0),I396,0)))),0),"")</f>
        <v>0.60000000000000009</v>
      </c>
      <c r="J397" s="3">
        <f ca="1">IF(ISNUMBER(TradeDash[[#This Row],[Position]]),TradeDash[[#This Row],[Position]]*D398,"")</f>
        <v>-5.2125948057917936E-3</v>
      </c>
      <c r="K397" s="7">
        <f ca="1">K396*IFERROR(1+TradeDash[[#This Row],[Port Return]],1)</f>
        <v>804483.75162438932</v>
      </c>
      <c r="L397" s="7">
        <f ca="1">IF(ISNUMBER(TradeDash[[#This Row],[Port Return]]),L396*(1+TradeDash[[#This Row],[Returns]]),L396)</f>
        <v>691732.90937996679</v>
      </c>
    </row>
    <row r="398" spans="1:12" x14ac:dyDescent="0.35">
      <c r="A398" s="1">
        <v>37060</v>
      </c>
      <c r="B398" s="16">
        <f>YEAR(TradeDash[[#This Row],[Date]])</f>
        <v>2001</v>
      </c>
      <c r="C398">
        <v>1078.3</v>
      </c>
      <c r="D398" s="3">
        <f>IFERROR(TradeDash[[#This Row],[Nifty]]/C397-1,"")</f>
        <v>-8.6876580096529876E-3</v>
      </c>
      <c r="E398">
        <f ca="1">IFERROR(AVERAGE(OFFSET(TradeDash[[#This Row],[Returns]],0,0,-n_days))/STDEV(OFFSET(TradeDash[[#This Row],[Returns]],0,0,-n_days)),"")</f>
        <v>-0.37467502932513425</v>
      </c>
      <c r="F398">
        <f ca="1">IFERROR(AVERAGE(OFFSET(TradeDash[[#This Row],[Returns]],0,0,-n_days*2))/STDEV(OFFSET(TradeDash[[#This Row],[Returns]],0,0,-n_days*2)),"")</f>
        <v>-0.11934274411915445</v>
      </c>
      <c r="G398">
        <f ca="1">IF(ISNUMBER(TradeDash[[#This Row],[2n day Sharpe]]),AVERAGE(TradeDash[[#This Row],[n day Sharpe]:[2n day Sharpe]]),"")</f>
        <v>-0.24700888672214436</v>
      </c>
      <c r="H398">
        <f ca="1">IF(ISNUMBER(TradeDash[[#This Row],[Sharpe Average]]),IF(TradeDash[[#This Row],[Sharpe Average]]&gt;$G$1,1,0),"")</f>
        <v>0</v>
      </c>
      <c r="I398" s="2">
        <f ca="1">IF(ISNUMBER(TradeDash[[#This Row],[Signal]]),MAX(IF(AND(TradeDash[[#This Row],[Signal]]=1,I397&lt;1),I397+$E$1,IF(AND(TradeDash[[#This Row],[Signal]]=0,I397&gt;0),I397-$E$1,IF(AND(TradeDash[[#This Row],[Signal]]=1,I397=1),I397,IF(AND(TradeDash[[#This Row],[Signal]]=0,I397=0),I397,0)))),0),"")</f>
        <v>0.40000000000000008</v>
      </c>
      <c r="J398" s="3">
        <f ca="1">IF(ISNUMBER(TradeDash[[#This Row],[Position]]),TradeDash[[#This Row],[Position]]*D399,"")</f>
        <v>6.8070110358898553E-3</v>
      </c>
      <c r="K398" s="7">
        <f ca="1">K397*IFERROR(1+TradeDash[[#This Row],[Port Return]],1)</f>
        <v>809959.88139989052</v>
      </c>
      <c r="L398" s="7">
        <f ca="1">IF(ISNUMBER(TradeDash[[#This Row],[Port Return]]),L397*(1+TradeDash[[#This Row],[Returns]]),L397)</f>
        <v>685723.37042925134</v>
      </c>
    </row>
    <row r="399" spans="1:12" x14ac:dyDescent="0.35">
      <c r="A399" s="1">
        <v>37061</v>
      </c>
      <c r="B399" s="16">
        <f>YEAR(TradeDash[[#This Row],[Date]])</f>
        <v>2001</v>
      </c>
      <c r="C399">
        <v>1096.6500000000001</v>
      </c>
      <c r="D399" s="3">
        <f>IFERROR(TradeDash[[#This Row],[Nifty]]/C398-1,"")</f>
        <v>1.7017527589724635E-2</v>
      </c>
      <c r="E399">
        <f ca="1">IFERROR(AVERAGE(OFFSET(TradeDash[[#This Row],[Returns]],0,0,-n_days))/STDEV(OFFSET(TradeDash[[#This Row],[Returns]],0,0,-n_days)),"")</f>
        <v>-0.26501179267864672</v>
      </c>
      <c r="F399">
        <f ca="1">IFERROR(AVERAGE(OFFSET(TradeDash[[#This Row],[Returns]],0,0,-n_days*2))/STDEV(OFFSET(TradeDash[[#This Row],[Returns]],0,0,-n_days*2)),"")</f>
        <v>-9.150829407573316E-2</v>
      </c>
      <c r="G399">
        <f ca="1">IF(ISNUMBER(TradeDash[[#This Row],[2n day Sharpe]]),AVERAGE(TradeDash[[#This Row],[n day Sharpe]:[2n day Sharpe]]),"")</f>
        <v>-0.17826004337718993</v>
      </c>
      <c r="H399">
        <f ca="1">IF(ISNUMBER(TradeDash[[#This Row],[Sharpe Average]]),IF(TradeDash[[#This Row],[Sharpe Average]]&gt;$G$1,1,0),"")</f>
        <v>0</v>
      </c>
      <c r="I399" s="2">
        <f ca="1">IF(ISNUMBER(TradeDash[[#This Row],[Signal]]),MAX(IF(AND(TradeDash[[#This Row],[Signal]]=1,I398&lt;1),I398+$E$1,IF(AND(TradeDash[[#This Row],[Signal]]=0,I398&gt;0),I398-$E$1,IF(AND(TradeDash[[#This Row],[Signal]]=1,I398=1),I398,IF(AND(TradeDash[[#This Row],[Signal]]=0,I398=0),I398,0)))),0),"")</f>
        <v>0.20000000000000007</v>
      </c>
      <c r="J399" s="3">
        <f ca="1">IF(ISNUMBER(TradeDash[[#This Row],[Position]]),TradeDash[[#This Row],[Position]]*D400,"")</f>
        <v>1.7325491268862519E-4</v>
      </c>
      <c r="K399" s="7">
        <f ca="1">K398*IFERROR(1+TradeDash[[#This Row],[Port Return]],1)</f>
        <v>810100.2109284238</v>
      </c>
      <c r="L399" s="7">
        <f ca="1">IF(ISNUMBER(TradeDash[[#This Row],[Port Return]]),L398*(1+TradeDash[[#This Row],[Returns]]),L398)</f>
        <v>697392.68680445012</v>
      </c>
    </row>
    <row r="400" spans="1:12" x14ac:dyDescent="0.35">
      <c r="A400" s="1">
        <v>37062</v>
      </c>
      <c r="B400" s="16">
        <f>YEAR(TradeDash[[#This Row],[Date]])</f>
        <v>2001</v>
      </c>
      <c r="C400">
        <v>1097.5999999999999</v>
      </c>
      <c r="D400" s="3">
        <f>IFERROR(TradeDash[[#This Row],[Nifty]]/C399-1,"")</f>
        <v>8.662745634431257E-4</v>
      </c>
      <c r="E400">
        <f ca="1">IFERROR(AVERAGE(OFFSET(TradeDash[[#This Row],[Returns]],0,0,-n_days))/STDEV(OFFSET(TradeDash[[#This Row],[Returns]],0,0,-n_days)),"")</f>
        <v>-0.31054617756765984</v>
      </c>
      <c r="F400">
        <f ca="1">IFERROR(AVERAGE(OFFSET(TradeDash[[#This Row],[Returns]],0,0,-n_days*2))/STDEV(OFFSET(TradeDash[[#This Row],[Returns]],0,0,-n_days*2)),"")</f>
        <v>-8.3534464420714022E-2</v>
      </c>
      <c r="G400">
        <f ca="1">IF(ISNUMBER(TradeDash[[#This Row],[2n day Sharpe]]),AVERAGE(TradeDash[[#This Row],[n day Sharpe]:[2n day Sharpe]]),"")</f>
        <v>-0.19704032099418695</v>
      </c>
      <c r="H400">
        <f ca="1">IF(ISNUMBER(TradeDash[[#This Row],[Sharpe Average]]),IF(TradeDash[[#This Row],[Sharpe Average]]&gt;$G$1,1,0),"")</f>
        <v>0</v>
      </c>
      <c r="I400" s="2">
        <f ca="1">IF(ISNUMBER(TradeDash[[#This Row],[Signal]]),MAX(IF(AND(TradeDash[[#This Row],[Signal]]=1,I399&lt;1),I399+$E$1,IF(AND(TradeDash[[#This Row],[Signal]]=0,I399&gt;0),I399-$E$1,IF(AND(TradeDash[[#This Row],[Signal]]=1,I399=1),I399,IF(AND(TradeDash[[#This Row],[Signal]]=0,I399=0),I399,0)))),0),"")</f>
        <v>5.5511151231257827E-17</v>
      </c>
      <c r="J400" s="3">
        <f ca="1">IF(ISNUMBER(TradeDash[[#This Row],[Position]]),TradeDash[[#This Row],[Position]]*D401,"")</f>
        <v>-1.2138006828991413E-19</v>
      </c>
      <c r="K400" s="7">
        <f ca="1">K399*IFERROR(1+TradeDash[[#This Row],[Port Return]],1)</f>
        <v>810100.2109284238</v>
      </c>
      <c r="L400" s="7">
        <f ca="1">IF(ISNUMBER(TradeDash[[#This Row],[Port Return]]),L399*(1+TradeDash[[#This Row],[Returns]]),L399)</f>
        <v>697996.82034976012</v>
      </c>
    </row>
    <row r="401" spans="1:12" x14ac:dyDescent="0.35">
      <c r="A401" s="1">
        <v>37063</v>
      </c>
      <c r="B401" s="16">
        <f>YEAR(TradeDash[[#This Row],[Date]])</f>
        <v>2001</v>
      </c>
      <c r="C401">
        <v>1095.2</v>
      </c>
      <c r="D401" s="3">
        <f>IFERROR(TradeDash[[#This Row],[Nifty]]/C400-1,"")</f>
        <v>-2.1865889212826506E-3</v>
      </c>
      <c r="E401">
        <f ca="1">IFERROR(AVERAGE(OFFSET(TradeDash[[#This Row],[Returns]],0,0,-n_days))/STDEV(OFFSET(TradeDash[[#This Row],[Returns]],0,0,-n_days)),"")</f>
        <v>-0.33280944524109063</v>
      </c>
      <c r="F401">
        <f ca="1">IFERROR(AVERAGE(OFFSET(TradeDash[[#This Row],[Returns]],0,0,-n_days*2))/STDEV(OFFSET(TradeDash[[#This Row],[Returns]],0,0,-n_days*2)),"")</f>
        <v>-0.10506467867902976</v>
      </c>
      <c r="G401">
        <f ca="1">IF(ISNUMBER(TradeDash[[#This Row],[2n day Sharpe]]),AVERAGE(TradeDash[[#This Row],[n day Sharpe]:[2n day Sharpe]]),"")</f>
        <v>-0.21893706196006019</v>
      </c>
      <c r="H401">
        <f ca="1">IF(ISNUMBER(TradeDash[[#This Row],[Sharpe Average]]),IF(TradeDash[[#This Row],[Sharpe Average]]&gt;$G$1,1,0),"")</f>
        <v>0</v>
      </c>
      <c r="I401" s="2">
        <f ca="1">IF(ISNUMBER(TradeDash[[#This Row],[Signal]]),MAX(IF(AND(TradeDash[[#This Row],[Signal]]=1,I400&lt;1),I400+$E$1,IF(AND(TradeDash[[#This Row],[Signal]]=0,I400&gt;0),I400-$E$1,IF(AND(TradeDash[[#This Row],[Signal]]=1,I400=1),I400,IF(AND(TradeDash[[#This Row],[Signal]]=0,I400=0),I400,0)))),0),"")</f>
        <v>0</v>
      </c>
      <c r="J401" s="3">
        <f ca="1">IF(ISNUMBER(TradeDash[[#This Row],[Position]]),TradeDash[[#This Row],[Position]]*D402,"")</f>
        <v>0</v>
      </c>
      <c r="K401" s="7">
        <f ca="1">K400*IFERROR(1+TradeDash[[#This Row],[Port Return]],1)</f>
        <v>810100.2109284238</v>
      </c>
      <c r="L401" s="7">
        <f ca="1">IF(ISNUMBER(TradeDash[[#This Row],[Port Return]]),L400*(1+TradeDash[[#This Row],[Returns]]),L400)</f>
        <v>696470.58823529282</v>
      </c>
    </row>
    <row r="402" spans="1:12" x14ac:dyDescent="0.35">
      <c r="A402" s="1">
        <v>37064</v>
      </c>
      <c r="B402" s="16">
        <f>YEAR(TradeDash[[#This Row],[Date]])</f>
        <v>2001</v>
      </c>
      <c r="C402">
        <v>1087.6500000000001</v>
      </c>
      <c r="D402" s="3">
        <f>IFERROR(TradeDash[[#This Row],[Nifty]]/C401-1,"")</f>
        <v>-6.8937180423666033E-3</v>
      </c>
      <c r="E402">
        <f ca="1">IFERROR(AVERAGE(OFFSET(TradeDash[[#This Row],[Returns]],0,0,-n_days))/STDEV(OFFSET(TradeDash[[#This Row],[Returns]],0,0,-n_days)),"")</f>
        <v>-0.33694442052767393</v>
      </c>
      <c r="F402">
        <f ca="1">IFERROR(AVERAGE(OFFSET(TradeDash[[#This Row],[Returns]],0,0,-n_days*2))/STDEV(OFFSET(TradeDash[[#This Row],[Returns]],0,0,-n_days*2)),"")</f>
        <v>-9.8929665928646285E-2</v>
      </c>
      <c r="G402">
        <f ca="1">IF(ISNUMBER(TradeDash[[#This Row],[2n day Sharpe]]),AVERAGE(TradeDash[[#This Row],[n day Sharpe]:[2n day Sharpe]]),"")</f>
        <v>-0.2179370432281601</v>
      </c>
      <c r="H402">
        <f ca="1">IF(ISNUMBER(TradeDash[[#This Row],[Sharpe Average]]),IF(TradeDash[[#This Row],[Sharpe Average]]&gt;$G$1,1,0),"")</f>
        <v>0</v>
      </c>
      <c r="I402" s="2">
        <f ca="1">IF(ISNUMBER(TradeDash[[#This Row],[Signal]]),MAX(IF(AND(TradeDash[[#This Row],[Signal]]=1,I401&lt;1),I401+$E$1,IF(AND(TradeDash[[#This Row],[Signal]]=0,I401&gt;0),I401-$E$1,IF(AND(TradeDash[[#This Row],[Signal]]=1,I401=1),I401,IF(AND(TradeDash[[#This Row],[Signal]]=0,I401=0),I401,0)))),0),"")</f>
        <v>0</v>
      </c>
      <c r="J402" s="3">
        <f ca="1">IF(ISNUMBER(TradeDash[[#This Row],[Position]]),TradeDash[[#This Row],[Position]]*D403,"")</f>
        <v>0</v>
      </c>
      <c r="K402" s="7">
        <f ca="1">K401*IFERROR(1+TradeDash[[#This Row],[Port Return]],1)</f>
        <v>810100.2109284238</v>
      </c>
      <c r="L402" s="7">
        <f ca="1">IF(ISNUMBER(TradeDash[[#This Row],[Port Return]]),L401*(1+TradeDash[[#This Row],[Returns]]),L401)</f>
        <v>691669.31637519749</v>
      </c>
    </row>
    <row r="403" spans="1:12" x14ac:dyDescent="0.35">
      <c r="A403" s="1">
        <v>37067</v>
      </c>
      <c r="B403" s="16">
        <f>YEAR(TradeDash[[#This Row],[Date]])</f>
        <v>2001</v>
      </c>
      <c r="C403">
        <v>1067</v>
      </c>
      <c r="D403" s="3">
        <f>IFERROR(TradeDash[[#This Row],[Nifty]]/C402-1,"")</f>
        <v>-1.8985887004091428E-2</v>
      </c>
      <c r="E403">
        <f ca="1">IFERROR(AVERAGE(OFFSET(TradeDash[[#This Row],[Returns]],0,0,-n_days))/STDEV(OFFSET(TradeDash[[#This Row],[Returns]],0,0,-n_days)),"")</f>
        <v>-0.51277732931298914</v>
      </c>
      <c r="F403">
        <f ca="1">IFERROR(AVERAGE(OFFSET(TradeDash[[#This Row],[Returns]],0,0,-n_days*2))/STDEV(OFFSET(TradeDash[[#This Row],[Returns]],0,0,-n_days*2)),"")</f>
        <v>-6.730758508964009E-2</v>
      </c>
      <c r="G403">
        <f ca="1">IF(ISNUMBER(TradeDash[[#This Row],[2n day Sharpe]]),AVERAGE(TradeDash[[#This Row],[n day Sharpe]:[2n day Sharpe]]),"")</f>
        <v>-0.29004245720131461</v>
      </c>
      <c r="H403">
        <f ca="1">IF(ISNUMBER(TradeDash[[#This Row],[Sharpe Average]]),IF(TradeDash[[#This Row],[Sharpe Average]]&gt;$G$1,1,0),"")</f>
        <v>0</v>
      </c>
      <c r="I403" s="2">
        <f ca="1">IF(ISNUMBER(TradeDash[[#This Row],[Signal]]),MAX(IF(AND(TradeDash[[#This Row],[Signal]]=1,I402&lt;1),I402+$E$1,IF(AND(TradeDash[[#This Row],[Signal]]=0,I402&gt;0),I402-$E$1,IF(AND(TradeDash[[#This Row],[Signal]]=1,I402=1),I402,IF(AND(TradeDash[[#This Row],[Signal]]=0,I402=0),I402,0)))),0),"")</f>
        <v>0</v>
      </c>
      <c r="J403" s="3">
        <f ca="1">IF(ISNUMBER(TradeDash[[#This Row],[Position]]),TradeDash[[#This Row],[Position]]*D404,"")</f>
        <v>0</v>
      </c>
      <c r="K403" s="7">
        <f ca="1">K402*IFERROR(1+TradeDash[[#This Row],[Port Return]],1)</f>
        <v>810100.2109284238</v>
      </c>
      <c r="L403" s="7">
        <f ca="1">IF(ISNUMBER(TradeDash[[#This Row],[Port Return]]),L402*(1+TradeDash[[#This Row],[Returns]]),L402)</f>
        <v>678537.36089030083</v>
      </c>
    </row>
    <row r="404" spans="1:12" x14ac:dyDescent="0.35">
      <c r="A404" s="1">
        <v>37068</v>
      </c>
      <c r="B404" s="16">
        <f>YEAR(TradeDash[[#This Row],[Date]])</f>
        <v>2001</v>
      </c>
      <c r="C404">
        <v>1096.5999999999999</v>
      </c>
      <c r="D404" s="3">
        <f>IFERROR(TradeDash[[#This Row],[Nifty]]/C403-1,"")</f>
        <v>2.7741330834114342E-2</v>
      </c>
      <c r="E404">
        <f ca="1">IFERROR(AVERAGE(OFFSET(TradeDash[[#This Row],[Returns]],0,0,-n_days))/STDEV(OFFSET(TradeDash[[#This Row],[Returns]],0,0,-n_days)),"")</f>
        <v>-0.33629318620737603</v>
      </c>
      <c r="F404">
        <f ca="1">IFERROR(AVERAGE(OFFSET(TradeDash[[#This Row],[Returns]],0,0,-n_days*2))/STDEV(OFFSET(TradeDash[[#This Row],[Returns]],0,0,-n_days*2)),"")</f>
        <v>-5.1863562442932602E-2</v>
      </c>
      <c r="G404">
        <f ca="1">IF(ISNUMBER(TradeDash[[#This Row],[2n day Sharpe]]),AVERAGE(TradeDash[[#This Row],[n day Sharpe]:[2n day Sharpe]]),"")</f>
        <v>-0.19407837432515432</v>
      </c>
      <c r="H404">
        <f ca="1">IF(ISNUMBER(TradeDash[[#This Row],[Sharpe Average]]),IF(TradeDash[[#This Row],[Sharpe Average]]&gt;$G$1,1,0),"")</f>
        <v>0</v>
      </c>
      <c r="I404" s="2">
        <f ca="1">IF(ISNUMBER(TradeDash[[#This Row],[Signal]]),MAX(IF(AND(TradeDash[[#This Row],[Signal]]=1,I403&lt;1),I403+$E$1,IF(AND(TradeDash[[#This Row],[Signal]]=0,I403&gt;0),I403-$E$1,IF(AND(TradeDash[[#This Row],[Signal]]=1,I403=1),I403,IF(AND(TradeDash[[#This Row],[Signal]]=0,I403=0),I403,0)))),0),"")</f>
        <v>0</v>
      </c>
      <c r="J404" s="3">
        <f ca="1">IF(ISNUMBER(TradeDash[[#This Row],[Position]]),TradeDash[[#This Row],[Position]]*D405,"")</f>
        <v>0</v>
      </c>
      <c r="K404" s="7">
        <f ca="1">K403*IFERROR(1+TradeDash[[#This Row],[Port Return]],1)</f>
        <v>810100.2109284238</v>
      </c>
      <c r="L404" s="7">
        <f ca="1">IF(ISNUMBER(TradeDash[[#This Row],[Port Return]]),L403*(1+TradeDash[[#This Row],[Returns]]),L403)</f>
        <v>697360.89030206553</v>
      </c>
    </row>
    <row r="405" spans="1:12" x14ac:dyDescent="0.35">
      <c r="A405" s="1">
        <v>37069</v>
      </c>
      <c r="B405" s="16">
        <f>YEAR(TradeDash[[#This Row],[Date]])</f>
        <v>2001</v>
      </c>
      <c r="C405">
        <v>1096.0999999999999</v>
      </c>
      <c r="D405" s="3">
        <f>IFERROR(TradeDash[[#This Row],[Nifty]]/C404-1,"")</f>
        <v>-4.5595476928683709E-4</v>
      </c>
      <c r="E405">
        <f ca="1">IFERROR(AVERAGE(OFFSET(TradeDash[[#This Row],[Returns]],0,0,-n_days))/STDEV(OFFSET(TradeDash[[#This Row],[Returns]],0,0,-n_days)),"")</f>
        <v>-0.27822842721817304</v>
      </c>
      <c r="F405">
        <f ca="1">IFERROR(AVERAGE(OFFSET(TradeDash[[#This Row],[Returns]],0,0,-n_days*2))/STDEV(OFFSET(TradeDash[[#This Row],[Returns]],0,0,-n_days*2)),"")</f>
        <v>-7.7513646084354584E-2</v>
      </c>
      <c r="G405">
        <f ca="1">IF(ISNUMBER(TradeDash[[#This Row],[2n day Sharpe]]),AVERAGE(TradeDash[[#This Row],[n day Sharpe]:[2n day Sharpe]]),"")</f>
        <v>-0.1778710366512638</v>
      </c>
      <c r="H405">
        <f ca="1">IF(ISNUMBER(TradeDash[[#This Row],[Sharpe Average]]),IF(TradeDash[[#This Row],[Sharpe Average]]&gt;$G$1,1,0),"")</f>
        <v>0</v>
      </c>
      <c r="I405" s="2">
        <f ca="1">IF(ISNUMBER(TradeDash[[#This Row],[Signal]]),MAX(IF(AND(TradeDash[[#This Row],[Signal]]=1,I404&lt;1),I404+$E$1,IF(AND(TradeDash[[#This Row],[Signal]]=0,I404&gt;0),I404-$E$1,IF(AND(TradeDash[[#This Row],[Signal]]=1,I404=1),I404,IF(AND(TradeDash[[#This Row],[Signal]]=0,I404=0),I404,0)))),0),"")</f>
        <v>0</v>
      </c>
      <c r="J405" s="3">
        <f ca="1">IF(ISNUMBER(TradeDash[[#This Row],[Position]]),TradeDash[[#This Row],[Position]]*D406,"")</f>
        <v>0</v>
      </c>
      <c r="K405" s="7">
        <f ca="1">K404*IFERROR(1+TradeDash[[#This Row],[Port Return]],1)</f>
        <v>810100.2109284238</v>
      </c>
      <c r="L405" s="7">
        <f ca="1">IF(ISNUMBER(TradeDash[[#This Row],[Port Return]]),L404*(1+TradeDash[[#This Row],[Returns]]),L404)</f>
        <v>697042.92527821823</v>
      </c>
    </row>
    <row r="406" spans="1:12" x14ac:dyDescent="0.35">
      <c r="A406" s="1">
        <v>37070</v>
      </c>
      <c r="B406" s="16">
        <f>YEAR(TradeDash[[#This Row],[Date]])</f>
        <v>2001</v>
      </c>
      <c r="C406">
        <v>1094</v>
      </c>
      <c r="D406" s="3">
        <f>IFERROR(TradeDash[[#This Row],[Nifty]]/C405-1,"")</f>
        <v>-1.9158835872638003E-3</v>
      </c>
      <c r="E406">
        <f ca="1">IFERROR(AVERAGE(OFFSET(TradeDash[[#This Row],[Returns]],0,0,-n_days))/STDEV(OFFSET(TradeDash[[#This Row],[Returns]],0,0,-n_days)),"")</f>
        <v>-0.25419593519441741</v>
      </c>
      <c r="F406">
        <f ca="1">IFERROR(AVERAGE(OFFSET(TradeDash[[#This Row],[Returns]],0,0,-n_days*2))/STDEV(OFFSET(TradeDash[[#This Row],[Returns]],0,0,-n_days*2)),"")</f>
        <v>-5.2680020964252394E-2</v>
      </c>
      <c r="G406">
        <f ca="1">IF(ISNUMBER(TradeDash[[#This Row],[2n day Sharpe]]),AVERAGE(TradeDash[[#This Row],[n day Sharpe]:[2n day Sharpe]]),"")</f>
        <v>-0.1534379780793349</v>
      </c>
      <c r="H406">
        <f ca="1">IF(ISNUMBER(TradeDash[[#This Row],[Sharpe Average]]),IF(TradeDash[[#This Row],[Sharpe Average]]&gt;$G$1,1,0),"")</f>
        <v>0</v>
      </c>
      <c r="I406" s="2">
        <f ca="1">IF(ISNUMBER(TradeDash[[#This Row],[Signal]]),MAX(IF(AND(TradeDash[[#This Row],[Signal]]=1,I405&lt;1),I405+$E$1,IF(AND(TradeDash[[#This Row],[Signal]]=0,I405&gt;0),I405-$E$1,IF(AND(TradeDash[[#This Row],[Signal]]=1,I405=1),I405,IF(AND(TradeDash[[#This Row],[Signal]]=0,I405=0),I405,0)))),0),"")</f>
        <v>0</v>
      </c>
      <c r="J406" s="3">
        <f ca="1">IF(ISNUMBER(TradeDash[[#This Row],[Position]]),TradeDash[[#This Row],[Position]]*D407,"")</f>
        <v>0</v>
      </c>
      <c r="K406" s="7">
        <f ca="1">K405*IFERROR(1+TradeDash[[#This Row],[Port Return]],1)</f>
        <v>810100.2109284238</v>
      </c>
      <c r="L406" s="7">
        <f ca="1">IF(ISNUMBER(TradeDash[[#This Row],[Port Return]]),L405*(1+TradeDash[[#This Row],[Returns]]),L405)</f>
        <v>695707.4721780594</v>
      </c>
    </row>
    <row r="407" spans="1:12" x14ac:dyDescent="0.35">
      <c r="A407" s="1">
        <v>37071</v>
      </c>
      <c r="B407" s="16">
        <f>YEAR(TradeDash[[#This Row],[Date]])</f>
        <v>2001</v>
      </c>
      <c r="C407">
        <v>1107.9000000000001</v>
      </c>
      <c r="D407" s="3">
        <f>IFERROR(TradeDash[[#This Row],[Nifty]]/C406-1,"")</f>
        <v>1.2705667276051269E-2</v>
      </c>
      <c r="E407">
        <f ca="1">IFERROR(AVERAGE(OFFSET(TradeDash[[#This Row],[Returns]],0,0,-n_days))/STDEV(OFFSET(TradeDash[[#This Row],[Returns]],0,0,-n_days)),"")</f>
        <v>-0.13539238424244909</v>
      </c>
      <c r="F407">
        <f ca="1">IFERROR(AVERAGE(OFFSET(TradeDash[[#This Row],[Returns]],0,0,-n_days*2))/STDEV(OFFSET(TradeDash[[#This Row],[Returns]],0,0,-n_days*2)),"")</f>
        <v>-3.9412761827381723E-2</v>
      </c>
      <c r="G407">
        <f ca="1">IF(ISNUMBER(TradeDash[[#This Row],[2n day Sharpe]]),AVERAGE(TradeDash[[#This Row],[n day Sharpe]:[2n day Sharpe]]),"")</f>
        <v>-8.7402573034915415E-2</v>
      </c>
      <c r="H407">
        <f ca="1">IF(ISNUMBER(TradeDash[[#This Row],[Sharpe Average]]),IF(TradeDash[[#This Row],[Sharpe Average]]&gt;$G$1,1,0),"")</f>
        <v>0</v>
      </c>
      <c r="I407" s="2">
        <f ca="1">IF(ISNUMBER(TradeDash[[#This Row],[Signal]]),MAX(IF(AND(TradeDash[[#This Row],[Signal]]=1,I406&lt;1),I406+$E$1,IF(AND(TradeDash[[#This Row],[Signal]]=0,I406&gt;0),I406-$E$1,IF(AND(TradeDash[[#This Row],[Signal]]=1,I406=1),I406,IF(AND(TradeDash[[#This Row],[Signal]]=0,I406=0),I406,0)))),0),"")</f>
        <v>0</v>
      </c>
      <c r="J407" s="3">
        <f ca="1">IF(ISNUMBER(TradeDash[[#This Row],[Position]]),TradeDash[[#This Row],[Position]]*D408,"")</f>
        <v>0</v>
      </c>
      <c r="K407" s="7">
        <f ca="1">K406*IFERROR(1+TradeDash[[#This Row],[Port Return]],1)</f>
        <v>810100.2109284238</v>
      </c>
      <c r="L407" s="7">
        <f ca="1">IF(ISNUMBER(TradeDash[[#This Row],[Port Return]]),L406*(1+TradeDash[[#This Row],[Returns]]),L406)</f>
        <v>704546.89984101651</v>
      </c>
    </row>
    <row r="408" spans="1:12" x14ac:dyDescent="0.35">
      <c r="A408" s="1">
        <v>37074</v>
      </c>
      <c r="B408" s="16">
        <f>YEAR(TradeDash[[#This Row],[Date]])</f>
        <v>2001</v>
      </c>
      <c r="C408">
        <v>1100.75</v>
      </c>
      <c r="D408" s="3">
        <f>IFERROR(TradeDash[[#This Row],[Nifty]]/C407-1,"")</f>
        <v>-6.4536510515390555E-3</v>
      </c>
      <c r="E408">
        <f ca="1">IFERROR(AVERAGE(OFFSET(TradeDash[[#This Row],[Returns]],0,0,-n_days))/STDEV(OFFSET(TradeDash[[#This Row],[Returns]],0,0,-n_days)),"")</f>
        <v>-9.2889827356218813E-2</v>
      </c>
      <c r="F408">
        <f ca="1">IFERROR(AVERAGE(OFFSET(TradeDash[[#This Row],[Returns]],0,0,-n_days*2))/STDEV(OFFSET(TradeDash[[#This Row],[Returns]],0,0,-n_days*2)),"")</f>
        <v>-7.2665744310331307E-2</v>
      </c>
      <c r="G408">
        <f ca="1">IF(ISNUMBER(TradeDash[[#This Row],[2n day Sharpe]]),AVERAGE(TradeDash[[#This Row],[n day Sharpe]:[2n day Sharpe]]),"")</f>
        <v>-8.2777785833275053E-2</v>
      </c>
      <c r="H408">
        <f ca="1">IF(ISNUMBER(TradeDash[[#This Row],[Sharpe Average]]),IF(TradeDash[[#This Row],[Sharpe Average]]&gt;$G$1,1,0),"")</f>
        <v>0</v>
      </c>
      <c r="I408" s="2">
        <f ca="1">IF(ISNUMBER(TradeDash[[#This Row],[Signal]]),MAX(IF(AND(TradeDash[[#This Row],[Signal]]=1,I407&lt;1),I407+$E$1,IF(AND(TradeDash[[#This Row],[Signal]]=0,I407&gt;0),I407-$E$1,IF(AND(TradeDash[[#This Row],[Signal]]=1,I407=1),I407,IF(AND(TradeDash[[#This Row],[Signal]]=0,I407=0),I407,0)))),0),"")</f>
        <v>0</v>
      </c>
      <c r="J408" s="3">
        <f ca="1">IF(ISNUMBER(TradeDash[[#This Row],[Position]]),TradeDash[[#This Row],[Position]]*D409,"")</f>
        <v>0</v>
      </c>
      <c r="K408" s="7">
        <f ca="1">K407*IFERROR(1+TradeDash[[#This Row],[Port Return]],1)</f>
        <v>810100.2109284238</v>
      </c>
      <c r="L408" s="7">
        <f ca="1">IF(ISNUMBER(TradeDash[[#This Row],[Port Return]]),L407*(1+TradeDash[[#This Row],[Returns]]),L407)</f>
        <v>699999.99999999895</v>
      </c>
    </row>
    <row r="409" spans="1:12" x14ac:dyDescent="0.35">
      <c r="A409" s="1">
        <v>37075</v>
      </c>
      <c r="B409" s="16">
        <f>YEAR(TradeDash[[#This Row],[Date]])</f>
        <v>2001</v>
      </c>
      <c r="C409">
        <v>1069.8</v>
      </c>
      <c r="D409" s="3">
        <f>IFERROR(TradeDash[[#This Row],[Nifty]]/C408-1,"")</f>
        <v>-2.8117192823075232E-2</v>
      </c>
      <c r="E409">
        <f ca="1">IFERROR(AVERAGE(OFFSET(TradeDash[[#This Row],[Returns]],0,0,-n_days))/STDEV(OFFSET(TradeDash[[#This Row],[Returns]],0,0,-n_days)),"")</f>
        <v>-0.15062335707381552</v>
      </c>
      <c r="F409">
        <f ca="1">IFERROR(AVERAGE(OFFSET(TradeDash[[#This Row],[Returns]],0,0,-n_days*2))/STDEV(OFFSET(TradeDash[[#This Row],[Returns]],0,0,-n_days*2)),"")</f>
        <v>-0.14662787751114623</v>
      </c>
      <c r="G409">
        <f ca="1">IF(ISNUMBER(TradeDash[[#This Row],[2n day Sharpe]]),AVERAGE(TradeDash[[#This Row],[n day Sharpe]:[2n day Sharpe]]),"")</f>
        <v>-0.14862561729248086</v>
      </c>
      <c r="H409">
        <f ca="1">IF(ISNUMBER(TradeDash[[#This Row],[Sharpe Average]]),IF(TradeDash[[#This Row],[Sharpe Average]]&gt;$G$1,1,0),"")</f>
        <v>0</v>
      </c>
      <c r="I409" s="2">
        <f ca="1">IF(ISNUMBER(TradeDash[[#This Row],[Signal]]),MAX(IF(AND(TradeDash[[#This Row],[Signal]]=1,I408&lt;1),I408+$E$1,IF(AND(TradeDash[[#This Row],[Signal]]=0,I408&gt;0),I408-$E$1,IF(AND(TradeDash[[#This Row],[Signal]]=1,I408=1),I408,IF(AND(TradeDash[[#This Row],[Signal]]=0,I408=0),I408,0)))),0),"")</f>
        <v>0</v>
      </c>
      <c r="J409" s="3">
        <f ca="1">IF(ISNUMBER(TradeDash[[#This Row],[Position]]),TradeDash[[#This Row],[Position]]*D410,"")</f>
        <v>0</v>
      </c>
      <c r="K409" s="7">
        <f ca="1">K408*IFERROR(1+TradeDash[[#This Row],[Port Return]],1)</f>
        <v>810100.2109284238</v>
      </c>
      <c r="L409" s="7">
        <f ca="1">IF(ISNUMBER(TradeDash[[#This Row],[Port Return]]),L408*(1+TradeDash[[#This Row],[Returns]]),L408)</f>
        <v>680317.96502384637</v>
      </c>
    </row>
    <row r="410" spans="1:12" x14ac:dyDescent="0.35">
      <c r="A410" s="1">
        <v>37076</v>
      </c>
      <c r="B410" s="16">
        <f>YEAR(TradeDash[[#This Row],[Date]])</f>
        <v>2001</v>
      </c>
      <c r="C410">
        <v>1067.95</v>
      </c>
      <c r="D410" s="3">
        <f>IFERROR(TradeDash[[#This Row],[Nifty]]/C409-1,"")</f>
        <v>-1.7292951953635782E-3</v>
      </c>
      <c r="E410">
        <f ca="1">IFERROR(AVERAGE(OFFSET(TradeDash[[#This Row],[Returns]],0,0,-n_days))/STDEV(OFFSET(TradeDash[[#This Row],[Returns]],0,0,-n_days)),"")</f>
        <v>-0.15754593166519906</v>
      </c>
      <c r="F410">
        <f ca="1">IFERROR(AVERAGE(OFFSET(TradeDash[[#This Row],[Returns]],0,0,-n_days*2))/STDEV(OFFSET(TradeDash[[#This Row],[Returns]],0,0,-n_days*2)),"")</f>
        <v>-0.15093636950262526</v>
      </c>
      <c r="G410">
        <f ca="1">IF(ISNUMBER(TradeDash[[#This Row],[2n day Sharpe]]),AVERAGE(TradeDash[[#This Row],[n day Sharpe]:[2n day Sharpe]]),"")</f>
        <v>-0.15424115058391216</v>
      </c>
      <c r="H410">
        <f ca="1">IF(ISNUMBER(TradeDash[[#This Row],[Sharpe Average]]),IF(TradeDash[[#This Row],[Sharpe Average]]&gt;$G$1,1,0),"")</f>
        <v>0</v>
      </c>
      <c r="I410" s="2">
        <f ca="1">IF(ISNUMBER(TradeDash[[#This Row],[Signal]]),MAX(IF(AND(TradeDash[[#This Row],[Signal]]=1,I409&lt;1),I409+$E$1,IF(AND(TradeDash[[#This Row],[Signal]]=0,I409&gt;0),I409-$E$1,IF(AND(TradeDash[[#This Row],[Signal]]=1,I409=1),I409,IF(AND(TradeDash[[#This Row],[Signal]]=0,I409=0),I409,0)))),0),"")</f>
        <v>0</v>
      </c>
      <c r="J410" s="3">
        <f ca="1">IF(ISNUMBER(TradeDash[[#This Row],[Position]]),TradeDash[[#This Row],[Position]]*D411,"")</f>
        <v>0</v>
      </c>
      <c r="K410" s="7">
        <f ca="1">K409*IFERROR(1+TradeDash[[#This Row],[Port Return]],1)</f>
        <v>810100.2109284238</v>
      </c>
      <c r="L410" s="7">
        <f ca="1">IF(ISNUMBER(TradeDash[[#This Row],[Port Return]]),L409*(1+TradeDash[[#This Row],[Returns]]),L409)</f>
        <v>679141.49443561106</v>
      </c>
    </row>
    <row r="411" spans="1:12" x14ac:dyDescent="0.35">
      <c r="A411" s="1">
        <v>37077</v>
      </c>
      <c r="B411" s="16">
        <f>YEAR(TradeDash[[#This Row],[Date]])</f>
        <v>2001</v>
      </c>
      <c r="C411">
        <v>1069.75</v>
      </c>
      <c r="D411" s="3">
        <f>IFERROR(TradeDash[[#This Row],[Nifty]]/C410-1,"")</f>
        <v>1.6854721662997729E-3</v>
      </c>
      <c r="E411">
        <f ca="1">IFERROR(AVERAGE(OFFSET(TradeDash[[#This Row],[Returns]],0,0,-n_days))/STDEV(OFFSET(TradeDash[[#This Row],[Returns]],0,0,-n_days)),"")</f>
        <v>-0.13970536720314203</v>
      </c>
      <c r="F411">
        <f ca="1">IFERROR(AVERAGE(OFFSET(TradeDash[[#This Row],[Returns]],0,0,-n_days*2))/STDEV(OFFSET(TradeDash[[#This Row],[Returns]],0,0,-n_days*2)),"")</f>
        <v>-0.13924407700964236</v>
      </c>
      <c r="G411">
        <f ca="1">IF(ISNUMBER(TradeDash[[#This Row],[2n day Sharpe]]),AVERAGE(TradeDash[[#This Row],[n day Sharpe]:[2n day Sharpe]]),"")</f>
        <v>-0.1394747221063922</v>
      </c>
      <c r="H411">
        <f ca="1">IF(ISNUMBER(TradeDash[[#This Row],[Sharpe Average]]),IF(TradeDash[[#This Row],[Sharpe Average]]&gt;$G$1,1,0),"")</f>
        <v>0</v>
      </c>
      <c r="I411" s="2">
        <f ca="1">IF(ISNUMBER(TradeDash[[#This Row],[Signal]]),MAX(IF(AND(TradeDash[[#This Row],[Signal]]=1,I410&lt;1),I410+$E$1,IF(AND(TradeDash[[#This Row],[Signal]]=0,I410&gt;0),I410-$E$1,IF(AND(TradeDash[[#This Row],[Signal]]=1,I410=1),I410,IF(AND(TradeDash[[#This Row],[Signal]]=0,I410=0),I410,0)))),0),"")</f>
        <v>0</v>
      </c>
      <c r="J411" s="3">
        <f ca="1">IF(ISNUMBER(TradeDash[[#This Row],[Position]]),TradeDash[[#This Row],[Position]]*D412,"")</f>
        <v>0</v>
      </c>
      <c r="K411" s="7">
        <f ca="1">K410*IFERROR(1+TradeDash[[#This Row],[Port Return]],1)</f>
        <v>810100.2109284238</v>
      </c>
      <c r="L411" s="7">
        <f ca="1">IF(ISNUMBER(TradeDash[[#This Row],[Port Return]]),L410*(1+TradeDash[[#This Row],[Returns]]),L410)</f>
        <v>680286.16852146154</v>
      </c>
    </row>
    <row r="412" spans="1:12" x14ac:dyDescent="0.35">
      <c r="A412" s="1">
        <v>37078</v>
      </c>
      <c r="B412" s="16">
        <f>YEAR(TradeDash[[#This Row],[Date]])</f>
        <v>2001</v>
      </c>
      <c r="C412">
        <v>1065.0999999999999</v>
      </c>
      <c r="D412" s="3">
        <f>IFERROR(TradeDash[[#This Row],[Nifty]]/C411-1,"")</f>
        <v>-4.3468100023370537E-3</v>
      </c>
      <c r="E412">
        <f ca="1">IFERROR(AVERAGE(OFFSET(TradeDash[[#This Row],[Returns]],0,0,-n_days))/STDEV(OFFSET(TradeDash[[#This Row],[Returns]],0,0,-n_days)),"")</f>
        <v>-0.21103404800351924</v>
      </c>
      <c r="F412">
        <f ca="1">IFERROR(AVERAGE(OFFSET(TradeDash[[#This Row],[Returns]],0,0,-n_days*2))/STDEV(OFFSET(TradeDash[[#This Row],[Returns]],0,0,-n_days*2)),"")</f>
        <v>-0.14019685552169733</v>
      </c>
      <c r="G412">
        <f ca="1">IF(ISNUMBER(TradeDash[[#This Row],[2n day Sharpe]]),AVERAGE(TradeDash[[#This Row],[n day Sharpe]:[2n day Sharpe]]),"")</f>
        <v>-0.17561545176260829</v>
      </c>
      <c r="H412">
        <f ca="1">IF(ISNUMBER(TradeDash[[#This Row],[Sharpe Average]]),IF(TradeDash[[#This Row],[Sharpe Average]]&gt;$G$1,1,0),"")</f>
        <v>0</v>
      </c>
      <c r="I412" s="2">
        <f ca="1">IF(ISNUMBER(TradeDash[[#This Row],[Signal]]),MAX(IF(AND(TradeDash[[#This Row],[Signal]]=1,I411&lt;1),I411+$E$1,IF(AND(TradeDash[[#This Row],[Signal]]=0,I411&gt;0),I411-$E$1,IF(AND(TradeDash[[#This Row],[Signal]]=1,I411=1),I411,IF(AND(TradeDash[[#This Row],[Signal]]=0,I411=0),I411,0)))),0),"")</f>
        <v>0</v>
      </c>
      <c r="J412" s="3">
        <f ca="1">IF(ISNUMBER(TradeDash[[#This Row],[Position]]),TradeDash[[#This Row],[Position]]*D413,"")</f>
        <v>0</v>
      </c>
      <c r="K412" s="7">
        <f ca="1">K411*IFERROR(1+TradeDash[[#This Row],[Port Return]],1)</f>
        <v>810100.2109284238</v>
      </c>
      <c r="L412" s="7">
        <f ca="1">IF(ISNUMBER(TradeDash[[#This Row],[Port Return]]),L411*(1+TradeDash[[#This Row],[Returns]]),L411)</f>
        <v>677329.09379968094</v>
      </c>
    </row>
    <row r="413" spans="1:12" x14ac:dyDescent="0.35">
      <c r="A413" s="1">
        <v>37081</v>
      </c>
      <c r="B413" s="16">
        <f>YEAR(TradeDash[[#This Row],[Date]])</f>
        <v>2001</v>
      </c>
      <c r="C413">
        <v>1059.5</v>
      </c>
      <c r="D413" s="3">
        <f>IFERROR(TradeDash[[#This Row],[Nifty]]/C412-1,"")</f>
        <v>-5.2577222795980871E-3</v>
      </c>
      <c r="E413">
        <f ca="1">IFERROR(AVERAGE(OFFSET(TradeDash[[#This Row],[Returns]],0,0,-n_days))/STDEV(OFFSET(TradeDash[[#This Row],[Returns]],0,0,-n_days)),"")</f>
        <v>-0.24857139382897667</v>
      </c>
      <c r="F413">
        <f ca="1">IFERROR(AVERAGE(OFFSET(TradeDash[[#This Row],[Returns]],0,0,-n_days*2))/STDEV(OFFSET(TradeDash[[#This Row],[Returns]],0,0,-n_days*2)),"")</f>
        <v>-0.15186077337821288</v>
      </c>
      <c r="G413">
        <f ca="1">IF(ISNUMBER(TradeDash[[#This Row],[2n day Sharpe]]),AVERAGE(TradeDash[[#This Row],[n day Sharpe]:[2n day Sharpe]]),"")</f>
        <v>-0.20021608360359477</v>
      </c>
      <c r="H413">
        <f ca="1">IF(ISNUMBER(TradeDash[[#This Row],[Sharpe Average]]),IF(TradeDash[[#This Row],[Sharpe Average]]&gt;$G$1,1,0),"")</f>
        <v>0</v>
      </c>
      <c r="I413" s="2">
        <f ca="1">IF(ISNUMBER(TradeDash[[#This Row],[Signal]]),MAX(IF(AND(TradeDash[[#This Row],[Signal]]=1,I412&lt;1),I412+$E$1,IF(AND(TradeDash[[#This Row],[Signal]]=0,I412&gt;0),I412-$E$1,IF(AND(TradeDash[[#This Row],[Signal]]=1,I412=1),I412,IF(AND(TradeDash[[#This Row],[Signal]]=0,I412=0),I412,0)))),0),"")</f>
        <v>0</v>
      </c>
      <c r="J413" s="3">
        <f ca="1">IF(ISNUMBER(TradeDash[[#This Row],[Position]]),TradeDash[[#This Row],[Position]]*D414,"")</f>
        <v>0</v>
      </c>
      <c r="K413" s="7">
        <f ca="1">K412*IFERROR(1+TradeDash[[#This Row],[Port Return]],1)</f>
        <v>810100.2109284238</v>
      </c>
      <c r="L413" s="7">
        <f ca="1">IF(ISNUMBER(TradeDash[[#This Row],[Port Return]]),L412*(1+TradeDash[[#This Row],[Returns]]),L412)</f>
        <v>673767.88553259033</v>
      </c>
    </row>
    <row r="414" spans="1:12" x14ac:dyDescent="0.35">
      <c r="A414" s="1">
        <v>37082</v>
      </c>
      <c r="B414" s="16">
        <f>YEAR(TradeDash[[#This Row],[Date]])</f>
        <v>2001</v>
      </c>
      <c r="C414">
        <v>1072.05</v>
      </c>
      <c r="D414" s="3">
        <f>IFERROR(TradeDash[[#This Row],[Nifty]]/C413-1,"")</f>
        <v>1.1845210004719053E-2</v>
      </c>
      <c r="E414">
        <f ca="1">IFERROR(AVERAGE(OFFSET(TradeDash[[#This Row],[Returns]],0,0,-n_days))/STDEV(OFFSET(TradeDash[[#This Row],[Returns]],0,0,-n_days)),"")</f>
        <v>-0.18258816971750313</v>
      </c>
      <c r="F414">
        <f ca="1">IFERROR(AVERAGE(OFFSET(TradeDash[[#This Row],[Returns]],0,0,-n_days*2))/STDEV(OFFSET(TradeDash[[#This Row],[Returns]],0,0,-n_days*2)),"")</f>
        <v>-0.13313852903113343</v>
      </c>
      <c r="G414">
        <f ca="1">IF(ISNUMBER(TradeDash[[#This Row],[2n day Sharpe]]),AVERAGE(TradeDash[[#This Row],[n day Sharpe]:[2n day Sharpe]]),"")</f>
        <v>-0.15786334937431828</v>
      </c>
      <c r="H414">
        <f ca="1">IF(ISNUMBER(TradeDash[[#This Row],[Sharpe Average]]),IF(TradeDash[[#This Row],[Sharpe Average]]&gt;$G$1,1,0),"")</f>
        <v>0</v>
      </c>
      <c r="I414" s="2">
        <f ca="1">IF(ISNUMBER(TradeDash[[#This Row],[Signal]]),MAX(IF(AND(TradeDash[[#This Row],[Signal]]=1,I413&lt;1),I413+$E$1,IF(AND(TradeDash[[#This Row],[Signal]]=0,I413&gt;0),I413-$E$1,IF(AND(TradeDash[[#This Row],[Signal]]=1,I413=1),I413,IF(AND(TradeDash[[#This Row],[Signal]]=0,I413=0),I413,0)))),0),"")</f>
        <v>0</v>
      </c>
      <c r="J414" s="3">
        <f ca="1">IF(ISNUMBER(TradeDash[[#This Row],[Position]]),TradeDash[[#This Row],[Position]]*D415,"")</f>
        <v>0</v>
      </c>
      <c r="K414" s="7">
        <f ca="1">K413*IFERROR(1+TradeDash[[#This Row],[Port Return]],1)</f>
        <v>810100.2109284238</v>
      </c>
      <c r="L414" s="7">
        <f ca="1">IF(ISNUMBER(TradeDash[[#This Row],[Port Return]]),L413*(1+TradeDash[[#This Row],[Returns]]),L413)</f>
        <v>681748.80763115932</v>
      </c>
    </row>
    <row r="415" spans="1:12" x14ac:dyDescent="0.35">
      <c r="A415" s="1">
        <v>37083</v>
      </c>
      <c r="B415" s="16">
        <f>YEAR(TradeDash[[#This Row],[Date]])</f>
        <v>2001</v>
      </c>
      <c r="C415">
        <v>1083.6500000000001</v>
      </c>
      <c r="D415" s="3">
        <f>IFERROR(TradeDash[[#This Row],[Nifty]]/C414-1,"")</f>
        <v>1.0820390839979543E-2</v>
      </c>
      <c r="E415">
        <f ca="1">IFERROR(AVERAGE(OFFSET(TradeDash[[#This Row],[Returns]],0,0,-n_days))/STDEV(OFFSET(TradeDash[[#This Row],[Returns]],0,0,-n_days)),"")</f>
        <v>-0.14463807462460232</v>
      </c>
      <c r="F415">
        <f ca="1">IFERROR(AVERAGE(OFFSET(TradeDash[[#This Row],[Returns]],0,0,-n_days*2))/STDEV(OFFSET(TradeDash[[#This Row],[Returns]],0,0,-n_days*2)),"")</f>
        <v>-0.11994715732787903</v>
      </c>
      <c r="G415">
        <f ca="1">IF(ISNUMBER(TradeDash[[#This Row],[2n day Sharpe]]),AVERAGE(TradeDash[[#This Row],[n day Sharpe]:[2n day Sharpe]]),"")</f>
        <v>-0.13229261597624067</v>
      </c>
      <c r="H415">
        <f ca="1">IF(ISNUMBER(TradeDash[[#This Row],[Sharpe Average]]),IF(TradeDash[[#This Row],[Sharpe Average]]&gt;$G$1,1,0),"")</f>
        <v>0</v>
      </c>
      <c r="I415" s="2">
        <f ca="1">IF(ISNUMBER(TradeDash[[#This Row],[Signal]]),MAX(IF(AND(TradeDash[[#This Row],[Signal]]=1,I414&lt;1),I414+$E$1,IF(AND(TradeDash[[#This Row],[Signal]]=0,I414&gt;0),I414-$E$1,IF(AND(TradeDash[[#This Row],[Signal]]=1,I414=1),I414,IF(AND(TradeDash[[#This Row],[Signal]]=0,I414=0),I414,0)))),0),"")</f>
        <v>0</v>
      </c>
      <c r="J415" s="3">
        <f ca="1">IF(ISNUMBER(TradeDash[[#This Row],[Position]]),TradeDash[[#This Row],[Position]]*D416,"")</f>
        <v>0</v>
      </c>
      <c r="K415" s="7">
        <f ca="1">K414*IFERROR(1+TradeDash[[#This Row],[Port Return]],1)</f>
        <v>810100.2109284238</v>
      </c>
      <c r="L415" s="7">
        <f ca="1">IF(ISNUMBER(TradeDash[[#This Row],[Port Return]]),L414*(1+TradeDash[[#This Row],[Returns]]),L414)</f>
        <v>689125.59618441854</v>
      </c>
    </row>
    <row r="416" spans="1:12" x14ac:dyDescent="0.35">
      <c r="A416" s="1">
        <v>37084</v>
      </c>
      <c r="B416" s="16">
        <f>YEAR(TradeDash[[#This Row],[Date]])</f>
        <v>2001</v>
      </c>
      <c r="C416">
        <v>1105.5</v>
      </c>
      <c r="D416" s="3">
        <f>IFERROR(TradeDash[[#This Row],[Nifty]]/C415-1,"")</f>
        <v>2.0163336870760773E-2</v>
      </c>
      <c r="E416">
        <f ca="1">IFERROR(AVERAGE(OFFSET(TradeDash[[#This Row],[Returns]],0,0,-n_days))/STDEV(OFFSET(TradeDash[[#This Row],[Returns]],0,0,-n_days)),"")</f>
        <v>-1.6522067538600804E-2</v>
      </c>
      <c r="F416">
        <f ca="1">IFERROR(AVERAGE(OFFSET(TradeDash[[#This Row],[Returns]],0,0,-n_days*2))/STDEV(OFFSET(TradeDash[[#This Row],[Returns]],0,0,-n_days*2)),"")</f>
        <v>-0.12125493955208999</v>
      </c>
      <c r="G416">
        <f ca="1">IF(ISNUMBER(TradeDash[[#This Row],[2n day Sharpe]]),AVERAGE(TradeDash[[#This Row],[n day Sharpe]:[2n day Sharpe]]),"")</f>
        <v>-6.8888503545345398E-2</v>
      </c>
      <c r="H416">
        <f ca="1">IF(ISNUMBER(TradeDash[[#This Row],[Sharpe Average]]),IF(TradeDash[[#This Row],[Sharpe Average]]&gt;$G$1,1,0),"")</f>
        <v>0</v>
      </c>
      <c r="I416" s="2">
        <f ca="1">IF(ISNUMBER(TradeDash[[#This Row],[Signal]]),MAX(IF(AND(TradeDash[[#This Row],[Signal]]=1,I415&lt;1),I415+$E$1,IF(AND(TradeDash[[#This Row],[Signal]]=0,I415&gt;0),I415-$E$1,IF(AND(TradeDash[[#This Row],[Signal]]=1,I415=1),I415,IF(AND(TradeDash[[#This Row],[Signal]]=0,I415=0),I415,0)))),0),"")</f>
        <v>0</v>
      </c>
      <c r="J416" s="3">
        <f ca="1">IF(ISNUMBER(TradeDash[[#This Row],[Position]]),TradeDash[[#This Row],[Position]]*D417,"")</f>
        <v>0</v>
      </c>
      <c r="K416" s="7">
        <f ca="1">K415*IFERROR(1+TradeDash[[#This Row],[Port Return]],1)</f>
        <v>810100.2109284238</v>
      </c>
      <c r="L416" s="7">
        <f ca="1">IF(ISNUMBER(TradeDash[[#This Row],[Port Return]]),L415*(1+TradeDash[[#This Row],[Returns]]),L415)</f>
        <v>703020.66772654885</v>
      </c>
    </row>
    <row r="417" spans="1:12" x14ac:dyDescent="0.35">
      <c r="A417" s="1">
        <v>37085</v>
      </c>
      <c r="B417" s="16">
        <f>YEAR(TradeDash[[#This Row],[Date]])</f>
        <v>2001</v>
      </c>
      <c r="C417">
        <v>1110.45</v>
      </c>
      <c r="D417" s="3">
        <f>IFERROR(TradeDash[[#This Row],[Nifty]]/C416-1,"")</f>
        <v>4.4776119402984982E-3</v>
      </c>
      <c r="E417">
        <f ca="1">IFERROR(AVERAGE(OFFSET(TradeDash[[#This Row],[Returns]],0,0,-n_days))/STDEV(OFFSET(TradeDash[[#This Row],[Returns]],0,0,-n_days)),"")</f>
        <v>8.5129579909982739E-2</v>
      </c>
      <c r="F417">
        <f ca="1">IFERROR(AVERAGE(OFFSET(TradeDash[[#This Row],[Returns]],0,0,-n_days*2))/STDEV(OFFSET(TradeDash[[#This Row],[Returns]],0,0,-n_days*2)),"")</f>
        <v>-0.10776009469371982</v>
      </c>
      <c r="G417">
        <f ca="1">IF(ISNUMBER(TradeDash[[#This Row],[2n day Sharpe]]),AVERAGE(TradeDash[[#This Row],[n day Sharpe]:[2n day Sharpe]]),"")</f>
        <v>-1.131525739186854E-2</v>
      </c>
      <c r="H417">
        <f ca="1">IF(ISNUMBER(TradeDash[[#This Row],[Sharpe Average]]),IF(TradeDash[[#This Row],[Sharpe Average]]&gt;$G$1,1,0),"")</f>
        <v>0</v>
      </c>
      <c r="I417" s="2">
        <f ca="1">IF(ISNUMBER(TradeDash[[#This Row],[Signal]]),MAX(IF(AND(TradeDash[[#This Row],[Signal]]=1,I416&lt;1),I416+$E$1,IF(AND(TradeDash[[#This Row],[Signal]]=0,I416&gt;0),I416-$E$1,IF(AND(TradeDash[[#This Row],[Signal]]=1,I416=1),I416,IF(AND(TradeDash[[#This Row],[Signal]]=0,I416=0),I416,0)))),0),"")</f>
        <v>0</v>
      </c>
      <c r="J417" s="3">
        <f ca="1">IF(ISNUMBER(TradeDash[[#This Row],[Position]]),TradeDash[[#This Row],[Position]]*D418,"")</f>
        <v>0</v>
      </c>
      <c r="K417" s="7">
        <f ca="1">K416*IFERROR(1+TradeDash[[#This Row],[Port Return]],1)</f>
        <v>810100.2109284238</v>
      </c>
      <c r="L417" s="7">
        <f ca="1">IF(ISNUMBER(TradeDash[[#This Row],[Port Return]]),L416*(1+TradeDash[[#This Row],[Returns]]),L416)</f>
        <v>706168.52146263781</v>
      </c>
    </row>
    <row r="418" spans="1:12" x14ac:dyDescent="0.35">
      <c r="A418" s="1">
        <v>37088</v>
      </c>
      <c r="B418" s="16">
        <f>YEAR(TradeDash[[#This Row],[Date]])</f>
        <v>2001</v>
      </c>
      <c r="C418">
        <v>1105.55</v>
      </c>
      <c r="D418" s="3">
        <f>IFERROR(TradeDash[[#This Row],[Nifty]]/C417-1,"")</f>
        <v>-4.4126255121798019E-3</v>
      </c>
      <c r="E418">
        <f ca="1">IFERROR(AVERAGE(OFFSET(TradeDash[[#This Row],[Returns]],0,0,-n_days))/STDEV(OFFSET(TradeDash[[#This Row],[Returns]],0,0,-n_days)),"")</f>
        <v>0.10250586290670254</v>
      </c>
      <c r="F418">
        <f ca="1">IFERROR(AVERAGE(OFFSET(TradeDash[[#This Row],[Returns]],0,0,-n_days*2))/STDEV(OFFSET(TradeDash[[#This Row],[Returns]],0,0,-n_days*2)),"")</f>
        <v>-0.11092785842955417</v>
      </c>
      <c r="G418">
        <f ca="1">IF(ISNUMBER(TradeDash[[#This Row],[2n day Sharpe]]),AVERAGE(TradeDash[[#This Row],[n day Sharpe]:[2n day Sharpe]]),"")</f>
        <v>-4.2109977614258193E-3</v>
      </c>
      <c r="H418">
        <f ca="1">IF(ISNUMBER(TradeDash[[#This Row],[Sharpe Average]]),IF(TradeDash[[#This Row],[Sharpe Average]]&gt;$G$1,1,0),"")</f>
        <v>0</v>
      </c>
      <c r="I418" s="2">
        <f ca="1">IF(ISNUMBER(TradeDash[[#This Row],[Signal]]),MAX(IF(AND(TradeDash[[#This Row],[Signal]]=1,I417&lt;1),I417+$E$1,IF(AND(TradeDash[[#This Row],[Signal]]=0,I417&gt;0),I417-$E$1,IF(AND(TradeDash[[#This Row],[Signal]]=1,I417=1),I417,IF(AND(TradeDash[[#This Row],[Signal]]=0,I417=0),I417,0)))),0),"")</f>
        <v>0</v>
      </c>
      <c r="J418" s="3">
        <f ca="1">IF(ISNUMBER(TradeDash[[#This Row],[Position]]),TradeDash[[#This Row],[Position]]*D419,"")</f>
        <v>0</v>
      </c>
      <c r="K418" s="7">
        <f ca="1">K417*IFERROR(1+TradeDash[[#This Row],[Port Return]],1)</f>
        <v>810100.2109284238</v>
      </c>
      <c r="L418" s="7">
        <f ca="1">IF(ISNUMBER(TradeDash[[#This Row],[Port Return]]),L417*(1+TradeDash[[#This Row],[Returns]]),L417)</f>
        <v>703052.46422893344</v>
      </c>
    </row>
    <row r="419" spans="1:12" x14ac:dyDescent="0.35">
      <c r="A419" s="1">
        <v>37089</v>
      </c>
      <c r="B419" s="16">
        <f>YEAR(TradeDash[[#This Row],[Date]])</f>
        <v>2001</v>
      </c>
      <c r="C419">
        <v>1103.0999999999999</v>
      </c>
      <c r="D419" s="3">
        <f>IFERROR(TradeDash[[#This Row],[Nifty]]/C418-1,"")</f>
        <v>-2.2160915381485013E-3</v>
      </c>
      <c r="E419">
        <f ca="1">IFERROR(AVERAGE(OFFSET(TradeDash[[#This Row],[Returns]],0,0,-n_days))/STDEV(OFFSET(TradeDash[[#This Row],[Returns]],0,0,-n_days)),"")</f>
        <v>2.9485096939524249E-2</v>
      </c>
      <c r="F419">
        <f ca="1">IFERROR(AVERAGE(OFFSET(TradeDash[[#This Row],[Returns]],0,0,-n_days*2))/STDEV(OFFSET(TradeDash[[#This Row],[Returns]],0,0,-n_days*2)),"")</f>
        <v>-0.11312893584568835</v>
      </c>
      <c r="G419">
        <f ca="1">IF(ISNUMBER(TradeDash[[#This Row],[2n day Sharpe]]),AVERAGE(TradeDash[[#This Row],[n day Sharpe]:[2n day Sharpe]]),"")</f>
        <v>-4.182191945308205E-2</v>
      </c>
      <c r="H419">
        <f ca="1">IF(ISNUMBER(TradeDash[[#This Row],[Sharpe Average]]),IF(TradeDash[[#This Row],[Sharpe Average]]&gt;$G$1,1,0),"")</f>
        <v>0</v>
      </c>
      <c r="I419" s="2">
        <f ca="1">IF(ISNUMBER(TradeDash[[#This Row],[Signal]]),MAX(IF(AND(TradeDash[[#This Row],[Signal]]=1,I418&lt;1),I418+$E$1,IF(AND(TradeDash[[#This Row],[Signal]]=0,I418&gt;0),I418-$E$1,IF(AND(TradeDash[[#This Row],[Signal]]=1,I418=1),I418,IF(AND(TradeDash[[#This Row],[Signal]]=0,I418=0),I418,0)))),0),"")</f>
        <v>0</v>
      </c>
      <c r="J419" s="3">
        <f ca="1">IF(ISNUMBER(TradeDash[[#This Row],[Position]]),TradeDash[[#This Row],[Position]]*D420,"")</f>
        <v>0</v>
      </c>
      <c r="K419" s="7">
        <f ca="1">K418*IFERROR(1+TradeDash[[#This Row],[Port Return]],1)</f>
        <v>810100.2109284238</v>
      </c>
      <c r="L419" s="7">
        <f ca="1">IF(ISNUMBER(TradeDash[[#This Row],[Port Return]]),L418*(1+TradeDash[[#This Row],[Returns]]),L418)</f>
        <v>701494.4356120812</v>
      </c>
    </row>
    <row r="420" spans="1:12" x14ac:dyDescent="0.35">
      <c r="A420" s="1">
        <v>37090</v>
      </c>
      <c r="B420" s="16">
        <f>YEAR(TradeDash[[#This Row],[Date]])</f>
        <v>2001</v>
      </c>
      <c r="C420">
        <v>1091.95</v>
      </c>
      <c r="D420" s="3">
        <f>IFERROR(TradeDash[[#This Row],[Nifty]]/C419-1,"")</f>
        <v>-1.0107877798930187E-2</v>
      </c>
      <c r="E420">
        <f ca="1">IFERROR(AVERAGE(OFFSET(TradeDash[[#This Row],[Returns]],0,0,-n_days))/STDEV(OFFSET(TradeDash[[#This Row],[Returns]],0,0,-n_days)),"")</f>
        <v>-1.4384388061116828E-2</v>
      </c>
      <c r="F420">
        <f ca="1">IFERROR(AVERAGE(OFFSET(TradeDash[[#This Row],[Returns]],0,0,-n_days*2))/STDEV(OFFSET(TradeDash[[#This Row],[Returns]],0,0,-n_days*2)),"")</f>
        <v>-0.15441206123208717</v>
      </c>
      <c r="G420">
        <f ca="1">IF(ISNUMBER(TradeDash[[#This Row],[2n day Sharpe]]),AVERAGE(TradeDash[[#This Row],[n day Sharpe]:[2n day Sharpe]]),"")</f>
        <v>-8.4398224646602002E-2</v>
      </c>
      <c r="H420">
        <f ca="1">IF(ISNUMBER(TradeDash[[#This Row],[Sharpe Average]]),IF(TradeDash[[#This Row],[Sharpe Average]]&gt;$G$1,1,0),"")</f>
        <v>0</v>
      </c>
      <c r="I420" s="2">
        <f ca="1">IF(ISNUMBER(TradeDash[[#This Row],[Signal]]),MAX(IF(AND(TradeDash[[#This Row],[Signal]]=1,I419&lt;1),I419+$E$1,IF(AND(TradeDash[[#This Row],[Signal]]=0,I419&gt;0),I419-$E$1,IF(AND(TradeDash[[#This Row],[Signal]]=1,I419=1),I419,IF(AND(TradeDash[[#This Row],[Signal]]=0,I419=0),I419,0)))),0),"")</f>
        <v>0</v>
      </c>
      <c r="J420" s="3">
        <f ca="1">IF(ISNUMBER(TradeDash[[#This Row],[Position]]),TradeDash[[#This Row],[Position]]*D421,"")</f>
        <v>0</v>
      </c>
      <c r="K420" s="7">
        <f ca="1">K419*IFERROR(1+TradeDash[[#This Row],[Port Return]],1)</f>
        <v>810100.2109284238</v>
      </c>
      <c r="L420" s="7">
        <f ca="1">IF(ISNUMBER(TradeDash[[#This Row],[Port Return]]),L419*(1+TradeDash[[#This Row],[Returns]]),L419)</f>
        <v>694403.81558028481</v>
      </c>
    </row>
    <row r="421" spans="1:12" x14ac:dyDescent="0.35">
      <c r="A421" s="1">
        <v>37091</v>
      </c>
      <c r="B421" s="16">
        <f>YEAR(TradeDash[[#This Row],[Date]])</f>
        <v>2001</v>
      </c>
      <c r="C421">
        <v>1085.9000000000001</v>
      </c>
      <c r="D421" s="3">
        <f>IFERROR(TradeDash[[#This Row],[Nifty]]/C420-1,"")</f>
        <v>-5.5405467283300425E-3</v>
      </c>
      <c r="E421">
        <f ca="1">IFERROR(AVERAGE(OFFSET(TradeDash[[#This Row],[Returns]],0,0,-n_days))/STDEV(OFFSET(TradeDash[[#This Row],[Returns]],0,0,-n_days)),"")</f>
        <v>-2.7528418454145203E-2</v>
      </c>
      <c r="F421">
        <f ca="1">IFERROR(AVERAGE(OFFSET(TradeDash[[#This Row],[Returns]],0,0,-n_days*2))/STDEV(OFFSET(TradeDash[[#This Row],[Returns]],0,0,-n_days*2)),"")</f>
        <v>-0.17094052492378986</v>
      </c>
      <c r="G421">
        <f ca="1">IF(ISNUMBER(TradeDash[[#This Row],[2n day Sharpe]]),AVERAGE(TradeDash[[#This Row],[n day Sharpe]:[2n day Sharpe]]),"")</f>
        <v>-9.9234471688967527E-2</v>
      </c>
      <c r="H421">
        <f ca="1">IF(ISNUMBER(TradeDash[[#This Row],[Sharpe Average]]),IF(TradeDash[[#This Row],[Sharpe Average]]&gt;$G$1,1,0),"")</f>
        <v>0</v>
      </c>
      <c r="I421" s="2">
        <f ca="1">IF(ISNUMBER(TradeDash[[#This Row],[Signal]]),MAX(IF(AND(TradeDash[[#This Row],[Signal]]=1,I420&lt;1),I420+$E$1,IF(AND(TradeDash[[#This Row],[Signal]]=0,I420&gt;0),I420-$E$1,IF(AND(TradeDash[[#This Row],[Signal]]=1,I420=1),I420,IF(AND(TradeDash[[#This Row],[Signal]]=0,I420=0),I420,0)))),0),"")</f>
        <v>0</v>
      </c>
      <c r="J421" s="3">
        <f ca="1">IF(ISNUMBER(TradeDash[[#This Row],[Position]]),TradeDash[[#This Row],[Position]]*D422,"")</f>
        <v>0</v>
      </c>
      <c r="K421" s="7">
        <f ca="1">K420*IFERROR(1+TradeDash[[#This Row],[Port Return]],1)</f>
        <v>810100.2109284238</v>
      </c>
      <c r="L421" s="7">
        <f ca="1">IF(ISNUMBER(TradeDash[[#This Row],[Port Return]]),L420*(1+TradeDash[[#This Row],[Returns]]),L420)</f>
        <v>690556.43879173161</v>
      </c>
    </row>
    <row r="422" spans="1:12" x14ac:dyDescent="0.35">
      <c r="A422" s="1">
        <v>37092</v>
      </c>
      <c r="B422" s="16">
        <f>YEAR(TradeDash[[#This Row],[Date]])</f>
        <v>2001</v>
      </c>
      <c r="C422">
        <v>1077.7</v>
      </c>
      <c r="D422" s="3">
        <f>IFERROR(TradeDash[[#This Row],[Nifty]]/C421-1,"")</f>
        <v>-7.5513399023852124E-3</v>
      </c>
      <c r="E422">
        <f ca="1">IFERROR(AVERAGE(OFFSET(TradeDash[[#This Row],[Returns]],0,0,-n_days))/STDEV(OFFSET(TradeDash[[#This Row],[Returns]],0,0,-n_days)),"")</f>
        <v>-3.0072545229281059E-2</v>
      </c>
      <c r="F422">
        <f ca="1">IFERROR(AVERAGE(OFFSET(TradeDash[[#This Row],[Returns]],0,0,-n_days*2))/STDEV(OFFSET(TradeDash[[#This Row],[Returns]],0,0,-n_days*2)),"")</f>
        <v>-0.17418993656377521</v>
      </c>
      <c r="G422">
        <f ca="1">IF(ISNUMBER(TradeDash[[#This Row],[2n day Sharpe]]),AVERAGE(TradeDash[[#This Row],[n day Sharpe]:[2n day Sharpe]]),"")</f>
        <v>-0.10213124089652814</v>
      </c>
      <c r="H422">
        <f ca="1">IF(ISNUMBER(TradeDash[[#This Row],[Sharpe Average]]),IF(TradeDash[[#This Row],[Sharpe Average]]&gt;$G$1,1,0),"")</f>
        <v>0</v>
      </c>
      <c r="I422" s="2">
        <f ca="1">IF(ISNUMBER(TradeDash[[#This Row],[Signal]]),MAX(IF(AND(TradeDash[[#This Row],[Signal]]=1,I421&lt;1),I421+$E$1,IF(AND(TradeDash[[#This Row],[Signal]]=0,I421&gt;0),I421-$E$1,IF(AND(TradeDash[[#This Row],[Signal]]=1,I421=1),I421,IF(AND(TradeDash[[#This Row],[Signal]]=0,I421=0),I421,0)))),0),"")</f>
        <v>0</v>
      </c>
      <c r="J422" s="3">
        <f ca="1">IF(ISNUMBER(TradeDash[[#This Row],[Position]]),TradeDash[[#This Row],[Position]]*D423,"")</f>
        <v>0</v>
      </c>
      <c r="K422" s="7">
        <f ca="1">K421*IFERROR(1+TradeDash[[#This Row],[Port Return]],1)</f>
        <v>810100.2109284238</v>
      </c>
      <c r="L422" s="7">
        <f ca="1">IF(ISNUMBER(TradeDash[[#This Row],[Port Return]]),L421*(1+TradeDash[[#This Row],[Returns]]),L421)</f>
        <v>685341.81240063452</v>
      </c>
    </row>
    <row r="423" spans="1:12" x14ac:dyDescent="0.35">
      <c r="A423" s="1">
        <v>37095</v>
      </c>
      <c r="B423" s="16">
        <f>YEAR(TradeDash[[#This Row],[Date]])</f>
        <v>2001</v>
      </c>
      <c r="C423">
        <v>1070.6500000000001</v>
      </c>
      <c r="D423" s="3">
        <f>IFERROR(TradeDash[[#This Row],[Nifty]]/C422-1,"")</f>
        <v>-6.5417091955088935E-3</v>
      </c>
      <c r="E423">
        <f ca="1">IFERROR(AVERAGE(OFFSET(TradeDash[[#This Row],[Returns]],0,0,-n_days))/STDEV(OFFSET(TradeDash[[#This Row],[Returns]],0,0,-n_days)),"")</f>
        <v>1.9883129735691736E-2</v>
      </c>
      <c r="F423">
        <f ca="1">IFERROR(AVERAGE(OFFSET(TradeDash[[#This Row],[Returns]],0,0,-n_days*2))/STDEV(OFFSET(TradeDash[[#This Row],[Returns]],0,0,-n_days*2)),"")</f>
        <v>-0.22659843182515713</v>
      </c>
      <c r="G423">
        <f ca="1">IF(ISNUMBER(TradeDash[[#This Row],[2n day Sharpe]]),AVERAGE(TradeDash[[#This Row],[n day Sharpe]:[2n day Sharpe]]),"")</f>
        <v>-0.1033576510447327</v>
      </c>
      <c r="H423">
        <f ca="1">IF(ISNUMBER(TradeDash[[#This Row],[Sharpe Average]]),IF(TradeDash[[#This Row],[Sharpe Average]]&gt;$G$1,1,0),"")</f>
        <v>0</v>
      </c>
      <c r="I423" s="2">
        <f ca="1">IF(ISNUMBER(TradeDash[[#This Row],[Signal]]),MAX(IF(AND(TradeDash[[#This Row],[Signal]]=1,I422&lt;1),I422+$E$1,IF(AND(TradeDash[[#This Row],[Signal]]=0,I422&gt;0),I422-$E$1,IF(AND(TradeDash[[#This Row],[Signal]]=1,I422=1),I422,IF(AND(TradeDash[[#This Row],[Signal]]=0,I422=0),I422,0)))),0),"")</f>
        <v>0</v>
      </c>
      <c r="J423" s="3">
        <f ca="1">IF(ISNUMBER(TradeDash[[#This Row],[Position]]),TradeDash[[#This Row],[Position]]*D424,"")</f>
        <v>0</v>
      </c>
      <c r="K423" s="7">
        <f ca="1">K422*IFERROR(1+TradeDash[[#This Row],[Port Return]],1)</f>
        <v>810100.2109284238</v>
      </c>
      <c r="L423" s="7">
        <f ca="1">IF(ISNUMBER(TradeDash[[#This Row],[Port Return]]),L422*(1+TradeDash[[#This Row],[Returns]]),L422)</f>
        <v>680858.50556438661</v>
      </c>
    </row>
    <row r="424" spans="1:12" x14ac:dyDescent="0.35">
      <c r="A424" s="1">
        <v>37096</v>
      </c>
      <c r="B424" s="16">
        <f>YEAR(TradeDash[[#This Row],[Date]])</f>
        <v>2001</v>
      </c>
      <c r="C424">
        <v>1072.55</v>
      </c>
      <c r="D424" s="3">
        <f>IFERROR(TradeDash[[#This Row],[Nifty]]/C423-1,"")</f>
        <v>1.7746228926351915E-3</v>
      </c>
      <c r="E424">
        <f ca="1">IFERROR(AVERAGE(OFFSET(TradeDash[[#This Row],[Returns]],0,0,-n_days))/STDEV(OFFSET(TradeDash[[#This Row],[Returns]],0,0,-n_days)),"")</f>
        <v>-0.10392899755863294</v>
      </c>
      <c r="F424">
        <f ca="1">IFERROR(AVERAGE(OFFSET(TradeDash[[#This Row],[Returns]],0,0,-n_days*2))/STDEV(OFFSET(TradeDash[[#This Row],[Returns]],0,0,-n_days*2)),"")</f>
        <v>-0.23289942540767192</v>
      </c>
      <c r="G424">
        <f ca="1">IF(ISNUMBER(TradeDash[[#This Row],[2n day Sharpe]]),AVERAGE(TradeDash[[#This Row],[n day Sharpe]:[2n day Sharpe]]),"")</f>
        <v>-0.16841421148315244</v>
      </c>
      <c r="H424">
        <f ca="1">IF(ISNUMBER(TradeDash[[#This Row],[Sharpe Average]]),IF(TradeDash[[#This Row],[Sharpe Average]]&gt;$G$1,1,0),"")</f>
        <v>0</v>
      </c>
      <c r="I424" s="2">
        <f ca="1">IF(ISNUMBER(TradeDash[[#This Row],[Signal]]),MAX(IF(AND(TradeDash[[#This Row],[Signal]]=1,I423&lt;1),I423+$E$1,IF(AND(TradeDash[[#This Row],[Signal]]=0,I423&gt;0),I423-$E$1,IF(AND(TradeDash[[#This Row],[Signal]]=1,I423=1),I423,IF(AND(TradeDash[[#This Row],[Signal]]=0,I423=0),I423,0)))),0),"")</f>
        <v>0</v>
      </c>
      <c r="J424" s="3">
        <f ca="1">IF(ISNUMBER(TradeDash[[#This Row],[Position]]),TradeDash[[#This Row],[Position]]*D425,"")</f>
        <v>0</v>
      </c>
      <c r="K424" s="7">
        <f ca="1">K423*IFERROR(1+TradeDash[[#This Row],[Port Return]],1)</f>
        <v>810100.2109284238</v>
      </c>
      <c r="L424" s="7">
        <f ca="1">IF(ISNUMBER(TradeDash[[#This Row],[Port Return]]),L423*(1+TradeDash[[#This Row],[Returns]]),L423)</f>
        <v>682066.7726550065</v>
      </c>
    </row>
    <row r="425" spans="1:12" x14ac:dyDescent="0.35">
      <c r="A425" s="1">
        <v>37097</v>
      </c>
      <c r="B425" s="16">
        <f>YEAR(TradeDash[[#This Row],[Date]])</f>
        <v>2001</v>
      </c>
      <c r="C425">
        <v>1064.2</v>
      </c>
      <c r="D425" s="3">
        <f>IFERROR(TradeDash[[#This Row],[Nifty]]/C424-1,"")</f>
        <v>-7.7851848398675649E-3</v>
      </c>
      <c r="E425">
        <f ca="1">IFERROR(AVERAGE(OFFSET(TradeDash[[#This Row],[Returns]],0,0,-n_days))/STDEV(OFFSET(TradeDash[[#This Row],[Returns]],0,0,-n_days)),"")</f>
        <v>-0.13842921462411845</v>
      </c>
      <c r="F425">
        <f ca="1">IFERROR(AVERAGE(OFFSET(TradeDash[[#This Row],[Returns]],0,0,-n_days*2))/STDEV(OFFSET(TradeDash[[#This Row],[Returns]],0,0,-n_days*2)),"")</f>
        <v>-0.21613425934780356</v>
      </c>
      <c r="G425">
        <f ca="1">IF(ISNUMBER(TradeDash[[#This Row],[2n day Sharpe]]),AVERAGE(TradeDash[[#This Row],[n day Sharpe]:[2n day Sharpe]]),"")</f>
        <v>-0.177281736985961</v>
      </c>
      <c r="H425">
        <f ca="1">IF(ISNUMBER(TradeDash[[#This Row],[Sharpe Average]]),IF(TradeDash[[#This Row],[Sharpe Average]]&gt;$G$1,1,0),"")</f>
        <v>0</v>
      </c>
      <c r="I425" s="2">
        <f ca="1">IF(ISNUMBER(TradeDash[[#This Row],[Signal]]),MAX(IF(AND(TradeDash[[#This Row],[Signal]]=1,I424&lt;1),I424+$E$1,IF(AND(TradeDash[[#This Row],[Signal]]=0,I424&gt;0),I424-$E$1,IF(AND(TradeDash[[#This Row],[Signal]]=1,I424=1),I424,IF(AND(TradeDash[[#This Row],[Signal]]=0,I424=0),I424,0)))),0),"")</f>
        <v>0</v>
      </c>
      <c r="J425" s="3">
        <f ca="1">IF(ISNUMBER(TradeDash[[#This Row],[Position]]),TradeDash[[#This Row],[Position]]*D426,"")</f>
        <v>0</v>
      </c>
      <c r="K425" s="7">
        <f ca="1">K424*IFERROR(1+TradeDash[[#This Row],[Port Return]],1)</f>
        <v>810100.2109284238</v>
      </c>
      <c r="L425" s="7">
        <f ca="1">IF(ISNUMBER(TradeDash[[#This Row],[Port Return]]),L424*(1+TradeDash[[#This Row],[Returns]]),L424)</f>
        <v>676756.75675675529</v>
      </c>
    </row>
    <row r="426" spans="1:12" x14ac:dyDescent="0.35">
      <c r="A426" s="1">
        <v>37098</v>
      </c>
      <c r="B426" s="16">
        <f>YEAR(TradeDash[[#This Row],[Date]])</f>
        <v>2001</v>
      </c>
      <c r="C426">
        <v>1053.4000000000001</v>
      </c>
      <c r="D426" s="3">
        <f>IFERROR(TradeDash[[#This Row],[Nifty]]/C425-1,"")</f>
        <v>-1.0148468333020078E-2</v>
      </c>
      <c r="E426">
        <f ca="1">IFERROR(AVERAGE(OFFSET(TradeDash[[#This Row],[Returns]],0,0,-n_days))/STDEV(OFFSET(TradeDash[[#This Row],[Returns]],0,0,-n_days)),"")</f>
        <v>-0.17528538810115862</v>
      </c>
      <c r="F426">
        <f ca="1">IFERROR(AVERAGE(OFFSET(TradeDash[[#This Row],[Returns]],0,0,-n_days*2))/STDEV(OFFSET(TradeDash[[#This Row],[Returns]],0,0,-n_days*2)),"")</f>
        <v>-0.21985282113981738</v>
      </c>
      <c r="G426">
        <f ca="1">IF(ISNUMBER(TradeDash[[#This Row],[2n day Sharpe]]),AVERAGE(TradeDash[[#This Row],[n day Sharpe]:[2n day Sharpe]]),"")</f>
        <v>-0.19756910462048799</v>
      </c>
      <c r="H426">
        <f ca="1">IF(ISNUMBER(TradeDash[[#This Row],[Sharpe Average]]),IF(TradeDash[[#This Row],[Sharpe Average]]&gt;$G$1,1,0),"")</f>
        <v>0</v>
      </c>
      <c r="I426" s="2">
        <f ca="1">IF(ISNUMBER(TradeDash[[#This Row],[Signal]]),MAX(IF(AND(TradeDash[[#This Row],[Signal]]=1,I425&lt;1),I425+$E$1,IF(AND(TradeDash[[#This Row],[Signal]]=0,I425&gt;0),I425-$E$1,IF(AND(TradeDash[[#This Row],[Signal]]=1,I425=1),I425,IF(AND(TradeDash[[#This Row],[Signal]]=0,I425=0),I425,0)))),0),"")</f>
        <v>0</v>
      </c>
      <c r="J426" s="3">
        <f ca="1">IF(ISNUMBER(TradeDash[[#This Row],[Position]]),TradeDash[[#This Row],[Position]]*D427,"")</f>
        <v>0</v>
      </c>
      <c r="K426" s="7">
        <f ca="1">K425*IFERROR(1+TradeDash[[#This Row],[Port Return]],1)</f>
        <v>810100.2109284238</v>
      </c>
      <c r="L426" s="7">
        <f ca="1">IF(ISNUMBER(TradeDash[[#This Row],[Port Return]]),L425*(1+TradeDash[[#This Row],[Returns]]),L425)</f>
        <v>669888.71224165196</v>
      </c>
    </row>
    <row r="427" spans="1:12" x14ac:dyDescent="0.35">
      <c r="A427" s="1">
        <v>37099</v>
      </c>
      <c r="B427" s="16">
        <f>YEAR(TradeDash[[#This Row],[Date]])</f>
        <v>2001</v>
      </c>
      <c r="C427">
        <v>1051.7</v>
      </c>
      <c r="D427" s="3">
        <f>IFERROR(TradeDash[[#This Row],[Nifty]]/C426-1,"")</f>
        <v>-1.6138219100056972E-3</v>
      </c>
      <c r="E427">
        <f ca="1">IFERROR(AVERAGE(OFFSET(TradeDash[[#This Row],[Returns]],0,0,-n_days))/STDEV(OFFSET(TradeDash[[#This Row],[Returns]],0,0,-n_days)),"")</f>
        <v>-0.25768475842647826</v>
      </c>
      <c r="F427">
        <f ca="1">IFERROR(AVERAGE(OFFSET(TradeDash[[#This Row],[Returns]],0,0,-n_days*2))/STDEV(OFFSET(TradeDash[[#This Row],[Returns]],0,0,-n_days*2)),"")</f>
        <v>-0.1902599343301824</v>
      </c>
      <c r="G427">
        <f ca="1">IF(ISNUMBER(TradeDash[[#This Row],[2n day Sharpe]]),AVERAGE(TradeDash[[#This Row],[n day Sharpe]:[2n day Sharpe]]),"")</f>
        <v>-0.22397234637833033</v>
      </c>
      <c r="H427">
        <f ca="1">IF(ISNUMBER(TradeDash[[#This Row],[Sharpe Average]]),IF(TradeDash[[#This Row],[Sharpe Average]]&gt;$G$1,1,0),"")</f>
        <v>0</v>
      </c>
      <c r="I427" s="2">
        <f ca="1">IF(ISNUMBER(TradeDash[[#This Row],[Signal]]),MAX(IF(AND(TradeDash[[#This Row],[Signal]]=1,I426&lt;1),I426+$E$1,IF(AND(TradeDash[[#This Row],[Signal]]=0,I426&gt;0),I426-$E$1,IF(AND(TradeDash[[#This Row],[Signal]]=1,I426=1),I426,IF(AND(TradeDash[[#This Row],[Signal]]=0,I426=0),I426,0)))),0),"")</f>
        <v>0</v>
      </c>
      <c r="J427" s="3">
        <f ca="1">IF(ISNUMBER(TradeDash[[#This Row],[Position]]),TradeDash[[#This Row],[Position]]*D428,"")</f>
        <v>0</v>
      </c>
      <c r="K427" s="7">
        <f ca="1">K426*IFERROR(1+TradeDash[[#This Row],[Port Return]],1)</f>
        <v>810100.2109284238</v>
      </c>
      <c r="L427" s="7">
        <f ca="1">IF(ISNUMBER(TradeDash[[#This Row],[Port Return]]),L426*(1+TradeDash[[#This Row],[Returns]]),L426)</f>
        <v>668807.63116057089</v>
      </c>
    </row>
    <row r="428" spans="1:12" x14ac:dyDescent="0.35">
      <c r="A428" s="1">
        <v>37102</v>
      </c>
      <c r="B428" s="16">
        <f>YEAR(TradeDash[[#This Row],[Date]])</f>
        <v>2001</v>
      </c>
      <c r="C428">
        <v>1061.45</v>
      </c>
      <c r="D428" s="3">
        <f>IFERROR(TradeDash[[#This Row],[Nifty]]/C427-1,"")</f>
        <v>9.2707045735476168E-3</v>
      </c>
      <c r="E428">
        <f ca="1">IFERROR(AVERAGE(OFFSET(TradeDash[[#This Row],[Returns]],0,0,-n_days))/STDEV(OFFSET(TradeDash[[#This Row],[Returns]],0,0,-n_days)),"")</f>
        <v>-0.17318686466001162</v>
      </c>
      <c r="F428">
        <f ca="1">IFERROR(AVERAGE(OFFSET(TradeDash[[#This Row],[Returns]],0,0,-n_days*2))/STDEV(OFFSET(TradeDash[[#This Row],[Returns]],0,0,-n_days*2)),"")</f>
        <v>-0.13091834017202689</v>
      </c>
      <c r="G428">
        <f ca="1">IF(ISNUMBER(TradeDash[[#This Row],[2n day Sharpe]]),AVERAGE(TradeDash[[#This Row],[n day Sharpe]:[2n day Sharpe]]),"")</f>
        <v>-0.15205260241601926</v>
      </c>
      <c r="H428">
        <f ca="1">IF(ISNUMBER(TradeDash[[#This Row],[Sharpe Average]]),IF(TradeDash[[#This Row],[Sharpe Average]]&gt;$G$1,1,0),"")</f>
        <v>0</v>
      </c>
      <c r="I428" s="2">
        <f ca="1">IF(ISNUMBER(TradeDash[[#This Row],[Signal]]),MAX(IF(AND(TradeDash[[#This Row],[Signal]]=1,I427&lt;1),I427+$E$1,IF(AND(TradeDash[[#This Row],[Signal]]=0,I427&gt;0),I427-$E$1,IF(AND(TradeDash[[#This Row],[Signal]]=1,I427=1),I427,IF(AND(TradeDash[[#This Row],[Signal]]=0,I427=0),I427,0)))),0),"")</f>
        <v>0</v>
      </c>
      <c r="J428" s="3">
        <f ca="1">IF(ISNUMBER(TradeDash[[#This Row],[Position]]),TradeDash[[#This Row],[Position]]*D429,"")</f>
        <v>0</v>
      </c>
      <c r="K428" s="7">
        <f ca="1">K427*IFERROR(1+TradeDash[[#This Row],[Port Return]],1)</f>
        <v>810100.2109284238</v>
      </c>
      <c r="L428" s="7">
        <f ca="1">IF(ISNUMBER(TradeDash[[#This Row],[Port Return]]),L427*(1+TradeDash[[#This Row],[Returns]]),L427)</f>
        <v>675007.94912559469</v>
      </c>
    </row>
    <row r="429" spans="1:12" x14ac:dyDescent="0.35">
      <c r="A429" s="1">
        <v>37103</v>
      </c>
      <c r="B429" s="16">
        <f>YEAR(TradeDash[[#This Row],[Date]])</f>
        <v>2001</v>
      </c>
      <c r="C429">
        <v>1072.8499999999999</v>
      </c>
      <c r="D429" s="3">
        <f>IFERROR(TradeDash[[#This Row],[Nifty]]/C428-1,"")</f>
        <v>1.0740025436902112E-2</v>
      </c>
      <c r="E429">
        <f ca="1">IFERROR(AVERAGE(OFFSET(TradeDash[[#This Row],[Returns]],0,0,-n_days))/STDEV(OFFSET(TradeDash[[#This Row],[Returns]],0,0,-n_days)),"")</f>
        <v>2.0811007542267345E-2</v>
      </c>
      <c r="F429">
        <f ca="1">IFERROR(AVERAGE(OFFSET(TradeDash[[#This Row],[Returns]],0,0,-n_days*2))/STDEV(OFFSET(TradeDash[[#This Row],[Returns]],0,0,-n_days*2)),"")</f>
        <v>-8.2677460365644245E-2</v>
      </c>
      <c r="G429">
        <f ca="1">IF(ISNUMBER(TradeDash[[#This Row],[2n day Sharpe]]),AVERAGE(TradeDash[[#This Row],[n day Sharpe]:[2n day Sharpe]]),"")</f>
        <v>-3.0933226411688448E-2</v>
      </c>
      <c r="H429">
        <f ca="1">IF(ISNUMBER(TradeDash[[#This Row],[Sharpe Average]]),IF(TradeDash[[#This Row],[Sharpe Average]]&gt;$G$1,1,0),"")</f>
        <v>0</v>
      </c>
      <c r="I429" s="2">
        <f ca="1">IF(ISNUMBER(TradeDash[[#This Row],[Signal]]),MAX(IF(AND(TradeDash[[#This Row],[Signal]]=1,I428&lt;1),I428+$E$1,IF(AND(TradeDash[[#This Row],[Signal]]=0,I428&gt;0),I428-$E$1,IF(AND(TradeDash[[#This Row],[Signal]]=1,I428=1),I428,IF(AND(TradeDash[[#This Row],[Signal]]=0,I428=0),I428,0)))),0),"")</f>
        <v>0</v>
      </c>
      <c r="J429" s="3">
        <f ca="1">IF(ISNUMBER(TradeDash[[#This Row],[Position]]),TradeDash[[#This Row],[Position]]*D430,"")</f>
        <v>0</v>
      </c>
      <c r="K429" s="7">
        <f ca="1">K428*IFERROR(1+TradeDash[[#This Row],[Port Return]],1)</f>
        <v>810100.2109284238</v>
      </c>
      <c r="L429" s="7">
        <f ca="1">IF(ISNUMBER(TradeDash[[#This Row],[Port Return]]),L428*(1+TradeDash[[#This Row],[Returns]]),L428)</f>
        <v>682257.55166931474</v>
      </c>
    </row>
    <row r="430" spans="1:12" x14ac:dyDescent="0.35">
      <c r="A430" s="1">
        <v>37104</v>
      </c>
      <c r="B430" s="16">
        <f>YEAR(TradeDash[[#This Row],[Date]])</f>
        <v>2001</v>
      </c>
      <c r="C430">
        <v>1063.1500000000001</v>
      </c>
      <c r="D430" s="3">
        <f>IFERROR(TradeDash[[#This Row],[Nifty]]/C429-1,"")</f>
        <v>-9.0413384909351358E-3</v>
      </c>
      <c r="E430">
        <f ca="1">IFERROR(AVERAGE(OFFSET(TradeDash[[#This Row],[Returns]],0,0,-n_days))/STDEV(OFFSET(TradeDash[[#This Row],[Returns]],0,0,-n_days)),"")</f>
        <v>-2.1729265720401746E-2</v>
      </c>
      <c r="F430">
        <f ca="1">IFERROR(AVERAGE(OFFSET(TradeDash[[#This Row],[Returns]],0,0,-n_days*2))/STDEV(OFFSET(TradeDash[[#This Row],[Returns]],0,0,-n_days*2)),"")</f>
        <v>-0.10259944894044633</v>
      </c>
      <c r="G430">
        <f ca="1">IF(ISNUMBER(TradeDash[[#This Row],[2n day Sharpe]]),AVERAGE(TradeDash[[#This Row],[n day Sharpe]:[2n day Sharpe]]),"")</f>
        <v>-6.2164357330424039E-2</v>
      </c>
      <c r="H430">
        <f ca="1">IF(ISNUMBER(TradeDash[[#This Row],[Sharpe Average]]),IF(TradeDash[[#This Row],[Sharpe Average]]&gt;$G$1,1,0),"")</f>
        <v>0</v>
      </c>
      <c r="I430" s="2">
        <f ca="1">IF(ISNUMBER(TradeDash[[#This Row],[Signal]]),MAX(IF(AND(TradeDash[[#This Row],[Signal]]=1,I429&lt;1),I429+$E$1,IF(AND(TradeDash[[#This Row],[Signal]]=0,I429&gt;0),I429-$E$1,IF(AND(TradeDash[[#This Row],[Signal]]=1,I429=1),I429,IF(AND(TradeDash[[#This Row],[Signal]]=0,I429=0),I429,0)))),0),"")</f>
        <v>0</v>
      </c>
      <c r="J430" s="3">
        <f ca="1">IF(ISNUMBER(TradeDash[[#This Row],[Position]]),TradeDash[[#This Row],[Position]]*D431,"")</f>
        <v>0</v>
      </c>
      <c r="K430" s="7">
        <f ca="1">K429*IFERROR(1+TradeDash[[#This Row],[Port Return]],1)</f>
        <v>810100.2109284238</v>
      </c>
      <c r="L430" s="7">
        <f ca="1">IF(ISNUMBER(TradeDash[[#This Row],[Port Return]]),L429*(1+TradeDash[[#This Row],[Returns]]),L429)</f>
        <v>676089.03020667576</v>
      </c>
    </row>
    <row r="431" spans="1:12" x14ac:dyDescent="0.35">
      <c r="A431" s="1">
        <v>37105</v>
      </c>
      <c r="B431" s="16">
        <f>YEAR(TradeDash[[#This Row],[Date]])</f>
        <v>2001</v>
      </c>
      <c r="C431">
        <v>1066</v>
      </c>
      <c r="D431" s="3">
        <f>IFERROR(TradeDash[[#This Row],[Nifty]]/C430-1,"")</f>
        <v>2.6807129755912484E-3</v>
      </c>
      <c r="E431">
        <f ca="1">IFERROR(AVERAGE(OFFSET(TradeDash[[#This Row],[Returns]],0,0,-n_days))/STDEV(OFFSET(TradeDash[[#This Row],[Returns]],0,0,-n_days)),"")</f>
        <v>-1.5991565113890778E-2</v>
      </c>
      <c r="F431">
        <f ca="1">IFERROR(AVERAGE(OFFSET(TradeDash[[#This Row],[Returns]],0,0,-n_days*2))/STDEV(OFFSET(TradeDash[[#This Row],[Returns]],0,0,-n_days*2)),"")</f>
        <v>-8.976919056365755E-2</v>
      </c>
      <c r="G431">
        <f ca="1">IF(ISNUMBER(TradeDash[[#This Row],[2n day Sharpe]]),AVERAGE(TradeDash[[#This Row],[n day Sharpe]:[2n day Sharpe]]),"")</f>
        <v>-5.2880377838774167E-2</v>
      </c>
      <c r="H431">
        <f ca="1">IF(ISNUMBER(TradeDash[[#This Row],[Sharpe Average]]),IF(TradeDash[[#This Row],[Sharpe Average]]&gt;$G$1,1,0),"")</f>
        <v>0</v>
      </c>
      <c r="I431" s="2">
        <f ca="1">IF(ISNUMBER(TradeDash[[#This Row],[Signal]]),MAX(IF(AND(TradeDash[[#This Row],[Signal]]=1,I430&lt;1),I430+$E$1,IF(AND(TradeDash[[#This Row],[Signal]]=0,I430&gt;0),I430-$E$1,IF(AND(TradeDash[[#This Row],[Signal]]=1,I430=1),I430,IF(AND(TradeDash[[#This Row],[Signal]]=0,I430=0),I430,0)))),0),"")</f>
        <v>0</v>
      </c>
      <c r="J431" s="3">
        <f ca="1">IF(ISNUMBER(TradeDash[[#This Row],[Position]]),TradeDash[[#This Row],[Position]]*D432,"")</f>
        <v>0</v>
      </c>
      <c r="K431" s="7">
        <f ca="1">K430*IFERROR(1+TradeDash[[#This Row],[Port Return]],1)</f>
        <v>810100.2109284238</v>
      </c>
      <c r="L431" s="7">
        <f ca="1">IF(ISNUMBER(TradeDash[[#This Row],[Port Return]]),L430*(1+TradeDash[[#This Row],[Returns]]),L430)</f>
        <v>677901.43084260565</v>
      </c>
    </row>
    <row r="432" spans="1:12" x14ac:dyDescent="0.35">
      <c r="A432" s="1">
        <v>37106</v>
      </c>
      <c r="B432" s="16">
        <f>YEAR(TradeDash[[#This Row],[Date]])</f>
        <v>2001</v>
      </c>
      <c r="C432">
        <v>1074.5999999999999</v>
      </c>
      <c r="D432" s="3">
        <f>IFERROR(TradeDash[[#This Row],[Nifty]]/C431-1,"")</f>
        <v>8.0675422138836161E-3</v>
      </c>
      <c r="E432">
        <f ca="1">IFERROR(AVERAGE(OFFSET(TradeDash[[#This Row],[Returns]],0,0,-n_days))/STDEV(OFFSET(TradeDash[[#This Row],[Returns]],0,0,-n_days)),"")</f>
        <v>5.4358416523022604E-2</v>
      </c>
      <c r="F432">
        <f ca="1">IFERROR(AVERAGE(OFFSET(TradeDash[[#This Row],[Returns]],0,0,-n_days*2))/STDEV(OFFSET(TradeDash[[#This Row],[Returns]],0,0,-n_days*2)),"")</f>
        <v>-0.10153054320172102</v>
      </c>
      <c r="G432">
        <f ca="1">IF(ISNUMBER(TradeDash[[#This Row],[2n day Sharpe]]),AVERAGE(TradeDash[[#This Row],[n day Sharpe]:[2n day Sharpe]]),"")</f>
        <v>-2.3586063339349206E-2</v>
      </c>
      <c r="H432">
        <f ca="1">IF(ISNUMBER(TradeDash[[#This Row],[Sharpe Average]]),IF(TradeDash[[#This Row],[Sharpe Average]]&gt;$G$1,1,0),"")</f>
        <v>0</v>
      </c>
      <c r="I432" s="2">
        <f ca="1">IF(ISNUMBER(TradeDash[[#This Row],[Signal]]),MAX(IF(AND(TradeDash[[#This Row],[Signal]]=1,I431&lt;1),I431+$E$1,IF(AND(TradeDash[[#This Row],[Signal]]=0,I431&gt;0),I431-$E$1,IF(AND(TradeDash[[#This Row],[Signal]]=1,I431=1),I431,IF(AND(TradeDash[[#This Row],[Signal]]=0,I431=0),I431,0)))),0),"")</f>
        <v>0</v>
      </c>
      <c r="J432" s="3">
        <f ca="1">IF(ISNUMBER(TradeDash[[#This Row],[Position]]),TradeDash[[#This Row],[Position]]*D433,"")</f>
        <v>0</v>
      </c>
      <c r="K432" s="7">
        <f ca="1">K431*IFERROR(1+TradeDash[[#This Row],[Port Return]],1)</f>
        <v>810100.2109284238</v>
      </c>
      <c r="L432" s="7">
        <f ca="1">IF(ISNUMBER(TradeDash[[#This Row],[Port Return]]),L431*(1+TradeDash[[#This Row],[Returns]]),L431)</f>
        <v>683370.42925278051</v>
      </c>
    </row>
    <row r="433" spans="1:12" x14ac:dyDescent="0.35">
      <c r="A433" s="1">
        <v>37109</v>
      </c>
      <c r="B433" s="16">
        <f>YEAR(TradeDash[[#This Row],[Date]])</f>
        <v>2001</v>
      </c>
      <c r="C433">
        <v>1075.25</v>
      </c>
      <c r="D433" s="3">
        <f>IFERROR(TradeDash[[#This Row],[Nifty]]/C432-1,"")</f>
        <v>6.0487623301708204E-4</v>
      </c>
      <c r="E433">
        <f ca="1">IFERROR(AVERAGE(OFFSET(TradeDash[[#This Row],[Returns]],0,0,-n_days))/STDEV(OFFSET(TradeDash[[#This Row],[Returns]],0,0,-n_days)),"")</f>
        <v>8.8509305857887882E-2</v>
      </c>
      <c r="F433">
        <f ca="1">IFERROR(AVERAGE(OFFSET(TradeDash[[#This Row],[Returns]],0,0,-n_days*2))/STDEV(OFFSET(TradeDash[[#This Row],[Returns]],0,0,-n_days*2)),"")</f>
        <v>-0.10947407493439039</v>
      </c>
      <c r="G433">
        <f ca="1">IF(ISNUMBER(TradeDash[[#This Row],[2n day Sharpe]]),AVERAGE(TradeDash[[#This Row],[n day Sharpe]:[2n day Sharpe]]),"")</f>
        <v>-1.0482384538251253E-2</v>
      </c>
      <c r="H433">
        <f ca="1">IF(ISNUMBER(TradeDash[[#This Row],[Sharpe Average]]),IF(TradeDash[[#This Row],[Sharpe Average]]&gt;$G$1,1,0),"")</f>
        <v>0</v>
      </c>
      <c r="I433" s="2">
        <f ca="1">IF(ISNUMBER(TradeDash[[#This Row],[Signal]]),MAX(IF(AND(TradeDash[[#This Row],[Signal]]=1,I432&lt;1),I432+$E$1,IF(AND(TradeDash[[#This Row],[Signal]]=0,I432&gt;0),I432-$E$1,IF(AND(TradeDash[[#This Row],[Signal]]=1,I432=1),I432,IF(AND(TradeDash[[#This Row],[Signal]]=0,I432=0),I432,0)))),0),"")</f>
        <v>0</v>
      </c>
      <c r="J433" s="3">
        <f ca="1">IF(ISNUMBER(TradeDash[[#This Row],[Position]]),TradeDash[[#This Row],[Position]]*D434,"")</f>
        <v>0</v>
      </c>
      <c r="K433" s="7">
        <f ca="1">K432*IFERROR(1+TradeDash[[#This Row],[Port Return]],1)</f>
        <v>810100.2109284238</v>
      </c>
      <c r="L433" s="7">
        <f ca="1">IF(ISNUMBER(TradeDash[[#This Row],[Port Return]]),L432*(1+TradeDash[[#This Row],[Returns]]),L432)</f>
        <v>683783.78378378216</v>
      </c>
    </row>
    <row r="434" spans="1:12" x14ac:dyDescent="0.35">
      <c r="A434" s="1">
        <v>37110</v>
      </c>
      <c r="B434" s="16">
        <f>YEAR(TradeDash[[#This Row],[Date]])</f>
        <v>2001</v>
      </c>
      <c r="C434">
        <v>1072.0999999999999</v>
      </c>
      <c r="D434" s="3">
        <f>IFERROR(TradeDash[[#This Row],[Nifty]]/C433-1,"")</f>
        <v>-2.9295512671472235E-3</v>
      </c>
      <c r="E434">
        <f ca="1">IFERROR(AVERAGE(OFFSET(TradeDash[[#This Row],[Returns]],0,0,-n_days))/STDEV(OFFSET(TradeDash[[#This Row],[Returns]],0,0,-n_days)),"")</f>
        <v>4.24371684153051E-3</v>
      </c>
      <c r="F434">
        <f ca="1">IFERROR(AVERAGE(OFFSET(TradeDash[[#This Row],[Returns]],0,0,-n_days*2))/STDEV(OFFSET(TradeDash[[#This Row],[Returns]],0,0,-n_days*2)),"")</f>
        <v>-0.10822313773482936</v>
      </c>
      <c r="G434">
        <f ca="1">IF(ISNUMBER(TradeDash[[#This Row],[2n day Sharpe]]),AVERAGE(TradeDash[[#This Row],[n day Sharpe]:[2n day Sharpe]]),"")</f>
        <v>-5.1989710446649427E-2</v>
      </c>
      <c r="H434">
        <f ca="1">IF(ISNUMBER(TradeDash[[#This Row],[Sharpe Average]]),IF(TradeDash[[#This Row],[Sharpe Average]]&gt;$G$1,1,0),"")</f>
        <v>0</v>
      </c>
      <c r="I434" s="2">
        <f ca="1">IF(ISNUMBER(TradeDash[[#This Row],[Signal]]),MAX(IF(AND(TradeDash[[#This Row],[Signal]]=1,I433&lt;1),I433+$E$1,IF(AND(TradeDash[[#This Row],[Signal]]=0,I433&gt;0),I433-$E$1,IF(AND(TradeDash[[#This Row],[Signal]]=1,I433=1),I433,IF(AND(TradeDash[[#This Row],[Signal]]=0,I433=0),I433,0)))),0),"")</f>
        <v>0</v>
      </c>
      <c r="J434" s="3">
        <f ca="1">IF(ISNUMBER(TradeDash[[#This Row],[Position]]),TradeDash[[#This Row],[Position]]*D435,"")</f>
        <v>0</v>
      </c>
      <c r="K434" s="7">
        <f ca="1">K433*IFERROR(1+TradeDash[[#This Row],[Port Return]],1)</f>
        <v>810100.2109284238</v>
      </c>
      <c r="L434" s="7">
        <f ca="1">IF(ISNUMBER(TradeDash[[#This Row],[Port Return]]),L433*(1+TradeDash[[#This Row],[Returns]]),L433)</f>
        <v>681780.60413354367</v>
      </c>
    </row>
    <row r="435" spans="1:12" x14ac:dyDescent="0.35">
      <c r="A435" s="1">
        <v>37111</v>
      </c>
      <c r="B435" s="16">
        <f>YEAR(TradeDash[[#This Row],[Date]])</f>
        <v>2001</v>
      </c>
      <c r="C435">
        <v>1068</v>
      </c>
      <c r="D435" s="3">
        <f>IFERROR(TradeDash[[#This Row],[Nifty]]/C434-1,"")</f>
        <v>-3.8242701240555066E-3</v>
      </c>
      <c r="E435">
        <f ca="1">IFERROR(AVERAGE(OFFSET(TradeDash[[#This Row],[Returns]],0,0,-n_days))/STDEV(OFFSET(TradeDash[[#This Row],[Returns]],0,0,-n_days)),"")</f>
        <v>-8.6862299277909866E-2</v>
      </c>
      <c r="F435">
        <f ca="1">IFERROR(AVERAGE(OFFSET(TradeDash[[#This Row],[Returns]],0,0,-n_days*2))/STDEV(OFFSET(TradeDash[[#This Row],[Returns]],0,0,-n_days*2)),"")</f>
        <v>-0.12065325432856104</v>
      </c>
      <c r="G435">
        <f ca="1">IF(ISNUMBER(TradeDash[[#This Row],[2n day Sharpe]]),AVERAGE(TradeDash[[#This Row],[n day Sharpe]:[2n day Sharpe]]),"")</f>
        <v>-0.10375777680323545</v>
      </c>
      <c r="H435">
        <f ca="1">IF(ISNUMBER(TradeDash[[#This Row],[Sharpe Average]]),IF(TradeDash[[#This Row],[Sharpe Average]]&gt;$G$1,1,0),"")</f>
        <v>0</v>
      </c>
      <c r="I435" s="2">
        <f ca="1">IF(ISNUMBER(TradeDash[[#This Row],[Signal]]),MAX(IF(AND(TradeDash[[#This Row],[Signal]]=1,I434&lt;1),I434+$E$1,IF(AND(TradeDash[[#This Row],[Signal]]=0,I434&gt;0),I434-$E$1,IF(AND(TradeDash[[#This Row],[Signal]]=1,I434=1),I434,IF(AND(TradeDash[[#This Row],[Signal]]=0,I434=0),I434,0)))),0),"")</f>
        <v>0</v>
      </c>
      <c r="J435" s="3">
        <f ca="1">IF(ISNUMBER(TradeDash[[#This Row],[Position]]),TradeDash[[#This Row],[Position]]*D436,"")</f>
        <v>0</v>
      </c>
      <c r="K435" s="7">
        <f ca="1">K434*IFERROR(1+TradeDash[[#This Row],[Port Return]],1)</f>
        <v>810100.2109284238</v>
      </c>
      <c r="L435" s="7">
        <f ca="1">IF(ISNUMBER(TradeDash[[#This Row],[Port Return]]),L434*(1+TradeDash[[#This Row],[Returns]]),L434)</f>
        <v>679173.29093799531</v>
      </c>
    </row>
    <row r="436" spans="1:12" x14ac:dyDescent="0.35">
      <c r="A436" s="1">
        <v>37112</v>
      </c>
      <c r="B436" s="16">
        <f>YEAR(TradeDash[[#This Row],[Date]])</f>
        <v>2001</v>
      </c>
      <c r="C436">
        <v>1070.6500000000001</v>
      </c>
      <c r="D436" s="3">
        <f>IFERROR(TradeDash[[#This Row],[Nifty]]/C435-1,"")</f>
        <v>2.4812734082397814E-3</v>
      </c>
      <c r="E436">
        <f ca="1">IFERROR(AVERAGE(OFFSET(TradeDash[[#This Row],[Returns]],0,0,-n_days))/STDEV(OFFSET(TradeDash[[#This Row],[Returns]],0,0,-n_days)),"")</f>
        <v>-0.24647475796355414</v>
      </c>
      <c r="F436">
        <f ca="1">IFERROR(AVERAGE(OFFSET(TradeDash[[#This Row],[Returns]],0,0,-n_days*2))/STDEV(OFFSET(TradeDash[[#This Row],[Returns]],0,0,-n_days*2)),"")</f>
        <v>-8.3801023122583362E-2</v>
      </c>
      <c r="G436">
        <f ca="1">IF(ISNUMBER(TradeDash[[#This Row],[2n day Sharpe]]),AVERAGE(TradeDash[[#This Row],[n day Sharpe]:[2n day Sharpe]]),"")</f>
        <v>-0.16513789054306877</v>
      </c>
      <c r="H436">
        <f ca="1">IF(ISNUMBER(TradeDash[[#This Row],[Sharpe Average]]),IF(TradeDash[[#This Row],[Sharpe Average]]&gt;$G$1,1,0),"")</f>
        <v>0</v>
      </c>
      <c r="I436" s="2">
        <f ca="1">IF(ISNUMBER(TradeDash[[#This Row],[Signal]]),MAX(IF(AND(TradeDash[[#This Row],[Signal]]=1,I435&lt;1),I435+$E$1,IF(AND(TradeDash[[#This Row],[Signal]]=0,I435&gt;0),I435-$E$1,IF(AND(TradeDash[[#This Row],[Signal]]=1,I435=1),I435,IF(AND(TradeDash[[#This Row],[Signal]]=0,I435=0),I435,0)))),0),"")</f>
        <v>0</v>
      </c>
      <c r="J436" s="3">
        <f ca="1">IF(ISNUMBER(TradeDash[[#This Row],[Position]]),TradeDash[[#This Row],[Position]]*D437,"")</f>
        <v>0</v>
      </c>
      <c r="K436" s="7">
        <f ca="1">K435*IFERROR(1+TradeDash[[#This Row],[Port Return]],1)</f>
        <v>810100.2109284238</v>
      </c>
      <c r="L436" s="7">
        <f ca="1">IF(ISNUMBER(TradeDash[[#This Row],[Port Return]]),L435*(1+TradeDash[[#This Row],[Returns]]),L435)</f>
        <v>680858.50556438649</v>
      </c>
    </row>
    <row r="437" spans="1:12" x14ac:dyDescent="0.35">
      <c r="A437" s="1">
        <v>37113</v>
      </c>
      <c r="B437" s="16">
        <f>YEAR(TradeDash[[#This Row],[Date]])</f>
        <v>2001</v>
      </c>
      <c r="C437">
        <v>1071.1500000000001</v>
      </c>
      <c r="D437" s="3">
        <f>IFERROR(TradeDash[[#This Row],[Nifty]]/C436-1,"")</f>
        <v>4.6700602437765859E-4</v>
      </c>
      <c r="E437">
        <f ca="1">IFERROR(AVERAGE(OFFSET(TradeDash[[#This Row],[Returns]],0,0,-n_days))/STDEV(OFFSET(TradeDash[[#This Row],[Returns]],0,0,-n_days)),"")</f>
        <v>-0.28385749041967662</v>
      </c>
      <c r="F437">
        <f ca="1">IFERROR(AVERAGE(OFFSET(TradeDash[[#This Row],[Returns]],0,0,-n_days*2))/STDEV(OFFSET(TradeDash[[#This Row],[Returns]],0,0,-n_days*2)),"")</f>
        <v>-3.2553264542733842E-2</v>
      </c>
      <c r="G437">
        <f ca="1">IF(ISNUMBER(TradeDash[[#This Row],[2n day Sharpe]]),AVERAGE(TradeDash[[#This Row],[n day Sharpe]:[2n day Sharpe]]),"")</f>
        <v>-0.15820537748120522</v>
      </c>
      <c r="H437">
        <f ca="1">IF(ISNUMBER(TradeDash[[#This Row],[Sharpe Average]]),IF(TradeDash[[#This Row],[Sharpe Average]]&gt;$G$1,1,0),"")</f>
        <v>0</v>
      </c>
      <c r="I437" s="2">
        <f ca="1">IF(ISNUMBER(TradeDash[[#This Row],[Signal]]),MAX(IF(AND(TradeDash[[#This Row],[Signal]]=1,I436&lt;1),I436+$E$1,IF(AND(TradeDash[[#This Row],[Signal]]=0,I436&gt;0),I436-$E$1,IF(AND(TradeDash[[#This Row],[Signal]]=1,I436=1),I436,IF(AND(TradeDash[[#This Row],[Signal]]=0,I436=0),I436,0)))),0),"")</f>
        <v>0</v>
      </c>
      <c r="J437" s="3">
        <f ca="1">IF(ISNUMBER(TradeDash[[#This Row],[Position]]),TradeDash[[#This Row],[Position]]*D438,"")</f>
        <v>0</v>
      </c>
      <c r="K437" s="7">
        <f ca="1">K436*IFERROR(1+TradeDash[[#This Row],[Port Return]],1)</f>
        <v>810100.2109284238</v>
      </c>
      <c r="L437" s="7">
        <f ca="1">IF(ISNUMBER(TradeDash[[#This Row],[Port Return]]),L436*(1+TradeDash[[#This Row],[Returns]]),L436)</f>
        <v>681176.47058823379</v>
      </c>
    </row>
    <row r="438" spans="1:12" x14ac:dyDescent="0.35">
      <c r="A438" s="1">
        <v>37116</v>
      </c>
      <c r="B438" s="16">
        <f>YEAR(TradeDash[[#This Row],[Date]])</f>
        <v>2001</v>
      </c>
      <c r="C438">
        <v>1063</v>
      </c>
      <c r="D438" s="3">
        <f>IFERROR(TradeDash[[#This Row],[Nifty]]/C437-1,"")</f>
        <v>-7.6086449143444312E-3</v>
      </c>
      <c r="E438">
        <f ca="1">IFERROR(AVERAGE(OFFSET(TradeDash[[#This Row],[Returns]],0,0,-n_days))/STDEV(OFFSET(TradeDash[[#This Row],[Returns]],0,0,-n_days)),"")</f>
        <v>-0.30398144562091012</v>
      </c>
      <c r="F438">
        <f ca="1">IFERROR(AVERAGE(OFFSET(TradeDash[[#This Row],[Returns]],0,0,-n_days*2))/STDEV(OFFSET(TradeDash[[#This Row],[Returns]],0,0,-n_days*2)),"")</f>
        <v>-2.9980904899652747E-2</v>
      </c>
      <c r="G438">
        <f ca="1">IF(ISNUMBER(TradeDash[[#This Row],[2n day Sharpe]]),AVERAGE(TradeDash[[#This Row],[n day Sharpe]:[2n day Sharpe]]),"")</f>
        <v>-0.16698117526028144</v>
      </c>
      <c r="H438">
        <f ca="1">IF(ISNUMBER(TradeDash[[#This Row],[Sharpe Average]]),IF(TradeDash[[#This Row],[Sharpe Average]]&gt;$G$1,1,0),"")</f>
        <v>0</v>
      </c>
      <c r="I438" s="2">
        <f ca="1">IF(ISNUMBER(TradeDash[[#This Row],[Signal]]),MAX(IF(AND(TradeDash[[#This Row],[Signal]]=1,I437&lt;1),I437+$E$1,IF(AND(TradeDash[[#This Row],[Signal]]=0,I437&gt;0),I437-$E$1,IF(AND(TradeDash[[#This Row],[Signal]]=1,I437=1),I437,IF(AND(TradeDash[[#This Row],[Signal]]=0,I437=0),I437,0)))),0),"")</f>
        <v>0</v>
      </c>
      <c r="J438" s="3">
        <f ca="1">IF(ISNUMBER(TradeDash[[#This Row],[Position]]),TradeDash[[#This Row],[Position]]*D439,"")</f>
        <v>0</v>
      </c>
      <c r="K438" s="7">
        <f ca="1">K437*IFERROR(1+TradeDash[[#This Row],[Port Return]],1)</f>
        <v>810100.2109284238</v>
      </c>
      <c r="L438" s="7">
        <f ca="1">IF(ISNUMBER(TradeDash[[#This Row],[Port Return]]),L437*(1+TradeDash[[#This Row],[Returns]]),L437)</f>
        <v>675993.64069952152</v>
      </c>
    </row>
    <row r="439" spans="1:12" x14ac:dyDescent="0.35">
      <c r="A439" s="1">
        <v>37117</v>
      </c>
      <c r="B439" s="16">
        <f>YEAR(TradeDash[[#This Row],[Date]])</f>
        <v>2001</v>
      </c>
      <c r="C439">
        <v>1075.5</v>
      </c>
      <c r="D439" s="3">
        <f>IFERROR(TradeDash[[#This Row],[Nifty]]/C438-1,"")</f>
        <v>1.175917215428024E-2</v>
      </c>
      <c r="E439">
        <f ca="1">IFERROR(AVERAGE(OFFSET(TradeDash[[#This Row],[Returns]],0,0,-n_days))/STDEV(OFFSET(TradeDash[[#This Row],[Returns]],0,0,-n_days)),"")</f>
        <v>-0.17545373747343154</v>
      </c>
      <c r="F439">
        <f ca="1">IFERROR(AVERAGE(OFFSET(TradeDash[[#This Row],[Returns]],0,0,-n_days*2))/STDEV(OFFSET(TradeDash[[#This Row],[Returns]],0,0,-n_days*2)),"")</f>
        <v>-4.3686192733712666E-2</v>
      </c>
      <c r="G439">
        <f ca="1">IF(ISNUMBER(TradeDash[[#This Row],[2n day Sharpe]]),AVERAGE(TradeDash[[#This Row],[n day Sharpe]:[2n day Sharpe]]),"")</f>
        <v>-0.1095699651035721</v>
      </c>
      <c r="H439">
        <f ca="1">IF(ISNUMBER(TradeDash[[#This Row],[Sharpe Average]]),IF(TradeDash[[#This Row],[Sharpe Average]]&gt;$G$1,1,0),"")</f>
        <v>0</v>
      </c>
      <c r="I439" s="2">
        <f ca="1">IF(ISNUMBER(TradeDash[[#This Row],[Signal]]),MAX(IF(AND(TradeDash[[#This Row],[Signal]]=1,I438&lt;1),I438+$E$1,IF(AND(TradeDash[[#This Row],[Signal]]=0,I438&gt;0),I438-$E$1,IF(AND(TradeDash[[#This Row],[Signal]]=1,I438=1),I438,IF(AND(TradeDash[[#This Row],[Signal]]=0,I438=0),I438,0)))),0),"")</f>
        <v>0</v>
      </c>
      <c r="J439" s="3">
        <f ca="1">IF(ISNUMBER(TradeDash[[#This Row],[Position]]),TradeDash[[#This Row],[Position]]*D440,"")</f>
        <v>0</v>
      </c>
      <c r="K439" s="7">
        <f ca="1">K438*IFERROR(1+TradeDash[[#This Row],[Port Return]],1)</f>
        <v>810100.2109284238</v>
      </c>
      <c r="L439" s="7">
        <f ca="1">IF(ISNUMBER(TradeDash[[#This Row],[Port Return]]),L438*(1+TradeDash[[#This Row],[Returns]]),L438)</f>
        <v>683942.76629570581</v>
      </c>
    </row>
    <row r="440" spans="1:12" x14ac:dyDescent="0.35">
      <c r="A440" s="1">
        <v>37119</v>
      </c>
      <c r="B440" s="16">
        <f>YEAR(TradeDash[[#This Row],[Date]])</f>
        <v>2001</v>
      </c>
      <c r="C440">
        <v>1078.95</v>
      </c>
      <c r="D440" s="3">
        <f>IFERROR(TradeDash[[#This Row],[Nifty]]/C439-1,"")</f>
        <v>3.2078103207811015E-3</v>
      </c>
      <c r="E440">
        <f ca="1">IFERROR(AVERAGE(OFFSET(TradeDash[[#This Row],[Returns]],0,0,-n_days))/STDEV(OFFSET(TradeDash[[#This Row],[Returns]],0,0,-n_days)),"")</f>
        <v>-8.448155993187946E-2</v>
      </c>
      <c r="F440">
        <f ca="1">IFERROR(AVERAGE(OFFSET(TradeDash[[#This Row],[Returns]],0,0,-n_days*2))/STDEV(OFFSET(TradeDash[[#This Row],[Returns]],0,0,-n_days*2)),"")</f>
        <v>-3.7790007090265233E-2</v>
      </c>
      <c r="G440">
        <f ca="1">IF(ISNUMBER(TradeDash[[#This Row],[2n day Sharpe]]),AVERAGE(TradeDash[[#This Row],[n day Sharpe]:[2n day Sharpe]]),"")</f>
        <v>-6.113578351107235E-2</v>
      </c>
      <c r="H440">
        <f ca="1">IF(ISNUMBER(TradeDash[[#This Row],[Sharpe Average]]),IF(TradeDash[[#This Row],[Sharpe Average]]&gt;$G$1,1,0),"")</f>
        <v>0</v>
      </c>
      <c r="I440" s="2">
        <f ca="1">IF(ISNUMBER(TradeDash[[#This Row],[Signal]]),MAX(IF(AND(TradeDash[[#This Row],[Signal]]=1,I439&lt;1),I439+$E$1,IF(AND(TradeDash[[#This Row],[Signal]]=0,I439&gt;0),I439-$E$1,IF(AND(TradeDash[[#This Row],[Signal]]=1,I439=1),I439,IF(AND(TradeDash[[#This Row],[Signal]]=0,I439=0),I439,0)))),0),"")</f>
        <v>0</v>
      </c>
      <c r="J440" s="3">
        <f ca="1">IF(ISNUMBER(TradeDash[[#This Row],[Position]]),TradeDash[[#This Row],[Position]]*D441,"")</f>
        <v>0</v>
      </c>
      <c r="K440" s="7">
        <f ca="1">K439*IFERROR(1+TradeDash[[#This Row],[Port Return]],1)</f>
        <v>810100.2109284238</v>
      </c>
      <c r="L440" s="7">
        <f ca="1">IF(ISNUMBER(TradeDash[[#This Row],[Port Return]]),L439*(1+TradeDash[[#This Row],[Returns]]),L439)</f>
        <v>686136.72496025276</v>
      </c>
    </row>
    <row r="441" spans="1:12" x14ac:dyDescent="0.35">
      <c r="A441" s="1">
        <v>37120</v>
      </c>
      <c r="B441" s="16">
        <f>YEAR(TradeDash[[#This Row],[Date]])</f>
        <v>2001</v>
      </c>
      <c r="C441">
        <v>1069.2</v>
      </c>
      <c r="D441" s="3">
        <f>IFERROR(TradeDash[[#This Row],[Nifty]]/C440-1,"")</f>
        <v>-9.0365633254553268E-3</v>
      </c>
      <c r="E441">
        <f ca="1">IFERROR(AVERAGE(OFFSET(TradeDash[[#This Row],[Returns]],0,0,-n_days))/STDEV(OFFSET(TradeDash[[#This Row],[Returns]],0,0,-n_days)),"")</f>
        <v>-0.10732185006460383</v>
      </c>
      <c r="F441">
        <f ca="1">IFERROR(AVERAGE(OFFSET(TradeDash[[#This Row],[Returns]],0,0,-n_days*2))/STDEV(OFFSET(TradeDash[[#This Row],[Returns]],0,0,-n_days*2)),"")</f>
        <v>-5.4366701730214545E-2</v>
      </c>
      <c r="G441">
        <f ca="1">IF(ISNUMBER(TradeDash[[#This Row],[2n day Sharpe]]),AVERAGE(TradeDash[[#This Row],[n day Sharpe]:[2n day Sharpe]]),"")</f>
        <v>-8.0844275897409196E-2</v>
      </c>
      <c r="H441">
        <f ca="1">IF(ISNUMBER(TradeDash[[#This Row],[Sharpe Average]]),IF(TradeDash[[#This Row],[Sharpe Average]]&gt;$G$1,1,0),"")</f>
        <v>0</v>
      </c>
      <c r="I441" s="2">
        <f ca="1">IF(ISNUMBER(TradeDash[[#This Row],[Signal]]),MAX(IF(AND(TradeDash[[#This Row],[Signal]]=1,I440&lt;1),I440+$E$1,IF(AND(TradeDash[[#This Row],[Signal]]=0,I440&gt;0),I440-$E$1,IF(AND(TradeDash[[#This Row],[Signal]]=1,I440=1),I440,IF(AND(TradeDash[[#This Row],[Signal]]=0,I440=0),I440,0)))),0),"")</f>
        <v>0</v>
      </c>
      <c r="J441" s="3">
        <f ca="1">IF(ISNUMBER(TradeDash[[#This Row],[Position]]),TradeDash[[#This Row],[Position]]*D442,"")</f>
        <v>0</v>
      </c>
      <c r="K441" s="7">
        <f ca="1">K440*IFERROR(1+TradeDash[[#This Row],[Port Return]],1)</f>
        <v>810100.2109284238</v>
      </c>
      <c r="L441" s="7">
        <f ca="1">IF(ISNUMBER(TradeDash[[#This Row],[Port Return]]),L440*(1+TradeDash[[#This Row],[Returns]]),L440)</f>
        <v>679936.40699522896</v>
      </c>
    </row>
    <row r="442" spans="1:12" x14ac:dyDescent="0.35">
      <c r="A442" s="1">
        <v>37123</v>
      </c>
      <c r="B442" s="16">
        <f>YEAR(TradeDash[[#This Row],[Date]])</f>
        <v>2001</v>
      </c>
      <c r="C442">
        <v>1063.75</v>
      </c>
      <c r="D442" s="3">
        <f>IFERROR(TradeDash[[#This Row],[Nifty]]/C441-1,"")</f>
        <v>-5.0972689861579212E-3</v>
      </c>
      <c r="E442">
        <f ca="1">IFERROR(AVERAGE(OFFSET(TradeDash[[#This Row],[Returns]],0,0,-n_days))/STDEV(OFFSET(TradeDash[[#This Row],[Returns]],0,0,-n_days)),"")</f>
        <v>-9.1158898858732393E-2</v>
      </c>
      <c r="F442">
        <f ca="1">IFERROR(AVERAGE(OFFSET(TradeDash[[#This Row],[Returns]],0,0,-n_days*2))/STDEV(OFFSET(TradeDash[[#This Row],[Returns]],0,0,-n_days*2)),"")</f>
        <v>-5.0054688651781143E-2</v>
      </c>
      <c r="G442">
        <f ca="1">IF(ISNUMBER(TradeDash[[#This Row],[2n day Sharpe]]),AVERAGE(TradeDash[[#This Row],[n day Sharpe]:[2n day Sharpe]]),"")</f>
        <v>-7.0606793755256775E-2</v>
      </c>
      <c r="H442">
        <f ca="1">IF(ISNUMBER(TradeDash[[#This Row],[Sharpe Average]]),IF(TradeDash[[#This Row],[Sharpe Average]]&gt;$G$1,1,0),"")</f>
        <v>0</v>
      </c>
      <c r="I442" s="2">
        <f ca="1">IF(ISNUMBER(TradeDash[[#This Row],[Signal]]),MAX(IF(AND(TradeDash[[#This Row],[Signal]]=1,I441&lt;1),I441+$E$1,IF(AND(TradeDash[[#This Row],[Signal]]=0,I441&gt;0),I441-$E$1,IF(AND(TradeDash[[#This Row],[Signal]]=1,I441=1),I441,IF(AND(TradeDash[[#This Row],[Signal]]=0,I441=0),I441,0)))),0),"")</f>
        <v>0</v>
      </c>
      <c r="J442" s="3">
        <f ca="1">IF(ISNUMBER(TradeDash[[#This Row],[Position]]),TradeDash[[#This Row],[Position]]*D443,"")</f>
        <v>0</v>
      </c>
      <c r="K442" s="7">
        <f ca="1">K441*IFERROR(1+TradeDash[[#This Row],[Port Return]],1)</f>
        <v>810100.2109284238</v>
      </c>
      <c r="L442" s="7">
        <f ca="1">IF(ISNUMBER(TradeDash[[#This Row],[Port Return]]),L441*(1+TradeDash[[#This Row],[Returns]]),L441)</f>
        <v>676470.58823529258</v>
      </c>
    </row>
    <row r="443" spans="1:12" x14ac:dyDescent="0.35">
      <c r="A443" s="1">
        <v>37124</v>
      </c>
      <c r="B443" s="16">
        <f>YEAR(TradeDash[[#This Row],[Date]])</f>
        <v>2001</v>
      </c>
      <c r="C443">
        <v>1068.7</v>
      </c>
      <c r="D443" s="3">
        <f>IFERROR(TradeDash[[#This Row],[Nifty]]/C442-1,"")</f>
        <v>4.6533490011750889E-3</v>
      </c>
      <c r="E443">
        <f ca="1">IFERROR(AVERAGE(OFFSET(TradeDash[[#This Row],[Returns]],0,0,-n_days))/STDEV(OFFSET(TradeDash[[#This Row],[Returns]],0,0,-n_days)),"")</f>
        <v>-1.0065598958235536E-2</v>
      </c>
      <c r="F443">
        <f ca="1">IFERROR(AVERAGE(OFFSET(TradeDash[[#This Row],[Returns]],0,0,-n_days*2))/STDEV(OFFSET(TradeDash[[#This Row],[Returns]],0,0,-n_days*2)),"")</f>
        <v>8.8224723878689622E-3</v>
      </c>
      <c r="G443">
        <f ca="1">IF(ISNUMBER(TradeDash[[#This Row],[2n day Sharpe]]),AVERAGE(TradeDash[[#This Row],[n day Sharpe]:[2n day Sharpe]]),"")</f>
        <v>-6.2156328518328703E-4</v>
      </c>
      <c r="H443">
        <f ca="1">IF(ISNUMBER(TradeDash[[#This Row],[Sharpe Average]]),IF(TradeDash[[#This Row],[Sharpe Average]]&gt;$G$1,1,0),"")</f>
        <v>0</v>
      </c>
      <c r="I443" s="2">
        <f ca="1">IF(ISNUMBER(TradeDash[[#This Row],[Signal]]),MAX(IF(AND(TradeDash[[#This Row],[Signal]]=1,I442&lt;1),I442+$E$1,IF(AND(TradeDash[[#This Row],[Signal]]=0,I442&gt;0),I442-$E$1,IF(AND(TradeDash[[#This Row],[Signal]]=1,I442=1),I442,IF(AND(TradeDash[[#This Row],[Signal]]=0,I442=0),I442,0)))),0),"")</f>
        <v>0</v>
      </c>
      <c r="J443" s="3">
        <f ca="1">IF(ISNUMBER(TradeDash[[#This Row],[Position]]),TradeDash[[#This Row],[Position]]*D444,"")</f>
        <v>0</v>
      </c>
      <c r="K443" s="7">
        <f ca="1">K442*IFERROR(1+TradeDash[[#This Row],[Port Return]],1)</f>
        <v>810100.2109284238</v>
      </c>
      <c r="L443" s="7">
        <f ca="1">IF(ISNUMBER(TradeDash[[#This Row],[Port Return]]),L442*(1+TradeDash[[#This Row],[Returns]]),L442)</f>
        <v>679618.44197138166</v>
      </c>
    </row>
    <row r="444" spans="1:12" x14ac:dyDescent="0.35">
      <c r="A444" s="1">
        <v>37126</v>
      </c>
      <c r="B444" s="16">
        <f>YEAR(TradeDash[[#This Row],[Date]])</f>
        <v>2001</v>
      </c>
      <c r="C444">
        <v>1071.5</v>
      </c>
      <c r="D444" s="3">
        <f>IFERROR(TradeDash[[#This Row],[Nifty]]/C443-1,"")</f>
        <v>2.6200056142977601E-3</v>
      </c>
      <c r="E444">
        <f ca="1">IFERROR(AVERAGE(OFFSET(TradeDash[[#This Row],[Returns]],0,0,-n_days))/STDEV(OFFSET(TradeDash[[#This Row],[Returns]],0,0,-n_days)),"")</f>
        <v>-3.8823103072849583E-3</v>
      </c>
      <c r="F444">
        <f ca="1">IFERROR(AVERAGE(OFFSET(TradeDash[[#This Row],[Returns]],0,0,-n_days*2))/STDEV(OFFSET(TradeDash[[#This Row],[Returns]],0,0,-n_days*2)),"")</f>
        <v>-6.3189649512837939E-2</v>
      </c>
      <c r="G444">
        <f ca="1">IF(ISNUMBER(TradeDash[[#This Row],[2n day Sharpe]]),AVERAGE(TradeDash[[#This Row],[n day Sharpe]:[2n day Sharpe]]),"")</f>
        <v>-3.353597991006145E-2</v>
      </c>
      <c r="H444">
        <f ca="1">IF(ISNUMBER(TradeDash[[#This Row],[Sharpe Average]]),IF(TradeDash[[#This Row],[Sharpe Average]]&gt;$G$1,1,0),"")</f>
        <v>0</v>
      </c>
      <c r="I444" s="2">
        <f ca="1">IF(ISNUMBER(TradeDash[[#This Row],[Signal]]),MAX(IF(AND(TradeDash[[#This Row],[Signal]]=1,I443&lt;1),I443+$E$1,IF(AND(TradeDash[[#This Row],[Signal]]=0,I443&gt;0),I443-$E$1,IF(AND(TradeDash[[#This Row],[Signal]]=1,I443=1),I443,IF(AND(TradeDash[[#This Row],[Signal]]=0,I443=0),I443,0)))),0),"")</f>
        <v>0</v>
      </c>
      <c r="J444" s="3">
        <f ca="1">IF(ISNUMBER(TradeDash[[#This Row],[Position]]),TradeDash[[#This Row],[Position]]*D445,"")</f>
        <v>0</v>
      </c>
      <c r="K444" s="7">
        <f ca="1">K443*IFERROR(1+TradeDash[[#This Row],[Port Return]],1)</f>
        <v>810100.2109284238</v>
      </c>
      <c r="L444" s="7">
        <f ca="1">IF(ISNUMBER(TradeDash[[#This Row],[Port Return]]),L443*(1+TradeDash[[#This Row],[Returns]]),L443)</f>
        <v>681399.04610492697</v>
      </c>
    </row>
    <row r="445" spans="1:12" x14ac:dyDescent="0.35">
      <c r="A445" s="1">
        <v>37127</v>
      </c>
      <c r="B445" s="16">
        <f>YEAR(TradeDash[[#This Row],[Date]])</f>
        <v>2001</v>
      </c>
      <c r="C445">
        <v>1069.1500000000001</v>
      </c>
      <c r="D445" s="3">
        <f>IFERROR(TradeDash[[#This Row],[Nifty]]/C444-1,"")</f>
        <v>-2.1931871208584752E-3</v>
      </c>
      <c r="E445">
        <f ca="1">IFERROR(AVERAGE(OFFSET(TradeDash[[#This Row],[Returns]],0,0,-n_days))/STDEV(OFFSET(TradeDash[[#This Row],[Returns]],0,0,-n_days)),"")</f>
        <v>3.8113489893559019E-2</v>
      </c>
      <c r="F445">
        <f ca="1">IFERROR(AVERAGE(OFFSET(TradeDash[[#This Row],[Returns]],0,0,-n_days*2))/STDEV(OFFSET(TradeDash[[#This Row],[Returns]],0,0,-n_days*2)),"")</f>
        <v>-6.8215461908351288E-2</v>
      </c>
      <c r="G445">
        <f ca="1">IF(ISNUMBER(TradeDash[[#This Row],[2n day Sharpe]]),AVERAGE(TradeDash[[#This Row],[n day Sharpe]:[2n day Sharpe]]),"")</f>
        <v>-1.5050986007396135E-2</v>
      </c>
      <c r="H445">
        <f ca="1">IF(ISNUMBER(TradeDash[[#This Row],[Sharpe Average]]),IF(TradeDash[[#This Row],[Sharpe Average]]&gt;$G$1,1,0),"")</f>
        <v>0</v>
      </c>
      <c r="I445" s="2">
        <f ca="1">IF(ISNUMBER(TradeDash[[#This Row],[Signal]]),MAX(IF(AND(TradeDash[[#This Row],[Signal]]=1,I444&lt;1),I444+$E$1,IF(AND(TradeDash[[#This Row],[Signal]]=0,I444&gt;0),I444-$E$1,IF(AND(TradeDash[[#This Row],[Signal]]=1,I444=1),I444,IF(AND(TradeDash[[#This Row],[Signal]]=0,I444=0),I444,0)))),0),"")</f>
        <v>0</v>
      </c>
      <c r="J445" s="3">
        <f ca="1">IF(ISNUMBER(TradeDash[[#This Row],[Position]]),TradeDash[[#This Row],[Position]]*D446,"")</f>
        <v>0</v>
      </c>
      <c r="K445" s="7">
        <f ca="1">K444*IFERROR(1+TradeDash[[#This Row],[Port Return]],1)</f>
        <v>810100.2109284238</v>
      </c>
      <c r="L445" s="7">
        <f ca="1">IF(ISNUMBER(TradeDash[[#This Row],[Port Return]]),L444*(1+TradeDash[[#This Row],[Returns]]),L444)</f>
        <v>679904.61049284437</v>
      </c>
    </row>
    <row r="446" spans="1:12" x14ac:dyDescent="0.35">
      <c r="A446" s="1">
        <v>37130</v>
      </c>
      <c r="B446" s="16">
        <f>YEAR(TradeDash[[#This Row],[Date]])</f>
        <v>2001</v>
      </c>
      <c r="C446">
        <v>1072.55</v>
      </c>
      <c r="D446" s="3">
        <f>IFERROR(TradeDash[[#This Row],[Nifty]]/C445-1,"")</f>
        <v>3.1800963382124792E-3</v>
      </c>
      <c r="E446">
        <f ca="1">IFERROR(AVERAGE(OFFSET(TradeDash[[#This Row],[Returns]],0,0,-n_days))/STDEV(OFFSET(TradeDash[[#This Row],[Returns]],0,0,-n_days)),"")</f>
        <v>0.14847888290898617</v>
      </c>
      <c r="F446">
        <f ca="1">IFERROR(AVERAGE(OFFSET(TradeDash[[#This Row],[Returns]],0,0,-n_days*2))/STDEV(OFFSET(TradeDash[[#This Row],[Returns]],0,0,-n_days*2)),"")</f>
        <v>-5.327898685673492E-2</v>
      </c>
      <c r="G446">
        <f ca="1">IF(ISNUMBER(TradeDash[[#This Row],[2n day Sharpe]]),AVERAGE(TradeDash[[#This Row],[n day Sharpe]:[2n day Sharpe]]),"")</f>
        <v>4.7599948026125626E-2</v>
      </c>
      <c r="H446">
        <f ca="1">IF(ISNUMBER(TradeDash[[#This Row],[Sharpe Average]]),IF(TradeDash[[#This Row],[Sharpe Average]]&gt;$G$1,1,0),"")</f>
        <v>1</v>
      </c>
      <c r="I446" s="2">
        <f ca="1">IF(ISNUMBER(TradeDash[[#This Row],[Signal]]),MAX(IF(AND(TradeDash[[#This Row],[Signal]]=1,I445&lt;1),I445+$E$1,IF(AND(TradeDash[[#This Row],[Signal]]=0,I445&gt;0),I445-$E$1,IF(AND(TradeDash[[#This Row],[Signal]]=1,I445=1),I445,IF(AND(TradeDash[[#This Row],[Signal]]=0,I445=0),I445,0)))),0),"")</f>
        <v>0.2</v>
      </c>
      <c r="J446" s="3">
        <f ca="1">IF(ISNUMBER(TradeDash[[#This Row],[Position]]),TradeDash[[#This Row],[Position]]*D447,"")</f>
        <v>-3.5429583702388805E-4</v>
      </c>
      <c r="K446" s="7">
        <f ca="1">K445*IFERROR(1+TradeDash[[#This Row],[Port Return]],1)</f>
        <v>809813.19579611975</v>
      </c>
      <c r="L446" s="7">
        <f ca="1">IF(ISNUMBER(TradeDash[[#This Row],[Port Return]]),L445*(1+TradeDash[[#This Row],[Returns]]),L445)</f>
        <v>682066.7726550065</v>
      </c>
    </row>
    <row r="447" spans="1:12" x14ac:dyDescent="0.35">
      <c r="A447" s="1">
        <v>37131</v>
      </c>
      <c r="B447" s="16">
        <f>YEAR(TradeDash[[#This Row],[Date]])</f>
        <v>2001</v>
      </c>
      <c r="C447">
        <v>1070.6500000000001</v>
      </c>
      <c r="D447" s="3">
        <f>IFERROR(TradeDash[[#This Row],[Nifty]]/C446-1,"")</f>
        <v>-1.77147918511944E-3</v>
      </c>
      <c r="E447">
        <f ca="1">IFERROR(AVERAGE(OFFSET(TradeDash[[#This Row],[Returns]],0,0,-n_days))/STDEV(OFFSET(TradeDash[[#This Row],[Returns]],0,0,-n_days)),"")</f>
        <v>0.14712281462810428</v>
      </c>
      <c r="F447">
        <f ca="1">IFERROR(AVERAGE(OFFSET(TradeDash[[#This Row],[Returns]],0,0,-n_days*2))/STDEV(OFFSET(TradeDash[[#This Row],[Returns]],0,0,-n_days*2)),"")</f>
        <v>-9.8373093113017604E-2</v>
      </c>
      <c r="G447">
        <f ca="1">IF(ISNUMBER(TradeDash[[#This Row],[2n day Sharpe]]),AVERAGE(TradeDash[[#This Row],[n day Sharpe]:[2n day Sharpe]]),"")</f>
        <v>2.4374860757543339E-2</v>
      </c>
      <c r="H447">
        <f ca="1">IF(ISNUMBER(TradeDash[[#This Row],[Sharpe Average]]),IF(TradeDash[[#This Row],[Sharpe Average]]&gt;$G$1,1,0),"")</f>
        <v>1</v>
      </c>
      <c r="I447" s="2">
        <f ca="1">IF(ISNUMBER(TradeDash[[#This Row],[Signal]]),MAX(IF(AND(TradeDash[[#This Row],[Signal]]=1,I446&lt;1),I446+$E$1,IF(AND(TradeDash[[#This Row],[Signal]]=0,I446&gt;0),I446-$E$1,IF(AND(TradeDash[[#This Row],[Signal]]=1,I446=1),I446,IF(AND(TradeDash[[#This Row],[Signal]]=0,I446=0),I446,0)))),0),"")</f>
        <v>0.4</v>
      </c>
      <c r="J447" s="3">
        <f ca="1">IF(ISNUMBER(TradeDash[[#This Row],[Position]]),TradeDash[[#This Row],[Position]]*D448,"")</f>
        <v>-1.195535422406957E-3</v>
      </c>
      <c r="K447" s="7">
        <f ca="1">K446*IFERROR(1+TradeDash[[#This Row],[Port Return]],1)</f>
        <v>808845.03543501289</v>
      </c>
      <c r="L447" s="7">
        <f ca="1">IF(ISNUMBER(TradeDash[[#This Row],[Port Return]]),L446*(1+TradeDash[[#This Row],[Returns]]),L446)</f>
        <v>680858.50556438661</v>
      </c>
    </row>
    <row r="448" spans="1:12" x14ac:dyDescent="0.35">
      <c r="A448" s="1">
        <v>37132</v>
      </c>
      <c r="B448" s="16">
        <f>YEAR(TradeDash[[#This Row],[Date]])</f>
        <v>2001</v>
      </c>
      <c r="C448">
        <v>1067.45</v>
      </c>
      <c r="D448" s="3">
        <f>IFERROR(TradeDash[[#This Row],[Nifty]]/C447-1,"")</f>
        <v>-2.9888385560173925E-3</v>
      </c>
      <c r="E448">
        <f ca="1">IFERROR(AVERAGE(OFFSET(TradeDash[[#This Row],[Returns]],0,0,-n_days))/STDEV(OFFSET(TradeDash[[#This Row],[Returns]],0,0,-n_days)),"")</f>
        <v>5.0380684326009076E-2</v>
      </c>
      <c r="F448">
        <f ca="1">IFERROR(AVERAGE(OFFSET(TradeDash[[#This Row],[Returns]],0,0,-n_days*2))/STDEV(OFFSET(TradeDash[[#This Row],[Returns]],0,0,-n_days*2)),"")</f>
        <v>-8.8435942854396807E-2</v>
      </c>
      <c r="G448">
        <f ca="1">IF(ISNUMBER(TradeDash[[#This Row],[2n day Sharpe]]),AVERAGE(TradeDash[[#This Row],[n day Sharpe]:[2n day Sharpe]]),"")</f>
        <v>-1.9027629264193865E-2</v>
      </c>
      <c r="H448">
        <f ca="1">IF(ISNUMBER(TradeDash[[#This Row],[Sharpe Average]]),IF(TradeDash[[#This Row],[Sharpe Average]]&gt;$G$1,1,0),"")</f>
        <v>0</v>
      </c>
      <c r="I448" s="2">
        <f ca="1">IF(ISNUMBER(TradeDash[[#This Row],[Signal]]),MAX(IF(AND(TradeDash[[#This Row],[Signal]]=1,I447&lt;1),I447+$E$1,IF(AND(TradeDash[[#This Row],[Signal]]=0,I447&gt;0),I447-$E$1,IF(AND(TradeDash[[#This Row],[Signal]]=1,I447=1),I447,IF(AND(TradeDash[[#This Row],[Signal]]=0,I447=0),I447,0)))),0),"")</f>
        <v>0.2</v>
      </c>
      <c r="J448" s="3">
        <f ca="1">IF(ISNUMBER(TradeDash[[#This Row],[Position]]),TradeDash[[#This Row],[Position]]*D449,"")</f>
        <v>-6.1829593891984393E-4</v>
      </c>
      <c r="K448" s="7">
        <f ca="1">K447*IFERROR(1+TradeDash[[#This Row],[Port Return]],1)</f>
        <v>808344.92983438796</v>
      </c>
      <c r="L448" s="7">
        <f ca="1">IF(ISNUMBER(TradeDash[[#This Row],[Port Return]]),L447*(1+TradeDash[[#This Row],[Returns]]),L447)</f>
        <v>678823.52941176342</v>
      </c>
    </row>
    <row r="449" spans="1:12" x14ac:dyDescent="0.35">
      <c r="A449" s="1">
        <v>37133</v>
      </c>
      <c r="B449" s="16">
        <f>YEAR(TradeDash[[#This Row],[Date]])</f>
        <v>2001</v>
      </c>
      <c r="C449">
        <v>1064.1500000000001</v>
      </c>
      <c r="D449" s="3">
        <f>IFERROR(TradeDash[[#This Row],[Nifty]]/C448-1,"")</f>
        <v>-3.0914796945992196E-3</v>
      </c>
      <c r="E449">
        <f ca="1">IFERROR(AVERAGE(OFFSET(TradeDash[[#This Row],[Returns]],0,0,-n_days))/STDEV(OFFSET(TradeDash[[#This Row],[Returns]],0,0,-n_days)),"")</f>
        <v>-7.239360357314728E-2</v>
      </c>
      <c r="F449">
        <f ca="1">IFERROR(AVERAGE(OFFSET(TradeDash[[#This Row],[Returns]],0,0,-n_days*2))/STDEV(OFFSET(TradeDash[[#This Row],[Returns]],0,0,-n_days*2)),"")</f>
        <v>-1.5418366722671089E-2</v>
      </c>
      <c r="G449">
        <f ca="1">IF(ISNUMBER(TradeDash[[#This Row],[2n day Sharpe]]),AVERAGE(TradeDash[[#This Row],[n day Sharpe]:[2n day Sharpe]]),"")</f>
        <v>-4.3905985147909186E-2</v>
      </c>
      <c r="H449">
        <f ca="1">IF(ISNUMBER(TradeDash[[#This Row],[Sharpe Average]]),IF(TradeDash[[#This Row],[Sharpe Average]]&gt;$G$1,1,0),"")</f>
        <v>0</v>
      </c>
      <c r="I449" s="2">
        <f ca="1">IF(ISNUMBER(TradeDash[[#This Row],[Signal]]),MAX(IF(AND(TradeDash[[#This Row],[Signal]]=1,I448&lt;1),I448+$E$1,IF(AND(TradeDash[[#This Row],[Signal]]=0,I448&gt;0),I448-$E$1,IF(AND(TradeDash[[#This Row],[Signal]]=1,I448=1),I448,IF(AND(TradeDash[[#This Row],[Signal]]=0,I448=0),I448,0)))),0),"")</f>
        <v>0</v>
      </c>
      <c r="J449" s="3">
        <f ca="1">IF(ISNUMBER(TradeDash[[#This Row],[Position]]),TradeDash[[#This Row],[Position]]*D450,"")</f>
        <v>0</v>
      </c>
      <c r="K449" s="7">
        <f ca="1">K448*IFERROR(1+TradeDash[[#This Row],[Port Return]],1)</f>
        <v>808344.92983438796</v>
      </c>
      <c r="L449" s="7">
        <f ca="1">IF(ISNUMBER(TradeDash[[#This Row],[Port Return]]),L448*(1+TradeDash[[#This Row],[Returns]]),L448)</f>
        <v>676724.96025437082</v>
      </c>
    </row>
    <row r="450" spans="1:12" x14ac:dyDescent="0.35">
      <c r="A450" s="1">
        <v>37134</v>
      </c>
      <c r="B450" s="16">
        <f>YEAR(TradeDash[[#This Row],[Date]])</f>
        <v>2001</v>
      </c>
      <c r="C450">
        <v>1053.75</v>
      </c>
      <c r="D450" s="3">
        <f>IFERROR(TradeDash[[#This Row],[Nifty]]/C449-1,"")</f>
        <v>-9.7730583094489676E-3</v>
      </c>
      <c r="E450">
        <f ca="1">IFERROR(AVERAGE(OFFSET(TradeDash[[#This Row],[Returns]],0,0,-n_days))/STDEV(OFFSET(TradeDash[[#This Row],[Returns]],0,0,-n_days)),"")</f>
        <v>-7.8218364370862825E-2</v>
      </c>
      <c r="F450">
        <f ca="1">IFERROR(AVERAGE(OFFSET(TradeDash[[#This Row],[Returns]],0,0,-n_days*2))/STDEV(OFFSET(TradeDash[[#This Row],[Returns]],0,0,-n_days*2)),"")</f>
        <v>-4.3043767776491167E-2</v>
      </c>
      <c r="G450">
        <f ca="1">IF(ISNUMBER(TradeDash[[#This Row],[2n day Sharpe]]),AVERAGE(TradeDash[[#This Row],[n day Sharpe]:[2n day Sharpe]]),"")</f>
        <v>-6.0631066073676992E-2</v>
      </c>
      <c r="H450">
        <f ca="1">IF(ISNUMBER(TradeDash[[#This Row],[Sharpe Average]]),IF(TradeDash[[#This Row],[Sharpe Average]]&gt;$G$1,1,0),"")</f>
        <v>0</v>
      </c>
      <c r="I450" s="2">
        <f ca="1">IF(ISNUMBER(TradeDash[[#This Row],[Signal]]),MAX(IF(AND(TradeDash[[#This Row],[Signal]]=1,I449&lt;1),I449+$E$1,IF(AND(TradeDash[[#This Row],[Signal]]=0,I449&gt;0),I449-$E$1,IF(AND(TradeDash[[#This Row],[Signal]]=1,I449=1),I449,IF(AND(TradeDash[[#This Row],[Signal]]=0,I449=0),I449,0)))),0),"")</f>
        <v>0</v>
      </c>
      <c r="J450" s="3">
        <f ca="1">IF(ISNUMBER(TradeDash[[#This Row],[Position]]),TradeDash[[#This Row],[Position]]*D451,"")</f>
        <v>0</v>
      </c>
      <c r="K450" s="7">
        <f ca="1">K449*IFERROR(1+TradeDash[[#This Row],[Port Return]],1)</f>
        <v>808344.92983438796</v>
      </c>
      <c r="L450" s="7">
        <f ca="1">IF(ISNUMBER(TradeDash[[#This Row],[Port Return]]),L449*(1+TradeDash[[#This Row],[Returns]]),L449)</f>
        <v>670111.28775834537</v>
      </c>
    </row>
    <row r="451" spans="1:12" x14ac:dyDescent="0.35">
      <c r="A451" s="1">
        <v>37137</v>
      </c>
      <c r="B451" s="16">
        <f>YEAR(TradeDash[[#This Row],[Date]])</f>
        <v>2001</v>
      </c>
      <c r="C451">
        <v>1048.05</v>
      </c>
      <c r="D451" s="3">
        <f>IFERROR(TradeDash[[#This Row],[Nifty]]/C450-1,"")</f>
        <v>-5.409252669039244E-3</v>
      </c>
      <c r="E451">
        <f ca="1">IFERROR(AVERAGE(OFFSET(TradeDash[[#This Row],[Returns]],0,0,-n_days))/STDEV(OFFSET(TradeDash[[#This Row],[Returns]],0,0,-n_days)),"")</f>
        <v>-0.15031632259654565</v>
      </c>
      <c r="F451">
        <f ca="1">IFERROR(AVERAGE(OFFSET(TradeDash[[#This Row],[Returns]],0,0,-n_days*2))/STDEV(OFFSET(TradeDash[[#This Row],[Returns]],0,0,-n_days*2)),"")</f>
        <v>-6.7367791689334905E-2</v>
      </c>
      <c r="G451">
        <f ca="1">IF(ISNUMBER(TradeDash[[#This Row],[2n day Sharpe]]),AVERAGE(TradeDash[[#This Row],[n day Sharpe]:[2n day Sharpe]]),"")</f>
        <v>-0.10884205714294028</v>
      </c>
      <c r="H451">
        <f ca="1">IF(ISNUMBER(TradeDash[[#This Row],[Sharpe Average]]),IF(TradeDash[[#This Row],[Sharpe Average]]&gt;$G$1,1,0),"")</f>
        <v>0</v>
      </c>
      <c r="I451" s="2">
        <f ca="1">IF(ISNUMBER(TradeDash[[#This Row],[Signal]]),MAX(IF(AND(TradeDash[[#This Row],[Signal]]=1,I450&lt;1),I450+$E$1,IF(AND(TradeDash[[#This Row],[Signal]]=0,I450&gt;0),I450-$E$1,IF(AND(TradeDash[[#This Row],[Signal]]=1,I450=1),I450,IF(AND(TradeDash[[#This Row],[Signal]]=0,I450=0),I450,0)))),0),"")</f>
        <v>0</v>
      </c>
      <c r="J451" s="3">
        <f ca="1">IF(ISNUMBER(TradeDash[[#This Row],[Position]]),TradeDash[[#This Row],[Position]]*D452,"")</f>
        <v>0</v>
      </c>
      <c r="K451" s="7">
        <f ca="1">K450*IFERROR(1+TradeDash[[#This Row],[Port Return]],1)</f>
        <v>808344.92983438796</v>
      </c>
      <c r="L451" s="7">
        <f ca="1">IF(ISNUMBER(TradeDash[[#This Row],[Port Return]]),L450*(1+TradeDash[[#This Row],[Returns]]),L450)</f>
        <v>666486.48648648523</v>
      </c>
    </row>
    <row r="452" spans="1:12" x14ac:dyDescent="0.35">
      <c r="A452" s="1">
        <v>37138</v>
      </c>
      <c r="B452" s="16">
        <f>YEAR(TradeDash[[#This Row],[Date]])</f>
        <v>2001</v>
      </c>
      <c r="C452">
        <v>1048.2</v>
      </c>
      <c r="D452" s="3">
        <f>IFERROR(TradeDash[[#This Row],[Nifty]]/C451-1,"")</f>
        <v>1.4312294260787617E-4</v>
      </c>
      <c r="E452">
        <f ca="1">IFERROR(AVERAGE(OFFSET(TradeDash[[#This Row],[Returns]],0,0,-n_days))/STDEV(OFFSET(TradeDash[[#This Row],[Returns]],0,0,-n_days)),"")</f>
        <v>-0.23897060405963114</v>
      </c>
      <c r="F452">
        <f ca="1">IFERROR(AVERAGE(OFFSET(TradeDash[[#This Row],[Returns]],0,0,-n_days*2))/STDEV(OFFSET(TradeDash[[#This Row],[Returns]],0,0,-n_days*2)),"")</f>
        <v>-5.2026981704677559E-2</v>
      </c>
      <c r="G452">
        <f ca="1">IF(ISNUMBER(TradeDash[[#This Row],[2n day Sharpe]]),AVERAGE(TradeDash[[#This Row],[n day Sharpe]:[2n day Sharpe]]),"")</f>
        <v>-0.14549879288215434</v>
      </c>
      <c r="H452">
        <f ca="1">IF(ISNUMBER(TradeDash[[#This Row],[Sharpe Average]]),IF(TradeDash[[#This Row],[Sharpe Average]]&gt;$G$1,1,0),"")</f>
        <v>0</v>
      </c>
      <c r="I452" s="2">
        <f ca="1">IF(ISNUMBER(TradeDash[[#This Row],[Signal]]),MAX(IF(AND(TradeDash[[#This Row],[Signal]]=1,I451&lt;1),I451+$E$1,IF(AND(TradeDash[[#This Row],[Signal]]=0,I451&gt;0),I451-$E$1,IF(AND(TradeDash[[#This Row],[Signal]]=1,I451=1),I451,IF(AND(TradeDash[[#This Row],[Signal]]=0,I451=0),I451,0)))),0),"")</f>
        <v>0</v>
      </c>
      <c r="J452" s="3">
        <f ca="1">IF(ISNUMBER(TradeDash[[#This Row],[Position]]),TradeDash[[#This Row],[Position]]*D453,"")</f>
        <v>0</v>
      </c>
      <c r="K452" s="7">
        <f ca="1">K451*IFERROR(1+TradeDash[[#This Row],[Port Return]],1)</f>
        <v>808344.92983438796</v>
      </c>
      <c r="L452" s="7">
        <f ca="1">IF(ISNUMBER(TradeDash[[#This Row],[Port Return]]),L451*(1+TradeDash[[#This Row],[Returns]]),L451)</f>
        <v>666581.87599363958</v>
      </c>
    </row>
    <row r="453" spans="1:12" x14ac:dyDescent="0.35">
      <c r="A453" s="1">
        <v>37139</v>
      </c>
      <c r="B453" s="16">
        <f>YEAR(TradeDash[[#This Row],[Date]])</f>
        <v>2001</v>
      </c>
      <c r="C453">
        <v>1045</v>
      </c>
      <c r="D453" s="3">
        <f>IFERROR(TradeDash[[#This Row],[Nifty]]/C452-1,"")</f>
        <v>-3.0528525090631753E-3</v>
      </c>
      <c r="E453">
        <f ca="1">IFERROR(AVERAGE(OFFSET(TradeDash[[#This Row],[Returns]],0,0,-n_days))/STDEV(OFFSET(TradeDash[[#This Row],[Returns]],0,0,-n_days)),"")</f>
        <v>-0.2746879402088126</v>
      </c>
      <c r="F453">
        <f ca="1">IFERROR(AVERAGE(OFFSET(TradeDash[[#This Row],[Returns]],0,0,-n_days*2))/STDEV(OFFSET(TradeDash[[#This Row],[Returns]],0,0,-n_days*2)),"")</f>
        <v>-4.4556465049308699E-2</v>
      </c>
      <c r="G453">
        <f ca="1">IF(ISNUMBER(TradeDash[[#This Row],[2n day Sharpe]]),AVERAGE(TradeDash[[#This Row],[n day Sharpe]:[2n day Sharpe]]),"")</f>
        <v>-0.15962220262906066</v>
      </c>
      <c r="H453">
        <f ca="1">IF(ISNUMBER(TradeDash[[#This Row],[Sharpe Average]]),IF(TradeDash[[#This Row],[Sharpe Average]]&gt;$G$1,1,0),"")</f>
        <v>0</v>
      </c>
      <c r="I453" s="2">
        <f ca="1">IF(ISNUMBER(TradeDash[[#This Row],[Signal]]),MAX(IF(AND(TradeDash[[#This Row],[Signal]]=1,I452&lt;1),I452+$E$1,IF(AND(TradeDash[[#This Row],[Signal]]=0,I452&gt;0),I452-$E$1,IF(AND(TradeDash[[#This Row],[Signal]]=1,I452=1),I452,IF(AND(TradeDash[[#This Row],[Signal]]=0,I452=0),I452,0)))),0),"")</f>
        <v>0</v>
      </c>
      <c r="J453" s="3">
        <f ca="1">IF(ISNUMBER(TradeDash[[#This Row],[Position]]),TradeDash[[#This Row],[Position]]*D454,"")</f>
        <v>0</v>
      </c>
      <c r="K453" s="7">
        <f ca="1">K452*IFERROR(1+TradeDash[[#This Row],[Port Return]],1)</f>
        <v>808344.92983438796</v>
      </c>
      <c r="L453" s="7">
        <f ca="1">IF(ISNUMBER(TradeDash[[#This Row],[Port Return]]),L452*(1+TradeDash[[#This Row],[Returns]]),L452)</f>
        <v>664546.89984101639</v>
      </c>
    </row>
    <row r="454" spans="1:12" x14ac:dyDescent="0.35">
      <c r="A454" s="1">
        <v>37140</v>
      </c>
      <c r="B454" s="16">
        <f>YEAR(TradeDash[[#This Row],[Date]])</f>
        <v>2001</v>
      </c>
      <c r="C454">
        <v>1036.0999999999999</v>
      </c>
      <c r="D454" s="3">
        <f>IFERROR(TradeDash[[#This Row],[Nifty]]/C453-1,"")</f>
        <v>-8.5167464114833669E-3</v>
      </c>
      <c r="E454">
        <f ca="1">IFERROR(AVERAGE(OFFSET(TradeDash[[#This Row],[Returns]],0,0,-n_days))/STDEV(OFFSET(TradeDash[[#This Row],[Returns]],0,0,-n_days)),"")</f>
        <v>-0.31472862417187863</v>
      </c>
      <c r="F454">
        <f ca="1">IFERROR(AVERAGE(OFFSET(TradeDash[[#This Row],[Returns]],0,0,-n_days*2))/STDEV(OFFSET(TradeDash[[#This Row],[Returns]],0,0,-n_days*2)),"")</f>
        <v>-0.11827457574352057</v>
      </c>
      <c r="G454">
        <f ca="1">IF(ISNUMBER(TradeDash[[#This Row],[2n day Sharpe]]),AVERAGE(TradeDash[[#This Row],[n day Sharpe]:[2n day Sharpe]]),"")</f>
        <v>-0.2165015999576996</v>
      </c>
      <c r="H454">
        <f ca="1">IF(ISNUMBER(TradeDash[[#This Row],[Sharpe Average]]),IF(TradeDash[[#This Row],[Sharpe Average]]&gt;$G$1,1,0),"")</f>
        <v>0</v>
      </c>
      <c r="I454" s="2">
        <f ca="1">IF(ISNUMBER(TradeDash[[#This Row],[Signal]]),MAX(IF(AND(TradeDash[[#This Row],[Signal]]=1,I453&lt;1),I453+$E$1,IF(AND(TradeDash[[#This Row],[Signal]]=0,I453&gt;0),I453-$E$1,IF(AND(TradeDash[[#This Row],[Signal]]=1,I453=1),I453,IF(AND(TradeDash[[#This Row],[Signal]]=0,I453=0),I453,0)))),0),"")</f>
        <v>0</v>
      </c>
      <c r="J454" s="3">
        <f ca="1">IF(ISNUMBER(TradeDash[[#This Row],[Position]]),TradeDash[[#This Row],[Position]]*D455,"")</f>
        <v>0</v>
      </c>
      <c r="K454" s="7">
        <f ca="1">K453*IFERROR(1+TradeDash[[#This Row],[Port Return]],1)</f>
        <v>808344.92983438796</v>
      </c>
      <c r="L454" s="7">
        <f ca="1">IF(ISNUMBER(TradeDash[[#This Row],[Port Return]]),L453*(1+TradeDash[[#This Row],[Returns]]),L453)</f>
        <v>658887.12241653306</v>
      </c>
    </row>
    <row r="455" spans="1:12" x14ac:dyDescent="0.35">
      <c r="A455" s="1">
        <v>37141</v>
      </c>
      <c r="B455" s="16">
        <f>YEAR(TradeDash[[#This Row],[Date]])</f>
        <v>2001</v>
      </c>
      <c r="C455">
        <v>1035.2</v>
      </c>
      <c r="D455" s="3">
        <f>IFERROR(TradeDash[[#This Row],[Nifty]]/C454-1,"")</f>
        <v>-8.6864202297065596E-4</v>
      </c>
      <c r="E455">
        <f ca="1">IFERROR(AVERAGE(OFFSET(TradeDash[[#This Row],[Returns]],0,0,-n_days))/STDEV(OFFSET(TradeDash[[#This Row],[Returns]],0,0,-n_days)),"")</f>
        <v>-0.28838043523190376</v>
      </c>
      <c r="F455">
        <f ca="1">IFERROR(AVERAGE(OFFSET(TradeDash[[#This Row],[Returns]],0,0,-n_days*2))/STDEV(OFFSET(TradeDash[[#This Row],[Returns]],0,0,-n_days*2)),"")</f>
        <v>-0.16614382728911378</v>
      </c>
      <c r="G455">
        <f ca="1">IF(ISNUMBER(TradeDash[[#This Row],[2n day Sharpe]]),AVERAGE(TradeDash[[#This Row],[n day Sharpe]:[2n day Sharpe]]),"")</f>
        <v>-0.22726213126050876</v>
      </c>
      <c r="H455">
        <f ca="1">IF(ISNUMBER(TradeDash[[#This Row],[Sharpe Average]]),IF(TradeDash[[#This Row],[Sharpe Average]]&gt;$G$1,1,0),"")</f>
        <v>0</v>
      </c>
      <c r="I455" s="2">
        <f ca="1">IF(ISNUMBER(TradeDash[[#This Row],[Signal]]),MAX(IF(AND(TradeDash[[#This Row],[Signal]]=1,I454&lt;1),I454+$E$1,IF(AND(TradeDash[[#This Row],[Signal]]=0,I454&gt;0),I454-$E$1,IF(AND(TradeDash[[#This Row],[Signal]]=1,I454=1),I454,IF(AND(TradeDash[[#This Row],[Signal]]=0,I454=0),I454,0)))),0),"")</f>
        <v>0</v>
      </c>
      <c r="J455" s="3">
        <f ca="1">IF(ISNUMBER(TradeDash[[#This Row],[Position]]),TradeDash[[#This Row],[Position]]*D456,"")</f>
        <v>0</v>
      </c>
      <c r="K455" s="7">
        <f ca="1">K454*IFERROR(1+TradeDash[[#This Row],[Port Return]],1)</f>
        <v>808344.92983438796</v>
      </c>
      <c r="L455" s="7">
        <f ca="1">IF(ISNUMBER(TradeDash[[#This Row],[Port Return]]),L454*(1+TradeDash[[#This Row],[Returns]]),L454)</f>
        <v>658314.78537360788</v>
      </c>
    </row>
    <row r="456" spans="1:12" x14ac:dyDescent="0.35">
      <c r="A456" s="1">
        <v>37144</v>
      </c>
      <c r="B456" s="16">
        <f>YEAR(TradeDash[[#This Row],[Date]])</f>
        <v>2001</v>
      </c>
      <c r="C456">
        <v>1033.4000000000001</v>
      </c>
      <c r="D456" s="3">
        <f>IFERROR(TradeDash[[#This Row],[Nifty]]/C455-1,"")</f>
        <v>-1.7387944358577823E-3</v>
      </c>
      <c r="E456">
        <f ca="1">IFERROR(AVERAGE(OFFSET(TradeDash[[#This Row],[Returns]],0,0,-n_days))/STDEV(OFFSET(TradeDash[[#This Row],[Returns]],0,0,-n_days)),"")</f>
        <v>-0.333022166499092</v>
      </c>
      <c r="F456">
        <f ca="1">IFERROR(AVERAGE(OFFSET(TradeDash[[#This Row],[Returns]],0,0,-n_days*2))/STDEV(OFFSET(TradeDash[[#This Row],[Returns]],0,0,-n_days*2)),"")</f>
        <v>-0.28785202332240306</v>
      </c>
      <c r="G456">
        <f ca="1">IF(ISNUMBER(TradeDash[[#This Row],[2n day Sharpe]]),AVERAGE(TradeDash[[#This Row],[n day Sharpe]:[2n day Sharpe]]),"")</f>
        <v>-0.31043709491074756</v>
      </c>
      <c r="H456">
        <f ca="1">IF(ISNUMBER(TradeDash[[#This Row],[Sharpe Average]]),IF(TradeDash[[#This Row],[Sharpe Average]]&gt;$G$1,1,0),"")</f>
        <v>0</v>
      </c>
      <c r="I456" s="2">
        <f ca="1">IF(ISNUMBER(TradeDash[[#This Row],[Signal]]),MAX(IF(AND(TradeDash[[#This Row],[Signal]]=1,I455&lt;1),I455+$E$1,IF(AND(TradeDash[[#This Row],[Signal]]=0,I455&gt;0),I455-$E$1,IF(AND(TradeDash[[#This Row],[Signal]]=1,I455=1),I455,IF(AND(TradeDash[[#This Row],[Signal]]=0,I455=0),I455,0)))),0),"")</f>
        <v>0</v>
      </c>
      <c r="J456" s="3">
        <f ca="1">IF(ISNUMBER(TradeDash[[#This Row],[Position]]),TradeDash[[#This Row],[Position]]*D457,"")</f>
        <v>0</v>
      </c>
      <c r="K456" s="7">
        <f ca="1">K455*IFERROR(1+TradeDash[[#This Row],[Port Return]],1)</f>
        <v>808344.92983438796</v>
      </c>
      <c r="L456" s="7">
        <f ca="1">IF(ISNUMBER(TradeDash[[#This Row],[Port Return]]),L455*(1+TradeDash[[#This Row],[Returns]]),L455)</f>
        <v>657170.11128775729</v>
      </c>
    </row>
    <row r="457" spans="1:12" x14ac:dyDescent="0.35">
      <c r="A457" s="1">
        <v>37145</v>
      </c>
      <c r="B457" s="16">
        <f>YEAR(TradeDash[[#This Row],[Date]])</f>
        <v>2001</v>
      </c>
      <c r="C457">
        <v>1023.4</v>
      </c>
      <c r="D457" s="3">
        <f>IFERROR(TradeDash[[#This Row],[Nifty]]/C456-1,"")</f>
        <v>-9.6767950454810236E-3</v>
      </c>
      <c r="E457">
        <f ca="1">IFERROR(AVERAGE(OFFSET(TradeDash[[#This Row],[Returns]],0,0,-n_days))/STDEV(OFFSET(TradeDash[[#This Row],[Returns]],0,0,-n_days)),"")</f>
        <v>-0.40930152053185265</v>
      </c>
      <c r="F457">
        <f ca="1">IFERROR(AVERAGE(OFFSET(TradeDash[[#This Row],[Returns]],0,0,-n_days*2))/STDEV(OFFSET(TradeDash[[#This Row],[Returns]],0,0,-n_days*2)),"")</f>
        <v>-0.34609847552367157</v>
      </c>
      <c r="G457">
        <f ca="1">IF(ISNUMBER(TradeDash[[#This Row],[2n day Sharpe]]),AVERAGE(TradeDash[[#This Row],[n day Sharpe]:[2n day Sharpe]]),"")</f>
        <v>-0.37769999802776211</v>
      </c>
      <c r="H457">
        <f ca="1">IF(ISNUMBER(TradeDash[[#This Row],[Sharpe Average]]),IF(TradeDash[[#This Row],[Sharpe Average]]&gt;$G$1,1,0),"")</f>
        <v>0</v>
      </c>
      <c r="I457" s="2">
        <f ca="1">IF(ISNUMBER(TradeDash[[#This Row],[Signal]]),MAX(IF(AND(TradeDash[[#This Row],[Signal]]=1,I456&lt;1),I456+$E$1,IF(AND(TradeDash[[#This Row],[Signal]]=0,I456&gt;0),I456-$E$1,IF(AND(TradeDash[[#This Row],[Signal]]=1,I456=1),I456,IF(AND(TradeDash[[#This Row],[Signal]]=0,I456=0),I456,0)))),0),"")</f>
        <v>0</v>
      </c>
      <c r="J457" s="3">
        <f ca="1">IF(ISNUMBER(TradeDash[[#This Row],[Position]]),TradeDash[[#This Row],[Position]]*D458,"")</f>
        <v>0</v>
      </c>
      <c r="K457" s="7">
        <f ca="1">K456*IFERROR(1+TradeDash[[#This Row],[Port Return]],1)</f>
        <v>808344.92983438796</v>
      </c>
      <c r="L457" s="7">
        <f ca="1">IF(ISNUMBER(TradeDash[[#This Row],[Port Return]]),L456*(1+TradeDash[[#This Row],[Returns]]),L456)</f>
        <v>650810.81081080972</v>
      </c>
    </row>
    <row r="458" spans="1:12" x14ac:dyDescent="0.35">
      <c r="A458" s="1">
        <v>37146</v>
      </c>
      <c r="B458" s="16">
        <f>YEAR(TradeDash[[#This Row],[Date]])</f>
        <v>2001</v>
      </c>
      <c r="C458">
        <v>982.2</v>
      </c>
      <c r="D458" s="3">
        <f>IFERROR(TradeDash[[#This Row],[Nifty]]/C457-1,"")</f>
        <v>-4.0257963650576434E-2</v>
      </c>
      <c r="E458">
        <f ca="1">IFERROR(AVERAGE(OFFSET(TradeDash[[#This Row],[Returns]],0,0,-n_days))/STDEV(OFFSET(TradeDash[[#This Row],[Returns]],0,0,-n_days)),"")</f>
        <v>-0.38525625092423027</v>
      </c>
      <c r="F458">
        <f ca="1">IFERROR(AVERAGE(OFFSET(TradeDash[[#This Row],[Returns]],0,0,-n_days*2))/STDEV(OFFSET(TradeDash[[#This Row],[Returns]],0,0,-n_days*2)),"")</f>
        <v>-0.34718463120398424</v>
      </c>
      <c r="G458">
        <f ca="1">IF(ISNUMBER(TradeDash[[#This Row],[2n day Sharpe]]),AVERAGE(TradeDash[[#This Row],[n day Sharpe]:[2n day Sharpe]]),"")</f>
        <v>-0.36622044106410723</v>
      </c>
      <c r="H458">
        <f ca="1">IF(ISNUMBER(TradeDash[[#This Row],[Sharpe Average]]),IF(TradeDash[[#This Row],[Sharpe Average]]&gt;$G$1,1,0),"")</f>
        <v>0</v>
      </c>
      <c r="I458" s="2">
        <f ca="1">IF(ISNUMBER(TradeDash[[#This Row],[Signal]]),MAX(IF(AND(TradeDash[[#This Row],[Signal]]=1,I457&lt;1),I457+$E$1,IF(AND(TradeDash[[#This Row],[Signal]]=0,I457&gt;0),I457-$E$1,IF(AND(TradeDash[[#This Row],[Signal]]=1,I457=1),I457,IF(AND(TradeDash[[#This Row],[Signal]]=0,I457=0),I457,0)))),0),"")</f>
        <v>0</v>
      </c>
      <c r="J458" s="3">
        <f ca="1">IF(ISNUMBER(TradeDash[[#This Row],[Position]]),TradeDash[[#This Row],[Position]]*D459,"")</f>
        <v>0</v>
      </c>
      <c r="K458" s="7">
        <f ca="1">K457*IFERROR(1+TradeDash[[#This Row],[Port Return]],1)</f>
        <v>808344.92983438796</v>
      </c>
      <c r="L458" s="7">
        <f ca="1">IF(ISNUMBER(TradeDash[[#This Row],[Port Return]]),L457*(1+TradeDash[[#This Row],[Returns]]),L457)</f>
        <v>624610.49284578592</v>
      </c>
    </row>
    <row r="459" spans="1:12" x14ac:dyDescent="0.35">
      <c r="A459" s="1">
        <v>37147</v>
      </c>
      <c r="B459" s="16">
        <f>YEAR(TradeDash[[#This Row],[Date]])</f>
        <v>2001</v>
      </c>
      <c r="C459">
        <v>971.7</v>
      </c>
      <c r="D459" s="3">
        <f>IFERROR(TradeDash[[#This Row],[Nifty]]/C458-1,"")</f>
        <v>-1.0690287110568075E-2</v>
      </c>
      <c r="E459">
        <f ca="1">IFERROR(AVERAGE(OFFSET(TradeDash[[#This Row],[Returns]],0,0,-n_days))/STDEV(OFFSET(TradeDash[[#This Row],[Returns]],0,0,-n_days)),"")</f>
        <v>-0.5276340249953545</v>
      </c>
      <c r="F459">
        <f ca="1">IFERROR(AVERAGE(OFFSET(TradeDash[[#This Row],[Returns]],0,0,-n_days*2))/STDEV(OFFSET(TradeDash[[#This Row],[Returns]],0,0,-n_days*2)),"")</f>
        <v>-0.36852277954485263</v>
      </c>
      <c r="G459">
        <f ca="1">IF(ISNUMBER(TradeDash[[#This Row],[2n day Sharpe]]),AVERAGE(TradeDash[[#This Row],[n day Sharpe]:[2n day Sharpe]]),"")</f>
        <v>-0.44807840227010354</v>
      </c>
      <c r="H459">
        <f ca="1">IF(ISNUMBER(TradeDash[[#This Row],[Sharpe Average]]),IF(TradeDash[[#This Row],[Sharpe Average]]&gt;$G$1,1,0),"")</f>
        <v>0</v>
      </c>
      <c r="I459" s="2">
        <f ca="1">IF(ISNUMBER(TradeDash[[#This Row],[Signal]]),MAX(IF(AND(TradeDash[[#This Row],[Signal]]=1,I458&lt;1),I458+$E$1,IF(AND(TradeDash[[#This Row],[Signal]]=0,I458&gt;0),I458-$E$1,IF(AND(TradeDash[[#This Row],[Signal]]=1,I458=1),I458,IF(AND(TradeDash[[#This Row],[Signal]]=0,I458=0),I458,0)))),0),"")</f>
        <v>0</v>
      </c>
      <c r="J459" s="3">
        <f ca="1">IF(ISNUMBER(TradeDash[[#This Row],[Position]]),TradeDash[[#This Row],[Position]]*D460,"")</f>
        <v>0</v>
      </c>
      <c r="K459" s="7">
        <f ca="1">K458*IFERROR(1+TradeDash[[#This Row],[Port Return]],1)</f>
        <v>808344.92983438796</v>
      </c>
      <c r="L459" s="7">
        <f ca="1">IF(ISNUMBER(TradeDash[[#This Row],[Port Return]]),L458*(1+TradeDash[[#This Row],[Returns]]),L458)</f>
        <v>617933.22734499106</v>
      </c>
    </row>
    <row r="460" spans="1:12" x14ac:dyDescent="0.35">
      <c r="A460" s="1">
        <v>37148</v>
      </c>
      <c r="B460" s="16">
        <f>YEAR(TradeDash[[#This Row],[Date]])</f>
        <v>2001</v>
      </c>
      <c r="C460">
        <v>919.7</v>
      </c>
      <c r="D460" s="3">
        <f>IFERROR(TradeDash[[#This Row],[Nifty]]/C459-1,"")</f>
        <v>-5.3514459195224906E-2</v>
      </c>
      <c r="E460">
        <f ca="1">IFERROR(AVERAGE(OFFSET(TradeDash[[#This Row],[Returns]],0,0,-n_days))/STDEV(OFFSET(TradeDash[[#This Row],[Returns]],0,0,-n_days)),"")</f>
        <v>-0.55233330702957306</v>
      </c>
      <c r="F460">
        <f ca="1">IFERROR(AVERAGE(OFFSET(TradeDash[[#This Row],[Returns]],0,0,-n_days*2))/STDEV(OFFSET(TradeDash[[#This Row],[Returns]],0,0,-n_days*2)),"")</f>
        <v>-0.36309252784759838</v>
      </c>
      <c r="G460">
        <f ca="1">IF(ISNUMBER(TradeDash[[#This Row],[2n day Sharpe]]),AVERAGE(TradeDash[[#This Row],[n day Sharpe]:[2n day Sharpe]]),"")</f>
        <v>-0.45771291743858572</v>
      </c>
      <c r="H460">
        <f ca="1">IF(ISNUMBER(TradeDash[[#This Row],[Sharpe Average]]),IF(TradeDash[[#This Row],[Sharpe Average]]&gt;$G$1,1,0),"")</f>
        <v>0</v>
      </c>
      <c r="I460" s="2">
        <f ca="1">IF(ISNUMBER(TradeDash[[#This Row],[Signal]]),MAX(IF(AND(TradeDash[[#This Row],[Signal]]=1,I459&lt;1),I459+$E$1,IF(AND(TradeDash[[#This Row],[Signal]]=0,I459&gt;0),I459-$E$1,IF(AND(TradeDash[[#This Row],[Signal]]=1,I459=1),I459,IF(AND(TradeDash[[#This Row],[Signal]]=0,I459=0),I459,0)))),0),"")</f>
        <v>0</v>
      </c>
      <c r="J460" s="3">
        <f ca="1">IF(ISNUMBER(TradeDash[[#This Row],[Position]]),TradeDash[[#This Row],[Position]]*D461,"")</f>
        <v>0</v>
      </c>
      <c r="K460" s="7">
        <f ca="1">K459*IFERROR(1+TradeDash[[#This Row],[Port Return]],1)</f>
        <v>808344.92983438796</v>
      </c>
      <c r="L460" s="7">
        <f ca="1">IF(ISNUMBER(TradeDash[[#This Row],[Port Return]]),L459*(1+TradeDash[[#This Row],[Returns]]),L459)</f>
        <v>584864.86486486392</v>
      </c>
    </row>
    <row r="461" spans="1:12" x14ac:dyDescent="0.35">
      <c r="A461" s="1">
        <v>37151</v>
      </c>
      <c r="B461" s="16">
        <f>YEAR(TradeDash[[#This Row],[Date]])</f>
        <v>2001</v>
      </c>
      <c r="C461">
        <v>872.25</v>
      </c>
      <c r="D461" s="3">
        <f>IFERROR(TradeDash[[#This Row],[Nifty]]/C460-1,"")</f>
        <v>-5.1592910731760422E-2</v>
      </c>
      <c r="E461">
        <f ca="1">IFERROR(AVERAGE(OFFSET(TradeDash[[#This Row],[Returns]],0,0,-n_days))/STDEV(OFFSET(TradeDash[[#This Row],[Returns]],0,0,-n_days)),"")</f>
        <v>-0.57818457223547071</v>
      </c>
      <c r="F461">
        <f ca="1">IFERROR(AVERAGE(OFFSET(TradeDash[[#This Row],[Returns]],0,0,-n_days*2))/STDEV(OFFSET(TradeDash[[#This Row],[Returns]],0,0,-n_days*2)),"")</f>
        <v>-0.38838612268048023</v>
      </c>
      <c r="G461">
        <f ca="1">IF(ISNUMBER(TradeDash[[#This Row],[2n day Sharpe]]),AVERAGE(TradeDash[[#This Row],[n day Sharpe]:[2n day Sharpe]]),"")</f>
        <v>-0.48328534745797547</v>
      </c>
      <c r="H461">
        <f ca="1">IF(ISNUMBER(TradeDash[[#This Row],[Sharpe Average]]),IF(TradeDash[[#This Row],[Sharpe Average]]&gt;$G$1,1,0),"")</f>
        <v>0</v>
      </c>
      <c r="I461" s="2">
        <f ca="1">IF(ISNUMBER(TradeDash[[#This Row],[Signal]]),MAX(IF(AND(TradeDash[[#This Row],[Signal]]=1,I460&lt;1),I460+$E$1,IF(AND(TradeDash[[#This Row],[Signal]]=0,I460&gt;0),I460-$E$1,IF(AND(TradeDash[[#This Row],[Signal]]=1,I460=1),I460,IF(AND(TradeDash[[#This Row],[Signal]]=0,I460=0),I460,0)))),0),"")</f>
        <v>0</v>
      </c>
      <c r="J461" s="3">
        <f ca="1">IF(ISNUMBER(TradeDash[[#This Row],[Position]]),TradeDash[[#This Row],[Position]]*D462,"")</f>
        <v>0</v>
      </c>
      <c r="K461" s="7">
        <f ca="1">K460*IFERROR(1+TradeDash[[#This Row],[Port Return]],1)</f>
        <v>808344.92983438796</v>
      </c>
      <c r="L461" s="7">
        <f ca="1">IF(ISNUMBER(TradeDash[[#This Row],[Port Return]]),L460*(1+TradeDash[[#This Row],[Returns]]),L460)</f>
        <v>554689.98410174786</v>
      </c>
    </row>
    <row r="462" spans="1:12" x14ac:dyDescent="0.35">
      <c r="A462" s="1">
        <v>37152</v>
      </c>
      <c r="B462" s="16">
        <f>YEAR(TradeDash[[#This Row],[Date]])</f>
        <v>2001</v>
      </c>
      <c r="C462">
        <v>900.2</v>
      </c>
      <c r="D462" s="3">
        <f>IFERROR(TradeDash[[#This Row],[Nifty]]/C461-1,"")</f>
        <v>3.2043565491544967E-2</v>
      </c>
      <c r="E462">
        <f ca="1">IFERROR(AVERAGE(OFFSET(TradeDash[[#This Row],[Returns]],0,0,-n_days))/STDEV(OFFSET(TradeDash[[#This Row],[Returns]],0,0,-n_days)),"")</f>
        <v>-0.4134786983285858</v>
      </c>
      <c r="F462">
        <f ca="1">IFERROR(AVERAGE(OFFSET(TradeDash[[#This Row],[Returns]],0,0,-n_days*2))/STDEV(OFFSET(TradeDash[[#This Row],[Returns]],0,0,-n_days*2)),"")</f>
        <v>-0.29133805533357982</v>
      </c>
      <c r="G462">
        <f ca="1">IF(ISNUMBER(TradeDash[[#This Row],[2n day Sharpe]]),AVERAGE(TradeDash[[#This Row],[n day Sharpe]:[2n day Sharpe]]),"")</f>
        <v>-0.35240837683108284</v>
      </c>
      <c r="H462">
        <f ca="1">IF(ISNUMBER(TradeDash[[#This Row],[Sharpe Average]]),IF(TradeDash[[#This Row],[Sharpe Average]]&gt;$G$1,1,0),"")</f>
        <v>0</v>
      </c>
      <c r="I462" s="2">
        <f ca="1">IF(ISNUMBER(TradeDash[[#This Row],[Signal]]),MAX(IF(AND(TradeDash[[#This Row],[Signal]]=1,I461&lt;1),I461+$E$1,IF(AND(TradeDash[[#This Row],[Signal]]=0,I461&gt;0),I461-$E$1,IF(AND(TradeDash[[#This Row],[Signal]]=1,I461=1),I461,IF(AND(TradeDash[[#This Row],[Signal]]=0,I461=0),I461,0)))),0),"")</f>
        <v>0</v>
      </c>
      <c r="J462" s="3">
        <f ca="1">IF(ISNUMBER(TradeDash[[#This Row],[Position]]),TradeDash[[#This Row],[Position]]*D463,"")</f>
        <v>0</v>
      </c>
      <c r="K462" s="7">
        <f ca="1">K461*IFERROR(1+TradeDash[[#This Row],[Port Return]],1)</f>
        <v>808344.92983438796</v>
      </c>
      <c r="L462" s="7">
        <f ca="1">IF(ISNUMBER(TradeDash[[#This Row],[Port Return]]),L461*(1+TradeDash[[#This Row],[Returns]]),L461)</f>
        <v>572464.2289348162</v>
      </c>
    </row>
    <row r="463" spans="1:12" x14ac:dyDescent="0.35">
      <c r="A463" s="1">
        <v>37153</v>
      </c>
      <c r="B463" s="16">
        <f>YEAR(TradeDash[[#This Row],[Date]])</f>
        <v>2001</v>
      </c>
      <c r="C463">
        <v>912.2</v>
      </c>
      <c r="D463" s="3">
        <f>IFERROR(TradeDash[[#This Row],[Nifty]]/C462-1,"")</f>
        <v>1.3330371028660304E-2</v>
      </c>
      <c r="E463">
        <f ca="1">IFERROR(AVERAGE(OFFSET(TradeDash[[#This Row],[Returns]],0,0,-n_days))/STDEV(OFFSET(TradeDash[[#This Row],[Returns]],0,0,-n_days)),"")</f>
        <v>-0.38380329850938222</v>
      </c>
      <c r="F463">
        <f ca="1">IFERROR(AVERAGE(OFFSET(TradeDash[[#This Row],[Returns]],0,0,-n_days*2))/STDEV(OFFSET(TradeDash[[#This Row],[Returns]],0,0,-n_days*2)),"")</f>
        <v>-0.25399061832707065</v>
      </c>
      <c r="G463">
        <f ca="1">IF(ISNUMBER(TradeDash[[#This Row],[2n day Sharpe]]),AVERAGE(TradeDash[[#This Row],[n day Sharpe]:[2n day Sharpe]]),"")</f>
        <v>-0.31889695841822641</v>
      </c>
      <c r="H463">
        <f ca="1">IF(ISNUMBER(TradeDash[[#This Row],[Sharpe Average]]),IF(TradeDash[[#This Row],[Sharpe Average]]&gt;$G$1,1,0),"")</f>
        <v>0</v>
      </c>
      <c r="I463" s="2">
        <f ca="1">IF(ISNUMBER(TradeDash[[#This Row],[Signal]]),MAX(IF(AND(TradeDash[[#This Row],[Signal]]=1,I462&lt;1),I462+$E$1,IF(AND(TradeDash[[#This Row],[Signal]]=0,I462&gt;0),I462-$E$1,IF(AND(TradeDash[[#This Row],[Signal]]=1,I462=1),I462,IF(AND(TradeDash[[#This Row],[Signal]]=0,I462=0),I462,0)))),0),"")</f>
        <v>0</v>
      </c>
      <c r="J463" s="3">
        <f ca="1">IF(ISNUMBER(TradeDash[[#This Row],[Position]]),TradeDash[[#This Row],[Position]]*D464,"")</f>
        <v>0</v>
      </c>
      <c r="K463" s="7">
        <f ca="1">K462*IFERROR(1+TradeDash[[#This Row],[Port Return]],1)</f>
        <v>808344.92983438796</v>
      </c>
      <c r="L463" s="7">
        <f ca="1">IF(ISNUMBER(TradeDash[[#This Row],[Port Return]]),L462*(1+TradeDash[[#This Row],[Returns]]),L462)</f>
        <v>580095.38950715319</v>
      </c>
    </row>
    <row r="464" spans="1:12" x14ac:dyDescent="0.35">
      <c r="A464" s="1">
        <v>37154</v>
      </c>
      <c r="B464" s="16">
        <f>YEAR(TradeDash[[#This Row],[Date]])</f>
        <v>2001</v>
      </c>
      <c r="C464">
        <v>898.8</v>
      </c>
      <c r="D464" s="3">
        <f>IFERROR(TradeDash[[#This Row],[Nifty]]/C463-1,"")</f>
        <v>-1.468976101732089E-2</v>
      </c>
      <c r="E464">
        <f ca="1">IFERROR(AVERAGE(OFFSET(TradeDash[[#This Row],[Returns]],0,0,-n_days))/STDEV(OFFSET(TradeDash[[#This Row],[Returns]],0,0,-n_days)),"")</f>
        <v>-0.42903187954560984</v>
      </c>
      <c r="F464">
        <f ca="1">IFERROR(AVERAGE(OFFSET(TradeDash[[#This Row],[Returns]],0,0,-n_days*2))/STDEV(OFFSET(TradeDash[[#This Row],[Returns]],0,0,-n_days*2)),"")</f>
        <v>-0.27973785240059285</v>
      </c>
      <c r="G464">
        <f ca="1">IF(ISNUMBER(TradeDash[[#This Row],[2n day Sharpe]]),AVERAGE(TradeDash[[#This Row],[n day Sharpe]:[2n day Sharpe]]),"")</f>
        <v>-0.35438486597310137</v>
      </c>
      <c r="H464">
        <f ca="1">IF(ISNUMBER(TradeDash[[#This Row],[Sharpe Average]]),IF(TradeDash[[#This Row],[Sharpe Average]]&gt;$G$1,1,0),"")</f>
        <v>0</v>
      </c>
      <c r="I464" s="2">
        <f ca="1">IF(ISNUMBER(TradeDash[[#This Row],[Signal]]),MAX(IF(AND(TradeDash[[#This Row],[Signal]]=1,I463&lt;1),I463+$E$1,IF(AND(TradeDash[[#This Row],[Signal]]=0,I463&gt;0),I463-$E$1,IF(AND(TradeDash[[#This Row],[Signal]]=1,I463=1),I463,IF(AND(TradeDash[[#This Row],[Signal]]=0,I463=0),I463,0)))),0),"")</f>
        <v>0</v>
      </c>
      <c r="J464" s="3">
        <f ca="1">IF(ISNUMBER(TradeDash[[#This Row],[Position]]),TradeDash[[#This Row],[Position]]*D465,"")</f>
        <v>0</v>
      </c>
      <c r="K464" s="7">
        <f ca="1">K463*IFERROR(1+TradeDash[[#This Row],[Port Return]],1)</f>
        <v>808344.92983438796</v>
      </c>
      <c r="L464" s="7">
        <f ca="1">IF(ISNUMBER(TradeDash[[#This Row],[Port Return]]),L463*(1+TradeDash[[#This Row],[Returns]]),L463)</f>
        <v>571573.92686804337</v>
      </c>
    </row>
    <row r="465" spans="1:12" x14ac:dyDescent="0.35">
      <c r="A465" s="1">
        <v>37155</v>
      </c>
      <c r="B465" s="16">
        <f>YEAR(TradeDash[[#This Row],[Date]])</f>
        <v>2001</v>
      </c>
      <c r="C465">
        <v>854.2</v>
      </c>
      <c r="D465" s="3">
        <f>IFERROR(TradeDash[[#This Row],[Nifty]]/C464-1,"")</f>
        <v>-4.9621717846016766E-2</v>
      </c>
      <c r="E465">
        <f ca="1">IFERROR(AVERAGE(OFFSET(TradeDash[[#This Row],[Returns]],0,0,-n_days))/STDEV(OFFSET(TradeDash[[#This Row],[Returns]],0,0,-n_days)),"")</f>
        <v>-0.49959279785698579</v>
      </c>
      <c r="F465">
        <f ca="1">IFERROR(AVERAGE(OFFSET(TradeDash[[#This Row],[Returns]],0,0,-n_days*2))/STDEV(OFFSET(TradeDash[[#This Row],[Returns]],0,0,-n_days*2)),"")</f>
        <v>-0.31527523266546909</v>
      </c>
      <c r="G465">
        <f ca="1">IF(ISNUMBER(TradeDash[[#This Row],[2n day Sharpe]]),AVERAGE(TradeDash[[#This Row],[n day Sharpe]:[2n day Sharpe]]),"")</f>
        <v>-0.40743401526122747</v>
      </c>
      <c r="H465">
        <f ca="1">IF(ISNUMBER(TradeDash[[#This Row],[Sharpe Average]]),IF(TradeDash[[#This Row],[Sharpe Average]]&gt;$G$1,1,0),"")</f>
        <v>0</v>
      </c>
      <c r="I465" s="2">
        <f ca="1">IF(ISNUMBER(TradeDash[[#This Row],[Signal]]),MAX(IF(AND(TradeDash[[#This Row],[Signal]]=1,I464&lt;1),I464+$E$1,IF(AND(TradeDash[[#This Row],[Signal]]=0,I464&gt;0),I464-$E$1,IF(AND(TradeDash[[#This Row],[Signal]]=1,I464=1),I464,IF(AND(TradeDash[[#This Row],[Signal]]=0,I464=0),I464,0)))),0),"")</f>
        <v>0</v>
      </c>
      <c r="J465" s="3">
        <f ca="1">IF(ISNUMBER(TradeDash[[#This Row],[Position]]),TradeDash[[#This Row],[Position]]*D466,"")</f>
        <v>0</v>
      </c>
      <c r="K465" s="7">
        <f ca="1">K464*IFERROR(1+TradeDash[[#This Row],[Port Return]],1)</f>
        <v>808344.92983438796</v>
      </c>
      <c r="L465" s="7">
        <f ca="1">IF(ISNUMBER(TradeDash[[#This Row],[Port Return]]),L464*(1+TradeDash[[#This Row],[Returns]]),L464)</f>
        <v>543211.44674085756</v>
      </c>
    </row>
    <row r="466" spans="1:12" x14ac:dyDescent="0.35">
      <c r="A466" s="1">
        <v>37158</v>
      </c>
      <c r="B466" s="16">
        <f>YEAR(TradeDash[[#This Row],[Date]])</f>
        <v>2001</v>
      </c>
      <c r="C466">
        <v>869.05</v>
      </c>
      <c r="D466" s="3">
        <f>IFERROR(TradeDash[[#This Row],[Nifty]]/C465-1,"")</f>
        <v>1.7384687426831968E-2</v>
      </c>
      <c r="E466">
        <f ca="1">IFERROR(AVERAGE(OFFSET(TradeDash[[#This Row],[Returns]],0,0,-n_days))/STDEV(OFFSET(TradeDash[[#This Row],[Returns]],0,0,-n_days)),"")</f>
        <v>-0.45260665347105211</v>
      </c>
      <c r="F466">
        <f ca="1">IFERROR(AVERAGE(OFFSET(TradeDash[[#This Row],[Returns]],0,0,-n_days*2))/STDEV(OFFSET(TradeDash[[#This Row],[Returns]],0,0,-n_days*2)),"")</f>
        <v>-0.26897070064393108</v>
      </c>
      <c r="G466">
        <f ca="1">IF(ISNUMBER(TradeDash[[#This Row],[2n day Sharpe]]),AVERAGE(TradeDash[[#This Row],[n day Sharpe]:[2n day Sharpe]]),"")</f>
        <v>-0.36078867705749162</v>
      </c>
      <c r="H466">
        <f ca="1">IF(ISNUMBER(TradeDash[[#This Row],[Sharpe Average]]),IF(TradeDash[[#This Row],[Sharpe Average]]&gt;$G$1,1,0),"")</f>
        <v>0</v>
      </c>
      <c r="I466" s="2">
        <f ca="1">IF(ISNUMBER(TradeDash[[#This Row],[Signal]]),MAX(IF(AND(TradeDash[[#This Row],[Signal]]=1,I465&lt;1),I465+$E$1,IF(AND(TradeDash[[#This Row],[Signal]]=0,I465&gt;0),I465-$E$1,IF(AND(TradeDash[[#This Row],[Signal]]=1,I465=1),I465,IF(AND(TradeDash[[#This Row],[Signal]]=0,I465=0),I465,0)))),0),"")</f>
        <v>0</v>
      </c>
      <c r="J466" s="3">
        <f ca="1">IF(ISNUMBER(TradeDash[[#This Row],[Position]]),TradeDash[[#This Row],[Position]]*D467,"")</f>
        <v>0</v>
      </c>
      <c r="K466" s="7">
        <f ca="1">K465*IFERROR(1+TradeDash[[#This Row],[Port Return]],1)</f>
        <v>808344.92983438796</v>
      </c>
      <c r="L466" s="7">
        <f ca="1">IF(ISNUMBER(TradeDash[[#This Row],[Port Return]]),L465*(1+TradeDash[[#This Row],[Returns]]),L465)</f>
        <v>552655.00794912456</v>
      </c>
    </row>
    <row r="467" spans="1:12" x14ac:dyDescent="0.35">
      <c r="A467" s="1">
        <v>37159</v>
      </c>
      <c r="B467" s="16">
        <f>YEAR(TradeDash[[#This Row],[Date]])</f>
        <v>2001</v>
      </c>
      <c r="C467">
        <v>861.4</v>
      </c>
      <c r="D467" s="3">
        <f>IFERROR(TradeDash[[#This Row],[Nifty]]/C466-1,"")</f>
        <v>-8.8027156089982572E-3</v>
      </c>
      <c r="E467">
        <f ca="1">IFERROR(AVERAGE(OFFSET(TradeDash[[#This Row],[Returns]],0,0,-n_days))/STDEV(OFFSET(TradeDash[[#This Row],[Returns]],0,0,-n_days)),"")</f>
        <v>-0.46992528207506962</v>
      </c>
      <c r="F467">
        <f ca="1">IFERROR(AVERAGE(OFFSET(TradeDash[[#This Row],[Returns]],0,0,-n_days*2))/STDEV(OFFSET(TradeDash[[#This Row],[Returns]],0,0,-n_days*2)),"")</f>
        <v>-0.27928749573648826</v>
      </c>
      <c r="G467">
        <f ca="1">IF(ISNUMBER(TradeDash[[#This Row],[2n day Sharpe]]),AVERAGE(TradeDash[[#This Row],[n day Sharpe]:[2n day Sharpe]]),"")</f>
        <v>-0.37460638890577891</v>
      </c>
      <c r="H467">
        <f ca="1">IF(ISNUMBER(TradeDash[[#This Row],[Sharpe Average]]),IF(TradeDash[[#This Row],[Sharpe Average]]&gt;$G$1,1,0),"")</f>
        <v>0</v>
      </c>
      <c r="I467" s="2">
        <f ca="1">IF(ISNUMBER(TradeDash[[#This Row],[Signal]]),MAX(IF(AND(TradeDash[[#This Row],[Signal]]=1,I466&lt;1),I466+$E$1,IF(AND(TradeDash[[#This Row],[Signal]]=0,I466&gt;0),I466-$E$1,IF(AND(TradeDash[[#This Row],[Signal]]=1,I466=1),I466,IF(AND(TradeDash[[#This Row],[Signal]]=0,I466=0),I466,0)))),0),"")</f>
        <v>0</v>
      </c>
      <c r="J467" s="3">
        <f ca="1">IF(ISNUMBER(TradeDash[[#This Row],[Position]]),TradeDash[[#This Row],[Position]]*D468,"")</f>
        <v>0</v>
      </c>
      <c r="K467" s="7">
        <f ca="1">K466*IFERROR(1+TradeDash[[#This Row],[Port Return]],1)</f>
        <v>808344.92983438796</v>
      </c>
      <c r="L467" s="7">
        <f ca="1">IF(ISNUMBER(TradeDash[[#This Row],[Port Return]]),L466*(1+TradeDash[[#This Row],[Returns]]),L466)</f>
        <v>547790.1430842597</v>
      </c>
    </row>
    <row r="468" spans="1:12" x14ac:dyDescent="0.35">
      <c r="A468" s="1">
        <v>37160</v>
      </c>
      <c r="B468" s="16">
        <f>YEAR(TradeDash[[#This Row],[Date]])</f>
        <v>2001</v>
      </c>
      <c r="C468">
        <v>873.7</v>
      </c>
      <c r="D468" s="3">
        <f>IFERROR(TradeDash[[#This Row],[Nifty]]/C467-1,"")</f>
        <v>1.4279080566519609E-2</v>
      </c>
      <c r="E468">
        <f ca="1">IFERROR(AVERAGE(OFFSET(TradeDash[[#This Row],[Returns]],0,0,-n_days))/STDEV(OFFSET(TradeDash[[#This Row],[Returns]],0,0,-n_days)),"")</f>
        <v>-0.41979783049323016</v>
      </c>
      <c r="F468">
        <f ca="1">IFERROR(AVERAGE(OFFSET(TradeDash[[#This Row],[Returns]],0,0,-n_days*2))/STDEV(OFFSET(TradeDash[[#This Row],[Returns]],0,0,-n_days*2)),"")</f>
        <v>-0.27013299951193004</v>
      </c>
      <c r="G468">
        <f ca="1">IF(ISNUMBER(TradeDash[[#This Row],[2n day Sharpe]]),AVERAGE(TradeDash[[#This Row],[n day Sharpe]:[2n day Sharpe]]),"")</f>
        <v>-0.3449654150025801</v>
      </c>
      <c r="H468">
        <f ca="1">IF(ISNUMBER(TradeDash[[#This Row],[Sharpe Average]]),IF(TradeDash[[#This Row],[Sharpe Average]]&gt;$G$1,1,0),"")</f>
        <v>0</v>
      </c>
      <c r="I468" s="2">
        <f ca="1">IF(ISNUMBER(TradeDash[[#This Row],[Signal]]),MAX(IF(AND(TradeDash[[#This Row],[Signal]]=1,I467&lt;1),I467+$E$1,IF(AND(TradeDash[[#This Row],[Signal]]=0,I467&gt;0),I467-$E$1,IF(AND(TradeDash[[#This Row],[Signal]]=1,I467=1),I467,IF(AND(TradeDash[[#This Row],[Signal]]=0,I467=0),I467,0)))),0),"")</f>
        <v>0</v>
      </c>
      <c r="J468" s="3">
        <f ca="1">IF(ISNUMBER(TradeDash[[#This Row],[Position]]),TradeDash[[#This Row],[Position]]*D469,"")</f>
        <v>0</v>
      </c>
      <c r="K468" s="7">
        <f ca="1">K467*IFERROR(1+TradeDash[[#This Row],[Port Return]],1)</f>
        <v>808344.92983438796</v>
      </c>
      <c r="L468" s="7">
        <f ca="1">IF(ISNUMBER(TradeDash[[#This Row],[Port Return]]),L467*(1+TradeDash[[#This Row],[Returns]]),L467)</f>
        <v>555612.08267090516</v>
      </c>
    </row>
    <row r="469" spans="1:12" x14ac:dyDescent="0.35">
      <c r="A469" s="1">
        <v>37161</v>
      </c>
      <c r="B469" s="16">
        <f>YEAR(TradeDash[[#This Row],[Date]])</f>
        <v>2001</v>
      </c>
      <c r="C469">
        <v>890</v>
      </c>
      <c r="D469" s="3">
        <f>IFERROR(TradeDash[[#This Row],[Nifty]]/C468-1,"")</f>
        <v>1.8656289344168409E-2</v>
      </c>
      <c r="E469">
        <f ca="1">IFERROR(AVERAGE(OFFSET(TradeDash[[#This Row],[Returns]],0,0,-n_days))/STDEV(OFFSET(TradeDash[[#This Row],[Returns]],0,0,-n_days)),"")</f>
        <v>-0.35993505674427273</v>
      </c>
      <c r="F469">
        <f ca="1">IFERROR(AVERAGE(OFFSET(TradeDash[[#This Row],[Returns]],0,0,-n_days*2))/STDEV(OFFSET(TradeDash[[#This Row],[Returns]],0,0,-n_days*2)),"")</f>
        <v>-0.25548652911507724</v>
      </c>
      <c r="G469">
        <f ca="1">IF(ISNUMBER(TradeDash[[#This Row],[2n day Sharpe]]),AVERAGE(TradeDash[[#This Row],[n day Sharpe]:[2n day Sharpe]]),"")</f>
        <v>-0.30771079292967496</v>
      </c>
      <c r="H469">
        <f ca="1">IF(ISNUMBER(TradeDash[[#This Row],[Sharpe Average]]),IF(TradeDash[[#This Row],[Sharpe Average]]&gt;$G$1,1,0),"")</f>
        <v>0</v>
      </c>
      <c r="I469" s="2">
        <f ca="1">IF(ISNUMBER(TradeDash[[#This Row],[Signal]]),MAX(IF(AND(TradeDash[[#This Row],[Signal]]=1,I468&lt;1),I468+$E$1,IF(AND(TradeDash[[#This Row],[Signal]]=0,I468&gt;0),I468-$E$1,IF(AND(TradeDash[[#This Row],[Signal]]=1,I468=1),I468,IF(AND(TradeDash[[#This Row],[Signal]]=0,I468=0),I468,0)))),0),"")</f>
        <v>0</v>
      </c>
      <c r="J469" s="3">
        <f ca="1">IF(ISNUMBER(TradeDash[[#This Row],[Position]]),TradeDash[[#This Row],[Position]]*D470,"")</f>
        <v>0</v>
      </c>
      <c r="K469" s="7">
        <f ca="1">K468*IFERROR(1+TradeDash[[#This Row],[Port Return]],1)</f>
        <v>808344.92983438796</v>
      </c>
      <c r="L469" s="7">
        <f ca="1">IF(ISNUMBER(TradeDash[[#This Row],[Port Return]]),L468*(1+TradeDash[[#This Row],[Returns]]),L468)</f>
        <v>565977.74244832958</v>
      </c>
    </row>
    <row r="470" spans="1:12" x14ac:dyDescent="0.35">
      <c r="A470" s="1">
        <v>37162</v>
      </c>
      <c r="B470" s="16">
        <f>YEAR(TradeDash[[#This Row],[Date]])</f>
        <v>2001</v>
      </c>
      <c r="C470">
        <v>913.85</v>
      </c>
      <c r="D470" s="3">
        <f>IFERROR(TradeDash[[#This Row],[Nifty]]/C469-1,"")</f>
        <v>2.6797752808988884E-2</v>
      </c>
      <c r="E470">
        <f ca="1">IFERROR(AVERAGE(OFFSET(TradeDash[[#This Row],[Returns]],0,0,-n_days))/STDEV(OFFSET(TradeDash[[#This Row],[Returns]],0,0,-n_days)),"")</f>
        <v>-0.26928739548537522</v>
      </c>
      <c r="F470">
        <f ca="1">IFERROR(AVERAGE(OFFSET(TradeDash[[#This Row],[Returns]],0,0,-n_days*2))/STDEV(OFFSET(TradeDash[[#This Row],[Returns]],0,0,-n_days*2)),"")</f>
        <v>-0.19728110337865928</v>
      </c>
      <c r="G470">
        <f ca="1">IF(ISNUMBER(TradeDash[[#This Row],[2n day Sharpe]]),AVERAGE(TradeDash[[#This Row],[n day Sharpe]:[2n day Sharpe]]),"")</f>
        <v>-0.23328424943201725</v>
      </c>
      <c r="H470">
        <f ca="1">IF(ISNUMBER(TradeDash[[#This Row],[Sharpe Average]]),IF(TradeDash[[#This Row],[Sharpe Average]]&gt;$G$1,1,0),"")</f>
        <v>0</v>
      </c>
      <c r="I470" s="2">
        <f ca="1">IF(ISNUMBER(TradeDash[[#This Row],[Signal]]),MAX(IF(AND(TradeDash[[#This Row],[Signal]]=1,I469&lt;1),I469+$E$1,IF(AND(TradeDash[[#This Row],[Signal]]=0,I469&gt;0),I469-$E$1,IF(AND(TradeDash[[#This Row],[Signal]]=1,I469=1),I469,IF(AND(TradeDash[[#This Row],[Signal]]=0,I469=0),I469,0)))),0),"")</f>
        <v>0</v>
      </c>
      <c r="J470" s="3">
        <f ca="1">IF(ISNUMBER(TradeDash[[#This Row],[Position]]),TradeDash[[#This Row],[Position]]*D471,"")</f>
        <v>0</v>
      </c>
      <c r="K470" s="7">
        <f ca="1">K469*IFERROR(1+TradeDash[[#This Row],[Port Return]],1)</f>
        <v>808344.92983438796</v>
      </c>
      <c r="L470" s="7">
        <f ca="1">IF(ISNUMBER(TradeDash[[#This Row],[Port Return]]),L469*(1+TradeDash[[#This Row],[Returns]]),L469)</f>
        <v>581144.67408584943</v>
      </c>
    </row>
    <row r="471" spans="1:12" x14ac:dyDescent="0.35">
      <c r="A471" s="1">
        <v>37165</v>
      </c>
      <c r="B471" s="16">
        <f>YEAR(TradeDash[[#This Row],[Date]])</f>
        <v>2001</v>
      </c>
      <c r="C471">
        <v>910.1</v>
      </c>
      <c r="D471" s="3">
        <f>IFERROR(TradeDash[[#This Row],[Nifty]]/C470-1,"")</f>
        <v>-4.1035180828363771E-3</v>
      </c>
      <c r="E471">
        <f ca="1">IFERROR(AVERAGE(OFFSET(TradeDash[[#This Row],[Returns]],0,0,-n_days))/STDEV(OFFSET(TradeDash[[#This Row],[Returns]],0,0,-n_days)),"")</f>
        <v>-0.2666404606903397</v>
      </c>
      <c r="F471">
        <f ca="1">IFERROR(AVERAGE(OFFSET(TradeDash[[#This Row],[Returns]],0,0,-n_days*2))/STDEV(OFFSET(TradeDash[[#This Row],[Returns]],0,0,-n_days*2)),"")</f>
        <v>-0.20687130936082551</v>
      </c>
      <c r="G471">
        <f ca="1">IF(ISNUMBER(TradeDash[[#This Row],[2n day Sharpe]]),AVERAGE(TradeDash[[#This Row],[n day Sharpe]:[2n day Sharpe]]),"")</f>
        <v>-0.23675588502558259</v>
      </c>
      <c r="H471">
        <f ca="1">IF(ISNUMBER(TradeDash[[#This Row],[Sharpe Average]]),IF(TradeDash[[#This Row],[Sharpe Average]]&gt;$G$1,1,0),"")</f>
        <v>0</v>
      </c>
      <c r="I471" s="2">
        <f ca="1">IF(ISNUMBER(TradeDash[[#This Row],[Signal]]),MAX(IF(AND(TradeDash[[#This Row],[Signal]]=1,I470&lt;1),I470+$E$1,IF(AND(TradeDash[[#This Row],[Signal]]=0,I470&gt;0),I470-$E$1,IF(AND(TradeDash[[#This Row],[Signal]]=1,I470=1),I470,IF(AND(TradeDash[[#This Row],[Signal]]=0,I470=0),I470,0)))),0),"")</f>
        <v>0</v>
      </c>
      <c r="J471" s="3">
        <f ca="1">IF(ISNUMBER(TradeDash[[#This Row],[Position]]),TradeDash[[#This Row],[Position]]*D472,"")</f>
        <v>0</v>
      </c>
      <c r="K471" s="7">
        <f ca="1">K470*IFERROR(1+TradeDash[[#This Row],[Port Return]],1)</f>
        <v>808344.92983438796</v>
      </c>
      <c r="L471" s="7">
        <f ca="1">IF(ISNUMBER(TradeDash[[#This Row],[Port Return]]),L470*(1+TradeDash[[#This Row],[Returns]]),L470)</f>
        <v>578759.93640699412</v>
      </c>
    </row>
    <row r="472" spans="1:12" x14ac:dyDescent="0.35">
      <c r="A472" s="1">
        <v>37167</v>
      </c>
      <c r="B472" s="16">
        <f>YEAR(TradeDash[[#This Row],[Date]])</f>
        <v>2001</v>
      </c>
      <c r="C472">
        <v>899.65</v>
      </c>
      <c r="D472" s="3">
        <f>IFERROR(TradeDash[[#This Row],[Nifty]]/C471-1,"")</f>
        <v>-1.1482254697286032E-2</v>
      </c>
      <c r="E472">
        <f ca="1">IFERROR(AVERAGE(OFFSET(TradeDash[[#This Row],[Returns]],0,0,-n_days))/STDEV(OFFSET(TradeDash[[#This Row],[Returns]],0,0,-n_days)),"")</f>
        <v>-0.29006433360444794</v>
      </c>
      <c r="F472">
        <f ca="1">IFERROR(AVERAGE(OFFSET(TradeDash[[#This Row],[Returns]],0,0,-n_days*2))/STDEV(OFFSET(TradeDash[[#This Row],[Returns]],0,0,-n_days*2)),"")</f>
        <v>-0.23444077477268233</v>
      </c>
      <c r="G472">
        <f ca="1">IF(ISNUMBER(TradeDash[[#This Row],[2n day Sharpe]]),AVERAGE(TradeDash[[#This Row],[n day Sharpe]:[2n day Sharpe]]),"")</f>
        <v>-0.26225255418856513</v>
      </c>
      <c r="H472">
        <f ca="1">IF(ISNUMBER(TradeDash[[#This Row],[Sharpe Average]]),IF(TradeDash[[#This Row],[Sharpe Average]]&gt;$G$1,1,0),"")</f>
        <v>0</v>
      </c>
      <c r="I472" s="2">
        <f ca="1">IF(ISNUMBER(TradeDash[[#This Row],[Signal]]),MAX(IF(AND(TradeDash[[#This Row],[Signal]]=1,I471&lt;1),I471+$E$1,IF(AND(TradeDash[[#This Row],[Signal]]=0,I471&gt;0),I471-$E$1,IF(AND(TradeDash[[#This Row],[Signal]]=1,I471=1),I471,IF(AND(TradeDash[[#This Row],[Signal]]=0,I471=0),I471,0)))),0),"")</f>
        <v>0</v>
      </c>
      <c r="J472" s="3">
        <f ca="1">IF(ISNUMBER(TradeDash[[#This Row],[Position]]),TradeDash[[#This Row],[Position]]*D473,"")</f>
        <v>0</v>
      </c>
      <c r="K472" s="7">
        <f ca="1">K471*IFERROR(1+TradeDash[[#This Row],[Port Return]],1)</f>
        <v>808344.92983438796</v>
      </c>
      <c r="L472" s="7">
        <f ca="1">IF(ISNUMBER(TradeDash[[#This Row],[Port Return]]),L471*(1+TradeDash[[#This Row],[Returns]]),L471)</f>
        <v>572114.46740858397</v>
      </c>
    </row>
    <row r="473" spans="1:12" x14ac:dyDescent="0.35">
      <c r="A473" s="1">
        <v>37168</v>
      </c>
      <c r="B473" s="16">
        <f>YEAR(TradeDash[[#This Row],[Date]])</f>
        <v>2001</v>
      </c>
      <c r="C473">
        <v>911.65</v>
      </c>
      <c r="D473" s="3">
        <f>IFERROR(TradeDash[[#This Row],[Nifty]]/C472-1,"")</f>
        <v>1.3338520535763898E-2</v>
      </c>
      <c r="E473">
        <f ca="1">IFERROR(AVERAGE(OFFSET(TradeDash[[#This Row],[Returns]],0,0,-n_days))/STDEV(OFFSET(TradeDash[[#This Row],[Returns]],0,0,-n_days)),"")</f>
        <v>-0.25340980484127645</v>
      </c>
      <c r="F473">
        <f ca="1">IFERROR(AVERAGE(OFFSET(TradeDash[[#This Row],[Returns]],0,0,-n_days*2))/STDEV(OFFSET(TradeDash[[#This Row],[Returns]],0,0,-n_days*2)),"")</f>
        <v>-0.21462469171976034</v>
      </c>
      <c r="G473">
        <f ca="1">IF(ISNUMBER(TradeDash[[#This Row],[2n day Sharpe]]),AVERAGE(TradeDash[[#This Row],[n day Sharpe]:[2n day Sharpe]]),"")</f>
        <v>-0.2340172482805184</v>
      </c>
      <c r="H473">
        <f ca="1">IF(ISNUMBER(TradeDash[[#This Row],[Sharpe Average]]),IF(TradeDash[[#This Row],[Sharpe Average]]&gt;$G$1,1,0),"")</f>
        <v>0</v>
      </c>
      <c r="I473" s="2">
        <f ca="1">IF(ISNUMBER(TradeDash[[#This Row],[Signal]]),MAX(IF(AND(TradeDash[[#This Row],[Signal]]=1,I472&lt;1),I472+$E$1,IF(AND(TradeDash[[#This Row],[Signal]]=0,I472&gt;0),I472-$E$1,IF(AND(TradeDash[[#This Row],[Signal]]=1,I472=1),I472,IF(AND(TradeDash[[#This Row],[Signal]]=0,I472=0),I472,0)))),0),"")</f>
        <v>0</v>
      </c>
      <c r="J473" s="3">
        <f ca="1">IF(ISNUMBER(TradeDash[[#This Row],[Position]]),TradeDash[[#This Row],[Position]]*D474,"")</f>
        <v>0</v>
      </c>
      <c r="K473" s="7">
        <f ca="1">K472*IFERROR(1+TradeDash[[#This Row],[Port Return]],1)</f>
        <v>808344.92983438796</v>
      </c>
      <c r="L473" s="7">
        <f ca="1">IF(ISNUMBER(TradeDash[[#This Row],[Port Return]]),L472*(1+TradeDash[[#This Row],[Returns]]),L472)</f>
        <v>579745.62798092095</v>
      </c>
    </row>
    <row r="474" spans="1:12" x14ac:dyDescent="0.35">
      <c r="A474" s="1">
        <v>37169</v>
      </c>
      <c r="B474" s="16">
        <f>YEAR(TradeDash[[#This Row],[Date]])</f>
        <v>2001</v>
      </c>
      <c r="C474">
        <v>914.6</v>
      </c>
      <c r="D474" s="3">
        <f>IFERROR(TradeDash[[#This Row],[Nifty]]/C473-1,"")</f>
        <v>3.2358909669281122E-3</v>
      </c>
      <c r="E474">
        <f ca="1">IFERROR(AVERAGE(OFFSET(TradeDash[[#This Row],[Returns]],0,0,-n_days))/STDEV(OFFSET(TradeDash[[#This Row],[Returns]],0,0,-n_days)),"")</f>
        <v>-0.22968299796704023</v>
      </c>
      <c r="F474">
        <f ca="1">IFERROR(AVERAGE(OFFSET(TradeDash[[#This Row],[Returns]],0,0,-n_days*2))/STDEV(OFFSET(TradeDash[[#This Row],[Returns]],0,0,-n_days*2)),"")</f>
        <v>-0.20586267486338958</v>
      </c>
      <c r="G474">
        <f ca="1">IF(ISNUMBER(TradeDash[[#This Row],[2n day Sharpe]]),AVERAGE(TradeDash[[#This Row],[n day Sharpe]:[2n day Sharpe]]),"")</f>
        <v>-0.21777283641521489</v>
      </c>
      <c r="H474">
        <f ca="1">IF(ISNUMBER(TradeDash[[#This Row],[Sharpe Average]]),IF(TradeDash[[#This Row],[Sharpe Average]]&gt;$G$1,1,0),"")</f>
        <v>0</v>
      </c>
      <c r="I474" s="2">
        <f ca="1">IF(ISNUMBER(TradeDash[[#This Row],[Signal]]),MAX(IF(AND(TradeDash[[#This Row],[Signal]]=1,I473&lt;1),I473+$E$1,IF(AND(TradeDash[[#This Row],[Signal]]=0,I473&gt;0),I473-$E$1,IF(AND(TradeDash[[#This Row],[Signal]]=1,I473=1),I473,IF(AND(TradeDash[[#This Row],[Signal]]=0,I473=0),I473,0)))),0),"")</f>
        <v>0</v>
      </c>
      <c r="J474" s="3">
        <f ca="1">IF(ISNUMBER(TradeDash[[#This Row],[Position]]),TradeDash[[#This Row],[Position]]*D475,"")</f>
        <v>0</v>
      </c>
      <c r="K474" s="7">
        <f ca="1">K473*IFERROR(1+TradeDash[[#This Row],[Port Return]],1)</f>
        <v>808344.92983438796</v>
      </c>
      <c r="L474" s="7">
        <f ca="1">IF(ISNUMBER(TradeDash[[#This Row],[Port Return]]),L473*(1+TradeDash[[#This Row],[Returns]]),L473)</f>
        <v>581621.62162162049</v>
      </c>
    </row>
    <row r="475" spans="1:12" x14ac:dyDescent="0.35">
      <c r="A475" s="1">
        <v>37172</v>
      </c>
      <c r="B475" s="16">
        <f>YEAR(TradeDash[[#This Row],[Date]])</f>
        <v>2001</v>
      </c>
      <c r="C475">
        <v>901.95</v>
      </c>
      <c r="D475" s="3">
        <f>IFERROR(TradeDash[[#This Row],[Nifty]]/C474-1,"")</f>
        <v>-1.3831183030833083E-2</v>
      </c>
      <c r="E475">
        <f ca="1">IFERROR(AVERAGE(OFFSET(TradeDash[[#This Row],[Returns]],0,0,-n_days))/STDEV(OFFSET(TradeDash[[#This Row],[Returns]],0,0,-n_days)),"")</f>
        <v>-0.25462307802229156</v>
      </c>
      <c r="F475">
        <f ca="1">IFERROR(AVERAGE(OFFSET(TradeDash[[#This Row],[Returns]],0,0,-n_days*2))/STDEV(OFFSET(TradeDash[[#This Row],[Returns]],0,0,-n_days*2)),"")</f>
        <v>-0.21862299061650012</v>
      </c>
      <c r="G475">
        <f ca="1">IF(ISNUMBER(TradeDash[[#This Row],[2n day Sharpe]]),AVERAGE(TradeDash[[#This Row],[n day Sharpe]:[2n day Sharpe]]),"")</f>
        <v>-0.23662303431939585</v>
      </c>
      <c r="H475">
        <f ca="1">IF(ISNUMBER(TradeDash[[#This Row],[Sharpe Average]]),IF(TradeDash[[#This Row],[Sharpe Average]]&gt;$G$1,1,0),"")</f>
        <v>0</v>
      </c>
      <c r="I475" s="2">
        <f ca="1">IF(ISNUMBER(TradeDash[[#This Row],[Signal]]),MAX(IF(AND(TradeDash[[#This Row],[Signal]]=1,I474&lt;1),I474+$E$1,IF(AND(TradeDash[[#This Row],[Signal]]=0,I474&gt;0),I474-$E$1,IF(AND(TradeDash[[#This Row],[Signal]]=1,I474=1),I474,IF(AND(TradeDash[[#This Row],[Signal]]=0,I474=0),I474,0)))),0),"")</f>
        <v>0</v>
      </c>
      <c r="J475" s="3">
        <f ca="1">IF(ISNUMBER(TradeDash[[#This Row],[Position]]),TradeDash[[#This Row],[Position]]*D476,"")</f>
        <v>0</v>
      </c>
      <c r="K475" s="7">
        <f ca="1">K474*IFERROR(1+TradeDash[[#This Row],[Port Return]],1)</f>
        <v>808344.92983438796</v>
      </c>
      <c r="L475" s="7">
        <f ca="1">IF(ISNUMBER(TradeDash[[#This Row],[Port Return]]),L474*(1+TradeDash[[#This Row],[Returns]]),L474)</f>
        <v>573577.10651828186</v>
      </c>
    </row>
    <row r="476" spans="1:12" x14ac:dyDescent="0.35">
      <c r="A476" s="1">
        <v>37173</v>
      </c>
      <c r="B476" s="16">
        <f>YEAR(TradeDash[[#This Row],[Date]])</f>
        <v>2001</v>
      </c>
      <c r="C476">
        <v>912.7</v>
      </c>
      <c r="D476" s="3">
        <f>IFERROR(TradeDash[[#This Row],[Nifty]]/C475-1,"")</f>
        <v>1.1918620766117938E-2</v>
      </c>
      <c r="E476">
        <f ca="1">IFERROR(AVERAGE(OFFSET(TradeDash[[#This Row],[Returns]],0,0,-n_days))/STDEV(OFFSET(TradeDash[[#This Row],[Returns]],0,0,-n_days)),"")</f>
        <v>-0.22531400795898809</v>
      </c>
      <c r="F476">
        <f ca="1">IFERROR(AVERAGE(OFFSET(TradeDash[[#This Row],[Returns]],0,0,-n_days*2))/STDEV(OFFSET(TradeDash[[#This Row],[Returns]],0,0,-n_days*2)),"")</f>
        <v>-0.2042739744060271</v>
      </c>
      <c r="G476">
        <f ca="1">IF(ISNUMBER(TradeDash[[#This Row],[2n day Sharpe]]),AVERAGE(TradeDash[[#This Row],[n day Sharpe]:[2n day Sharpe]]),"")</f>
        <v>-0.21479399118250758</v>
      </c>
      <c r="H476">
        <f ca="1">IF(ISNUMBER(TradeDash[[#This Row],[Sharpe Average]]),IF(TradeDash[[#This Row],[Sharpe Average]]&gt;$G$1,1,0),"")</f>
        <v>0</v>
      </c>
      <c r="I476" s="2">
        <f ca="1">IF(ISNUMBER(TradeDash[[#This Row],[Signal]]),MAX(IF(AND(TradeDash[[#This Row],[Signal]]=1,I475&lt;1),I475+$E$1,IF(AND(TradeDash[[#This Row],[Signal]]=0,I475&gt;0),I475-$E$1,IF(AND(TradeDash[[#This Row],[Signal]]=1,I475=1),I475,IF(AND(TradeDash[[#This Row],[Signal]]=0,I475=0),I475,0)))),0),"")</f>
        <v>0</v>
      </c>
      <c r="J476" s="3">
        <f ca="1">IF(ISNUMBER(TradeDash[[#This Row],[Position]]),TradeDash[[#This Row],[Position]]*D477,"")</f>
        <v>0</v>
      </c>
      <c r="K476" s="7">
        <f ca="1">K475*IFERROR(1+TradeDash[[#This Row],[Port Return]],1)</f>
        <v>808344.92983438796</v>
      </c>
      <c r="L476" s="7">
        <f ca="1">IF(ISNUMBER(TradeDash[[#This Row],[Port Return]]),L475*(1+TradeDash[[#This Row],[Returns]]),L475)</f>
        <v>580413.35453100048</v>
      </c>
    </row>
    <row r="477" spans="1:12" x14ac:dyDescent="0.35">
      <c r="A477" s="1">
        <v>37174</v>
      </c>
      <c r="B477" s="16">
        <f>YEAR(TradeDash[[#This Row],[Date]])</f>
        <v>2001</v>
      </c>
      <c r="C477">
        <v>940.35</v>
      </c>
      <c r="D477" s="3">
        <f>IFERROR(TradeDash[[#This Row],[Nifty]]/C476-1,"")</f>
        <v>3.0294729922208719E-2</v>
      </c>
      <c r="E477">
        <f ca="1">IFERROR(AVERAGE(OFFSET(TradeDash[[#This Row],[Returns]],0,0,-n_days))/STDEV(OFFSET(TradeDash[[#This Row],[Returns]],0,0,-n_days)),"")</f>
        <v>-0.1419807115859571</v>
      </c>
      <c r="F477">
        <f ca="1">IFERROR(AVERAGE(OFFSET(TradeDash[[#This Row],[Returns]],0,0,-n_days*2))/STDEV(OFFSET(TradeDash[[#This Row],[Returns]],0,0,-n_days*2)),"")</f>
        <v>-0.1578894267525586</v>
      </c>
      <c r="G477">
        <f ca="1">IF(ISNUMBER(TradeDash[[#This Row],[2n day Sharpe]]),AVERAGE(TradeDash[[#This Row],[n day Sharpe]:[2n day Sharpe]]),"")</f>
        <v>-0.14993506916925786</v>
      </c>
      <c r="H477">
        <f ca="1">IF(ISNUMBER(TradeDash[[#This Row],[Sharpe Average]]),IF(TradeDash[[#This Row],[Sharpe Average]]&gt;$G$1,1,0),"")</f>
        <v>0</v>
      </c>
      <c r="I477" s="2">
        <f ca="1">IF(ISNUMBER(TradeDash[[#This Row],[Signal]]),MAX(IF(AND(TradeDash[[#This Row],[Signal]]=1,I476&lt;1),I476+$E$1,IF(AND(TradeDash[[#This Row],[Signal]]=0,I476&gt;0),I476-$E$1,IF(AND(TradeDash[[#This Row],[Signal]]=1,I476=1),I476,IF(AND(TradeDash[[#This Row],[Signal]]=0,I476=0),I476,0)))),0),"")</f>
        <v>0</v>
      </c>
      <c r="J477" s="3">
        <f ca="1">IF(ISNUMBER(TradeDash[[#This Row],[Position]]),TradeDash[[#This Row],[Position]]*D478,"")</f>
        <v>0</v>
      </c>
      <c r="K477" s="7">
        <f ca="1">K476*IFERROR(1+TradeDash[[#This Row],[Port Return]],1)</f>
        <v>808344.92983438796</v>
      </c>
      <c r="L477" s="7">
        <f ca="1">IF(ISNUMBER(TradeDash[[#This Row],[Port Return]]),L476*(1+TradeDash[[#This Row],[Returns]]),L476)</f>
        <v>597996.82034976035</v>
      </c>
    </row>
    <row r="478" spans="1:12" x14ac:dyDescent="0.35">
      <c r="A478" s="1">
        <v>37175</v>
      </c>
      <c r="B478" s="16">
        <f>YEAR(TradeDash[[#This Row],[Date]])</f>
        <v>2001</v>
      </c>
      <c r="C478">
        <v>954.9</v>
      </c>
      <c r="D478" s="3">
        <f>IFERROR(TradeDash[[#This Row],[Nifty]]/C477-1,"")</f>
        <v>1.5472962194927442E-2</v>
      </c>
      <c r="E478">
        <f ca="1">IFERROR(AVERAGE(OFFSET(TradeDash[[#This Row],[Returns]],0,0,-n_days))/STDEV(OFFSET(TradeDash[[#This Row],[Returns]],0,0,-n_days)),"")</f>
        <v>-4.1280391363022688E-2</v>
      </c>
      <c r="F478">
        <f ca="1">IFERROR(AVERAGE(OFFSET(TradeDash[[#This Row],[Returns]],0,0,-n_days*2))/STDEV(OFFSET(TradeDash[[#This Row],[Returns]],0,0,-n_days*2)),"")</f>
        <v>-0.12682620087637386</v>
      </c>
      <c r="G478">
        <f ca="1">IF(ISNUMBER(TradeDash[[#This Row],[2n day Sharpe]]),AVERAGE(TradeDash[[#This Row],[n day Sharpe]:[2n day Sharpe]]),"")</f>
        <v>-8.4053296119698279E-2</v>
      </c>
      <c r="H478">
        <f ca="1">IF(ISNUMBER(TradeDash[[#This Row],[Sharpe Average]]),IF(TradeDash[[#This Row],[Sharpe Average]]&gt;$G$1,1,0),"")</f>
        <v>0</v>
      </c>
      <c r="I478" s="2">
        <f ca="1">IF(ISNUMBER(TradeDash[[#This Row],[Signal]]),MAX(IF(AND(TradeDash[[#This Row],[Signal]]=1,I477&lt;1),I477+$E$1,IF(AND(TradeDash[[#This Row],[Signal]]=0,I477&gt;0),I477-$E$1,IF(AND(TradeDash[[#This Row],[Signal]]=1,I477=1),I477,IF(AND(TradeDash[[#This Row],[Signal]]=0,I477=0),I477,0)))),0),"")</f>
        <v>0</v>
      </c>
      <c r="J478" s="3">
        <f ca="1">IF(ISNUMBER(TradeDash[[#This Row],[Position]]),TradeDash[[#This Row],[Position]]*D479,"")</f>
        <v>0</v>
      </c>
      <c r="K478" s="7">
        <f ca="1">K477*IFERROR(1+TradeDash[[#This Row],[Port Return]],1)</f>
        <v>808344.92983438796</v>
      </c>
      <c r="L478" s="7">
        <f ca="1">IF(ISNUMBER(TradeDash[[#This Row],[Port Return]]),L477*(1+TradeDash[[#This Row],[Returns]]),L477)</f>
        <v>607249.602543719</v>
      </c>
    </row>
    <row r="479" spans="1:12" x14ac:dyDescent="0.35">
      <c r="A479" s="1">
        <v>37176</v>
      </c>
      <c r="B479" s="16">
        <f>YEAR(TradeDash[[#This Row],[Date]])</f>
        <v>2001</v>
      </c>
      <c r="C479">
        <v>960.4</v>
      </c>
      <c r="D479" s="3">
        <f>IFERROR(TradeDash[[#This Row],[Nifty]]/C478-1,"")</f>
        <v>5.759765420462859E-3</v>
      </c>
      <c r="E479">
        <f ca="1">IFERROR(AVERAGE(OFFSET(TradeDash[[#This Row],[Returns]],0,0,-n_days))/STDEV(OFFSET(TradeDash[[#This Row],[Returns]],0,0,-n_days)),"")</f>
        <v>-9.8301628599458471E-3</v>
      </c>
      <c r="F479">
        <f ca="1">IFERROR(AVERAGE(OFFSET(TradeDash[[#This Row],[Returns]],0,0,-n_days*2))/STDEV(OFFSET(TradeDash[[#This Row],[Returns]],0,0,-n_days*2)),"")</f>
        <v>-0.13508750973090242</v>
      </c>
      <c r="G479">
        <f ca="1">IF(ISNUMBER(TradeDash[[#This Row],[2n day Sharpe]]),AVERAGE(TradeDash[[#This Row],[n day Sharpe]:[2n day Sharpe]]),"")</f>
        <v>-7.2458836295424128E-2</v>
      </c>
      <c r="H479">
        <f ca="1">IF(ISNUMBER(TradeDash[[#This Row],[Sharpe Average]]),IF(TradeDash[[#This Row],[Sharpe Average]]&gt;$G$1,1,0),"")</f>
        <v>0</v>
      </c>
      <c r="I479" s="2">
        <f ca="1">IF(ISNUMBER(TradeDash[[#This Row],[Signal]]),MAX(IF(AND(TradeDash[[#This Row],[Signal]]=1,I478&lt;1),I478+$E$1,IF(AND(TradeDash[[#This Row],[Signal]]=0,I478&gt;0),I478-$E$1,IF(AND(TradeDash[[#This Row],[Signal]]=1,I478=1),I478,IF(AND(TradeDash[[#This Row],[Signal]]=0,I478=0),I478,0)))),0),"")</f>
        <v>0</v>
      </c>
      <c r="J479" s="3">
        <f ca="1">IF(ISNUMBER(TradeDash[[#This Row],[Position]]),TradeDash[[#This Row],[Position]]*D480,"")</f>
        <v>0</v>
      </c>
      <c r="K479" s="7">
        <f ca="1">K478*IFERROR(1+TradeDash[[#This Row],[Port Return]],1)</f>
        <v>808344.92983438796</v>
      </c>
      <c r="L479" s="7">
        <f ca="1">IF(ISNUMBER(TradeDash[[#This Row],[Port Return]]),L478*(1+TradeDash[[#This Row],[Returns]]),L478)</f>
        <v>610747.21780604008</v>
      </c>
    </row>
    <row r="480" spans="1:12" x14ac:dyDescent="0.35">
      <c r="A480" s="1">
        <v>37179</v>
      </c>
      <c r="B480" s="16">
        <f>YEAR(TradeDash[[#This Row],[Date]])</f>
        <v>2001</v>
      </c>
      <c r="C480">
        <v>963.4</v>
      </c>
      <c r="D480" s="3">
        <f>IFERROR(TradeDash[[#This Row],[Nifty]]/C479-1,"")</f>
        <v>3.1236984589755323E-3</v>
      </c>
      <c r="E480">
        <f ca="1">IFERROR(AVERAGE(OFFSET(TradeDash[[#This Row],[Returns]],0,0,-n_days))/STDEV(OFFSET(TradeDash[[#This Row],[Returns]],0,0,-n_days)),"")</f>
        <v>0.1126507938822006</v>
      </c>
      <c r="F480">
        <f ca="1">IFERROR(AVERAGE(OFFSET(TradeDash[[#This Row],[Returns]],0,0,-n_days*2))/STDEV(OFFSET(TradeDash[[#This Row],[Returns]],0,0,-n_days*2)),"")</f>
        <v>-0.13519966684409623</v>
      </c>
      <c r="G480">
        <f ca="1">IF(ISNUMBER(TradeDash[[#This Row],[2n day Sharpe]]),AVERAGE(TradeDash[[#This Row],[n day Sharpe]:[2n day Sharpe]]),"")</f>
        <v>-1.1274436480947815E-2</v>
      </c>
      <c r="H480">
        <f ca="1">IF(ISNUMBER(TradeDash[[#This Row],[Sharpe Average]]),IF(TradeDash[[#This Row],[Sharpe Average]]&gt;$G$1,1,0),"")</f>
        <v>0</v>
      </c>
      <c r="I480" s="2">
        <f ca="1">IF(ISNUMBER(TradeDash[[#This Row],[Signal]]),MAX(IF(AND(TradeDash[[#This Row],[Signal]]=1,I479&lt;1),I479+$E$1,IF(AND(TradeDash[[#This Row],[Signal]]=0,I479&gt;0),I479-$E$1,IF(AND(TradeDash[[#This Row],[Signal]]=1,I479=1),I479,IF(AND(TradeDash[[#This Row],[Signal]]=0,I479=0),I479,0)))),0),"")</f>
        <v>0</v>
      </c>
      <c r="J480" s="3">
        <f ca="1">IF(ISNUMBER(TradeDash[[#This Row],[Position]]),TradeDash[[#This Row],[Position]]*D481,"")</f>
        <v>0</v>
      </c>
      <c r="K480" s="7">
        <f ca="1">K479*IFERROR(1+TradeDash[[#This Row],[Port Return]],1)</f>
        <v>808344.92983438796</v>
      </c>
      <c r="L480" s="7">
        <f ca="1">IF(ISNUMBER(TradeDash[[#This Row],[Port Return]]),L479*(1+TradeDash[[#This Row],[Returns]]),L479)</f>
        <v>612655.00794912444</v>
      </c>
    </row>
    <row r="481" spans="1:12" x14ac:dyDescent="0.35">
      <c r="A481" s="1">
        <v>37180</v>
      </c>
      <c r="B481" s="16">
        <f>YEAR(TradeDash[[#This Row],[Date]])</f>
        <v>2001</v>
      </c>
      <c r="C481">
        <v>971.25</v>
      </c>
      <c r="D481" s="3">
        <f>IFERROR(TradeDash[[#This Row],[Nifty]]/C480-1,"")</f>
        <v>8.1482250363296149E-3</v>
      </c>
      <c r="E481">
        <f ca="1">IFERROR(AVERAGE(OFFSET(TradeDash[[#This Row],[Returns]],0,0,-n_days))/STDEV(OFFSET(TradeDash[[#This Row],[Returns]],0,0,-n_days)),"")</f>
        <v>0.29295377306817783</v>
      </c>
      <c r="F481">
        <f ca="1">IFERROR(AVERAGE(OFFSET(TradeDash[[#This Row],[Returns]],0,0,-n_days*2))/STDEV(OFFSET(TradeDash[[#This Row],[Returns]],0,0,-n_days*2)),"")</f>
        <v>-0.11293327106260632</v>
      </c>
      <c r="G481">
        <f ca="1">IF(ISNUMBER(TradeDash[[#This Row],[2n day Sharpe]]),AVERAGE(TradeDash[[#This Row],[n day Sharpe]:[2n day Sharpe]]),"")</f>
        <v>9.0010251002785757E-2</v>
      </c>
      <c r="H481">
        <f ca="1">IF(ISNUMBER(TradeDash[[#This Row],[Sharpe Average]]),IF(TradeDash[[#This Row],[Sharpe Average]]&gt;$G$1,1,0),"")</f>
        <v>1</v>
      </c>
      <c r="I481" s="2">
        <f ca="1">IF(ISNUMBER(TradeDash[[#This Row],[Signal]]),MAX(IF(AND(TradeDash[[#This Row],[Signal]]=1,I480&lt;1),I480+$E$1,IF(AND(TradeDash[[#This Row],[Signal]]=0,I480&gt;0),I480-$E$1,IF(AND(TradeDash[[#This Row],[Signal]]=1,I480=1),I480,IF(AND(TradeDash[[#This Row],[Signal]]=0,I480=0),I480,0)))),0),"")</f>
        <v>0.2</v>
      </c>
      <c r="J481" s="3">
        <f ca="1">IF(ISNUMBER(TradeDash[[#This Row],[Position]]),TradeDash[[#This Row],[Position]]*D482,"")</f>
        <v>3.0888030888030827E-3</v>
      </c>
      <c r="K481" s="7">
        <f ca="1">K480*IFERROR(1+TradeDash[[#This Row],[Port Return]],1)</f>
        <v>810841.7481504787</v>
      </c>
      <c r="L481" s="7">
        <f ca="1">IF(ISNUMBER(TradeDash[[#This Row],[Port Return]]),L480*(1+TradeDash[[#This Row],[Returns]]),L480)</f>
        <v>617647.05882352823</v>
      </c>
    </row>
    <row r="482" spans="1:12" x14ac:dyDescent="0.35">
      <c r="A482" s="1">
        <v>37181</v>
      </c>
      <c r="B482" s="16">
        <f>YEAR(TradeDash[[#This Row],[Date]])</f>
        <v>2001</v>
      </c>
      <c r="C482">
        <v>986.25</v>
      </c>
      <c r="D482" s="3">
        <f>IFERROR(TradeDash[[#This Row],[Nifty]]/C481-1,"")</f>
        <v>1.5444015444015413E-2</v>
      </c>
      <c r="E482">
        <f ca="1">IFERROR(AVERAGE(OFFSET(TradeDash[[#This Row],[Returns]],0,0,-n_days))/STDEV(OFFSET(TradeDash[[#This Row],[Returns]],0,0,-n_days)),"")</f>
        <v>0.26129565723788561</v>
      </c>
      <c r="F482">
        <f ca="1">IFERROR(AVERAGE(OFFSET(TradeDash[[#This Row],[Returns]],0,0,-n_days*2))/STDEV(OFFSET(TradeDash[[#This Row],[Returns]],0,0,-n_days*2)),"")</f>
        <v>-8.5848993017320602E-2</v>
      </c>
      <c r="G482">
        <f ca="1">IF(ISNUMBER(TradeDash[[#This Row],[2n day Sharpe]]),AVERAGE(TradeDash[[#This Row],[n day Sharpe]:[2n day Sharpe]]),"")</f>
        <v>8.7723332110282506E-2</v>
      </c>
      <c r="H482">
        <f ca="1">IF(ISNUMBER(TradeDash[[#This Row],[Sharpe Average]]),IF(TradeDash[[#This Row],[Sharpe Average]]&gt;$G$1,1,0),"")</f>
        <v>1</v>
      </c>
      <c r="I482" s="2">
        <f ca="1">IF(ISNUMBER(TradeDash[[#This Row],[Signal]]),MAX(IF(AND(TradeDash[[#This Row],[Signal]]=1,I481&lt;1),I481+$E$1,IF(AND(TradeDash[[#This Row],[Signal]]=0,I481&gt;0),I481-$E$1,IF(AND(TradeDash[[#This Row],[Signal]]=1,I481=1),I481,IF(AND(TradeDash[[#This Row],[Signal]]=0,I481=0),I481,0)))),0),"")</f>
        <v>0.4</v>
      </c>
      <c r="J482" s="3">
        <f ca="1">IF(ISNUMBER(TradeDash[[#This Row],[Position]]),TradeDash[[#This Row],[Position]]*D483,"")</f>
        <v>-5.7591888466413284E-3</v>
      </c>
      <c r="K482" s="7">
        <f ca="1">K481*IFERROR(1+TradeDash[[#This Row],[Port Return]],1)</f>
        <v>806171.95739813929</v>
      </c>
      <c r="L482" s="7">
        <f ca="1">IF(ISNUMBER(TradeDash[[#This Row],[Port Return]]),L481*(1+TradeDash[[#This Row],[Returns]]),L481)</f>
        <v>627186.00953894947</v>
      </c>
    </row>
    <row r="483" spans="1:12" x14ac:dyDescent="0.35">
      <c r="A483" s="1">
        <v>37182</v>
      </c>
      <c r="B483" s="16">
        <f>YEAR(TradeDash[[#This Row],[Date]])</f>
        <v>2001</v>
      </c>
      <c r="C483">
        <v>972.05</v>
      </c>
      <c r="D483" s="3">
        <f>IFERROR(TradeDash[[#This Row],[Nifty]]/C482-1,"")</f>
        <v>-1.4397972116603319E-2</v>
      </c>
      <c r="E483">
        <f ca="1">IFERROR(AVERAGE(OFFSET(TradeDash[[#This Row],[Returns]],0,0,-n_days))/STDEV(OFFSET(TradeDash[[#This Row],[Returns]],0,0,-n_days)),"")</f>
        <v>0.18110245294705132</v>
      </c>
      <c r="F483">
        <f ca="1">IFERROR(AVERAGE(OFFSET(TradeDash[[#This Row],[Returns]],0,0,-n_days*2))/STDEV(OFFSET(TradeDash[[#This Row],[Returns]],0,0,-n_days*2)),"")</f>
        <v>-0.10955450790819948</v>
      </c>
      <c r="G483">
        <f ca="1">IF(ISNUMBER(TradeDash[[#This Row],[2n day Sharpe]]),AVERAGE(TradeDash[[#This Row],[n day Sharpe]:[2n day Sharpe]]),"")</f>
        <v>3.577397251942592E-2</v>
      </c>
      <c r="H483">
        <f ca="1">IF(ISNUMBER(TradeDash[[#This Row],[Sharpe Average]]),IF(TradeDash[[#This Row],[Sharpe Average]]&gt;$G$1,1,0),"")</f>
        <v>1</v>
      </c>
      <c r="I483" s="2">
        <f ca="1">IF(ISNUMBER(TradeDash[[#This Row],[Signal]]),MAX(IF(AND(TradeDash[[#This Row],[Signal]]=1,I482&lt;1),I482+$E$1,IF(AND(TradeDash[[#This Row],[Signal]]=0,I482&gt;0),I482-$E$1,IF(AND(TradeDash[[#This Row],[Signal]]=1,I482=1),I482,IF(AND(TradeDash[[#This Row],[Signal]]=0,I482=0),I482,0)))),0),"")</f>
        <v>0.60000000000000009</v>
      </c>
      <c r="J483" s="3">
        <f ca="1">IF(ISNUMBER(TradeDash[[#This Row],[Position]]),TradeDash[[#This Row],[Position]]*D484,"")</f>
        <v>2.8393601152203909E-3</v>
      </c>
      <c r="K483" s="7">
        <f ca="1">K482*IFERROR(1+TradeDash[[#This Row],[Port Return]],1)</f>
        <v>808460.96989998466</v>
      </c>
      <c r="L483" s="7">
        <f ca="1">IF(ISNUMBER(TradeDash[[#This Row],[Port Return]]),L482*(1+TradeDash[[#This Row],[Returns]]),L482)</f>
        <v>618155.802861684</v>
      </c>
    </row>
    <row r="484" spans="1:12" x14ac:dyDescent="0.35">
      <c r="A484" s="1">
        <v>37183</v>
      </c>
      <c r="B484" s="16">
        <f>YEAR(TradeDash[[#This Row],[Date]])</f>
        <v>2001</v>
      </c>
      <c r="C484">
        <v>976.65</v>
      </c>
      <c r="D484" s="3">
        <f>IFERROR(TradeDash[[#This Row],[Nifty]]/C483-1,"")</f>
        <v>4.7322668587006511E-3</v>
      </c>
      <c r="E484">
        <f ca="1">IFERROR(AVERAGE(OFFSET(TradeDash[[#This Row],[Returns]],0,0,-n_days))/STDEV(OFFSET(TradeDash[[#This Row],[Returns]],0,0,-n_days)),"")</f>
        <v>0.24007843703584014</v>
      </c>
      <c r="F484">
        <f ca="1">IFERROR(AVERAGE(OFFSET(TradeDash[[#This Row],[Returns]],0,0,-n_days*2))/STDEV(OFFSET(TradeDash[[#This Row],[Returns]],0,0,-n_days*2)),"")</f>
        <v>-0.10680579767523549</v>
      </c>
      <c r="G484">
        <f ca="1">IF(ISNUMBER(TradeDash[[#This Row],[2n day Sharpe]]),AVERAGE(TradeDash[[#This Row],[n day Sharpe]:[2n day Sharpe]]),"")</f>
        <v>6.6636319680302328E-2</v>
      </c>
      <c r="H484">
        <f ca="1">IF(ISNUMBER(TradeDash[[#This Row],[Sharpe Average]]),IF(TradeDash[[#This Row],[Sharpe Average]]&gt;$G$1,1,0),"")</f>
        <v>1</v>
      </c>
      <c r="I484" s="2">
        <f ca="1">IF(ISNUMBER(TradeDash[[#This Row],[Signal]]),MAX(IF(AND(TradeDash[[#This Row],[Signal]]=1,I483&lt;1),I483+$E$1,IF(AND(TradeDash[[#This Row],[Signal]]=0,I483&gt;0),I483-$E$1,IF(AND(TradeDash[[#This Row],[Signal]]=1,I483=1),I483,IF(AND(TradeDash[[#This Row],[Signal]]=0,I483=0),I483,0)))),0),"")</f>
        <v>0.8</v>
      </c>
      <c r="J484" s="3">
        <f ca="1">IF(ISNUMBER(TradeDash[[#This Row],[Position]]),TradeDash[[#This Row],[Position]]*D485,"")</f>
        <v>-2.0478165156401218E-4</v>
      </c>
      <c r="K484" s="7">
        <f ca="1">K483*IFERROR(1+TradeDash[[#This Row],[Port Return]],1)</f>
        <v>808295.41192734346</v>
      </c>
      <c r="L484" s="7">
        <f ca="1">IF(ISNUMBER(TradeDash[[#This Row],[Port Return]]),L483*(1+TradeDash[[#This Row],[Returns]]),L483)</f>
        <v>621081.08108107978</v>
      </c>
    </row>
    <row r="485" spans="1:12" x14ac:dyDescent="0.35">
      <c r="A485" s="1">
        <v>37186</v>
      </c>
      <c r="B485" s="16">
        <f>YEAR(TradeDash[[#This Row],[Date]])</f>
        <v>2001</v>
      </c>
      <c r="C485">
        <v>976.4</v>
      </c>
      <c r="D485" s="3">
        <f>IFERROR(TradeDash[[#This Row],[Nifty]]/C484-1,"")</f>
        <v>-2.5597706445501522E-4</v>
      </c>
      <c r="E485">
        <f ca="1">IFERROR(AVERAGE(OFFSET(TradeDash[[#This Row],[Returns]],0,0,-n_days))/STDEV(OFFSET(TradeDash[[#This Row],[Returns]],0,0,-n_days)),"")</f>
        <v>0.5283378529149626</v>
      </c>
      <c r="F485">
        <f ca="1">IFERROR(AVERAGE(OFFSET(TradeDash[[#This Row],[Returns]],0,0,-n_days*2))/STDEV(OFFSET(TradeDash[[#This Row],[Returns]],0,0,-n_days*2)),"")</f>
        <v>-0.10435390478453822</v>
      </c>
      <c r="G485">
        <f ca="1">IF(ISNUMBER(TradeDash[[#This Row],[2n day Sharpe]]),AVERAGE(TradeDash[[#This Row],[n day Sharpe]:[2n day Sharpe]]),"")</f>
        <v>0.2119919740652122</v>
      </c>
      <c r="H485">
        <f ca="1">IF(ISNUMBER(TradeDash[[#This Row],[Sharpe Average]]),IF(TradeDash[[#This Row],[Sharpe Average]]&gt;$G$1,1,0),"")</f>
        <v>1</v>
      </c>
      <c r="I485" s="2">
        <f ca="1">IF(ISNUMBER(TradeDash[[#This Row],[Signal]]),MAX(IF(AND(TradeDash[[#This Row],[Signal]]=1,I484&lt;1),I484+$E$1,IF(AND(TradeDash[[#This Row],[Signal]]=0,I484&gt;0),I484-$E$1,IF(AND(TradeDash[[#This Row],[Signal]]=1,I484=1),I484,IF(AND(TradeDash[[#This Row],[Signal]]=0,I484=0),I484,0)))),0),"")</f>
        <v>1</v>
      </c>
      <c r="J485" s="3">
        <f ca="1">IF(ISNUMBER(TradeDash[[#This Row],[Position]]),TradeDash[[#This Row],[Position]]*D486,"")</f>
        <v>1.720606308889816E-2</v>
      </c>
      <c r="K485" s="7">
        <f ca="1">K484*IFERROR(1+TradeDash[[#This Row],[Port Return]],1)</f>
        <v>822202.99377943226</v>
      </c>
      <c r="L485" s="7">
        <f ca="1">IF(ISNUMBER(TradeDash[[#This Row],[Port Return]]),L484*(1+TradeDash[[#This Row],[Returns]]),L484)</f>
        <v>620922.09856915614</v>
      </c>
    </row>
    <row r="486" spans="1:12" x14ac:dyDescent="0.35">
      <c r="A486" s="1">
        <v>37187</v>
      </c>
      <c r="B486" s="16">
        <f>YEAR(TradeDash[[#This Row],[Date]])</f>
        <v>2001</v>
      </c>
      <c r="C486">
        <v>993.2</v>
      </c>
      <c r="D486" s="3">
        <f>IFERROR(TradeDash[[#This Row],[Nifty]]/C485-1,"")</f>
        <v>1.720606308889816E-2</v>
      </c>
      <c r="E486">
        <f ca="1">IFERROR(AVERAGE(OFFSET(TradeDash[[#This Row],[Returns]],0,0,-n_days))/STDEV(OFFSET(TradeDash[[#This Row],[Returns]],0,0,-n_days)),"")</f>
        <v>0.5279589299642018</v>
      </c>
      <c r="F486">
        <f ca="1">IFERROR(AVERAGE(OFFSET(TradeDash[[#This Row],[Returns]],0,0,-n_days*2))/STDEV(OFFSET(TradeDash[[#This Row],[Returns]],0,0,-n_days*2)),"")</f>
        <v>-8.5745178696211177E-2</v>
      </c>
      <c r="G486">
        <f ca="1">IF(ISNUMBER(TradeDash[[#This Row],[2n day Sharpe]]),AVERAGE(TradeDash[[#This Row],[n day Sharpe]:[2n day Sharpe]]),"")</f>
        <v>0.22110687563399531</v>
      </c>
      <c r="H486">
        <f ca="1">IF(ISNUMBER(TradeDash[[#This Row],[Sharpe Average]]),IF(TradeDash[[#This Row],[Sharpe Average]]&gt;$G$1,1,0),"")</f>
        <v>1</v>
      </c>
      <c r="I486" s="2">
        <f ca="1">IF(ISNUMBER(TradeDash[[#This Row],[Signal]]),MAX(IF(AND(TradeDash[[#This Row],[Signal]]=1,I485&lt;1),I485+$E$1,IF(AND(TradeDash[[#This Row],[Signal]]=0,I485&gt;0),I485-$E$1,IF(AND(TradeDash[[#This Row],[Signal]]=1,I485=1),I485,IF(AND(TradeDash[[#This Row],[Signal]]=0,I485=0),I485,0)))),0),"")</f>
        <v>1</v>
      </c>
      <c r="J486" s="3">
        <f ca="1">IF(ISNUMBER(TradeDash[[#This Row],[Position]]),TradeDash[[#This Row],[Position]]*D487,"")</f>
        <v>-2.0136931131695679E-3</v>
      </c>
      <c r="K486" s="7">
        <f ca="1">K485*IFERROR(1+TradeDash[[#This Row],[Port Return]],1)</f>
        <v>820547.32927323121</v>
      </c>
      <c r="L486" s="7">
        <f ca="1">IF(ISNUMBER(TradeDash[[#This Row],[Port Return]]),L485*(1+TradeDash[[#This Row],[Returns]]),L485)</f>
        <v>631605.72337042808</v>
      </c>
    </row>
    <row r="487" spans="1:12" x14ac:dyDescent="0.35">
      <c r="A487" s="1">
        <v>37188</v>
      </c>
      <c r="B487" s="16">
        <f>YEAR(TradeDash[[#This Row],[Date]])</f>
        <v>2001</v>
      </c>
      <c r="C487">
        <v>991.2</v>
      </c>
      <c r="D487" s="3">
        <f>IFERROR(TradeDash[[#This Row],[Nifty]]/C486-1,"")</f>
        <v>-2.0136931131695679E-3</v>
      </c>
      <c r="E487">
        <f ca="1">IFERROR(AVERAGE(OFFSET(TradeDash[[#This Row],[Returns]],0,0,-n_days))/STDEV(OFFSET(TradeDash[[#This Row],[Returns]],0,0,-n_days)),"")</f>
        <v>0.56988486180272113</v>
      </c>
      <c r="F487">
        <f ca="1">IFERROR(AVERAGE(OFFSET(TradeDash[[#This Row],[Returns]],0,0,-n_days*2))/STDEV(OFFSET(TradeDash[[#This Row],[Returns]],0,0,-n_days*2)),"")</f>
        <v>-8.6046741083275494E-2</v>
      </c>
      <c r="G487">
        <f ca="1">IF(ISNUMBER(TradeDash[[#This Row],[2n day Sharpe]]),AVERAGE(TradeDash[[#This Row],[n day Sharpe]:[2n day Sharpe]]),"")</f>
        <v>0.24191906035972283</v>
      </c>
      <c r="H487">
        <f ca="1">IF(ISNUMBER(TradeDash[[#This Row],[Sharpe Average]]),IF(TradeDash[[#This Row],[Sharpe Average]]&gt;$G$1,1,0),"")</f>
        <v>1</v>
      </c>
      <c r="I487" s="2">
        <f ca="1">IF(ISNUMBER(TradeDash[[#This Row],[Signal]]),MAX(IF(AND(TradeDash[[#This Row],[Signal]]=1,I486&lt;1),I486+$E$1,IF(AND(TradeDash[[#This Row],[Signal]]=0,I486&gt;0),I486-$E$1,IF(AND(TradeDash[[#This Row],[Signal]]=1,I486=1),I486,IF(AND(TradeDash[[#This Row],[Signal]]=0,I486=0),I486,0)))),0),"")</f>
        <v>1</v>
      </c>
      <c r="J487" s="3">
        <f ca="1">IF(ISNUMBER(TradeDash[[#This Row],[Position]]),TradeDash[[#This Row],[Position]]*D488,"")</f>
        <v>-8.0710250201775358E-3</v>
      </c>
      <c r="K487" s="7">
        <f ca="1">K486*IFERROR(1+TradeDash[[#This Row],[Port Return]],1)</f>
        <v>813924.67124842713</v>
      </c>
      <c r="L487" s="7">
        <f ca="1">IF(ISNUMBER(TradeDash[[#This Row],[Port Return]]),L486*(1+TradeDash[[#This Row],[Returns]]),L486)</f>
        <v>630333.86327503854</v>
      </c>
    </row>
    <row r="488" spans="1:12" x14ac:dyDescent="0.35">
      <c r="A488" s="1">
        <v>37189</v>
      </c>
      <c r="B488" s="16">
        <f>YEAR(TradeDash[[#This Row],[Date]])</f>
        <v>2001</v>
      </c>
      <c r="C488">
        <v>983.2</v>
      </c>
      <c r="D488" s="3">
        <f>IFERROR(TradeDash[[#This Row],[Nifty]]/C487-1,"")</f>
        <v>-8.0710250201775358E-3</v>
      </c>
      <c r="E488">
        <f ca="1">IFERROR(AVERAGE(OFFSET(TradeDash[[#This Row],[Returns]],0,0,-n_days))/STDEV(OFFSET(TradeDash[[#This Row],[Returns]],0,0,-n_days)),"")</f>
        <v>0.4683447905329623</v>
      </c>
      <c r="F488">
        <f ca="1">IFERROR(AVERAGE(OFFSET(TradeDash[[#This Row],[Returns]],0,0,-n_days*2))/STDEV(OFFSET(TradeDash[[#This Row],[Returns]],0,0,-n_days*2)),"")</f>
        <v>-9.2267261205199097E-2</v>
      </c>
      <c r="G488">
        <f ca="1">IF(ISNUMBER(TradeDash[[#This Row],[2n day Sharpe]]),AVERAGE(TradeDash[[#This Row],[n day Sharpe]:[2n day Sharpe]]),"")</f>
        <v>0.18803876466388159</v>
      </c>
      <c r="H488">
        <f ca="1">IF(ISNUMBER(TradeDash[[#This Row],[Sharpe Average]]),IF(TradeDash[[#This Row],[Sharpe Average]]&gt;$G$1,1,0),"")</f>
        <v>1</v>
      </c>
      <c r="I488" s="2">
        <f ca="1">IF(ISNUMBER(TradeDash[[#This Row],[Signal]]),MAX(IF(AND(TradeDash[[#This Row],[Signal]]=1,I487&lt;1),I487+$E$1,IF(AND(TradeDash[[#This Row],[Signal]]=0,I487&gt;0),I487-$E$1,IF(AND(TradeDash[[#This Row],[Signal]]=1,I487=1),I487,IF(AND(TradeDash[[#This Row],[Signal]]=0,I487=0),I487,0)))),0),"")</f>
        <v>1</v>
      </c>
      <c r="J488" s="3">
        <f ca="1">IF(ISNUMBER(TradeDash[[#This Row],[Position]]),TradeDash[[#This Row],[Position]]*D489,"")</f>
        <v>-5.8482506102522924E-3</v>
      </c>
      <c r="K488" s="7">
        <f ca="1">K487*IFERROR(1+TradeDash[[#This Row],[Port Return]],1)</f>
        <v>809164.63579309906</v>
      </c>
      <c r="L488" s="7">
        <f ca="1">IF(ISNUMBER(TradeDash[[#This Row],[Port Return]]),L487*(1+TradeDash[[#This Row],[Returns]]),L487)</f>
        <v>625246.42289348051</v>
      </c>
    </row>
    <row r="489" spans="1:12" x14ac:dyDescent="0.35">
      <c r="A489" s="1">
        <v>37193</v>
      </c>
      <c r="B489" s="16">
        <f>YEAR(TradeDash[[#This Row],[Date]])</f>
        <v>2001</v>
      </c>
      <c r="C489">
        <v>977.45</v>
      </c>
      <c r="D489" s="3">
        <f>IFERROR(TradeDash[[#This Row],[Nifty]]/C488-1,"")</f>
        <v>-5.8482506102522924E-3</v>
      </c>
      <c r="E489">
        <f ca="1">IFERROR(AVERAGE(OFFSET(TradeDash[[#This Row],[Returns]],0,0,-n_days))/STDEV(OFFSET(TradeDash[[#This Row],[Returns]],0,0,-n_days)),"")</f>
        <v>0.37570418369258463</v>
      </c>
      <c r="F489">
        <f ca="1">IFERROR(AVERAGE(OFFSET(TradeDash[[#This Row],[Returns]],0,0,-n_days*2))/STDEV(OFFSET(TradeDash[[#This Row],[Returns]],0,0,-n_days*2)),"")</f>
        <v>-9.5654659613127524E-2</v>
      </c>
      <c r="G489">
        <f ca="1">IF(ISNUMBER(TradeDash[[#This Row],[2n day Sharpe]]),AVERAGE(TradeDash[[#This Row],[n day Sharpe]:[2n day Sharpe]]),"")</f>
        <v>0.14002476203972855</v>
      </c>
      <c r="H489">
        <f ca="1">IF(ISNUMBER(TradeDash[[#This Row],[Sharpe Average]]),IF(TradeDash[[#This Row],[Sharpe Average]]&gt;$G$1,1,0),"")</f>
        <v>1</v>
      </c>
      <c r="I489" s="2">
        <f ca="1">IF(ISNUMBER(TradeDash[[#This Row],[Signal]]),MAX(IF(AND(TradeDash[[#This Row],[Signal]]=1,I488&lt;1),I488+$E$1,IF(AND(TradeDash[[#This Row],[Signal]]=0,I488&gt;0),I488-$E$1,IF(AND(TradeDash[[#This Row],[Signal]]=1,I488=1),I488,IF(AND(TradeDash[[#This Row],[Signal]]=0,I488=0),I488,0)))),0),"")</f>
        <v>1</v>
      </c>
      <c r="J489" s="3">
        <f ca="1">IF(ISNUMBER(TradeDash[[#This Row],[Position]]),TradeDash[[#This Row],[Position]]*D490,"")</f>
        <v>-1.4681057854621704E-2</v>
      </c>
      <c r="K489" s="7">
        <f ca="1">K488*IFERROR(1+TradeDash[[#This Row],[Port Return]],1)</f>
        <v>797285.24296110671</v>
      </c>
      <c r="L489" s="7">
        <f ca="1">IF(ISNUMBER(TradeDash[[#This Row],[Port Return]]),L488*(1+TradeDash[[#This Row],[Returns]]),L488)</f>
        <v>621589.82511923567</v>
      </c>
    </row>
    <row r="490" spans="1:12" x14ac:dyDescent="0.35">
      <c r="A490" s="1">
        <v>37194</v>
      </c>
      <c r="B490" s="16">
        <f>YEAR(TradeDash[[#This Row],[Date]])</f>
        <v>2001</v>
      </c>
      <c r="C490">
        <v>963.1</v>
      </c>
      <c r="D490" s="3">
        <f>IFERROR(TradeDash[[#This Row],[Nifty]]/C489-1,"")</f>
        <v>-1.4681057854621704E-2</v>
      </c>
      <c r="E490">
        <f ca="1">IFERROR(AVERAGE(OFFSET(TradeDash[[#This Row],[Returns]],0,0,-n_days))/STDEV(OFFSET(TradeDash[[#This Row],[Returns]],0,0,-n_days)),"")</f>
        <v>0.21947324683899055</v>
      </c>
      <c r="F490">
        <f ca="1">IFERROR(AVERAGE(OFFSET(TradeDash[[#This Row],[Returns]],0,0,-n_days*2))/STDEV(OFFSET(TradeDash[[#This Row],[Returns]],0,0,-n_days*2)),"")</f>
        <v>-0.10143643609503415</v>
      </c>
      <c r="G490">
        <f ca="1">IF(ISNUMBER(TradeDash[[#This Row],[2n day Sharpe]]),AVERAGE(TradeDash[[#This Row],[n day Sharpe]:[2n day Sharpe]]),"")</f>
        <v>5.9018405371978201E-2</v>
      </c>
      <c r="H490">
        <f ca="1">IF(ISNUMBER(TradeDash[[#This Row],[Sharpe Average]]),IF(TradeDash[[#This Row],[Sharpe Average]]&gt;$G$1,1,0),"")</f>
        <v>1</v>
      </c>
      <c r="I490" s="2">
        <f ca="1">IF(ISNUMBER(TradeDash[[#This Row],[Signal]]),MAX(IF(AND(TradeDash[[#This Row],[Signal]]=1,I489&lt;1),I489+$E$1,IF(AND(TradeDash[[#This Row],[Signal]]=0,I489&gt;0),I489-$E$1,IF(AND(TradeDash[[#This Row],[Signal]]=1,I489=1),I489,IF(AND(TradeDash[[#This Row],[Signal]]=0,I489=0),I489,0)))),0),"")</f>
        <v>1</v>
      </c>
      <c r="J490" s="3">
        <f ca="1">IF(ISNUMBER(TradeDash[[#This Row],[Position]]),TradeDash[[#This Row],[Position]]*D491,"")</f>
        <v>9.137161250129644E-3</v>
      </c>
      <c r="K490" s="7">
        <f ca="1">K489*IFERROR(1+TradeDash[[#This Row],[Port Return]],1)</f>
        <v>804570.16678839107</v>
      </c>
      <c r="L490" s="7">
        <f ca="1">IF(ISNUMBER(TradeDash[[#This Row],[Port Return]]),L489*(1+TradeDash[[#This Row],[Returns]]),L489)</f>
        <v>612464.22893481597</v>
      </c>
    </row>
    <row r="491" spans="1:12" x14ac:dyDescent="0.35">
      <c r="A491" s="1">
        <v>37195</v>
      </c>
      <c r="B491" s="16">
        <f>YEAR(TradeDash[[#This Row],[Date]])</f>
        <v>2001</v>
      </c>
      <c r="C491">
        <v>971.9</v>
      </c>
      <c r="D491" s="3">
        <f>IFERROR(TradeDash[[#This Row],[Nifty]]/C490-1,"")</f>
        <v>9.137161250129644E-3</v>
      </c>
      <c r="E491">
        <f ca="1">IFERROR(AVERAGE(OFFSET(TradeDash[[#This Row],[Returns]],0,0,-n_days))/STDEV(OFFSET(TradeDash[[#This Row],[Returns]],0,0,-n_days)),"")</f>
        <v>0.27394672213029547</v>
      </c>
      <c r="F491">
        <f ca="1">IFERROR(AVERAGE(OFFSET(TradeDash[[#This Row],[Returns]],0,0,-n_days*2))/STDEV(OFFSET(TradeDash[[#This Row],[Returns]],0,0,-n_days*2)),"")</f>
        <v>-8.3116144434529055E-2</v>
      </c>
      <c r="G491">
        <f ca="1">IF(ISNUMBER(TradeDash[[#This Row],[2n day Sharpe]]),AVERAGE(TradeDash[[#This Row],[n day Sharpe]:[2n day Sharpe]]),"")</f>
        <v>9.5415288847883209E-2</v>
      </c>
      <c r="H491">
        <f ca="1">IF(ISNUMBER(TradeDash[[#This Row],[Sharpe Average]]),IF(TradeDash[[#This Row],[Sharpe Average]]&gt;$G$1,1,0),"")</f>
        <v>1</v>
      </c>
      <c r="I491" s="2">
        <f ca="1">IF(ISNUMBER(TradeDash[[#This Row],[Signal]]),MAX(IF(AND(TradeDash[[#This Row],[Signal]]=1,I490&lt;1),I490+$E$1,IF(AND(TradeDash[[#This Row],[Signal]]=0,I490&gt;0),I490-$E$1,IF(AND(TradeDash[[#This Row],[Signal]]=1,I490=1),I490,IF(AND(TradeDash[[#This Row],[Signal]]=0,I490=0),I490,0)))),0),"")</f>
        <v>1</v>
      </c>
      <c r="J491" s="3">
        <f ca="1">IF(ISNUMBER(TradeDash[[#This Row],[Position]]),TradeDash[[#This Row],[Position]]*D492,"")</f>
        <v>2.2738964914085891E-2</v>
      </c>
      <c r="K491" s="7">
        <f ca="1">K490*IFERROR(1+TradeDash[[#This Row],[Port Return]],1)</f>
        <v>822865.25958191254</v>
      </c>
      <c r="L491" s="7">
        <f ca="1">IF(ISNUMBER(TradeDash[[#This Row],[Port Return]]),L490*(1+TradeDash[[#This Row],[Returns]]),L490)</f>
        <v>618060.41335452965</v>
      </c>
    </row>
    <row r="492" spans="1:12" x14ac:dyDescent="0.35">
      <c r="A492" s="1">
        <v>37196</v>
      </c>
      <c r="B492" s="16">
        <f>YEAR(TradeDash[[#This Row],[Date]])</f>
        <v>2001</v>
      </c>
      <c r="C492">
        <v>994</v>
      </c>
      <c r="D492" s="3">
        <f>IFERROR(TradeDash[[#This Row],[Nifty]]/C491-1,"")</f>
        <v>2.2738964914085891E-2</v>
      </c>
      <c r="E492">
        <f ca="1">IFERROR(AVERAGE(OFFSET(TradeDash[[#This Row],[Returns]],0,0,-n_days))/STDEV(OFFSET(TradeDash[[#This Row],[Returns]],0,0,-n_days)),"")</f>
        <v>0.40658234847622982</v>
      </c>
      <c r="F492">
        <f ca="1">IFERROR(AVERAGE(OFFSET(TradeDash[[#This Row],[Returns]],0,0,-n_days*2))/STDEV(OFFSET(TradeDash[[#This Row],[Returns]],0,0,-n_days*2)),"")</f>
        <v>-5.4217571255990471E-2</v>
      </c>
      <c r="G492">
        <f ca="1">IF(ISNUMBER(TradeDash[[#This Row],[2n day Sharpe]]),AVERAGE(TradeDash[[#This Row],[n day Sharpe]:[2n day Sharpe]]),"")</f>
        <v>0.17618238861011967</v>
      </c>
      <c r="H492">
        <f ca="1">IF(ISNUMBER(TradeDash[[#This Row],[Sharpe Average]]),IF(TradeDash[[#This Row],[Sharpe Average]]&gt;$G$1,1,0),"")</f>
        <v>1</v>
      </c>
      <c r="I492" s="2">
        <f ca="1">IF(ISNUMBER(TradeDash[[#This Row],[Signal]]),MAX(IF(AND(TradeDash[[#This Row],[Signal]]=1,I491&lt;1),I491+$E$1,IF(AND(TradeDash[[#This Row],[Signal]]=0,I491&gt;0),I491-$E$1,IF(AND(TradeDash[[#This Row],[Signal]]=1,I491=1),I491,IF(AND(TradeDash[[#This Row],[Signal]]=0,I491=0),I491,0)))),0),"")</f>
        <v>1</v>
      </c>
      <c r="J492" s="3">
        <f ca="1">IF(ISNUMBER(TradeDash[[#This Row],[Position]]),TradeDash[[#This Row],[Position]]*D493,"")</f>
        <v>3.6217303822938529E-3</v>
      </c>
      <c r="K492" s="7">
        <f ca="1">K491*IFERROR(1+TradeDash[[#This Row],[Port Return]],1)</f>
        <v>825845.4556930745</v>
      </c>
      <c r="L492" s="7">
        <f ca="1">IF(ISNUMBER(TradeDash[[#This Row],[Port Return]]),L491*(1+TradeDash[[#This Row],[Returns]]),L491)</f>
        <v>632114.46740858373</v>
      </c>
    </row>
    <row r="493" spans="1:12" x14ac:dyDescent="0.35">
      <c r="A493" s="1">
        <v>37197</v>
      </c>
      <c r="B493" s="16">
        <f>YEAR(TradeDash[[#This Row],[Date]])</f>
        <v>2001</v>
      </c>
      <c r="C493">
        <v>997.6</v>
      </c>
      <c r="D493" s="3">
        <f>IFERROR(TradeDash[[#This Row],[Nifty]]/C492-1,"")</f>
        <v>3.6217303822938529E-3</v>
      </c>
      <c r="E493">
        <f ca="1">IFERROR(AVERAGE(OFFSET(TradeDash[[#This Row],[Returns]],0,0,-n_days))/STDEV(OFFSET(TradeDash[[#This Row],[Returns]],0,0,-n_days)),"")</f>
        <v>0.37213125688866566</v>
      </c>
      <c r="F493">
        <f ca="1">IFERROR(AVERAGE(OFFSET(TradeDash[[#This Row],[Returns]],0,0,-n_days*2))/STDEV(OFFSET(TradeDash[[#This Row],[Returns]],0,0,-n_days*2)),"")</f>
        <v>-4.6091159867647877E-2</v>
      </c>
      <c r="G493">
        <f ca="1">IF(ISNUMBER(TradeDash[[#This Row],[2n day Sharpe]]),AVERAGE(TradeDash[[#This Row],[n day Sharpe]:[2n day Sharpe]]),"")</f>
        <v>0.16302004851050889</v>
      </c>
      <c r="H493">
        <f ca="1">IF(ISNUMBER(TradeDash[[#This Row],[Sharpe Average]]),IF(TradeDash[[#This Row],[Sharpe Average]]&gt;$G$1,1,0),"")</f>
        <v>1</v>
      </c>
      <c r="I493" s="2">
        <f ca="1">IF(ISNUMBER(TradeDash[[#This Row],[Signal]]),MAX(IF(AND(TradeDash[[#This Row],[Signal]]=1,I492&lt;1),I492+$E$1,IF(AND(TradeDash[[#This Row],[Signal]]=0,I492&gt;0),I492-$E$1,IF(AND(TradeDash[[#This Row],[Signal]]=1,I492=1),I492,IF(AND(TradeDash[[#This Row],[Signal]]=0,I492=0),I492,0)))),0),"")</f>
        <v>1</v>
      </c>
      <c r="J493" s="3">
        <f ca="1">IF(ISNUMBER(TradeDash[[#This Row],[Position]]),TradeDash[[#This Row],[Position]]*D494,"")</f>
        <v>-6.5657578187651167E-3</v>
      </c>
      <c r="K493" s="7">
        <f ca="1">K492*IFERROR(1+TradeDash[[#This Row],[Port Return]],1)</f>
        <v>820423.15443526604</v>
      </c>
      <c r="L493" s="7">
        <f ca="1">IF(ISNUMBER(TradeDash[[#This Row],[Port Return]]),L492*(1+TradeDash[[#This Row],[Returns]]),L492)</f>
        <v>634403.81558028492</v>
      </c>
    </row>
    <row r="494" spans="1:12" x14ac:dyDescent="0.35">
      <c r="A494" s="1">
        <v>37200</v>
      </c>
      <c r="B494" s="16">
        <f>YEAR(TradeDash[[#This Row],[Date]])</f>
        <v>2001</v>
      </c>
      <c r="C494">
        <v>991.05</v>
      </c>
      <c r="D494" s="3">
        <f>IFERROR(TradeDash[[#This Row],[Nifty]]/C493-1,"")</f>
        <v>-6.5657578187651167E-3</v>
      </c>
      <c r="E494">
        <f ca="1">IFERROR(AVERAGE(OFFSET(TradeDash[[#This Row],[Returns]],0,0,-n_days))/STDEV(OFFSET(TradeDash[[#This Row],[Returns]],0,0,-n_days)),"")</f>
        <v>0.32579131562287222</v>
      </c>
      <c r="F494">
        <f ca="1">IFERROR(AVERAGE(OFFSET(TradeDash[[#This Row],[Returns]],0,0,-n_days*2))/STDEV(OFFSET(TradeDash[[#This Row],[Returns]],0,0,-n_days*2)),"")</f>
        <v>-4.3758337172953722E-2</v>
      </c>
      <c r="G494">
        <f ca="1">IF(ISNUMBER(TradeDash[[#This Row],[2n day Sharpe]]),AVERAGE(TradeDash[[#This Row],[n day Sharpe]:[2n day Sharpe]]),"")</f>
        <v>0.14101648922495924</v>
      </c>
      <c r="H494">
        <f ca="1">IF(ISNUMBER(TradeDash[[#This Row],[Sharpe Average]]),IF(TradeDash[[#This Row],[Sharpe Average]]&gt;$G$1,1,0),"")</f>
        <v>1</v>
      </c>
      <c r="I494" s="2">
        <f ca="1">IF(ISNUMBER(TradeDash[[#This Row],[Signal]]),MAX(IF(AND(TradeDash[[#This Row],[Signal]]=1,I493&lt;1),I493+$E$1,IF(AND(TradeDash[[#This Row],[Signal]]=0,I493&gt;0),I493-$E$1,IF(AND(TradeDash[[#This Row],[Signal]]=1,I493=1),I493,IF(AND(TradeDash[[#This Row],[Signal]]=0,I493=0),I493,0)))),0),"")</f>
        <v>1</v>
      </c>
      <c r="J494" s="3">
        <f ca="1">IF(ISNUMBER(TradeDash[[#This Row],[Position]]),TradeDash[[#This Row],[Position]]*D495,"")</f>
        <v>1.0947984460925264E-2</v>
      </c>
      <c r="K494" s="7">
        <f ca="1">K493*IFERROR(1+TradeDash[[#This Row],[Port Return]],1)</f>
        <v>829405.13438140659</v>
      </c>
      <c r="L494" s="7">
        <f ca="1">IF(ISNUMBER(TradeDash[[#This Row],[Port Return]]),L493*(1+TradeDash[[#This Row],[Returns]]),L493)</f>
        <v>630238.47376788419</v>
      </c>
    </row>
    <row r="495" spans="1:12" x14ac:dyDescent="0.35">
      <c r="A495" s="1">
        <v>37201</v>
      </c>
      <c r="B495" s="16">
        <f>YEAR(TradeDash[[#This Row],[Date]])</f>
        <v>2001</v>
      </c>
      <c r="C495">
        <v>1001.9</v>
      </c>
      <c r="D495" s="3">
        <f>IFERROR(TradeDash[[#This Row],[Nifty]]/C494-1,"")</f>
        <v>1.0947984460925264E-2</v>
      </c>
      <c r="E495">
        <f ca="1">IFERROR(AVERAGE(OFFSET(TradeDash[[#This Row],[Returns]],0,0,-n_days))/STDEV(OFFSET(TradeDash[[#This Row],[Returns]],0,0,-n_days)),"")</f>
        <v>0.44766612059776467</v>
      </c>
      <c r="F495">
        <f ca="1">IFERROR(AVERAGE(OFFSET(TradeDash[[#This Row],[Returns]],0,0,-n_days*2))/STDEV(OFFSET(TradeDash[[#This Row],[Returns]],0,0,-n_days*2)),"")</f>
        <v>-2.9290197867204319E-2</v>
      </c>
      <c r="G495">
        <f ca="1">IF(ISNUMBER(TradeDash[[#This Row],[2n day Sharpe]]),AVERAGE(TradeDash[[#This Row],[n day Sharpe]:[2n day Sharpe]]),"")</f>
        <v>0.20918796136528017</v>
      </c>
      <c r="H495">
        <f ca="1">IF(ISNUMBER(TradeDash[[#This Row],[Sharpe Average]]),IF(TradeDash[[#This Row],[Sharpe Average]]&gt;$G$1,1,0),"")</f>
        <v>1</v>
      </c>
      <c r="I495" s="2">
        <f ca="1">IF(ISNUMBER(TradeDash[[#This Row],[Signal]]),MAX(IF(AND(TradeDash[[#This Row],[Signal]]=1,I494&lt;1),I494+$E$1,IF(AND(TradeDash[[#This Row],[Signal]]=0,I494&gt;0),I494-$E$1,IF(AND(TradeDash[[#This Row],[Signal]]=1,I494=1),I494,IF(AND(TradeDash[[#This Row],[Signal]]=0,I494=0),I494,0)))),0),"")</f>
        <v>1</v>
      </c>
      <c r="J495" s="3">
        <f ca="1">IF(ISNUMBER(TradeDash[[#This Row],[Position]]),TradeDash[[#This Row],[Position]]*D496,"")</f>
        <v>-1.4372691885417677E-2</v>
      </c>
      <c r="K495" s="7">
        <f ca="1">K494*IFERROR(1+TradeDash[[#This Row],[Port Return]],1)</f>
        <v>817484.34993675922</v>
      </c>
      <c r="L495" s="7">
        <f ca="1">IF(ISNUMBER(TradeDash[[#This Row],[Port Return]]),L494*(1+TradeDash[[#This Row],[Returns]]),L494)</f>
        <v>637138.31478537223</v>
      </c>
    </row>
    <row r="496" spans="1:12" x14ac:dyDescent="0.35">
      <c r="A496" s="1">
        <v>37202</v>
      </c>
      <c r="B496" s="16">
        <f>YEAR(TradeDash[[#This Row],[Date]])</f>
        <v>2001</v>
      </c>
      <c r="C496">
        <v>987.5</v>
      </c>
      <c r="D496" s="3">
        <f>IFERROR(TradeDash[[#This Row],[Nifty]]/C495-1,"")</f>
        <v>-1.4372691885417677E-2</v>
      </c>
      <c r="E496">
        <f ca="1">IFERROR(AVERAGE(OFFSET(TradeDash[[#This Row],[Returns]],0,0,-n_days))/STDEV(OFFSET(TradeDash[[#This Row],[Returns]],0,0,-n_days)),"")</f>
        <v>0.319494078418253</v>
      </c>
      <c r="F496">
        <f ca="1">IFERROR(AVERAGE(OFFSET(TradeDash[[#This Row],[Returns]],0,0,-n_days*2))/STDEV(OFFSET(TradeDash[[#This Row],[Returns]],0,0,-n_days*2)),"")</f>
        <v>-4.4322248880117363E-2</v>
      </c>
      <c r="G496">
        <f ca="1">IF(ISNUMBER(TradeDash[[#This Row],[2n day Sharpe]]),AVERAGE(TradeDash[[#This Row],[n day Sharpe]:[2n day Sharpe]]),"")</f>
        <v>0.13758591476906781</v>
      </c>
      <c r="H496">
        <f ca="1">IF(ISNUMBER(TradeDash[[#This Row],[Sharpe Average]]),IF(TradeDash[[#This Row],[Sharpe Average]]&gt;$G$1,1,0),"")</f>
        <v>1</v>
      </c>
      <c r="I496" s="2">
        <f ca="1">IF(ISNUMBER(TradeDash[[#This Row],[Signal]]),MAX(IF(AND(TradeDash[[#This Row],[Signal]]=1,I495&lt;1),I495+$E$1,IF(AND(TradeDash[[#This Row],[Signal]]=0,I495&gt;0),I495-$E$1,IF(AND(TradeDash[[#This Row],[Signal]]=1,I495=1),I495,IF(AND(TradeDash[[#This Row],[Signal]]=0,I495=0),I495,0)))),0),"")</f>
        <v>1</v>
      </c>
      <c r="J496" s="3">
        <f ca="1">IF(ISNUMBER(TradeDash[[#This Row],[Position]]),TradeDash[[#This Row],[Position]]*D497,"")</f>
        <v>1.032911392405067E-2</v>
      </c>
      <c r="K496" s="7">
        <f ca="1">K495*IFERROR(1+TradeDash[[#This Row],[Port Return]],1)</f>
        <v>825928.23891838454</v>
      </c>
      <c r="L496" s="7">
        <f ca="1">IF(ISNUMBER(TradeDash[[#This Row],[Port Return]]),L495*(1+TradeDash[[#This Row],[Returns]]),L495)</f>
        <v>627980.92209856783</v>
      </c>
    </row>
    <row r="497" spans="1:12" x14ac:dyDescent="0.35">
      <c r="A497" s="1">
        <v>37203</v>
      </c>
      <c r="B497" s="16">
        <f>YEAR(TradeDash[[#This Row],[Date]])</f>
        <v>2001</v>
      </c>
      <c r="C497">
        <v>997.7</v>
      </c>
      <c r="D497" s="3">
        <f>IFERROR(TradeDash[[#This Row],[Nifty]]/C496-1,"")</f>
        <v>1.032911392405067E-2</v>
      </c>
      <c r="E497">
        <f ca="1">IFERROR(AVERAGE(OFFSET(TradeDash[[#This Row],[Returns]],0,0,-n_days))/STDEV(OFFSET(TradeDash[[#This Row],[Returns]],0,0,-n_days)),"")</f>
        <v>0.27242914776331217</v>
      </c>
      <c r="F497">
        <f ca="1">IFERROR(AVERAGE(OFFSET(TradeDash[[#This Row],[Returns]],0,0,-n_days*2))/STDEV(OFFSET(TradeDash[[#This Row],[Returns]],0,0,-n_days*2)),"")</f>
        <v>-2.0240688799261476E-2</v>
      </c>
      <c r="G497">
        <f ca="1">IF(ISNUMBER(TradeDash[[#This Row],[2n day Sharpe]]),AVERAGE(TradeDash[[#This Row],[n day Sharpe]:[2n day Sharpe]]),"")</f>
        <v>0.12609422948202534</v>
      </c>
      <c r="H497">
        <f ca="1">IF(ISNUMBER(TradeDash[[#This Row],[Sharpe Average]]),IF(TradeDash[[#This Row],[Sharpe Average]]&gt;$G$1,1,0),"")</f>
        <v>1</v>
      </c>
      <c r="I497" s="2">
        <f ca="1">IF(ISNUMBER(TradeDash[[#This Row],[Signal]]),MAX(IF(AND(TradeDash[[#This Row],[Signal]]=1,I496&lt;1),I496+$E$1,IF(AND(TradeDash[[#This Row],[Signal]]=0,I496&gt;0),I496-$E$1,IF(AND(TradeDash[[#This Row],[Signal]]=1,I496=1),I496,IF(AND(TradeDash[[#This Row],[Signal]]=0,I496=0),I496,0)))),0),"")</f>
        <v>1</v>
      </c>
      <c r="J497" s="3">
        <f ca="1">IF(ISNUMBER(TradeDash[[#This Row],[Position]]),TradeDash[[#This Row],[Position]]*D498,"")</f>
        <v>6.3646386689384382E-3</v>
      </c>
      <c r="K497" s="7">
        <f ca="1">K496*IFERROR(1+TradeDash[[#This Row],[Port Return]],1)</f>
        <v>831184.97372557269</v>
      </c>
      <c r="L497" s="7">
        <f ca="1">IF(ISNUMBER(TradeDash[[#This Row],[Port Return]]),L496*(1+TradeDash[[#This Row],[Returns]]),L496)</f>
        <v>634467.40858505433</v>
      </c>
    </row>
    <row r="498" spans="1:12" x14ac:dyDescent="0.35">
      <c r="A498" s="1">
        <v>37204</v>
      </c>
      <c r="B498" s="16">
        <f>YEAR(TradeDash[[#This Row],[Date]])</f>
        <v>2001</v>
      </c>
      <c r="C498">
        <v>1004.05</v>
      </c>
      <c r="D498" s="3">
        <f>IFERROR(TradeDash[[#This Row],[Nifty]]/C497-1,"")</f>
        <v>6.3646386689384382E-3</v>
      </c>
      <c r="E498">
        <f ca="1">IFERROR(AVERAGE(OFFSET(TradeDash[[#This Row],[Returns]],0,0,-n_days))/STDEV(OFFSET(TradeDash[[#This Row],[Returns]],0,0,-n_days)),"")</f>
        <v>0.23907053337018325</v>
      </c>
      <c r="F498">
        <f ca="1">IFERROR(AVERAGE(OFFSET(TradeDash[[#This Row],[Returns]],0,0,-n_days*2))/STDEV(OFFSET(TradeDash[[#This Row],[Returns]],0,0,-n_days*2)),"")</f>
        <v>3.7575759737437882E-2</v>
      </c>
      <c r="G498">
        <f ca="1">IF(ISNUMBER(TradeDash[[#This Row],[2n day Sharpe]]),AVERAGE(TradeDash[[#This Row],[n day Sharpe]:[2n day Sharpe]]),"")</f>
        <v>0.13832314655381056</v>
      </c>
      <c r="H498">
        <f ca="1">IF(ISNUMBER(TradeDash[[#This Row],[Sharpe Average]]),IF(TradeDash[[#This Row],[Sharpe Average]]&gt;$G$1,1,0),"")</f>
        <v>1</v>
      </c>
      <c r="I498" s="2">
        <f ca="1">IF(ISNUMBER(TradeDash[[#This Row],[Signal]]),MAX(IF(AND(TradeDash[[#This Row],[Signal]]=1,I497&lt;1),I497+$E$1,IF(AND(TradeDash[[#This Row],[Signal]]=0,I497&gt;0),I497-$E$1,IF(AND(TradeDash[[#This Row],[Signal]]=1,I497=1),I497,IF(AND(TradeDash[[#This Row],[Signal]]=0,I497=0),I497,0)))),0),"")</f>
        <v>1</v>
      </c>
      <c r="J498" s="3">
        <f ca="1">IF(ISNUMBER(TradeDash[[#This Row],[Position]]),TradeDash[[#This Row],[Position]]*D499,"")</f>
        <v>6.8223694039142302E-3</v>
      </c>
      <c r="K498" s="7">
        <f ca="1">K497*IFERROR(1+TradeDash[[#This Row],[Port Return]],1)</f>
        <v>836855.62465931126</v>
      </c>
      <c r="L498" s="7">
        <f ca="1">IF(ISNUMBER(TradeDash[[#This Row],[Port Return]]),L497*(1+TradeDash[[#This Row],[Returns]]),L497)</f>
        <v>638505.56438791589</v>
      </c>
    </row>
    <row r="499" spans="1:12" x14ac:dyDescent="0.35">
      <c r="A499" s="1">
        <v>37207</v>
      </c>
      <c r="B499" s="16">
        <f>YEAR(TradeDash[[#This Row],[Date]])</f>
        <v>2001</v>
      </c>
      <c r="C499">
        <v>1010.9</v>
      </c>
      <c r="D499" s="3">
        <f>IFERROR(TradeDash[[#This Row],[Nifty]]/C498-1,"")</f>
        <v>6.8223694039142302E-3</v>
      </c>
      <c r="E499">
        <f ca="1">IFERROR(AVERAGE(OFFSET(TradeDash[[#This Row],[Returns]],0,0,-n_days))/STDEV(OFFSET(TradeDash[[#This Row],[Returns]],0,0,-n_days)),"")</f>
        <v>0.24358164207771926</v>
      </c>
      <c r="F499">
        <f ca="1">IFERROR(AVERAGE(OFFSET(TradeDash[[#This Row],[Returns]],0,0,-n_days*2))/STDEV(OFFSET(TradeDash[[#This Row],[Returns]],0,0,-n_days*2)),"")</f>
        <v>5.9878515413821103E-2</v>
      </c>
      <c r="G499">
        <f ca="1">IF(ISNUMBER(TradeDash[[#This Row],[2n day Sharpe]]),AVERAGE(TradeDash[[#This Row],[n day Sharpe]:[2n day Sharpe]]),"")</f>
        <v>0.15173007874577019</v>
      </c>
      <c r="H499">
        <f ca="1">IF(ISNUMBER(TradeDash[[#This Row],[Sharpe Average]]),IF(TradeDash[[#This Row],[Sharpe Average]]&gt;$G$1,1,0),"")</f>
        <v>1</v>
      </c>
      <c r="I499" s="2">
        <f ca="1">IF(ISNUMBER(TradeDash[[#This Row],[Signal]]),MAX(IF(AND(TradeDash[[#This Row],[Signal]]=1,I498&lt;1),I498+$E$1,IF(AND(TradeDash[[#This Row],[Signal]]=0,I498&gt;0),I498-$E$1,IF(AND(TradeDash[[#This Row],[Signal]]=1,I498=1),I498,IF(AND(TradeDash[[#This Row],[Signal]]=0,I498=0),I498,0)))),0),"")</f>
        <v>1</v>
      </c>
      <c r="J499" s="3">
        <f ca="1">IF(ISNUMBER(TradeDash[[#This Row],[Position]]),TradeDash[[#This Row],[Position]]*D500,"")</f>
        <v>-5.4406964091403553E-3</v>
      </c>
      <c r="K499" s="7">
        <f ca="1">K498*IFERROR(1+TradeDash[[#This Row],[Port Return]],1)</f>
        <v>832302.5472672584</v>
      </c>
      <c r="L499" s="7">
        <f ca="1">IF(ISNUMBER(TradeDash[[#This Row],[Port Return]]),L498*(1+TradeDash[[#This Row],[Returns]]),L498)</f>
        <v>642861.68521462497</v>
      </c>
    </row>
    <row r="500" spans="1:12" x14ac:dyDescent="0.35">
      <c r="A500" s="1">
        <v>37208</v>
      </c>
      <c r="B500" s="16">
        <f>YEAR(TradeDash[[#This Row],[Date]])</f>
        <v>2001</v>
      </c>
      <c r="C500">
        <v>1005.4</v>
      </c>
      <c r="D500" s="3">
        <f>IFERROR(TradeDash[[#This Row],[Nifty]]/C499-1,"")</f>
        <v>-5.4406964091403553E-3</v>
      </c>
      <c r="E500">
        <f ca="1">IFERROR(AVERAGE(OFFSET(TradeDash[[#This Row],[Returns]],0,0,-n_days))/STDEV(OFFSET(TradeDash[[#This Row],[Returns]],0,0,-n_days)),"")</f>
        <v>0.20100582341481063</v>
      </c>
      <c r="F500">
        <f ca="1">IFERROR(AVERAGE(OFFSET(TradeDash[[#This Row],[Returns]],0,0,-n_days*2))/STDEV(OFFSET(TradeDash[[#This Row],[Returns]],0,0,-n_days*2)),"")</f>
        <v>0.13482169704140703</v>
      </c>
      <c r="G500">
        <f ca="1">IF(ISNUMBER(TradeDash[[#This Row],[2n day Sharpe]]),AVERAGE(TradeDash[[#This Row],[n day Sharpe]:[2n day Sharpe]]),"")</f>
        <v>0.16791376022810883</v>
      </c>
      <c r="H500">
        <f ca="1">IF(ISNUMBER(TradeDash[[#This Row],[Sharpe Average]]),IF(TradeDash[[#This Row],[Sharpe Average]]&gt;$G$1,1,0),"")</f>
        <v>1</v>
      </c>
      <c r="I500" s="2">
        <f ca="1">IF(ISNUMBER(TradeDash[[#This Row],[Signal]]),MAX(IF(AND(TradeDash[[#This Row],[Signal]]=1,I499&lt;1),I499+$E$1,IF(AND(TradeDash[[#This Row],[Signal]]=0,I499&gt;0),I499-$E$1,IF(AND(TradeDash[[#This Row],[Signal]]=1,I499=1),I499,IF(AND(TradeDash[[#This Row],[Signal]]=0,I499=0),I499,0)))),0),"")</f>
        <v>1</v>
      </c>
      <c r="J500" s="3">
        <f ca="1">IF(ISNUMBER(TradeDash[[#This Row],[Position]]),TradeDash[[#This Row],[Position]]*D501,"")</f>
        <v>1.0344141635170168E-2</v>
      </c>
      <c r="K500" s="7">
        <f ca="1">K499*IFERROR(1+TradeDash[[#This Row],[Port Return]],1)</f>
        <v>840912.00269950379</v>
      </c>
      <c r="L500" s="7">
        <f ca="1">IF(ISNUMBER(TradeDash[[#This Row],[Port Return]]),L499*(1+TradeDash[[#This Row],[Returns]]),L499)</f>
        <v>639364.06995230389</v>
      </c>
    </row>
    <row r="501" spans="1:12" x14ac:dyDescent="0.35">
      <c r="A501" s="1">
        <v>37209</v>
      </c>
      <c r="B501" s="16">
        <f>YEAR(TradeDash[[#This Row],[Date]])</f>
        <v>2001</v>
      </c>
      <c r="C501">
        <v>1015.8</v>
      </c>
      <c r="D501" s="3">
        <f>IFERROR(TradeDash[[#This Row],[Nifty]]/C500-1,"")</f>
        <v>1.0344141635170168E-2</v>
      </c>
      <c r="E501">
        <f ca="1">IFERROR(AVERAGE(OFFSET(TradeDash[[#This Row],[Returns]],0,0,-n_days))/STDEV(OFFSET(TradeDash[[#This Row],[Returns]],0,0,-n_days)),"")</f>
        <v>0.20965194806583518</v>
      </c>
      <c r="F501">
        <f ca="1">IFERROR(AVERAGE(OFFSET(TradeDash[[#This Row],[Returns]],0,0,-n_days*2))/STDEV(OFFSET(TradeDash[[#This Row],[Returns]],0,0,-n_days*2)),"")</f>
        <v>0.2553708053360787</v>
      </c>
      <c r="G501">
        <f ca="1">IF(ISNUMBER(TradeDash[[#This Row],[2n day Sharpe]]),AVERAGE(TradeDash[[#This Row],[n day Sharpe]:[2n day Sharpe]]),"")</f>
        <v>0.23251137670095695</v>
      </c>
      <c r="H501">
        <f ca="1">IF(ISNUMBER(TradeDash[[#This Row],[Sharpe Average]]),IF(TradeDash[[#This Row],[Sharpe Average]]&gt;$G$1,1,0),"")</f>
        <v>1</v>
      </c>
      <c r="I501" s="2">
        <f ca="1">IF(ISNUMBER(TradeDash[[#This Row],[Signal]]),MAX(IF(AND(TradeDash[[#This Row],[Signal]]=1,I500&lt;1),I500+$E$1,IF(AND(TradeDash[[#This Row],[Signal]]=0,I500&gt;0),I500-$E$1,IF(AND(TradeDash[[#This Row],[Signal]]=1,I500=1),I500,IF(AND(TradeDash[[#This Row],[Signal]]=0,I500=0),I500,0)))),0),"")</f>
        <v>1</v>
      </c>
      <c r="J501" s="3">
        <f ca="1">IF(ISNUMBER(TradeDash[[#This Row],[Position]]),TradeDash[[#This Row],[Position]]*D502,"")</f>
        <v>1.9590470565072016E-2</v>
      </c>
      <c r="K501" s="7">
        <f ca="1">K500*IFERROR(1+TradeDash[[#This Row],[Port Return]],1)</f>
        <v>857385.86453620414</v>
      </c>
      <c r="L501" s="7">
        <f ca="1">IF(ISNUMBER(TradeDash[[#This Row],[Port Return]]),L500*(1+TradeDash[[#This Row],[Returns]]),L500)</f>
        <v>645977.74244832934</v>
      </c>
    </row>
    <row r="502" spans="1:12" x14ac:dyDescent="0.35">
      <c r="A502" s="1">
        <v>37210</v>
      </c>
      <c r="B502" s="16">
        <f>YEAR(TradeDash[[#This Row],[Date]])</f>
        <v>2001</v>
      </c>
      <c r="C502">
        <v>1035.7</v>
      </c>
      <c r="D502" s="3">
        <f>IFERROR(TradeDash[[#This Row],[Nifty]]/C501-1,"")</f>
        <v>1.9590470565072016E-2</v>
      </c>
      <c r="E502">
        <f ca="1">IFERROR(AVERAGE(OFFSET(TradeDash[[#This Row],[Returns]],0,0,-n_days))/STDEV(OFFSET(TradeDash[[#This Row],[Returns]],0,0,-n_days)),"")</f>
        <v>0.22252748632473376</v>
      </c>
      <c r="F502">
        <f ca="1">IFERROR(AVERAGE(OFFSET(TradeDash[[#This Row],[Returns]],0,0,-n_days*2))/STDEV(OFFSET(TradeDash[[#This Row],[Returns]],0,0,-n_days*2)),"")</f>
        <v>0.24245925944541344</v>
      </c>
      <c r="G502">
        <f ca="1">IF(ISNUMBER(TradeDash[[#This Row],[2n day Sharpe]]),AVERAGE(TradeDash[[#This Row],[n day Sharpe]:[2n day Sharpe]]),"")</f>
        <v>0.2324933728850736</v>
      </c>
      <c r="H502">
        <f ca="1">IF(ISNUMBER(TradeDash[[#This Row],[Sharpe Average]]),IF(TradeDash[[#This Row],[Sharpe Average]]&gt;$G$1,1,0),"")</f>
        <v>1</v>
      </c>
      <c r="I502" s="2">
        <f ca="1">IF(ISNUMBER(TradeDash[[#This Row],[Signal]]),MAX(IF(AND(TradeDash[[#This Row],[Signal]]=1,I501&lt;1),I501+$E$1,IF(AND(TradeDash[[#This Row],[Signal]]=0,I501&gt;0),I501-$E$1,IF(AND(TradeDash[[#This Row],[Signal]]=1,I501=1),I501,IF(AND(TradeDash[[#This Row],[Signal]]=0,I501=0),I501,0)))),0),"")</f>
        <v>1</v>
      </c>
      <c r="J502" s="3">
        <f ca="1">IF(ISNUMBER(TradeDash[[#This Row],[Position]]),TradeDash[[#This Row],[Position]]*D503,"")</f>
        <v>3.1331466640919237E-2</v>
      </c>
      <c r="K502" s="7">
        <f ca="1">K501*IFERROR(1+TradeDash[[#This Row],[Port Return]],1)</f>
        <v>884249.02114931587</v>
      </c>
      <c r="L502" s="7">
        <f ca="1">IF(ISNUMBER(TradeDash[[#This Row],[Port Return]]),L501*(1+TradeDash[[#This Row],[Returns]]),L501)</f>
        <v>658632.75039745506</v>
      </c>
    </row>
    <row r="503" spans="1:12" x14ac:dyDescent="0.35">
      <c r="A503" s="1">
        <v>37214</v>
      </c>
      <c r="B503" s="16">
        <f>YEAR(TradeDash[[#This Row],[Date]])</f>
        <v>2001</v>
      </c>
      <c r="C503">
        <v>1068.1500000000001</v>
      </c>
      <c r="D503" s="3">
        <f>IFERROR(TradeDash[[#This Row],[Nifty]]/C502-1,"")</f>
        <v>3.1331466640919237E-2</v>
      </c>
      <c r="E503">
        <f ca="1">IFERROR(AVERAGE(OFFSET(TradeDash[[#This Row],[Returns]],0,0,-n_days))/STDEV(OFFSET(TradeDash[[#This Row],[Returns]],0,0,-n_days)),"")</f>
        <v>0.39113906413651861</v>
      </c>
      <c r="F503">
        <f ca="1">IFERROR(AVERAGE(OFFSET(TradeDash[[#This Row],[Returns]],0,0,-n_days*2))/STDEV(OFFSET(TradeDash[[#This Row],[Returns]],0,0,-n_days*2)),"")</f>
        <v>0.26272759624025699</v>
      </c>
      <c r="G503">
        <f ca="1">IF(ISNUMBER(TradeDash[[#This Row],[2n day Sharpe]]),AVERAGE(TradeDash[[#This Row],[n day Sharpe]:[2n day Sharpe]]),"")</f>
        <v>0.32693333018838777</v>
      </c>
      <c r="H503">
        <f ca="1">IF(ISNUMBER(TradeDash[[#This Row],[Sharpe Average]]),IF(TradeDash[[#This Row],[Sharpe Average]]&gt;$G$1,1,0),"")</f>
        <v>1</v>
      </c>
      <c r="I503" s="2">
        <f ca="1">IF(ISNUMBER(TradeDash[[#This Row],[Signal]]),MAX(IF(AND(TradeDash[[#This Row],[Signal]]=1,I502&lt;1),I502+$E$1,IF(AND(TradeDash[[#This Row],[Signal]]=0,I502&gt;0),I502-$E$1,IF(AND(TradeDash[[#This Row],[Signal]]=1,I502=1),I502,IF(AND(TradeDash[[#This Row],[Signal]]=0,I502=0),I502,0)))),0),"")</f>
        <v>1</v>
      </c>
      <c r="J503" s="3">
        <f ca="1">IF(ISNUMBER(TradeDash[[#This Row],[Position]]),TradeDash[[#This Row],[Position]]*D504,"")</f>
        <v>-1.6804755886345557E-2</v>
      </c>
      <c r="K503" s="7">
        <f ca="1">K502*IFERROR(1+TradeDash[[#This Row],[Port Return]],1)</f>
        <v>869389.43220616155</v>
      </c>
      <c r="L503" s="7">
        <f ca="1">IF(ISNUMBER(TradeDash[[#This Row],[Port Return]]),L502*(1+TradeDash[[#This Row],[Returns]]),L502)</f>
        <v>679268.68044514977</v>
      </c>
    </row>
    <row r="504" spans="1:12" x14ac:dyDescent="0.35">
      <c r="A504" s="1">
        <v>37215</v>
      </c>
      <c r="B504" s="16">
        <f>YEAR(TradeDash[[#This Row],[Date]])</f>
        <v>2001</v>
      </c>
      <c r="C504">
        <v>1050.2</v>
      </c>
      <c r="D504" s="3">
        <f>IFERROR(TradeDash[[#This Row],[Nifty]]/C503-1,"")</f>
        <v>-1.6804755886345557E-2</v>
      </c>
      <c r="E504">
        <f ca="1">IFERROR(AVERAGE(OFFSET(TradeDash[[#This Row],[Returns]],0,0,-n_days))/STDEV(OFFSET(TradeDash[[#This Row],[Returns]],0,0,-n_days)),"")</f>
        <v>0.28220105404979179</v>
      </c>
      <c r="F504">
        <f ca="1">IFERROR(AVERAGE(OFFSET(TradeDash[[#This Row],[Returns]],0,0,-n_days*2))/STDEV(OFFSET(TradeDash[[#This Row],[Returns]],0,0,-n_days*2)),"")</f>
        <v>0.25816381260799975</v>
      </c>
      <c r="G504">
        <f ca="1">IF(ISNUMBER(TradeDash[[#This Row],[2n day Sharpe]]),AVERAGE(TradeDash[[#This Row],[n day Sharpe]:[2n day Sharpe]]),"")</f>
        <v>0.2701824333288958</v>
      </c>
      <c r="H504">
        <f ca="1">IF(ISNUMBER(TradeDash[[#This Row],[Sharpe Average]]),IF(TradeDash[[#This Row],[Sharpe Average]]&gt;$G$1,1,0),"")</f>
        <v>1</v>
      </c>
      <c r="I504" s="2">
        <f ca="1">IF(ISNUMBER(TradeDash[[#This Row],[Signal]]),MAX(IF(AND(TradeDash[[#This Row],[Signal]]=1,I503&lt;1),I503+$E$1,IF(AND(TradeDash[[#This Row],[Signal]]=0,I503&gt;0),I503-$E$1,IF(AND(TradeDash[[#This Row],[Signal]]=1,I503=1),I503,IF(AND(TradeDash[[#This Row],[Signal]]=0,I503=0),I503,0)))),0),"")</f>
        <v>1</v>
      </c>
      <c r="J504" s="3">
        <f ca="1">IF(ISNUMBER(TradeDash[[#This Row],[Position]]),TradeDash[[#This Row],[Position]]*D505,"")</f>
        <v>5.8560274233478982E-3</v>
      </c>
      <c r="K504" s="7">
        <f ca="1">K503*IFERROR(1+TradeDash[[#This Row],[Port Return]],1)</f>
        <v>874480.60056272964</v>
      </c>
      <c r="L504" s="7">
        <f ca="1">IF(ISNUMBER(TradeDash[[#This Row],[Port Return]]),L503*(1+TradeDash[[#This Row],[Returns]]),L503)</f>
        <v>667853.736089029</v>
      </c>
    </row>
    <row r="505" spans="1:12" x14ac:dyDescent="0.35">
      <c r="A505" s="1">
        <v>37216</v>
      </c>
      <c r="B505" s="16">
        <f>YEAR(TradeDash[[#This Row],[Date]])</f>
        <v>2001</v>
      </c>
      <c r="C505">
        <v>1056.3499999999999</v>
      </c>
      <c r="D505" s="3">
        <f>IFERROR(TradeDash[[#This Row],[Nifty]]/C504-1,"")</f>
        <v>5.8560274233478982E-3</v>
      </c>
      <c r="E505">
        <f ca="1">IFERROR(AVERAGE(OFFSET(TradeDash[[#This Row],[Returns]],0,0,-n_days))/STDEV(OFFSET(TradeDash[[#This Row],[Returns]],0,0,-n_days)),"")</f>
        <v>0.30599827727714379</v>
      </c>
      <c r="F505">
        <f ca="1">IFERROR(AVERAGE(OFFSET(TradeDash[[#This Row],[Returns]],0,0,-n_days*2))/STDEV(OFFSET(TradeDash[[#This Row],[Returns]],0,0,-n_days*2)),"")</f>
        <v>0.41877427742419687</v>
      </c>
      <c r="G505">
        <f ca="1">IF(ISNUMBER(TradeDash[[#This Row],[2n day Sharpe]]),AVERAGE(TradeDash[[#This Row],[n day Sharpe]:[2n day Sharpe]]),"")</f>
        <v>0.3623862773506703</v>
      </c>
      <c r="H505">
        <f ca="1">IF(ISNUMBER(TradeDash[[#This Row],[Sharpe Average]]),IF(TradeDash[[#This Row],[Sharpe Average]]&gt;$G$1,1,0),"")</f>
        <v>1</v>
      </c>
      <c r="I505" s="2">
        <f ca="1">IF(ISNUMBER(TradeDash[[#This Row],[Signal]]),MAX(IF(AND(TradeDash[[#This Row],[Signal]]=1,I504&lt;1),I504+$E$1,IF(AND(TradeDash[[#This Row],[Signal]]=0,I504&gt;0),I504-$E$1,IF(AND(TradeDash[[#This Row],[Signal]]=1,I504=1),I504,IF(AND(TradeDash[[#This Row],[Signal]]=0,I504=0),I504,0)))),0),"")</f>
        <v>1</v>
      </c>
      <c r="J505" s="3">
        <f ca="1">IF(ISNUMBER(TradeDash[[#This Row],[Position]]),TradeDash[[#This Row],[Position]]*D506,"")</f>
        <v>5.7746012211863373E-3</v>
      </c>
      <c r="K505" s="7">
        <f ca="1">K504*IFERROR(1+TradeDash[[#This Row],[Port Return]],1)</f>
        <v>879530.37730664294</v>
      </c>
      <c r="L505" s="7">
        <f ca="1">IF(ISNUMBER(TradeDash[[#This Row],[Port Return]]),L504*(1+TradeDash[[#This Row],[Returns]]),L504)</f>
        <v>671764.70588235173</v>
      </c>
    </row>
    <row r="506" spans="1:12" x14ac:dyDescent="0.35">
      <c r="A506" s="1">
        <v>37217</v>
      </c>
      <c r="B506" s="16">
        <f>YEAR(TradeDash[[#This Row],[Date]])</f>
        <v>2001</v>
      </c>
      <c r="C506">
        <v>1062.45</v>
      </c>
      <c r="D506" s="3">
        <f>IFERROR(TradeDash[[#This Row],[Nifty]]/C505-1,"")</f>
        <v>5.7746012211863373E-3</v>
      </c>
      <c r="E506">
        <f ca="1">IFERROR(AVERAGE(OFFSET(TradeDash[[#This Row],[Returns]],0,0,-n_days))/STDEV(OFFSET(TradeDash[[#This Row],[Returns]],0,0,-n_days)),"")</f>
        <v>0.26991847395736068</v>
      </c>
      <c r="F506">
        <f ca="1">IFERROR(AVERAGE(OFFSET(TradeDash[[#This Row],[Returns]],0,0,-n_days*2))/STDEV(OFFSET(TradeDash[[#This Row],[Returns]],0,0,-n_days*2)),"")</f>
        <v>0.40083889455977129</v>
      </c>
      <c r="G506">
        <f ca="1">IF(ISNUMBER(TradeDash[[#This Row],[2n day Sharpe]]),AVERAGE(TradeDash[[#This Row],[n day Sharpe]:[2n day Sharpe]]),"")</f>
        <v>0.33537868425856598</v>
      </c>
      <c r="H506">
        <f ca="1">IF(ISNUMBER(TradeDash[[#This Row],[Sharpe Average]]),IF(TradeDash[[#This Row],[Sharpe Average]]&gt;$G$1,1,0),"")</f>
        <v>1</v>
      </c>
      <c r="I506" s="2">
        <f ca="1">IF(ISNUMBER(TradeDash[[#This Row],[Signal]]),MAX(IF(AND(TradeDash[[#This Row],[Signal]]=1,I505&lt;1),I505+$E$1,IF(AND(TradeDash[[#This Row],[Signal]]=0,I505&gt;0),I505-$E$1,IF(AND(TradeDash[[#This Row],[Signal]]=1,I505=1),I505,IF(AND(TradeDash[[#This Row],[Signal]]=0,I505=0),I505,0)))),0),"")</f>
        <v>1</v>
      </c>
      <c r="J506" s="3">
        <f ca="1">IF(ISNUMBER(TradeDash[[#This Row],[Position]]),TradeDash[[#This Row],[Position]]*D507,"")</f>
        <v>-3.2472116334886225E-3</v>
      </c>
      <c r="K506" s="7">
        <f ca="1">K505*IFERROR(1+TradeDash[[#This Row],[Port Return]],1)</f>
        <v>876674.35603344615</v>
      </c>
      <c r="L506" s="7">
        <f ca="1">IF(ISNUMBER(TradeDash[[#This Row],[Port Return]]),L505*(1+TradeDash[[#This Row],[Returns]]),L505)</f>
        <v>675643.87917328987</v>
      </c>
    </row>
    <row r="507" spans="1:12" x14ac:dyDescent="0.35">
      <c r="A507" s="1">
        <v>37218</v>
      </c>
      <c r="B507" s="16">
        <f>YEAR(TradeDash[[#This Row],[Date]])</f>
        <v>2001</v>
      </c>
      <c r="C507">
        <v>1059</v>
      </c>
      <c r="D507" s="3">
        <f>IFERROR(TradeDash[[#This Row],[Nifty]]/C506-1,"")</f>
        <v>-3.2472116334886225E-3</v>
      </c>
      <c r="E507">
        <f ca="1">IFERROR(AVERAGE(OFFSET(TradeDash[[#This Row],[Returns]],0,0,-n_days))/STDEV(OFFSET(TradeDash[[#This Row],[Returns]],0,0,-n_days)),"")</f>
        <v>0.2644631362560777</v>
      </c>
      <c r="F507">
        <f ca="1">IFERROR(AVERAGE(OFFSET(TradeDash[[#This Row],[Returns]],0,0,-n_days*2))/STDEV(OFFSET(TradeDash[[#This Row],[Returns]],0,0,-n_days*2)),"")</f>
        <v>0.41582100756187368</v>
      </c>
      <c r="G507">
        <f ca="1">IF(ISNUMBER(TradeDash[[#This Row],[2n day Sharpe]]),AVERAGE(TradeDash[[#This Row],[n day Sharpe]:[2n day Sharpe]]),"")</f>
        <v>0.34014207190897572</v>
      </c>
      <c r="H507">
        <f ca="1">IF(ISNUMBER(TradeDash[[#This Row],[Sharpe Average]]),IF(TradeDash[[#This Row],[Sharpe Average]]&gt;$G$1,1,0),"")</f>
        <v>1</v>
      </c>
      <c r="I507" s="2">
        <f ca="1">IF(ISNUMBER(TradeDash[[#This Row],[Signal]]),MAX(IF(AND(TradeDash[[#This Row],[Signal]]=1,I506&lt;1),I506+$E$1,IF(AND(TradeDash[[#This Row],[Signal]]=0,I506&gt;0),I506-$E$1,IF(AND(TradeDash[[#This Row],[Signal]]=1,I506=1),I506,IF(AND(TradeDash[[#This Row],[Signal]]=0,I506=0),I506,0)))),0),"")</f>
        <v>1</v>
      </c>
      <c r="J507" s="3">
        <f ca="1">IF(ISNUMBER(TradeDash[[#This Row],[Position]]),TradeDash[[#This Row],[Position]]*D508,"")</f>
        <v>2.039660056657211E-2</v>
      </c>
      <c r="K507" s="7">
        <f ca="1">K506*IFERROR(1+TradeDash[[#This Row],[Port Return]],1)</f>
        <v>894555.53270041721</v>
      </c>
      <c r="L507" s="7">
        <f ca="1">IF(ISNUMBER(TradeDash[[#This Row],[Port Return]]),L506*(1+TradeDash[[#This Row],[Returns]]),L506)</f>
        <v>673449.92050874303</v>
      </c>
    </row>
    <row r="508" spans="1:12" x14ac:dyDescent="0.35">
      <c r="A508" s="1">
        <v>37221</v>
      </c>
      <c r="B508" s="16">
        <f>YEAR(TradeDash[[#This Row],[Date]])</f>
        <v>2001</v>
      </c>
      <c r="C508">
        <v>1080.5999999999999</v>
      </c>
      <c r="D508" s="3">
        <f>IFERROR(TradeDash[[#This Row],[Nifty]]/C507-1,"")</f>
        <v>2.039660056657211E-2</v>
      </c>
      <c r="E508">
        <f ca="1">IFERROR(AVERAGE(OFFSET(TradeDash[[#This Row],[Returns]],0,0,-n_days))/STDEV(OFFSET(TradeDash[[#This Row],[Returns]],0,0,-n_days)),"")</f>
        <v>0.36860655592268127</v>
      </c>
      <c r="F508">
        <f ca="1">IFERROR(AVERAGE(OFFSET(TradeDash[[#This Row],[Returns]],0,0,-n_days*2))/STDEV(OFFSET(TradeDash[[#This Row],[Returns]],0,0,-n_days*2)),"")</f>
        <v>0.42296424535319216</v>
      </c>
      <c r="G508">
        <f ca="1">IF(ISNUMBER(TradeDash[[#This Row],[2n day Sharpe]]),AVERAGE(TradeDash[[#This Row],[n day Sharpe]:[2n day Sharpe]]),"")</f>
        <v>0.39578540063793671</v>
      </c>
      <c r="H508">
        <f ca="1">IF(ISNUMBER(TradeDash[[#This Row],[Sharpe Average]]),IF(TradeDash[[#This Row],[Sharpe Average]]&gt;$G$1,1,0),"")</f>
        <v>1</v>
      </c>
      <c r="I508" s="2">
        <f ca="1">IF(ISNUMBER(TradeDash[[#This Row],[Signal]]),MAX(IF(AND(TradeDash[[#This Row],[Signal]]=1,I507&lt;1),I507+$E$1,IF(AND(TradeDash[[#This Row],[Signal]]=0,I507&gt;0),I507-$E$1,IF(AND(TradeDash[[#This Row],[Signal]]=1,I507=1),I507,IF(AND(TradeDash[[#This Row],[Signal]]=0,I507=0),I507,0)))),0),"")</f>
        <v>1</v>
      </c>
      <c r="J508" s="3">
        <f ca="1">IF(ISNUMBER(TradeDash[[#This Row],[Position]]),TradeDash[[#This Row],[Position]]*D509,"")</f>
        <v>-4.2106237275587599E-3</v>
      </c>
      <c r="K508" s="7">
        <f ca="1">K507*IFERROR(1+TradeDash[[#This Row],[Port Return]],1)</f>
        <v>890788.89594880992</v>
      </c>
      <c r="L508" s="7">
        <f ca="1">IF(ISNUMBER(TradeDash[[#This Row],[Port Return]]),L507*(1+TradeDash[[#This Row],[Returns]]),L507)</f>
        <v>687186.00953894958</v>
      </c>
    </row>
    <row r="509" spans="1:12" x14ac:dyDescent="0.35">
      <c r="A509" s="1">
        <v>37222</v>
      </c>
      <c r="B509" s="16">
        <f>YEAR(TradeDash[[#This Row],[Date]])</f>
        <v>2001</v>
      </c>
      <c r="C509">
        <v>1076.05</v>
      </c>
      <c r="D509" s="3">
        <f>IFERROR(TradeDash[[#This Row],[Nifty]]/C508-1,"")</f>
        <v>-4.2106237275587599E-3</v>
      </c>
      <c r="E509">
        <f ca="1">IFERROR(AVERAGE(OFFSET(TradeDash[[#This Row],[Returns]],0,0,-n_days))/STDEV(OFFSET(TradeDash[[#This Row],[Returns]],0,0,-n_days)),"")</f>
        <v>0.3767613777122481</v>
      </c>
      <c r="F509">
        <f ca="1">IFERROR(AVERAGE(OFFSET(TradeDash[[#This Row],[Returns]],0,0,-n_days*2))/STDEV(OFFSET(TradeDash[[#This Row],[Returns]],0,0,-n_days*2)),"")</f>
        <v>0.38112804453422455</v>
      </c>
      <c r="G509">
        <f ca="1">IF(ISNUMBER(TradeDash[[#This Row],[2n day Sharpe]]),AVERAGE(TradeDash[[#This Row],[n day Sharpe]:[2n day Sharpe]]),"")</f>
        <v>0.37894471112323636</v>
      </c>
      <c r="H509">
        <f ca="1">IF(ISNUMBER(TradeDash[[#This Row],[Sharpe Average]]),IF(TradeDash[[#This Row],[Sharpe Average]]&gt;$G$1,1,0),"")</f>
        <v>1</v>
      </c>
      <c r="I509" s="2">
        <f ca="1">IF(ISNUMBER(TradeDash[[#This Row],[Signal]]),MAX(IF(AND(TradeDash[[#This Row],[Signal]]=1,I508&lt;1),I508+$E$1,IF(AND(TradeDash[[#This Row],[Signal]]=0,I508&gt;0),I508-$E$1,IF(AND(TradeDash[[#This Row],[Signal]]=1,I508=1),I508,IF(AND(TradeDash[[#This Row],[Signal]]=0,I508=0),I508,0)))),0),"")</f>
        <v>1</v>
      </c>
      <c r="J509" s="3">
        <f ca="1">IF(ISNUMBER(TradeDash[[#This Row],[Position]]),TradeDash[[#This Row],[Position]]*D510,"")</f>
        <v>-4.8789554388736223E-3</v>
      </c>
      <c r="K509" s="7">
        <f ca="1">K508*IFERROR(1+TradeDash[[#This Row],[Port Return]],1)</f>
        <v>886442.77662003227</v>
      </c>
      <c r="L509" s="7">
        <f ca="1">IF(ISNUMBER(TradeDash[[#This Row],[Port Return]]),L508*(1+TradeDash[[#This Row],[Returns]]),L508)</f>
        <v>684292.52782193851</v>
      </c>
    </row>
    <row r="510" spans="1:12" x14ac:dyDescent="0.35">
      <c r="A510" s="1">
        <v>37223</v>
      </c>
      <c r="B510" s="16">
        <f>YEAR(TradeDash[[#This Row],[Date]])</f>
        <v>2001</v>
      </c>
      <c r="C510">
        <v>1070.8</v>
      </c>
      <c r="D510" s="3">
        <f>IFERROR(TradeDash[[#This Row],[Nifty]]/C509-1,"")</f>
        <v>-4.8789554388736223E-3</v>
      </c>
      <c r="E510">
        <f ca="1">IFERROR(AVERAGE(OFFSET(TradeDash[[#This Row],[Returns]],0,0,-n_days))/STDEV(OFFSET(TradeDash[[#This Row],[Returns]],0,0,-n_days)),"")</f>
        <v>0.43475887262456453</v>
      </c>
      <c r="F510">
        <f ca="1">IFERROR(AVERAGE(OFFSET(TradeDash[[#This Row],[Returns]],0,0,-n_days*2))/STDEV(OFFSET(TradeDash[[#This Row],[Returns]],0,0,-n_days*2)),"")</f>
        <v>0.32973939862750562</v>
      </c>
      <c r="G510">
        <f ca="1">IF(ISNUMBER(TradeDash[[#This Row],[2n day Sharpe]]),AVERAGE(TradeDash[[#This Row],[n day Sharpe]:[2n day Sharpe]]),"")</f>
        <v>0.38224913562603507</v>
      </c>
      <c r="H510">
        <f ca="1">IF(ISNUMBER(TradeDash[[#This Row],[Sharpe Average]]),IF(TradeDash[[#This Row],[Sharpe Average]]&gt;$G$1,1,0),"")</f>
        <v>1</v>
      </c>
      <c r="I510" s="2">
        <f ca="1">IF(ISNUMBER(TradeDash[[#This Row],[Signal]]),MAX(IF(AND(TradeDash[[#This Row],[Signal]]=1,I509&lt;1),I509+$E$1,IF(AND(TradeDash[[#This Row],[Signal]]=0,I509&gt;0),I509-$E$1,IF(AND(TradeDash[[#This Row],[Signal]]=1,I509=1),I509,IF(AND(TradeDash[[#This Row],[Signal]]=0,I509=0),I509,0)))),0),"")</f>
        <v>1</v>
      </c>
      <c r="J510" s="3">
        <f ca="1">IF(ISNUMBER(TradeDash[[#This Row],[Position]]),TradeDash[[#This Row],[Position]]*D511,"")</f>
        <v>-3.4086664176316006E-3</v>
      </c>
      <c r="K510" s="7">
        <f ca="1">K509*IFERROR(1+TradeDash[[#This Row],[Port Return]],1)</f>
        <v>883421.1888962154</v>
      </c>
      <c r="L510" s="7">
        <f ca="1">IF(ISNUMBER(TradeDash[[#This Row],[Port Return]]),L509*(1+TradeDash[[#This Row],[Returns]]),L509)</f>
        <v>680953.89507154108</v>
      </c>
    </row>
    <row r="511" spans="1:12" x14ac:dyDescent="0.35">
      <c r="A511" s="1">
        <v>37224</v>
      </c>
      <c r="B511" s="16">
        <f>YEAR(TradeDash[[#This Row],[Date]])</f>
        <v>2001</v>
      </c>
      <c r="C511">
        <v>1067.1500000000001</v>
      </c>
      <c r="D511" s="3">
        <f>IFERROR(TradeDash[[#This Row],[Nifty]]/C510-1,"")</f>
        <v>-3.4086664176316006E-3</v>
      </c>
      <c r="E511">
        <f ca="1">IFERROR(AVERAGE(OFFSET(TradeDash[[#This Row],[Returns]],0,0,-n_days))/STDEV(OFFSET(TradeDash[[#This Row],[Returns]],0,0,-n_days)),"")</f>
        <v>0.38053234040179751</v>
      </c>
      <c r="F511">
        <f ca="1">IFERROR(AVERAGE(OFFSET(TradeDash[[#This Row],[Returns]],0,0,-n_days*2))/STDEV(OFFSET(TradeDash[[#This Row],[Returns]],0,0,-n_days*2)),"")</f>
        <v>0.3314629665463813</v>
      </c>
      <c r="G511">
        <f ca="1">IF(ISNUMBER(TradeDash[[#This Row],[2n day Sharpe]]),AVERAGE(TradeDash[[#This Row],[n day Sharpe]:[2n day Sharpe]]),"")</f>
        <v>0.3559976534740894</v>
      </c>
      <c r="H511">
        <f ca="1">IF(ISNUMBER(TradeDash[[#This Row],[Sharpe Average]]),IF(TradeDash[[#This Row],[Sharpe Average]]&gt;$G$1,1,0),"")</f>
        <v>1</v>
      </c>
      <c r="I511" s="2">
        <f ca="1">IF(ISNUMBER(TradeDash[[#This Row],[Signal]]),MAX(IF(AND(TradeDash[[#This Row],[Signal]]=1,I510&lt;1),I510+$E$1,IF(AND(TradeDash[[#This Row],[Signal]]=0,I510&gt;0),I510-$E$1,IF(AND(TradeDash[[#This Row],[Signal]]=1,I510=1),I510,IF(AND(TradeDash[[#This Row],[Signal]]=0,I510=0),I510,0)))),0),"")</f>
        <v>1</v>
      </c>
      <c r="J511" s="3">
        <f ca="1">IF(ISNUMBER(TradeDash[[#This Row],[Position]]),TradeDash[[#This Row],[Position]]*D512,"")</f>
        <v>-1.6398819285011745E-3</v>
      </c>
      <c r="K511" s="7">
        <f ca="1">K510*IFERROR(1+TradeDash[[#This Row],[Port Return]],1)</f>
        <v>881972.48245328944</v>
      </c>
      <c r="L511" s="7">
        <f ca="1">IF(ISNUMBER(TradeDash[[#This Row],[Port Return]]),L510*(1+TradeDash[[#This Row],[Returns]]),L510)</f>
        <v>678632.7503974553</v>
      </c>
    </row>
    <row r="512" spans="1:12" x14ac:dyDescent="0.35">
      <c r="A512" s="1">
        <v>37228</v>
      </c>
      <c r="B512" s="16">
        <f>YEAR(TradeDash[[#This Row],[Date]])</f>
        <v>2001</v>
      </c>
      <c r="C512">
        <v>1065.4000000000001</v>
      </c>
      <c r="D512" s="3">
        <f>IFERROR(TradeDash[[#This Row],[Nifty]]/C511-1,"")</f>
        <v>-1.6398819285011745E-3</v>
      </c>
      <c r="E512">
        <f ca="1">IFERROR(AVERAGE(OFFSET(TradeDash[[#This Row],[Returns]],0,0,-n_days))/STDEV(OFFSET(TradeDash[[#This Row],[Returns]],0,0,-n_days)),"")</f>
        <v>0.29921539321934398</v>
      </c>
      <c r="F512">
        <f ca="1">IFERROR(AVERAGE(OFFSET(TradeDash[[#This Row],[Returns]],0,0,-n_days*2))/STDEV(OFFSET(TradeDash[[#This Row],[Returns]],0,0,-n_days*2)),"")</f>
        <v>0.35807888992834658</v>
      </c>
      <c r="G512">
        <f ca="1">IF(ISNUMBER(TradeDash[[#This Row],[2n day Sharpe]]),AVERAGE(TradeDash[[#This Row],[n day Sharpe]:[2n day Sharpe]]),"")</f>
        <v>0.32864714157384528</v>
      </c>
      <c r="H512">
        <f ca="1">IF(ISNUMBER(TradeDash[[#This Row],[Sharpe Average]]),IF(TradeDash[[#This Row],[Sharpe Average]]&gt;$G$1,1,0),"")</f>
        <v>1</v>
      </c>
      <c r="I512" s="2">
        <f ca="1">IF(ISNUMBER(TradeDash[[#This Row],[Signal]]),MAX(IF(AND(TradeDash[[#This Row],[Signal]]=1,I511&lt;1),I511+$E$1,IF(AND(TradeDash[[#This Row],[Signal]]=0,I511&gt;0),I511-$E$1,IF(AND(TradeDash[[#This Row],[Signal]]=1,I511=1),I511,IF(AND(TradeDash[[#This Row],[Signal]]=0,I511=0),I511,0)))),0),"")</f>
        <v>1</v>
      </c>
      <c r="J512" s="3">
        <f ca="1">IF(ISNUMBER(TradeDash[[#This Row],[Position]]),TradeDash[[#This Row],[Position]]*D513,"")</f>
        <v>1.1544959639572028E-2</v>
      </c>
      <c r="K512" s="7">
        <f ca="1">K511*IFERROR(1+TradeDash[[#This Row],[Port Return]],1)</f>
        <v>892154.81916642585</v>
      </c>
      <c r="L512" s="7">
        <f ca="1">IF(ISNUMBER(TradeDash[[#This Row],[Port Return]]),L511*(1+TradeDash[[#This Row],[Returns]]),L511)</f>
        <v>677519.87281398941</v>
      </c>
    </row>
    <row r="513" spans="1:12" x14ac:dyDescent="0.35">
      <c r="A513" s="1">
        <v>37229</v>
      </c>
      <c r="B513" s="16">
        <f>YEAR(TradeDash[[#This Row],[Date]])</f>
        <v>2001</v>
      </c>
      <c r="C513">
        <v>1077.7</v>
      </c>
      <c r="D513" s="3">
        <f>IFERROR(TradeDash[[#This Row],[Nifty]]/C512-1,"")</f>
        <v>1.1544959639572028E-2</v>
      </c>
      <c r="E513">
        <f ca="1">IFERROR(AVERAGE(OFFSET(TradeDash[[#This Row],[Returns]],0,0,-n_days))/STDEV(OFFSET(TradeDash[[#This Row],[Returns]],0,0,-n_days)),"")</f>
        <v>0.32895029205780396</v>
      </c>
      <c r="F513">
        <f ca="1">IFERROR(AVERAGE(OFFSET(TradeDash[[#This Row],[Returns]],0,0,-n_days*2))/STDEV(OFFSET(TradeDash[[#This Row],[Returns]],0,0,-n_days*2)),"")</f>
        <v>0.35527328994099022</v>
      </c>
      <c r="G513">
        <f ca="1">IF(ISNUMBER(TradeDash[[#This Row],[2n day Sharpe]]),AVERAGE(TradeDash[[#This Row],[n day Sharpe]:[2n day Sharpe]]),"")</f>
        <v>0.34211179099939709</v>
      </c>
      <c r="H513">
        <f ca="1">IF(ISNUMBER(TradeDash[[#This Row],[Sharpe Average]]),IF(TradeDash[[#This Row],[Sharpe Average]]&gt;$G$1,1,0),"")</f>
        <v>1</v>
      </c>
      <c r="I513" s="2">
        <f ca="1">IF(ISNUMBER(TradeDash[[#This Row],[Signal]]),MAX(IF(AND(TradeDash[[#This Row],[Signal]]=1,I512&lt;1),I512+$E$1,IF(AND(TradeDash[[#This Row],[Signal]]=0,I512&gt;0),I512-$E$1,IF(AND(TradeDash[[#This Row],[Signal]]=1,I512=1),I512,IF(AND(TradeDash[[#This Row],[Signal]]=0,I512=0),I512,0)))),0),"")</f>
        <v>1</v>
      </c>
      <c r="J513" s="3">
        <f ca="1">IF(ISNUMBER(TradeDash[[#This Row],[Position]]),TradeDash[[#This Row],[Position]]*D514,"")</f>
        <v>2.4914169063746883E-2</v>
      </c>
      <c r="K513" s="7">
        <f ca="1">K512*IFERROR(1+TradeDash[[#This Row],[Port Return]],1)</f>
        <v>914382.11516217468</v>
      </c>
      <c r="L513" s="7">
        <f ca="1">IF(ISNUMBER(TradeDash[[#This Row],[Port Return]]),L512*(1+TradeDash[[#This Row],[Returns]]),L512)</f>
        <v>685341.81240063487</v>
      </c>
    </row>
    <row r="514" spans="1:12" x14ac:dyDescent="0.35">
      <c r="A514" s="1">
        <v>37230</v>
      </c>
      <c r="B514" s="16">
        <f>YEAR(TradeDash[[#This Row],[Date]])</f>
        <v>2001</v>
      </c>
      <c r="C514">
        <v>1104.55</v>
      </c>
      <c r="D514" s="3">
        <f>IFERROR(TradeDash[[#This Row],[Nifty]]/C513-1,"")</f>
        <v>2.4914169063746883E-2</v>
      </c>
      <c r="E514">
        <f ca="1">IFERROR(AVERAGE(OFFSET(TradeDash[[#This Row],[Returns]],0,0,-n_days))/STDEV(OFFSET(TradeDash[[#This Row],[Returns]],0,0,-n_days)),"")</f>
        <v>0.43845303721864476</v>
      </c>
      <c r="F514">
        <f ca="1">IFERROR(AVERAGE(OFFSET(TradeDash[[#This Row],[Returns]],0,0,-n_days*2))/STDEV(OFFSET(TradeDash[[#This Row],[Returns]],0,0,-n_days*2)),"")</f>
        <v>0.3864608175487147</v>
      </c>
      <c r="G514">
        <f ca="1">IF(ISNUMBER(TradeDash[[#This Row],[2n day Sharpe]]),AVERAGE(TradeDash[[#This Row],[n day Sharpe]:[2n day Sharpe]]),"")</f>
        <v>0.41245692738367973</v>
      </c>
      <c r="H514">
        <f ca="1">IF(ISNUMBER(TradeDash[[#This Row],[Sharpe Average]]),IF(TradeDash[[#This Row],[Sharpe Average]]&gt;$G$1,1,0),"")</f>
        <v>1</v>
      </c>
      <c r="I514" s="2">
        <f ca="1">IF(ISNUMBER(TradeDash[[#This Row],[Signal]]),MAX(IF(AND(TradeDash[[#This Row],[Signal]]=1,I513&lt;1),I513+$E$1,IF(AND(TradeDash[[#This Row],[Signal]]=0,I513&gt;0),I513-$E$1,IF(AND(TradeDash[[#This Row],[Signal]]=1,I513=1),I513,IF(AND(TradeDash[[#This Row],[Signal]]=0,I513=0),I513,0)))),0),"")</f>
        <v>1</v>
      </c>
      <c r="J514" s="3">
        <f ca="1">IF(ISNUMBER(TradeDash[[#This Row],[Position]]),TradeDash[[#This Row],[Position]]*D515,"")</f>
        <v>5.3415418043547547E-3</v>
      </c>
      <c r="K514" s="7">
        <f ca="1">K513*IFERROR(1+TradeDash[[#This Row],[Port Return]],1)</f>
        <v>919266.3254554678</v>
      </c>
      <c r="L514" s="7">
        <f ca="1">IF(ISNUMBER(TradeDash[[#This Row],[Port Return]]),L513*(1+TradeDash[[#This Row],[Returns]]),L513)</f>
        <v>702416.53418123897</v>
      </c>
    </row>
    <row r="515" spans="1:12" x14ac:dyDescent="0.35">
      <c r="A515" s="1">
        <v>37231</v>
      </c>
      <c r="B515" s="16">
        <f>YEAR(TradeDash[[#This Row],[Date]])</f>
        <v>2001</v>
      </c>
      <c r="C515">
        <v>1110.45</v>
      </c>
      <c r="D515" s="3">
        <f>IFERROR(TradeDash[[#This Row],[Nifty]]/C514-1,"")</f>
        <v>5.3415418043547547E-3</v>
      </c>
      <c r="E515">
        <f ca="1">IFERROR(AVERAGE(OFFSET(TradeDash[[#This Row],[Returns]],0,0,-n_days))/STDEV(OFFSET(TradeDash[[#This Row],[Returns]],0,0,-n_days)),"")</f>
        <v>0.41832283386613633</v>
      </c>
      <c r="F515">
        <f ca="1">IFERROR(AVERAGE(OFFSET(TradeDash[[#This Row],[Returns]],0,0,-n_days*2))/STDEV(OFFSET(TradeDash[[#This Row],[Returns]],0,0,-n_days*2)),"")</f>
        <v>0.43816944444736067</v>
      </c>
      <c r="G515">
        <f ca="1">IF(ISNUMBER(TradeDash[[#This Row],[2n day Sharpe]]),AVERAGE(TradeDash[[#This Row],[n day Sharpe]:[2n day Sharpe]]),"")</f>
        <v>0.42824613915674847</v>
      </c>
      <c r="H515">
        <f ca="1">IF(ISNUMBER(TradeDash[[#This Row],[Sharpe Average]]),IF(TradeDash[[#This Row],[Sharpe Average]]&gt;$G$1,1,0),"")</f>
        <v>1</v>
      </c>
      <c r="I515" s="2">
        <f ca="1">IF(ISNUMBER(TradeDash[[#This Row],[Signal]]),MAX(IF(AND(TradeDash[[#This Row],[Signal]]=1,I514&lt;1),I514+$E$1,IF(AND(TradeDash[[#This Row],[Signal]]=0,I514&gt;0),I514-$E$1,IF(AND(TradeDash[[#This Row],[Signal]]=1,I514=1),I514,IF(AND(TradeDash[[#This Row],[Signal]]=0,I514=0),I514,0)))),0),"")</f>
        <v>1</v>
      </c>
      <c r="J515" s="3">
        <f ca="1">IF(ISNUMBER(TradeDash[[#This Row],[Position]]),TradeDash[[#This Row],[Position]]*D516,"")</f>
        <v>1.665991264802491E-3</v>
      </c>
      <c r="K515" s="7">
        <f ca="1">K514*IFERROR(1+TradeDash[[#This Row],[Port Return]],1)</f>
        <v>920797.81512370368</v>
      </c>
      <c r="L515" s="7">
        <f ca="1">IF(ISNUMBER(TradeDash[[#This Row],[Port Return]]),L514*(1+TradeDash[[#This Row],[Returns]]),L514)</f>
        <v>706168.52146263805</v>
      </c>
    </row>
    <row r="516" spans="1:12" x14ac:dyDescent="0.35">
      <c r="A516" s="1">
        <v>37232</v>
      </c>
      <c r="B516" s="16">
        <f>YEAR(TradeDash[[#This Row],[Date]])</f>
        <v>2001</v>
      </c>
      <c r="C516">
        <v>1112.3</v>
      </c>
      <c r="D516" s="3">
        <f>IFERROR(TradeDash[[#This Row],[Nifty]]/C515-1,"")</f>
        <v>1.665991264802491E-3</v>
      </c>
      <c r="E516">
        <f ca="1">IFERROR(AVERAGE(OFFSET(TradeDash[[#This Row],[Returns]],0,0,-n_days))/STDEV(OFFSET(TradeDash[[#This Row],[Returns]],0,0,-n_days)),"")</f>
        <v>0.51708387245725296</v>
      </c>
      <c r="F516">
        <f ca="1">IFERROR(AVERAGE(OFFSET(TradeDash[[#This Row],[Returns]],0,0,-n_days*2))/STDEV(OFFSET(TradeDash[[#This Row],[Returns]],0,0,-n_days*2)),"")</f>
        <v>0.41815073714522466</v>
      </c>
      <c r="G516">
        <f ca="1">IF(ISNUMBER(TradeDash[[#This Row],[2n day Sharpe]]),AVERAGE(TradeDash[[#This Row],[n day Sharpe]:[2n day Sharpe]]),"")</f>
        <v>0.46761730480123881</v>
      </c>
      <c r="H516">
        <f ca="1">IF(ISNUMBER(TradeDash[[#This Row],[Sharpe Average]]),IF(TradeDash[[#This Row],[Sharpe Average]]&gt;$G$1,1,0),"")</f>
        <v>1</v>
      </c>
      <c r="I516" s="2">
        <f ca="1">IF(ISNUMBER(TradeDash[[#This Row],[Signal]]),MAX(IF(AND(TradeDash[[#This Row],[Signal]]=1,I515&lt;1),I515+$E$1,IF(AND(TradeDash[[#This Row],[Signal]]=0,I515&gt;0),I515-$E$1,IF(AND(TradeDash[[#This Row],[Signal]]=1,I515=1),I515,IF(AND(TradeDash[[#This Row],[Signal]]=0,I515=0),I515,0)))),0),"")</f>
        <v>1</v>
      </c>
      <c r="J516" s="3">
        <f ca="1">IF(ISNUMBER(TradeDash[[#This Row],[Position]]),TradeDash[[#This Row],[Position]]*D517,"")</f>
        <v>2.6521621864605827E-3</v>
      </c>
      <c r="K516" s="7">
        <f ca="1">K515*IFERROR(1+TradeDash[[#This Row],[Port Return]],1)</f>
        <v>923239.9202703503</v>
      </c>
      <c r="L516" s="7">
        <f ca="1">IF(ISNUMBER(TradeDash[[#This Row],[Port Return]]),L515*(1+TradeDash[[#This Row],[Returns]]),L515)</f>
        <v>707344.99205087335</v>
      </c>
    </row>
    <row r="517" spans="1:12" x14ac:dyDescent="0.35">
      <c r="A517" s="1">
        <v>37235</v>
      </c>
      <c r="B517" s="16">
        <f>YEAR(TradeDash[[#This Row],[Date]])</f>
        <v>2001</v>
      </c>
      <c r="C517">
        <v>1115.25</v>
      </c>
      <c r="D517" s="3">
        <f>IFERROR(TradeDash[[#This Row],[Nifty]]/C516-1,"")</f>
        <v>2.6521621864605827E-3</v>
      </c>
      <c r="E517">
        <f ca="1">IFERROR(AVERAGE(OFFSET(TradeDash[[#This Row],[Returns]],0,0,-n_days))/STDEV(OFFSET(TradeDash[[#This Row],[Returns]],0,0,-n_days)),"")</f>
        <v>0.48511808598122053</v>
      </c>
      <c r="F517">
        <f ca="1">IFERROR(AVERAGE(OFFSET(TradeDash[[#This Row],[Returns]],0,0,-n_days*2))/STDEV(OFFSET(TradeDash[[#This Row],[Returns]],0,0,-n_days*2)),"")</f>
        <v>0.38352780668269065</v>
      </c>
      <c r="G517">
        <f ca="1">IF(ISNUMBER(TradeDash[[#This Row],[2n day Sharpe]]),AVERAGE(TradeDash[[#This Row],[n day Sharpe]:[2n day Sharpe]]),"")</f>
        <v>0.43432294633195556</v>
      </c>
      <c r="H517">
        <f ca="1">IF(ISNUMBER(TradeDash[[#This Row],[Sharpe Average]]),IF(TradeDash[[#This Row],[Sharpe Average]]&gt;$G$1,1,0),"")</f>
        <v>1</v>
      </c>
      <c r="I517" s="2">
        <f ca="1">IF(ISNUMBER(TradeDash[[#This Row],[Signal]]),MAX(IF(AND(TradeDash[[#This Row],[Signal]]=1,I516&lt;1),I516+$E$1,IF(AND(TradeDash[[#This Row],[Signal]]=0,I516&gt;0),I516-$E$1,IF(AND(TradeDash[[#This Row],[Signal]]=1,I516=1),I516,IF(AND(TradeDash[[#This Row],[Signal]]=0,I516=0),I516,0)))),0),"")</f>
        <v>1</v>
      </c>
      <c r="J517" s="3">
        <f ca="1">IF(ISNUMBER(TradeDash[[#This Row],[Position]]),TradeDash[[#This Row],[Position]]*D518,"")</f>
        <v>-4.5281327056713172E-3</v>
      </c>
      <c r="K517" s="7">
        <f ca="1">K516*IFERROR(1+TradeDash[[#This Row],[Port Return]],1)</f>
        <v>919059.36739219271</v>
      </c>
      <c r="L517" s="7">
        <f ca="1">IF(ISNUMBER(TradeDash[[#This Row],[Port Return]]),L516*(1+TradeDash[[#This Row],[Returns]]),L516)</f>
        <v>709220.98569157289</v>
      </c>
    </row>
    <row r="518" spans="1:12" x14ac:dyDescent="0.35">
      <c r="A518" s="1">
        <v>37236</v>
      </c>
      <c r="B518" s="16">
        <f>YEAR(TradeDash[[#This Row],[Date]])</f>
        <v>2001</v>
      </c>
      <c r="C518">
        <v>1110.2</v>
      </c>
      <c r="D518" s="3">
        <f>IFERROR(TradeDash[[#This Row],[Nifty]]/C517-1,"")</f>
        <v>-4.5281327056713172E-3</v>
      </c>
      <c r="E518">
        <f ca="1">IFERROR(AVERAGE(OFFSET(TradeDash[[#This Row],[Returns]],0,0,-n_days))/STDEV(OFFSET(TradeDash[[#This Row],[Returns]],0,0,-n_days)),"")</f>
        <v>0.43030451157674393</v>
      </c>
      <c r="F518">
        <f ca="1">IFERROR(AVERAGE(OFFSET(TradeDash[[#This Row],[Returns]],0,0,-n_days*2))/STDEV(OFFSET(TradeDash[[#This Row],[Returns]],0,0,-n_days*2)),"")</f>
        <v>0.34119956097132387</v>
      </c>
      <c r="G518">
        <f ca="1">IF(ISNUMBER(TradeDash[[#This Row],[2n day Sharpe]]),AVERAGE(TradeDash[[#This Row],[n day Sharpe]:[2n day Sharpe]]),"")</f>
        <v>0.38575203627403387</v>
      </c>
      <c r="H518">
        <f ca="1">IF(ISNUMBER(TradeDash[[#This Row],[Sharpe Average]]),IF(TradeDash[[#This Row],[Sharpe Average]]&gt;$G$1,1,0),"")</f>
        <v>1</v>
      </c>
      <c r="I518" s="2">
        <f ca="1">IF(ISNUMBER(TradeDash[[#This Row],[Signal]]),MAX(IF(AND(TradeDash[[#This Row],[Signal]]=1,I517&lt;1),I517+$E$1,IF(AND(TradeDash[[#This Row],[Signal]]=0,I517&gt;0),I517-$E$1,IF(AND(TradeDash[[#This Row],[Signal]]=1,I517=1),I517,IF(AND(TradeDash[[#This Row],[Signal]]=0,I517=0),I517,0)))),0),"")</f>
        <v>1</v>
      </c>
      <c r="J518" s="3">
        <f ca="1">IF(ISNUMBER(TradeDash[[#This Row],[Position]]),TradeDash[[#This Row],[Position]]*D519,"")</f>
        <v>-2.296883444424358E-3</v>
      </c>
      <c r="K518" s="7">
        <f ca="1">K517*IFERROR(1+TradeDash[[#This Row],[Port Return]],1)</f>
        <v>916948.39514678647</v>
      </c>
      <c r="L518" s="7">
        <f ca="1">IF(ISNUMBER(TradeDash[[#This Row],[Port Return]]),L517*(1+TradeDash[[#This Row],[Returns]]),L517)</f>
        <v>706009.5389507144</v>
      </c>
    </row>
    <row r="519" spans="1:12" x14ac:dyDescent="0.35">
      <c r="A519" s="1">
        <v>37237</v>
      </c>
      <c r="B519" s="16">
        <f>YEAR(TradeDash[[#This Row],[Date]])</f>
        <v>2001</v>
      </c>
      <c r="C519">
        <v>1107.6500000000001</v>
      </c>
      <c r="D519" s="3">
        <f>IFERROR(TradeDash[[#This Row],[Nifty]]/C518-1,"")</f>
        <v>-2.296883444424358E-3</v>
      </c>
      <c r="E519">
        <f ca="1">IFERROR(AVERAGE(OFFSET(TradeDash[[#This Row],[Returns]],0,0,-n_days))/STDEV(OFFSET(TradeDash[[#This Row],[Returns]],0,0,-n_days)),"")</f>
        <v>0.38841443925909297</v>
      </c>
      <c r="F519">
        <f ca="1">IFERROR(AVERAGE(OFFSET(TradeDash[[#This Row],[Returns]],0,0,-n_days*2))/STDEV(OFFSET(TradeDash[[#This Row],[Returns]],0,0,-n_days*2)),"")</f>
        <v>0.32222864549779962</v>
      </c>
      <c r="G519">
        <f ca="1">IF(ISNUMBER(TradeDash[[#This Row],[2n day Sharpe]]),AVERAGE(TradeDash[[#This Row],[n day Sharpe]:[2n day Sharpe]]),"")</f>
        <v>0.35532154237844626</v>
      </c>
      <c r="H519">
        <f ca="1">IF(ISNUMBER(TradeDash[[#This Row],[Sharpe Average]]),IF(TradeDash[[#This Row],[Sharpe Average]]&gt;$G$1,1,0),"")</f>
        <v>1</v>
      </c>
      <c r="I519" s="2">
        <f ca="1">IF(ISNUMBER(TradeDash[[#This Row],[Signal]]),MAX(IF(AND(TradeDash[[#This Row],[Signal]]=1,I518&lt;1),I518+$E$1,IF(AND(TradeDash[[#This Row],[Signal]]=0,I518&gt;0),I518-$E$1,IF(AND(TradeDash[[#This Row],[Signal]]=1,I518=1),I518,IF(AND(TradeDash[[#This Row],[Signal]]=0,I518=0),I518,0)))),0),"")</f>
        <v>1</v>
      </c>
      <c r="J519" s="3">
        <f ca="1">IF(ISNUMBER(TradeDash[[#This Row],[Position]]),TradeDash[[#This Row],[Position]]*D520,"")</f>
        <v>-8.0350291156954246E-3</v>
      </c>
      <c r="K519" s="7">
        <f ca="1">K518*IFERROR(1+TradeDash[[#This Row],[Port Return]],1)</f>
        <v>909580.68809419184</v>
      </c>
      <c r="L519" s="7">
        <f ca="1">IF(ISNUMBER(TradeDash[[#This Row],[Port Return]]),L518*(1+TradeDash[[#This Row],[Returns]]),L518)</f>
        <v>704387.91732909286</v>
      </c>
    </row>
    <row r="520" spans="1:12" x14ac:dyDescent="0.35">
      <c r="A520" s="1">
        <v>37238</v>
      </c>
      <c r="B520" s="16">
        <f>YEAR(TradeDash[[#This Row],[Date]])</f>
        <v>2001</v>
      </c>
      <c r="C520">
        <v>1098.75</v>
      </c>
      <c r="D520" s="3">
        <f>IFERROR(TradeDash[[#This Row],[Nifty]]/C519-1,"")</f>
        <v>-8.0350291156954246E-3</v>
      </c>
      <c r="E520">
        <f ca="1">IFERROR(AVERAGE(OFFSET(TradeDash[[#This Row],[Returns]],0,0,-n_days))/STDEV(OFFSET(TradeDash[[#This Row],[Returns]],0,0,-n_days)),"")</f>
        <v>0.3735628572785567</v>
      </c>
      <c r="F520">
        <f ca="1">IFERROR(AVERAGE(OFFSET(TradeDash[[#This Row],[Returns]],0,0,-n_days*2))/STDEV(OFFSET(TradeDash[[#This Row],[Returns]],0,0,-n_days*2)),"")</f>
        <v>0.29358973651441483</v>
      </c>
      <c r="G520">
        <f ca="1">IF(ISNUMBER(TradeDash[[#This Row],[2n day Sharpe]]),AVERAGE(TradeDash[[#This Row],[n day Sharpe]:[2n day Sharpe]]),"")</f>
        <v>0.33357629689648577</v>
      </c>
      <c r="H520">
        <f ca="1">IF(ISNUMBER(TradeDash[[#This Row],[Sharpe Average]]),IF(TradeDash[[#This Row],[Sharpe Average]]&gt;$G$1,1,0),"")</f>
        <v>1</v>
      </c>
      <c r="I520" s="2">
        <f ca="1">IF(ISNUMBER(TradeDash[[#This Row],[Signal]]),MAX(IF(AND(TradeDash[[#This Row],[Signal]]=1,I519&lt;1),I519+$E$1,IF(AND(TradeDash[[#This Row],[Signal]]=0,I519&gt;0),I519-$E$1,IF(AND(TradeDash[[#This Row],[Signal]]=1,I519=1),I519,IF(AND(TradeDash[[#This Row],[Signal]]=0,I519=0),I519,0)))),0),"")</f>
        <v>1</v>
      </c>
      <c r="J520" s="3">
        <f ca="1">IF(ISNUMBER(TradeDash[[#This Row],[Position]]),TradeDash[[#This Row],[Position]]*D521,"")</f>
        <v>-9.9203640500569179E-3</v>
      </c>
      <c r="K520" s="7">
        <f ca="1">K519*IFERROR(1+TradeDash[[#This Row],[Port Return]],1)</f>
        <v>900557.31653539615</v>
      </c>
      <c r="L520" s="7">
        <f ca="1">IF(ISNUMBER(TradeDash[[#This Row],[Port Return]]),L519*(1+TradeDash[[#This Row],[Returns]]),L519)</f>
        <v>698728.13990460953</v>
      </c>
    </row>
    <row r="521" spans="1:12" x14ac:dyDescent="0.35">
      <c r="A521" s="1">
        <v>37239</v>
      </c>
      <c r="B521" s="16">
        <f>YEAR(TradeDash[[#This Row],[Date]])</f>
        <v>2001</v>
      </c>
      <c r="C521">
        <v>1087.8499999999999</v>
      </c>
      <c r="D521" s="3">
        <f>IFERROR(TradeDash[[#This Row],[Nifty]]/C520-1,"")</f>
        <v>-9.9203640500569179E-3</v>
      </c>
      <c r="E521">
        <f ca="1">IFERROR(AVERAGE(OFFSET(TradeDash[[#This Row],[Returns]],0,0,-n_days))/STDEV(OFFSET(TradeDash[[#This Row],[Returns]],0,0,-n_days)),"")</f>
        <v>0.28207871675998475</v>
      </c>
      <c r="F521">
        <f ca="1">IFERROR(AVERAGE(OFFSET(TradeDash[[#This Row],[Returns]],0,0,-n_days*2))/STDEV(OFFSET(TradeDash[[#This Row],[Returns]],0,0,-n_days*2)),"")</f>
        <v>0.25051982523223992</v>
      </c>
      <c r="G521">
        <f ca="1">IF(ISNUMBER(TradeDash[[#This Row],[2n day Sharpe]]),AVERAGE(TradeDash[[#This Row],[n day Sharpe]:[2n day Sharpe]]),"")</f>
        <v>0.26629927099611234</v>
      </c>
      <c r="H521">
        <f ca="1">IF(ISNUMBER(TradeDash[[#This Row],[Sharpe Average]]),IF(TradeDash[[#This Row],[Sharpe Average]]&gt;$G$1,1,0),"")</f>
        <v>1</v>
      </c>
      <c r="I521" s="2">
        <f ca="1">IF(ISNUMBER(TradeDash[[#This Row],[Signal]]),MAX(IF(AND(TradeDash[[#This Row],[Signal]]=1,I520&lt;1),I520+$E$1,IF(AND(TradeDash[[#This Row],[Signal]]=0,I520&gt;0),I520-$E$1,IF(AND(TradeDash[[#This Row],[Signal]]=1,I520=1),I520,IF(AND(TradeDash[[#This Row],[Signal]]=0,I520=0),I520,0)))),0),"")</f>
        <v>1</v>
      </c>
      <c r="J521" s="3">
        <f ca="1">IF(ISNUMBER(TradeDash[[#This Row],[Position]]),TradeDash[[#This Row],[Position]]*D522,"")</f>
        <v>-5.1018063152088455E-3</v>
      </c>
      <c r="K521" s="7">
        <f ca="1">K520*IFERROR(1+TradeDash[[#This Row],[Port Return]],1)</f>
        <v>895962.84753068839</v>
      </c>
      <c r="L521" s="7">
        <f ca="1">IF(ISNUMBER(TradeDash[[#This Row],[Port Return]]),L520*(1+TradeDash[[#This Row],[Returns]]),L520)</f>
        <v>691796.50238473667</v>
      </c>
    </row>
    <row r="522" spans="1:12" x14ac:dyDescent="0.35">
      <c r="A522" s="1">
        <v>37243</v>
      </c>
      <c r="B522" s="16">
        <f>YEAR(TradeDash[[#This Row],[Date]])</f>
        <v>2001</v>
      </c>
      <c r="C522">
        <v>1082.3</v>
      </c>
      <c r="D522" s="3">
        <f>IFERROR(TradeDash[[#This Row],[Nifty]]/C521-1,"")</f>
        <v>-5.1018063152088455E-3</v>
      </c>
      <c r="E522">
        <f ca="1">IFERROR(AVERAGE(OFFSET(TradeDash[[#This Row],[Returns]],0,0,-n_days))/STDEV(OFFSET(TradeDash[[#This Row],[Returns]],0,0,-n_days)),"")</f>
        <v>0.18980846799942341</v>
      </c>
      <c r="F522">
        <f ca="1">IFERROR(AVERAGE(OFFSET(TradeDash[[#This Row],[Returns]],0,0,-n_days*2))/STDEV(OFFSET(TradeDash[[#This Row],[Returns]],0,0,-n_days*2)),"")</f>
        <v>0.20827341376532338</v>
      </c>
      <c r="G522">
        <f ca="1">IF(ISNUMBER(TradeDash[[#This Row],[2n day Sharpe]]),AVERAGE(TradeDash[[#This Row],[n day Sharpe]:[2n day Sharpe]]),"")</f>
        <v>0.1990409408823734</v>
      </c>
      <c r="H522">
        <f ca="1">IF(ISNUMBER(TradeDash[[#This Row],[Sharpe Average]]),IF(TradeDash[[#This Row],[Sharpe Average]]&gt;$G$1,1,0),"")</f>
        <v>1</v>
      </c>
      <c r="I522" s="2">
        <f ca="1">IF(ISNUMBER(TradeDash[[#This Row],[Signal]]),MAX(IF(AND(TradeDash[[#This Row],[Signal]]=1,I521&lt;1),I521+$E$1,IF(AND(TradeDash[[#This Row],[Signal]]=0,I521&gt;0),I521-$E$1,IF(AND(TradeDash[[#This Row],[Signal]]=1,I521=1),I521,IF(AND(TradeDash[[#This Row],[Signal]]=0,I521=0),I521,0)))),0),"")</f>
        <v>1</v>
      </c>
      <c r="J522" s="3">
        <f ca="1">IF(ISNUMBER(TradeDash[[#This Row],[Position]]),TradeDash[[#This Row],[Position]]*D523,"")</f>
        <v>-1.9911300009239574E-2</v>
      </c>
      <c r="K522" s="7">
        <f ca="1">K521*IFERROR(1+TradeDash[[#This Row],[Port Return]],1)</f>
        <v>878123.06247637223</v>
      </c>
      <c r="L522" s="7">
        <f ca="1">IF(ISNUMBER(TradeDash[[#This Row],[Port Return]]),L521*(1+TradeDash[[#This Row],[Returns]]),L521)</f>
        <v>688267.09062003088</v>
      </c>
    </row>
    <row r="523" spans="1:12" x14ac:dyDescent="0.35">
      <c r="A523" s="1">
        <v>37244</v>
      </c>
      <c r="B523" s="16">
        <f>YEAR(TradeDash[[#This Row],[Date]])</f>
        <v>2001</v>
      </c>
      <c r="C523">
        <v>1060.75</v>
      </c>
      <c r="D523" s="3">
        <f>IFERROR(TradeDash[[#This Row],[Nifty]]/C522-1,"")</f>
        <v>-1.9911300009239574E-2</v>
      </c>
      <c r="E523">
        <f ca="1">IFERROR(AVERAGE(OFFSET(TradeDash[[#This Row],[Returns]],0,0,-n_days))/STDEV(OFFSET(TradeDash[[#This Row],[Returns]],0,0,-n_days)),"")</f>
        <v>-2.6915620089246965E-2</v>
      </c>
      <c r="F523">
        <f ca="1">IFERROR(AVERAGE(OFFSET(TradeDash[[#This Row],[Returns]],0,0,-n_days*2))/STDEV(OFFSET(TradeDash[[#This Row],[Returns]],0,0,-n_days*2)),"")</f>
        <v>0.19228162581719693</v>
      </c>
      <c r="G523">
        <f ca="1">IF(ISNUMBER(TradeDash[[#This Row],[2n day Sharpe]]),AVERAGE(TradeDash[[#This Row],[n day Sharpe]:[2n day Sharpe]]),"")</f>
        <v>8.268300286397498E-2</v>
      </c>
      <c r="H523">
        <f ca="1">IF(ISNUMBER(TradeDash[[#This Row],[Sharpe Average]]),IF(TradeDash[[#This Row],[Sharpe Average]]&gt;$G$1,1,0),"")</f>
        <v>1</v>
      </c>
      <c r="I523" s="2">
        <f ca="1">IF(ISNUMBER(TradeDash[[#This Row],[Signal]]),MAX(IF(AND(TradeDash[[#This Row],[Signal]]=1,I522&lt;1),I522+$E$1,IF(AND(TradeDash[[#This Row],[Signal]]=0,I522&gt;0),I522-$E$1,IF(AND(TradeDash[[#This Row],[Signal]]=1,I522=1),I522,IF(AND(TradeDash[[#This Row],[Signal]]=0,I522=0),I522,0)))),0),"")</f>
        <v>1</v>
      </c>
      <c r="J523" s="3">
        <f ca="1">IF(ISNUMBER(TradeDash[[#This Row],[Position]]),TradeDash[[#This Row],[Position]]*D524,"")</f>
        <v>1.1784115012962726E-3</v>
      </c>
      <c r="K523" s="7">
        <f ca="1">K522*IFERROR(1+TradeDash[[#This Row],[Port Return]],1)</f>
        <v>879157.8527927479</v>
      </c>
      <c r="L523" s="7">
        <f ca="1">IF(ISNUMBER(TradeDash[[#This Row],[Port Return]]),L522*(1+TradeDash[[#This Row],[Returns]]),L522)</f>
        <v>674562.79809220892</v>
      </c>
    </row>
    <row r="524" spans="1:12" x14ac:dyDescent="0.35">
      <c r="A524" s="1">
        <v>37245</v>
      </c>
      <c r="B524" s="16">
        <f>YEAR(TradeDash[[#This Row],[Date]])</f>
        <v>2001</v>
      </c>
      <c r="C524">
        <v>1062</v>
      </c>
      <c r="D524" s="3">
        <f>IFERROR(TradeDash[[#This Row],[Nifty]]/C523-1,"")</f>
        <v>1.1784115012962726E-3</v>
      </c>
      <c r="E524">
        <f ca="1">IFERROR(AVERAGE(OFFSET(TradeDash[[#This Row],[Returns]],0,0,-n_days))/STDEV(OFFSET(TradeDash[[#This Row],[Returns]],0,0,-n_days)),"")</f>
        <v>5.9980641059353142E-2</v>
      </c>
      <c r="F524">
        <f ca="1">IFERROR(AVERAGE(OFFSET(TradeDash[[#This Row],[Returns]],0,0,-n_days*2))/STDEV(OFFSET(TradeDash[[#This Row],[Returns]],0,0,-n_days*2)),"")</f>
        <v>0.18478747952047267</v>
      </c>
      <c r="G524">
        <f ca="1">IF(ISNUMBER(TradeDash[[#This Row],[2n day Sharpe]]),AVERAGE(TradeDash[[#This Row],[n day Sharpe]:[2n day Sharpe]]),"")</f>
        <v>0.1223840602899129</v>
      </c>
      <c r="H524">
        <f ca="1">IF(ISNUMBER(TradeDash[[#This Row],[Sharpe Average]]),IF(TradeDash[[#This Row],[Sharpe Average]]&gt;$G$1,1,0),"")</f>
        <v>1</v>
      </c>
      <c r="I524" s="2">
        <f ca="1">IF(ISNUMBER(TradeDash[[#This Row],[Signal]]),MAX(IF(AND(TradeDash[[#This Row],[Signal]]=1,I523&lt;1),I523+$E$1,IF(AND(TradeDash[[#This Row],[Signal]]=0,I523&gt;0),I523-$E$1,IF(AND(TradeDash[[#This Row],[Signal]]=1,I523=1),I523,IF(AND(TradeDash[[#This Row],[Signal]]=0,I523=0),I523,0)))),0),"")</f>
        <v>1</v>
      </c>
      <c r="J524" s="3">
        <f ca="1">IF(ISNUMBER(TradeDash[[#This Row],[Position]]),TradeDash[[#This Row],[Position]]*D525,"")</f>
        <v>-1.0499058380414428E-2</v>
      </c>
      <c r="K524" s="7">
        <f ca="1">K523*IFERROR(1+TradeDash[[#This Row],[Port Return]],1)</f>
        <v>869927.52317067701</v>
      </c>
      <c r="L524" s="7">
        <f ca="1">IF(ISNUMBER(TradeDash[[#This Row],[Port Return]]),L523*(1+TradeDash[[#This Row],[Returns]]),L523)</f>
        <v>675357.71065182739</v>
      </c>
    </row>
    <row r="525" spans="1:12" x14ac:dyDescent="0.35">
      <c r="A525" s="1">
        <v>37246</v>
      </c>
      <c r="B525" s="16">
        <f>YEAR(TradeDash[[#This Row],[Date]])</f>
        <v>2001</v>
      </c>
      <c r="C525">
        <v>1050.8499999999999</v>
      </c>
      <c r="D525" s="3">
        <f>IFERROR(TradeDash[[#This Row],[Nifty]]/C524-1,"")</f>
        <v>-1.0499058380414428E-2</v>
      </c>
      <c r="E525">
        <f ca="1">IFERROR(AVERAGE(OFFSET(TradeDash[[#This Row],[Returns]],0,0,-n_days))/STDEV(OFFSET(TradeDash[[#This Row],[Returns]],0,0,-n_days)),"")</f>
        <v>-2.0361932440539521E-2</v>
      </c>
      <c r="F525">
        <f ca="1">IFERROR(AVERAGE(OFFSET(TradeDash[[#This Row],[Returns]],0,0,-n_days*2))/STDEV(OFFSET(TradeDash[[#This Row],[Returns]],0,0,-n_days*2)),"")</f>
        <v>0.16064564919658442</v>
      </c>
      <c r="G525">
        <f ca="1">IF(ISNUMBER(TradeDash[[#This Row],[2n day Sharpe]]),AVERAGE(TradeDash[[#This Row],[n day Sharpe]:[2n day Sharpe]]),"")</f>
        <v>7.0141858378022448E-2</v>
      </c>
      <c r="H525">
        <f ca="1">IF(ISNUMBER(TradeDash[[#This Row],[Sharpe Average]]),IF(TradeDash[[#This Row],[Sharpe Average]]&gt;$G$1,1,0),"")</f>
        <v>1</v>
      </c>
      <c r="I525" s="2">
        <f ca="1">IF(ISNUMBER(TradeDash[[#This Row],[Signal]]),MAX(IF(AND(TradeDash[[#This Row],[Signal]]=1,I524&lt;1),I524+$E$1,IF(AND(TradeDash[[#This Row],[Signal]]=0,I524&gt;0),I524-$E$1,IF(AND(TradeDash[[#This Row],[Signal]]=1,I524=1),I524,IF(AND(TradeDash[[#This Row],[Signal]]=0,I524=0),I524,0)))),0),"")</f>
        <v>1</v>
      </c>
      <c r="J525" s="3">
        <f ca="1">IF(ISNUMBER(TradeDash[[#This Row],[Position]]),TradeDash[[#This Row],[Position]]*D526,"")</f>
        <v>-2.2362849122138373E-3</v>
      </c>
      <c r="K525" s="7">
        <f ca="1">K524*IFERROR(1+TradeDash[[#This Row],[Port Return]],1)</f>
        <v>867982.11737589084</v>
      </c>
      <c r="L525" s="7">
        <f ca="1">IF(ISNUMBER(TradeDash[[#This Row],[Port Return]]),L524*(1+TradeDash[[#This Row],[Returns]]),L524)</f>
        <v>668267.09062003077</v>
      </c>
    </row>
    <row r="526" spans="1:12" x14ac:dyDescent="0.35">
      <c r="A526" s="1">
        <v>37249</v>
      </c>
      <c r="B526" s="16">
        <f>YEAR(TradeDash[[#This Row],[Date]])</f>
        <v>2001</v>
      </c>
      <c r="C526">
        <v>1048.5</v>
      </c>
      <c r="D526" s="3">
        <f>IFERROR(TradeDash[[#This Row],[Nifty]]/C525-1,"")</f>
        <v>-2.2362849122138373E-3</v>
      </c>
      <c r="E526">
        <f ca="1">IFERROR(AVERAGE(OFFSET(TradeDash[[#This Row],[Returns]],0,0,-n_days))/STDEV(OFFSET(TradeDash[[#This Row],[Returns]],0,0,-n_days)),"")</f>
        <v>-5.9627061232009657E-2</v>
      </c>
      <c r="F526">
        <f ca="1">IFERROR(AVERAGE(OFFSET(TradeDash[[#This Row],[Returns]],0,0,-n_days*2))/STDEV(OFFSET(TradeDash[[#This Row],[Returns]],0,0,-n_days*2)),"")</f>
        <v>0.12224514073276045</v>
      </c>
      <c r="G526">
        <f ca="1">IF(ISNUMBER(TradeDash[[#This Row],[2n day Sharpe]]),AVERAGE(TradeDash[[#This Row],[n day Sharpe]:[2n day Sharpe]]),"")</f>
        <v>3.1309039750375398E-2</v>
      </c>
      <c r="H526">
        <f ca="1">IF(ISNUMBER(TradeDash[[#This Row],[Sharpe Average]]),IF(TradeDash[[#This Row],[Sharpe Average]]&gt;$G$1,1,0),"")</f>
        <v>1</v>
      </c>
      <c r="I526" s="2">
        <f ca="1">IF(ISNUMBER(TradeDash[[#This Row],[Signal]]),MAX(IF(AND(TradeDash[[#This Row],[Signal]]=1,I525&lt;1),I525+$E$1,IF(AND(TradeDash[[#This Row],[Signal]]=0,I525&gt;0),I525-$E$1,IF(AND(TradeDash[[#This Row],[Signal]]=1,I525=1),I525,IF(AND(TradeDash[[#This Row],[Signal]]=0,I525=0),I525,0)))),0),"")</f>
        <v>1</v>
      </c>
      <c r="J526" s="3">
        <f ca="1">IF(ISNUMBER(TradeDash[[#This Row],[Position]]),TradeDash[[#This Row],[Position]]*D527,"")</f>
        <v>-1.3590844062947083E-2</v>
      </c>
      <c r="K526" s="7">
        <f ca="1">K525*IFERROR(1+TradeDash[[#This Row],[Port Return]],1)</f>
        <v>856185.50776920852</v>
      </c>
      <c r="L526" s="7">
        <f ca="1">IF(ISNUMBER(TradeDash[[#This Row],[Port Return]]),L525*(1+TradeDash[[#This Row],[Returns]]),L525)</f>
        <v>666772.65500794817</v>
      </c>
    </row>
    <row r="527" spans="1:12" x14ac:dyDescent="0.35">
      <c r="A527" s="1">
        <v>37251</v>
      </c>
      <c r="B527" s="16">
        <f>YEAR(TradeDash[[#This Row],[Date]])</f>
        <v>2001</v>
      </c>
      <c r="C527">
        <v>1034.25</v>
      </c>
      <c r="D527" s="3">
        <f>IFERROR(TradeDash[[#This Row],[Nifty]]/C526-1,"")</f>
        <v>-1.3590844062947083E-2</v>
      </c>
      <c r="E527">
        <f ca="1">IFERROR(AVERAGE(OFFSET(TradeDash[[#This Row],[Returns]],0,0,-n_days))/STDEV(OFFSET(TradeDash[[#This Row],[Returns]],0,0,-n_days)),"")</f>
        <v>-0.10602538906095159</v>
      </c>
      <c r="F527">
        <f ca="1">IFERROR(AVERAGE(OFFSET(TradeDash[[#This Row],[Returns]],0,0,-n_days*2))/STDEV(OFFSET(TradeDash[[#This Row],[Returns]],0,0,-n_days*2)),"")</f>
        <v>9.5461150988860419E-2</v>
      </c>
      <c r="G527">
        <f ca="1">IF(ISNUMBER(TradeDash[[#This Row],[2n day Sharpe]]),AVERAGE(TradeDash[[#This Row],[n day Sharpe]:[2n day Sharpe]]),"")</f>
        <v>-5.282119036045585E-3</v>
      </c>
      <c r="H527">
        <f ca="1">IF(ISNUMBER(TradeDash[[#This Row],[Sharpe Average]]),IF(TradeDash[[#This Row],[Sharpe Average]]&gt;$G$1,1,0),"")</f>
        <v>0</v>
      </c>
      <c r="I527" s="2">
        <f ca="1">IF(ISNUMBER(TradeDash[[#This Row],[Signal]]),MAX(IF(AND(TradeDash[[#This Row],[Signal]]=1,I526&lt;1),I526+$E$1,IF(AND(TradeDash[[#This Row],[Signal]]=0,I526&gt;0),I526-$E$1,IF(AND(TradeDash[[#This Row],[Signal]]=1,I526=1),I526,IF(AND(TradeDash[[#This Row],[Signal]]=0,I526=0),I526,0)))),0),"")</f>
        <v>0.8</v>
      </c>
      <c r="J527" s="3">
        <f ca="1">IF(ISNUMBER(TradeDash[[#This Row],[Position]]),TradeDash[[#This Row],[Position]]*D528,"")</f>
        <v>-1.1022480058013075E-2</v>
      </c>
      <c r="K527" s="7">
        <f ca="1">K526*IFERROR(1+TradeDash[[#This Row],[Port Return]],1)</f>
        <v>846748.22008386254</v>
      </c>
      <c r="L527" s="7">
        <f ca="1">IF(ISNUMBER(TradeDash[[#This Row],[Port Return]]),L526*(1+TradeDash[[#This Row],[Returns]]),L526)</f>
        <v>657710.65182829788</v>
      </c>
    </row>
    <row r="528" spans="1:12" x14ac:dyDescent="0.35">
      <c r="A528" s="1">
        <v>37252</v>
      </c>
      <c r="B528" s="16">
        <f>YEAR(TradeDash[[#This Row],[Date]])</f>
        <v>2001</v>
      </c>
      <c r="C528">
        <v>1020</v>
      </c>
      <c r="D528" s="3">
        <f>IFERROR(TradeDash[[#This Row],[Nifty]]/C527-1,"")</f>
        <v>-1.3778100072516342E-2</v>
      </c>
      <c r="E528">
        <f ca="1">IFERROR(AVERAGE(OFFSET(TradeDash[[#This Row],[Returns]],0,0,-n_days))/STDEV(OFFSET(TradeDash[[#This Row],[Returns]],0,0,-n_days)),"")</f>
        <v>-0.29231045110989862</v>
      </c>
      <c r="F528">
        <f ca="1">IFERROR(AVERAGE(OFFSET(TradeDash[[#This Row],[Returns]],0,0,-n_days*2))/STDEV(OFFSET(TradeDash[[#This Row],[Returns]],0,0,-n_days*2)),"")</f>
        <v>8.2402645346257186E-2</v>
      </c>
      <c r="G528">
        <f ca="1">IF(ISNUMBER(TradeDash[[#This Row],[2n day Sharpe]]),AVERAGE(TradeDash[[#This Row],[n day Sharpe]:[2n day Sharpe]]),"")</f>
        <v>-0.10495390288182072</v>
      </c>
      <c r="H528">
        <f ca="1">IF(ISNUMBER(TradeDash[[#This Row],[Sharpe Average]]),IF(TradeDash[[#This Row],[Sharpe Average]]&gt;$G$1,1,0),"")</f>
        <v>0</v>
      </c>
      <c r="I528" s="2">
        <f ca="1">IF(ISNUMBER(TradeDash[[#This Row],[Signal]]),MAX(IF(AND(TradeDash[[#This Row],[Signal]]=1,I527&lt;1),I527+$E$1,IF(AND(TradeDash[[#This Row],[Signal]]=0,I527&gt;0),I527-$E$1,IF(AND(TradeDash[[#This Row],[Signal]]=1,I527=1),I527,IF(AND(TradeDash[[#This Row],[Signal]]=0,I527=0),I527,0)))),0),"")</f>
        <v>0.60000000000000009</v>
      </c>
      <c r="J528" s="3">
        <f ca="1">IF(ISNUMBER(TradeDash[[#This Row],[Position]]),TradeDash[[#This Row],[Position]]*D529,"")</f>
        <v>8.1176470588234743E-3</v>
      </c>
      <c r="K528" s="7">
        <f ca="1">K527*IFERROR(1+TradeDash[[#This Row],[Port Return]],1)</f>
        <v>853621.82328219037</v>
      </c>
      <c r="L528" s="7">
        <f ca="1">IF(ISNUMBER(TradeDash[[#This Row],[Port Return]]),L527*(1+TradeDash[[#This Row],[Returns]]),L527)</f>
        <v>648648.64864864759</v>
      </c>
    </row>
    <row r="529" spans="1:12" x14ac:dyDescent="0.35">
      <c r="A529" s="1">
        <v>37253</v>
      </c>
      <c r="B529" s="16">
        <f>YEAR(TradeDash[[#This Row],[Date]])</f>
        <v>2001</v>
      </c>
      <c r="C529">
        <v>1033.8</v>
      </c>
      <c r="D529" s="3">
        <f>IFERROR(TradeDash[[#This Row],[Nifty]]/C528-1,"")</f>
        <v>1.352941176470579E-2</v>
      </c>
      <c r="E529">
        <f ca="1">IFERROR(AVERAGE(OFFSET(TradeDash[[#This Row],[Returns]],0,0,-n_days))/STDEV(OFFSET(TradeDash[[#This Row],[Returns]],0,0,-n_days)),"")</f>
        <v>-0.18818960573825225</v>
      </c>
      <c r="F529">
        <f ca="1">IFERROR(AVERAGE(OFFSET(TradeDash[[#This Row],[Returns]],0,0,-n_days*2))/STDEV(OFFSET(TradeDash[[#This Row],[Returns]],0,0,-n_days*2)),"")</f>
        <v>0.12167930628902325</v>
      </c>
      <c r="G529">
        <f ca="1">IF(ISNUMBER(TradeDash[[#This Row],[2n day Sharpe]]),AVERAGE(TradeDash[[#This Row],[n day Sharpe]:[2n day Sharpe]]),"")</f>
        <v>-3.3255149724614498E-2</v>
      </c>
      <c r="H529">
        <f ca="1">IF(ISNUMBER(TradeDash[[#This Row],[Sharpe Average]]),IF(TradeDash[[#This Row],[Sharpe Average]]&gt;$G$1,1,0),"")</f>
        <v>0</v>
      </c>
      <c r="I529" s="2">
        <f ca="1">IF(ISNUMBER(TradeDash[[#This Row],[Signal]]),MAX(IF(AND(TradeDash[[#This Row],[Signal]]=1,I528&lt;1),I528+$E$1,IF(AND(TradeDash[[#This Row],[Signal]]=0,I528&gt;0),I528-$E$1,IF(AND(TradeDash[[#This Row],[Signal]]=1,I528=1),I528,IF(AND(TradeDash[[#This Row],[Signal]]=0,I528=0),I528,0)))),0),"")</f>
        <v>0.40000000000000008</v>
      </c>
      <c r="J529" s="3">
        <f ca="1">IF(ISNUMBER(TradeDash[[#This Row],[Position]]),TradeDash[[#This Row],[Position]]*D530,"")</f>
        <v>9.7697813890500942E-3</v>
      </c>
      <c r="K529" s="7">
        <f ca="1">K528*IFERROR(1+TradeDash[[#This Row],[Port Return]],1)</f>
        <v>861961.52188457968</v>
      </c>
      <c r="L529" s="7">
        <f ca="1">IF(ISNUMBER(TradeDash[[#This Row],[Port Return]]),L528*(1+TradeDash[[#This Row],[Returns]]),L528)</f>
        <v>657424.48330683517</v>
      </c>
    </row>
    <row r="530" spans="1:12" x14ac:dyDescent="0.35">
      <c r="A530" s="1">
        <v>37256</v>
      </c>
      <c r="B530" s="16">
        <f>YEAR(TradeDash[[#This Row],[Date]])</f>
        <v>2001</v>
      </c>
      <c r="C530">
        <v>1059.05</v>
      </c>
      <c r="D530" s="3">
        <f>IFERROR(TradeDash[[#This Row],[Nifty]]/C529-1,"")</f>
        <v>2.4424453472625229E-2</v>
      </c>
      <c r="E530">
        <f ca="1">IFERROR(AVERAGE(OFFSET(TradeDash[[#This Row],[Returns]],0,0,-n_days))/STDEV(OFFSET(TradeDash[[#This Row],[Returns]],0,0,-n_days)),"")</f>
        <v>-4.078662365645426E-2</v>
      </c>
      <c r="F530">
        <f ca="1">IFERROR(AVERAGE(OFFSET(TradeDash[[#This Row],[Returns]],0,0,-n_days*2))/STDEV(OFFSET(TradeDash[[#This Row],[Returns]],0,0,-n_days*2)),"")</f>
        <v>0.19850808106527904</v>
      </c>
      <c r="G530">
        <f ca="1">IF(ISNUMBER(TradeDash[[#This Row],[2n day Sharpe]]),AVERAGE(TradeDash[[#This Row],[n day Sharpe]:[2n day Sharpe]]),"")</f>
        <v>7.8860728704412381E-2</v>
      </c>
      <c r="H530">
        <f ca="1">IF(ISNUMBER(TradeDash[[#This Row],[Sharpe Average]]),IF(TradeDash[[#This Row],[Sharpe Average]]&gt;$G$1,1,0),"")</f>
        <v>1</v>
      </c>
      <c r="I530" s="2">
        <f ca="1">IF(ISNUMBER(TradeDash[[#This Row],[Signal]]),MAX(IF(AND(TradeDash[[#This Row],[Signal]]=1,I529&lt;1),I529+$E$1,IF(AND(TradeDash[[#This Row],[Signal]]=0,I529&gt;0),I529-$E$1,IF(AND(TradeDash[[#This Row],[Signal]]=1,I529=1),I529,IF(AND(TradeDash[[#This Row],[Signal]]=0,I529=0),I529,0)))),0),"")</f>
        <v>0.60000000000000009</v>
      </c>
      <c r="J530" s="3">
        <f ca="1">IF(ISNUMBER(TradeDash[[#This Row],[Position]]),TradeDash[[#This Row],[Position]]*D531,"")</f>
        <v>-2.1245455833057928E-3</v>
      </c>
      <c r="K530" s="7">
        <f ca="1">K529*IFERROR(1+TradeDash[[#This Row],[Port Return]],1)</f>
        <v>860130.24534028023</v>
      </c>
      <c r="L530" s="7">
        <f ca="1">IF(ISNUMBER(TradeDash[[#This Row],[Port Return]]),L529*(1+TradeDash[[#This Row],[Returns]]),L529)</f>
        <v>673481.71701112762</v>
      </c>
    </row>
    <row r="531" spans="1:12" x14ac:dyDescent="0.35">
      <c r="A531" s="1">
        <v>37257</v>
      </c>
      <c r="B531" s="16">
        <f>YEAR(TradeDash[[#This Row],[Date]])</f>
        <v>2002</v>
      </c>
      <c r="C531">
        <v>1055.3</v>
      </c>
      <c r="D531" s="3">
        <f>IFERROR(TradeDash[[#This Row],[Nifty]]/C530-1,"")</f>
        <v>-3.5409093055096541E-3</v>
      </c>
      <c r="E531">
        <f ca="1">IFERROR(AVERAGE(OFFSET(TradeDash[[#This Row],[Returns]],0,0,-n_days))/STDEV(OFFSET(TradeDash[[#This Row],[Returns]],0,0,-n_days)),"")</f>
        <v>-4.1336869110092364E-2</v>
      </c>
      <c r="F531">
        <f ca="1">IFERROR(AVERAGE(OFFSET(TradeDash[[#This Row],[Returns]],0,0,-n_days*2))/STDEV(OFFSET(TradeDash[[#This Row],[Returns]],0,0,-n_days*2)),"")</f>
        <v>0.17302442636139978</v>
      </c>
      <c r="G531">
        <f ca="1">IF(ISNUMBER(TradeDash[[#This Row],[2n day Sharpe]]),AVERAGE(TradeDash[[#This Row],[n day Sharpe]:[2n day Sharpe]]),"")</f>
        <v>6.5843778625653715E-2</v>
      </c>
      <c r="H531">
        <f ca="1">IF(ISNUMBER(TradeDash[[#This Row],[Sharpe Average]]),IF(TradeDash[[#This Row],[Sharpe Average]]&gt;$G$1,1,0),"")</f>
        <v>1</v>
      </c>
      <c r="I531" s="2">
        <f ca="1">IF(ISNUMBER(TradeDash[[#This Row],[Signal]]),MAX(IF(AND(TradeDash[[#This Row],[Signal]]=1,I530&lt;1),I530+$E$1,IF(AND(TradeDash[[#This Row],[Signal]]=0,I530&gt;0),I530-$E$1,IF(AND(TradeDash[[#This Row],[Signal]]=1,I530=1),I530,IF(AND(TradeDash[[#This Row],[Signal]]=0,I530=0),I530,0)))),0),"")</f>
        <v>0.8</v>
      </c>
      <c r="J531" s="3">
        <f ca="1">IF(ISNUMBER(TradeDash[[#This Row],[Position]]),TradeDash[[#This Row],[Position]]*D532,"")</f>
        <v>4.1315265801193492E-3</v>
      </c>
      <c r="K531" s="7">
        <f ca="1">K530*IFERROR(1+TradeDash[[#This Row],[Port Return]],1)</f>
        <v>863683.89631126821</v>
      </c>
      <c r="L531" s="7">
        <f ca="1">IF(ISNUMBER(TradeDash[[#This Row],[Port Return]]),L530*(1+TradeDash[[#This Row],[Returns]]),L530)</f>
        <v>671096.97933227231</v>
      </c>
    </row>
    <row r="532" spans="1:12" x14ac:dyDescent="0.35">
      <c r="A532" s="1">
        <v>37258</v>
      </c>
      <c r="B532" s="16">
        <f>YEAR(TradeDash[[#This Row],[Date]])</f>
        <v>2002</v>
      </c>
      <c r="C532">
        <v>1060.75</v>
      </c>
      <c r="D532" s="3">
        <f>IFERROR(TradeDash[[#This Row],[Nifty]]/C531-1,"")</f>
        <v>5.1644082251491863E-3</v>
      </c>
      <c r="E532">
        <f ca="1">IFERROR(AVERAGE(OFFSET(TradeDash[[#This Row],[Returns]],0,0,-n_days))/STDEV(OFFSET(TradeDash[[#This Row],[Returns]],0,0,-n_days)),"")</f>
        <v>-1.2649719589732863E-2</v>
      </c>
      <c r="F532">
        <f ca="1">IFERROR(AVERAGE(OFFSET(TradeDash[[#This Row],[Returns]],0,0,-n_days*2))/STDEV(OFFSET(TradeDash[[#This Row],[Returns]],0,0,-n_days*2)),"")</f>
        <v>0.14257959461947123</v>
      </c>
      <c r="G532">
        <f ca="1">IF(ISNUMBER(TradeDash[[#This Row],[2n day Sharpe]]),AVERAGE(TradeDash[[#This Row],[n day Sharpe]:[2n day Sharpe]]),"")</f>
        <v>6.4964937514869175E-2</v>
      </c>
      <c r="H532">
        <f ca="1">IF(ISNUMBER(TradeDash[[#This Row],[Sharpe Average]]),IF(TradeDash[[#This Row],[Sharpe Average]]&gt;$G$1,1,0),"")</f>
        <v>1</v>
      </c>
      <c r="I532" s="2">
        <f ca="1">IF(ISNUMBER(TradeDash[[#This Row],[Signal]]),MAX(IF(AND(TradeDash[[#This Row],[Signal]]=1,I531&lt;1),I531+$E$1,IF(AND(TradeDash[[#This Row],[Signal]]=0,I531&gt;0),I531-$E$1,IF(AND(TradeDash[[#This Row],[Signal]]=1,I531=1),I531,IF(AND(TradeDash[[#This Row],[Signal]]=0,I531=0),I531,0)))),0),"")</f>
        <v>1</v>
      </c>
      <c r="J532" s="3">
        <f ca="1">IF(ISNUMBER(TradeDash[[#This Row],[Position]]),TradeDash[[#This Row],[Position]]*D533,"")</f>
        <v>1.0841385811925619E-2</v>
      </c>
      <c r="K532" s="7">
        <f ca="1">K531*IFERROR(1+TradeDash[[#This Row],[Port Return]],1)</f>
        <v>873047.42665072589</v>
      </c>
      <c r="L532" s="7">
        <f ca="1">IF(ISNUMBER(TradeDash[[#This Row],[Port Return]]),L531*(1+TradeDash[[#This Row],[Returns]]),L531)</f>
        <v>674562.79809220869</v>
      </c>
    </row>
    <row r="533" spans="1:12" x14ac:dyDescent="0.35">
      <c r="A533" s="1">
        <v>37259</v>
      </c>
      <c r="B533" s="16">
        <f>YEAR(TradeDash[[#This Row],[Date]])</f>
        <v>2002</v>
      </c>
      <c r="C533">
        <v>1072.25</v>
      </c>
      <c r="D533" s="3">
        <f>IFERROR(TradeDash[[#This Row],[Nifty]]/C532-1,"")</f>
        <v>1.0841385811925619E-2</v>
      </c>
      <c r="E533">
        <f ca="1">IFERROR(AVERAGE(OFFSET(TradeDash[[#This Row],[Returns]],0,0,-n_days))/STDEV(OFFSET(TradeDash[[#This Row],[Returns]],0,0,-n_days)),"")</f>
        <v>-1.5639770027368091E-2</v>
      </c>
      <c r="F533">
        <f ca="1">IFERROR(AVERAGE(OFFSET(TradeDash[[#This Row],[Returns]],0,0,-n_days*2))/STDEV(OFFSET(TradeDash[[#This Row],[Returns]],0,0,-n_days*2)),"")</f>
        <v>0.15665101862878664</v>
      </c>
      <c r="G533">
        <f ca="1">IF(ISNUMBER(TradeDash[[#This Row],[2n day Sharpe]]),AVERAGE(TradeDash[[#This Row],[n day Sharpe]:[2n day Sharpe]]),"")</f>
        <v>7.050562430070928E-2</v>
      </c>
      <c r="H533">
        <f ca="1">IF(ISNUMBER(TradeDash[[#This Row],[Sharpe Average]]),IF(TradeDash[[#This Row],[Sharpe Average]]&gt;$G$1,1,0),"")</f>
        <v>1</v>
      </c>
      <c r="I533" s="2">
        <f ca="1">IF(ISNUMBER(TradeDash[[#This Row],[Signal]]),MAX(IF(AND(TradeDash[[#This Row],[Signal]]=1,I532&lt;1),I532+$E$1,IF(AND(TradeDash[[#This Row],[Signal]]=0,I532&gt;0),I532-$E$1,IF(AND(TradeDash[[#This Row],[Signal]]=1,I532=1),I532,IF(AND(TradeDash[[#This Row],[Signal]]=0,I532=0),I532,0)))),0),"")</f>
        <v>1</v>
      </c>
      <c r="J533" s="3">
        <f ca="1">IF(ISNUMBER(TradeDash[[#This Row],[Position]]),TradeDash[[#This Row],[Position]]*D534,"")</f>
        <v>2.2336208906505117E-2</v>
      </c>
      <c r="K533" s="7">
        <f ca="1">K532*IFERROR(1+TradeDash[[#This Row],[Port Return]],1)</f>
        <v>892547.99635768321</v>
      </c>
      <c r="L533" s="7">
        <f ca="1">IF(ISNUMBER(TradeDash[[#This Row],[Port Return]]),L532*(1+TradeDash[[#This Row],[Returns]]),L532)</f>
        <v>681875.99364069838</v>
      </c>
    </row>
    <row r="534" spans="1:12" x14ac:dyDescent="0.35">
      <c r="A534" s="1">
        <v>37260</v>
      </c>
      <c r="B534" s="16">
        <f>YEAR(TradeDash[[#This Row],[Date]])</f>
        <v>2002</v>
      </c>
      <c r="C534">
        <v>1096.2</v>
      </c>
      <c r="D534" s="3">
        <f>IFERROR(TradeDash[[#This Row],[Nifty]]/C533-1,"")</f>
        <v>2.2336208906505117E-2</v>
      </c>
      <c r="E534">
        <f ca="1">IFERROR(AVERAGE(OFFSET(TradeDash[[#This Row],[Returns]],0,0,-n_days))/STDEV(OFFSET(TradeDash[[#This Row],[Returns]],0,0,-n_days)),"")</f>
        <v>-2.7083721488742163E-2</v>
      </c>
      <c r="F534">
        <f ca="1">IFERROR(AVERAGE(OFFSET(TradeDash[[#This Row],[Returns]],0,0,-n_days*2))/STDEV(OFFSET(TradeDash[[#This Row],[Returns]],0,0,-n_days*2)),"")</f>
        <v>0.21093776689780999</v>
      </c>
      <c r="G534">
        <f ca="1">IF(ISNUMBER(TradeDash[[#This Row],[2n day Sharpe]]),AVERAGE(TradeDash[[#This Row],[n day Sharpe]:[2n day Sharpe]]),"")</f>
        <v>9.1927022704533914E-2</v>
      </c>
      <c r="H534">
        <f ca="1">IF(ISNUMBER(TradeDash[[#This Row],[Sharpe Average]]),IF(TradeDash[[#This Row],[Sharpe Average]]&gt;$G$1,1,0),"")</f>
        <v>1</v>
      </c>
      <c r="I534" s="2">
        <f ca="1">IF(ISNUMBER(TradeDash[[#This Row],[Signal]]),MAX(IF(AND(TradeDash[[#This Row],[Signal]]=1,I533&lt;1),I533+$E$1,IF(AND(TradeDash[[#This Row],[Signal]]=0,I533&gt;0),I533-$E$1,IF(AND(TradeDash[[#This Row],[Signal]]=1,I533=1),I533,IF(AND(TradeDash[[#This Row],[Signal]]=0,I533=0),I533,0)))),0),"")</f>
        <v>1</v>
      </c>
      <c r="J534" s="3">
        <f ca="1">IF(ISNUMBER(TradeDash[[#This Row],[Position]]),TradeDash[[#This Row],[Position]]*D535,"")</f>
        <v>3.6033570516329494E-3</v>
      </c>
      <c r="K534" s="7">
        <f ca="1">K533*IFERROR(1+TradeDash[[#This Row],[Port Return]],1)</f>
        <v>895764.16547427955</v>
      </c>
      <c r="L534" s="7">
        <f ca="1">IF(ISNUMBER(TradeDash[[#This Row],[Port Return]]),L533*(1+TradeDash[[#This Row],[Returns]]),L533)</f>
        <v>697106.51828298776</v>
      </c>
    </row>
    <row r="535" spans="1:12" x14ac:dyDescent="0.35">
      <c r="A535" s="1">
        <v>37263</v>
      </c>
      <c r="B535" s="16">
        <f>YEAR(TradeDash[[#This Row],[Date]])</f>
        <v>2002</v>
      </c>
      <c r="C535">
        <v>1100.1500000000001</v>
      </c>
      <c r="D535" s="3">
        <f>IFERROR(TradeDash[[#This Row],[Nifty]]/C534-1,"")</f>
        <v>3.6033570516329494E-3</v>
      </c>
      <c r="E535">
        <f ca="1">IFERROR(AVERAGE(OFFSET(TradeDash[[#This Row],[Returns]],0,0,-n_days))/STDEV(OFFSET(TradeDash[[#This Row],[Returns]],0,0,-n_days)),"")</f>
        <v>-3.466384052502576E-2</v>
      </c>
      <c r="F535">
        <f ca="1">IFERROR(AVERAGE(OFFSET(TradeDash[[#This Row],[Returns]],0,0,-n_days*2))/STDEV(OFFSET(TradeDash[[#This Row],[Returns]],0,0,-n_days*2)),"")</f>
        <v>0.19719936109353048</v>
      </c>
      <c r="G535">
        <f ca="1">IF(ISNUMBER(TradeDash[[#This Row],[2n day Sharpe]]),AVERAGE(TradeDash[[#This Row],[n day Sharpe]:[2n day Sharpe]]),"")</f>
        <v>8.1267760284252366E-2</v>
      </c>
      <c r="H535">
        <f ca="1">IF(ISNUMBER(TradeDash[[#This Row],[Sharpe Average]]),IF(TradeDash[[#This Row],[Sharpe Average]]&gt;$G$1,1,0),"")</f>
        <v>1</v>
      </c>
      <c r="I535" s="2">
        <f ca="1">IF(ISNUMBER(TradeDash[[#This Row],[Signal]]),MAX(IF(AND(TradeDash[[#This Row],[Signal]]=1,I534&lt;1),I534+$E$1,IF(AND(TradeDash[[#This Row],[Signal]]=0,I534&gt;0),I534-$E$1,IF(AND(TradeDash[[#This Row],[Signal]]=1,I534=1),I534,IF(AND(TradeDash[[#This Row],[Signal]]=0,I534=0),I534,0)))),0),"")</f>
        <v>1</v>
      </c>
      <c r="J535" s="3">
        <f ca="1">IF(ISNUMBER(TradeDash[[#This Row],[Position]]),TradeDash[[#This Row],[Position]]*D536,"")</f>
        <v>8.8624278507476451E-3</v>
      </c>
      <c r="K535" s="7">
        <f ca="1">K534*IFERROR(1+TradeDash[[#This Row],[Port Return]],1)</f>
        <v>903702.81076208048</v>
      </c>
      <c r="L535" s="7">
        <f ca="1">IF(ISNUMBER(TradeDash[[#This Row],[Port Return]]),L534*(1+TradeDash[[#This Row],[Returns]]),L534)</f>
        <v>699618.44197138201</v>
      </c>
    </row>
    <row r="536" spans="1:12" x14ac:dyDescent="0.35">
      <c r="A536" s="1">
        <v>37264</v>
      </c>
      <c r="B536" s="16">
        <f>YEAR(TradeDash[[#This Row],[Date]])</f>
        <v>2002</v>
      </c>
      <c r="C536">
        <v>1109.9000000000001</v>
      </c>
      <c r="D536" s="3">
        <f>IFERROR(TradeDash[[#This Row],[Nifty]]/C535-1,"")</f>
        <v>8.8624278507476451E-3</v>
      </c>
      <c r="E536">
        <f ca="1">IFERROR(AVERAGE(OFFSET(TradeDash[[#This Row],[Returns]],0,0,-n_days))/STDEV(OFFSET(TradeDash[[#This Row],[Returns]],0,0,-n_days)),"")</f>
        <v>-3.5931755119739156E-3</v>
      </c>
      <c r="F536">
        <f ca="1">IFERROR(AVERAGE(OFFSET(TradeDash[[#This Row],[Returns]],0,0,-n_days*2))/STDEV(OFFSET(TradeDash[[#This Row],[Returns]],0,0,-n_days*2)),"")</f>
        <v>0.25013876161049409</v>
      </c>
      <c r="G536">
        <f ca="1">IF(ISNUMBER(TradeDash[[#This Row],[2n day Sharpe]]),AVERAGE(TradeDash[[#This Row],[n day Sharpe]:[2n day Sharpe]]),"")</f>
        <v>0.12327279304926009</v>
      </c>
      <c r="H536">
        <f ca="1">IF(ISNUMBER(TradeDash[[#This Row],[Sharpe Average]]),IF(TradeDash[[#This Row],[Sharpe Average]]&gt;$G$1,1,0),"")</f>
        <v>1</v>
      </c>
      <c r="I536" s="2">
        <f ca="1">IF(ISNUMBER(TradeDash[[#This Row],[Signal]]),MAX(IF(AND(TradeDash[[#This Row],[Signal]]=1,I535&lt;1),I535+$E$1,IF(AND(TradeDash[[#This Row],[Signal]]=0,I535&gt;0),I535-$E$1,IF(AND(TradeDash[[#This Row],[Signal]]=1,I535=1),I535,IF(AND(TradeDash[[#This Row],[Signal]]=0,I535=0),I535,0)))),0),"")</f>
        <v>1</v>
      </c>
      <c r="J536" s="3">
        <f ca="1">IF(ISNUMBER(TradeDash[[#This Row],[Position]]),TradeDash[[#This Row],[Position]]*D537,"")</f>
        <v>-6.3969727002434196E-3</v>
      </c>
      <c r="K536" s="7">
        <f ca="1">K535*IFERROR(1+TradeDash[[#This Row],[Port Return]],1)</f>
        <v>897921.84855250223</v>
      </c>
      <c r="L536" s="7">
        <f ca="1">IF(ISNUMBER(TradeDash[[#This Row],[Port Return]]),L535*(1+TradeDash[[#This Row],[Returns]]),L535)</f>
        <v>705818.75993640581</v>
      </c>
    </row>
    <row r="537" spans="1:12" x14ac:dyDescent="0.35">
      <c r="A537" s="1">
        <v>37265</v>
      </c>
      <c r="B537" s="16">
        <f>YEAR(TradeDash[[#This Row],[Date]])</f>
        <v>2002</v>
      </c>
      <c r="C537">
        <v>1102.8</v>
      </c>
      <c r="D537" s="3">
        <f>IFERROR(TradeDash[[#This Row],[Nifty]]/C536-1,"")</f>
        <v>-6.3969727002434196E-3</v>
      </c>
      <c r="E537">
        <f ca="1">IFERROR(AVERAGE(OFFSET(TradeDash[[#This Row],[Returns]],0,0,-n_days))/STDEV(OFFSET(TradeDash[[#This Row],[Returns]],0,0,-n_days)),"")</f>
        <v>-4.1775720830691816E-2</v>
      </c>
      <c r="F537">
        <f ca="1">IFERROR(AVERAGE(OFFSET(TradeDash[[#This Row],[Returns]],0,0,-n_days*2))/STDEV(OFFSET(TradeDash[[#This Row],[Returns]],0,0,-n_days*2)),"")</f>
        <v>0.21468895272391689</v>
      </c>
      <c r="G537">
        <f ca="1">IF(ISNUMBER(TradeDash[[#This Row],[2n day Sharpe]]),AVERAGE(TradeDash[[#This Row],[n day Sharpe]:[2n day Sharpe]]),"")</f>
        <v>8.6456615946612539E-2</v>
      </c>
      <c r="H537">
        <f ca="1">IF(ISNUMBER(TradeDash[[#This Row],[Sharpe Average]]),IF(TradeDash[[#This Row],[Sharpe Average]]&gt;$G$1,1,0),"")</f>
        <v>1</v>
      </c>
      <c r="I537" s="2">
        <f ca="1">IF(ISNUMBER(TradeDash[[#This Row],[Signal]]),MAX(IF(AND(TradeDash[[#This Row],[Signal]]=1,I536&lt;1),I536+$E$1,IF(AND(TradeDash[[#This Row],[Signal]]=0,I536&gt;0),I536-$E$1,IF(AND(TradeDash[[#This Row],[Signal]]=1,I536=1),I536,IF(AND(TradeDash[[#This Row],[Signal]]=0,I536=0),I536,0)))),0),"")</f>
        <v>1</v>
      </c>
      <c r="J537" s="3">
        <f ca="1">IF(ISNUMBER(TradeDash[[#This Row],[Position]]),TradeDash[[#This Row],[Position]]*D538,"")</f>
        <v>-4.171200580340817E-3</v>
      </c>
      <c r="K537" s="7">
        <f ca="1">K536*IFERROR(1+TradeDash[[#This Row],[Port Return]],1)</f>
        <v>894176.43641671934</v>
      </c>
      <c r="L537" s="7">
        <f ca="1">IF(ISNUMBER(TradeDash[[#This Row],[Port Return]]),L536*(1+TradeDash[[#This Row],[Returns]]),L536)</f>
        <v>701303.65659777296</v>
      </c>
    </row>
    <row r="538" spans="1:12" x14ac:dyDescent="0.35">
      <c r="A538" s="1">
        <v>37266</v>
      </c>
      <c r="B538" s="16">
        <f>YEAR(TradeDash[[#This Row],[Date]])</f>
        <v>2002</v>
      </c>
      <c r="C538">
        <v>1098.2</v>
      </c>
      <c r="D538" s="3">
        <f>IFERROR(TradeDash[[#This Row],[Nifty]]/C537-1,"")</f>
        <v>-4.171200580340817E-3</v>
      </c>
      <c r="E538">
        <f ca="1">IFERROR(AVERAGE(OFFSET(TradeDash[[#This Row],[Returns]],0,0,-n_days))/STDEV(OFFSET(TradeDash[[#This Row],[Returns]],0,0,-n_days)),"")</f>
        <v>-4.0289736221742443E-2</v>
      </c>
      <c r="F538">
        <f ca="1">IFERROR(AVERAGE(OFFSET(TradeDash[[#This Row],[Returns]],0,0,-n_days*2))/STDEV(OFFSET(TradeDash[[#This Row],[Returns]],0,0,-n_days*2)),"")</f>
        <v>0.19225845271112857</v>
      </c>
      <c r="G538">
        <f ca="1">IF(ISNUMBER(TradeDash[[#This Row],[2n day Sharpe]]),AVERAGE(TradeDash[[#This Row],[n day Sharpe]:[2n day Sharpe]]),"")</f>
        <v>7.5984358244693059E-2</v>
      </c>
      <c r="H538">
        <f ca="1">IF(ISNUMBER(TradeDash[[#This Row],[Sharpe Average]]),IF(TradeDash[[#This Row],[Sharpe Average]]&gt;$G$1,1,0),"")</f>
        <v>1</v>
      </c>
      <c r="I538" s="2">
        <f ca="1">IF(ISNUMBER(TradeDash[[#This Row],[Signal]]),MAX(IF(AND(TradeDash[[#This Row],[Signal]]=1,I537&lt;1),I537+$E$1,IF(AND(TradeDash[[#This Row],[Signal]]=0,I537&gt;0),I537-$E$1,IF(AND(TradeDash[[#This Row],[Signal]]=1,I537=1),I537,IF(AND(TradeDash[[#This Row],[Signal]]=0,I537=0),I537,0)))),0),"")</f>
        <v>1</v>
      </c>
      <c r="J538" s="3">
        <f ca="1">IF(ISNUMBER(TradeDash[[#This Row],[Position]]),TradeDash[[#This Row],[Position]]*D539,"")</f>
        <v>-8.7871061737389011E-3</v>
      </c>
      <c r="K538" s="7">
        <f ca="1">K537*IFERROR(1+TradeDash[[#This Row],[Port Return]],1)</f>
        <v>886319.21313187014</v>
      </c>
      <c r="L538" s="7">
        <f ca="1">IF(ISNUMBER(TradeDash[[#This Row],[Port Return]]),L537*(1+TradeDash[[#This Row],[Returns]]),L537)</f>
        <v>698378.37837837718</v>
      </c>
    </row>
    <row r="539" spans="1:12" x14ac:dyDescent="0.35">
      <c r="A539" s="1">
        <v>37267</v>
      </c>
      <c r="B539" s="16">
        <f>YEAR(TradeDash[[#This Row],[Date]])</f>
        <v>2002</v>
      </c>
      <c r="C539">
        <v>1088.55</v>
      </c>
      <c r="D539" s="3">
        <f>IFERROR(TradeDash[[#This Row],[Nifty]]/C538-1,"")</f>
        <v>-8.7871061737389011E-3</v>
      </c>
      <c r="E539">
        <f ca="1">IFERROR(AVERAGE(OFFSET(TradeDash[[#This Row],[Returns]],0,0,-n_days))/STDEV(OFFSET(TradeDash[[#This Row],[Returns]],0,0,-n_days)),"")</f>
        <v>-6.6908359153738439E-2</v>
      </c>
      <c r="F539">
        <f ca="1">IFERROR(AVERAGE(OFFSET(TradeDash[[#This Row],[Returns]],0,0,-n_days*2))/STDEV(OFFSET(TradeDash[[#This Row],[Returns]],0,0,-n_days*2)),"")</f>
        <v>0.15847501704336511</v>
      </c>
      <c r="G539">
        <f ca="1">IF(ISNUMBER(TradeDash[[#This Row],[2n day Sharpe]]),AVERAGE(TradeDash[[#This Row],[n day Sharpe]:[2n day Sharpe]]),"")</f>
        <v>4.5783328944813337E-2</v>
      </c>
      <c r="H539">
        <f ca="1">IF(ISNUMBER(TradeDash[[#This Row],[Sharpe Average]]),IF(TradeDash[[#This Row],[Sharpe Average]]&gt;$G$1,1,0),"")</f>
        <v>1</v>
      </c>
      <c r="I539" s="2">
        <f ca="1">IF(ISNUMBER(TradeDash[[#This Row],[Signal]]),MAX(IF(AND(TradeDash[[#This Row],[Signal]]=1,I538&lt;1),I538+$E$1,IF(AND(TradeDash[[#This Row],[Signal]]=0,I538&gt;0),I538-$E$1,IF(AND(TradeDash[[#This Row],[Signal]]=1,I538=1),I538,IF(AND(TradeDash[[#This Row],[Signal]]=0,I538=0),I538,0)))),0),"")</f>
        <v>1</v>
      </c>
      <c r="J539" s="3">
        <f ca="1">IF(ISNUMBER(TradeDash[[#This Row],[Position]]),TradeDash[[#This Row],[Position]]*D540,"")</f>
        <v>1.9521381654494574E-2</v>
      </c>
      <c r="K539" s="7">
        <f ca="1">K538*IFERROR(1+TradeDash[[#This Row],[Port Return]],1)</f>
        <v>903621.38875912875</v>
      </c>
      <c r="L539" s="7">
        <f ca="1">IF(ISNUMBER(TradeDash[[#This Row],[Port Return]]),L538*(1+TradeDash[[#This Row],[Returns]]),L538)</f>
        <v>692241.65341812279</v>
      </c>
    </row>
    <row r="540" spans="1:12" x14ac:dyDescent="0.35">
      <c r="A540" s="1">
        <v>37270</v>
      </c>
      <c r="B540" s="16">
        <f>YEAR(TradeDash[[#This Row],[Date]])</f>
        <v>2002</v>
      </c>
      <c r="C540">
        <v>1109.8</v>
      </c>
      <c r="D540" s="3">
        <f>IFERROR(TradeDash[[#This Row],[Nifty]]/C539-1,"")</f>
        <v>1.9521381654494574E-2</v>
      </c>
      <c r="E540">
        <f ca="1">IFERROR(AVERAGE(OFFSET(TradeDash[[#This Row],[Returns]],0,0,-n_days))/STDEV(OFFSET(TradeDash[[#This Row],[Returns]],0,0,-n_days)),"")</f>
        <v>4.5500491617685365E-2</v>
      </c>
      <c r="F540">
        <f ca="1">IFERROR(AVERAGE(OFFSET(TradeDash[[#This Row],[Returns]],0,0,-n_days*2))/STDEV(OFFSET(TradeDash[[#This Row],[Returns]],0,0,-n_days*2)),"")</f>
        <v>0.20564768505892339</v>
      </c>
      <c r="G540">
        <f ca="1">IF(ISNUMBER(TradeDash[[#This Row],[2n day Sharpe]]),AVERAGE(TradeDash[[#This Row],[n day Sharpe]:[2n day Sharpe]]),"")</f>
        <v>0.12557408833830438</v>
      </c>
      <c r="H540">
        <f ca="1">IF(ISNUMBER(TradeDash[[#This Row],[Sharpe Average]]),IF(TradeDash[[#This Row],[Sharpe Average]]&gt;$G$1,1,0),"")</f>
        <v>1</v>
      </c>
      <c r="I540" s="2">
        <f ca="1">IF(ISNUMBER(TradeDash[[#This Row],[Signal]]),MAX(IF(AND(TradeDash[[#This Row],[Signal]]=1,I539&lt;1),I539+$E$1,IF(AND(TradeDash[[#This Row],[Signal]]=0,I539&gt;0),I539-$E$1,IF(AND(TradeDash[[#This Row],[Signal]]=1,I539=1),I539,IF(AND(TradeDash[[#This Row],[Signal]]=0,I539=0),I539,0)))),0),"")</f>
        <v>1</v>
      </c>
      <c r="J540" s="3">
        <f ca="1">IF(ISNUMBER(TradeDash[[#This Row],[Position]]),TradeDash[[#This Row],[Position]]*D541,"")</f>
        <v>-1.4101639935123367E-2</v>
      </c>
      <c r="K540" s="7">
        <f ca="1">K539*IFERROR(1+TradeDash[[#This Row],[Port Return]],1)</f>
        <v>890878.84529717139</v>
      </c>
      <c r="L540" s="7">
        <f ca="1">IF(ISNUMBER(TradeDash[[#This Row],[Port Return]]),L539*(1+TradeDash[[#This Row],[Returns]]),L539)</f>
        <v>705755.16693163628</v>
      </c>
    </row>
    <row r="541" spans="1:12" x14ac:dyDescent="0.35">
      <c r="A541" s="1">
        <v>37271</v>
      </c>
      <c r="B541" s="16">
        <f>YEAR(TradeDash[[#This Row],[Date]])</f>
        <v>2002</v>
      </c>
      <c r="C541">
        <v>1094.1500000000001</v>
      </c>
      <c r="D541" s="3">
        <f>IFERROR(TradeDash[[#This Row],[Nifty]]/C540-1,"")</f>
        <v>-1.4101639935123367E-2</v>
      </c>
      <c r="E541">
        <f ca="1">IFERROR(AVERAGE(OFFSET(TradeDash[[#This Row],[Returns]],0,0,-n_days))/STDEV(OFFSET(TradeDash[[#This Row],[Returns]],0,0,-n_days)),"")</f>
        <v>2.8512459086677273E-2</v>
      </c>
      <c r="F541">
        <f ca="1">IFERROR(AVERAGE(OFFSET(TradeDash[[#This Row],[Returns]],0,0,-n_days*2))/STDEV(OFFSET(TradeDash[[#This Row],[Returns]],0,0,-n_days*2)),"")</f>
        <v>0.15374111130084137</v>
      </c>
      <c r="G541">
        <f ca="1">IF(ISNUMBER(TradeDash[[#This Row],[2n day Sharpe]]),AVERAGE(TradeDash[[#This Row],[n day Sharpe]:[2n day Sharpe]]),"")</f>
        <v>9.1126785193759316E-2</v>
      </c>
      <c r="H541">
        <f ca="1">IF(ISNUMBER(TradeDash[[#This Row],[Sharpe Average]]),IF(TradeDash[[#This Row],[Sharpe Average]]&gt;$G$1,1,0),"")</f>
        <v>1</v>
      </c>
      <c r="I541" s="2">
        <f ca="1">IF(ISNUMBER(TradeDash[[#This Row],[Signal]]),MAX(IF(AND(TradeDash[[#This Row],[Signal]]=1,I540&lt;1),I540+$E$1,IF(AND(TradeDash[[#This Row],[Signal]]=0,I540&gt;0),I540-$E$1,IF(AND(TradeDash[[#This Row],[Signal]]=1,I540=1),I540,IF(AND(TradeDash[[#This Row],[Signal]]=0,I540=0),I540,0)))),0),"")</f>
        <v>1</v>
      </c>
      <c r="J541" s="3">
        <f ca="1">IF(ISNUMBER(TradeDash[[#This Row],[Position]]),TradeDash[[#This Row],[Position]]*D542,"")</f>
        <v>-3.5187131563315655E-3</v>
      </c>
      <c r="K541" s="7">
        <f ca="1">K540*IFERROR(1+TradeDash[[#This Row],[Port Return]],1)</f>
        <v>887744.09818352677</v>
      </c>
      <c r="L541" s="7">
        <f ca="1">IF(ISNUMBER(TradeDash[[#This Row],[Port Return]]),L540*(1+TradeDash[[#This Row],[Returns]]),L540)</f>
        <v>695802.86168521352</v>
      </c>
    </row>
    <row r="542" spans="1:12" x14ac:dyDescent="0.35">
      <c r="A542" s="1">
        <v>37272</v>
      </c>
      <c r="B542" s="16">
        <f>YEAR(TradeDash[[#This Row],[Date]])</f>
        <v>2002</v>
      </c>
      <c r="C542">
        <v>1090.3</v>
      </c>
      <c r="D542" s="3">
        <f>IFERROR(TradeDash[[#This Row],[Nifty]]/C541-1,"")</f>
        <v>-3.5187131563315655E-3</v>
      </c>
      <c r="E542">
        <f ca="1">IFERROR(AVERAGE(OFFSET(TradeDash[[#This Row],[Returns]],0,0,-n_days))/STDEV(OFFSET(TradeDash[[#This Row],[Returns]],0,0,-n_days)),"")</f>
        <v>3.473919375634997E-2</v>
      </c>
      <c r="F542">
        <f ca="1">IFERROR(AVERAGE(OFFSET(TradeDash[[#This Row],[Returns]],0,0,-n_days*2))/STDEV(OFFSET(TradeDash[[#This Row],[Returns]],0,0,-n_days*2)),"")</f>
        <v>0.11053557910636537</v>
      </c>
      <c r="G542">
        <f ca="1">IF(ISNUMBER(TradeDash[[#This Row],[2n day Sharpe]]),AVERAGE(TradeDash[[#This Row],[n day Sharpe]:[2n day Sharpe]]),"")</f>
        <v>7.263738643135767E-2</v>
      </c>
      <c r="H542">
        <f ca="1">IF(ISNUMBER(TradeDash[[#This Row],[Sharpe Average]]),IF(TradeDash[[#This Row],[Sharpe Average]]&gt;$G$1,1,0),"")</f>
        <v>1</v>
      </c>
      <c r="I542" s="2">
        <f ca="1">IF(ISNUMBER(TradeDash[[#This Row],[Signal]]),MAX(IF(AND(TradeDash[[#This Row],[Signal]]=1,I541&lt;1),I541+$E$1,IF(AND(TradeDash[[#This Row],[Signal]]=0,I541&gt;0),I541-$E$1,IF(AND(TradeDash[[#This Row],[Signal]]=1,I541=1),I541,IF(AND(TradeDash[[#This Row],[Signal]]=0,I541=0),I541,0)))),0),"")</f>
        <v>1</v>
      </c>
      <c r="J542" s="3">
        <f ca="1">IF(ISNUMBER(TradeDash[[#This Row],[Position]]),TradeDash[[#This Row],[Position]]*D543,"")</f>
        <v>1.7334678528845293E-2</v>
      </c>
      <c r="K542" s="7">
        <f ca="1">K541*IFERROR(1+TradeDash[[#This Row],[Port Return]],1)</f>
        <v>903132.8567414179</v>
      </c>
      <c r="L542" s="7">
        <f ca="1">IF(ISNUMBER(TradeDash[[#This Row],[Port Return]]),L541*(1+TradeDash[[#This Row],[Returns]]),L541)</f>
        <v>693354.53100158856</v>
      </c>
    </row>
    <row r="543" spans="1:12" x14ac:dyDescent="0.35">
      <c r="A543" s="1">
        <v>37273</v>
      </c>
      <c r="B543" s="16">
        <f>YEAR(TradeDash[[#This Row],[Date]])</f>
        <v>2002</v>
      </c>
      <c r="C543">
        <v>1109.2</v>
      </c>
      <c r="D543" s="3">
        <f>IFERROR(TradeDash[[#This Row],[Nifty]]/C542-1,"")</f>
        <v>1.7334678528845293E-2</v>
      </c>
      <c r="E543">
        <f ca="1">IFERROR(AVERAGE(OFFSET(TradeDash[[#This Row],[Returns]],0,0,-n_days))/STDEV(OFFSET(TradeDash[[#This Row],[Returns]],0,0,-n_days)),"")</f>
        <v>0.18561210512316481</v>
      </c>
      <c r="F543">
        <f ca="1">IFERROR(AVERAGE(OFFSET(TradeDash[[#This Row],[Returns]],0,0,-n_days*2))/STDEV(OFFSET(TradeDash[[#This Row],[Returns]],0,0,-n_days*2)),"")</f>
        <v>8.6986139156667683E-2</v>
      </c>
      <c r="G543">
        <f ca="1">IF(ISNUMBER(TradeDash[[#This Row],[2n day Sharpe]]),AVERAGE(TradeDash[[#This Row],[n day Sharpe]:[2n day Sharpe]]),"")</f>
        <v>0.13629912213991624</v>
      </c>
      <c r="H543">
        <f ca="1">IF(ISNUMBER(TradeDash[[#This Row],[Sharpe Average]]),IF(TradeDash[[#This Row],[Sharpe Average]]&gt;$G$1,1,0),"")</f>
        <v>1</v>
      </c>
      <c r="I543" s="2">
        <f ca="1">IF(ISNUMBER(TradeDash[[#This Row],[Signal]]),MAX(IF(AND(TradeDash[[#This Row],[Signal]]=1,I542&lt;1),I542+$E$1,IF(AND(TradeDash[[#This Row],[Signal]]=0,I542&gt;0),I542-$E$1,IF(AND(TradeDash[[#This Row],[Signal]]=1,I542=1),I542,IF(AND(TradeDash[[#This Row],[Signal]]=0,I542=0),I542,0)))),0),"")</f>
        <v>1</v>
      </c>
      <c r="J543" s="3">
        <f ca="1">IF(ISNUMBER(TradeDash[[#This Row],[Position]]),TradeDash[[#This Row],[Position]]*D544,"")</f>
        <v>-1.4469888207717219E-2</v>
      </c>
      <c r="K543" s="7">
        <f ca="1">K542*IFERROR(1+TradeDash[[#This Row],[Port Return]],1)</f>
        <v>890064.62526765326</v>
      </c>
      <c r="L543" s="7">
        <f ca="1">IF(ISNUMBER(TradeDash[[#This Row],[Port Return]]),L542*(1+TradeDash[[#This Row],[Returns]]),L542)</f>
        <v>705373.60890301934</v>
      </c>
    </row>
    <row r="544" spans="1:12" x14ac:dyDescent="0.35">
      <c r="A544" s="1">
        <v>37274</v>
      </c>
      <c r="B544" s="16">
        <f>YEAR(TradeDash[[#This Row],[Date]])</f>
        <v>2002</v>
      </c>
      <c r="C544">
        <v>1093.1500000000001</v>
      </c>
      <c r="D544" s="3">
        <f>IFERROR(TradeDash[[#This Row],[Nifty]]/C543-1,"")</f>
        <v>-1.4469888207717219E-2</v>
      </c>
      <c r="E544">
        <f ca="1">IFERROR(AVERAGE(OFFSET(TradeDash[[#This Row],[Returns]],0,0,-n_days))/STDEV(OFFSET(TradeDash[[#This Row],[Returns]],0,0,-n_days)),"")</f>
        <v>0.11747219029552323</v>
      </c>
      <c r="F544">
        <f ca="1">IFERROR(AVERAGE(OFFSET(TradeDash[[#This Row],[Returns]],0,0,-n_days*2))/STDEV(OFFSET(TradeDash[[#This Row],[Returns]],0,0,-n_days*2)),"")</f>
        <v>9.2712378619649566E-2</v>
      </c>
      <c r="G544">
        <f ca="1">IF(ISNUMBER(TradeDash[[#This Row],[2n day Sharpe]]),AVERAGE(TradeDash[[#This Row],[n day Sharpe]:[2n day Sharpe]]),"")</f>
        <v>0.10509228445758639</v>
      </c>
      <c r="H544">
        <f ca="1">IF(ISNUMBER(TradeDash[[#This Row],[Sharpe Average]]),IF(TradeDash[[#This Row],[Sharpe Average]]&gt;$G$1,1,0),"")</f>
        <v>1</v>
      </c>
      <c r="I544" s="2">
        <f ca="1">IF(ISNUMBER(TradeDash[[#This Row],[Signal]]),MAX(IF(AND(TradeDash[[#This Row],[Signal]]=1,I543&lt;1),I543+$E$1,IF(AND(TradeDash[[#This Row],[Signal]]=0,I543&gt;0),I543-$E$1,IF(AND(TradeDash[[#This Row],[Signal]]=1,I543=1),I543,IF(AND(TradeDash[[#This Row],[Signal]]=0,I543=0),I543,0)))),0),"")</f>
        <v>1</v>
      </c>
      <c r="J544" s="3">
        <f ca="1">IF(ISNUMBER(TradeDash[[#This Row],[Position]]),TradeDash[[#This Row],[Position]]*D545,"")</f>
        <v>-1.6466175730688315E-3</v>
      </c>
      <c r="K544" s="7">
        <f ca="1">K543*IFERROR(1+TradeDash[[#This Row],[Port Return]],1)</f>
        <v>888599.02921452059</v>
      </c>
      <c r="L544" s="7">
        <f ca="1">IF(ISNUMBER(TradeDash[[#This Row],[Port Return]]),L543*(1+TradeDash[[#This Row],[Returns]]),L543)</f>
        <v>695166.93163751857</v>
      </c>
    </row>
    <row r="545" spans="1:12" x14ac:dyDescent="0.35">
      <c r="A545" s="1">
        <v>37277</v>
      </c>
      <c r="B545" s="16">
        <f>YEAR(TradeDash[[#This Row],[Date]])</f>
        <v>2002</v>
      </c>
      <c r="C545">
        <v>1091.3499999999999</v>
      </c>
      <c r="D545" s="3">
        <f>IFERROR(TradeDash[[#This Row],[Nifty]]/C544-1,"")</f>
        <v>-1.6466175730688315E-3</v>
      </c>
      <c r="E545">
        <f ca="1">IFERROR(AVERAGE(OFFSET(TradeDash[[#This Row],[Returns]],0,0,-n_days))/STDEV(OFFSET(TradeDash[[#This Row],[Returns]],0,0,-n_days)),"")</f>
        <v>0.15491806525715973</v>
      </c>
      <c r="F545">
        <f ca="1">IFERROR(AVERAGE(OFFSET(TradeDash[[#This Row],[Returns]],0,0,-n_days*2))/STDEV(OFFSET(TradeDash[[#This Row],[Returns]],0,0,-n_days*2)),"")</f>
        <v>7.6537753158766389E-2</v>
      </c>
      <c r="G545">
        <f ca="1">IF(ISNUMBER(TradeDash[[#This Row],[2n day Sharpe]]),AVERAGE(TradeDash[[#This Row],[n day Sharpe]:[2n day Sharpe]]),"")</f>
        <v>0.11572790920796305</v>
      </c>
      <c r="H545">
        <f ca="1">IF(ISNUMBER(TradeDash[[#This Row],[Sharpe Average]]),IF(TradeDash[[#This Row],[Sharpe Average]]&gt;$G$1,1,0),"")</f>
        <v>1</v>
      </c>
      <c r="I545" s="2">
        <f ca="1">IF(ISNUMBER(TradeDash[[#This Row],[Signal]]),MAX(IF(AND(TradeDash[[#This Row],[Signal]]=1,I544&lt;1),I544+$E$1,IF(AND(TradeDash[[#This Row],[Signal]]=0,I544&gt;0),I544-$E$1,IF(AND(TradeDash[[#This Row],[Signal]]=1,I544=1),I544,IF(AND(TradeDash[[#This Row],[Signal]]=0,I544=0),I544,0)))),0),"")</f>
        <v>1</v>
      </c>
      <c r="J545" s="3">
        <f ca="1">IF(ISNUMBER(TradeDash[[#This Row],[Position]]),TradeDash[[#This Row],[Position]]*D546,"")</f>
        <v>1.3744444953498469E-3</v>
      </c>
      <c r="K545" s="7">
        <f ca="1">K544*IFERROR(1+TradeDash[[#This Row],[Port Return]],1)</f>
        <v>889820.35925879772</v>
      </c>
      <c r="L545" s="7">
        <f ca="1">IF(ISNUMBER(TradeDash[[#This Row],[Port Return]]),L544*(1+TradeDash[[#This Row],[Returns]]),L544)</f>
        <v>694022.25755166786</v>
      </c>
    </row>
    <row r="546" spans="1:12" x14ac:dyDescent="0.35">
      <c r="A546" s="1">
        <v>37278</v>
      </c>
      <c r="B546" s="16">
        <f>YEAR(TradeDash[[#This Row],[Date]])</f>
        <v>2002</v>
      </c>
      <c r="C546">
        <v>1092.8499999999999</v>
      </c>
      <c r="D546" s="3">
        <f>IFERROR(TradeDash[[#This Row],[Nifty]]/C545-1,"")</f>
        <v>1.3744444953498469E-3</v>
      </c>
      <c r="E546">
        <f ca="1">IFERROR(AVERAGE(OFFSET(TradeDash[[#This Row],[Returns]],0,0,-n_days))/STDEV(OFFSET(TradeDash[[#This Row],[Returns]],0,0,-n_days)),"")</f>
        <v>0.16962024902292414</v>
      </c>
      <c r="F546">
        <f ca="1">IFERROR(AVERAGE(OFFSET(TradeDash[[#This Row],[Returns]],0,0,-n_days*2))/STDEV(OFFSET(TradeDash[[#This Row],[Returns]],0,0,-n_days*2)),"")</f>
        <v>6.7120026468807006E-2</v>
      </c>
      <c r="G546">
        <f ca="1">IF(ISNUMBER(TradeDash[[#This Row],[2n day Sharpe]]),AVERAGE(TradeDash[[#This Row],[n day Sharpe]:[2n day Sharpe]]),"")</f>
        <v>0.11837013774586558</v>
      </c>
      <c r="H546">
        <f ca="1">IF(ISNUMBER(TradeDash[[#This Row],[Sharpe Average]]),IF(TradeDash[[#This Row],[Sharpe Average]]&gt;$G$1,1,0),"")</f>
        <v>1</v>
      </c>
      <c r="I546" s="2">
        <f ca="1">IF(ISNUMBER(TradeDash[[#This Row],[Signal]]),MAX(IF(AND(TradeDash[[#This Row],[Signal]]=1,I545&lt;1),I545+$E$1,IF(AND(TradeDash[[#This Row],[Signal]]=0,I545&gt;0),I545-$E$1,IF(AND(TradeDash[[#This Row],[Signal]]=1,I545=1),I545,IF(AND(TradeDash[[#This Row],[Signal]]=0,I545=0),I545,0)))),0),"")</f>
        <v>1</v>
      </c>
      <c r="J546" s="3">
        <f ca="1">IF(ISNUMBER(TradeDash[[#This Row],[Position]]),TradeDash[[#This Row],[Position]]*D547,"")</f>
        <v>-3.1568833783225392E-3</v>
      </c>
      <c r="K546" s="7">
        <f ca="1">K545*IFERROR(1+TradeDash[[#This Row],[Port Return]],1)</f>
        <v>887011.30015696061</v>
      </c>
      <c r="L546" s="7">
        <f ca="1">IF(ISNUMBER(TradeDash[[#This Row],[Port Return]]),L545*(1+TradeDash[[#This Row],[Returns]]),L545)</f>
        <v>694976.15262320999</v>
      </c>
    </row>
    <row r="547" spans="1:12" x14ac:dyDescent="0.35">
      <c r="A547" s="1">
        <v>37279</v>
      </c>
      <c r="B547" s="16">
        <f>YEAR(TradeDash[[#This Row],[Date]])</f>
        <v>2002</v>
      </c>
      <c r="C547">
        <v>1089.4000000000001</v>
      </c>
      <c r="D547" s="3">
        <f>IFERROR(TradeDash[[#This Row],[Nifty]]/C546-1,"")</f>
        <v>-3.1568833783225392E-3</v>
      </c>
      <c r="E547">
        <f ca="1">IFERROR(AVERAGE(OFFSET(TradeDash[[#This Row],[Returns]],0,0,-n_days))/STDEV(OFFSET(TradeDash[[#This Row],[Returns]],0,0,-n_days)),"")</f>
        <v>0.21901964435148333</v>
      </c>
      <c r="F547">
        <f ca="1">IFERROR(AVERAGE(OFFSET(TradeDash[[#This Row],[Returns]],0,0,-n_days*2))/STDEV(OFFSET(TradeDash[[#This Row],[Returns]],0,0,-n_days*2)),"")</f>
        <v>6.7321780781300467E-2</v>
      </c>
      <c r="G547">
        <f ca="1">IF(ISNUMBER(TradeDash[[#This Row],[2n day Sharpe]]),AVERAGE(TradeDash[[#This Row],[n day Sharpe]:[2n day Sharpe]]),"")</f>
        <v>0.14317071256639191</v>
      </c>
      <c r="H547">
        <f ca="1">IF(ISNUMBER(TradeDash[[#This Row],[Sharpe Average]]),IF(TradeDash[[#This Row],[Sharpe Average]]&gt;$G$1,1,0),"")</f>
        <v>1</v>
      </c>
      <c r="I547" s="2">
        <f ca="1">IF(ISNUMBER(TradeDash[[#This Row],[Signal]]),MAX(IF(AND(TradeDash[[#This Row],[Signal]]=1,I546&lt;1),I546+$E$1,IF(AND(TradeDash[[#This Row],[Signal]]=0,I546&gt;0),I546-$E$1,IF(AND(TradeDash[[#This Row],[Signal]]=1,I546=1),I546,IF(AND(TradeDash[[#This Row],[Signal]]=0,I546=0),I546,0)))),0),"")</f>
        <v>1</v>
      </c>
      <c r="J547" s="3">
        <f ca="1">IF(ISNUMBER(TradeDash[[#This Row],[Position]]),TradeDash[[#This Row],[Position]]*D548,"")</f>
        <v>-3.7635395630624124E-3</v>
      </c>
      <c r="K547" s="7">
        <f ca="1">K546*IFERROR(1+TradeDash[[#This Row],[Port Return]],1)</f>
        <v>883672.9980359365</v>
      </c>
      <c r="L547" s="7">
        <f ca="1">IF(ISNUMBER(TradeDash[[#This Row],[Port Return]]),L546*(1+TradeDash[[#This Row],[Returns]]),L546)</f>
        <v>692782.19395866327</v>
      </c>
    </row>
    <row r="548" spans="1:12" x14ac:dyDescent="0.35">
      <c r="A548" s="1">
        <v>37280</v>
      </c>
      <c r="B548" s="16">
        <f>YEAR(TradeDash[[#This Row],[Date]])</f>
        <v>2002</v>
      </c>
      <c r="C548">
        <v>1085.3</v>
      </c>
      <c r="D548" s="3">
        <f>IFERROR(TradeDash[[#This Row],[Nifty]]/C547-1,"")</f>
        <v>-3.7635395630624124E-3</v>
      </c>
      <c r="E548">
        <f ca="1">IFERROR(AVERAGE(OFFSET(TradeDash[[#This Row],[Returns]],0,0,-n_days))/STDEV(OFFSET(TradeDash[[#This Row],[Returns]],0,0,-n_days)),"")</f>
        <v>0.27157064089663291</v>
      </c>
      <c r="F548">
        <f ca="1">IFERROR(AVERAGE(OFFSET(TradeDash[[#This Row],[Returns]],0,0,-n_days*2))/STDEV(OFFSET(TradeDash[[#This Row],[Returns]],0,0,-n_days*2)),"")</f>
        <v>1.5189153169725017E-2</v>
      </c>
      <c r="G548">
        <f ca="1">IF(ISNUMBER(TradeDash[[#This Row],[2n day Sharpe]]),AVERAGE(TradeDash[[#This Row],[n day Sharpe]:[2n day Sharpe]]),"")</f>
        <v>0.14337989703317897</v>
      </c>
      <c r="H548">
        <f ca="1">IF(ISNUMBER(TradeDash[[#This Row],[Sharpe Average]]),IF(TradeDash[[#This Row],[Sharpe Average]]&gt;$G$1,1,0),"")</f>
        <v>1</v>
      </c>
      <c r="I548" s="2">
        <f ca="1">IF(ISNUMBER(TradeDash[[#This Row],[Signal]]),MAX(IF(AND(TradeDash[[#This Row],[Signal]]=1,I547&lt;1),I547+$E$1,IF(AND(TradeDash[[#This Row],[Signal]]=0,I547&gt;0),I547-$E$1,IF(AND(TradeDash[[#This Row],[Signal]]=1,I547=1),I547,IF(AND(TradeDash[[#This Row],[Signal]]=0,I547=0),I547,0)))),0),"")</f>
        <v>1</v>
      </c>
      <c r="J548" s="3">
        <f ca="1">IF(ISNUMBER(TradeDash[[#This Row],[Position]]),TradeDash[[#This Row],[Position]]*D549,"")</f>
        <v>-4.7913019441629956E-3</v>
      </c>
      <c r="K548" s="7">
        <f ca="1">K547*IFERROR(1+TradeDash[[#This Row],[Port Return]],1)</f>
        <v>879439.05388244253</v>
      </c>
      <c r="L548" s="7">
        <f ca="1">IF(ISNUMBER(TradeDash[[#This Row],[Port Return]]),L547*(1+TradeDash[[#This Row],[Returns]]),L547)</f>
        <v>690174.88076311466</v>
      </c>
    </row>
    <row r="549" spans="1:12" x14ac:dyDescent="0.35">
      <c r="A549" s="1">
        <v>37281</v>
      </c>
      <c r="B549" s="16">
        <f>YEAR(TradeDash[[#This Row],[Date]])</f>
        <v>2002</v>
      </c>
      <c r="C549">
        <v>1080.0999999999999</v>
      </c>
      <c r="D549" s="3">
        <f>IFERROR(TradeDash[[#This Row],[Nifty]]/C548-1,"")</f>
        <v>-4.7913019441629956E-3</v>
      </c>
      <c r="E549">
        <f ca="1">IFERROR(AVERAGE(OFFSET(TradeDash[[#This Row],[Returns]],0,0,-n_days))/STDEV(OFFSET(TradeDash[[#This Row],[Returns]],0,0,-n_days)),"")</f>
        <v>0.19544263516855676</v>
      </c>
      <c r="F549">
        <f ca="1">IFERROR(AVERAGE(OFFSET(TradeDash[[#This Row],[Returns]],0,0,-n_days*2))/STDEV(OFFSET(TradeDash[[#This Row],[Returns]],0,0,-n_days*2)),"")</f>
        <v>1.386482176045555E-2</v>
      </c>
      <c r="G549">
        <f ca="1">IF(ISNUMBER(TradeDash[[#This Row],[2n day Sharpe]]),AVERAGE(TradeDash[[#This Row],[n day Sharpe]:[2n day Sharpe]]),"")</f>
        <v>0.10465372846450616</v>
      </c>
      <c r="H549">
        <f ca="1">IF(ISNUMBER(TradeDash[[#This Row],[Sharpe Average]]),IF(TradeDash[[#This Row],[Sharpe Average]]&gt;$G$1,1,0),"")</f>
        <v>1</v>
      </c>
      <c r="I549" s="2">
        <f ca="1">IF(ISNUMBER(TradeDash[[#This Row],[Signal]]),MAX(IF(AND(TradeDash[[#This Row],[Signal]]=1,I548&lt;1),I548+$E$1,IF(AND(TradeDash[[#This Row],[Signal]]=0,I548&gt;0),I548-$E$1,IF(AND(TradeDash[[#This Row],[Signal]]=1,I548=1),I548,IF(AND(TradeDash[[#This Row],[Signal]]=0,I548=0),I548,0)))),0),"")</f>
        <v>1</v>
      </c>
      <c r="J549" s="3">
        <f ca="1">IF(ISNUMBER(TradeDash[[#This Row],[Position]]),TradeDash[[#This Row],[Position]]*D550,"")</f>
        <v>-8.1011017498380244E-3</v>
      </c>
      <c r="K549" s="7">
        <f ca="1">K548*IFERROR(1+TradeDash[[#This Row],[Port Return]],1)</f>
        <v>872314.62862415961</v>
      </c>
      <c r="L549" s="7">
        <f ca="1">IF(ISNUMBER(TradeDash[[#This Row],[Port Return]]),L548*(1+TradeDash[[#This Row],[Returns]]),L548)</f>
        <v>686868.04451510194</v>
      </c>
    </row>
    <row r="550" spans="1:12" x14ac:dyDescent="0.35">
      <c r="A550" s="1">
        <v>37284</v>
      </c>
      <c r="B550" s="16">
        <f>YEAR(TradeDash[[#This Row],[Date]])</f>
        <v>2002</v>
      </c>
      <c r="C550">
        <v>1071.3499999999999</v>
      </c>
      <c r="D550" s="3">
        <f>IFERROR(TradeDash[[#This Row],[Nifty]]/C549-1,"")</f>
        <v>-8.1011017498380244E-3</v>
      </c>
      <c r="E550">
        <f ca="1">IFERROR(AVERAGE(OFFSET(TradeDash[[#This Row],[Returns]],0,0,-n_days))/STDEV(OFFSET(TradeDash[[#This Row],[Returns]],0,0,-n_days)),"")</f>
        <v>5.9970503170990293E-2</v>
      </c>
      <c r="F550">
        <f ca="1">IFERROR(AVERAGE(OFFSET(TradeDash[[#This Row],[Returns]],0,0,-n_days*2))/STDEV(OFFSET(TradeDash[[#This Row],[Returns]],0,0,-n_days*2)),"")</f>
        <v>6.535034579247318E-3</v>
      </c>
      <c r="G550">
        <f ca="1">IF(ISNUMBER(TradeDash[[#This Row],[2n day Sharpe]]),AVERAGE(TradeDash[[#This Row],[n day Sharpe]:[2n day Sharpe]]),"")</f>
        <v>3.3252768875118806E-2</v>
      </c>
      <c r="H550">
        <f ca="1">IF(ISNUMBER(TradeDash[[#This Row],[Sharpe Average]]),IF(TradeDash[[#This Row],[Sharpe Average]]&gt;$G$1,1,0),"")</f>
        <v>1</v>
      </c>
      <c r="I550" s="2">
        <f ca="1">IF(ISNUMBER(TradeDash[[#This Row],[Signal]]),MAX(IF(AND(TradeDash[[#This Row],[Signal]]=1,I549&lt;1),I549+$E$1,IF(AND(TradeDash[[#This Row],[Signal]]=0,I549&gt;0),I549-$E$1,IF(AND(TradeDash[[#This Row],[Signal]]=1,I549=1),I549,IF(AND(TradeDash[[#This Row],[Signal]]=0,I549=0),I549,0)))),0),"")</f>
        <v>1</v>
      </c>
      <c r="J550" s="3">
        <f ca="1">IF(ISNUMBER(TradeDash[[#This Row],[Position]]),TradeDash[[#This Row],[Position]]*D551,"")</f>
        <v>2.8002053483944245E-4</v>
      </c>
      <c r="K550" s="7">
        <f ca="1">K549*IFERROR(1+TradeDash[[#This Row],[Port Return]],1)</f>
        <v>872558.89463301527</v>
      </c>
      <c r="L550" s="7">
        <f ca="1">IF(ISNUMBER(TradeDash[[#This Row],[Port Return]]),L549*(1+TradeDash[[#This Row],[Returns]]),L549)</f>
        <v>681303.65659777285</v>
      </c>
    </row>
    <row r="551" spans="1:12" x14ac:dyDescent="0.35">
      <c r="A551" s="1">
        <v>37285</v>
      </c>
      <c r="B551" s="16">
        <f>YEAR(TradeDash[[#This Row],[Date]])</f>
        <v>2002</v>
      </c>
      <c r="C551">
        <v>1071.6500000000001</v>
      </c>
      <c r="D551" s="3">
        <f>IFERROR(TradeDash[[#This Row],[Nifty]]/C550-1,"")</f>
        <v>2.8002053483944245E-4</v>
      </c>
      <c r="E551">
        <f ca="1">IFERROR(AVERAGE(OFFSET(TradeDash[[#This Row],[Returns]],0,0,-n_days))/STDEV(OFFSET(TradeDash[[#This Row],[Returns]],0,0,-n_days)),"")</f>
        <v>7.8505530006629368E-2</v>
      </c>
      <c r="F551">
        <f ca="1">IFERROR(AVERAGE(OFFSET(TradeDash[[#This Row],[Returns]],0,0,-n_days*2))/STDEV(OFFSET(TradeDash[[#This Row],[Returns]],0,0,-n_days*2)),"")</f>
        <v>1.4874757060355308E-2</v>
      </c>
      <c r="G551">
        <f ca="1">IF(ISNUMBER(TradeDash[[#This Row],[2n day Sharpe]]),AVERAGE(TradeDash[[#This Row],[n day Sharpe]:[2n day Sharpe]]),"")</f>
        <v>4.6690143533492337E-2</v>
      </c>
      <c r="H551">
        <f ca="1">IF(ISNUMBER(TradeDash[[#This Row],[Sharpe Average]]),IF(TradeDash[[#This Row],[Sharpe Average]]&gt;$G$1,1,0),"")</f>
        <v>1</v>
      </c>
      <c r="I551" s="2">
        <f ca="1">IF(ISNUMBER(TradeDash[[#This Row],[Signal]]),MAX(IF(AND(TradeDash[[#This Row],[Signal]]=1,I550&lt;1),I550+$E$1,IF(AND(TradeDash[[#This Row],[Signal]]=0,I550&gt;0),I550-$E$1,IF(AND(TradeDash[[#This Row],[Signal]]=1,I550=1),I550,IF(AND(TradeDash[[#This Row],[Signal]]=0,I550=0),I550,0)))),0),"")</f>
        <v>1</v>
      </c>
      <c r="J551" s="3">
        <f ca="1">IF(ISNUMBER(TradeDash[[#This Row],[Position]]),TradeDash[[#This Row],[Position]]*D552,"")</f>
        <v>-3.9191900340597163E-3</v>
      </c>
      <c r="K551" s="7">
        <f ca="1">K550*IFERROR(1+TradeDash[[#This Row],[Port Return]],1)</f>
        <v>869139.17050903942</v>
      </c>
      <c r="L551" s="7">
        <f ca="1">IF(ISNUMBER(TradeDash[[#This Row],[Port Return]]),L550*(1+TradeDash[[#This Row],[Returns]]),L550)</f>
        <v>681494.43561208143</v>
      </c>
    </row>
    <row r="552" spans="1:12" x14ac:dyDescent="0.35">
      <c r="A552" s="1">
        <v>37286</v>
      </c>
      <c r="B552" s="16">
        <f>YEAR(TradeDash[[#This Row],[Date]])</f>
        <v>2002</v>
      </c>
      <c r="C552">
        <v>1067.45</v>
      </c>
      <c r="D552" s="3">
        <f>IFERROR(TradeDash[[#This Row],[Nifty]]/C551-1,"")</f>
        <v>-3.9191900340597163E-3</v>
      </c>
      <c r="E552">
        <f ca="1">IFERROR(AVERAGE(OFFSET(TradeDash[[#This Row],[Returns]],0,0,-n_days))/STDEV(OFFSET(TradeDash[[#This Row],[Returns]],0,0,-n_days)),"")</f>
        <v>3.5062864196413232E-2</v>
      </c>
      <c r="F552">
        <f ca="1">IFERROR(AVERAGE(OFFSET(TradeDash[[#This Row],[Returns]],0,0,-n_days*2))/STDEV(OFFSET(TradeDash[[#This Row],[Returns]],0,0,-n_days*2)),"")</f>
        <v>9.7132303137704001E-3</v>
      </c>
      <c r="G552">
        <f ca="1">IF(ISNUMBER(TradeDash[[#This Row],[2n day Sharpe]]),AVERAGE(TradeDash[[#This Row],[n day Sharpe]:[2n day Sharpe]]),"")</f>
        <v>2.2388047255091817E-2</v>
      </c>
      <c r="H552">
        <f ca="1">IF(ISNUMBER(TradeDash[[#This Row],[Sharpe Average]]),IF(TradeDash[[#This Row],[Sharpe Average]]&gt;$G$1,1,0),"")</f>
        <v>1</v>
      </c>
      <c r="I552" s="2">
        <f ca="1">IF(ISNUMBER(TradeDash[[#This Row],[Signal]]),MAX(IF(AND(TradeDash[[#This Row],[Signal]]=1,I551&lt;1),I551+$E$1,IF(AND(TradeDash[[#This Row],[Signal]]=0,I551&gt;0),I551-$E$1,IF(AND(TradeDash[[#This Row],[Signal]]=1,I551=1),I551,IF(AND(TradeDash[[#This Row],[Signal]]=0,I551=0),I551,0)))),0),"")</f>
        <v>1</v>
      </c>
      <c r="J552" s="3">
        <f ca="1">IF(ISNUMBER(TradeDash[[#This Row],[Position]]),TradeDash[[#This Row],[Position]]*D553,"")</f>
        <v>7.4476556278983974E-3</v>
      </c>
      <c r="K552" s="7">
        <f ca="1">K551*IFERROR(1+TradeDash[[#This Row],[Port Return]],1)</f>
        <v>875612.21974370803</v>
      </c>
      <c r="L552" s="7">
        <f ca="1">IF(ISNUMBER(TradeDash[[#This Row],[Port Return]]),L551*(1+TradeDash[[#This Row],[Returns]]),L551)</f>
        <v>678823.52941176342</v>
      </c>
    </row>
    <row r="553" spans="1:12" x14ac:dyDescent="0.35">
      <c r="A553" s="1">
        <v>37287</v>
      </c>
      <c r="B553" s="16">
        <f>YEAR(TradeDash[[#This Row],[Date]])</f>
        <v>2002</v>
      </c>
      <c r="C553">
        <v>1075.4000000000001</v>
      </c>
      <c r="D553" s="3">
        <f>IFERROR(TradeDash[[#This Row],[Nifty]]/C552-1,"")</f>
        <v>7.4476556278983974E-3</v>
      </c>
      <c r="E553">
        <f ca="1">IFERROR(AVERAGE(OFFSET(TradeDash[[#This Row],[Returns]],0,0,-n_days))/STDEV(OFFSET(TradeDash[[#This Row],[Returns]],0,0,-n_days)),"")</f>
        <v>1.9107396010405939E-2</v>
      </c>
      <c r="F553">
        <f ca="1">IFERROR(AVERAGE(OFFSET(TradeDash[[#This Row],[Returns]],0,0,-n_days*2))/STDEV(OFFSET(TradeDash[[#This Row],[Returns]],0,0,-n_days*2)),"")</f>
        <v>4.7579348152917365E-4</v>
      </c>
      <c r="G553">
        <f ca="1">IF(ISNUMBER(TradeDash[[#This Row],[2n day Sharpe]]),AVERAGE(TradeDash[[#This Row],[n day Sharpe]:[2n day Sharpe]]),"")</f>
        <v>9.7915947459675558E-3</v>
      </c>
      <c r="H553">
        <f ca="1">IF(ISNUMBER(TradeDash[[#This Row],[Sharpe Average]]),IF(TradeDash[[#This Row],[Sharpe Average]]&gt;$G$1,1,0),"")</f>
        <v>1</v>
      </c>
      <c r="I553" s="2">
        <f ca="1">IF(ISNUMBER(TradeDash[[#This Row],[Signal]]),MAX(IF(AND(TradeDash[[#This Row],[Signal]]=1,I552&lt;1),I552+$E$1,IF(AND(TradeDash[[#This Row],[Signal]]=0,I552&gt;0),I552-$E$1,IF(AND(TradeDash[[#This Row],[Signal]]=1,I552=1),I552,IF(AND(TradeDash[[#This Row],[Signal]]=0,I552=0),I552,0)))),0),"")</f>
        <v>1</v>
      </c>
      <c r="J553" s="3">
        <f ca="1">IF(ISNUMBER(TradeDash[[#This Row],[Position]]),TradeDash[[#This Row],[Position]]*D554,"")</f>
        <v>5.8117909615027497E-3</v>
      </c>
      <c r="K553" s="7">
        <f ca="1">K552*IFERROR(1+TradeDash[[#This Row],[Port Return]],1)</f>
        <v>880701.09492819582</v>
      </c>
      <c r="L553" s="7">
        <f ca="1">IF(ISNUMBER(TradeDash[[#This Row],[Port Return]]),L552*(1+TradeDash[[#This Row],[Returns]]),L552)</f>
        <v>683879.17329093674</v>
      </c>
    </row>
    <row r="554" spans="1:12" x14ac:dyDescent="0.35">
      <c r="A554" s="1">
        <v>37288</v>
      </c>
      <c r="B554" s="16">
        <f>YEAR(TradeDash[[#This Row],[Date]])</f>
        <v>2002</v>
      </c>
      <c r="C554">
        <v>1081.6500000000001</v>
      </c>
      <c r="D554" s="3">
        <f>IFERROR(TradeDash[[#This Row],[Nifty]]/C553-1,"")</f>
        <v>5.8117909615027497E-3</v>
      </c>
      <c r="E554">
        <f ca="1">IFERROR(AVERAGE(OFFSET(TradeDash[[#This Row],[Returns]],0,0,-n_days))/STDEV(OFFSET(TradeDash[[#This Row],[Returns]],0,0,-n_days)),"")</f>
        <v>-6.9837473274876563E-2</v>
      </c>
      <c r="F554">
        <f ca="1">IFERROR(AVERAGE(OFFSET(TradeDash[[#This Row],[Returns]],0,0,-n_days*2))/STDEV(OFFSET(TradeDash[[#This Row],[Returns]],0,0,-n_days*2)),"")</f>
        <v>-4.5963802919832188E-2</v>
      </c>
      <c r="G554">
        <f ca="1">IF(ISNUMBER(TradeDash[[#This Row],[2n day Sharpe]]),AVERAGE(TradeDash[[#This Row],[n day Sharpe]:[2n day Sharpe]]),"")</f>
        <v>-5.7900638097354379E-2</v>
      </c>
      <c r="H554">
        <f ca="1">IF(ISNUMBER(TradeDash[[#This Row],[Sharpe Average]]),IF(TradeDash[[#This Row],[Sharpe Average]]&gt;$G$1,1,0),"")</f>
        <v>0</v>
      </c>
      <c r="I554" s="2">
        <f ca="1">IF(ISNUMBER(TradeDash[[#This Row],[Signal]]),MAX(IF(AND(TradeDash[[#This Row],[Signal]]=1,I553&lt;1),I553+$E$1,IF(AND(TradeDash[[#This Row],[Signal]]=0,I553&gt;0),I553-$E$1,IF(AND(TradeDash[[#This Row],[Signal]]=1,I553=1),I553,IF(AND(TradeDash[[#This Row],[Signal]]=0,I553=0),I553,0)))),0),"")</f>
        <v>0.8</v>
      </c>
      <c r="J554" s="3">
        <f ca="1">IF(ISNUMBER(TradeDash[[#This Row],[Position]]),TradeDash[[#This Row],[Position]]*D555,"")</f>
        <v>-3.5131512041788326E-3</v>
      </c>
      <c r="K554" s="7">
        <f ca="1">K553*IFERROR(1+TradeDash[[#This Row],[Port Return]],1)</f>
        <v>877607.05881602725</v>
      </c>
      <c r="L554" s="7">
        <f ca="1">IF(ISNUMBER(TradeDash[[#This Row],[Port Return]]),L553*(1+TradeDash[[#This Row],[Returns]]),L553)</f>
        <v>687853.736089029</v>
      </c>
    </row>
    <row r="555" spans="1:12" x14ac:dyDescent="0.35">
      <c r="A555" s="1">
        <v>37291</v>
      </c>
      <c r="B555" s="16">
        <f>YEAR(TradeDash[[#This Row],[Date]])</f>
        <v>2002</v>
      </c>
      <c r="C555">
        <v>1076.9000000000001</v>
      </c>
      <c r="D555" s="3">
        <f>IFERROR(TradeDash[[#This Row],[Nifty]]/C554-1,"")</f>
        <v>-4.3914390052235408E-3</v>
      </c>
      <c r="E555">
        <f ca="1">IFERROR(AVERAGE(OFFSET(TradeDash[[#This Row],[Returns]],0,0,-n_days))/STDEV(OFFSET(TradeDash[[#This Row],[Returns]],0,0,-n_days)),"")</f>
        <v>-0.11444906074907268</v>
      </c>
      <c r="F555">
        <f ca="1">IFERROR(AVERAGE(OFFSET(TradeDash[[#This Row],[Returns]],0,0,-n_days*2))/STDEV(OFFSET(TradeDash[[#This Row],[Returns]],0,0,-n_days*2)),"")</f>
        <v>-6.981912025314635E-2</v>
      </c>
      <c r="G555">
        <f ca="1">IF(ISNUMBER(TradeDash[[#This Row],[2n day Sharpe]]),AVERAGE(TradeDash[[#This Row],[n day Sharpe]:[2n day Sharpe]]),"")</f>
        <v>-9.2134090501109517E-2</v>
      </c>
      <c r="H555">
        <f ca="1">IF(ISNUMBER(TradeDash[[#This Row],[Sharpe Average]]),IF(TradeDash[[#This Row],[Sharpe Average]]&gt;$G$1,1,0),"")</f>
        <v>0</v>
      </c>
      <c r="I555" s="2">
        <f ca="1">IF(ISNUMBER(TradeDash[[#This Row],[Signal]]),MAX(IF(AND(TradeDash[[#This Row],[Signal]]=1,I554&lt;1),I554+$E$1,IF(AND(TradeDash[[#This Row],[Signal]]=0,I554&gt;0),I554-$E$1,IF(AND(TradeDash[[#This Row],[Signal]]=1,I554=1),I554,IF(AND(TradeDash[[#This Row],[Signal]]=0,I554=0),I554,0)))),0),"")</f>
        <v>0.60000000000000009</v>
      </c>
      <c r="J555" s="3">
        <f ca="1">IF(ISNUMBER(TradeDash[[#This Row],[Position]]),TradeDash[[#This Row],[Position]]*D556,"")</f>
        <v>-1.4764602098616966E-3</v>
      </c>
      <c r="K555" s="7">
        <f ca="1">K554*IFERROR(1+TradeDash[[#This Row],[Port Return]],1)</f>
        <v>876311.30691379157</v>
      </c>
      <c r="L555" s="7">
        <f ca="1">IF(ISNUMBER(TradeDash[[#This Row],[Port Return]]),L554*(1+TradeDash[[#This Row],[Returns]]),L554)</f>
        <v>684833.06836247887</v>
      </c>
    </row>
    <row r="556" spans="1:12" x14ac:dyDescent="0.35">
      <c r="A556" s="1">
        <v>37292</v>
      </c>
      <c r="B556" s="16">
        <f>YEAR(TradeDash[[#This Row],[Date]])</f>
        <v>2002</v>
      </c>
      <c r="C556">
        <v>1074.25</v>
      </c>
      <c r="D556" s="3">
        <f>IFERROR(TradeDash[[#This Row],[Nifty]]/C555-1,"")</f>
        <v>-2.4607670164361606E-3</v>
      </c>
      <c r="E556">
        <f ca="1">IFERROR(AVERAGE(OFFSET(TradeDash[[#This Row],[Returns]],0,0,-n_days))/STDEV(OFFSET(TradeDash[[#This Row],[Returns]],0,0,-n_days)),"")</f>
        <v>-0.18362231876539922</v>
      </c>
      <c r="F556">
        <f ca="1">IFERROR(AVERAGE(OFFSET(TradeDash[[#This Row],[Returns]],0,0,-n_days*2))/STDEV(OFFSET(TradeDash[[#This Row],[Returns]],0,0,-n_days*2)),"")</f>
        <v>-7.9914059521864547E-2</v>
      </c>
      <c r="G556">
        <f ca="1">IF(ISNUMBER(TradeDash[[#This Row],[2n day Sharpe]]),AVERAGE(TradeDash[[#This Row],[n day Sharpe]:[2n day Sharpe]]),"")</f>
        <v>-0.13176818914363189</v>
      </c>
      <c r="H556">
        <f ca="1">IF(ISNUMBER(TradeDash[[#This Row],[Sharpe Average]]),IF(TradeDash[[#This Row],[Sharpe Average]]&gt;$G$1,1,0),"")</f>
        <v>0</v>
      </c>
      <c r="I556" s="2">
        <f ca="1">IF(ISNUMBER(TradeDash[[#This Row],[Signal]]),MAX(IF(AND(TradeDash[[#This Row],[Signal]]=1,I555&lt;1),I555+$E$1,IF(AND(TradeDash[[#This Row],[Signal]]=0,I555&gt;0),I555-$E$1,IF(AND(TradeDash[[#This Row],[Signal]]=1,I555=1),I555,IF(AND(TradeDash[[#This Row],[Signal]]=0,I555=0),I555,0)))),0),"")</f>
        <v>0.40000000000000008</v>
      </c>
      <c r="J556" s="3">
        <f ca="1">IF(ISNUMBER(TradeDash[[#This Row],[Position]]),TradeDash[[#This Row],[Position]]*D557,"")</f>
        <v>1.4465906446357927E-2</v>
      </c>
      <c r="K556" s="7">
        <f ca="1">K555*IFERROR(1+TradeDash[[#This Row],[Port Return]],1)</f>
        <v>888987.94429749215</v>
      </c>
      <c r="L556" s="7">
        <f ca="1">IF(ISNUMBER(TradeDash[[#This Row],[Port Return]]),L555*(1+TradeDash[[#This Row],[Returns]]),L555)</f>
        <v>683147.85373608768</v>
      </c>
    </row>
    <row r="557" spans="1:12" x14ac:dyDescent="0.35">
      <c r="A557" s="1">
        <v>37293</v>
      </c>
      <c r="B557" s="16">
        <f>YEAR(TradeDash[[#This Row],[Date]])</f>
        <v>2002</v>
      </c>
      <c r="C557">
        <v>1113.0999999999999</v>
      </c>
      <c r="D557" s="3">
        <f>IFERROR(TradeDash[[#This Row],[Nifty]]/C556-1,"")</f>
        <v>3.6164766115894809E-2</v>
      </c>
      <c r="E557">
        <f ca="1">IFERROR(AVERAGE(OFFSET(TradeDash[[#This Row],[Returns]],0,0,-n_days))/STDEV(OFFSET(TradeDash[[#This Row],[Returns]],0,0,-n_days)),"")</f>
        <v>4.431351698657688E-2</v>
      </c>
      <c r="F557">
        <f ca="1">IFERROR(AVERAGE(OFFSET(TradeDash[[#This Row],[Returns]],0,0,-n_days*2))/STDEV(OFFSET(TradeDash[[#This Row],[Returns]],0,0,-n_days*2)),"")</f>
        <v>1.6108174221429001E-3</v>
      </c>
      <c r="G557">
        <f ca="1">IF(ISNUMBER(TradeDash[[#This Row],[2n day Sharpe]]),AVERAGE(TradeDash[[#This Row],[n day Sharpe]:[2n day Sharpe]]),"")</f>
        <v>2.2962167204359889E-2</v>
      </c>
      <c r="H557">
        <f ca="1">IF(ISNUMBER(TradeDash[[#This Row],[Sharpe Average]]),IF(TradeDash[[#This Row],[Sharpe Average]]&gt;$G$1,1,0),"")</f>
        <v>1</v>
      </c>
      <c r="I557" s="2">
        <f ca="1">IF(ISNUMBER(TradeDash[[#This Row],[Signal]]),MAX(IF(AND(TradeDash[[#This Row],[Signal]]=1,I556&lt;1),I556+$E$1,IF(AND(TradeDash[[#This Row],[Signal]]=0,I556&gt;0),I556-$E$1,IF(AND(TradeDash[[#This Row],[Signal]]=1,I556=1),I556,IF(AND(TradeDash[[#This Row],[Signal]]=0,I556=0),I556,0)))),0),"")</f>
        <v>0.60000000000000009</v>
      </c>
      <c r="J557" s="3">
        <f ca="1">IF(ISNUMBER(TradeDash[[#This Row],[Position]]),TradeDash[[#This Row],[Position]]*D558,"")</f>
        <v>-1.4284430868744204E-3</v>
      </c>
      <c r="K557" s="7">
        <f ca="1">K556*IFERROR(1+TradeDash[[#This Row],[Port Return]],1)</f>
        <v>887718.07561414572</v>
      </c>
      <c r="L557" s="7">
        <f ca="1">IF(ISNUMBER(TradeDash[[#This Row],[Port Return]]),L556*(1+TradeDash[[#This Row],[Returns]]),L556)</f>
        <v>707853.73608902877</v>
      </c>
    </row>
    <row r="558" spans="1:12" x14ac:dyDescent="0.35">
      <c r="A558" s="1">
        <v>37294</v>
      </c>
      <c r="B558" s="16">
        <f>YEAR(TradeDash[[#This Row],[Date]])</f>
        <v>2002</v>
      </c>
      <c r="C558">
        <v>1110.45</v>
      </c>
      <c r="D558" s="3">
        <f>IFERROR(TradeDash[[#This Row],[Nifty]]/C557-1,"")</f>
        <v>-2.3807384781240337E-3</v>
      </c>
      <c r="E558">
        <f ca="1">IFERROR(AVERAGE(OFFSET(TradeDash[[#This Row],[Returns]],0,0,-n_days))/STDEV(OFFSET(TradeDash[[#This Row],[Returns]],0,0,-n_days)),"")</f>
        <v>5.1890224672773863E-2</v>
      </c>
      <c r="F558">
        <f ca="1">IFERROR(AVERAGE(OFFSET(TradeDash[[#This Row],[Returns]],0,0,-n_days*2))/STDEV(OFFSET(TradeDash[[#This Row],[Returns]],0,0,-n_days*2)),"")</f>
        <v>6.1723975161495784E-3</v>
      </c>
      <c r="G558">
        <f ca="1">IF(ISNUMBER(TradeDash[[#This Row],[2n day Sharpe]]),AVERAGE(TradeDash[[#This Row],[n day Sharpe]:[2n day Sharpe]]),"")</f>
        <v>2.903131109446172E-2</v>
      </c>
      <c r="H558">
        <f ca="1">IF(ISNUMBER(TradeDash[[#This Row],[Sharpe Average]]),IF(TradeDash[[#This Row],[Sharpe Average]]&gt;$G$1,1,0),"")</f>
        <v>1</v>
      </c>
      <c r="I558" s="2">
        <f ca="1">IF(ISNUMBER(TradeDash[[#This Row],[Signal]]),MAX(IF(AND(TradeDash[[#This Row],[Signal]]=1,I557&lt;1),I557+$E$1,IF(AND(TradeDash[[#This Row],[Signal]]=0,I557&gt;0),I557-$E$1,IF(AND(TradeDash[[#This Row],[Signal]]=1,I557=1),I557,IF(AND(TradeDash[[#This Row],[Signal]]=0,I557=0),I557,0)))),0),"")</f>
        <v>0.8</v>
      </c>
      <c r="J558" s="3">
        <f ca="1">IF(ISNUMBER(TradeDash[[#This Row],[Position]]),TradeDash[[#This Row],[Position]]*D559,"")</f>
        <v>9.5817011121617675E-3</v>
      </c>
      <c r="K558" s="7">
        <f ca="1">K557*IFERROR(1+TradeDash[[#This Row],[Port Return]],1)</f>
        <v>896223.92488654389</v>
      </c>
      <c r="L558" s="7">
        <f ca="1">IF(ISNUMBER(TradeDash[[#This Row],[Port Return]]),L557*(1+TradeDash[[#This Row],[Returns]]),L557)</f>
        <v>706168.52146263781</v>
      </c>
    </row>
    <row r="559" spans="1:12" x14ac:dyDescent="0.35">
      <c r="A559" s="1">
        <v>37295</v>
      </c>
      <c r="B559" s="16">
        <f>YEAR(TradeDash[[#This Row],[Date]])</f>
        <v>2002</v>
      </c>
      <c r="C559">
        <v>1123.75</v>
      </c>
      <c r="D559" s="3">
        <f>IFERROR(TradeDash[[#This Row],[Nifty]]/C558-1,"")</f>
        <v>1.1977126390202208E-2</v>
      </c>
      <c r="E559">
        <f ca="1">IFERROR(AVERAGE(OFFSET(TradeDash[[#This Row],[Returns]],0,0,-n_days))/STDEV(OFFSET(TradeDash[[#This Row],[Returns]],0,0,-n_days)),"")</f>
        <v>0.1379875586746582</v>
      </c>
      <c r="F559">
        <f ca="1">IFERROR(AVERAGE(OFFSET(TradeDash[[#This Row],[Returns]],0,0,-n_days*2))/STDEV(OFFSET(TradeDash[[#This Row],[Returns]],0,0,-n_days*2)),"")</f>
        <v>3.6044893044671796E-2</v>
      </c>
      <c r="G559">
        <f ca="1">IF(ISNUMBER(TradeDash[[#This Row],[2n day Sharpe]]),AVERAGE(TradeDash[[#This Row],[n day Sharpe]:[2n day Sharpe]]),"")</f>
        <v>8.7016225859664995E-2</v>
      </c>
      <c r="H559">
        <f ca="1">IF(ISNUMBER(TradeDash[[#This Row],[Sharpe Average]]),IF(TradeDash[[#This Row],[Sharpe Average]]&gt;$G$1,1,0),"")</f>
        <v>1</v>
      </c>
      <c r="I559" s="2">
        <f ca="1">IF(ISNUMBER(TradeDash[[#This Row],[Signal]]),MAX(IF(AND(TradeDash[[#This Row],[Signal]]=1,I558&lt;1),I558+$E$1,IF(AND(TradeDash[[#This Row],[Signal]]=0,I558&gt;0),I558-$E$1,IF(AND(TradeDash[[#This Row],[Signal]]=1,I558=1),I558,IF(AND(TradeDash[[#This Row],[Signal]]=0,I558=0),I558,0)))),0),"")</f>
        <v>1</v>
      </c>
      <c r="J559" s="3">
        <f ca="1">IF(ISNUMBER(TradeDash[[#This Row],[Position]]),TradeDash[[#This Row],[Position]]*D560,"")</f>
        <v>6.9410456062291015E-3</v>
      </c>
      <c r="K559" s="7">
        <f ca="1">K558*IFERROR(1+TradeDash[[#This Row],[Port Return]],1)</f>
        <v>902444.65602257499</v>
      </c>
      <c r="L559" s="7">
        <f ca="1">IF(ISNUMBER(TradeDash[[#This Row],[Port Return]]),L558*(1+TradeDash[[#This Row],[Returns]]),L558)</f>
        <v>714626.3910969781</v>
      </c>
    </row>
    <row r="560" spans="1:12" x14ac:dyDescent="0.35">
      <c r="A560" s="1">
        <v>37298</v>
      </c>
      <c r="B560" s="16">
        <f>YEAR(TradeDash[[#This Row],[Date]])</f>
        <v>2002</v>
      </c>
      <c r="C560">
        <v>1131.55</v>
      </c>
      <c r="D560" s="3">
        <f>IFERROR(TradeDash[[#This Row],[Nifty]]/C559-1,"")</f>
        <v>6.9410456062291015E-3</v>
      </c>
      <c r="E560">
        <f ca="1">IFERROR(AVERAGE(OFFSET(TradeDash[[#This Row],[Returns]],0,0,-n_days))/STDEV(OFFSET(TradeDash[[#This Row],[Returns]],0,0,-n_days)),"")</f>
        <v>9.079216927240108E-2</v>
      </c>
      <c r="F560">
        <f ca="1">IFERROR(AVERAGE(OFFSET(TradeDash[[#This Row],[Returns]],0,0,-n_days*2))/STDEV(OFFSET(TradeDash[[#This Row],[Returns]],0,0,-n_days*2)),"")</f>
        <v>6.7677028326078456E-2</v>
      </c>
      <c r="G560">
        <f ca="1">IF(ISNUMBER(TradeDash[[#This Row],[2n day Sharpe]]),AVERAGE(TradeDash[[#This Row],[n day Sharpe]:[2n day Sharpe]]),"")</f>
        <v>7.9234598799239775E-2</v>
      </c>
      <c r="H560">
        <f ca="1">IF(ISNUMBER(TradeDash[[#This Row],[Sharpe Average]]),IF(TradeDash[[#This Row],[Sharpe Average]]&gt;$G$1,1,0),"")</f>
        <v>1</v>
      </c>
      <c r="I560" s="2">
        <f ca="1">IF(ISNUMBER(TradeDash[[#This Row],[Signal]]),MAX(IF(AND(TradeDash[[#This Row],[Signal]]=1,I559&lt;1),I559+$E$1,IF(AND(TradeDash[[#This Row],[Signal]]=0,I559&gt;0),I559-$E$1,IF(AND(TradeDash[[#This Row],[Signal]]=1,I559=1),I559,IF(AND(TradeDash[[#This Row],[Signal]]=0,I559=0),I559,0)))),0),"")</f>
        <v>1</v>
      </c>
      <c r="J560" s="3">
        <f ca="1">IF(ISNUMBER(TradeDash[[#This Row],[Position]]),TradeDash[[#This Row],[Position]]*D561,"")</f>
        <v>-1.8116742521320228E-3</v>
      </c>
      <c r="K560" s="7">
        <f ca="1">K559*IFERROR(1+TradeDash[[#This Row],[Port Return]],1)</f>
        <v>900809.72027528472</v>
      </c>
      <c r="L560" s="7">
        <f ca="1">IF(ISNUMBER(TradeDash[[#This Row],[Port Return]]),L559*(1+TradeDash[[#This Row],[Returns]]),L559)</f>
        <v>719586.64546899719</v>
      </c>
    </row>
    <row r="561" spans="1:12" x14ac:dyDescent="0.35">
      <c r="A561" s="1">
        <v>37299</v>
      </c>
      <c r="B561" s="16">
        <f>YEAR(TradeDash[[#This Row],[Date]])</f>
        <v>2002</v>
      </c>
      <c r="C561">
        <v>1129.5</v>
      </c>
      <c r="D561" s="3">
        <f>IFERROR(TradeDash[[#This Row],[Nifty]]/C560-1,"")</f>
        <v>-1.8116742521320228E-3</v>
      </c>
      <c r="E561">
        <f ca="1">IFERROR(AVERAGE(OFFSET(TradeDash[[#This Row],[Returns]],0,0,-n_days))/STDEV(OFFSET(TradeDash[[#This Row],[Returns]],0,0,-n_days)),"")</f>
        <v>0.15214137636866532</v>
      </c>
      <c r="F561">
        <f ca="1">IFERROR(AVERAGE(OFFSET(TradeDash[[#This Row],[Returns]],0,0,-n_days*2))/STDEV(OFFSET(TradeDash[[#This Row],[Returns]],0,0,-n_days*2)),"")</f>
        <v>8.560066710429598E-2</v>
      </c>
      <c r="G561">
        <f ca="1">IF(ISNUMBER(TradeDash[[#This Row],[2n day Sharpe]]),AVERAGE(TradeDash[[#This Row],[n day Sharpe]:[2n day Sharpe]]),"")</f>
        <v>0.11887102173648065</v>
      </c>
      <c r="H561">
        <f ca="1">IF(ISNUMBER(TradeDash[[#This Row],[Sharpe Average]]),IF(TradeDash[[#This Row],[Sharpe Average]]&gt;$G$1,1,0),"")</f>
        <v>1</v>
      </c>
      <c r="I561" s="2">
        <f ca="1">IF(ISNUMBER(TradeDash[[#This Row],[Signal]]),MAX(IF(AND(TradeDash[[#This Row],[Signal]]=1,I560&lt;1),I560+$E$1,IF(AND(TradeDash[[#This Row],[Signal]]=0,I560&gt;0),I560-$E$1,IF(AND(TradeDash[[#This Row],[Signal]]=1,I560=1),I560,IF(AND(TradeDash[[#This Row],[Signal]]=0,I560=0),I560,0)))),0),"")</f>
        <v>1</v>
      </c>
      <c r="J561" s="3">
        <f ca="1">IF(ISNUMBER(TradeDash[[#This Row],[Position]]),TradeDash[[#This Row],[Position]]*D562,"")</f>
        <v>4.9579459938025039E-3</v>
      </c>
      <c r="K561" s="7">
        <f ca="1">K560*IFERROR(1+TradeDash[[#This Row],[Port Return]],1)</f>
        <v>905275.88621910196</v>
      </c>
      <c r="L561" s="7">
        <f ca="1">IF(ISNUMBER(TradeDash[[#This Row],[Port Return]]),L560*(1+TradeDash[[#This Row],[Returns]]),L560)</f>
        <v>718282.98887122294</v>
      </c>
    </row>
    <row r="562" spans="1:12" x14ac:dyDescent="0.35">
      <c r="A562" s="1">
        <v>37300</v>
      </c>
      <c r="B562" s="16">
        <f>YEAR(TradeDash[[#This Row],[Date]])</f>
        <v>2002</v>
      </c>
      <c r="C562">
        <v>1135.0999999999999</v>
      </c>
      <c r="D562" s="3">
        <f>IFERROR(TradeDash[[#This Row],[Nifty]]/C561-1,"")</f>
        <v>4.9579459938025039E-3</v>
      </c>
      <c r="E562">
        <f ca="1">IFERROR(AVERAGE(OFFSET(TradeDash[[#This Row],[Returns]],0,0,-n_days))/STDEV(OFFSET(TradeDash[[#This Row],[Returns]],0,0,-n_days)),"")</f>
        <v>0.19215257550059756</v>
      </c>
      <c r="F562">
        <f ca="1">IFERROR(AVERAGE(OFFSET(TradeDash[[#This Row],[Returns]],0,0,-n_days*2))/STDEV(OFFSET(TradeDash[[#This Row],[Returns]],0,0,-n_days*2)),"")</f>
        <v>0.10722767897544251</v>
      </c>
      <c r="G562">
        <f ca="1">IF(ISNUMBER(TradeDash[[#This Row],[2n day Sharpe]]),AVERAGE(TradeDash[[#This Row],[n day Sharpe]:[2n day Sharpe]]),"")</f>
        <v>0.14969012723802003</v>
      </c>
      <c r="H562">
        <f ca="1">IF(ISNUMBER(TradeDash[[#This Row],[Sharpe Average]]),IF(TradeDash[[#This Row],[Sharpe Average]]&gt;$G$1,1,0),"")</f>
        <v>1</v>
      </c>
      <c r="I562" s="2">
        <f ca="1">IF(ISNUMBER(TradeDash[[#This Row],[Signal]]),MAX(IF(AND(TradeDash[[#This Row],[Signal]]=1,I561&lt;1),I561+$E$1,IF(AND(TradeDash[[#This Row],[Signal]]=0,I561&gt;0),I561-$E$1,IF(AND(TradeDash[[#This Row],[Signal]]=1,I561=1),I561,IF(AND(TradeDash[[#This Row],[Signal]]=0,I561=0),I561,0)))),0),"")</f>
        <v>1</v>
      </c>
      <c r="J562" s="3">
        <f ca="1">IF(ISNUMBER(TradeDash[[#This Row],[Position]]),TradeDash[[#This Row],[Position]]*D563,"")</f>
        <v>1.3126596775614674E-2</v>
      </c>
      <c r="K562" s="7">
        <f ca="1">K561*IFERROR(1+TradeDash[[#This Row],[Port Return]],1)</f>
        <v>917159.07774818735</v>
      </c>
      <c r="L562" s="7">
        <f ca="1">IF(ISNUMBER(TradeDash[[#This Row],[Port Return]]),L561*(1+TradeDash[[#This Row],[Returns]]),L561)</f>
        <v>721844.19713831355</v>
      </c>
    </row>
    <row r="563" spans="1:12" x14ac:dyDescent="0.35">
      <c r="A563" s="1">
        <v>37301</v>
      </c>
      <c r="B563" s="16">
        <f>YEAR(TradeDash[[#This Row],[Date]])</f>
        <v>2002</v>
      </c>
      <c r="C563">
        <v>1150</v>
      </c>
      <c r="D563" s="3">
        <f>IFERROR(TradeDash[[#This Row],[Nifty]]/C562-1,"")</f>
        <v>1.3126596775614674E-2</v>
      </c>
      <c r="E563">
        <f ca="1">IFERROR(AVERAGE(OFFSET(TradeDash[[#This Row],[Returns]],0,0,-n_days))/STDEV(OFFSET(TradeDash[[#This Row],[Returns]],0,0,-n_days)),"")</f>
        <v>0.17716404906944366</v>
      </c>
      <c r="F563">
        <f ca="1">IFERROR(AVERAGE(OFFSET(TradeDash[[#This Row],[Returns]],0,0,-n_days*2))/STDEV(OFFSET(TradeDash[[#This Row],[Returns]],0,0,-n_days*2)),"")</f>
        <v>0.18342765665106703</v>
      </c>
      <c r="G563">
        <f ca="1">IF(ISNUMBER(TradeDash[[#This Row],[2n day Sharpe]]),AVERAGE(TradeDash[[#This Row],[n day Sharpe]:[2n day Sharpe]]),"")</f>
        <v>0.18029585286025535</v>
      </c>
      <c r="H563">
        <f ca="1">IF(ISNUMBER(TradeDash[[#This Row],[Sharpe Average]]),IF(TradeDash[[#This Row],[Sharpe Average]]&gt;$G$1,1,0),"")</f>
        <v>1</v>
      </c>
      <c r="I563" s="2">
        <f ca="1">IF(ISNUMBER(TradeDash[[#This Row],[Signal]]),MAX(IF(AND(TradeDash[[#This Row],[Signal]]=1,I562&lt;1),I562+$E$1,IF(AND(TradeDash[[#This Row],[Signal]]=0,I562&gt;0),I562-$E$1,IF(AND(TradeDash[[#This Row],[Signal]]=1,I562=1),I562,IF(AND(TradeDash[[#This Row],[Signal]]=0,I562=0),I562,0)))),0),"")</f>
        <v>1</v>
      </c>
      <c r="J563" s="3">
        <f ca="1">IF(ISNUMBER(TradeDash[[#This Row],[Position]]),TradeDash[[#This Row],[Position]]*D564,"")</f>
        <v>8.6521739130436259E-3</v>
      </c>
      <c r="K563" s="7">
        <f ca="1">K562*IFERROR(1+TradeDash[[#This Row],[Port Return]],1)</f>
        <v>925094.49759479135</v>
      </c>
      <c r="L563" s="7">
        <f ca="1">IF(ISNUMBER(TradeDash[[#This Row],[Port Return]]),L562*(1+TradeDash[[#This Row],[Returns]]),L562)</f>
        <v>731319.55484896549</v>
      </c>
    </row>
    <row r="564" spans="1:12" x14ac:dyDescent="0.35">
      <c r="A564" s="1">
        <v>37302</v>
      </c>
      <c r="B564" s="16">
        <f>YEAR(TradeDash[[#This Row],[Date]])</f>
        <v>2002</v>
      </c>
      <c r="C564">
        <v>1159.95</v>
      </c>
      <c r="D564" s="3">
        <f>IFERROR(TradeDash[[#This Row],[Nifty]]/C563-1,"")</f>
        <v>8.6521739130436259E-3</v>
      </c>
      <c r="E564">
        <f ca="1">IFERROR(AVERAGE(OFFSET(TradeDash[[#This Row],[Returns]],0,0,-n_days))/STDEV(OFFSET(TradeDash[[#This Row],[Returns]],0,0,-n_days)),"")</f>
        <v>0.30595599874628399</v>
      </c>
      <c r="F564">
        <f ca="1">IFERROR(AVERAGE(OFFSET(TradeDash[[#This Row],[Returns]],0,0,-n_days*2))/STDEV(OFFSET(TradeDash[[#This Row],[Returns]],0,0,-n_days*2)),"")</f>
        <v>0.19906503633025394</v>
      </c>
      <c r="G564">
        <f ca="1">IF(ISNUMBER(TradeDash[[#This Row],[2n day Sharpe]]),AVERAGE(TradeDash[[#This Row],[n day Sharpe]:[2n day Sharpe]]),"")</f>
        <v>0.25251051753826897</v>
      </c>
      <c r="H564">
        <f ca="1">IF(ISNUMBER(TradeDash[[#This Row],[Sharpe Average]]),IF(TradeDash[[#This Row],[Sharpe Average]]&gt;$G$1,1,0),"")</f>
        <v>1</v>
      </c>
      <c r="I564" s="2">
        <f ca="1">IF(ISNUMBER(TradeDash[[#This Row],[Signal]]),MAX(IF(AND(TradeDash[[#This Row],[Signal]]=1,I563&lt;1),I563+$E$1,IF(AND(TradeDash[[#This Row],[Signal]]=0,I563&gt;0),I563-$E$1,IF(AND(TradeDash[[#This Row],[Signal]]=1,I563=1),I563,IF(AND(TradeDash[[#This Row],[Signal]]=0,I563=0),I563,0)))),0),"")</f>
        <v>1</v>
      </c>
      <c r="J564" s="3">
        <f ca="1">IF(ISNUMBER(TradeDash[[#This Row],[Position]]),TradeDash[[#This Row],[Position]]*D565,"")</f>
        <v>1.1121169015905652E-2</v>
      </c>
      <c r="K564" s="7">
        <f ca="1">K563*IFERROR(1+TradeDash[[#This Row],[Port Return]],1)</f>
        <v>935382.62985822733</v>
      </c>
      <c r="L564" s="7">
        <f ca="1">IF(ISNUMBER(TradeDash[[#This Row],[Port Return]]),L563*(1+TradeDash[[#This Row],[Returns]]),L563)</f>
        <v>737647.05882352835</v>
      </c>
    </row>
    <row r="565" spans="1:12" x14ac:dyDescent="0.35">
      <c r="A565" s="1">
        <v>37305</v>
      </c>
      <c r="B565" s="16">
        <f>YEAR(TradeDash[[#This Row],[Date]])</f>
        <v>2002</v>
      </c>
      <c r="C565">
        <v>1172.8499999999999</v>
      </c>
      <c r="D565" s="3">
        <f>IFERROR(TradeDash[[#This Row],[Nifty]]/C564-1,"")</f>
        <v>1.1121169015905652E-2</v>
      </c>
      <c r="E565">
        <f ca="1">IFERROR(AVERAGE(OFFSET(TradeDash[[#This Row],[Returns]],0,0,-n_days))/STDEV(OFFSET(TradeDash[[#This Row],[Returns]],0,0,-n_days)),"")</f>
        <v>0.36718192188843546</v>
      </c>
      <c r="F565">
        <f ca="1">IFERROR(AVERAGE(OFFSET(TradeDash[[#This Row],[Returns]],0,0,-n_days*2))/STDEV(OFFSET(TradeDash[[#This Row],[Returns]],0,0,-n_days*2)),"")</f>
        <v>0.24881962490135096</v>
      </c>
      <c r="G565">
        <f ca="1">IF(ISNUMBER(TradeDash[[#This Row],[2n day Sharpe]]),AVERAGE(TradeDash[[#This Row],[n day Sharpe]:[2n day Sharpe]]),"")</f>
        <v>0.30800077339489318</v>
      </c>
      <c r="H565">
        <f ca="1">IF(ISNUMBER(TradeDash[[#This Row],[Sharpe Average]]),IF(TradeDash[[#This Row],[Sharpe Average]]&gt;$G$1,1,0),"")</f>
        <v>1</v>
      </c>
      <c r="I565" s="2">
        <f ca="1">IF(ISNUMBER(TradeDash[[#This Row],[Signal]]),MAX(IF(AND(TradeDash[[#This Row],[Signal]]=1,I564&lt;1),I564+$E$1,IF(AND(TradeDash[[#This Row],[Signal]]=0,I564&gt;0),I564-$E$1,IF(AND(TradeDash[[#This Row],[Signal]]=1,I564=1),I564,IF(AND(TradeDash[[#This Row],[Signal]]=0,I564=0),I564,0)))),0),"")</f>
        <v>1</v>
      </c>
      <c r="J565" s="3">
        <f ca="1">IF(ISNUMBER(TradeDash[[#This Row],[Position]]),TradeDash[[#This Row],[Position]]*D566,"")</f>
        <v>-1.1894104105384162E-2</v>
      </c>
      <c r="K565" s="7">
        <f ca="1">K564*IFERROR(1+TradeDash[[#This Row],[Port Return]],1)</f>
        <v>924257.09148032556</v>
      </c>
      <c r="L565" s="7">
        <f ca="1">IF(ISNUMBER(TradeDash[[#This Row],[Port Return]]),L564*(1+TradeDash[[#This Row],[Returns]]),L564)</f>
        <v>745850.55643879052</v>
      </c>
    </row>
    <row r="566" spans="1:12" x14ac:dyDescent="0.35">
      <c r="A566" s="1">
        <v>37306</v>
      </c>
      <c r="B566" s="16">
        <f>YEAR(TradeDash[[#This Row],[Date]])</f>
        <v>2002</v>
      </c>
      <c r="C566">
        <v>1158.9000000000001</v>
      </c>
      <c r="D566" s="3">
        <f>IFERROR(TradeDash[[#This Row],[Nifty]]/C565-1,"")</f>
        <v>-1.1894104105384162E-2</v>
      </c>
      <c r="E566">
        <f ca="1">IFERROR(AVERAGE(OFFSET(TradeDash[[#This Row],[Returns]],0,0,-n_days))/STDEV(OFFSET(TradeDash[[#This Row],[Returns]],0,0,-n_days)),"")</f>
        <v>0.28382691190108839</v>
      </c>
      <c r="F566">
        <f ca="1">IFERROR(AVERAGE(OFFSET(TradeDash[[#This Row],[Returns]],0,0,-n_days*2))/STDEV(OFFSET(TradeDash[[#This Row],[Returns]],0,0,-n_days*2)),"")</f>
        <v>0.22326541207580788</v>
      </c>
      <c r="G566">
        <f ca="1">IF(ISNUMBER(TradeDash[[#This Row],[2n day Sharpe]]),AVERAGE(TradeDash[[#This Row],[n day Sharpe]:[2n day Sharpe]]),"")</f>
        <v>0.25354616198844815</v>
      </c>
      <c r="H566">
        <f ca="1">IF(ISNUMBER(TradeDash[[#This Row],[Sharpe Average]]),IF(TradeDash[[#This Row],[Sharpe Average]]&gt;$G$1,1,0),"")</f>
        <v>1</v>
      </c>
      <c r="I566" s="2">
        <f ca="1">IF(ISNUMBER(TradeDash[[#This Row],[Signal]]),MAX(IF(AND(TradeDash[[#This Row],[Signal]]=1,I565&lt;1),I565+$E$1,IF(AND(TradeDash[[#This Row],[Signal]]=0,I565&gt;0),I565-$E$1,IF(AND(TradeDash[[#This Row],[Signal]]=1,I565=1),I565,IF(AND(TradeDash[[#This Row],[Signal]]=0,I565=0),I565,0)))),0),"")</f>
        <v>1</v>
      </c>
      <c r="J566" s="3">
        <f ca="1">IF(ISNUMBER(TradeDash[[#This Row],[Position]]),TradeDash[[#This Row],[Position]]*D567,"")</f>
        <v>-1.1174389507291438E-2</v>
      </c>
      <c r="K566" s="7">
        <f ca="1">K565*IFERROR(1+TradeDash[[#This Row],[Port Return]],1)</f>
        <v>913929.08273524814</v>
      </c>
      <c r="L566" s="7">
        <f ca="1">IF(ISNUMBER(TradeDash[[#This Row],[Port Return]]),L565*(1+TradeDash[[#This Row],[Returns]]),L565)</f>
        <v>736979.33227344882</v>
      </c>
    </row>
    <row r="567" spans="1:12" x14ac:dyDescent="0.35">
      <c r="A567" s="1">
        <v>37307</v>
      </c>
      <c r="B567" s="16">
        <f>YEAR(TradeDash[[#This Row],[Date]])</f>
        <v>2002</v>
      </c>
      <c r="C567">
        <v>1145.95</v>
      </c>
      <c r="D567" s="3">
        <f>IFERROR(TradeDash[[#This Row],[Nifty]]/C566-1,"")</f>
        <v>-1.1174389507291438E-2</v>
      </c>
      <c r="E567">
        <f ca="1">IFERROR(AVERAGE(OFFSET(TradeDash[[#This Row],[Returns]],0,0,-n_days))/STDEV(OFFSET(TradeDash[[#This Row],[Returns]],0,0,-n_days)),"")</f>
        <v>0.23697549415559302</v>
      </c>
      <c r="F567">
        <f ca="1">IFERROR(AVERAGE(OFFSET(TradeDash[[#This Row],[Returns]],0,0,-n_days*2))/STDEV(OFFSET(TradeDash[[#This Row],[Returns]],0,0,-n_days*2)),"")</f>
        <v>0.2301316364978416</v>
      </c>
      <c r="G567">
        <f ca="1">IF(ISNUMBER(TradeDash[[#This Row],[2n day Sharpe]]),AVERAGE(TradeDash[[#This Row],[n day Sharpe]:[2n day Sharpe]]),"")</f>
        <v>0.23355356532671731</v>
      </c>
      <c r="H567">
        <f ca="1">IF(ISNUMBER(TradeDash[[#This Row],[Sharpe Average]]),IF(TradeDash[[#This Row],[Sharpe Average]]&gt;$G$1,1,0),"")</f>
        <v>1</v>
      </c>
      <c r="I567" s="2">
        <f ca="1">IF(ISNUMBER(TradeDash[[#This Row],[Signal]]),MAX(IF(AND(TradeDash[[#This Row],[Signal]]=1,I566&lt;1),I566+$E$1,IF(AND(TradeDash[[#This Row],[Signal]]=0,I566&gt;0),I566-$E$1,IF(AND(TradeDash[[#This Row],[Signal]]=1,I566=1),I566,IF(AND(TradeDash[[#This Row],[Signal]]=0,I566=0),I566,0)))),0),"")</f>
        <v>1</v>
      </c>
      <c r="J567" s="3">
        <f ca="1">IF(ISNUMBER(TradeDash[[#This Row],[Position]]),TradeDash[[#This Row],[Position]]*D568,"")</f>
        <v>3.4032898468518979E-3</v>
      </c>
      <c r="K567" s="7">
        <f ca="1">K566*IFERROR(1+TradeDash[[#This Row],[Port Return]],1)</f>
        <v>917039.44830326363</v>
      </c>
      <c r="L567" s="7">
        <f ca="1">IF(ISNUMBER(TradeDash[[#This Row],[Port Return]]),L566*(1+TradeDash[[#This Row],[Returns]]),L566)</f>
        <v>728744.03815580171</v>
      </c>
    </row>
    <row r="568" spans="1:12" x14ac:dyDescent="0.35">
      <c r="A568" s="1">
        <v>37308</v>
      </c>
      <c r="B568" s="16">
        <f>YEAR(TradeDash[[#This Row],[Date]])</f>
        <v>2002</v>
      </c>
      <c r="C568">
        <v>1149.8499999999999</v>
      </c>
      <c r="D568" s="3">
        <f>IFERROR(TradeDash[[#This Row],[Nifty]]/C567-1,"")</f>
        <v>3.4032898468518979E-3</v>
      </c>
      <c r="E568">
        <f ca="1">IFERROR(AVERAGE(OFFSET(TradeDash[[#This Row],[Returns]],0,0,-n_days))/STDEV(OFFSET(TradeDash[[#This Row],[Returns]],0,0,-n_days)),"")</f>
        <v>0.27231595545338627</v>
      </c>
      <c r="F568">
        <f ca="1">IFERROR(AVERAGE(OFFSET(TradeDash[[#This Row],[Returns]],0,0,-n_days*2))/STDEV(OFFSET(TradeDash[[#This Row],[Returns]],0,0,-n_days*2)),"")</f>
        <v>0.2752712386881927</v>
      </c>
      <c r="G568">
        <f ca="1">IF(ISNUMBER(TradeDash[[#This Row],[2n day Sharpe]]),AVERAGE(TradeDash[[#This Row],[n day Sharpe]:[2n day Sharpe]]),"")</f>
        <v>0.27379359707078949</v>
      </c>
      <c r="H568">
        <f ca="1">IF(ISNUMBER(TradeDash[[#This Row],[Sharpe Average]]),IF(TradeDash[[#This Row],[Sharpe Average]]&gt;$G$1,1,0),"")</f>
        <v>1</v>
      </c>
      <c r="I568" s="2">
        <f ca="1">IF(ISNUMBER(TradeDash[[#This Row],[Signal]]),MAX(IF(AND(TradeDash[[#This Row],[Signal]]=1,I567&lt;1),I567+$E$1,IF(AND(TradeDash[[#This Row],[Signal]]=0,I567&gt;0),I567-$E$1,IF(AND(TradeDash[[#This Row],[Signal]]=1,I567=1),I567,IF(AND(TradeDash[[#This Row],[Signal]]=0,I567=0),I567,0)))),0),"")</f>
        <v>1</v>
      </c>
      <c r="J568" s="3">
        <f ca="1">IF(ISNUMBER(TradeDash[[#This Row],[Position]]),TradeDash[[#This Row],[Position]]*D569,"")</f>
        <v>1.1871113623516116E-2</v>
      </c>
      <c r="K568" s="7">
        <f ca="1">K567*IFERROR(1+TradeDash[[#This Row],[Port Return]],1)</f>
        <v>927925.7277913182</v>
      </c>
      <c r="L568" s="7">
        <f ca="1">IF(ISNUMBER(TradeDash[[#This Row],[Port Return]]),L567*(1+TradeDash[[#This Row],[Returns]]),L567)</f>
        <v>731224.16534181125</v>
      </c>
    </row>
    <row r="569" spans="1:12" x14ac:dyDescent="0.35">
      <c r="A569" s="1">
        <v>37309</v>
      </c>
      <c r="B569" s="16">
        <f>YEAR(TradeDash[[#This Row],[Date]])</f>
        <v>2002</v>
      </c>
      <c r="C569">
        <v>1163.5</v>
      </c>
      <c r="D569" s="3">
        <f>IFERROR(TradeDash[[#This Row],[Nifty]]/C568-1,"")</f>
        <v>1.1871113623516116E-2</v>
      </c>
      <c r="E569">
        <f ca="1">IFERROR(AVERAGE(OFFSET(TradeDash[[#This Row],[Returns]],0,0,-n_days))/STDEV(OFFSET(TradeDash[[#This Row],[Returns]],0,0,-n_days)),"")</f>
        <v>0.34881783783438242</v>
      </c>
      <c r="F569">
        <f ca="1">IFERROR(AVERAGE(OFFSET(TradeDash[[#This Row],[Returns]],0,0,-n_days*2))/STDEV(OFFSET(TradeDash[[#This Row],[Returns]],0,0,-n_days*2)),"")</f>
        <v>0.27244898908786874</v>
      </c>
      <c r="G569">
        <f ca="1">IF(ISNUMBER(TradeDash[[#This Row],[2n day Sharpe]]),AVERAGE(TradeDash[[#This Row],[n day Sharpe]:[2n day Sharpe]]),"")</f>
        <v>0.31063341346112561</v>
      </c>
      <c r="H569">
        <f ca="1">IF(ISNUMBER(TradeDash[[#This Row],[Sharpe Average]]),IF(TradeDash[[#This Row],[Sharpe Average]]&gt;$G$1,1,0),"")</f>
        <v>1</v>
      </c>
      <c r="I569" s="2">
        <f ca="1">IF(ISNUMBER(TradeDash[[#This Row],[Signal]]),MAX(IF(AND(TradeDash[[#This Row],[Signal]]=1,I568&lt;1),I568+$E$1,IF(AND(TradeDash[[#This Row],[Signal]]=0,I568&gt;0),I568-$E$1,IF(AND(TradeDash[[#This Row],[Signal]]=1,I568=1),I568,IF(AND(TradeDash[[#This Row],[Signal]]=0,I568=0),I568,0)))),0),"")</f>
        <v>1</v>
      </c>
      <c r="J569" s="3">
        <f ca="1">IF(ISNUMBER(TradeDash[[#This Row],[Position]]),TradeDash[[#This Row],[Position]]*D570,"")</f>
        <v>1.6759776536312554E-3</v>
      </c>
      <c r="K569" s="7">
        <f ca="1">K568*IFERROR(1+TradeDash[[#This Row],[Port Return]],1)</f>
        <v>929480.91057532595</v>
      </c>
      <c r="L569" s="7">
        <f ca="1">IF(ISNUMBER(TradeDash[[#This Row],[Port Return]]),L568*(1+TradeDash[[#This Row],[Returns]]),L568)</f>
        <v>739904.6104928446</v>
      </c>
    </row>
    <row r="570" spans="1:12" x14ac:dyDescent="0.35">
      <c r="A570" s="1">
        <v>37312</v>
      </c>
      <c r="B570" s="16">
        <f>YEAR(TradeDash[[#This Row],[Date]])</f>
        <v>2002</v>
      </c>
      <c r="C570">
        <v>1165.45</v>
      </c>
      <c r="D570" s="3">
        <f>IFERROR(TradeDash[[#This Row],[Nifty]]/C569-1,"")</f>
        <v>1.6759776536312554E-3</v>
      </c>
      <c r="E570">
        <f ca="1">IFERROR(AVERAGE(OFFSET(TradeDash[[#This Row],[Returns]],0,0,-n_days))/STDEV(OFFSET(TradeDash[[#This Row],[Returns]],0,0,-n_days)),"")</f>
        <v>0.40703023878321942</v>
      </c>
      <c r="F570">
        <f ca="1">IFERROR(AVERAGE(OFFSET(TradeDash[[#This Row],[Returns]],0,0,-n_days*2))/STDEV(OFFSET(TradeDash[[#This Row],[Returns]],0,0,-n_days*2)),"")</f>
        <v>0.23282495626843117</v>
      </c>
      <c r="G570">
        <f ca="1">IF(ISNUMBER(TradeDash[[#This Row],[2n day Sharpe]]),AVERAGE(TradeDash[[#This Row],[n day Sharpe]:[2n day Sharpe]]),"")</f>
        <v>0.31992759752582528</v>
      </c>
      <c r="H570">
        <f ca="1">IF(ISNUMBER(TradeDash[[#This Row],[Sharpe Average]]),IF(TradeDash[[#This Row],[Sharpe Average]]&gt;$G$1,1,0),"")</f>
        <v>1</v>
      </c>
      <c r="I570" s="2">
        <f ca="1">IF(ISNUMBER(TradeDash[[#This Row],[Signal]]),MAX(IF(AND(TradeDash[[#This Row],[Signal]]=1,I569&lt;1),I569+$E$1,IF(AND(TradeDash[[#This Row],[Signal]]=0,I569&gt;0),I569-$E$1,IF(AND(TradeDash[[#This Row],[Signal]]=1,I569=1),I569,IF(AND(TradeDash[[#This Row],[Signal]]=0,I569=0),I569,0)))),0),"")</f>
        <v>1</v>
      </c>
      <c r="J570" s="3">
        <f ca="1">IF(ISNUMBER(TradeDash[[#This Row],[Position]]),TradeDash[[#This Row],[Position]]*D571,"")</f>
        <v>2.0550002145094171E-2</v>
      </c>
      <c r="K570" s="7">
        <f ca="1">K569*IFERROR(1+TradeDash[[#This Row],[Port Return]],1)</f>
        <v>948581.74528147303</v>
      </c>
      <c r="L570" s="7">
        <f ca="1">IF(ISNUMBER(TradeDash[[#This Row],[Port Return]]),L569*(1+TradeDash[[#This Row],[Returns]]),L569)</f>
        <v>741144.67408584931</v>
      </c>
    </row>
    <row r="571" spans="1:12" x14ac:dyDescent="0.35">
      <c r="A571" s="1">
        <v>37313</v>
      </c>
      <c r="B571" s="16">
        <f>YEAR(TradeDash[[#This Row],[Date]])</f>
        <v>2002</v>
      </c>
      <c r="C571">
        <v>1189.4000000000001</v>
      </c>
      <c r="D571" s="3">
        <f>IFERROR(TradeDash[[#This Row],[Nifty]]/C570-1,"")</f>
        <v>2.0550002145094171E-2</v>
      </c>
      <c r="E571">
        <f ca="1">IFERROR(AVERAGE(OFFSET(TradeDash[[#This Row],[Returns]],0,0,-n_days))/STDEV(OFFSET(TradeDash[[#This Row],[Returns]],0,0,-n_days)),"")</f>
        <v>0.47818264568296059</v>
      </c>
      <c r="F571">
        <f ca="1">IFERROR(AVERAGE(OFFSET(TradeDash[[#This Row],[Returns]],0,0,-n_days*2))/STDEV(OFFSET(TradeDash[[#This Row],[Returns]],0,0,-n_days*2)),"")</f>
        <v>0.28117853766146628</v>
      </c>
      <c r="G571">
        <f ca="1">IF(ISNUMBER(TradeDash[[#This Row],[2n day Sharpe]]),AVERAGE(TradeDash[[#This Row],[n day Sharpe]:[2n day Sharpe]]),"")</f>
        <v>0.37968059167221346</v>
      </c>
      <c r="H571">
        <f ca="1">IF(ISNUMBER(TradeDash[[#This Row],[Sharpe Average]]),IF(TradeDash[[#This Row],[Sharpe Average]]&gt;$G$1,1,0),"")</f>
        <v>1</v>
      </c>
      <c r="I571" s="2">
        <f ca="1">IF(ISNUMBER(TradeDash[[#This Row],[Signal]]),MAX(IF(AND(TradeDash[[#This Row],[Signal]]=1,I570&lt;1),I570+$E$1,IF(AND(TradeDash[[#This Row],[Signal]]=0,I570&gt;0),I570-$E$1,IF(AND(TradeDash[[#This Row],[Signal]]=1,I570=1),I570,IF(AND(TradeDash[[#This Row],[Signal]]=0,I570=0),I570,0)))),0),"")</f>
        <v>1</v>
      </c>
      <c r="J571" s="3">
        <f ca="1">IF(ISNUMBER(TradeDash[[#This Row],[Position]]),TradeDash[[#This Row],[Position]]*D572,"")</f>
        <v>-1.6815200941655561E-4</v>
      </c>
      <c r="K571" s="7">
        <f ca="1">K570*IFERROR(1+TradeDash[[#This Row],[Port Return]],1)</f>
        <v>948422.23935490812</v>
      </c>
      <c r="L571" s="7">
        <f ca="1">IF(ISNUMBER(TradeDash[[#This Row],[Port Return]]),L570*(1+TradeDash[[#This Row],[Returns]]),L570)</f>
        <v>756375.19872813858</v>
      </c>
    </row>
    <row r="572" spans="1:12" x14ac:dyDescent="0.35">
      <c r="A572" s="1">
        <v>37314</v>
      </c>
      <c r="B572" s="16">
        <f>YEAR(TradeDash[[#This Row],[Date]])</f>
        <v>2002</v>
      </c>
      <c r="C572">
        <v>1189.2</v>
      </c>
      <c r="D572" s="3">
        <f>IFERROR(TradeDash[[#This Row],[Nifty]]/C571-1,"")</f>
        <v>-1.6815200941655561E-4</v>
      </c>
      <c r="E572">
        <f ca="1">IFERROR(AVERAGE(OFFSET(TradeDash[[#This Row],[Returns]],0,0,-n_days))/STDEV(OFFSET(TradeDash[[#This Row],[Returns]],0,0,-n_days)),"")</f>
        <v>0.50120871282775048</v>
      </c>
      <c r="F572">
        <f ca="1">IFERROR(AVERAGE(OFFSET(TradeDash[[#This Row],[Returns]],0,0,-n_days*2))/STDEV(OFFSET(TradeDash[[#This Row],[Returns]],0,0,-n_days*2)),"")</f>
        <v>0.26874466112061524</v>
      </c>
      <c r="G572">
        <f ca="1">IF(ISNUMBER(TradeDash[[#This Row],[2n day Sharpe]]),AVERAGE(TradeDash[[#This Row],[n day Sharpe]:[2n day Sharpe]]),"")</f>
        <v>0.38497668697418286</v>
      </c>
      <c r="H572">
        <f ca="1">IF(ISNUMBER(TradeDash[[#This Row],[Sharpe Average]]),IF(TradeDash[[#This Row],[Sharpe Average]]&gt;$G$1,1,0),"")</f>
        <v>1</v>
      </c>
      <c r="I572" s="2">
        <f ca="1">IF(ISNUMBER(TradeDash[[#This Row],[Signal]]),MAX(IF(AND(TradeDash[[#This Row],[Signal]]=1,I571&lt;1),I571+$E$1,IF(AND(TradeDash[[#This Row],[Signal]]=0,I571&gt;0),I571-$E$1,IF(AND(TradeDash[[#This Row],[Signal]]=1,I571=1),I571,IF(AND(TradeDash[[#This Row],[Signal]]=0,I571=0),I571,0)))),0),"")</f>
        <v>1</v>
      </c>
      <c r="J572" s="3">
        <f ca="1">IF(ISNUMBER(TradeDash[[#This Row],[Position]]),TradeDash[[#This Row],[Position]]*D573,"")</f>
        <v>-3.9648503195425566E-2</v>
      </c>
      <c r="K572" s="7">
        <f ca="1">K571*IFERROR(1+TradeDash[[#This Row],[Port Return]],1)</f>
        <v>910818.71716723242</v>
      </c>
      <c r="L572" s="7">
        <f ca="1">IF(ISNUMBER(TradeDash[[#This Row],[Port Return]]),L571*(1+TradeDash[[#This Row],[Returns]]),L571)</f>
        <v>756248.01271859964</v>
      </c>
    </row>
    <row r="573" spans="1:12" x14ac:dyDescent="0.35">
      <c r="A573" s="1">
        <v>37315</v>
      </c>
      <c r="B573" s="16">
        <f>YEAR(TradeDash[[#This Row],[Date]])</f>
        <v>2002</v>
      </c>
      <c r="C573">
        <v>1142.05</v>
      </c>
      <c r="D573" s="3">
        <f>IFERROR(TradeDash[[#This Row],[Nifty]]/C572-1,"")</f>
        <v>-3.9648503195425566E-2</v>
      </c>
      <c r="E573">
        <f ca="1">IFERROR(AVERAGE(OFFSET(TradeDash[[#This Row],[Returns]],0,0,-n_days))/STDEV(OFFSET(TradeDash[[#This Row],[Returns]],0,0,-n_days)),"")</f>
        <v>0.20997121723630965</v>
      </c>
      <c r="F573">
        <f ca="1">IFERROR(AVERAGE(OFFSET(TradeDash[[#This Row],[Returns]],0,0,-n_days*2))/STDEV(OFFSET(TradeDash[[#This Row],[Returns]],0,0,-n_days*2)),"")</f>
        <v>0.13048021180721678</v>
      </c>
      <c r="G573">
        <f ca="1">IF(ISNUMBER(TradeDash[[#This Row],[2n day Sharpe]]),AVERAGE(TradeDash[[#This Row],[n day Sharpe]:[2n day Sharpe]]),"")</f>
        <v>0.17022571452176322</v>
      </c>
      <c r="H573">
        <f ca="1">IF(ISNUMBER(TradeDash[[#This Row],[Sharpe Average]]),IF(TradeDash[[#This Row],[Sharpe Average]]&gt;$G$1,1,0),"")</f>
        <v>1</v>
      </c>
      <c r="I573" s="2">
        <f ca="1">IF(ISNUMBER(TradeDash[[#This Row],[Signal]]),MAX(IF(AND(TradeDash[[#This Row],[Signal]]=1,I572&lt;1),I572+$E$1,IF(AND(TradeDash[[#This Row],[Signal]]=0,I572&gt;0),I572-$E$1,IF(AND(TradeDash[[#This Row],[Signal]]=1,I572=1),I572,IF(AND(TradeDash[[#This Row],[Signal]]=0,I572=0),I572,0)))),0),"")</f>
        <v>1</v>
      </c>
      <c r="J573" s="3">
        <f ca="1">IF(ISNUMBER(TradeDash[[#This Row],[Position]]),TradeDash[[#This Row],[Position]]*D574,"")</f>
        <v>3.1478481677684966E-2</v>
      </c>
      <c r="K573" s="7">
        <f ca="1">K572*IFERROR(1+TradeDash[[#This Row],[Port Return]],1)</f>
        <v>939489.90746727365</v>
      </c>
      <c r="L573" s="7">
        <f ca="1">IF(ISNUMBER(TradeDash[[#This Row],[Port Return]]),L572*(1+TradeDash[[#This Row],[Returns]]),L572)</f>
        <v>726263.91096979205</v>
      </c>
    </row>
    <row r="574" spans="1:12" x14ac:dyDescent="0.35">
      <c r="A574" s="1">
        <v>37316</v>
      </c>
      <c r="B574" s="16">
        <f>YEAR(TradeDash[[#This Row],[Date]])</f>
        <v>2002</v>
      </c>
      <c r="C574">
        <v>1178</v>
      </c>
      <c r="D574" s="3">
        <f>IFERROR(TradeDash[[#This Row],[Nifty]]/C573-1,"")</f>
        <v>3.1478481677684966E-2</v>
      </c>
      <c r="E574">
        <f ca="1">IFERROR(AVERAGE(OFFSET(TradeDash[[#This Row],[Returns]],0,0,-n_days))/STDEV(OFFSET(TradeDash[[#This Row],[Returns]],0,0,-n_days)),"")</f>
        <v>0.27259671287864534</v>
      </c>
      <c r="F574">
        <f ca="1">IFERROR(AVERAGE(OFFSET(TradeDash[[#This Row],[Returns]],0,0,-n_days*2))/STDEV(OFFSET(TradeDash[[#This Row],[Returns]],0,0,-n_days*2)),"")</f>
        <v>0.14333554685169062</v>
      </c>
      <c r="G574">
        <f ca="1">IF(ISNUMBER(TradeDash[[#This Row],[2n day Sharpe]]),AVERAGE(TradeDash[[#This Row],[n day Sharpe]:[2n day Sharpe]]),"")</f>
        <v>0.20796612986516799</v>
      </c>
      <c r="H574">
        <f ca="1">IF(ISNUMBER(TradeDash[[#This Row],[Sharpe Average]]),IF(TradeDash[[#This Row],[Sharpe Average]]&gt;$G$1,1,0),"")</f>
        <v>1</v>
      </c>
      <c r="I574" s="2">
        <f ca="1">IF(ISNUMBER(TradeDash[[#This Row],[Signal]]),MAX(IF(AND(TradeDash[[#This Row],[Signal]]=1,I573&lt;1),I573+$E$1,IF(AND(TradeDash[[#This Row],[Signal]]=0,I573&gt;0),I573-$E$1,IF(AND(TradeDash[[#This Row],[Signal]]=1,I573=1),I573,IF(AND(TradeDash[[#This Row],[Signal]]=0,I573=0),I573,0)))),0),"")</f>
        <v>1</v>
      </c>
      <c r="J574" s="3">
        <f ca="1">IF(ISNUMBER(TradeDash[[#This Row],[Position]]),TradeDash[[#This Row],[Position]]*D575,"")</f>
        <v>-5.5178268251276918E-4</v>
      </c>
      <c r="K574" s="7">
        <f ca="1">K573*IFERROR(1+TradeDash[[#This Row],[Port Return]],1)</f>
        <v>938971.51320593769</v>
      </c>
      <c r="L574" s="7">
        <f ca="1">IF(ISNUMBER(TradeDash[[#This Row],[Port Return]]),L573*(1+TradeDash[[#This Row],[Returns]]),L573)</f>
        <v>749125.59618441842</v>
      </c>
    </row>
    <row r="575" spans="1:12" x14ac:dyDescent="0.35">
      <c r="A575" s="1">
        <v>37319</v>
      </c>
      <c r="B575" s="16">
        <f>YEAR(TradeDash[[#This Row],[Date]])</f>
        <v>2002</v>
      </c>
      <c r="C575">
        <v>1177.3499999999999</v>
      </c>
      <c r="D575" s="3">
        <f>IFERROR(TradeDash[[#This Row],[Nifty]]/C574-1,"")</f>
        <v>-5.5178268251276918E-4</v>
      </c>
      <c r="E575">
        <f ca="1">IFERROR(AVERAGE(OFFSET(TradeDash[[#This Row],[Returns]],0,0,-n_days))/STDEV(OFFSET(TradeDash[[#This Row],[Returns]],0,0,-n_days)),"")</f>
        <v>0.28604250935415837</v>
      </c>
      <c r="F575">
        <f ca="1">IFERROR(AVERAGE(OFFSET(TradeDash[[#This Row],[Returns]],0,0,-n_days*2))/STDEV(OFFSET(TradeDash[[#This Row],[Returns]],0,0,-n_days*2)),"")</f>
        <v>0.1354111457537541</v>
      </c>
      <c r="G575">
        <f ca="1">IF(ISNUMBER(TradeDash[[#This Row],[2n day Sharpe]]),AVERAGE(TradeDash[[#This Row],[n day Sharpe]:[2n day Sharpe]]),"")</f>
        <v>0.21072682755395622</v>
      </c>
      <c r="H575">
        <f ca="1">IF(ISNUMBER(TradeDash[[#This Row],[Sharpe Average]]),IF(TradeDash[[#This Row],[Sharpe Average]]&gt;$G$1,1,0),"")</f>
        <v>1</v>
      </c>
      <c r="I575" s="2">
        <f ca="1">IF(ISNUMBER(TradeDash[[#This Row],[Signal]]),MAX(IF(AND(TradeDash[[#This Row],[Signal]]=1,I574&lt;1),I574+$E$1,IF(AND(TradeDash[[#This Row],[Signal]]=0,I574&gt;0),I574-$E$1,IF(AND(TradeDash[[#This Row],[Signal]]=1,I574=1),I574,IF(AND(TradeDash[[#This Row],[Signal]]=0,I574=0),I574,0)))),0),"")</f>
        <v>1</v>
      </c>
      <c r="J575" s="3">
        <f ca="1">IF(ISNUMBER(TradeDash[[#This Row],[Position]]),TradeDash[[#This Row],[Position]]*D576,"")</f>
        <v>9.7676986452643888E-4</v>
      </c>
      <c r="K575" s="7">
        <f ca="1">K574*IFERROR(1+TradeDash[[#This Row],[Port Return]],1)</f>
        <v>939888.672283686</v>
      </c>
      <c r="L575" s="7">
        <f ca="1">IF(ISNUMBER(TradeDash[[#This Row],[Port Return]]),L574*(1+TradeDash[[#This Row],[Returns]]),L574)</f>
        <v>748712.24165341677</v>
      </c>
    </row>
    <row r="576" spans="1:12" x14ac:dyDescent="0.35">
      <c r="A576" s="1">
        <v>37320</v>
      </c>
      <c r="B576" s="16">
        <f>YEAR(TradeDash[[#This Row],[Date]])</f>
        <v>2002</v>
      </c>
      <c r="C576">
        <v>1178.5</v>
      </c>
      <c r="D576" s="3">
        <f>IFERROR(TradeDash[[#This Row],[Nifty]]/C575-1,"")</f>
        <v>9.7676986452643888E-4</v>
      </c>
      <c r="E576">
        <f ca="1">IFERROR(AVERAGE(OFFSET(TradeDash[[#This Row],[Returns]],0,0,-n_days))/STDEV(OFFSET(TradeDash[[#This Row],[Returns]],0,0,-n_days)),"")</f>
        <v>0.29788593398729729</v>
      </c>
      <c r="F576">
        <f ca="1">IFERROR(AVERAGE(OFFSET(TradeDash[[#This Row],[Returns]],0,0,-n_days*2))/STDEV(OFFSET(TradeDash[[#This Row],[Returns]],0,0,-n_days*2)),"")</f>
        <v>0.12088178164738585</v>
      </c>
      <c r="G576">
        <f ca="1">IF(ISNUMBER(TradeDash[[#This Row],[2n day Sharpe]]),AVERAGE(TradeDash[[#This Row],[n day Sharpe]:[2n day Sharpe]]),"")</f>
        <v>0.20938385781734156</v>
      </c>
      <c r="H576">
        <f ca="1">IF(ISNUMBER(TradeDash[[#This Row],[Sharpe Average]]),IF(TradeDash[[#This Row],[Sharpe Average]]&gt;$G$1,1,0),"")</f>
        <v>1</v>
      </c>
      <c r="I576" s="2">
        <f ca="1">IF(ISNUMBER(TradeDash[[#This Row],[Signal]]),MAX(IF(AND(TradeDash[[#This Row],[Signal]]=1,I575&lt;1),I575+$E$1,IF(AND(TradeDash[[#This Row],[Signal]]=0,I575&gt;0),I575-$E$1,IF(AND(TradeDash[[#This Row],[Signal]]=1,I575=1),I575,IF(AND(TradeDash[[#This Row],[Signal]]=0,I575=0),I575,0)))),0),"")</f>
        <v>1</v>
      </c>
      <c r="J576" s="3">
        <f ca="1">IF(ISNUMBER(TradeDash[[#This Row],[Position]]),TradeDash[[#This Row],[Position]]*D577,"")</f>
        <v>-5.0063640220620043E-3</v>
      </c>
      <c r="K576" s="7">
        <f ca="1">K575*IFERROR(1+TradeDash[[#This Row],[Port Return]],1)</f>
        <v>935183.24745002133</v>
      </c>
      <c r="L576" s="7">
        <f ca="1">IF(ISNUMBER(TradeDash[[#This Row],[Port Return]]),L575*(1+TradeDash[[#This Row],[Returns]]),L575)</f>
        <v>749443.56120826583</v>
      </c>
    </row>
    <row r="577" spans="1:12" x14ac:dyDescent="0.35">
      <c r="A577" s="1">
        <v>37321</v>
      </c>
      <c r="B577" s="16">
        <f>YEAR(TradeDash[[#This Row],[Date]])</f>
        <v>2002</v>
      </c>
      <c r="C577">
        <v>1172.5999999999999</v>
      </c>
      <c r="D577" s="3">
        <f>IFERROR(TradeDash[[#This Row],[Nifty]]/C576-1,"")</f>
        <v>-5.0063640220620043E-3</v>
      </c>
      <c r="E577">
        <f ca="1">IFERROR(AVERAGE(OFFSET(TradeDash[[#This Row],[Returns]],0,0,-n_days))/STDEV(OFFSET(TradeDash[[#This Row],[Returns]],0,0,-n_days)),"")</f>
        <v>0.189205651686843</v>
      </c>
      <c r="F577">
        <f ca="1">IFERROR(AVERAGE(OFFSET(TradeDash[[#This Row],[Returns]],0,0,-n_days*2))/STDEV(OFFSET(TradeDash[[#This Row],[Returns]],0,0,-n_days*2)),"")</f>
        <v>0.12372260280984385</v>
      </c>
      <c r="G577">
        <f ca="1">IF(ISNUMBER(TradeDash[[#This Row],[2n day Sharpe]]),AVERAGE(TradeDash[[#This Row],[n day Sharpe]:[2n day Sharpe]]),"")</f>
        <v>0.15646412724834341</v>
      </c>
      <c r="H577">
        <f ca="1">IF(ISNUMBER(TradeDash[[#This Row],[Sharpe Average]]),IF(TradeDash[[#This Row],[Sharpe Average]]&gt;$G$1,1,0),"")</f>
        <v>1</v>
      </c>
      <c r="I577" s="2">
        <f ca="1">IF(ISNUMBER(TradeDash[[#This Row],[Signal]]),MAX(IF(AND(TradeDash[[#This Row],[Signal]]=1,I576&lt;1),I576+$E$1,IF(AND(TradeDash[[#This Row],[Signal]]=0,I576&gt;0),I576-$E$1,IF(AND(TradeDash[[#This Row],[Signal]]=1,I576=1),I576,IF(AND(TradeDash[[#This Row],[Signal]]=0,I576=0),I576,0)))),0),"")</f>
        <v>1</v>
      </c>
      <c r="J577" s="3">
        <f ca="1">IF(ISNUMBER(TradeDash[[#This Row],[Position]]),TradeDash[[#This Row],[Position]]*D578,"")</f>
        <v>1.7439877195974729E-2</v>
      </c>
      <c r="K577" s="7">
        <f ca="1">K576*IFERROR(1+TradeDash[[#This Row],[Port Return]],1)</f>
        <v>951492.72844128252</v>
      </c>
      <c r="L577" s="7">
        <f ca="1">IF(ISNUMBER(TradeDash[[#This Row],[Port Return]]),L576*(1+TradeDash[[#This Row],[Returns]]),L576)</f>
        <v>745691.57392686675</v>
      </c>
    </row>
    <row r="578" spans="1:12" x14ac:dyDescent="0.35">
      <c r="A578" s="1">
        <v>37322</v>
      </c>
      <c r="B578" s="16">
        <f>YEAR(TradeDash[[#This Row],[Date]])</f>
        <v>2002</v>
      </c>
      <c r="C578">
        <v>1193.05</v>
      </c>
      <c r="D578" s="3">
        <f>IFERROR(TradeDash[[#This Row],[Nifty]]/C577-1,"")</f>
        <v>1.7439877195974729E-2</v>
      </c>
      <c r="E578">
        <f ca="1">IFERROR(AVERAGE(OFFSET(TradeDash[[#This Row],[Returns]],0,0,-n_days))/STDEV(OFFSET(TradeDash[[#This Row],[Returns]],0,0,-n_days)),"")</f>
        <v>0.25299945422629111</v>
      </c>
      <c r="F578">
        <f ca="1">IFERROR(AVERAGE(OFFSET(TradeDash[[#This Row],[Returns]],0,0,-n_days*2))/STDEV(OFFSET(TradeDash[[#This Row],[Returns]],0,0,-n_days*2)),"")</f>
        <v>0.1625378483366636</v>
      </c>
      <c r="G578">
        <f ca="1">IF(ISNUMBER(TradeDash[[#This Row],[2n day Sharpe]]),AVERAGE(TradeDash[[#This Row],[n day Sharpe]:[2n day Sharpe]]),"")</f>
        <v>0.20776865128147737</v>
      </c>
      <c r="H578">
        <f ca="1">IF(ISNUMBER(TradeDash[[#This Row],[Sharpe Average]]),IF(TradeDash[[#This Row],[Sharpe Average]]&gt;$G$1,1,0),"")</f>
        <v>1</v>
      </c>
      <c r="I578" s="2">
        <f ca="1">IF(ISNUMBER(TradeDash[[#This Row],[Signal]]),MAX(IF(AND(TradeDash[[#This Row],[Signal]]=1,I577&lt;1),I577+$E$1,IF(AND(TradeDash[[#This Row],[Signal]]=0,I577&gt;0),I577-$E$1,IF(AND(TradeDash[[#This Row],[Signal]]=1,I577=1),I577,IF(AND(TradeDash[[#This Row],[Signal]]=0,I577=0),I577,0)))),0),"")</f>
        <v>1</v>
      </c>
      <c r="J578" s="3">
        <f ca="1">IF(ISNUMBER(TradeDash[[#This Row],[Position]]),TradeDash[[#This Row],[Position]]*D579,"")</f>
        <v>-4.5262143246300734E-3</v>
      </c>
      <c r="K578" s="7">
        <f ca="1">K577*IFERROR(1+TradeDash[[#This Row],[Port Return]],1)</f>
        <v>947186.06842403021</v>
      </c>
      <c r="L578" s="7">
        <f ca="1">IF(ISNUMBER(TradeDash[[#This Row],[Port Return]]),L577*(1+TradeDash[[#This Row],[Returns]]),L577)</f>
        <v>758696.34340222448</v>
      </c>
    </row>
    <row r="579" spans="1:12" x14ac:dyDescent="0.35">
      <c r="A579" s="1">
        <v>37323</v>
      </c>
      <c r="B579" s="16">
        <f>YEAR(TradeDash[[#This Row],[Date]])</f>
        <v>2002</v>
      </c>
      <c r="C579">
        <v>1187.6500000000001</v>
      </c>
      <c r="D579" s="3">
        <f>IFERROR(TradeDash[[#This Row],[Nifty]]/C578-1,"")</f>
        <v>-4.5262143246300734E-3</v>
      </c>
      <c r="E579">
        <f ca="1">IFERROR(AVERAGE(OFFSET(TradeDash[[#This Row],[Returns]],0,0,-n_days))/STDEV(OFFSET(TradeDash[[#This Row],[Returns]],0,0,-n_days)),"")</f>
        <v>0.19686700075072486</v>
      </c>
      <c r="F579">
        <f ca="1">IFERROR(AVERAGE(OFFSET(TradeDash[[#This Row],[Returns]],0,0,-n_days*2))/STDEV(OFFSET(TradeDash[[#This Row],[Returns]],0,0,-n_days*2)),"")</f>
        <v>0.17150143007670346</v>
      </c>
      <c r="G579">
        <f ca="1">IF(ISNUMBER(TradeDash[[#This Row],[2n day Sharpe]]),AVERAGE(TradeDash[[#This Row],[n day Sharpe]:[2n day Sharpe]]),"")</f>
        <v>0.18418421541371416</v>
      </c>
      <c r="H579">
        <f ca="1">IF(ISNUMBER(TradeDash[[#This Row],[Sharpe Average]]),IF(TradeDash[[#This Row],[Sharpe Average]]&gt;$G$1,1,0),"")</f>
        <v>1</v>
      </c>
      <c r="I579" s="2">
        <f ca="1">IF(ISNUMBER(TradeDash[[#This Row],[Signal]]),MAX(IF(AND(TradeDash[[#This Row],[Signal]]=1,I578&lt;1),I578+$E$1,IF(AND(TradeDash[[#This Row],[Signal]]=0,I578&gt;0),I578-$E$1,IF(AND(TradeDash[[#This Row],[Signal]]=1,I578=1),I578,IF(AND(TradeDash[[#This Row],[Signal]]=0,I578=0),I578,0)))),0),"")</f>
        <v>1</v>
      </c>
      <c r="J579" s="3">
        <f ca="1">IF(ISNUMBER(TradeDash[[#This Row],[Position]]),TradeDash[[#This Row],[Position]]*D580,"")</f>
        <v>-1.6671578326948322E-2</v>
      </c>
      <c r="K579" s="7">
        <f ca="1">K578*IFERROR(1+TradeDash[[#This Row],[Port Return]],1)</f>
        <v>931394.98169410473</v>
      </c>
      <c r="L579" s="7">
        <f ca="1">IF(ISNUMBER(TradeDash[[#This Row],[Port Return]]),L578*(1+TradeDash[[#This Row],[Returns]]),L578)</f>
        <v>755262.32114467293</v>
      </c>
    </row>
    <row r="580" spans="1:12" x14ac:dyDescent="0.35">
      <c r="A580" s="1">
        <v>37326</v>
      </c>
      <c r="B580" s="16">
        <f>YEAR(TradeDash[[#This Row],[Date]])</f>
        <v>2002</v>
      </c>
      <c r="C580">
        <v>1167.8499999999999</v>
      </c>
      <c r="D580" s="3">
        <f>IFERROR(TradeDash[[#This Row],[Nifty]]/C579-1,"")</f>
        <v>-1.6671578326948322E-2</v>
      </c>
      <c r="E580">
        <f ca="1">IFERROR(AVERAGE(OFFSET(TradeDash[[#This Row],[Returns]],0,0,-n_days))/STDEV(OFFSET(TradeDash[[#This Row],[Returns]],0,0,-n_days)),"")</f>
        <v>0.11134357193382888</v>
      </c>
      <c r="F580">
        <f ca="1">IFERROR(AVERAGE(OFFSET(TradeDash[[#This Row],[Returns]],0,0,-n_days*2))/STDEV(OFFSET(TradeDash[[#This Row],[Returns]],0,0,-n_days*2)),"")</f>
        <v>0.1027954915497515</v>
      </c>
      <c r="G580">
        <f ca="1">IF(ISNUMBER(TradeDash[[#This Row],[2n day Sharpe]]),AVERAGE(TradeDash[[#This Row],[n day Sharpe]:[2n day Sharpe]]),"")</f>
        <v>0.10706953174179018</v>
      </c>
      <c r="H580">
        <f ca="1">IF(ISNUMBER(TradeDash[[#This Row],[Sharpe Average]]),IF(TradeDash[[#This Row],[Sharpe Average]]&gt;$G$1,1,0),"")</f>
        <v>1</v>
      </c>
      <c r="I580" s="2">
        <f ca="1">IF(ISNUMBER(TradeDash[[#This Row],[Signal]]),MAX(IF(AND(TradeDash[[#This Row],[Signal]]=1,I579&lt;1),I579+$E$1,IF(AND(TradeDash[[#This Row],[Signal]]=0,I579&gt;0),I579-$E$1,IF(AND(TradeDash[[#This Row],[Signal]]=1,I579=1),I579,IF(AND(TradeDash[[#This Row],[Signal]]=0,I579=0),I579,0)))),0),"")</f>
        <v>1</v>
      </c>
      <c r="J580" s="3">
        <f ca="1">IF(ISNUMBER(TradeDash[[#This Row],[Position]]),TradeDash[[#This Row],[Position]]*D581,"")</f>
        <v>-1.4899173695251844E-2</v>
      </c>
      <c r="K580" s="7">
        <f ca="1">K579*IFERROR(1+TradeDash[[#This Row],[Port Return]],1)</f>
        <v>917517.96608295839</v>
      </c>
      <c r="L580" s="7">
        <f ca="1">IF(ISNUMBER(TradeDash[[#This Row],[Port Return]]),L579*(1+TradeDash[[#This Row],[Returns]]),L579)</f>
        <v>742670.90620031673</v>
      </c>
    </row>
    <row r="581" spans="1:12" x14ac:dyDescent="0.35">
      <c r="A581" s="1">
        <v>37327</v>
      </c>
      <c r="B581" s="16">
        <f>YEAR(TradeDash[[#This Row],[Date]])</f>
        <v>2002</v>
      </c>
      <c r="C581">
        <v>1150.45</v>
      </c>
      <c r="D581" s="3">
        <f>IFERROR(TradeDash[[#This Row],[Nifty]]/C580-1,"")</f>
        <v>-1.4899173695251844E-2</v>
      </c>
      <c r="E581">
        <f ca="1">IFERROR(AVERAGE(OFFSET(TradeDash[[#This Row],[Returns]],0,0,-n_days))/STDEV(OFFSET(TradeDash[[#This Row],[Returns]],0,0,-n_days)),"")</f>
        <v>6.6331590473281576E-2</v>
      </c>
      <c r="F581">
        <f ca="1">IFERROR(AVERAGE(OFFSET(TradeDash[[#This Row],[Returns]],0,0,-n_days*2))/STDEV(OFFSET(TradeDash[[#This Row],[Returns]],0,0,-n_days*2)),"")</f>
        <v>0.10110244358602417</v>
      </c>
      <c r="G581">
        <f ca="1">IF(ISNUMBER(TradeDash[[#This Row],[2n day Sharpe]]),AVERAGE(TradeDash[[#This Row],[n day Sharpe]:[2n day Sharpe]]),"")</f>
        <v>8.3717017029652868E-2</v>
      </c>
      <c r="H581">
        <f ca="1">IF(ISNUMBER(TradeDash[[#This Row],[Sharpe Average]]),IF(TradeDash[[#This Row],[Sharpe Average]]&gt;$G$1,1,0),"")</f>
        <v>1</v>
      </c>
      <c r="I581" s="2">
        <f ca="1">IF(ISNUMBER(TradeDash[[#This Row],[Signal]]),MAX(IF(AND(TradeDash[[#This Row],[Signal]]=1,I580&lt;1),I580+$E$1,IF(AND(TradeDash[[#This Row],[Signal]]=0,I580&gt;0),I580-$E$1,IF(AND(TradeDash[[#This Row],[Signal]]=1,I580=1),I580,IF(AND(TradeDash[[#This Row],[Signal]]=0,I580=0),I580,0)))),0),"")</f>
        <v>1</v>
      </c>
      <c r="J581" s="3">
        <f ca="1">IF(ISNUMBER(TradeDash[[#This Row],[Position]]),TradeDash[[#This Row],[Position]]*D582,"")</f>
        <v>5.7368855665174134E-3</v>
      </c>
      <c r="K581" s="7">
        <f ca="1">K580*IFERROR(1+TradeDash[[#This Row],[Port Return]],1)</f>
        <v>922781.6616596001</v>
      </c>
      <c r="L581" s="7">
        <f ca="1">IF(ISNUMBER(TradeDash[[#This Row],[Port Return]]),L580*(1+TradeDash[[#This Row],[Returns]]),L580)</f>
        <v>731605.72337042808</v>
      </c>
    </row>
    <row r="582" spans="1:12" x14ac:dyDescent="0.35">
      <c r="A582" s="1">
        <v>37328</v>
      </c>
      <c r="B582" s="16">
        <f>YEAR(TradeDash[[#This Row],[Date]])</f>
        <v>2002</v>
      </c>
      <c r="C582">
        <v>1157.05</v>
      </c>
      <c r="D582" s="3">
        <f>IFERROR(TradeDash[[#This Row],[Nifty]]/C581-1,"")</f>
        <v>5.7368855665174134E-3</v>
      </c>
      <c r="E582">
        <f ca="1">IFERROR(AVERAGE(OFFSET(TradeDash[[#This Row],[Returns]],0,0,-n_days))/STDEV(OFFSET(TradeDash[[#This Row],[Returns]],0,0,-n_days)),"")</f>
        <v>6.877643223821947E-2</v>
      </c>
      <c r="F582">
        <f ca="1">IFERROR(AVERAGE(OFFSET(TradeDash[[#This Row],[Returns]],0,0,-n_days*2))/STDEV(OFFSET(TradeDash[[#This Row],[Returns]],0,0,-n_days*2)),"")</f>
        <v>0.11860565598446625</v>
      </c>
      <c r="G582">
        <f ca="1">IF(ISNUMBER(TradeDash[[#This Row],[2n day Sharpe]]),AVERAGE(TradeDash[[#This Row],[n day Sharpe]:[2n day Sharpe]]),"")</f>
        <v>9.3691044111342853E-2</v>
      </c>
      <c r="H582">
        <f ca="1">IF(ISNUMBER(TradeDash[[#This Row],[Sharpe Average]]),IF(TradeDash[[#This Row],[Sharpe Average]]&gt;$G$1,1,0),"")</f>
        <v>1</v>
      </c>
      <c r="I582" s="2">
        <f ca="1">IF(ISNUMBER(TradeDash[[#This Row],[Signal]]),MAX(IF(AND(TradeDash[[#This Row],[Signal]]=1,I581&lt;1),I581+$E$1,IF(AND(TradeDash[[#This Row],[Signal]]=0,I581&gt;0),I581-$E$1,IF(AND(TradeDash[[#This Row],[Signal]]=1,I581=1),I581,IF(AND(TradeDash[[#This Row],[Signal]]=0,I581=0),I581,0)))),0),"")</f>
        <v>1</v>
      </c>
      <c r="J582" s="3">
        <f ca="1">IF(ISNUMBER(TradeDash[[#This Row],[Position]]),TradeDash[[#This Row],[Position]]*D583,"")</f>
        <v>2.0742405254743357E-3</v>
      </c>
      <c r="K582" s="7">
        <f ca="1">K581*IFERROR(1+TradeDash[[#This Row],[Port Return]],1)</f>
        <v>924695.732778379</v>
      </c>
      <c r="L582" s="7">
        <f ca="1">IF(ISNUMBER(TradeDash[[#This Row],[Port Return]]),L581*(1+TradeDash[[#This Row],[Returns]]),L581)</f>
        <v>735802.8616852134</v>
      </c>
    </row>
    <row r="583" spans="1:12" x14ac:dyDescent="0.35">
      <c r="A583" s="1">
        <v>37329</v>
      </c>
      <c r="B583" s="16">
        <f>YEAR(TradeDash[[#This Row],[Date]])</f>
        <v>2002</v>
      </c>
      <c r="C583">
        <v>1159.45</v>
      </c>
      <c r="D583" s="3">
        <f>IFERROR(TradeDash[[#This Row],[Nifty]]/C582-1,"")</f>
        <v>2.0742405254743357E-3</v>
      </c>
      <c r="E583">
        <f ca="1">IFERROR(AVERAGE(OFFSET(TradeDash[[#This Row],[Returns]],0,0,-n_days))/STDEV(OFFSET(TradeDash[[#This Row],[Returns]],0,0,-n_days)),"")</f>
        <v>3.3962976639842199E-2</v>
      </c>
      <c r="F583">
        <f ca="1">IFERROR(AVERAGE(OFFSET(TradeDash[[#This Row],[Returns]],0,0,-n_days*2))/STDEV(OFFSET(TradeDash[[#This Row],[Returns]],0,0,-n_days*2)),"")</f>
        <v>9.1537515050848381E-2</v>
      </c>
      <c r="G583">
        <f ca="1">IF(ISNUMBER(TradeDash[[#This Row],[2n day Sharpe]]),AVERAGE(TradeDash[[#This Row],[n day Sharpe]:[2n day Sharpe]]),"")</f>
        <v>6.275024584534529E-2</v>
      </c>
      <c r="H583">
        <f ca="1">IF(ISNUMBER(TradeDash[[#This Row],[Sharpe Average]]),IF(TradeDash[[#This Row],[Sharpe Average]]&gt;$G$1,1,0),"")</f>
        <v>1</v>
      </c>
      <c r="I583" s="2">
        <f ca="1">IF(ISNUMBER(TradeDash[[#This Row],[Signal]]),MAX(IF(AND(TradeDash[[#This Row],[Signal]]=1,I582&lt;1),I582+$E$1,IF(AND(TradeDash[[#This Row],[Signal]]=0,I582&gt;0),I582-$E$1,IF(AND(TradeDash[[#This Row],[Signal]]=1,I582=1),I582,IF(AND(TradeDash[[#This Row],[Signal]]=0,I582=0),I582,0)))),0),"")</f>
        <v>1</v>
      </c>
      <c r="J583" s="3">
        <f ca="1">IF(ISNUMBER(TradeDash[[#This Row],[Position]]),TradeDash[[#This Row],[Position]]*D584,"")</f>
        <v>8.8835223597394375E-3</v>
      </c>
      <c r="K583" s="7">
        <f ca="1">K582*IFERROR(1+TradeDash[[#This Row],[Port Return]],1)</f>
        <v>932910.28799647139</v>
      </c>
      <c r="L583" s="7">
        <f ca="1">IF(ISNUMBER(TradeDash[[#This Row],[Port Return]]),L582*(1+TradeDash[[#This Row],[Returns]]),L582)</f>
        <v>737329.09379968082</v>
      </c>
    </row>
    <row r="584" spans="1:12" x14ac:dyDescent="0.35">
      <c r="A584" s="1">
        <v>37330</v>
      </c>
      <c r="B584" s="16">
        <f>YEAR(TradeDash[[#This Row],[Date]])</f>
        <v>2002</v>
      </c>
      <c r="C584">
        <v>1169.75</v>
      </c>
      <c r="D584" s="3">
        <f>IFERROR(TradeDash[[#This Row],[Nifty]]/C583-1,"")</f>
        <v>8.8835223597394375E-3</v>
      </c>
      <c r="E584">
        <f ca="1">IFERROR(AVERAGE(OFFSET(TradeDash[[#This Row],[Returns]],0,0,-n_days))/STDEV(OFFSET(TradeDash[[#This Row],[Returns]],0,0,-n_days)),"")</f>
        <v>3.4700873863873043E-2</v>
      </c>
      <c r="F584">
        <f ca="1">IFERROR(AVERAGE(OFFSET(TradeDash[[#This Row],[Returns]],0,0,-n_days*2))/STDEV(OFFSET(TradeDash[[#This Row],[Returns]],0,0,-n_days*2)),"")</f>
        <v>0.13853347910731514</v>
      </c>
      <c r="G584">
        <f ca="1">IF(ISNUMBER(TradeDash[[#This Row],[2n day Sharpe]]),AVERAGE(TradeDash[[#This Row],[n day Sharpe]:[2n day Sharpe]]),"")</f>
        <v>8.6617176485594097E-2</v>
      </c>
      <c r="H584">
        <f ca="1">IF(ISNUMBER(TradeDash[[#This Row],[Sharpe Average]]),IF(TradeDash[[#This Row],[Sharpe Average]]&gt;$G$1,1,0),"")</f>
        <v>1</v>
      </c>
      <c r="I584" s="2">
        <f ca="1">IF(ISNUMBER(TradeDash[[#This Row],[Signal]]),MAX(IF(AND(TradeDash[[#This Row],[Signal]]=1,I583&lt;1),I583+$E$1,IF(AND(TradeDash[[#This Row],[Signal]]=0,I583&gt;0),I583-$E$1,IF(AND(TradeDash[[#This Row],[Signal]]=1,I583=1),I583,IF(AND(TradeDash[[#This Row],[Signal]]=0,I583=0),I583,0)))),0),"")</f>
        <v>1</v>
      </c>
      <c r="J584" s="3">
        <f ca="1">IF(ISNUMBER(TradeDash[[#This Row],[Position]]),TradeDash[[#This Row],[Position]]*D585,"")</f>
        <v>-3.8469758495407458E-4</v>
      </c>
      <c r="K584" s="7">
        <f ca="1">K583*IFERROR(1+TradeDash[[#This Row],[Port Return]],1)</f>
        <v>932551.39966170036</v>
      </c>
      <c r="L584" s="7">
        <f ca="1">IF(ISNUMBER(TradeDash[[#This Row],[Port Return]]),L583*(1+TradeDash[[#This Row],[Returns]]),L583)</f>
        <v>743879.17329093674</v>
      </c>
    </row>
    <row r="585" spans="1:12" x14ac:dyDescent="0.35">
      <c r="A585" s="1">
        <v>37333</v>
      </c>
      <c r="B585" s="16">
        <f>YEAR(TradeDash[[#This Row],[Date]])</f>
        <v>2002</v>
      </c>
      <c r="C585">
        <v>1169.3</v>
      </c>
      <c r="D585" s="3">
        <f>IFERROR(TradeDash[[#This Row],[Nifty]]/C584-1,"")</f>
        <v>-3.8469758495407458E-4</v>
      </c>
      <c r="E585">
        <f ca="1">IFERROR(AVERAGE(OFFSET(TradeDash[[#This Row],[Returns]],0,0,-n_days))/STDEV(OFFSET(TradeDash[[#This Row],[Returns]],0,0,-n_days)),"")</f>
        <v>-2.7509887966825786E-3</v>
      </c>
      <c r="F585">
        <f ca="1">IFERROR(AVERAGE(OFFSET(TradeDash[[#This Row],[Returns]],0,0,-n_days*2))/STDEV(OFFSET(TradeDash[[#This Row],[Returns]],0,0,-n_days*2)),"")</f>
        <v>0.14107443606728148</v>
      </c>
      <c r="G585">
        <f ca="1">IF(ISNUMBER(TradeDash[[#This Row],[2n day Sharpe]]),AVERAGE(TradeDash[[#This Row],[n day Sharpe]:[2n day Sharpe]]),"")</f>
        <v>6.9161723635299446E-2</v>
      </c>
      <c r="H585">
        <f ca="1">IF(ISNUMBER(TradeDash[[#This Row],[Sharpe Average]]),IF(TradeDash[[#This Row],[Sharpe Average]]&gt;$G$1,1,0),"")</f>
        <v>1</v>
      </c>
      <c r="I585" s="2">
        <f ca="1">IF(ISNUMBER(TradeDash[[#This Row],[Signal]]),MAX(IF(AND(TradeDash[[#This Row],[Signal]]=1,I584&lt;1),I584+$E$1,IF(AND(TradeDash[[#This Row],[Signal]]=0,I584&gt;0),I584-$E$1,IF(AND(TradeDash[[#This Row],[Signal]]=1,I584=1),I584,IF(AND(TradeDash[[#This Row],[Signal]]=0,I584=0),I584,0)))),0),"")</f>
        <v>1</v>
      </c>
      <c r="J585" s="3">
        <f ca="1">IF(ISNUMBER(TradeDash[[#This Row],[Position]]),TradeDash[[#This Row],[Position]]*D586,"")</f>
        <v>-1.4666894723338597E-2</v>
      </c>
      <c r="K585" s="7">
        <f ca="1">K584*IFERROR(1+TradeDash[[#This Row],[Port Return]],1)</f>
        <v>918873.76645876013</v>
      </c>
      <c r="L585" s="7">
        <f ca="1">IF(ISNUMBER(TradeDash[[#This Row],[Port Return]]),L584*(1+TradeDash[[#This Row],[Returns]]),L584)</f>
        <v>743593.00476947404</v>
      </c>
    </row>
    <row r="586" spans="1:12" x14ac:dyDescent="0.35">
      <c r="A586" s="1">
        <v>37334</v>
      </c>
      <c r="B586" s="16">
        <f>YEAR(TradeDash[[#This Row],[Date]])</f>
        <v>2002</v>
      </c>
      <c r="C586">
        <v>1152.1500000000001</v>
      </c>
      <c r="D586" s="3">
        <f>IFERROR(TradeDash[[#This Row],[Nifty]]/C585-1,"")</f>
        <v>-1.4666894723338597E-2</v>
      </c>
      <c r="E586">
        <f ca="1">IFERROR(AVERAGE(OFFSET(TradeDash[[#This Row],[Returns]],0,0,-n_days))/STDEV(OFFSET(TradeDash[[#This Row],[Returns]],0,0,-n_days)),"")</f>
        <v>-1.1790393313402241E-2</v>
      </c>
      <c r="F586">
        <f ca="1">IFERROR(AVERAGE(OFFSET(TradeDash[[#This Row],[Returns]],0,0,-n_days*2))/STDEV(OFFSET(TradeDash[[#This Row],[Returns]],0,0,-n_days*2)),"")</f>
        <v>0.10754493057003062</v>
      </c>
      <c r="G586">
        <f ca="1">IF(ISNUMBER(TradeDash[[#This Row],[2n day Sharpe]]),AVERAGE(TradeDash[[#This Row],[n day Sharpe]:[2n day Sharpe]]),"")</f>
        <v>4.7877268628314186E-2</v>
      </c>
      <c r="H586">
        <f ca="1">IF(ISNUMBER(TradeDash[[#This Row],[Sharpe Average]]),IF(TradeDash[[#This Row],[Sharpe Average]]&gt;$G$1,1,0),"")</f>
        <v>1</v>
      </c>
      <c r="I586" s="2">
        <f ca="1">IF(ISNUMBER(TradeDash[[#This Row],[Signal]]),MAX(IF(AND(TradeDash[[#This Row],[Signal]]=1,I585&lt;1),I585+$E$1,IF(AND(TradeDash[[#This Row],[Signal]]=0,I585&gt;0),I585-$E$1,IF(AND(TradeDash[[#This Row],[Signal]]=1,I585=1),I585,IF(AND(TradeDash[[#This Row],[Signal]]=0,I585=0),I585,0)))),0),"")</f>
        <v>1</v>
      </c>
      <c r="J586" s="3">
        <f ca="1">IF(ISNUMBER(TradeDash[[#This Row],[Position]]),TradeDash[[#This Row],[Position]]*D587,"")</f>
        <v>2.9944017706027282E-3</v>
      </c>
      <c r="K586" s="7">
        <f ca="1">K585*IFERROR(1+TradeDash[[#This Row],[Port Return]],1)</f>
        <v>921625.24369200459</v>
      </c>
      <c r="L586" s="7">
        <f ca="1">IF(ISNUMBER(TradeDash[[#This Row],[Port Return]]),L585*(1+TradeDash[[#This Row],[Returns]]),L585)</f>
        <v>732686.80445150915</v>
      </c>
    </row>
    <row r="587" spans="1:12" x14ac:dyDescent="0.35">
      <c r="A587" s="1">
        <v>37335</v>
      </c>
      <c r="B587" s="16">
        <f>YEAR(TradeDash[[#This Row],[Date]])</f>
        <v>2002</v>
      </c>
      <c r="C587">
        <v>1155.5999999999999</v>
      </c>
      <c r="D587" s="3">
        <f>IFERROR(TradeDash[[#This Row],[Nifty]]/C586-1,"")</f>
        <v>2.9944017706027282E-3</v>
      </c>
      <c r="E587">
        <f ca="1">IFERROR(AVERAGE(OFFSET(TradeDash[[#This Row],[Returns]],0,0,-n_days))/STDEV(OFFSET(TradeDash[[#This Row],[Returns]],0,0,-n_days)),"")</f>
        <v>3.4995004499071267E-2</v>
      </c>
      <c r="F587">
        <f ca="1">IFERROR(AVERAGE(OFFSET(TradeDash[[#This Row],[Returns]],0,0,-n_days*2))/STDEV(OFFSET(TradeDash[[#This Row],[Returns]],0,0,-n_days*2)),"")</f>
        <v>0.11948840758773799</v>
      </c>
      <c r="G587">
        <f ca="1">IF(ISNUMBER(TradeDash[[#This Row],[2n day Sharpe]]),AVERAGE(TradeDash[[#This Row],[n day Sharpe]:[2n day Sharpe]]),"")</f>
        <v>7.7241706043404634E-2</v>
      </c>
      <c r="H587">
        <f ca="1">IF(ISNUMBER(TradeDash[[#This Row],[Sharpe Average]]),IF(TradeDash[[#This Row],[Sharpe Average]]&gt;$G$1,1,0),"")</f>
        <v>1</v>
      </c>
      <c r="I587" s="2">
        <f ca="1">IF(ISNUMBER(TradeDash[[#This Row],[Signal]]),MAX(IF(AND(TradeDash[[#This Row],[Signal]]=1,I586&lt;1),I586+$E$1,IF(AND(TradeDash[[#This Row],[Signal]]=0,I586&gt;0),I586-$E$1,IF(AND(TradeDash[[#This Row],[Signal]]=1,I586=1),I586,IF(AND(TradeDash[[#This Row],[Signal]]=0,I586=0),I586,0)))),0),"")</f>
        <v>1</v>
      </c>
      <c r="J587" s="3">
        <f ca="1">IF(ISNUMBER(TradeDash[[#This Row],[Position]]),TradeDash[[#This Row],[Position]]*D588,"")</f>
        <v>-9.8650051921078674E-3</v>
      </c>
      <c r="K587" s="7">
        <f ca="1">K586*IFERROR(1+TradeDash[[#This Row],[Port Return]],1)</f>
        <v>912533.40587780531</v>
      </c>
      <c r="L587" s="7">
        <f ca="1">IF(ISNUMBER(TradeDash[[#This Row],[Port Return]]),L586*(1+TradeDash[[#This Row],[Returns]]),L586)</f>
        <v>734880.76311605598</v>
      </c>
    </row>
    <row r="588" spans="1:12" x14ac:dyDescent="0.35">
      <c r="A588" s="1">
        <v>37336</v>
      </c>
      <c r="B588" s="16">
        <f>YEAR(TradeDash[[#This Row],[Date]])</f>
        <v>2002</v>
      </c>
      <c r="C588">
        <v>1144.2</v>
      </c>
      <c r="D588" s="3">
        <f>IFERROR(TradeDash[[#This Row],[Nifty]]/C587-1,"")</f>
        <v>-9.8650051921078674E-3</v>
      </c>
      <c r="E588">
        <f ca="1">IFERROR(AVERAGE(OFFSET(TradeDash[[#This Row],[Returns]],0,0,-n_days))/STDEV(OFFSET(TradeDash[[#This Row],[Returns]],0,0,-n_days)),"")</f>
        <v>-8.8772482750447777E-3</v>
      </c>
      <c r="F588">
        <f ca="1">IFERROR(AVERAGE(OFFSET(TradeDash[[#This Row],[Returns]],0,0,-n_days*2))/STDEV(OFFSET(TradeDash[[#This Row],[Returns]],0,0,-n_days*2)),"")</f>
        <v>0.1069832439942173</v>
      </c>
      <c r="G588">
        <f ca="1">IF(ISNUMBER(TradeDash[[#This Row],[2n day Sharpe]]),AVERAGE(TradeDash[[#This Row],[n day Sharpe]:[2n day Sharpe]]),"")</f>
        <v>4.9052997859586257E-2</v>
      </c>
      <c r="H588">
        <f ca="1">IF(ISNUMBER(TradeDash[[#This Row],[Sharpe Average]]),IF(TradeDash[[#This Row],[Sharpe Average]]&gt;$G$1,1,0),"")</f>
        <v>1</v>
      </c>
      <c r="I588" s="2">
        <f ca="1">IF(ISNUMBER(TradeDash[[#This Row],[Signal]]),MAX(IF(AND(TradeDash[[#This Row],[Signal]]=1,I587&lt;1),I587+$E$1,IF(AND(TradeDash[[#This Row],[Signal]]=0,I587&gt;0),I587-$E$1,IF(AND(TradeDash[[#This Row],[Signal]]=1,I587=1),I587,IF(AND(TradeDash[[#This Row],[Signal]]=0,I587=0),I587,0)))),0),"")</f>
        <v>1</v>
      </c>
      <c r="J588" s="3">
        <f ca="1">IF(ISNUMBER(TradeDash[[#This Row],[Position]]),TradeDash[[#This Row],[Position]]*D589,"")</f>
        <v>-5.025345219367261E-3</v>
      </c>
      <c r="K588" s="7">
        <f ca="1">K587*IFERROR(1+TradeDash[[#This Row],[Port Return]],1)</f>
        <v>907947.61048906436</v>
      </c>
      <c r="L588" s="7">
        <f ca="1">IF(ISNUMBER(TradeDash[[#This Row],[Port Return]]),L587*(1+TradeDash[[#This Row],[Returns]]),L587)</f>
        <v>727631.16057233594</v>
      </c>
    </row>
    <row r="589" spans="1:12" x14ac:dyDescent="0.35">
      <c r="A589" s="1">
        <v>37337</v>
      </c>
      <c r="B589" s="16">
        <f>YEAR(TradeDash[[#This Row],[Date]])</f>
        <v>2002</v>
      </c>
      <c r="C589">
        <v>1138.45</v>
      </c>
      <c r="D589" s="3">
        <f>IFERROR(TradeDash[[#This Row],[Nifty]]/C588-1,"")</f>
        <v>-5.025345219367261E-3</v>
      </c>
      <c r="E589">
        <f ca="1">IFERROR(AVERAGE(OFFSET(TradeDash[[#This Row],[Returns]],0,0,-n_days))/STDEV(OFFSET(TradeDash[[#This Row],[Returns]],0,0,-n_days)),"")</f>
        <v>-6.5286828130974889E-2</v>
      </c>
      <c r="F589">
        <f ca="1">IFERROR(AVERAGE(OFFSET(TradeDash[[#This Row],[Returns]],0,0,-n_days*2))/STDEV(OFFSET(TradeDash[[#This Row],[Returns]],0,0,-n_days*2)),"")</f>
        <v>0.10651477915873099</v>
      </c>
      <c r="G589">
        <f ca="1">IF(ISNUMBER(TradeDash[[#This Row],[2n day Sharpe]]),AVERAGE(TradeDash[[#This Row],[n day Sharpe]:[2n day Sharpe]]),"")</f>
        <v>2.0613975513878051E-2</v>
      </c>
      <c r="H589">
        <f ca="1">IF(ISNUMBER(TradeDash[[#This Row],[Sharpe Average]]),IF(TradeDash[[#This Row],[Sharpe Average]]&gt;$G$1,1,0),"")</f>
        <v>1</v>
      </c>
      <c r="I589" s="2">
        <f ca="1">IF(ISNUMBER(TradeDash[[#This Row],[Signal]]),MAX(IF(AND(TradeDash[[#This Row],[Signal]]=1,I588&lt;1),I588+$E$1,IF(AND(TradeDash[[#This Row],[Signal]]=0,I588&gt;0),I588-$E$1,IF(AND(TradeDash[[#This Row],[Signal]]=1,I588=1),I588,IF(AND(TradeDash[[#This Row],[Signal]]=0,I588=0),I588,0)))),0),"")</f>
        <v>1</v>
      </c>
      <c r="J589" s="3">
        <f ca="1">IF(ISNUMBER(TradeDash[[#This Row],[Position]]),TradeDash[[#This Row],[Position]]*D590,"")</f>
        <v>-1.3527164126663549E-2</v>
      </c>
      <c r="K589" s="7">
        <f ca="1">K588*IFERROR(1+TradeDash[[#This Row],[Port Return]],1)</f>
        <v>895665.65414356685</v>
      </c>
      <c r="L589" s="7">
        <f ca="1">IF(ISNUMBER(TradeDash[[#This Row],[Port Return]]),L588*(1+TradeDash[[#This Row],[Returns]]),L588)</f>
        <v>723974.56279809109</v>
      </c>
    </row>
    <row r="590" spans="1:12" x14ac:dyDescent="0.35">
      <c r="A590" s="1">
        <v>37341</v>
      </c>
      <c r="B590" s="16">
        <f>YEAR(TradeDash[[#This Row],[Date]])</f>
        <v>2002</v>
      </c>
      <c r="C590">
        <v>1123.05</v>
      </c>
      <c r="D590" s="3">
        <f>IFERROR(TradeDash[[#This Row],[Nifty]]/C589-1,"")</f>
        <v>-1.3527164126663549E-2</v>
      </c>
      <c r="E590">
        <f ca="1">IFERROR(AVERAGE(OFFSET(TradeDash[[#This Row],[Returns]],0,0,-n_days))/STDEV(OFFSET(TradeDash[[#This Row],[Returns]],0,0,-n_days)),"")</f>
        <v>-0.11408453091424724</v>
      </c>
      <c r="F590">
        <f ca="1">IFERROR(AVERAGE(OFFSET(TradeDash[[#This Row],[Returns]],0,0,-n_days*2))/STDEV(OFFSET(TradeDash[[#This Row],[Returns]],0,0,-n_days*2)),"")</f>
        <v>9.5270534740329246E-2</v>
      </c>
      <c r="G590">
        <f ca="1">IF(ISNUMBER(TradeDash[[#This Row],[2n day Sharpe]]),AVERAGE(TradeDash[[#This Row],[n day Sharpe]:[2n day Sharpe]]),"")</f>
        <v>-9.4069980869589953E-3</v>
      </c>
      <c r="H590">
        <f ca="1">IF(ISNUMBER(TradeDash[[#This Row],[Sharpe Average]]),IF(TradeDash[[#This Row],[Sharpe Average]]&gt;$G$1,1,0),"")</f>
        <v>0</v>
      </c>
      <c r="I590" s="2">
        <f ca="1">IF(ISNUMBER(TradeDash[[#This Row],[Signal]]),MAX(IF(AND(TradeDash[[#This Row],[Signal]]=1,I589&lt;1),I589+$E$1,IF(AND(TradeDash[[#This Row],[Signal]]=0,I589&gt;0),I589-$E$1,IF(AND(TradeDash[[#This Row],[Signal]]=1,I589=1),I589,IF(AND(TradeDash[[#This Row],[Signal]]=0,I589=0),I589,0)))),0),"")</f>
        <v>0.8</v>
      </c>
      <c r="J590" s="3">
        <f ca="1">IF(ISNUMBER(TradeDash[[#This Row],[Position]]),TradeDash[[#This Row],[Position]]*D591,"")</f>
        <v>2.1370375317211201E-4</v>
      </c>
      <c r="K590" s="7">
        <f ca="1">K589*IFERROR(1+TradeDash[[#This Row],[Port Return]],1)</f>
        <v>895857.06125544477</v>
      </c>
      <c r="L590" s="7">
        <f ca="1">IF(ISNUMBER(TradeDash[[#This Row],[Port Return]]),L589*(1+TradeDash[[#This Row],[Returns]]),L589)</f>
        <v>714181.24006359186</v>
      </c>
    </row>
    <row r="591" spans="1:12" x14ac:dyDescent="0.35">
      <c r="A591" s="1">
        <v>37342</v>
      </c>
      <c r="B591" s="16">
        <f>YEAR(TradeDash[[#This Row],[Date]])</f>
        <v>2002</v>
      </c>
      <c r="C591">
        <v>1123.3499999999999</v>
      </c>
      <c r="D591" s="3">
        <f>IFERROR(TradeDash[[#This Row],[Nifty]]/C590-1,"")</f>
        <v>2.6712969146513998E-4</v>
      </c>
      <c r="E591">
        <f ca="1">IFERROR(AVERAGE(OFFSET(TradeDash[[#This Row],[Returns]],0,0,-n_days))/STDEV(OFFSET(TradeDash[[#This Row],[Returns]],0,0,-n_days)),"")</f>
        <v>-0.19205938105166134</v>
      </c>
      <c r="F591">
        <f ca="1">IFERROR(AVERAGE(OFFSET(TradeDash[[#This Row],[Returns]],0,0,-n_days*2))/STDEV(OFFSET(TradeDash[[#This Row],[Returns]],0,0,-n_days*2)),"")</f>
        <v>9.5246082621691611E-2</v>
      </c>
      <c r="G591">
        <f ca="1">IF(ISNUMBER(TradeDash[[#This Row],[2n day Sharpe]]),AVERAGE(TradeDash[[#This Row],[n day Sharpe]:[2n day Sharpe]]),"")</f>
        <v>-4.8406649214984866E-2</v>
      </c>
      <c r="H591">
        <f ca="1">IF(ISNUMBER(TradeDash[[#This Row],[Sharpe Average]]),IF(TradeDash[[#This Row],[Sharpe Average]]&gt;$G$1,1,0),"")</f>
        <v>0</v>
      </c>
      <c r="I591" s="2">
        <f ca="1">IF(ISNUMBER(TradeDash[[#This Row],[Signal]]),MAX(IF(AND(TradeDash[[#This Row],[Signal]]=1,I590&lt;1),I590+$E$1,IF(AND(TradeDash[[#This Row],[Signal]]=0,I590&gt;0),I590-$E$1,IF(AND(TradeDash[[#This Row],[Signal]]=1,I590=1),I590,IF(AND(TradeDash[[#This Row],[Signal]]=0,I590=0),I590,0)))),0),"")</f>
        <v>0.60000000000000009</v>
      </c>
      <c r="J591" s="3">
        <f ca="1">IF(ISNUMBER(TradeDash[[#This Row],[Position]]),TradeDash[[#This Row],[Position]]*D592,"")</f>
        <v>3.3115235678996772E-3</v>
      </c>
      <c r="K591" s="7">
        <f ca="1">K590*IFERROR(1+TradeDash[[#This Row],[Port Return]],1)</f>
        <v>898823.71302726155</v>
      </c>
      <c r="L591" s="7">
        <f ca="1">IF(ISNUMBER(TradeDash[[#This Row],[Port Return]]),L590*(1+TradeDash[[#This Row],[Returns]]),L590)</f>
        <v>714372.01907790022</v>
      </c>
    </row>
    <row r="592" spans="1:12" x14ac:dyDescent="0.35">
      <c r="A592" s="1">
        <v>37343</v>
      </c>
      <c r="B592" s="16">
        <f>YEAR(TradeDash[[#This Row],[Date]])</f>
        <v>2002</v>
      </c>
      <c r="C592">
        <v>1129.55</v>
      </c>
      <c r="D592" s="3">
        <f>IFERROR(TradeDash[[#This Row],[Nifty]]/C591-1,"")</f>
        <v>5.5192059464994614E-3</v>
      </c>
      <c r="E592">
        <f ca="1">IFERROR(AVERAGE(OFFSET(TradeDash[[#This Row],[Returns]],0,0,-n_days))/STDEV(OFFSET(TradeDash[[#This Row],[Returns]],0,0,-n_days)),"")</f>
        <v>-0.17092121109737787</v>
      </c>
      <c r="F592">
        <f ca="1">IFERROR(AVERAGE(OFFSET(TradeDash[[#This Row],[Returns]],0,0,-n_days*2))/STDEV(OFFSET(TradeDash[[#This Row],[Returns]],0,0,-n_days*2)),"")</f>
        <v>0.11311024300236437</v>
      </c>
      <c r="G592">
        <f ca="1">IF(ISNUMBER(TradeDash[[#This Row],[2n day Sharpe]]),AVERAGE(TradeDash[[#This Row],[n day Sharpe]:[2n day Sharpe]]),"")</f>
        <v>-2.8905484047506751E-2</v>
      </c>
      <c r="H592">
        <f ca="1">IF(ISNUMBER(TradeDash[[#This Row],[Sharpe Average]]),IF(TradeDash[[#This Row],[Sharpe Average]]&gt;$G$1,1,0),"")</f>
        <v>0</v>
      </c>
      <c r="I592" s="2">
        <f ca="1">IF(ISNUMBER(TradeDash[[#This Row],[Signal]]),MAX(IF(AND(TradeDash[[#This Row],[Signal]]=1,I591&lt;1),I591+$E$1,IF(AND(TradeDash[[#This Row],[Signal]]=0,I591&gt;0),I591-$E$1,IF(AND(TradeDash[[#This Row],[Signal]]=1,I591=1),I591,IF(AND(TradeDash[[#This Row],[Signal]]=0,I591=0),I591,0)))),0),"")</f>
        <v>0.40000000000000008</v>
      </c>
      <c r="J592" s="3">
        <f ca="1">IF(ISNUMBER(TradeDash[[#This Row],[Position]]),TradeDash[[#This Row],[Position]]*D593,"")</f>
        <v>3.3287592404055216E-3</v>
      </c>
      <c r="K592" s="7">
        <f ca="1">K591*IFERROR(1+TradeDash[[#This Row],[Port Return]],1)</f>
        <v>901815.68076749658</v>
      </c>
      <c r="L592" s="7">
        <f ca="1">IF(ISNUMBER(TradeDash[[#This Row],[Port Return]]),L591*(1+TradeDash[[#This Row],[Returns]]),L591)</f>
        <v>718314.78537360777</v>
      </c>
    </row>
    <row r="593" spans="1:12" x14ac:dyDescent="0.35">
      <c r="A593" s="1">
        <v>37347</v>
      </c>
      <c r="B593" s="16">
        <f>YEAR(TradeDash[[#This Row],[Date]])</f>
        <v>2002</v>
      </c>
      <c r="C593">
        <v>1138.95</v>
      </c>
      <c r="D593" s="3">
        <f>IFERROR(TradeDash[[#This Row],[Nifty]]/C592-1,"")</f>
        <v>8.3218981010138027E-3</v>
      </c>
      <c r="E593">
        <f ca="1">IFERROR(AVERAGE(OFFSET(TradeDash[[#This Row],[Returns]],0,0,-n_days))/STDEV(OFFSET(TradeDash[[#This Row],[Returns]],0,0,-n_days)),"")</f>
        <v>-6.1348064121371851E-3</v>
      </c>
      <c r="F593">
        <f ca="1">IFERROR(AVERAGE(OFFSET(TradeDash[[#This Row],[Returns]],0,0,-n_days*2))/STDEV(OFFSET(TradeDash[[#This Row],[Returns]],0,0,-n_days*2)),"")</f>
        <v>0.11466480680137356</v>
      </c>
      <c r="G593">
        <f ca="1">IF(ISNUMBER(TradeDash[[#This Row],[2n day Sharpe]]),AVERAGE(TradeDash[[#This Row],[n day Sharpe]:[2n day Sharpe]]),"")</f>
        <v>5.426500019461819E-2</v>
      </c>
      <c r="H593">
        <f ca="1">IF(ISNUMBER(TradeDash[[#This Row],[Sharpe Average]]),IF(TradeDash[[#This Row],[Sharpe Average]]&gt;$G$1,1,0),"")</f>
        <v>1</v>
      </c>
      <c r="I593" s="2">
        <f ca="1">IF(ISNUMBER(TradeDash[[#This Row],[Signal]]),MAX(IF(AND(TradeDash[[#This Row],[Signal]]=1,I592&lt;1),I592+$E$1,IF(AND(TradeDash[[#This Row],[Signal]]=0,I592&gt;0),I592-$E$1,IF(AND(TradeDash[[#This Row],[Signal]]=1,I592=1),I592,IF(AND(TradeDash[[#This Row],[Signal]]=0,I592=0),I592,0)))),0),"")</f>
        <v>0.60000000000000009</v>
      </c>
      <c r="J593" s="3">
        <f ca="1">IF(ISNUMBER(TradeDash[[#This Row],[Position]]),TradeDash[[#This Row],[Position]]*D594,"")</f>
        <v>-1.053602001843812E-3</v>
      </c>
      <c r="K593" s="7">
        <f ca="1">K592*IFERROR(1+TradeDash[[#This Row],[Port Return]],1)</f>
        <v>900865.52596094587</v>
      </c>
      <c r="L593" s="7">
        <f ca="1">IF(ISNUMBER(TradeDash[[#This Row],[Port Return]]),L592*(1+TradeDash[[#This Row],[Returns]]),L592)</f>
        <v>724292.52782193851</v>
      </c>
    </row>
    <row r="594" spans="1:12" x14ac:dyDescent="0.35">
      <c r="A594" s="1">
        <v>37348</v>
      </c>
      <c r="B594" s="16">
        <f>YEAR(TradeDash[[#This Row],[Date]])</f>
        <v>2002</v>
      </c>
      <c r="C594">
        <v>1136.95</v>
      </c>
      <c r="D594" s="3">
        <f>IFERROR(TradeDash[[#This Row],[Nifty]]/C593-1,"")</f>
        <v>-1.7560033364063532E-3</v>
      </c>
      <c r="E594">
        <f ca="1">IFERROR(AVERAGE(OFFSET(TradeDash[[#This Row],[Returns]],0,0,-n_days))/STDEV(OFFSET(TradeDash[[#This Row],[Returns]],0,0,-n_days)),"")</f>
        <v>-0.19255372410871455</v>
      </c>
      <c r="F594">
        <f ca="1">IFERROR(AVERAGE(OFFSET(TradeDash[[#This Row],[Returns]],0,0,-n_days*2))/STDEV(OFFSET(TradeDash[[#This Row],[Returns]],0,0,-n_days*2)),"")</f>
        <v>0.1004802922798208</v>
      </c>
      <c r="G594">
        <f ca="1">IF(ISNUMBER(TradeDash[[#This Row],[2n day Sharpe]]),AVERAGE(TradeDash[[#This Row],[n day Sharpe]:[2n day Sharpe]]),"")</f>
        <v>-4.6036715914446871E-2</v>
      </c>
      <c r="H594">
        <f ca="1">IF(ISNUMBER(TradeDash[[#This Row],[Sharpe Average]]),IF(TradeDash[[#This Row],[Sharpe Average]]&gt;$G$1,1,0),"")</f>
        <v>0</v>
      </c>
      <c r="I594" s="2">
        <f ca="1">IF(ISNUMBER(TradeDash[[#This Row],[Signal]]),MAX(IF(AND(TradeDash[[#This Row],[Signal]]=1,I593&lt;1),I593+$E$1,IF(AND(TradeDash[[#This Row],[Signal]]=0,I593&gt;0),I593-$E$1,IF(AND(TradeDash[[#This Row],[Signal]]=1,I593=1),I593,IF(AND(TradeDash[[#This Row],[Signal]]=0,I593=0),I593,0)))),0),"")</f>
        <v>0.40000000000000008</v>
      </c>
      <c r="J594" s="3">
        <f ca="1">IF(ISNUMBER(TradeDash[[#This Row],[Position]]),TradeDash[[#This Row],[Position]]*D595,"")</f>
        <v>-4.7319583095123191E-3</v>
      </c>
      <c r="K594" s="7">
        <f ca="1">K593*IFERROR(1+TradeDash[[#This Row],[Port Return]],1)</f>
        <v>896602.66784962174</v>
      </c>
      <c r="L594" s="7">
        <f ca="1">IF(ISNUMBER(TradeDash[[#This Row],[Port Return]]),L593*(1+TradeDash[[#This Row],[Returns]]),L593)</f>
        <v>723020.66772654897</v>
      </c>
    </row>
    <row r="595" spans="1:12" x14ac:dyDescent="0.35">
      <c r="A595" s="1">
        <v>37349</v>
      </c>
      <c r="B595" s="16">
        <f>YEAR(TradeDash[[#This Row],[Date]])</f>
        <v>2002</v>
      </c>
      <c r="C595">
        <v>1123.5</v>
      </c>
      <c r="D595" s="3">
        <f>IFERROR(TradeDash[[#This Row],[Nifty]]/C594-1,"")</f>
        <v>-1.1829895773780796E-2</v>
      </c>
      <c r="E595">
        <f ca="1">IFERROR(AVERAGE(OFFSET(TradeDash[[#This Row],[Returns]],0,0,-n_days))/STDEV(OFFSET(TradeDash[[#This Row],[Returns]],0,0,-n_days)),"")</f>
        <v>-0.24773282043058603</v>
      </c>
      <c r="F595">
        <f ca="1">IFERROR(AVERAGE(OFFSET(TradeDash[[#This Row],[Returns]],0,0,-n_days*2))/STDEV(OFFSET(TradeDash[[#This Row],[Returns]],0,0,-n_days*2)),"")</f>
        <v>8.5600666419352697E-2</v>
      </c>
      <c r="G595">
        <f ca="1">IF(ISNUMBER(TradeDash[[#This Row],[2n day Sharpe]]),AVERAGE(TradeDash[[#This Row],[n day Sharpe]:[2n day Sharpe]]),"")</f>
        <v>-8.106607700561666E-2</v>
      </c>
      <c r="H595">
        <f ca="1">IF(ISNUMBER(TradeDash[[#This Row],[Sharpe Average]]),IF(TradeDash[[#This Row],[Sharpe Average]]&gt;$G$1,1,0),"")</f>
        <v>0</v>
      </c>
      <c r="I595" s="2">
        <f ca="1">IF(ISNUMBER(TradeDash[[#This Row],[Signal]]),MAX(IF(AND(TradeDash[[#This Row],[Signal]]=1,I594&lt;1),I594+$E$1,IF(AND(TradeDash[[#This Row],[Signal]]=0,I594&gt;0),I594-$E$1,IF(AND(TradeDash[[#This Row],[Signal]]=1,I594=1),I594,IF(AND(TradeDash[[#This Row],[Signal]]=0,I594=0),I594,0)))),0),"")</f>
        <v>0.20000000000000007</v>
      </c>
      <c r="J595" s="3">
        <f ca="1">IF(ISNUMBER(TradeDash[[#This Row],[Position]]),TradeDash[[#This Row],[Position]]*D596,"")</f>
        <v>3.9875389408099886E-3</v>
      </c>
      <c r="K595" s="7">
        <f ca="1">K594*IFERROR(1+TradeDash[[#This Row],[Port Return]],1)</f>
        <v>900177.9059021062</v>
      </c>
      <c r="L595" s="7">
        <f ca="1">IF(ISNUMBER(TradeDash[[#This Row],[Port Return]]),L594*(1+TradeDash[[#This Row],[Returns]]),L594)</f>
        <v>714467.40858505445</v>
      </c>
    </row>
    <row r="596" spans="1:12" x14ac:dyDescent="0.35">
      <c r="A596" s="1">
        <v>37350</v>
      </c>
      <c r="B596" s="16">
        <f>YEAR(TradeDash[[#This Row],[Date]])</f>
        <v>2002</v>
      </c>
      <c r="C596">
        <v>1145.9000000000001</v>
      </c>
      <c r="D596" s="3">
        <f>IFERROR(TradeDash[[#This Row],[Nifty]]/C595-1,"")</f>
        <v>1.9937694704049935E-2</v>
      </c>
      <c r="E596">
        <f ca="1">IFERROR(AVERAGE(OFFSET(TradeDash[[#This Row],[Returns]],0,0,-n_days))/STDEV(OFFSET(TradeDash[[#This Row],[Returns]],0,0,-n_days)),"")</f>
        <v>-0.12834824923760038</v>
      </c>
      <c r="F596">
        <f ca="1">IFERROR(AVERAGE(OFFSET(TradeDash[[#This Row],[Returns]],0,0,-n_days*2))/STDEV(OFFSET(TradeDash[[#This Row],[Returns]],0,0,-n_days*2)),"")</f>
        <v>0.12450793562651678</v>
      </c>
      <c r="G596">
        <f ca="1">IF(ISNUMBER(TradeDash[[#This Row],[2n day Sharpe]]),AVERAGE(TradeDash[[#This Row],[n day Sharpe]:[2n day Sharpe]]),"")</f>
        <v>-1.9201568055417992E-3</v>
      </c>
      <c r="H596">
        <f ca="1">IF(ISNUMBER(TradeDash[[#This Row],[Sharpe Average]]),IF(TradeDash[[#This Row],[Sharpe Average]]&gt;$G$1,1,0),"")</f>
        <v>0</v>
      </c>
      <c r="I596" s="2">
        <f ca="1">IF(ISNUMBER(TradeDash[[#This Row],[Signal]]),MAX(IF(AND(TradeDash[[#This Row],[Signal]]=1,I595&lt;1),I595+$E$1,IF(AND(TradeDash[[#This Row],[Signal]]=0,I595&gt;0),I595-$E$1,IF(AND(TradeDash[[#This Row],[Signal]]=1,I595=1),I595,IF(AND(TradeDash[[#This Row],[Signal]]=0,I595=0),I595,0)))),0),"")</f>
        <v>5.5511151231257827E-17</v>
      </c>
      <c r="J596" s="3">
        <f ca="1">IF(ISNUMBER(TradeDash[[#This Row],[Position]]),TradeDash[[#This Row],[Position]]*D597,"")</f>
        <v>-1.9135094455316219E-19</v>
      </c>
      <c r="K596" s="7">
        <f ca="1">K595*IFERROR(1+TradeDash[[#This Row],[Port Return]],1)</f>
        <v>900177.9059021062</v>
      </c>
      <c r="L596" s="7">
        <f ca="1">IF(ISNUMBER(TradeDash[[#This Row],[Port Return]]),L595*(1+TradeDash[[#This Row],[Returns]]),L595)</f>
        <v>728712.241653417</v>
      </c>
    </row>
    <row r="597" spans="1:12" x14ac:dyDescent="0.35">
      <c r="A597" s="1">
        <v>37351</v>
      </c>
      <c r="B597" s="16">
        <f>YEAR(TradeDash[[#This Row],[Date]])</f>
        <v>2002</v>
      </c>
      <c r="C597">
        <v>1141.95</v>
      </c>
      <c r="D597" s="3">
        <f>IFERROR(TradeDash[[#This Row],[Nifty]]/C596-1,"")</f>
        <v>-3.4470721703464546E-3</v>
      </c>
      <c r="E597">
        <f ca="1">IFERROR(AVERAGE(OFFSET(TradeDash[[#This Row],[Returns]],0,0,-n_days))/STDEV(OFFSET(TradeDash[[#This Row],[Returns]],0,0,-n_days)),"")</f>
        <v>-0.12119420785538218</v>
      </c>
      <c r="F597">
        <f ca="1">IFERROR(AVERAGE(OFFSET(TradeDash[[#This Row],[Returns]],0,0,-n_days*2))/STDEV(OFFSET(TradeDash[[#This Row],[Returns]],0,0,-n_days*2)),"")</f>
        <v>5.71674740989438E-2</v>
      </c>
      <c r="G597">
        <f ca="1">IF(ISNUMBER(TradeDash[[#This Row],[2n day Sharpe]]),AVERAGE(TradeDash[[#This Row],[n day Sharpe]:[2n day Sharpe]]),"")</f>
        <v>-3.2013366878219193E-2</v>
      </c>
      <c r="H597">
        <f ca="1">IF(ISNUMBER(TradeDash[[#This Row],[Sharpe Average]]),IF(TradeDash[[#This Row],[Sharpe Average]]&gt;$G$1,1,0),"")</f>
        <v>0</v>
      </c>
      <c r="I597" s="2">
        <f ca="1">IF(ISNUMBER(TradeDash[[#This Row],[Signal]]),MAX(IF(AND(TradeDash[[#This Row],[Signal]]=1,I596&lt;1),I596+$E$1,IF(AND(TradeDash[[#This Row],[Signal]]=0,I596&gt;0),I596-$E$1,IF(AND(TradeDash[[#This Row],[Signal]]=1,I596=1),I596,IF(AND(TradeDash[[#This Row],[Signal]]=0,I596=0),I596,0)))),0),"")</f>
        <v>0</v>
      </c>
      <c r="J597" s="3">
        <f ca="1">IF(ISNUMBER(TradeDash[[#This Row],[Position]]),TradeDash[[#This Row],[Position]]*D598,"")</f>
        <v>0</v>
      </c>
      <c r="K597" s="7">
        <f ca="1">K596*IFERROR(1+TradeDash[[#This Row],[Port Return]],1)</f>
        <v>900177.9059021062</v>
      </c>
      <c r="L597" s="7">
        <f ca="1">IF(ISNUMBER(TradeDash[[#This Row],[Port Return]]),L596*(1+TradeDash[[#This Row],[Returns]]),L596)</f>
        <v>726200.31796502275</v>
      </c>
    </row>
    <row r="598" spans="1:12" x14ac:dyDescent="0.35">
      <c r="A598" s="1">
        <v>37354</v>
      </c>
      <c r="B598" s="16">
        <f>YEAR(TradeDash[[#This Row],[Date]])</f>
        <v>2002</v>
      </c>
      <c r="C598">
        <v>1135.25</v>
      </c>
      <c r="D598" s="3">
        <f>IFERROR(TradeDash[[#This Row],[Nifty]]/C597-1,"")</f>
        <v>-5.8671570559131192E-3</v>
      </c>
      <c r="E598">
        <f ca="1">IFERROR(AVERAGE(OFFSET(TradeDash[[#This Row],[Returns]],0,0,-n_days))/STDEV(OFFSET(TradeDash[[#This Row],[Returns]],0,0,-n_days)),"")</f>
        <v>-0.2550354655811633</v>
      </c>
      <c r="F598">
        <f ca="1">IFERROR(AVERAGE(OFFSET(TradeDash[[#This Row],[Returns]],0,0,-n_days*2))/STDEV(OFFSET(TradeDash[[#This Row],[Returns]],0,0,-n_days*2)),"")</f>
        <v>5.007963250372835E-2</v>
      </c>
      <c r="G598">
        <f ca="1">IF(ISNUMBER(TradeDash[[#This Row],[2n day Sharpe]]),AVERAGE(TradeDash[[#This Row],[n day Sharpe]:[2n day Sharpe]]),"")</f>
        <v>-0.10247791653871748</v>
      </c>
      <c r="H598">
        <f ca="1">IF(ISNUMBER(TradeDash[[#This Row],[Sharpe Average]]),IF(TradeDash[[#This Row],[Sharpe Average]]&gt;$G$1,1,0),"")</f>
        <v>0</v>
      </c>
      <c r="I598" s="2">
        <f ca="1">IF(ISNUMBER(TradeDash[[#This Row],[Signal]]),MAX(IF(AND(TradeDash[[#This Row],[Signal]]=1,I597&lt;1),I597+$E$1,IF(AND(TradeDash[[#This Row],[Signal]]=0,I597&gt;0),I597-$E$1,IF(AND(TradeDash[[#This Row],[Signal]]=1,I597=1),I597,IF(AND(TradeDash[[#This Row],[Signal]]=0,I597=0),I597,0)))),0),"")</f>
        <v>0</v>
      </c>
      <c r="J598" s="3">
        <f ca="1">IF(ISNUMBER(TradeDash[[#This Row],[Position]]),TradeDash[[#This Row],[Position]]*D599,"")</f>
        <v>0</v>
      </c>
      <c r="K598" s="7">
        <f ca="1">K597*IFERROR(1+TradeDash[[#This Row],[Port Return]],1)</f>
        <v>900177.9059021062</v>
      </c>
      <c r="L598" s="7">
        <f ca="1">IF(ISNUMBER(TradeDash[[#This Row],[Port Return]]),L597*(1+TradeDash[[#This Row],[Returns]]),L597)</f>
        <v>721939.58664546791</v>
      </c>
    </row>
    <row r="599" spans="1:12" x14ac:dyDescent="0.35">
      <c r="A599" s="1">
        <v>37355</v>
      </c>
      <c r="B599" s="16">
        <f>YEAR(TradeDash[[#This Row],[Date]])</f>
        <v>2002</v>
      </c>
      <c r="C599">
        <v>1126.7</v>
      </c>
      <c r="D599" s="3">
        <f>IFERROR(TradeDash[[#This Row],[Nifty]]/C598-1,"")</f>
        <v>-7.5313807531380839E-3</v>
      </c>
      <c r="E599">
        <f ca="1">IFERROR(AVERAGE(OFFSET(TradeDash[[#This Row],[Returns]],0,0,-n_days))/STDEV(OFFSET(TradeDash[[#This Row],[Returns]],0,0,-n_days)),"")</f>
        <v>-0.26912777665112719</v>
      </c>
      <c r="F599">
        <f ca="1">IFERROR(AVERAGE(OFFSET(TradeDash[[#This Row],[Returns]],0,0,-n_days*2))/STDEV(OFFSET(TradeDash[[#This Row],[Returns]],0,0,-n_days*2)),"")</f>
        <v>1.1354321164608513E-2</v>
      </c>
      <c r="G599">
        <f ca="1">IF(ISNUMBER(TradeDash[[#This Row],[2n day Sharpe]]),AVERAGE(TradeDash[[#This Row],[n day Sharpe]:[2n day Sharpe]]),"")</f>
        <v>-0.12888672774325935</v>
      </c>
      <c r="H599">
        <f ca="1">IF(ISNUMBER(TradeDash[[#This Row],[Sharpe Average]]),IF(TradeDash[[#This Row],[Sharpe Average]]&gt;$G$1,1,0),"")</f>
        <v>0</v>
      </c>
      <c r="I599" s="2">
        <f ca="1">IF(ISNUMBER(TradeDash[[#This Row],[Signal]]),MAX(IF(AND(TradeDash[[#This Row],[Signal]]=1,I598&lt;1),I598+$E$1,IF(AND(TradeDash[[#This Row],[Signal]]=0,I598&gt;0),I598-$E$1,IF(AND(TradeDash[[#This Row],[Signal]]=1,I598=1),I598,IF(AND(TradeDash[[#This Row],[Signal]]=0,I598=0),I598,0)))),0),"")</f>
        <v>0</v>
      </c>
      <c r="J599" s="3">
        <f ca="1">IF(ISNUMBER(TradeDash[[#This Row],[Position]]),TradeDash[[#This Row],[Position]]*D600,"")</f>
        <v>0</v>
      </c>
      <c r="K599" s="7">
        <f ca="1">K598*IFERROR(1+TradeDash[[#This Row],[Port Return]],1)</f>
        <v>900177.9059021062</v>
      </c>
      <c r="L599" s="7">
        <f ca="1">IF(ISNUMBER(TradeDash[[#This Row],[Port Return]]),L598*(1+TradeDash[[#This Row],[Returns]]),L598)</f>
        <v>716502.38473767776</v>
      </c>
    </row>
    <row r="600" spans="1:12" x14ac:dyDescent="0.35">
      <c r="A600" s="1">
        <v>37356</v>
      </c>
      <c r="B600" s="16">
        <f>YEAR(TradeDash[[#This Row],[Date]])</f>
        <v>2002</v>
      </c>
      <c r="C600">
        <v>1138.5</v>
      </c>
      <c r="D600" s="3">
        <f>IFERROR(TradeDash[[#This Row],[Nifty]]/C599-1,"")</f>
        <v>1.0473062927132348E-2</v>
      </c>
      <c r="E600">
        <f ca="1">IFERROR(AVERAGE(OFFSET(TradeDash[[#This Row],[Returns]],0,0,-n_days))/STDEV(OFFSET(TradeDash[[#This Row],[Returns]],0,0,-n_days)),"")</f>
        <v>-0.1303472194865134</v>
      </c>
      <c r="F600">
        <f ca="1">IFERROR(AVERAGE(OFFSET(TradeDash[[#This Row],[Returns]],0,0,-n_days*2))/STDEV(OFFSET(TradeDash[[#This Row],[Returns]],0,0,-n_days*2)),"")</f>
        <v>1.8328409025148887E-2</v>
      </c>
      <c r="G600">
        <f ca="1">IF(ISNUMBER(TradeDash[[#This Row],[2n day Sharpe]]),AVERAGE(TradeDash[[#This Row],[n day Sharpe]:[2n day Sharpe]]),"")</f>
        <v>-5.6009405230682256E-2</v>
      </c>
      <c r="H600">
        <f ca="1">IF(ISNUMBER(TradeDash[[#This Row],[Sharpe Average]]),IF(TradeDash[[#This Row],[Sharpe Average]]&gt;$G$1,1,0),"")</f>
        <v>0</v>
      </c>
      <c r="I600" s="2">
        <f ca="1">IF(ISNUMBER(TradeDash[[#This Row],[Signal]]),MAX(IF(AND(TradeDash[[#This Row],[Signal]]=1,I599&lt;1),I599+$E$1,IF(AND(TradeDash[[#This Row],[Signal]]=0,I599&gt;0),I599-$E$1,IF(AND(TradeDash[[#This Row],[Signal]]=1,I599=1),I599,IF(AND(TradeDash[[#This Row],[Signal]]=0,I599=0),I599,0)))),0),"")</f>
        <v>0</v>
      </c>
      <c r="J600" s="3">
        <f ca="1">IF(ISNUMBER(TradeDash[[#This Row],[Position]]),TradeDash[[#This Row],[Position]]*D601,"")</f>
        <v>0</v>
      </c>
      <c r="K600" s="7">
        <f ca="1">K599*IFERROR(1+TradeDash[[#This Row],[Port Return]],1)</f>
        <v>900177.9059021062</v>
      </c>
      <c r="L600" s="7">
        <f ca="1">IF(ISNUMBER(TradeDash[[#This Row],[Port Return]]),L599*(1+TradeDash[[#This Row],[Returns]]),L599)</f>
        <v>724006.3593004758</v>
      </c>
    </row>
    <row r="601" spans="1:12" x14ac:dyDescent="0.35">
      <c r="A601" s="1">
        <v>37357</v>
      </c>
      <c r="B601" s="16">
        <f>YEAR(TradeDash[[#This Row],[Date]])</f>
        <v>2002</v>
      </c>
      <c r="C601">
        <v>1143.5999999999999</v>
      </c>
      <c r="D601" s="3">
        <f>IFERROR(TradeDash[[#This Row],[Nifty]]/C600-1,"")</f>
        <v>4.479578392621697E-3</v>
      </c>
      <c r="E601">
        <f ca="1">IFERROR(AVERAGE(OFFSET(TradeDash[[#This Row],[Returns]],0,0,-n_days))/STDEV(OFFSET(TradeDash[[#This Row],[Returns]],0,0,-n_days)),"")</f>
        <v>-2.9163902170716217E-2</v>
      </c>
      <c r="F601">
        <f ca="1">IFERROR(AVERAGE(OFFSET(TradeDash[[#This Row],[Returns]],0,0,-n_days*2))/STDEV(OFFSET(TradeDash[[#This Row],[Returns]],0,0,-n_days*2)),"")</f>
        <v>3.081758034185637E-2</v>
      </c>
      <c r="G601">
        <f ca="1">IF(ISNUMBER(TradeDash[[#This Row],[2n day Sharpe]]),AVERAGE(TradeDash[[#This Row],[n day Sharpe]:[2n day Sharpe]]),"")</f>
        <v>8.2683908557007642E-4</v>
      </c>
      <c r="H601">
        <f ca="1">IF(ISNUMBER(TradeDash[[#This Row],[Sharpe Average]]),IF(TradeDash[[#This Row],[Sharpe Average]]&gt;$G$1,1,0),"")</f>
        <v>1</v>
      </c>
      <c r="I601" s="2">
        <f ca="1">IF(ISNUMBER(TradeDash[[#This Row],[Signal]]),MAX(IF(AND(TradeDash[[#This Row],[Signal]]=1,I600&lt;1),I600+$E$1,IF(AND(TradeDash[[#This Row],[Signal]]=0,I600&gt;0),I600-$E$1,IF(AND(TradeDash[[#This Row],[Signal]]=1,I600=1),I600,IF(AND(TradeDash[[#This Row],[Signal]]=0,I600=0),I600,0)))),0),"")</f>
        <v>0.2</v>
      </c>
      <c r="J601" s="3">
        <f ca="1">IF(ISNUMBER(TradeDash[[#This Row],[Position]]),TradeDash[[#This Row],[Position]]*D602,"")</f>
        <v>5.0717033927947239E-4</v>
      </c>
      <c r="K601" s="7">
        <f ca="1">K600*IFERROR(1+TradeDash[[#This Row],[Port Return]],1)</f>
        <v>900634.44943605433</v>
      </c>
      <c r="L601" s="7">
        <f ca="1">IF(ISNUMBER(TradeDash[[#This Row],[Port Return]]),L600*(1+TradeDash[[#This Row],[Returns]]),L600)</f>
        <v>727249.60254371888</v>
      </c>
    </row>
    <row r="602" spans="1:12" x14ac:dyDescent="0.35">
      <c r="A602" s="1">
        <v>37358</v>
      </c>
      <c r="B602" s="16">
        <f>YEAR(TradeDash[[#This Row],[Date]])</f>
        <v>2002</v>
      </c>
      <c r="C602">
        <v>1146.5</v>
      </c>
      <c r="D602" s="3">
        <f>IFERROR(TradeDash[[#This Row],[Nifty]]/C601-1,"")</f>
        <v>2.5358516963973621E-3</v>
      </c>
      <c r="E602">
        <f ca="1">IFERROR(AVERAGE(OFFSET(TradeDash[[#This Row],[Returns]],0,0,-n_days))/STDEV(OFFSET(TradeDash[[#This Row],[Returns]],0,0,-n_days)),"")</f>
        <v>-4.7522852762307673E-2</v>
      </c>
      <c r="F602">
        <f ca="1">IFERROR(AVERAGE(OFFSET(TradeDash[[#This Row],[Returns]],0,0,-n_days*2))/STDEV(OFFSET(TradeDash[[#This Row],[Returns]],0,0,-n_days*2)),"")</f>
        <v>2.6036630842234551E-2</v>
      </c>
      <c r="G602">
        <f ca="1">IF(ISNUMBER(TradeDash[[#This Row],[2n day Sharpe]]),AVERAGE(TradeDash[[#This Row],[n day Sharpe]:[2n day Sharpe]]),"")</f>
        <v>-1.0743110960036561E-2</v>
      </c>
      <c r="H602">
        <f ca="1">IF(ISNUMBER(TradeDash[[#This Row],[Sharpe Average]]),IF(TradeDash[[#This Row],[Sharpe Average]]&gt;$G$1,1,0),"")</f>
        <v>0</v>
      </c>
      <c r="I602" s="2">
        <f ca="1">IF(ISNUMBER(TradeDash[[#This Row],[Signal]]),MAX(IF(AND(TradeDash[[#This Row],[Signal]]=1,I601&lt;1),I601+$E$1,IF(AND(TradeDash[[#This Row],[Signal]]=0,I601&gt;0),I601-$E$1,IF(AND(TradeDash[[#This Row],[Signal]]=1,I601=1),I601,IF(AND(TradeDash[[#This Row],[Signal]]=0,I601=0),I601,0)))),0),"")</f>
        <v>0</v>
      </c>
      <c r="J602" s="3">
        <f ca="1">IF(ISNUMBER(TradeDash[[#This Row],[Position]]),TradeDash[[#This Row],[Position]]*D603,"")</f>
        <v>0</v>
      </c>
      <c r="K602" s="7">
        <f ca="1">K601*IFERROR(1+TradeDash[[#This Row],[Port Return]],1)</f>
        <v>900634.44943605433</v>
      </c>
      <c r="L602" s="7">
        <f ca="1">IF(ISNUMBER(TradeDash[[#This Row],[Port Return]]),L601*(1+TradeDash[[#This Row],[Returns]]),L601)</f>
        <v>729093.79968203371</v>
      </c>
    </row>
    <row r="603" spans="1:12" x14ac:dyDescent="0.35">
      <c r="A603" s="1">
        <v>37361</v>
      </c>
      <c r="B603" s="16">
        <f>YEAR(TradeDash[[#This Row],[Date]])</f>
        <v>2002</v>
      </c>
      <c r="C603">
        <v>1134.1500000000001</v>
      </c>
      <c r="D603" s="3">
        <f>IFERROR(TradeDash[[#This Row],[Nifty]]/C602-1,"")</f>
        <v>-1.0771914522459625E-2</v>
      </c>
      <c r="E603">
        <f ca="1">IFERROR(AVERAGE(OFFSET(TradeDash[[#This Row],[Returns]],0,0,-n_days))/STDEV(OFFSET(TradeDash[[#This Row],[Returns]],0,0,-n_days)),"")</f>
        <v>-0.1165077270143165</v>
      </c>
      <c r="F603">
        <f ca="1">IFERROR(AVERAGE(OFFSET(TradeDash[[#This Row],[Returns]],0,0,-n_days*2))/STDEV(OFFSET(TradeDash[[#This Row],[Returns]],0,0,-n_days*2)),"")</f>
        <v>-2.1638939484998312E-2</v>
      </c>
      <c r="G603">
        <f ca="1">IF(ISNUMBER(TradeDash[[#This Row],[2n day Sharpe]]),AVERAGE(TradeDash[[#This Row],[n day Sharpe]:[2n day Sharpe]]),"")</f>
        <v>-6.9073333249657407E-2</v>
      </c>
      <c r="H603">
        <f ca="1">IF(ISNUMBER(TradeDash[[#This Row],[Sharpe Average]]),IF(TradeDash[[#This Row],[Sharpe Average]]&gt;$G$1,1,0),"")</f>
        <v>0</v>
      </c>
      <c r="I603" s="2">
        <f ca="1">IF(ISNUMBER(TradeDash[[#This Row],[Signal]]),MAX(IF(AND(TradeDash[[#This Row],[Signal]]=1,I602&lt;1),I602+$E$1,IF(AND(TradeDash[[#This Row],[Signal]]=0,I602&gt;0),I602-$E$1,IF(AND(TradeDash[[#This Row],[Signal]]=1,I602=1),I602,IF(AND(TradeDash[[#This Row],[Signal]]=0,I602=0),I602,0)))),0),"")</f>
        <v>0</v>
      </c>
      <c r="J603" s="3">
        <f ca="1">IF(ISNUMBER(TradeDash[[#This Row],[Position]]),TradeDash[[#This Row],[Position]]*D604,"")</f>
        <v>0</v>
      </c>
      <c r="K603" s="7">
        <f ca="1">K602*IFERROR(1+TradeDash[[#This Row],[Port Return]],1)</f>
        <v>900634.44943605433</v>
      </c>
      <c r="L603" s="7">
        <f ca="1">IF(ISNUMBER(TradeDash[[#This Row],[Port Return]]),L602*(1+TradeDash[[#This Row],[Returns]]),L602)</f>
        <v>721240.06359300355</v>
      </c>
    </row>
    <row r="604" spans="1:12" x14ac:dyDescent="0.35">
      <c r="A604" s="1">
        <v>37362</v>
      </c>
      <c r="B604" s="16">
        <f>YEAR(TradeDash[[#This Row],[Date]])</f>
        <v>2002</v>
      </c>
      <c r="C604">
        <v>1118.75</v>
      </c>
      <c r="D604" s="3">
        <f>IFERROR(TradeDash[[#This Row],[Nifty]]/C603-1,"")</f>
        <v>-1.3578450822201771E-2</v>
      </c>
      <c r="E604">
        <f ca="1">IFERROR(AVERAGE(OFFSET(TradeDash[[#This Row],[Returns]],0,0,-n_days))/STDEV(OFFSET(TradeDash[[#This Row],[Returns]],0,0,-n_days)),"")</f>
        <v>-0.23717880040489386</v>
      </c>
      <c r="F604">
        <f ca="1">IFERROR(AVERAGE(OFFSET(TradeDash[[#This Row],[Returns]],0,0,-n_days*2))/STDEV(OFFSET(TradeDash[[#This Row],[Returns]],0,0,-n_days*2)),"")</f>
        <v>-6.5639268357028269E-2</v>
      </c>
      <c r="G604">
        <f ca="1">IF(ISNUMBER(TradeDash[[#This Row],[2n day Sharpe]]),AVERAGE(TradeDash[[#This Row],[n day Sharpe]:[2n day Sharpe]]),"")</f>
        <v>-0.15140903438096107</v>
      </c>
      <c r="H604">
        <f ca="1">IF(ISNUMBER(TradeDash[[#This Row],[Sharpe Average]]),IF(TradeDash[[#This Row],[Sharpe Average]]&gt;$G$1,1,0),"")</f>
        <v>0</v>
      </c>
      <c r="I604" s="2">
        <f ca="1">IF(ISNUMBER(TradeDash[[#This Row],[Signal]]),MAX(IF(AND(TradeDash[[#This Row],[Signal]]=1,I603&lt;1),I603+$E$1,IF(AND(TradeDash[[#This Row],[Signal]]=0,I603&gt;0),I603-$E$1,IF(AND(TradeDash[[#This Row],[Signal]]=1,I603=1),I603,IF(AND(TradeDash[[#This Row],[Signal]]=0,I603=0),I603,0)))),0),"")</f>
        <v>0</v>
      </c>
      <c r="J604" s="3">
        <f ca="1">IF(ISNUMBER(TradeDash[[#This Row],[Position]]),TradeDash[[#This Row],[Position]]*D605,"")</f>
        <v>0</v>
      </c>
      <c r="K604" s="7">
        <f ca="1">K603*IFERROR(1+TradeDash[[#This Row],[Port Return]],1)</f>
        <v>900634.44943605433</v>
      </c>
      <c r="L604" s="7">
        <f ca="1">IF(ISNUMBER(TradeDash[[#This Row],[Port Return]]),L603*(1+TradeDash[[#This Row],[Returns]]),L603)</f>
        <v>711446.74085850432</v>
      </c>
    </row>
    <row r="605" spans="1:12" x14ac:dyDescent="0.35">
      <c r="A605" s="1">
        <v>37363</v>
      </c>
      <c r="B605" s="16">
        <f>YEAR(TradeDash[[#This Row],[Date]])</f>
        <v>2002</v>
      </c>
      <c r="C605">
        <v>1125.0999999999999</v>
      </c>
      <c r="D605" s="3">
        <f>IFERROR(TradeDash[[#This Row],[Nifty]]/C604-1,"")</f>
        <v>5.6759776536312589E-3</v>
      </c>
      <c r="E605">
        <f ca="1">IFERROR(AVERAGE(OFFSET(TradeDash[[#This Row],[Returns]],0,0,-n_days))/STDEV(OFFSET(TradeDash[[#This Row],[Returns]],0,0,-n_days)),"")</f>
        <v>-0.20080334099176173</v>
      </c>
      <c r="F605">
        <f ca="1">IFERROR(AVERAGE(OFFSET(TradeDash[[#This Row],[Returns]],0,0,-n_days*2))/STDEV(OFFSET(TradeDash[[#This Row],[Returns]],0,0,-n_days*2)),"")</f>
        <v>-7.7087179074846093E-2</v>
      </c>
      <c r="G605">
        <f ca="1">IF(ISNUMBER(TradeDash[[#This Row],[2n day Sharpe]]),AVERAGE(TradeDash[[#This Row],[n day Sharpe]:[2n day Sharpe]]),"")</f>
        <v>-0.1389452600333039</v>
      </c>
      <c r="H605">
        <f ca="1">IF(ISNUMBER(TradeDash[[#This Row],[Sharpe Average]]),IF(TradeDash[[#This Row],[Sharpe Average]]&gt;$G$1,1,0),"")</f>
        <v>0</v>
      </c>
      <c r="I605" s="2">
        <f ca="1">IF(ISNUMBER(TradeDash[[#This Row],[Signal]]),MAX(IF(AND(TradeDash[[#This Row],[Signal]]=1,I604&lt;1),I604+$E$1,IF(AND(TradeDash[[#This Row],[Signal]]=0,I604&gt;0),I604-$E$1,IF(AND(TradeDash[[#This Row],[Signal]]=1,I604=1),I604,IF(AND(TradeDash[[#This Row],[Signal]]=0,I604=0),I604,0)))),0),"")</f>
        <v>0</v>
      </c>
      <c r="J605" s="3">
        <f ca="1">IF(ISNUMBER(TradeDash[[#This Row],[Position]]),TradeDash[[#This Row],[Position]]*D606,"")</f>
        <v>0</v>
      </c>
      <c r="K605" s="7">
        <f ca="1">K604*IFERROR(1+TradeDash[[#This Row],[Port Return]],1)</f>
        <v>900634.44943605433</v>
      </c>
      <c r="L605" s="7">
        <f ca="1">IF(ISNUMBER(TradeDash[[#This Row],[Port Return]]),L604*(1+TradeDash[[#This Row],[Returns]]),L604)</f>
        <v>715484.89666136599</v>
      </c>
    </row>
    <row r="606" spans="1:12" x14ac:dyDescent="0.35">
      <c r="A606" s="1">
        <v>37364</v>
      </c>
      <c r="B606" s="16">
        <f>YEAR(TradeDash[[#This Row],[Date]])</f>
        <v>2002</v>
      </c>
      <c r="C606">
        <v>1129</v>
      </c>
      <c r="D606" s="3">
        <f>IFERROR(TradeDash[[#This Row],[Nifty]]/C605-1,"")</f>
        <v>3.4663585459071555E-3</v>
      </c>
      <c r="E606">
        <f ca="1">IFERROR(AVERAGE(OFFSET(TradeDash[[#This Row],[Returns]],0,0,-n_days))/STDEV(OFFSET(TradeDash[[#This Row],[Returns]],0,0,-n_days)),"")</f>
        <v>-0.10917924356166818</v>
      </c>
      <c r="F606">
        <f ca="1">IFERROR(AVERAGE(OFFSET(TradeDash[[#This Row],[Returns]],0,0,-n_days*2))/STDEV(OFFSET(TradeDash[[#This Row],[Returns]],0,0,-n_days*2)),"")</f>
        <v>-4.6736957075503398E-2</v>
      </c>
      <c r="G606">
        <f ca="1">IF(ISNUMBER(TradeDash[[#This Row],[2n day Sharpe]]),AVERAGE(TradeDash[[#This Row],[n day Sharpe]:[2n day Sharpe]]),"")</f>
        <v>-7.7958100318585785E-2</v>
      </c>
      <c r="H606">
        <f ca="1">IF(ISNUMBER(TradeDash[[#This Row],[Sharpe Average]]),IF(TradeDash[[#This Row],[Sharpe Average]]&gt;$G$1,1,0),"")</f>
        <v>0</v>
      </c>
      <c r="I606" s="2">
        <f ca="1">IF(ISNUMBER(TradeDash[[#This Row],[Signal]]),MAX(IF(AND(TradeDash[[#This Row],[Signal]]=1,I605&lt;1),I605+$E$1,IF(AND(TradeDash[[#This Row],[Signal]]=0,I605&gt;0),I605-$E$1,IF(AND(TradeDash[[#This Row],[Signal]]=1,I605=1),I605,IF(AND(TradeDash[[#This Row],[Signal]]=0,I605=0),I605,0)))),0),"")</f>
        <v>0</v>
      </c>
      <c r="J606" s="3">
        <f ca="1">IF(ISNUMBER(TradeDash[[#This Row],[Position]]),TradeDash[[#This Row],[Position]]*D607,"")</f>
        <v>0</v>
      </c>
      <c r="K606" s="7">
        <f ca="1">K605*IFERROR(1+TradeDash[[#This Row],[Port Return]],1)</f>
        <v>900634.44943605433</v>
      </c>
      <c r="L606" s="7">
        <f ca="1">IF(ISNUMBER(TradeDash[[#This Row],[Port Return]]),L605*(1+TradeDash[[#This Row],[Returns]]),L605)</f>
        <v>717965.02384737565</v>
      </c>
    </row>
    <row r="607" spans="1:12" x14ac:dyDescent="0.35">
      <c r="A607" s="1">
        <v>37365</v>
      </c>
      <c r="B607" s="16">
        <f>YEAR(TradeDash[[#This Row],[Date]])</f>
        <v>2002</v>
      </c>
      <c r="C607">
        <v>1100.3</v>
      </c>
      <c r="D607" s="3">
        <f>IFERROR(TradeDash[[#This Row],[Nifty]]/C606-1,"")</f>
        <v>-2.5420726306465968E-2</v>
      </c>
      <c r="E607">
        <f ca="1">IFERROR(AVERAGE(OFFSET(TradeDash[[#This Row],[Returns]],0,0,-n_days))/STDEV(OFFSET(TradeDash[[#This Row],[Returns]],0,0,-n_days)),"")</f>
        <v>-0.2301622304288975</v>
      </c>
      <c r="F607">
        <f ca="1">IFERROR(AVERAGE(OFFSET(TradeDash[[#This Row],[Returns]],0,0,-n_days*2))/STDEV(OFFSET(TradeDash[[#This Row],[Returns]],0,0,-n_days*2)),"")</f>
        <v>-7.2542138752747412E-2</v>
      </c>
      <c r="G607">
        <f ca="1">IF(ISNUMBER(TradeDash[[#This Row],[2n day Sharpe]]),AVERAGE(TradeDash[[#This Row],[n day Sharpe]:[2n day Sharpe]]),"")</f>
        <v>-0.15135218459082245</v>
      </c>
      <c r="H607">
        <f ca="1">IF(ISNUMBER(TradeDash[[#This Row],[Sharpe Average]]),IF(TradeDash[[#This Row],[Sharpe Average]]&gt;$G$1,1,0),"")</f>
        <v>0</v>
      </c>
      <c r="I607" s="2">
        <f ca="1">IF(ISNUMBER(TradeDash[[#This Row],[Signal]]),MAX(IF(AND(TradeDash[[#This Row],[Signal]]=1,I606&lt;1),I606+$E$1,IF(AND(TradeDash[[#This Row],[Signal]]=0,I606&gt;0),I606-$E$1,IF(AND(TradeDash[[#This Row],[Signal]]=1,I606=1),I606,IF(AND(TradeDash[[#This Row],[Signal]]=0,I606=0),I606,0)))),0),"")</f>
        <v>0</v>
      </c>
      <c r="J607" s="3">
        <f ca="1">IF(ISNUMBER(TradeDash[[#This Row],[Position]]),TradeDash[[#This Row],[Position]]*D608,"")</f>
        <v>0</v>
      </c>
      <c r="K607" s="7">
        <f ca="1">K606*IFERROR(1+TradeDash[[#This Row],[Port Return]],1)</f>
        <v>900634.44943605433</v>
      </c>
      <c r="L607" s="7">
        <f ca="1">IF(ISNUMBER(TradeDash[[#This Row],[Port Return]]),L606*(1+TradeDash[[#This Row],[Returns]]),L606)</f>
        <v>699713.83147853625</v>
      </c>
    </row>
    <row r="608" spans="1:12" x14ac:dyDescent="0.35">
      <c r="A608" s="1">
        <v>37368</v>
      </c>
      <c r="B608" s="16">
        <f>YEAR(TradeDash[[#This Row],[Date]])</f>
        <v>2002</v>
      </c>
      <c r="C608">
        <v>1104.1500000000001</v>
      </c>
      <c r="D608" s="3">
        <f>IFERROR(TradeDash[[#This Row],[Nifty]]/C607-1,"")</f>
        <v>3.4990457148051934E-3</v>
      </c>
      <c r="E608">
        <f ca="1">IFERROR(AVERAGE(OFFSET(TradeDash[[#This Row],[Returns]],0,0,-n_days))/STDEV(OFFSET(TradeDash[[#This Row],[Returns]],0,0,-n_days)),"")</f>
        <v>-0.16722405421364467</v>
      </c>
      <c r="F608">
        <f ca="1">IFERROR(AVERAGE(OFFSET(TradeDash[[#This Row],[Returns]],0,0,-n_days*2))/STDEV(OFFSET(TradeDash[[#This Row],[Returns]],0,0,-n_days*2)),"")</f>
        <v>-7.2351626428248286E-2</v>
      </c>
      <c r="G608">
        <f ca="1">IF(ISNUMBER(TradeDash[[#This Row],[2n day Sharpe]]),AVERAGE(TradeDash[[#This Row],[n day Sharpe]:[2n day Sharpe]]),"")</f>
        <v>-0.11978784032094647</v>
      </c>
      <c r="H608">
        <f ca="1">IF(ISNUMBER(TradeDash[[#This Row],[Sharpe Average]]),IF(TradeDash[[#This Row],[Sharpe Average]]&gt;$G$1,1,0),"")</f>
        <v>0</v>
      </c>
      <c r="I608" s="2">
        <f ca="1">IF(ISNUMBER(TradeDash[[#This Row],[Signal]]),MAX(IF(AND(TradeDash[[#This Row],[Signal]]=1,I607&lt;1),I607+$E$1,IF(AND(TradeDash[[#This Row],[Signal]]=0,I607&gt;0),I607-$E$1,IF(AND(TradeDash[[#This Row],[Signal]]=1,I607=1),I607,IF(AND(TradeDash[[#This Row],[Signal]]=0,I607=0),I607,0)))),0),"")</f>
        <v>0</v>
      </c>
      <c r="J608" s="3">
        <f ca="1">IF(ISNUMBER(TradeDash[[#This Row],[Position]]),TradeDash[[#This Row],[Position]]*D609,"")</f>
        <v>0</v>
      </c>
      <c r="K608" s="7">
        <f ca="1">K607*IFERROR(1+TradeDash[[#This Row],[Port Return]],1)</f>
        <v>900634.44943605433</v>
      </c>
      <c r="L608" s="7">
        <f ca="1">IF(ISNUMBER(TradeDash[[#This Row],[Port Return]]),L607*(1+TradeDash[[#This Row],[Returns]]),L607)</f>
        <v>702162.16216216108</v>
      </c>
    </row>
    <row r="609" spans="1:12" x14ac:dyDescent="0.35">
      <c r="A609" s="1">
        <v>37369</v>
      </c>
      <c r="B609" s="16">
        <f>YEAR(TradeDash[[#This Row],[Date]])</f>
        <v>2002</v>
      </c>
      <c r="C609">
        <v>1106</v>
      </c>
      <c r="D609" s="3">
        <f>IFERROR(TradeDash[[#This Row],[Nifty]]/C608-1,"")</f>
        <v>1.6754969886336735E-3</v>
      </c>
      <c r="E609">
        <f ca="1">IFERROR(AVERAGE(OFFSET(TradeDash[[#This Row],[Returns]],0,0,-n_days))/STDEV(OFFSET(TradeDash[[#This Row],[Returns]],0,0,-n_days)),"")</f>
        <v>-0.13486956945845738</v>
      </c>
      <c r="F609">
        <f ca="1">IFERROR(AVERAGE(OFFSET(TradeDash[[#This Row],[Returns]],0,0,-n_days*2))/STDEV(OFFSET(TradeDash[[#This Row],[Returns]],0,0,-n_days*2)),"")</f>
        <v>-9.3293593691768428E-2</v>
      </c>
      <c r="G609">
        <f ca="1">IF(ISNUMBER(TradeDash[[#This Row],[2n day Sharpe]]),AVERAGE(TradeDash[[#This Row],[n day Sharpe]:[2n day Sharpe]]),"")</f>
        <v>-0.1140815815751129</v>
      </c>
      <c r="H609">
        <f ca="1">IF(ISNUMBER(TradeDash[[#This Row],[Sharpe Average]]),IF(TradeDash[[#This Row],[Sharpe Average]]&gt;$G$1,1,0),"")</f>
        <v>0</v>
      </c>
      <c r="I609" s="2">
        <f ca="1">IF(ISNUMBER(TradeDash[[#This Row],[Signal]]),MAX(IF(AND(TradeDash[[#This Row],[Signal]]=1,I608&lt;1),I608+$E$1,IF(AND(TradeDash[[#This Row],[Signal]]=0,I608&gt;0),I608-$E$1,IF(AND(TradeDash[[#This Row],[Signal]]=1,I608=1),I608,IF(AND(TradeDash[[#This Row],[Signal]]=0,I608=0),I608,0)))),0),"")</f>
        <v>0</v>
      </c>
      <c r="J609" s="3">
        <f ca="1">IF(ISNUMBER(TradeDash[[#This Row],[Position]]),TradeDash[[#This Row],[Position]]*D610,"")</f>
        <v>0</v>
      </c>
      <c r="K609" s="7">
        <f ca="1">K608*IFERROR(1+TradeDash[[#This Row],[Port Return]],1)</f>
        <v>900634.44943605433</v>
      </c>
      <c r="L609" s="7">
        <f ca="1">IF(ISNUMBER(TradeDash[[#This Row],[Port Return]]),L608*(1+TradeDash[[#This Row],[Returns]]),L608)</f>
        <v>703338.63275039627</v>
      </c>
    </row>
    <row r="610" spans="1:12" x14ac:dyDescent="0.35">
      <c r="A610" s="1">
        <v>37370</v>
      </c>
      <c r="B610" s="16">
        <f>YEAR(TradeDash[[#This Row],[Date]])</f>
        <v>2002</v>
      </c>
      <c r="C610">
        <v>1110.5999999999999</v>
      </c>
      <c r="D610" s="3">
        <f>IFERROR(TradeDash[[#This Row],[Nifty]]/C609-1,"")</f>
        <v>4.1591320072331683E-3</v>
      </c>
      <c r="E610">
        <f ca="1">IFERROR(AVERAGE(OFFSET(TradeDash[[#This Row],[Returns]],0,0,-n_days))/STDEV(OFFSET(TradeDash[[#This Row],[Returns]],0,0,-n_days)),"")</f>
        <v>-5.0993763391982638E-2</v>
      </c>
      <c r="F610">
        <f ca="1">IFERROR(AVERAGE(OFFSET(TradeDash[[#This Row],[Returns]],0,0,-n_days*2))/STDEV(OFFSET(TradeDash[[#This Row],[Returns]],0,0,-n_days*2)),"")</f>
        <v>-8.8273337318510045E-2</v>
      </c>
      <c r="G610">
        <f ca="1">IF(ISNUMBER(TradeDash[[#This Row],[2n day Sharpe]]),AVERAGE(TradeDash[[#This Row],[n day Sharpe]:[2n day Sharpe]]),"")</f>
        <v>-6.9633550355246349E-2</v>
      </c>
      <c r="H610">
        <f ca="1">IF(ISNUMBER(TradeDash[[#This Row],[Sharpe Average]]),IF(TradeDash[[#This Row],[Sharpe Average]]&gt;$G$1,1,0),"")</f>
        <v>0</v>
      </c>
      <c r="I610" s="2">
        <f ca="1">IF(ISNUMBER(TradeDash[[#This Row],[Signal]]),MAX(IF(AND(TradeDash[[#This Row],[Signal]]=1,I609&lt;1),I609+$E$1,IF(AND(TradeDash[[#This Row],[Signal]]=0,I609&gt;0),I609-$E$1,IF(AND(TradeDash[[#This Row],[Signal]]=1,I609=1),I609,IF(AND(TradeDash[[#This Row],[Signal]]=0,I609=0),I609,0)))),0),"")</f>
        <v>0</v>
      </c>
      <c r="J610" s="3">
        <f ca="1">IF(ISNUMBER(TradeDash[[#This Row],[Position]]),TradeDash[[#This Row],[Position]]*D611,"")</f>
        <v>0</v>
      </c>
      <c r="K610" s="7">
        <f ca="1">K609*IFERROR(1+TradeDash[[#This Row],[Port Return]],1)</f>
        <v>900634.44943605433</v>
      </c>
      <c r="L610" s="7">
        <f ca="1">IF(ISNUMBER(TradeDash[[#This Row],[Port Return]]),L609*(1+TradeDash[[#This Row],[Returns]]),L609)</f>
        <v>706263.91096979205</v>
      </c>
    </row>
    <row r="611" spans="1:12" x14ac:dyDescent="0.35">
      <c r="A611" s="1">
        <v>37371</v>
      </c>
      <c r="B611" s="16">
        <f>YEAR(TradeDash[[#This Row],[Date]])</f>
        <v>2002</v>
      </c>
      <c r="C611">
        <v>1094.3</v>
      </c>
      <c r="D611" s="3">
        <f>IFERROR(TradeDash[[#This Row],[Nifty]]/C610-1,"")</f>
        <v>-1.4676751305600533E-2</v>
      </c>
      <c r="E611">
        <f ca="1">IFERROR(AVERAGE(OFFSET(TradeDash[[#This Row],[Returns]],0,0,-n_days))/STDEV(OFFSET(TradeDash[[#This Row],[Returns]],0,0,-n_days)),"")</f>
        <v>-0.11993227509006731</v>
      </c>
      <c r="F611">
        <f ca="1">IFERROR(AVERAGE(OFFSET(TradeDash[[#This Row],[Returns]],0,0,-n_days*2))/STDEV(OFFSET(TradeDash[[#This Row],[Returns]],0,0,-n_days*2)),"")</f>
        <v>-0.16147161898627543</v>
      </c>
      <c r="G611">
        <f ca="1">IF(ISNUMBER(TradeDash[[#This Row],[2n day Sharpe]]),AVERAGE(TradeDash[[#This Row],[n day Sharpe]:[2n day Sharpe]]),"")</f>
        <v>-0.14070194703817138</v>
      </c>
      <c r="H611">
        <f ca="1">IF(ISNUMBER(TradeDash[[#This Row],[Sharpe Average]]),IF(TradeDash[[#This Row],[Sharpe Average]]&gt;$G$1,1,0),"")</f>
        <v>0</v>
      </c>
      <c r="I611" s="2">
        <f ca="1">IF(ISNUMBER(TradeDash[[#This Row],[Signal]]),MAX(IF(AND(TradeDash[[#This Row],[Signal]]=1,I610&lt;1),I610+$E$1,IF(AND(TradeDash[[#This Row],[Signal]]=0,I610&gt;0),I610-$E$1,IF(AND(TradeDash[[#This Row],[Signal]]=1,I610=1),I610,IF(AND(TradeDash[[#This Row],[Signal]]=0,I610=0),I610,0)))),0),"")</f>
        <v>0</v>
      </c>
      <c r="J611" s="3">
        <f ca="1">IF(ISNUMBER(TradeDash[[#This Row],[Position]]),TradeDash[[#This Row],[Position]]*D612,"")</f>
        <v>0</v>
      </c>
      <c r="K611" s="7">
        <f ca="1">K610*IFERROR(1+TradeDash[[#This Row],[Port Return]],1)</f>
        <v>900634.44943605433</v>
      </c>
      <c r="L611" s="7">
        <f ca="1">IF(ISNUMBER(TradeDash[[#This Row],[Port Return]]),L610*(1+TradeDash[[#This Row],[Returns]]),L610)</f>
        <v>695898.25119236764</v>
      </c>
    </row>
    <row r="612" spans="1:12" x14ac:dyDescent="0.35">
      <c r="A612" s="1">
        <v>37372</v>
      </c>
      <c r="B612" s="16">
        <f>YEAR(TradeDash[[#This Row],[Date]])</f>
        <v>2002</v>
      </c>
      <c r="C612">
        <v>1097.4000000000001</v>
      </c>
      <c r="D612" s="3">
        <f>IFERROR(TradeDash[[#This Row],[Nifty]]/C611-1,"")</f>
        <v>2.8328611898018607E-3</v>
      </c>
      <c r="E612">
        <f ca="1">IFERROR(AVERAGE(OFFSET(TradeDash[[#This Row],[Returns]],0,0,-n_days))/STDEV(OFFSET(TradeDash[[#This Row],[Returns]],0,0,-n_days)),"")</f>
        <v>-0.13369983544265326</v>
      </c>
      <c r="F612">
        <f ca="1">IFERROR(AVERAGE(OFFSET(TradeDash[[#This Row],[Returns]],0,0,-n_days*2))/STDEV(OFFSET(TradeDash[[#This Row],[Returns]],0,0,-n_days*2)),"")</f>
        <v>-0.15517619083172304</v>
      </c>
      <c r="G612">
        <f ca="1">IF(ISNUMBER(TradeDash[[#This Row],[2n day Sharpe]]),AVERAGE(TradeDash[[#This Row],[n day Sharpe]:[2n day Sharpe]]),"")</f>
        <v>-0.14443801313718815</v>
      </c>
      <c r="H612">
        <f ca="1">IF(ISNUMBER(TradeDash[[#This Row],[Sharpe Average]]),IF(TradeDash[[#This Row],[Sharpe Average]]&gt;$G$1,1,0),"")</f>
        <v>0</v>
      </c>
      <c r="I612" s="2">
        <f ca="1">IF(ISNUMBER(TradeDash[[#This Row],[Signal]]),MAX(IF(AND(TradeDash[[#This Row],[Signal]]=1,I611&lt;1),I611+$E$1,IF(AND(TradeDash[[#This Row],[Signal]]=0,I611&gt;0),I611-$E$1,IF(AND(TradeDash[[#This Row],[Signal]]=1,I611=1),I611,IF(AND(TradeDash[[#This Row],[Signal]]=0,I611=0),I611,0)))),0),"")</f>
        <v>0</v>
      </c>
      <c r="J612" s="3">
        <f ca="1">IF(ISNUMBER(TradeDash[[#This Row],[Position]]),TradeDash[[#This Row],[Position]]*D613,"")</f>
        <v>0</v>
      </c>
      <c r="K612" s="7">
        <f ca="1">K611*IFERROR(1+TradeDash[[#This Row],[Port Return]],1)</f>
        <v>900634.44943605433</v>
      </c>
      <c r="L612" s="7">
        <f ca="1">IF(ISNUMBER(TradeDash[[#This Row],[Port Return]]),L611*(1+TradeDash[[#This Row],[Returns]]),L611)</f>
        <v>697869.63434022153</v>
      </c>
    </row>
    <row r="613" spans="1:12" x14ac:dyDescent="0.35">
      <c r="A613" s="1">
        <v>37375</v>
      </c>
      <c r="B613" s="16">
        <f>YEAR(TradeDash[[#This Row],[Date]])</f>
        <v>2002</v>
      </c>
      <c r="C613">
        <v>1074.2</v>
      </c>
      <c r="D613" s="3">
        <f>IFERROR(TradeDash[[#This Row],[Nifty]]/C612-1,"")</f>
        <v>-2.1140878439949051E-2</v>
      </c>
      <c r="E613">
        <f ca="1">IFERROR(AVERAGE(OFFSET(TradeDash[[#This Row],[Returns]],0,0,-n_days))/STDEV(OFFSET(TradeDash[[#This Row],[Returns]],0,0,-n_days)),"")</f>
        <v>-0.25980895445788055</v>
      </c>
      <c r="F613">
        <f ca="1">IFERROR(AVERAGE(OFFSET(TradeDash[[#This Row],[Returns]],0,0,-n_days*2))/STDEV(OFFSET(TradeDash[[#This Row],[Returns]],0,0,-n_days*2)),"")</f>
        <v>-0.12997389229827533</v>
      </c>
      <c r="G613">
        <f ca="1">IF(ISNUMBER(TradeDash[[#This Row],[2n day Sharpe]]),AVERAGE(TradeDash[[#This Row],[n day Sharpe]:[2n day Sharpe]]),"")</f>
        <v>-0.19489142337807794</v>
      </c>
      <c r="H613">
        <f ca="1">IF(ISNUMBER(TradeDash[[#This Row],[Sharpe Average]]),IF(TradeDash[[#This Row],[Sharpe Average]]&gt;$G$1,1,0),"")</f>
        <v>0</v>
      </c>
      <c r="I613" s="2">
        <f ca="1">IF(ISNUMBER(TradeDash[[#This Row],[Signal]]),MAX(IF(AND(TradeDash[[#This Row],[Signal]]=1,I612&lt;1),I612+$E$1,IF(AND(TradeDash[[#This Row],[Signal]]=0,I612&gt;0),I612-$E$1,IF(AND(TradeDash[[#This Row],[Signal]]=1,I612=1),I612,IF(AND(TradeDash[[#This Row],[Signal]]=0,I612=0),I612,0)))),0),"")</f>
        <v>0</v>
      </c>
      <c r="J613" s="3">
        <f ca="1">IF(ISNUMBER(TradeDash[[#This Row],[Position]]),TradeDash[[#This Row],[Position]]*D614,"")</f>
        <v>0</v>
      </c>
      <c r="K613" s="7">
        <f ca="1">K612*IFERROR(1+TradeDash[[#This Row],[Port Return]],1)</f>
        <v>900634.44943605433</v>
      </c>
      <c r="L613" s="7">
        <f ca="1">IF(ISNUMBER(TradeDash[[#This Row],[Port Return]]),L612*(1+TradeDash[[#This Row],[Returns]]),L612)</f>
        <v>683116.05723370321</v>
      </c>
    </row>
    <row r="614" spans="1:12" x14ac:dyDescent="0.35">
      <c r="A614" s="1">
        <v>37376</v>
      </c>
      <c r="B614" s="16">
        <f>YEAR(TradeDash[[#This Row],[Date]])</f>
        <v>2002</v>
      </c>
      <c r="C614">
        <v>1084.5</v>
      </c>
      <c r="D614" s="3">
        <f>IFERROR(TradeDash[[#This Row],[Nifty]]/C613-1,"")</f>
        <v>9.5885309998138268E-3</v>
      </c>
      <c r="E614">
        <f ca="1">IFERROR(AVERAGE(OFFSET(TradeDash[[#This Row],[Returns]],0,0,-n_days))/STDEV(OFFSET(TradeDash[[#This Row],[Returns]],0,0,-n_days)),"")</f>
        <v>-0.20200956310776091</v>
      </c>
      <c r="F614">
        <f ca="1">IFERROR(AVERAGE(OFFSET(TradeDash[[#This Row],[Returns]],0,0,-n_days*2))/STDEV(OFFSET(TradeDash[[#This Row],[Returns]],0,0,-n_days*2)),"")</f>
        <v>-0.19899687427150009</v>
      </c>
      <c r="G614">
        <f ca="1">IF(ISNUMBER(TradeDash[[#This Row],[2n day Sharpe]]),AVERAGE(TradeDash[[#This Row],[n day Sharpe]:[2n day Sharpe]]),"")</f>
        <v>-0.2005032186896305</v>
      </c>
      <c r="H614">
        <f ca="1">IF(ISNUMBER(TradeDash[[#This Row],[Sharpe Average]]),IF(TradeDash[[#This Row],[Sharpe Average]]&gt;$G$1,1,0),"")</f>
        <v>0</v>
      </c>
      <c r="I614" s="2">
        <f ca="1">IF(ISNUMBER(TradeDash[[#This Row],[Signal]]),MAX(IF(AND(TradeDash[[#This Row],[Signal]]=1,I613&lt;1),I613+$E$1,IF(AND(TradeDash[[#This Row],[Signal]]=0,I613&gt;0),I613-$E$1,IF(AND(TradeDash[[#This Row],[Signal]]=1,I613=1),I613,IF(AND(TradeDash[[#This Row],[Signal]]=0,I613=0),I613,0)))),0),"")</f>
        <v>0</v>
      </c>
      <c r="J614" s="3">
        <f ca="1">IF(ISNUMBER(TradeDash[[#This Row],[Position]]),TradeDash[[#This Row],[Position]]*D615,"")</f>
        <v>0</v>
      </c>
      <c r="K614" s="7">
        <f ca="1">K613*IFERROR(1+TradeDash[[#This Row],[Port Return]],1)</f>
        <v>900634.44943605433</v>
      </c>
      <c r="L614" s="7">
        <f ca="1">IF(ISNUMBER(TradeDash[[#This Row],[Port Return]]),L613*(1+TradeDash[[#This Row],[Returns]]),L613)</f>
        <v>689666.13672495913</v>
      </c>
    </row>
    <row r="615" spans="1:12" x14ac:dyDescent="0.35">
      <c r="A615" s="1">
        <v>37378</v>
      </c>
      <c r="B615" s="16">
        <f>YEAR(TradeDash[[#This Row],[Date]])</f>
        <v>2002</v>
      </c>
      <c r="C615">
        <v>1093.3</v>
      </c>
      <c r="D615" s="3">
        <f>IFERROR(TradeDash[[#This Row],[Nifty]]/C614-1,"")</f>
        <v>8.1143384047948075E-3</v>
      </c>
      <c r="E615">
        <f ca="1">IFERROR(AVERAGE(OFFSET(TradeDash[[#This Row],[Returns]],0,0,-n_days))/STDEV(OFFSET(TradeDash[[#This Row],[Returns]],0,0,-n_days)),"")</f>
        <v>-0.11436615926128509</v>
      </c>
      <c r="F615">
        <f ca="1">IFERROR(AVERAGE(OFFSET(TradeDash[[#This Row],[Returns]],0,0,-n_days*2))/STDEV(OFFSET(TradeDash[[#This Row],[Returns]],0,0,-n_days*2)),"")</f>
        <v>-0.17545320121882316</v>
      </c>
      <c r="G615">
        <f ca="1">IF(ISNUMBER(TradeDash[[#This Row],[2n day Sharpe]]),AVERAGE(TradeDash[[#This Row],[n day Sharpe]:[2n day Sharpe]]),"")</f>
        <v>-0.14490968024005413</v>
      </c>
      <c r="H615">
        <f ca="1">IF(ISNUMBER(TradeDash[[#This Row],[Sharpe Average]]),IF(TradeDash[[#This Row],[Sharpe Average]]&gt;$G$1,1,0),"")</f>
        <v>0</v>
      </c>
      <c r="I615" s="2">
        <f ca="1">IF(ISNUMBER(TradeDash[[#This Row],[Signal]]),MAX(IF(AND(TradeDash[[#This Row],[Signal]]=1,I614&lt;1),I614+$E$1,IF(AND(TradeDash[[#This Row],[Signal]]=0,I614&gt;0),I614-$E$1,IF(AND(TradeDash[[#This Row],[Signal]]=1,I614=1),I614,IF(AND(TradeDash[[#This Row],[Signal]]=0,I614=0),I614,0)))),0),"")</f>
        <v>0</v>
      </c>
      <c r="J615" s="3">
        <f ca="1">IF(ISNUMBER(TradeDash[[#This Row],[Position]]),TradeDash[[#This Row],[Position]]*D616,"")</f>
        <v>0</v>
      </c>
      <c r="K615" s="7">
        <f ca="1">K614*IFERROR(1+TradeDash[[#This Row],[Port Return]],1)</f>
        <v>900634.44943605433</v>
      </c>
      <c r="L615" s="7">
        <f ca="1">IF(ISNUMBER(TradeDash[[#This Row],[Port Return]]),L614*(1+TradeDash[[#This Row],[Returns]]),L614)</f>
        <v>695262.32114467293</v>
      </c>
    </row>
    <row r="616" spans="1:12" x14ac:dyDescent="0.35">
      <c r="A616" s="1">
        <v>37379</v>
      </c>
      <c r="B616" s="16">
        <f>YEAR(TradeDash[[#This Row],[Date]])</f>
        <v>2002</v>
      </c>
      <c r="C616">
        <v>1096.95</v>
      </c>
      <c r="D616" s="3">
        <f>IFERROR(TradeDash[[#This Row],[Nifty]]/C615-1,"")</f>
        <v>3.3385164181836124E-3</v>
      </c>
      <c r="E616">
        <f ca="1">IFERROR(AVERAGE(OFFSET(TradeDash[[#This Row],[Returns]],0,0,-n_days))/STDEV(OFFSET(TradeDash[[#This Row],[Returns]],0,0,-n_days)),"")</f>
        <v>-0.20701714461754395</v>
      </c>
      <c r="F616">
        <f ca="1">IFERROR(AVERAGE(OFFSET(TradeDash[[#This Row],[Returns]],0,0,-n_days*2))/STDEV(OFFSET(TradeDash[[#This Row],[Returns]],0,0,-n_days*2)),"")</f>
        <v>-0.1693105288903356</v>
      </c>
      <c r="G616">
        <f ca="1">IF(ISNUMBER(TradeDash[[#This Row],[2n day Sharpe]]),AVERAGE(TradeDash[[#This Row],[n day Sharpe]:[2n day Sharpe]]),"")</f>
        <v>-0.18816383675393977</v>
      </c>
      <c r="H616">
        <f ca="1">IF(ISNUMBER(TradeDash[[#This Row],[Sharpe Average]]),IF(TradeDash[[#This Row],[Sharpe Average]]&gt;$G$1,1,0),"")</f>
        <v>0</v>
      </c>
      <c r="I616" s="2">
        <f ca="1">IF(ISNUMBER(TradeDash[[#This Row],[Signal]]),MAX(IF(AND(TradeDash[[#This Row],[Signal]]=1,I615&lt;1),I615+$E$1,IF(AND(TradeDash[[#This Row],[Signal]]=0,I615&gt;0),I615-$E$1,IF(AND(TradeDash[[#This Row],[Signal]]=1,I615=1),I615,IF(AND(TradeDash[[#This Row],[Signal]]=0,I615=0),I615,0)))),0),"")</f>
        <v>0</v>
      </c>
      <c r="J616" s="3">
        <f ca="1">IF(ISNUMBER(TradeDash[[#This Row],[Position]]),TradeDash[[#This Row],[Position]]*D617,"")</f>
        <v>0</v>
      </c>
      <c r="K616" s="7">
        <f ca="1">K615*IFERROR(1+TradeDash[[#This Row],[Port Return]],1)</f>
        <v>900634.44943605433</v>
      </c>
      <c r="L616" s="7">
        <f ca="1">IF(ISNUMBER(TradeDash[[#This Row],[Port Return]]),L615*(1+TradeDash[[#This Row],[Returns]]),L615)</f>
        <v>697583.46581875882</v>
      </c>
    </row>
    <row r="617" spans="1:12" x14ac:dyDescent="0.35">
      <c r="A617" s="1">
        <v>37382</v>
      </c>
      <c r="B617" s="16">
        <f>YEAR(TradeDash[[#This Row],[Date]])</f>
        <v>2002</v>
      </c>
      <c r="C617">
        <v>1100.95</v>
      </c>
      <c r="D617" s="3">
        <f>IFERROR(TradeDash[[#This Row],[Nifty]]/C616-1,"")</f>
        <v>3.6464743151465306E-3</v>
      </c>
      <c r="E617">
        <f ca="1">IFERROR(AVERAGE(OFFSET(TradeDash[[#This Row],[Returns]],0,0,-n_days))/STDEV(OFFSET(TradeDash[[#This Row],[Returns]],0,0,-n_days)),"")</f>
        <v>-0.17130649120838698</v>
      </c>
      <c r="F617">
        <f ca="1">IFERROR(AVERAGE(OFFSET(TradeDash[[#This Row],[Returns]],0,0,-n_days*2))/STDEV(OFFSET(TradeDash[[#This Row],[Returns]],0,0,-n_days*2)),"")</f>
        <v>-0.14795951864211426</v>
      </c>
      <c r="G617">
        <f ca="1">IF(ISNUMBER(TradeDash[[#This Row],[2n day Sharpe]]),AVERAGE(TradeDash[[#This Row],[n day Sharpe]:[2n day Sharpe]]),"")</f>
        <v>-0.15963300492525062</v>
      </c>
      <c r="H617">
        <f ca="1">IF(ISNUMBER(TradeDash[[#This Row],[Sharpe Average]]),IF(TradeDash[[#This Row],[Sharpe Average]]&gt;$G$1,1,0),"")</f>
        <v>0</v>
      </c>
      <c r="I617" s="2">
        <f ca="1">IF(ISNUMBER(TradeDash[[#This Row],[Signal]]),MAX(IF(AND(TradeDash[[#This Row],[Signal]]=1,I616&lt;1),I616+$E$1,IF(AND(TradeDash[[#This Row],[Signal]]=0,I616&gt;0),I616-$E$1,IF(AND(TradeDash[[#This Row],[Signal]]=1,I616=1),I616,IF(AND(TradeDash[[#This Row],[Signal]]=0,I616=0),I616,0)))),0),"")</f>
        <v>0</v>
      </c>
      <c r="J617" s="3">
        <f ca="1">IF(ISNUMBER(TradeDash[[#This Row],[Position]]),TradeDash[[#This Row],[Position]]*D618,"")</f>
        <v>0</v>
      </c>
      <c r="K617" s="7">
        <f ca="1">K616*IFERROR(1+TradeDash[[#This Row],[Port Return]],1)</f>
        <v>900634.44943605433</v>
      </c>
      <c r="L617" s="7">
        <f ca="1">IF(ISNUMBER(TradeDash[[#This Row],[Port Return]]),L616*(1+TradeDash[[#This Row],[Returns]]),L616)</f>
        <v>700127.18600953778</v>
      </c>
    </row>
    <row r="618" spans="1:12" x14ac:dyDescent="0.35">
      <c r="A618" s="1">
        <v>37383</v>
      </c>
      <c r="B618" s="16">
        <f>YEAR(TradeDash[[#This Row],[Date]])</f>
        <v>2002</v>
      </c>
      <c r="C618">
        <v>1110.7</v>
      </c>
      <c r="D618" s="3">
        <f>IFERROR(TradeDash[[#This Row],[Nifty]]/C617-1,"")</f>
        <v>8.8559880103546984E-3</v>
      </c>
      <c r="E618">
        <f ca="1">IFERROR(AVERAGE(OFFSET(TradeDash[[#This Row],[Returns]],0,0,-n_days))/STDEV(OFFSET(TradeDash[[#This Row],[Returns]],0,0,-n_days)),"")</f>
        <v>-9.8227786867204722E-2</v>
      </c>
      <c r="F618">
        <f ca="1">IFERROR(AVERAGE(OFFSET(TradeDash[[#This Row],[Returns]],0,0,-n_days*2))/STDEV(OFFSET(TradeDash[[#This Row],[Returns]],0,0,-n_days*2)),"")</f>
        <v>-0.17423816014932578</v>
      </c>
      <c r="G618">
        <f ca="1">IF(ISNUMBER(TradeDash[[#This Row],[2n day Sharpe]]),AVERAGE(TradeDash[[#This Row],[n day Sharpe]:[2n day Sharpe]]),"")</f>
        <v>-0.13623297350826524</v>
      </c>
      <c r="H618">
        <f ca="1">IF(ISNUMBER(TradeDash[[#This Row],[Sharpe Average]]),IF(TradeDash[[#This Row],[Sharpe Average]]&gt;$G$1,1,0),"")</f>
        <v>0</v>
      </c>
      <c r="I618" s="2">
        <f ca="1">IF(ISNUMBER(TradeDash[[#This Row],[Signal]]),MAX(IF(AND(TradeDash[[#This Row],[Signal]]=1,I617&lt;1),I617+$E$1,IF(AND(TradeDash[[#This Row],[Signal]]=0,I617&gt;0),I617-$E$1,IF(AND(TradeDash[[#This Row],[Signal]]=1,I617=1),I617,IF(AND(TradeDash[[#This Row],[Signal]]=0,I617=0),I617,0)))),0),"")</f>
        <v>0</v>
      </c>
      <c r="J618" s="3">
        <f ca="1">IF(ISNUMBER(TradeDash[[#This Row],[Position]]),TradeDash[[#This Row],[Position]]*D619,"")</f>
        <v>0</v>
      </c>
      <c r="K618" s="7">
        <f ca="1">K617*IFERROR(1+TradeDash[[#This Row],[Port Return]],1)</f>
        <v>900634.44943605433</v>
      </c>
      <c r="L618" s="7">
        <f ca="1">IF(ISNUMBER(TradeDash[[#This Row],[Port Return]]),L617*(1+TradeDash[[#This Row],[Returns]]),L617)</f>
        <v>706327.50397456158</v>
      </c>
    </row>
    <row r="619" spans="1:12" x14ac:dyDescent="0.35">
      <c r="A619" s="1">
        <v>37384</v>
      </c>
      <c r="B619" s="16">
        <f>YEAR(TradeDash[[#This Row],[Date]])</f>
        <v>2002</v>
      </c>
      <c r="C619">
        <v>1117.5999999999999</v>
      </c>
      <c r="D619" s="3">
        <f>IFERROR(TradeDash[[#This Row],[Nifty]]/C618-1,"")</f>
        <v>6.2122985504635686E-3</v>
      </c>
      <c r="E619">
        <f ca="1">IFERROR(AVERAGE(OFFSET(TradeDash[[#This Row],[Returns]],0,0,-n_days))/STDEV(OFFSET(TradeDash[[#This Row],[Returns]],0,0,-n_days)),"")</f>
        <v>-3.3249761808216594E-2</v>
      </c>
      <c r="F619">
        <f ca="1">IFERROR(AVERAGE(OFFSET(TradeDash[[#This Row],[Returns]],0,0,-n_days*2))/STDEV(OFFSET(TradeDash[[#This Row],[Returns]],0,0,-n_days*2)),"")</f>
        <v>-0.14633266906508932</v>
      </c>
      <c r="G619">
        <f ca="1">IF(ISNUMBER(TradeDash[[#This Row],[2n day Sharpe]]),AVERAGE(TradeDash[[#This Row],[n day Sharpe]:[2n day Sharpe]]),"")</f>
        <v>-8.9791215436652957E-2</v>
      </c>
      <c r="H619">
        <f ca="1">IF(ISNUMBER(TradeDash[[#This Row],[Sharpe Average]]),IF(TradeDash[[#This Row],[Sharpe Average]]&gt;$G$1,1,0),"")</f>
        <v>0</v>
      </c>
      <c r="I619" s="2">
        <f ca="1">IF(ISNUMBER(TradeDash[[#This Row],[Signal]]),MAX(IF(AND(TradeDash[[#This Row],[Signal]]=1,I618&lt;1),I618+$E$1,IF(AND(TradeDash[[#This Row],[Signal]]=0,I618&gt;0),I618-$E$1,IF(AND(TradeDash[[#This Row],[Signal]]=1,I618=1),I618,IF(AND(TradeDash[[#This Row],[Signal]]=0,I618=0),I618,0)))),0),"")</f>
        <v>0</v>
      </c>
      <c r="J619" s="3">
        <f ca="1">IF(ISNUMBER(TradeDash[[#This Row],[Position]]),TradeDash[[#This Row],[Position]]*D620,"")</f>
        <v>0</v>
      </c>
      <c r="K619" s="7">
        <f ca="1">K618*IFERROR(1+TradeDash[[#This Row],[Port Return]],1)</f>
        <v>900634.44943605433</v>
      </c>
      <c r="L619" s="7">
        <f ca="1">IF(ISNUMBER(TradeDash[[#This Row],[Port Return]]),L618*(1+TradeDash[[#This Row],[Returns]]),L618)</f>
        <v>710715.42130365525</v>
      </c>
    </row>
    <row r="620" spans="1:12" x14ac:dyDescent="0.35">
      <c r="A620" s="1">
        <v>37385</v>
      </c>
      <c r="B620" s="16">
        <f>YEAR(TradeDash[[#This Row],[Date]])</f>
        <v>2002</v>
      </c>
      <c r="C620">
        <v>1127.5999999999999</v>
      </c>
      <c r="D620" s="3">
        <f>IFERROR(TradeDash[[#This Row],[Nifty]]/C619-1,"")</f>
        <v>8.9477451682176135E-3</v>
      </c>
      <c r="E620">
        <f ca="1">IFERROR(AVERAGE(OFFSET(TradeDash[[#This Row],[Returns]],0,0,-n_days))/STDEV(OFFSET(TradeDash[[#This Row],[Returns]],0,0,-n_days)),"")</f>
        <v>-4.0755046499588263E-2</v>
      </c>
      <c r="F620">
        <f ca="1">IFERROR(AVERAGE(OFFSET(TradeDash[[#This Row],[Returns]],0,0,-n_days*2))/STDEV(OFFSET(TradeDash[[#This Row],[Returns]],0,0,-n_days*2)),"")</f>
        <v>-8.4043276575142309E-2</v>
      </c>
      <c r="G620">
        <f ca="1">IF(ISNUMBER(TradeDash[[#This Row],[2n day Sharpe]]),AVERAGE(TradeDash[[#This Row],[n day Sharpe]:[2n day Sharpe]]),"")</f>
        <v>-6.2399161537365286E-2</v>
      </c>
      <c r="H620">
        <f ca="1">IF(ISNUMBER(TradeDash[[#This Row],[Sharpe Average]]),IF(TradeDash[[#This Row],[Sharpe Average]]&gt;$G$1,1,0),"")</f>
        <v>0</v>
      </c>
      <c r="I620" s="2">
        <f ca="1">IF(ISNUMBER(TradeDash[[#This Row],[Signal]]),MAX(IF(AND(TradeDash[[#This Row],[Signal]]=1,I619&lt;1),I619+$E$1,IF(AND(TradeDash[[#This Row],[Signal]]=0,I619&gt;0),I619-$E$1,IF(AND(TradeDash[[#This Row],[Signal]]=1,I619=1),I619,IF(AND(TradeDash[[#This Row],[Signal]]=0,I619=0),I619,0)))),0),"")</f>
        <v>0</v>
      </c>
      <c r="J620" s="3">
        <f ca="1">IF(ISNUMBER(TradeDash[[#This Row],[Position]]),TradeDash[[#This Row],[Position]]*D621,"")</f>
        <v>0</v>
      </c>
      <c r="K620" s="7">
        <f ca="1">K619*IFERROR(1+TradeDash[[#This Row],[Port Return]],1)</f>
        <v>900634.44943605433</v>
      </c>
      <c r="L620" s="7">
        <f ca="1">IF(ISNUMBER(TradeDash[[#This Row],[Port Return]]),L619*(1+TradeDash[[#This Row],[Returns]]),L619)</f>
        <v>717074.72178060282</v>
      </c>
    </row>
    <row r="621" spans="1:12" x14ac:dyDescent="0.35">
      <c r="A621" s="1">
        <v>37386</v>
      </c>
      <c r="B621" s="16">
        <f>YEAR(TradeDash[[#This Row],[Date]])</f>
        <v>2002</v>
      </c>
      <c r="C621">
        <v>1116.4000000000001</v>
      </c>
      <c r="D621" s="3">
        <f>IFERROR(TradeDash[[#This Row],[Nifty]]/C620-1,"")</f>
        <v>-9.9326002128412583E-3</v>
      </c>
      <c r="E621">
        <f ca="1">IFERROR(AVERAGE(OFFSET(TradeDash[[#This Row],[Returns]],0,0,-n_days))/STDEV(OFFSET(TradeDash[[#This Row],[Returns]],0,0,-n_days)),"")</f>
        <v>-0.10793945071284647</v>
      </c>
      <c r="F621">
        <f ca="1">IFERROR(AVERAGE(OFFSET(TradeDash[[#This Row],[Returns]],0,0,-n_days*2))/STDEV(OFFSET(TradeDash[[#This Row],[Returns]],0,0,-n_days*2)),"")</f>
        <v>-7.2568210349114523E-2</v>
      </c>
      <c r="G621">
        <f ca="1">IF(ISNUMBER(TradeDash[[#This Row],[2n day Sharpe]]),AVERAGE(TradeDash[[#This Row],[n day Sharpe]:[2n day Sharpe]]),"")</f>
        <v>-9.0253830530980489E-2</v>
      </c>
      <c r="H621">
        <f ca="1">IF(ISNUMBER(TradeDash[[#This Row],[Sharpe Average]]),IF(TradeDash[[#This Row],[Sharpe Average]]&gt;$G$1,1,0),"")</f>
        <v>0</v>
      </c>
      <c r="I621" s="2">
        <f ca="1">IF(ISNUMBER(TradeDash[[#This Row],[Signal]]),MAX(IF(AND(TradeDash[[#This Row],[Signal]]=1,I620&lt;1),I620+$E$1,IF(AND(TradeDash[[#This Row],[Signal]]=0,I620&gt;0),I620-$E$1,IF(AND(TradeDash[[#This Row],[Signal]]=1,I620=1),I620,IF(AND(TradeDash[[#This Row],[Signal]]=0,I620=0),I620,0)))),0),"")</f>
        <v>0</v>
      </c>
      <c r="J621" s="3">
        <f ca="1">IF(ISNUMBER(TradeDash[[#This Row],[Position]]),TradeDash[[#This Row],[Position]]*D622,"")</f>
        <v>0</v>
      </c>
      <c r="K621" s="7">
        <f ca="1">K620*IFERROR(1+TradeDash[[#This Row],[Port Return]],1)</f>
        <v>900634.44943605433</v>
      </c>
      <c r="L621" s="7">
        <f ca="1">IF(ISNUMBER(TradeDash[[#This Row],[Port Return]]),L620*(1+TradeDash[[#This Row],[Returns]]),L620)</f>
        <v>709952.30524642172</v>
      </c>
    </row>
    <row r="622" spans="1:12" x14ac:dyDescent="0.35">
      <c r="A622" s="1">
        <v>37389</v>
      </c>
      <c r="B622" s="16">
        <f>YEAR(TradeDash[[#This Row],[Date]])</f>
        <v>2002</v>
      </c>
      <c r="C622">
        <v>1119.6500000000001</v>
      </c>
      <c r="D622" s="3">
        <f>IFERROR(TradeDash[[#This Row],[Nifty]]/C621-1,"")</f>
        <v>2.9111429595127802E-3</v>
      </c>
      <c r="E622">
        <f ca="1">IFERROR(AVERAGE(OFFSET(TradeDash[[#This Row],[Returns]],0,0,-n_days))/STDEV(OFFSET(TradeDash[[#This Row],[Returns]],0,0,-n_days)),"")</f>
        <v>-0.10610464352070283</v>
      </c>
      <c r="F622">
        <f ca="1">IFERROR(AVERAGE(OFFSET(TradeDash[[#This Row],[Returns]],0,0,-n_days*2))/STDEV(OFFSET(TradeDash[[#This Row],[Returns]],0,0,-n_days*2)),"")</f>
        <v>-8.0156032827946533E-2</v>
      </c>
      <c r="G622">
        <f ca="1">IF(ISNUMBER(TradeDash[[#This Row],[2n day Sharpe]]),AVERAGE(TradeDash[[#This Row],[n day Sharpe]:[2n day Sharpe]]),"")</f>
        <v>-9.3130338174324673E-2</v>
      </c>
      <c r="H622">
        <f ca="1">IF(ISNUMBER(TradeDash[[#This Row],[Sharpe Average]]),IF(TradeDash[[#This Row],[Sharpe Average]]&gt;$G$1,1,0),"")</f>
        <v>0</v>
      </c>
      <c r="I622" s="2">
        <f ca="1">IF(ISNUMBER(TradeDash[[#This Row],[Signal]]),MAX(IF(AND(TradeDash[[#This Row],[Signal]]=1,I621&lt;1),I621+$E$1,IF(AND(TradeDash[[#This Row],[Signal]]=0,I621&gt;0),I621-$E$1,IF(AND(TradeDash[[#This Row],[Signal]]=1,I621=1),I621,IF(AND(TradeDash[[#This Row],[Signal]]=0,I621=0),I621,0)))),0),"")</f>
        <v>0</v>
      </c>
      <c r="J622" s="3">
        <f ca="1">IF(ISNUMBER(TradeDash[[#This Row],[Position]]),TradeDash[[#This Row],[Position]]*D623,"")</f>
        <v>0</v>
      </c>
      <c r="K622" s="7">
        <f ca="1">K621*IFERROR(1+TradeDash[[#This Row],[Port Return]],1)</f>
        <v>900634.44943605433</v>
      </c>
      <c r="L622" s="7">
        <f ca="1">IF(ISNUMBER(TradeDash[[#This Row],[Port Return]]),L621*(1+TradeDash[[#This Row],[Returns]]),L621)</f>
        <v>712019.07790142973</v>
      </c>
    </row>
    <row r="623" spans="1:12" x14ac:dyDescent="0.35">
      <c r="A623" s="1">
        <v>37390</v>
      </c>
      <c r="B623" s="16">
        <f>YEAR(TradeDash[[#This Row],[Date]])</f>
        <v>2002</v>
      </c>
      <c r="C623">
        <v>1115.0999999999999</v>
      </c>
      <c r="D623" s="3">
        <f>IFERROR(TradeDash[[#This Row],[Nifty]]/C622-1,"")</f>
        <v>-4.0637699281026451E-3</v>
      </c>
      <c r="E623">
        <f ca="1">IFERROR(AVERAGE(OFFSET(TradeDash[[#This Row],[Returns]],0,0,-n_days))/STDEV(OFFSET(TradeDash[[#This Row],[Returns]],0,0,-n_days)),"")</f>
        <v>-7.6153405409854491E-2</v>
      </c>
      <c r="F623">
        <f ca="1">IFERROR(AVERAGE(OFFSET(TradeDash[[#This Row],[Returns]],0,0,-n_days*2))/STDEV(OFFSET(TradeDash[[#This Row],[Returns]],0,0,-n_days*2)),"")</f>
        <v>-9.5998045347084934E-2</v>
      </c>
      <c r="G623">
        <f ca="1">IF(ISNUMBER(TradeDash[[#This Row],[2n day Sharpe]]),AVERAGE(TradeDash[[#This Row],[n day Sharpe]:[2n day Sharpe]]),"")</f>
        <v>-8.607572537846972E-2</v>
      </c>
      <c r="H623">
        <f ca="1">IF(ISNUMBER(TradeDash[[#This Row],[Sharpe Average]]),IF(TradeDash[[#This Row],[Sharpe Average]]&gt;$G$1,1,0),"")</f>
        <v>0</v>
      </c>
      <c r="I623" s="2">
        <f ca="1">IF(ISNUMBER(TradeDash[[#This Row],[Signal]]),MAX(IF(AND(TradeDash[[#This Row],[Signal]]=1,I622&lt;1),I622+$E$1,IF(AND(TradeDash[[#This Row],[Signal]]=0,I622&gt;0),I622-$E$1,IF(AND(TradeDash[[#This Row],[Signal]]=1,I622=1),I622,IF(AND(TradeDash[[#This Row],[Signal]]=0,I622=0),I622,0)))),0),"")</f>
        <v>0</v>
      </c>
      <c r="J623" s="3">
        <f ca="1">IF(ISNUMBER(TradeDash[[#This Row],[Position]]),TradeDash[[#This Row],[Position]]*D624,"")</f>
        <v>0</v>
      </c>
      <c r="K623" s="7">
        <f ca="1">K622*IFERROR(1+TradeDash[[#This Row],[Port Return]],1)</f>
        <v>900634.44943605433</v>
      </c>
      <c r="L623" s="7">
        <f ca="1">IF(ISNUMBER(TradeDash[[#This Row],[Port Return]]),L622*(1+TradeDash[[#This Row],[Returns]]),L622)</f>
        <v>709125.59618441854</v>
      </c>
    </row>
    <row r="624" spans="1:12" x14ac:dyDescent="0.35">
      <c r="A624" s="1">
        <v>37391</v>
      </c>
      <c r="B624" s="16">
        <f>YEAR(TradeDash[[#This Row],[Date]])</f>
        <v>2002</v>
      </c>
      <c r="C624">
        <v>1107.8</v>
      </c>
      <c r="D624" s="3">
        <f>IFERROR(TradeDash[[#This Row],[Nifty]]/C623-1,"")</f>
        <v>-6.546498071921758E-3</v>
      </c>
      <c r="E624">
        <f ca="1">IFERROR(AVERAGE(OFFSET(TradeDash[[#This Row],[Returns]],0,0,-n_days))/STDEV(OFFSET(TradeDash[[#This Row],[Returns]],0,0,-n_days)),"")</f>
        <v>-4.3883652409444196E-2</v>
      </c>
      <c r="F624">
        <f ca="1">IFERROR(AVERAGE(OFFSET(TradeDash[[#This Row],[Returns]],0,0,-n_days*2))/STDEV(OFFSET(TradeDash[[#This Row],[Returns]],0,0,-n_days*2)),"")</f>
        <v>-0.13720553795867491</v>
      </c>
      <c r="G624">
        <f ca="1">IF(ISNUMBER(TradeDash[[#This Row],[2n day Sharpe]]),AVERAGE(TradeDash[[#This Row],[n day Sharpe]:[2n day Sharpe]]),"")</f>
        <v>-9.0544595184059551E-2</v>
      </c>
      <c r="H624">
        <f ca="1">IF(ISNUMBER(TradeDash[[#This Row],[Sharpe Average]]),IF(TradeDash[[#This Row],[Sharpe Average]]&gt;$G$1,1,0),"")</f>
        <v>0</v>
      </c>
      <c r="I624" s="2">
        <f ca="1">IF(ISNUMBER(TradeDash[[#This Row],[Signal]]),MAX(IF(AND(TradeDash[[#This Row],[Signal]]=1,I623&lt;1),I623+$E$1,IF(AND(TradeDash[[#This Row],[Signal]]=0,I623&gt;0),I623-$E$1,IF(AND(TradeDash[[#This Row],[Signal]]=1,I623=1),I623,IF(AND(TradeDash[[#This Row],[Signal]]=0,I623=0),I623,0)))),0),"")</f>
        <v>0</v>
      </c>
      <c r="J624" s="3">
        <f ca="1">IF(ISNUMBER(TradeDash[[#This Row],[Position]]),TradeDash[[#This Row],[Position]]*D625,"")</f>
        <v>0</v>
      </c>
      <c r="K624" s="7">
        <f ca="1">K623*IFERROR(1+TradeDash[[#This Row],[Port Return]],1)</f>
        <v>900634.44943605433</v>
      </c>
      <c r="L624" s="7">
        <f ca="1">IF(ISNUMBER(TradeDash[[#This Row],[Port Return]]),L623*(1+TradeDash[[#This Row],[Returns]]),L623)</f>
        <v>704483.30683624686</v>
      </c>
    </row>
    <row r="625" spans="1:12" x14ac:dyDescent="0.35">
      <c r="A625" s="1">
        <v>37392</v>
      </c>
      <c r="B625" s="16">
        <f>YEAR(TradeDash[[#This Row],[Date]])</f>
        <v>2002</v>
      </c>
      <c r="C625">
        <v>1092.8</v>
      </c>
      <c r="D625" s="3">
        <f>IFERROR(TradeDash[[#This Row],[Nifty]]/C624-1,"")</f>
        <v>-1.3540350243726351E-2</v>
      </c>
      <c r="E625">
        <f ca="1">IFERROR(AVERAGE(OFFSET(TradeDash[[#This Row],[Returns]],0,0,-n_days))/STDEV(OFFSET(TradeDash[[#This Row],[Returns]],0,0,-n_days)),"")</f>
        <v>-0.13511246415138117</v>
      </c>
      <c r="F625">
        <f ca="1">IFERROR(AVERAGE(OFFSET(TradeDash[[#This Row],[Returns]],0,0,-n_days*2))/STDEV(OFFSET(TradeDash[[#This Row],[Returns]],0,0,-n_days*2)),"")</f>
        <v>-0.1681791981916845</v>
      </c>
      <c r="G625">
        <f ca="1">IF(ISNUMBER(TradeDash[[#This Row],[2n day Sharpe]]),AVERAGE(TradeDash[[#This Row],[n day Sharpe]:[2n day Sharpe]]),"")</f>
        <v>-0.15164583117153285</v>
      </c>
      <c r="H625">
        <f ca="1">IF(ISNUMBER(TradeDash[[#This Row],[Sharpe Average]]),IF(TradeDash[[#This Row],[Sharpe Average]]&gt;$G$1,1,0),"")</f>
        <v>0</v>
      </c>
      <c r="I625" s="2">
        <f ca="1">IF(ISNUMBER(TradeDash[[#This Row],[Signal]]),MAX(IF(AND(TradeDash[[#This Row],[Signal]]=1,I624&lt;1),I624+$E$1,IF(AND(TradeDash[[#This Row],[Signal]]=0,I624&gt;0),I624-$E$1,IF(AND(TradeDash[[#This Row],[Signal]]=1,I624=1),I624,IF(AND(TradeDash[[#This Row],[Signal]]=0,I624=0),I624,0)))),0),"")</f>
        <v>0</v>
      </c>
      <c r="J625" s="3">
        <f ca="1">IF(ISNUMBER(TradeDash[[#This Row],[Position]]),TradeDash[[#This Row],[Position]]*D626,"")</f>
        <v>0</v>
      </c>
      <c r="K625" s="7">
        <f ca="1">K624*IFERROR(1+TradeDash[[#This Row],[Port Return]],1)</f>
        <v>900634.44943605433</v>
      </c>
      <c r="L625" s="7">
        <f ca="1">IF(ISNUMBER(TradeDash[[#This Row],[Port Return]]),L624*(1+TradeDash[[#This Row],[Returns]]),L624)</f>
        <v>694944.35612082551</v>
      </c>
    </row>
    <row r="626" spans="1:12" x14ac:dyDescent="0.35">
      <c r="A626" s="1">
        <v>37393</v>
      </c>
      <c r="B626" s="16">
        <f>YEAR(TradeDash[[#This Row],[Date]])</f>
        <v>2002</v>
      </c>
      <c r="C626">
        <v>1090.6500000000001</v>
      </c>
      <c r="D626" s="3">
        <f>IFERROR(TradeDash[[#This Row],[Nifty]]/C625-1,"")</f>
        <v>-1.9674231332356129E-3</v>
      </c>
      <c r="E626">
        <f ca="1">IFERROR(AVERAGE(OFFSET(TradeDash[[#This Row],[Returns]],0,0,-n_days))/STDEV(OFFSET(TradeDash[[#This Row],[Returns]],0,0,-n_days)),"")</f>
        <v>-0.16225118761618912</v>
      </c>
      <c r="F626">
        <f ca="1">IFERROR(AVERAGE(OFFSET(TradeDash[[#This Row],[Returns]],0,0,-n_days*2))/STDEV(OFFSET(TradeDash[[#This Row],[Returns]],0,0,-n_days*2)),"")</f>
        <v>-0.13896503005178248</v>
      </c>
      <c r="G626">
        <f ca="1">IF(ISNUMBER(TradeDash[[#This Row],[2n day Sharpe]]),AVERAGE(TradeDash[[#This Row],[n day Sharpe]:[2n day Sharpe]]),"")</f>
        <v>-0.15060810883398579</v>
      </c>
      <c r="H626">
        <f ca="1">IF(ISNUMBER(TradeDash[[#This Row],[Sharpe Average]]),IF(TradeDash[[#This Row],[Sharpe Average]]&gt;$G$1,1,0),"")</f>
        <v>0</v>
      </c>
      <c r="I626" s="2">
        <f ca="1">IF(ISNUMBER(TradeDash[[#This Row],[Signal]]),MAX(IF(AND(TradeDash[[#This Row],[Signal]]=1,I625&lt;1),I625+$E$1,IF(AND(TradeDash[[#This Row],[Signal]]=0,I625&gt;0),I625-$E$1,IF(AND(TradeDash[[#This Row],[Signal]]=1,I625=1),I625,IF(AND(TradeDash[[#This Row],[Signal]]=0,I625=0),I625,0)))),0),"")</f>
        <v>0</v>
      </c>
      <c r="J626" s="3">
        <f ca="1">IF(ISNUMBER(TradeDash[[#This Row],[Position]]),TradeDash[[#This Row],[Position]]*D627,"")</f>
        <v>0</v>
      </c>
      <c r="K626" s="7">
        <f ca="1">K625*IFERROR(1+TradeDash[[#This Row],[Port Return]],1)</f>
        <v>900634.44943605433</v>
      </c>
      <c r="L626" s="7">
        <f ca="1">IF(ISNUMBER(TradeDash[[#This Row],[Port Return]]),L625*(1+TradeDash[[#This Row],[Returns]]),L625)</f>
        <v>693577.10651828186</v>
      </c>
    </row>
    <row r="627" spans="1:12" x14ac:dyDescent="0.35">
      <c r="A627" s="1">
        <v>37396</v>
      </c>
      <c r="B627" s="16">
        <f>YEAR(TradeDash[[#This Row],[Date]])</f>
        <v>2002</v>
      </c>
      <c r="C627">
        <v>1074.3499999999999</v>
      </c>
      <c r="D627" s="3">
        <f>IFERROR(TradeDash[[#This Row],[Nifty]]/C626-1,"")</f>
        <v>-1.4945216155503815E-2</v>
      </c>
      <c r="E627">
        <f ca="1">IFERROR(AVERAGE(OFFSET(TradeDash[[#This Row],[Returns]],0,0,-n_days))/STDEV(OFFSET(TradeDash[[#This Row],[Returns]],0,0,-n_days)),"")</f>
        <v>-0.12423391486001048</v>
      </c>
      <c r="F627">
        <f ca="1">IFERROR(AVERAGE(OFFSET(TradeDash[[#This Row],[Returns]],0,0,-n_days*2))/STDEV(OFFSET(TradeDash[[#This Row],[Returns]],0,0,-n_days*2)),"")</f>
        <v>-0.18194681230165224</v>
      </c>
      <c r="G627">
        <f ca="1">IF(ISNUMBER(TradeDash[[#This Row],[2n day Sharpe]]),AVERAGE(TradeDash[[#This Row],[n day Sharpe]:[2n day Sharpe]]),"")</f>
        <v>-0.15309036358083136</v>
      </c>
      <c r="H627">
        <f ca="1">IF(ISNUMBER(TradeDash[[#This Row],[Sharpe Average]]),IF(TradeDash[[#This Row],[Sharpe Average]]&gt;$G$1,1,0),"")</f>
        <v>0</v>
      </c>
      <c r="I627" s="2">
        <f ca="1">IF(ISNUMBER(TradeDash[[#This Row],[Signal]]),MAX(IF(AND(TradeDash[[#This Row],[Signal]]=1,I626&lt;1),I626+$E$1,IF(AND(TradeDash[[#This Row],[Signal]]=0,I626&gt;0),I626-$E$1,IF(AND(TradeDash[[#This Row],[Signal]]=1,I626=1),I626,IF(AND(TradeDash[[#This Row],[Signal]]=0,I626=0),I626,0)))),0),"")</f>
        <v>0</v>
      </c>
      <c r="J627" s="3">
        <f ca="1">IF(ISNUMBER(TradeDash[[#This Row],[Position]]),TradeDash[[#This Row],[Position]]*D628,"")</f>
        <v>0</v>
      </c>
      <c r="K627" s="7">
        <f ca="1">K626*IFERROR(1+TradeDash[[#This Row],[Port Return]],1)</f>
        <v>900634.44943605433</v>
      </c>
      <c r="L627" s="7">
        <f ca="1">IF(ISNUMBER(TradeDash[[#This Row],[Port Return]]),L626*(1+TradeDash[[#This Row],[Returns]]),L626)</f>
        <v>683211.44674085721</v>
      </c>
    </row>
    <row r="628" spans="1:12" x14ac:dyDescent="0.35">
      <c r="A628" s="1">
        <v>37397</v>
      </c>
      <c r="B628" s="16">
        <f>YEAR(TradeDash[[#This Row],[Date]])</f>
        <v>2002</v>
      </c>
      <c r="C628">
        <v>1049.2</v>
      </c>
      <c r="D628" s="3">
        <f>IFERROR(TradeDash[[#This Row],[Nifty]]/C627-1,"")</f>
        <v>-2.3409503420672828E-2</v>
      </c>
      <c r="E628">
        <f ca="1">IFERROR(AVERAGE(OFFSET(TradeDash[[#This Row],[Returns]],0,0,-n_days))/STDEV(OFFSET(TradeDash[[#This Row],[Returns]],0,0,-n_days)),"")</f>
        <v>-0.23922005586965928</v>
      </c>
      <c r="F628">
        <f ca="1">IFERROR(AVERAGE(OFFSET(TradeDash[[#This Row],[Returns]],0,0,-n_days*2))/STDEV(OFFSET(TradeDash[[#This Row],[Returns]],0,0,-n_days*2)),"")</f>
        <v>-0.20590201315611098</v>
      </c>
      <c r="G628">
        <f ca="1">IF(ISNUMBER(TradeDash[[#This Row],[2n day Sharpe]]),AVERAGE(TradeDash[[#This Row],[n day Sharpe]:[2n day Sharpe]]),"")</f>
        <v>-0.22256103451288511</v>
      </c>
      <c r="H628">
        <f ca="1">IF(ISNUMBER(TradeDash[[#This Row],[Sharpe Average]]),IF(TradeDash[[#This Row],[Sharpe Average]]&gt;$G$1,1,0),"")</f>
        <v>0</v>
      </c>
      <c r="I628" s="2">
        <f ca="1">IF(ISNUMBER(TradeDash[[#This Row],[Signal]]),MAX(IF(AND(TradeDash[[#This Row],[Signal]]=1,I627&lt;1),I627+$E$1,IF(AND(TradeDash[[#This Row],[Signal]]=0,I627&gt;0),I627-$E$1,IF(AND(TradeDash[[#This Row],[Signal]]=1,I627=1),I627,IF(AND(TradeDash[[#This Row],[Signal]]=0,I627=0),I627,0)))),0),"")</f>
        <v>0</v>
      </c>
      <c r="J628" s="3">
        <f ca="1">IF(ISNUMBER(TradeDash[[#This Row],[Position]]),TradeDash[[#This Row],[Position]]*D629,"")</f>
        <v>0</v>
      </c>
      <c r="K628" s="7">
        <f ca="1">K627*IFERROR(1+TradeDash[[#This Row],[Port Return]],1)</f>
        <v>900634.44943605433</v>
      </c>
      <c r="L628" s="7">
        <f ca="1">IF(ISNUMBER(TradeDash[[#This Row],[Port Return]]),L627*(1+TradeDash[[#This Row],[Returns]]),L627)</f>
        <v>667217.80604133429</v>
      </c>
    </row>
    <row r="629" spans="1:12" x14ac:dyDescent="0.35">
      <c r="A629" s="1">
        <v>37398</v>
      </c>
      <c r="B629" s="16">
        <f>YEAR(TradeDash[[#This Row],[Date]])</f>
        <v>2002</v>
      </c>
      <c r="C629">
        <v>1045.3</v>
      </c>
      <c r="D629" s="3">
        <f>IFERROR(TradeDash[[#This Row],[Nifty]]/C628-1,"")</f>
        <v>-3.71711780404127E-3</v>
      </c>
      <c r="E629">
        <f ca="1">IFERROR(AVERAGE(OFFSET(TradeDash[[#This Row],[Returns]],0,0,-n_days))/STDEV(OFFSET(TradeDash[[#This Row],[Returns]],0,0,-n_days)),"")</f>
        <v>-0.26617061368161282</v>
      </c>
      <c r="F629">
        <f ca="1">IFERROR(AVERAGE(OFFSET(TradeDash[[#This Row],[Returns]],0,0,-n_days*2))/STDEV(OFFSET(TradeDash[[#This Row],[Returns]],0,0,-n_days*2)),"")</f>
        <v>-0.20286201728946979</v>
      </c>
      <c r="G629">
        <f ca="1">IF(ISNUMBER(TradeDash[[#This Row],[2n day Sharpe]]),AVERAGE(TradeDash[[#This Row],[n day Sharpe]:[2n day Sharpe]]),"")</f>
        <v>-0.2345163154855413</v>
      </c>
      <c r="H629">
        <f ca="1">IF(ISNUMBER(TradeDash[[#This Row],[Sharpe Average]]),IF(TradeDash[[#This Row],[Sharpe Average]]&gt;$G$1,1,0),"")</f>
        <v>0</v>
      </c>
      <c r="I629" s="2">
        <f ca="1">IF(ISNUMBER(TradeDash[[#This Row],[Signal]]),MAX(IF(AND(TradeDash[[#This Row],[Signal]]=1,I628&lt;1),I628+$E$1,IF(AND(TradeDash[[#This Row],[Signal]]=0,I628&gt;0),I628-$E$1,IF(AND(TradeDash[[#This Row],[Signal]]=1,I628=1),I628,IF(AND(TradeDash[[#This Row],[Signal]]=0,I628=0),I628,0)))),0),"")</f>
        <v>0</v>
      </c>
      <c r="J629" s="3">
        <f ca="1">IF(ISNUMBER(TradeDash[[#This Row],[Position]]),TradeDash[[#This Row],[Position]]*D630,"")</f>
        <v>0</v>
      </c>
      <c r="K629" s="7">
        <f ca="1">K628*IFERROR(1+TradeDash[[#This Row],[Port Return]],1)</f>
        <v>900634.44943605433</v>
      </c>
      <c r="L629" s="7">
        <f ca="1">IF(ISNUMBER(TradeDash[[#This Row],[Port Return]]),L628*(1+TradeDash[[#This Row],[Returns]]),L628)</f>
        <v>664737.67885532475</v>
      </c>
    </row>
    <row r="630" spans="1:12" x14ac:dyDescent="0.35">
      <c r="A630" s="1">
        <v>37399</v>
      </c>
      <c r="B630" s="16">
        <f>YEAR(TradeDash[[#This Row],[Date]])</f>
        <v>2002</v>
      </c>
      <c r="C630">
        <v>1026.75</v>
      </c>
      <c r="D630" s="3">
        <f>IFERROR(TradeDash[[#This Row],[Nifty]]/C629-1,"")</f>
        <v>-1.7746101597627462E-2</v>
      </c>
      <c r="E630">
        <f ca="1">IFERROR(AVERAGE(OFFSET(TradeDash[[#This Row],[Returns]],0,0,-n_days))/STDEV(OFFSET(TradeDash[[#This Row],[Returns]],0,0,-n_days)),"")</f>
        <v>-0.35847159567039416</v>
      </c>
      <c r="F630">
        <f ca="1">IFERROR(AVERAGE(OFFSET(TradeDash[[#This Row],[Returns]],0,0,-n_days*2))/STDEV(OFFSET(TradeDash[[#This Row],[Returns]],0,0,-n_days*2)),"")</f>
        <v>-0.21024680406001536</v>
      </c>
      <c r="G630">
        <f ca="1">IF(ISNUMBER(TradeDash[[#This Row],[2n day Sharpe]]),AVERAGE(TradeDash[[#This Row],[n day Sharpe]:[2n day Sharpe]]),"")</f>
        <v>-0.28435919986520475</v>
      </c>
      <c r="H630">
        <f ca="1">IF(ISNUMBER(TradeDash[[#This Row],[Sharpe Average]]),IF(TradeDash[[#This Row],[Sharpe Average]]&gt;$G$1,1,0),"")</f>
        <v>0</v>
      </c>
      <c r="I630" s="2">
        <f ca="1">IF(ISNUMBER(TradeDash[[#This Row],[Signal]]),MAX(IF(AND(TradeDash[[#This Row],[Signal]]=1,I629&lt;1),I629+$E$1,IF(AND(TradeDash[[#This Row],[Signal]]=0,I629&gt;0),I629-$E$1,IF(AND(TradeDash[[#This Row],[Signal]]=1,I629=1),I629,IF(AND(TradeDash[[#This Row],[Signal]]=0,I629=0),I629,0)))),0),"")</f>
        <v>0</v>
      </c>
      <c r="J630" s="3">
        <f ca="1">IF(ISNUMBER(TradeDash[[#This Row],[Position]]),TradeDash[[#This Row],[Position]]*D631,"")</f>
        <v>0</v>
      </c>
      <c r="K630" s="7">
        <f ca="1">K629*IFERROR(1+TradeDash[[#This Row],[Port Return]],1)</f>
        <v>900634.44943605433</v>
      </c>
      <c r="L630" s="7">
        <f ca="1">IF(ISNUMBER(TradeDash[[#This Row],[Port Return]]),L629*(1+TradeDash[[#This Row],[Returns]]),L629)</f>
        <v>652941.17647058715</v>
      </c>
    </row>
    <row r="631" spans="1:12" x14ac:dyDescent="0.35">
      <c r="A631" s="1">
        <v>37400</v>
      </c>
      <c r="B631" s="16">
        <f>YEAR(TradeDash[[#This Row],[Date]])</f>
        <v>2002</v>
      </c>
      <c r="C631">
        <v>1067</v>
      </c>
      <c r="D631" s="3">
        <f>IFERROR(TradeDash[[#This Row],[Nifty]]/C630-1,"")</f>
        <v>3.9201363525687816E-2</v>
      </c>
      <c r="E631">
        <f ca="1">IFERROR(AVERAGE(OFFSET(TradeDash[[#This Row],[Returns]],0,0,-n_days))/STDEV(OFFSET(TradeDash[[#This Row],[Returns]],0,0,-n_days)),"")</f>
        <v>-8.2617399280305467E-2</v>
      </c>
      <c r="F631">
        <f ca="1">IFERROR(AVERAGE(OFFSET(TradeDash[[#This Row],[Returns]],0,0,-n_days*2))/STDEV(OFFSET(TradeDash[[#This Row],[Returns]],0,0,-n_days*2)),"")</f>
        <v>-9.8705154169711193E-2</v>
      </c>
      <c r="G631">
        <f ca="1">IF(ISNUMBER(TradeDash[[#This Row],[2n day Sharpe]]),AVERAGE(TradeDash[[#This Row],[n day Sharpe]:[2n day Sharpe]]),"")</f>
        <v>-9.066127672500833E-2</v>
      </c>
      <c r="H631">
        <f ca="1">IF(ISNUMBER(TradeDash[[#This Row],[Sharpe Average]]),IF(TradeDash[[#This Row],[Sharpe Average]]&gt;$G$1,1,0),"")</f>
        <v>0</v>
      </c>
      <c r="I631" s="2">
        <f ca="1">IF(ISNUMBER(TradeDash[[#This Row],[Signal]]),MAX(IF(AND(TradeDash[[#This Row],[Signal]]=1,I630&lt;1),I630+$E$1,IF(AND(TradeDash[[#This Row],[Signal]]=0,I630&gt;0),I630-$E$1,IF(AND(TradeDash[[#This Row],[Signal]]=1,I630=1),I630,IF(AND(TradeDash[[#This Row],[Signal]]=0,I630=0),I630,0)))),0),"")</f>
        <v>0</v>
      </c>
      <c r="J631" s="3">
        <f ca="1">IF(ISNUMBER(TradeDash[[#This Row],[Position]]),TradeDash[[#This Row],[Position]]*D632,"")</f>
        <v>0</v>
      </c>
      <c r="K631" s="7">
        <f ca="1">K630*IFERROR(1+TradeDash[[#This Row],[Port Return]],1)</f>
        <v>900634.44943605433</v>
      </c>
      <c r="L631" s="7">
        <f ca="1">IF(ISNUMBER(TradeDash[[#This Row],[Port Return]]),L630*(1+TradeDash[[#This Row],[Returns]]),L630)</f>
        <v>678537.36089030094</v>
      </c>
    </row>
    <row r="632" spans="1:12" x14ac:dyDescent="0.35">
      <c r="A632" s="1">
        <v>37403</v>
      </c>
      <c r="B632" s="16">
        <f>YEAR(TradeDash[[#This Row],[Date]])</f>
        <v>2002</v>
      </c>
      <c r="C632">
        <v>1062.7</v>
      </c>
      <c r="D632" s="3">
        <f>IFERROR(TradeDash[[#This Row],[Nifty]]/C631-1,"")</f>
        <v>-4.0299906279287478E-3</v>
      </c>
      <c r="E632">
        <f ca="1">IFERROR(AVERAGE(OFFSET(TradeDash[[#This Row],[Returns]],0,0,-n_days))/STDEV(OFFSET(TradeDash[[#This Row],[Returns]],0,0,-n_days)),"")</f>
        <v>-0.10703249424194361</v>
      </c>
      <c r="F632">
        <f ca="1">IFERROR(AVERAGE(OFFSET(TradeDash[[#This Row],[Returns]],0,0,-n_days*2))/STDEV(OFFSET(TradeDash[[#This Row],[Returns]],0,0,-n_days*2)),"")</f>
        <v>-0.11854090288231431</v>
      </c>
      <c r="G632">
        <f ca="1">IF(ISNUMBER(TradeDash[[#This Row],[2n day Sharpe]]),AVERAGE(TradeDash[[#This Row],[n day Sharpe]:[2n day Sharpe]]),"")</f>
        <v>-0.11278669856212896</v>
      </c>
      <c r="H632">
        <f ca="1">IF(ISNUMBER(TradeDash[[#This Row],[Sharpe Average]]),IF(TradeDash[[#This Row],[Sharpe Average]]&gt;$G$1,1,0),"")</f>
        <v>0</v>
      </c>
      <c r="I632" s="2">
        <f ca="1">IF(ISNUMBER(TradeDash[[#This Row],[Signal]]),MAX(IF(AND(TradeDash[[#This Row],[Signal]]=1,I631&lt;1),I631+$E$1,IF(AND(TradeDash[[#This Row],[Signal]]=0,I631&gt;0),I631-$E$1,IF(AND(TradeDash[[#This Row],[Signal]]=1,I631=1),I631,IF(AND(TradeDash[[#This Row],[Signal]]=0,I631=0),I631,0)))),0),"")</f>
        <v>0</v>
      </c>
      <c r="J632" s="3">
        <f ca="1">IF(ISNUMBER(TradeDash[[#This Row],[Position]]),TradeDash[[#This Row],[Position]]*D633,"")</f>
        <v>0</v>
      </c>
      <c r="K632" s="7">
        <f ca="1">K631*IFERROR(1+TradeDash[[#This Row],[Port Return]],1)</f>
        <v>900634.44943605433</v>
      </c>
      <c r="L632" s="7">
        <f ca="1">IF(ISNUMBER(TradeDash[[#This Row],[Port Return]]),L631*(1+TradeDash[[#This Row],[Returns]]),L631)</f>
        <v>675802.86168521352</v>
      </c>
    </row>
    <row r="633" spans="1:12" x14ac:dyDescent="0.35">
      <c r="A633" s="1">
        <v>37404</v>
      </c>
      <c r="B633" s="16">
        <f>YEAR(TradeDash[[#This Row],[Date]])</f>
        <v>2002</v>
      </c>
      <c r="C633">
        <v>1038.2</v>
      </c>
      <c r="D633" s="3">
        <f>IFERROR(TradeDash[[#This Row],[Nifty]]/C632-1,"")</f>
        <v>-2.3054483861861264E-2</v>
      </c>
      <c r="E633">
        <f ca="1">IFERROR(AVERAGE(OFFSET(TradeDash[[#This Row],[Returns]],0,0,-n_days))/STDEV(OFFSET(TradeDash[[#This Row],[Returns]],0,0,-n_days)),"")</f>
        <v>-0.11264640611825062</v>
      </c>
      <c r="F633">
        <f ca="1">IFERROR(AVERAGE(OFFSET(TradeDash[[#This Row],[Returns]],0,0,-n_days*2))/STDEV(OFFSET(TradeDash[[#This Row],[Returns]],0,0,-n_days*2)),"")</f>
        <v>-0.17743283755703249</v>
      </c>
      <c r="G633">
        <f ca="1">IF(ISNUMBER(TradeDash[[#This Row],[2n day Sharpe]]),AVERAGE(TradeDash[[#This Row],[n day Sharpe]:[2n day Sharpe]]),"")</f>
        <v>-0.14503962183764155</v>
      </c>
      <c r="H633">
        <f ca="1">IF(ISNUMBER(TradeDash[[#This Row],[Sharpe Average]]),IF(TradeDash[[#This Row],[Sharpe Average]]&gt;$G$1,1,0),"")</f>
        <v>0</v>
      </c>
      <c r="I633" s="2">
        <f ca="1">IF(ISNUMBER(TradeDash[[#This Row],[Signal]]),MAX(IF(AND(TradeDash[[#This Row],[Signal]]=1,I632&lt;1),I632+$E$1,IF(AND(TradeDash[[#This Row],[Signal]]=0,I632&gt;0),I632-$E$1,IF(AND(TradeDash[[#This Row],[Signal]]=1,I632=1),I632,IF(AND(TradeDash[[#This Row],[Signal]]=0,I632=0),I632,0)))),0),"")</f>
        <v>0</v>
      </c>
      <c r="J633" s="3">
        <f ca="1">IF(ISNUMBER(TradeDash[[#This Row],[Position]]),TradeDash[[#This Row],[Position]]*D634,"")</f>
        <v>0</v>
      </c>
      <c r="K633" s="7">
        <f ca="1">K632*IFERROR(1+TradeDash[[#This Row],[Port Return]],1)</f>
        <v>900634.44943605433</v>
      </c>
      <c r="L633" s="7">
        <f ca="1">IF(ISNUMBER(TradeDash[[#This Row],[Port Return]]),L632*(1+TradeDash[[#This Row],[Returns]]),L632)</f>
        <v>660222.57551669213</v>
      </c>
    </row>
    <row r="634" spans="1:12" x14ac:dyDescent="0.35">
      <c r="A634" s="1">
        <v>37405</v>
      </c>
      <c r="B634" s="16">
        <f>YEAR(TradeDash[[#This Row],[Date]])</f>
        <v>2002</v>
      </c>
      <c r="C634">
        <v>1041.6500000000001</v>
      </c>
      <c r="D634" s="3">
        <f>IFERROR(TradeDash[[#This Row],[Nifty]]/C633-1,"")</f>
        <v>3.32305914082065E-3</v>
      </c>
      <c r="E634">
        <f ca="1">IFERROR(AVERAGE(OFFSET(TradeDash[[#This Row],[Returns]],0,0,-n_days))/STDEV(OFFSET(TradeDash[[#This Row],[Returns]],0,0,-n_days)),"")</f>
        <v>-0.136438049022472</v>
      </c>
      <c r="F634">
        <f ca="1">IFERROR(AVERAGE(OFFSET(TradeDash[[#This Row],[Returns]],0,0,-n_days*2))/STDEV(OFFSET(TradeDash[[#This Row],[Returns]],0,0,-n_days*2)),"")</f>
        <v>-0.16695052516621808</v>
      </c>
      <c r="G634">
        <f ca="1">IF(ISNUMBER(TradeDash[[#This Row],[2n day Sharpe]]),AVERAGE(TradeDash[[#This Row],[n day Sharpe]:[2n day Sharpe]]),"")</f>
        <v>-0.15169428709434504</v>
      </c>
      <c r="H634">
        <f ca="1">IF(ISNUMBER(TradeDash[[#This Row],[Sharpe Average]]),IF(TradeDash[[#This Row],[Sharpe Average]]&gt;$G$1,1,0),"")</f>
        <v>0</v>
      </c>
      <c r="I634" s="2">
        <f ca="1">IF(ISNUMBER(TradeDash[[#This Row],[Signal]]),MAX(IF(AND(TradeDash[[#This Row],[Signal]]=1,I633&lt;1),I633+$E$1,IF(AND(TradeDash[[#This Row],[Signal]]=0,I633&gt;0),I633-$E$1,IF(AND(TradeDash[[#This Row],[Signal]]=1,I633=1),I633,IF(AND(TradeDash[[#This Row],[Signal]]=0,I633=0),I633,0)))),0),"")</f>
        <v>0</v>
      </c>
      <c r="J634" s="3">
        <f ca="1">IF(ISNUMBER(TradeDash[[#This Row],[Position]]),TradeDash[[#This Row],[Position]]*D635,"")</f>
        <v>0</v>
      </c>
      <c r="K634" s="7">
        <f ca="1">K633*IFERROR(1+TradeDash[[#This Row],[Port Return]],1)</f>
        <v>900634.44943605433</v>
      </c>
      <c r="L634" s="7">
        <f ca="1">IF(ISNUMBER(TradeDash[[#This Row],[Port Return]]),L633*(1+TradeDash[[#This Row],[Returns]]),L633)</f>
        <v>662416.53418123908</v>
      </c>
    </row>
    <row r="635" spans="1:12" x14ac:dyDescent="0.35">
      <c r="A635" s="1">
        <v>37406</v>
      </c>
      <c r="B635" s="16">
        <f>YEAR(TradeDash[[#This Row],[Date]])</f>
        <v>2002</v>
      </c>
      <c r="C635">
        <v>1032.1500000000001</v>
      </c>
      <c r="D635" s="3">
        <f>IFERROR(TradeDash[[#This Row],[Nifty]]/C634-1,"")</f>
        <v>-9.120145922334788E-3</v>
      </c>
      <c r="E635">
        <f ca="1">IFERROR(AVERAGE(OFFSET(TradeDash[[#This Row],[Returns]],0,0,-n_days))/STDEV(OFFSET(TradeDash[[#This Row],[Returns]],0,0,-n_days)),"")</f>
        <v>-0.19936470745898</v>
      </c>
      <c r="F635">
        <f ca="1">IFERROR(AVERAGE(OFFSET(TradeDash[[#This Row],[Returns]],0,0,-n_days*2))/STDEV(OFFSET(TradeDash[[#This Row],[Returns]],0,0,-n_days*2)),"")</f>
        <v>-0.1621812757239732</v>
      </c>
      <c r="G635">
        <f ca="1">IF(ISNUMBER(TradeDash[[#This Row],[2n day Sharpe]]),AVERAGE(TradeDash[[#This Row],[n day Sharpe]:[2n day Sharpe]]),"")</f>
        <v>-0.18077299159147658</v>
      </c>
      <c r="H635">
        <f ca="1">IF(ISNUMBER(TradeDash[[#This Row],[Sharpe Average]]),IF(TradeDash[[#This Row],[Sharpe Average]]&gt;$G$1,1,0),"")</f>
        <v>0</v>
      </c>
      <c r="I635" s="2">
        <f ca="1">IF(ISNUMBER(TradeDash[[#This Row],[Signal]]),MAX(IF(AND(TradeDash[[#This Row],[Signal]]=1,I634&lt;1),I634+$E$1,IF(AND(TradeDash[[#This Row],[Signal]]=0,I634&gt;0),I634-$E$1,IF(AND(TradeDash[[#This Row],[Signal]]=1,I634=1),I634,IF(AND(TradeDash[[#This Row],[Signal]]=0,I634=0),I634,0)))),0),"")</f>
        <v>0</v>
      </c>
      <c r="J635" s="3">
        <f ca="1">IF(ISNUMBER(TradeDash[[#This Row],[Position]]),TradeDash[[#This Row],[Position]]*D636,"")</f>
        <v>0</v>
      </c>
      <c r="K635" s="7">
        <f ca="1">K634*IFERROR(1+TradeDash[[#This Row],[Port Return]],1)</f>
        <v>900634.44943605433</v>
      </c>
      <c r="L635" s="7">
        <f ca="1">IF(ISNUMBER(TradeDash[[#This Row],[Port Return]]),L634*(1+TradeDash[[#This Row],[Returns]]),L634)</f>
        <v>656375.19872813893</v>
      </c>
    </row>
    <row r="636" spans="1:12" x14ac:dyDescent="0.35">
      <c r="A636" s="1">
        <v>37407</v>
      </c>
      <c r="B636" s="16">
        <f>YEAR(TradeDash[[#This Row],[Date]])</f>
        <v>2002</v>
      </c>
      <c r="C636">
        <v>1028.8</v>
      </c>
      <c r="D636" s="3">
        <f>IFERROR(TradeDash[[#This Row],[Nifty]]/C635-1,"")</f>
        <v>-3.2456522792231324E-3</v>
      </c>
      <c r="E636">
        <f ca="1">IFERROR(AVERAGE(OFFSET(TradeDash[[#This Row],[Returns]],0,0,-n_days))/STDEV(OFFSET(TradeDash[[#This Row],[Returns]],0,0,-n_days)),"")</f>
        <v>-0.22415523684618091</v>
      </c>
      <c r="F636">
        <f ca="1">IFERROR(AVERAGE(OFFSET(TradeDash[[#This Row],[Returns]],0,0,-n_days*2))/STDEV(OFFSET(TradeDash[[#This Row],[Returns]],0,0,-n_days*2)),"")</f>
        <v>-0.21712416629979306</v>
      </c>
      <c r="G636">
        <f ca="1">IF(ISNUMBER(TradeDash[[#This Row],[2n day Sharpe]]),AVERAGE(TradeDash[[#This Row],[n day Sharpe]:[2n day Sharpe]]),"")</f>
        <v>-0.22063970157298698</v>
      </c>
      <c r="H636">
        <f ca="1">IF(ISNUMBER(TradeDash[[#This Row],[Sharpe Average]]),IF(TradeDash[[#This Row],[Sharpe Average]]&gt;$G$1,1,0),"")</f>
        <v>0</v>
      </c>
      <c r="I636" s="2">
        <f ca="1">IF(ISNUMBER(TradeDash[[#This Row],[Signal]]),MAX(IF(AND(TradeDash[[#This Row],[Signal]]=1,I635&lt;1),I635+$E$1,IF(AND(TradeDash[[#This Row],[Signal]]=0,I635&gt;0),I635-$E$1,IF(AND(TradeDash[[#This Row],[Signal]]=1,I635=1),I635,IF(AND(TradeDash[[#This Row],[Signal]]=0,I635=0),I635,0)))),0),"")</f>
        <v>0</v>
      </c>
      <c r="J636" s="3">
        <f ca="1">IF(ISNUMBER(TradeDash[[#This Row],[Position]]),TradeDash[[#This Row],[Position]]*D637,"")</f>
        <v>0</v>
      </c>
      <c r="K636" s="7">
        <f ca="1">K635*IFERROR(1+TradeDash[[#This Row],[Port Return]],1)</f>
        <v>900634.44943605433</v>
      </c>
      <c r="L636" s="7">
        <f ca="1">IF(ISNUMBER(TradeDash[[#This Row],[Port Return]]),L635*(1+TradeDash[[#This Row],[Returns]]),L635)</f>
        <v>654244.83306836139</v>
      </c>
    </row>
    <row r="637" spans="1:12" x14ac:dyDescent="0.35">
      <c r="A637" s="1">
        <v>37410</v>
      </c>
      <c r="B637" s="16">
        <f>YEAR(TradeDash[[#This Row],[Date]])</f>
        <v>2002</v>
      </c>
      <c r="C637">
        <v>1039.75</v>
      </c>
      <c r="D637" s="3">
        <f>IFERROR(TradeDash[[#This Row],[Nifty]]/C636-1,"")</f>
        <v>1.0643468118195942E-2</v>
      </c>
      <c r="E637">
        <f ca="1">IFERROR(AVERAGE(OFFSET(TradeDash[[#This Row],[Returns]],0,0,-n_days))/STDEV(OFFSET(TradeDash[[#This Row],[Returns]],0,0,-n_days)),"")</f>
        <v>-0.19522107497612945</v>
      </c>
      <c r="F637">
        <f ca="1">IFERROR(AVERAGE(OFFSET(TradeDash[[#This Row],[Returns]],0,0,-n_days*2))/STDEV(OFFSET(TradeDash[[#This Row],[Returns]],0,0,-n_days*2)),"")</f>
        <v>-0.18518092942344067</v>
      </c>
      <c r="G637">
        <f ca="1">IF(ISNUMBER(TradeDash[[#This Row],[2n day Sharpe]]),AVERAGE(TradeDash[[#This Row],[n day Sharpe]:[2n day Sharpe]]),"")</f>
        <v>-0.19020100219978506</v>
      </c>
      <c r="H637">
        <f ca="1">IF(ISNUMBER(TradeDash[[#This Row],[Sharpe Average]]),IF(TradeDash[[#This Row],[Sharpe Average]]&gt;$G$1,1,0),"")</f>
        <v>0</v>
      </c>
      <c r="I637" s="2">
        <f ca="1">IF(ISNUMBER(TradeDash[[#This Row],[Signal]]),MAX(IF(AND(TradeDash[[#This Row],[Signal]]=1,I636&lt;1),I636+$E$1,IF(AND(TradeDash[[#This Row],[Signal]]=0,I636&gt;0),I636-$E$1,IF(AND(TradeDash[[#This Row],[Signal]]=1,I636=1),I636,IF(AND(TradeDash[[#This Row],[Signal]]=0,I636=0),I636,0)))),0),"")</f>
        <v>0</v>
      </c>
      <c r="J637" s="3">
        <f ca="1">IF(ISNUMBER(TradeDash[[#This Row],[Position]]),TradeDash[[#This Row],[Position]]*D638,"")</f>
        <v>0</v>
      </c>
      <c r="K637" s="7">
        <f ca="1">K636*IFERROR(1+TradeDash[[#This Row],[Port Return]],1)</f>
        <v>900634.44943605433</v>
      </c>
      <c r="L637" s="7">
        <f ca="1">IF(ISNUMBER(TradeDash[[#This Row],[Port Return]]),L636*(1+TradeDash[[#This Row],[Returns]]),L636)</f>
        <v>661208.26709061896</v>
      </c>
    </row>
    <row r="638" spans="1:12" x14ac:dyDescent="0.35">
      <c r="A638" s="1">
        <v>37411</v>
      </c>
      <c r="B638" s="16">
        <f>YEAR(TradeDash[[#This Row],[Date]])</f>
        <v>2002</v>
      </c>
      <c r="C638">
        <v>1045.4000000000001</v>
      </c>
      <c r="D638" s="3">
        <f>IFERROR(TradeDash[[#This Row],[Nifty]]/C637-1,"")</f>
        <v>5.4339985573454985E-3</v>
      </c>
      <c r="E638">
        <f ca="1">IFERROR(AVERAGE(OFFSET(TradeDash[[#This Row],[Returns]],0,0,-n_days))/STDEV(OFFSET(TradeDash[[#This Row],[Returns]],0,0,-n_days)),"")</f>
        <v>-0.20920860088178461</v>
      </c>
      <c r="F638">
        <f ca="1">IFERROR(AVERAGE(OFFSET(TradeDash[[#This Row],[Returns]],0,0,-n_days*2))/STDEV(OFFSET(TradeDash[[#This Row],[Returns]],0,0,-n_days*2)),"")</f>
        <v>-0.16151919494041481</v>
      </c>
      <c r="G638">
        <f ca="1">IF(ISNUMBER(TradeDash[[#This Row],[2n day Sharpe]]),AVERAGE(TradeDash[[#This Row],[n day Sharpe]:[2n day Sharpe]]),"")</f>
        <v>-0.1853638979110997</v>
      </c>
      <c r="H638">
        <f ca="1">IF(ISNUMBER(TradeDash[[#This Row],[Sharpe Average]]),IF(TradeDash[[#This Row],[Sharpe Average]]&gt;$G$1,1,0),"")</f>
        <v>0</v>
      </c>
      <c r="I638" s="2">
        <f ca="1">IF(ISNUMBER(TradeDash[[#This Row],[Signal]]),MAX(IF(AND(TradeDash[[#This Row],[Signal]]=1,I637&lt;1),I637+$E$1,IF(AND(TradeDash[[#This Row],[Signal]]=0,I637&gt;0),I637-$E$1,IF(AND(TradeDash[[#This Row],[Signal]]=1,I637=1),I637,IF(AND(TradeDash[[#This Row],[Signal]]=0,I637=0),I637,0)))),0),"")</f>
        <v>0</v>
      </c>
      <c r="J638" s="3">
        <f ca="1">IF(ISNUMBER(TradeDash[[#This Row],[Position]]),TradeDash[[#This Row],[Position]]*D639,"")</f>
        <v>0</v>
      </c>
      <c r="K638" s="7">
        <f ca="1">K637*IFERROR(1+TradeDash[[#This Row],[Port Return]],1)</f>
        <v>900634.44943605433</v>
      </c>
      <c r="L638" s="7">
        <f ca="1">IF(ISNUMBER(TradeDash[[#This Row],[Port Return]]),L637*(1+TradeDash[[#This Row],[Returns]]),L637)</f>
        <v>664801.27186009428</v>
      </c>
    </row>
    <row r="639" spans="1:12" x14ac:dyDescent="0.35">
      <c r="A639" s="1">
        <v>37412</v>
      </c>
      <c r="B639" s="16">
        <f>YEAR(TradeDash[[#This Row],[Date]])</f>
        <v>2002</v>
      </c>
      <c r="C639">
        <v>1064.2</v>
      </c>
      <c r="D639" s="3">
        <f>IFERROR(TradeDash[[#This Row],[Nifty]]/C638-1,"")</f>
        <v>1.7983546967667907E-2</v>
      </c>
      <c r="E639">
        <f ca="1">IFERROR(AVERAGE(OFFSET(TradeDash[[#This Row],[Returns]],0,0,-n_days))/STDEV(OFFSET(TradeDash[[#This Row],[Returns]],0,0,-n_days)),"")</f>
        <v>-0.15994870175056067</v>
      </c>
      <c r="F639">
        <f ca="1">IFERROR(AVERAGE(OFFSET(TradeDash[[#This Row],[Returns]],0,0,-n_days*2))/STDEV(OFFSET(TradeDash[[#This Row],[Returns]],0,0,-n_days*2)),"")</f>
        <v>-0.10649987869452489</v>
      </c>
      <c r="G639">
        <f ca="1">IF(ISNUMBER(TradeDash[[#This Row],[2n day Sharpe]]),AVERAGE(TradeDash[[#This Row],[n day Sharpe]:[2n day Sharpe]]),"")</f>
        <v>-0.13322429022254278</v>
      </c>
      <c r="H639">
        <f ca="1">IF(ISNUMBER(TradeDash[[#This Row],[Sharpe Average]]),IF(TradeDash[[#This Row],[Sharpe Average]]&gt;$G$1,1,0),"")</f>
        <v>0</v>
      </c>
      <c r="I639" s="2">
        <f ca="1">IF(ISNUMBER(TradeDash[[#This Row],[Signal]]),MAX(IF(AND(TradeDash[[#This Row],[Signal]]=1,I638&lt;1),I638+$E$1,IF(AND(TradeDash[[#This Row],[Signal]]=0,I638&gt;0),I638-$E$1,IF(AND(TradeDash[[#This Row],[Signal]]=1,I638=1),I638,IF(AND(TradeDash[[#This Row],[Signal]]=0,I638=0),I638,0)))),0),"")</f>
        <v>0</v>
      </c>
      <c r="J639" s="3">
        <f ca="1">IF(ISNUMBER(TradeDash[[#This Row],[Position]]),TradeDash[[#This Row],[Position]]*D640,"")</f>
        <v>0</v>
      </c>
      <c r="K639" s="7">
        <f ca="1">K638*IFERROR(1+TradeDash[[#This Row],[Port Return]],1)</f>
        <v>900634.44943605433</v>
      </c>
      <c r="L639" s="7">
        <f ca="1">IF(ISNUMBER(TradeDash[[#This Row],[Port Return]]),L638*(1+TradeDash[[#This Row],[Returns]]),L638)</f>
        <v>676756.75675675564</v>
      </c>
    </row>
    <row r="640" spans="1:12" x14ac:dyDescent="0.35">
      <c r="A640" s="1">
        <v>37413</v>
      </c>
      <c r="B640" s="16">
        <f>YEAR(TradeDash[[#This Row],[Date]])</f>
        <v>2002</v>
      </c>
      <c r="C640">
        <v>1064.3499999999999</v>
      </c>
      <c r="D640" s="3">
        <f>IFERROR(TradeDash[[#This Row],[Nifty]]/C639-1,"")</f>
        <v>1.4095094906951822E-4</v>
      </c>
      <c r="E640">
        <f ca="1">IFERROR(AVERAGE(OFFSET(TradeDash[[#This Row],[Returns]],0,0,-n_days))/STDEV(OFFSET(TradeDash[[#This Row],[Returns]],0,0,-n_days)),"")</f>
        <v>-0.1929843622896312</v>
      </c>
      <c r="F640">
        <f ca="1">IFERROR(AVERAGE(OFFSET(TradeDash[[#This Row],[Returns]],0,0,-n_days*2))/STDEV(OFFSET(TradeDash[[#This Row],[Returns]],0,0,-n_days*2)),"")</f>
        <v>-0.12835988190797759</v>
      </c>
      <c r="G640">
        <f ca="1">IF(ISNUMBER(TradeDash[[#This Row],[2n day Sharpe]]),AVERAGE(TradeDash[[#This Row],[n day Sharpe]:[2n day Sharpe]]),"")</f>
        <v>-0.16067212209880438</v>
      </c>
      <c r="H640">
        <f ca="1">IF(ISNUMBER(TradeDash[[#This Row],[Sharpe Average]]),IF(TradeDash[[#This Row],[Sharpe Average]]&gt;$G$1,1,0),"")</f>
        <v>0</v>
      </c>
      <c r="I640" s="2">
        <f ca="1">IF(ISNUMBER(TradeDash[[#This Row],[Signal]]),MAX(IF(AND(TradeDash[[#This Row],[Signal]]=1,I639&lt;1),I639+$E$1,IF(AND(TradeDash[[#This Row],[Signal]]=0,I639&gt;0),I639-$E$1,IF(AND(TradeDash[[#This Row],[Signal]]=1,I639=1),I639,IF(AND(TradeDash[[#This Row],[Signal]]=0,I639=0),I639,0)))),0),"")</f>
        <v>0</v>
      </c>
      <c r="J640" s="3">
        <f ca="1">IF(ISNUMBER(TradeDash[[#This Row],[Position]]),TradeDash[[#This Row],[Position]]*D641,"")</f>
        <v>0</v>
      </c>
      <c r="K640" s="7">
        <f ca="1">K639*IFERROR(1+TradeDash[[#This Row],[Port Return]],1)</f>
        <v>900634.44943605433</v>
      </c>
      <c r="L640" s="7">
        <f ca="1">IF(ISNUMBER(TradeDash[[#This Row],[Port Return]]),L639*(1+TradeDash[[#This Row],[Returns]]),L639)</f>
        <v>676852.14626390976</v>
      </c>
    </row>
    <row r="641" spans="1:12" x14ac:dyDescent="0.35">
      <c r="A641" s="1">
        <v>37414</v>
      </c>
      <c r="B641" s="16">
        <f>YEAR(TradeDash[[#This Row],[Date]])</f>
        <v>2002</v>
      </c>
      <c r="C641">
        <v>1048.8</v>
      </c>
      <c r="D641" s="3">
        <f>IFERROR(TradeDash[[#This Row],[Nifty]]/C640-1,"")</f>
        <v>-1.4609855780523318E-2</v>
      </c>
      <c r="E641">
        <f ca="1">IFERROR(AVERAGE(OFFSET(TradeDash[[#This Row],[Returns]],0,0,-n_days))/STDEV(OFFSET(TradeDash[[#This Row],[Returns]],0,0,-n_days)),"")</f>
        <v>-0.20691438890075664</v>
      </c>
      <c r="F641">
        <f ca="1">IFERROR(AVERAGE(OFFSET(TradeDash[[#This Row],[Returns]],0,0,-n_days*2))/STDEV(OFFSET(TradeDash[[#This Row],[Returns]],0,0,-n_days*2)),"")</f>
        <v>-0.16485033607225788</v>
      </c>
      <c r="G641">
        <f ca="1">IF(ISNUMBER(TradeDash[[#This Row],[2n day Sharpe]]),AVERAGE(TradeDash[[#This Row],[n day Sharpe]:[2n day Sharpe]]),"")</f>
        <v>-0.18588236248650725</v>
      </c>
      <c r="H641">
        <f ca="1">IF(ISNUMBER(TradeDash[[#This Row],[Sharpe Average]]),IF(TradeDash[[#This Row],[Sharpe Average]]&gt;$G$1,1,0),"")</f>
        <v>0</v>
      </c>
      <c r="I641" s="2">
        <f ca="1">IF(ISNUMBER(TradeDash[[#This Row],[Signal]]),MAX(IF(AND(TradeDash[[#This Row],[Signal]]=1,I640&lt;1),I640+$E$1,IF(AND(TradeDash[[#This Row],[Signal]]=0,I640&gt;0),I640-$E$1,IF(AND(TradeDash[[#This Row],[Signal]]=1,I640=1),I640,IF(AND(TradeDash[[#This Row],[Signal]]=0,I640=0),I640,0)))),0),"")</f>
        <v>0</v>
      </c>
      <c r="J641" s="3">
        <f ca="1">IF(ISNUMBER(TradeDash[[#This Row],[Position]]),TradeDash[[#This Row],[Position]]*D642,"")</f>
        <v>0</v>
      </c>
      <c r="K641" s="7">
        <f ca="1">K640*IFERROR(1+TradeDash[[#This Row],[Port Return]],1)</f>
        <v>900634.44943605433</v>
      </c>
      <c r="L641" s="7">
        <f ca="1">IF(ISNUMBER(TradeDash[[#This Row],[Port Return]]),L640*(1+TradeDash[[#This Row],[Returns]]),L640)</f>
        <v>666963.43402225641</v>
      </c>
    </row>
    <row r="642" spans="1:12" x14ac:dyDescent="0.35">
      <c r="A642" s="1">
        <v>37417</v>
      </c>
      <c r="B642" s="16">
        <f>YEAR(TradeDash[[#This Row],[Date]])</f>
        <v>2002</v>
      </c>
      <c r="C642">
        <v>1069.9000000000001</v>
      </c>
      <c r="D642" s="3">
        <f>IFERROR(TradeDash[[#This Row],[Nifty]]/C641-1,"")</f>
        <v>2.0118230358505018E-2</v>
      </c>
      <c r="E642">
        <f ca="1">IFERROR(AVERAGE(OFFSET(TradeDash[[#This Row],[Returns]],0,0,-n_days))/STDEV(OFFSET(TradeDash[[#This Row],[Returns]],0,0,-n_days)),"")</f>
        <v>-0.13977340611701397</v>
      </c>
      <c r="F642">
        <f ca="1">IFERROR(AVERAGE(OFFSET(TradeDash[[#This Row],[Returns]],0,0,-n_days*2))/STDEV(OFFSET(TradeDash[[#This Row],[Returns]],0,0,-n_days*2)),"")</f>
        <v>-0.12547952652418939</v>
      </c>
      <c r="G642">
        <f ca="1">IF(ISNUMBER(TradeDash[[#This Row],[2n day Sharpe]]),AVERAGE(TradeDash[[#This Row],[n day Sharpe]:[2n day Sharpe]]),"")</f>
        <v>-0.13262646632060168</v>
      </c>
      <c r="H642">
        <f ca="1">IF(ISNUMBER(TradeDash[[#This Row],[Sharpe Average]]),IF(TradeDash[[#This Row],[Sharpe Average]]&gt;$G$1,1,0),"")</f>
        <v>0</v>
      </c>
      <c r="I642" s="2">
        <f ca="1">IF(ISNUMBER(TradeDash[[#This Row],[Signal]]),MAX(IF(AND(TradeDash[[#This Row],[Signal]]=1,I641&lt;1),I641+$E$1,IF(AND(TradeDash[[#This Row],[Signal]]=0,I641&gt;0),I641-$E$1,IF(AND(TradeDash[[#This Row],[Signal]]=1,I641=1),I641,IF(AND(TradeDash[[#This Row],[Signal]]=0,I641=0),I641,0)))),0),"")</f>
        <v>0</v>
      </c>
      <c r="J642" s="3">
        <f ca="1">IF(ISNUMBER(TradeDash[[#This Row],[Position]]),TradeDash[[#This Row],[Position]]*D643,"")</f>
        <v>0</v>
      </c>
      <c r="K642" s="7">
        <f ca="1">K641*IFERROR(1+TradeDash[[#This Row],[Port Return]],1)</f>
        <v>900634.44943605433</v>
      </c>
      <c r="L642" s="7">
        <f ca="1">IF(ISNUMBER(TradeDash[[#This Row],[Port Return]]),L641*(1+TradeDash[[#This Row],[Returns]]),L641)</f>
        <v>680381.55802861578</v>
      </c>
    </row>
    <row r="643" spans="1:12" x14ac:dyDescent="0.35">
      <c r="A643" s="1">
        <v>37418</v>
      </c>
      <c r="B643" s="16">
        <f>YEAR(TradeDash[[#This Row],[Date]])</f>
        <v>2002</v>
      </c>
      <c r="C643">
        <v>1097.05</v>
      </c>
      <c r="D643" s="3">
        <f>IFERROR(TradeDash[[#This Row],[Nifty]]/C642-1,"")</f>
        <v>2.5376203383493667E-2</v>
      </c>
      <c r="E643">
        <f ca="1">IFERROR(AVERAGE(OFFSET(TradeDash[[#This Row],[Returns]],0,0,-n_days))/STDEV(OFFSET(TradeDash[[#This Row],[Returns]],0,0,-n_days)),"")</f>
        <v>-4.1288843838933373E-2</v>
      </c>
      <c r="F643">
        <f ca="1">IFERROR(AVERAGE(OFFSET(TradeDash[[#This Row],[Returns]],0,0,-n_days*2))/STDEV(OFFSET(TradeDash[[#This Row],[Returns]],0,0,-n_days*2)),"")</f>
        <v>-5.4065976287108373E-2</v>
      </c>
      <c r="G643">
        <f ca="1">IF(ISNUMBER(TradeDash[[#This Row],[2n day Sharpe]]),AVERAGE(TradeDash[[#This Row],[n day Sharpe]:[2n day Sharpe]]),"")</f>
        <v>-4.767741006302087E-2</v>
      </c>
      <c r="H643">
        <f ca="1">IF(ISNUMBER(TradeDash[[#This Row],[Sharpe Average]]),IF(TradeDash[[#This Row],[Sharpe Average]]&gt;$G$1,1,0),"")</f>
        <v>0</v>
      </c>
      <c r="I643" s="2">
        <f ca="1">IF(ISNUMBER(TradeDash[[#This Row],[Signal]]),MAX(IF(AND(TradeDash[[#This Row],[Signal]]=1,I642&lt;1),I642+$E$1,IF(AND(TradeDash[[#This Row],[Signal]]=0,I642&gt;0),I642-$E$1,IF(AND(TradeDash[[#This Row],[Signal]]=1,I642=1),I642,IF(AND(TradeDash[[#This Row],[Signal]]=0,I642=0),I642,0)))),0),"")</f>
        <v>0</v>
      </c>
      <c r="J643" s="3">
        <f ca="1">IF(ISNUMBER(TradeDash[[#This Row],[Position]]),TradeDash[[#This Row],[Position]]*D644,"")</f>
        <v>0</v>
      </c>
      <c r="K643" s="7">
        <f ca="1">K642*IFERROR(1+TradeDash[[#This Row],[Port Return]],1)</f>
        <v>900634.44943605433</v>
      </c>
      <c r="L643" s="7">
        <f ca="1">IF(ISNUMBER(TradeDash[[#This Row],[Port Return]]),L642*(1+TradeDash[[#This Row],[Returns]]),L642)</f>
        <v>697647.05882352823</v>
      </c>
    </row>
    <row r="644" spans="1:12" x14ac:dyDescent="0.35">
      <c r="A644" s="1">
        <v>37419</v>
      </c>
      <c r="B644" s="16">
        <f>YEAR(TradeDash[[#This Row],[Date]])</f>
        <v>2002</v>
      </c>
      <c r="C644">
        <v>1092.8</v>
      </c>
      <c r="D644" s="3">
        <f>IFERROR(TradeDash[[#This Row],[Nifty]]/C643-1,"")</f>
        <v>-3.874025796454128E-3</v>
      </c>
      <c r="E644">
        <f ca="1">IFERROR(AVERAGE(OFFSET(TradeDash[[#This Row],[Returns]],0,0,-n_days))/STDEV(OFFSET(TradeDash[[#This Row],[Returns]],0,0,-n_days)),"")</f>
        <v>-3.3319495291352946E-2</v>
      </c>
      <c r="F644">
        <f ca="1">IFERROR(AVERAGE(OFFSET(TradeDash[[#This Row],[Returns]],0,0,-n_days*2))/STDEV(OFFSET(TradeDash[[#This Row],[Returns]],0,0,-n_days*2)),"")</f>
        <v>-3.6738571509644047E-2</v>
      </c>
      <c r="G644">
        <f ca="1">IF(ISNUMBER(TradeDash[[#This Row],[2n day Sharpe]]),AVERAGE(TradeDash[[#This Row],[n day Sharpe]:[2n day Sharpe]]),"")</f>
        <v>-3.5029033400498497E-2</v>
      </c>
      <c r="H644">
        <f ca="1">IF(ISNUMBER(TradeDash[[#This Row],[Sharpe Average]]),IF(TradeDash[[#This Row],[Sharpe Average]]&gt;$G$1,1,0),"")</f>
        <v>0</v>
      </c>
      <c r="I644" s="2">
        <f ca="1">IF(ISNUMBER(TradeDash[[#This Row],[Signal]]),MAX(IF(AND(TradeDash[[#This Row],[Signal]]=1,I643&lt;1),I643+$E$1,IF(AND(TradeDash[[#This Row],[Signal]]=0,I643&gt;0),I643-$E$1,IF(AND(TradeDash[[#This Row],[Signal]]=1,I643=1),I643,IF(AND(TradeDash[[#This Row],[Signal]]=0,I643=0),I643,0)))),0),"")</f>
        <v>0</v>
      </c>
      <c r="J644" s="3">
        <f ca="1">IF(ISNUMBER(TradeDash[[#This Row],[Position]]),TradeDash[[#This Row],[Position]]*D645,"")</f>
        <v>0</v>
      </c>
      <c r="K644" s="7">
        <f ca="1">K643*IFERROR(1+TradeDash[[#This Row],[Port Return]],1)</f>
        <v>900634.44943605433</v>
      </c>
      <c r="L644" s="7">
        <f ca="1">IF(ISNUMBER(TradeDash[[#This Row],[Port Return]]),L643*(1+TradeDash[[#This Row],[Returns]]),L643)</f>
        <v>694944.35612082551</v>
      </c>
    </row>
    <row r="645" spans="1:12" x14ac:dyDescent="0.35">
      <c r="A645" s="1">
        <v>37420</v>
      </c>
      <c r="B645" s="16">
        <f>YEAR(TradeDash[[#This Row],[Date]])</f>
        <v>2002</v>
      </c>
      <c r="C645">
        <v>1082.8499999999999</v>
      </c>
      <c r="D645" s="3">
        <f>IFERROR(TradeDash[[#This Row],[Nifty]]/C644-1,"")</f>
        <v>-9.1050512445095544E-3</v>
      </c>
      <c r="E645">
        <f ca="1">IFERROR(AVERAGE(OFFSET(TradeDash[[#This Row],[Returns]],0,0,-n_days))/STDEV(OFFSET(TradeDash[[#This Row],[Returns]],0,0,-n_days)),"")</f>
        <v>-2.0119403868045255E-2</v>
      </c>
      <c r="F645">
        <f ca="1">IFERROR(AVERAGE(OFFSET(TradeDash[[#This Row],[Returns]],0,0,-n_days*2))/STDEV(OFFSET(TradeDash[[#This Row],[Returns]],0,0,-n_days*2)),"")</f>
        <v>-6.3895456991760524E-2</v>
      </c>
      <c r="G645">
        <f ca="1">IF(ISNUMBER(TradeDash[[#This Row],[2n day Sharpe]]),AVERAGE(TradeDash[[#This Row],[n day Sharpe]:[2n day Sharpe]]),"")</f>
        <v>-4.2007430429902889E-2</v>
      </c>
      <c r="H645">
        <f ca="1">IF(ISNUMBER(TradeDash[[#This Row],[Sharpe Average]]),IF(TradeDash[[#This Row],[Sharpe Average]]&gt;$G$1,1,0),"")</f>
        <v>0</v>
      </c>
      <c r="I645" s="2">
        <f ca="1">IF(ISNUMBER(TradeDash[[#This Row],[Signal]]),MAX(IF(AND(TradeDash[[#This Row],[Signal]]=1,I644&lt;1),I644+$E$1,IF(AND(TradeDash[[#This Row],[Signal]]=0,I644&gt;0),I644-$E$1,IF(AND(TradeDash[[#This Row],[Signal]]=1,I644=1),I644,IF(AND(TradeDash[[#This Row],[Signal]]=0,I644=0),I644,0)))),0),"")</f>
        <v>0</v>
      </c>
      <c r="J645" s="3">
        <f ca="1">IF(ISNUMBER(TradeDash[[#This Row],[Position]]),TradeDash[[#This Row],[Position]]*D646,"")</f>
        <v>0</v>
      </c>
      <c r="K645" s="7">
        <f ca="1">K644*IFERROR(1+TradeDash[[#This Row],[Port Return]],1)</f>
        <v>900634.44943605433</v>
      </c>
      <c r="L645" s="7">
        <f ca="1">IF(ISNUMBER(TradeDash[[#This Row],[Port Return]]),L644*(1+TradeDash[[#This Row],[Returns]]),L644)</f>
        <v>688616.85214626265</v>
      </c>
    </row>
    <row r="646" spans="1:12" x14ac:dyDescent="0.35">
      <c r="A646" s="1">
        <v>37421</v>
      </c>
      <c r="B646" s="16">
        <f>YEAR(TradeDash[[#This Row],[Date]])</f>
        <v>2002</v>
      </c>
      <c r="C646">
        <v>1085.7</v>
      </c>
      <c r="D646" s="3">
        <f>IFERROR(TradeDash[[#This Row],[Nifty]]/C645-1,"")</f>
        <v>2.6319434824768617E-3</v>
      </c>
      <c r="E646">
        <f ca="1">IFERROR(AVERAGE(OFFSET(TradeDash[[#This Row],[Returns]],0,0,-n_days))/STDEV(OFFSET(TradeDash[[#This Row],[Returns]],0,0,-n_days)),"")</f>
        <v>-6.1036718938784762E-3</v>
      </c>
      <c r="F646">
        <f ca="1">IFERROR(AVERAGE(OFFSET(TradeDash[[#This Row],[Returns]],0,0,-n_days*2))/STDEV(OFFSET(TradeDash[[#This Row],[Returns]],0,0,-n_days*2)),"")</f>
        <v>-6.5462803945863693E-2</v>
      </c>
      <c r="G646">
        <f ca="1">IF(ISNUMBER(TradeDash[[#This Row],[2n day Sharpe]]),AVERAGE(TradeDash[[#This Row],[n day Sharpe]:[2n day Sharpe]]),"")</f>
        <v>-3.5783237919871085E-2</v>
      </c>
      <c r="H646">
        <f ca="1">IF(ISNUMBER(TradeDash[[#This Row],[Sharpe Average]]),IF(TradeDash[[#This Row],[Sharpe Average]]&gt;$G$1,1,0),"")</f>
        <v>0</v>
      </c>
      <c r="I646" s="2">
        <f ca="1">IF(ISNUMBER(TradeDash[[#This Row],[Signal]]),MAX(IF(AND(TradeDash[[#This Row],[Signal]]=1,I645&lt;1),I645+$E$1,IF(AND(TradeDash[[#This Row],[Signal]]=0,I645&gt;0),I645-$E$1,IF(AND(TradeDash[[#This Row],[Signal]]=1,I645=1),I645,IF(AND(TradeDash[[#This Row],[Signal]]=0,I645=0),I645,0)))),0),"")</f>
        <v>0</v>
      </c>
      <c r="J646" s="3">
        <f ca="1">IF(ISNUMBER(TradeDash[[#This Row],[Position]]),TradeDash[[#This Row],[Position]]*D647,"")</f>
        <v>0</v>
      </c>
      <c r="K646" s="7">
        <f ca="1">K645*IFERROR(1+TradeDash[[#This Row],[Port Return]],1)</f>
        <v>900634.44943605433</v>
      </c>
      <c r="L646" s="7">
        <f ca="1">IF(ISNUMBER(TradeDash[[#This Row],[Port Return]]),L645*(1+TradeDash[[#This Row],[Returns]]),L645)</f>
        <v>690429.25278219278</v>
      </c>
    </row>
    <row r="647" spans="1:12" x14ac:dyDescent="0.35">
      <c r="A647" s="1">
        <v>37424</v>
      </c>
      <c r="B647" s="16">
        <f>YEAR(TradeDash[[#This Row],[Date]])</f>
        <v>2002</v>
      </c>
      <c r="C647">
        <v>1088.9000000000001</v>
      </c>
      <c r="D647" s="3">
        <f>IFERROR(TradeDash[[#This Row],[Nifty]]/C646-1,"")</f>
        <v>2.9474072027264597E-3</v>
      </c>
      <c r="E647">
        <f ca="1">IFERROR(AVERAGE(OFFSET(TradeDash[[#This Row],[Returns]],0,0,-n_days))/STDEV(OFFSET(TradeDash[[#This Row],[Returns]],0,0,-n_days)),"")</f>
        <v>4.9491866989605983E-2</v>
      </c>
      <c r="F647">
        <f ca="1">IFERROR(AVERAGE(OFFSET(TradeDash[[#This Row],[Returns]],0,0,-n_days*2))/STDEV(OFFSET(TradeDash[[#This Row],[Returns]],0,0,-n_days*2)),"")</f>
        <v>-1.3764247707453747E-2</v>
      </c>
      <c r="G647">
        <f ca="1">IF(ISNUMBER(TradeDash[[#This Row],[2n day Sharpe]]),AVERAGE(TradeDash[[#This Row],[n day Sharpe]:[2n day Sharpe]]),"")</f>
        <v>1.7863809641076117E-2</v>
      </c>
      <c r="H647">
        <f ca="1">IF(ISNUMBER(TradeDash[[#This Row],[Sharpe Average]]),IF(TradeDash[[#This Row],[Sharpe Average]]&gt;$G$1,1,0),"")</f>
        <v>1</v>
      </c>
      <c r="I647" s="2">
        <f ca="1">IF(ISNUMBER(TradeDash[[#This Row],[Signal]]),MAX(IF(AND(TradeDash[[#This Row],[Signal]]=1,I646&lt;1),I646+$E$1,IF(AND(TradeDash[[#This Row],[Signal]]=0,I646&gt;0),I646-$E$1,IF(AND(TradeDash[[#This Row],[Signal]]=1,I646=1),I646,IF(AND(TradeDash[[#This Row],[Signal]]=0,I646=0),I646,0)))),0),"")</f>
        <v>0.2</v>
      </c>
      <c r="J647" s="3">
        <f ca="1">IF(ISNUMBER(TradeDash[[#This Row],[Position]]),TradeDash[[#This Row],[Position]]*D648,"")</f>
        <v>-2.5622187528698825E-3</v>
      </c>
      <c r="K647" s="7">
        <f ca="1">K646*IFERROR(1+TradeDash[[#This Row],[Port Return]],1)</f>
        <v>898326.82696022862</v>
      </c>
      <c r="L647" s="7">
        <f ca="1">IF(ISNUMBER(TradeDash[[#This Row],[Port Return]]),L646*(1+TradeDash[[#This Row],[Returns]]),L646)</f>
        <v>692464.22893481608</v>
      </c>
    </row>
    <row r="648" spans="1:12" x14ac:dyDescent="0.35">
      <c r="A648" s="1">
        <v>37425</v>
      </c>
      <c r="B648" s="16">
        <f>YEAR(TradeDash[[#This Row],[Date]])</f>
        <v>2002</v>
      </c>
      <c r="C648">
        <v>1074.95</v>
      </c>
      <c r="D648" s="3">
        <f>IFERROR(TradeDash[[#This Row],[Nifty]]/C647-1,"")</f>
        <v>-1.2811093764349413E-2</v>
      </c>
      <c r="E648">
        <f ca="1">IFERROR(AVERAGE(OFFSET(TradeDash[[#This Row],[Returns]],0,0,-n_days))/STDEV(OFFSET(TradeDash[[#This Row],[Returns]],0,0,-n_days)),"")</f>
        <v>8.6159209599598247E-2</v>
      </c>
      <c r="F648">
        <f ca="1">IFERROR(AVERAGE(OFFSET(TradeDash[[#This Row],[Returns]],0,0,-n_days*2))/STDEV(OFFSET(TradeDash[[#This Row],[Returns]],0,0,-n_days*2)),"")</f>
        <v>-4.4717972331803323E-2</v>
      </c>
      <c r="G648">
        <f ca="1">IF(ISNUMBER(TradeDash[[#This Row],[2n day Sharpe]]),AVERAGE(TradeDash[[#This Row],[n day Sharpe]:[2n day Sharpe]]),"")</f>
        <v>2.0720618633897462E-2</v>
      </c>
      <c r="H648">
        <f ca="1">IF(ISNUMBER(TradeDash[[#This Row],[Sharpe Average]]),IF(TradeDash[[#This Row],[Sharpe Average]]&gt;$G$1,1,0),"")</f>
        <v>1</v>
      </c>
      <c r="I648" s="2">
        <f ca="1">IF(ISNUMBER(TradeDash[[#This Row],[Signal]]),MAX(IF(AND(TradeDash[[#This Row],[Signal]]=1,I647&lt;1),I647+$E$1,IF(AND(TradeDash[[#This Row],[Signal]]=0,I647&gt;0),I647-$E$1,IF(AND(TradeDash[[#This Row],[Signal]]=1,I647=1),I647,IF(AND(TradeDash[[#This Row],[Signal]]=0,I647=0),I647,0)))),0),"")</f>
        <v>0.4</v>
      </c>
      <c r="J648" s="3">
        <f ca="1">IF(ISNUMBER(TradeDash[[#This Row],[Position]]),TradeDash[[#This Row],[Position]]*D649,"")</f>
        <v>-4.4839294850923311E-3</v>
      </c>
      <c r="K648" s="7">
        <f ca="1">K647*IFERROR(1+TradeDash[[#This Row],[Port Return]],1)</f>
        <v>894298.79281357222</v>
      </c>
      <c r="L648" s="7">
        <f ca="1">IF(ISNUMBER(TradeDash[[#This Row],[Port Return]]),L647*(1+TradeDash[[#This Row],[Returns]]),L647)</f>
        <v>683593.00476947427</v>
      </c>
    </row>
    <row r="649" spans="1:12" x14ac:dyDescent="0.35">
      <c r="A649" s="1">
        <v>37426</v>
      </c>
      <c r="B649" s="16">
        <f>YEAR(TradeDash[[#This Row],[Date]])</f>
        <v>2002</v>
      </c>
      <c r="C649">
        <v>1062.9000000000001</v>
      </c>
      <c r="D649" s="3">
        <f>IFERROR(TradeDash[[#This Row],[Nifty]]/C648-1,"")</f>
        <v>-1.1209823712730826E-2</v>
      </c>
      <c r="E649">
        <f ca="1">IFERROR(AVERAGE(OFFSET(TradeDash[[#This Row],[Returns]],0,0,-n_days))/STDEV(OFFSET(TradeDash[[#This Row],[Returns]],0,0,-n_days)),"")</f>
        <v>6.0917654098568572E-2</v>
      </c>
      <c r="F649">
        <f ca="1">IFERROR(AVERAGE(OFFSET(TradeDash[[#This Row],[Returns]],0,0,-n_days*2))/STDEV(OFFSET(TradeDash[[#This Row],[Returns]],0,0,-n_days*2)),"")</f>
        <v>-6.87565425477982E-2</v>
      </c>
      <c r="G649">
        <f ca="1">IF(ISNUMBER(TradeDash[[#This Row],[2n day Sharpe]]),AVERAGE(TradeDash[[#This Row],[n day Sharpe]:[2n day Sharpe]]),"")</f>
        <v>-3.919444224614814E-3</v>
      </c>
      <c r="H649">
        <f ca="1">IF(ISNUMBER(TradeDash[[#This Row],[Sharpe Average]]),IF(TradeDash[[#This Row],[Sharpe Average]]&gt;$G$1,1,0),"")</f>
        <v>0</v>
      </c>
      <c r="I649" s="2">
        <f ca="1">IF(ISNUMBER(TradeDash[[#This Row],[Signal]]),MAX(IF(AND(TradeDash[[#This Row],[Signal]]=1,I648&lt;1),I648+$E$1,IF(AND(TradeDash[[#This Row],[Signal]]=0,I648&gt;0),I648-$E$1,IF(AND(TradeDash[[#This Row],[Signal]]=1,I648=1),I648,IF(AND(TradeDash[[#This Row],[Signal]]=0,I648=0),I648,0)))),0),"")</f>
        <v>0.2</v>
      </c>
      <c r="J649" s="3">
        <f ca="1">IF(ISNUMBER(TradeDash[[#This Row],[Position]]),TradeDash[[#This Row],[Position]]*D650,"")</f>
        <v>1.3453758585002973E-3</v>
      </c>
      <c r="K649" s="7">
        <f ca="1">K648*IFERROR(1+TradeDash[[#This Row],[Port Return]],1)</f>
        <v>895501.96081970946</v>
      </c>
      <c r="L649" s="7">
        <f ca="1">IF(ISNUMBER(TradeDash[[#This Row],[Port Return]]),L648*(1+TradeDash[[#This Row],[Returns]]),L648)</f>
        <v>675930.04769475246</v>
      </c>
    </row>
    <row r="650" spans="1:12" x14ac:dyDescent="0.35">
      <c r="A650" s="1">
        <v>37427</v>
      </c>
      <c r="B650" s="16">
        <f>YEAR(TradeDash[[#This Row],[Date]])</f>
        <v>2002</v>
      </c>
      <c r="C650">
        <v>1070.05</v>
      </c>
      <c r="D650" s="3">
        <f>IFERROR(TradeDash[[#This Row],[Nifty]]/C649-1,"")</f>
        <v>6.7268792925014864E-3</v>
      </c>
      <c r="E650">
        <f ca="1">IFERROR(AVERAGE(OFFSET(TradeDash[[#This Row],[Returns]],0,0,-n_days))/STDEV(OFFSET(TradeDash[[#This Row],[Returns]],0,0,-n_days)),"")</f>
        <v>0.14494530399566724</v>
      </c>
      <c r="F650">
        <f ca="1">IFERROR(AVERAGE(OFFSET(TradeDash[[#This Row],[Returns]],0,0,-n_days*2))/STDEV(OFFSET(TradeDash[[#This Row],[Returns]],0,0,-n_days*2)),"")</f>
        <v>-6.37464194070652E-2</v>
      </c>
      <c r="G650">
        <f ca="1">IF(ISNUMBER(TradeDash[[#This Row],[2n day Sharpe]]),AVERAGE(TradeDash[[#This Row],[n day Sharpe]:[2n day Sharpe]]),"")</f>
        <v>4.0599442294301021E-2</v>
      </c>
      <c r="H650">
        <f ca="1">IF(ISNUMBER(TradeDash[[#This Row],[Sharpe Average]]),IF(TradeDash[[#This Row],[Sharpe Average]]&gt;$G$1,1,0),"")</f>
        <v>1</v>
      </c>
      <c r="I650" s="2">
        <f ca="1">IF(ISNUMBER(TradeDash[[#This Row],[Signal]]),MAX(IF(AND(TradeDash[[#This Row],[Signal]]=1,I649&lt;1),I649+$E$1,IF(AND(TradeDash[[#This Row],[Signal]]=0,I649&gt;0),I649-$E$1,IF(AND(TradeDash[[#This Row],[Signal]]=1,I649=1),I649,IF(AND(TradeDash[[#This Row],[Signal]]=0,I649=0),I649,0)))),0),"")</f>
        <v>0.4</v>
      </c>
      <c r="J650" s="3">
        <f ca="1">IF(ISNUMBER(TradeDash[[#This Row],[Position]]),TradeDash[[#This Row],[Position]]*D651,"")</f>
        <v>-2.8036073080697221E-3</v>
      </c>
      <c r="K650" s="7">
        <f ca="1">K649*IFERROR(1+TradeDash[[#This Row],[Port Return]],1)</f>
        <v>892991.32497796451</v>
      </c>
      <c r="L650" s="7">
        <f ca="1">IF(ISNUMBER(TradeDash[[#This Row],[Port Return]]),L649*(1+TradeDash[[#This Row],[Returns]]),L649)</f>
        <v>680476.94753576978</v>
      </c>
    </row>
    <row r="651" spans="1:12" x14ac:dyDescent="0.35">
      <c r="A651" s="1">
        <v>37428</v>
      </c>
      <c r="B651" s="16">
        <f>YEAR(TradeDash[[#This Row],[Date]])</f>
        <v>2002</v>
      </c>
      <c r="C651">
        <v>1062.55</v>
      </c>
      <c r="D651" s="3">
        <f>IFERROR(TradeDash[[#This Row],[Nifty]]/C650-1,"")</f>
        <v>-7.0090182701743053E-3</v>
      </c>
      <c r="E651">
        <f ca="1">IFERROR(AVERAGE(OFFSET(TradeDash[[#This Row],[Returns]],0,0,-n_days))/STDEV(OFFSET(TradeDash[[#This Row],[Returns]],0,0,-n_days)),"")</f>
        <v>-1.114510780535405E-2</v>
      </c>
      <c r="F651">
        <f ca="1">IFERROR(AVERAGE(OFFSET(TradeDash[[#This Row],[Returns]],0,0,-n_days*2))/STDEV(OFFSET(TradeDash[[#This Row],[Returns]],0,0,-n_days*2)),"")</f>
        <v>-4.9840028493122072E-2</v>
      </c>
      <c r="G651">
        <f ca="1">IF(ISNUMBER(TradeDash[[#This Row],[2n day Sharpe]]),AVERAGE(TradeDash[[#This Row],[n day Sharpe]:[2n day Sharpe]]),"")</f>
        <v>-3.0492568149238061E-2</v>
      </c>
      <c r="H651">
        <f ca="1">IF(ISNUMBER(TradeDash[[#This Row],[Sharpe Average]]),IF(TradeDash[[#This Row],[Sharpe Average]]&gt;$G$1,1,0),"")</f>
        <v>0</v>
      </c>
      <c r="I651" s="2">
        <f ca="1">IF(ISNUMBER(TradeDash[[#This Row],[Signal]]),MAX(IF(AND(TradeDash[[#This Row],[Signal]]=1,I650&lt;1),I650+$E$1,IF(AND(TradeDash[[#This Row],[Signal]]=0,I650&gt;0),I650-$E$1,IF(AND(TradeDash[[#This Row],[Signal]]=1,I650=1),I650,IF(AND(TradeDash[[#This Row],[Signal]]=0,I650=0),I650,0)))),0),"")</f>
        <v>0.2</v>
      </c>
      <c r="J651" s="3">
        <f ca="1">IF(ISNUMBER(TradeDash[[#This Row],[Position]]),TradeDash[[#This Row],[Position]]*D652,"")</f>
        <v>-1.3175850548210465E-4</v>
      </c>
      <c r="K651" s="7">
        <f ca="1">K650*IFERROR(1+TradeDash[[#This Row],[Port Return]],1)</f>
        <v>892873.66577557696</v>
      </c>
      <c r="L651" s="7">
        <f ca="1">IF(ISNUMBER(TradeDash[[#This Row],[Port Return]]),L650*(1+TradeDash[[#This Row],[Returns]]),L650)</f>
        <v>675707.47217805916</v>
      </c>
    </row>
    <row r="652" spans="1:12" x14ac:dyDescent="0.35">
      <c r="A652" s="1">
        <v>37431</v>
      </c>
      <c r="B652" s="16">
        <f>YEAR(TradeDash[[#This Row],[Date]])</f>
        <v>2002</v>
      </c>
      <c r="C652">
        <v>1061.8499999999999</v>
      </c>
      <c r="D652" s="3">
        <f>IFERROR(TradeDash[[#This Row],[Nifty]]/C651-1,"")</f>
        <v>-6.587925274105233E-4</v>
      </c>
      <c r="E652">
        <f ca="1">IFERROR(AVERAGE(OFFSET(TradeDash[[#This Row],[Returns]],0,0,-n_days))/STDEV(OFFSET(TradeDash[[#This Row],[Returns]],0,0,-n_days)),"")</f>
        <v>2.5570438979380427E-3</v>
      </c>
      <c r="F652">
        <f ca="1">IFERROR(AVERAGE(OFFSET(TradeDash[[#This Row],[Returns]],0,0,-n_days*2))/STDEV(OFFSET(TradeDash[[#This Row],[Returns]],0,0,-n_days*2)),"")</f>
        <v>-5.6559380639318993E-2</v>
      </c>
      <c r="G652">
        <f ca="1">IF(ISNUMBER(TradeDash[[#This Row],[2n day Sharpe]]),AVERAGE(TradeDash[[#This Row],[n day Sharpe]:[2n day Sharpe]]),"")</f>
        <v>-2.7001168370690474E-2</v>
      </c>
      <c r="H652">
        <f ca="1">IF(ISNUMBER(TradeDash[[#This Row],[Sharpe Average]]),IF(TradeDash[[#This Row],[Sharpe Average]]&gt;$G$1,1,0),"")</f>
        <v>0</v>
      </c>
      <c r="I652" s="2">
        <f ca="1">IF(ISNUMBER(TradeDash[[#This Row],[Signal]]),MAX(IF(AND(TradeDash[[#This Row],[Signal]]=1,I651&lt;1),I651+$E$1,IF(AND(TradeDash[[#This Row],[Signal]]=0,I651&gt;0),I651-$E$1,IF(AND(TradeDash[[#This Row],[Signal]]=1,I651=1),I651,IF(AND(TradeDash[[#This Row],[Signal]]=0,I651=0),I651,0)))),0),"")</f>
        <v>0</v>
      </c>
      <c r="J652" s="3">
        <f ca="1">IF(ISNUMBER(TradeDash[[#This Row],[Position]]),TradeDash[[#This Row],[Position]]*D653,"")</f>
        <v>0</v>
      </c>
      <c r="K652" s="7">
        <f ca="1">K651*IFERROR(1+TradeDash[[#This Row],[Port Return]],1)</f>
        <v>892873.66577557696</v>
      </c>
      <c r="L652" s="7">
        <f ca="1">IF(ISNUMBER(TradeDash[[#This Row],[Port Return]]),L651*(1+TradeDash[[#This Row],[Returns]]),L651)</f>
        <v>675262.32114467281</v>
      </c>
    </row>
    <row r="653" spans="1:12" x14ac:dyDescent="0.35">
      <c r="A653" s="1">
        <v>37432</v>
      </c>
      <c r="B653" s="16">
        <f>YEAR(TradeDash[[#This Row],[Date]])</f>
        <v>2002</v>
      </c>
      <c r="C653">
        <v>1055.4000000000001</v>
      </c>
      <c r="D653" s="3">
        <f>IFERROR(TradeDash[[#This Row],[Nifty]]/C652-1,"")</f>
        <v>-6.0743042802654523E-3</v>
      </c>
      <c r="E653">
        <f ca="1">IFERROR(AVERAGE(OFFSET(TradeDash[[#This Row],[Returns]],0,0,-n_days))/STDEV(OFFSET(TradeDash[[#This Row],[Returns]],0,0,-n_days)),"")</f>
        <v>7.9118155793443376E-2</v>
      </c>
      <c r="F653">
        <f ca="1">IFERROR(AVERAGE(OFFSET(TradeDash[[#This Row],[Returns]],0,0,-n_days*2))/STDEV(OFFSET(TradeDash[[#This Row],[Returns]],0,0,-n_days*2)),"")</f>
        <v>-2.8622193089079231E-2</v>
      </c>
      <c r="G653">
        <f ca="1">IF(ISNUMBER(TradeDash[[#This Row],[2n day Sharpe]]),AVERAGE(TradeDash[[#This Row],[n day Sharpe]:[2n day Sharpe]]),"")</f>
        <v>2.5247981352182071E-2</v>
      </c>
      <c r="H653">
        <f ca="1">IF(ISNUMBER(TradeDash[[#This Row],[Sharpe Average]]),IF(TradeDash[[#This Row],[Sharpe Average]]&gt;$G$1,1,0),"")</f>
        <v>1</v>
      </c>
      <c r="I653" s="2">
        <f ca="1">IF(ISNUMBER(TradeDash[[#This Row],[Signal]]),MAX(IF(AND(TradeDash[[#This Row],[Signal]]=1,I652&lt;1),I652+$E$1,IF(AND(TradeDash[[#This Row],[Signal]]=0,I652&gt;0),I652-$E$1,IF(AND(TradeDash[[#This Row],[Signal]]=1,I652=1),I652,IF(AND(TradeDash[[#This Row],[Signal]]=0,I652=0),I652,0)))),0),"")</f>
        <v>0.2</v>
      </c>
      <c r="J653" s="3">
        <f ca="1">IF(ISNUMBER(TradeDash[[#This Row],[Position]]),TradeDash[[#This Row],[Position]]*D654,"")</f>
        <v>-2.1224180405533533E-3</v>
      </c>
      <c r="K653" s="7">
        <f ca="1">K652*IFERROR(1+TradeDash[[#This Row],[Port Return]],1)</f>
        <v>890978.61459939985</v>
      </c>
      <c r="L653" s="7">
        <f ca="1">IF(ISNUMBER(TradeDash[[#This Row],[Port Return]]),L652*(1+TradeDash[[#This Row],[Returns]]),L652)</f>
        <v>671160.57233704173</v>
      </c>
    </row>
    <row r="654" spans="1:12" x14ac:dyDescent="0.35">
      <c r="A654" s="1">
        <v>37433</v>
      </c>
      <c r="B654" s="16">
        <f>YEAR(TradeDash[[#This Row],[Date]])</f>
        <v>2002</v>
      </c>
      <c r="C654">
        <v>1044.2</v>
      </c>
      <c r="D654" s="3">
        <f>IFERROR(TradeDash[[#This Row],[Nifty]]/C653-1,"")</f>
        <v>-1.0612090202766766E-2</v>
      </c>
      <c r="E654">
        <f ca="1">IFERROR(AVERAGE(OFFSET(TradeDash[[#This Row],[Returns]],0,0,-n_days))/STDEV(OFFSET(TradeDash[[#This Row],[Returns]],0,0,-n_days)),"")</f>
        <v>1.6109271083937091E-2</v>
      </c>
      <c r="F654">
        <f ca="1">IFERROR(AVERAGE(OFFSET(TradeDash[[#This Row],[Returns]],0,0,-n_days*2))/STDEV(OFFSET(TradeDash[[#This Row],[Returns]],0,0,-n_days*2)),"")</f>
        <v>-6.8441122377730271E-2</v>
      </c>
      <c r="G654">
        <f ca="1">IF(ISNUMBER(TradeDash[[#This Row],[2n day Sharpe]]),AVERAGE(TradeDash[[#This Row],[n day Sharpe]:[2n day Sharpe]]),"")</f>
        <v>-2.6165925646896591E-2</v>
      </c>
      <c r="H654">
        <f ca="1">IF(ISNUMBER(TradeDash[[#This Row],[Sharpe Average]]),IF(TradeDash[[#This Row],[Sharpe Average]]&gt;$G$1,1,0),"")</f>
        <v>0</v>
      </c>
      <c r="I654" s="2">
        <f ca="1">IF(ISNUMBER(TradeDash[[#This Row],[Signal]]),MAX(IF(AND(TradeDash[[#This Row],[Signal]]=1,I653&lt;1),I653+$E$1,IF(AND(TradeDash[[#This Row],[Signal]]=0,I653&gt;0),I653-$E$1,IF(AND(TradeDash[[#This Row],[Signal]]=1,I653=1),I653,IF(AND(TradeDash[[#This Row],[Signal]]=0,I653=0),I653,0)))),0),"")</f>
        <v>0</v>
      </c>
      <c r="J654" s="3">
        <f ca="1">IF(ISNUMBER(TradeDash[[#This Row],[Position]]),TradeDash[[#This Row],[Position]]*D655,"")</f>
        <v>0</v>
      </c>
      <c r="K654" s="7">
        <f ca="1">K653*IFERROR(1+TradeDash[[#This Row],[Port Return]],1)</f>
        <v>890978.61459939985</v>
      </c>
      <c r="L654" s="7">
        <f ca="1">IF(ISNUMBER(TradeDash[[#This Row],[Port Return]]),L653*(1+TradeDash[[#This Row],[Returns]]),L653)</f>
        <v>664038.15580286051</v>
      </c>
    </row>
    <row r="655" spans="1:12" x14ac:dyDescent="0.35">
      <c r="A655" s="1">
        <v>37434</v>
      </c>
      <c r="B655" s="16">
        <f>YEAR(TradeDash[[#This Row],[Date]])</f>
        <v>2002</v>
      </c>
      <c r="C655">
        <v>1048.55</v>
      </c>
      <c r="D655" s="3">
        <f>IFERROR(TradeDash[[#This Row],[Nifty]]/C654-1,"")</f>
        <v>4.1658686075463081E-3</v>
      </c>
      <c r="E655">
        <f ca="1">IFERROR(AVERAGE(OFFSET(TradeDash[[#This Row],[Returns]],0,0,-n_days))/STDEV(OFFSET(TradeDash[[#This Row],[Returns]],0,0,-n_days)),"")</f>
        <v>7.5611158532407574E-2</v>
      </c>
      <c r="F655">
        <f ca="1">IFERROR(AVERAGE(OFFSET(TradeDash[[#This Row],[Returns]],0,0,-n_days*2))/STDEV(OFFSET(TradeDash[[#This Row],[Returns]],0,0,-n_days*2)),"")</f>
        <v>-7.6563071911449843E-2</v>
      </c>
      <c r="G655">
        <f ca="1">IF(ISNUMBER(TradeDash[[#This Row],[2n day Sharpe]]),AVERAGE(TradeDash[[#This Row],[n day Sharpe]:[2n day Sharpe]]),"")</f>
        <v>-4.7595668952113424E-4</v>
      </c>
      <c r="H655">
        <f ca="1">IF(ISNUMBER(TradeDash[[#This Row],[Sharpe Average]]),IF(TradeDash[[#This Row],[Sharpe Average]]&gt;$G$1,1,0),"")</f>
        <v>0</v>
      </c>
      <c r="I655" s="2">
        <f ca="1">IF(ISNUMBER(TradeDash[[#This Row],[Signal]]),MAX(IF(AND(TradeDash[[#This Row],[Signal]]=1,I654&lt;1),I654+$E$1,IF(AND(TradeDash[[#This Row],[Signal]]=0,I654&gt;0),I654-$E$1,IF(AND(TradeDash[[#This Row],[Signal]]=1,I654=1),I654,IF(AND(TradeDash[[#This Row],[Signal]]=0,I654=0),I654,0)))),0),"")</f>
        <v>0</v>
      </c>
      <c r="J655" s="3">
        <f ca="1">IF(ISNUMBER(TradeDash[[#This Row],[Position]]),TradeDash[[#This Row],[Position]]*D656,"")</f>
        <v>0</v>
      </c>
      <c r="K655" s="7">
        <f ca="1">K654*IFERROR(1+TradeDash[[#This Row],[Port Return]],1)</f>
        <v>890978.61459939985</v>
      </c>
      <c r="L655" s="7">
        <f ca="1">IF(ISNUMBER(TradeDash[[#This Row],[Port Return]]),L654*(1+TradeDash[[#This Row],[Returns]]),L654)</f>
        <v>666804.45151033264</v>
      </c>
    </row>
    <row r="656" spans="1:12" x14ac:dyDescent="0.35">
      <c r="A656" s="1">
        <v>37435</v>
      </c>
      <c r="B656" s="16">
        <f>YEAR(TradeDash[[#This Row],[Date]])</f>
        <v>2002</v>
      </c>
      <c r="C656">
        <v>1057.8</v>
      </c>
      <c r="D656" s="3">
        <f>IFERROR(TradeDash[[#This Row],[Nifty]]/C655-1,"")</f>
        <v>8.8217061656572504E-3</v>
      </c>
      <c r="E656">
        <f ca="1">IFERROR(AVERAGE(OFFSET(TradeDash[[#This Row],[Returns]],0,0,-n_days))/STDEV(OFFSET(TradeDash[[#This Row],[Returns]],0,0,-n_days)),"")</f>
        <v>0.12835608364075243</v>
      </c>
      <c r="F656">
        <f ca="1">IFERROR(AVERAGE(OFFSET(TradeDash[[#This Row],[Returns]],0,0,-n_days*2))/STDEV(OFFSET(TradeDash[[#This Row],[Returns]],0,0,-n_days*2)),"")</f>
        <v>-6.5308548502781144E-2</v>
      </c>
      <c r="G656">
        <f ca="1">IF(ISNUMBER(TradeDash[[#This Row],[2n day Sharpe]]),AVERAGE(TradeDash[[#This Row],[n day Sharpe]:[2n day Sharpe]]),"")</f>
        <v>3.1523767568985644E-2</v>
      </c>
      <c r="H656">
        <f ca="1">IF(ISNUMBER(TradeDash[[#This Row],[Sharpe Average]]),IF(TradeDash[[#This Row],[Sharpe Average]]&gt;$G$1,1,0),"")</f>
        <v>1</v>
      </c>
      <c r="I656" s="2">
        <f ca="1">IF(ISNUMBER(TradeDash[[#This Row],[Signal]]),MAX(IF(AND(TradeDash[[#This Row],[Signal]]=1,I655&lt;1),I655+$E$1,IF(AND(TradeDash[[#This Row],[Signal]]=0,I655&gt;0),I655-$E$1,IF(AND(TradeDash[[#This Row],[Signal]]=1,I655=1),I655,IF(AND(TradeDash[[#This Row],[Signal]]=0,I655=0),I655,0)))),0),"")</f>
        <v>0.2</v>
      </c>
      <c r="J656" s="3">
        <f ca="1">IF(ISNUMBER(TradeDash[[#This Row],[Position]]),TradeDash[[#This Row],[Position]]*D657,"")</f>
        <v>2.1081489884666295E-3</v>
      </c>
      <c r="K656" s="7">
        <f ca="1">K655*IFERROR(1+TradeDash[[#This Row],[Port Return]],1)</f>
        <v>892856.93026451301</v>
      </c>
      <c r="L656" s="7">
        <f ca="1">IF(ISNUMBER(TradeDash[[#This Row],[Port Return]]),L655*(1+TradeDash[[#This Row],[Returns]]),L655)</f>
        <v>672686.80445150903</v>
      </c>
    </row>
    <row r="657" spans="1:12" x14ac:dyDescent="0.35">
      <c r="A657" s="1">
        <v>37438</v>
      </c>
      <c r="B657" s="16">
        <f>YEAR(TradeDash[[#This Row],[Date]])</f>
        <v>2002</v>
      </c>
      <c r="C657">
        <v>1068.95</v>
      </c>
      <c r="D657" s="3">
        <f>IFERROR(TradeDash[[#This Row],[Nifty]]/C656-1,"")</f>
        <v>1.0540744942333147E-2</v>
      </c>
      <c r="E657">
        <f ca="1">IFERROR(AVERAGE(OFFSET(TradeDash[[#This Row],[Returns]],0,0,-n_days))/STDEV(OFFSET(TradeDash[[#This Row],[Returns]],0,0,-n_days)),"")</f>
        <v>0.12795131694634196</v>
      </c>
      <c r="F657">
        <f ca="1">IFERROR(AVERAGE(OFFSET(TradeDash[[#This Row],[Returns]],0,0,-n_days*2))/STDEV(OFFSET(TradeDash[[#This Row],[Returns]],0,0,-n_days*2)),"")</f>
        <v>-5.1306103357612175E-2</v>
      </c>
      <c r="G657">
        <f ca="1">IF(ISNUMBER(TradeDash[[#This Row],[2n day Sharpe]]),AVERAGE(TradeDash[[#This Row],[n day Sharpe]:[2n day Sharpe]]),"")</f>
        <v>3.8322606794364888E-2</v>
      </c>
      <c r="H657">
        <f ca="1">IF(ISNUMBER(TradeDash[[#This Row],[Sharpe Average]]),IF(TradeDash[[#This Row],[Sharpe Average]]&gt;$G$1,1,0),"")</f>
        <v>1</v>
      </c>
      <c r="I657" s="2">
        <f ca="1">IF(ISNUMBER(TradeDash[[#This Row],[Signal]]),MAX(IF(AND(TradeDash[[#This Row],[Signal]]=1,I656&lt;1),I656+$E$1,IF(AND(TradeDash[[#This Row],[Signal]]=0,I656&gt;0),I656-$E$1,IF(AND(TradeDash[[#This Row],[Signal]]=1,I656=1),I656,IF(AND(TradeDash[[#This Row],[Signal]]=0,I656=0),I656,0)))),0),"")</f>
        <v>0.4</v>
      </c>
      <c r="J657" s="3">
        <f ca="1">IF(ISNUMBER(TradeDash[[#This Row],[Position]]),TradeDash[[#This Row],[Position]]*D658,"")</f>
        <v>-3.367790822770278E-4</v>
      </c>
      <c r="K657" s="7">
        <f ca="1">K656*IFERROR(1+TradeDash[[#This Row],[Port Return]],1)</f>
        <v>892556.23472693388</v>
      </c>
      <c r="L657" s="7">
        <f ca="1">IF(ISNUMBER(TradeDash[[#This Row],[Port Return]]),L656*(1+TradeDash[[#This Row],[Returns]]),L656)</f>
        <v>679777.42448330554</v>
      </c>
    </row>
    <row r="658" spans="1:12" x14ac:dyDescent="0.35">
      <c r="A658" s="1">
        <v>37439</v>
      </c>
      <c r="B658" s="16">
        <f>YEAR(TradeDash[[#This Row],[Date]])</f>
        <v>2002</v>
      </c>
      <c r="C658">
        <v>1068.05</v>
      </c>
      <c r="D658" s="3">
        <f>IFERROR(TradeDash[[#This Row],[Nifty]]/C657-1,"")</f>
        <v>-8.4194770569256949E-4</v>
      </c>
      <c r="E658">
        <f ca="1">IFERROR(AVERAGE(OFFSET(TradeDash[[#This Row],[Returns]],0,0,-n_days))/STDEV(OFFSET(TradeDash[[#This Row],[Returns]],0,0,-n_days)),"")</f>
        <v>0.10044963989982984</v>
      </c>
      <c r="F658">
        <f ca="1">IFERROR(AVERAGE(OFFSET(TradeDash[[#This Row],[Returns]],0,0,-n_days*2))/STDEV(OFFSET(TradeDash[[#This Row],[Returns]],0,0,-n_days*2)),"")</f>
        <v>-7.0739045493659919E-2</v>
      </c>
      <c r="G658">
        <f ca="1">IF(ISNUMBER(TradeDash[[#This Row],[2n day Sharpe]]),AVERAGE(TradeDash[[#This Row],[n day Sharpe]:[2n day Sharpe]]),"")</f>
        <v>1.4855297203084962E-2</v>
      </c>
      <c r="H658">
        <f ca="1">IF(ISNUMBER(TradeDash[[#This Row],[Sharpe Average]]),IF(TradeDash[[#This Row],[Sharpe Average]]&gt;$G$1,1,0),"")</f>
        <v>1</v>
      </c>
      <c r="I658" s="2">
        <f ca="1">IF(ISNUMBER(TradeDash[[#This Row],[Signal]]),MAX(IF(AND(TradeDash[[#This Row],[Signal]]=1,I657&lt;1),I657+$E$1,IF(AND(TradeDash[[#This Row],[Signal]]=0,I657&gt;0),I657-$E$1,IF(AND(TradeDash[[#This Row],[Signal]]=1,I657=1),I657,IF(AND(TradeDash[[#This Row],[Signal]]=0,I657=0),I657,0)))),0),"")</f>
        <v>0.60000000000000009</v>
      </c>
      <c r="J658" s="3">
        <f ca="1">IF(ISNUMBER(TradeDash[[#This Row],[Position]]),TradeDash[[#This Row],[Position]]*D659,"")</f>
        <v>1.0392771873977138E-3</v>
      </c>
      <c r="K658" s="7">
        <f ca="1">K657*IFERROR(1+TradeDash[[#This Row],[Port Return]],1)</f>
        <v>893483.84806015517</v>
      </c>
      <c r="L658" s="7">
        <f ca="1">IF(ISNUMBER(TradeDash[[#This Row],[Port Return]]),L657*(1+TradeDash[[#This Row],[Returns]]),L657)</f>
        <v>679205.08744038024</v>
      </c>
    </row>
    <row r="659" spans="1:12" x14ac:dyDescent="0.35">
      <c r="A659" s="1">
        <v>37440</v>
      </c>
      <c r="B659" s="16">
        <f>YEAR(TradeDash[[#This Row],[Date]])</f>
        <v>2002</v>
      </c>
      <c r="C659">
        <v>1069.9000000000001</v>
      </c>
      <c r="D659" s="3">
        <f>IFERROR(TradeDash[[#This Row],[Nifty]]/C658-1,"")</f>
        <v>1.732128645662856E-3</v>
      </c>
      <c r="E659">
        <f ca="1">IFERROR(AVERAGE(OFFSET(TradeDash[[#This Row],[Returns]],0,0,-n_days))/STDEV(OFFSET(TradeDash[[#This Row],[Returns]],0,0,-n_days)),"")</f>
        <v>3.0291625342986978E-2</v>
      </c>
      <c r="F659">
        <f ca="1">IFERROR(AVERAGE(OFFSET(TradeDash[[#This Row],[Returns]],0,0,-n_days*2))/STDEV(OFFSET(TradeDash[[#This Row],[Returns]],0,0,-n_days*2)),"")</f>
        <v>-7.9822566849233487E-2</v>
      </c>
      <c r="G659">
        <f ca="1">IF(ISNUMBER(TradeDash[[#This Row],[2n day Sharpe]]),AVERAGE(TradeDash[[#This Row],[n day Sharpe]:[2n day Sharpe]]),"")</f>
        <v>-2.4765470753123256E-2</v>
      </c>
      <c r="H659">
        <f ca="1">IF(ISNUMBER(TradeDash[[#This Row],[Sharpe Average]]),IF(TradeDash[[#This Row],[Sharpe Average]]&gt;$G$1,1,0),"")</f>
        <v>0</v>
      </c>
      <c r="I659" s="2">
        <f ca="1">IF(ISNUMBER(TradeDash[[#This Row],[Signal]]),MAX(IF(AND(TradeDash[[#This Row],[Signal]]=1,I658&lt;1),I658+$E$1,IF(AND(TradeDash[[#This Row],[Signal]]=0,I658&gt;0),I658-$E$1,IF(AND(TradeDash[[#This Row],[Signal]]=1,I658=1),I658,IF(AND(TradeDash[[#This Row],[Signal]]=0,I658=0),I658,0)))),0),"")</f>
        <v>0.40000000000000008</v>
      </c>
      <c r="J659" s="3">
        <f ca="1">IF(ISNUMBER(TradeDash[[#This Row],[Position]]),TradeDash[[#This Row],[Position]]*D660,"")</f>
        <v>2.4301336573504534E-4</v>
      </c>
      <c r="K659" s="7">
        <f ca="1">K658*IFERROR(1+TradeDash[[#This Row],[Port Return]],1)</f>
        <v>893700.97657730209</v>
      </c>
      <c r="L659" s="7">
        <f ca="1">IF(ISNUMBER(TradeDash[[#This Row],[Port Return]]),L658*(1+TradeDash[[#This Row],[Returns]]),L658)</f>
        <v>680381.55802861566</v>
      </c>
    </row>
    <row r="660" spans="1:12" x14ac:dyDescent="0.35">
      <c r="A660" s="1">
        <v>37441</v>
      </c>
      <c r="B660" s="16">
        <f>YEAR(TradeDash[[#This Row],[Date]])</f>
        <v>2002</v>
      </c>
      <c r="C660">
        <v>1070.55</v>
      </c>
      <c r="D660" s="3">
        <f>IFERROR(TradeDash[[#This Row],[Nifty]]/C659-1,"")</f>
        <v>6.0753341433761321E-4</v>
      </c>
      <c r="E660">
        <f ca="1">IFERROR(AVERAGE(OFFSET(TradeDash[[#This Row],[Returns]],0,0,-n_days))/STDEV(OFFSET(TradeDash[[#This Row],[Returns]],0,0,-n_days)),"")</f>
        <v>3.2501045318240489E-2</v>
      </c>
      <c r="F660">
        <f ca="1">IFERROR(AVERAGE(OFFSET(TradeDash[[#This Row],[Returns]],0,0,-n_days*2))/STDEV(OFFSET(TradeDash[[#This Row],[Returns]],0,0,-n_days*2)),"")</f>
        <v>-9.7033219928055886E-2</v>
      </c>
      <c r="G660">
        <f ca="1">IF(ISNUMBER(TradeDash[[#This Row],[2n day Sharpe]]),AVERAGE(TradeDash[[#This Row],[n day Sharpe]:[2n day Sharpe]]),"")</f>
        <v>-3.2266087304907695E-2</v>
      </c>
      <c r="H660">
        <f ca="1">IF(ISNUMBER(TradeDash[[#This Row],[Sharpe Average]]),IF(TradeDash[[#This Row],[Sharpe Average]]&gt;$G$1,1,0),"")</f>
        <v>0</v>
      </c>
      <c r="I660" s="2">
        <f ca="1">IF(ISNUMBER(TradeDash[[#This Row],[Signal]]),MAX(IF(AND(TradeDash[[#This Row],[Signal]]=1,I659&lt;1),I659+$E$1,IF(AND(TradeDash[[#This Row],[Signal]]=0,I659&gt;0),I659-$E$1,IF(AND(TradeDash[[#This Row],[Signal]]=1,I659=1),I659,IF(AND(TradeDash[[#This Row],[Signal]]=0,I659=0),I659,0)))),0),"")</f>
        <v>0.20000000000000007</v>
      </c>
      <c r="J660" s="3">
        <f ca="1">IF(ISNUMBER(TradeDash[[#This Row],[Position]]),TradeDash[[#This Row],[Position]]*D661,"")</f>
        <v>6.0716454159077688E-4</v>
      </c>
      <c r="K660" s="7">
        <f ca="1">K659*IFERROR(1+TradeDash[[#This Row],[Port Return]],1)</f>
        <v>894243.60012106493</v>
      </c>
      <c r="L660" s="7">
        <f ca="1">IF(ISNUMBER(TradeDash[[#This Row],[Port Return]]),L659*(1+TradeDash[[#This Row],[Returns]]),L659)</f>
        <v>680794.91255961708</v>
      </c>
    </row>
    <row r="661" spans="1:12" x14ac:dyDescent="0.35">
      <c r="A661" s="1">
        <v>37442</v>
      </c>
      <c r="B661" s="16">
        <f>YEAR(TradeDash[[#This Row],[Date]])</f>
        <v>2002</v>
      </c>
      <c r="C661">
        <v>1073.8</v>
      </c>
      <c r="D661" s="3">
        <f>IFERROR(TradeDash[[#This Row],[Nifty]]/C660-1,"")</f>
        <v>3.0358227079538835E-3</v>
      </c>
      <c r="E661">
        <f ca="1">IFERROR(AVERAGE(OFFSET(TradeDash[[#This Row],[Returns]],0,0,-n_days))/STDEV(OFFSET(TradeDash[[#This Row],[Returns]],0,0,-n_days)),"")</f>
        <v>0.12299968353763595</v>
      </c>
      <c r="F661">
        <f ca="1">IFERROR(AVERAGE(OFFSET(TradeDash[[#This Row],[Returns]],0,0,-n_days*2))/STDEV(OFFSET(TradeDash[[#This Row],[Returns]],0,0,-n_days*2)),"")</f>
        <v>-7.1617546545828567E-2</v>
      </c>
      <c r="G661">
        <f ca="1">IF(ISNUMBER(TradeDash[[#This Row],[2n day Sharpe]]),AVERAGE(TradeDash[[#This Row],[n day Sharpe]:[2n day Sharpe]]),"")</f>
        <v>2.5691068495903691E-2</v>
      </c>
      <c r="H661">
        <f ca="1">IF(ISNUMBER(TradeDash[[#This Row],[Sharpe Average]]),IF(TradeDash[[#This Row],[Sharpe Average]]&gt;$G$1,1,0),"")</f>
        <v>1</v>
      </c>
      <c r="I661" s="2">
        <f ca="1">IF(ISNUMBER(TradeDash[[#This Row],[Signal]]),MAX(IF(AND(TradeDash[[#This Row],[Signal]]=1,I660&lt;1),I660+$E$1,IF(AND(TradeDash[[#This Row],[Signal]]=0,I660&gt;0),I660-$E$1,IF(AND(TradeDash[[#This Row],[Signal]]=1,I660=1),I660,IF(AND(TradeDash[[#This Row],[Signal]]=0,I660=0),I660,0)))),0),"")</f>
        <v>0.40000000000000008</v>
      </c>
      <c r="J661" s="3">
        <f ca="1">IF(ISNUMBER(TradeDash[[#This Row],[Position]]),TradeDash[[#This Row],[Position]]*D662,"")</f>
        <v>3.0731979884522261E-3</v>
      </c>
      <c r="K661" s="7">
        <f ca="1">K660*IFERROR(1+TradeDash[[#This Row],[Port Return]],1)</f>
        <v>896991.78775414324</v>
      </c>
      <c r="L661" s="7">
        <f ca="1">IF(ISNUMBER(TradeDash[[#This Row],[Port Return]]),L660*(1+TradeDash[[#This Row],[Returns]]),L660)</f>
        <v>682861.68521462509</v>
      </c>
    </row>
    <row r="662" spans="1:12" x14ac:dyDescent="0.35">
      <c r="A662" s="1">
        <v>37445</v>
      </c>
      <c r="B662" s="16">
        <f>YEAR(TradeDash[[#This Row],[Date]])</f>
        <v>2002</v>
      </c>
      <c r="C662">
        <v>1082.05</v>
      </c>
      <c r="D662" s="3">
        <f>IFERROR(TradeDash[[#This Row],[Nifty]]/C661-1,"")</f>
        <v>7.6829949711305634E-3</v>
      </c>
      <c r="E662">
        <f ca="1">IFERROR(AVERAGE(OFFSET(TradeDash[[#This Row],[Returns]],0,0,-n_days))/STDEV(OFFSET(TradeDash[[#This Row],[Returns]],0,0,-n_days)),"")</f>
        <v>6.6557786294333038E-2</v>
      </c>
      <c r="F662">
        <f ca="1">IFERROR(AVERAGE(OFFSET(TradeDash[[#This Row],[Returns]],0,0,-n_days*2))/STDEV(OFFSET(TradeDash[[#This Row],[Returns]],0,0,-n_days*2)),"")</f>
        <v>-6.17894964359052E-2</v>
      </c>
      <c r="G662">
        <f ca="1">IF(ISNUMBER(TradeDash[[#This Row],[2n day Sharpe]]),AVERAGE(TradeDash[[#This Row],[n day Sharpe]:[2n day Sharpe]]),"")</f>
        <v>2.3841449292139189E-3</v>
      </c>
      <c r="H662">
        <f ca="1">IF(ISNUMBER(TradeDash[[#This Row],[Sharpe Average]]),IF(TradeDash[[#This Row],[Sharpe Average]]&gt;$G$1,1,0),"")</f>
        <v>1</v>
      </c>
      <c r="I662" s="2">
        <f ca="1">IF(ISNUMBER(TradeDash[[#This Row],[Signal]]),MAX(IF(AND(TradeDash[[#This Row],[Signal]]=1,I661&lt;1),I661+$E$1,IF(AND(TradeDash[[#This Row],[Signal]]=0,I661&gt;0),I661-$E$1,IF(AND(TradeDash[[#This Row],[Signal]]=1,I661=1),I661,IF(AND(TradeDash[[#This Row],[Signal]]=0,I661=0),I661,0)))),0),"")</f>
        <v>0.60000000000000009</v>
      </c>
      <c r="J662" s="3">
        <f ca="1">IF(ISNUMBER(TradeDash[[#This Row],[Position]]),TradeDash[[#This Row],[Position]]*D663,"")</f>
        <v>-9.7038029665912366E-4</v>
      </c>
      <c r="K662" s="7">
        <f ca="1">K661*IFERROR(1+TradeDash[[#This Row],[Port Return]],1)</f>
        <v>896121.36459704163</v>
      </c>
      <c r="L662" s="7">
        <f ca="1">IF(ISNUMBER(TradeDash[[#This Row],[Port Return]]),L661*(1+TradeDash[[#This Row],[Returns]]),L661)</f>
        <v>688108.10810810677</v>
      </c>
    </row>
    <row r="663" spans="1:12" x14ac:dyDescent="0.35">
      <c r="A663" s="1">
        <v>37446</v>
      </c>
      <c r="B663" s="16">
        <f>YEAR(TradeDash[[#This Row],[Date]])</f>
        <v>2002</v>
      </c>
      <c r="C663">
        <v>1080.3</v>
      </c>
      <c r="D663" s="3">
        <f>IFERROR(TradeDash[[#This Row],[Nifty]]/C662-1,"")</f>
        <v>-1.6173004944318725E-3</v>
      </c>
      <c r="E663">
        <f ca="1">IFERROR(AVERAGE(OFFSET(TradeDash[[#This Row],[Returns]],0,0,-n_days))/STDEV(OFFSET(TradeDash[[#This Row],[Returns]],0,0,-n_days)),"")</f>
        <v>-0.1073424345904619</v>
      </c>
      <c r="F663">
        <f ca="1">IFERROR(AVERAGE(OFFSET(TradeDash[[#This Row],[Returns]],0,0,-n_days*2))/STDEV(OFFSET(TradeDash[[#This Row],[Returns]],0,0,-n_days*2)),"")</f>
        <v>-5.6972827200541365E-2</v>
      </c>
      <c r="G663">
        <f ca="1">IF(ISNUMBER(TradeDash[[#This Row],[2n day Sharpe]]),AVERAGE(TradeDash[[#This Row],[n day Sharpe]:[2n day Sharpe]]),"")</f>
        <v>-8.2157630895501627E-2</v>
      </c>
      <c r="H663">
        <f ca="1">IF(ISNUMBER(TradeDash[[#This Row],[Sharpe Average]]),IF(TradeDash[[#This Row],[Sharpe Average]]&gt;$G$1,1,0),"")</f>
        <v>0</v>
      </c>
      <c r="I663" s="2">
        <f ca="1">IF(ISNUMBER(TradeDash[[#This Row],[Signal]]),MAX(IF(AND(TradeDash[[#This Row],[Signal]]=1,I662&lt;1),I662+$E$1,IF(AND(TradeDash[[#This Row],[Signal]]=0,I662&gt;0),I662-$E$1,IF(AND(TradeDash[[#This Row],[Signal]]=1,I662=1),I662,IF(AND(TradeDash[[#This Row],[Signal]]=0,I662=0),I662,0)))),0),"")</f>
        <v>0.40000000000000008</v>
      </c>
      <c r="J663" s="3">
        <f ca="1">IF(ISNUMBER(TradeDash[[#This Row],[Position]]),TradeDash[[#This Row],[Position]]*D664,"")</f>
        <v>-3.184300657224793E-3</v>
      </c>
      <c r="K663" s="7">
        <f ca="1">K662*IFERROR(1+TradeDash[[#This Row],[Port Return]],1)</f>
        <v>893267.84474680212</v>
      </c>
      <c r="L663" s="7">
        <f ca="1">IF(ISNUMBER(TradeDash[[#This Row],[Port Return]]),L662*(1+TradeDash[[#This Row],[Returns]]),L662)</f>
        <v>686995.230524641</v>
      </c>
    </row>
    <row r="664" spans="1:12" x14ac:dyDescent="0.35">
      <c r="A664" s="1">
        <v>37447</v>
      </c>
      <c r="B664" s="16">
        <f>YEAR(TradeDash[[#This Row],[Date]])</f>
        <v>2002</v>
      </c>
      <c r="C664">
        <v>1071.7</v>
      </c>
      <c r="D664" s="3">
        <f>IFERROR(TradeDash[[#This Row],[Nifty]]/C663-1,"")</f>
        <v>-7.9607516430619807E-3</v>
      </c>
      <c r="E664">
        <f ca="1">IFERROR(AVERAGE(OFFSET(TradeDash[[#This Row],[Returns]],0,0,-n_days))/STDEV(OFFSET(TradeDash[[#This Row],[Returns]],0,0,-n_days)),"")</f>
        <v>-0.13375762515582815</v>
      </c>
      <c r="F664">
        <f ca="1">IFERROR(AVERAGE(OFFSET(TradeDash[[#This Row],[Returns]],0,0,-n_days*2))/STDEV(OFFSET(TradeDash[[#This Row],[Returns]],0,0,-n_days*2)),"")</f>
        <v>-5.9697605945601695E-2</v>
      </c>
      <c r="G664">
        <f ca="1">IF(ISNUMBER(TradeDash[[#This Row],[2n day Sharpe]]),AVERAGE(TradeDash[[#This Row],[n day Sharpe]:[2n day Sharpe]]),"")</f>
        <v>-9.6727615550714921E-2</v>
      </c>
      <c r="H664">
        <f ca="1">IF(ISNUMBER(TradeDash[[#This Row],[Sharpe Average]]),IF(TradeDash[[#This Row],[Sharpe Average]]&gt;$G$1,1,0),"")</f>
        <v>0</v>
      </c>
      <c r="I664" s="2">
        <f ca="1">IF(ISNUMBER(TradeDash[[#This Row],[Signal]]),MAX(IF(AND(TradeDash[[#This Row],[Signal]]=1,I663&lt;1),I663+$E$1,IF(AND(TradeDash[[#This Row],[Signal]]=0,I663&gt;0),I663-$E$1,IF(AND(TradeDash[[#This Row],[Signal]]=1,I663=1),I663,IF(AND(TradeDash[[#This Row],[Signal]]=0,I663=0),I663,0)))),0),"")</f>
        <v>0.20000000000000007</v>
      </c>
      <c r="J664" s="3">
        <f ca="1">IF(ISNUMBER(TradeDash[[#This Row],[Position]]),TradeDash[[#This Row],[Position]]*D665,"")</f>
        <v>-2.8179527852944205E-3</v>
      </c>
      <c r="K664" s="7">
        <f ca="1">K663*IFERROR(1+TradeDash[[#This Row],[Port Return]],1)</f>
        <v>890750.65813568397</v>
      </c>
      <c r="L664" s="7">
        <f ca="1">IF(ISNUMBER(TradeDash[[#This Row],[Port Return]]),L663*(1+TradeDash[[#This Row],[Returns]]),L663)</f>
        <v>681526.23211446626</v>
      </c>
    </row>
    <row r="665" spans="1:12" x14ac:dyDescent="0.35">
      <c r="A665" s="1">
        <v>37448</v>
      </c>
      <c r="B665" s="16">
        <f>YEAR(TradeDash[[#This Row],[Date]])</f>
        <v>2002</v>
      </c>
      <c r="C665">
        <v>1056.5999999999999</v>
      </c>
      <c r="D665" s="3">
        <f>IFERROR(TradeDash[[#This Row],[Nifty]]/C664-1,"")</f>
        <v>-1.4089763926472099E-2</v>
      </c>
      <c r="E665">
        <f ca="1">IFERROR(AVERAGE(OFFSET(TradeDash[[#This Row],[Returns]],0,0,-n_days))/STDEV(OFFSET(TradeDash[[#This Row],[Returns]],0,0,-n_days)),"")</f>
        <v>-0.16029775512984354</v>
      </c>
      <c r="F665">
        <f ca="1">IFERROR(AVERAGE(OFFSET(TradeDash[[#This Row],[Returns]],0,0,-n_days*2))/STDEV(OFFSET(TradeDash[[#This Row],[Returns]],0,0,-n_days*2)),"")</f>
        <v>-6.0718712052968096E-2</v>
      </c>
      <c r="G665">
        <f ca="1">IF(ISNUMBER(TradeDash[[#This Row],[2n day Sharpe]]),AVERAGE(TradeDash[[#This Row],[n day Sharpe]:[2n day Sharpe]]),"")</f>
        <v>-0.11050823359140582</v>
      </c>
      <c r="H665">
        <f ca="1">IF(ISNUMBER(TradeDash[[#This Row],[Sharpe Average]]),IF(TradeDash[[#This Row],[Sharpe Average]]&gt;$G$1,1,0),"")</f>
        <v>0</v>
      </c>
      <c r="I665" s="2">
        <f ca="1">IF(ISNUMBER(TradeDash[[#This Row],[Signal]]),MAX(IF(AND(TradeDash[[#This Row],[Signal]]=1,I664&lt;1),I664+$E$1,IF(AND(TradeDash[[#This Row],[Signal]]=0,I664&gt;0),I664-$E$1,IF(AND(TradeDash[[#This Row],[Signal]]=1,I664=1),I664,IF(AND(TradeDash[[#This Row],[Signal]]=0,I664=0),I664,0)))),0),"")</f>
        <v>5.5511151231257827E-17</v>
      </c>
      <c r="J665" s="3">
        <f ca="1">IF(ISNUMBER(TradeDash[[#This Row],[Position]]),TradeDash[[#This Row],[Position]]*D666,"")</f>
        <v>8.6686919867102375E-20</v>
      </c>
      <c r="K665" s="7">
        <f ca="1">K664*IFERROR(1+TradeDash[[#This Row],[Port Return]],1)</f>
        <v>890750.65813568397</v>
      </c>
      <c r="L665" s="7">
        <f ca="1">IF(ISNUMBER(TradeDash[[#This Row],[Port Return]]),L664*(1+TradeDash[[#This Row],[Returns]]),L664)</f>
        <v>671923.68839427538</v>
      </c>
    </row>
    <row r="666" spans="1:12" x14ac:dyDescent="0.35">
      <c r="A666" s="1">
        <v>37449</v>
      </c>
      <c r="B666" s="16">
        <f>YEAR(TradeDash[[#This Row],[Date]])</f>
        <v>2002</v>
      </c>
      <c r="C666">
        <v>1058.25</v>
      </c>
      <c r="D666" s="3">
        <f>IFERROR(TradeDash[[#This Row],[Nifty]]/C665-1,"")</f>
        <v>1.5616127200455132E-3</v>
      </c>
      <c r="E666">
        <f ca="1">IFERROR(AVERAGE(OFFSET(TradeDash[[#This Row],[Returns]],0,0,-n_days))/STDEV(OFFSET(TradeDash[[#This Row],[Returns]],0,0,-n_days)),"")</f>
        <v>-0.16801155470485643</v>
      </c>
      <c r="F666">
        <f ca="1">IFERROR(AVERAGE(OFFSET(TradeDash[[#This Row],[Returns]],0,0,-n_days*2))/STDEV(OFFSET(TradeDash[[#This Row],[Returns]],0,0,-n_days*2)),"")</f>
        <v>-5.3699285145038432E-2</v>
      </c>
      <c r="G666">
        <f ca="1">IF(ISNUMBER(TradeDash[[#This Row],[2n day Sharpe]]),AVERAGE(TradeDash[[#This Row],[n day Sharpe]:[2n day Sharpe]]),"")</f>
        <v>-0.11085541992494743</v>
      </c>
      <c r="H666">
        <f ca="1">IF(ISNUMBER(TradeDash[[#This Row],[Sharpe Average]]),IF(TradeDash[[#This Row],[Sharpe Average]]&gt;$G$1,1,0),"")</f>
        <v>0</v>
      </c>
      <c r="I666" s="2">
        <f ca="1">IF(ISNUMBER(TradeDash[[#This Row],[Signal]]),MAX(IF(AND(TradeDash[[#This Row],[Signal]]=1,I665&lt;1),I665+$E$1,IF(AND(TradeDash[[#This Row],[Signal]]=0,I665&gt;0),I665-$E$1,IF(AND(TradeDash[[#This Row],[Signal]]=1,I665=1),I665,IF(AND(TradeDash[[#This Row],[Signal]]=0,I665=0),I665,0)))),0),"")</f>
        <v>0</v>
      </c>
      <c r="J666" s="3">
        <f ca="1">IF(ISNUMBER(TradeDash[[#This Row],[Position]]),TradeDash[[#This Row],[Position]]*D667,"")</f>
        <v>0</v>
      </c>
      <c r="K666" s="7">
        <f ca="1">K665*IFERROR(1+TradeDash[[#This Row],[Port Return]],1)</f>
        <v>890750.65813568397</v>
      </c>
      <c r="L666" s="7">
        <f ca="1">IF(ISNUMBER(TradeDash[[#This Row],[Port Return]]),L665*(1+TradeDash[[#This Row],[Returns]]),L665)</f>
        <v>672972.97297297174</v>
      </c>
    </row>
    <row r="667" spans="1:12" x14ac:dyDescent="0.35">
      <c r="A667" s="1">
        <v>37452</v>
      </c>
      <c r="B667" s="16">
        <f>YEAR(TradeDash[[#This Row],[Date]])</f>
        <v>2002</v>
      </c>
      <c r="C667">
        <v>1048</v>
      </c>
      <c r="D667" s="3">
        <f>IFERROR(TradeDash[[#This Row],[Nifty]]/C666-1,"")</f>
        <v>-9.6858020316560323E-3</v>
      </c>
      <c r="E667">
        <f ca="1">IFERROR(AVERAGE(OFFSET(TradeDash[[#This Row],[Returns]],0,0,-n_days))/STDEV(OFFSET(TradeDash[[#This Row],[Returns]],0,0,-n_days)),"")</f>
        <v>-0.24743377619273949</v>
      </c>
      <c r="F667">
        <f ca="1">IFERROR(AVERAGE(OFFSET(TradeDash[[#This Row],[Returns]],0,0,-n_days*2))/STDEV(OFFSET(TradeDash[[#This Row],[Returns]],0,0,-n_days*2)),"")</f>
        <v>-4.370136583743766E-2</v>
      </c>
      <c r="G667">
        <f ca="1">IF(ISNUMBER(TradeDash[[#This Row],[2n day Sharpe]]),AVERAGE(TradeDash[[#This Row],[n day Sharpe]:[2n day Sharpe]]),"")</f>
        <v>-0.14556757101508858</v>
      </c>
      <c r="H667">
        <f ca="1">IF(ISNUMBER(TradeDash[[#This Row],[Sharpe Average]]),IF(TradeDash[[#This Row],[Sharpe Average]]&gt;$G$1,1,0),"")</f>
        <v>0</v>
      </c>
      <c r="I667" s="2">
        <f ca="1">IF(ISNUMBER(TradeDash[[#This Row],[Signal]]),MAX(IF(AND(TradeDash[[#This Row],[Signal]]=1,I666&lt;1),I666+$E$1,IF(AND(TradeDash[[#This Row],[Signal]]=0,I666&gt;0),I666-$E$1,IF(AND(TradeDash[[#This Row],[Signal]]=1,I666=1),I666,IF(AND(TradeDash[[#This Row],[Signal]]=0,I666=0),I666,0)))),0),"")</f>
        <v>0</v>
      </c>
      <c r="J667" s="3">
        <f ca="1">IF(ISNUMBER(TradeDash[[#This Row],[Position]]),TradeDash[[#This Row],[Position]]*D668,"")</f>
        <v>0</v>
      </c>
      <c r="K667" s="7">
        <f ca="1">K666*IFERROR(1+TradeDash[[#This Row],[Port Return]],1)</f>
        <v>890750.65813568397</v>
      </c>
      <c r="L667" s="7">
        <f ca="1">IF(ISNUMBER(TradeDash[[#This Row],[Port Return]]),L666*(1+TradeDash[[#This Row],[Returns]]),L666)</f>
        <v>666454.68998410052</v>
      </c>
    </row>
    <row r="668" spans="1:12" x14ac:dyDescent="0.35">
      <c r="A668" s="1">
        <v>37453</v>
      </c>
      <c r="B668" s="16">
        <f>YEAR(TradeDash[[#This Row],[Date]])</f>
        <v>2002</v>
      </c>
      <c r="C668">
        <v>1035.95</v>
      </c>
      <c r="D668" s="3">
        <f>IFERROR(TradeDash[[#This Row],[Nifty]]/C667-1,"")</f>
        <v>-1.1498091603053373E-2</v>
      </c>
      <c r="E668">
        <f ca="1">IFERROR(AVERAGE(OFFSET(TradeDash[[#This Row],[Returns]],0,0,-n_days))/STDEV(OFFSET(TradeDash[[#This Row],[Returns]],0,0,-n_days)),"")</f>
        <v>-0.24180063171393432</v>
      </c>
      <c r="F668">
        <f ca="1">IFERROR(AVERAGE(OFFSET(TradeDash[[#This Row],[Returns]],0,0,-n_days*2))/STDEV(OFFSET(TradeDash[[#This Row],[Returns]],0,0,-n_days*2)),"")</f>
        <v>-2.0530150515517941E-2</v>
      </c>
      <c r="G668">
        <f ca="1">IF(ISNUMBER(TradeDash[[#This Row],[2n day Sharpe]]),AVERAGE(TradeDash[[#This Row],[n day Sharpe]:[2n day Sharpe]]),"")</f>
        <v>-0.13116539111472614</v>
      </c>
      <c r="H668">
        <f ca="1">IF(ISNUMBER(TradeDash[[#This Row],[Sharpe Average]]),IF(TradeDash[[#This Row],[Sharpe Average]]&gt;$G$1,1,0),"")</f>
        <v>0</v>
      </c>
      <c r="I668" s="2">
        <f ca="1">IF(ISNUMBER(TradeDash[[#This Row],[Signal]]),MAX(IF(AND(TradeDash[[#This Row],[Signal]]=1,I667&lt;1),I667+$E$1,IF(AND(TradeDash[[#This Row],[Signal]]=0,I667&gt;0),I667-$E$1,IF(AND(TradeDash[[#This Row],[Signal]]=1,I667=1),I667,IF(AND(TradeDash[[#This Row],[Signal]]=0,I667=0),I667,0)))),0),"")</f>
        <v>0</v>
      </c>
      <c r="J668" s="3">
        <f ca="1">IF(ISNUMBER(TradeDash[[#This Row],[Position]]),TradeDash[[#This Row],[Position]]*D669,"")</f>
        <v>0</v>
      </c>
      <c r="K668" s="7">
        <f ca="1">K667*IFERROR(1+TradeDash[[#This Row],[Port Return]],1)</f>
        <v>890750.65813568397</v>
      </c>
      <c r="L668" s="7">
        <f ca="1">IF(ISNUMBER(TradeDash[[#This Row],[Port Return]]),L667*(1+TradeDash[[#This Row],[Returns]]),L667)</f>
        <v>658791.73290937883</v>
      </c>
    </row>
    <row r="669" spans="1:12" x14ac:dyDescent="0.35">
      <c r="A669" s="1">
        <v>37454</v>
      </c>
      <c r="B669" s="16">
        <f>YEAR(TradeDash[[#This Row],[Date]])</f>
        <v>2002</v>
      </c>
      <c r="C669">
        <v>1032.55</v>
      </c>
      <c r="D669" s="3">
        <f>IFERROR(TradeDash[[#This Row],[Nifty]]/C668-1,"")</f>
        <v>-3.2820116801004495E-3</v>
      </c>
      <c r="E669">
        <f ca="1">IFERROR(AVERAGE(OFFSET(TradeDash[[#This Row],[Returns]],0,0,-n_days))/STDEV(OFFSET(TradeDash[[#This Row],[Returns]],0,0,-n_days)),"")</f>
        <v>-0.19747794141961975</v>
      </c>
      <c r="F669">
        <f ca="1">IFERROR(AVERAGE(OFFSET(TradeDash[[#This Row],[Returns]],0,0,-n_days*2))/STDEV(OFFSET(TradeDash[[#This Row],[Returns]],0,0,-n_days*2)),"")</f>
        <v>-1.9632374145261609E-2</v>
      </c>
      <c r="G669">
        <f ca="1">IF(ISNUMBER(TradeDash[[#This Row],[2n day Sharpe]]),AVERAGE(TradeDash[[#This Row],[n day Sharpe]:[2n day Sharpe]]),"")</f>
        <v>-0.10855515778244068</v>
      </c>
      <c r="H669">
        <f ca="1">IF(ISNUMBER(TradeDash[[#This Row],[Sharpe Average]]),IF(TradeDash[[#This Row],[Sharpe Average]]&gt;$G$1,1,0),"")</f>
        <v>0</v>
      </c>
      <c r="I669" s="2">
        <f ca="1">IF(ISNUMBER(TradeDash[[#This Row],[Signal]]),MAX(IF(AND(TradeDash[[#This Row],[Signal]]=1,I668&lt;1),I668+$E$1,IF(AND(TradeDash[[#This Row],[Signal]]=0,I668&gt;0),I668-$E$1,IF(AND(TradeDash[[#This Row],[Signal]]=1,I668=1),I668,IF(AND(TradeDash[[#This Row],[Signal]]=0,I668=0),I668,0)))),0),"")</f>
        <v>0</v>
      </c>
      <c r="J669" s="3">
        <f ca="1">IF(ISNUMBER(TradeDash[[#This Row],[Position]]),TradeDash[[#This Row],[Position]]*D670,"")</f>
        <v>0</v>
      </c>
      <c r="K669" s="7">
        <f ca="1">K668*IFERROR(1+TradeDash[[#This Row],[Port Return]],1)</f>
        <v>890750.65813568397</v>
      </c>
      <c r="L669" s="7">
        <f ca="1">IF(ISNUMBER(TradeDash[[#This Row],[Port Return]]),L668*(1+TradeDash[[#This Row],[Returns]]),L668)</f>
        <v>656629.57074721658</v>
      </c>
    </row>
    <row r="670" spans="1:12" x14ac:dyDescent="0.35">
      <c r="A670" s="1">
        <v>37455</v>
      </c>
      <c r="B670" s="16">
        <f>YEAR(TradeDash[[#This Row],[Date]])</f>
        <v>2002</v>
      </c>
      <c r="C670">
        <v>1041.3</v>
      </c>
      <c r="D670" s="3">
        <f>IFERROR(TradeDash[[#This Row],[Nifty]]/C669-1,"")</f>
        <v>8.4741658999563096E-3</v>
      </c>
      <c r="E670">
        <f ca="1">IFERROR(AVERAGE(OFFSET(TradeDash[[#This Row],[Returns]],0,0,-n_days))/STDEV(OFFSET(TradeDash[[#This Row],[Returns]],0,0,-n_days)),"")</f>
        <v>-0.18247127082025916</v>
      </c>
      <c r="F670">
        <f ca="1">IFERROR(AVERAGE(OFFSET(TradeDash[[#This Row],[Returns]],0,0,-n_days*2))/STDEV(OFFSET(TradeDash[[#This Row],[Returns]],0,0,-n_days*2)),"")</f>
        <v>3.5566541253332751E-2</v>
      </c>
      <c r="G670">
        <f ca="1">IF(ISNUMBER(TradeDash[[#This Row],[2n day Sharpe]]),AVERAGE(TradeDash[[#This Row],[n day Sharpe]:[2n day Sharpe]]),"")</f>
        <v>-7.3452364783463203E-2</v>
      </c>
      <c r="H670">
        <f ca="1">IF(ISNUMBER(TradeDash[[#This Row],[Sharpe Average]]),IF(TradeDash[[#This Row],[Sharpe Average]]&gt;$G$1,1,0),"")</f>
        <v>0</v>
      </c>
      <c r="I670" s="2">
        <f ca="1">IF(ISNUMBER(TradeDash[[#This Row],[Signal]]),MAX(IF(AND(TradeDash[[#This Row],[Signal]]=1,I669&lt;1),I669+$E$1,IF(AND(TradeDash[[#This Row],[Signal]]=0,I669&gt;0),I669-$E$1,IF(AND(TradeDash[[#This Row],[Signal]]=1,I669=1),I669,IF(AND(TradeDash[[#This Row],[Signal]]=0,I669=0),I669,0)))),0),"")</f>
        <v>0</v>
      </c>
      <c r="J670" s="3">
        <f ca="1">IF(ISNUMBER(TradeDash[[#This Row],[Position]]),TradeDash[[#This Row],[Position]]*D671,"")</f>
        <v>0</v>
      </c>
      <c r="K670" s="7">
        <f ca="1">K669*IFERROR(1+TradeDash[[#This Row],[Port Return]],1)</f>
        <v>890750.65813568397</v>
      </c>
      <c r="L670" s="7">
        <f ca="1">IF(ISNUMBER(TradeDash[[#This Row],[Port Return]]),L669*(1+TradeDash[[#This Row],[Returns]]),L669)</f>
        <v>662193.95866454556</v>
      </c>
    </row>
    <row r="671" spans="1:12" x14ac:dyDescent="0.35">
      <c r="A671" s="1">
        <v>37456</v>
      </c>
      <c r="B671" s="16">
        <f>YEAR(TradeDash[[#This Row],[Date]])</f>
        <v>2002</v>
      </c>
      <c r="C671">
        <v>1035.9000000000001</v>
      </c>
      <c r="D671" s="3">
        <f>IFERROR(TradeDash[[#This Row],[Nifty]]/C670-1,"")</f>
        <v>-5.1858254105443535E-3</v>
      </c>
      <c r="E671">
        <f ca="1">IFERROR(AVERAGE(OFFSET(TradeDash[[#This Row],[Returns]],0,0,-n_days))/STDEV(OFFSET(TradeDash[[#This Row],[Returns]],0,0,-n_days)),"")</f>
        <v>-0.17149842594283812</v>
      </c>
      <c r="F671">
        <f ca="1">IFERROR(AVERAGE(OFFSET(TradeDash[[#This Row],[Returns]],0,0,-n_days*2))/STDEV(OFFSET(TradeDash[[#This Row],[Returns]],0,0,-n_days*2)),"")</f>
        <v>-6.9153248391852065E-2</v>
      </c>
      <c r="G671">
        <f ca="1">IF(ISNUMBER(TradeDash[[#This Row],[2n day Sharpe]]),AVERAGE(TradeDash[[#This Row],[n day Sharpe]:[2n day Sharpe]]),"")</f>
        <v>-0.1203258371673451</v>
      </c>
      <c r="H671">
        <f ca="1">IF(ISNUMBER(TradeDash[[#This Row],[Sharpe Average]]),IF(TradeDash[[#This Row],[Sharpe Average]]&gt;$G$1,1,0),"")</f>
        <v>0</v>
      </c>
      <c r="I671" s="2">
        <f ca="1">IF(ISNUMBER(TradeDash[[#This Row],[Signal]]),MAX(IF(AND(TradeDash[[#This Row],[Signal]]=1,I670&lt;1),I670+$E$1,IF(AND(TradeDash[[#This Row],[Signal]]=0,I670&gt;0),I670-$E$1,IF(AND(TradeDash[[#This Row],[Signal]]=1,I670=1),I670,IF(AND(TradeDash[[#This Row],[Signal]]=0,I670=0),I670,0)))),0),"")</f>
        <v>0</v>
      </c>
      <c r="J671" s="3">
        <f ca="1">IF(ISNUMBER(TradeDash[[#This Row],[Position]]),TradeDash[[#This Row],[Position]]*D672,"")</f>
        <v>0</v>
      </c>
      <c r="K671" s="7">
        <f ca="1">K670*IFERROR(1+TradeDash[[#This Row],[Port Return]],1)</f>
        <v>890750.65813568397</v>
      </c>
      <c r="L671" s="7">
        <f ca="1">IF(ISNUMBER(TradeDash[[#This Row],[Port Return]]),L670*(1+TradeDash[[#This Row],[Returns]]),L670)</f>
        <v>658759.93640699401</v>
      </c>
    </row>
    <row r="672" spans="1:12" x14ac:dyDescent="0.35">
      <c r="A672" s="1">
        <v>37459</v>
      </c>
      <c r="B672" s="16">
        <f>YEAR(TradeDash[[#This Row],[Date]])</f>
        <v>2002</v>
      </c>
      <c r="C672">
        <v>1012</v>
      </c>
      <c r="D672" s="3">
        <f>IFERROR(TradeDash[[#This Row],[Nifty]]/C671-1,"")</f>
        <v>-2.3071725069987559E-2</v>
      </c>
      <c r="E672">
        <f ca="1">IFERROR(AVERAGE(OFFSET(TradeDash[[#This Row],[Returns]],0,0,-n_days))/STDEV(OFFSET(TradeDash[[#This Row],[Returns]],0,0,-n_days)),"")</f>
        <v>-0.27061003954934032</v>
      </c>
      <c r="F672">
        <f ca="1">IFERROR(AVERAGE(OFFSET(TradeDash[[#This Row],[Returns]],0,0,-n_days*2))/STDEV(OFFSET(TradeDash[[#This Row],[Returns]],0,0,-n_days*2)),"")</f>
        <v>-0.11020565112739857</v>
      </c>
      <c r="G672">
        <f ca="1">IF(ISNUMBER(TradeDash[[#This Row],[2n day Sharpe]]),AVERAGE(TradeDash[[#This Row],[n day Sharpe]:[2n day Sharpe]]),"")</f>
        <v>-0.19040784533836944</v>
      </c>
      <c r="H672">
        <f ca="1">IF(ISNUMBER(TradeDash[[#This Row],[Sharpe Average]]),IF(TradeDash[[#This Row],[Sharpe Average]]&gt;$G$1,1,0),"")</f>
        <v>0</v>
      </c>
      <c r="I672" s="2">
        <f ca="1">IF(ISNUMBER(TradeDash[[#This Row],[Signal]]),MAX(IF(AND(TradeDash[[#This Row],[Signal]]=1,I671&lt;1),I671+$E$1,IF(AND(TradeDash[[#This Row],[Signal]]=0,I671&gt;0),I671-$E$1,IF(AND(TradeDash[[#This Row],[Signal]]=1,I671=1),I671,IF(AND(TradeDash[[#This Row],[Signal]]=0,I671=0),I671,0)))),0),"")</f>
        <v>0</v>
      </c>
      <c r="J672" s="3">
        <f ca="1">IF(ISNUMBER(TradeDash[[#This Row],[Position]]),TradeDash[[#This Row],[Position]]*D673,"")</f>
        <v>0</v>
      </c>
      <c r="K672" s="7">
        <f ca="1">K671*IFERROR(1+TradeDash[[#This Row],[Port Return]],1)</f>
        <v>890750.65813568397</v>
      </c>
      <c r="L672" s="7">
        <f ca="1">IF(ISNUMBER(TradeDash[[#This Row],[Port Return]]),L671*(1+TradeDash[[#This Row],[Returns]]),L671)</f>
        <v>643561.20826708933</v>
      </c>
    </row>
    <row r="673" spans="1:12" x14ac:dyDescent="0.35">
      <c r="A673" s="1">
        <v>37460</v>
      </c>
      <c r="B673" s="16">
        <f>YEAR(TradeDash[[#This Row],[Date]])</f>
        <v>2002</v>
      </c>
      <c r="C673">
        <v>1021.9</v>
      </c>
      <c r="D673" s="3">
        <f>IFERROR(TradeDash[[#This Row],[Nifty]]/C672-1,"")</f>
        <v>9.7826086956520619E-3</v>
      </c>
      <c r="E673">
        <f ca="1">IFERROR(AVERAGE(OFFSET(TradeDash[[#This Row],[Returns]],0,0,-n_days))/STDEV(OFFSET(TradeDash[[#This Row],[Returns]],0,0,-n_days)),"")</f>
        <v>-0.17281057149041493</v>
      </c>
      <c r="F673">
        <f ca="1">IFERROR(AVERAGE(OFFSET(TradeDash[[#This Row],[Returns]],0,0,-n_days*2))/STDEV(OFFSET(TradeDash[[#This Row],[Returns]],0,0,-n_days*2)),"")</f>
        <v>-3.4209521109939793E-2</v>
      </c>
      <c r="G673">
        <f ca="1">IF(ISNUMBER(TradeDash[[#This Row],[2n day Sharpe]]),AVERAGE(TradeDash[[#This Row],[n day Sharpe]:[2n day Sharpe]]),"")</f>
        <v>-0.10351004630017736</v>
      </c>
      <c r="H673">
        <f ca="1">IF(ISNUMBER(TradeDash[[#This Row],[Sharpe Average]]),IF(TradeDash[[#This Row],[Sharpe Average]]&gt;$G$1,1,0),"")</f>
        <v>0</v>
      </c>
      <c r="I673" s="2">
        <f ca="1">IF(ISNUMBER(TradeDash[[#This Row],[Signal]]),MAX(IF(AND(TradeDash[[#This Row],[Signal]]=1,I672&lt;1),I672+$E$1,IF(AND(TradeDash[[#This Row],[Signal]]=0,I672&gt;0),I672-$E$1,IF(AND(TradeDash[[#This Row],[Signal]]=1,I672=1),I672,IF(AND(TradeDash[[#This Row],[Signal]]=0,I672=0),I672,0)))),0),"")</f>
        <v>0</v>
      </c>
      <c r="J673" s="3">
        <f ca="1">IF(ISNUMBER(TradeDash[[#This Row],[Position]]),TradeDash[[#This Row],[Position]]*D674,"")</f>
        <v>0</v>
      </c>
      <c r="K673" s="7">
        <f ca="1">K672*IFERROR(1+TradeDash[[#This Row],[Port Return]],1)</f>
        <v>890750.65813568397</v>
      </c>
      <c r="L673" s="7">
        <f ca="1">IF(ISNUMBER(TradeDash[[#This Row],[Port Return]]),L672*(1+TradeDash[[#This Row],[Returns]]),L672)</f>
        <v>649856.91573926725</v>
      </c>
    </row>
    <row r="674" spans="1:12" x14ac:dyDescent="0.35">
      <c r="A674" s="1">
        <v>37461</v>
      </c>
      <c r="B674" s="16">
        <f>YEAR(TradeDash[[#This Row],[Date]])</f>
        <v>2002</v>
      </c>
      <c r="C674">
        <v>1004.05</v>
      </c>
      <c r="D674" s="3">
        <f>IFERROR(TradeDash[[#This Row],[Nifty]]/C673-1,"")</f>
        <v>-1.7467462569723091E-2</v>
      </c>
      <c r="E674">
        <f ca="1">IFERROR(AVERAGE(OFFSET(TradeDash[[#This Row],[Returns]],0,0,-n_days))/STDEV(OFFSET(TradeDash[[#This Row],[Returns]],0,0,-n_days)),"")</f>
        <v>-0.20003905901674621</v>
      </c>
      <c r="F674">
        <f ca="1">IFERROR(AVERAGE(OFFSET(TradeDash[[#This Row],[Returns]],0,0,-n_days*2))/STDEV(OFFSET(TradeDash[[#This Row],[Returns]],0,0,-n_days*2)),"")</f>
        <v>-8.2877840378610013E-2</v>
      </c>
      <c r="G674">
        <f ca="1">IF(ISNUMBER(TradeDash[[#This Row],[2n day Sharpe]]),AVERAGE(TradeDash[[#This Row],[n day Sharpe]:[2n day Sharpe]]),"")</f>
        <v>-0.14145844969767812</v>
      </c>
      <c r="H674">
        <f ca="1">IF(ISNUMBER(TradeDash[[#This Row],[Sharpe Average]]),IF(TradeDash[[#This Row],[Sharpe Average]]&gt;$G$1,1,0),"")</f>
        <v>0</v>
      </c>
      <c r="I674" s="2">
        <f ca="1">IF(ISNUMBER(TradeDash[[#This Row],[Signal]]),MAX(IF(AND(TradeDash[[#This Row],[Signal]]=1,I673&lt;1),I673+$E$1,IF(AND(TradeDash[[#This Row],[Signal]]=0,I673&gt;0),I673-$E$1,IF(AND(TradeDash[[#This Row],[Signal]]=1,I673=1),I673,IF(AND(TradeDash[[#This Row],[Signal]]=0,I673=0),I673,0)))),0),"")</f>
        <v>0</v>
      </c>
      <c r="J674" s="3">
        <f ca="1">IF(ISNUMBER(TradeDash[[#This Row],[Position]]),TradeDash[[#This Row],[Position]]*D675,"")</f>
        <v>0</v>
      </c>
      <c r="K674" s="7">
        <f ca="1">K673*IFERROR(1+TradeDash[[#This Row],[Port Return]],1)</f>
        <v>890750.65813568397</v>
      </c>
      <c r="L674" s="7">
        <f ca="1">IF(ISNUMBER(TradeDash[[#This Row],[Port Return]]),L673*(1+TradeDash[[#This Row],[Returns]]),L673)</f>
        <v>638505.56438791589</v>
      </c>
    </row>
    <row r="675" spans="1:12" x14ac:dyDescent="0.35">
      <c r="A675" s="1">
        <v>37462</v>
      </c>
      <c r="B675" s="16">
        <f>YEAR(TradeDash[[#This Row],[Date]])</f>
        <v>2002</v>
      </c>
      <c r="C675">
        <v>1001.55</v>
      </c>
      <c r="D675" s="3">
        <f>IFERROR(TradeDash[[#This Row],[Nifty]]/C674-1,"")</f>
        <v>-2.4899158408445698E-3</v>
      </c>
      <c r="E675">
        <f ca="1">IFERROR(AVERAGE(OFFSET(TradeDash[[#This Row],[Returns]],0,0,-n_days))/STDEV(OFFSET(TradeDash[[#This Row],[Returns]],0,0,-n_days)),"")</f>
        <v>-0.23747131975651828</v>
      </c>
      <c r="F675">
        <f ca="1">IFERROR(AVERAGE(OFFSET(TradeDash[[#This Row],[Returns]],0,0,-n_days*2))/STDEV(OFFSET(TradeDash[[#This Row],[Returns]],0,0,-n_days*2)),"")</f>
        <v>-6.7537546039143248E-2</v>
      </c>
      <c r="G675">
        <f ca="1">IF(ISNUMBER(TradeDash[[#This Row],[2n day Sharpe]]),AVERAGE(TradeDash[[#This Row],[n day Sharpe]:[2n day Sharpe]]),"")</f>
        <v>-0.15250443289783078</v>
      </c>
      <c r="H675">
        <f ca="1">IF(ISNUMBER(TradeDash[[#This Row],[Sharpe Average]]),IF(TradeDash[[#This Row],[Sharpe Average]]&gt;$G$1,1,0),"")</f>
        <v>0</v>
      </c>
      <c r="I675" s="2">
        <f ca="1">IF(ISNUMBER(TradeDash[[#This Row],[Signal]]),MAX(IF(AND(TradeDash[[#This Row],[Signal]]=1,I674&lt;1),I674+$E$1,IF(AND(TradeDash[[#This Row],[Signal]]=0,I674&gt;0),I674-$E$1,IF(AND(TradeDash[[#This Row],[Signal]]=1,I674=1),I674,IF(AND(TradeDash[[#This Row],[Signal]]=0,I674=0),I674,0)))),0),"")</f>
        <v>0</v>
      </c>
      <c r="J675" s="3">
        <f ca="1">IF(ISNUMBER(TradeDash[[#This Row],[Position]]),TradeDash[[#This Row],[Position]]*D676,"")</f>
        <v>0</v>
      </c>
      <c r="K675" s="7">
        <f ca="1">K674*IFERROR(1+TradeDash[[#This Row],[Port Return]],1)</f>
        <v>890750.65813568397</v>
      </c>
      <c r="L675" s="7">
        <f ca="1">IF(ISNUMBER(TradeDash[[#This Row],[Port Return]]),L674*(1+TradeDash[[#This Row],[Returns]]),L674)</f>
        <v>636915.73926867906</v>
      </c>
    </row>
    <row r="676" spans="1:12" x14ac:dyDescent="0.35">
      <c r="A676" s="1">
        <v>37463</v>
      </c>
      <c r="B676" s="16">
        <f>YEAR(TradeDash[[#This Row],[Date]])</f>
        <v>2002</v>
      </c>
      <c r="C676">
        <v>973.5</v>
      </c>
      <c r="D676" s="3">
        <f>IFERROR(TradeDash[[#This Row],[Nifty]]/C675-1,"")</f>
        <v>-2.8006589785831926E-2</v>
      </c>
      <c r="E676">
        <f ca="1">IFERROR(AVERAGE(OFFSET(TradeDash[[#This Row],[Returns]],0,0,-n_days))/STDEV(OFFSET(TradeDash[[#This Row],[Returns]],0,0,-n_days)),"")</f>
        <v>-0.38216018081441278</v>
      </c>
      <c r="F676">
        <f ca="1">IFERROR(AVERAGE(OFFSET(TradeDash[[#This Row],[Returns]],0,0,-n_days*2))/STDEV(OFFSET(TradeDash[[#This Row],[Returns]],0,0,-n_days*2)),"")</f>
        <v>-0.11752493904610062</v>
      </c>
      <c r="G676">
        <f ca="1">IF(ISNUMBER(TradeDash[[#This Row],[2n day Sharpe]]),AVERAGE(TradeDash[[#This Row],[n day Sharpe]:[2n day Sharpe]]),"")</f>
        <v>-0.2498425599302567</v>
      </c>
      <c r="H676">
        <f ca="1">IF(ISNUMBER(TradeDash[[#This Row],[Sharpe Average]]),IF(TradeDash[[#This Row],[Sharpe Average]]&gt;$G$1,1,0),"")</f>
        <v>0</v>
      </c>
      <c r="I676" s="2">
        <f ca="1">IF(ISNUMBER(TradeDash[[#This Row],[Signal]]),MAX(IF(AND(TradeDash[[#This Row],[Signal]]=1,I675&lt;1),I675+$E$1,IF(AND(TradeDash[[#This Row],[Signal]]=0,I675&gt;0),I675-$E$1,IF(AND(TradeDash[[#This Row],[Signal]]=1,I675=1),I675,IF(AND(TradeDash[[#This Row],[Signal]]=0,I675=0),I675,0)))),0),"")</f>
        <v>0</v>
      </c>
      <c r="J676" s="3">
        <f ca="1">IF(ISNUMBER(TradeDash[[#This Row],[Position]]),TradeDash[[#This Row],[Position]]*D677,"")</f>
        <v>0</v>
      </c>
      <c r="K676" s="7">
        <f ca="1">K675*IFERROR(1+TradeDash[[#This Row],[Port Return]],1)</f>
        <v>890750.65813568397</v>
      </c>
      <c r="L676" s="7">
        <f ca="1">IF(ISNUMBER(TradeDash[[#This Row],[Port Return]]),L675*(1+TradeDash[[#This Row],[Returns]]),L675)</f>
        <v>619077.9014308413</v>
      </c>
    </row>
    <row r="677" spans="1:12" x14ac:dyDescent="0.35">
      <c r="A677" s="1">
        <v>37466</v>
      </c>
      <c r="B677" s="16">
        <f>YEAR(TradeDash[[#This Row],[Date]])</f>
        <v>2002</v>
      </c>
      <c r="C677">
        <v>971.65</v>
      </c>
      <c r="D677" s="3">
        <f>IFERROR(TradeDash[[#This Row],[Nifty]]/C676-1,"")</f>
        <v>-1.9003595274782459E-3</v>
      </c>
      <c r="E677">
        <f ca="1">IFERROR(AVERAGE(OFFSET(TradeDash[[#This Row],[Returns]],0,0,-n_days))/STDEV(OFFSET(TradeDash[[#This Row],[Returns]],0,0,-n_days)),"")</f>
        <v>-0.46405109706780395</v>
      </c>
      <c r="F677">
        <f ca="1">IFERROR(AVERAGE(OFFSET(TradeDash[[#This Row],[Returns]],0,0,-n_days*2))/STDEV(OFFSET(TradeDash[[#This Row],[Returns]],0,0,-n_days*2)),"")</f>
        <v>-0.14769272163367278</v>
      </c>
      <c r="G677">
        <f ca="1">IF(ISNUMBER(TradeDash[[#This Row],[2n day Sharpe]]),AVERAGE(TradeDash[[#This Row],[n day Sharpe]:[2n day Sharpe]]),"")</f>
        <v>-0.30587190935073838</v>
      </c>
      <c r="H677">
        <f ca="1">IF(ISNUMBER(TradeDash[[#This Row],[Sharpe Average]]),IF(TradeDash[[#This Row],[Sharpe Average]]&gt;$G$1,1,0),"")</f>
        <v>0</v>
      </c>
      <c r="I677" s="2">
        <f ca="1">IF(ISNUMBER(TradeDash[[#This Row],[Signal]]),MAX(IF(AND(TradeDash[[#This Row],[Signal]]=1,I676&lt;1),I676+$E$1,IF(AND(TradeDash[[#This Row],[Signal]]=0,I676&gt;0),I676-$E$1,IF(AND(TradeDash[[#This Row],[Signal]]=1,I676=1),I676,IF(AND(TradeDash[[#This Row],[Signal]]=0,I676=0),I676,0)))),0),"")</f>
        <v>0</v>
      </c>
      <c r="J677" s="3">
        <f ca="1">IF(ISNUMBER(TradeDash[[#This Row],[Position]]),TradeDash[[#This Row],[Position]]*D678,"")</f>
        <v>0</v>
      </c>
      <c r="K677" s="7">
        <f ca="1">K676*IFERROR(1+TradeDash[[#This Row],[Port Return]],1)</f>
        <v>890750.65813568397</v>
      </c>
      <c r="L677" s="7">
        <f ca="1">IF(ISNUMBER(TradeDash[[#This Row],[Port Return]]),L676*(1+TradeDash[[#This Row],[Returns]]),L676)</f>
        <v>617901.430842606</v>
      </c>
    </row>
    <row r="678" spans="1:12" x14ac:dyDescent="0.35">
      <c r="A678" s="1">
        <v>37467</v>
      </c>
      <c r="B678" s="16">
        <f>YEAR(TradeDash[[#This Row],[Date]])</f>
        <v>2002</v>
      </c>
      <c r="C678">
        <v>960.65</v>
      </c>
      <c r="D678" s="3">
        <f>IFERROR(TradeDash[[#This Row],[Nifty]]/C677-1,"")</f>
        <v>-1.1320948901353378E-2</v>
      </c>
      <c r="E678">
        <f ca="1">IFERROR(AVERAGE(OFFSET(TradeDash[[#This Row],[Returns]],0,0,-n_days))/STDEV(OFFSET(TradeDash[[#This Row],[Returns]],0,0,-n_days)),"")</f>
        <v>-0.51262997355907225</v>
      </c>
      <c r="F678">
        <f ca="1">IFERROR(AVERAGE(OFFSET(TradeDash[[#This Row],[Returns]],0,0,-n_days*2))/STDEV(OFFSET(TradeDash[[#This Row],[Returns]],0,0,-n_days*2)),"")</f>
        <v>-0.18487511709770524</v>
      </c>
      <c r="G678">
        <f ca="1">IF(ISNUMBER(TradeDash[[#This Row],[2n day Sharpe]]),AVERAGE(TradeDash[[#This Row],[n day Sharpe]:[2n day Sharpe]]),"")</f>
        <v>-0.34875254532838873</v>
      </c>
      <c r="H678">
        <f ca="1">IF(ISNUMBER(TradeDash[[#This Row],[Sharpe Average]]),IF(TradeDash[[#This Row],[Sharpe Average]]&gt;$G$1,1,0),"")</f>
        <v>0</v>
      </c>
      <c r="I678" s="2">
        <f ca="1">IF(ISNUMBER(TradeDash[[#This Row],[Signal]]),MAX(IF(AND(TradeDash[[#This Row],[Signal]]=1,I677&lt;1),I677+$E$1,IF(AND(TradeDash[[#This Row],[Signal]]=0,I677&gt;0),I677-$E$1,IF(AND(TradeDash[[#This Row],[Signal]]=1,I677=1),I677,IF(AND(TradeDash[[#This Row],[Signal]]=0,I677=0),I677,0)))),0),"")</f>
        <v>0</v>
      </c>
      <c r="J678" s="3">
        <f ca="1">IF(ISNUMBER(TradeDash[[#This Row],[Position]]),TradeDash[[#This Row],[Position]]*D679,"")</f>
        <v>0</v>
      </c>
      <c r="K678" s="7">
        <f ca="1">K677*IFERROR(1+TradeDash[[#This Row],[Port Return]],1)</f>
        <v>890750.65813568397</v>
      </c>
      <c r="L678" s="7">
        <f ca="1">IF(ISNUMBER(TradeDash[[#This Row],[Port Return]]),L677*(1+TradeDash[[#This Row],[Returns]]),L677)</f>
        <v>610906.20031796372</v>
      </c>
    </row>
    <row r="679" spans="1:12" x14ac:dyDescent="0.35">
      <c r="A679" s="1">
        <v>37468</v>
      </c>
      <c r="B679" s="16">
        <f>YEAR(TradeDash[[#This Row],[Date]])</f>
        <v>2002</v>
      </c>
      <c r="C679">
        <v>958.9</v>
      </c>
      <c r="D679" s="3">
        <f>IFERROR(TradeDash[[#This Row],[Nifty]]/C678-1,"")</f>
        <v>-1.8216832353094015E-3</v>
      </c>
      <c r="E679">
        <f ca="1">IFERROR(AVERAGE(OFFSET(TradeDash[[#This Row],[Returns]],0,0,-n_days))/STDEV(OFFSET(TradeDash[[#This Row],[Returns]],0,0,-n_days)),"")</f>
        <v>-0.53512105360138473</v>
      </c>
      <c r="F679">
        <f ca="1">IFERROR(AVERAGE(OFFSET(TradeDash[[#This Row],[Returns]],0,0,-n_days*2))/STDEV(OFFSET(TradeDash[[#This Row],[Returns]],0,0,-n_days*2)),"")</f>
        <v>-0.24000494268427736</v>
      </c>
      <c r="G679">
        <f ca="1">IF(ISNUMBER(TradeDash[[#This Row],[2n day Sharpe]]),AVERAGE(TradeDash[[#This Row],[n day Sharpe]:[2n day Sharpe]]),"")</f>
        <v>-0.38756299814283102</v>
      </c>
      <c r="H679">
        <f ca="1">IF(ISNUMBER(TradeDash[[#This Row],[Sharpe Average]]),IF(TradeDash[[#This Row],[Sharpe Average]]&gt;$G$1,1,0),"")</f>
        <v>0</v>
      </c>
      <c r="I679" s="2">
        <f ca="1">IF(ISNUMBER(TradeDash[[#This Row],[Signal]]),MAX(IF(AND(TradeDash[[#This Row],[Signal]]=1,I678&lt;1),I678+$E$1,IF(AND(TradeDash[[#This Row],[Signal]]=0,I678&gt;0),I678-$E$1,IF(AND(TradeDash[[#This Row],[Signal]]=1,I678=1),I678,IF(AND(TradeDash[[#This Row],[Signal]]=0,I678=0),I678,0)))),0),"")</f>
        <v>0</v>
      </c>
      <c r="J679" s="3">
        <f ca="1">IF(ISNUMBER(TradeDash[[#This Row],[Position]]),TradeDash[[#This Row],[Position]]*D680,"")</f>
        <v>0</v>
      </c>
      <c r="K679" s="7">
        <f ca="1">K678*IFERROR(1+TradeDash[[#This Row],[Port Return]],1)</f>
        <v>890750.65813568397</v>
      </c>
      <c r="L679" s="7">
        <f ca="1">IF(ISNUMBER(TradeDash[[#This Row],[Port Return]]),L678*(1+TradeDash[[#This Row],[Returns]]),L678)</f>
        <v>609793.32273449795</v>
      </c>
    </row>
    <row r="680" spans="1:12" x14ac:dyDescent="0.35">
      <c r="A680" s="1">
        <v>37469</v>
      </c>
      <c r="B680" s="16">
        <f>YEAR(TradeDash[[#This Row],[Date]])</f>
        <v>2002</v>
      </c>
      <c r="C680">
        <v>957.7</v>
      </c>
      <c r="D680" s="3">
        <f>IFERROR(TradeDash[[#This Row],[Nifty]]/C679-1,"")</f>
        <v>-1.251433934716828E-3</v>
      </c>
      <c r="E680">
        <f ca="1">IFERROR(AVERAGE(OFFSET(TradeDash[[#This Row],[Returns]],0,0,-n_days))/STDEV(OFFSET(TradeDash[[#This Row],[Returns]],0,0,-n_days)),"")</f>
        <v>-0.54700427132473928</v>
      </c>
      <c r="F680">
        <f ca="1">IFERROR(AVERAGE(OFFSET(TradeDash[[#This Row],[Returns]],0,0,-n_days*2))/STDEV(OFFSET(TradeDash[[#This Row],[Returns]],0,0,-n_days*2)),"")</f>
        <v>-0.24344092522749416</v>
      </c>
      <c r="G680">
        <f ca="1">IF(ISNUMBER(TradeDash[[#This Row],[2n day Sharpe]]),AVERAGE(TradeDash[[#This Row],[n day Sharpe]:[2n day Sharpe]]),"")</f>
        <v>-0.39522259827611672</v>
      </c>
      <c r="H680">
        <f ca="1">IF(ISNUMBER(TradeDash[[#This Row],[Sharpe Average]]),IF(TradeDash[[#This Row],[Sharpe Average]]&gt;$G$1,1,0),"")</f>
        <v>0</v>
      </c>
      <c r="I680" s="2">
        <f ca="1">IF(ISNUMBER(TradeDash[[#This Row],[Signal]]),MAX(IF(AND(TradeDash[[#This Row],[Signal]]=1,I679&lt;1),I679+$E$1,IF(AND(TradeDash[[#This Row],[Signal]]=0,I679&gt;0),I679-$E$1,IF(AND(TradeDash[[#This Row],[Signal]]=1,I679=1),I679,IF(AND(TradeDash[[#This Row],[Signal]]=0,I679=0),I679,0)))),0),"")</f>
        <v>0</v>
      </c>
      <c r="J680" s="3">
        <f ca="1">IF(ISNUMBER(TradeDash[[#This Row],[Position]]),TradeDash[[#This Row],[Position]]*D681,"")</f>
        <v>0</v>
      </c>
      <c r="K680" s="7">
        <f ca="1">K679*IFERROR(1+TradeDash[[#This Row],[Port Return]],1)</f>
        <v>890750.65813568397</v>
      </c>
      <c r="L680" s="7">
        <f ca="1">IF(ISNUMBER(TradeDash[[#This Row],[Port Return]]),L679*(1+TradeDash[[#This Row],[Returns]]),L679)</f>
        <v>609030.2066772643</v>
      </c>
    </row>
    <row r="681" spans="1:12" x14ac:dyDescent="0.35">
      <c r="A681" s="1">
        <v>37470</v>
      </c>
      <c r="B681" s="16">
        <f>YEAR(TradeDash[[#This Row],[Date]])</f>
        <v>2002</v>
      </c>
      <c r="C681">
        <v>954.75</v>
      </c>
      <c r="D681" s="3">
        <f>IFERROR(TradeDash[[#This Row],[Nifty]]/C680-1,"")</f>
        <v>-3.0802965438029295E-3</v>
      </c>
      <c r="E681">
        <f ca="1">IFERROR(AVERAGE(OFFSET(TradeDash[[#This Row],[Returns]],0,0,-n_days))/STDEV(OFFSET(TradeDash[[#This Row],[Returns]],0,0,-n_days)),"")</f>
        <v>-0.58801432801707465</v>
      </c>
      <c r="F681">
        <f ca="1">IFERROR(AVERAGE(OFFSET(TradeDash[[#This Row],[Returns]],0,0,-n_days*2))/STDEV(OFFSET(TradeDash[[#This Row],[Returns]],0,0,-n_days*2)),"")</f>
        <v>-0.2199953519859402</v>
      </c>
      <c r="G681">
        <f ca="1">IF(ISNUMBER(TradeDash[[#This Row],[2n day Sharpe]]),AVERAGE(TradeDash[[#This Row],[n day Sharpe]:[2n day Sharpe]]),"")</f>
        <v>-0.40400484000150744</v>
      </c>
      <c r="H681">
        <f ca="1">IF(ISNUMBER(TradeDash[[#This Row],[Sharpe Average]]),IF(TradeDash[[#This Row],[Sharpe Average]]&gt;$G$1,1,0),"")</f>
        <v>0</v>
      </c>
      <c r="I681" s="2">
        <f ca="1">IF(ISNUMBER(TradeDash[[#This Row],[Signal]]),MAX(IF(AND(TradeDash[[#This Row],[Signal]]=1,I680&lt;1),I680+$E$1,IF(AND(TradeDash[[#This Row],[Signal]]=0,I680&gt;0),I680-$E$1,IF(AND(TradeDash[[#This Row],[Signal]]=1,I680=1),I680,IF(AND(TradeDash[[#This Row],[Signal]]=0,I680=0),I680,0)))),0),"")</f>
        <v>0</v>
      </c>
      <c r="J681" s="3">
        <f ca="1">IF(ISNUMBER(TradeDash[[#This Row],[Position]]),TradeDash[[#This Row],[Position]]*D682,"")</f>
        <v>0</v>
      </c>
      <c r="K681" s="7">
        <f ca="1">K680*IFERROR(1+TradeDash[[#This Row],[Port Return]],1)</f>
        <v>890750.65813568397</v>
      </c>
      <c r="L681" s="7">
        <f ca="1">IF(ISNUMBER(TradeDash[[#This Row],[Port Return]]),L680*(1+TradeDash[[#This Row],[Returns]]),L680)</f>
        <v>607154.21303656476</v>
      </c>
    </row>
    <row r="682" spans="1:12" x14ac:dyDescent="0.35">
      <c r="A682" s="1">
        <v>37473</v>
      </c>
      <c r="B682" s="16">
        <f>YEAR(TradeDash[[#This Row],[Date]])</f>
        <v>2002</v>
      </c>
      <c r="C682">
        <v>963.25</v>
      </c>
      <c r="D682" s="3">
        <f>IFERROR(TradeDash[[#This Row],[Nifty]]/C681-1,"")</f>
        <v>8.9028541503011205E-3</v>
      </c>
      <c r="E682">
        <f ca="1">IFERROR(AVERAGE(OFFSET(TradeDash[[#This Row],[Returns]],0,0,-n_days))/STDEV(OFFSET(TradeDash[[#This Row],[Returns]],0,0,-n_days)),"")</f>
        <v>-0.57653395863208423</v>
      </c>
      <c r="F682">
        <f ca="1">IFERROR(AVERAGE(OFFSET(TradeDash[[#This Row],[Returns]],0,0,-n_days*2))/STDEV(OFFSET(TradeDash[[#This Row],[Returns]],0,0,-n_days*2)),"")</f>
        <v>-0.25877500645269896</v>
      </c>
      <c r="G682">
        <f ca="1">IF(ISNUMBER(TradeDash[[#This Row],[2n day Sharpe]]),AVERAGE(TradeDash[[#This Row],[n day Sharpe]:[2n day Sharpe]]),"")</f>
        <v>-0.41765448254239157</v>
      </c>
      <c r="H682">
        <f ca="1">IF(ISNUMBER(TradeDash[[#This Row],[Sharpe Average]]),IF(TradeDash[[#This Row],[Sharpe Average]]&gt;$G$1,1,0),"")</f>
        <v>0</v>
      </c>
      <c r="I682" s="2">
        <f ca="1">IF(ISNUMBER(TradeDash[[#This Row],[Signal]]),MAX(IF(AND(TradeDash[[#This Row],[Signal]]=1,I681&lt;1),I681+$E$1,IF(AND(TradeDash[[#This Row],[Signal]]=0,I681&gt;0),I681-$E$1,IF(AND(TradeDash[[#This Row],[Signal]]=1,I681=1),I681,IF(AND(TradeDash[[#This Row],[Signal]]=0,I681=0),I681,0)))),0),"")</f>
        <v>0</v>
      </c>
      <c r="J682" s="3">
        <f ca="1">IF(ISNUMBER(TradeDash[[#This Row],[Position]]),TradeDash[[#This Row],[Position]]*D683,"")</f>
        <v>0</v>
      </c>
      <c r="K682" s="7">
        <f ca="1">K681*IFERROR(1+TradeDash[[#This Row],[Port Return]],1)</f>
        <v>890750.65813568397</v>
      </c>
      <c r="L682" s="7">
        <f ca="1">IF(ISNUMBER(TradeDash[[#This Row],[Port Return]]),L681*(1+TradeDash[[#This Row],[Returns]]),L681)</f>
        <v>612559.6184419702</v>
      </c>
    </row>
    <row r="683" spans="1:12" x14ac:dyDescent="0.35">
      <c r="A683" s="1">
        <v>37474</v>
      </c>
      <c r="B683" s="16">
        <f>YEAR(TradeDash[[#This Row],[Date]])</f>
        <v>2002</v>
      </c>
      <c r="C683">
        <v>966.65</v>
      </c>
      <c r="D683" s="3">
        <f>IFERROR(TradeDash[[#This Row],[Nifty]]/C682-1,"")</f>
        <v>3.5297171035555408E-3</v>
      </c>
      <c r="E683">
        <f ca="1">IFERROR(AVERAGE(OFFSET(TradeDash[[#This Row],[Returns]],0,0,-n_days))/STDEV(OFFSET(TradeDash[[#This Row],[Returns]],0,0,-n_days)),"")</f>
        <v>-0.54112487332783565</v>
      </c>
      <c r="F683">
        <f ca="1">IFERROR(AVERAGE(OFFSET(TradeDash[[#This Row],[Returns]],0,0,-n_days*2))/STDEV(OFFSET(TradeDash[[#This Row],[Returns]],0,0,-n_days*2)),"")</f>
        <v>-0.34984489818910469</v>
      </c>
      <c r="G683">
        <f ca="1">IF(ISNUMBER(TradeDash[[#This Row],[2n day Sharpe]]),AVERAGE(TradeDash[[#This Row],[n day Sharpe]:[2n day Sharpe]]),"")</f>
        <v>-0.44548488575847017</v>
      </c>
      <c r="H683">
        <f ca="1">IF(ISNUMBER(TradeDash[[#This Row],[Sharpe Average]]),IF(TradeDash[[#This Row],[Sharpe Average]]&gt;$G$1,1,0),"")</f>
        <v>0</v>
      </c>
      <c r="I683" s="2">
        <f ca="1">IF(ISNUMBER(TradeDash[[#This Row],[Signal]]),MAX(IF(AND(TradeDash[[#This Row],[Signal]]=1,I682&lt;1),I682+$E$1,IF(AND(TradeDash[[#This Row],[Signal]]=0,I682&gt;0),I682-$E$1,IF(AND(TradeDash[[#This Row],[Signal]]=1,I682=1),I682,IF(AND(TradeDash[[#This Row],[Signal]]=0,I682=0),I682,0)))),0),"")</f>
        <v>0</v>
      </c>
      <c r="J683" s="3">
        <f ca="1">IF(ISNUMBER(TradeDash[[#This Row],[Position]]),TradeDash[[#This Row],[Position]]*D684,"")</f>
        <v>0</v>
      </c>
      <c r="K683" s="7">
        <f ca="1">K682*IFERROR(1+TradeDash[[#This Row],[Port Return]],1)</f>
        <v>890750.65813568397</v>
      </c>
      <c r="L683" s="7">
        <f ca="1">IF(ISNUMBER(TradeDash[[#This Row],[Port Return]]),L682*(1+TradeDash[[#This Row],[Returns]]),L682)</f>
        <v>614721.78060413233</v>
      </c>
    </row>
    <row r="684" spans="1:12" x14ac:dyDescent="0.35">
      <c r="A684" s="1">
        <v>37475</v>
      </c>
      <c r="B684" s="16">
        <f>YEAR(TradeDash[[#This Row],[Date]])</f>
        <v>2002</v>
      </c>
      <c r="C684">
        <v>969.1</v>
      </c>
      <c r="D684" s="3">
        <f>IFERROR(TradeDash[[#This Row],[Nifty]]/C683-1,"")</f>
        <v>2.5345264573528592E-3</v>
      </c>
      <c r="E684">
        <f ca="1">IFERROR(AVERAGE(OFFSET(TradeDash[[#This Row],[Returns]],0,0,-n_days))/STDEV(OFFSET(TradeDash[[#This Row],[Returns]],0,0,-n_days)),"")</f>
        <v>-0.48295596203853713</v>
      </c>
      <c r="F684">
        <f ca="1">IFERROR(AVERAGE(OFFSET(TradeDash[[#This Row],[Returns]],0,0,-n_days*2))/STDEV(OFFSET(TradeDash[[#This Row],[Returns]],0,0,-n_days*2)),"")</f>
        <v>-0.3302641334497865</v>
      </c>
      <c r="G684">
        <f ca="1">IF(ISNUMBER(TradeDash[[#This Row],[2n day Sharpe]]),AVERAGE(TradeDash[[#This Row],[n day Sharpe]:[2n day Sharpe]]),"")</f>
        <v>-0.40661004774416182</v>
      </c>
      <c r="H684">
        <f ca="1">IF(ISNUMBER(TradeDash[[#This Row],[Sharpe Average]]),IF(TradeDash[[#This Row],[Sharpe Average]]&gt;$G$1,1,0),"")</f>
        <v>0</v>
      </c>
      <c r="I684" s="2">
        <f ca="1">IF(ISNUMBER(TradeDash[[#This Row],[Signal]]),MAX(IF(AND(TradeDash[[#This Row],[Signal]]=1,I683&lt;1),I683+$E$1,IF(AND(TradeDash[[#This Row],[Signal]]=0,I683&gt;0),I683-$E$1,IF(AND(TradeDash[[#This Row],[Signal]]=1,I683=1),I683,IF(AND(TradeDash[[#This Row],[Signal]]=0,I683=0),I683,0)))),0),"")</f>
        <v>0</v>
      </c>
      <c r="J684" s="3">
        <f ca="1">IF(ISNUMBER(TradeDash[[#This Row],[Position]]),TradeDash[[#This Row],[Position]]*D685,"")</f>
        <v>0</v>
      </c>
      <c r="K684" s="7">
        <f ca="1">K683*IFERROR(1+TradeDash[[#This Row],[Port Return]],1)</f>
        <v>890750.65813568397</v>
      </c>
      <c r="L684" s="7">
        <f ca="1">IF(ISNUMBER(TradeDash[[#This Row],[Port Return]]),L683*(1+TradeDash[[#This Row],[Returns]]),L683)</f>
        <v>616279.80922098458</v>
      </c>
    </row>
    <row r="685" spans="1:12" x14ac:dyDescent="0.35">
      <c r="A685" s="1">
        <v>37476</v>
      </c>
      <c r="B685" s="16">
        <f>YEAR(TradeDash[[#This Row],[Date]])</f>
        <v>2002</v>
      </c>
      <c r="C685">
        <v>953.55</v>
      </c>
      <c r="D685" s="3">
        <f>IFERROR(TradeDash[[#This Row],[Nifty]]/C684-1,"")</f>
        <v>-1.604581570529362E-2</v>
      </c>
      <c r="E685">
        <f ca="1">IFERROR(AVERAGE(OFFSET(TradeDash[[#This Row],[Returns]],0,0,-n_days))/STDEV(OFFSET(TradeDash[[#This Row],[Returns]],0,0,-n_days)),"")</f>
        <v>-0.48771765429507269</v>
      </c>
      <c r="F685">
        <f ca="1">IFERROR(AVERAGE(OFFSET(TradeDash[[#This Row],[Returns]],0,0,-n_days*2))/STDEV(OFFSET(TradeDash[[#This Row],[Returns]],0,0,-n_days*2)),"")</f>
        <v>-0.3424700873186613</v>
      </c>
      <c r="G685">
        <f ca="1">IF(ISNUMBER(TradeDash[[#This Row],[2n day Sharpe]]),AVERAGE(TradeDash[[#This Row],[n day Sharpe]:[2n day Sharpe]]),"")</f>
        <v>-0.41509387080686699</v>
      </c>
      <c r="H685">
        <f ca="1">IF(ISNUMBER(TradeDash[[#This Row],[Sharpe Average]]),IF(TradeDash[[#This Row],[Sharpe Average]]&gt;$G$1,1,0),"")</f>
        <v>0</v>
      </c>
      <c r="I685" s="2">
        <f ca="1">IF(ISNUMBER(TradeDash[[#This Row],[Signal]]),MAX(IF(AND(TradeDash[[#This Row],[Signal]]=1,I684&lt;1),I684+$E$1,IF(AND(TradeDash[[#This Row],[Signal]]=0,I684&gt;0),I684-$E$1,IF(AND(TradeDash[[#This Row],[Signal]]=1,I684=1),I684,IF(AND(TradeDash[[#This Row],[Signal]]=0,I684=0),I684,0)))),0),"")</f>
        <v>0</v>
      </c>
      <c r="J685" s="3">
        <f ca="1">IF(ISNUMBER(TradeDash[[#This Row],[Position]]),TradeDash[[#This Row],[Position]]*D686,"")</f>
        <v>0</v>
      </c>
      <c r="K685" s="7">
        <f ca="1">K684*IFERROR(1+TradeDash[[#This Row],[Port Return]],1)</f>
        <v>890750.65813568397</v>
      </c>
      <c r="L685" s="7">
        <f ca="1">IF(ISNUMBER(TradeDash[[#This Row],[Port Return]]),L684*(1+TradeDash[[#This Row],[Returns]]),L684)</f>
        <v>606391.09697933111</v>
      </c>
    </row>
    <row r="686" spans="1:12" x14ac:dyDescent="0.35">
      <c r="A686" s="1">
        <v>37477</v>
      </c>
      <c r="B686" s="16">
        <f>YEAR(TradeDash[[#This Row],[Date]])</f>
        <v>2002</v>
      </c>
      <c r="C686">
        <v>961.95</v>
      </c>
      <c r="D686" s="3">
        <f>IFERROR(TradeDash[[#This Row],[Nifty]]/C685-1,"")</f>
        <v>8.8091867232973353E-3</v>
      </c>
      <c r="E686">
        <f ca="1">IFERROR(AVERAGE(OFFSET(TradeDash[[#This Row],[Returns]],0,0,-n_days))/STDEV(OFFSET(TradeDash[[#This Row],[Returns]],0,0,-n_days)),"")</f>
        <v>-0.43752267659840488</v>
      </c>
      <c r="F686">
        <f ca="1">IFERROR(AVERAGE(OFFSET(TradeDash[[#This Row],[Returns]],0,0,-n_days*2))/STDEV(OFFSET(TradeDash[[#This Row],[Returns]],0,0,-n_days*2)),"")</f>
        <v>-0.32031109506631961</v>
      </c>
      <c r="G686">
        <f ca="1">IF(ISNUMBER(TradeDash[[#This Row],[2n day Sharpe]]),AVERAGE(TradeDash[[#This Row],[n day Sharpe]:[2n day Sharpe]]),"")</f>
        <v>-0.37891688583236227</v>
      </c>
      <c r="H686">
        <f ca="1">IF(ISNUMBER(TradeDash[[#This Row],[Sharpe Average]]),IF(TradeDash[[#This Row],[Sharpe Average]]&gt;$G$1,1,0),"")</f>
        <v>0</v>
      </c>
      <c r="I686" s="2">
        <f ca="1">IF(ISNUMBER(TradeDash[[#This Row],[Signal]]),MAX(IF(AND(TradeDash[[#This Row],[Signal]]=1,I685&lt;1),I685+$E$1,IF(AND(TradeDash[[#This Row],[Signal]]=0,I685&gt;0),I685-$E$1,IF(AND(TradeDash[[#This Row],[Signal]]=1,I685=1),I685,IF(AND(TradeDash[[#This Row],[Signal]]=0,I685=0),I685,0)))),0),"")</f>
        <v>0</v>
      </c>
      <c r="J686" s="3">
        <f ca="1">IF(ISNUMBER(TradeDash[[#This Row],[Position]]),TradeDash[[#This Row],[Position]]*D687,"")</f>
        <v>0</v>
      </c>
      <c r="K686" s="7">
        <f ca="1">K685*IFERROR(1+TradeDash[[#This Row],[Port Return]],1)</f>
        <v>890750.65813568397</v>
      </c>
      <c r="L686" s="7">
        <f ca="1">IF(ISNUMBER(TradeDash[[#This Row],[Port Return]]),L685*(1+TradeDash[[#This Row],[Returns]]),L685)</f>
        <v>611732.90937996714</v>
      </c>
    </row>
    <row r="687" spans="1:12" x14ac:dyDescent="0.35">
      <c r="A687" s="1">
        <v>37480</v>
      </c>
      <c r="B687" s="16">
        <f>YEAR(TradeDash[[#This Row],[Date]])</f>
        <v>2002</v>
      </c>
      <c r="C687">
        <v>969.85</v>
      </c>
      <c r="D687" s="3">
        <f>IFERROR(TradeDash[[#This Row],[Nifty]]/C686-1,"")</f>
        <v>8.212485056395824E-3</v>
      </c>
      <c r="E687">
        <f ca="1">IFERROR(AVERAGE(OFFSET(TradeDash[[#This Row],[Returns]],0,0,-n_days))/STDEV(OFFSET(TradeDash[[#This Row],[Returns]],0,0,-n_days)),"")</f>
        <v>-0.3445359974864714</v>
      </c>
      <c r="F687">
        <f ca="1">IFERROR(AVERAGE(OFFSET(TradeDash[[#This Row],[Returns]],0,0,-n_days*2))/STDEV(OFFSET(TradeDash[[#This Row],[Returns]],0,0,-n_days*2)),"")</f>
        <v>-0.30217477934936787</v>
      </c>
      <c r="G687">
        <f ca="1">IF(ISNUMBER(TradeDash[[#This Row],[2n day Sharpe]]),AVERAGE(TradeDash[[#This Row],[n day Sharpe]:[2n day Sharpe]]),"")</f>
        <v>-0.32335538841791966</v>
      </c>
      <c r="H687">
        <f ca="1">IF(ISNUMBER(TradeDash[[#This Row],[Sharpe Average]]),IF(TradeDash[[#This Row],[Sharpe Average]]&gt;$G$1,1,0),"")</f>
        <v>0</v>
      </c>
      <c r="I687" s="2">
        <f ca="1">IF(ISNUMBER(TradeDash[[#This Row],[Signal]]),MAX(IF(AND(TradeDash[[#This Row],[Signal]]=1,I686&lt;1),I686+$E$1,IF(AND(TradeDash[[#This Row],[Signal]]=0,I686&gt;0),I686-$E$1,IF(AND(TradeDash[[#This Row],[Signal]]=1,I686=1),I686,IF(AND(TradeDash[[#This Row],[Signal]]=0,I686=0),I686,0)))),0),"")</f>
        <v>0</v>
      </c>
      <c r="J687" s="3">
        <f ca="1">IF(ISNUMBER(TradeDash[[#This Row],[Position]]),TradeDash[[#This Row],[Position]]*D688,"")</f>
        <v>0</v>
      </c>
      <c r="K687" s="7">
        <f ca="1">K686*IFERROR(1+TradeDash[[#This Row],[Port Return]],1)</f>
        <v>890750.65813568397</v>
      </c>
      <c r="L687" s="7">
        <f ca="1">IF(ISNUMBER(TradeDash[[#This Row],[Port Return]]),L686*(1+TradeDash[[#This Row],[Returns]]),L686)</f>
        <v>616756.75675675564</v>
      </c>
    </row>
    <row r="688" spans="1:12" x14ac:dyDescent="0.35">
      <c r="A688" s="1">
        <v>37481</v>
      </c>
      <c r="B688" s="16">
        <f>YEAR(TradeDash[[#This Row],[Date]])</f>
        <v>2002</v>
      </c>
      <c r="C688">
        <v>976.05</v>
      </c>
      <c r="D688" s="3">
        <f>IFERROR(TradeDash[[#This Row],[Nifty]]/C687-1,"")</f>
        <v>6.3927411455380057E-3</v>
      </c>
      <c r="E688">
        <f ca="1">IFERROR(AVERAGE(OFFSET(TradeDash[[#This Row],[Returns]],0,0,-n_days))/STDEV(OFFSET(TradeDash[[#This Row],[Returns]],0,0,-n_days)),"")</f>
        <v>-0.26199055453632702</v>
      </c>
      <c r="F688">
        <f ca="1">IFERROR(AVERAGE(OFFSET(TradeDash[[#This Row],[Returns]],0,0,-n_days*2))/STDEV(OFFSET(TradeDash[[#This Row],[Returns]],0,0,-n_days*2)),"")</f>
        <v>-0.25205864165883035</v>
      </c>
      <c r="G688">
        <f ca="1">IF(ISNUMBER(TradeDash[[#This Row],[2n day Sharpe]]),AVERAGE(TradeDash[[#This Row],[n day Sharpe]:[2n day Sharpe]]),"")</f>
        <v>-0.25702459809757872</v>
      </c>
      <c r="H688">
        <f ca="1">IF(ISNUMBER(TradeDash[[#This Row],[Sharpe Average]]),IF(TradeDash[[#This Row],[Sharpe Average]]&gt;$G$1,1,0),"")</f>
        <v>0</v>
      </c>
      <c r="I688" s="2">
        <f ca="1">IF(ISNUMBER(TradeDash[[#This Row],[Signal]]),MAX(IF(AND(TradeDash[[#This Row],[Signal]]=1,I687&lt;1),I687+$E$1,IF(AND(TradeDash[[#This Row],[Signal]]=0,I687&gt;0),I687-$E$1,IF(AND(TradeDash[[#This Row],[Signal]]=1,I687=1),I687,IF(AND(TradeDash[[#This Row],[Signal]]=0,I687=0),I687,0)))),0),"")</f>
        <v>0</v>
      </c>
      <c r="J688" s="3">
        <f ca="1">IF(ISNUMBER(TradeDash[[#This Row],[Position]]),TradeDash[[#This Row],[Position]]*D689,"")</f>
        <v>0</v>
      </c>
      <c r="K688" s="7">
        <f ca="1">K687*IFERROR(1+TradeDash[[#This Row],[Port Return]],1)</f>
        <v>890750.65813568397</v>
      </c>
      <c r="L688" s="7">
        <f ca="1">IF(ISNUMBER(TradeDash[[#This Row],[Port Return]]),L687*(1+TradeDash[[#This Row],[Returns]]),L687)</f>
        <v>620699.52305246308</v>
      </c>
    </row>
    <row r="689" spans="1:12" x14ac:dyDescent="0.35">
      <c r="A689" s="1">
        <v>37482</v>
      </c>
      <c r="B689" s="16">
        <f>YEAR(TradeDash[[#This Row],[Date]])</f>
        <v>2002</v>
      </c>
      <c r="C689">
        <v>969.65</v>
      </c>
      <c r="D689" s="3">
        <f>IFERROR(TradeDash[[#This Row],[Nifty]]/C688-1,"")</f>
        <v>-6.5570411351877356E-3</v>
      </c>
      <c r="E689">
        <f ca="1">IFERROR(AVERAGE(OFFSET(TradeDash[[#This Row],[Returns]],0,0,-n_days))/STDEV(OFFSET(TradeDash[[#This Row],[Returns]],0,0,-n_days)),"")</f>
        <v>-0.27597314580949128</v>
      </c>
      <c r="F689">
        <f ca="1">IFERROR(AVERAGE(OFFSET(TradeDash[[#This Row],[Returns]],0,0,-n_days*2))/STDEV(OFFSET(TradeDash[[#This Row],[Returns]],0,0,-n_days*2)),"")</f>
        <v>-0.24183165487338598</v>
      </c>
      <c r="G689">
        <f ca="1">IF(ISNUMBER(TradeDash[[#This Row],[2n day Sharpe]]),AVERAGE(TradeDash[[#This Row],[n day Sharpe]:[2n day Sharpe]]),"")</f>
        <v>-0.25890240034143863</v>
      </c>
      <c r="H689">
        <f ca="1">IF(ISNUMBER(TradeDash[[#This Row],[Sharpe Average]]),IF(TradeDash[[#This Row],[Sharpe Average]]&gt;$G$1,1,0),"")</f>
        <v>0</v>
      </c>
      <c r="I689" s="2">
        <f ca="1">IF(ISNUMBER(TradeDash[[#This Row],[Signal]]),MAX(IF(AND(TradeDash[[#This Row],[Signal]]=1,I688&lt;1),I688+$E$1,IF(AND(TradeDash[[#This Row],[Signal]]=0,I688&gt;0),I688-$E$1,IF(AND(TradeDash[[#This Row],[Signal]]=1,I688=1),I688,IF(AND(TradeDash[[#This Row],[Signal]]=0,I688=0),I688,0)))),0),"")</f>
        <v>0</v>
      </c>
      <c r="J689" s="3">
        <f ca="1">IF(ISNUMBER(TradeDash[[#This Row],[Position]]),TradeDash[[#This Row],[Position]]*D690,"")</f>
        <v>0</v>
      </c>
      <c r="K689" s="7">
        <f ca="1">K688*IFERROR(1+TradeDash[[#This Row],[Port Return]],1)</f>
        <v>890750.65813568397</v>
      </c>
      <c r="L689" s="7">
        <f ca="1">IF(ISNUMBER(TradeDash[[#This Row],[Port Return]]),L688*(1+TradeDash[[#This Row],[Returns]]),L688)</f>
        <v>616629.5707472167</v>
      </c>
    </row>
    <row r="690" spans="1:12" x14ac:dyDescent="0.35">
      <c r="A690" s="1">
        <v>37484</v>
      </c>
      <c r="B690" s="16">
        <f>YEAR(TradeDash[[#This Row],[Date]])</f>
        <v>2002</v>
      </c>
      <c r="C690">
        <v>979.25</v>
      </c>
      <c r="D690" s="3">
        <f>IFERROR(TradeDash[[#This Row],[Nifty]]/C689-1,"")</f>
        <v>9.9004795544783697E-3</v>
      </c>
      <c r="E690">
        <f ca="1">IFERROR(AVERAGE(OFFSET(TradeDash[[#This Row],[Returns]],0,0,-n_days))/STDEV(OFFSET(TradeDash[[#This Row],[Returns]],0,0,-n_days)),"")</f>
        <v>-0.26761130948838502</v>
      </c>
      <c r="F690">
        <f ca="1">IFERROR(AVERAGE(OFFSET(TradeDash[[#This Row],[Returns]],0,0,-n_days*2))/STDEV(OFFSET(TradeDash[[#This Row],[Returns]],0,0,-n_days*2)),"")</f>
        <v>-0.23103186849581764</v>
      </c>
      <c r="G690">
        <f ca="1">IF(ISNUMBER(TradeDash[[#This Row],[2n day Sharpe]]),AVERAGE(TradeDash[[#This Row],[n day Sharpe]:[2n day Sharpe]]),"")</f>
        <v>-0.24932158899210133</v>
      </c>
      <c r="H690">
        <f ca="1">IF(ISNUMBER(TradeDash[[#This Row],[Sharpe Average]]),IF(TradeDash[[#This Row],[Sharpe Average]]&gt;$G$1,1,0),"")</f>
        <v>0</v>
      </c>
      <c r="I690" s="2">
        <f ca="1">IF(ISNUMBER(TradeDash[[#This Row],[Signal]]),MAX(IF(AND(TradeDash[[#This Row],[Signal]]=1,I689&lt;1),I689+$E$1,IF(AND(TradeDash[[#This Row],[Signal]]=0,I689&gt;0),I689-$E$1,IF(AND(TradeDash[[#This Row],[Signal]]=1,I689=1),I689,IF(AND(TradeDash[[#This Row],[Signal]]=0,I689=0),I689,0)))),0),"")</f>
        <v>0</v>
      </c>
      <c r="J690" s="3">
        <f ca="1">IF(ISNUMBER(TradeDash[[#This Row],[Position]]),TradeDash[[#This Row],[Position]]*D691,"")</f>
        <v>0</v>
      </c>
      <c r="K690" s="7">
        <f ca="1">K689*IFERROR(1+TradeDash[[#This Row],[Port Return]],1)</f>
        <v>890750.65813568397</v>
      </c>
      <c r="L690" s="7">
        <f ca="1">IF(ISNUMBER(TradeDash[[#This Row],[Port Return]]),L689*(1+TradeDash[[#This Row],[Returns]]),L689)</f>
        <v>622734.49920508626</v>
      </c>
    </row>
    <row r="691" spans="1:12" x14ac:dyDescent="0.35">
      <c r="A691" s="1">
        <v>37487</v>
      </c>
      <c r="B691" s="16">
        <f>YEAR(TradeDash[[#This Row],[Date]])</f>
        <v>2002</v>
      </c>
      <c r="C691">
        <v>979.85</v>
      </c>
      <c r="D691" s="3">
        <f>IFERROR(TradeDash[[#This Row],[Nifty]]/C690-1,"")</f>
        <v>6.1271381159055949E-4</v>
      </c>
      <c r="E691">
        <f ca="1">IFERROR(AVERAGE(OFFSET(TradeDash[[#This Row],[Returns]],0,0,-n_days))/STDEV(OFFSET(TradeDash[[#This Row],[Returns]],0,0,-n_days)),"")</f>
        <v>-0.24147101447001787</v>
      </c>
      <c r="F691">
        <f ca="1">IFERROR(AVERAGE(OFFSET(TradeDash[[#This Row],[Returns]],0,0,-n_days*2))/STDEV(OFFSET(TradeDash[[#This Row],[Returns]],0,0,-n_days*2)),"")</f>
        <v>-0.21128064599560431</v>
      </c>
      <c r="G691">
        <f ca="1">IF(ISNUMBER(TradeDash[[#This Row],[2n day Sharpe]]),AVERAGE(TradeDash[[#This Row],[n day Sharpe]:[2n day Sharpe]]),"")</f>
        <v>-0.2263758302328111</v>
      </c>
      <c r="H691">
        <f ca="1">IF(ISNUMBER(TradeDash[[#This Row],[Sharpe Average]]),IF(TradeDash[[#This Row],[Sharpe Average]]&gt;$G$1,1,0),"")</f>
        <v>0</v>
      </c>
      <c r="I691" s="2">
        <f ca="1">IF(ISNUMBER(TradeDash[[#This Row],[Signal]]),MAX(IF(AND(TradeDash[[#This Row],[Signal]]=1,I690&lt;1),I690+$E$1,IF(AND(TradeDash[[#This Row],[Signal]]=0,I690&gt;0),I690-$E$1,IF(AND(TradeDash[[#This Row],[Signal]]=1,I690=1),I690,IF(AND(TradeDash[[#This Row],[Signal]]=0,I690=0),I690,0)))),0),"")</f>
        <v>0</v>
      </c>
      <c r="J691" s="3">
        <f ca="1">IF(ISNUMBER(TradeDash[[#This Row],[Position]]),TradeDash[[#This Row],[Position]]*D692,"")</f>
        <v>0</v>
      </c>
      <c r="K691" s="7">
        <f ca="1">K690*IFERROR(1+TradeDash[[#This Row],[Port Return]],1)</f>
        <v>890750.65813568397</v>
      </c>
      <c r="L691" s="7">
        <f ca="1">IF(ISNUMBER(TradeDash[[#This Row],[Port Return]]),L690*(1+TradeDash[[#This Row],[Returns]]),L690)</f>
        <v>623116.05723370321</v>
      </c>
    </row>
    <row r="692" spans="1:12" x14ac:dyDescent="0.35">
      <c r="A692" s="1">
        <v>37488</v>
      </c>
      <c r="B692" s="16">
        <f>YEAR(TradeDash[[#This Row],[Date]])</f>
        <v>2002</v>
      </c>
      <c r="C692">
        <v>988.55</v>
      </c>
      <c r="D692" s="3">
        <f>IFERROR(TradeDash[[#This Row],[Nifty]]/C691-1,"")</f>
        <v>8.8789100372506091E-3</v>
      </c>
      <c r="E692">
        <f ca="1">IFERROR(AVERAGE(OFFSET(TradeDash[[#This Row],[Returns]],0,0,-n_days))/STDEV(OFFSET(TradeDash[[#This Row],[Returns]],0,0,-n_days)),"")</f>
        <v>-0.10712291997663069</v>
      </c>
      <c r="F692">
        <f ca="1">IFERROR(AVERAGE(OFFSET(TradeDash[[#This Row],[Returns]],0,0,-n_days*2))/STDEV(OFFSET(TradeDash[[#This Row],[Returns]],0,0,-n_days*2)),"")</f>
        <v>-0.18282978939137023</v>
      </c>
      <c r="G692">
        <f ca="1">IF(ISNUMBER(TradeDash[[#This Row],[2n day Sharpe]]),AVERAGE(TradeDash[[#This Row],[n day Sharpe]:[2n day Sharpe]]),"")</f>
        <v>-0.14497635468400047</v>
      </c>
      <c r="H692">
        <f ca="1">IF(ISNUMBER(TradeDash[[#This Row],[Sharpe Average]]),IF(TradeDash[[#This Row],[Sharpe Average]]&gt;$G$1,1,0),"")</f>
        <v>0</v>
      </c>
      <c r="I692" s="2">
        <f ca="1">IF(ISNUMBER(TradeDash[[#This Row],[Signal]]),MAX(IF(AND(TradeDash[[#This Row],[Signal]]=1,I691&lt;1),I691+$E$1,IF(AND(TradeDash[[#This Row],[Signal]]=0,I691&gt;0),I691-$E$1,IF(AND(TradeDash[[#This Row],[Signal]]=1,I691=1),I691,IF(AND(TradeDash[[#This Row],[Signal]]=0,I691=0),I691,0)))),0),"")</f>
        <v>0</v>
      </c>
      <c r="J692" s="3">
        <f ca="1">IF(ISNUMBER(TradeDash[[#This Row],[Position]]),TradeDash[[#This Row],[Position]]*D693,"")</f>
        <v>0</v>
      </c>
      <c r="K692" s="7">
        <f ca="1">K691*IFERROR(1+TradeDash[[#This Row],[Port Return]],1)</f>
        <v>890750.65813568397</v>
      </c>
      <c r="L692" s="7">
        <f ca="1">IF(ISNUMBER(TradeDash[[#This Row],[Port Return]]),L691*(1+TradeDash[[#This Row],[Returns]]),L691)</f>
        <v>628648.64864864759</v>
      </c>
    </row>
    <row r="693" spans="1:12" x14ac:dyDescent="0.35">
      <c r="A693" s="1">
        <v>37489</v>
      </c>
      <c r="B693" s="16">
        <f>YEAR(TradeDash[[#This Row],[Date]])</f>
        <v>2002</v>
      </c>
      <c r="C693">
        <v>988.45</v>
      </c>
      <c r="D693" s="3">
        <f>IFERROR(TradeDash[[#This Row],[Nifty]]/C692-1,"")</f>
        <v>-1.0115826210099765E-4</v>
      </c>
      <c r="E693">
        <f ca="1">IFERROR(AVERAGE(OFFSET(TradeDash[[#This Row],[Returns]],0,0,-n_days))/STDEV(OFFSET(TradeDash[[#This Row],[Returns]],0,0,-n_days)),"")</f>
        <v>-0.15920125649263284</v>
      </c>
      <c r="F693">
        <f ca="1">IFERROR(AVERAGE(OFFSET(TradeDash[[#This Row],[Returns]],0,0,-n_days*2))/STDEV(OFFSET(TradeDash[[#This Row],[Returns]],0,0,-n_days*2)),"")</f>
        <v>-0.16755965325247901</v>
      </c>
      <c r="G693">
        <f ca="1">IF(ISNUMBER(TradeDash[[#This Row],[2n day Sharpe]]),AVERAGE(TradeDash[[#This Row],[n day Sharpe]:[2n day Sharpe]]),"")</f>
        <v>-0.16338045487255592</v>
      </c>
      <c r="H693">
        <f ca="1">IF(ISNUMBER(TradeDash[[#This Row],[Sharpe Average]]),IF(TradeDash[[#This Row],[Sharpe Average]]&gt;$G$1,1,0),"")</f>
        <v>0</v>
      </c>
      <c r="I693" s="2">
        <f ca="1">IF(ISNUMBER(TradeDash[[#This Row],[Signal]]),MAX(IF(AND(TradeDash[[#This Row],[Signal]]=1,I692&lt;1),I692+$E$1,IF(AND(TradeDash[[#This Row],[Signal]]=0,I692&gt;0),I692-$E$1,IF(AND(TradeDash[[#This Row],[Signal]]=1,I692=1),I692,IF(AND(TradeDash[[#This Row],[Signal]]=0,I692=0),I692,0)))),0),"")</f>
        <v>0</v>
      </c>
      <c r="J693" s="3">
        <f ca="1">IF(ISNUMBER(TradeDash[[#This Row],[Position]]),TradeDash[[#This Row],[Position]]*D694,"")</f>
        <v>0</v>
      </c>
      <c r="K693" s="7">
        <f ca="1">K692*IFERROR(1+TradeDash[[#This Row],[Port Return]],1)</f>
        <v>890750.65813568397</v>
      </c>
      <c r="L693" s="7">
        <f ca="1">IF(ISNUMBER(TradeDash[[#This Row],[Port Return]]),L692*(1+TradeDash[[#This Row],[Returns]]),L692)</f>
        <v>628585.05564387818</v>
      </c>
    </row>
    <row r="694" spans="1:12" x14ac:dyDescent="0.35">
      <c r="A694" s="1">
        <v>37490</v>
      </c>
      <c r="B694" s="16">
        <f>YEAR(TradeDash[[#This Row],[Date]])</f>
        <v>2002</v>
      </c>
      <c r="C694">
        <v>985.7</v>
      </c>
      <c r="D694" s="3">
        <f>IFERROR(TradeDash[[#This Row],[Nifty]]/C693-1,"")</f>
        <v>-2.7821336435833732E-3</v>
      </c>
      <c r="E694">
        <f ca="1">IFERROR(AVERAGE(OFFSET(TradeDash[[#This Row],[Returns]],0,0,-n_days))/STDEV(OFFSET(TradeDash[[#This Row],[Returns]],0,0,-n_days)),"")</f>
        <v>-9.3200417922560896E-2</v>
      </c>
      <c r="F694">
        <f ca="1">IFERROR(AVERAGE(OFFSET(TradeDash[[#This Row],[Returns]],0,0,-n_days*2))/STDEV(OFFSET(TradeDash[[#This Row],[Returns]],0,0,-n_days*2)),"")</f>
        <v>-0.14869522504554539</v>
      </c>
      <c r="G694">
        <f ca="1">IF(ISNUMBER(TradeDash[[#This Row],[2n day Sharpe]]),AVERAGE(TradeDash[[#This Row],[n day Sharpe]:[2n day Sharpe]]),"")</f>
        <v>-0.12094782148405314</v>
      </c>
      <c r="H694">
        <f ca="1">IF(ISNUMBER(TradeDash[[#This Row],[Sharpe Average]]),IF(TradeDash[[#This Row],[Sharpe Average]]&gt;$G$1,1,0),"")</f>
        <v>0</v>
      </c>
      <c r="I694" s="2">
        <f ca="1">IF(ISNUMBER(TradeDash[[#This Row],[Signal]]),MAX(IF(AND(TradeDash[[#This Row],[Signal]]=1,I693&lt;1),I693+$E$1,IF(AND(TradeDash[[#This Row],[Signal]]=0,I693&gt;0),I693-$E$1,IF(AND(TradeDash[[#This Row],[Signal]]=1,I693=1),I693,IF(AND(TradeDash[[#This Row],[Signal]]=0,I693=0),I693,0)))),0),"")</f>
        <v>0</v>
      </c>
      <c r="J694" s="3">
        <f ca="1">IF(ISNUMBER(TradeDash[[#This Row],[Position]]),TradeDash[[#This Row],[Position]]*D695,"")</f>
        <v>0</v>
      </c>
      <c r="K694" s="7">
        <f ca="1">K693*IFERROR(1+TradeDash[[#This Row],[Port Return]],1)</f>
        <v>890750.65813568397</v>
      </c>
      <c r="L694" s="7">
        <f ca="1">IF(ISNUMBER(TradeDash[[#This Row],[Port Return]]),L693*(1+TradeDash[[#This Row],[Returns]]),L693)</f>
        <v>626836.24801271758</v>
      </c>
    </row>
    <row r="695" spans="1:12" x14ac:dyDescent="0.35">
      <c r="A695" s="1">
        <v>37491</v>
      </c>
      <c r="B695" s="16">
        <f>YEAR(TradeDash[[#This Row],[Date]])</f>
        <v>2002</v>
      </c>
      <c r="C695">
        <v>995.2</v>
      </c>
      <c r="D695" s="3">
        <f>IFERROR(TradeDash[[#This Row],[Nifty]]/C694-1,"")</f>
        <v>9.6378208379832575E-3</v>
      </c>
      <c r="E695">
        <f ca="1">IFERROR(AVERAGE(OFFSET(TradeDash[[#This Row],[Returns]],0,0,-n_days))/STDEV(OFFSET(TradeDash[[#This Row],[Returns]],0,0,-n_days)),"")</f>
        <v>-2.8094729547988102E-2</v>
      </c>
      <c r="F695">
        <f ca="1">IFERROR(AVERAGE(OFFSET(TradeDash[[#This Row],[Returns]],0,0,-n_days*2))/STDEV(OFFSET(TradeDash[[#This Row],[Returns]],0,0,-n_days*2)),"")</f>
        <v>-0.13241311329374628</v>
      </c>
      <c r="G695">
        <f ca="1">IF(ISNUMBER(TradeDash[[#This Row],[2n day Sharpe]]),AVERAGE(TradeDash[[#This Row],[n day Sharpe]:[2n day Sharpe]]),"")</f>
        <v>-8.0253921420867194E-2</v>
      </c>
      <c r="H695">
        <f ca="1">IF(ISNUMBER(TradeDash[[#This Row],[Sharpe Average]]),IF(TradeDash[[#This Row],[Sharpe Average]]&gt;$G$1,1,0),"")</f>
        <v>0</v>
      </c>
      <c r="I695" s="2">
        <f ca="1">IF(ISNUMBER(TradeDash[[#This Row],[Signal]]),MAX(IF(AND(TradeDash[[#This Row],[Signal]]=1,I694&lt;1),I694+$E$1,IF(AND(TradeDash[[#This Row],[Signal]]=0,I694&gt;0),I694-$E$1,IF(AND(TradeDash[[#This Row],[Signal]]=1,I694=1),I694,IF(AND(TradeDash[[#This Row],[Signal]]=0,I694=0),I694,0)))),0),"")</f>
        <v>0</v>
      </c>
      <c r="J695" s="3">
        <f ca="1">IF(ISNUMBER(TradeDash[[#This Row],[Position]]),TradeDash[[#This Row],[Position]]*D696,"")</f>
        <v>0</v>
      </c>
      <c r="K695" s="7">
        <f ca="1">K694*IFERROR(1+TradeDash[[#This Row],[Port Return]],1)</f>
        <v>890750.65813568397</v>
      </c>
      <c r="L695" s="7">
        <f ca="1">IF(ISNUMBER(TradeDash[[#This Row],[Port Return]]),L694*(1+TradeDash[[#This Row],[Returns]]),L694)</f>
        <v>632877.58346581773</v>
      </c>
    </row>
    <row r="696" spans="1:12" x14ac:dyDescent="0.35">
      <c r="A696" s="1">
        <v>37494</v>
      </c>
      <c r="B696" s="16">
        <f>YEAR(TradeDash[[#This Row],[Date]])</f>
        <v>2002</v>
      </c>
      <c r="C696">
        <v>998.85</v>
      </c>
      <c r="D696" s="3">
        <f>IFERROR(TradeDash[[#This Row],[Nifty]]/C695-1,"")</f>
        <v>3.6676045016077463E-3</v>
      </c>
      <c r="E696">
        <f ca="1">IFERROR(AVERAGE(OFFSET(TradeDash[[#This Row],[Returns]],0,0,-n_days))/STDEV(OFFSET(TradeDash[[#This Row],[Returns]],0,0,-n_days)),"")</f>
        <v>0.18182542580254429</v>
      </c>
      <c r="F696">
        <f ca="1">IFERROR(AVERAGE(OFFSET(TradeDash[[#This Row],[Returns]],0,0,-n_days*2))/STDEV(OFFSET(TradeDash[[#This Row],[Returns]],0,0,-n_days*2)),"")</f>
        <v>-0.14759137627888</v>
      </c>
      <c r="G696">
        <f ca="1">IF(ISNUMBER(TradeDash[[#This Row],[2n day Sharpe]]),AVERAGE(TradeDash[[#This Row],[n day Sharpe]:[2n day Sharpe]]),"")</f>
        <v>1.7117024761832147E-2</v>
      </c>
      <c r="H696">
        <f ca="1">IF(ISNUMBER(TradeDash[[#This Row],[Sharpe Average]]),IF(TradeDash[[#This Row],[Sharpe Average]]&gt;$G$1,1,0),"")</f>
        <v>1</v>
      </c>
      <c r="I696" s="2">
        <f ca="1">IF(ISNUMBER(TradeDash[[#This Row],[Signal]]),MAX(IF(AND(TradeDash[[#This Row],[Signal]]=1,I695&lt;1),I695+$E$1,IF(AND(TradeDash[[#This Row],[Signal]]=0,I695&gt;0),I695-$E$1,IF(AND(TradeDash[[#This Row],[Signal]]=1,I695=1),I695,IF(AND(TradeDash[[#This Row],[Signal]]=0,I695=0),I695,0)))),0),"")</f>
        <v>0.2</v>
      </c>
      <c r="J696" s="3">
        <f ca="1">IF(ISNUMBER(TradeDash[[#This Row],[Position]]),TradeDash[[#This Row],[Position]]*D697,"")</f>
        <v>-2.2325674525704555E-3</v>
      </c>
      <c r="K696" s="7">
        <f ca="1">K695*IFERROR(1+TradeDash[[#This Row],[Port Return]],1)</f>
        <v>888761.99720797455</v>
      </c>
      <c r="L696" s="7">
        <f ca="1">IF(ISNUMBER(TradeDash[[#This Row],[Port Return]]),L695*(1+TradeDash[[#This Row],[Returns]]),L695)</f>
        <v>635198.72813990363</v>
      </c>
    </row>
    <row r="697" spans="1:12" x14ac:dyDescent="0.35">
      <c r="A697" s="1">
        <v>37495</v>
      </c>
      <c r="B697" s="16">
        <f>YEAR(TradeDash[[#This Row],[Date]])</f>
        <v>2002</v>
      </c>
      <c r="C697">
        <v>987.7</v>
      </c>
      <c r="D697" s="3">
        <f>IFERROR(TradeDash[[#This Row],[Nifty]]/C696-1,"")</f>
        <v>-1.1162837262852277E-2</v>
      </c>
      <c r="E697">
        <f ca="1">IFERROR(AVERAGE(OFFSET(TradeDash[[#This Row],[Returns]],0,0,-n_days))/STDEV(OFFSET(TradeDash[[#This Row],[Returns]],0,0,-n_days)),"")</f>
        <v>0.10999937743730852</v>
      </c>
      <c r="F697">
        <f ca="1">IFERROR(AVERAGE(OFFSET(TradeDash[[#This Row],[Returns]],0,0,-n_days*2))/STDEV(OFFSET(TradeDash[[#This Row],[Returns]],0,0,-n_days*2)),"")</f>
        <v>-0.20700640198400475</v>
      </c>
      <c r="G697">
        <f ca="1">IF(ISNUMBER(TradeDash[[#This Row],[2n day Sharpe]]),AVERAGE(TradeDash[[#This Row],[n day Sharpe]:[2n day Sharpe]]),"")</f>
        <v>-4.8503512273348114E-2</v>
      </c>
      <c r="H697">
        <f ca="1">IF(ISNUMBER(TradeDash[[#This Row],[Sharpe Average]]),IF(TradeDash[[#This Row],[Sharpe Average]]&gt;$G$1,1,0),"")</f>
        <v>0</v>
      </c>
      <c r="I697" s="2">
        <f ca="1">IF(ISNUMBER(TradeDash[[#This Row],[Signal]]),MAX(IF(AND(TradeDash[[#This Row],[Signal]]=1,I696&lt;1),I696+$E$1,IF(AND(TradeDash[[#This Row],[Signal]]=0,I696&gt;0),I696-$E$1,IF(AND(TradeDash[[#This Row],[Signal]]=1,I696=1),I696,IF(AND(TradeDash[[#This Row],[Signal]]=0,I696=0),I696,0)))),0),"")</f>
        <v>0</v>
      </c>
      <c r="J697" s="3">
        <f ca="1">IF(ISNUMBER(TradeDash[[#This Row],[Position]]),TradeDash[[#This Row],[Position]]*D698,"")</f>
        <v>0</v>
      </c>
      <c r="K697" s="7">
        <f ca="1">K696*IFERROR(1+TradeDash[[#This Row],[Port Return]],1)</f>
        <v>888761.99720797455</v>
      </c>
      <c r="L697" s="7">
        <f ca="1">IF(ISNUMBER(TradeDash[[#This Row],[Port Return]]),L696*(1+TradeDash[[#This Row],[Returns]]),L696)</f>
        <v>628108.10810810712</v>
      </c>
    </row>
    <row r="698" spans="1:12" x14ac:dyDescent="0.35">
      <c r="A698" s="1">
        <v>37496</v>
      </c>
      <c r="B698" s="16">
        <f>YEAR(TradeDash[[#This Row],[Date]])</f>
        <v>2002</v>
      </c>
      <c r="C698">
        <v>985.7</v>
      </c>
      <c r="D698" s="3">
        <f>IFERROR(TradeDash[[#This Row],[Nifty]]/C697-1,"")</f>
        <v>-2.02490634808139E-3</v>
      </c>
      <c r="E698">
        <f ca="1">IFERROR(AVERAGE(OFFSET(TradeDash[[#This Row],[Returns]],0,0,-n_days))/STDEV(OFFSET(TradeDash[[#This Row],[Returns]],0,0,-n_days)),"")</f>
        <v>0.18234961597386862</v>
      </c>
      <c r="F698">
        <f ca="1">IFERROR(AVERAGE(OFFSET(TradeDash[[#This Row],[Returns]],0,0,-n_days*2))/STDEV(OFFSET(TradeDash[[#This Row],[Returns]],0,0,-n_days*2)),"")</f>
        <v>-0.21021332387375913</v>
      </c>
      <c r="G698">
        <f ca="1">IF(ISNUMBER(TradeDash[[#This Row],[2n day Sharpe]]),AVERAGE(TradeDash[[#This Row],[n day Sharpe]:[2n day Sharpe]]),"")</f>
        <v>-1.3931853949945255E-2</v>
      </c>
      <c r="H698">
        <f ca="1">IF(ISNUMBER(TradeDash[[#This Row],[Sharpe Average]]),IF(TradeDash[[#This Row],[Sharpe Average]]&gt;$G$1,1,0),"")</f>
        <v>0</v>
      </c>
      <c r="I698" s="2">
        <f ca="1">IF(ISNUMBER(TradeDash[[#This Row],[Signal]]),MAX(IF(AND(TradeDash[[#This Row],[Signal]]=1,I697&lt;1),I697+$E$1,IF(AND(TradeDash[[#This Row],[Signal]]=0,I697&gt;0),I697-$E$1,IF(AND(TradeDash[[#This Row],[Signal]]=1,I697=1),I697,IF(AND(TradeDash[[#This Row],[Signal]]=0,I697=0),I697,0)))),0),"")</f>
        <v>0</v>
      </c>
      <c r="J698" s="3">
        <f ca="1">IF(ISNUMBER(TradeDash[[#This Row],[Position]]),TradeDash[[#This Row],[Position]]*D699,"")</f>
        <v>0</v>
      </c>
      <c r="K698" s="7">
        <f ca="1">K697*IFERROR(1+TradeDash[[#This Row],[Port Return]],1)</f>
        <v>888761.99720797455</v>
      </c>
      <c r="L698" s="7">
        <f ca="1">IF(ISNUMBER(TradeDash[[#This Row],[Port Return]]),L697*(1+TradeDash[[#This Row],[Returns]]),L697)</f>
        <v>626836.24801271758</v>
      </c>
    </row>
    <row r="699" spans="1:12" x14ac:dyDescent="0.35">
      <c r="A699" s="1">
        <v>37497</v>
      </c>
      <c r="B699" s="16">
        <f>YEAR(TradeDash[[#This Row],[Date]])</f>
        <v>2002</v>
      </c>
      <c r="C699">
        <v>987.25</v>
      </c>
      <c r="D699" s="3">
        <f>IFERROR(TradeDash[[#This Row],[Nifty]]/C698-1,"")</f>
        <v>1.5724865577761982E-3</v>
      </c>
      <c r="E699">
        <f ca="1">IFERROR(AVERAGE(OFFSET(TradeDash[[#This Row],[Returns]],0,0,-n_days))/STDEV(OFFSET(TradeDash[[#This Row],[Returns]],0,0,-n_days)),"")</f>
        <v>0.20701537198427739</v>
      </c>
      <c r="F699">
        <f ca="1">IFERROR(AVERAGE(OFFSET(TradeDash[[#This Row],[Returns]],0,0,-n_days*2))/STDEV(OFFSET(TradeDash[[#This Row],[Returns]],0,0,-n_days*2)),"")</f>
        <v>-0.2106769340650152</v>
      </c>
      <c r="G699">
        <f ca="1">IF(ISNUMBER(TradeDash[[#This Row],[2n day Sharpe]]),AVERAGE(TradeDash[[#This Row],[n day Sharpe]:[2n day Sharpe]]),"")</f>
        <v>-1.8307810403689062E-3</v>
      </c>
      <c r="H699">
        <f ca="1">IF(ISNUMBER(TradeDash[[#This Row],[Sharpe Average]]),IF(TradeDash[[#This Row],[Sharpe Average]]&gt;$G$1,1,0),"")</f>
        <v>0</v>
      </c>
      <c r="I699" s="2">
        <f ca="1">IF(ISNUMBER(TradeDash[[#This Row],[Signal]]),MAX(IF(AND(TradeDash[[#This Row],[Signal]]=1,I698&lt;1),I698+$E$1,IF(AND(TradeDash[[#This Row],[Signal]]=0,I698&gt;0),I698-$E$1,IF(AND(TradeDash[[#This Row],[Signal]]=1,I698=1),I698,IF(AND(TradeDash[[#This Row],[Signal]]=0,I698=0),I698,0)))),0),"")</f>
        <v>0</v>
      </c>
      <c r="J699" s="3">
        <f ca="1">IF(ISNUMBER(TradeDash[[#This Row],[Position]]),TradeDash[[#This Row],[Position]]*D700,"")</f>
        <v>0</v>
      </c>
      <c r="K699" s="7">
        <f ca="1">K698*IFERROR(1+TradeDash[[#This Row],[Port Return]],1)</f>
        <v>888761.99720797455</v>
      </c>
      <c r="L699" s="7">
        <f ca="1">IF(ISNUMBER(TradeDash[[#This Row],[Port Return]]),L698*(1+TradeDash[[#This Row],[Returns]]),L698)</f>
        <v>627821.93958664441</v>
      </c>
    </row>
    <row r="700" spans="1:12" x14ac:dyDescent="0.35">
      <c r="A700" s="1">
        <v>37498</v>
      </c>
      <c r="B700" s="16">
        <f>YEAR(TradeDash[[#This Row],[Date]])</f>
        <v>2002</v>
      </c>
      <c r="C700">
        <v>1010.6</v>
      </c>
      <c r="D700" s="3">
        <f>IFERROR(TradeDash[[#This Row],[Nifty]]/C699-1,"")</f>
        <v>2.3651557356292763E-2</v>
      </c>
      <c r="E700">
        <f ca="1">IFERROR(AVERAGE(OFFSET(TradeDash[[#This Row],[Returns]],0,0,-n_days))/STDEV(OFFSET(TradeDash[[#This Row],[Returns]],0,0,-n_days)),"")</f>
        <v>0.31470341746309471</v>
      </c>
      <c r="F700">
        <f ca="1">IFERROR(AVERAGE(OFFSET(TradeDash[[#This Row],[Returns]],0,0,-n_days*2))/STDEV(OFFSET(TradeDash[[#This Row],[Returns]],0,0,-n_days*2)),"")</f>
        <v>-0.1366541740083746</v>
      </c>
      <c r="G700">
        <f ca="1">IF(ISNUMBER(TradeDash[[#This Row],[2n day Sharpe]]),AVERAGE(TradeDash[[#This Row],[n day Sharpe]:[2n day Sharpe]]),"")</f>
        <v>8.9024621727360059E-2</v>
      </c>
      <c r="H700">
        <f ca="1">IF(ISNUMBER(TradeDash[[#This Row],[Sharpe Average]]),IF(TradeDash[[#This Row],[Sharpe Average]]&gt;$G$1,1,0),"")</f>
        <v>1</v>
      </c>
      <c r="I700" s="2">
        <f ca="1">IF(ISNUMBER(TradeDash[[#This Row],[Signal]]),MAX(IF(AND(TradeDash[[#This Row],[Signal]]=1,I699&lt;1),I699+$E$1,IF(AND(TradeDash[[#This Row],[Signal]]=0,I699&gt;0),I699-$E$1,IF(AND(TradeDash[[#This Row],[Signal]]=1,I699=1),I699,IF(AND(TradeDash[[#This Row],[Signal]]=0,I699=0),I699,0)))),0),"")</f>
        <v>0.2</v>
      </c>
      <c r="J700" s="3">
        <f ca="1">IF(ISNUMBER(TradeDash[[#This Row],[Position]]),TradeDash[[#This Row],[Position]]*D701,"")</f>
        <v>5.7391648525628725E-4</v>
      </c>
      <c r="K700" s="7">
        <f ca="1">K699*IFERROR(1+TradeDash[[#This Row],[Port Return]],1)</f>
        <v>889272.07236964151</v>
      </c>
      <c r="L700" s="7">
        <f ca="1">IF(ISNUMBER(TradeDash[[#This Row],[Port Return]]),L699*(1+TradeDash[[#This Row],[Returns]]),L699)</f>
        <v>642670.90620031685</v>
      </c>
    </row>
    <row r="701" spans="1:12" x14ac:dyDescent="0.35">
      <c r="A701" s="1">
        <v>37501</v>
      </c>
      <c r="B701" s="16">
        <f>YEAR(TradeDash[[#This Row],[Date]])</f>
        <v>2002</v>
      </c>
      <c r="C701">
        <v>1013.5</v>
      </c>
      <c r="D701" s="3">
        <f>IFERROR(TradeDash[[#This Row],[Nifty]]/C700-1,"")</f>
        <v>2.8695824262814362E-3</v>
      </c>
      <c r="E701">
        <f ca="1">IFERROR(AVERAGE(OFFSET(TradeDash[[#This Row],[Returns]],0,0,-n_days))/STDEV(OFFSET(TradeDash[[#This Row],[Returns]],0,0,-n_days)),"")</f>
        <v>0.3534506608433382</v>
      </c>
      <c r="F701">
        <f ca="1">IFERROR(AVERAGE(OFFSET(TradeDash[[#This Row],[Returns]],0,0,-n_days*2))/STDEV(OFFSET(TradeDash[[#This Row],[Returns]],0,0,-n_days*2)),"")</f>
        <v>-0.137087596838215</v>
      </c>
      <c r="G701">
        <f ca="1">IF(ISNUMBER(TradeDash[[#This Row],[2n day Sharpe]]),AVERAGE(TradeDash[[#This Row],[n day Sharpe]:[2n day Sharpe]]),"")</f>
        <v>0.1081815320025616</v>
      </c>
      <c r="H701">
        <f ca="1">IF(ISNUMBER(TradeDash[[#This Row],[Sharpe Average]]),IF(TradeDash[[#This Row],[Sharpe Average]]&gt;$G$1,1,0),"")</f>
        <v>1</v>
      </c>
      <c r="I701" s="2">
        <f ca="1">IF(ISNUMBER(TradeDash[[#This Row],[Signal]]),MAX(IF(AND(TradeDash[[#This Row],[Signal]]=1,I700&lt;1),I700+$E$1,IF(AND(TradeDash[[#This Row],[Signal]]=0,I700&gt;0),I700-$E$1,IF(AND(TradeDash[[#This Row],[Signal]]=1,I700=1),I700,IF(AND(TradeDash[[#This Row],[Signal]]=0,I700=0),I700,0)))),0),"")</f>
        <v>0.4</v>
      </c>
      <c r="J701" s="3">
        <f ca="1">IF(ISNUMBER(TradeDash[[#This Row],[Position]]),TradeDash[[#This Row],[Position]]*D702,"")</f>
        <v>-4.8939319190922431E-3</v>
      </c>
      <c r="K701" s="7">
        <f ca="1">K700*IFERROR(1+TradeDash[[#This Row],[Port Return]],1)</f>
        <v>884920.03538991441</v>
      </c>
      <c r="L701" s="7">
        <f ca="1">IF(ISNUMBER(TradeDash[[#This Row],[Port Return]]),L700*(1+TradeDash[[#This Row],[Returns]]),L700)</f>
        <v>644515.10333863168</v>
      </c>
    </row>
    <row r="702" spans="1:12" x14ac:dyDescent="0.35">
      <c r="A702" s="1">
        <v>37502</v>
      </c>
      <c r="B702" s="16">
        <f>YEAR(TradeDash[[#This Row],[Date]])</f>
        <v>2002</v>
      </c>
      <c r="C702">
        <v>1001.1</v>
      </c>
      <c r="D702" s="3">
        <f>IFERROR(TradeDash[[#This Row],[Nifty]]/C701-1,"")</f>
        <v>-1.2234829797730606E-2</v>
      </c>
      <c r="E702">
        <f ca="1">IFERROR(AVERAGE(OFFSET(TradeDash[[#This Row],[Returns]],0,0,-n_days))/STDEV(OFFSET(TradeDash[[#This Row],[Returns]],0,0,-n_days)),"")</f>
        <v>0.21666752710101431</v>
      </c>
      <c r="F702">
        <f ca="1">IFERROR(AVERAGE(OFFSET(TradeDash[[#This Row],[Returns]],0,0,-n_days*2))/STDEV(OFFSET(TradeDash[[#This Row],[Returns]],0,0,-n_days*2)),"")</f>
        <v>-0.18550235741232457</v>
      </c>
      <c r="G702">
        <f ca="1">IF(ISNUMBER(TradeDash[[#This Row],[2n day Sharpe]]),AVERAGE(TradeDash[[#This Row],[n day Sharpe]:[2n day Sharpe]]),"")</f>
        <v>1.5582584844344868E-2</v>
      </c>
      <c r="H702">
        <f ca="1">IF(ISNUMBER(TradeDash[[#This Row],[Sharpe Average]]),IF(TradeDash[[#This Row],[Sharpe Average]]&gt;$G$1,1,0),"")</f>
        <v>1</v>
      </c>
      <c r="I702" s="2">
        <f ca="1">IF(ISNUMBER(TradeDash[[#This Row],[Signal]]),MAX(IF(AND(TradeDash[[#This Row],[Signal]]=1,I701&lt;1),I701+$E$1,IF(AND(TradeDash[[#This Row],[Signal]]=0,I701&gt;0),I701-$E$1,IF(AND(TradeDash[[#This Row],[Signal]]=1,I701=1),I701,IF(AND(TradeDash[[#This Row],[Signal]]=0,I701=0),I701,0)))),0),"")</f>
        <v>0.60000000000000009</v>
      </c>
      <c r="J702" s="3">
        <f ca="1">IF(ISNUMBER(TradeDash[[#This Row],[Position]]),TradeDash[[#This Row],[Position]]*D703,"")</f>
        <v>3.5061432424333024E-3</v>
      </c>
      <c r="K702" s="7">
        <f ca="1">K701*IFERROR(1+TradeDash[[#This Row],[Port Return]],1)</f>
        <v>888022.69179209054</v>
      </c>
      <c r="L702" s="7">
        <f ca="1">IF(ISNUMBER(TradeDash[[#This Row],[Port Return]]),L701*(1+TradeDash[[#This Row],[Returns]]),L701)</f>
        <v>636629.57074721681</v>
      </c>
    </row>
    <row r="703" spans="1:12" x14ac:dyDescent="0.35">
      <c r="A703" s="1">
        <v>37503</v>
      </c>
      <c r="B703" s="16">
        <f>YEAR(TradeDash[[#This Row],[Date]])</f>
        <v>2002</v>
      </c>
      <c r="C703">
        <v>1006.95</v>
      </c>
      <c r="D703" s="3">
        <f>IFERROR(TradeDash[[#This Row],[Nifty]]/C702-1,"")</f>
        <v>5.8435720707221694E-3</v>
      </c>
      <c r="E703">
        <f ca="1">IFERROR(AVERAGE(OFFSET(TradeDash[[#This Row],[Returns]],0,0,-n_days))/STDEV(OFFSET(TradeDash[[#This Row],[Returns]],0,0,-n_days)),"")</f>
        <v>0.22850872391498236</v>
      </c>
      <c r="F703">
        <f ca="1">IFERROR(AVERAGE(OFFSET(TradeDash[[#This Row],[Returns]],0,0,-n_days*2))/STDEV(OFFSET(TradeDash[[#This Row],[Returns]],0,0,-n_days*2)),"")</f>
        <v>-0.16601606786295772</v>
      </c>
      <c r="G703">
        <f ca="1">IF(ISNUMBER(TradeDash[[#This Row],[2n day Sharpe]]),AVERAGE(TradeDash[[#This Row],[n day Sharpe]:[2n day Sharpe]]),"")</f>
        <v>3.1246328026012321E-2</v>
      </c>
      <c r="H703">
        <f ca="1">IF(ISNUMBER(TradeDash[[#This Row],[Sharpe Average]]),IF(TradeDash[[#This Row],[Sharpe Average]]&gt;$G$1,1,0),"")</f>
        <v>1</v>
      </c>
      <c r="I703" s="2">
        <f ca="1">IF(ISNUMBER(TradeDash[[#This Row],[Signal]]),MAX(IF(AND(TradeDash[[#This Row],[Signal]]=1,I702&lt;1),I702+$E$1,IF(AND(TradeDash[[#This Row],[Signal]]=0,I702&gt;0),I702-$E$1,IF(AND(TradeDash[[#This Row],[Signal]]=1,I702=1),I702,IF(AND(TradeDash[[#This Row],[Signal]]=0,I702=0),I702,0)))),0),"")</f>
        <v>0.8</v>
      </c>
      <c r="J703" s="3">
        <f ca="1">IF(ISNUMBER(TradeDash[[#This Row],[Position]]),TradeDash[[#This Row],[Position]]*D704,"")</f>
        <v>1.3108893192313787E-3</v>
      </c>
      <c r="K703" s="7">
        <f ca="1">K702*IFERROR(1+TradeDash[[#This Row],[Port Return]],1)</f>
        <v>889186.79125399585</v>
      </c>
      <c r="L703" s="7">
        <f ca="1">IF(ISNUMBER(TradeDash[[#This Row],[Port Return]]),L702*(1+TradeDash[[#This Row],[Returns]]),L702)</f>
        <v>640349.76152623107</v>
      </c>
    </row>
    <row r="704" spans="1:12" x14ac:dyDescent="0.35">
      <c r="A704" s="1">
        <v>37504</v>
      </c>
      <c r="B704" s="16">
        <f>YEAR(TradeDash[[#This Row],[Date]])</f>
        <v>2002</v>
      </c>
      <c r="C704">
        <v>1008.6</v>
      </c>
      <c r="D704" s="3">
        <f>IFERROR(TradeDash[[#This Row],[Nifty]]/C703-1,"")</f>
        <v>1.6386116490392233E-3</v>
      </c>
      <c r="E704">
        <f ca="1">IFERROR(AVERAGE(OFFSET(TradeDash[[#This Row],[Returns]],0,0,-n_days))/STDEV(OFFSET(TradeDash[[#This Row],[Returns]],0,0,-n_days)),"")</f>
        <v>0.22359951318509472</v>
      </c>
      <c r="F704">
        <f ca="1">IFERROR(AVERAGE(OFFSET(TradeDash[[#This Row],[Returns]],0,0,-n_days*2))/STDEV(OFFSET(TradeDash[[#This Row],[Returns]],0,0,-n_days*2)),"")</f>
        <v>-0.14317211364529039</v>
      </c>
      <c r="G704">
        <f ca="1">IF(ISNUMBER(TradeDash[[#This Row],[2n day Sharpe]]),AVERAGE(TradeDash[[#This Row],[n day Sharpe]:[2n day Sharpe]]),"")</f>
        <v>4.0213699769902161E-2</v>
      </c>
      <c r="H704">
        <f ca="1">IF(ISNUMBER(TradeDash[[#This Row],[Sharpe Average]]),IF(TradeDash[[#This Row],[Sharpe Average]]&gt;$G$1,1,0),"")</f>
        <v>1</v>
      </c>
      <c r="I704" s="2">
        <f ca="1">IF(ISNUMBER(TradeDash[[#This Row],[Signal]]),MAX(IF(AND(TradeDash[[#This Row],[Signal]]=1,I703&lt;1),I703+$E$1,IF(AND(TradeDash[[#This Row],[Signal]]=0,I703&gt;0),I703-$E$1,IF(AND(TradeDash[[#This Row],[Signal]]=1,I703=1),I703,IF(AND(TradeDash[[#This Row],[Signal]]=0,I703=0),I703,0)))),0),"")</f>
        <v>1</v>
      </c>
      <c r="J704" s="3">
        <f ca="1">IF(ISNUMBER(TradeDash[[#This Row],[Position]]),TradeDash[[#This Row],[Position]]*D705,"")</f>
        <v>-1.3285742613523666E-2</v>
      </c>
      <c r="K704" s="7">
        <f ca="1">K703*IFERROR(1+TradeDash[[#This Row],[Port Return]],1)</f>
        <v>877373.28441005026</v>
      </c>
      <c r="L704" s="7">
        <f ca="1">IF(ISNUMBER(TradeDash[[#This Row],[Port Return]]),L703*(1+TradeDash[[#This Row],[Returns]]),L703)</f>
        <v>641399.04610492743</v>
      </c>
    </row>
    <row r="705" spans="1:12" x14ac:dyDescent="0.35">
      <c r="A705" s="1">
        <v>37505</v>
      </c>
      <c r="B705" s="16">
        <f>YEAR(TradeDash[[#This Row],[Date]])</f>
        <v>2002</v>
      </c>
      <c r="C705">
        <v>995.2</v>
      </c>
      <c r="D705" s="3">
        <f>IFERROR(TradeDash[[#This Row],[Nifty]]/C704-1,"")</f>
        <v>-1.3285742613523666E-2</v>
      </c>
      <c r="E705">
        <f ca="1">IFERROR(AVERAGE(OFFSET(TradeDash[[#This Row],[Returns]],0,0,-n_days))/STDEV(OFFSET(TradeDash[[#This Row],[Returns]],0,0,-n_days)),"")</f>
        <v>0.24605269054379461</v>
      </c>
      <c r="F705">
        <f ca="1">IFERROR(AVERAGE(OFFSET(TradeDash[[#This Row],[Returns]],0,0,-n_days*2))/STDEV(OFFSET(TradeDash[[#This Row],[Returns]],0,0,-n_days*2)),"")</f>
        <v>-0.14154880455527766</v>
      </c>
      <c r="G705">
        <f ca="1">IF(ISNUMBER(TradeDash[[#This Row],[2n day Sharpe]]),AVERAGE(TradeDash[[#This Row],[n day Sharpe]:[2n day Sharpe]]),"")</f>
        <v>5.2251942994258477E-2</v>
      </c>
      <c r="H705">
        <f ca="1">IF(ISNUMBER(TradeDash[[#This Row],[Sharpe Average]]),IF(TradeDash[[#This Row],[Sharpe Average]]&gt;$G$1,1,0),"")</f>
        <v>1</v>
      </c>
      <c r="I705" s="2">
        <f ca="1">IF(ISNUMBER(TradeDash[[#This Row],[Signal]]),MAX(IF(AND(TradeDash[[#This Row],[Signal]]=1,I704&lt;1),I704+$E$1,IF(AND(TradeDash[[#This Row],[Signal]]=0,I704&gt;0),I704-$E$1,IF(AND(TradeDash[[#This Row],[Signal]]=1,I704=1),I704,IF(AND(TradeDash[[#This Row],[Signal]]=0,I704=0),I704,0)))),0),"")</f>
        <v>1</v>
      </c>
      <c r="J705" s="3">
        <f ca="1">IF(ISNUMBER(TradeDash[[#This Row],[Position]]),TradeDash[[#This Row],[Position]]*D706,"")</f>
        <v>3.3661575562700108E-3</v>
      </c>
      <c r="K705" s="7">
        <f ca="1">K704*IFERROR(1+TradeDash[[#This Row],[Port Return]],1)</f>
        <v>880326.66112103662</v>
      </c>
      <c r="L705" s="7">
        <f ca="1">IF(ISNUMBER(TradeDash[[#This Row],[Port Return]]),L704*(1+TradeDash[[#This Row],[Returns]]),L704)</f>
        <v>632877.58346581773</v>
      </c>
    </row>
    <row r="706" spans="1:12" x14ac:dyDescent="0.35">
      <c r="A706" s="1">
        <v>37508</v>
      </c>
      <c r="B706" s="16">
        <f>YEAR(TradeDash[[#This Row],[Date]])</f>
        <v>2002</v>
      </c>
      <c r="C706">
        <v>998.55</v>
      </c>
      <c r="D706" s="3">
        <f>IFERROR(TradeDash[[#This Row],[Nifty]]/C705-1,"")</f>
        <v>3.3661575562700108E-3</v>
      </c>
      <c r="E706">
        <f ca="1">IFERROR(AVERAGE(OFFSET(TradeDash[[#This Row],[Returns]],0,0,-n_days))/STDEV(OFFSET(TradeDash[[#This Row],[Returns]],0,0,-n_days)),"")</f>
        <v>0.21855359039885272</v>
      </c>
      <c r="F706">
        <f ca="1">IFERROR(AVERAGE(OFFSET(TradeDash[[#This Row],[Returns]],0,0,-n_days*2))/STDEV(OFFSET(TradeDash[[#This Row],[Returns]],0,0,-n_days*2)),"")</f>
        <v>-0.13689219186652279</v>
      </c>
      <c r="G706">
        <f ca="1">IF(ISNUMBER(TradeDash[[#This Row],[2n day Sharpe]]),AVERAGE(TradeDash[[#This Row],[n day Sharpe]:[2n day Sharpe]]),"")</f>
        <v>4.0830699266164963E-2</v>
      </c>
      <c r="H706">
        <f ca="1">IF(ISNUMBER(TradeDash[[#This Row],[Sharpe Average]]),IF(TradeDash[[#This Row],[Sharpe Average]]&gt;$G$1,1,0),"")</f>
        <v>1</v>
      </c>
      <c r="I706" s="2">
        <f ca="1">IF(ISNUMBER(TradeDash[[#This Row],[Signal]]),MAX(IF(AND(TradeDash[[#This Row],[Signal]]=1,I705&lt;1),I705+$E$1,IF(AND(TradeDash[[#This Row],[Signal]]=0,I705&gt;0),I705-$E$1,IF(AND(TradeDash[[#This Row],[Signal]]=1,I705=1),I705,IF(AND(TradeDash[[#This Row],[Signal]]=0,I705=0),I705,0)))),0),"")</f>
        <v>1</v>
      </c>
      <c r="J706" s="3">
        <f ca="1">IF(ISNUMBER(TradeDash[[#This Row],[Position]]),TradeDash[[#This Row],[Position]]*D707,"")</f>
        <v>3.0043563166604059E-4</v>
      </c>
      <c r="K706" s="7">
        <f ca="1">K705*IFERROR(1+TradeDash[[#This Row],[Port Return]],1)</f>
        <v>880591.142617543</v>
      </c>
      <c r="L706" s="7">
        <f ca="1">IF(ISNUMBER(TradeDash[[#This Row],[Port Return]]),L705*(1+TradeDash[[#This Row],[Returns]]),L705)</f>
        <v>635007.94912559516</v>
      </c>
    </row>
    <row r="707" spans="1:12" x14ac:dyDescent="0.35">
      <c r="A707" s="1">
        <v>37510</v>
      </c>
      <c r="B707" s="16">
        <f>YEAR(TradeDash[[#This Row],[Date]])</f>
        <v>2002</v>
      </c>
      <c r="C707">
        <v>998.85</v>
      </c>
      <c r="D707" s="3">
        <f>IFERROR(TradeDash[[#This Row],[Nifty]]/C706-1,"")</f>
        <v>3.0043563166604059E-4</v>
      </c>
      <c r="E707">
        <f ca="1">IFERROR(AVERAGE(OFFSET(TradeDash[[#This Row],[Returns]],0,0,-n_days))/STDEV(OFFSET(TradeDash[[#This Row],[Returns]],0,0,-n_days)),"")</f>
        <v>0.17563507062033762</v>
      </c>
      <c r="F707">
        <f ca="1">IFERROR(AVERAGE(OFFSET(TradeDash[[#This Row],[Returns]],0,0,-n_days*2))/STDEV(OFFSET(TradeDash[[#This Row],[Returns]],0,0,-n_days*2)),"")</f>
        <v>-0.11342542741577515</v>
      </c>
      <c r="G707">
        <f ca="1">IF(ISNUMBER(TradeDash[[#This Row],[2n day Sharpe]]),AVERAGE(TradeDash[[#This Row],[n day Sharpe]:[2n day Sharpe]]),"")</f>
        <v>3.1104821602281237E-2</v>
      </c>
      <c r="H707">
        <f ca="1">IF(ISNUMBER(TradeDash[[#This Row],[Sharpe Average]]),IF(TradeDash[[#This Row],[Sharpe Average]]&gt;$G$1,1,0),"")</f>
        <v>1</v>
      </c>
      <c r="I707" s="2">
        <f ca="1">IF(ISNUMBER(TradeDash[[#This Row],[Signal]]),MAX(IF(AND(TradeDash[[#This Row],[Signal]]=1,I706&lt;1),I706+$E$1,IF(AND(TradeDash[[#This Row],[Signal]]=0,I706&gt;0),I706-$E$1,IF(AND(TradeDash[[#This Row],[Signal]]=1,I706=1),I706,IF(AND(TradeDash[[#This Row],[Signal]]=0,I706=0),I706,0)))),0),"")</f>
        <v>1</v>
      </c>
      <c r="J707" s="3">
        <f ca="1">IF(ISNUMBER(TradeDash[[#This Row],[Position]]),TradeDash[[#This Row],[Position]]*D708,"")</f>
        <v>2.8032237072632693E-3</v>
      </c>
      <c r="K707" s="7">
        <f ca="1">K706*IFERROR(1+TradeDash[[#This Row],[Port Return]],1)</f>
        <v>883059.63658493455</v>
      </c>
      <c r="L707" s="7">
        <f ca="1">IF(ISNUMBER(TradeDash[[#This Row],[Port Return]]),L706*(1+TradeDash[[#This Row],[Returns]]),L706)</f>
        <v>635198.72813990363</v>
      </c>
    </row>
    <row r="708" spans="1:12" x14ac:dyDescent="0.35">
      <c r="A708" s="1">
        <v>37511</v>
      </c>
      <c r="B708" s="16">
        <f>YEAR(TradeDash[[#This Row],[Date]])</f>
        <v>2002</v>
      </c>
      <c r="C708">
        <v>1001.65</v>
      </c>
      <c r="D708" s="3">
        <f>IFERROR(TradeDash[[#This Row],[Nifty]]/C707-1,"")</f>
        <v>2.8032237072632693E-3</v>
      </c>
      <c r="E708">
        <f ca="1">IFERROR(AVERAGE(OFFSET(TradeDash[[#This Row],[Returns]],0,0,-n_days))/STDEV(OFFSET(TradeDash[[#This Row],[Returns]],0,0,-n_days)),"")</f>
        <v>0.1560224423018729</v>
      </c>
      <c r="F708">
        <f ca="1">IFERROR(AVERAGE(OFFSET(TradeDash[[#This Row],[Returns]],0,0,-n_days*2))/STDEV(OFFSET(TradeDash[[#This Row],[Returns]],0,0,-n_days*2)),"")</f>
        <v>-7.9115010544879211E-2</v>
      </c>
      <c r="G708">
        <f ca="1">IF(ISNUMBER(TradeDash[[#This Row],[2n day Sharpe]]),AVERAGE(TradeDash[[#This Row],[n day Sharpe]:[2n day Sharpe]]),"")</f>
        <v>3.8453715878496844E-2</v>
      </c>
      <c r="H708">
        <f ca="1">IF(ISNUMBER(TradeDash[[#This Row],[Sharpe Average]]),IF(TradeDash[[#This Row],[Sharpe Average]]&gt;$G$1,1,0),"")</f>
        <v>1</v>
      </c>
      <c r="I708" s="2">
        <f ca="1">IF(ISNUMBER(TradeDash[[#This Row],[Signal]]),MAX(IF(AND(TradeDash[[#This Row],[Signal]]=1,I707&lt;1),I707+$E$1,IF(AND(TradeDash[[#This Row],[Signal]]=0,I707&gt;0),I707-$E$1,IF(AND(TradeDash[[#This Row],[Signal]]=1,I707=1),I707,IF(AND(TradeDash[[#This Row],[Signal]]=0,I707=0),I707,0)))),0),"")</f>
        <v>1</v>
      </c>
      <c r="J708" s="3">
        <f ca="1">IF(ISNUMBER(TradeDash[[#This Row],[Position]]),TradeDash[[#This Row],[Position]]*D709,"")</f>
        <v>-9.6341037288474318E-3</v>
      </c>
      <c r="K708" s="7">
        <f ca="1">K707*IFERROR(1+TradeDash[[#This Row],[Port Return]],1)</f>
        <v>874552.14844731695</v>
      </c>
      <c r="L708" s="7">
        <f ca="1">IF(ISNUMBER(TradeDash[[#This Row],[Port Return]]),L707*(1+TradeDash[[#This Row],[Returns]]),L707)</f>
        <v>636979.33227344893</v>
      </c>
    </row>
    <row r="709" spans="1:12" x14ac:dyDescent="0.35">
      <c r="A709" s="1">
        <v>37512</v>
      </c>
      <c r="B709" s="16">
        <f>YEAR(TradeDash[[#This Row],[Date]])</f>
        <v>2002</v>
      </c>
      <c r="C709">
        <v>992</v>
      </c>
      <c r="D709" s="3">
        <f>IFERROR(TradeDash[[#This Row],[Nifty]]/C708-1,"")</f>
        <v>-9.6341037288474318E-3</v>
      </c>
      <c r="E709">
        <f ca="1">IFERROR(AVERAGE(OFFSET(TradeDash[[#This Row],[Returns]],0,0,-n_days))/STDEV(OFFSET(TradeDash[[#This Row],[Returns]],0,0,-n_days)),"")</f>
        <v>0.13518131451676729</v>
      </c>
      <c r="F709">
        <f ca="1">IFERROR(AVERAGE(OFFSET(TradeDash[[#This Row],[Returns]],0,0,-n_days*2))/STDEV(OFFSET(TradeDash[[#This Row],[Returns]],0,0,-n_days*2)),"")</f>
        <v>-9.4122441786343894E-2</v>
      </c>
      <c r="G709">
        <f ca="1">IF(ISNUMBER(TradeDash[[#This Row],[2n day Sharpe]]),AVERAGE(TradeDash[[#This Row],[n day Sharpe]:[2n day Sharpe]]),"")</f>
        <v>2.0529436365211699E-2</v>
      </c>
      <c r="H709">
        <f ca="1">IF(ISNUMBER(TradeDash[[#This Row],[Sharpe Average]]),IF(TradeDash[[#This Row],[Sharpe Average]]&gt;$G$1,1,0),"")</f>
        <v>1</v>
      </c>
      <c r="I709" s="2">
        <f ca="1">IF(ISNUMBER(TradeDash[[#This Row],[Signal]]),MAX(IF(AND(TradeDash[[#This Row],[Signal]]=1,I708&lt;1),I708+$E$1,IF(AND(TradeDash[[#This Row],[Signal]]=0,I708&gt;0),I708-$E$1,IF(AND(TradeDash[[#This Row],[Signal]]=1,I708=1),I708,IF(AND(TradeDash[[#This Row],[Signal]]=0,I708=0),I708,0)))),0),"")</f>
        <v>1</v>
      </c>
      <c r="J709" s="3">
        <f ca="1">IF(ISNUMBER(TradeDash[[#This Row],[Position]]),TradeDash[[#This Row],[Position]]*D710,"")</f>
        <v>-6.3004032258064946E-3</v>
      </c>
      <c r="K709" s="7">
        <f ca="1">K708*IFERROR(1+TradeDash[[#This Row],[Port Return]],1)</f>
        <v>869042.11727010342</v>
      </c>
      <c r="L709" s="7">
        <f ca="1">IF(ISNUMBER(TradeDash[[#This Row],[Port Return]]),L708*(1+TradeDash[[#This Row],[Returns]]),L708)</f>
        <v>630842.60731319454</v>
      </c>
    </row>
    <row r="710" spans="1:12" x14ac:dyDescent="0.35">
      <c r="A710" s="1">
        <v>37515</v>
      </c>
      <c r="B710" s="16">
        <f>YEAR(TradeDash[[#This Row],[Date]])</f>
        <v>2002</v>
      </c>
      <c r="C710">
        <v>985.75</v>
      </c>
      <c r="D710" s="3">
        <f>IFERROR(TradeDash[[#This Row],[Nifty]]/C709-1,"")</f>
        <v>-6.3004032258064946E-3</v>
      </c>
      <c r="E710">
        <f ca="1">IFERROR(AVERAGE(OFFSET(TradeDash[[#This Row],[Returns]],0,0,-n_days))/STDEV(OFFSET(TradeDash[[#This Row],[Returns]],0,0,-n_days)),"")</f>
        <v>4.2552978179937695E-2</v>
      </c>
      <c r="F710">
        <f ca="1">IFERROR(AVERAGE(OFFSET(TradeDash[[#This Row],[Returns]],0,0,-n_days*2))/STDEV(OFFSET(TradeDash[[#This Row],[Returns]],0,0,-n_days*2)),"")</f>
        <v>-0.1317670824954498</v>
      </c>
      <c r="G710">
        <f ca="1">IF(ISNUMBER(TradeDash[[#This Row],[2n day Sharpe]]),AVERAGE(TradeDash[[#This Row],[n day Sharpe]:[2n day Sharpe]]),"")</f>
        <v>-4.4607052157756052E-2</v>
      </c>
      <c r="H710">
        <f ca="1">IF(ISNUMBER(TradeDash[[#This Row],[Sharpe Average]]),IF(TradeDash[[#This Row],[Sharpe Average]]&gt;$G$1,1,0),"")</f>
        <v>0</v>
      </c>
      <c r="I710" s="2">
        <f ca="1">IF(ISNUMBER(TradeDash[[#This Row],[Signal]]),MAX(IF(AND(TradeDash[[#This Row],[Signal]]=1,I709&lt;1),I709+$E$1,IF(AND(TradeDash[[#This Row],[Signal]]=0,I709&gt;0),I709-$E$1,IF(AND(TradeDash[[#This Row],[Signal]]=1,I709=1),I709,IF(AND(TradeDash[[#This Row],[Signal]]=0,I709=0),I709,0)))),0),"")</f>
        <v>0.8</v>
      </c>
      <c r="J710" s="3">
        <f ca="1">IF(ISNUMBER(TradeDash[[#This Row],[Position]]),TradeDash[[#This Row],[Position]]*D711,"")</f>
        <v>7.425817905148336E-3</v>
      </c>
      <c r="K710" s="7">
        <f ca="1">K709*IFERROR(1+TradeDash[[#This Row],[Port Return]],1)</f>
        <v>875495.46578485577</v>
      </c>
      <c r="L710" s="7">
        <f ca="1">IF(ISNUMBER(TradeDash[[#This Row],[Port Return]]),L709*(1+TradeDash[[#This Row],[Returns]]),L709)</f>
        <v>626868.04451510229</v>
      </c>
    </row>
    <row r="711" spans="1:12" x14ac:dyDescent="0.35">
      <c r="A711" s="1">
        <v>37516</v>
      </c>
      <c r="B711" s="16">
        <f>YEAR(TradeDash[[#This Row],[Date]])</f>
        <v>2002</v>
      </c>
      <c r="C711">
        <v>994.9</v>
      </c>
      <c r="D711" s="3">
        <f>IFERROR(TradeDash[[#This Row],[Nifty]]/C710-1,"")</f>
        <v>9.2822723814354191E-3</v>
      </c>
      <c r="E711">
        <f ca="1">IFERROR(AVERAGE(OFFSET(TradeDash[[#This Row],[Returns]],0,0,-n_days))/STDEV(OFFSET(TradeDash[[#This Row],[Returns]],0,0,-n_days)),"")</f>
        <v>9.056640794633404E-2</v>
      </c>
      <c r="F711">
        <f ca="1">IFERROR(AVERAGE(OFFSET(TradeDash[[#This Row],[Returns]],0,0,-n_days*2))/STDEV(OFFSET(TradeDash[[#This Row],[Returns]],0,0,-n_days*2)),"")</f>
        <v>-9.45657626896165E-2</v>
      </c>
      <c r="G711">
        <f ca="1">IF(ISNUMBER(TradeDash[[#This Row],[2n day Sharpe]]),AVERAGE(TradeDash[[#This Row],[n day Sharpe]:[2n day Sharpe]]),"")</f>
        <v>-1.99967737164123E-3</v>
      </c>
      <c r="H711">
        <f ca="1">IF(ISNUMBER(TradeDash[[#This Row],[Sharpe Average]]),IF(TradeDash[[#This Row],[Sharpe Average]]&gt;$G$1,1,0),"")</f>
        <v>0</v>
      </c>
      <c r="I711" s="2">
        <f ca="1">IF(ISNUMBER(TradeDash[[#This Row],[Signal]]),MAX(IF(AND(TradeDash[[#This Row],[Signal]]=1,I710&lt;1),I710+$E$1,IF(AND(TradeDash[[#This Row],[Signal]]=0,I710&gt;0),I710-$E$1,IF(AND(TradeDash[[#This Row],[Signal]]=1,I710=1),I710,IF(AND(TradeDash[[#This Row],[Signal]]=0,I710=0),I710,0)))),0),"")</f>
        <v>0.60000000000000009</v>
      </c>
      <c r="J711" s="3">
        <f ca="1">IF(ISNUMBER(TradeDash[[#This Row],[Position]]),TradeDash[[#This Row],[Position]]*D712,"")</f>
        <v>-6.8147552517840559E-3</v>
      </c>
      <c r="K711" s="7">
        <f ca="1">K710*IFERROR(1+TradeDash[[#This Row],[Port Return]],1)</f>
        <v>869529.17846148531</v>
      </c>
      <c r="L711" s="7">
        <f ca="1">IF(ISNUMBER(TradeDash[[#This Row],[Port Return]]),L710*(1+TradeDash[[#This Row],[Returns]]),L710)</f>
        <v>632686.80445150926</v>
      </c>
    </row>
    <row r="712" spans="1:12" x14ac:dyDescent="0.35">
      <c r="A712" s="1">
        <v>37517</v>
      </c>
      <c r="B712" s="16">
        <f>YEAR(TradeDash[[#This Row],[Date]])</f>
        <v>2002</v>
      </c>
      <c r="C712">
        <v>983.6</v>
      </c>
      <c r="D712" s="3">
        <f>IFERROR(TradeDash[[#This Row],[Nifty]]/C711-1,"")</f>
        <v>-1.1357925419640091E-2</v>
      </c>
      <c r="E712">
        <f ca="1">IFERROR(AVERAGE(OFFSET(TradeDash[[#This Row],[Returns]],0,0,-n_days))/STDEV(OFFSET(TradeDash[[#This Row],[Returns]],0,0,-n_days)),"")</f>
        <v>-2.3592207975567905E-2</v>
      </c>
      <c r="F712">
        <f ca="1">IFERROR(AVERAGE(OFFSET(TradeDash[[#This Row],[Returns]],0,0,-n_days*2))/STDEV(OFFSET(TradeDash[[#This Row],[Returns]],0,0,-n_days*2)),"")</f>
        <v>-6.9075178075314686E-2</v>
      </c>
      <c r="G712">
        <f ca="1">IF(ISNUMBER(TradeDash[[#This Row],[2n day Sharpe]]),AVERAGE(TradeDash[[#This Row],[n day Sharpe]:[2n day Sharpe]]),"")</f>
        <v>-4.6333693025441297E-2</v>
      </c>
      <c r="H712">
        <f ca="1">IF(ISNUMBER(TradeDash[[#This Row],[Sharpe Average]]),IF(TradeDash[[#This Row],[Sharpe Average]]&gt;$G$1,1,0),"")</f>
        <v>0</v>
      </c>
      <c r="I712" s="2">
        <f ca="1">IF(ISNUMBER(TradeDash[[#This Row],[Signal]]),MAX(IF(AND(TradeDash[[#This Row],[Signal]]=1,I711&lt;1),I711+$E$1,IF(AND(TradeDash[[#This Row],[Signal]]=0,I711&gt;0),I711-$E$1,IF(AND(TradeDash[[#This Row],[Signal]]=1,I711=1),I711,IF(AND(TradeDash[[#This Row],[Signal]]=0,I711=0),I711,0)))),0),"")</f>
        <v>0.40000000000000008</v>
      </c>
      <c r="J712" s="3">
        <f ca="1">IF(ISNUMBER(TradeDash[[#This Row],[Position]]),TradeDash[[#This Row],[Position]]*D713,"")</f>
        <v>-3.0703538023586947E-3</v>
      </c>
      <c r="K712" s="7">
        <f ca="1">K711*IFERROR(1+TradeDash[[#This Row],[Port Return]],1)</f>
        <v>866859.41624213429</v>
      </c>
      <c r="L712" s="7">
        <f ca="1">IF(ISNUMBER(TradeDash[[#This Row],[Port Return]]),L711*(1+TradeDash[[#This Row],[Returns]]),L711)</f>
        <v>625500.79491255863</v>
      </c>
    </row>
    <row r="713" spans="1:12" x14ac:dyDescent="0.35">
      <c r="A713" s="1">
        <v>37518</v>
      </c>
      <c r="B713" s="16">
        <f>YEAR(TradeDash[[#This Row],[Date]])</f>
        <v>2002</v>
      </c>
      <c r="C713">
        <v>976.05</v>
      </c>
      <c r="D713" s="3">
        <f>IFERROR(TradeDash[[#This Row],[Nifty]]/C712-1,"")</f>
        <v>-7.6758845058967351E-3</v>
      </c>
      <c r="E713">
        <f ca="1">IFERROR(AVERAGE(OFFSET(TradeDash[[#This Row],[Returns]],0,0,-n_days))/STDEV(OFFSET(TradeDash[[#This Row],[Returns]],0,0,-n_days)),"")</f>
        <v>-6.453720512509091E-2</v>
      </c>
      <c r="F713">
        <f ca="1">IFERROR(AVERAGE(OFFSET(TradeDash[[#This Row],[Returns]],0,0,-n_days*2))/STDEV(OFFSET(TradeDash[[#This Row],[Returns]],0,0,-n_days*2)),"")</f>
        <v>-0.11543261854787913</v>
      </c>
      <c r="G713">
        <f ca="1">IF(ISNUMBER(TradeDash[[#This Row],[2n day Sharpe]]),AVERAGE(TradeDash[[#This Row],[n day Sharpe]:[2n day Sharpe]]),"")</f>
        <v>-8.9984911836485021E-2</v>
      </c>
      <c r="H713">
        <f ca="1">IF(ISNUMBER(TradeDash[[#This Row],[Sharpe Average]]),IF(TradeDash[[#This Row],[Sharpe Average]]&gt;$G$1,1,0),"")</f>
        <v>0</v>
      </c>
      <c r="I713" s="2">
        <f ca="1">IF(ISNUMBER(TradeDash[[#This Row],[Signal]]),MAX(IF(AND(TradeDash[[#This Row],[Signal]]=1,I712&lt;1),I712+$E$1,IF(AND(TradeDash[[#This Row],[Signal]]=0,I712&gt;0),I712-$E$1,IF(AND(TradeDash[[#This Row],[Signal]]=1,I712=1),I712,IF(AND(TradeDash[[#This Row],[Signal]]=0,I712=0),I712,0)))),0),"")</f>
        <v>0.20000000000000007</v>
      </c>
      <c r="J713" s="3">
        <f ca="1">IF(ISNUMBER(TradeDash[[#This Row],[Position]]),TradeDash[[#This Row],[Position]]*D714,"")</f>
        <v>-1.3216536038112685E-3</v>
      </c>
      <c r="K713" s="7">
        <f ca="1">K712*IFERROR(1+TradeDash[[#This Row],[Port Return]],1)</f>
        <v>865713.7283706601</v>
      </c>
      <c r="L713" s="7">
        <f ca="1">IF(ISNUMBER(TradeDash[[#This Row],[Port Return]]),L712*(1+TradeDash[[#This Row],[Returns]]),L712)</f>
        <v>620699.52305246319</v>
      </c>
    </row>
    <row r="714" spans="1:12" x14ac:dyDescent="0.35">
      <c r="A714" s="1">
        <v>37519</v>
      </c>
      <c r="B714" s="16">
        <f>YEAR(TradeDash[[#This Row],[Date]])</f>
        <v>2002</v>
      </c>
      <c r="C714">
        <v>969.6</v>
      </c>
      <c r="D714" s="3">
        <f>IFERROR(TradeDash[[#This Row],[Nifty]]/C713-1,"")</f>
        <v>-6.6082680190563403E-3</v>
      </c>
      <c r="E714">
        <f ca="1">IFERROR(AVERAGE(OFFSET(TradeDash[[#This Row],[Returns]],0,0,-n_days))/STDEV(OFFSET(TradeDash[[#This Row],[Returns]],0,0,-n_days)),"")</f>
        <v>-8.4608537516404125E-2</v>
      </c>
      <c r="F714">
        <f ca="1">IFERROR(AVERAGE(OFFSET(TradeDash[[#This Row],[Returns]],0,0,-n_days*2))/STDEV(OFFSET(TradeDash[[#This Row],[Returns]],0,0,-n_days*2)),"")</f>
        <v>-9.0103883071511987E-2</v>
      </c>
      <c r="G714">
        <f ca="1">IF(ISNUMBER(TradeDash[[#This Row],[2n day Sharpe]]),AVERAGE(TradeDash[[#This Row],[n day Sharpe]:[2n day Sharpe]]),"")</f>
        <v>-8.7356210293958056E-2</v>
      </c>
      <c r="H714">
        <f ca="1">IF(ISNUMBER(TradeDash[[#This Row],[Sharpe Average]]),IF(TradeDash[[#This Row],[Sharpe Average]]&gt;$G$1,1,0),"")</f>
        <v>0</v>
      </c>
      <c r="I714" s="2">
        <f ca="1">IF(ISNUMBER(TradeDash[[#This Row],[Signal]]),MAX(IF(AND(TradeDash[[#This Row],[Signal]]=1,I713&lt;1),I713+$E$1,IF(AND(TradeDash[[#This Row],[Signal]]=0,I713&gt;0),I713-$E$1,IF(AND(TradeDash[[#This Row],[Signal]]=1,I713=1),I713,IF(AND(TradeDash[[#This Row],[Signal]]=0,I713=0),I713,0)))),0),"")</f>
        <v>5.5511151231257827E-17</v>
      </c>
      <c r="J714" s="3">
        <f ca="1">IF(ISNUMBER(TradeDash[[#This Row],[Position]]),TradeDash[[#This Row],[Position]]*D715,"")</f>
        <v>4.0076119907045227E-20</v>
      </c>
      <c r="K714" s="7">
        <f ca="1">K713*IFERROR(1+TradeDash[[#This Row],[Port Return]],1)</f>
        <v>865713.7283706601</v>
      </c>
      <c r="L714" s="7">
        <f ca="1">IF(ISNUMBER(TradeDash[[#This Row],[Port Return]]),L713*(1+TradeDash[[#This Row],[Returns]]),L713)</f>
        <v>616597.77424483211</v>
      </c>
    </row>
    <row r="715" spans="1:12" x14ac:dyDescent="0.35">
      <c r="A715" s="1">
        <v>37522</v>
      </c>
      <c r="B715" s="16">
        <f>YEAR(TradeDash[[#This Row],[Date]])</f>
        <v>2002</v>
      </c>
      <c r="C715">
        <v>970.3</v>
      </c>
      <c r="D715" s="3">
        <f>IFERROR(TradeDash[[#This Row],[Nifty]]/C714-1,"")</f>
        <v>7.219471947192968E-4</v>
      </c>
      <c r="E715">
        <f ca="1">IFERROR(AVERAGE(OFFSET(TradeDash[[#This Row],[Returns]],0,0,-n_days))/STDEV(OFFSET(TradeDash[[#This Row],[Returns]],0,0,-n_days)),"")</f>
        <v>-0.1375543372852969</v>
      </c>
      <c r="F715">
        <f ca="1">IFERROR(AVERAGE(OFFSET(TradeDash[[#This Row],[Returns]],0,0,-n_days*2))/STDEV(OFFSET(TradeDash[[#This Row],[Returns]],0,0,-n_days*2)),"")</f>
        <v>-8.1403596107810269E-2</v>
      </c>
      <c r="G715">
        <f ca="1">IF(ISNUMBER(TradeDash[[#This Row],[2n day Sharpe]]),AVERAGE(TradeDash[[#This Row],[n day Sharpe]:[2n day Sharpe]]),"")</f>
        <v>-0.10947896669655358</v>
      </c>
      <c r="H715">
        <f ca="1">IF(ISNUMBER(TradeDash[[#This Row],[Sharpe Average]]),IF(TradeDash[[#This Row],[Sharpe Average]]&gt;$G$1,1,0),"")</f>
        <v>0</v>
      </c>
      <c r="I715" s="2">
        <f ca="1">IF(ISNUMBER(TradeDash[[#This Row],[Signal]]),MAX(IF(AND(TradeDash[[#This Row],[Signal]]=1,I714&lt;1),I714+$E$1,IF(AND(TradeDash[[#This Row],[Signal]]=0,I714&gt;0),I714-$E$1,IF(AND(TradeDash[[#This Row],[Signal]]=1,I714=1),I714,IF(AND(TradeDash[[#This Row],[Signal]]=0,I714=0),I714,0)))),0),"")</f>
        <v>0</v>
      </c>
      <c r="J715" s="3">
        <f ca="1">IF(ISNUMBER(TradeDash[[#This Row],[Position]]),TradeDash[[#This Row],[Position]]*D716,"")</f>
        <v>0</v>
      </c>
      <c r="K715" s="7">
        <f ca="1">K714*IFERROR(1+TradeDash[[#This Row],[Port Return]],1)</f>
        <v>865713.7283706601</v>
      </c>
      <c r="L715" s="7">
        <f ca="1">IF(ISNUMBER(TradeDash[[#This Row],[Port Return]]),L714*(1+TradeDash[[#This Row],[Returns]]),L714)</f>
        <v>617042.92527821835</v>
      </c>
    </row>
    <row r="716" spans="1:12" x14ac:dyDescent="0.35">
      <c r="A716" s="1">
        <v>37523</v>
      </c>
      <c r="B716" s="16">
        <f>YEAR(TradeDash[[#This Row],[Date]])</f>
        <v>2002</v>
      </c>
      <c r="C716">
        <v>966.2</v>
      </c>
      <c r="D716" s="3">
        <f>IFERROR(TradeDash[[#This Row],[Nifty]]/C715-1,"")</f>
        <v>-4.2254972688857695E-3</v>
      </c>
      <c r="E716">
        <f ca="1">IFERROR(AVERAGE(OFFSET(TradeDash[[#This Row],[Returns]],0,0,-n_days))/STDEV(OFFSET(TradeDash[[#This Row],[Returns]],0,0,-n_days)),"")</f>
        <v>-0.18284375407378103</v>
      </c>
      <c r="F716">
        <f ca="1">IFERROR(AVERAGE(OFFSET(TradeDash[[#This Row],[Returns]],0,0,-n_days*2))/STDEV(OFFSET(TradeDash[[#This Row],[Returns]],0,0,-n_days*2)),"")</f>
        <v>-1.9221638636907432E-2</v>
      </c>
      <c r="G716">
        <f ca="1">IF(ISNUMBER(TradeDash[[#This Row],[2n day Sharpe]]),AVERAGE(TradeDash[[#This Row],[n day Sharpe]:[2n day Sharpe]]),"")</f>
        <v>-0.10103269635534423</v>
      </c>
      <c r="H716">
        <f ca="1">IF(ISNUMBER(TradeDash[[#This Row],[Sharpe Average]]),IF(TradeDash[[#This Row],[Sharpe Average]]&gt;$G$1,1,0),"")</f>
        <v>0</v>
      </c>
      <c r="I716" s="2">
        <f ca="1">IF(ISNUMBER(TradeDash[[#This Row],[Signal]]),MAX(IF(AND(TradeDash[[#This Row],[Signal]]=1,I715&lt;1),I715+$E$1,IF(AND(TradeDash[[#This Row],[Signal]]=0,I715&gt;0),I715-$E$1,IF(AND(TradeDash[[#This Row],[Signal]]=1,I715=1),I715,IF(AND(TradeDash[[#This Row],[Signal]]=0,I715=0),I715,0)))),0),"")</f>
        <v>0</v>
      </c>
      <c r="J716" s="3">
        <f ca="1">IF(ISNUMBER(TradeDash[[#This Row],[Position]]),TradeDash[[#This Row],[Position]]*D717,"")</f>
        <v>0</v>
      </c>
      <c r="K716" s="7">
        <f ca="1">K715*IFERROR(1+TradeDash[[#This Row],[Port Return]],1)</f>
        <v>865713.7283706601</v>
      </c>
      <c r="L716" s="7">
        <f ca="1">IF(ISNUMBER(TradeDash[[#This Row],[Port Return]]),L715*(1+TradeDash[[#This Row],[Returns]]),L715)</f>
        <v>614435.61208266998</v>
      </c>
    </row>
    <row r="717" spans="1:12" x14ac:dyDescent="0.35">
      <c r="A717" s="1">
        <v>37524</v>
      </c>
      <c r="B717" s="16">
        <f>YEAR(TradeDash[[#This Row],[Date]])</f>
        <v>2002</v>
      </c>
      <c r="C717">
        <v>970.05</v>
      </c>
      <c r="D717" s="3">
        <f>IFERROR(TradeDash[[#This Row],[Nifty]]/C716-1,"")</f>
        <v>3.9846822604014953E-3</v>
      </c>
      <c r="E717">
        <f ca="1">IFERROR(AVERAGE(OFFSET(TradeDash[[#This Row],[Returns]],0,0,-n_days))/STDEV(OFFSET(TradeDash[[#This Row],[Returns]],0,0,-n_days)),"")</f>
        <v>-9.9920153061973743E-2</v>
      </c>
      <c r="F717">
        <f ca="1">IFERROR(AVERAGE(OFFSET(TradeDash[[#This Row],[Returns]],0,0,-n_days*2))/STDEV(OFFSET(TradeDash[[#This Row],[Returns]],0,0,-n_days*2)),"")</f>
        <v>-1.0975088776530495E-3</v>
      </c>
      <c r="G717">
        <f ca="1">IF(ISNUMBER(TradeDash[[#This Row],[2n day Sharpe]]),AVERAGE(TradeDash[[#This Row],[n day Sharpe]:[2n day Sharpe]]),"")</f>
        <v>-5.0508830969813394E-2</v>
      </c>
      <c r="H717">
        <f ca="1">IF(ISNUMBER(TradeDash[[#This Row],[Sharpe Average]]),IF(TradeDash[[#This Row],[Sharpe Average]]&gt;$G$1,1,0),"")</f>
        <v>0</v>
      </c>
      <c r="I717" s="2">
        <f ca="1">IF(ISNUMBER(TradeDash[[#This Row],[Signal]]),MAX(IF(AND(TradeDash[[#This Row],[Signal]]=1,I716&lt;1),I716+$E$1,IF(AND(TradeDash[[#This Row],[Signal]]=0,I716&gt;0),I716-$E$1,IF(AND(TradeDash[[#This Row],[Signal]]=1,I716=1),I716,IF(AND(TradeDash[[#This Row],[Signal]]=0,I716=0),I716,0)))),0),"")</f>
        <v>0</v>
      </c>
      <c r="J717" s="3">
        <f ca="1">IF(ISNUMBER(TradeDash[[#This Row],[Position]]),TradeDash[[#This Row],[Position]]*D718,"")</f>
        <v>0</v>
      </c>
      <c r="K717" s="7">
        <f ca="1">K716*IFERROR(1+TradeDash[[#This Row],[Port Return]],1)</f>
        <v>865713.7283706601</v>
      </c>
      <c r="L717" s="7">
        <f ca="1">IF(ISNUMBER(TradeDash[[#This Row],[Port Return]]),L716*(1+TradeDash[[#This Row],[Returns]]),L716)</f>
        <v>616883.9427662947</v>
      </c>
    </row>
    <row r="718" spans="1:12" x14ac:dyDescent="0.35">
      <c r="A718" s="1">
        <v>37525</v>
      </c>
      <c r="B718" s="16">
        <f>YEAR(TradeDash[[#This Row],[Date]])</f>
        <v>2002</v>
      </c>
      <c r="C718">
        <v>969.9</v>
      </c>
      <c r="D718" s="3">
        <f>IFERROR(TradeDash[[#This Row],[Nifty]]/C717-1,"")</f>
        <v>-1.5463120457703816E-4</v>
      </c>
      <c r="E718">
        <f ca="1">IFERROR(AVERAGE(OFFSET(TradeDash[[#This Row],[Returns]],0,0,-n_days))/STDEV(OFFSET(TradeDash[[#This Row],[Returns]],0,0,-n_days)),"")</f>
        <v>-8.9157756705928778E-2</v>
      </c>
      <c r="F718">
        <f ca="1">IFERROR(AVERAGE(OFFSET(TradeDash[[#This Row],[Returns]],0,0,-n_days*2))/STDEV(OFFSET(TradeDash[[#This Row],[Returns]],0,0,-n_days*2)),"")</f>
        <v>3.4073112541014507E-2</v>
      </c>
      <c r="G718">
        <f ca="1">IF(ISNUMBER(TradeDash[[#This Row],[2n day Sharpe]]),AVERAGE(TradeDash[[#This Row],[n day Sharpe]:[2n day Sharpe]]),"")</f>
        <v>-2.7542322082457136E-2</v>
      </c>
      <c r="H718">
        <f ca="1">IF(ISNUMBER(TradeDash[[#This Row],[Sharpe Average]]),IF(TradeDash[[#This Row],[Sharpe Average]]&gt;$G$1,1,0),"")</f>
        <v>0</v>
      </c>
      <c r="I718" s="2">
        <f ca="1">IF(ISNUMBER(TradeDash[[#This Row],[Signal]]),MAX(IF(AND(TradeDash[[#This Row],[Signal]]=1,I717&lt;1),I717+$E$1,IF(AND(TradeDash[[#This Row],[Signal]]=0,I717&gt;0),I717-$E$1,IF(AND(TradeDash[[#This Row],[Signal]]=1,I717=1),I717,IF(AND(TradeDash[[#This Row],[Signal]]=0,I717=0),I717,0)))),0),"")</f>
        <v>0</v>
      </c>
      <c r="J718" s="3">
        <f ca="1">IF(ISNUMBER(TradeDash[[#This Row],[Position]]),TradeDash[[#This Row],[Position]]*D719,"")</f>
        <v>0</v>
      </c>
      <c r="K718" s="7">
        <f ca="1">K717*IFERROR(1+TradeDash[[#This Row],[Port Return]],1)</f>
        <v>865713.7283706601</v>
      </c>
      <c r="L718" s="7">
        <f ca="1">IF(ISNUMBER(TradeDash[[#This Row],[Port Return]]),L717*(1+TradeDash[[#This Row],[Returns]]),L717)</f>
        <v>616788.55325914046</v>
      </c>
    </row>
    <row r="719" spans="1:12" x14ac:dyDescent="0.35">
      <c r="A719" s="1">
        <v>37526</v>
      </c>
      <c r="B719" s="16">
        <f>YEAR(TradeDash[[#This Row],[Date]])</f>
        <v>2002</v>
      </c>
      <c r="C719">
        <v>976.45</v>
      </c>
      <c r="D719" s="3">
        <f>IFERROR(TradeDash[[#This Row],[Nifty]]/C718-1,"")</f>
        <v>6.7532735333539762E-3</v>
      </c>
      <c r="E719">
        <f ca="1">IFERROR(AVERAGE(OFFSET(TradeDash[[#This Row],[Returns]],0,0,-n_days))/STDEV(OFFSET(TradeDash[[#This Row],[Returns]],0,0,-n_days)),"")</f>
        <v>-5.823809712426968E-2</v>
      </c>
      <c r="F719">
        <f ca="1">IFERROR(AVERAGE(OFFSET(TradeDash[[#This Row],[Returns]],0,0,-n_days*2))/STDEV(OFFSET(TradeDash[[#This Row],[Returns]],0,0,-n_days*2)),"")</f>
        <v>6.0662667696526486E-2</v>
      </c>
      <c r="G719">
        <f ca="1">IF(ISNUMBER(TradeDash[[#This Row],[2n day Sharpe]]),AVERAGE(TradeDash[[#This Row],[n day Sharpe]:[2n day Sharpe]]),"")</f>
        <v>1.2122852861284027E-3</v>
      </c>
      <c r="H719">
        <f ca="1">IF(ISNUMBER(TradeDash[[#This Row],[Sharpe Average]]),IF(TradeDash[[#This Row],[Sharpe Average]]&gt;$G$1,1,0),"")</f>
        <v>1</v>
      </c>
      <c r="I719" s="2">
        <f ca="1">IF(ISNUMBER(TradeDash[[#This Row],[Signal]]),MAX(IF(AND(TradeDash[[#This Row],[Signal]]=1,I718&lt;1),I718+$E$1,IF(AND(TradeDash[[#This Row],[Signal]]=0,I718&gt;0),I718-$E$1,IF(AND(TradeDash[[#This Row],[Signal]]=1,I718=1),I718,IF(AND(TradeDash[[#This Row],[Signal]]=0,I718=0),I718,0)))),0),"")</f>
        <v>0.2</v>
      </c>
      <c r="J719" s="3">
        <f ca="1">IF(ISNUMBER(TradeDash[[#This Row],[Position]]),TradeDash[[#This Row],[Position]]*D720,"")</f>
        <v>-2.7241538225203591E-3</v>
      </c>
      <c r="K719" s="7">
        <f ca="1">K718*IFERROR(1+TradeDash[[#This Row],[Port Return]],1)</f>
        <v>863355.39100831083</v>
      </c>
      <c r="L719" s="7">
        <f ca="1">IF(ISNUMBER(TradeDash[[#This Row],[Port Return]]),L718*(1+TradeDash[[#This Row],[Returns]]),L718)</f>
        <v>620953.89507154108</v>
      </c>
    </row>
    <row r="720" spans="1:12" x14ac:dyDescent="0.35">
      <c r="A720" s="1">
        <v>37529</v>
      </c>
      <c r="B720" s="16">
        <f>YEAR(TradeDash[[#This Row],[Date]])</f>
        <v>2002</v>
      </c>
      <c r="C720">
        <v>963.15</v>
      </c>
      <c r="D720" s="3">
        <f>IFERROR(TradeDash[[#This Row],[Nifty]]/C719-1,"")</f>
        <v>-1.3620769112601794E-2</v>
      </c>
      <c r="E720">
        <f ca="1">IFERROR(AVERAGE(OFFSET(TradeDash[[#This Row],[Returns]],0,0,-n_days))/STDEV(OFFSET(TradeDash[[#This Row],[Returns]],0,0,-n_days)),"")</f>
        <v>-0.328719667761246</v>
      </c>
      <c r="F720">
        <f ca="1">IFERROR(AVERAGE(OFFSET(TradeDash[[#This Row],[Returns]],0,0,-n_days*2))/STDEV(OFFSET(TradeDash[[#This Row],[Returns]],0,0,-n_days*2)),"")</f>
        <v>2.1151203499222393E-2</v>
      </c>
      <c r="G720">
        <f ca="1">IF(ISNUMBER(TradeDash[[#This Row],[2n day Sharpe]]),AVERAGE(TradeDash[[#This Row],[n day Sharpe]:[2n day Sharpe]]),"")</f>
        <v>-0.15378423213101181</v>
      </c>
      <c r="H720">
        <f ca="1">IF(ISNUMBER(TradeDash[[#This Row],[Sharpe Average]]),IF(TradeDash[[#This Row],[Sharpe Average]]&gt;$G$1,1,0),"")</f>
        <v>0</v>
      </c>
      <c r="I720" s="2">
        <f ca="1">IF(ISNUMBER(TradeDash[[#This Row],[Signal]]),MAX(IF(AND(TradeDash[[#This Row],[Signal]]=1,I719&lt;1),I719+$E$1,IF(AND(TradeDash[[#This Row],[Signal]]=0,I719&gt;0),I719-$E$1,IF(AND(TradeDash[[#This Row],[Signal]]=1,I719=1),I719,IF(AND(TradeDash[[#This Row],[Signal]]=0,I719=0),I719,0)))),0),"")</f>
        <v>0</v>
      </c>
      <c r="J720" s="3">
        <f ca="1">IF(ISNUMBER(TradeDash[[#This Row],[Position]]),TradeDash[[#This Row],[Position]]*D721,"")</f>
        <v>0</v>
      </c>
      <c r="K720" s="7">
        <f ca="1">K719*IFERROR(1+TradeDash[[#This Row],[Port Return]],1)</f>
        <v>863355.39100831083</v>
      </c>
      <c r="L720" s="7">
        <f ca="1">IF(ISNUMBER(TradeDash[[#This Row],[Port Return]]),L719*(1+TradeDash[[#This Row],[Returns]]),L719)</f>
        <v>612496.02543720091</v>
      </c>
    </row>
    <row r="721" spans="1:12" x14ac:dyDescent="0.35">
      <c r="A721" s="1">
        <v>37530</v>
      </c>
      <c r="B721" s="16">
        <f>YEAR(TradeDash[[#This Row],[Date]])</f>
        <v>2002</v>
      </c>
      <c r="C721">
        <v>955.2</v>
      </c>
      <c r="D721" s="3">
        <f>IFERROR(TradeDash[[#This Row],[Nifty]]/C720-1,"")</f>
        <v>-8.2541660177541942E-3</v>
      </c>
      <c r="E721">
        <f ca="1">IFERROR(AVERAGE(OFFSET(TradeDash[[#This Row],[Returns]],0,0,-n_days))/STDEV(OFFSET(TradeDash[[#This Row],[Returns]],0,0,-n_days)),"")</f>
        <v>-0.40547489171106071</v>
      </c>
      <c r="F721">
        <f ca="1">IFERROR(AVERAGE(OFFSET(TradeDash[[#This Row],[Returns]],0,0,-n_days*2))/STDEV(OFFSET(TradeDash[[#This Row],[Returns]],0,0,-n_days*2)),"")</f>
        <v>5.4894962181337957E-3</v>
      </c>
      <c r="G721">
        <f ca="1">IF(ISNUMBER(TradeDash[[#This Row],[2n day Sharpe]]),AVERAGE(TradeDash[[#This Row],[n day Sharpe]:[2n day Sharpe]]),"")</f>
        <v>-0.19999269774646347</v>
      </c>
      <c r="H721">
        <f ca="1">IF(ISNUMBER(TradeDash[[#This Row],[Sharpe Average]]),IF(TradeDash[[#This Row],[Sharpe Average]]&gt;$G$1,1,0),"")</f>
        <v>0</v>
      </c>
      <c r="I721" s="2">
        <f ca="1">IF(ISNUMBER(TradeDash[[#This Row],[Signal]]),MAX(IF(AND(TradeDash[[#This Row],[Signal]]=1,I720&lt;1),I720+$E$1,IF(AND(TradeDash[[#This Row],[Signal]]=0,I720&gt;0),I720-$E$1,IF(AND(TradeDash[[#This Row],[Signal]]=1,I720=1),I720,IF(AND(TradeDash[[#This Row],[Signal]]=0,I720=0),I720,0)))),0),"")</f>
        <v>0</v>
      </c>
      <c r="J721" s="3">
        <f ca="1">IF(ISNUMBER(TradeDash[[#This Row],[Position]]),TradeDash[[#This Row],[Position]]*D722,"")</f>
        <v>0</v>
      </c>
      <c r="K721" s="7">
        <f ca="1">K720*IFERROR(1+TradeDash[[#This Row],[Port Return]],1)</f>
        <v>863355.39100831083</v>
      </c>
      <c r="L721" s="7">
        <f ca="1">IF(ISNUMBER(TradeDash[[#This Row],[Port Return]]),L720*(1+TradeDash[[#This Row],[Returns]]),L720)</f>
        <v>607440.3815580277</v>
      </c>
    </row>
    <row r="722" spans="1:12" x14ac:dyDescent="0.35">
      <c r="A722" s="1">
        <v>37532</v>
      </c>
      <c r="B722" s="16">
        <f>YEAR(TradeDash[[#This Row],[Date]])</f>
        <v>2002</v>
      </c>
      <c r="C722">
        <v>948.2</v>
      </c>
      <c r="D722" s="3">
        <f>IFERROR(TradeDash[[#This Row],[Nifty]]/C721-1,"")</f>
        <v>-7.3283082077052475E-3</v>
      </c>
      <c r="E722">
        <f ca="1">IFERROR(AVERAGE(OFFSET(TradeDash[[#This Row],[Returns]],0,0,-n_days))/STDEV(OFFSET(TradeDash[[#This Row],[Returns]],0,0,-n_days)),"")</f>
        <v>-0.3850434517943282</v>
      </c>
      <c r="F722">
        <f ca="1">IFERROR(AVERAGE(OFFSET(TradeDash[[#This Row],[Returns]],0,0,-n_days*2))/STDEV(OFFSET(TradeDash[[#This Row],[Returns]],0,0,-n_days*2)),"")</f>
        <v>-4.315774059138968E-2</v>
      </c>
      <c r="G722">
        <f ca="1">IF(ISNUMBER(TradeDash[[#This Row],[2n day Sharpe]]),AVERAGE(TradeDash[[#This Row],[n day Sharpe]:[2n day Sharpe]]),"")</f>
        <v>-0.21410059619285893</v>
      </c>
      <c r="H722">
        <f ca="1">IF(ISNUMBER(TradeDash[[#This Row],[Sharpe Average]]),IF(TradeDash[[#This Row],[Sharpe Average]]&gt;$G$1,1,0),"")</f>
        <v>0</v>
      </c>
      <c r="I722" s="2">
        <f ca="1">IF(ISNUMBER(TradeDash[[#This Row],[Signal]]),MAX(IF(AND(TradeDash[[#This Row],[Signal]]=1,I721&lt;1),I721+$E$1,IF(AND(TradeDash[[#This Row],[Signal]]=0,I721&gt;0),I721-$E$1,IF(AND(TradeDash[[#This Row],[Signal]]=1,I721=1),I721,IF(AND(TradeDash[[#This Row],[Signal]]=0,I721=0),I721,0)))),0),"")</f>
        <v>0</v>
      </c>
      <c r="J722" s="3">
        <f ca="1">IF(ISNUMBER(TradeDash[[#This Row],[Position]]),TradeDash[[#This Row],[Position]]*D723,"")</f>
        <v>0</v>
      </c>
      <c r="K722" s="7">
        <f ca="1">K721*IFERROR(1+TradeDash[[#This Row],[Port Return]],1)</f>
        <v>863355.39100831083</v>
      </c>
      <c r="L722" s="7">
        <f ca="1">IF(ISNUMBER(TradeDash[[#This Row],[Port Return]]),L721*(1+TradeDash[[#This Row],[Returns]]),L721)</f>
        <v>602988.87122416438</v>
      </c>
    </row>
    <row r="723" spans="1:12" x14ac:dyDescent="0.35">
      <c r="A723" s="1">
        <v>37533</v>
      </c>
      <c r="B723" s="16">
        <f>YEAR(TradeDash[[#This Row],[Date]])</f>
        <v>2002</v>
      </c>
      <c r="C723">
        <v>948.2</v>
      </c>
      <c r="D723" s="3">
        <f>IFERROR(TradeDash[[#This Row],[Nifty]]/C722-1,"")</f>
        <v>0</v>
      </c>
      <c r="E723">
        <f ca="1">IFERROR(AVERAGE(OFFSET(TradeDash[[#This Row],[Returns]],0,0,-n_days))/STDEV(OFFSET(TradeDash[[#This Row],[Returns]],0,0,-n_days)),"")</f>
        <v>-0.44331397981045112</v>
      </c>
      <c r="F723">
        <f ca="1">IFERROR(AVERAGE(OFFSET(TradeDash[[#This Row],[Returns]],0,0,-n_days*2))/STDEV(OFFSET(TradeDash[[#This Row],[Returns]],0,0,-n_days*2)),"")</f>
        <v>-5.3896021383204089E-2</v>
      </c>
      <c r="G723">
        <f ca="1">IF(ISNUMBER(TradeDash[[#This Row],[2n day Sharpe]]),AVERAGE(TradeDash[[#This Row],[n day Sharpe]:[2n day Sharpe]]),"")</f>
        <v>-0.24860500059682761</v>
      </c>
      <c r="H723">
        <f ca="1">IF(ISNUMBER(TradeDash[[#This Row],[Sharpe Average]]),IF(TradeDash[[#This Row],[Sharpe Average]]&gt;$G$1,1,0),"")</f>
        <v>0</v>
      </c>
      <c r="I723" s="2">
        <f ca="1">IF(ISNUMBER(TradeDash[[#This Row],[Signal]]),MAX(IF(AND(TradeDash[[#This Row],[Signal]]=1,I722&lt;1),I722+$E$1,IF(AND(TradeDash[[#This Row],[Signal]]=0,I722&gt;0),I722-$E$1,IF(AND(TradeDash[[#This Row],[Signal]]=1,I722=1),I722,IF(AND(TradeDash[[#This Row],[Signal]]=0,I722=0),I722,0)))),0),"")</f>
        <v>0</v>
      </c>
      <c r="J723" s="3">
        <f ca="1">IF(ISNUMBER(TradeDash[[#This Row],[Position]]),TradeDash[[#This Row],[Position]]*D724,"")</f>
        <v>0</v>
      </c>
      <c r="K723" s="7">
        <f ca="1">K722*IFERROR(1+TradeDash[[#This Row],[Port Return]],1)</f>
        <v>863355.39100831083</v>
      </c>
      <c r="L723" s="7">
        <f ca="1">IF(ISNUMBER(TradeDash[[#This Row],[Port Return]]),L722*(1+TradeDash[[#This Row],[Returns]]),L722)</f>
        <v>602988.87122416438</v>
      </c>
    </row>
    <row r="724" spans="1:12" x14ac:dyDescent="0.35">
      <c r="A724" s="1">
        <v>37536</v>
      </c>
      <c r="B724" s="16">
        <f>YEAR(TradeDash[[#This Row],[Date]])</f>
        <v>2002</v>
      </c>
      <c r="C724">
        <v>954.75</v>
      </c>
      <c r="D724" s="3">
        <f>IFERROR(TradeDash[[#This Row],[Nifty]]/C723-1,"")</f>
        <v>6.9078253533010336E-3</v>
      </c>
      <c r="E724">
        <f ca="1">IFERROR(AVERAGE(OFFSET(TradeDash[[#This Row],[Returns]],0,0,-n_days))/STDEV(OFFSET(TradeDash[[#This Row],[Returns]],0,0,-n_days)),"")</f>
        <v>-0.3875322650429634</v>
      </c>
      <c r="F724">
        <f ca="1">IFERROR(AVERAGE(OFFSET(TradeDash[[#This Row],[Returns]],0,0,-n_days*2))/STDEV(OFFSET(TradeDash[[#This Row],[Returns]],0,0,-n_days*2)),"")</f>
        <v>-4.0409009816265037E-2</v>
      </c>
      <c r="G724">
        <f ca="1">IF(ISNUMBER(TradeDash[[#This Row],[2n day Sharpe]]),AVERAGE(TradeDash[[#This Row],[n day Sharpe]:[2n day Sharpe]]),"")</f>
        <v>-0.21397063742961422</v>
      </c>
      <c r="H724">
        <f ca="1">IF(ISNUMBER(TradeDash[[#This Row],[Sharpe Average]]),IF(TradeDash[[#This Row],[Sharpe Average]]&gt;$G$1,1,0),"")</f>
        <v>0</v>
      </c>
      <c r="I724" s="2">
        <f ca="1">IF(ISNUMBER(TradeDash[[#This Row],[Signal]]),MAX(IF(AND(TradeDash[[#This Row],[Signal]]=1,I723&lt;1),I723+$E$1,IF(AND(TradeDash[[#This Row],[Signal]]=0,I723&gt;0),I723-$E$1,IF(AND(TradeDash[[#This Row],[Signal]]=1,I723=1),I723,IF(AND(TradeDash[[#This Row],[Signal]]=0,I723=0),I723,0)))),0),"")</f>
        <v>0</v>
      </c>
      <c r="J724" s="3">
        <f ca="1">IF(ISNUMBER(TradeDash[[#This Row],[Position]]),TradeDash[[#This Row],[Position]]*D725,"")</f>
        <v>0</v>
      </c>
      <c r="K724" s="7">
        <f ca="1">K723*IFERROR(1+TradeDash[[#This Row],[Port Return]],1)</f>
        <v>863355.39100831083</v>
      </c>
      <c r="L724" s="7">
        <f ca="1">IF(ISNUMBER(TradeDash[[#This Row],[Port Return]]),L723*(1+TradeDash[[#This Row],[Returns]]),L723)</f>
        <v>607154.21303656499</v>
      </c>
    </row>
    <row r="725" spans="1:12" x14ac:dyDescent="0.35">
      <c r="A725" s="1">
        <v>37537</v>
      </c>
      <c r="B725" s="16">
        <f>YEAR(TradeDash[[#This Row],[Date]])</f>
        <v>2002</v>
      </c>
      <c r="C725">
        <v>960.8</v>
      </c>
      <c r="D725" s="3">
        <f>IFERROR(TradeDash[[#This Row],[Nifty]]/C724-1,"")</f>
        <v>6.3367373658025361E-3</v>
      </c>
      <c r="E725">
        <f ca="1">IFERROR(AVERAGE(OFFSET(TradeDash[[#This Row],[Returns]],0,0,-n_days))/STDEV(OFFSET(TradeDash[[#This Row],[Returns]],0,0,-n_days)),"")</f>
        <v>-0.25432201673787419</v>
      </c>
      <c r="F725">
        <f ca="1">IFERROR(AVERAGE(OFFSET(TradeDash[[#This Row],[Returns]],0,0,-n_days*2))/STDEV(OFFSET(TradeDash[[#This Row],[Returns]],0,0,-n_days*2)),"")</f>
        <v>2.7453729135692734E-2</v>
      </c>
      <c r="G725">
        <f ca="1">IF(ISNUMBER(TradeDash[[#This Row],[2n day Sharpe]]),AVERAGE(TradeDash[[#This Row],[n day Sharpe]:[2n day Sharpe]]),"")</f>
        <v>-0.11343414380109072</v>
      </c>
      <c r="H725">
        <f ca="1">IF(ISNUMBER(TradeDash[[#This Row],[Sharpe Average]]),IF(TradeDash[[#This Row],[Sharpe Average]]&gt;$G$1,1,0),"")</f>
        <v>0</v>
      </c>
      <c r="I725" s="2">
        <f ca="1">IF(ISNUMBER(TradeDash[[#This Row],[Signal]]),MAX(IF(AND(TradeDash[[#This Row],[Signal]]=1,I724&lt;1),I724+$E$1,IF(AND(TradeDash[[#This Row],[Signal]]=0,I724&gt;0),I724-$E$1,IF(AND(TradeDash[[#This Row],[Signal]]=1,I724=1),I724,IF(AND(TradeDash[[#This Row],[Signal]]=0,I724=0),I724,0)))),0),"")</f>
        <v>0</v>
      </c>
      <c r="J725" s="3">
        <f ca="1">IF(ISNUMBER(TradeDash[[#This Row],[Position]]),TradeDash[[#This Row],[Position]]*D726,"")</f>
        <v>0</v>
      </c>
      <c r="K725" s="7">
        <f ca="1">K724*IFERROR(1+TradeDash[[#This Row],[Port Return]],1)</f>
        <v>863355.39100831083</v>
      </c>
      <c r="L725" s="7">
        <f ca="1">IF(ISNUMBER(TradeDash[[#This Row],[Port Return]]),L724*(1+TradeDash[[#This Row],[Returns]]),L724)</f>
        <v>611001.58982511819</v>
      </c>
    </row>
    <row r="726" spans="1:12" x14ac:dyDescent="0.35">
      <c r="A726" s="1">
        <v>37538</v>
      </c>
      <c r="B726" s="16">
        <f>YEAR(TradeDash[[#This Row],[Date]])</f>
        <v>2002</v>
      </c>
      <c r="C726">
        <v>954.75</v>
      </c>
      <c r="D726" s="3">
        <f>IFERROR(TradeDash[[#This Row],[Nifty]]/C725-1,"")</f>
        <v>-6.2968359700249499E-3</v>
      </c>
      <c r="E726">
        <f ca="1">IFERROR(AVERAGE(OFFSET(TradeDash[[#This Row],[Returns]],0,0,-n_days))/STDEV(OFFSET(TradeDash[[#This Row],[Returns]],0,0,-n_days)),"")</f>
        <v>-0.32696877431865945</v>
      </c>
      <c r="F726">
        <f ca="1">IFERROR(AVERAGE(OFFSET(TradeDash[[#This Row],[Returns]],0,0,-n_days*2))/STDEV(OFFSET(TradeDash[[#This Row],[Returns]],0,0,-n_days*2)),"")</f>
        <v>-1.9627023593645449E-2</v>
      </c>
      <c r="G726">
        <f ca="1">IF(ISNUMBER(TradeDash[[#This Row],[2n day Sharpe]]),AVERAGE(TradeDash[[#This Row],[n day Sharpe]:[2n day Sharpe]]),"")</f>
        <v>-0.17329789895615244</v>
      </c>
      <c r="H726">
        <f ca="1">IF(ISNUMBER(TradeDash[[#This Row],[Sharpe Average]]),IF(TradeDash[[#This Row],[Sharpe Average]]&gt;$G$1,1,0),"")</f>
        <v>0</v>
      </c>
      <c r="I726" s="2">
        <f ca="1">IF(ISNUMBER(TradeDash[[#This Row],[Signal]]),MAX(IF(AND(TradeDash[[#This Row],[Signal]]=1,I725&lt;1),I725+$E$1,IF(AND(TradeDash[[#This Row],[Signal]]=0,I725&gt;0),I725-$E$1,IF(AND(TradeDash[[#This Row],[Signal]]=1,I725=1),I725,IF(AND(TradeDash[[#This Row],[Signal]]=0,I725=0),I725,0)))),0),"")</f>
        <v>0</v>
      </c>
      <c r="J726" s="3">
        <f ca="1">IF(ISNUMBER(TradeDash[[#This Row],[Position]]),TradeDash[[#This Row],[Position]]*D727,"")</f>
        <v>0</v>
      </c>
      <c r="K726" s="7">
        <f ca="1">K725*IFERROR(1+TradeDash[[#This Row],[Port Return]],1)</f>
        <v>863355.39100831083</v>
      </c>
      <c r="L726" s="7">
        <f ca="1">IF(ISNUMBER(TradeDash[[#This Row],[Port Return]]),L725*(1+TradeDash[[#This Row],[Returns]]),L725)</f>
        <v>607154.21303656499</v>
      </c>
    </row>
    <row r="727" spans="1:12" x14ac:dyDescent="0.35">
      <c r="A727" s="1">
        <v>37539</v>
      </c>
      <c r="B727" s="16">
        <f>YEAR(TradeDash[[#This Row],[Date]])</f>
        <v>2002</v>
      </c>
      <c r="C727">
        <v>958.45</v>
      </c>
      <c r="D727" s="3">
        <f>IFERROR(TradeDash[[#This Row],[Nifty]]/C726-1,"")</f>
        <v>3.8753600418959255E-3</v>
      </c>
      <c r="E727">
        <f ca="1">IFERROR(AVERAGE(OFFSET(TradeDash[[#This Row],[Returns]],0,0,-n_days))/STDEV(OFFSET(TradeDash[[#This Row],[Returns]],0,0,-n_days)),"")</f>
        <v>-0.29557088609281845</v>
      </c>
      <c r="F727">
        <f ca="1">IFERROR(AVERAGE(OFFSET(TradeDash[[#This Row],[Returns]],0,0,-n_days*2))/STDEV(OFFSET(TradeDash[[#This Row],[Returns]],0,0,-n_days*2)),"")</f>
        <v>-3.3570951942854178E-2</v>
      </c>
      <c r="G727">
        <f ca="1">IF(ISNUMBER(TradeDash[[#This Row],[2n day Sharpe]]),AVERAGE(TradeDash[[#This Row],[n day Sharpe]:[2n day Sharpe]]),"")</f>
        <v>-0.16457091901783633</v>
      </c>
      <c r="H727">
        <f ca="1">IF(ISNUMBER(TradeDash[[#This Row],[Sharpe Average]]),IF(TradeDash[[#This Row],[Sharpe Average]]&gt;$G$1,1,0),"")</f>
        <v>0</v>
      </c>
      <c r="I727" s="2">
        <f ca="1">IF(ISNUMBER(TradeDash[[#This Row],[Signal]]),MAX(IF(AND(TradeDash[[#This Row],[Signal]]=1,I726&lt;1),I726+$E$1,IF(AND(TradeDash[[#This Row],[Signal]]=0,I726&gt;0),I726-$E$1,IF(AND(TradeDash[[#This Row],[Signal]]=1,I726=1),I726,IF(AND(TradeDash[[#This Row],[Signal]]=0,I726=0),I726,0)))),0),"")</f>
        <v>0</v>
      </c>
      <c r="J727" s="3">
        <f ca="1">IF(ISNUMBER(TradeDash[[#This Row],[Position]]),TradeDash[[#This Row],[Position]]*D728,"")</f>
        <v>0</v>
      </c>
      <c r="K727" s="7">
        <f ca="1">K726*IFERROR(1+TradeDash[[#This Row],[Port Return]],1)</f>
        <v>863355.39100831083</v>
      </c>
      <c r="L727" s="7">
        <f ca="1">IF(ISNUMBER(TradeDash[[#This Row],[Port Return]]),L726*(1+TradeDash[[#This Row],[Returns]]),L726)</f>
        <v>609507.15421303571</v>
      </c>
    </row>
    <row r="728" spans="1:12" x14ac:dyDescent="0.35">
      <c r="A728" s="1">
        <v>37540</v>
      </c>
      <c r="B728" s="16">
        <f>YEAR(TradeDash[[#This Row],[Date]])</f>
        <v>2002</v>
      </c>
      <c r="C728">
        <v>971.05</v>
      </c>
      <c r="D728" s="3">
        <f>IFERROR(TradeDash[[#This Row],[Nifty]]/C727-1,"")</f>
        <v>1.3146225676873957E-2</v>
      </c>
      <c r="E728">
        <f ca="1">IFERROR(AVERAGE(OFFSET(TradeDash[[#This Row],[Returns]],0,0,-n_days))/STDEV(OFFSET(TradeDash[[#This Row],[Returns]],0,0,-n_days)),"")</f>
        <v>-0.19949562619247485</v>
      </c>
      <c r="F728">
        <f ca="1">IFERROR(AVERAGE(OFFSET(TradeDash[[#This Row],[Returns]],0,0,-n_days*2))/STDEV(OFFSET(TradeDash[[#This Row],[Returns]],0,0,-n_days*2)),"")</f>
        <v>-1.1873732612887647E-2</v>
      </c>
      <c r="G728">
        <f ca="1">IF(ISNUMBER(TradeDash[[#This Row],[2n day Sharpe]]),AVERAGE(TradeDash[[#This Row],[n day Sharpe]:[2n day Sharpe]]),"")</f>
        <v>-0.10568467940268125</v>
      </c>
      <c r="H728">
        <f ca="1">IF(ISNUMBER(TradeDash[[#This Row],[Sharpe Average]]),IF(TradeDash[[#This Row],[Sharpe Average]]&gt;$G$1,1,0),"")</f>
        <v>0</v>
      </c>
      <c r="I728" s="2">
        <f ca="1">IF(ISNUMBER(TradeDash[[#This Row],[Signal]]),MAX(IF(AND(TradeDash[[#This Row],[Signal]]=1,I727&lt;1),I727+$E$1,IF(AND(TradeDash[[#This Row],[Signal]]=0,I727&gt;0),I727-$E$1,IF(AND(TradeDash[[#This Row],[Signal]]=1,I727=1),I727,IF(AND(TradeDash[[#This Row],[Signal]]=0,I727=0),I727,0)))),0),"")</f>
        <v>0</v>
      </c>
      <c r="J728" s="3">
        <f ca="1">IF(ISNUMBER(TradeDash[[#This Row],[Position]]),TradeDash[[#This Row],[Position]]*D729,"")</f>
        <v>0</v>
      </c>
      <c r="K728" s="7">
        <f ca="1">K727*IFERROR(1+TradeDash[[#This Row],[Port Return]],1)</f>
        <v>863355.39100831083</v>
      </c>
      <c r="L728" s="7">
        <f ca="1">IF(ISNUMBER(TradeDash[[#This Row],[Port Return]]),L727*(1+TradeDash[[#This Row],[Returns]]),L727)</f>
        <v>617519.87281398952</v>
      </c>
    </row>
    <row r="729" spans="1:12" x14ac:dyDescent="0.35">
      <c r="A729" s="1">
        <v>37543</v>
      </c>
      <c r="B729" s="16">
        <f>YEAR(TradeDash[[#This Row],[Date]])</f>
        <v>2002</v>
      </c>
      <c r="C729">
        <v>972.45</v>
      </c>
      <c r="D729" s="3">
        <f>IFERROR(TradeDash[[#This Row],[Nifty]]/C728-1,"")</f>
        <v>1.441738324494235E-3</v>
      </c>
      <c r="E729">
        <f ca="1">IFERROR(AVERAGE(OFFSET(TradeDash[[#This Row],[Returns]],0,0,-n_days))/STDEV(OFFSET(TradeDash[[#This Row],[Returns]],0,0,-n_days)),"")</f>
        <v>-0.13071224582228902</v>
      </c>
      <c r="F729">
        <f ca="1">IFERROR(AVERAGE(OFFSET(TradeDash[[#This Row],[Returns]],0,0,-n_days*2))/STDEV(OFFSET(TradeDash[[#This Row],[Returns]],0,0,-n_days*2)),"")</f>
        <v>1.287294632927187E-2</v>
      </c>
      <c r="G729">
        <f ca="1">IF(ISNUMBER(TradeDash[[#This Row],[2n day Sharpe]]),AVERAGE(TradeDash[[#This Row],[n day Sharpe]:[2n day Sharpe]]),"")</f>
        <v>-5.8919649746508575E-2</v>
      </c>
      <c r="H729">
        <f ca="1">IF(ISNUMBER(TradeDash[[#This Row],[Sharpe Average]]),IF(TradeDash[[#This Row],[Sharpe Average]]&gt;$G$1,1,0),"")</f>
        <v>0</v>
      </c>
      <c r="I729" s="2">
        <f ca="1">IF(ISNUMBER(TradeDash[[#This Row],[Signal]]),MAX(IF(AND(TradeDash[[#This Row],[Signal]]=1,I728&lt;1),I728+$E$1,IF(AND(TradeDash[[#This Row],[Signal]]=0,I728&gt;0),I728-$E$1,IF(AND(TradeDash[[#This Row],[Signal]]=1,I728=1),I728,IF(AND(TradeDash[[#This Row],[Signal]]=0,I728=0),I728,0)))),0),"")</f>
        <v>0</v>
      </c>
      <c r="J729" s="3">
        <f ca="1">IF(ISNUMBER(TradeDash[[#This Row],[Position]]),TradeDash[[#This Row],[Position]]*D730,"")</f>
        <v>0</v>
      </c>
      <c r="K729" s="7">
        <f ca="1">K728*IFERROR(1+TradeDash[[#This Row],[Port Return]],1)</f>
        <v>863355.39100831083</v>
      </c>
      <c r="L729" s="7">
        <f ca="1">IF(ISNUMBER(TradeDash[[#This Row],[Port Return]]),L728*(1+TradeDash[[#This Row],[Returns]]),L728)</f>
        <v>618410.17488076224</v>
      </c>
    </row>
    <row r="730" spans="1:12" x14ac:dyDescent="0.35">
      <c r="A730" s="1">
        <v>37545</v>
      </c>
      <c r="B730" s="16">
        <f>YEAR(TradeDash[[#This Row],[Date]])</f>
        <v>2002</v>
      </c>
      <c r="C730">
        <v>973.6</v>
      </c>
      <c r="D730" s="3">
        <f>IFERROR(TradeDash[[#This Row],[Nifty]]/C729-1,"")</f>
        <v>1.1825800812381715E-3</v>
      </c>
      <c r="E730">
        <f ca="1">IFERROR(AVERAGE(OFFSET(TradeDash[[#This Row],[Returns]],0,0,-n_days))/STDEV(OFFSET(TradeDash[[#This Row],[Returns]],0,0,-n_days)),"")</f>
        <v>-8.1265156444135789E-2</v>
      </c>
      <c r="F730">
        <f ca="1">IFERROR(AVERAGE(OFFSET(TradeDash[[#This Row],[Returns]],0,0,-n_days*2))/STDEV(OFFSET(TradeDash[[#This Row],[Returns]],0,0,-n_days*2)),"")</f>
        <v>-1.4482904298255396E-2</v>
      </c>
      <c r="G730">
        <f ca="1">IF(ISNUMBER(TradeDash[[#This Row],[2n day Sharpe]]),AVERAGE(TradeDash[[#This Row],[n day Sharpe]:[2n day Sharpe]]),"")</f>
        <v>-4.7874030371195593E-2</v>
      </c>
      <c r="H730">
        <f ca="1">IF(ISNUMBER(TradeDash[[#This Row],[Sharpe Average]]),IF(TradeDash[[#This Row],[Sharpe Average]]&gt;$G$1,1,0),"")</f>
        <v>0</v>
      </c>
      <c r="I730" s="2">
        <f ca="1">IF(ISNUMBER(TradeDash[[#This Row],[Signal]]),MAX(IF(AND(TradeDash[[#This Row],[Signal]]=1,I729&lt;1),I729+$E$1,IF(AND(TradeDash[[#This Row],[Signal]]=0,I729&gt;0),I729-$E$1,IF(AND(TradeDash[[#This Row],[Signal]]=1,I729=1),I729,IF(AND(TradeDash[[#This Row],[Signal]]=0,I729=0),I729,0)))),0),"")</f>
        <v>0</v>
      </c>
      <c r="J730" s="3">
        <f ca="1">IF(ISNUMBER(TradeDash[[#This Row],[Position]]),TradeDash[[#This Row],[Position]]*D731,"")</f>
        <v>0</v>
      </c>
      <c r="K730" s="7">
        <f ca="1">K729*IFERROR(1+TradeDash[[#This Row],[Port Return]],1)</f>
        <v>863355.39100831083</v>
      </c>
      <c r="L730" s="7">
        <f ca="1">IF(ISNUMBER(TradeDash[[#This Row],[Port Return]]),L729*(1+TradeDash[[#This Row],[Returns]]),L729)</f>
        <v>619141.49443561118</v>
      </c>
    </row>
    <row r="731" spans="1:12" x14ac:dyDescent="0.35">
      <c r="A731" s="1">
        <v>37546</v>
      </c>
      <c r="B731" s="16">
        <f>YEAR(TradeDash[[#This Row],[Date]])</f>
        <v>2002</v>
      </c>
      <c r="C731">
        <v>973.3</v>
      </c>
      <c r="D731" s="3">
        <f>IFERROR(TradeDash[[#This Row],[Nifty]]/C730-1,"")</f>
        <v>-3.0813475760071984E-4</v>
      </c>
      <c r="E731">
        <f ca="1">IFERROR(AVERAGE(OFFSET(TradeDash[[#This Row],[Returns]],0,0,-n_days))/STDEV(OFFSET(TradeDash[[#This Row],[Returns]],0,0,-n_days)),"")</f>
        <v>-0.15478974474429427</v>
      </c>
      <c r="F731">
        <f ca="1">IFERROR(AVERAGE(OFFSET(TradeDash[[#This Row],[Returns]],0,0,-n_days*2))/STDEV(OFFSET(TradeDash[[#This Row],[Returns]],0,0,-n_days*2)),"")</f>
        <v>-1.7401056127615687E-2</v>
      </c>
      <c r="G731">
        <f ca="1">IF(ISNUMBER(TradeDash[[#This Row],[2n day Sharpe]]),AVERAGE(TradeDash[[#This Row],[n day Sharpe]:[2n day Sharpe]]),"")</f>
        <v>-8.6095400435954983E-2</v>
      </c>
      <c r="H731">
        <f ca="1">IF(ISNUMBER(TradeDash[[#This Row],[Sharpe Average]]),IF(TradeDash[[#This Row],[Sharpe Average]]&gt;$G$1,1,0),"")</f>
        <v>0</v>
      </c>
      <c r="I731" s="2">
        <f ca="1">IF(ISNUMBER(TradeDash[[#This Row],[Signal]]),MAX(IF(AND(TradeDash[[#This Row],[Signal]]=1,I730&lt;1),I730+$E$1,IF(AND(TradeDash[[#This Row],[Signal]]=0,I730&gt;0),I730-$E$1,IF(AND(TradeDash[[#This Row],[Signal]]=1,I730=1),I730,IF(AND(TradeDash[[#This Row],[Signal]]=0,I730=0),I730,0)))),0),"")</f>
        <v>0</v>
      </c>
      <c r="J731" s="3">
        <f ca="1">IF(ISNUMBER(TradeDash[[#This Row],[Position]]),TradeDash[[#This Row],[Position]]*D732,"")</f>
        <v>0</v>
      </c>
      <c r="K731" s="7">
        <f ca="1">K730*IFERROR(1+TradeDash[[#This Row],[Port Return]],1)</f>
        <v>863355.39100831083</v>
      </c>
      <c r="L731" s="7">
        <f ca="1">IF(ISNUMBER(TradeDash[[#This Row],[Port Return]]),L730*(1+TradeDash[[#This Row],[Returns]]),L730)</f>
        <v>618950.71542130271</v>
      </c>
    </row>
    <row r="732" spans="1:12" x14ac:dyDescent="0.35">
      <c r="A732" s="1">
        <v>37547</v>
      </c>
      <c r="B732" s="16">
        <f>YEAR(TradeDash[[#This Row],[Date]])</f>
        <v>2002</v>
      </c>
      <c r="C732">
        <v>971.65</v>
      </c>
      <c r="D732" s="3">
        <f>IFERROR(TradeDash[[#This Row],[Nifty]]/C731-1,"")</f>
        <v>-1.6952635364224644E-3</v>
      </c>
      <c r="E732">
        <f ca="1">IFERROR(AVERAGE(OFFSET(TradeDash[[#This Row],[Returns]],0,0,-n_days))/STDEV(OFFSET(TradeDash[[#This Row],[Returns]],0,0,-n_days)),"")</f>
        <v>-9.0794983202471494E-2</v>
      </c>
      <c r="F732">
        <f ca="1">IFERROR(AVERAGE(OFFSET(TradeDash[[#This Row],[Returns]],0,0,-n_days*2))/STDEV(OFFSET(TradeDash[[#This Row],[Returns]],0,0,-n_days*2)),"")</f>
        <v>-5.1770293730700613E-2</v>
      </c>
      <c r="G732">
        <f ca="1">IF(ISNUMBER(TradeDash[[#This Row],[2n day Sharpe]]),AVERAGE(TradeDash[[#This Row],[n day Sharpe]:[2n day Sharpe]]),"")</f>
        <v>-7.1282638466586057E-2</v>
      </c>
      <c r="H732">
        <f ca="1">IF(ISNUMBER(TradeDash[[#This Row],[Sharpe Average]]),IF(TradeDash[[#This Row],[Sharpe Average]]&gt;$G$1,1,0),"")</f>
        <v>0</v>
      </c>
      <c r="I732" s="2">
        <f ca="1">IF(ISNUMBER(TradeDash[[#This Row],[Signal]]),MAX(IF(AND(TradeDash[[#This Row],[Signal]]=1,I731&lt;1),I731+$E$1,IF(AND(TradeDash[[#This Row],[Signal]]=0,I731&gt;0),I731-$E$1,IF(AND(TradeDash[[#This Row],[Signal]]=1,I731=1),I731,IF(AND(TradeDash[[#This Row],[Signal]]=0,I731=0),I731,0)))),0),"")</f>
        <v>0</v>
      </c>
      <c r="J732" s="3">
        <f ca="1">IF(ISNUMBER(TradeDash[[#This Row],[Position]]),TradeDash[[#This Row],[Position]]*D733,"")</f>
        <v>0</v>
      </c>
      <c r="K732" s="7">
        <f ca="1">K731*IFERROR(1+TradeDash[[#This Row],[Port Return]],1)</f>
        <v>863355.39100831083</v>
      </c>
      <c r="L732" s="7">
        <f ca="1">IF(ISNUMBER(TradeDash[[#This Row],[Port Return]]),L731*(1+TradeDash[[#This Row],[Returns]]),L731)</f>
        <v>617901.43084260635</v>
      </c>
    </row>
    <row r="733" spans="1:12" x14ac:dyDescent="0.35">
      <c r="A733" s="1">
        <v>37550</v>
      </c>
      <c r="B733" s="16">
        <f>YEAR(TradeDash[[#This Row],[Date]])</f>
        <v>2002</v>
      </c>
      <c r="C733">
        <v>967.35</v>
      </c>
      <c r="D733" s="3">
        <f>IFERROR(TradeDash[[#This Row],[Nifty]]/C732-1,"")</f>
        <v>-4.4254618432563175E-3</v>
      </c>
      <c r="E733">
        <f ca="1">IFERROR(AVERAGE(OFFSET(TradeDash[[#This Row],[Returns]],0,0,-n_days))/STDEV(OFFSET(TradeDash[[#This Row],[Returns]],0,0,-n_days)),"")</f>
        <v>-6.7346112863613361E-2</v>
      </c>
      <c r="F733">
        <f ca="1">IFERROR(AVERAGE(OFFSET(TradeDash[[#This Row],[Returns]],0,0,-n_days*2))/STDEV(OFFSET(TradeDash[[#This Row],[Returns]],0,0,-n_days*2)),"")</f>
        <v>-6.5485264197322313E-2</v>
      </c>
      <c r="G733">
        <f ca="1">IF(ISNUMBER(TradeDash[[#This Row],[2n day Sharpe]]),AVERAGE(TradeDash[[#This Row],[n day Sharpe]:[2n day Sharpe]]),"")</f>
        <v>-6.6415688530467837E-2</v>
      </c>
      <c r="H733">
        <f ca="1">IF(ISNUMBER(TradeDash[[#This Row],[Sharpe Average]]),IF(TradeDash[[#This Row],[Sharpe Average]]&gt;$G$1,1,0),"")</f>
        <v>0</v>
      </c>
      <c r="I733" s="2">
        <f ca="1">IF(ISNUMBER(TradeDash[[#This Row],[Signal]]),MAX(IF(AND(TradeDash[[#This Row],[Signal]]=1,I732&lt;1),I732+$E$1,IF(AND(TradeDash[[#This Row],[Signal]]=0,I732&gt;0),I732-$E$1,IF(AND(TradeDash[[#This Row],[Signal]]=1,I732=1),I732,IF(AND(TradeDash[[#This Row],[Signal]]=0,I732=0),I732,0)))),0),"")</f>
        <v>0</v>
      </c>
      <c r="J733" s="3">
        <f ca="1">IF(ISNUMBER(TradeDash[[#This Row],[Position]]),TradeDash[[#This Row],[Position]]*D734,"")</f>
        <v>0</v>
      </c>
      <c r="K733" s="7">
        <f ca="1">K732*IFERROR(1+TradeDash[[#This Row],[Port Return]],1)</f>
        <v>863355.39100831083</v>
      </c>
      <c r="L733" s="7">
        <f ca="1">IF(ISNUMBER(TradeDash[[#This Row],[Port Return]]),L732*(1+TradeDash[[#This Row],[Returns]]),L732)</f>
        <v>615166.93163751892</v>
      </c>
    </row>
    <row r="734" spans="1:12" x14ac:dyDescent="0.35">
      <c r="A734" s="1">
        <v>37551</v>
      </c>
      <c r="B734" s="16">
        <f>YEAR(TradeDash[[#This Row],[Date]])</f>
        <v>2002</v>
      </c>
      <c r="C734">
        <v>962.5</v>
      </c>
      <c r="D734" s="3">
        <f>IFERROR(TradeDash[[#This Row],[Nifty]]/C733-1,"")</f>
        <v>-5.0136972140383262E-3</v>
      </c>
      <c r="E734">
        <f ca="1">IFERROR(AVERAGE(OFFSET(TradeDash[[#This Row],[Returns]],0,0,-n_days))/STDEV(OFFSET(TradeDash[[#This Row],[Returns]],0,0,-n_days)),"")</f>
        <v>-5.5438150923241267E-2</v>
      </c>
      <c r="F734">
        <f ca="1">IFERROR(AVERAGE(OFFSET(TradeDash[[#This Row],[Returns]],0,0,-n_days*2))/STDEV(OFFSET(TradeDash[[#This Row],[Returns]],0,0,-n_days*2)),"")</f>
        <v>-7.242200370228058E-2</v>
      </c>
      <c r="G734">
        <f ca="1">IF(ISNUMBER(TradeDash[[#This Row],[2n day Sharpe]]),AVERAGE(TradeDash[[#This Row],[n day Sharpe]:[2n day Sharpe]]),"")</f>
        <v>-6.393007731276093E-2</v>
      </c>
      <c r="H734">
        <f ca="1">IF(ISNUMBER(TradeDash[[#This Row],[Sharpe Average]]),IF(TradeDash[[#This Row],[Sharpe Average]]&gt;$G$1,1,0),"")</f>
        <v>0</v>
      </c>
      <c r="I734" s="2">
        <f ca="1">IF(ISNUMBER(TradeDash[[#This Row],[Signal]]),MAX(IF(AND(TradeDash[[#This Row],[Signal]]=1,I733&lt;1),I733+$E$1,IF(AND(TradeDash[[#This Row],[Signal]]=0,I733&gt;0),I733-$E$1,IF(AND(TradeDash[[#This Row],[Signal]]=1,I733=1),I733,IF(AND(TradeDash[[#This Row],[Signal]]=0,I733=0),I733,0)))),0),"")</f>
        <v>0</v>
      </c>
      <c r="J734" s="3">
        <f ca="1">IF(ISNUMBER(TradeDash[[#This Row],[Position]]),TradeDash[[#This Row],[Position]]*D735,"")</f>
        <v>0</v>
      </c>
      <c r="K734" s="7">
        <f ca="1">K733*IFERROR(1+TradeDash[[#This Row],[Port Return]],1)</f>
        <v>863355.39100831083</v>
      </c>
      <c r="L734" s="7">
        <f ca="1">IF(ISNUMBER(TradeDash[[#This Row],[Port Return]]),L733*(1+TradeDash[[#This Row],[Returns]]),L733)</f>
        <v>612082.67090619938</v>
      </c>
    </row>
    <row r="735" spans="1:12" x14ac:dyDescent="0.35">
      <c r="A735" s="1">
        <v>37552</v>
      </c>
      <c r="B735" s="16">
        <f>YEAR(TradeDash[[#This Row],[Date]])</f>
        <v>2002</v>
      </c>
      <c r="C735">
        <v>957.35</v>
      </c>
      <c r="D735" s="3">
        <f>IFERROR(TradeDash[[#This Row],[Nifty]]/C734-1,"")</f>
        <v>-5.350649350649328E-3</v>
      </c>
      <c r="E735">
        <f ca="1">IFERROR(AVERAGE(OFFSET(TradeDash[[#This Row],[Returns]],0,0,-n_days))/STDEV(OFFSET(TradeDash[[#This Row],[Returns]],0,0,-n_days)),"")</f>
        <v>-0.10223393820220203</v>
      </c>
      <c r="F735">
        <f ca="1">IFERROR(AVERAGE(OFFSET(TradeDash[[#This Row],[Returns]],0,0,-n_days*2))/STDEV(OFFSET(TradeDash[[#This Row],[Returns]],0,0,-n_days*2)),"")</f>
        <v>-0.12266141811701001</v>
      </c>
      <c r="G735">
        <f ca="1">IF(ISNUMBER(TradeDash[[#This Row],[2n day Sharpe]]),AVERAGE(TradeDash[[#This Row],[n day Sharpe]:[2n day Sharpe]]),"")</f>
        <v>-0.11244767815960602</v>
      </c>
      <c r="H735">
        <f ca="1">IF(ISNUMBER(TradeDash[[#This Row],[Sharpe Average]]),IF(TradeDash[[#This Row],[Sharpe Average]]&gt;$G$1,1,0),"")</f>
        <v>0</v>
      </c>
      <c r="I735" s="2">
        <f ca="1">IF(ISNUMBER(TradeDash[[#This Row],[Signal]]),MAX(IF(AND(TradeDash[[#This Row],[Signal]]=1,I734&lt;1),I734+$E$1,IF(AND(TradeDash[[#This Row],[Signal]]=0,I734&gt;0),I734-$E$1,IF(AND(TradeDash[[#This Row],[Signal]]=1,I734=1),I734,IF(AND(TradeDash[[#This Row],[Signal]]=0,I734=0),I734,0)))),0),"")</f>
        <v>0</v>
      </c>
      <c r="J735" s="3">
        <f ca="1">IF(ISNUMBER(TradeDash[[#This Row],[Position]]),TradeDash[[#This Row],[Position]]*D736,"")</f>
        <v>0</v>
      </c>
      <c r="K735" s="7">
        <f ca="1">K734*IFERROR(1+TradeDash[[#This Row],[Port Return]],1)</f>
        <v>863355.39100831083</v>
      </c>
      <c r="L735" s="7">
        <f ca="1">IF(ISNUMBER(TradeDash[[#This Row],[Port Return]]),L734*(1+TradeDash[[#This Row],[Returns]]),L734)</f>
        <v>608807.63116057136</v>
      </c>
    </row>
    <row r="736" spans="1:12" x14ac:dyDescent="0.35">
      <c r="A736" s="1">
        <v>37553</v>
      </c>
      <c r="B736" s="16">
        <f>YEAR(TradeDash[[#This Row],[Date]])</f>
        <v>2002</v>
      </c>
      <c r="C736">
        <v>946.9</v>
      </c>
      <c r="D736" s="3">
        <f>IFERROR(TradeDash[[#This Row],[Nifty]]/C735-1,"")</f>
        <v>-1.0915548127644059E-2</v>
      </c>
      <c r="E736">
        <f ca="1">IFERROR(AVERAGE(OFFSET(TradeDash[[#This Row],[Returns]],0,0,-n_days))/STDEV(OFFSET(TradeDash[[#This Row],[Returns]],0,0,-n_days)),"")</f>
        <v>-0.14635309342004568</v>
      </c>
      <c r="F736">
        <f ca="1">IFERROR(AVERAGE(OFFSET(TradeDash[[#This Row],[Returns]],0,0,-n_days*2))/STDEV(OFFSET(TradeDash[[#This Row],[Returns]],0,0,-n_days*2)),"")</f>
        <v>-0.16757365552425793</v>
      </c>
      <c r="G736">
        <f ca="1">IF(ISNUMBER(TradeDash[[#This Row],[2n day Sharpe]]),AVERAGE(TradeDash[[#This Row],[n day Sharpe]:[2n day Sharpe]]),"")</f>
        <v>-0.15696337447215181</v>
      </c>
      <c r="H736">
        <f ca="1">IF(ISNUMBER(TradeDash[[#This Row],[Sharpe Average]]),IF(TradeDash[[#This Row],[Sharpe Average]]&gt;$G$1,1,0),"")</f>
        <v>0</v>
      </c>
      <c r="I736" s="2">
        <f ca="1">IF(ISNUMBER(TradeDash[[#This Row],[Signal]]),MAX(IF(AND(TradeDash[[#This Row],[Signal]]=1,I735&lt;1),I735+$E$1,IF(AND(TradeDash[[#This Row],[Signal]]=0,I735&gt;0),I735-$E$1,IF(AND(TradeDash[[#This Row],[Signal]]=1,I735=1),I735,IF(AND(TradeDash[[#This Row],[Signal]]=0,I735=0),I735,0)))),0),"")</f>
        <v>0</v>
      </c>
      <c r="J736" s="3">
        <f ca="1">IF(ISNUMBER(TradeDash[[#This Row],[Position]]),TradeDash[[#This Row],[Position]]*D737,"")</f>
        <v>0</v>
      </c>
      <c r="K736" s="7">
        <f ca="1">K735*IFERROR(1+TradeDash[[#This Row],[Port Return]],1)</f>
        <v>863355.39100831083</v>
      </c>
      <c r="L736" s="7">
        <f ca="1">IF(ISNUMBER(TradeDash[[#This Row],[Port Return]]),L735*(1+TradeDash[[#This Row],[Returns]]),L735)</f>
        <v>602162.1621621612</v>
      </c>
    </row>
    <row r="737" spans="1:12" x14ac:dyDescent="0.35">
      <c r="A737" s="1">
        <v>37554</v>
      </c>
      <c r="B737" s="16">
        <f>YEAR(TradeDash[[#This Row],[Date]])</f>
        <v>2002</v>
      </c>
      <c r="C737">
        <v>932.2</v>
      </c>
      <c r="D737" s="3">
        <f>IFERROR(TradeDash[[#This Row],[Nifty]]/C736-1,"")</f>
        <v>-1.5524342591614726E-2</v>
      </c>
      <c r="E737">
        <f ca="1">IFERROR(AVERAGE(OFFSET(TradeDash[[#This Row],[Returns]],0,0,-n_days))/STDEV(OFFSET(TradeDash[[#This Row],[Returns]],0,0,-n_days)),"")</f>
        <v>-0.26633474794591783</v>
      </c>
      <c r="F737">
        <f ca="1">IFERROR(AVERAGE(OFFSET(TradeDash[[#This Row],[Returns]],0,0,-n_days*2))/STDEV(OFFSET(TradeDash[[#This Row],[Returns]],0,0,-n_days*2)),"")</f>
        <v>-0.17769126881741368</v>
      </c>
      <c r="G737">
        <f ca="1">IF(ISNUMBER(TradeDash[[#This Row],[2n day Sharpe]]),AVERAGE(TradeDash[[#This Row],[n day Sharpe]:[2n day Sharpe]]),"")</f>
        <v>-0.22201300838166577</v>
      </c>
      <c r="H737">
        <f ca="1">IF(ISNUMBER(TradeDash[[#This Row],[Sharpe Average]]),IF(TradeDash[[#This Row],[Sharpe Average]]&gt;$G$1,1,0),"")</f>
        <v>0</v>
      </c>
      <c r="I737" s="2">
        <f ca="1">IF(ISNUMBER(TradeDash[[#This Row],[Signal]]),MAX(IF(AND(TradeDash[[#This Row],[Signal]]=1,I736&lt;1),I736+$E$1,IF(AND(TradeDash[[#This Row],[Signal]]=0,I736&gt;0),I736-$E$1,IF(AND(TradeDash[[#This Row],[Signal]]=1,I736=1),I736,IF(AND(TradeDash[[#This Row],[Signal]]=0,I736=0),I736,0)))),0),"")</f>
        <v>0</v>
      </c>
      <c r="J737" s="3">
        <f ca="1">IF(ISNUMBER(TradeDash[[#This Row],[Position]]),TradeDash[[#This Row],[Position]]*D738,"")</f>
        <v>0</v>
      </c>
      <c r="K737" s="7">
        <f ca="1">K736*IFERROR(1+TradeDash[[#This Row],[Port Return]],1)</f>
        <v>863355.39100831083</v>
      </c>
      <c r="L737" s="7">
        <f ca="1">IF(ISNUMBER(TradeDash[[#This Row],[Port Return]]),L736*(1+TradeDash[[#This Row],[Returns]]),L736)</f>
        <v>592813.99046104832</v>
      </c>
    </row>
    <row r="738" spans="1:12" x14ac:dyDescent="0.35">
      <c r="A738" s="1">
        <v>37557</v>
      </c>
      <c r="B738" s="16">
        <f>YEAR(TradeDash[[#This Row],[Date]])</f>
        <v>2002</v>
      </c>
      <c r="C738">
        <v>922.7</v>
      </c>
      <c r="D738" s="3">
        <f>IFERROR(TradeDash[[#This Row],[Nifty]]/C737-1,"")</f>
        <v>-1.0190946148895041E-2</v>
      </c>
      <c r="E738">
        <f ca="1">IFERROR(AVERAGE(OFFSET(TradeDash[[#This Row],[Returns]],0,0,-n_days))/STDEV(OFFSET(TradeDash[[#This Row],[Returns]],0,0,-n_days)),"")</f>
        <v>-0.32521163210481402</v>
      </c>
      <c r="F738">
        <f ca="1">IFERROR(AVERAGE(OFFSET(TradeDash[[#This Row],[Returns]],0,0,-n_days*2))/STDEV(OFFSET(TradeDash[[#This Row],[Returns]],0,0,-n_days*2)),"")</f>
        <v>-0.20032809575256957</v>
      </c>
      <c r="G738">
        <f ca="1">IF(ISNUMBER(TradeDash[[#This Row],[2n day Sharpe]]),AVERAGE(TradeDash[[#This Row],[n day Sharpe]:[2n day Sharpe]]),"")</f>
        <v>-0.26276986392869178</v>
      </c>
      <c r="H738">
        <f ca="1">IF(ISNUMBER(TradeDash[[#This Row],[Sharpe Average]]),IF(TradeDash[[#This Row],[Sharpe Average]]&gt;$G$1,1,0),"")</f>
        <v>0</v>
      </c>
      <c r="I738" s="2">
        <f ca="1">IF(ISNUMBER(TradeDash[[#This Row],[Signal]]),MAX(IF(AND(TradeDash[[#This Row],[Signal]]=1,I737&lt;1),I737+$E$1,IF(AND(TradeDash[[#This Row],[Signal]]=0,I737&gt;0),I737-$E$1,IF(AND(TradeDash[[#This Row],[Signal]]=1,I737=1),I737,IF(AND(TradeDash[[#This Row],[Signal]]=0,I737=0),I737,0)))),0),"")</f>
        <v>0</v>
      </c>
      <c r="J738" s="3">
        <f ca="1">IF(ISNUMBER(TradeDash[[#This Row],[Position]]),TradeDash[[#This Row],[Position]]*D739,"")</f>
        <v>0</v>
      </c>
      <c r="K738" s="7">
        <f ca="1">K737*IFERROR(1+TradeDash[[#This Row],[Port Return]],1)</f>
        <v>863355.39100831083</v>
      </c>
      <c r="L738" s="7">
        <f ca="1">IF(ISNUMBER(TradeDash[[#This Row],[Port Return]]),L737*(1+TradeDash[[#This Row],[Returns]]),L737)</f>
        <v>586772.65500794817</v>
      </c>
    </row>
    <row r="739" spans="1:12" x14ac:dyDescent="0.35">
      <c r="A739" s="1">
        <v>37558</v>
      </c>
      <c r="B739" s="16">
        <f>YEAR(TradeDash[[#This Row],[Date]])</f>
        <v>2002</v>
      </c>
      <c r="C739">
        <v>936.9</v>
      </c>
      <c r="D739" s="3">
        <f>IFERROR(TradeDash[[#This Row],[Nifty]]/C738-1,"")</f>
        <v>1.5389617427115976E-2</v>
      </c>
      <c r="E739">
        <f ca="1">IFERROR(AVERAGE(OFFSET(TradeDash[[#This Row],[Returns]],0,0,-n_days))/STDEV(OFFSET(TradeDash[[#This Row],[Returns]],0,0,-n_days)),"")</f>
        <v>-0.24374133628857941</v>
      </c>
      <c r="F739">
        <f ca="1">IFERROR(AVERAGE(OFFSET(TradeDash[[#This Row],[Returns]],0,0,-n_days*2))/STDEV(OFFSET(TradeDash[[#This Row],[Returns]],0,0,-n_days*2)),"")</f>
        <v>-0.14969890806644456</v>
      </c>
      <c r="G739">
        <f ca="1">IF(ISNUMBER(TradeDash[[#This Row],[2n day Sharpe]]),AVERAGE(TradeDash[[#This Row],[n day Sharpe]:[2n day Sharpe]]),"")</f>
        <v>-0.196720122177512</v>
      </c>
      <c r="H739">
        <f ca="1">IF(ISNUMBER(TradeDash[[#This Row],[Sharpe Average]]),IF(TradeDash[[#This Row],[Sharpe Average]]&gt;$G$1,1,0),"")</f>
        <v>0</v>
      </c>
      <c r="I739" s="2">
        <f ca="1">IF(ISNUMBER(TradeDash[[#This Row],[Signal]]),MAX(IF(AND(TradeDash[[#This Row],[Signal]]=1,I738&lt;1),I738+$E$1,IF(AND(TradeDash[[#This Row],[Signal]]=0,I738&gt;0),I738-$E$1,IF(AND(TradeDash[[#This Row],[Signal]]=1,I738=1),I738,IF(AND(TradeDash[[#This Row],[Signal]]=0,I738=0),I738,0)))),0),"")</f>
        <v>0</v>
      </c>
      <c r="J739" s="3">
        <f ca="1">IF(ISNUMBER(TradeDash[[#This Row],[Position]]),TradeDash[[#This Row],[Position]]*D740,"")</f>
        <v>0</v>
      </c>
      <c r="K739" s="7">
        <f ca="1">K738*IFERROR(1+TradeDash[[#This Row],[Port Return]],1)</f>
        <v>863355.39100831083</v>
      </c>
      <c r="L739" s="7">
        <f ca="1">IF(ISNUMBER(TradeDash[[#This Row],[Port Return]]),L738*(1+TradeDash[[#This Row],[Returns]]),L738)</f>
        <v>595802.86168521363</v>
      </c>
    </row>
    <row r="740" spans="1:12" x14ac:dyDescent="0.35">
      <c r="A740" s="1">
        <v>37559</v>
      </c>
      <c r="B740" s="16">
        <f>YEAR(TradeDash[[#This Row],[Date]])</f>
        <v>2002</v>
      </c>
      <c r="C740">
        <v>937.75</v>
      </c>
      <c r="D740" s="3">
        <f>IFERROR(TradeDash[[#This Row],[Nifty]]/C739-1,"")</f>
        <v>9.0724730494184946E-4</v>
      </c>
      <c r="E740">
        <f ca="1">IFERROR(AVERAGE(OFFSET(TradeDash[[#This Row],[Returns]],0,0,-n_days))/STDEV(OFFSET(TradeDash[[#This Row],[Returns]],0,0,-n_days)),"")</f>
        <v>-0.16537654091799028</v>
      </c>
      <c r="F740">
        <f ca="1">IFERROR(AVERAGE(OFFSET(TradeDash[[#This Row],[Returns]],0,0,-n_days*2))/STDEV(OFFSET(TradeDash[[#This Row],[Returns]],0,0,-n_days*2)),"")</f>
        <v>-0.24575149763738385</v>
      </c>
      <c r="G740">
        <f ca="1">IF(ISNUMBER(TradeDash[[#This Row],[2n day Sharpe]]),AVERAGE(TradeDash[[#This Row],[n day Sharpe]:[2n day Sharpe]]),"")</f>
        <v>-0.20556401927768708</v>
      </c>
      <c r="H740">
        <f ca="1">IF(ISNUMBER(TradeDash[[#This Row],[Sharpe Average]]),IF(TradeDash[[#This Row],[Sharpe Average]]&gt;$G$1,1,0),"")</f>
        <v>0</v>
      </c>
      <c r="I740" s="2">
        <f ca="1">IF(ISNUMBER(TradeDash[[#This Row],[Signal]]),MAX(IF(AND(TradeDash[[#This Row],[Signal]]=1,I739&lt;1),I739+$E$1,IF(AND(TradeDash[[#This Row],[Signal]]=0,I739&gt;0),I739-$E$1,IF(AND(TradeDash[[#This Row],[Signal]]=1,I739=1),I739,IF(AND(TradeDash[[#This Row],[Signal]]=0,I739=0),I739,0)))),0),"")</f>
        <v>0</v>
      </c>
      <c r="J740" s="3">
        <f ca="1">IF(ISNUMBER(TradeDash[[#This Row],[Position]]),TradeDash[[#This Row],[Position]]*D741,"")</f>
        <v>0</v>
      </c>
      <c r="K740" s="7">
        <f ca="1">K739*IFERROR(1+TradeDash[[#This Row],[Port Return]],1)</f>
        <v>863355.39100831083</v>
      </c>
      <c r="L740" s="7">
        <f ca="1">IF(ISNUMBER(TradeDash[[#This Row],[Port Return]]),L739*(1+TradeDash[[#This Row],[Returns]]),L739)</f>
        <v>596343.40222575422</v>
      </c>
    </row>
    <row r="741" spans="1:12" x14ac:dyDescent="0.35">
      <c r="A741" s="1">
        <v>37560</v>
      </c>
      <c r="B741" s="16">
        <f>YEAR(TradeDash[[#This Row],[Date]])</f>
        <v>2002</v>
      </c>
      <c r="C741">
        <v>951.4</v>
      </c>
      <c r="D741" s="3">
        <f>IFERROR(TradeDash[[#This Row],[Nifty]]/C740-1,"")</f>
        <v>1.4556118368435067E-2</v>
      </c>
      <c r="E741">
        <f ca="1">IFERROR(AVERAGE(OFFSET(TradeDash[[#This Row],[Returns]],0,0,-n_days))/STDEV(OFFSET(TradeDash[[#This Row],[Returns]],0,0,-n_days)),"")</f>
        <v>-1.9523016530159837E-2</v>
      </c>
      <c r="F741">
        <f ca="1">IFERROR(AVERAGE(OFFSET(TradeDash[[#This Row],[Returns]],0,0,-n_days*2))/STDEV(OFFSET(TradeDash[[#This Row],[Returns]],0,0,-n_days*2)),"")</f>
        <v>-0.19614600267306373</v>
      </c>
      <c r="G741">
        <f ca="1">IF(ISNUMBER(TradeDash[[#This Row],[2n day Sharpe]]),AVERAGE(TradeDash[[#This Row],[n day Sharpe]:[2n day Sharpe]]),"")</f>
        <v>-0.10783450960161178</v>
      </c>
      <c r="H741">
        <f ca="1">IF(ISNUMBER(TradeDash[[#This Row],[Sharpe Average]]),IF(TradeDash[[#This Row],[Sharpe Average]]&gt;$G$1,1,0),"")</f>
        <v>0</v>
      </c>
      <c r="I741" s="2">
        <f ca="1">IF(ISNUMBER(TradeDash[[#This Row],[Signal]]),MAX(IF(AND(TradeDash[[#This Row],[Signal]]=1,I740&lt;1),I740+$E$1,IF(AND(TradeDash[[#This Row],[Signal]]=0,I740&gt;0),I740-$E$1,IF(AND(TradeDash[[#This Row],[Signal]]=1,I740=1),I740,IF(AND(TradeDash[[#This Row],[Signal]]=0,I740=0),I740,0)))),0),"")</f>
        <v>0</v>
      </c>
      <c r="J741" s="3">
        <f ca="1">IF(ISNUMBER(TradeDash[[#This Row],[Position]]),TradeDash[[#This Row],[Position]]*D742,"")</f>
        <v>0</v>
      </c>
      <c r="K741" s="7">
        <f ca="1">K740*IFERROR(1+TradeDash[[#This Row],[Port Return]],1)</f>
        <v>863355.39100831083</v>
      </c>
      <c r="L741" s="7">
        <f ca="1">IF(ISNUMBER(TradeDash[[#This Row],[Port Return]]),L740*(1+TradeDash[[#This Row],[Returns]]),L740)</f>
        <v>605023.84737678757</v>
      </c>
    </row>
    <row r="742" spans="1:12" x14ac:dyDescent="0.35">
      <c r="A742" s="1">
        <v>37561</v>
      </c>
      <c r="B742" s="16">
        <f>YEAR(TradeDash[[#This Row],[Date]])</f>
        <v>2002</v>
      </c>
      <c r="C742">
        <v>951.45</v>
      </c>
      <c r="D742" s="3">
        <f>IFERROR(TradeDash[[#This Row],[Nifty]]/C741-1,"")</f>
        <v>5.2554130754778328E-5</v>
      </c>
      <c r="E742">
        <f ca="1">IFERROR(AVERAGE(OFFSET(TradeDash[[#This Row],[Returns]],0,0,-n_days))/STDEV(OFFSET(TradeDash[[#This Row],[Returns]],0,0,-n_days)),"")</f>
        <v>2.455853617105978E-2</v>
      </c>
      <c r="F742">
        <f ca="1">IFERROR(AVERAGE(OFFSET(TradeDash[[#This Row],[Returns]],0,0,-n_days*2))/STDEV(OFFSET(TradeDash[[#This Row],[Returns]],0,0,-n_days*2)),"")</f>
        <v>-0.16111831668353382</v>
      </c>
      <c r="G742">
        <f ca="1">IF(ISNUMBER(TradeDash[[#This Row],[2n day Sharpe]]),AVERAGE(TradeDash[[#This Row],[n day Sharpe]:[2n day Sharpe]]),"")</f>
        <v>-6.8279890256237027E-2</v>
      </c>
      <c r="H742">
        <f ca="1">IF(ISNUMBER(TradeDash[[#This Row],[Sharpe Average]]),IF(TradeDash[[#This Row],[Sharpe Average]]&gt;$G$1,1,0),"")</f>
        <v>0</v>
      </c>
      <c r="I742" s="2">
        <f ca="1">IF(ISNUMBER(TradeDash[[#This Row],[Signal]]),MAX(IF(AND(TradeDash[[#This Row],[Signal]]=1,I741&lt;1),I741+$E$1,IF(AND(TradeDash[[#This Row],[Signal]]=0,I741&gt;0),I741-$E$1,IF(AND(TradeDash[[#This Row],[Signal]]=1,I741=1),I741,IF(AND(TradeDash[[#This Row],[Signal]]=0,I741=0),I741,0)))),0),"")</f>
        <v>0</v>
      </c>
      <c r="J742" s="3">
        <f ca="1">IF(ISNUMBER(TradeDash[[#This Row],[Position]]),TradeDash[[#This Row],[Position]]*D743,"")</f>
        <v>0</v>
      </c>
      <c r="K742" s="7">
        <f ca="1">K741*IFERROR(1+TradeDash[[#This Row],[Port Return]],1)</f>
        <v>863355.39100831083</v>
      </c>
      <c r="L742" s="7">
        <f ca="1">IF(ISNUMBER(TradeDash[[#This Row],[Port Return]]),L741*(1+TradeDash[[#This Row],[Returns]]),L741)</f>
        <v>605055.64387917239</v>
      </c>
    </row>
    <row r="743" spans="1:12" x14ac:dyDescent="0.35">
      <c r="A743" s="1">
        <v>37564</v>
      </c>
      <c r="B743" s="16">
        <f>YEAR(TradeDash[[#This Row],[Date]])</f>
        <v>2002</v>
      </c>
      <c r="C743">
        <v>962.1</v>
      </c>
      <c r="D743" s="3">
        <f>IFERROR(TradeDash[[#This Row],[Nifty]]/C742-1,"")</f>
        <v>1.1193441589153474E-2</v>
      </c>
      <c r="E743">
        <f ca="1">IFERROR(AVERAGE(OFFSET(TradeDash[[#This Row],[Returns]],0,0,-n_days))/STDEV(OFFSET(TradeDash[[#This Row],[Returns]],0,0,-n_days)),"")</f>
        <v>8.8235045634304426E-2</v>
      </c>
      <c r="F743">
        <f ca="1">IFERROR(AVERAGE(OFFSET(TradeDash[[#This Row],[Returns]],0,0,-n_days*2))/STDEV(OFFSET(TradeDash[[#This Row],[Returns]],0,0,-n_days*2)),"")</f>
        <v>-0.14065333754973697</v>
      </c>
      <c r="G743">
        <f ca="1">IF(ISNUMBER(TradeDash[[#This Row],[2n day Sharpe]]),AVERAGE(TradeDash[[#This Row],[n day Sharpe]:[2n day Sharpe]]),"")</f>
        <v>-2.6209145957716271E-2</v>
      </c>
      <c r="H743">
        <f ca="1">IF(ISNUMBER(TradeDash[[#This Row],[Sharpe Average]]),IF(TradeDash[[#This Row],[Sharpe Average]]&gt;$G$1,1,0),"")</f>
        <v>0</v>
      </c>
      <c r="I743" s="2">
        <f ca="1">IF(ISNUMBER(TradeDash[[#This Row],[Signal]]),MAX(IF(AND(TradeDash[[#This Row],[Signal]]=1,I742&lt;1),I742+$E$1,IF(AND(TradeDash[[#This Row],[Signal]]=0,I742&gt;0),I742-$E$1,IF(AND(TradeDash[[#This Row],[Signal]]=1,I742=1),I742,IF(AND(TradeDash[[#This Row],[Signal]]=0,I742=0),I742,0)))),0),"")</f>
        <v>0</v>
      </c>
      <c r="J743" s="3">
        <f ca="1">IF(ISNUMBER(TradeDash[[#This Row],[Position]]),TradeDash[[#This Row],[Position]]*D744,"")</f>
        <v>0</v>
      </c>
      <c r="K743" s="7">
        <f ca="1">K742*IFERROR(1+TradeDash[[#This Row],[Port Return]],1)</f>
        <v>863355.39100831083</v>
      </c>
      <c r="L743" s="7">
        <f ca="1">IF(ISNUMBER(TradeDash[[#This Row],[Port Return]]),L742*(1+TradeDash[[#This Row],[Returns]]),L742)</f>
        <v>611828.29888712161</v>
      </c>
    </row>
    <row r="744" spans="1:12" x14ac:dyDescent="0.35">
      <c r="A744" s="1">
        <v>37565</v>
      </c>
      <c r="B744" s="16">
        <f>YEAR(TradeDash[[#This Row],[Date]])</f>
        <v>2002</v>
      </c>
      <c r="C744">
        <v>962.3</v>
      </c>
      <c r="D744" s="3">
        <f>IFERROR(TradeDash[[#This Row],[Nifty]]/C743-1,"")</f>
        <v>2.0787859889814797E-4</v>
      </c>
      <c r="E744">
        <f ca="1">IFERROR(AVERAGE(OFFSET(TradeDash[[#This Row],[Returns]],0,0,-n_days))/STDEV(OFFSET(TradeDash[[#This Row],[Returns]],0,0,-n_days)),"")</f>
        <v>5.0222594328370791E-2</v>
      </c>
      <c r="F744">
        <f ca="1">IFERROR(AVERAGE(OFFSET(TradeDash[[#This Row],[Returns]],0,0,-n_days*2))/STDEV(OFFSET(TradeDash[[#This Row],[Returns]],0,0,-n_days*2)),"")</f>
        <v>-0.1453693911974579</v>
      </c>
      <c r="G744">
        <f ca="1">IF(ISNUMBER(TradeDash[[#This Row],[2n day Sharpe]]),AVERAGE(TradeDash[[#This Row],[n day Sharpe]:[2n day Sharpe]]),"")</f>
        <v>-4.7573398434543557E-2</v>
      </c>
      <c r="H744">
        <f ca="1">IF(ISNUMBER(TradeDash[[#This Row],[Sharpe Average]]),IF(TradeDash[[#This Row],[Sharpe Average]]&gt;$G$1,1,0),"")</f>
        <v>0</v>
      </c>
      <c r="I744" s="2">
        <f ca="1">IF(ISNUMBER(TradeDash[[#This Row],[Signal]]),MAX(IF(AND(TradeDash[[#This Row],[Signal]]=1,I743&lt;1),I743+$E$1,IF(AND(TradeDash[[#This Row],[Signal]]=0,I743&gt;0),I743-$E$1,IF(AND(TradeDash[[#This Row],[Signal]]=1,I743=1),I743,IF(AND(TradeDash[[#This Row],[Signal]]=0,I743=0),I743,0)))),0),"")</f>
        <v>0</v>
      </c>
      <c r="J744" s="3">
        <f ca="1">IF(ISNUMBER(TradeDash[[#This Row],[Position]]),TradeDash[[#This Row],[Position]]*D745,"")</f>
        <v>0</v>
      </c>
      <c r="K744" s="7">
        <f ca="1">K743*IFERROR(1+TradeDash[[#This Row],[Port Return]],1)</f>
        <v>863355.39100831083</v>
      </c>
      <c r="L744" s="7">
        <f ca="1">IF(ISNUMBER(TradeDash[[#This Row],[Port Return]]),L743*(1+TradeDash[[#This Row],[Returns]]),L743)</f>
        <v>611955.48489666055</v>
      </c>
    </row>
    <row r="745" spans="1:12" x14ac:dyDescent="0.35">
      <c r="A745" s="1">
        <v>37567</v>
      </c>
      <c r="B745" s="16">
        <f>YEAR(TradeDash[[#This Row],[Date]])</f>
        <v>2002</v>
      </c>
      <c r="C745">
        <v>960.7</v>
      </c>
      <c r="D745" s="3">
        <f>IFERROR(TradeDash[[#This Row],[Nifty]]/C744-1,"")</f>
        <v>-1.6626831549412247E-3</v>
      </c>
      <c r="E745">
        <f ca="1">IFERROR(AVERAGE(OFFSET(TradeDash[[#This Row],[Returns]],0,0,-n_days))/STDEV(OFFSET(TradeDash[[#This Row],[Returns]],0,0,-n_days)),"")</f>
        <v>3.377661005888077E-3</v>
      </c>
      <c r="F745">
        <f ca="1">IFERROR(AVERAGE(OFFSET(TradeDash[[#This Row],[Returns]],0,0,-n_days*2))/STDEV(OFFSET(TradeDash[[#This Row],[Returns]],0,0,-n_days*2)),"")</f>
        <v>-0.11198970767419612</v>
      </c>
      <c r="G745">
        <f ca="1">IF(ISNUMBER(TradeDash[[#This Row],[2n day Sharpe]]),AVERAGE(TradeDash[[#This Row],[n day Sharpe]:[2n day Sharpe]]),"")</f>
        <v>-5.4306023334154026E-2</v>
      </c>
      <c r="H745">
        <f ca="1">IF(ISNUMBER(TradeDash[[#This Row],[Sharpe Average]]),IF(TradeDash[[#This Row],[Sharpe Average]]&gt;$G$1,1,0),"")</f>
        <v>0</v>
      </c>
      <c r="I745" s="2">
        <f ca="1">IF(ISNUMBER(TradeDash[[#This Row],[Signal]]),MAX(IF(AND(TradeDash[[#This Row],[Signal]]=1,I744&lt;1),I744+$E$1,IF(AND(TradeDash[[#This Row],[Signal]]=0,I744&gt;0),I744-$E$1,IF(AND(TradeDash[[#This Row],[Signal]]=1,I744=1),I744,IF(AND(TradeDash[[#This Row],[Signal]]=0,I744=0),I744,0)))),0),"")</f>
        <v>0</v>
      </c>
      <c r="J745" s="3">
        <f ca="1">IF(ISNUMBER(TradeDash[[#This Row],[Position]]),TradeDash[[#This Row],[Position]]*D746,"")</f>
        <v>0</v>
      </c>
      <c r="K745" s="7">
        <f ca="1">K744*IFERROR(1+TradeDash[[#This Row],[Port Return]],1)</f>
        <v>863355.39100831083</v>
      </c>
      <c r="L745" s="7">
        <f ca="1">IF(ISNUMBER(TradeDash[[#This Row],[Port Return]]),L744*(1+TradeDash[[#This Row],[Returns]]),L744)</f>
        <v>610937.99682034901</v>
      </c>
    </row>
    <row r="746" spans="1:12" x14ac:dyDescent="0.35">
      <c r="A746" s="1">
        <v>37568</v>
      </c>
      <c r="B746" s="16">
        <f>YEAR(TradeDash[[#This Row],[Date]])</f>
        <v>2002</v>
      </c>
      <c r="C746">
        <v>956.95</v>
      </c>
      <c r="D746" s="3">
        <f>IFERROR(TradeDash[[#This Row],[Nifty]]/C745-1,"")</f>
        <v>-3.9034037680857336E-3</v>
      </c>
      <c r="E746">
        <f ca="1">IFERROR(AVERAGE(OFFSET(TradeDash[[#This Row],[Returns]],0,0,-n_days))/STDEV(OFFSET(TradeDash[[#This Row],[Returns]],0,0,-n_days)),"")</f>
        <v>1.7744548522373699E-2</v>
      </c>
      <c r="F746">
        <f ca="1">IFERROR(AVERAGE(OFFSET(TradeDash[[#This Row],[Returns]],0,0,-n_days*2))/STDEV(OFFSET(TradeDash[[#This Row],[Returns]],0,0,-n_days*2)),"")</f>
        <v>-0.13613573595976819</v>
      </c>
      <c r="G746">
        <f ca="1">IF(ISNUMBER(TradeDash[[#This Row],[2n day Sharpe]]),AVERAGE(TradeDash[[#This Row],[n day Sharpe]:[2n day Sharpe]]),"")</f>
        <v>-5.9195593718697245E-2</v>
      </c>
      <c r="H746">
        <f ca="1">IF(ISNUMBER(TradeDash[[#This Row],[Sharpe Average]]),IF(TradeDash[[#This Row],[Sharpe Average]]&gt;$G$1,1,0),"")</f>
        <v>0</v>
      </c>
      <c r="I746" s="2">
        <f ca="1">IF(ISNUMBER(TradeDash[[#This Row],[Signal]]),MAX(IF(AND(TradeDash[[#This Row],[Signal]]=1,I745&lt;1),I745+$E$1,IF(AND(TradeDash[[#This Row],[Signal]]=0,I745&gt;0),I745-$E$1,IF(AND(TradeDash[[#This Row],[Signal]]=1,I745=1),I745,IF(AND(TradeDash[[#This Row],[Signal]]=0,I745=0),I745,0)))),0),"")</f>
        <v>0</v>
      </c>
      <c r="J746" s="3">
        <f ca="1">IF(ISNUMBER(TradeDash[[#This Row],[Position]]),TradeDash[[#This Row],[Position]]*D747,"")</f>
        <v>0</v>
      </c>
      <c r="K746" s="7">
        <f ca="1">K745*IFERROR(1+TradeDash[[#This Row],[Port Return]],1)</f>
        <v>863355.39100831083</v>
      </c>
      <c r="L746" s="7">
        <f ca="1">IF(ISNUMBER(TradeDash[[#This Row],[Port Return]]),L745*(1+TradeDash[[#This Row],[Returns]]),L745)</f>
        <v>608553.25914149371</v>
      </c>
    </row>
    <row r="747" spans="1:12" x14ac:dyDescent="0.35">
      <c r="A747" s="1">
        <v>37571</v>
      </c>
      <c r="B747" s="16">
        <f>YEAR(TradeDash[[#This Row],[Date]])</f>
        <v>2002</v>
      </c>
      <c r="C747">
        <v>954.05</v>
      </c>
      <c r="D747" s="3">
        <f>IFERROR(TradeDash[[#This Row],[Nifty]]/C746-1,"")</f>
        <v>-3.0304613616177756E-3</v>
      </c>
      <c r="E747">
        <f ca="1">IFERROR(AVERAGE(OFFSET(TradeDash[[#This Row],[Returns]],0,0,-n_days))/STDEV(OFFSET(TradeDash[[#This Row],[Returns]],0,0,-n_days)),"")</f>
        <v>-2.3672814505280665E-2</v>
      </c>
      <c r="F747">
        <f ca="1">IFERROR(AVERAGE(OFFSET(TradeDash[[#This Row],[Returns]],0,0,-n_days*2))/STDEV(OFFSET(TradeDash[[#This Row],[Returns]],0,0,-n_days*2)),"")</f>
        <v>-0.14702513457430522</v>
      </c>
      <c r="G747">
        <f ca="1">IF(ISNUMBER(TradeDash[[#This Row],[2n day Sharpe]]),AVERAGE(TradeDash[[#This Row],[n day Sharpe]:[2n day Sharpe]]),"")</f>
        <v>-8.5348974539792941E-2</v>
      </c>
      <c r="H747">
        <f ca="1">IF(ISNUMBER(TradeDash[[#This Row],[Sharpe Average]]),IF(TradeDash[[#This Row],[Sharpe Average]]&gt;$G$1,1,0),"")</f>
        <v>0</v>
      </c>
      <c r="I747" s="2">
        <f ca="1">IF(ISNUMBER(TradeDash[[#This Row],[Signal]]),MAX(IF(AND(TradeDash[[#This Row],[Signal]]=1,I746&lt;1),I746+$E$1,IF(AND(TradeDash[[#This Row],[Signal]]=0,I746&gt;0),I746-$E$1,IF(AND(TradeDash[[#This Row],[Signal]]=1,I746=1),I746,IF(AND(TradeDash[[#This Row],[Signal]]=0,I746=0),I746,0)))),0),"")</f>
        <v>0</v>
      </c>
      <c r="J747" s="3">
        <f ca="1">IF(ISNUMBER(TradeDash[[#This Row],[Position]]),TradeDash[[#This Row],[Position]]*D748,"")</f>
        <v>0</v>
      </c>
      <c r="K747" s="7">
        <f ca="1">K746*IFERROR(1+TradeDash[[#This Row],[Port Return]],1)</f>
        <v>863355.39100831083</v>
      </c>
      <c r="L747" s="7">
        <f ca="1">IF(ISNUMBER(TradeDash[[#This Row],[Port Return]]),L746*(1+TradeDash[[#This Row],[Returns]]),L746)</f>
        <v>606709.06200317887</v>
      </c>
    </row>
    <row r="748" spans="1:12" x14ac:dyDescent="0.35">
      <c r="A748" s="1">
        <v>37572</v>
      </c>
      <c r="B748" s="16">
        <f>YEAR(TradeDash[[#This Row],[Date]])</f>
        <v>2002</v>
      </c>
      <c r="C748">
        <v>959.85</v>
      </c>
      <c r="D748" s="3">
        <f>IFERROR(TradeDash[[#This Row],[Nifty]]/C747-1,"")</f>
        <v>6.0793459462293864E-3</v>
      </c>
      <c r="E748">
        <f ca="1">IFERROR(AVERAGE(OFFSET(TradeDash[[#This Row],[Returns]],0,0,-n_days))/STDEV(OFFSET(TradeDash[[#This Row],[Returns]],0,0,-n_days)),"")</f>
        <v>-6.9950474401583376E-2</v>
      </c>
      <c r="F748">
        <f ca="1">IFERROR(AVERAGE(OFFSET(TradeDash[[#This Row],[Returns]],0,0,-n_days*2))/STDEV(OFFSET(TradeDash[[#This Row],[Returns]],0,0,-n_days*2)),"")</f>
        <v>-0.13517905126088237</v>
      </c>
      <c r="G748">
        <f ca="1">IF(ISNUMBER(TradeDash[[#This Row],[2n day Sharpe]]),AVERAGE(TradeDash[[#This Row],[n day Sharpe]:[2n day Sharpe]]),"")</f>
        <v>-0.10256476283123286</v>
      </c>
      <c r="H748">
        <f ca="1">IF(ISNUMBER(TradeDash[[#This Row],[Sharpe Average]]),IF(TradeDash[[#This Row],[Sharpe Average]]&gt;$G$1,1,0),"")</f>
        <v>0</v>
      </c>
      <c r="I748" s="2">
        <f ca="1">IF(ISNUMBER(TradeDash[[#This Row],[Signal]]),MAX(IF(AND(TradeDash[[#This Row],[Signal]]=1,I747&lt;1),I747+$E$1,IF(AND(TradeDash[[#This Row],[Signal]]=0,I747&gt;0),I747-$E$1,IF(AND(TradeDash[[#This Row],[Signal]]=1,I747=1),I747,IF(AND(TradeDash[[#This Row],[Signal]]=0,I747=0),I747,0)))),0),"")</f>
        <v>0</v>
      </c>
      <c r="J748" s="3">
        <f ca="1">IF(ISNUMBER(TradeDash[[#This Row],[Position]]),TradeDash[[#This Row],[Position]]*D749,"")</f>
        <v>0</v>
      </c>
      <c r="K748" s="7">
        <f ca="1">K747*IFERROR(1+TradeDash[[#This Row],[Port Return]],1)</f>
        <v>863355.39100831083</v>
      </c>
      <c r="L748" s="7">
        <f ca="1">IF(ISNUMBER(TradeDash[[#This Row],[Port Return]]),L747*(1+TradeDash[[#This Row],[Returns]]),L747)</f>
        <v>610397.45627980854</v>
      </c>
    </row>
    <row r="749" spans="1:12" x14ac:dyDescent="0.35">
      <c r="A749" s="1">
        <v>37573</v>
      </c>
      <c r="B749" s="16">
        <f>YEAR(TradeDash[[#This Row],[Date]])</f>
        <v>2002</v>
      </c>
      <c r="C749">
        <v>962.65</v>
      </c>
      <c r="D749" s="3">
        <f>IFERROR(TradeDash[[#This Row],[Nifty]]/C748-1,"")</f>
        <v>2.9171224670521134E-3</v>
      </c>
      <c r="E749">
        <f ca="1">IFERROR(AVERAGE(OFFSET(TradeDash[[#This Row],[Returns]],0,0,-n_days))/STDEV(OFFSET(TradeDash[[#This Row],[Returns]],0,0,-n_days)),"")</f>
        <v>-6.037338687698611E-2</v>
      </c>
      <c r="F749">
        <f ca="1">IFERROR(AVERAGE(OFFSET(TradeDash[[#This Row],[Returns]],0,0,-n_days*2))/STDEV(OFFSET(TradeDash[[#This Row],[Returns]],0,0,-n_days*2)),"")</f>
        <v>-9.5560442413093888E-2</v>
      </c>
      <c r="G749">
        <f ca="1">IF(ISNUMBER(TradeDash[[#This Row],[2n day Sharpe]]),AVERAGE(TradeDash[[#This Row],[n day Sharpe]:[2n day Sharpe]]),"")</f>
        <v>-7.7966914645039992E-2</v>
      </c>
      <c r="H749">
        <f ca="1">IF(ISNUMBER(TradeDash[[#This Row],[Sharpe Average]]),IF(TradeDash[[#This Row],[Sharpe Average]]&gt;$G$1,1,0),"")</f>
        <v>0</v>
      </c>
      <c r="I749" s="2">
        <f ca="1">IF(ISNUMBER(TradeDash[[#This Row],[Signal]]),MAX(IF(AND(TradeDash[[#This Row],[Signal]]=1,I748&lt;1),I748+$E$1,IF(AND(TradeDash[[#This Row],[Signal]]=0,I748&gt;0),I748-$E$1,IF(AND(TradeDash[[#This Row],[Signal]]=1,I748=1),I748,IF(AND(TradeDash[[#This Row],[Signal]]=0,I748=0),I748,0)))),0),"")</f>
        <v>0</v>
      </c>
      <c r="J749" s="3">
        <f ca="1">IF(ISNUMBER(TradeDash[[#This Row],[Position]]),TradeDash[[#This Row],[Position]]*D750,"")</f>
        <v>0</v>
      </c>
      <c r="K749" s="7">
        <f ca="1">K748*IFERROR(1+TradeDash[[#This Row],[Port Return]],1)</f>
        <v>863355.39100831083</v>
      </c>
      <c r="L749" s="7">
        <f ca="1">IF(ISNUMBER(TradeDash[[#This Row],[Port Return]]),L748*(1+TradeDash[[#This Row],[Returns]]),L748)</f>
        <v>612178.06041335384</v>
      </c>
    </row>
    <row r="750" spans="1:12" x14ac:dyDescent="0.35">
      <c r="A750" s="1">
        <v>37574</v>
      </c>
      <c r="B750" s="16">
        <f>YEAR(TradeDash[[#This Row],[Date]])</f>
        <v>2002</v>
      </c>
      <c r="C750">
        <v>971.9</v>
      </c>
      <c r="D750" s="3">
        <f>IFERROR(TradeDash[[#This Row],[Nifty]]/C749-1,"")</f>
        <v>9.6088921207084788E-3</v>
      </c>
      <c r="E750">
        <f ca="1">IFERROR(AVERAGE(OFFSET(TradeDash[[#This Row],[Returns]],0,0,-n_days))/STDEV(OFFSET(TradeDash[[#This Row],[Returns]],0,0,-n_days)),"")</f>
        <v>-6.751575991198403E-3</v>
      </c>
      <c r="F750">
        <f ca="1">IFERROR(AVERAGE(OFFSET(TradeDash[[#This Row],[Returns]],0,0,-n_days*2))/STDEV(OFFSET(TradeDash[[#This Row],[Returns]],0,0,-n_days*2)),"")</f>
        <v>-4.2315880249466371E-2</v>
      </c>
      <c r="G750">
        <f ca="1">IF(ISNUMBER(TradeDash[[#This Row],[2n day Sharpe]]),AVERAGE(TradeDash[[#This Row],[n day Sharpe]:[2n day Sharpe]]),"")</f>
        <v>-2.4533728120332388E-2</v>
      </c>
      <c r="H750">
        <f ca="1">IF(ISNUMBER(TradeDash[[#This Row],[Sharpe Average]]),IF(TradeDash[[#This Row],[Sharpe Average]]&gt;$G$1,1,0),"")</f>
        <v>0</v>
      </c>
      <c r="I750" s="2">
        <f ca="1">IF(ISNUMBER(TradeDash[[#This Row],[Signal]]),MAX(IF(AND(TradeDash[[#This Row],[Signal]]=1,I749&lt;1),I749+$E$1,IF(AND(TradeDash[[#This Row],[Signal]]=0,I749&gt;0),I749-$E$1,IF(AND(TradeDash[[#This Row],[Signal]]=1,I749=1),I749,IF(AND(TradeDash[[#This Row],[Signal]]=0,I749=0),I749,0)))),0),"")</f>
        <v>0</v>
      </c>
      <c r="J750" s="3">
        <f ca="1">IF(ISNUMBER(TradeDash[[#This Row],[Position]]),TradeDash[[#This Row],[Position]]*D751,"")</f>
        <v>0</v>
      </c>
      <c r="K750" s="7">
        <f ca="1">K749*IFERROR(1+TradeDash[[#This Row],[Port Return]],1)</f>
        <v>863355.39100831083</v>
      </c>
      <c r="L750" s="7">
        <f ca="1">IF(ISNUMBER(TradeDash[[#This Row],[Port Return]]),L749*(1+TradeDash[[#This Row],[Returns]]),L749)</f>
        <v>618060.41335453035</v>
      </c>
    </row>
    <row r="751" spans="1:12" x14ac:dyDescent="0.35">
      <c r="A751" s="1">
        <v>37575</v>
      </c>
      <c r="B751" s="16">
        <f>YEAR(TradeDash[[#This Row],[Date]])</f>
        <v>2002</v>
      </c>
      <c r="C751">
        <v>990.35</v>
      </c>
      <c r="D751" s="3">
        <f>IFERROR(TradeDash[[#This Row],[Nifty]]/C750-1,"")</f>
        <v>1.8983434509723285E-2</v>
      </c>
      <c r="E751">
        <f ca="1">IFERROR(AVERAGE(OFFSET(TradeDash[[#This Row],[Returns]],0,0,-n_days))/STDEV(OFFSET(TradeDash[[#This Row],[Returns]],0,0,-n_days)),"")</f>
        <v>9.8340377111399299E-2</v>
      </c>
      <c r="F751">
        <f ca="1">IFERROR(AVERAGE(OFFSET(TradeDash[[#This Row],[Returns]],0,0,-n_days*2))/STDEV(OFFSET(TradeDash[[#This Row],[Returns]],0,0,-n_days*2)),"")</f>
        <v>-1.0137550299832454E-2</v>
      </c>
      <c r="G751">
        <f ca="1">IF(ISNUMBER(TradeDash[[#This Row],[2n day Sharpe]]),AVERAGE(TradeDash[[#This Row],[n day Sharpe]:[2n day Sharpe]]),"")</f>
        <v>4.410141340578342E-2</v>
      </c>
      <c r="H751">
        <f ca="1">IF(ISNUMBER(TradeDash[[#This Row],[Sharpe Average]]),IF(TradeDash[[#This Row],[Sharpe Average]]&gt;$G$1,1,0),"")</f>
        <v>1</v>
      </c>
      <c r="I751" s="2">
        <f ca="1">IF(ISNUMBER(TradeDash[[#This Row],[Signal]]),MAX(IF(AND(TradeDash[[#This Row],[Signal]]=1,I750&lt;1),I750+$E$1,IF(AND(TradeDash[[#This Row],[Signal]]=0,I750&gt;0),I750-$E$1,IF(AND(TradeDash[[#This Row],[Signal]]=1,I750=1),I750,IF(AND(TradeDash[[#This Row],[Signal]]=0,I750=0),I750,0)))),0),"")</f>
        <v>0.2</v>
      </c>
      <c r="J751" s="3">
        <f ca="1">IF(ISNUMBER(TradeDash[[#This Row],[Position]]),TradeDash[[#This Row],[Position]]*D752,"")</f>
        <v>1.3126672388549478E-3</v>
      </c>
      <c r="K751" s="7">
        <f ca="1">K750*IFERROR(1+TradeDash[[#This Row],[Port Return]],1)</f>
        <v>864488.68934557633</v>
      </c>
      <c r="L751" s="7">
        <f ca="1">IF(ISNUMBER(TradeDash[[#This Row],[Port Return]]),L750*(1+TradeDash[[#This Row],[Returns]]),L750)</f>
        <v>629793.32273449854</v>
      </c>
    </row>
    <row r="752" spans="1:12" x14ac:dyDescent="0.35">
      <c r="A752" s="1">
        <v>37578</v>
      </c>
      <c r="B752" s="16">
        <f>YEAR(TradeDash[[#This Row],[Date]])</f>
        <v>2002</v>
      </c>
      <c r="C752">
        <v>996.85</v>
      </c>
      <c r="D752" s="3">
        <f>IFERROR(TradeDash[[#This Row],[Nifty]]/C751-1,"")</f>
        <v>6.5633361942747381E-3</v>
      </c>
      <c r="E752">
        <f ca="1">IFERROR(AVERAGE(OFFSET(TradeDash[[#This Row],[Returns]],0,0,-n_days))/STDEV(OFFSET(TradeDash[[#This Row],[Returns]],0,0,-n_days)),"")</f>
        <v>0.14205616436234522</v>
      </c>
      <c r="F752">
        <f ca="1">IFERROR(AVERAGE(OFFSET(TradeDash[[#This Row],[Returns]],0,0,-n_days*2))/STDEV(OFFSET(TradeDash[[#This Row],[Returns]],0,0,-n_days*2)),"")</f>
        <v>4.5784138491892272E-2</v>
      </c>
      <c r="G752">
        <f ca="1">IF(ISNUMBER(TradeDash[[#This Row],[2n day Sharpe]]),AVERAGE(TradeDash[[#This Row],[n day Sharpe]:[2n day Sharpe]]),"")</f>
        <v>9.392015142711875E-2</v>
      </c>
      <c r="H752">
        <f ca="1">IF(ISNUMBER(TradeDash[[#This Row],[Sharpe Average]]),IF(TradeDash[[#This Row],[Sharpe Average]]&gt;$G$1,1,0),"")</f>
        <v>1</v>
      </c>
      <c r="I752" s="2">
        <f ca="1">IF(ISNUMBER(TradeDash[[#This Row],[Signal]]),MAX(IF(AND(TradeDash[[#This Row],[Signal]]=1,I751&lt;1),I751+$E$1,IF(AND(TradeDash[[#This Row],[Signal]]=0,I751&gt;0),I751-$E$1,IF(AND(TradeDash[[#This Row],[Signal]]=1,I751=1),I751,IF(AND(TradeDash[[#This Row],[Signal]]=0,I751=0),I751,0)))),0),"")</f>
        <v>0.4</v>
      </c>
      <c r="J752" s="3">
        <f ca="1">IF(ISNUMBER(TradeDash[[#This Row],[Position]]),TradeDash[[#This Row],[Position]]*D753,"")</f>
        <v>1.9060039123238504E-3</v>
      </c>
      <c r="K752" s="7">
        <f ca="1">K751*IFERROR(1+TradeDash[[#This Row],[Port Return]],1)</f>
        <v>866136.40816962859</v>
      </c>
      <c r="L752" s="7">
        <f ca="1">IF(ISNUMBER(TradeDash[[#This Row],[Port Return]]),L751*(1+TradeDash[[#This Row],[Returns]]),L751)</f>
        <v>633926.86804451444</v>
      </c>
    </row>
    <row r="753" spans="1:12" x14ac:dyDescent="0.35">
      <c r="A753" s="1">
        <v>37580</v>
      </c>
      <c r="B753" s="16">
        <f>YEAR(TradeDash[[#This Row],[Date]])</f>
        <v>2002</v>
      </c>
      <c r="C753">
        <v>1001.6</v>
      </c>
      <c r="D753" s="3">
        <f>IFERROR(TradeDash[[#This Row],[Nifty]]/C752-1,"")</f>
        <v>4.7650097808096259E-3</v>
      </c>
      <c r="E753">
        <f ca="1">IFERROR(AVERAGE(OFFSET(TradeDash[[#This Row],[Returns]],0,0,-n_days))/STDEV(OFFSET(TradeDash[[#This Row],[Returns]],0,0,-n_days)),"")</f>
        <v>0.1929259745353577</v>
      </c>
      <c r="F753">
        <f ca="1">IFERROR(AVERAGE(OFFSET(TradeDash[[#This Row],[Returns]],0,0,-n_days*2))/STDEV(OFFSET(TradeDash[[#This Row],[Returns]],0,0,-n_days*2)),"")</f>
        <v>8.5582862368031434E-2</v>
      </c>
      <c r="G753">
        <f ca="1">IF(ISNUMBER(TradeDash[[#This Row],[2n day Sharpe]]),AVERAGE(TradeDash[[#This Row],[n day Sharpe]:[2n day Sharpe]]),"")</f>
        <v>0.13925441845169456</v>
      </c>
      <c r="H753">
        <f ca="1">IF(ISNUMBER(TradeDash[[#This Row],[Sharpe Average]]),IF(TradeDash[[#This Row],[Sharpe Average]]&gt;$G$1,1,0),"")</f>
        <v>1</v>
      </c>
      <c r="I753" s="2">
        <f ca="1">IF(ISNUMBER(TradeDash[[#This Row],[Signal]]),MAX(IF(AND(TradeDash[[#This Row],[Signal]]=1,I752&lt;1),I752+$E$1,IF(AND(TradeDash[[#This Row],[Signal]]=0,I752&gt;0),I752-$E$1,IF(AND(TradeDash[[#This Row],[Signal]]=1,I752=1),I752,IF(AND(TradeDash[[#This Row],[Signal]]=0,I752=0),I752,0)))),0),"")</f>
        <v>0.60000000000000009</v>
      </c>
      <c r="J753" s="3">
        <f ca="1">IF(ISNUMBER(TradeDash[[#This Row],[Position]]),TradeDash[[#This Row],[Position]]*D754,"")</f>
        <v>4.2831469648562329E-3</v>
      </c>
      <c r="K753" s="7">
        <f ca="1">K752*IFERROR(1+TradeDash[[#This Row],[Port Return]],1)</f>
        <v>869846.1976974319</v>
      </c>
      <c r="L753" s="7">
        <f ca="1">IF(ISNUMBER(TradeDash[[#This Row],[Port Return]]),L752*(1+TradeDash[[#This Row],[Returns]]),L752)</f>
        <v>636947.53577106458</v>
      </c>
    </row>
    <row r="754" spans="1:12" x14ac:dyDescent="0.35">
      <c r="A754" s="1">
        <v>37581</v>
      </c>
      <c r="B754" s="16">
        <f>YEAR(TradeDash[[#This Row],[Date]])</f>
        <v>2002</v>
      </c>
      <c r="C754">
        <v>1008.75</v>
      </c>
      <c r="D754" s="3">
        <f>IFERROR(TradeDash[[#This Row],[Nifty]]/C753-1,"")</f>
        <v>7.1385782747603876E-3</v>
      </c>
      <c r="E754">
        <f ca="1">IFERROR(AVERAGE(OFFSET(TradeDash[[#This Row],[Returns]],0,0,-n_days))/STDEV(OFFSET(TradeDash[[#This Row],[Returns]],0,0,-n_days)),"")</f>
        <v>0.26073092647313395</v>
      </c>
      <c r="F754">
        <f ca="1">IFERROR(AVERAGE(OFFSET(TradeDash[[#This Row],[Returns]],0,0,-n_days*2))/STDEV(OFFSET(TradeDash[[#This Row],[Returns]],0,0,-n_days*2)),"")</f>
        <v>0.12947819994187196</v>
      </c>
      <c r="G754">
        <f ca="1">IF(ISNUMBER(TradeDash[[#This Row],[2n day Sharpe]]),AVERAGE(TradeDash[[#This Row],[n day Sharpe]:[2n day Sharpe]]),"")</f>
        <v>0.19510456320750297</v>
      </c>
      <c r="H754">
        <f ca="1">IF(ISNUMBER(TradeDash[[#This Row],[Sharpe Average]]),IF(TradeDash[[#This Row],[Sharpe Average]]&gt;$G$1,1,0),"")</f>
        <v>1</v>
      </c>
      <c r="I754" s="2">
        <f ca="1">IF(ISNUMBER(TradeDash[[#This Row],[Signal]]),MAX(IF(AND(TradeDash[[#This Row],[Signal]]=1,I753&lt;1),I753+$E$1,IF(AND(TradeDash[[#This Row],[Signal]]=0,I753&gt;0),I753-$E$1,IF(AND(TradeDash[[#This Row],[Signal]]=1,I753=1),I753,IF(AND(TradeDash[[#This Row],[Signal]]=0,I753=0),I753,0)))),0),"")</f>
        <v>0.8</v>
      </c>
      <c r="J754" s="3">
        <f ca="1">IF(ISNUMBER(TradeDash[[#This Row],[Position]]),TradeDash[[#This Row],[Position]]*D755,"")</f>
        <v>9.0408921933084595E-3</v>
      </c>
      <c r="K754" s="7">
        <f ca="1">K753*IFERROR(1+TradeDash[[#This Row],[Port Return]],1)</f>
        <v>877710.38339557371</v>
      </c>
      <c r="L754" s="7">
        <f ca="1">IF(ISNUMBER(TradeDash[[#This Row],[Port Return]]),L753*(1+TradeDash[[#This Row],[Returns]]),L753)</f>
        <v>641494.43561208202</v>
      </c>
    </row>
    <row r="755" spans="1:12" x14ac:dyDescent="0.35">
      <c r="A755" s="1">
        <v>37582</v>
      </c>
      <c r="B755" s="16">
        <f>YEAR(TradeDash[[#This Row],[Date]])</f>
        <v>2002</v>
      </c>
      <c r="C755">
        <v>1020.15</v>
      </c>
      <c r="D755" s="3">
        <f>IFERROR(TradeDash[[#This Row],[Nifty]]/C754-1,"")</f>
        <v>1.1301115241635573E-2</v>
      </c>
      <c r="E755">
        <f ca="1">IFERROR(AVERAGE(OFFSET(TradeDash[[#This Row],[Returns]],0,0,-n_days))/STDEV(OFFSET(TradeDash[[#This Row],[Returns]],0,0,-n_days)),"")</f>
        <v>0.35096827277377718</v>
      </c>
      <c r="F755">
        <f ca="1">IFERROR(AVERAGE(OFFSET(TradeDash[[#This Row],[Returns]],0,0,-n_days*2))/STDEV(OFFSET(TradeDash[[#This Row],[Returns]],0,0,-n_days*2)),"")</f>
        <v>0.15968676737110651</v>
      </c>
      <c r="G755">
        <f ca="1">IF(ISNUMBER(TradeDash[[#This Row],[2n day Sharpe]]),AVERAGE(TradeDash[[#This Row],[n day Sharpe]:[2n day Sharpe]]),"")</f>
        <v>0.25532752007244186</v>
      </c>
      <c r="H755">
        <f ca="1">IF(ISNUMBER(TradeDash[[#This Row],[Sharpe Average]]),IF(TradeDash[[#This Row],[Sharpe Average]]&gt;$G$1,1,0),"")</f>
        <v>1</v>
      </c>
      <c r="I755" s="2">
        <f ca="1">IF(ISNUMBER(TradeDash[[#This Row],[Signal]]),MAX(IF(AND(TradeDash[[#This Row],[Signal]]=1,I754&lt;1),I754+$E$1,IF(AND(TradeDash[[#This Row],[Signal]]=0,I754&gt;0),I754-$E$1,IF(AND(TradeDash[[#This Row],[Signal]]=1,I754=1),I754,IF(AND(TradeDash[[#This Row],[Signal]]=0,I754=0),I754,0)))),0),"")</f>
        <v>1</v>
      </c>
      <c r="J755" s="3">
        <f ca="1">IF(ISNUMBER(TradeDash[[#This Row],[Position]]),TradeDash[[#This Row],[Position]]*D756,"")</f>
        <v>5.9305004166054776E-3</v>
      </c>
      <c r="K755" s="7">
        <f ca="1">K754*IFERROR(1+TradeDash[[#This Row],[Port Return]],1)</f>
        <v>882915.64518996014</v>
      </c>
      <c r="L755" s="7">
        <f ca="1">IF(ISNUMBER(TradeDash[[#This Row],[Port Return]]),L754*(1+TradeDash[[#This Row],[Returns]]),L754)</f>
        <v>648744.03815580218</v>
      </c>
    </row>
    <row r="756" spans="1:12" x14ac:dyDescent="0.35">
      <c r="A756" s="1">
        <v>37585</v>
      </c>
      <c r="B756" s="16">
        <f>YEAR(TradeDash[[#This Row],[Date]])</f>
        <v>2002</v>
      </c>
      <c r="C756">
        <v>1026.2</v>
      </c>
      <c r="D756" s="3">
        <f>IFERROR(TradeDash[[#This Row],[Nifty]]/C755-1,"")</f>
        <v>5.9305004166054776E-3</v>
      </c>
      <c r="E756">
        <f ca="1">IFERROR(AVERAGE(OFFSET(TradeDash[[#This Row],[Returns]],0,0,-n_days))/STDEV(OFFSET(TradeDash[[#This Row],[Returns]],0,0,-n_days)),"")</f>
        <v>0.47440768696002134</v>
      </c>
      <c r="F756">
        <f ca="1">IFERROR(AVERAGE(OFFSET(TradeDash[[#This Row],[Returns]],0,0,-n_days*2))/STDEV(OFFSET(TradeDash[[#This Row],[Returns]],0,0,-n_days*2)),"")</f>
        <v>0.1916759119833111</v>
      </c>
      <c r="G756">
        <f ca="1">IF(ISNUMBER(TradeDash[[#This Row],[2n day Sharpe]]),AVERAGE(TradeDash[[#This Row],[n day Sharpe]:[2n day Sharpe]]),"")</f>
        <v>0.33304179947166623</v>
      </c>
      <c r="H756">
        <f ca="1">IF(ISNUMBER(TradeDash[[#This Row],[Sharpe Average]]),IF(TradeDash[[#This Row],[Sharpe Average]]&gt;$G$1,1,0),"")</f>
        <v>1</v>
      </c>
      <c r="I756" s="2">
        <f ca="1">IF(ISNUMBER(TradeDash[[#This Row],[Signal]]),MAX(IF(AND(TradeDash[[#This Row],[Signal]]=1,I755&lt;1),I755+$E$1,IF(AND(TradeDash[[#This Row],[Signal]]=0,I755&gt;0),I755-$E$1,IF(AND(TradeDash[[#This Row],[Signal]]=1,I755=1),I755,IF(AND(TradeDash[[#This Row],[Signal]]=0,I755=0),I755,0)))),0),"")</f>
        <v>1</v>
      </c>
      <c r="J756" s="3">
        <f ca="1">IF(ISNUMBER(TradeDash[[#This Row],[Position]]),TradeDash[[#This Row],[Position]]*D757,"")</f>
        <v>9.6959656986943532E-3</v>
      </c>
      <c r="K756" s="7">
        <f ca="1">K755*IFERROR(1+TradeDash[[#This Row],[Port Return]],1)</f>
        <v>891476.36500056263</v>
      </c>
      <c r="L756" s="7">
        <f ca="1">IF(ISNUMBER(TradeDash[[#This Row],[Port Return]]),L755*(1+TradeDash[[#This Row],[Returns]]),L755)</f>
        <v>652591.41494435549</v>
      </c>
    </row>
    <row r="757" spans="1:12" x14ac:dyDescent="0.35">
      <c r="A757" s="1">
        <v>37586</v>
      </c>
      <c r="B757" s="16">
        <f>YEAR(TradeDash[[#This Row],[Date]])</f>
        <v>2002</v>
      </c>
      <c r="C757">
        <v>1036.1500000000001</v>
      </c>
      <c r="D757" s="3">
        <f>IFERROR(TradeDash[[#This Row],[Nifty]]/C756-1,"")</f>
        <v>9.6959656986943532E-3</v>
      </c>
      <c r="E757">
        <f ca="1">IFERROR(AVERAGE(OFFSET(TradeDash[[#This Row],[Returns]],0,0,-n_days))/STDEV(OFFSET(TradeDash[[#This Row],[Returns]],0,0,-n_days)),"")</f>
        <v>0.73016225925774314</v>
      </c>
      <c r="F757">
        <f ca="1">IFERROR(AVERAGE(OFFSET(TradeDash[[#This Row],[Returns]],0,0,-n_days*2))/STDEV(OFFSET(TradeDash[[#This Row],[Returns]],0,0,-n_days*2)),"")</f>
        <v>0.20701637622083133</v>
      </c>
      <c r="G757">
        <f ca="1">IF(ISNUMBER(TradeDash[[#This Row],[2n day Sharpe]]),AVERAGE(TradeDash[[#This Row],[n day Sharpe]:[2n day Sharpe]]),"")</f>
        <v>0.46858931773928725</v>
      </c>
      <c r="H757">
        <f ca="1">IF(ISNUMBER(TradeDash[[#This Row],[Sharpe Average]]),IF(TradeDash[[#This Row],[Sharpe Average]]&gt;$G$1,1,0),"")</f>
        <v>1</v>
      </c>
      <c r="I757" s="2">
        <f ca="1">IF(ISNUMBER(TradeDash[[#This Row],[Signal]]),MAX(IF(AND(TradeDash[[#This Row],[Signal]]=1,I756&lt;1),I756+$E$1,IF(AND(TradeDash[[#This Row],[Signal]]=0,I756&gt;0),I756-$E$1,IF(AND(TradeDash[[#This Row],[Signal]]=1,I756=1),I756,IF(AND(TradeDash[[#This Row],[Signal]]=0,I756=0),I756,0)))),0),"")</f>
        <v>1</v>
      </c>
      <c r="J757" s="3">
        <f ca="1">IF(ISNUMBER(TradeDash[[#This Row],[Position]]),TradeDash[[#This Row],[Position]]*D758,"")</f>
        <v>-4.8738117067993469E-3</v>
      </c>
      <c r="K757" s="7">
        <f ca="1">K756*IFERROR(1+TradeDash[[#This Row],[Port Return]],1)</f>
        <v>887131.47705648793</v>
      </c>
      <c r="L757" s="7">
        <f ca="1">IF(ISNUMBER(TradeDash[[#This Row],[Port Return]]),L756*(1+TradeDash[[#This Row],[Returns]]),L756)</f>
        <v>658918.91891891835</v>
      </c>
    </row>
    <row r="758" spans="1:12" x14ac:dyDescent="0.35">
      <c r="A758" s="1">
        <v>37587</v>
      </c>
      <c r="B758" s="16">
        <f>YEAR(TradeDash[[#This Row],[Date]])</f>
        <v>2002</v>
      </c>
      <c r="C758">
        <v>1031.0999999999999</v>
      </c>
      <c r="D758" s="3">
        <f>IFERROR(TradeDash[[#This Row],[Nifty]]/C757-1,"")</f>
        <v>-4.8738117067993469E-3</v>
      </c>
      <c r="E758">
        <f ca="1">IFERROR(AVERAGE(OFFSET(TradeDash[[#This Row],[Returns]],0,0,-n_days))/STDEV(OFFSET(TradeDash[[#This Row],[Returns]],0,0,-n_days)),"")</f>
        <v>0.82507937810405574</v>
      </c>
      <c r="F758">
        <f ca="1">IFERROR(AVERAGE(OFFSET(TradeDash[[#This Row],[Returns]],0,0,-n_days*2))/STDEV(OFFSET(TradeDash[[#This Row],[Returns]],0,0,-n_days*2)),"")</f>
        <v>0.19104704949297552</v>
      </c>
      <c r="G758">
        <f ca="1">IF(ISNUMBER(TradeDash[[#This Row],[2n day Sharpe]]),AVERAGE(TradeDash[[#This Row],[n day Sharpe]:[2n day Sharpe]]),"")</f>
        <v>0.5080632137985156</v>
      </c>
      <c r="H758">
        <f ca="1">IF(ISNUMBER(TradeDash[[#This Row],[Sharpe Average]]),IF(TradeDash[[#This Row],[Sharpe Average]]&gt;$G$1,1,0),"")</f>
        <v>1</v>
      </c>
      <c r="I758" s="2">
        <f ca="1">IF(ISNUMBER(TradeDash[[#This Row],[Signal]]),MAX(IF(AND(TradeDash[[#This Row],[Signal]]=1,I757&lt;1),I757+$E$1,IF(AND(TradeDash[[#This Row],[Signal]]=0,I757&gt;0),I757-$E$1,IF(AND(TradeDash[[#This Row],[Signal]]=1,I757=1),I757,IF(AND(TradeDash[[#This Row],[Signal]]=0,I757=0),I757,0)))),0),"")</f>
        <v>1</v>
      </c>
      <c r="J758" s="3">
        <f ca="1">IF(ISNUMBER(TradeDash[[#This Row],[Position]]),TradeDash[[#This Row],[Position]]*D759,"")</f>
        <v>1.8038987489089386E-2</v>
      </c>
      <c r="K758" s="7">
        <f ca="1">K757*IFERROR(1+TradeDash[[#This Row],[Port Return]],1)</f>
        <v>903134.43067228736</v>
      </c>
      <c r="L758" s="7">
        <f ca="1">IF(ISNUMBER(TradeDash[[#This Row],[Port Return]]),L757*(1+TradeDash[[#This Row],[Returns]]),L757)</f>
        <v>655707.47217805975</v>
      </c>
    </row>
    <row r="759" spans="1:12" x14ac:dyDescent="0.35">
      <c r="A759" s="1">
        <v>37588</v>
      </c>
      <c r="B759" s="16">
        <f>YEAR(TradeDash[[#This Row],[Date]])</f>
        <v>2002</v>
      </c>
      <c r="C759">
        <v>1049.7</v>
      </c>
      <c r="D759" s="3">
        <f>IFERROR(TradeDash[[#This Row],[Nifty]]/C758-1,"")</f>
        <v>1.8038987489089386E-2</v>
      </c>
      <c r="E759">
        <f ca="1">IFERROR(AVERAGE(OFFSET(TradeDash[[#This Row],[Returns]],0,0,-n_days))/STDEV(OFFSET(TradeDash[[#This Row],[Returns]],0,0,-n_days)),"")</f>
        <v>0.81762085048498767</v>
      </c>
      <c r="F759">
        <f ca="1">IFERROR(AVERAGE(OFFSET(TradeDash[[#This Row],[Returns]],0,0,-n_days*2))/STDEV(OFFSET(TradeDash[[#This Row],[Returns]],0,0,-n_days*2)),"")</f>
        <v>0.21577528669962406</v>
      </c>
      <c r="G759">
        <f ca="1">IF(ISNUMBER(TradeDash[[#This Row],[2n day Sharpe]]),AVERAGE(TradeDash[[#This Row],[n day Sharpe]:[2n day Sharpe]]),"")</f>
        <v>0.51669806859230583</v>
      </c>
      <c r="H759">
        <f ca="1">IF(ISNUMBER(TradeDash[[#This Row],[Sharpe Average]]),IF(TradeDash[[#This Row],[Sharpe Average]]&gt;$G$1,1,0),"")</f>
        <v>1</v>
      </c>
      <c r="I759" s="2">
        <f ca="1">IF(ISNUMBER(TradeDash[[#This Row],[Signal]]),MAX(IF(AND(TradeDash[[#This Row],[Signal]]=1,I758&lt;1),I758+$E$1,IF(AND(TradeDash[[#This Row],[Signal]]=0,I758&gt;0),I758-$E$1,IF(AND(TradeDash[[#This Row],[Signal]]=1,I758=1),I758,IF(AND(TradeDash[[#This Row],[Signal]]=0,I758=0),I758,0)))),0),"")</f>
        <v>1</v>
      </c>
      <c r="J759" s="3">
        <f ca="1">IF(ISNUMBER(TradeDash[[#This Row],[Position]]),TradeDash[[#This Row],[Position]]*D760,"")</f>
        <v>4.2869391254640732E-4</v>
      </c>
      <c r="K759" s="7">
        <f ca="1">K758*IFERROR(1+TradeDash[[#This Row],[Port Return]],1)</f>
        <v>903521.59890492761</v>
      </c>
      <c r="L759" s="7">
        <f ca="1">IF(ISNUMBER(TradeDash[[#This Row],[Port Return]]),L758*(1+TradeDash[[#This Row],[Returns]]),L758)</f>
        <v>667535.77106518217</v>
      </c>
    </row>
    <row r="760" spans="1:12" x14ac:dyDescent="0.35">
      <c r="A760" s="1">
        <v>37589</v>
      </c>
      <c r="B760" s="16">
        <f>YEAR(TradeDash[[#This Row],[Date]])</f>
        <v>2002</v>
      </c>
      <c r="C760">
        <v>1050.1500000000001</v>
      </c>
      <c r="D760" s="3">
        <f>IFERROR(TradeDash[[#This Row],[Nifty]]/C759-1,"")</f>
        <v>4.2869391254640732E-4</v>
      </c>
      <c r="E760">
        <f ca="1">IFERROR(AVERAGE(OFFSET(TradeDash[[#This Row],[Returns]],0,0,-n_days))/STDEV(OFFSET(TradeDash[[#This Row],[Returns]],0,0,-n_days)),"")</f>
        <v>0.81210013322202812</v>
      </c>
      <c r="F760">
        <f ca="1">IFERROR(AVERAGE(OFFSET(TradeDash[[#This Row],[Returns]],0,0,-n_days*2))/STDEV(OFFSET(TradeDash[[#This Row],[Returns]],0,0,-n_days*2)),"")</f>
        <v>0.26848336684147955</v>
      </c>
      <c r="G760">
        <f ca="1">IF(ISNUMBER(TradeDash[[#This Row],[2n day Sharpe]]),AVERAGE(TradeDash[[#This Row],[n day Sharpe]:[2n day Sharpe]]),"")</f>
        <v>0.54029175003175389</v>
      </c>
      <c r="H760">
        <f ca="1">IF(ISNUMBER(TradeDash[[#This Row],[Sharpe Average]]),IF(TradeDash[[#This Row],[Sharpe Average]]&gt;$G$1,1,0),"")</f>
        <v>1</v>
      </c>
      <c r="I760" s="2">
        <f ca="1">IF(ISNUMBER(TradeDash[[#This Row],[Signal]]),MAX(IF(AND(TradeDash[[#This Row],[Signal]]=1,I759&lt;1),I759+$E$1,IF(AND(TradeDash[[#This Row],[Signal]]=0,I759&gt;0),I759-$E$1,IF(AND(TradeDash[[#This Row],[Signal]]=1,I759=1),I759,IF(AND(TradeDash[[#This Row],[Signal]]=0,I759=0),I759,0)))),0),"")</f>
        <v>1</v>
      </c>
      <c r="J760" s="3">
        <f ca="1">IF(ISNUMBER(TradeDash[[#This Row],[Position]]),TradeDash[[#This Row],[Position]]*D761,"")</f>
        <v>1.6902347283721308E-2</v>
      </c>
      <c r="K760" s="7">
        <f ca="1">K759*IFERROR(1+TradeDash[[#This Row],[Port Return]],1)</f>
        <v>918793.23474796186</v>
      </c>
      <c r="L760" s="7">
        <f ca="1">IF(ISNUMBER(TradeDash[[#This Row],[Port Return]]),L759*(1+TradeDash[[#This Row],[Returns]]),L759)</f>
        <v>667821.93958664476</v>
      </c>
    </row>
    <row r="761" spans="1:12" x14ac:dyDescent="0.35">
      <c r="A761" s="1">
        <v>37592</v>
      </c>
      <c r="B761" s="16">
        <f>YEAR(TradeDash[[#This Row],[Date]])</f>
        <v>2002</v>
      </c>
      <c r="C761">
        <v>1067.9000000000001</v>
      </c>
      <c r="D761" s="3">
        <f>IFERROR(TradeDash[[#This Row],[Nifty]]/C760-1,"")</f>
        <v>1.6902347283721308E-2</v>
      </c>
      <c r="E761">
        <f ca="1">IFERROR(AVERAGE(OFFSET(TradeDash[[#This Row],[Returns]],0,0,-n_days))/STDEV(OFFSET(TradeDash[[#This Row],[Returns]],0,0,-n_days)),"")</f>
        <v>0.80884275894370183</v>
      </c>
      <c r="F761">
        <f ca="1">IFERROR(AVERAGE(OFFSET(TradeDash[[#This Row],[Returns]],0,0,-n_days*2))/STDEV(OFFSET(TradeDash[[#This Row],[Returns]],0,0,-n_days*2)),"")</f>
        <v>0.33946636763697441</v>
      </c>
      <c r="G761">
        <f ca="1">IF(ISNUMBER(TradeDash[[#This Row],[2n day Sharpe]]),AVERAGE(TradeDash[[#This Row],[n day Sharpe]:[2n day Sharpe]]),"")</f>
        <v>0.57415456329033809</v>
      </c>
      <c r="H761">
        <f ca="1">IF(ISNUMBER(TradeDash[[#This Row],[Sharpe Average]]),IF(TradeDash[[#This Row],[Sharpe Average]]&gt;$G$1,1,0),"")</f>
        <v>1</v>
      </c>
      <c r="I761" s="2">
        <f ca="1">IF(ISNUMBER(TradeDash[[#This Row],[Signal]]),MAX(IF(AND(TradeDash[[#This Row],[Signal]]=1,I760&lt;1),I760+$E$1,IF(AND(TradeDash[[#This Row],[Signal]]=0,I760&gt;0),I760-$E$1,IF(AND(TradeDash[[#This Row],[Signal]]=1,I760=1),I760,IF(AND(TradeDash[[#This Row],[Signal]]=0,I760=0),I760,0)))),0),"")</f>
        <v>1</v>
      </c>
      <c r="J761" s="3">
        <f ca="1">IF(ISNUMBER(TradeDash[[#This Row],[Position]]),TradeDash[[#This Row],[Position]]*D762,"")</f>
        <v>-1.2079782751194035E-2</v>
      </c>
      <c r="K761" s="7">
        <f ca="1">K760*IFERROR(1+TradeDash[[#This Row],[Port Return]],1)</f>
        <v>907694.41207893961</v>
      </c>
      <c r="L761" s="7">
        <f ca="1">IF(ISNUMBER(TradeDash[[#This Row],[Port Return]]),L760*(1+TradeDash[[#This Row],[Returns]]),L760)</f>
        <v>679109.69793322659</v>
      </c>
    </row>
    <row r="762" spans="1:12" x14ac:dyDescent="0.35">
      <c r="A762" s="1">
        <v>37593</v>
      </c>
      <c r="B762" s="16">
        <f>YEAR(TradeDash[[#This Row],[Date]])</f>
        <v>2002</v>
      </c>
      <c r="C762">
        <v>1055</v>
      </c>
      <c r="D762" s="3">
        <f>IFERROR(TradeDash[[#This Row],[Nifty]]/C761-1,"")</f>
        <v>-1.2079782751194035E-2</v>
      </c>
      <c r="E762">
        <f ca="1">IFERROR(AVERAGE(OFFSET(TradeDash[[#This Row],[Returns]],0,0,-n_days))/STDEV(OFFSET(TradeDash[[#This Row],[Returns]],0,0,-n_days)),"")</f>
        <v>0.63920852522406146</v>
      </c>
      <c r="F762">
        <f ca="1">IFERROR(AVERAGE(OFFSET(TradeDash[[#This Row],[Returns]],0,0,-n_days*2))/STDEV(OFFSET(TradeDash[[#This Row],[Returns]],0,0,-n_days*2)),"")</f>
        <v>0.31829221099939736</v>
      </c>
      <c r="G762">
        <f ca="1">IF(ISNUMBER(TradeDash[[#This Row],[2n day Sharpe]]),AVERAGE(TradeDash[[#This Row],[n day Sharpe]:[2n day Sharpe]]),"")</f>
        <v>0.47875036811172944</v>
      </c>
      <c r="H762">
        <f ca="1">IF(ISNUMBER(TradeDash[[#This Row],[Sharpe Average]]),IF(TradeDash[[#This Row],[Sharpe Average]]&gt;$G$1,1,0),"")</f>
        <v>1</v>
      </c>
      <c r="I762" s="2">
        <f ca="1">IF(ISNUMBER(TradeDash[[#This Row],[Signal]]),MAX(IF(AND(TradeDash[[#This Row],[Signal]]=1,I761&lt;1),I761+$E$1,IF(AND(TradeDash[[#This Row],[Signal]]=0,I761&gt;0),I761-$E$1,IF(AND(TradeDash[[#This Row],[Signal]]=1,I761=1),I761,IF(AND(TradeDash[[#This Row],[Signal]]=0,I761=0),I761,0)))),0),"")</f>
        <v>1</v>
      </c>
      <c r="J762" s="3">
        <f ca="1">IF(ISNUMBER(TradeDash[[#This Row],[Position]]),TradeDash[[#This Row],[Position]]*D763,"")</f>
        <v>-1.763033175355444E-2</v>
      </c>
      <c r="K762" s="7">
        <f ca="1">K761*IFERROR(1+TradeDash[[#This Row],[Port Return]],1)</f>
        <v>891691.4584631403</v>
      </c>
      <c r="L762" s="7">
        <f ca="1">IF(ISNUMBER(TradeDash[[#This Row],[Port Return]]),L761*(1+TradeDash[[#This Row],[Returns]]),L761)</f>
        <v>670906.20031796419</v>
      </c>
    </row>
    <row r="763" spans="1:12" x14ac:dyDescent="0.35">
      <c r="A763" s="1">
        <v>37594</v>
      </c>
      <c r="B763" s="16">
        <f>YEAR(TradeDash[[#This Row],[Date]])</f>
        <v>2002</v>
      </c>
      <c r="C763">
        <v>1036.4000000000001</v>
      </c>
      <c r="D763" s="3">
        <f>IFERROR(TradeDash[[#This Row],[Nifty]]/C762-1,"")</f>
        <v>-1.763033175355444E-2</v>
      </c>
      <c r="E763">
        <f ca="1">IFERROR(AVERAGE(OFFSET(TradeDash[[#This Row],[Returns]],0,0,-n_days))/STDEV(OFFSET(TradeDash[[#This Row],[Returns]],0,0,-n_days)),"")</f>
        <v>0.39767448070834832</v>
      </c>
      <c r="F763">
        <f ca="1">IFERROR(AVERAGE(OFFSET(TradeDash[[#This Row],[Returns]],0,0,-n_days*2))/STDEV(OFFSET(TradeDash[[#This Row],[Returns]],0,0,-n_days*2)),"")</f>
        <v>0.24943042319121436</v>
      </c>
      <c r="G763">
        <f ca="1">IF(ISNUMBER(TradeDash[[#This Row],[2n day Sharpe]]),AVERAGE(TradeDash[[#This Row],[n day Sharpe]:[2n day Sharpe]]),"")</f>
        <v>0.32355245194978133</v>
      </c>
      <c r="H763">
        <f ca="1">IF(ISNUMBER(TradeDash[[#This Row],[Sharpe Average]]),IF(TradeDash[[#This Row],[Sharpe Average]]&gt;$G$1,1,0),"")</f>
        <v>1</v>
      </c>
      <c r="I763" s="2">
        <f ca="1">IF(ISNUMBER(TradeDash[[#This Row],[Signal]]),MAX(IF(AND(TradeDash[[#This Row],[Signal]]=1,I762&lt;1),I762+$E$1,IF(AND(TradeDash[[#This Row],[Signal]]=0,I762&gt;0),I762-$E$1,IF(AND(TradeDash[[#This Row],[Signal]]=1,I762=1),I762,IF(AND(TradeDash[[#This Row],[Signal]]=0,I762=0),I762,0)))),0),"")</f>
        <v>1</v>
      </c>
      <c r="J763" s="3">
        <f ca="1">IF(ISNUMBER(TradeDash[[#This Row],[Position]]),TradeDash[[#This Row],[Position]]*D764,"")</f>
        <v>9.2145889617907262E-3</v>
      </c>
      <c r="K763" s="7">
        <f ca="1">K762*IFERROR(1+TradeDash[[#This Row],[Port Return]],1)</f>
        <v>899908.02873361786</v>
      </c>
      <c r="L763" s="7">
        <f ca="1">IF(ISNUMBER(TradeDash[[#This Row],[Port Return]]),L762*(1+TradeDash[[#This Row],[Returns]]),L762)</f>
        <v>659077.90143084188</v>
      </c>
    </row>
    <row r="764" spans="1:12" x14ac:dyDescent="0.35">
      <c r="A764" s="1">
        <v>37595</v>
      </c>
      <c r="B764" s="16">
        <f>YEAR(TradeDash[[#This Row],[Date]])</f>
        <v>2002</v>
      </c>
      <c r="C764">
        <v>1045.95</v>
      </c>
      <c r="D764" s="3">
        <f>IFERROR(TradeDash[[#This Row],[Nifty]]/C763-1,"")</f>
        <v>9.2145889617907262E-3</v>
      </c>
      <c r="E764">
        <f ca="1">IFERROR(AVERAGE(OFFSET(TradeDash[[#This Row],[Returns]],0,0,-n_days))/STDEV(OFFSET(TradeDash[[#This Row],[Returns]],0,0,-n_days)),"")</f>
        <v>0.44351472012738075</v>
      </c>
      <c r="F764">
        <f ca="1">IFERROR(AVERAGE(OFFSET(TradeDash[[#This Row],[Returns]],0,0,-n_days*2))/STDEV(OFFSET(TradeDash[[#This Row],[Returns]],0,0,-n_days*2)),"")</f>
        <v>0.25472745361025906</v>
      </c>
      <c r="G764">
        <f ca="1">IF(ISNUMBER(TradeDash[[#This Row],[2n day Sharpe]]),AVERAGE(TradeDash[[#This Row],[n day Sharpe]:[2n day Sharpe]]),"")</f>
        <v>0.34912108686881993</v>
      </c>
      <c r="H764">
        <f ca="1">IF(ISNUMBER(TradeDash[[#This Row],[Sharpe Average]]),IF(TradeDash[[#This Row],[Sharpe Average]]&gt;$G$1,1,0),"")</f>
        <v>1</v>
      </c>
      <c r="I764" s="2">
        <f ca="1">IF(ISNUMBER(TradeDash[[#This Row],[Signal]]),MAX(IF(AND(TradeDash[[#This Row],[Signal]]=1,I763&lt;1),I763+$E$1,IF(AND(TradeDash[[#This Row],[Signal]]=0,I763&gt;0),I763-$E$1,IF(AND(TradeDash[[#This Row],[Signal]]=1,I763=1),I763,IF(AND(TradeDash[[#This Row],[Signal]]=0,I763=0),I763,0)))),0),"")</f>
        <v>1</v>
      </c>
      <c r="J764" s="3">
        <f ca="1">IF(ISNUMBER(TradeDash[[#This Row],[Position]]),TradeDash[[#This Row],[Position]]*D765,"")</f>
        <v>2.2802237200630904E-2</v>
      </c>
      <c r="K764" s="7">
        <f ca="1">K763*IFERROR(1+TradeDash[[#This Row],[Port Return]],1)</f>
        <v>920427.94506355398</v>
      </c>
      <c r="L764" s="7">
        <f ca="1">IF(ISNUMBER(TradeDash[[#This Row],[Port Return]]),L763*(1+TradeDash[[#This Row],[Returns]]),L763)</f>
        <v>665151.03338632674</v>
      </c>
    </row>
    <row r="765" spans="1:12" x14ac:dyDescent="0.35">
      <c r="A765" s="1">
        <v>37596</v>
      </c>
      <c r="B765" s="16">
        <f>YEAR(TradeDash[[#This Row],[Date]])</f>
        <v>2002</v>
      </c>
      <c r="C765">
        <v>1069.8</v>
      </c>
      <c r="D765" s="3">
        <f>IFERROR(TradeDash[[#This Row],[Nifty]]/C764-1,"")</f>
        <v>2.2802237200630904E-2</v>
      </c>
      <c r="E765">
        <f ca="1">IFERROR(AVERAGE(OFFSET(TradeDash[[#This Row],[Returns]],0,0,-n_days))/STDEV(OFFSET(TradeDash[[#This Row],[Returns]],0,0,-n_days)),"")</f>
        <v>0.53042504750267983</v>
      </c>
      <c r="F765">
        <f ca="1">IFERROR(AVERAGE(OFFSET(TradeDash[[#This Row],[Returns]],0,0,-n_days*2))/STDEV(OFFSET(TradeDash[[#This Row],[Returns]],0,0,-n_days*2)),"")</f>
        <v>0.28305871125546905</v>
      </c>
      <c r="G765">
        <f ca="1">IF(ISNUMBER(TradeDash[[#This Row],[2n day Sharpe]]),AVERAGE(TradeDash[[#This Row],[n day Sharpe]:[2n day Sharpe]]),"")</f>
        <v>0.40674187937907447</v>
      </c>
      <c r="H765">
        <f ca="1">IF(ISNUMBER(TradeDash[[#This Row],[Sharpe Average]]),IF(TradeDash[[#This Row],[Sharpe Average]]&gt;$G$1,1,0),"")</f>
        <v>1</v>
      </c>
      <c r="I765" s="2">
        <f ca="1">IF(ISNUMBER(TradeDash[[#This Row],[Signal]]),MAX(IF(AND(TradeDash[[#This Row],[Signal]]=1,I764&lt;1),I764+$E$1,IF(AND(TradeDash[[#This Row],[Signal]]=0,I764&gt;0),I764-$E$1,IF(AND(TradeDash[[#This Row],[Signal]]=1,I764=1),I764,IF(AND(TradeDash[[#This Row],[Signal]]=0,I764=0),I764,0)))),0),"")</f>
        <v>1</v>
      </c>
      <c r="J765" s="3">
        <f ca="1">IF(ISNUMBER(TradeDash[[#This Row],[Position]]),TradeDash[[#This Row],[Position]]*D766,"")</f>
        <v>-1.0422508880164383E-2</v>
      </c>
      <c r="K765" s="7">
        <f ca="1">K764*IFERROR(1+TradeDash[[#This Row],[Port Return]],1)</f>
        <v>910834.77663257765</v>
      </c>
      <c r="L765" s="7">
        <f ca="1">IF(ISNUMBER(TradeDash[[#This Row],[Port Return]]),L764*(1+TradeDash[[#This Row],[Returns]]),L764)</f>
        <v>680317.96502384648</v>
      </c>
    </row>
    <row r="766" spans="1:12" x14ac:dyDescent="0.35">
      <c r="A766" s="1">
        <v>37599</v>
      </c>
      <c r="B766" s="16">
        <f>YEAR(TradeDash[[#This Row],[Date]])</f>
        <v>2002</v>
      </c>
      <c r="C766">
        <v>1058.6500000000001</v>
      </c>
      <c r="D766" s="3">
        <f>IFERROR(TradeDash[[#This Row],[Nifty]]/C765-1,"")</f>
        <v>-1.0422508880164383E-2</v>
      </c>
      <c r="E766">
        <f ca="1">IFERROR(AVERAGE(OFFSET(TradeDash[[#This Row],[Returns]],0,0,-n_days))/STDEV(OFFSET(TradeDash[[#This Row],[Returns]],0,0,-n_days)),"")</f>
        <v>0.47959044570464376</v>
      </c>
      <c r="F766">
        <f ca="1">IFERROR(AVERAGE(OFFSET(TradeDash[[#This Row],[Returns]],0,0,-n_days*2))/STDEV(OFFSET(TradeDash[[#This Row],[Returns]],0,0,-n_days*2)),"")</f>
        <v>0.26904160368210212</v>
      </c>
      <c r="G766">
        <f ca="1">IF(ISNUMBER(TradeDash[[#This Row],[2n day Sharpe]]),AVERAGE(TradeDash[[#This Row],[n day Sharpe]:[2n day Sharpe]]),"")</f>
        <v>0.37431602469337294</v>
      </c>
      <c r="H766">
        <f ca="1">IF(ISNUMBER(TradeDash[[#This Row],[Sharpe Average]]),IF(TradeDash[[#This Row],[Sharpe Average]]&gt;$G$1,1,0),"")</f>
        <v>1</v>
      </c>
      <c r="I766" s="2">
        <f ca="1">IF(ISNUMBER(TradeDash[[#This Row],[Signal]]),MAX(IF(AND(TradeDash[[#This Row],[Signal]]=1,I765&lt;1),I765+$E$1,IF(AND(TradeDash[[#This Row],[Signal]]=0,I765&gt;0),I765-$E$1,IF(AND(TradeDash[[#This Row],[Signal]]=1,I765=1),I765,IF(AND(TradeDash[[#This Row],[Signal]]=0,I765=0),I765,0)))),0),"")</f>
        <v>1</v>
      </c>
      <c r="J766" s="3">
        <f ca="1">IF(ISNUMBER(TradeDash[[#This Row],[Position]]),TradeDash[[#This Row],[Position]]*D767,"")</f>
        <v>4.7702262315212351E-3</v>
      </c>
      <c r="K766" s="7">
        <f ca="1">K765*IFERROR(1+TradeDash[[#This Row],[Port Return]],1)</f>
        <v>915179.66457665211</v>
      </c>
      <c r="L766" s="7">
        <f ca="1">IF(ISNUMBER(TradeDash[[#This Row],[Port Return]]),L765*(1+TradeDash[[#This Row],[Returns]]),L765)</f>
        <v>673227.34499205009</v>
      </c>
    </row>
    <row r="767" spans="1:12" x14ac:dyDescent="0.35">
      <c r="A767" s="1">
        <v>37600</v>
      </c>
      <c r="B767" s="16">
        <f>YEAR(TradeDash[[#This Row],[Date]])</f>
        <v>2002</v>
      </c>
      <c r="C767">
        <v>1063.7</v>
      </c>
      <c r="D767" s="3">
        <f>IFERROR(TradeDash[[#This Row],[Nifty]]/C766-1,"")</f>
        <v>4.7702262315212351E-3</v>
      </c>
      <c r="E767">
        <f ca="1">IFERROR(AVERAGE(OFFSET(TradeDash[[#This Row],[Returns]],0,0,-n_days))/STDEV(OFFSET(TradeDash[[#This Row],[Returns]],0,0,-n_days)),"")</f>
        <v>0.52462251529687376</v>
      </c>
      <c r="F767">
        <f ca="1">IFERROR(AVERAGE(OFFSET(TradeDash[[#This Row],[Returns]],0,0,-n_days*2))/STDEV(OFFSET(TradeDash[[#This Row],[Returns]],0,0,-n_days*2)),"")</f>
        <v>0.27121894113022788</v>
      </c>
      <c r="G767">
        <f ca="1">IF(ISNUMBER(TradeDash[[#This Row],[2n day Sharpe]]),AVERAGE(TradeDash[[#This Row],[n day Sharpe]:[2n day Sharpe]]),"")</f>
        <v>0.39792072821355084</v>
      </c>
      <c r="H767">
        <f ca="1">IF(ISNUMBER(TradeDash[[#This Row],[Sharpe Average]]),IF(TradeDash[[#This Row],[Sharpe Average]]&gt;$G$1,1,0),"")</f>
        <v>1</v>
      </c>
      <c r="I767" s="2">
        <f ca="1">IF(ISNUMBER(TradeDash[[#This Row],[Signal]]),MAX(IF(AND(TradeDash[[#This Row],[Signal]]=1,I766&lt;1),I766+$E$1,IF(AND(TradeDash[[#This Row],[Signal]]=0,I766&gt;0),I766-$E$1,IF(AND(TradeDash[[#This Row],[Signal]]=1,I766=1),I766,IF(AND(TradeDash[[#This Row],[Signal]]=0,I766=0),I766,0)))),0),"")</f>
        <v>1</v>
      </c>
      <c r="J767" s="3">
        <f ca="1">IF(ISNUMBER(TradeDash[[#This Row],[Position]]),TradeDash[[#This Row],[Position]]*D768,"")</f>
        <v>5.6876938986556436E-3</v>
      </c>
      <c r="K767" s="7">
        <f ca="1">K766*IFERROR(1+TradeDash[[#This Row],[Port Return]],1)</f>
        <v>920384.92637103843</v>
      </c>
      <c r="L767" s="7">
        <f ca="1">IF(ISNUMBER(TradeDash[[#This Row],[Port Return]]),L766*(1+TradeDash[[#This Row],[Returns]]),L766)</f>
        <v>676438.79173290858</v>
      </c>
    </row>
    <row r="768" spans="1:12" x14ac:dyDescent="0.35">
      <c r="A768" s="1">
        <v>37601</v>
      </c>
      <c r="B768" s="16">
        <f>YEAR(TradeDash[[#This Row],[Date]])</f>
        <v>2002</v>
      </c>
      <c r="C768">
        <v>1069.75</v>
      </c>
      <c r="D768" s="3">
        <f>IFERROR(TradeDash[[#This Row],[Nifty]]/C767-1,"")</f>
        <v>5.6876938986556436E-3</v>
      </c>
      <c r="E768">
        <f ca="1">IFERROR(AVERAGE(OFFSET(TradeDash[[#This Row],[Returns]],0,0,-n_days))/STDEV(OFFSET(TradeDash[[#This Row],[Returns]],0,0,-n_days)),"")</f>
        <v>0.52279469929520106</v>
      </c>
      <c r="F768">
        <f ca="1">IFERROR(AVERAGE(OFFSET(TradeDash[[#This Row],[Returns]],0,0,-n_days*2))/STDEV(OFFSET(TradeDash[[#This Row],[Returns]],0,0,-n_days*2)),"")</f>
        <v>0.25569244613371184</v>
      </c>
      <c r="G768">
        <f ca="1">IF(ISNUMBER(TradeDash[[#This Row],[2n day Sharpe]]),AVERAGE(TradeDash[[#This Row],[n day Sharpe]:[2n day Sharpe]]),"")</f>
        <v>0.38924357271445642</v>
      </c>
      <c r="H768">
        <f ca="1">IF(ISNUMBER(TradeDash[[#This Row],[Sharpe Average]]),IF(TradeDash[[#This Row],[Sharpe Average]]&gt;$G$1,1,0),"")</f>
        <v>1</v>
      </c>
      <c r="I768" s="2">
        <f ca="1">IF(ISNUMBER(TradeDash[[#This Row],[Signal]]),MAX(IF(AND(TradeDash[[#This Row],[Signal]]=1,I767&lt;1),I767+$E$1,IF(AND(TradeDash[[#This Row],[Signal]]=0,I767&gt;0),I767-$E$1,IF(AND(TradeDash[[#This Row],[Signal]]=1,I767=1),I767,IF(AND(TradeDash[[#This Row],[Signal]]=0,I767=0),I767,0)))),0),"")</f>
        <v>1</v>
      </c>
      <c r="J768" s="3">
        <f ca="1">IF(ISNUMBER(TradeDash[[#This Row],[Position]]),TradeDash[[#This Row],[Position]]*D769,"")</f>
        <v>6.7772844122457876E-3</v>
      </c>
      <c r="K768" s="7">
        <f ca="1">K767*IFERROR(1+TradeDash[[#This Row],[Port Return]],1)</f>
        <v>926622.63678579882</v>
      </c>
      <c r="L768" s="7">
        <f ca="1">IF(ISNUMBER(TradeDash[[#This Row],[Port Return]]),L767*(1+TradeDash[[#This Row],[Returns]]),L767)</f>
        <v>680286.16852146189</v>
      </c>
    </row>
    <row r="769" spans="1:12" x14ac:dyDescent="0.35">
      <c r="A769" s="1">
        <v>37602</v>
      </c>
      <c r="B769" s="16">
        <f>YEAR(TradeDash[[#This Row],[Date]])</f>
        <v>2002</v>
      </c>
      <c r="C769">
        <v>1077</v>
      </c>
      <c r="D769" s="3">
        <f>IFERROR(TradeDash[[#This Row],[Nifty]]/C768-1,"")</f>
        <v>6.7772844122457876E-3</v>
      </c>
      <c r="E769">
        <f ca="1">IFERROR(AVERAGE(OFFSET(TradeDash[[#This Row],[Returns]],0,0,-n_days))/STDEV(OFFSET(TradeDash[[#This Row],[Returns]],0,0,-n_days)),"")</f>
        <v>0.54192040385835571</v>
      </c>
      <c r="F769">
        <f ca="1">IFERROR(AVERAGE(OFFSET(TradeDash[[#This Row],[Returns]],0,0,-n_days*2))/STDEV(OFFSET(TradeDash[[#This Row],[Returns]],0,0,-n_days*2)),"")</f>
        <v>0.26888938568315618</v>
      </c>
      <c r="G769">
        <f ca="1">IF(ISNUMBER(TradeDash[[#This Row],[2n day Sharpe]]),AVERAGE(TradeDash[[#This Row],[n day Sharpe]:[2n day Sharpe]]),"")</f>
        <v>0.40540489477075592</v>
      </c>
      <c r="H769">
        <f ca="1">IF(ISNUMBER(TradeDash[[#This Row],[Sharpe Average]]),IF(TradeDash[[#This Row],[Sharpe Average]]&gt;$G$1,1,0),"")</f>
        <v>1</v>
      </c>
      <c r="I769" s="2">
        <f ca="1">IF(ISNUMBER(TradeDash[[#This Row],[Signal]]),MAX(IF(AND(TradeDash[[#This Row],[Signal]]=1,I768&lt;1),I768+$E$1,IF(AND(TradeDash[[#This Row],[Signal]]=0,I768&gt;0),I768-$E$1,IF(AND(TradeDash[[#This Row],[Signal]]=1,I768=1),I768,IF(AND(TradeDash[[#This Row],[Signal]]=0,I768=0),I768,0)))),0),"")</f>
        <v>1</v>
      </c>
      <c r="J769" s="3">
        <f ca="1">IF(ISNUMBER(TradeDash[[#This Row],[Position]]),TradeDash[[#This Row],[Position]]*D770,"")</f>
        <v>8.5422469823583924E-3</v>
      </c>
      <c r="K769" s="7">
        <f ca="1">K768*IFERROR(1+TradeDash[[#This Row],[Port Return]],1)</f>
        <v>934538.07620866725</v>
      </c>
      <c r="L769" s="7">
        <f ca="1">IF(ISNUMBER(TradeDash[[#This Row],[Port Return]]),L768*(1+TradeDash[[#This Row],[Returns]]),L768)</f>
        <v>684896.66136724886</v>
      </c>
    </row>
    <row r="770" spans="1:12" x14ac:dyDescent="0.35">
      <c r="A770" s="1">
        <v>37603</v>
      </c>
      <c r="B770" s="16">
        <f>YEAR(TradeDash[[#This Row],[Date]])</f>
        <v>2002</v>
      </c>
      <c r="C770">
        <v>1086.2</v>
      </c>
      <c r="D770" s="3">
        <f>IFERROR(TradeDash[[#This Row],[Nifty]]/C769-1,"")</f>
        <v>8.5422469823583924E-3</v>
      </c>
      <c r="E770">
        <f ca="1">IFERROR(AVERAGE(OFFSET(TradeDash[[#This Row],[Returns]],0,0,-n_days))/STDEV(OFFSET(TradeDash[[#This Row],[Returns]],0,0,-n_days)),"")</f>
        <v>0.53777339211596364</v>
      </c>
      <c r="F770">
        <f ca="1">IFERROR(AVERAGE(OFFSET(TradeDash[[#This Row],[Returns]],0,0,-n_days*2))/STDEV(OFFSET(TradeDash[[#This Row],[Returns]],0,0,-n_days*2)),"")</f>
        <v>0.28665483756125254</v>
      </c>
      <c r="G770">
        <f ca="1">IF(ISNUMBER(TradeDash[[#This Row],[2n day Sharpe]]),AVERAGE(TradeDash[[#This Row],[n day Sharpe]:[2n day Sharpe]]),"")</f>
        <v>0.41221411483860809</v>
      </c>
      <c r="H770">
        <f ca="1">IF(ISNUMBER(TradeDash[[#This Row],[Sharpe Average]]),IF(TradeDash[[#This Row],[Sharpe Average]]&gt;$G$1,1,0),"")</f>
        <v>1</v>
      </c>
      <c r="I770" s="2">
        <f ca="1">IF(ISNUMBER(TradeDash[[#This Row],[Signal]]),MAX(IF(AND(TradeDash[[#This Row],[Signal]]=1,I769&lt;1),I769+$E$1,IF(AND(TradeDash[[#This Row],[Signal]]=0,I769&gt;0),I769-$E$1,IF(AND(TradeDash[[#This Row],[Signal]]=1,I769=1),I769,IF(AND(TradeDash[[#This Row],[Signal]]=0,I769=0),I769,0)))),0),"")</f>
        <v>1</v>
      </c>
      <c r="J770" s="3">
        <f ca="1">IF(ISNUMBER(TradeDash[[#This Row],[Position]]),TradeDash[[#This Row],[Position]]*D771,"")</f>
        <v>-7.1349659362917039E-3</v>
      </c>
      <c r="K770" s="7">
        <f ca="1">K769*IFERROR(1+TradeDash[[#This Row],[Port Return]],1)</f>
        <v>927870.17886875081</v>
      </c>
      <c r="L770" s="7">
        <f ca="1">IF(ISNUMBER(TradeDash[[#This Row],[Port Return]]),L769*(1+TradeDash[[#This Row],[Returns]]),L769)</f>
        <v>690747.21780604054</v>
      </c>
    </row>
    <row r="771" spans="1:12" x14ac:dyDescent="0.35">
      <c r="A771" s="1">
        <v>37606</v>
      </c>
      <c r="B771" s="16">
        <f>YEAR(TradeDash[[#This Row],[Date]])</f>
        <v>2002</v>
      </c>
      <c r="C771">
        <v>1078.45</v>
      </c>
      <c r="D771" s="3">
        <f>IFERROR(TradeDash[[#This Row],[Nifty]]/C770-1,"")</f>
        <v>-7.1349659362917039E-3</v>
      </c>
      <c r="E771">
        <f ca="1">IFERROR(AVERAGE(OFFSET(TradeDash[[#This Row],[Returns]],0,0,-n_days))/STDEV(OFFSET(TradeDash[[#This Row],[Returns]],0,0,-n_days)),"")</f>
        <v>0.41797994458615989</v>
      </c>
      <c r="F771">
        <f ca="1">IFERROR(AVERAGE(OFFSET(TradeDash[[#This Row],[Returns]],0,0,-n_days*2))/STDEV(OFFSET(TradeDash[[#This Row],[Returns]],0,0,-n_days*2)),"")</f>
        <v>0.26594529614116347</v>
      </c>
      <c r="G771">
        <f ca="1">IF(ISNUMBER(TradeDash[[#This Row],[2n day Sharpe]]),AVERAGE(TradeDash[[#This Row],[n day Sharpe]:[2n day Sharpe]]),"")</f>
        <v>0.34196262036366165</v>
      </c>
      <c r="H771">
        <f ca="1">IF(ISNUMBER(TradeDash[[#This Row],[Sharpe Average]]),IF(TradeDash[[#This Row],[Sharpe Average]]&gt;$G$1,1,0),"")</f>
        <v>1</v>
      </c>
      <c r="I771" s="2">
        <f ca="1">IF(ISNUMBER(TradeDash[[#This Row],[Signal]]),MAX(IF(AND(TradeDash[[#This Row],[Signal]]=1,I770&lt;1),I770+$E$1,IF(AND(TradeDash[[#This Row],[Signal]]=0,I770&gt;0),I770-$E$1,IF(AND(TradeDash[[#This Row],[Signal]]=1,I770=1),I770,IF(AND(TradeDash[[#This Row],[Signal]]=0,I770=0),I770,0)))),0),"")</f>
        <v>1</v>
      </c>
      <c r="J771" s="3">
        <f ca="1">IF(ISNUMBER(TradeDash[[#This Row],[Position]]),TradeDash[[#This Row],[Position]]*D772,"")</f>
        <v>-4.8217348973063068E-3</v>
      </c>
      <c r="K771" s="7">
        <f ca="1">K770*IFERROR(1+TradeDash[[#This Row],[Port Return]],1)</f>
        <v>923396.23484712956</v>
      </c>
      <c r="L771" s="7">
        <f ca="1">IF(ISNUMBER(TradeDash[[#This Row],[Port Return]]),L770*(1+TradeDash[[#This Row],[Returns]]),L770)</f>
        <v>685818.75993640616</v>
      </c>
    </row>
    <row r="772" spans="1:12" x14ac:dyDescent="0.35">
      <c r="A772" s="1">
        <v>37607</v>
      </c>
      <c r="B772" s="16">
        <f>YEAR(TradeDash[[#This Row],[Date]])</f>
        <v>2002</v>
      </c>
      <c r="C772">
        <v>1073.25</v>
      </c>
      <c r="D772" s="3">
        <f>IFERROR(TradeDash[[#This Row],[Nifty]]/C771-1,"")</f>
        <v>-4.8217348973063068E-3</v>
      </c>
      <c r="E772">
        <f ca="1">IFERROR(AVERAGE(OFFSET(TradeDash[[#This Row],[Returns]],0,0,-n_days))/STDEV(OFFSET(TradeDash[[#This Row],[Returns]],0,0,-n_days)),"")</f>
        <v>0.35663820062440227</v>
      </c>
      <c r="F772">
        <f ca="1">IFERROR(AVERAGE(OFFSET(TradeDash[[#This Row],[Returns]],0,0,-n_days*2))/STDEV(OFFSET(TradeDash[[#This Row],[Returns]],0,0,-n_days*2)),"")</f>
        <v>0.25675721093798859</v>
      </c>
      <c r="G772">
        <f ca="1">IF(ISNUMBER(TradeDash[[#This Row],[2n day Sharpe]]),AVERAGE(TradeDash[[#This Row],[n day Sharpe]:[2n day Sharpe]]),"")</f>
        <v>0.30669770578119543</v>
      </c>
      <c r="H772">
        <f ca="1">IF(ISNUMBER(TradeDash[[#This Row],[Sharpe Average]]),IF(TradeDash[[#This Row],[Sharpe Average]]&gt;$G$1,1,0),"")</f>
        <v>1</v>
      </c>
      <c r="I772" s="2">
        <f ca="1">IF(ISNUMBER(TradeDash[[#This Row],[Signal]]),MAX(IF(AND(TradeDash[[#This Row],[Signal]]=1,I771&lt;1),I771+$E$1,IF(AND(TradeDash[[#This Row],[Signal]]=0,I771&gt;0),I771-$E$1,IF(AND(TradeDash[[#This Row],[Signal]]=1,I771=1),I771,IF(AND(TradeDash[[#This Row],[Signal]]=0,I771=0),I771,0)))),0),"")</f>
        <v>1</v>
      </c>
      <c r="J772" s="3">
        <f ca="1">IF(ISNUMBER(TradeDash[[#This Row],[Position]]),TradeDash[[#This Row],[Position]]*D773,"")</f>
        <v>4.3792219892848649E-3</v>
      </c>
      <c r="K772" s="7">
        <f ca="1">K771*IFERROR(1+TradeDash[[#This Row],[Port Return]],1)</f>
        <v>927439.991943595</v>
      </c>
      <c r="L772" s="7">
        <f ca="1">IF(ISNUMBER(TradeDash[[#This Row],[Port Return]]),L771*(1+TradeDash[[#This Row],[Returns]]),L771)</f>
        <v>682511.92368839344</v>
      </c>
    </row>
    <row r="773" spans="1:12" x14ac:dyDescent="0.35">
      <c r="A773" s="1">
        <v>37608</v>
      </c>
      <c r="B773" s="16">
        <f>YEAR(TradeDash[[#This Row],[Date]])</f>
        <v>2002</v>
      </c>
      <c r="C773">
        <v>1077.95</v>
      </c>
      <c r="D773" s="3">
        <f>IFERROR(TradeDash[[#This Row],[Nifty]]/C772-1,"")</f>
        <v>4.3792219892848649E-3</v>
      </c>
      <c r="E773">
        <f ca="1">IFERROR(AVERAGE(OFFSET(TradeDash[[#This Row],[Returns]],0,0,-n_days))/STDEV(OFFSET(TradeDash[[#This Row],[Returns]],0,0,-n_days)),"")</f>
        <v>0.3548585598660387</v>
      </c>
      <c r="F773">
        <f ca="1">IFERROR(AVERAGE(OFFSET(TradeDash[[#This Row],[Returns]],0,0,-n_days*2))/STDEV(OFFSET(TradeDash[[#This Row],[Returns]],0,0,-n_days*2)),"")</f>
        <v>0.28077456193892597</v>
      </c>
      <c r="G773">
        <f ca="1">IF(ISNUMBER(TradeDash[[#This Row],[2n day Sharpe]]),AVERAGE(TradeDash[[#This Row],[n day Sharpe]:[2n day Sharpe]]),"")</f>
        <v>0.31781656090248234</v>
      </c>
      <c r="H773">
        <f ca="1">IF(ISNUMBER(TradeDash[[#This Row],[Sharpe Average]]),IF(TradeDash[[#This Row],[Sharpe Average]]&gt;$G$1,1,0),"")</f>
        <v>1</v>
      </c>
      <c r="I773" s="2">
        <f ca="1">IF(ISNUMBER(TradeDash[[#This Row],[Signal]]),MAX(IF(AND(TradeDash[[#This Row],[Signal]]=1,I772&lt;1),I772+$E$1,IF(AND(TradeDash[[#This Row],[Signal]]=0,I772&gt;0),I772-$E$1,IF(AND(TradeDash[[#This Row],[Signal]]=1,I772=1),I772,IF(AND(TradeDash[[#This Row],[Signal]]=0,I772=0),I772,0)))),0),"")</f>
        <v>1</v>
      </c>
      <c r="J773" s="3">
        <f ca="1">IF(ISNUMBER(TradeDash[[#This Row],[Position]]),TradeDash[[#This Row],[Position]]*D774,"")</f>
        <v>-1.8089892852173328E-3</v>
      </c>
      <c r="K773" s="7">
        <f ca="1">K772*IFERROR(1+TradeDash[[#This Row],[Port Return]],1)</f>
        <v>925762.26293548697</v>
      </c>
      <c r="L773" s="7">
        <f ca="1">IF(ISNUMBER(TradeDash[[#This Row],[Port Return]]),L772*(1+TradeDash[[#This Row],[Returns]]),L772)</f>
        <v>685500.79491255875</v>
      </c>
    </row>
    <row r="774" spans="1:12" x14ac:dyDescent="0.35">
      <c r="A774" s="1">
        <v>37609</v>
      </c>
      <c r="B774" s="16">
        <f>YEAR(TradeDash[[#This Row],[Date]])</f>
        <v>2002</v>
      </c>
      <c r="C774">
        <v>1076</v>
      </c>
      <c r="D774" s="3">
        <f>IFERROR(TradeDash[[#This Row],[Nifty]]/C773-1,"")</f>
        <v>-1.8089892852173328E-3</v>
      </c>
      <c r="E774">
        <f ca="1">IFERROR(AVERAGE(OFFSET(TradeDash[[#This Row],[Returns]],0,0,-n_days))/STDEV(OFFSET(TradeDash[[#This Row],[Returns]],0,0,-n_days)),"")</f>
        <v>0.31120723171105591</v>
      </c>
      <c r="F774">
        <f ca="1">IFERROR(AVERAGE(OFFSET(TradeDash[[#This Row],[Returns]],0,0,-n_days*2))/STDEV(OFFSET(TradeDash[[#This Row],[Returns]],0,0,-n_days*2)),"")</f>
        <v>0.29047492886290033</v>
      </c>
      <c r="G774">
        <f ca="1">IF(ISNUMBER(TradeDash[[#This Row],[2n day Sharpe]]),AVERAGE(TradeDash[[#This Row],[n day Sharpe]:[2n day Sharpe]]),"")</f>
        <v>0.30084108028697809</v>
      </c>
      <c r="H774">
        <f ca="1">IF(ISNUMBER(TradeDash[[#This Row],[Sharpe Average]]),IF(TradeDash[[#This Row],[Sharpe Average]]&gt;$G$1,1,0),"")</f>
        <v>1</v>
      </c>
      <c r="I774" s="2">
        <f ca="1">IF(ISNUMBER(TradeDash[[#This Row],[Signal]]),MAX(IF(AND(TradeDash[[#This Row],[Signal]]=1,I773&lt;1),I773+$E$1,IF(AND(TradeDash[[#This Row],[Signal]]=0,I773&gt;0),I773-$E$1,IF(AND(TradeDash[[#This Row],[Signal]]=1,I773=1),I773,IF(AND(TradeDash[[#This Row],[Signal]]=0,I773=0),I773,0)))),0),"")</f>
        <v>1</v>
      </c>
      <c r="J774" s="3">
        <f ca="1">IF(ISNUMBER(TradeDash[[#This Row],[Position]]),TradeDash[[#This Row],[Position]]*D775,"")</f>
        <v>3.0669144981412266E-3</v>
      </c>
      <c r="K774" s="7">
        <f ca="1">K773*IFERROR(1+TradeDash[[#This Row],[Port Return]],1)</f>
        <v>928601.49664151587</v>
      </c>
      <c r="L774" s="7">
        <f ca="1">IF(ISNUMBER(TradeDash[[#This Row],[Port Return]]),L773*(1+TradeDash[[#This Row],[Returns]]),L773)</f>
        <v>684260.73131955392</v>
      </c>
    </row>
    <row r="775" spans="1:12" x14ac:dyDescent="0.35">
      <c r="A775" s="1">
        <v>37610</v>
      </c>
      <c r="B775" s="16">
        <f>YEAR(TradeDash[[#This Row],[Date]])</f>
        <v>2002</v>
      </c>
      <c r="C775">
        <v>1079.3</v>
      </c>
      <c r="D775" s="3">
        <f>IFERROR(TradeDash[[#This Row],[Nifty]]/C774-1,"")</f>
        <v>3.0669144981412266E-3</v>
      </c>
      <c r="E775">
        <f ca="1">IFERROR(AVERAGE(OFFSET(TradeDash[[#This Row],[Returns]],0,0,-n_days))/STDEV(OFFSET(TradeDash[[#This Row],[Returns]],0,0,-n_days)),"")</f>
        <v>0.27665605115718744</v>
      </c>
      <c r="F775">
        <f ca="1">IFERROR(AVERAGE(OFFSET(TradeDash[[#This Row],[Returns]],0,0,-n_days*2))/STDEV(OFFSET(TradeDash[[#This Row],[Returns]],0,0,-n_days*2)),"")</f>
        <v>0.31494454292088614</v>
      </c>
      <c r="G775">
        <f ca="1">IF(ISNUMBER(TradeDash[[#This Row],[2n day Sharpe]]),AVERAGE(TradeDash[[#This Row],[n day Sharpe]:[2n day Sharpe]]),"")</f>
        <v>0.29580029703903676</v>
      </c>
      <c r="H775">
        <f ca="1">IF(ISNUMBER(TradeDash[[#This Row],[Sharpe Average]]),IF(TradeDash[[#This Row],[Sharpe Average]]&gt;$G$1,1,0),"")</f>
        <v>1</v>
      </c>
      <c r="I775" s="2">
        <f ca="1">IF(ISNUMBER(TradeDash[[#This Row],[Signal]]),MAX(IF(AND(TradeDash[[#This Row],[Signal]]=1,I774&lt;1),I774+$E$1,IF(AND(TradeDash[[#This Row],[Signal]]=0,I774&gt;0),I774-$E$1,IF(AND(TradeDash[[#This Row],[Signal]]=1,I774=1),I774,IF(AND(TradeDash[[#This Row],[Signal]]=0,I774=0),I774,0)))),0),"")</f>
        <v>1</v>
      </c>
      <c r="J775" s="3">
        <f ca="1">IF(ISNUMBER(TradeDash[[#This Row],[Position]]),TradeDash[[#This Row],[Position]]*D776,"")</f>
        <v>-3.0575372926896494E-3</v>
      </c>
      <c r="K775" s="7">
        <f ca="1">K774*IFERROR(1+TradeDash[[#This Row],[Port Return]],1)</f>
        <v>925762.26293548697</v>
      </c>
      <c r="L775" s="7">
        <f ca="1">IF(ISNUMBER(TradeDash[[#This Row],[Port Return]]),L774*(1+TradeDash[[#This Row],[Returns]]),L774)</f>
        <v>686359.30047694652</v>
      </c>
    </row>
    <row r="776" spans="1:12" x14ac:dyDescent="0.35">
      <c r="A776" s="1">
        <v>37613</v>
      </c>
      <c r="B776" s="16">
        <f>YEAR(TradeDash[[#This Row],[Date]])</f>
        <v>2002</v>
      </c>
      <c r="C776">
        <v>1076</v>
      </c>
      <c r="D776" s="3">
        <f>IFERROR(TradeDash[[#This Row],[Nifty]]/C775-1,"")</f>
        <v>-3.0575372926896494E-3</v>
      </c>
      <c r="E776">
        <f ca="1">IFERROR(AVERAGE(OFFSET(TradeDash[[#This Row],[Returns]],0,0,-n_days))/STDEV(OFFSET(TradeDash[[#This Row],[Returns]],0,0,-n_days)),"")</f>
        <v>0.23215359237264246</v>
      </c>
      <c r="F776">
        <f ca="1">IFERROR(AVERAGE(OFFSET(TradeDash[[#This Row],[Returns]],0,0,-n_days*2))/STDEV(OFFSET(TradeDash[[#This Row],[Returns]],0,0,-n_days*2)),"")</f>
        <v>0.34280424491792566</v>
      </c>
      <c r="G776">
        <f ca="1">IF(ISNUMBER(TradeDash[[#This Row],[2n day Sharpe]]),AVERAGE(TradeDash[[#This Row],[n day Sharpe]:[2n day Sharpe]]),"")</f>
        <v>0.28747891864528408</v>
      </c>
      <c r="H776">
        <f ca="1">IF(ISNUMBER(TradeDash[[#This Row],[Sharpe Average]]),IF(TradeDash[[#This Row],[Sharpe Average]]&gt;$G$1,1,0),"")</f>
        <v>1</v>
      </c>
      <c r="I776" s="2">
        <f ca="1">IF(ISNUMBER(TradeDash[[#This Row],[Signal]]),MAX(IF(AND(TradeDash[[#This Row],[Signal]]=1,I775&lt;1),I775+$E$1,IF(AND(TradeDash[[#This Row],[Signal]]=0,I775&gt;0),I775-$E$1,IF(AND(TradeDash[[#This Row],[Signal]]=1,I775=1),I775,IF(AND(TradeDash[[#This Row],[Signal]]=0,I775=0),I775,0)))),0),"")</f>
        <v>1</v>
      </c>
      <c r="J776" s="3">
        <f ca="1">IF(ISNUMBER(TradeDash[[#This Row],[Position]]),TradeDash[[#This Row],[Position]]*D777,"")</f>
        <v>8.3643122676579917E-3</v>
      </c>
      <c r="K776" s="7">
        <f ca="1">K775*IFERROR(1+TradeDash[[#This Row],[Port Return]],1)</f>
        <v>933505.62758829305</v>
      </c>
      <c r="L776" s="7">
        <f ca="1">IF(ISNUMBER(TradeDash[[#This Row],[Port Return]]),L775*(1+TradeDash[[#This Row],[Returns]]),L775)</f>
        <v>684260.73131955392</v>
      </c>
    </row>
    <row r="777" spans="1:12" x14ac:dyDescent="0.35">
      <c r="A777" s="1">
        <v>37614</v>
      </c>
      <c r="B777" s="16">
        <f>YEAR(TradeDash[[#This Row],[Date]])</f>
        <v>2002</v>
      </c>
      <c r="C777">
        <v>1085</v>
      </c>
      <c r="D777" s="3">
        <f>IFERROR(TradeDash[[#This Row],[Nifty]]/C776-1,"")</f>
        <v>8.3643122676579917E-3</v>
      </c>
      <c r="E777">
        <f ca="1">IFERROR(AVERAGE(OFFSET(TradeDash[[#This Row],[Returns]],0,0,-n_days))/STDEV(OFFSET(TradeDash[[#This Row],[Returns]],0,0,-n_days)),"")</f>
        <v>0.22674639474293398</v>
      </c>
      <c r="F777">
        <f ca="1">IFERROR(AVERAGE(OFFSET(TradeDash[[#This Row],[Returns]],0,0,-n_days*2))/STDEV(OFFSET(TradeDash[[#This Row],[Returns]],0,0,-n_days*2)),"")</f>
        <v>0.42726397836754332</v>
      </c>
      <c r="G777">
        <f ca="1">IF(ISNUMBER(TradeDash[[#This Row],[2n day Sharpe]]),AVERAGE(TradeDash[[#This Row],[n day Sharpe]:[2n day Sharpe]]),"")</f>
        <v>0.32700518655523864</v>
      </c>
      <c r="H777">
        <f ca="1">IF(ISNUMBER(TradeDash[[#This Row],[Sharpe Average]]),IF(TradeDash[[#This Row],[Sharpe Average]]&gt;$G$1,1,0),"")</f>
        <v>1</v>
      </c>
      <c r="I777" s="2">
        <f ca="1">IF(ISNUMBER(TradeDash[[#This Row],[Signal]]),MAX(IF(AND(TradeDash[[#This Row],[Signal]]=1,I776&lt;1),I776+$E$1,IF(AND(TradeDash[[#This Row],[Signal]]=0,I776&gt;0),I776-$E$1,IF(AND(TradeDash[[#This Row],[Signal]]=1,I776=1),I776,IF(AND(TradeDash[[#This Row],[Signal]]=0,I776=0),I776,0)))),0),"")</f>
        <v>1</v>
      </c>
      <c r="J777" s="3">
        <f ca="1">IF(ISNUMBER(TradeDash[[#This Row],[Position]]),TradeDash[[#This Row],[Position]]*D778,"")</f>
        <v>9.0322580645161299E-3</v>
      </c>
      <c r="K777" s="7">
        <f ca="1">K776*IFERROR(1+TradeDash[[#This Row],[Port Return]],1)</f>
        <v>941937.29132134863</v>
      </c>
      <c r="L777" s="7">
        <f ca="1">IF(ISNUMBER(TradeDash[[#This Row],[Port Return]]),L776*(1+TradeDash[[#This Row],[Returns]]),L776)</f>
        <v>689984.10174880666</v>
      </c>
    </row>
    <row r="778" spans="1:12" x14ac:dyDescent="0.35">
      <c r="A778" s="1">
        <v>37616</v>
      </c>
      <c r="B778" s="16">
        <f>YEAR(TradeDash[[#This Row],[Date]])</f>
        <v>2002</v>
      </c>
      <c r="C778">
        <v>1094.8</v>
      </c>
      <c r="D778" s="3">
        <f>IFERROR(TradeDash[[#This Row],[Nifty]]/C777-1,"")</f>
        <v>9.0322580645161299E-3</v>
      </c>
      <c r="E778">
        <f ca="1">IFERROR(AVERAGE(OFFSET(TradeDash[[#This Row],[Returns]],0,0,-n_days))/STDEV(OFFSET(TradeDash[[#This Row],[Returns]],0,0,-n_days)),"")</f>
        <v>0.29488035685028863</v>
      </c>
      <c r="F778">
        <f ca="1">IFERROR(AVERAGE(OFFSET(TradeDash[[#This Row],[Returns]],0,0,-n_days*2))/STDEV(OFFSET(TradeDash[[#This Row],[Returns]],0,0,-n_days*2)),"")</f>
        <v>0.49499547837375246</v>
      </c>
      <c r="G778">
        <f ca="1">IF(ISNUMBER(TradeDash[[#This Row],[2n day Sharpe]]),AVERAGE(TradeDash[[#This Row],[n day Sharpe]:[2n day Sharpe]]),"")</f>
        <v>0.39493791761202057</v>
      </c>
      <c r="H778">
        <f ca="1">IF(ISNUMBER(TradeDash[[#This Row],[Sharpe Average]]),IF(TradeDash[[#This Row],[Sharpe Average]]&gt;$G$1,1,0),"")</f>
        <v>1</v>
      </c>
      <c r="I778" s="2">
        <f ca="1">IF(ISNUMBER(TradeDash[[#This Row],[Signal]]),MAX(IF(AND(TradeDash[[#This Row],[Signal]]=1,I777&lt;1),I777+$E$1,IF(AND(TradeDash[[#This Row],[Signal]]=0,I777&gt;0),I777-$E$1,IF(AND(TradeDash[[#This Row],[Signal]]=1,I777=1),I777,IF(AND(TradeDash[[#This Row],[Signal]]=0,I777=0),I777,0)))),0),"")</f>
        <v>1</v>
      </c>
      <c r="J778" s="3">
        <f ca="1">IF(ISNUMBER(TradeDash[[#This Row],[Position]]),TradeDash[[#This Row],[Position]]*D779,"")</f>
        <v>3.2882718304714231E-3</v>
      </c>
      <c r="K778" s="7">
        <f ca="1">K777*IFERROR(1+TradeDash[[#This Row],[Port Return]],1)</f>
        <v>945034.63718247123</v>
      </c>
      <c r="L778" s="7">
        <f ca="1">IF(ISNUMBER(TradeDash[[#This Row],[Port Return]]),L777*(1+TradeDash[[#This Row],[Returns]]),L777)</f>
        <v>696216.21621621528</v>
      </c>
    </row>
    <row r="779" spans="1:12" x14ac:dyDescent="0.35">
      <c r="A779" s="1">
        <v>37617</v>
      </c>
      <c r="B779" s="16">
        <f>YEAR(TradeDash[[#This Row],[Date]])</f>
        <v>2002</v>
      </c>
      <c r="C779">
        <v>1098.4000000000001</v>
      </c>
      <c r="D779" s="3">
        <f>IFERROR(TradeDash[[#This Row],[Nifty]]/C778-1,"")</f>
        <v>3.2882718304714231E-3</v>
      </c>
      <c r="E779">
        <f ca="1">IFERROR(AVERAGE(OFFSET(TradeDash[[#This Row],[Returns]],0,0,-n_days))/STDEV(OFFSET(TradeDash[[#This Row],[Returns]],0,0,-n_days)),"")</f>
        <v>0.23780368367886315</v>
      </c>
      <c r="F779">
        <f ca="1">IFERROR(AVERAGE(OFFSET(TradeDash[[#This Row],[Returns]],0,0,-n_days*2))/STDEV(OFFSET(TradeDash[[#This Row],[Returns]],0,0,-n_days*2)),"")</f>
        <v>0.4703462437289484</v>
      </c>
      <c r="G779">
        <f ca="1">IF(ISNUMBER(TradeDash[[#This Row],[2n day Sharpe]]),AVERAGE(TradeDash[[#This Row],[n day Sharpe]:[2n day Sharpe]]),"")</f>
        <v>0.35407496370390579</v>
      </c>
      <c r="H779">
        <f ca="1">IF(ISNUMBER(TradeDash[[#This Row],[Sharpe Average]]),IF(TradeDash[[#This Row],[Sharpe Average]]&gt;$G$1,1,0),"")</f>
        <v>1</v>
      </c>
      <c r="I779" s="2">
        <f ca="1">IF(ISNUMBER(TradeDash[[#This Row],[Signal]]),MAX(IF(AND(TradeDash[[#This Row],[Signal]]=1,I778&lt;1),I778+$E$1,IF(AND(TradeDash[[#This Row],[Signal]]=0,I778&gt;0),I778-$E$1,IF(AND(TradeDash[[#This Row],[Signal]]=1,I778=1),I778,IF(AND(TradeDash[[#This Row],[Signal]]=0,I778=0),I778,0)))),0),"")</f>
        <v>1</v>
      </c>
      <c r="J779" s="3">
        <f ca="1">IF(ISNUMBER(TradeDash[[#This Row],[Position]]),TradeDash[[#This Row],[Position]]*D780,"")</f>
        <v>-5.8721777130371633E-3</v>
      </c>
      <c r="K779" s="7">
        <f ca="1">K778*IFERROR(1+TradeDash[[#This Row],[Port Return]],1)</f>
        <v>939485.2258479601</v>
      </c>
      <c r="L779" s="7">
        <f ca="1">IF(ISNUMBER(TradeDash[[#This Row],[Port Return]]),L778*(1+TradeDash[[#This Row],[Returns]]),L778)</f>
        <v>698505.56438791647</v>
      </c>
    </row>
    <row r="780" spans="1:12" x14ac:dyDescent="0.35">
      <c r="A780" s="1">
        <v>37620</v>
      </c>
      <c r="B780" s="16">
        <f>YEAR(TradeDash[[#This Row],[Date]])</f>
        <v>2002</v>
      </c>
      <c r="C780">
        <v>1091.95</v>
      </c>
      <c r="D780" s="3">
        <f>IFERROR(TradeDash[[#This Row],[Nifty]]/C779-1,"")</f>
        <v>-5.8721777130371633E-3</v>
      </c>
      <c r="E780">
        <f ca="1">IFERROR(AVERAGE(OFFSET(TradeDash[[#This Row],[Returns]],0,0,-n_days))/STDEV(OFFSET(TradeDash[[#This Row],[Returns]],0,0,-n_days)),"")</f>
        <v>0.20202149280715387</v>
      </c>
      <c r="F780">
        <f ca="1">IFERROR(AVERAGE(OFFSET(TradeDash[[#This Row],[Returns]],0,0,-n_days*2))/STDEV(OFFSET(TradeDash[[#This Row],[Returns]],0,0,-n_days*2)),"")</f>
        <v>0.44378423895442032</v>
      </c>
      <c r="G780">
        <f ca="1">IF(ISNUMBER(TradeDash[[#This Row],[2n day Sharpe]]),AVERAGE(TradeDash[[#This Row],[n day Sharpe]:[2n day Sharpe]]),"")</f>
        <v>0.32290286588078709</v>
      </c>
      <c r="H780">
        <f ca="1">IF(ISNUMBER(TradeDash[[#This Row],[Sharpe Average]]),IF(TradeDash[[#This Row],[Sharpe Average]]&gt;$G$1,1,0),"")</f>
        <v>1</v>
      </c>
      <c r="I780" s="2">
        <f ca="1">IF(ISNUMBER(TradeDash[[#This Row],[Signal]]),MAX(IF(AND(TradeDash[[#This Row],[Signal]]=1,I779&lt;1),I779+$E$1,IF(AND(TradeDash[[#This Row],[Signal]]=0,I779&gt;0),I779-$E$1,IF(AND(TradeDash[[#This Row],[Signal]]=1,I779=1),I779,IF(AND(TradeDash[[#This Row],[Signal]]=0,I779=0),I779,0)))),0),"")</f>
        <v>1</v>
      </c>
      <c r="J780" s="3">
        <f ca="1">IF(ISNUMBER(TradeDash[[#This Row],[Position]]),TradeDash[[#This Row],[Position]]*D781,"")</f>
        <v>1.4194789138697317E-3</v>
      </c>
      <c r="K780" s="7">
        <f ca="1">K779*IFERROR(1+TradeDash[[#This Row],[Port Return]],1)</f>
        <v>940818.80531594343</v>
      </c>
      <c r="L780" s="7">
        <f ca="1">IF(ISNUMBER(TradeDash[[#This Row],[Port Return]]),L779*(1+TradeDash[[#This Row],[Returns]]),L779)</f>
        <v>694403.81558028527</v>
      </c>
    </row>
    <row r="781" spans="1:12" x14ac:dyDescent="0.35">
      <c r="A781" s="1">
        <v>37621</v>
      </c>
      <c r="B781" s="16">
        <f>YEAR(TradeDash[[#This Row],[Date]])</f>
        <v>2002</v>
      </c>
      <c r="C781">
        <v>1093.5</v>
      </c>
      <c r="D781" s="3">
        <f>IFERROR(TradeDash[[#This Row],[Nifty]]/C780-1,"")</f>
        <v>1.4194789138697317E-3</v>
      </c>
      <c r="E781">
        <f ca="1">IFERROR(AVERAGE(OFFSET(TradeDash[[#This Row],[Returns]],0,0,-n_days))/STDEV(OFFSET(TradeDash[[#This Row],[Returns]],0,0,-n_days)),"")</f>
        <v>0.1324124374881108</v>
      </c>
      <c r="F781">
        <f ca="1">IFERROR(AVERAGE(OFFSET(TradeDash[[#This Row],[Returns]],0,0,-n_days*2))/STDEV(OFFSET(TradeDash[[#This Row],[Returns]],0,0,-n_days*2)),"")</f>
        <v>0.41397605899851303</v>
      </c>
      <c r="G781">
        <f ca="1">IF(ISNUMBER(TradeDash[[#This Row],[2n day Sharpe]]),AVERAGE(TradeDash[[#This Row],[n day Sharpe]:[2n day Sharpe]]),"")</f>
        <v>0.2731942482433119</v>
      </c>
      <c r="H781">
        <f ca="1">IF(ISNUMBER(TradeDash[[#This Row],[Sharpe Average]]),IF(TradeDash[[#This Row],[Sharpe Average]]&gt;$G$1,1,0),"")</f>
        <v>1</v>
      </c>
      <c r="I781" s="2">
        <f ca="1">IF(ISNUMBER(TradeDash[[#This Row],[Signal]]),MAX(IF(AND(TradeDash[[#This Row],[Signal]]=1,I780&lt;1),I780+$E$1,IF(AND(TradeDash[[#This Row],[Signal]]=0,I780&gt;0),I780-$E$1,IF(AND(TradeDash[[#This Row],[Signal]]=1,I780=1),I780,IF(AND(TradeDash[[#This Row],[Signal]]=0,I780=0),I780,0)))),0),"")</f>
        <v>1</v>
      </c>
      <c r="J781" s="3">
        <f ca="1">IF(ISNUMBER(TradeDash[[#This Row],[Position]]),TradeDash[[#This Row],[Position]]*D782,"")</f>
        <v>6.0813900320073611E-3</v>
      </c>
      <c r="K781" s="7">
        <f ca="1">K780*IFERROR(1+TradeDash[[#This Row],[Port Return]],1)</f>
        <v>946540.29142051691</v>
      </c>
      <c r="L781" s="7">
        <f ca="1">IF(ISNUMBER(TradeDash[[#This Row],[Port Return]]),L780*(1+TradeDash[[#This Row],[Returns]]),L780)</f>
        <v>695389.50715421222</v>
      </c>
    </row>
    <row r="782" spans="1:12" x14ac:dyDescent="0.35">
      <c r="A782" s="1">
        <v>37622</v>
      </c>
      <c r="B782" s="16">
        <f>YEAR(TradeDash[[#This Row],[Date]])</f>
        <v>2003</v>
      </c>
      <c r="C782">
        <v>1100.1500000000001</v>
      </c>
      <c r="D782" s="3">
        <f>IFERROR(TradeDash[[#This Row],[Nifty]]/C781-1,"")</f>
        <v>6.0813900320073611E-3</v>
      </c>
      <c r="E782">
        <f ca="1">IFERROR(AVERAGE(OFFSET(TradeDash[[#This Row],[Returns]],0,0,-n_days))/STDEV(OFFSET(TradeDash[[#This Row],[Returns]],0,0,-n_days)),"")</f>
        <v>0.24355943994762447</v>
      </c>
      <c r="F782">
        <f ca="1">IFERROR(AVERAGE(OFFSET(TradeDash[[#This Row],[Returns]],0,0,-n_days*2))/STDEV(OFFSET(TradeDash[[#This Row],[Returns]],0,0,-n_days*2)),"")</f>
        <v>0.43218453566964621</v>
      </c>
      <c r="G782">
        <f ca="1">IF(ISNUMBER(TradeDash[[#This Row],[2n day Sharpe]]),AVERAGE(TradeDash[[#This Row],[n day Sharpe]:[2n day Sharpe]]),"")</f>
        <v>0.33787198780863537</v>
      </c>
      <c r="H782">
        <f ca="1">IF(ISNUMBER(TradeDash[[#This Row],[Sharpe Average]]),IF(TradeDash[[#This Row],[Sharpe Average]]&gt;$G$1,1,0),"")</f>
        <v>1</v>
      </c>
      <c r="I782" s="2">
        <f ca="1">IF(ISNUMBER(TradeDash[[#This Row],[Signal]]),MAX(IF(AND(TradeDash[[#This Row],[Signal]]=1,I781&lt;1),I781+$E$1,IF(AND(TradeDash[[#This Row],[Signal]]=0,I781&gt;0),I781-$E$1,IF(AND(TradeDash[[#This Row],[Signal]]=1,I781=1),I781,IF(AND(TradeDash[[#This Row],[Signal]]=0,I781=0),I781,0)))),0),"")</f>
        <v>1</v>
      </c>
      <c r="J782" s="3">
        <f ca="1">IF(ISNUMBER(TradeDash[[#This Row],[Position]]),TradeDash[[#This Row],[Position]]*D783,"")</f>
        <v>-6.4536654092625101E-3</v>
      </c>
      <c r="K782" s="7">
        <f ca="1">K781*IFERROR(1+TradeDash[[#This Row],[Port Return]],1)</f>
        <v>940431.63708330307</v>
      </c>
      <c r="L782" s="7">
        <f ca="1">IF(ISNUMBER(TradeDash[[#This Row],[Port Return]]),L781*(1+TradeDash[[#This Row],[Returns]]),L781)</f>
        <v>699618.44197138236</v>
      </c>
    </row>
    <row r="783" spans="1:12" x14ac:dyDescent="0.35">
      <c r="A783" s="1">
        <v>37623</v>
      </c>
      <c r="B783" s="16">
        <f>YEAR(TradeDash[[#This Row],[Date]])</f>
        <v>2003</v>
      </c>
      <c r="C783">
        <v>1093.05</v>
      </c>
      <c r="D783" s="3">
        <f>IFERROR(TradeDash[[#This Row],[Nifty]]/C782-1,"")</f>
        <v>-6.4536654092625101E-3</v>
      </c>
      <c r="E783">
        <f ca="1">IFERROR(AVERAGE(OFFSET(TradeDash[[#This Row],[Returns]],0,0,-n_days))/STDEV(OFFSET(TradeDash[[#This Row],[Returns]],0,0,-n_days)),"")</f>
        <v>0.34834562456815432</v>
      </c>
      <c r="F783">
        <f ca="1">IFERROR(AVERAGE(OFFSET(TradeDash[[#This Row],[Returns]],0,0,-n_days*2))/STDEV(OFFSET(TradeDash[[#This Row],[Returns]],0,0,-n_days*2)),"")</f>
        <v>0.37770796132932266</v>
      </c>
      <c r="G783">
        <f ca="1">IF(ISNUMBER(TradeDash[[#This Row],[2n day Sharpe]]),AVERAGE(TradeDash[[#This Row],[n day Sharpe]:[2n day Sharpe]]),"")</f>
        <v>0.36302679294873852</v>
      </c>
      <c r="H783">
        <f ca="1">IF(ISNUMBER(TradeDash[[#This Row],[Sharpe Average]]),IF(TradeDash[[#This Row],[Sharpe Average]]&gt;$G$1,1,0),"")</f>
        <v>1</v>
      </c>
      <c r="I783" s="2">
        <f ca="1">IF(ISNUMBER(TradeDash[[#This Row],[Signal]]),MAX(IF(AND(TradeDash[[#This Row],[Signal]]=1,I782&lt;1),I782+$E$1,IF(AND(TradeDash[[#This Row],[Signal]]=0,I782&gt;0),I782-$E$1,IF(AND(TradeDash[[#This Row],[Signal]]=1,I782=1),I782,IF(AND(TradeDash[[#This Row],[Signal]]=0,I782=0),I782,0)))),0),"")</f>
        <v>1</v>
      </c>
      <c r="J783" s="3">
        <f ca="1">IF(ISNUMBER(TradeDash[[#This Row],[Position]]),TradeDash[[#This Row],[Position]]*D784,"")</f>
        <v>-3.1563057499657265E-3</v>
      </c>
      <c r="K783" s="7">
        <f ca="1">K782*IFERROR(1+TradeDash[[#This Row],[Port Return]],1)</f>
        <v>937463.34729972738</v>
      </c>
      <c r="L783" s="7">
        <f ca="1">IF(ISNUMBER(TradeDash[[#This Row],[Port Return]]),L782*(1+TradeDash[[#This Row],[Returns]]),L782)</f>
        <v>695103.33863274951</v>
      </c>
    </row>
    <row r="784" spans="1:12" x14ac:dyDescent="0.35">
      <c r="A784" s="1">
        <v>37624</v>
      </c>
      <c r="B784" s="16">
        <f>YEAR(TradeDash[[#This Row],[Date]])</f>
        <v>2003</v>
      </c>
      <c r="C784">
        <v>1089.5999999999999</v>
      </c>
      <c r="D784" s="3">
        <f>IFERROR(TradeDash[[#This Row],[Nifty]]/C783-1,"")</f>
        <v>-3.1563057499657265E-3</v>
      </c>
      <c r="E784">
        <f ca="1">IFERROR(AVERAGE(OFFSET(TradeDash[[#This Row],[Returns]],0,0,-n_days))/STDEV(OFFSET(TradeDash[[#This Row],[Returns]],0,0,-n_days)),"")</f>
        <v>0.27023538696779414</v>
      </c>
      <c r="F784">
        <f ca="1">IFERROR(AVERAGE(OFFSET(TradeDash[[#This Row],[Returns]],0,0,-n_days*2))/STDEV(OFFSET(TradeDash[[#This Row],[Returns]],0,0,-n_days*2)),"")</f>
        <v>0.36586984528502858</v>
      </c>
      <c r="G784">
        <f ca="1">IF(ISNUMBER(TradeDash[[#This Row],[2n day Sharpe]]),AVERAGE(TradeDash[[#This Row],[n day Sharpe]:[2n day Sharpe]]),"")</f>
        <v>0.31805261612641134</v>
      </c>
      <c r="H784">
        <f ca="1">IF(ISNUMBER(TradeDash[[#This Row],[Sharpe Average]]),IF(TradeDash[[#This Row],[Sharpe Average]]&gt;$G$1,1,0),"")</f>
        <v>1</v>
      </c>
      <c r="I784" s="2">
        <f ca="1">IF(ISNUMBER(TradeDash[[#This Row],[Signal]]),MAX(IF(AND(TradeDash[[#This Row],[Signal]]=1,I783&lt;1),I783+$E$1,IF(AND(TradeDash[[#This Row],[Signal]]=0,I783&gt;0),I783-$E$1,IF(AND(TradeDash[[#This Row],[Signal]]=1,I783=1),I783,IF(AND(TradeDash[[#This Row],[Signal]]=0,I783=0),I783,0)))),0),"")</f>
        <v>1</v>
      </c>
      <c r="J784" s="3">
        <f ca="1">IF(ISNUMBER(TradeDash[[#This Row],[Position]]),TradeDash[[#This Row],[Position]]*D785,"")</f>
        <v>-4.8182819383260078E-3</v>
      </c>
      <c r="K784" s="7">
        <f ca="1">K783*IFERROR(1+TradeDash[[#This Row],[Port Return]],1)</f>
        <v>932946.38458559045</v>
      </c>
      <c r="L784" s="7">
        <f ca="1">IF(ISNUMBER(TradeDash[[#This Row],[Port Return]]),L783*(1+TradeDash[[#This Row],[Returns]]),L783)</f>
        <v>692909.37996820256</v>
      </c>
    </row>
    <row r="785" spans="1:12" x14ac:dyDescent="0.35">
      <c r="A785" s="1">
        <v>37627</v>
      </c>
      <c r="B785" s="16">
        <f>YEAR(TradeDash[[#This Row],[Date]])</f>
        <v>2003</v>
      </c>
      <c r="C785">
        <v>1084.3499999999999</v>
      </c>
      <c r="D785" s="3">
        <f>IFERROR(TradeDash[[#This Row],[Nifty]]/C784-1,"")</f>
        <v>-4.8182819383260078E-3</v>
      </c>
      <c r="E785">
        <f ca="1">IFERROR(AVERAGE(OFFSET(TradeDash[[#This Row],[Returns]],0,0,-n_days))/STDEV(OFFSET(TradeDash[[#This Row],[Returns]],0,0,-n_days)),"")</f>
        <v>0.11427557795479593</v>
      </c>
      <c r="F785">
        <f ca="1">IFERROR(AVERAGE(OFFSET(TradeDash[[#This Row],[Returns]],0,0,-n_days*2))/STDEV(OFFSET(TradeDash[[#This Row],[Returns]],0,0,-n_days*2)),"")</f>
        <v>0.35424631828917813</v>
      </c>
      <c r="G785">
        <f ca="1">IF(ISNUMBER(TradeDash[[#This Row],[2n day Sharpe]]),AVERAGE(TradeDash[[#This Row],[n day Sharpe]:[2n day Sharpe]]),"")</f>
        <v>0.23426094812198703</v>
      </c>
      <c r="H785">
        <f ca="1">IF(ISNUMBER(TradeDash[[#This Row],[Sharpe Average]]),IF(TradeDash[[#This Row],[Sharpe Average]]&gt;$G$1,1,0),"")</f>
        <v>1</v>
      </c>
      <c r="I785" s="2">
        <f ca="1">IF(ISNUMBER(TradeDash[[#This Row],[Signal]]),MAX(IF(AND(TradeDash[[#This Row],[Signal]]=1,I784&lt;1),I784+$E$1,IF(AND(TradeDash[[#This Row],[Signal]]=0,I784&gt;0),I784-$E$1,IF(AND(TradeDash[[#This Row],[Signal]]=1,I784=1),I784,IF(AND(TradeDash[[#This Row],[Signal]]=0,I784=0),I784,0)))),0),"")</f>
        <v>1</v>
      </c>
      <c r="J785" s="3">
        <f ca="1">IF(ISNUMBER(TradeDash[[#This Row],[Position]]),TradeDash[[#This Row],[Position]]*D786,"")</f>
        <v>-2.3516392308755574E-3</v>
      </c>
      <c r="K785" s="7">
        <f ca="1">K784*IFERROR(1+TradeDash[[#This Row],[Port Return]],1)</f>
        <v>930752.4312672955</v>
      </c>
      <c r="L785" s="7">
        <f ca="1">IF(ISNUMBER(TradeDash[[#This Row],[Port Return]]),L784*(1+TradeDash[[#This Row],[Returns]]),L784)</f>
        <v>689570.74721780512</v>
      </c>
    </row>
    <row r="786" spans="1:12" x14ac:dyDescent="0.35">
      <c r="A786" s="1">
        <v>37628</v>
      </c>
      <c r="B786" s="16">
        <f>YEAR(TradeDash[[#This Row],[Date]])</f>
        <v>2003</v>
      </c>
      <c r="C786">
        <v>1081.8</v>
      </c>
      <c r="D786" s="3">
        <f>IFERROR(TradeDash[[#This Row],[Nifty]]/C785-1,"")</f>
        <v>-2.3516392308755574E-3</v>
      </c>
      <c r="E786">
        <f ca="1">IFERROR(AVERAGE(OFFSET(TradeDash[[#This Row],[Returns]],0,0,-n_days))/STDEV(OFFSET(TradeDash[[#This Row],[Returns]],0,0,-n_days)),"")</f>
        <v>0.19823799817558571</v>
      </c>
      <c r="F786">
        <f ca="1">IFERROR(AVERAGE(OFFSET(TradeDash[[#This Row],[Returns]],0,0,-n_days*2))/STDEV(OFFSET(TradeDash[[#This Row],[Returns]],0,0,-n_days*2)),"")</f>
        <v>0.35991444641853926</v>
      </c>
      <c r="G786">
        <f ca="1">IF(ISNUMBER(TradeDash[[#This Row],[2n day Sharpe]]),AVERAGE(TradeDash[[#This Row],[n day Sharpe]:[2n day Sharpe]]),"")</f>
        <v>0.27907622229706247</v>
      </c>
      <c r="H786">
        <f ca="1">IF(ISNUMBER(TradeDash[[#This Row],[Sharpe Average]]),IF(TradeDash[[#This Row],[Sharpe Average]]&gt;$G$1,1,0),"")</f>
        <v>1</v>
      </c>
      <c r="I786" s="2">
        <f ca="1">IF(ISNUMBER(TradeDash[[#This Row],[Signal]]),MAX(IF(AND(TradeDash[[#This Row],[Signal]]=1,I785&lt;1),I785+$E$1,IF(AND(TradeDash[[#This Row],[Signal]]=0,I785&gt;0),I785-$E$1,IF(AND(TradeDash[[#This Row],[Signal]]=1,I785=1),I785,IF(AND(TradeDash[[#This Row],[Signal]]=0,I785=0),I785,0)))),0),"")</f>
        <v>1</v>
      </c>
      <c r="J786" s="3">
        <f ca="1">IF(ISNUMBER(TradeDash[[#This Row],[Position]]),TradeDash[[#This Row],[Position]]*D787,"")</f>
        <v>6.9791088925863498E-3</v>
      </c>
      <c r="K786" s="7">
        <f ca="1">K785*IFERROR(1+TradeDash[[#This Row],[Port Return]],1)</f>
        <v>937248.25383714947</v>
      </c>
      <c r="L786" s="7">
        <f ca="1">IF(ISNUMBER(TradeDash[[#This Row],[Port Return]]),L785*(1+TradeDash[[#This Row],[Returns]]),L785)</f>
        <v>687949.12559618359</v>
      </c>
    </row>
    <row r="787" spans="1:12" x14ac:dyDescent="0.35">
      <c r="A787" s="1">
        <v>37629</v>
      </c>
      <c r="B787" s="16">
        <f>YEAR(TradeDash[[#This Row],[Date]])</f>
        <v>2003</v>
      </c>
      <c r="C787">
        <v>1089.3499999999999</v>
      </c>
      <c r="D787" s="3">
        <f>IFERROR(TradeDash[[#This Row],[Nifty]]/C786-1,"")</f>
        <v>6.9791088925863498E-3</v>
      </c>
      <c r="E787">
        <f ca="1">IFERROR(AVERAGE(OFFSET(TradeDash[[#This Row],[Returns]],0,0,-n_days))/STDEV(OFFSET(TradeDash[[#This Row],[Returns]],0,0,-n_days)),"")</f>
        <v>0.21438956745139634</v>
      </c>
      <c r="F787">
        <f ca="1">IFERROR(AVERAGE(OFFSET(TradeDash[[#This Row],[Returns]],0,0,-n_days*2))/STDEV(OFFSET(TradeDash[[#This Row],[Returns]],0,0,-n_days*2)),"")</f>
        <v>0.39060073544375429</v>
      </c>
      <c r="G787">
        <f ca="1">IF(ISNUMBER(TradeDash[[#This Row],[2n day Sharpe]]),AVERAGE(TradeDash[[#This Row],[n day Sharpe]:[2n day Sharpe]]),"")</f>
        <v>0.30249515144757533</v>
      </c>
      <c r="H787">
        <f ca="1">IF(ISNUMBER(TradeDash[[#This Row],[Sharpe Average]]),IF(TradeDash[[#This Row],[Sharpe Average]]&gt;$G$1,1,0),"")</f>
        <v>1</v>
      </c>
      <c r="I787" s="2">
        <f ca="1">IF(ISNUMBER(TradeDash[[#This Row],[Signal]]),MAX(IF(AND(TradeDash[[#This Row],[Signal]]=1,I786&lt;1),I786+$E$1,IF(AND(TradeDash[[#This Row],[Signal]]=0,I786&gt;0),I786-$E$1,IF(AND(TradeDash[[#This Row],[Signal]]=1,I786=1),I786,IF(AND(TradeDash[[#This Row],[Signal]]=0,I786=0),I786,0)))),0),"")</f>
        <v>1</v>
      </c>
      <c r="J787" s="3">
        <f ca="1">IF(ISNUMBER(TradeDash[[#This Row],[Position]]),TradeDash[[#This Row],[Position]]*D788,"")</f>
        <v>7.3438288887868186E-3</v>
      </c>
      <c r="K787" s="7">
        <f ca="1">K786*IFERROR(1+TradeDash[[#This Row],[Port Return]],1)</f>
        <v>944131.2446396437</v>
      </c>
      <c r="L787" s="7">
        <f ca="1">IF(ISNUMBER(TradeDash[[#This Row],[Port Return]]),L786*(1+TradeDash[[#This Row],[Returns]]),L786)</f>
        <v>692750.39745627891</v>
      </c>
    </row>
    <row r="788" spans="1:12" x14ac:dyDescent="0.35">
      <c r="A788" s="1">
        <v>37630</v>
      </c>
      <c r="B788" s="16">
        <f>YEAR(TradeDash[[#This Row],[Date]])</f>
        <v>2003</v>
      </c>
      <c r="C788">
        <v>1097.3499999999999</v>
      </c>
      <c r="D788" s="3">
        <f>IFERROR(TradeDash[[#This Row],[Nifty]]/C787-1,"")</f>
        <v>7.3438288887868186E-3</v>
      </c>
      <c r="E788">
        <f ca="1">IFERROR(AVERAGE(OFFSET(TradeDash[[#This Row],[Returns]],0,0,-n_days))/STDEV(OFFSET(TradeDash[[#This Row],[Returns]],0,0,-n_days)),"")</f>
        <v>0.22584882418620575</v>
      </c>
      <c r="F788">
        <f ca="1">IFERROR(AVERAGE(OFFSET(TradeDash[[#This Row],[Returns]],0,0,-n_days*2))/STDEV(OFFSET(TradeDash[[#This Row],[Returns]],0,0,-n_days*2)),"")</f>
        <v>0.39370240871675438</v>
      </c>
      <c r="G788">
        <f ca="1">IF(ISNUMBER(TradeDash[[#This Row],[2n day Sharpe]]),AVERAGE(TradeDash[[#This Row],[n day Sharpe]:[2n day Sharpe]]),"")</f>
        <v>0.30977561645148005</v>
      </c>
      <c r="H788">
        <f ca="1">IF(ISNUMBER(TradeDash[[#This Row],[Sharpe Average]]),IF(TradeDash[[#This Row],[Sharpe Average]]&gt;$G$1,1,0),"")</f>
        <v>1</v>
      </c>
      <c r="I788" s="2">
        <f ca="1">IF(ISNUMBER(TradeDash[[#This Row],[Signal]]),MAX(IF(AND(TradeDash[[#This Row],[Signal]]=1,I787&lt;1),I787+$E$1,IF(AND(TradeDash[[#This Row],[Signal]]=0,I787&gt;0),I787-$E$1,IF(AND(TradeDash[[#This Row],[Signal]]=1,I787=1),I787,IF(AND(TradeDash[[#This Row],[Signal]]=0,I787=0),I787,0)))),0),"")</f>
        <v>1</v>
      </c>
      <c r="J788" s="3">
        <f ca="1">IF(ISNUMBER(TradeDash[[#This Row],[Position]]),TradeDash[[#This Row],[Position]]*D789,"")</f>
        <v>-1.5582995398004229E-2</v>
      </c>
      <c r="K788" s="7">
        <f ca="1">K787*IFERROR(1+TradeDash[[#This Row],[Port Return]],1)</f>
        <v>929418.85179931216</v>
      </c>
      <c r="L788" s="7">
        <f ca="1">IF(ISNUMBER(TradeDash[[#This Row],[Port Return]]),L787*(1+TradeDash[[#This Row],[Returns]]),L787)</f>
        <v>697837.83783783682</v>
      </c>
    </row>
    <row r="789" spans="1:12" x14ac:dyDescent="0.35">
      <c r="A789" s="1">
        <v>37631</v>
      </c>
      <c r="B789" s="16">
        <f>YEAR(TradeDash[[#This Row],[Date]])</f>
        <v>2003</v>
      </c>
      <c r="C789">
        <v>1080.25</v>
      </c>
      <c r="D789" s="3">
        <f>IFERROR(TradeDash[[#This Row],[Nifty]]/C788-1,"")</f>
        <v>-1.5582995398004229E-2</v>
      </c>
      <c r="E789">
        <f ca="1">IFERROR(AVERAGE(OFFSET(TradeDash[[#This Row],[Returns]],0,0,-n_days))/STDEV(OFFSET(TradeDash[[#This Row],[Returns]],0,0,-n_days)),"")</f>
        <v>2.5715133189877368E-2</v>
      </c>
      <c r="F789">
        <f ca="1">IFERROR(AVERAGE(OFFSET(TradeDash[[#This Row],[Returns]],0,0,-n_days*2))/STDEV(OFFSET(TradeDash[[#This Row],[Returns]],0,0,-n_days*2)),"")</f>
        <v>0.32101640667931242</v>
      </c>
      <c r="G789">
        <f ca="1">IF(ISNUMBER(TradeDash[[#This Row],[2n day Sharpe]]),AVERAGE(TradeDash[[#This Row],[n day Sharpe]:[2n day Sharpe]]),"")</f>
        <v>0.1733657699345949</v>
      </c>
      <c r="H789">
        <f ca="1">IF(ISNUMBER(TradeDash[[#This Row],[Sharpe Average]]),IF(TradeDash[[#This Row],[Sharpe Average]]&gt;$G$1,1,0),"")</f>
        <v>1</v>
      </c>
      <c r="I789" s="2">
        <f ca="1">IF(ISNUMBER(TradeDash[[#This Row],[Signal]]),MAX(IF(AND(TradeDash[[#This Row],[Signal]]=1,I788&lt;1),I788+$E$1,IF(AND(TradeDash[[#This Row],[Signal]]=0,I788&gt;0),I788-$E$1,IF(AND(TradeDash[[#This Row],[Signal]]=1,I788=1),I788,IF(AND(TradeDash[[#This Row],[Signal]]=0,I788=0),I788,0)))),0),"")</f>
        <v>1</v>
      </c>
      <c r="J789" s="3">
        <f ca="1">IF(ISNUMBER(TradeDash[[#This Row],[Position]]),TradeDash[[#This Row],[Position]]*D790,"")</f>
        <v>-6.0171256653552829E-3</v>
      </c>
      <c r="K789" s="7">
        <f ca="1">K788*IFERROR(1+TradeDash[[#This Row],[Port Return]],1)</f>
        <v>923826.42177228548</v>
      </c>
      <c r="L789" s="7">
        <f ca="1">IF(ISNUMBER(TradeDash[[#This Row],[Port Return]]),L788*(1+TradeDash[[#This Row],[Returns]]),L788)</f>
        <v>686963.43402225664</v>
      </c>
    </row>
    <row r="790" spans="1:12" x14ac:dyDescent="0.35">
      <c r="A790" s="1">
        <v>37634</v>
      </c>
      <c r="B790" s="16">
        <f>YEAR(TradeDash[[#This Row],[Date]])</f>
        <v>2003</v>
      </c>
      <c r="C790">
        <v>1073.75</v>
      </c>
      <c r="D790" s="3">
        <f>IFERROR(TradeDash[[#This Row],[Nifty]]/C789-1,"")</f>
        <v>-6.0171256653552829E-3</v>
      </c>
      <c r="E790">
        <f ca="1">IFERROR(AVERAGE(OFFSET(TradeDash[[#This Row],[Returns]],0,0,-n_days))/STDEV(OFFSET(TradeDash[[#This Row],[Returns]],0,0,-n_days)),"")</f>
        <v>-8.5315230889585633E-2</v>
      </c>
      <c r="F790">
        <f ca="1">IFERROR(AVERAGE(OFFSET(TradeDash[[#This Row],[Returns]],0,0,-n_days*2))/STDEV(OFFSET(TradeDash[[#This Row],[Returns]],0,0,-n_days*2)),"")</f>
        <v>0.27691233154516798</v>
      </c>
      <c r="G790">
        <f ca="1">IF(ISNUMBER(TradeDash[[#This Row],[2n day Sharpe]]),AVERAGE(TradeDash[[#This Row],[n day Sharpe]:[2n day Sharpe]]),"")</f>
        <v>9.5798550327791165E-2</v>
      </c>
      <c r="H790">
        <f ca="1">IF(ISNUMBER(TradeDash[[#This Row],[Sharpe Average]]),IF(TradeDash[[#This Row],[Sharpe Average]]&gt;$G$1,1,0),"")</f>
        <v>1</v>
      </c>
      <c r="I790" s="2">
        <f ca="1">IF(ISNUMBER(TradeDash[[#This Row],[Signal]]),MAX(IF(AND(TradeDash[[#This Row],[Signal]]=1,I789&lt;1),I789+$E$1,IF(AND(TradeDash[[#This Row],[Signal]]=0,I789&gt;0),I789-$E$1,IF(AND(TradeDash[[#This Row],[Signal]]=1,I789=1),I789,IF(AND(TradeDash[[#This Row],[Signal]]=0,I789=0),I789,0)))),0),"")</f>
        <v>1</v>
      </c>
      <c r="J790" s="3">
        <f ca="1">IF(ISNUMBER(TradeDash[[#This Row],[Position]]),TradeDash[[#This Row],[Position]]*D791,"")</f>
        <v>4.8428405122236118E-3</v>
      </c>
      <c r="K790" s="7">
        <f ca="1">K789*IFERROR(1+TradeDash[[#This Row],[Port Return]],1)</f>
        <v>928300.36579390685</v>
      </c>
      <c r="L790" s="7">
        <f ca="1">IF(ISNUMBER(TradeDash[[#This Row],[Port Return]]),L789*(1+TradeDash[[#This Row],[Returns]]),L789)</f>
        <v>682829.88871224073</v>
      </c>
    </row>
    <row r="791" spans="1:12" x14ac:dyDescent="0.35">
      <c r="A791" s="1">
        <v>37635</v>
      </c>
      <c r="B791" s="16">
        <f>YEAR(TradeDash[[#This Row],[Date]])</f>
        <v>2003</v>
      </c>
      <c r="C791">
        <v>1078.95</v>
      </c>
      <c r="D791" s="3">
        <f>IFERROR(TradeDash[[#This Row],[Nifty]]/C790-1,"")</f>
        <v>4.8428405122236118E-3</v>
      </c>
      <c r="E791">
        <f ca="1">IFERROR(AVERAGE(OFFSET(TradeDash[[#This Row],[Returns]],0,0,-n_days))/STDEV(OFFSET(TradeDash[[#This Row],[Returns]],0,0,-n_days)),"")</f>
        <v>6.6646282776093432E-3</v>
      </c>
      <c r="F791">
        <f ca="1">IFERROR(AVERAGE(OFFSET(TradeDash[[#This Row],[Returns]],0,0,-n_days*2))/STDEV(OFFSET(TradeDash[[#This Row],[Returns]],0,0,-n_days*2)),"")</f>
        <v>0.24880521664178468</v>
      </c>
      <c r="G791">
        <f ca="1">IF(ISNUMBER(TradeDash[[#This Row],[2n day Sharpe]]),AVERAGE(TradeDash[[#This Row],[n day Sharpe]:[2n day Sharpe]]),"")</f>
        <v>0.127734922459697</v>
      </c>
      <c r="H791">
        <f ca="1">IF(ISNUMBER(TradeDash[[#This Row],[Sharpe Average]]),IF(TradeDash[[#This Row],[Sharpe Average]]&gt;$G$1,1,0),"")</f>
        <v>1</v>
      </c>
      <c r="I791" s="2">
        <f ca="1">IF(ISNUMBER(TradeDash[[#This Row],[Signal]]),MAX(IF(AND(TradeDash[[#This Row],[Signal]]=1,I790&lt;1),I790+$E$1,IF(AND(TradeDash[[#This Row],[Signal]]=0,I790&gt;0),I790-$E$1,IF(AND(TradeDash[[#This Row],[Signal]]=1,I790=1),I790,IF(AND(TradeDash[[#This Row],[Signal]]=0,I790=0),I790,0)))),0),"")</f>
        <v>1</v>
      </c>
      <c r="J791" s="3">
        <f ca="1">IF(ISNUMBER(TradeDash[[#This Row],[Position]]),TradeDash[[#This Row],[Position]]*D792,"")</f>
        <v>5.6073033968209174E-3</v>
      </c>
      <c r="K791" s="7">
        <f ca="1">K790*IFERROR(1+TradeDash[[#This Row],[Port Return]],1)</f>
        <v>933505.62758829317</v>
      </c>
      <c r="L791" s="7">
        <f ca="1">IF(ISNUMBER(TradeDash[[#This Row],[Port Return]]),L790*(1+TradeDash[[#This Row],[Returns]]),L790)</f>
        <v>686136.72496025346</v>
      </c>
    </row>
    <row r="792" spans="1:12" x14ac:dyDescent="0.35">
      <c r="A792" s="1">
        <v>37636</v>
      </c>
      <c r="B792" s="16">
        <f>YEAR(TradeDash[[#This Row],[Date]])</f>
        <v>2003</v>
      </c>
      <c r="C792">
        <v>1085</v>
      </c>
      <c r="D792" s="3">
        <f>IFERROR(TradeDash[[#This Row],[Nifty]]/C791-1,"")</f>
        <v>5.6073033968209174E-3</v>
      </c>
      <c r="E792">
        <f ca="1">IFERROR(AVERAGE(OFFSET(TradeDash[[#This Row],[Returns]],0,0,-n_days))/STDEV(OFFSET(TradeDash[[#This Row],[Returns]],0,0,-n_days)),"")</f>
        <v>8.764797995891159E-2</v>
      </c>
      <c r="F792">
        <f ca="1">IFERROR(AVERAGE(OFFSET(TradeDash[[#This Row],[Returns]],0,0,-n_days*2))/STDEV(OFFSET(TradeDash[[#This Row],[Returns]],0,0,-n_days*2)),"")</f>
        <v>0.24638743486459508</v>
      </c>
      <c r="G792">
        <f ca="1">IF(ISNUMBER(TradeDash[[#This Row],[2n day Sharpe]]),AVERAGE(TradeDash[[#This Row],[n day Sharpe]:[2n day Sharpe]]),"")</f>
        <v>0.16701770741175334</v>
      </c>
      <c r="H792">
        <f ca="1">IF(ISNUMBER(TradeDash[[#This Row],[Sharpe Average]]),IF(TradeDash[[#This Row],[Sharpe Average]]&gt;$G$1,1,0),"")</f>
        <v>1</v>
      </c>
      <c r="I792" s="2">
        <f ca="1">IF(ISNUMBER(TradeDash[[#This Row],[Signal]]),MAX(IF(AND(TradeDash[[#This Row],[Signal]]=1,I791&lt;1),I791+$E$1,IF(AND(TradeDash[[#This Row],[Signal]]=0,I791&gt;0),I791-$E$1,IF(AND(TradeDash[[#This Row],[Signal]]=1,I791=1),I791,IF(AND(TradeDash[[#This Row],[Signal]]=0,I791=0),I791,0)))),0),"")</f>
        <v>1</v>
      </c>
      <c r="J792" s="3">
        <f ca="1">IF(ISNUMBER(TradeDash[[#This Row],[Position]]),TradeDash[[#This Row],[Position]]*D793,"")</f>
        <v>3.0875576036866192E-3</v>
      </c>
      <c r="K792" s="7">
        <f ca="1">K791*IFERROR(1+TradeDash[[#This Row],[Port Return]],1)</f>
        <v>936387.87998683762</v>
      </c>
      <c r="L792" s="7">
        <f ca="1">IF(ISNUMBER(TradeDash[[#This Row],[Port Return]]),L791*(1+TradeDash[[#This Row],[Returns]]),L791)</f>
        <v>689984.10174880666</v>
      </c>
    </row>
    <row r="793" spans="1:12" x14ac:dyDescent="0.35">
      <c r="A793" s="1">
        <v>37637</v>
      </c>
      <c r="B793" s="16">
        <f>YEAR(TradeDash[[#This Row],[Date]])</f>
        <v>2003</v>
      </c>
      <c r="C793">
        <v>1088.3499999999999</v>
      </c>
      <c r="D793" s="3">
        <f>IFERROR(TradeDash[[#This Row],[Nifty]]/C792-1,"")</f>
        <v>3.0875576036866192E-3</v>
      </c>
      <c r="E793">
        <f ca="1">IFERROR(AVERAGE(OFFSET(TradeDash[[#This Row],[Returns]],0,0,-n_days))/STDEV(OFFSET(TradeDash[[#This Row],[Returns]],0,0,-n_days)),"")</f>
        <v>7.8027744774689989E-2</v>
      </c>
      <c r="F793">
        <f ca="1">IFERROR(AVERAGE(OFFSET(TradeDash[[#This Row],[Returns]],0,0,-n_days*2))/STDEV(OFFSET(TradeDash[[#This Row],[Returns]],0,0,-n_days*2)),"")</f>
        <v>0.24184207293792209</v>
      </c>
      <c r="G793">
        <f ca="1">IF(ISNUMBER(TradeDash[[#This Row],[2n day Sharpe]]),AVERAGE(TradeDash[[#This Row],[n day Sharpe]:[2n day Sharpe]]),"")</f>
        <v>0.15993490885630604</v>
      </c>
      <c r="H793">
        <f ca="1">IF(ISNUMBER(TradeDash[[#This Row],[Sharpe Average]]),IF(TradeDash[[#This Row],[Sharpe Average]]&gt;$G$1,1,0),"")</f>
        <v>1</v>
      </c>
      <c r="I793" s="2">
        <f ca="1">IF(ISNUMBER(TradeDash[[#This Row],[Signal]]),MAX(IF(AND(TradeDash[[#This Row],[Signal]]=1,I792&lt;1),I792+$E$1,IF(AND(TradeDash[[#This Row],[Signal]]=0,I792&gt;0),I792-$E$1,IF(AND(TradeDash[[#This Row],[Signal]]=1,I792=1),I792,IF(AND(TradeDash[[#This Row],[Signal]]=0,I792=0),I792,0)))),0),"")</f>
        <v>1</v>
      </c>
      <c r="J793" s="3">
        <f ca="1">IF(ISNUMBER(TradeDash[[#This Row],[Position]]),TradeDash[[#This Row],[Position]]*D794,"")</f>
        <v>-1.6998208296962192E-3</v>
      </c>
      <c r="K793" s="7">
        <f ca="1">K792*IFERROR(1+TradeDash[[#This Row],[Port Return]],1)</f>
        <v>934796.18836376094</v>
      </c>
      <c r="L793" s="7">
        <f ca="1">IF(ISNUMBER(TradeDash[[#This Row],[Port Return]]),L792*(1+TradeDash[[#This Row],[Returns]]),L792)</f>
        <v>692114.46740858408</v>
      </c>
    </row>
    <row r="794" spans="1:12" x14ac:dyDescent="0.35">
      <c r="A794" s="1">
        <v>37638</v>
      </c>
      <c r="B794" s="16">
        <f>YEAR(TradeDash[[#This Row],[Date]])</f>
        <v>2003</v>
      </c>
      <c r="C794">
        <v>1086.5</v>
      </c>
      <c r="D794" s="3">
        <f>IFERROR(TradeDash[[#This Row],[Nifty]]/C793-1,"")</f>
        <v>-1.6998208296962192E-3</v>
      </c>
      <c r="E794">
        <f ca="1">IFERROR(AVERAGE(OFFSET(TradeDash[[#This Row],[Returns]],0,0,-n_days))/STDEV(OFFSET(TradeDash[[#This Row],[Returns]],0,0,-n_days)),"")</f>
        <v>7.8904975358756138E-2</v>
      </c>
      <c r="F794">
        <f ca="1">IFERROR(AVERAGE(OFFSET(TradeDash[[#This Row],[Returns]],0,0,-n_days*2))/STDEV(OFFSET(TradeDash[[#This Row],[Returns]],0,0,-n_days*2)),"")</f>
        <v>0.21704755690951227</v>
      </c>
      <c r="G794">
        <f ca="1">IF(ISNUMBER(TradeDash[[#This Row],[2n day Sharpe]]),AVERAGE(TradeDash[[#This Row],[n day Sharpe]:[2n day Sharpe]]),"")</f>
        <v>0.1479762661341342</v>
      </c>
      <c r="H794">
        <f ca="1">IF(ISNUMBER(TradeDash[[#This Row],[Sharpe Average]]),IF(TradeDash[[#This Row],[Sharpe Average]]&gt;$G$1,1,0),"")</f>
        <v>1</v>
      </c>
      <c r="I794" s="2">
        <f ca="1">IF(ISNUMBER(TradeDash[[#This Row],[Signal]]),MAX(IF(AND(TradeDash[[#This Row],[Signal]]=1,I793&lt;1),I793+$E$1,IF(AND(TradeDash[[#This Row],[Signal]]=0,I793&gt;0),I793-$E$1,IF(AND(TradeDash[[#This Row],[Signal]]=1,I793=1),I793,IF(AND(TradeDash[[#This Row],[Signal]]=0,I793=0),I793,0)))),0),"")</f>
        <v>1</v>
      </c>
      <c r="J794" s="3">
        <f ca="1">IF(ISNUMBER(TradeDash[[#This Row],[Position]]),TradeDash[[#This Row],[Position]]*D795,"")</f>
        <v>-9.3419236079154144E-3</v>
      </c>
      <c r="K794" s="7">
        <f ca="1">K793*IFERROR(1+TradeDash[[#This Row],[Port Return]],1)</f>
        <v>926063.39378309622</v>
      </c>
      <c r="L794" s="7">
        <f ca="1">IF(ISNUMBER(TradeDash[[#This Row],[Port Return]]),L793*(1+TradeDash[[#This Row],[Returns]]),L793)</f>
        <v>690937.9968203489</v>
      </c>
    </row>
    <row r="795" spans="1:12" x14ac:dyDescent="0.35">
      <c r="A795" s="1">
        <v>37641</v>
      </c>
      <c r="B795" s="16">
        <f>YEAR(TradeDash[[#This Row],[Date]])</f>
        <v>2003</v>
      </c>
      <c r="C795">
        <v>1076.3499999999999</v>
      </c>
      <c r="D795" s="3">
        <f>IFERROR(TradeDash[[#This Row],[Nifty]]/C794-1,"")</f>
        <v>-9.3419236079154144E-3</v>
      </c>
      <c r="E795">
        <f ca="1">IFERROR(AVERAGE(OFFSET(TradeDash[[#This Row],[Returns]],0,0,-n_days))/STDEV(OFFSET(TradeDash[[#This Row],[Returns]],0,0,-n_days)),"")</f>
        <v>-1.7116011461496536E-2</v>
      </c>
      <c r="F795">
        <f ca="1">IFERROR(AVERAGE(OFFSET(TradeDash[[#This Row],[Returns]],0,0,-n_days*2))/STDEV(OFFSET(TradeDash[[#This Row],[Returns]],0,0,-n_days*2)),"")</f>
        <v>0.15722382065701718</v>
      </c>
      <c r="G795">
        <f ca="1">IF(ISNUMBER(TradeDash[[#This Row],[2n day Sharpe]]),AVERAGE(TradeDash[[#This Row],[n day Sharpe]:[2n day Sharpe]]),"")</f>
        <v>7.0053904597760314E-2</v>
      </c>
      <c r="H795">
        <f ca="1">IF(ISNUMBER(TradeDash[[#This Row],[Sharpe Average]]),IF(TradeDash[[#This Row],[Sharpe Average]]&gt;$G$1,1,0),"")</f>
        <v>1</v>
      </c>
      <c r="I795" s="2">
        <f ca="1">IF(ISNUMBER(TradeDash[[#This Row],[Signal]]),MAX(IF(AND(TradeDash[[#This Row],[Signal]]=1,I794&lt;1),I794+$E$1,IF(AND(TradeDash[[#This Row],[Signal]]=0,I794&gt;0),I794-$E$1,IF(AND(TradeDash[[#This Row],[Signal]]=1,I794=1),I794,IF(AND(TradeDash[[#This Row],[Signal]]=0,I794=0),I794,0)))),0),"")</f>
        <v>1</v>
      </c>
      <c r="J795" s="3">
        <f ca="1">IF(ISNUMBER(TradeDash[[#This Row],[Position]]),TradeDash[[#This Row],[Position]]*D796,"")</f>
        <v>1.4400520276862672E-3</v>
      </c>
      <c r="K795" s="7">
        <f ca="1">K794*IFERROR(1+TradeDash[[#This Row],[Port Return]],1)</f>
        <v>927396.97325107956</v>
      </c>
      <c r="L795" s="7">
        <f ca="1">IF(ISNUMBER(TradeDash[[#This Row],[Port Return]]),L794*(1+TradeDash[[#This Row],[Returns]]),L794)</f>
        <v>684483.30683624709</v>
      </c>
    </row>
    <row r="796" spans="1:12" x14ac:dyDescent="0.35">
      <c r="A796" s="1">
        <v>37642</v>
      </c>
      <c r="B796" s="16">
        <f>YEAR(TradeDash[[#This Row],[Date]])</f>
        <v>2003</v>
      </c>
      <c r="C796">
        <v>1077.9000000000001</v>
      </c>
      <c r="D796" s="3">
        <f>IFERROR(TradeDash[[#This Row],[Nifty]]/C795-1,"")</f>
        <v>1.4400520276862672E-3</v>
      </c>
      <c r="E796">
        <f ca="1">IFERROR(AVERAGE(OFFSET(TradeDash[[#This Row],[Returns]],0,0,-n_days))/STDEV(OFFSET(TradeDash[[#This Row],[Returns]],0,0,-n_days)),"")</f>
        <v>1.6348448072138526E-2</v>
      </c>
      <c r="F796">
        <f ca="1">IFERROR(AVERAGE(OFFSET(TradeDash[[#This Row],[Returns]],0,0,-n_days*2))/STDEV(OFFSET(TradeDash[[#This Row],[Returns]],0,0,-n_days*2)),"")</f>
        <v>0.14493790254240779</v>
      </c>
      <c r="G796">
        <f ca="1">IF(ISNUMBER(TradeDash[[#This Row],[2n day Sharpe]]),AVERAGE(TradeDash[[#This Row],[n day Sharpe]:[2n day Sharpe]]),"")</f>
        <v>8.0643175307273163E-2</v>
      </c>
      <c r="H796">
        <f ca="1">IF(ISNUMBER(TradeDash[[#This Row],[Sharpe Average]]),IF(TradeDash[[#This Row],[Sharpe Average]]&gt;$G$1,1,0),"")</f>
        <v>1</v>
      </c>
      <c r="I796" s="2">
        <f ca="1">IF(ISNUMBER(TradeDash[[#This Row],[Signal]]),MAX(IF(AND(TradeDash[[#This Row],[Signal]]=1,I795&lt;1),I795+$E$1,IF(AND(TradeDash[[#This Row],[Signal]]=0,I795&gt;0),I795-$E$1,IF(AND(TradeDash[[#This Row],[Signal]]=1,I795=1),I795,IF(AND(TradeDash[[#This Row],[Signal]]=0,I795=0),I795,0)))),0),"")</f>
        <v>1</v>
      </c>
      <c r="J796" s="3">
        <f ca="1">IF(ISNUMBER(TradeDash[[#This Row],[Position]]),TradeDash[[#This Row],[Position]]*D797,"")</f>
        <v>4.6386492253456257E-3</v>
      </c>
      <c r="K796" s="7">
        <f ca="1">K795*IFERROR(1+TradeDash[[#This Row],[Port Return]],1)</f>
        <v>931698.84250263858</v>
      </c>
      <c r="L796" s="7">
        <f ca="1">IF(ISNUMBER(TradeDash[[#This Row],[Port Return]]),L795*(1+TradeDash[[#This Row],[Returns]]),L795)</f>
        <v>685468.99841017404</v>
      </c>
    </row>
    <row r="797" spans="1:12" x14ac:dyDescent="0.35">
      <c r="A797" s="1">
        <v>37643</v>
      </c>
      <c r="B797" s="16">
        <f>YEAR(TradeDash[[#This Row],[Date]])</f>
        <v>2003</v>
      </c>
      <c r="C797">
        <v>1082.9000000000001</v>
      </c>
      <c r="D797" s="3">
        <f>IFERROR(TradeDash[[#This Row],[Nifty]]/C796-1,"")</f>
        <v>4.6386492253456257E-3</v>
      </c>
      <c r="E797">
        <f ca="1">IFERROR(AVERAGE(OFFSET(TradeDash[[#This Row],[Returns]],0,0,-n_days))/STDEV(OFFSET(TradeDash[[#This Row],[Returns]],0,0,-n_days)),"")</f>
        <v>-1.1770228402488765E-2</v>
      </c>
      <c r="F797">
        <f ca="1">IFERROR(AVERAGE(OFFSET(TradeDash[[#This Row],[Returns]],0,0,-n_days*2))/STDEV(OFFSET(TradeDash[[#This Row],[Returns]],0,0,-n_days*2)),"")</f>
        <v>0.13181295238528665</v>
      </c>
      <c r="G797">
        <f ca="1">IF(ISNUMBER(TradeDash[[#This Row],[2n day Sharpe]]),AVERAGE(TradeDash[[#This Row],[n day Sharpe]:[2n day Sharpe]]),"")</f>
        <v>6.0021361991398944E-2</v>
      </c>
      <c r="H797">
        <f ca="1">IF(ISNUMBER(TradeDash[[#This Row],[Sharpe Average]]),IF(TradeDash[[#This Row],[Sharpe Average]]&gt;$G$1,1,0),"")</f>
        <v>1</v>
      </c>
      <c r="I797" s="2">
        <f ca="1">IF(ISNUMBER(TradeDash[[#This Row],[Signal]]),MAX(IF(AND(TradeDash[[#This Row],[Signal]]=1,I796&lt;1),I796+$E$1,IF(AND(TradeDash[[#This Row],[Signal]]=0,I796&gt;0),I796-$E$1,IF(AND(TradeDash[[#This Row],[Signal]]=1,I796=1),I796,IF(AND(TradeDash[[#This Row],[Signal]]=0,I796=0),I796,0)))),0),"")</f>
        <v>1</v>
      </c>
      <c r="J797" s="3">
        <f ca="1">IF(ISNUMBER(TradeDash[[#This Row],[Position]]),TradeDash[[#This Row],[Position]]*D798,"")</f>
        <v>-1.1081355619170785E-2</v>
      </c>
      <c r="K797" s="7">
        <f ca="1">K796*IFERROR(1+TradeDash[[#This Row],[Port Return]],1)</f>
        <v>921374.35629889707</v>
      </c>
      <c r="L797" s="7">
        <f ca="1">IF(ISNUMBER(TradeDash[[#This Row],[Port Return]]),L796*(1+TradeDash[[#This Row],[Returns]]),L796)</f>
        <v>688648.64864864782</v>
      </c>
    </row>
    <row r="798" spans="1:12" x14ac:dyDescent="0.35">
      <c r="A798" s="1">
        <v>37644</v>
      </c>
      <c r="B798" s="16">
        <f>YEAR(TradeDash[[#This Row],[Date]])</f>
        <v>2003</v>
      </c>
      <c r="C798">
        <v>1070.9000000000001</v>
      </c>
      <c r="D798" s="3">
        <f>IFERROR(TradeDash[[#This Row],[Nifty]]/C797-1,"")</f>
        <v>-1.1081355619170785E-2</v>
      </c>
      <c r="E798">
        <f ca="1">IFERROR(AVERAGE(OFFSET(TradeDash[[#This Row],[Returns]],0,0,-n_days))/STDEV(OFFSET(TradeDash[[#This Row],[Returns]],0,0,-n_days)),"")</f>
        <v>-0.16436538432075287</v>
      </c>
      <c r="F798">
        <f ca="1">IFERROR(AVERAGE(OFFSET(TradeDash[[#This Row],[Returns]],0,0,-n_days*2))/STDEV(OFFSET(TradeDash[[#This Row],[Returns]],0,0,-n_days*2)),"")</f>
        <v>0.11174559574440635</v>
      </c>
      <c r="G798">
        <f ca="1">IF(ISNUMBER(TradeDash[[#This Row],[2n day Sharpe]]),AVERAGE(TradeDash[[#This Row],[n day Sharpe]:[2n day Sharpe]]),"")</f>
        <v>-2.6309894288173263E-2</v>
      </c>
      <c r="H798">
        <f ca="1">IF(ISNUMBER(TradeDash[[#This Row],[Sharpe Average]]),IF(TradeDash[[#This Row],[Sharpe Average]]&gt;$G$1,1,0),"")</f>
        <v>0</v>
      </c>
      <c r="I798" s="2">
        <f ca="1">IF(ISNUMBER(TradeDash[[#This Row],[Signal]]),MAX(IF(AND(TradeDash[[#This Row],[Signal]]=1,I797&lt;1),I797+$E$1,IF(AND(TradeDash[[#This Row],[Signal]]=0,I797&gt;0),I797-$E$1,IF(AND(TradeDash[[#This Row],[Signal]]=1,I797=1),I797,IF(AND(TradeDash[[#This Row],[Signal]]=0,I797=0),I797,0)))),0),"")</f>
        <v>0.8</v>
      </c>
      <c r="J798" s="3">
        <f ca="1">IF(ISNUMBER(TradeDash[[#This Row],[Position]]),TradeDash[[#This Row],[Position]]*D799,"")</f>
        <v>-1.1093472779904891E-2</v>
      </c>
      <c r="K798" s="7">
        <f ca="1">K797*IFERROR(1+TradeDash[[#This Row],[Port Return]],1)</f>
        <v>911153.1149571928</v>
      </c>
      <c r="L798" s="7">
        <f ca="1">IF(ISNUMBER(TradeDash[[#This Row],[Port Return]]),L797*(1+TradeDash[[#This Row],[Returns]]),L797)</f>
        <v>681017.48807631072</v>
      </c>
    </row>
    <row r="799" spans="1:12" x14ac:dyDescent="0.35">
      <c r="A799" s="1">
        <v>37645</v>
      </c>
      <c r="B799" s="16">
        <f>YEAR(TradeDash[[#This Row],[Date]])</f>
        <v>2003</v>
      </c>
      <c r="C799">
        <v>1056.05</v>
      </c>
      <c r="D799" s="3">
        <f>IFERROR(TradeDash[[#This Row],[Nifty]]/C798-1,"")</f>
        <v>-1.3866840974881112E-2</v>
      </c>
      <c r="E799">
        <f ca="1">IFERROR(AVERAGE(OFFSET(TradeDash[[#This Row],[Returns]],0,0,-n_days))/STDEV(OFFSET(TradeDash[[#This Row],[Returns]],0,0,-n_days)),"")</f>
        <v>-0.27386698236219276</v>
      </c>
      <c r="F799">
        <f ca="1">IFERROR(AVERAGE(OFFSET(TradeDash[[#This Row],[Returns]],0,0,-n_days*2))/STDEV(OFFSET(TradeDash[[#This Row],[Returns]],0,0,-n_days*2)),"")</f>
        <v>2.1608730088455114E-2</v>
      </c>
      <c r="G799">
        <f ca="1">IF(ISNUMBER(TradeDash[[#This Row],[2n day Sharpe]]),AVERAGE(TradeDash[[#This Row],[n day Sharpe]:[2n day Sharpe]]),"")</f>
        <v>-0.12612912613686883</v>
      </c>
      <c r="H799">
        <f ca="1">IF(ISNUMBER(TradeDash[[#This Row],[Sharpe Average]]),IF(TradeDash[[#This Row],[Sharpe Average]]&gt;$G$1,1,0),"")</f>
        <v>0</v>
      </c>
      <c r="I799" s="2">
        <f ca="1">IF(ISNUMBER(TradeDash[[#This Row],[Signal]]),MAX(IF(AND(TradeDash[[#This Row],[Signal]]=1,I798&lt;1),I798+$E$1,IF(AND(TradeDash[[#This Row],[Signal]]=0,I798&gt;0),I798-$E$1,IF(AND(TradeDash[[#This Row],[Signal]]=1,I798=1),I798,IF(AND(TradeDash[[#This Row],[Signal]]=0,I798=0),I798,0)))),0),"")</f>
        <v>0.60000000000000009</v>
      </c>
      <c r="J799" s="3">
        <f ca="1">IF(ISNUMBER(TradeDash[[#This Row],[Position]]),TradeDash[[#This Row],[Position]]*D800,"")</f>
        <v>-1.0454050471095046E-2</v>
      </c>
      <c r="K799" s="7">
        <f ca="1">K798*IFERROR(1+TradeDash[[#This Row],[Port Return]],1)</f>
        <v>901627.87430653488</v>
      </c>
      <c r="L799" s="7">
        <f ca="1">IF(ISNUMBER(TradeDash[[#This Row],[Port Return]]),L798*(1+TradeDash[[#This Row],[Returns]]),L798)</f>
        <v>671573.92686804349</v>
      </c>
    </row>
    <row r="800" spans="1:12" x14ac:dyDescent="0.35">
      <c r="A800" s="1">
        <v>37648</v>
      </c>
      <c r="B800" s="16">
        <f>YEAR(TradeDash[[#This Row],[Date]])</f>
        <v>2003</v>
      </c>
      <c r="C800">
        <v>1037.6500000000001</v>
      </c>
      <c r="D800" s="3">
        <f>IFERROR(TradeDash[[#This Row],[Nifty]]/C799-1,"")</f>
        <v>-1.7423417451825074E-2</v>
      </c>
      <c r="E800">
        <f ca="1">IFERROR(AVERAGE(OFFSET(TradeDash[[#This Row],[Returns]],0,0,-n_days))/STDEV(OFFSET(TradeDash[[#This Row],[Returns]],0,0,-n_days)),"")</f>
        <v>-0.32068339137627755</v>
      </c>
      <c r="F800">
        <f ca="1">IFERROR(AVERAGE(OFFSET(TradeDash[[#This Row],[Returns]],0,0,-n_days*2))/STDEV(OFFSET(TradeDash[[#This Row],[Returns]],0,0,-n_days*2)),"")</f>
        <v>-2.8409952432717364E-2</v>
      </c>
      <c r="G800">
        <f ca="1">IF(ISNUMBER(TradeDash[[#This Row],[2n day Sharpe]]),AVERAGE(TradeDash[[#This Row],[n day Sharpe]:[2n day Sharpe]]),"")</f>
        <v>-0.17454667190449746</v>
      </c>
      <c r="H800">
        <f ca="1">IF(ISNUMBER(TradeDash[[#This Row],[Sharpe Average]]),IF(TradeDash[[#This Row],[Sharpe Average]]&gt;$G$1,1,0),"")</f>
        <v>0</v>
      </c>
      <c r="I800" s="2">
        <f ca="1">IF(ISNUMBER(TradeDash[[#This Row],[Signal]]),MAX(IF(AND(TradeDash[[#This Row],[Signal]]=1,I799&lt;1),I799+$E$1,IF(AND(TradeDash[[#This Row],[Signal]]=0,I799&gt;0),I799-$E$1,IF(AND(TradeDash[[#This Row],[Signal]]=1,I799=1),I799,IF(AND(TradeDash[[#This Row],[Signal]]=0,I799=0),I799,0)))),0),"")</f>
        <v>0.40000000000000008</v>
      </c>
      <c r="J800" s="3">
        <f ca="1">IF(ISNUMBER(TradeDash[[#This Row],[Position]]),TradeDash[[#This Row],[Position]]*D801,"")</f>
        <v>3.2959090252011164E-3</v>
      </c>
      <c r="K800" s="7">
        <f ca="1">K799*IFERROR(1+TradeDash[[#This Row],[Port Return]],1)</f>
        <v>904599.55775483476</v>
      </c>
      <c r="L800" s="7">
        <f ca="1">IF(ISNUMBER(TradeDash[[#This Row],[Port Return]]),L799*(1+TradeDash[[#This Row],[Returns]]),L799)</f>
        <v>659872.81399046013</v>
      </c>
    </row>
    <row r="801" spans="1:12" x14ac:dyDescent="0.35">
      <c r="A801" s="1">
        <v>37649</v>
      </c>
      <c r="B801" s="16">
        <f>YEAR(TradeDash[[#This Row],[Date]])</f>
        <v>2003</v>
      </c>
      <c r="C801">
        <v>1046.2</v>
      </c>
      <c r="D801" s="3">
        <f>IFERROR(TradeDash[[#This Row],[Nifty]]/C800-1,"")</f>
        <v>8.2397725630027896E-3</v>
      </c>
      <c r="E801">
        <f ca="1">IFERROR(AVERAGE(OFFSET(TradeDash[[#This Row],[Returns]],0,0,-n_days))/STDEV(OFFSET(TradeDash[[#This Row],[Returns]],0,0,-n_days)),"")</f>
        <v>-0.26633851259927793</v>
      </c>
      <c r="F801">
        <f ca="1">IFERROR(AVERAGE(OFFSET(TradeDash[[#This Row],[Returns]],0,0,-n_days*2))/STDEV(OFFSET(TradeDash[[#This Row],[Returns]],0,0,-n_days*2)),"")</f>
        <v>-5.4085887896761498E-2</v>
      </c>
      <c r="G801">
        <f ca="1">IF(ISNUMBER(TradeDash[[#This Row],[2n day Sharpe]]),AVERAGE(TradeDash[[#This Row],[n day Sharpe]:[2n day Sharpe]]),"")</f>
        <v>-0.16021220024801971</v>
      </c>
      <c r="H801">
        <f ca="1">IF(ISNUMBER(TradeDash[[#This Row],[Sharpe Average]]),IF(TradeDash[[#This Row],[Sharpe Average]]&gt;$G$1,1,0),"")</f>
        <v>0</v>
      </c>
      <c r="I801" s="2">
        <f ca="1">IF(ISNUMBER(TradeDash[[#This Row],[Signal]]),MAX(IF(AND(TradeDash[[#This Row],[Signal]]=1,I800&lt;1),I800+$E$1,IF(AND(TradeDash[[#This Row],[Signal]]=0,I800&gt;0),I800-$E$1,IF(AND(TradeDash[[#This Row],[Signal]]=1,I800=1),I800,IF(AND(TradeDash[[#This Row],[Signal]]=0,I800=0),I800,0)))),0),"")</f>
        <v>0.20000000000000007</v>
      </c>
      <c r="J801" s="3">
        <f ca="1">IF(ISNUMBER(TradeDash[[#This Row],[Position]]),TradeDash[[#This Row],[Position]]*D802,"")</f>
        <v>-1.7205123303383645E-3</v>
      </c>
      <c r="K801" s="7">
        <f ca="1">K800*IFERROR(1+TradeDash[[#This Row],[Port Return]],1)</f>
        <v>903043.18306169903</v>
      </c>
      <c r="L801" s="7">
        <f ca="1">IF(ISNUMBER(TradeDash[[#This Row],[Port Return]]),L800*(1+TradeDash[[#This Row],[Returns]]),L800)</f>
        <v>665310.01589825016</v>
      </c>
    </row>
    <row r="802" spans="1:12" x14ac:dyDescent="0.35">
      <c r="A802" s="1">
        <v>37650</v>
      </c>
      <c r="B802" s="16">
        <f>YEAR(TradeDash[[#This Row],[Date]])</f>
        <v>2003</v>
      </c>
      <c r="C802">
        <v>1037.2</v>
      </c>
      <c r="D802" s="3">
        <f>IFERROR(TradeDash[[#This Row],[Nifty]]/C801-1,"")</f>
        <v>-8.6025616516918202E-3</v>
      </c>
      <c r="E802">
        <f ca="1">IFERROR(AVERAGE(OFFSET(TradeDash[[#This Row],[Returns]],0,0,-n_days))/STDEV(OFFSET(TradeDash[[#This Row],[Returns]],0,0,-n_days)),"")</f>
        <v>-0.36158563416791961</v>
      </c>
      <c r="F802">
        <f ca="1">IFERROR(AVERAGE(OFFSET(TradeDash[[#This Row],[Returns]],0,0,-n_days*2))/STDEV(OFFSET(TradeDash[[#This Row],[Returns]],0,0,-n_days*2)),"")</f>
        <v>-4.4710188147648336E-2</v>
      </c>
      <c r="G802">
        <f ca="1">IF(ISNUMBER(TradeDash[[#This Row],[2n day Sharpe]]),AVERAGE(TradeDash[[#This Row],[n day Sharpe]:[2n day Sharpe]]),"")</f>
        <v>-0.20314791115778397</v>
      </c>
      <c r="H802">
        <f ca="1">IF(ISNUMBER(TradeDash[[#This Row],[Sharpe Average]]),IF(TradeDash[[#This Row],[Sharpe Average]]&gt;$G$1,1,0),"")</f>
        <v>0</v>
      </c>
      <c r="I802" s="2">
        <f ca="1">IF(ISNUMBER(TradeDash[[#This Row],[Signal]]),MAX(IF(AND(TradeDash[[#This Row],[Signal]]=1,I801&lt;1),I801+$E$1,IF(AND(TradeDash[[#This Row],[Signal]]=0,I801&gt;0),I801-$E$1,IF(AND(TradeDash[[#This Row],[Signal]]=1,I801=1),I801,IF(AND(TradeDash[[#This Row],[Signal]]=0,I801=0),I801,0)))),0),"")</f>
        <v>5.5511151231257827E-17</v>
      </c>
      <c r="J802" s="3">
        <f ca="1">IF(ISNUMBER(TradeDash[[#This Row],[Position]]),TradeDash[[#This Row],[Position]]*D803,"")</f>
        <v>-1.3915251947674086E-19</v>
      </c>
      <c r="K802" s="7">
        <f ca="1">K801*IFERROR(1+TradeDash[[#This Row],[Port Return]],1)</f>
        <v>903043.18306169903</v>
      </c>
      <c r="L802" s="7">
        <f ca="1">IF(ISNUMBER(TradeDash[[#This Row],[Port Return]]),L801*(1+TradeDash[[#This Row],[Returns]]),L801)</f>
        <v>659586.64546899742</v>
      </c>
    </row>
    <row r="803" spans="1:12" x14ac:dyDescent="0.35">
      <c r="A803" s="1">
        <v>37651</v>
      </c>
      <c r="B803" s="16">
        <f>YEAR(TradeDash[[#This Row],[Date]])</f>
        <v>2003</v>
      </c>
      <c r="C803">
        <v>1034.5999999999999</v>
      </c>
      <c r="D803" s="3">
        <f>IFERROR(TradeDash[[#This Row],[Nifty]]/C802-1,"")</f>
        <v>-2.5067489394524634E-3</v>
      </c>
      <c r="E803">
        <f ca="1">IFERROR(AVERAGE(OFFSET(TradeDash[[#This Row],[Returns]],0,0,-n_days))/STDEV(OFFSET(TradeDash[[#This Row],[Returns]],0,0,-n_days)),"")</f>
        <v>-0.33888811616529407</v>
      </c>
      <c r="F803">
        <f ca="1">IFERROR(AVERAGE(OFFSET(TradeDash[[#This Row],[Returns]],0,0,-n_days*2))/STDEV(OFFSET(TradeDash[[#This Row],[Returns]],0,0,-n_days*2)),"")</f>
        <v>-1.2607289755895209E-3</v>
      </c>
      <c r="G803">
        <f ca="1">IF(ISNUMBER(TradeDash[[#This Row],[2n day Sharpe]]),AVERAGE(TradeDash[[#This Row],[n day Sharpe]:[2n day Sharpe]]),"")</f>
        <v>-0.17007442257044181</v>
      </c>
      <c r="H803">
        <f ca="1">IF(ISNUMBER(TradeDash[[#This Row],[Sharpe Average]]),IF(TradeDash[[#This Row],[Sharpe Average]]&gt;$G$1,1,0),"")</f>
        <v>0</v>
      </c>
      <c r="I803" s="2">
        <f ca="1">IF(ISNUMBER(TradeDash[[#This Row],[Signal]]),MAX(IF(AND(TradeDash[[#This Row],[Signal]]=1,I802&lt;1),I802+$E$1,IF(AND(TradeDash[[#This Row],[Signal]]=0,I802&gt;0),I802-$E$1,IF(AND(TradeDash[[#This Row],[Signal]]=1,I802=1),I802,IF(AND(TradeDash[[#This Row],[Signal]]=0,I802=0),I802,0)))),0),"")</f>
        <v>0</v>
      </c>
      <c r="J803" s="3">
        <f ca="1">IF(ISNUMBER(TradeDash[[#This Row],[Position]]),TradeDash[[#This Row],[Position]]*D804,"")</f>
        <v>0</v>
      </c>
      <c r="K803" s="7">
        <f ca="1">K802*IFERROR(1+TradeDash[[#This Row],[Port Return]],1)</f>
        <v>903043.18306169903</v>
      </c>
      <c r="L803" s="7">
        <f ca="1">IF(ISNUMBER(TradeDash[[#This Row],[Port Return]]),L802*(1+TradeDash[[#This Row],[Returns]]),L802)</f>
        <v>657933.22734499106</v>
      </c>
    </row>
    <row r="804" spans="1:12" x14ac:dyDescent="0.35">
      <c r="A804" s="1">
        <v>37652</v>
      </c>
      <c r="B804" s="16">
        <f>YEAR(TradeDash[[#This Row],[Date]])</f>
        <v>2003</v>
      </c>
      <c r="C804">
        <v>1041.8499999999999</v>
      </c>
      <c r="D804" s="3">
        <f>IFERROR(TradeDash[[#This Row],[Nifty]]/C803-1,"")</f>
        <v>7.0075391455635128E-3</v>
      </c>
      <c r="E804">
        <f ca="1">IFERROR(AVERAGE(OFFSET(TradeDash[[#This Row],[Returns]],0,0,-n_days))/STDEV(OFFSET(TradeDash[[#This Row],[Returns]],0,0,-n_days)),"")</f>
        <v>-0.26586450277114149</v>
      </c>
      <c r="F804">
        <f ca="1">IFERROR(AVERAGE(OFFSET(TradeDash[[#This Row],[Returns]],0,0,-n_days*2))/STDEV(OFFSET(TradeDash[[#This Row],[Returns]],0,0,-n_days*2)),"")</f>
        <v>-8.0144152517393815E-3</v>
      </c>
      <c r="G804">
        <f ca="1">IF(ISNUMBER(TradeDash[[#This Row],[2n day Sharpe]]),AVERAGE(TradeDash[[#This Row],[n day Sharpe]:[2n day Sharpe]]),"")</f>
        <v>-0.13693945901144045</v>
      </c>
      <c r="H804">
        <f ca="1">IF(ISNUMBER(TradeDash[[#This Row],[Sharpe Average]]),IF(TradeDash[[#This Row],[Sharpe Average]]&gt;$G$1,1,0),"")</f>
        <v>0</v>
      </c>
      <c r="I804" s="2">
        <f ca="1">IF(ISNUMBER(TradeDash[[#This Row],[Signal]]),MAX(IF(AND(TradeDash[[#This Row],[Signal]]=1,I803&lt;1),I803+$E$1,IF(AND(TradeDash[[#This Row],[Signal]]=0,I803&gt;0),I803-$E$1,IF(AND(TradeDash[[#This Row],[Signal]]=1,I803=1),I803,IF(AND(TradeDash[[#This Row],[Signal]]=0,I803=0),I803,0)))),0),"")</f>
        <v>0</v>
      </c>
      <c r="J804" s="3">
        <f ca="1">IF(ISNUMBER(TradeDash[[#This Row],[Position]]),TradeDash[[#This Row],[Position]]*D805,"")</f>
        <v>0</v>
      </c>
      <c r="K804" s="7">
        <f ca="1">K803*IFERROR(1+TradeDash[[#This Row],[Port Return]],1)</f>
        <v>903043.18306169903</v>
      </c>
      <c r="L804" s="7">
        <f ca="1">IF(ISNUMBER(TradeDash[[#This Row],[Port Return]]),L803*(1+TradeDash[[#This Row],[Returns]]),L803)</f>
        <v>662543.72019077803</v>
      </c>
    </row>
    <row r="805" spans="1:12" x14ac:dyDescent="0.35">
      <c r="A805" s="1">
        <v>37655</v>
      </c>
      <c r="B805" s="16">
        <f>YEAR(TradeDash[[#This Row],[Date]])</f>
        <v>2003</v>
      </c>
      <c r="C805">
        <v>1055.3</v>
      </c>
      <c r="D805" s="3">
        <f>IFERROR(TradeDash[[#This Row],[Nifty]]/C804-1,"")</f>
        <v>1.2909727887891798E-2</v>
      </c>
      <c r="E805">
        <f ca="1">IFERROR(AVERAGE(OFFSET(TradeDash[[#This Row],[Returns]],0,0,-n_days))/STDEV(OFFSET(TradeDash[[#This Row],[Returns]],0,0,-n_days)),"")</f>
        <v>-0.14778849611851716</v>
      </c>
      <c r="F805">
        <f ca="1">IFERROR(AVERAGE(OFFSET(TradeDash[[#This Row],[Returns]],0,0,-n_days*2))/STDEV(OFFSET(TradeDash[[#This Row],[Returns]],0,0,-n_days*2)),"")</f>
        <v>-4.1166571926235782E-2</v>
      </c>
      <c r="G805">
        <f ca="1">IF(ISNUMBER(TradeDash[[#This Row],[2n day Sharpe]]),AVERAGE(TradeDash[[#This Row],[n day Sharpe]:[2n day Sharpe]]),"")</f>
        <v>-9.4477534022376464E-2</v>
      </c>
      <c r="H805">
        <f ca="1">IF(ISNUMBER(TradeDash[[#This Row],[Sharpe Average]]),IF(TradeDash[[#This Row],[Sharpe Average]]&gt;$G$1,1,0),"")</f>
        <v>0</v>
      </c>
      <c r="I805" s="2">
        <f ca="1">IF(ISNUMBER(TradeDash[[#This Row],[Signal]]),MAX(IF(AND(TradeDash[[#This Row],[Signal]]=1,I804&lt;1),I804+$E$1,IF(AND(TradeDash[[#This Row],[Signal]]=0,I804&gt;0),I804-$E$1,IF(AND(TradeDash[[#This Row],[Signal]]=1,I804=1),I804,IF(AND(TradeDash[[#This Row],[Signal]]=0,I804=0),I804,0)))),0),"")</f>
        <v>0</v>
      </c>
      <c r="J805" s="3">
        <f ca="1">IF(ISNUMBER(TradeDash[[#This Row],[Position]]),TradeDash[[#This Row],[Position]]*D806,"")</f>
        <v>0</v>
      </c>
      <c r="K805" s="7">
        <f ca="1">K804*IFERROR(1+TradeDash[[#This Row],[Port Return]],1)</f>
        <v>903043.18306169903</v>
      </c>
      <c r="L805" s="7">
        <f ca="1">IF(ISNUMBER(TradeDash[[#This Row],[Port Return]]),L804*(1+TradeDash[[#This Row],[Returns]]),L804)</f>
        <v>671096.97933227255</v>
      </c>
    </row>
    <row r="806" spans="1:12" x14ac:dyDescent="0.35">
      <c r="A806" s="1">
        <v>37656</v>
      </c>
      <c r="B806" s="16">
        <f>YEAR(TradeDash[[#This Row],[Date]])</f>
        <v>2003</v>
      </c>
      <c r="C806">
        <v>1054.8</v>
      </c>
      <c r="D806" s="3">
        <f>IFERROR(TradeDash[[#This Row],[Nifty]]/C805-1,"")</f>
        <v>-4.7379891973842181E-4</v>
      </c>
      <c r="E806">
        <f ca="1">IFERROR(AVERAGE(OFFSET(TradeDash[[#This Row],[Returns]],0,0,-n_days))/STDEV(OFFSET(TradeDash[[#This Row],[Returns]],0,0,-n_days)),"")</f>
        <v>-0.13729149044451255</v>
      </c>
      <c r="F806">
        <f ca="1">IFERROR(AVERAGE(OFFSET(TradeDash[[#This Row],[Returns]],0,0,-n_days*2))/STDEV(OFFSET(TradeDash[[#This Row],[Returns]],0,0,-n_days*2)),"")</f>
        <v>-8.6444641048622796E-3</v>
      </c>
      <c r="G806">
        <f ca="1">IF(ISNUMBER(TradeDash[[#This Row],[2n day Sharpe]]),AVERAGE(TradeDash[[#This Row],[n day Sharpe]:[2n day Sharpe]]),"")</f>
        <v>-7.2967977274687415E-2</v>
      </c>
      <c r="H806">
        <f ca="1">IF(ISNUMBER(TradeDash[[#This Row],[Sharpe Average]]),IF(TradeDash[[#This Row],[Sharpe Average]]&gt;$G$1,1,0),"")</f>
        <v>0</v>
      </c>
      <c r="I806" s="2">
        <f ca="1">IF(ISNUMBER(TradeDash[[#This Row],[Signal]]),MAX(IF(AND(TradeDash[[#This Row],[Signal]]=1,I805&lt;1),I805+$E$1,IF(AND(TradeDash[[#This Row],[Signal]]=0,I805&gt;0),I805-$E$1,IF(AND(TradeDash[[#This Row],[Signal]]=1,I805=1),I805,IF(AND(TradeDash[[#This Row],[Signal]]=0,I805=0),I805,0)))),0),"")</f>
        <v>0</v>
      </c>
      <c r="J806" s="3">
        <f ca="1">IF(ISNUMBER(TradeDash[[#This Row],[Position]]),TradeDash[[#This Row],[Position]]*D807,"")</f>
        <v>0</v>
      </c>
      <c r="K806" s="7">
        <f ca="1">K805*IFERROR(1+TradeDash[[#This Row],[Port Return]],1)</f>
        <v>903043.18306169903</v>
      </c>
      <c r="L806" s="7">
        <f ca="1">IF(ISNUMBER(TradeDash[[#This Row],[Port Return]]),L805*(1+TradeDash[[#This Row],[Returns]]),L805)</f>
        <v>670779.01430842525</v>
      </c>
    </row>
    <row r="807" spans="1:12" x14ac:dyDescent="0.35">
      <c r="A807" s="1">
        <v>37657</v>
      </c>
      <c r="B807" s="16">
        <f>YEAR(TradeDash[[#This Row],[Date]])</f>
        <v>2003</v>
      </c>
      <c r="C807">
        <v>1047.4000000000001</v>
      </c>
      <c r="D807" s="3">
        <f>IFERROR(TradeDash[[#This Row],[Nifty]]/C806-1,"")</f>
        <v>-7.0155479711792035E-3</v>
      </c>
      <c r="E807">
        <f ca="1">IFERROR(AVERAGE(OFFSET(TradeDash[[#This Row],[Returns]],0,0,-n_days))/STDEV(OFFSET(TradeDash[[#This Row],[Returns]],0,0,-n_days)),"")</f>
        <v>-0.21888852738815301</v>
      </c>
      <c r="F807">
        <f ca="1">IFERROR(AVERAGE(OFFSET(TradeDash[[#This Row],[Returns]],0,0,-n_days*2))/STDEV(OFFSET(TradeDash[[#This Row],[Returns]],0,0,-n_days*2)),"")</f>
        <v>-4.8105841129182314E-2</v>
      </c>
      <c r="G807">
        <f ca="1">IF(ISNUMBER(TradeDash[[#This Row],[2n day Sharpe]]),AVERAGE(TradeDash[[#This Row],[n day Sharpe]:[2n day Sharpe]]),"")</f>
        <v>-0.13349718425866766</v>
      </c>
      <c r="H807">
        <f ca="1">IF(ISNUMBER(TradeDash[[#This Row],[Sharpe Average]]),IF(TradeDash[[#This Row],[Sharpe Average]]&gt;$G$1,1,0),"")</f>
        <v>0</v>
      </c>
      <c r="I807" s="2">
        <f ca="1">IF(ISNUMBER(TradeDash[[#This Row],[Signal]]),MAX(IF(AND(TradeDash[[#This Row],[Signal]]=1,I806&lt;1),I806+$E$1,IF(AND(TradeDash[[#This Row],[Signal]]=0,I806&gt;0),I806-$E$1,IF(AND(TradeDash[[#This Row],[Signal]]=1,I806=1),I806,IF(AND(TradeDash[[#This Row],[Signal]]=0,I806=0),I806,0)))),0),"")</f>
        <v>0</v>
      </c>
      <c r="J807" s="3">
        <f ca="1">IF(ISNUMBER(TradeDash[[#This Row],[Position]]),TradeDash[[#This Row],[Position]]*D808,"")</f>
        <v>0</v>
      </c>
      <c r="K807" s="7">
        <f ca="1">K806*IFERROR(1+TradeDash[[#This Row],[Port Return]],1)</f>
        <v>903043.18306169903</v>
      </c>
      <c r="L807" s="7">
        <f ca="1">IF(ISNUMBER(TradeDash[[#This Row],[Port Return]]),L806*(1+TradeDash[[#This Row],[Returns]]),L806)</f>
        <v>666073.13195548416</v>
      </c>
    </row>
    <row r="808" spans="1:12" x14ac:dyDescent="0.35">
      <c r="A808" s="1">
        <v>37658</v>
      </c>
      <c r="B808" s="16">
        <f>YEAR(TradeDash[[#This Row],[Date]])</f>
        <v>2003</v>
      </c>
      <c r="C808">
        <v>1063.5999999999999</v>
      </c>
      <c r="D808" s="3">
        <f>IFERROR(TradeDash[[#This Row],[Nifty]]/C807-1,"")</f>
        <v>1.5466870345617556E-2</v>
      </c>
      <c r="E808">
        <f ca="1">IFERROR(AVERAGE(OFFSET(TradeDash[[#This Row],[Returns]],0,0,-n_days))/STDEV(OFFSET(TradeDash[[#This Row],[Returns]],0,0,-n_days)),"")</f>
        <v>-0.16138273219060575</v>
      </c>
      <c r="F808">
        <f ca="1">IFERROR(AVERAGE(OFFSET(TradeDash[[#This Row],[Returns]],0,0,-n_days*2))/STDEV(OFFSET(TradeDash[[#This Row],[Returns]],0,0,-n_days*2)),"")</f>
        <v>-1.4630839805763594E-2</v>
      </c>
      <c r="G808">
        <f ca="1">IF(ISNUMBER(TradeDash[[#This Row],[2n day Sharpe]]),AVERAGE(TradeDash[[#This Row],[n day Sharpe]:[2n day Sharpe]]),"")</f>
        <v>-8.8006785998184678E-2</v>
      </c>
      <c r="H808">
        <f ca="1">IF(ISNUMBER(TradeDash[[#This Row],[Sharpe Average]]),IF(TradeDash[[#This Row],[Sharpe Average]]&gt;$G$1,1,0),"")</f>
        <v>0</v>
      </c>
      <c r="I808" s="2">
        <f ca="1">IF(ISNUMBER(TradeDash[[#This Row],[Signal]]),MAX(IF(AND(TradeDash[[#This Row],[Signal]]=1,I807&lt;1),I807+$E$1,IF(AND(TradeDash[[#This Row],[Signal]]=0,I807&gt;0),I807-$E$1,IF(AND(TradeDash[[#This Row],[Signal]]=1,I807=1),I807,IF(AND(TradeDash[[#This Row],[Signal]]=0,I807=0),I807,0)))),0),"")</f>
        <v>0</v>
      </c>
      <c r="J808" s="3">
        <f ca="1">IF(ISNUMBER(TradeDash[[#This Row],[Position]]),TradeDash[[#This Row],[Position]]*D809,"")</f>
        <v>0</v>
      </c>
      <c r="K808" s="7">
        <f ca="1">K807*IFERROR(1+TradeDash[[#This Row],[Port Return]],1)</f>
        <v>903043.18306169903</v>
      </c>
      <c r="L808" s="7">
        <f ca="1">IF(ISNUMBER(TradeDash[[#This Row],[Port Return]]),L807*(1+TradeDash[[#This Row],[Returns]]),L807)</f>
        <v>676375.19872813905</v>
      </c>
    </row>
    <row r="809" spans="1:12" x14ac:dyDescent="0.35">
      <c r="A809" s="1">
        <v>37659</v>
      </c>
      <c r="B809" s="16">
        <f>YEAR(TradeDash[[#This Row],[Date]])</f>
        <v>2003</v>
      </c>
      <c r="C809">
        <v>1057.5</v>
      </c>
      <c r="D809" s="3">
        <f>IFERROR(TradeDash[[#This Row],[Nifty]]/C808-1,"")</f>
        <v>-5.7352388115832209E-3</v>
      </c>
      <c r="E809">
        <f ca="1">IFERROR(AVERAGE(OFFSET(TradeDash[[#This Row],[Returns]],0,0,-n_days))/STDEV(OFFSET(TradeDash[[#This Row],[Returns]],0,0,-n_days)),"")</f>
        <v>-0.11559203013597659</v>
      </c>
      <c r="F809">
        <f ca="1">IFERROR(AVERAGE(OFFSET(TradeDash[[#This Row],[Returns]],0,0,-n_days*2))/STDEV(OFFSET(TradeDash[[#This Row],[Returns]],0,0,-n_days*2)),"")</f>
        <v>-5.4893940457696376E-2</v>
      </c>
      <c r="G809">
        <f ca="1">IF(ISNUMBER(TradeDash[[#This Row],[2n day Sharpe]]),AVERAGE(TradeDash[[#This Row],[n day Sharpe]:[2n day Sharpe]]),"")</f>
        <v>-8.5242985296836479E-2</v>
      </c>
      <c r="H809">
        <f ca="1">IF(ISNUMBER(TradeDash[[#This Row],[Sharpe Average]]),IF(TradeDash[[#This Row],[Sharpe Average]]&gt;$G$1,1,0),"")</f>
        <v>0</v>
      </c>
      <c r="I809" s="2">
        <f ca="1">IF(ISNUMBER(TradeDash[[#This Row],[Signal]]),MAX(IF(AND(TradeDash[[#This Row],[Signal]]=1,I808&lt;1),I808+$E$1,IF(AND(TradeDash[[#This Row],[Signal]]=0,I808&gt;0),I808-$E$1,IF(AND(TradeDash[[#This Row],[Signal]]=1,I808=1),I808,IF(AND(TradeDash[[#This Row],[Signal]]=0,I808=0),I808,0)))),0),"")</f>
        <v>0</v>
      </c>
      <c r="J809" s="3">
        <f ca="1">IF(ISNUMBER(TradeDash[[#This Row],[Position]]),TradeDash[[#This Row],[Position]]*D810,"")</f>
        <v>0</v>
      </c>
      <c r="K809" s="7">
        <f ca="1">K808*IFERROR(1+TradeDash[[#This Row],[Port Return]],1)</f>
        <v>903043.18306169903</v>
      </c>
      <c r="L809" s="7">
        <f ca="1">IF(ISNUMBER(TradeDash[[#This Row],[Port Return]]),L808*(1+TradeDash[[#This Row],[Returns]]),L808)</f>
        <v>672496.02543720114</v>
      </c>
    </row>
    <row r="810" spans="1:12" x14ac:dyDescent="0.35">
      <c r="A810" s="1">
        <v>37662</v>
      </c>
      <c r="B810" s="16">
        <f>YEAR(TradeDash[[#This Row],[Date]])</f>
        <v>2003</v>
      </c>
      <c r="C810">
        <v>1048.5999999999999</v>
      </c>
      <c r="D810" s="3">
        <f>IFERROR(TradeDash[[#This Row],[Nifty]]/C809-1,"")</f>
        <v>-8.4160756501182599E-3</v>
      </c>
      <c r="E810">
        <f ca="1">IFERROR(AVERAGE(OFFSET(TradeDash[[#This Row],[Returns]],0,0,-n_days))/STDEV(OFFSET(TradeDash[[#This Row],[Returns]],0,0,-n_days)),"")</f>
        <v>-0.12785345492885725</v>
      </c>
      <c r="F810">
        <f ca="1">IFERROR(AVERAGE(OFFSET(TradeDash[[#This Row],[Returns]],0,0,-n_days*2))/STDEV(OFFSET(TradeDash[[#This Row],[Returns]],0,0,-n_days*2)),"")</f>
        <v>-0.10993564559710807</v>
      </c>
      <c r="G810">
        <f ca="1">IF(ISNUMBER(TradeDash[[#This Row],[2n day Sharpe]]),AVERAGE(TradeDash[[#This Row],[n day Sharpe]:[2n day Sharpe]]),"")</f>
        <v>-0.11889455026298265</v>
      </c>
      <c r="H810">
        <f ca="1">IF(ISNUMBER(TradeDash[[#This Row],[Sharpe Average]]),IF(TradeDash[[#This Row],[Sharpe Average]]&gt;$G$1,1,0),"")</f>
        <v>0</v>
      </c>
      <c r="I810" s="2">
        <f ca="1">IF(ISNUMBER(TradeDash[[#This Row],[Signal]]),MAX(IF(AND(TradeDash[[#This Row],[Signal]]=1,I809&lt;1),I809+$E$1,IF(AND(TradeDash[[#This Row],[Signal]]=0,I809&gt;0),I809-$E$1,IF(AND(TradeDash[[#This Row],[Signal]]=1,I809=1),I809,IF(AND(TradeDash[[#This Row],[Signal]]=0,I809=0),I809,0)))),0),"")</f>
        <v>0</v>
      </c>
      <c r="J810" s="3">
        <f ca="1">IF(ISNUMBER(TradeDash[[#This Row],[Position]]),TradeDash[[#This Row],[Position]]*D811,"")</f>
        <v>0</v>
      </c>
      <c r="K810" s="7">
        <f ca="1">K809*IFERROR(1+TradeDash[[#This Row],[Port Return]],1)</f>
        <v>903043.18306169903</v>
      </c>
      <c r="L810" s="7">
        <f ca="1">IF(ISNUMBER(TradeDash[[#This Row],[Port Return]]),L809*(1+TradeDash[[#This Row],[Returns]]),L809)</f>
        <v>666836.24801271781</v>
      </c>
    </row>
    <row r="811" spans="1:12" x14ac:dyDescent="0.35">
      <c r="A811" s="1">
        <v>37663</v>
      </c>
      <c r="B811" s="16">
        <f>YEAR(TradeDash[[#This Row],[Date]])</f>
        <v>2003</v>
      </c>
      <c r="C811">
        <v>1048</v>
      </c>
      <c r="D811" s="3">
        <f>IFERROR(TradeDash[[#This Row],[Nifty]]/C810-1,"")</f>
        <v>-5.7219149341969366E-4</v>
      </c>
      <c r="E811">
        <f ca="1">IFERROR(AVERAGE(OFFSET(TradeDash[[#This Row],[Returns]],0,0,-n_days))/STDEV(OFFSET(TradeDash[[#This Row],[Returns]],0,0,-n_days)),"")</f>
        <v>-0.16000665292120214</v>
      </c>
      <c r="F811">
        <f ca="1">IFERROR(AVERAGE(OFFSET(TradeDash[[#This Row],[Returns]],0,0,-n_days*2))/STDEV(OFFSET(TradeDash[[#This Row],[Returns]],0,0,-n_days*2)),"")</f>
        <v>-8.9521444109607218E-2</v>
      </c>
      <c r="G811">
        <f ca="1">IF(ISNUMBER(TradeDash[[#This Row],[2n day Sharpe]]),AVERAGE(TradeDash[[#This Row],[n day Sharpe]:[2n day Sharpe]]),"")</f>
        <v>-0.12476404851540468</v>
      </c>
      <c r="H811">
        <f ca="1">IF(ISNUMBER(TradeDash[[#This Row],[Sharpe Average]]),IF(TradeDash[[#This Row],[Sharpe Average]]&gt;$G$1,1,0),"")</f>
        <v>0</v>
      </c>
      <c r="I811" s="2">
        <f ca="1">IF(ISNUMBER(TradeDash[[#This Row],[Signal]]),MAX(IF(AND(TradeDash[[#This Row],[Signal]]=1,I810&lt;1),I810+$E$1,IF(AND(TradeDash[[#This Row],[Signal]]=0,I810&gt;0),I810-$E$1,IF(AND(TradeDash[[#This Row],[Signal]]=1,I810=1),I810,IF(AND(TradeDash[[#This Row],[Signal]]=0,I810=0),I810,0)))),0),"")</f>
        <v>0</v>
      </c>
      <c r="J811" s="3">
        <f ca="1">IF(ISNUMBER(TradeDash[[#This Row],[Position]]),TradeDash[[#This Row],[Position]]*D812,"")</f>
        <v>0</v>
      </c>
      <c r="K811" s="7">
        <f ca="1">K810*IFERROR(1+TradeDash[[#This Row],[Port Return]],1)</f>
        <v>903043.18306169903</v>
      </c>
      <c r="L811" s="7">
        <f ca="1">IF(ISNUMBER(TradeDash[[#This Row],[Port Return]]),L810*(1+TradeDash[[#This Row],[Returns]]),L810)</f>
        <v>666454.68998410099</v>
      </c>
    </row>
    <row r="812" spans="1:12" x14ac:dyDescent="0.35">
      <c r="A812" s="1">
        <v>37664</v>
      </c>
      <c r="B812" s="16">
        <f>YEAR(TradeDash[[#This Row],[Date]])</f>
        <v>2003</v>
      </c>
      <c r="C812">
        <v>1044.45</v>
      </c>
      <c r="D812" s="3">
        <f>IFERROR(TradeDash[[#This Row],[Nifty]]/C811-1,"")</f>
        <v>-3.3874045801526309E-3</v>
      </c>
      <c r="E812">
        <f ca="1">IFERROR(AVERAGE(OFFSET(TradeDash[[#This Row],[Returns]],0,0,-n_days))/STDEV(OFFSET(TradeDash[[#This Row],[Returns]],0,0,-n_days)),"")</f>
        <v>-0.21438550965202222</v>
      </c>
      <c r="F812">
        <f ca="1">IFERROR(AVERAGE(OFFSET(TradeDash[[#This Row],[Returns]],0,0,-n_days*2))/STDEV(OFFSET(TradeDash[[#This Row],[Returns]],0,0,-n_days*2)),"")</f>
        <v>-8.5031596109144403E-2</v>
      </c>
      <c r="G812">
        <f ca="1">IF(ISNUMBER(TradeDash[[#This Row],[2n day Sharpe]]),AVERAGE(TradeDash[[#This Row],[n day Sharpe]:[2n day Sharpe]]),"")</f>
        <v>-0.14970855288058332</v>
      </c>
      <c r="H812">
        <f ca="1">IF(ISNUMBER(TradeDash[[#This Row],[Sharpe Average]]),IF(TradeDash[[#This Row],[Sharpe Average]]&gt;$G$1,1,0),"")</f>
        <v>0</v>
      </c>
      <c r="I812" s="2">
        <f ca="1">IF(ISNUMBER(TradeDash[[#This Row],[Signal]]),MAX(IF(AND(TradeDash[[#This Row],[Signal]]=1,I811&lt;1),I811+$E$1,IF(AND(TradeDash[[#This Row],[Signal]]=0,I811&gt;0),I811-$E$1,IF(AND(TradeDash[[#This Row],[Signal]]=1,I811=1),I811,IF(AND(TradeDash[[#This Row],[Signal]]=0,I811=0),I811,0)))),0),"")</f>
        <v>0</v>
      </c>
      <c r="J812" s="3">
        <f ca="1">IF(ISNUMBER(TradeDash[[#This Row],[Position]]),TradeDash[[#This Row],[Position]]*D813,"")</f>
        <v>0</v>
      </c>
      <c r="K812" s="7">
        <f ca="1">K811*IFERROR(1+TradeDash[[#This Row],[Port Return]],1)</f>
        <v>903043.18306169903</v>
      </c>
      <c r="L812" s="7">
        <f ca="1">IF(ISNUMBER(TradeDash[[#This Row],[Port Return]]),L811*(1+TradeDash[[#This Row],[Returns]]),L811)</f>
        <v>664197.13831478462</v>
      </c>
    </row>
    <row r="813" spans="1:12" x14ac:dyDescent="0.35">
      <c r="A813" s="1">
        <v>37666</v>
      </c>
      <c r="B813" s="16">
        <f>YEAR(TradeDash[[#This Row],[Date]])</f>
        <v>2003</v>
      </c>
      <c r="C813">
        <v>1036</v>
      </c>
      <c r="D813" s="3">
        <f>IFERROR(TradeDash[[#This Row],[Nifty]]/C812-1,"")</f>
        <v>-8.0903824979654537E-3</v>
      </c>
      <c r="E813">
        <f ca="1">IFERROR(AVERAGE(OFFSET(TradeDash[[#This Row],[Returns]],0,0,-n_days))/STDEV(OFFSET(TradeDash[[#This Row],[Returns]],0,0,-n_days)),"")</f>
        <v>-0.27781048174554512</v>
      </c>
      <c r="F813">
        <f ca="1">IFERROR(AVERAGE(OFFSET(TradeDash[[#This Row],[Returns]],0,0,-n_days*2))/STDEV(OFFSET(TradeDash[[#This Row],[Returns]],0,0,-n_days*2)),"")</f>
        <v>-0.12502715794091343</v>
      </c>
      <c r="G813">
        <f ca="1">IF(ISNUMBER(TradeDash[[#This Row],[2n day Sharpe]]),AVERAGE(TradeDash[[#This Row],[n day Sharpe]:[2n day Sharpe]]),"")</f>
        <v>-0.20141881984322929</v>
      </c>
      <c r="H813">
        <f ca="1">IF(ISNUMBER(TradeDash[[#This Row],[Sharpe Average]]),IF(TradeDash[[#This Row],[Sharpe Average]]&gt;$G$1,1,0),"")</f>
        <v>0</v>
      </c>
      <c r="I813" s="2">
        <f ca="1">IF(ISNUMBER(TradeDash[[#This Row],[Signal]]),MAX(IF(AND(TradeDash[[#This Row],[Signal]]=1,I812&lt;1),I812+$E$1,IF(AND(TradeDash[[#This Row],[Signal]]=0,I812&gt;0),I812-$E$1,IF(AND(TradeDash[[#This Row],[Signal]]=1,I812=1),I812,IF(AND(TradeDash[[#This Row],[Signal]]=0,I812=0),I812,0)))),0),"")</f>
        <v>0</v>
      </c>
      <c r="J813" s="3">
        <f ca="1">IF(ISNUMBER(TradeDash[[#This Row],[Position]]),TradeDash[[#This Row],[Position]]*D814,"")</f>
        <v>0</v>
      </c>
      <c r="K813" s="7">
        <f ca="1">K812*IFERROR(1+TradeDash[[#This Row],[Port Return]],1)</f>
        <v>903043.18306169903</v>
      </c>
      <c r="L813" s="7">
        <f ca="1">IF(ISNUMBER(TradeDash[[#This Row],[Port Return]]),L812*(1+TradeDash[[#This Row],[Returns]]),L812)</f>
        <v>658823.529411764</v>
      </c>
    </row>
    <row r="814" spans="1:12" x14ac:dyDescent="0.35">
      <c r="A814" s="1">
        <v>37669</v>
      </c>
      <c r="B814" s="16">
        <f>YEAR(TradeDash[[#This Row],[Date]])</f>
        <v>2003</v>
      </c>
      <c r="C814">
        <v>1058.2</v>
      </c>
      <c r="D814" s="3">
        <f>IFERROR(TradeDash[[#This Row],[Nifty]]/C813-1,"")</f>
        <v>2.1428571428571574E-2</v>
      </c>
      <c r="E814">
        <f ca="1">IFERROR(AVERAGE(OFFSET(TradeDash[[#This Row],[Returns]],0,0,-n_days))/STDEV(OFFSET(TradeDash[[#This Row],[Returns]],0,0,-n_days)),"")</f>
        <v>-0.12400570797456206</v>
      </c>
      <c r="F814">
        <f ca="1">IFERROR(AVERAGE(OFFSET(TradeDash[[#This Row],[Returns]],0,0,-n_days*2))/STDEV(OFFSET(TradeDash[[#This Row],[Returns]],0,0,-n_days*2)),"")</f>
        <v>-4.5075955702919689E-2</v>
      </c>
      <c r="G814">
        <f ca="1">IF(ISNUMBER(TradeDash[[#This Row],[2n day Sharpe]]),AVERAGE(TradeDash[[#This Row],[n day Sharpe]:[2n day Sharpe]]),"")</f>
        <v>-8.4540831838740879E-2</v>
      </c>
      <c r="H814">
        <f ca="1">IF(ISNUMBER(TradeDash[[#This Row],[Sharpe Average]]),IF(TradeDash[[#This Row],[Sharpe Average]]&gt;$G$1,1,0),"")</f>
        <v>0</v>
      </c>
      <c r="I814" s="2">
        <f ca="1">IF(ISNUMBER(TradeDash[[#This Row],[Signal]]),MAX(IF(AND(TradeDash[[#This Row],[Signal]]=1,I813&lt;1),I813+$E$1,IF(AND(TradeDash[[#This Row],[Signal]]=0,I813&gt;0),I813-$E$1,IF(AND(TradeDash[[#This Row],[Signal]]=1,I813=1),I813,IF(AND(TradeDash[[#This Row],[Signal]]=0,I813=0),I813,0)))),0),"")</f>
        <v>0</v>
      </c>
      <c r="J814" s="3">
        <f ca="1">IF(ISNUMBER(TradeDash[[#This Row],[Position]]),TradeDash[[#This Row],[Position]]*D815,"")</f>
        <v>0</v>
      </c>
      <c r="K814" s="7">
        <f ca="1">K813*IFERROR(1+TradeDash[[#This Row],[Port Return]],1)</f>
        <v>903043.18306169903</v>
      </c>
      <c r="L814" s="7">
        <f ca="1">IF(ISNUMBER(TradeDash[[#This Row],[Port Return]]),L813*(1+TradeDash[[#This Row],[Returns]]),L813)</f>
        <v>672941.17647058761</v>
      </c>
    </row>
    <row r="815" spans="1:12" x14ac:dyDescent="0.35">
      <c r="A815" s="1">
        <v>37670</v>
      </c>
      <c r="B815" s="16">
        <f>YEAR(TradeDash[[#This Row],[Date]])</f>
        <v>2003</v>
      </c>
      <c r="C815">
        <v>1059.3</v>
      </c>
      <c r="D815" s="3">
        <f>IFERROR(TradeDash[[#This Row],[Nifty]]/C814-1,"")</f>
        <v>1.0395010395010118E-3</v>
      </c>
      <c r="E815">
        <f ca="1">IFERROR(AVERAGE(OFFSET(TradeDash[[#This Row],[Returns]],0,0,-n_days))/STDEV(OFFSET(TradeDash[[#This Row],[Returns]],0,0,-n_days)),"")</f>
        <v>-7.451849483567792E-2</v>
      </c>
      <c r="F815">
        <f ca="1">IFERROR(AVERAGE(OFFSET(TradeDash[[#This Row],[Returns]],0,0,-n_days*2))/STDEV(OFFSET(TradeDash[[#This Row],[Returns]],0,0,-n_days*2)),"")</f>
        <v>-5.1148565868265675E-2</v>
      </c>
      <c r="G815">
        <f ca="1">IF(ISNUMBER(TradeDash[[#This Row],[2n day Sharpe]]),AVERAGE(TradeDash[[#This Row],[n day Sharpe]:[2n day Sharpe]]),"")</f>
        <v>-6.2833530351971797E-2</v>
      </c>
      <c r="H815">
        <f ca="1">IF(ISNUMBER(TradeDash[[#This Row],[Sharpe Average]]),IF(TradeDash[[#This Row],[Sharpe Average]]&gt;$G$1,1,0),"")</f>
        <v>0</v>
      </c>
      <c r="I815" s="2">
        <f ca="1">IF(ISNUMBER(TradeDash[[#This Row],[Signal]]),MAX(IF(AND(TradeDash[[#This Row],[Signal]]=1,I814&lt;1),I814+$E$1,IF(AND(TradeDash[[#This Row],[Signal]]=0,I814&gt;0),I814-$E$1,IF(AND(TradeDash[[#This Row],[Signal]]=1,I814=1),I814,IF(AND(TradeDash[[#This Row],[Signal]]=0,I814=0),I814,0)))),0),"")</f>
        <v>0</v>
      </c>
      <c r="J815" s="3">
        <f ca="1">IF(ISNUMBER(TradeDash[[#This Row],[Position]]),TradeDash[[#This Row],[Position]]*D816,"")</f>
        <v>0</v>
      </c>
      <c r="K815" s="7">
        <f ca="1">K814*IFERROR(1+TradeDash[[#This Row],[Port Return]],1)</f>
        <v>903043.18306169903</v>
      </c>
      <c r="L815" s="7">
        <f ca="1">IF(ISNUMBER(TradeDash[[#This Row],[Port Return]]),L814*(1+TradeDash[[#This Row],[Returns]]),L814)</f>
        <v>673640.69952305185</v>
      </c>
    </row>
    <row r="816" spans="1:12" x14ac:dyDescent="0.35">
      <c r="A816" s="1">
        <v>37671</v>
      </c>
      <c r="B816" s="16">
        <f>YEAR(TradeDash[[#This Row],[Date]])</f>
        <v>2003</v>
      </c>
      <c r="C816">
        <v>1064.3</v>
      </c>
      <c r="D816" s="3">
        <f>IFERROR(TradeDash[[#This Row],[Nifty]]/C815-1,"")</f>
        <v>4.720098178042198E-3</v>
      </c>
      <c r="E816">
        <f ca="1">IFERROR(AVERAGE(OFFSET(TradeDash[[#This Row],[Returns]],0,0,-n_days))/STDEV(OFFSET(TradeDash[[#This Row],[Returns]],0,0,-n_days)),"")</f>
        <v>-5.7856159181069532E-2</v>
      </c>
      <c r="F816">
        <f ca="1">IFERROR(AVERAGE(OFFSET(TradeDash[[#This Row],[Returns]],0,0,-n_days*2))/STDEV(OFFSET(TradeDash[[#This Row],[Returns]],0,0,-n_days*2)),"")</f>
        <v>-2.8070327369351049E-2</v>
      </c>
      <c r="G816">
        <f ca="1">IF(ISNUMBER(TradeDash[[#This Row],[2n day Sharpe]]),AVERAGE(TradeDash[[#This Row],[n day Sharpe]:[2n day Sharpe]]),"")</f>
        <v>-4.296324327521029E-2</v>
      </c>
      <c r="H816">
        <f ca="1">IF(ISNUMBER(TradeDash[[#This Row],[Sharpe Average]]),IF(TradeDash[[#This Row],[Sharpe Average]]&gt;$G$1,1,0),"")</f>
        <v>0</v>
      </c>
      <c r="I816" s="2">
        <f ca="1">IF(ISNUMBER(TradeDash[[#This Row],[Signal]]),MAX(IF(AND(TradeDash[[#This Row],[Signal]]=1,I815&lt;1),I815+$E$1,IF(AND(TradeDash[[#This Row],[Signal]]=0,I815&gt;0),I815-$E$1,IF(AND(TradeDash[[#This Row],[Signal]]=1,I815=1),I815,IF(AND(TradeDash[[#This Row],[Signal]]=0,I815=0),I815,0)))),0),"")</f>
        <v>0</v>
      </c>
      <c r="J816" s="3">
        <f ca="1">IF(ISNUMBER(TradeDash[[#This Row],[Position]]),TradeDash[[#This Row],[Position]]*D817,"")</f>
        <v>0</v>
      </c>
      <c r="K816" s="7">
        <f ca="1">K815*IFERROR(1+TradeDash[[#This Row],[Port Return]],1)</f>
        <v>903043.18306169903</v>
      </c>
      <c r="L816" s="7">
        <f ca="1">IF(ISNUMBER(TradeDash[[#This Row],[Port Return]]),L815*(1+TradeDash[[#This Row],[Returns]]),L815)</f>
        <v>676820.34976152563</v>
      </c>
    </row>
    <row r="817" spans="1:12" x14ac:dyDescent="0.35">
      <c r="A817" s="1">
        <v>37672</v>
      </c>
      <c r="B817" s="16">
        <f>YEAR(TradeDash[[#This Row],[Date]])</f>
        <v>2003</v>
      </c>
      <c r="C817">
        <v>1065.5999999999999</v>
      </c>
      <c r="D817" s="3">
        <f>IFERROR(TradeDash[[#This Row],[Nifty]]/C816-1,"")</f>
        <v>1.2214601146292026E-3</v>
      </c>
      <c r="E817">
        <f ca="1">IFERROR(AVERAGE(OFFSET(TradeDash[[#This Row],[Returns]],0,0,-n_days))/STDEV(OFFSET(TradeDash[[#This Row],[Returns]],0,0,-n_days)),"")</f>
        <v>-7.5200278923737637E-2</v>
      </c>
      <c r="F817">
        <f ca="1">IFERROR(AVERAGE(OFFSET(TradeDash[[#This Row],[Returns]],0,0,-n_days*2))/STDEV(OFFSET(TradeDash[[#This Row],[Returns]],0,0,-n_days*2)),"")</f>
        <v>-4.976532035363565E-2</v>
      </c>
      <c r="G817">
        <f ca="1">IF(ISNUMBER(TradeDash[[#This Row],[2n day Sharpe]]),AVERAGE(TradeDash[[#This Row],[n day Sharpe]:[2n day Sharpe]]),"")</f>
        <v>-6.2482799638686644E-2</v>
      </c>
      <c r="H817">
        <f ca="1">IF(ISNUMBER(TradeDash[[#This Row],[Sharpe Average]]),IF(TradeDash[[#This Row],[Sharpe Average]]&gt;$G$1,1,0),"")</f>
        <v>0</v>
      </c>
      <c r="I817" s="2">
        <f ca="1">IF(ISNUMBER(TradeDash[[#This Row],[Signal]]),MAX(IF(AND(TradeDash[[#This Row],[Signal]]=1,I816&lt;1),I816+$E$1,IF(AND(TradeDash[[#This Row],[Signal]]=0,I816&gt;0),I816-$E$1,IF(AND(TradeDash[[#This Row],[Signal]]=1,I816=1),I816,IF(AND(TradeDash[[#This Row],[Signal]]=0,I816=0),I816,0)))),0),"")</f>
        <v>0</v>
      </c>
      <c r="J817" s="3">
        <f ca="1">IF(ISNUMBER(TradeDash[[#This Row],[Position]]),TradeDash[[#This Row],[Position]]*D818,"")</f>
        <v>0</v>
      </c>
      <c r="K817" s="7">
        <f ca="1">K816*IFERROR(1+TradeDash[[#This Row],[Port Return]],1)</f>
        <v>903043.18306169903</v>
      </c>
      <c r="L817" s="7">
        <f ca="1">IF(ISNUMBER(TradeDash[[#This Row],[Port Return]]),L816*(1+TradeDash[[#This Row],[Returns]]),L816)</f>
        <v>677647.0588235287</v>
      </c>
    </row>
    <row r="818" spans="1:12" x14ac:dyDescent="0.35">
      <c r="A818" s="1">
        <v>37673</v>
      </c>
      <c r="B818" s="16">
        <f>YEAR(TradeDash[[#This Row],[Date]])</f>
        <v>2003</v>
      </c>
      <c r="C818">
        <v>1066.1500000000001</v>
      </c>
      <c r="D818" s="3">
        <f>IFERROR(TradeDash[[#This Row],[Nifty]]/C817-1,"")</f>
        <v>5.1614114114140186E-4</v>
      </c>
      <c r="E818">
        <f ca="1">IFERROR(AVERAGE(OFFSET(TradeDash[[#This Row],[Returns]],0,0,-n_days))/STDEV(OFFSET(TradeDash[[#This Row],[Returns]],0,0,-n_days)),"")</f>
        <v>-1.8121733665984154E-2</v>
      </c>
      <c r="F818">
        <f ca="1">IFERROR(AVERAGE(OFFSET(TradeDash[[#This Row],[Returns]],0,0,-n_days*2))/STDEV(OFFSET(TradeDash[[#This Row],[Returns]],0,0,-n_days*2)),"")</f>
        <v>-7.6458359780798013E-2</v>
      </c>
      <c r="G818">
        <f ca="1">IF(ISNUMBER(TradeDash[[#This Row],[2n day Sharpe]]),AVERAGE(TradeDash[[#This Row],[n day Sharpe]:[2n day Sharpe]]),"")</f>
        <v>-4.7290046723391085E-2</v>
      </c>
      <c r="H818">
        <f ca="1">IF(ISNUMBER(TradeDash[[#This Row],[Sharpe Average]]),IF(TradeDash[[#This Row],[Sharpe Average]]&gt;$G$1,1,0),"")</f>
        <v>0</v>
      </c>
      <c r="I818" s="2">
        <f ca="1">IF(ISNUMBER(TradeDash[[#This Row],[Signal]]),MAX(IF(AND(TradeDash[[#This Row],[Signal]]=1,I817&lt;1),I817+$E$1,IF(AND(TradeDash[[#This Row],[Signal]]=0,I817&gt;0),I817-$E$1,IF(AND(TradeDash[[#This Row],[Signal]]=1,I817=1),I817,IF(AND(TradeDash[[#This Row],[Signal]]=0,I817=0),I817,0)))),0),"")</f>
        <v>0</v>
      </c>
      <c r="J818" s="3">
        <f ca="1">IF(ISNUMBER(TradeDash[[#This Row],[Position]]),TradeDash[[#This Row],[Position]]*D819,"")</f>
        <v>0</v>
      </c>
      <c r="K818" s="7">
        <f ca="1">K817*IFERROR(1+TradeDash[[#This Row],[Port Return]],1)</f>
        <v>903043.18306169903</v>
      </c>
      <c r="L818" s="7">
        <f ca="1">IF(ISNUMBER(TradeDash[[#This Row],[Port Return]]),L817*(1+TradeDash[[#This Row],[Returns]]),L817)</f>
        <v>677996.82034976094</v>
      </c>
    </row>
    <row r="819" spans="1:12" x14ac:dyDescent="0.35">
      <c r="A819" s="1">
        <v>37676</v>
      </c>
      <c r="B819" s="16">
        <f>YEAR(TradeDash[[#This Row],[Date]])</f>
        <v>2003</v>
      </c>
      <c r="C819">
        <v>1070.1500000000001</v>
      </c>
      <c r="D819" s="3">
        <f>IFERROR(TradeDash[[#This Row],[Nifty]]/C818-1,"")</f>
        <v>3.7518172864980937E-3</v>
      </c>
      <c r="E819">
        <f ca="1">IFERROR(AVERAGE(OFFSET(TradeDash[[#This Row],[Returns]],0,0,-n_days))/STDEV(OFFSET(TradeDash[[#This Row],[Returns]],0,0,-n_days)),"")</f>
        <v>7.6099159950467149E-2</v>
      </c>
      <c r="F819">
        <f ca="1">IFERROR(AVERAGE(OFFSET(TradeDash[[#This Row],[Returns]],0,0,-n_days*2))/STDEV(OFFSET(TradeDash[[#This Row],[Returns]],0,0,-n_days*2)),"")</f>
        <v>-7.4996785473443031E-2</v>
      </c>
      <c r="G819">
        <f ca="1">IF(ISNUMBER(TradeDash[[#This Row],[2n day Sharpe]]),AVERAGE(TradeDash[[#This Row],[n day Sharpe]:[2n day Sharpe]]),"")</f>
        <v>5.5118723851205892E-4</v>
      </c>
      <c r="H819">
        <f ca="1">IF(ISNUMBER(TradeDash[[#This Row],[Sharpe Average]]),IF(TradeDash[[#This Row],[Sharpe Average]]&gt;$G$1,1,0),"")</f>
        <v>1</v>
      </c>
      <c r="I819" s="2">
        <f ca="1">IF(ISNUMBER(TradeDash[[#This Row],[Signal]]),MAX(IF(AND(TradeDash[[#This Row],[Signal]]=1,I818&lt;1),I818+$E$1,IF(AND(TradeDash[[#This Row],[Signal]]=0,I818&gt;0),I818-$E$1,IF(AND(TradeDash[[#This Row],[Signal]]=1,I818=1),I818,IF(AND(TradeDash[[#This Row],[Signal]]=0,I818=0),I818,0)))),0),"")</f>
        <v>0.2</v>
      </c>
      <c r="J819" s="3">
        <f ca="1">IF(ISNUMBER(TradeDash[[#This Row],[Position]]),TradeDash[[#This Row],[Position]]*D820,"")</f>
        <v>-2.7285894500771236E-3</v>
      </c>
      <c r="K819" s="7">
        <f ca="1">K818*IFERROR(1+TradeDash[[#This Row],[Port Return]],1)</f>
        <v>900579.14895943285</v>
      </c>
      <c r="L819" s="7">
        <f ca="1">IF(ISNUMBER(TradeDash[[#This Row],[Port Return]]),L818*(1+TradeDash[[#This Row],[Returns]]),L818)</f>
        <v>680540.54054053989</v>
      </c>
    </row>
    <row r="820" spans="1:12" x14ac:dyDescent="0.35">
      <c r="A820" s="1">
        <v>37677</v>
      </c>
      <c r="B820" s="16">
        <f>YEAR(TradeDash[[#This Row],[Date]])</f>
        <v>2003</v>
      </c>
      <c r="C820">
        <v>1055.55</v>
      </c>
      <c r="D820" s="3">
        <f>IFERROR(TradeDash[[#This Row],[Nifty]]/C819-1,"")</f>
        <v>-1.3642947250385618E-2</v>
      </c>
      <c r="E820">
        <f ca="1">IFERROR(AVERAGE(OFFSET(TradeDash[[#This Row],[Returns]],0,0,-n_days))/STDEV(OFFSET(TradeDash[[#This Row],[Returns]],0,0,-n_days)),"")</f>
        <v>0.10042381985590813</v>
      </c>
      <c r="F820">
        <f ca="1">IFERROR(AVERAGE(OFFSET(TradeDash[[#This Row],[Returns]],0,0,-n_days*2))/STDEV(OFFSET(TradeDash[[#This Row],[Returns]],0,0,-n_days*2)),"")</f>
        <v>-9.6053625848243965E-2</v>
      </c>
      <c r="G820">
        <f ca="1">IF(ISNUMBER(TradeDash[[#This Row],[2n day Sharpe]]),AVERAGE(TradeDash[[#This Row],[n day Sharpe]:[2n day Sharpe]]),"")</f>
        <v>2.1850970038320844E-3</v>
      </c>
      <c r="H820">
        <f ca="1">IF(ISNUMBER(TradeDash[[#This Row],[Sharpe Average]]),IF(TradeDash[[#This Row],[Sharpe Average]]&gt;$G$1,1,0),"")</f>
        <v>1</v>
      </c>
      <c r="I820" s="2">
        <f ca="1">IF(ISNUMBER(TradeDash[[#This Row],[Signal]]),MAX(IF(AND(TradeDash[[#This Row],[Signal]]=1,I819&lt;1),I819+$E$1,IF(AND(TradeDash[[#This Row],[Signal]]=0,I819&gt;0),I819-$E$1,IF(AND(TradeDash[[#This Row],[Signal]]=1,I819=1),I819,IF(AND(TradeDash[[#This Row],[Signal]]=0,I819=0),I819,0)))),0),"")</f>
        <v>0.4</v>
      </c>
      <c r="J820" s="3">
        <f ca="1">IF(ISNUMBER(TradeDash[[#This Row],[Position]]),TradeDash[[#This Row],[Position]]*D821,"")</f>
        <v>-2.2358012410591322E-3</v>
      </c>
      <c r="K820" s="7">
        <f ca="1">K819*IFERROR(1+TradeDash[[#This Row],[Port Return]],1)</f>
        <v>898565.63298051734</v>
      </c>
      <c r="L820" s="7">
        <f ca="1">IF(ISNUMBER(TradeDash[[#This Row],[Port Return]]),L819*(1+TradeDash[[#This Row],[Returns]]),L819)</f>
        <v>671255.96184419643</v>
      </c>
    </row>
    <row r="821" spans="1:12" x14ac:dyDescent="0.35">
      <c r="A821" s="1">
        <v>37678</v>
      </c>
      <c r="B821" s="16">
        <f>YEAR(TradeDash[[#This Row],[Date]])</f>
        <v>2003</v>
      </c>
      <c r="C821">
        <v>1049.6500000000001</v>
      </c>
      <c r="D821" s="3">
        <f>IFERROR(TradeDash[[#This Row],[Nifty]]/C820-1,"")</f>
        <v>-5.5895031026478303E-3</v>
      </c>
      <c r="E821">
        <f ca="1">IFERROR(AVERAGE(OFFSET(TradeDash[[#This Row],[Returns]],0,0,-n_days))/STDEV(OFFSET(TradeDash[[#This Row],[Returns]],0,0,-n_days)),"")</f>
        <v>2.2822043807982542E-2</v>
      </c>
      <c r="F821">
        <f ca="1">IFERROR(AVERAGE(OFFSET(TradeDash[[#This Row],[Returns]],0,0,-n_days*2))/STDEV(OFFSET(TradeDash[[#This Row],[Returns]],0,0,-n_days*2)),"")</f>
        <v>-0.11642597198187624</v>
      </c>
      <c r="G821">
        <f ca="1">IF(ISNUMBER(TradeDash[[#This Row],[2n day Sharpe]]),AVERAGE(TradeDash[[#This Row],[n day Sharpe]:[2n day Sharpe]]),"")</f>
        <v>-4.6801964086946847E-2</v>
      </c>
      <c r="H821">
        <f ca="1">IF(ISNUMBER(TradeDash[[#This Row],[Sharpe Average]]),IF(TradeDash[[#This Row],[Sharpe Average]]&gt;$G$1,1,0),"")</f>
        <v>0</v>
      </c>
      <c r="I821" s="2">
        <f ca="1">IF(ISNUMBER(TradeDash[[#This Row],[Signal]]),MAX(IF(AND(TradeDash[[#This Row],[Signal]]=1,I820&lt;1),I820+$E$1,IF(AND(TradeDash[[#This Row],[Signal]]=0,I820&gt;0),I820-$E$1,IF(AND(TradeDash[[#This Row],[Signal]]=1,I820=1),I820,IF(AND(TradeDash[[#This Row],[Signal]]=0,I820=0),I820,0)))),0),"")</f>
        <v>0.2</v>
      </c>
      <c r="J821" s="3">
        <f ca="1">IF(ISNUMBER(TradeDash[[#This Row],[Position]]),TradeDash[[#This Row],[Position]]*D822,"")</f>
        <v>6.287810222454838E-4</v>
      </c>
      <c r="K821" s="7">
        <f ca="1">K820*IFERROR(1+TradeDash[[#This Row],[Port Return]],1)</f>
        <v>899130.63399777736</v>
      </c>
      <c r="L821" s="7">
        <f ca="1">IF(ISNUMBER(TradeDash[[#This Row],[Port Return]]),L820*(1+TradeDash[[#This Row],[Returns]]),L820)</f>
        <v>667503.97456279746</v>
      </c>
    </row>
    <row r="822" spans="1:12" x14ac:dyDescent="0.35">
      <c r="A822" s="1">
        <v>37679</v>
      </c>
      <c r="B822" s="16">
        <f>YEAR(TradeDash[[#This Row],[Date]])</f>
        <v>2003</v>
      </c>
      <c r="C822">
        <v>1052.95</v>
      </c>
      <c r="D822" s="3">
        <f>IFERROR(TradeDash[[#This Row],[Nifty]]/C821-1,"")</f>
        <v>3.1439051112274186E-3</v>
      </c>
      <c r="E822">
        <f ca="1">IFERROR(AVERAGE(OFFSET(TradeDash[[#This Row],[Returns]],0,0,-n_days))/STDEV(OFFSET(TradeDash[[#This Row],[Returns]],0,0,-n_days)),"")</f>
        <v>9.1731232310371599E-2</v>
      </c>
      <c r="F822">
        <f ca="1">IFERROR(AVERAGE(OFFSET(TradeDash[[#This Row],[Returns]],0,0,-n_days*2))/STDEV(OFFSET(TradeDash[[#This Row],[Returns]],0,0,-n_days*2)),"")</f>
        <v>-0.12582808839217396</v>
      </c>
      <c r="G822">
        <f ca="1">IF(ISNUMBER(TradeDash[[#This Row],[2n day Sharpe]]),AVERAGE(TradeDash[[#This Row],[n day Sharpe]:[2n day Sharpe]]),"")</f>
        <v>-1.7048428040901183E-2</v>
      </c>
      <c r="H822">
        <f ca="1">IF(ISNUMBER(TradeDash[[#This Row],[Sharpe Average]]),IF(TradeDash[[#This Row],[Sharpe Average]]&gt;$G$1,1,0),"")</f>
        <v>0</v>
      </c>
      <c r="I822" s="2">
        <f ca="1">IF(ISNUMBER(TradeDash[[#This Row],[Signal]]),MAX(IF(AND(TradeDash[[#This Row],[Signal]]=1,I821&lt;1),I821+$E$1,IF(AND(TradeDash[[#This Row],[Signal]]=0,I821&gt;0),I821-$E$1,IF(AND(TradeDash[[#This Row],[Signal]]=1,I821=1),I821,IF(AND(TradeDash[[#This Row],[Signal]]=0,I821=0),I821,0)))),0),"")</f>
        <v>0</v>
      </c>
      <c r="J822" s="3">
        <f ca="1">IF(ISNUMBER(TradeDash[[#This Row],[Position]]),TradeDash[[#This Row],[Position]]*D823,"")</f>
        <v>0</v>
      </c>
      <c r="K822" s="7">
        <f ca="1">K821*IFERROR(1+TradeDash[[#This Row],[Port Return]],1)</f>
        <v>899130.63399777736</v>
      </c>
      <c r="L822" s="7">
        <f ca="1">IF(ISNUMBER(TradeDash[[#This Row],[Port Return]]),L821*(1+TradeDash[[#This Row],[Returns]]),L821)</f>
        <v>669602.54372019006</v>
      </c>
    </row>
    <row r="823" spans="1:12" x14ac:dyDescent="0.35">
      <c r="A823" s="1">
        <v>37680</v>
      </c>
      <c r="B823" s="16">
        <f>YEAR(TradeDash[[#This Row],[Date]])</f>
        <v>2003</v>
      </c>
      <c r="C823">
        <v>1063.4000000000001</v>
      </c>
      <c r="D823" s="3">
        <f>IFERROR(TradeDash[[#This Row],[Nifty]]/C822-1,"")</f>
        <v>9.9244978394035233E-3</v>
      </c>
      <c r="E823">
        <f ca="1">IFERROR(AVERAGE(OFFSET(TradeDash[[#This Row],[Returns]],0,0,-n_days))/STDEV(OFFSET(TradeDash[[#This Row],[Returns]],0,0,-n_days)),"")</f>
        <v>0.16035441310487189</v>
      </c>
      <c r="F823">
        <f ca="1">IFERROR(AVERAGE(OFFSET(TradeDash[[#This Row],[Returns]],0,0,-n_days*2))/STDEV(OFFSET(TradeDash[[#This Row],[Returns]],0,0,-n_days*2)),"")</f>
        <v>-7.6114223045935875E-2</v>
      </c>
      <c r="G823">
        <f ca="1">IF(ISNUMBER(TradeDash[[#This Row],[2n day Sharpe]]),AVERAGE(TradeDash[[#This Row],[n day Sharpe]:[2n day Sharpe]]),"")</f>
        <v>4.2120095029468008E-2</v>
      </c>
      <c r="H823">
        <f ca="1">IF(ISNUMBER(TradeDash[[#This Row],[Sharpe Average]]),IF(TradeDash[[#This Row],[Sharpe Average]]&gt;$G$1,1,0),"")</f>
        <v>1</v>
      </c>
      <c r="I823" s="2">
        <f ca="1">IF(ISNUMBER(TradeDash[[#This Row],[Signal]]),MAX(IF(AND(TradeDash[[#This Row],[Signal]]=1,I822&lt;1),I822+$E$1,IF(AND(TradeDash[[#This Row],[Signal]]=0,I822&gt;0),I822-$E$1,IF(AND(TradeDash[[#This Row],[Signal]]=1,I822=1),I822,IF(AND(TradeDash[[#This Row],[Signal]]=0,I822=0),I822,0)))),0),"")</f>
        <v>0.2</v>
      </c>
      <c r="J823" s="3">
        <f ca="1">IF(ISNUMBER(TradeDash[[#This Row],[Position]]),TradeDash[[#This Row],[Position]]*D824,"")</f>
        <v>-8.557457212714282E-4</v>
      </c>
      <c r="K823" s="7">
        <f ca="1">K822*IFERROR(1+TradeDash[[#This Row],[Port Return]],1)</f>
        <v>898361.2068048697</v>
      </c>
      <c r="L823" s="7">
        <f ca="1">IF(ISNUMBER(TradeDash[[#This Row],[Port Return]]),L822*(1+TradeDash[[#This Row],[Returns]]),L822)</f>
        <v>676248.01271860022</v>
      </c>
    </row>
    <row r="824" spans="1:12" x14ac:dyDescent="0.35">
      <c r="A824" s="1">
        <v>37683</v>
      </c>
      <c r="B824" s="16">
        <f>YEAR(TradeDash[[#This Row],[Date]])</f>
        <v>2003</v>
      </c>
      <c r="C824">
        <v>1058.8499999999999</v>
      </c>
      <c r="D824" s="3">
        <f>IFERROR(TradeDash[[#This Row],[Nifty]]/C823-1,"")</f>
        <v>-4.2787286063571406E-3</v>
      </c>
      <c r="E824">
        <f ca="1">IFERROR(AVERAGE(OFFSET(TradeDash[[#This Row],[Returns]],0,0,-n_days))/STDEV(OFFSET(TradeDash[[#This Row],[Returns]],0,0,-n_days)),"")</f>
        <v>9.6367979314735425E-2</v>
      </c>
      <c r="F824">
        <f ca="1">IFERROR(AVERAGE(OFFSET(TradeDash[[#This Row],[Returns]],0,0,-n_days*2))/STDEV(OFFSET(TradeDash[[#This Row],[Returns]],0,0,-n_days*2)),"")</f>
        <v>-7.9297168659668044E-2</v>
      </c>
      <c r="G824">
        <f ca="1">IF(ISNUMBER(TradeDash[[#This Row],[2n day Sharpe]]),AVERAGE(TradeDash[[#This Row],[n day Sharpe]:[2n day Sharpe]]),"")</f>
        <v>8.5354053275336905E-3</v>
      </c>
      <c r="H824">
        <f ca="1">IF(ISNUMBER(TradeDash[[#This Row],[Sharpe Average]]),IF(TradeDash[[#This Row],[Sharpe Average]]&gt;$G$1,1,0),"")</f>
        <v>1</v>
      </c>
      <c r="I824" s="2">
        <f ca="1">IF(ISNUMBER(TradeDash[[#This Row],[Signal]]),MAX(IF(AND(TradeDash[[#This Row],[Signal]]=1,I823&lt;1),I823+$E$1,IF(AND(TradeDash[[#This Row],[Signal]]=0,I823&gt;0),I823-$E$1,IF(AND(TradeDash[[#This Row],[Signal]]=1,I823=1),I823,IF(AND(TradeDash[[#This Row],[Signal]]=0,I823=0),I823,0)))),0),"")</f>
        <v>0.4</v>
      </c>
      <c r="J824" s="3">
        <f ca="1">IF(ISNUMBER(TradeDash[[#This Row],[Position]]),TradeDash[[#This Row],[Position]]*D825,"")</f>
        <v>-4.6276620862256033E-3</v>
      </c>
      <c r="K824" s="7">
        <f ca="1">K823*IFERROR(1+TradeDash[[#This Row],[Port Return]],1)</f>
        <v>894203.89470840292</v>
      </c>
      <c r="L824" s="7">
        <f ca="1">IF(ISNUMBER(TradeDash[[#This Row],[Port Return]]),L823*(1+TradeDash[[#This Row],[Returns]]),L823)</f>
        <v>673354.53100158903</v>
      </c>
    </row>
    <row r="825" spans="1:12" x14ac:dyDescent="0.35">
      <c r="A825" s="1">
        <v>37684</v>
      </c>
      <c r="B825" s="16">
        <f>YEAR(TradeDash[[#This Row],[Date]])</f>
        <v>2003</v>
      </c>
      <c r="C825">
        <v>1046.5999999999999</v>
      </c>
      <c r="D825" s="3">
        <f>IFERROR(TradeDash[[#This Row],[Nifty]]/C824-1,"")</f>
        <v>-1.1569155215564009E-2</v>
      </c>
      <c r="E825">
        <f ca="1">IFERROR(AVERAGE(OFFSET(TradeDash[[#This Row],[Returns]],0,0,-n_days))/STDEV(OFFSET(TradeDash[[#This Row],[Returns]],0,0,-n_days)),"")</f>
        <v>-4.3362663932794906E-2</v>
      </c>
      <c r="F825">
        <f ca="1">IFERROR(AVERAGE(OFFSET(TradeDash[[#This Row],[Returns]],0,0,-n_days*2))/STDEV(OFFSET(TradeDash[[#This Row],[Returns]],0,0,-n_days*2)),"")</f>
        <v>-9.730002862664279E-2</v>
      </c>
      <c r="G825">
        <f ca="1">IF(ISNUMBER(TradeDash[[#This Row],[2n day Sharpe]]),AVERAGE(TradeDash[[#This Row],[n day Sharpe]:[2n day Sharpe]]),"")</f>
        <v>-7.0331346279718848E-2</v>
      </c>
      <c r="H825">
        <f ca="1">IF(ISNUMBER(TradeDash[[#This Row],[Sharpe Average]]),IF(TradeDash[[#This Row],[Sharpe Average]]&gt;$G$1,1,0),"")</f>
        <v>0</v>
      </c>
      <c r="I825" s="2">
        <f ca="1">IF(ISNUMBER(TradeDash[[#This Row],[Signal]]),MAX(IF(AND(TradeDash[[#This Row],[Signal]]=1,I824&lt;1),I824+$E$1,IF(AND(TradeDash[[#This Row],[Signal]]=0,I824&gt;0),I824-$E$1,IF(AND(TradeDash[[#This Row],[Signal]]=1,I824=1),I824,IF(AND(TradeDash[[#This Row],[Signal]]=0,I824=0),I824,0)))),0),"")</f>
        <v>0.2</v>
      </c>
      <c r="J825" s="3">
        <f ca="1">IF(ISNUMBER(TradeDash[[#This Row],[Position]]),TradeDash[[#This Row],[Position]]*D826,"")</f>
        <v>-1.1274603477928302E-3</v>
      </c>
      <c r="K825" s="7">
        <f ca="1">K824*IFERROR(1+TradeDash[[#This Row],[Port Return]],1)</f>
        <v>893195.71527427726</v>
      </c>
      <c r="L825" s="7">
        <f ca="1">IF(ISNUMBER(TradeDash[[#This Row],[Port Return]]),L824*(1+TradeDash[[#This Row],[Returns]]),L824)</f>
        <v>665564.38791732839</v>
      </c>
    </row>
    <row r="826" spans="1:12" x14ac:dyDescent="0.35">
      <c r="A826" s="1">
        <v>37685</v>
      </c>
      <c r="B826" s="16">
        <f>YEAR(TradeDash[[#This Row],[Date]])</f>
        <v>2003</v>
      </c>
      <c r="C826">
        <v>1040.7</v>
      </c>
      <c r="D826" s="3">
        <f>IFERROR(TradeDash[[#This Row],[Nifty]]/C825-1,"")</f>
        <v>-5.6373017389641511E-3</v>
      </c>
      <c r="E826">
        <f ca="1">IFERROR(AVERAGE(OFFSET(TradeDash[[#This Row],[Returns]],0,0,-n_days))/STDEV(OFFSET(TradeDash[[#This Row],[Returns]],0,0,-n_days)),"")</f>
        <v>-7.2330289406896259E-2</v>
      </c>
      <c r="F826">
        <f ca="1">IFERROR(AVERAGE(OFFSET(TradeDash[[#This Row],[Returns]],0,0,-n_days*2))/STDEV(OFFSET(TradeDash[[#This Row],[Returns]],0,0,-n_days*2)),"")</f>
        <v>-0.10635520936431346</v>
      </c>
      <c r="G826">
        <f ca="1">IF(ISNUMBER(TradeDash[[#This Row],[2n day Sharpe]]),AVERAGE(TradeDash[[#This Row],[n day Sharpe]:[2n day Sharpe]]),"")</f>
        <v>-8.9342749385604853E-2</v>
      </c>
      <c r="H826">
        <f ca="1">IF(ISNUMBER(TradeDash[[#This Row],[Sharpe Average]]),IF(TradeDash[[#This Row],[Sharpe Average]]&gt;$G$1,1,0),"")</f>
        <v>0</v>
      </c>
      <c r="I826" s="2">
        <f ca="1">IF(ISNUMBER(TradeDash[[#This Row],[Signal]]),MAX(IF(AND(TradeDash[[#This Row],[Signal]]=1,I825&lt;1),I825+$E$1,IF(AND(TradeDash[[#This Row],[Signal]]=0,I825&gt;0),I825-$E$1,IF(AND(TradeDash[[#This Row],[Signal]]=1,I825=1),I825,IF(AND(TradeDash[[#This Row],[Signal]]=0,I825=0),I825,0)))),0),"")</f>
        <v>0</v>
      </c>
      <c r="J826" s="3">
        <f ca="1">IF(ISNUMBER(TradeDash[[#This Row],[Position]]),TradeDash[[#This Row],[Position]]*D827,"")</f>
        <v>0</v>
      </c>
      <c r="K826" s="7">
        <f ca="1">K825*IFERROR(1+TradeDash[[#This Row],[Port Return]],1)</f>
        <v>893195.71527427726</v>
      </c>
      <c r="L826" s="7">
        <f ca="1">IF(ISNUMBER(TradeDash[[#This Row],[Port Return]]),L825*(1+TradeDash[[#This Row],[Returns]]),L825)</f>
        <v>661812.40063592943</v>
      </c>
    </row>
    <row r="827" spans="1:12" x14ac:dyDescent="0.35">
      <c r="A827" s="1">
        <v>37686</v>
      </c>
      <c r="B827" s="16">
        <f>YEAR(TradeDash[[#This Row],[Date]])</f>
        <v>2003</v>
      </c>
      <c r="C827">
        <v>1031.25</v>
      </c>
      <c r="D827" s="3">
        <f>IFERROR(TradeDash[[#This Row],[Nifty]]/C826-1,"")</f>
        <v>-9.0804266359181263E-3</v>
      </c>
      <c r="E827">
        <f ca="1">IFERROR(AVERAGE(OFFSET(TradeDash[[#This Row],[Returns]],0,0,-n_days))/STDEV(OFFSET(TradeDash[[#This Row],[Returns]],0,0,-n_days)),"")</f>
        <v>-8.3214120923110299E-2</v>
      </c>
      <c r="F827">
        <f ca="1">IFERROR(AVERAGE(OFFSET(TradeDash[[#This Row],[Returns]],0,0,-n_days*2))/STDEV(OFFSET(TradeDash[[#This Row],[Returns]],0,0,-n_days*2)),"")</f>
        <v>-0.15230875241602526</v>
      </c>
      <c r="G827">
        <f ca="1">IF(ISNUMBER(TradeDash[[#This Row],[2n day Sharpe]]),AVERAGE(TradeDash[[#This Row],[n day Sharpe]:[2n day Sharpe]]),"")</f>
        <v>-0.11776143666956779</v>
      </c>
      <c r="H827">
        <f ca="1">IF(ISNUMBER(TradeDash[[#This Row],[Sharpe Average]]),IF(TradeDash[[#This Row],[Sharpe Average]]&gt;$G$1,1,0),"")</f>
        <v>0</v>
      </c>
      <c r="I827" s="2">
        <f ca="1">IF(ISNUMBER(TradeDash[[#This Row],[Signal]]),MAX(IF(AND(TradeDash[[#This Row],[Signal]]=1,I826&lt;1),I826+$E$1,IF(AND(TradeDash[[#This Row],[Signal]]=0,I826&gt;0),I826-$E$1,IF(AND(TradeDash[[#This Row],[Signal]]=1,I826=1),I826,IF(AND(TradeDash[[#This Row],[Signal]]=0,I826=0),I826,0)))),0),"")</f>
        <v>0</v>
      </c>
      <c r="J827" s="3">
        <f ca="1">IF(ISNUMBER(TradeDash[[#This Row],[Position]]),TradeDash[[#This Row],[Position]]*D828,"")</f>
        <v>0</v>
      </c>
      <c r="K827" s="7">
        <f ca="1">K826*IFERROR(1+TradeDash[[#This Row],[Port Return]],1)</f>
        <v>893195.71527427726</v>
      </c>
      <c r="L827" s="7">
        <f ca="1">IF(ISNUMBER(TradeDash[[#This Row],[Port Return]]),L826*(1+TradeDash[[#This Row],[Returns]]),L826)</f>
        <v>655802.86168521398</v>
      </c>
    </row>
    <row r="828" spans="1:12" x14ac:dyDescent="0.35">
      <c r="A828" s="1">
        <v>37687</v>
      </c>
      <c r="B828" s="16">
        <f>YEAR(TradeDash[[#This Row],[Date]])</f>
        <v>2003</v>
      </c>
      <c r="C828">
        <v>1017.1</v>
      </c>
      <c r="D828" s="3">
        <f>IFERROR(TradeDash[[#This Row],[Nifty]]/C827-1,"")</f>
        <v>-1.3721212121212134E-2</v>
      </c>
      <c r="E828">
        <f ca="1">IFERROR(AVERAGE(OFFSET(TradeDash[[#This Row],[Returns]],0,0,-n_days))/STDEV(OFFSET(TradeDash[[#This Row],[Returns]],0,0,-n_days)),"")</f>
        <v>-0.25958993687137122</v>
      </c>
      <c r="F828">
        <f ca="1">IFERROR(AVERAGE(OFFSET(TradeDash[[#This Row],[Returns]],0,0,-n_days*2))/STDEV(OFFSET(TradeDash[[#This Row],[Returns]],0,0,-n_days*2)),"")</f>
        <v>-0.21017305586019921</v>
      </c>
      <c r="G828">
        <f ca="1">IF(ISNUMBER(TradeDash[[#This Row],[2n day Sharpe]]),AVERAGE(TradeDash[[#This Row],[n day Sharpe]:[2n day Sharpe]]),"")</f>
        <v>-0.2348814963657852</v>
      </c>
      <c r="H828">
        <f ca="1">IF(ISNUMBER(TradeDash[[#This Row],[Sharpe Average]]),IF(TradeDash[[#This Row],[Sharpe Average]]&gt;$G$1,1,0),"")</f>
        <v>0</v>
      </c>
      <c r="I828" s="2">
        <f ca="1">IF(ISNUMBER(TradeDash[[#This Row],[Signal]]),MAX(IF(AND(TradeDash[[#This Row],[Signal]]=1,I827&lt;1),I827+$E$1,IF(AND(TradeDash[[#This Row],[Signal]]=0,I827&gt;0),I827-$E$1,IF(AND(TradeDash[[#This Row],[Signal]]=1,I827=1),I827,IF(AND(TradeDash[[#This Row],[Signal]]=0,I827=0),I827,0)))),0),"")</f>
        <v>0</v>
      </c>
      <c r="J828" s="3">
        <f ca="1">IF(ISNUMBER(TradeDash[[#This Row],[Position]]),TradeDash[[#This Row],[Position]]*D829,"")</f>
        <v>0</v>
      </c>
      <c r="K828" s="7">
        <f ca="1">K827*IFERROR(1+TradeDash[[#This Row],[Port Return]],1)</f>
        <v>893195.71527427726</v>
      </c>
      <c r="L828" s="7">
        <f ca="1">IF(ISNUMBER(TradeDash[[#This Row],[Port Return]]),L827*(1+TradeDash[[#This Row],[Returns]]),L827)</f>
        <v>646804.45151033322</v>
      </c>
    </row>
    <row r="829" spans="1:12" x14ac:dyDescent="0.35">
      <c r="A829" s="1">
        <v>37690</v>
      </c>
      <c r="B829" s="16">
        <f>YEAR(TradeDash[[#This Row],[Date]])</f>
        <v>2003</v>
      </c>
      <c r="C829">
        <v>1006.7</v>
      </c>
      <c r="D829" s="3">
        <f>IFERROR(TradeDash[[#This Row],[Nifty]]/C828-1,"")</f>
        <v>-1.0225149936092803E-2</v>
      </c>
      <c r="E829">
        <f ca="1">IFERROR(AVERAGE(OFFSET(TradeDash[[#This Row],[Returns]],0,0,-n_days))/STDEV(OFFSET(TradeDash[[#This Row],[Returns]],0,0,-n_days)),"")</f>
        <v>-0.28089728075126752</v>
      </c>
      <c r="F829">
        <f ca="1">IFERROR(AVERAGE(OFFSET(TradeDash[[#This Row],[Returns]],0,0,-n_days*2))/STDEV(OFFSET(TradeDash[[#This Row],[Returns]],0,0,-n_days*2)),"")</f>
        <v>-0.19894894125377818</v>
      </c>
      <c r="G829">
        <f ca="1">IF(ISNUMBER(TradeDash[[#This Row],[2n day Sharpe]]),AVERAGE(TradeDash[[#This Row],[n day Sharpe]:[2n day Sharpe]]),"")</f>
        <v>-0.23992311100252284</v>
      </c>
      <c r="H829">
        <f ca="1">IF(ISNUMBER(TradeDash[[#This Row],[Sharpe Average]]),IF(TradeDash[[#This Row],[Sharpe Average]]&gt;$G$1,1,0),"")</f>
        <v>0</v>
      </c>
      <c r="I829" s="2">
        <f ca="1">IF(ISNUMBER(TradeDash[[#This Row],[Signal]]),MAX(IF(AND(TradeDash[[#This Row],[Signal]]=1,I828&lt;1),I828+$E$1,IF(AND(TradeDash[[#This Row],[Signal]]=0,I828&gt;0),I828-$E$1,IF(AND(TradeDash[[#This Row],[Signal]]=1,I828=1),I828,IF(AND(TradeDash[[#This Row],[Signal]]=0,I828=0),I828,0)))),0),"")</f>
        <v>0</v>
      </c>
      <c r="J829" s="3">
        <f ca="1">IF(ISNUMBER(TradeDash[[#This Row],[Position]]),TradeDash[[#This Row],[Position]]*D830,"")</f>
        <v>0</v>
      </c>
      <c r="K829" s="7">
        <f ca="1">K828*IFERROR(1+TradeDash[[#This Row],[Port Return]],1)</f>
        <v>893195.71527427726</v>
      </c>
      <c r="L829" s="7">
        <f ca="1">IF(ISNUMBER(TradeDash[[#This Row],[Port Return]]),L828*(1+TradeDash[[#This Row],[Returns]]),L828)</f>
        <v>640190.77901430777</v>
      </c>
    </row>
    <row r="830" spans="1:12" x14ac:dyDescent="0.35">
      <c r="A830" s="1">
        <v>37691</v>
      </c>
      <c r="B830" s="16">
        <f>YEAR(TradeDash[[#This Row],[Date]])</f>
        <v>2003</v>
      </c>
      <c r="C830">
        <v>1014.55</v>
      </c>
      <c r="D830" s="3">
        <f>IFERROR(TradeDash[[#This Row],[Nifty]]/C829-1,"")</f>
        <v>7.7977550412238195E-3</v>
      </c>
      <c r="E830">
        <f ca="1">IFERROR(AVERAGE(OFFSET(TradeDash[[#This Row],[Returns]],0,0,-n_days))/STDEV(OFFSET(TradeDash[[#This Row],[Returns]],0,0,-n_days)),"")</f>
        <v>-0.18336466530316564</v>
      </c>
      <c r="F830">
        <f ca="1">IFERROR(AVERAGE(OFFSET(TradeDash[[#This Row],[Returns]],0,0,-n_days*2))/STDEV(OFFSET(TradeDash[[#This Row],[Returns]],0,0,-n_days*2)),"")</f>
        <v>-0.15730905399117237</v>
      </c>
      <c r="G830">
        <f ca="1">IF(ISNUMBER(TradeDash[[#This Row],[2n day Sharpe]]),AVERAGE(TradeDash[[#This Row],[n day Sharpe]:[2n day Sharpe]]),"")</f>
        <v>-0.17033685964716899</v>
      </c>
      <c r="H830">
        <f ca="1">IF(ISNUMBER(TradeDash[[#This Row],[Sharpe Average]]),IF(TradeDash[[#This Row],[Sharpe Average]]&gt;$G$1,1,0),"")</f>
        <v>0</v>
      </c>
      <c r="I830" s="2">
        <f ca="1">IF(ISNUMBER(TradeDash[[#This Row],[Signal]]),MAX(IF(AND(TradeDash[[#This Row],[Signal]]=1,I829&lt;1),I829+$E$1,IF(AND(TradeDash[[#This Row],[Signal]]=0,I829&gt;0),I829-$E$1,IF(AND(TradeDash[[#This Row],[Signal]]=1,I829=1),I829,IF(AND(TradeDash[[#This Row],[Signal]]=0,I829=0),I829,0)))),0),"")</f>
        <v>0</v>
      </c>
      <c r="J830" s="3">
        <f ca="1">IF(ISNUMBER(TradeDash[[#This Row],[Position]]),TradeDash[[#This Row],[Position]]*D831,"")</f>
        <v>0</v>
      </c>
      <c r="K830" s="7">
        <f ca="1">K829*IFERROR(1+TradeDash[[#This Row],[Port Return]],1)</f>
        <v>893195.71527427726</v>
      </c>
      <c r="L830" s="7">
        <f ca="1">IF(ISNUMBER(TradeDash[[#This Row],[Port Return]]),L829*(1+TradeDash[[#This Row],[Returns]]),L829)</f>
        <v>645182.82988871157</v>
      </c>
    </row>
    <row r="831" spans="1:12" x14ac:dyDescent="0.35">
      <c r="A831" s="1">
        <v>37692</v>
      </c>
      <c r="B831" s="16">
        <f>YEAR(TradeDash[[#This Row],[Date]])</f>
        <v>2003</v>
      </c>
      <c r="C831">
        <v>1001.7</v>
      </c>
      <c r="D831" s="3">
        <f>IFERROR(TradeDash[[#This Row],[Nifty]]/C830-1,"")</f>
        <v>-1.2665713863289074E-2</v>
      </c>
      <c r="E831">
        <f ca="1">IFERROR(AVERAGE(OFFSET(TradeDash[[#This Row],[Returns]],0,0,-n_days))/STDEV(OFFSET(TradeDash[[#This Row],[Returns]],0,0,-n_days)),"")</f>
        <v>-0.24289515625607372</v>
      </c>
      <c r="F831">
        <f ca="1">IFERROR(AVERAGE(OFFSET(TradeDash[[#This Row],[Returns]],0,0,-n_days*2))/STDEV(OFFSET(TradeDash[[#This Row],[Returns]],0,0,-n_days*2)),"")</f>
        <v>-0.20448512754833637</v>
      </c>
      <c r="G831">
        <f ca="1">IF(ISNUMBER(TradeDash[[#This Row],[2n day Sharpe]]),AVERAGE(TradeDash[[#This Row],[n day Sharpe]:[2n day Sharpe]]),"")</f>
        <v>-0.22369014190220504</v>
      </c>
      <c r="H831">
        <f ca="1">IF(ISNUMBER(TradeDash[[#This Row],[Sharpe Average]]),IF(TradeDash[[#This Row],[Sharpe Average]]&gt;$G$1,1,0),"")</f>
        <v>0</v>
      </c>
      <c r="I831" s="2">
        <f ca="1">IF(ISNUMBER(TradeDash[[#This Row],[Signal]]),MAX(IF(AND(TradeDash[[#This Row],[Signal]]=1,I830&lt;1),I830+$E$1,IF(AND(TradeDash[[#This Row],[Signal]]=0,I830&gt;0),I830-$E$1,IF(AND(TradeDash[[#This Row],[Signal]]=1,I830=1),I830,IF(AND(TradeDash[[#This Row],[Signal]]=0,I830=0),I830,0)))),0),"")</f>
        <v>0</v>
      </c>
      <c r="J831" s="3">
        <f ca="1">IF(ISNUMBER(TradeDash[[#This Row],[Position]]),TradeDash[[#This Row],[Position]]*D832,"")</f>
        <v>0</v>
      </c>
      <c r="K831" s="7">
        <f ca="1">K830*IFERROR(1+TradeDash[[#This Row],[Port Return]],1)</f>
        <v>893195.71527427726</v>
      </c>
      <c r="L831" s="7">
        <f ca="1">IF(ISNUMBER(TradeDash[[#This Row],[Port Return]]),L830*(1+TradeDash[[#This Row],[Returns]]),L830)</f>
        <v>637011.12877583399</v>
      </c>
    </row>
    <row r="832" spans="1:12" x14ac:dyDescent="0.35">
      <c r="A832" s="1">
        <v>37693</v>
      </c>
      <c r="B832" s="16">
        <f>YEAR(TradeDash[[#This Row],[Date]])</f>
        <v>2003</v>
      </c>
      <c r="C832">
        <v>999.65</v>
      </c>
      <c r="D832" s="3">
        <f>IFERROR(TradeDash[[#This Row],[Nifty]]/C831-1,"")</f>
        <v>-2.0465209144454599E-3</v>
      </c>
      <c r="E832">
        <f ca="1">IFERROR(AVERAGE(OFFSET(TradeDash[[#This Row],[Returns]],0,0,-n_days))/STDEV(OFFSET(TradeDash[[#This Row],[Returns]],0,0,-n_days)),"")</f>
        <v>-0.23565692984391839</v>
      </c>
      <c r="F832">
        <f ca="1">IFERROR(AVERAGE(OFFSET(TradeDash[[#This Row],[Returns]],0,0,-n_days*2))/STDEV(OFFSET(TradeDash[[#This Row],[Returns]],0,0,-n_days*2)),"")</f>
        <v>-0.22812212342333626</v>
      </c>
      <c r="G832">
        <f ca="1">IF(ISNUMBER(TradeDash[[#This Row],[2n day Sharpe]]),AVERAGE(TradeDash[[#This Row],[n day Sharpe]:[2n day Sharpe]]),"")</f>
        <v>-0.23188952663362733</v>
      </c>
      <c r="H832">
        <f ca="1">IF(ISNUMBER(TradeDash[[#This Row],[Sharpe Average]]),IF(TradeDash[[#This Row],[Sharpe Average]]&gt;$G$1,1,0),"")</f>
        <v>0</v>
      </c>
      <c r="I832" s="2">
        <f ca="1">IF(ISNUMBER(TradeDash[[#This Row],[Signal]]),MAX(IF(AND(TradeDash[[#This Row],[Signal]]=1,I831&lt;1),I831+$E$1,IF(AND(TradeDash[[#This Row],[Signal]]=0,I831&gt;0),I831-$E$1,IF(AND(TradeDash[[#This Row],[Signal]]=1,I831=1),I831,IF(AND(TradeDash[[#This Row],[Signal]]=0,I831=0),I831,0)))),0),"")</f>
        <v>0</v>
      </c>
      <c r="J832" s="3">
        <f ca="1">IF(ISNUMBER(TradeDash[[#This Row],[Position]]),TradeDash[[#This Row],[Position]]*D833,"")</f>
        <v>0</v>
      </c>
      <c r="K832" s="7">
        <f ca="1">K831*IFERROR(1+TradeDash[[#This Row],[Port Return]],1)</f>
        <v>893195.71527427726</v>
      </c>
      <c r="L832" s="7">
        <f ca="1">IF(ISNUMBER(TradeDash[[#This Row],[Port Return]]),L831*(1+TradeDash[[#This Row],[Returns]]),L831)</f>
        <v>635707.47217805975</v>
      </c>
    </row>
    <row r="833" spans="1:12" x14ac:dyDescent="0.35">
      <c r="A833" s="1">
        <v>37697</v>
      </c>
      <c r="B833" s="16">
        <f>YEAR(TradeDash[[#This Row],[Date]])</f>
        <v>2003</v>
      </c>
      <c r="C833">
        <v>993</v>
      </c>
      <c r="D833" s="3">
        <f>IFERROR(TradeDash[[#This Row],[Nifty]]/C832-1,"")</f>
        <v>-6.6523283149102497E-3</v>
      </c>
      <c r="E833">
        <f ca="1">IFERROR(AVERAGE(OFFSET(TradeDash[[#This Row],[Returns]],0,0,-n_days))/STDEV(OFFSET(TradeDash[[#This Row],[Returns]],0,0,-n_days)),"")</f>
        <v>-0.22887297043726099</v>
      </c>
      <c r="F833">
        <f ca="1">IFERROR(AVERAGE(OFFSET(TradeDash[[#This Row],[Returns]],0,0,-n_days*2))/STDEV(OFFSET(TradeDash[[#This Row],[Returns]],0,0,-n_days*2)),"")</f>
        <v>-0.25606656880384454</v>
      </c>
      <c r="G833">
        <f ca="1">IF(ISNUMBER(TradeDash[[#This Row],[2n day Sharpe]]),AVERAGE(TradeDash[[#This Row],[n day Sharpe]:[2n day Sharpe]]),"")</f>
        <v>-0.24246976962055278</v>
      </c>
      <c r="H833">
        <f ca="1">IF(ISNUMBER(TradeDash[[#This Row],[Sharpe Average]]),IF(TradeDash[[#This Row],[Sharpe Average]]&gt;$G$1,1,0),"")</f>
        <v>0</v>
      </c>
      <c r="I833" s="2">
        <f ca="1">IF(ISNUMBER(TradeDash[[#This Row],[Signal]]),MAX(IF(AND(TradeDash[[#This Row],[Signal]]=1,I832&lt;1),I832+$E$1,IF(AND(TradeDash[[#This Row],[Signal]]=0,I832&gt;0),I832-$E$1,IF(AND(TradeDash[[#This Row],[Signal]]=1,I832=1),I832,IF(AND(TradeDash[[#This Row],[Signal]]=0,I832=0),I832,0)))),0),"")</f>
        <v>0</v>
      </c>
      <c r="J833" s="3">
        <f ca="1">IF(ISNUMBER(TradeDash[[#This Row],[Position]]),TradeDash[[#This Row],[Position]]*D834,"")</f>
        <v>0</v>
      </c>
      <c r="K833" s="7">
        <f ca="1">K832*IFERROR(1+TradeDash[[#This Row],[Port Return]],1)</f>
        <v>893195.71527427726</v>
      </c>
      <c r="L833" s="7">
        <f ca="1">IF(ISNUMBER(TradeDash[[#This Row],[Port Return]]),L832*(1+TradeDash[[#This Row],[Returns]]),L832)</f>
        <v>631478.5373608896</v>
      </c>
    </row>
    <row r="834" spans="1:12" x14ac:dyDescent="0.35">
      <c r="A834" s="1">
        <v>37699</v>
      </c>
      <c r="B834" s="16">
        <f>YEAR(TradeDash[[#This Row],[Date]])</f>
        <v>2003</v>
      </c>
      <c r="C834">
        <v>1003.9</v>
      </c>
      <c r="D834" s="3">
        <f>IFERROR(TradeDash[[#This Row],[Nifty]]/C833-1,"")</f>
        <v>1.0976837865055433E-2</v>
      </c>
      <c r="E834">
        <f ca="1">IFERROR(AVERAGE(OFFSET(TradeDash[[#This Row],[Returns]],0,0,-n_days))/STDEV(OFFSET(TradeDash[[#This Row],[Returns]],0,0,-n_days)),"")</f>
        <v>-0.3301640879765228</v>
      </c>
      <c r="F834">
        <f ca="1">IFERROR(AVERAGE(OFFSET(TradeDash[[#This Row],[Returns]],0,0,-n_days*2))/STDEV(OFFSET(TradeDash[[#This Row],[Returns]],0,0,-n_days*2)),"")</f>
        <v>-0.21405644484875636</v>
      </c>
      <c r="G834">
        <f ca="1">IF(ISNUMBER(TradeDash[[#This Row],[2n day Sharpe]]),AVERAGE(TradeDash[[#This Row],[n day Sharpe]:[2n day Sharpe]]),"")</f>
        <v>-0.27211026641263958</v>
      </c>
      <c r="H834">
        <f ca="1">IF(ISNUMBER(TradeDash[[#This Row],[Sharpe Average]]),IF(TradeDash[[#This Row],[Sharpe Average]]&gt;$G$1,1,0),"")</f>
        <v>0</v>
      </c>
      <c r="I834" s="2">
        <f ca="1">IF(ISNUMBER(TradeDash[[#This Row],[Signal]]),MAX(IF(AND(TradeDash[[#This Row],[Signal]]=1,I833&lt;1),I833+$E$1,IF(AND(TradeDash[[#This Row],[Signal]]=0,I833&gt;0),I833-$E$1,IF(AND(TradeDash[[#This Row],[Signal]]=1,I833=1),I833,IF(AND(TradeDash[[#This Row],[Signal]]=0,I833=0),I833,0)))),0),"")</f>
        <v>0</v>
      </c>
      <c r="J834" s="3">
        <f ca="1">IF(ISNUMBER(TradeDash[[#This Row],[Position]]),TradeDash[[#This Row],[Position]]*D835,"")</f>
        <v>0</v>
      </c>
      <c r="K834" s="7">
        <f ca="1">K833*IFERROR(1+TradeDash[[#This Row],[Port Return]],1)</f>
        <v>893195.71527427726</v>
      </c>
      <c r="L834" s="7">
        <f ca="1">IF(ISNUMBER(TradeDash[[#This Row],[Port Return]]),L833*(1+TradeDash[[#This Row],[Returns]]),L833)</f>
        <v>638410.17488076247</v>
      </c>
    </row>
    <row r="835" spans="1:12" x14ac:dyDescent="0.35">
      <c r="A835" s="1">
        <v>37700</v>
      </c>
      <c r="B835" s="16">
        <f>YEAR(TradeDash[[#This Row],[Date]])</f>
        <v>2003</v>
      </c>
      <c r="C835">
        <v>1025.25</v>
      </c>
      <c r="D835" s="3">
        <f>IFERROR(TradeDash[[#This Row],[Nifty]]/C834-1,"")</f>
        <v>2.1267058471959421E-2</v>
      </c>
      <c r="E835">
        <f ca="1">IFERROR(AVERAGE(OFFSET(TradeDash[[#This Row],[Returns]],0,0,-n_days))/STDEV(OFFSET(TradeDash[[#This Row],[Returns]],0,0,-n_days)),"")</f>
        <v>-0.16730076166022559</v>
      </c>
      <c r="F835">
        <f ca="1">IFERROR(AVERAGE(OFFSET(TradeDash[[#This Row],[Returns]],0,0,-n_days*2))/STDEV(OFFSET(TradeDash[[#This Row],[Returns]],0,0,-n_days*2)),"")</f>
        <v>-0.12096678679556937</v>
      </c>
      <c r="G835">
        <f ca="1">IF(ISNUMBER(TradeDash[[#This Row],[2n day Sharpe]]),AVERAGE(TradeDash[[#This Row],[n day Sharpe]:[2n day Sharpe]]),"")</f>
        <v>-0.14413377422789747</v>
      </c>
      <c r="H835">
        <f ca="1">IF(ISNUMBER(TradeDash[[#This Row],[Sharpe Average]]),IF(TradeDash[[#This Row],[Sharpe Average]]&gt;$G$1,1,0),"")</f>
        <v>0</v>
      </c>
      <c r="I835" s="2">
        <f ca="1">IF(ISNUMBER(TradeDash[[#This Row],[Signal]]),MAX(IF(AND(TradeDash[[#This Row],[Signal]]=1,I834&lt;1),I834+$E$1,IF(AND(TradeDash[[#This Row],[Signal]]=0,I834&gt;0),I834-$E$1,IF(AND(TradeDash[[#This Row],[Signal]]=1,I834=1),I834,IF(AND(TradeDash[[#This Row],[Signal]]=0,I834=0),I834,0)))),0),"")</f>
        <v>0</v>
      </c>
      <c r="J835" s="3">
        <f ca="1">IF(ISNUMBER(TradeDash[[#This Row],[Position]]),TradeDash[[#This Row],[Position]]*D836,"")</f>
        <v>0</v>
      </c>
      <c r="K835" s="7">
        <f ca="1">K834*IFERROR(1+TradeDash[[#This Row],[Port Return]],1)</f>
        <v>893195.71527427726</v>
      </c>
      <c r="L835" s="7">
        <f ca="1">IF(ISNUMBER(TradeDash[[#This Row],[Port Return]]),L834*(1+TradeDash[[#This Row],[Returns]]),L834)</f>
        <v>651987.28139904549</v>
      </c>
    </row>
    <row r="836" spans="1:12" x14ac:dyDescent="0.35">
      <c r="A836" s="1">
        <v>37701</v>
      </c>
      <c r="B836" s="16">
        <f>YEAR(TradeDash[[#This Row],[Date]])</f>
        <v>2003</v>
      </c>
      <c r="C836">
        <v>1030.55</v>
      </c>
      <c r="D836" s="3">
        <f>IFERROR(TradeDash[[#This Row],[Nifty]]/C835-1,"")</f>
        <v>5.1694708607656903E-3</v>
      </c>
      <c r="E836">
        <f ca="1">IFERROR(AVERAGE(OFFSET(TradeDash[[#This Row],[Returns]],0,0,-n_days))/STDEV(OFFSET(TradeDash[[#This Row],[Returns]],0,0,-n_days)),"")</f>
        <v>-0.16465462393487057</v>
      </c>
      <c r="F836">
        <f ca="1">IFERROR(AVERAGE(OFFSET(TradeDash[[#This Row],[Returns]],0,0,-n_days*2))/STDEV(OFFSET(TradeDash[[#This Row],[Returns]],0,0,-n_days*2)),"")</f>
        <v>-0.11082444169214378</v>
      </c>
      <c r="G836">
        <f ca="1">IF(ISNUMBER(TradeDash[[#This Row],[2n day Sharpe]]),AVERAGE(TradeDash[[#This Row],[n day Sharpe]:[2n day Sharpe]]),"")</f>
        <v>-0.13773953281350718</v>
      </c>
      <c r="H836">
        <f ca="1">IF(ISNUMBER(TradeDash[[#This Row],[Sharpe Average]]),IF(TradeDash[[#This Row],[Sharpe Average]]&gt;$G$1,1,0),"")</f>
        <v>0</v>
      </c>
      <c r="I836" s="2">
        <f ca="1">IF(ISNUMBER(TradeDash[[#This Row],[Signal]]),MAX(IF(AND(TradeDash[[#This Row],[Signal]]=1,I835&lt;1),I835+$E$1,IF(AND(TradeDash[[#This Row],[Signal]]=0,I835&gt;0),I835-$E$1,IF(AND(TradeDash[[#This Row],[Signal]]=1,I835=1),I835,IF(AND(TradeDash[[#This Row],[Signal]]=0,I835=0),I835,0)))),0),"")</f>
        <v>0</v>
      </c>
      <c r="J836" s="3">
        <f ca="1">IF(ISNUMBER(TradeDash[[#This Row],[Position]]),TradeDash[[#This Row],[Position]]*D837,"")</f>
        <v>0</v>
      </c>
      <c r="K836" s="7">
        <f ca="1">K835*IFERROR(1+TradeDash[[#This Row],[Port Return]],1)</f>
        <v>893195.71527427726</v>
      </c>
      <c r="L836" s="7">
        <f ca="1">IF(ISNUMBER(TradeDash[[#This Row],[Port Return]]),L835*(1+TradeDash[[#This Row],[Returns]]),L835)</f>
        <v>655357.71065182774</v>
      </c>
    </row>
    <row r="837" spans="1:12" x14ac:dyDescent="0.35">
      <c r="A837" s="1">
        <v>37704</v>
      </c>
      <c r="B837" s="16">
        <f>YEAR(TradeDash[[#This Row],[Date]])</f>
        <v>2003</v>
      </c>
      <c r="C837">
        <v>1013.9</v>
      </c>
      <c r="D837" s="3">
        <f>IFERROR(TradeDash[[#This Row],[Nifty]]/C836-1,"")</f>
        <v>-1.6156421328416881E-2</v>
      </c>
      <c r="E837">
        <f ca="1">IFERROR(AVERAGE(OFFSET(TradeDash[[#This Row],[Returns]],0,0,-n_days))/STDEV(OFFSET(TradeDash[[#This Row],[Returns]],0,0,-n_days)),"")</f>
        <v>-0.24289811195480382</v>
      </c>
      <c r="F837">
        <f ca="1">IFERROR(AVERAGE(OFFSET(TradeDash[[#This Row],[Returns]],0,0,-n_days*2))/STDEV(OFFSET(TradeDash[[#This Row],[Returns]],0,0,-n_days*2)),"")</f>
        <v>-0.16038477894061012</v>
      </c>
      <c r="G837">
        <f ca="1">IF(ISNUMBER(TradeDash[[#This Row],[2n day Sharpe]]),AVERAGE(TradeDash[[#This Row],[n day Sharpe]:[2n day Sharpe]]),"")</f>
        <v>-0.20164144544770696</v>
      </c>
      <c r="H837">
        <f ca="1">IF(ISNUMBER(TradeDash[[#This Row],[Sharpe Average]]),IF(TradeDash[[#This Row],[Sharpe Average]]&gt;$G$1,1,0),"")</f>
        <v>0</v>
      </c>
      <c r="I837" s="2">
        <f ca="1">IF(ISNUMBER(TradeDash[[#This Row],[Signal]]),MAX(IF(AND(TradeDash[[#This Row],[Signal]]=1,I836&lt;1),I836+$E$1,IF(AND(TradeDash[[#This Row],[Signal]]=0,I836&gt;0),I836-$E$1,IF(AND(TradeDash[[#This Row],[Signal]]=1,I836=1),I836,IF(AND(TradeDash[[#This Row],[Signal]]=0,I836=0),I836,0)))),0),"")</f>
        <v>0</v>
      </c>
      <c r="J837" s="3">
        <f ca="1">IF(ISNUMBER(TradeDash[[#This Row],[Position]]),TradeDash[[#This Row],[Position]]*D838,"")</f>
        <v>0</v>
      </c>
      <c r="K837" s="7">
        <f ca="1">K836*IFERROR(1+TradeDash[[#This Row],[Port Return]],1)</f>
        <v>893195.71527427726</v>
      </c>
      <c r="L837" s="7">
        <f ca="1">IF(ISNUMBER(TradeDash[[#This Row],[Port Return]]),L836*(1+TradeDash[[#This Row],[Returns]]),L836)</f>
        <v>644769.47535771015</v>
      </c>
    </row>
    <row r="838" spans="1:12" x14ac:dyDescent="0.35">
      <c r="A838" s="1">
        <v>37705</v>
      </c>
      <c r="B838" s="16">
        <f>YEAR(TradeDash[[#This Row],[Date]])</f>
        <v>2003</v>
      </c>
      <c r="C838">
        <v>1011.3</v>
      </c>
      <c r="D838" s="3">
        <f>IFERROR(TradeDash[[#This Row],[Nifty]]/C837-1,"")</f>
        <v>-2.5643554591182616E-3</v>
      </c>
      <c r="E838">
        <f ca="1">IFERROR(AVERAGE(OFFSET(TradeDash[[#This Row],[Returns]],0,0,-n_days))/STDEV(OFFSET(TradeDash[[#This Row],[Returns]],0,0,-n_days)),"")</f>
        <v>-0.2588789599929181</v>
      </c>
      <c r="F838">
        <f ca="1">IFERROR(AVERAGE(OFFSET(TradeDash[[#This Row],[Returns]],0,0,-n_days*2))/STDEV(OFFSET(TradeDash[[#This Row],[Returns]],0,0,-n_days*2)),"")</f>
        <v>-0.1406562025316479</v>
      </c>
      <c r="G838">
        <f ca="1">IF(ISNUMBER(TradeDash[[#This Row],[2n day Sharpe]]),AVERAGE(TradeDash[[#This Row],[n day Sharpe]:[2n day Sharpe]]),"")</f>
        <v>-0.199767581262283</v>
      </c>
      <c r="H838">
        <f ca="1">IF(ISNUMBER(TradeDash[[#This Row],[Sharpe Average]]),IF(TradeDash[[#This Row],[Sharpe Average]]&gt;$G$1,1,0),"")</f>
        <v>0</v>
      </c>
      <c r="I838" s="2">
        <f ca="1">IF(ISNUMBER(TradeDash[[#This Row],[Signal]]),MAX(IF(AND(TradeDash[[#This Row],[Signal]]=1,I837&lt;1),I837+$E$1,IF(AND(TradeDash[[#This Row],[Signal]]=0,I837&gt;0),I837-$E$1,IF(AND(TradeDash[[#This Row],[Signal]]=1,I837=1),I837,IF(AND(TradeDash[[#This Row],[Signal]]=0,I837=0),I837,0)))),0),"")</f>
        <v>0</v>
      </c>
      <c r="J838" s="3">
        <f ca="1">IF(ISNUMBER(TradeDash[[#This Row],[Position]]),TradeDash[[#This Row],[Position]]*D839,"")</f>
        <v>0</v>
      </c>
      <c r="K838" s="7">
        <f ca="1">K837*IFERROR(1+TradeDash[[#This Row],[Port Return]],1)</f>
        <v>893195.71527427726</v>
      </c>
      <c r="L838" s="7">
        <f ca="1">IF(ISNUMBER(TradeDash[[#This Row],[Port Return]]),L837*(1+TradeDash[[#This Row],[Returns]]),L837)</f>
        <v>643116.05723370379</v>
      </c>
    </row>
    <row r="839" spans="1:12" x14ac:dyDescent="0.35">
      <c r="A839" s="1">
        <v>37706</v>
      </c>
      <c r="B839" s="16">
        <f>YEAR(TradeDash[[#This Row],[Date]])</f>
        <v>2003</v>
      </c>
      <c r="C839">
        <v>1013.85</v>
      </c>
      <c r="D839" s="3">
        <f>IFERROR(TradeDash[[#This Row],[Nifty]]/C838-1,"")</f>
        <v>2.5215069712252181E-3</v>
      </c>
      <c r="E839">
        <f ca="1">IFERROR(AVERAGE(OFFSET(TradeDash[[#This Row],[Returns]],0,0,-n_days))/STDEV(OFFSET(TradeDash[[#This Row],[Returns]],0,0,-n_days)),"")</f>
        <v>-0.2660205508435472</v>
      </c>
      <c r="F839">
        <f ca="1">IFERROR(AVERAGE(OFFSET(TradeDash[[#This Row],[Returns]],0,0,-n_days*2))/STDEV(OFFSET(TradeDash[[#This Row],[Returns]],0,0,-n_days*2)),"")</f>
        <v>-0.10099260602060041</v>
      </c>
      <c r="G839">
        <f ca="1">IF(ISNUMBER(TradeDash[[#This Row],[2n day Sharpe]]),AVERAGE(TradeDash[[#This Row],[n day Sharpe]:[2n day Sharpe]]),"")</f>
        <v>-0.1835065784320738</v>
      </c>
      <c r="H839">
        <f ca="1">IF(ISNUMBER(TradeDash[[#This Row],[Sharpe Average]]),IF(TradeDash[[#This Row],[Sharpe Average]]&gt;$G$1,1,0),"")</f>
        <v>0</v>
      </c>
      <c r="I839" s="2">
        <f ca="1">IF(ISNUMBER(TradeDash[[#This Row],[Signal]]),MAX(IF(AND(TradeDash[[#This Row],[Signal]]=1,I838&lt;1),I838+$E$1,IF(AND(TradeDash[[#This Row],[Signal]]=0,I838&gt;0),I838-$E$1,IF(AND(TradeDash[[#This Row],[Signal]]=1,I838=1),I838,IF(AND(TradeDash[[#This Row],[Signal]]=0,I838=0),I838,0)))),0),"")</f>
        <v>0</v>
      </c>
      <c r="J839" s="3">
        <f ca="1">IF(ISNUMBER(TradeDash[[#This Row],[Position]]),TradeDash[[#This Row],[Position]]*D840,"")</f>
        <v>0</v>
      </c>
      <c r="K839" s="7">
        <f ca="1">K838*IFERROR(1+TradeDash[[#This Row],[Port Return]],1)</f>
        <v>893195.71527427726</v>
      </c>
      <c r="L839" s="7">
        <f ca="1">IF(ISNUMBER(TradeDash[[#This Row],[Port Return]]),L838*(1+TradeDash[[#This Row],[Returns]]),L838)</f>
        <v>644737.67885532544</v>
      </c>
    </row>
    <row r="840" spans="1:12" x14ac:dyDescent="0.35">
      <c r="A840" s="1">
        <v>37707</v>
      </c>
      <c r="B840" s="16">
        <f>YEAR(TradeDash[[#This Row],[Date]])</f>
        <v>2003</v>
      </c>
      <c r="C840">
        <v>1002.7</v>
      </c>
      <c r="D840" s="3">
        <f>IFERROR(TradeDash[[#This Row],[Nifty]]/C839-1,"")</f>
        <v>-1.0997682102875106E-2</v>
      </c>
      <c r="E840">
        <f ca="1">IFERROR(AVERAGE(OFFSET(TradeDash[[#This Row],[Returns]],0,0,-n_days))/STDEV(OFFSET(TradeDash[[#This Row],[Returns]],0,0,-n_days)),"")</f>
        <v>-0.2562710513373504</v>
      </c>
      <c r="F840">
        <f ca="1">IFERROR(AVERAGE(OFFSET(TradeDash[[#This Row],[Returns]],0,0,-n_days*2))/STDEV(OFFSET(TradeDash[[#This Row],[Returns]],0,0,-n_days*2)),"")</f>
        <v>-8.6395419888134914E-2</v>
      </c>
      <c r="G840">
        <f ca="1">IF(ISNUMBER(TradeDash[[#This Row],[2n day Sharpe]]),AVERAGE(TradeDash[[#This Row],[n day Sharpe]:[2n day Sharpe]]),"")</f>
        <v>-0.17133323561274266</v>
      </c>
      <c r="H840">
        <f ca="1">IF(ISNUMBER(TradeDash[[#This Row],[Sharpe Average]]),IF(TradeDash[[#This Row],[Sharpe Average]]&gt;$G$1,1,0),"")</f>
        <v>0</v>
      </c>
      <c r="I840" s="2">
        <f ca="1">IF(ISNUMBER(TradeDash[[#This Row],[Signal]]),MAX(IF(AND(TradeDash[[#This Row],[Signal]]=1,I839&lt;1),I839+$E$1,IF(AND(TradeDash[[#This Row],[Signal]]=0,I839&gt;0),I839-$E$1,IF(AND(TradeDash[[#This Row],[Signal]]=1,I839=1),I839,IF(AND(TradeDash[[#This Row],[Signal]]=0,I839=0),I839,0)))),0),"")</f>
        <v>0</v>
      </c>
      <c r="J840" s="3">
        <f ca="1">IF(ISNUMBER(TradeDash[[#This Row],[Position]]),TradeDash[[#This Row],[Position]]*D841,"")</f>
        <v>0</v>
      </c>
      <c r="K840" s="7">
        <f ca="1">K839*IFERROR(1+TradeDash[[#This Row],[Port Return]],1)</f>
        <v>893195.71527427726</v>
      </c>
      <c r="L840" s="7">
        <f ca="1">IF(ISNUMBER(TradeDash[[#This Row],[Port Return]]),L839*(1+TradeDash[[#This Row],[Returns]]),L839)</f>
        <v>637647.05882352905</v>
      </c>
    </row>
    <row r="841" spans="1:12" x14ac:dyDescent="0.35">
      <c r="A841" s="1">
        <v>37708</v>
      </c>
      <c r="B841" s="16">
        <f>YEAR(TradeDash[[#This Row],[Date]])</f>
        <v>2003</v>
      </c>
      <c r="C841">
        <v>1000.6</v>
      </c>
      <c r="D841" s="3">
        <f>IFERROR(TradeDash[[#This Row],[Nifty]]/C840-1,"")</f>
        <v>-2.0943452677770757E-3</v>
      </c>
      <c r="E841">
        <f ca="1">IFERROR(AVERAGE(OFFSET(TradeDash[[#This Row],[Returns]],0,0,-n_days))/STDEV(OFFSET(TradeDash[[#This Row],[Returns]],0,0,-n_days)),"")</f>
        <v>-0.23913605267828228</v>
      </c>
      <c r="F841">
        <f ca="1">IFERROR(AVERAGE(OFFSET(TradeDash[[#This Row],[Returns]],0,0,-n_days*2))/STDEV(OFFSET(TradeDash[[#This Row],[Returns]],0,0,-n_days*2)),"")</f>
        <v>-0.1152383146970998</v>
      </c>
      <c r="G841">
        <f ca="1">IF(ISNUMBER(TradeDash[[#This Row],[2n day Sharpe]]),AVERAGE(TradeDash[[#This Row],[n day Sharpe]:[2n day Sharpe]]),"")</f>
        <v>-0.17718718368769104</v>
      </c>
      <c r="H841">
        <f ca="1">IF(ISNUMBER(TradeDash[[#This Row],[Sharpe Average]]),IF(TradeDash[[#This Row],[Sharpe Average]]&gt;$G$1,1,0),"")</f>
        <v>0</v>
      </c>
      <c r="I841" s="2">
        <f ca="1">IF(ISNUMBER(TradeDash[[#This Row],[Signal]]),MAX(IF(AND(TradeDash[[#This Row],[Signal]]=1,I840&lt;1),I840+$E$1,IF(AND(TradeDash[[#This Row],[Signal]]=0,I840&gt;0),I840-$E$1,IF(AND(TradeDash[[#This Row],[Signal]]=1,I840=1),I840,IF(AND(TradeDash[[#This Row],[Signal]]=0,I840=0),I840,0)))),0),"")</f>
        <v>0</v>
      </c>
      <c r="J841" s="3">
        <f ca="1">IF(ISNUMBER(TradeDash[[#This Row],[Position]]),TradeDash[[#This Row],[Position]]*D842,"")</f>
        <v>0</v>
      </c>
      <c r="K841" s="7">
        <f ca="1">K840*IFERROR(1+TradeDash[[#This Row],[Port Return]],1)</f>
        <v>893195.71527427726</v>
      </c>
      <c r="L841" s="7">
        <f ca="1">IF(ISNUMBER(TradeDash[[#This Row],[Port Return]]),L840*(1+TradeDash[[#This Row],[Returns]]),L840)</f>
        <v>636311.60572336998</v>
      </c>
    </row>
    <row r="842" spans="1:12" x14ac:dyDescent="0.35">
      <c r="A842" s="1">
        <v>37711</v>
      </c>
      <c r="B842" s="16">
        <f>YEAR(TradeDash[[#This Row],[Date]])</f>
        <v>2003</v>
      </c>
      <c r="C842">
        <v>978.2</v>
      </c>
      <c r="D842" s="3">
        <f>IFERROR(TradeDash[[#This Row],[Nifty]]/C841-1,"")</f>
        <v>-2.2386568059164502E-2</v>
      </c>
      <c r="E842">
        <f ca="1">IFERROR(AVERAGE(OFFSET(TradeDash[[#This Row],[Returns]],0,0,-n_days))/STDEV(OFFSET(TradeDash[[#This Row],[Returns]],0,0,-n_days)),"")</f>
        <v>-0.33920171852930742</v>
      </c>
      <c r="F842">
        <f ca="1">IFERROR(AVERAGE(OFFSET(TradeDash[[#This Row],[Returns]],0,0,-n_days*2))/STDEV(OFFSET(TradeDash[[#This Row],[Returns]],0,0,-n_days*2)),"")</f>
        <v>-0.14413433831664901</v>
      </c>
      <c r="G842">
        <f ca="1">IF(ISNUMBER(TradeDash[[#This Row],[2n day Sharpe]]),AVERAGE(TradeDash[[#This Row],[n day Sharpe]:[2n day Sharpe]]),"")</f>
        <v>-0.24166802842297821</v>
      </c>
      <c r="H842">
        <f ca="1">IF(ISNUMBER(TradeDash[[#This Row],[Sharpe Average]]),IF(TradeDash[[#This Row],[Sharpe Average]]&gt;$G$1,1,0),"")</f>
        <v>0</v>
      </c>
      <c r="I842" s="2">
        <f ca="1">IF(ISNUMBER(TradeDash[[#This Row],[Signal]]),MAX(IF(AND(TradeDash[[#This Row],[Signal]]=1,I841&lt;1),I841+$E$1,IF(AND(TradeDash[[#This Row],[Signal]]=0,I841&gt;0),I841-$E$1,IF(AND(TradeDash[[#This Row],[Signal]]=1,I841=1),I841,IF(AND(TradeDash[[#This Row],[Signal]]=0,I841=0),I841,0)))),0),"")</f>
        <v>0</v>
      </c>
      <c r="J842" s="3">
        <f ca="1">IF(ISNUMBER(TradeDash[[#This Row],[Position]]),TradeDash[[#This Row],[Position]]*D843,"")</f>
        <v>0</v>
      </c>
      <c r="K842" s="7">
        <f ca="1">K841*IFERROR(1+TradeDash[[#This Row],[Port Return]],1)</f>
        <v>893195.71527427726</v>
      </c>
      <c r="L842" s="7">
        <f ca="1">IF(ISNUMBER(TradeDash[[#This Row],[Port Return]]),L841*(1+TradeDash[[#This Row],[Returns]]),L841)</f>
        <v>622066.77265500755</v>
      </c>
    </row>
    <row r="843" spans="1:12" x14ac:dyDescent="0.35">
      <c r="A843" s="1">
        <v>37712</v>
      </c>
      <c r="B843" s="16">
        <f>YEAR(TradeDash[[#This Row],[Date]])</f>
        <v>2003</v>
      </c>
      <c r="C843">
        <v>984.3</v>
      </c>
      <c r="D843" s="3">
        <f>IFERROR(TradeDash[[#This Row],[Nifty]]/C842-1,"")</f>
        <v>6.2359435698220445E-3</v>
      </c>
      <c r="E843">
        <f ca="1">IFERROR(AVERAGE(OFFSET(TradeDash[[#This Row],[Returns]],0,0,-n_days))/STDEV(OFFSET(TradeDash[[#This Row],[Returns]],0,0,-n_days)),"")</f>
        <v>-0.36386406815082062</v>
      </c>
      <c r="F843">
        <f ca="1">IFERROR(AVERAGE(OFFSET(TradeDash[[#This Row],[Returns]],0,0,-n_days*2))/STDEV(OFFSET(TradeDash[[#This Row],[Returns]],0,0,-n_days*2)),"")</f>
        <v>-0.12099964747475474</v>
      </c>
      <c r="G843">
        <f ca="1">IF(ISNUMBER(TradeDash[[#This Row],[2n day Sharpe]]),AVERAGE(TradeDash[[#This Row],[n day Sharpe]:[2n day Sharpe]]),"")</f>
        <v>-0.24243185781278767</v>
      </c>
      <c r="H843">
        <f ca="1">IF(ISNUMBER(TradeDash[[#This Row],[Sharpe Average]]),IF(TradeDash[[#This Row],[Sharpe Average]]&gt;$G$1,1,0),"")</f>
        <v>0</v>
      </c>
      <c r="I843" s="2">
        <f ca="1">IF(ISNUMBER(TradeDash[[#This Row],[Signal]]),MAX(IF(AND(TradeDash[[#This Row],[Signal]]=1,I842&lt;1),I842+$E$1,IF(AND(TradeDash[[#This Row],[Signal]]=0,I842&gt;0),I842-$E$1,IF(AND(TradeDash[[#This Row],[Signal]]=1,I842=1),I842,IF(AND(TradeDash[[#This Row],[Signal]]=0,I842=0),I842,0)))),0),"")</f>
        <v>0</v>
      </c>
      <c r="J843" s="3">
        <f ca="1">IF(ISNUMBER(TradeDash[[#This Row],[Position]]),TradeDash[[#This Row],[Position]]*D844,"")</f>
        <v>0</v>
      </c>
      <c r="K843" s="7">
        <f ca="1">K842*IFERROR(1+TradeDash[[#This Row],[Port Return]],1)</f>
        <v>893195.71527427726</v>
      </c>
      <c r="L843" s="7">
        <f ca="1">IF(ISNUMBER(TradeDash[[#This Row],[Port Return]]),L842*(1+TradeDash[[#This Row],[Returns]]),L842)</f>
        <v>625945.94594594545</v>
      </c>
    </row>
    <row r="844" spans="1:12" x14ac:dyDescent="0.35">
      <c r="A844" s="1">
        <v>37713</v>
      </c>
      <c r="B844" s="16">
        <f>YEAR(TradeDash[[#This Row],[Date]])</f>
        <v>2003</v>
      </c>
      <c r="C844">
        <v>999.4</v>
      </c>
      <c r="D844" s="3">
        <f>IFERROR(TradeDash[[#This Row],[Nifty]]/C843-1,"")</f>
        <v>1.5340851366453245E-2</v>
      </c>
      <c r="E844">
        <f ca="1">IFERROR(AVERAGE(OFFSET(TradeDash[[#This Row],[Returns]],0,0,-n_days))/STDEV(OFFSET(TradeDash[[#This Row],[Returns]],0,0,-n_days)),"")</f>
        <v>-0.24999188149837906</v>
      </c>
      <c r="F844">
        <f ca="1">IFERROR(AVERAGE(OFFSET(TradeDash[[#This Row],[Returns]],0,0,-n_days*2))/STDEV(OFFSET(TradeDash[[#This Row],[Returns]],0,0,-n_days*2)),"")</f>
        <v>-9.737703516543264E-2</v>
      </c>
      <c r="G844">
        <f ca="1">IF(ISNUMBER(TradeDash[[#This Row],[2n day Sharpe]]),AVERAGE(TradeDash[[#This Row],[n day Sharpe]:[2n day Sharpe]]),"")</f>
        <v>-0.17368445833190585</v>
      </c>
      <c r="H844">
        <f ca="1">IF(ISNUMBER(TradeDash[[#This Row],[Sharpe Average]]),IF(TradeDash[[#This Row],[Sharpe Average]]&gt;$G$1,1,0),"")</f>
        <v>0</v>
      </c>
      <c r="I844" s="2">
        <f ca="1">IF(ISNUMBER(TradeDash[[#This Row],[Signal]]),MAX(IF(AND(TradeDash[[#This Row],[Signal]]=1,I843&lt;1),I843+$E$1,IF(AND(TradeDash[[#This Row],[Signal]]=0,I843&gt;0),I843-$E$1,IF(AND(TradeDash[[#This Row],[Signal]]=1,I843=1),I843,IF(AND(TradeDash[[#This Row],[Signal]]=0,I843=0),I843,0)))),0),"")</f>
        <v>0</v>
      </c>
      <c r="J844" s="3">
        <f ca="1">IF(ISNUMBER(TradeDash[[#This Row],[Position]]),TradeDash[[#This Row],[Position]]*D845,"")</f>
        <v>0</v>
      </c>
      <c r="K844" s="7">
        <f ca="1">K843*IFERROR(1+TradeDash[[#This Row],[Port Return]],1)</f>
        <v>893195.71527427726</v>
      </c>
      <c r="L844" s="7">
        <f ca="1">IF(ISNUMBER(TradeDash[[#This Row],[Port Return]]),L843*(1+TradeDash[[#This Row],[Returns]]),L843)</f>
        <v>635548.48966613621</v>
      </c>
    </row>
    <row r="845" spans="1:12" x14ac:dyDescent="0.35">
      <c r="A845" s="1">
        <v>37714</v>
      </c>
      <c r="B845" s="16">
        <f>YEAR(TradeDash[[#This Row],[Date]])</f>
        <v>2003</v>
      </c>
      <c r="C845">
        <v>1009.15</v>
      </c>
      <c r="D845" s="3">
        <f>IFERROR(TradeDash[[#This Row],[Nifty]]/C844-1,"")</f>
        <v>9.755853512107171E-3</v>
      </c>
      <c r="E845">
        <f ca="1">IFERROR(AVERAGE(OFFSET(TradeDash[[#This Row],[Returns]],0,0,-n_days))/STDEV(OFFSET(TradeDash[[#This Row],[Returns]],0,0,-n_days)),"")</f>
        <v>-0.15375534630328314</v>
      </c>
      <c r="F845">
        <f ca="1">IFERROR(AVERAGE(OFFSET(TradeDash[[#This Row],[Returns]],0,0,-n_days*2))/STDEV(OFFSET(TradeDash[[#This Row],[Returns]],0,0,-n_days*2)),"")</f>
        <v>-0.10617251705182346</v>
      </c>
      <c r="G845">
        <f ca="1">IF(ISNUMBER(TradeDash[[#This Row],[2n day Sharpe]]),AVERAGE(TradeDash[[#This Row],[n day Sharpe]:[2n day Sharpe]]),"")</f>
        <v>-0.1299639316775533</v>
      </c>
      <c r="H845">
        <f ca="1">IF(ISNUMBER(TradeDash[[#This Row],[Sharpe Average]]),IF(TradeDash[[#This Row],[Sharpe Average]]&gt;$G$1,1,0),"")</f>
        <v>0</v>
      </c>
      <c r="I845" s="2">
        <f ca="1">IF(ISNUMBER(TradeDash[[#This Row],[Signal]]),MAX(IF(AND(TradeDash[[#This Row],[Signal]]=1,I844&lt;1),I844+$E$1,IF(AND(TradeDash[[#This Row],[Signal]]=0,I844&gt;0),I844-$E$1,IF(AND(TradeDash[[#This Row],[Signal]]=1,I844=1),I844,IF(AND(TradeDash[[#This Row],[Signal]]=0,I844=0),I844,0)))),0),"")</f>
        <v>0</v>
      </c>
      <c r="J845" s="3">
        <f ca="1">IF(ISNUMBER(TradeDash[[#This Row],[Position]]),TradeDash[[#This Row],[Position]]*D846,"")</f>
        <v>0</v>
      </c>
      <c r="K845" s="7">
        <f ca="1">K844*IFERROR(1+TradeDash[[#This Row],[Port Return]],1)</f>
        <v>893195.71527427726</v>
      </c>
      <c r="L845" s="7">
        <f ca="1">IF(ISNUMBER(TradeDash[[#This Row],[Port Return]]),L844*(1+TradeDash[[#This Row],[Returns]]),L844)</f>
        <v>641748.80763116002</v>
      </c>
    </row>
    <row r="846" spans="1:12" x14ac:dyDescent="0.35">
      <c r="A846" s="1">
        <v>37715</v>
      </c>
      <c r="B846" s="16">
        <f>YEAR(TradeDash[[#This Row],[Date]])</f>
        <v>2003</v>
      </c>
      <c r="C846">
        <v>1016.95</v>
      </c>
      <c r="D846" s="3">
        <f>IFERROR(TradeDash[[#This Row],[Nifty]]/C845-1,"")</f>
        <v>7.729277114403299E-3</v>
      </c>
      <c r="E846">
        <f ca="1">IFERROR(AVERAGE(OFFSET(TradeDash[[#This Row],[Returns]],0,0,-n_days))/STDEV(OFFSET(TradeDash[[#This Row],[Returns]],0,0,-n_days)),"")</f>
        <v>-9.4065715338883235E-2</v>
      </c>
      <c r="F846">
        <f ca="1">IFERROR(AVERAGE(OFFSET(TradeDash[[#This Row],[Returns]],0,0,-n_days*2))/STDEV(OFFSET(TradeDash[[#This Row],[Returns]],0,0,-n_days*2)),"")</f>
        <v>-8.4978225482516906E-2</v>
      </c>
      <c r="G846">
        <f ca="1">IF(ISNUMBER(TradeDash[[#This Row],[2n day Sharpe]]),AVERAGE(TradeDash[[#This Row],[n day Sharpe]:[2n day Sharpe]]),"")</f>
        <v>-8.9521970410700064E-2</v>
      </c>
      <c r="H846">
        <f ca="1">IF(ISNUMBER(TradeDash[[#This Row],[Sharpe Average]]),IF(TradeDash[[#This Row],[Sharpe Average]]&gt;$G$1,1,0),"")</f>
        <v>0</v>
      </c>
      <c r="I846" s="2">
        <f ca="1">IF(ISNUMBER(TradeDash[[#This Row],[Signal]]),MAX(IF(AND(TradeDash[[#This Row],[Signal]]=1,I845&lt;1),I845+$E$1,IF(AND(TradeDash[[#This Row],[Signal]]=0,I845&gt;0),I845-$E$1,IF(AND(TradeDash[[#This Row],[Signal]]=1,I845=1),I845,IF(AND(TradeDash[[#This Row],[Signal]]=0,I845=0),I845,0)))),0),"")</f>
        <v>0</v>
      </c>
      <c r="J846" s="3">
        <f ca="1">IF(ISNUMBER(TradeDash[[#This Row],[Position]]),TradeDash[[#This Row],[Position]]*D847,"")</f>
        <v>0</v>
      </c>
      <c r="K846" s="7">
        <f ca="1">K845*IFERROR(1+TradeDash[[#This Row],[Port Return]],1)</f>
        <v>893195.71527427726</v>
      </c>
      <c r="L846" s="7">
        <f ca="1">IF(ISNUMBER(TradeDash[[#This Row],[Port Return]]),L845*(1+TradeDash[[#This Row],[Returns]]),L845)</f>
        <v>646709.0620031791</v>
      </c>
    </row>
    <row r="847" spans="1:12" x14ac:dyDescent="0.35">
      <c r="A847" s="1">
        <v>37718</v>
      </c>
      <c r="B847" s="16">
        <f>YEAR(TradeDash[[#This Row],[Date]])</f>
        <v>2003</v>
      </c>
      <c r="C847">
        <v>1031.5</v>
      </c>
      <c r="D847" s="3">
        <f>IFERROR(TradeDash[[#This Row],[Nifty]]/C846-1,"")</f>
        <v>1.4307488077093256E-2</v>
      </c>
      <c r="E847">
        <f ca="1">IFERROR(AVERAGE(OFFSET(TradeDash[[#This Row],[Returns]],0,0,-n_days))/STDEV(OFFSET(TradeDash[[#This Row],[Returns]],0,0,-n_days)),"")</f>
        <v>6.6810734928307372E-3</v>
      </c>
      <c r="F847">
        <f ca="1">IFERROR(AVERAGE(OFFSET(TradeDash[[#This Row],[Returns]],0,0,-n_days*2))/STDEV(OFFSET(TradeDash[[#This Row],[Returns]],0,0,-n_days*2)),"")</f>
        <v>-3.1776839316699682E-2</v>
      </c>
      <c r="G847">
        <f ca="1">IF(ISNUMBER(TradeDash[[#This Row],[2n day Sharpe]]),AVERAGE(TradeDash[[#This Row],[n day Sharpe]:[2n day Sharpe]]),"")</f>
        <v>-1.2547882911934472E-2</v>
      </c>
      <c r="H847">
        <f ca="1">IF(ISNUMBER(TradeDash[[#This Row],[Sharpe Average]]),IF(TradeDash[[#This Row],[Sharpe Average]]&gt;$G$1,1,0),"")</f>
        <v>0</v>
      </c>
      <c r="I847" s="2">
        <f ca="1">IF(ISNUMBER(TradeDash[[#This Row],[Signal]]),MAX(IF(AND(TradeDash[[#This Row],[Signal]]=1,I846&lt;1),I846+$E$1,IF(AND(TradeDash[[#This Row],[Signal]]=0,I846&gt;0),I846-$E$1,IF(AND(TradeDash[[#This Row],[Signal]]=1,I846=1),I846,IF(AND(TradeDash[[#This Row],[Signal]]=0,I846=0),I846,0)))),0),"")</f>
        <v>0</v>
      </c>
      <c r="J847" s="3">
        <f ca="1">IF(ISNUMBER(TradeDash[[#This Row],[Position]]),TradeDash[[#This Row],[Position]]*D848,"")</f>
        <v>0</v>
      </c>
      <c r="K847" s="7">
        <f ca="1">K846*IFERROR(1+TradeDash[[#This Row],[Port Return]],1)</f>
        <v>893195.71527427726</v>
      </c>
      <c r="L847" s="7">
        <f ca="1">IF(ISNUMBER(TradeDash[[#This Row],[Port Return]]),L846*(1+TradeDash[[#This Row],[Returns]]),L846)</f>
        <v>655961.84419713775</v>
      </c>
    </row>
    <row r="848" spans="1:12" x14ac:dyDescent="0.35">
      <c r="A848" s="1">
        <v>37719</v>
      </c>
      <c r="B848" s="16">
        <f>YEAR(TradeDash[[#This Row],[Date]])</f>
        <v>2003</v>
      </c>
      <c r="C848">
        <v>1018.1</v>
      </c>
      <c r="D848" s="3">
        <f>IFERROR(TradeDash[[#This Row],[Nifty]]/C847-1,"")</f>
        <v>-1.2990790111488071E-2</v>
      </c>
      <c r="E848">
        <f ca="1">IFERROR(AVERAGE(OFFSET(TradeDash[[#This Row],[Returns]],0,0,-n_days))/STDEV(OFFSET(TradeDash[[#This Row],[Returns]],0,0,-n_days)),"")</f>
        <v>9.7826129782841616E-3</v>
      </c>
      <c r="F848">
        <f ca="1">IFERROR(AVERAGE(OFFSET(TradeDash[[#This Row],[Returns]],0,0,-n_days*2))/STDEV(OFFSET(TradeDash[[#This Row],[Returns]],0,0,-n_days*2)),"")</f>
        <v>-0.10164397201693665</v>
      </c>
      <c r="G848">
        <f ca="1">IF(ISNUMBER(TradeDash[[#This Row],[2n day Sharpe]]),AVERAGE(TradeDash[[#This Row],[n day Sharpe]:[2n day Sharpe]]),"")</f>
        <v>-4.5930679519326244E-2</v>
      </c>
      <c r="H848">
        <f ca="1">IF(ISNUMBER(TradeDash[[#This Row],[Sharpe Average]]),IF(TradeDash[[#This Row],[Sharpe Average]]&gt;$G$1,1,0),"")</f>
        <v>0</v>
      </c>
      <c r="I848" s="2">
        <f ca="1">IF(ISNUMBER(TradeDash[[#This Row],[Signal]]),MAX(IF(AND(TradeDash[[#This Row],[Signal]]=1,I847&lt;1),I847+$E$1,IF(AND(TradeDash[[#This Row],[Signal]]=0,I847&gt;0),I847-$E$1,IF(AND(TradeDash[[#This Row],[Signal]]=1,I847=1),I847,IF(AND(TradeDash[[#This Row],[Signal]]=0,I847=0),I847,0)))),0),"")</f>
        <v>0</v>
      </c>
      <c r="J848" s="3">
        <f ca="1">IF(ISNUMBER(TradeDash[[#This Row],[Position]]),TradeDash[[#This Row],[Position]]*D849,"")</f>
        <v>0</v>
      </c>
      <c r="K848" s="7">
        <f ca="1">K847*IFERROR(1+TradeDash[[#This Row],[Port Return]],1)</f>
        <v>893195.71527427726</v>
      </c>
      <c r="L848" s="7">
        <f ca="1">IF(ISNUMBER(TradeDash[[#This Row],[Port Return]]),L847*(1+TradeDash[[#This Row],[Returns]]),L847)</f>
        <v>647440.38155802805</v>
      </c>
    </row>
    <row r="849" spans="1:12" x14ac:dyDescent="0.35">
      <c r="A849" s="1">
        <v>37720</v>
      </c>
      <c r="B849" s="16">
        <f>YEAR(TradeDash[[#This Row],[Date]])</f>
        <v>2003</v>
      </c>
      <c r="C849">
        <v>1004.85</v>
      </c>
      <c r="D849" s="3">
        <f>IFERROR(TradeDash[[#This Row],[Nifty]]/C848-1,"")</f>
        <v>-1.3014438660249539E-2</v>
      </c>
      <c r="E849">
        <f ca="1">IFERROR(AVERAGE(OFFSET(TradeDash[[#This Row],[Returns]],0,0,-n_days))/STDEV(OFFSET(TradeDash[[#This Row],[Returns]],0,0,-n_days)),"")</f>
        <v>-1.9443484319523205E-3</v>
      </c>
      <c r="F849">
        <f ca="1">IFERROR(AVERAGE(OFFSET(TradeDash[[#This Row],[Returns]],0,0,-n_days*2))/STDEV(OFFSET(TradeDash[[#This Row],[Returns]],0,0,-n_days*2)),"")</f>
        <v>-0.11769459542133827</v>
      </c>
      <c r="G849">
        <f ca="1">IF(ISNUMBER(TradeDash[[#This Row],[2n day Sharpe]]),AVERAGE(TradeDash[[#This Row],[n day Sharpe]:[2n day Sharpe]]),"")</f>
        <v>-5.9819471926645294E-2</v>
      </c>
      <c r="H849">
        <f ca="1">IF(ISNUMBER(TradeDash[[#This Row],[Sharpe Average]]),IF(TradeDash[[#This Row],[Sharpe Average]]&gt;$G$1,1,0),"")</f>
        <v>0</v>
      </c>
      <c r="I849" s="2">
        <f ca="1">IF(ISNUMBER(TradeDash[[#This Row],[Signal]]),MAX(IF(AND(TradeDash[[#This Row],[Signal]]=1,I848&lt;1),I848+$E$1,IF(AND(TradeDash[[#This Row],[Signal]]=0,I848&gt;0),I848-$E$1,IF(AND(TradeDash[[#This Row],[Signal]]=1,I848=1),I848,IF(AND(TradeDash[[#This Row],[Signal]]=0,I848=0),I848,0)))),0),"")</f>
        <v>0</v>
      </c>
      <c r="J849" s="3">
        <f ca="1">IF(ISNUMBER(TradeDash[[#This Row],[Position]]),TradeDash[[#This Row],[Position]]*D850,"")</f>
        <v>0</v>
      </c>
      <c r="K849" s="7">
        <f ca="1">K848*IFERROR(1+TradeDash[[#This Row],[Port Return]],1)</f>
        <v>893195.71527427726</v>
      </c>
      <c r="L849" s="7">
        <f ca="1">IF(ISNUMBER(TradeDash[[#This Row],[Port Return]]),L848*(1+TradeDash[[#This Row],[Returns]]),L848)</f>
        <v>639014.30842607259</v>
      </c>
    </row>
    <row r="850" spans="1:12" x14ac:dyDescent="0.35">
      <c r="A850" s="1">
        <v>37721</v>
      </c>
      <c r="B850" s="16">
        <f>YEAR(TradeDash[[#This Row],[Date]])</f>
        <v>2003</v>
      </c>
      <c r="C850">
        <v>962.2</v>
      </c>
      <c r="D850" s="3">
        <f>IFERROR(TradeDash[[#This Row],[Nifty]]/C849-1,"")</f>
        <v>-4.2444145892421736E-2</v>
      </c>
      <c r="E850">
        <f ca="1">IFERROR(AVERAGE(OFFSET(TradeDash[[#This Row],[Returns]],0,0,-n_days))/STDEV(OFFSET(TradeDash[[#This Row],[Returns]],0,0,-n_days)),"")</f>
        <v>-0.16749450533435886</v>
      </c>
      <c r="F850">
        <f ca="1">IFERROR(AVERAGE(OFFSET(TradeDash[[#This Row],[Returns]],0,0,-n_days*2))/STDEV(OFFSET(TradeDash[[#This Row],[Returns]],0,0,-n_days*2)),"")</f>
        <v>-0.16960680026175221</v>
      </c>
      <c r="G850">
        <f ca="1">IF(ISNUMBER(TradeDash[[#This Row],[2n day Sharpe]]),AVERAGE(TradeDash[[#This Row],[n day Sharpe]:[2n day Sharpe]]),"")</f>
        <v>-0.16855065279805553</v>
      </c>
      <c r="H850">
        <f ca="1">IF(ISNUMBER(TradeDash[[#This Row],[Sharpe Average]]),IF(TradeDash[[#This Row],[Sharpe Average]]&gt;$G$1,1,0),"")</f>
        <v>0</v>
      </c>
      <c r="I850" s="2">
        <f ca="1">IF(ISNUMBER(TradeDash[[#This Row],[Signal]]),MAX(IF(AND(TradeDash[[#This Row],[Signal]]=1,I849&lt;1),I849+$E$1,IF(AND(TradeDash[[#This Row],[Signal]]=0,I849&gt;0),I849-$E$1,IF(AND(TradeDash[[#This Row],[Signal]]=1,I849=1),I849,IF(AND(TradeDash[[#This Row],[Signal]]=0,I849=0),I849,0)))),0),"")</f>
        <v>0</v>
      </c>
      <c r="J850" s="3">
        <f ca="1">IF(ISNUMBER(TradeDash[[#This Row],[Position]]),TradeDash[[#This Row],[Position]]*D851,"")</f>
        <v>0</v>
      </c>
      <c r="K850" s="7">
        <f ca="1">K849*IFERROR(1+TradeDash[[#This Row],[Port Return]],1)</f>
        <v>893195.71527427726</v>
      </c>
      <c r="L850" s="7">
        <f ca="1">IF(ISNUMBER(TradeDash[[#This Row],[Port Return]]),L849*(1+TradeDash[[#This Row],[Returns]]),L849)</f>
        <v>611891.89189189137</v>
      </c>
    </row>
    <row r="851" spans="1:12" x14ac:dyDescent="0.35">
      <c r="A851" s="1">
        <v>37722</v>
      </c>
      <c r="B851" s="16">
        <f>YEAR(TradeDash[[#This Row],[Date]])</f>
        <v>2003</v>
      </c>
      <c r="C851">
        <v>949.8</v>
      </c>
      <c r="D851" s="3">
        <f>IFERROR(TradeDash[[#This Row],[Nifty]]/C850-1,"")</f>
        <v>-1.2887133652047522E-2</v>
      </c>
      <c r="E851">
        <f ca="1">IFERROR(AVERAGE(OFFSET(TradeDash[[#This Row],[Returns]],0,0,-n_days))/STDEV(OFFSET(TradeDash[[#This Row],[Returns]],0,0,-n_days)),"")</f>
        <v>-0.16813836513314831</v>
      </c>
      <c r="F851">
        <f ca="1">IFERROR(AVERAGE(OFFSET(TradeDash[[#This Row],[Returns]],0,0,-n_days*2))/STDEV(OFFSET(TradeDash[[#This Row],[Returns]],0,0,-n_days*2)),"")</f>
        <v>-0.19295834843017057</v>
      </c>
      <c r="G851">
        <f ca="1">IF(ISNUMBER(TradeDash[[#This Row],[2n day Sharpe]]),AVERAGE(TradeDash[[#This Row],[n day Sharpe]:[2n day Sharpe]]),"")</f>
        <v>-0.18054835678165942</v>
      </c>
      <c r="H851">
        <f ca="1">IF(ISNUMBER(TradeDash[[#This Row],[Sharpe Average]]),IF(TradeDash[[#This Row],[Sharpe Average]]&gt;$G$1,1,0),"")</f>
        <v>0</v>
      </c>
      <c r="I851" s="2">
        <f ca="1">IF(ISNUMBER(TradeDash[[#This Row],[Signal]]),MAX(IF(AND(TradeDash[[#This Row],[Signal]]=1,I850&lt;1),I850+$E$1,IF(AND(TradeDash[[#This Row],[Signal]]=0,I850&gt;0),I850-$E$1,IF(AND(TradeDash[[#This Row],[Signal]]=1,I850=1),I850,IF(AND(TradeDash[[#This Row],[Signal]]=0,I850=0),I850,0)))),0),"")</f>
        <v>0</v>
      </c>
      <c r="J851" s="3">
        <f ca="1">IF(ISNUMBER(TradeDash[[#This Row],[Position]]),TradeDash[[#This Row],[Position]]*D852,"")</f>
        <v>0</v>
      </c>
      <c r="K851" s="7">
        <f ca="1">K850*IFERROR(1+TradeDash[[#This Row],[Port Return]],1)</f>
        <v>893195.71527427726</v>
      </c>
      <c r="L851" s="7">
        <f ca="1">IF(ISNUMBER(TradeDash[[#This Row],[Port Return]]),L850*(1+TradeDash[[#This Row],[Returns]]),L850)</f>
        <v>604006.35930047638</v>
      </c>
    </row>
    <row r="852" spans="1:12" x14ac:dyDescent="0.35">
      <c r="A852" s="1">
        <v>37726</v>
      </c>
      <c r="B852" s="16">
        <f>YEAR(TradeDash[[#This Row],[Date]])</f>
        <v>2003</v>
      </c>
      <c r="C852">
        <v>951.2</v>
      </c>
      <c r="D852" s="3">
        <f>IFERROR(TradeDash[[#This Row],[Nifty]]/C851-1,"")</f>
        <v>1.4739945251633912E-3</v>
      </c>
      <c r="E852">
        <f ca="1">IFERROR(AVERAGE(OFFSET(TradeDash[[#This Row],[Returns]],0,0,-n_days))/STDEV(OFFSET(TradeDash[[#This Row],[Returns]],0,0,-n_days)),"")</f>
        <v>-0.15624205393827867</v>
      </c>
      <c r="F852">
        <f ca="1">IFERROR(AVERAGE(OFFSET(TradeDash[[#This Row],[Returns]],0,0,-n_days*2))/STDEV(OFFSET(TradeDash[[#This Row],[Returns]],0,0,-n_days*2)),"")</f>
        <v>-0.18290858265250712</v>
      </c>
      <c r="G852">
        <f ca="1">IF(ISNUMBER(TradeDash[[#This Row],[2n day Sharpe]]),AVERAGE(TradeDash[[#This Row],[n day Sharpe]:[2n day Sharpe]]),"")</f>
        <v>-0.16957531829539291</v>
      </c>
      <c r="H852">
        <f ca="1">IF(ISNUMBER(TradeDash[[#This Row],[Sharpe Average]]),IF(TradeDash[[#This Row],[Sharpe Average]]&gt;$G$1,1,0),"")</f>
        <v>0</v>
      </c>
      <c r="I852" s="2">
        <f ca="1">IF(ISNUMBER(TradeDash[[#This Row],[Signal]]),MAX(IF(AND(TradeDash[[#This Row],[Signal]]=1,I851&lt;1),I851+$E$1,IF(AND(TradeDash[[#This Row],[Signal]]=0,I851&gt;0),I851-$E$1,IF(AND(TradeDash[[#This Row],[Signal]]=1,I851=1),I851,IF(AND(TradeDash[[#This Row],[Signal]]=0,I851=0),I851,0)))),0),"")</f>
        <v>0</v>
      </c>
      <c r="J852" s="3">
        <f ca="1">IF(ISNUMBER(TradeDash[[#This Row],[Position]]),TradeDash[[#This Row],[Position]]*D853,"")</f>
        <v>0</v>
      </c>
      <c r="K852" s="7">
        <f ca="1">K851*IFERROR(1+TradeDash[[#This Row],[Port Return]],1)</f>
        <v>893195.71527427726</v>
      </c>
      <c r="L852" s="7">
        <f ca="1">IF(ISNUMBER(TradeDash[[#This Row],[Port Return]]),L851*(1+TradeDash[[#This Row],[Returns]]),L851)</f>
        <v>604896.66136724921</v>
      </c>
    </row>
    <row r="853" spans="1:12" x14ac:dyDescent="0.35">
      <c r="A853" s="1">
        <v>37727</v>
      </c>
      <c r="B853" s="16">
        <f>YEAR(TradeDash[[#This Row],[Date]])</f>
        <v>2003</v>
      </c>
      <c r="C853">
        <v>958.65</v>
      </c>
      <c r="D853" s="3">
        <f>IFERROR(TradeDash[[#This Row],[Nifty]]/C852-1,"")</f>
        <v>7.8322119428089199E-3</v>
      </c>
      <c r="E853">
        <f ca="1">IFERROR(AVERAGE(OFFSET(TradeDash[[#This Row],[Returns]],0,0,-n_days))/STDEV(OFFSET(TradeDash[[#This Row],[Returns]],0,0,-n_days)),"")</f>
        <v>-0.10758559663119684</v>
      </c>
      <c r="F853">
        <f ca="1">IFERROR(AVERAGE(OFFSET(TradeDash[[#This Row],[Returns]],0,0,-n_days*2))/STDEV(OFFSET(TradeDash[[#This Row],[Returns]],0,0,-n_days*2)),"")</f>
        <v>-0.14992423756606069</v>
      </c>
      <c r="G853">
        <f ca="1">IF(ISNUMBER(TradeDash[[#This Row],[2n day Sharpe]]),AVERAGE(TradeDash[[#This Row],[n day Sharpe]:[2n day Sharpe]]),"")</f>
        <v>-0.12875491709862877</v>
      </c>
      <c r="H853">
        <f ca="1">IF(ISNUMBER(TradeDash[[#This Row],[Sharpe Average]]),IF(TradeDash[[#This Row],[Sharpe Average]]&gt;$G$1,1,0),"")</f>
        <v>0</v>
      </c>
      <c r="I853" s="2">
        <f ca="1">IF(ISNUMBER(TradeDash[[#This Row],[Signal]]),MAX(IF(AND(TradeDash[[#This Row],[Signal]]=1,I852&lt;1),I852+$E$1,IF(AND(TradeDash[[#This Row],[Signal]]=0,I852&gt;0),I852-$E$1,IF(AND(TradeDash[[#This Row],[Signal]]=1,I852=1),I852,IF(AND(TradeDash[[#This Row],[Signal]]=0,I852=0),I852,0)))),0),"")</f>
        <v>0</v>
      </c>
      <c r="J853" s="3">
        <f ca="1">IF(ISNUMBER(TradeDash[[#This Row],[Position]]),TradeDash[[#This Row],[Position]]*D854,"")</f>
        <v>0</v>
      </c>
      <c r="K853" s="7">
        <f ca="1">K852*IFERROR(1+TradeDash[[#This Row],[Port Return]],1)</f>
        <v>893195.71527427726</v>
      </c>
      <c r="L853" s="7">
        <f ca="1">IF(ISNUMBER(TradeDash[[#This Row],[Port Return]]),L852*(1+TradeDash[[#This Row],[Returns]]),L852)</f>
        <v>609634.340222575</v>
      </c>
    </row>
    <row r="854" spans="1:12" x14ac:dyDescent="0.35">
      <c r="A854" s="1">
        <v>37728</v>
      </c>
      <c r="B854" s="16">
        <f>YEAR(TradeDash[[#This Row],[Date]])</f>
        <v>2003</v>
      </c>
      <c r="C854">
        <v>940.7</v>
      </c>
      <c r="D854" s="3">
        <f>IFERROR(TradeDash[[#This Row],[Nifty]]/C853-1,"")</f>
        <v>-1.8724247639910208E-2</v>
      </c>
      <c r="E854">
        <f ca="1">IFERROR(AVERAGE(OFFSET(TradeDash[[#This Row],[Returns]],0,0,-n_days))/STDEV(OFFSET(TradeDash[[#This Row],[Returns]],0,0,-n_days)),"")</f>
        <v>-0.20263663598602849</v>
      </c>
      <c r="F854">
        <f ca="1">IFERROR(AVERAGE(OFFSET(TradeDash[[#This Row],[Returns]],0,0,-n_days*2))/STDEV(OFFSET(TradeDash[[#This Row],[Returns]],0,0,-n_days*2)),"")</f>
        <v>-0.23668219858314596</v>
      </c>
      <c r="G854">
        <f ca="1">IF(ISNUMBER(TradeDash[[#This Row],[2n day Sharpe]]),AVERAGE(TradeDash[[#This Row],[n day Sharpe]:[2n day Sharpe]]),"")</f>
        <v>-0.21965941728458721</v>
      </c>
      <c r="H854">
        <f ca="1">IF(ISNUMBER(TradeDash[[#This Row],[Sharpe Average]]),IF(TradeDash[[#This Row],[Sharpe Average]]&gt;$G$1,1,0),"")</f>
        <v>0</v>
      </c>
      <c r="I854" s="2">
        <f ca="1">IF(ISNUMBER(TradeDash[[#This Row],[Signal]]),MAX(IF(AND(TradeDash[[#This Row],[Signal]]=1,I853&lt;1),I853+$E$1,IF(AND(TradeDash[[#This Row],[Signal]]=0,I853&gt;0),I853-$E$1,IF(AND(TradeDash[[#This Row],[Signal]]=1,I853=1),I853,IF(AND(TradeDash[[#This Row],[Signal]]=0,I853=0),I853,0)))),0),"")</f>
        <v>0</v>
      </c>
      <c r="J854" s="3">
        <f ca="1">IF(ISNUMBER(TradeDash[[#This Row],[Position]]),TradeDash[[#This Row],[Position]]*D855,"")</f>
        <v>0</v>
      </c>
      <c r="K854" s="7">
        <f ca="1">K853*IFERROR(1+TradeDash[[#This Row],[Port Return]],1)</f>
        <v>893195.71527427726</v>
      </c>
      <c r="L854" s="7">
        <f ca="1">IF(ISNUMBER(TradeDash[[#This Row],[Port Return]]),L853*(1+TradeDash[[#This Row],[Returns]]),L853)</f>
        <v>598219.39586645423</v>
      </c>
    </row>
    <row r="855" spans="1:12" x14ac:dyDescent="0.35">
      <c r="A855" s="1">
        <v>37732</v>
      </c>
      <c r="B855" s="16">
        <f>YEAR(TradeDash[[#This Row],[Date]])</f>
        <v>2003</v>
      </c>
      <c r="C855">
        <v>947.2</v>
      </c>
      <c r="D855" s="3">
        <f>IFERROR(TradeDash[[#This Row],[Nifty]]/C854-1,"")</f>
        <v>6.9097480599553673E-3</v>
      </c>
      <c r="E855">
        <f ca="1">IFERROR(AVERAGE(OFFSET(TradeDash[[#This Row],[Returns]],0,0,-n_days))/STDEV(OFFSET(TradeDash[[#This Row],[Returns]],0,0,-n_days)),"")</f>
        <v>-0.26422287502414094</v>
      </c>
      <c r="F855">
        <f ca="1">IFERROR(AVERAGE(OFFSET(TradeDash[[#This Row],[Returns]],0,0,-n_days*2))/STDEV(OFFSET(TradeDash[[#This Row],[Returns]],0,0,-n_days*2)),"")</f>
        <v>-0.22301918763969192</v>
      </c>
      <c r="G855">
        <f ca="1">IF(ISNUMBER(TradeDash[[#This Row],[2n day Sharpe]]),AVERAGE(TradeDash[[#This Row],[n day Sharpe]:[2n day Sharpe]]),"")</f>
        <v>-0.24362103133191643</v>
      </c>
      <c r="H855">
        <f ca="1">IF(ISNUMBER(TradeDash[[#This Row],[Sharpe Average]]),IF(TradeDash[[#This Row],[Sharpe Average]]&gt;$G$1,1,0),"")</f>
        <v>0</v>
      </c>
      <c r="I855" s="2">
        <f ca="1">IF(ISNUMBER(TradeDash[[#This Row],[Signal]]),MAX(IF(AND(TradeDash[[#This Row],[Signal]]=1,I854&lt;1),I854+$E$1,IF(AND(TradeDash[[#This Row],[Signal]]=0,I854&gt;0),I854-$E$1,IF(AND(TradeDash[[#This Row],[Signal]]=1,I854=1),I854,IF(AND(TradeDash[[#This Row],[Signal]]=0,I854=0),I854,0)))),0),"")</f>
        <v>0</v>
      </c>
      <c r="J855" s="3">
        <f ca="1">IF(ISNUMBER(TradeDash[[#This Row],[Position]]),TradeDash[[#This Row],[Position]]*D856,"")</f>
        <v>0</v>
      </c>
      <c r="K855" s="7">
        <f ca="1">K854*IFERROR(1+TradeDash[[#This Row],[Port Return]],1)</f>
        <v>893195.71527427726</v>
      </c>
      <c r="L855" s="7">
        <f ca="1">IF(ISNUMBER(TradeDash[[#This Row],[Port Return]]),L854*(1+TradeDash[[#This Row],[Returns]]),L854)</f>
        <v>602352.94117647014</v>
      </c>
    </row>
    <row r="856" spans="1:12" x14ac:dyDescent="0.35">
      <c r="A856" s="1">
        <v>37733</v>
      </c>
      <c r="B856" s="16">
        <f>YEAR(TradeDash[[#This Row],[Date]])</f>
        <v>2003</v>
      </c>
      <c r="C856">
        <v>943.5</v>
      </c>
      <c r="D856" s="3">
        <f>IFERROR(TradeDash[[#This Row],[Nifty]]/C855-1,"")</f>
        <v>-3.90625E-3</v>
      </c>
      <c r="E856">
        <f ca="1">IFERROR(AVERAGE(OFFSET(TradeDash[[#This Row],[Returns]],0,0,-n_days))/STDEV(OFFSET(TradeDash[[#This Row],[Returns]],0,0,-n_days)),"")</f>
        <v>-0.29855283900013707</v>
      </c>
      <c r="F856">
        <f ca="1">IFERROR(AVERAGE(OFFSET(TradeDash[[#This Row],[Returns]],0,0,-n_days*2))/STDEV(OFFSET(TradeDash[[#This Row],[Returns]],0,0,-n_days*2)),"")</f>
        <v>-0.24187247396926256</v>
      </c>
      <c r="G856">
        <f ca="1">IF(ISNUMBER(TradeDash[[#This Row],[2n day Sharpe]]),AVERAGE(TradeDash[[#This Row],[n day Sharpe]:[2n day Sharpe]]),"")</f>
        <v>-0.27021265648469983</v>
      </c>
      <c r="H856">
        <f ca="1">IF(ISNUMBER(TradeDash[[#This Row],[Sharpe Average]]),IF(TradeDash[[#This Row],[Sharpe Average]]&gt;$G$1,1,0),"")</f>
        <v>0</v>
      </c>
      <c r="I856" s="2">
        <f ca="1">IF(ISNUMBER(TradeDash[[#This Row],[Signal]]),MAX(IF(AND(TradeDash[[#This Row],[Signal]]=1,I855&lt;1),I855+$E$1,IF(AND(TradeDash[[#This Row],[Signal]]=0,I855&gt;0),I855-$E$1,IF(AND(TradeDash[[#This Row],[Signal]]=1,I855=1),I855,IF(AND(TradeDash[[#This Row],[Signal]]=0,I855=0),I855,0)))),0),"")</f>
        <v>0</v>
      </c>
      <c r="J856" s="3">
        <f ca="1">IF(ISNUMBER(TradeDash[[#This Row],[Position]]),TradeDash[[#This Row],[Position]]*D857,"")</f>
        <v>0</v>
      </c>
      <c r="K856" s="7">
        <f ca="1">K855*IFERROR(1+TradeDash[[#This Row],[Port Return]],1)</f>
        <v>893195.71527427726</v>
      </c>
      <c r="L856" s="7">
        <f ca="1">IF(ISNUMBER(TradeDash[[#This Row],[Port Return]]),L855*(1+TradeDash[[#This Row],[Returns]]),L855)</f>
        <v>599999.99999999953</v>
      </c>
    </row>
    <row r="857" spans="1:12" x14ac:dyDescent="0.35">
      <c r="A857" s="1">
        <v>37734</v>
      </c>
      <c r="B857" s="16">
        <f>YEAR(TradeDash[[#This Row],[Date]])</f>
        <v>2003</v>
      </c>
      <c r="C857">
        <v>934.2</v>
      </c>
      <c r="D857" s="3">
        <f>IFERROR(TradeDash[[#This Row],[Nifty]]/C856-1,"")</f>
        <v>-9.8569157392686124E-3</v>
      </c>
      <c r="E857">
        <f ca="1">IFERROR(AVERAGE(OFFSET(TradeDash[[#This Row],[Returns]],0,0,-n_days))/STDEV(OFFSET(TradeDash[[#This Row],[Returns]],0,0,-n_days)),"")</f>
        <v>-0.28069739649750558</v>
      </c>
      <c r="F857">
        <f ca="1">IFERROR(AVERAGE(OFFSET(TradeDash[[#This Row],[Returns]],0,0,-n_days*2))/STDEV(OFFSET(TradeDash[[#This Row],[Returns]],0,0,-n_days*2)),"")</f>
        <v>-0.26406360555982022</v>
      </c>
      <c r="G857">
        <f ca="1">IF(ISNUMBER(TradeDash[[#This Row],[2n day Sharpe]]),AVERAGE(TradeDash[[#This Row],[n day Sharpe]:[2n day Sharpe]]),"")</f>
        <v>-0.2723805010286629</v>
      </c>
      <c r="H857">
        <f ca="1">IF(ISNUMBER(TradeDash[[#This Row],[Sharpe Average]]),IF(TradeDash[[#This Row],[Sharpe Average]]&gt;$G$1,1,0),"")</f>
        <v>0</v>
      </c>
      <c r="I857" s="2">
        <f ca="1">IF(ISNUMBER(TradeDash[[#This Row],[Signal]]),MAX(IF(AND(TradeDash[[#This Row],[Signal]]=1,I856&lt;1),I856+$E$1,IF(AND(TradeDash[[#This Row],[Signal]]=0,I856&gt;0),I856-$E$1,IF(AND(TradeDash[[#This Row],[Signal]]=1,I856=1),I856,IF(AND(TradeDash[[#This Row],[Signal]]=0,I856=0),I856,0)))),0),"")</f>
        <v>0</v>
      </c>
      <c r="J857" s="3">
        <f ca="1">IF(ISNUMBER(TradeDash[[#This Row],[Position]]),TradeDash[[#This Row],[Position]]*D858,"")</f>
        <v>0</v>
      </c>
      <c r="K857" s="7">
        <f ca="1">K856*IFERROR(1+TradeDash[[#This Row],[Port Return]],1)</f>
        <v>893195.71527427726</v>
      </c>
      <c r="L857" s="7">
        <f ca="1">IF(ISNUMBER(TradeDash[[#This Row],[Port Return]]),L856*(1+TradeDash[[#This Row],[Returns]]),L856)</f>
        <v>594085.85055643832</v>
      </c>
    </row>
    <row r="858" spans="1:12" x14ac:dyDescent="0.35">
      <c r="A858" s="1">
        <v>37735</v>
      </c>
      <c r="B858" s="16">
        <f>YEAR(TradeDash[[#This Row],[Date]])</f>
        <v>2003</v>
      </c>
      <c r="C858">
        <v>929.7</v>
      </c>
      <c r="D858" s="3">
        <f>IFERROR(TradeDash[[#This Row],[Nifty]]/C857-1,"")</f>
        <v>-4.816955684007751E-3</v>
      </c>
      <c r="E858">
        <f ca="1">IFERROR(AVERAGE(OFFSET(TradeDash[[#This Row],[Returns]],0,0,-n_days))/STDEV(OFFSET(TradeDash[[#This Row],[Returns]],0,0,-n_days)),"")</f>
        <v>-0.28868488942213605</v>
      </c>
      <c r="F858">
        <f ca="1">IFERROR(AVERAGE(OFFSET(TradeDash[[#This Row],[Returns]],0,0,-n_days*2))/STDEV(OFFSET(TradeDash[[#This Row],[Returns]],0,0,-n_days*2)),"")</f>
        <v>-0.27531207431219457</v>
      </c>
      <c r="G858">
        <f ca="1">IF(ISNUMBER(TradeDash[[#This Row],[2n day Sharpe]]),AVERAGE(TradeDash[[#This Row],[n day Sharpe]:[2n day Sharpe]]),"")</f>
        <v>-0.28199848186716531</v>
      </c>
      <c r="H858">
        <f ca="1">IF(ISNUMBER(TradeDash[[#This Row],[Sharpe Average]]),IF(TradeDash[[#This Row],[Sharpe Average]]&gt;$G$1,1,0),"")</f>
        <v>0</v>
      </c>
      <c r="I858" s="2">
        <f ca="1">IF(ISNUMBER(TradeDash[[#This Row],[Signal]]),MAX(IF(AND(TradeDash[[#This Row],[Signal]]=1,I857&lt;1),I857+$E$1,IF(AND(TradeDash[[#This Row],[Signal]]=0,I857&gt;0),I857-$E$1,IF(AND(TradeDash[[#This Row],[Signal]]=1,I857=1),I857,IF(AND(TradeDash[[#This Row],[Signal]]=0,I857=0),I857,0)))),0),"")</f>
        <v>0</v>
      </c>
      <c r="J858" s="3">
        <f ca="1">IF(ISNUMBER(TradeDash[[#This Row],[Position]]),TradeDash[[#This Row],[Position]]*D859,"")</f>
        <v>0</v>
      </c>
      <c r="K858" s="7">
        <f ca="1">K857*IFERROR(1+TradeDash[[#This Row],[Port Return]],1)</f>
        <v>893195.71527427726</v>
      </c>
      <c r="L858" s="7">
        <f ca="1">IF(ISNUMBER(TradeDash[[#This Row],[Port Return]]),L857*(1+TradeDash[[#This Row],[Returns]]),L857)</f>
        <v>591224.16534181195</v>
      </c>
    </row>
    <row r="859" spans="1:12" x14ac:dyDescent="0.35">
      <c r="A859" s="1">
        <v>37736</v>
      </c>
      <c r="B859" s="16">
        <f>YEAR(TradeDash[[#This Row],[Date]])</f>
        <v>2003</v>
      </c>
      <c r="C859">
        <v>924.3</v>
      </c>
      <c r="D859" s="3">
        <f>IFERROR(TradeDash[[#This Row],[Nifty]]/C858-1,"")</f>
        <v>-5.8083252662149976E-3</v>
      </c>
      <c r="E859">
        <f ca="1">IFERROR(AVERAGE(OFFSET(TradeDash[[#This Row],[Returns]],0,0,-n_days))/STDEV(OFFSET(TradeDash[[#This Row],[Returns]],0,0,-n_days)),"")</f>
        <v>-0.31986389227394313</v>
      </c>
      <c r="F859">
        <f ca="1">IFERROR(AVERAGE(OFFSET(TradeDash[[#This Row],[Returns]],0,0,-n_days*2))/STDEV(OFFSET(TradeDash[[#This Row],[Returns]],0,0,-n_days*2)),"")</f>
        <v>-0.29618237215865095</v>
      </c>
      <c r="G859">
        <f ca="1">IF(ISNUMBER(TradeDash[[#This Row],[2n day Sharpe]]),AVERAGE(TradeDash[[#This Row],[n day Sharpe]:[2n day Sharpe]]),"")</f>
        <v>-0.30802313221629707</v>
      </c>
      <c r="H859">
        <f ca="1">IF(ISNUMBER(TradeDash[[#This Row],[Sharpe Average]]),IF(TradeDash[[#This Row],[Sharpe Average]]&gt;$G$1,1,0),"")</f>
        <v>0</v>
      </c>
      <c r="I859" s="2">
        <f ca="1">IF(ISNUMBER(TradeDash[[#This Row],[Signal]]),MAX(IF(AND(TradeDash[[#This Row],[Signal]]=1,I858&lt;1),I858+$E$1,IF(AND(TradeDash[[#This Row],[Signal]]=0,I858&gt;0),I858-$E$1,IF(AND(TradeDash[[#This Row],[Signal]]=1,I858=1),I858,IF(AND(TradeDash[[#This Row],[Signal]]=0,I858=0),I858,0)))),0),"")</f>
        <v>0</v>
      </c>
      <c r="J859" s="3">
        <f ca="1">IF(ISNUMBER(TradeDash[[#This Row],[Position]]),TradeDash[[#This Row],[Position]]*D860,"")</f>
        <v>0</v>
      </c>
      <c r="K859" s="7">
        <f ca="1">K858*IFERROR(1+TradeDash[[#This Row],[Port Return]],1)</f>
        <v>893195.71527427726</v>
      </c>
      <c r="L859" s="7">
        <f ca="1">IF(ISNUMBER(TradeDash[[#This Row],[Port Return]]),L858*(1+TradeDash[[#This Row],[Returns]]),L858)</f>
        <v>587790.14308426029</v>
      </c>
    </row>
    <row r="860" spans="1:12" x14ac:dyDescent="0.35">
      <c r="A860" s="1">
        <v>37739</v>
      </c>
      <c r="B860" s="16">
        <f>YEAR(TradeDash[[#This Row],[Date]])</f>
        <v>2003</v>
      </c>
      <c r="C860">
        <v>929.5</v>
      </c>
      <c r="D860" s="3">
        <f>IFERROR(TradeDash[[#This Row],[Nifty]]/C859-1,"")</f>
        <v>5.6258790436005679E-3</v>
      </c>
      <c r="E860">
        <f ca="1">IFERROR(AVERAGE(OFFSET(TradeDash[[#This Row],[Returns]],0,0,-n_days))/STDEV(OFFSET(TradeDash[[#This Row],[Returns]],0,0,-n_days)),"")</f>
        <v>-0.25940093364558287</v>
      </c>
      <c r="F860">
        <f ca="1">IFERROR(AVERAGE(OFFSET(TradeDash[[#This Row],[Returns]],0,0,-n_days*2))/STDEV(OFFSET(TradeDash[[#This Row],[Returns]],0,0,-n_days*2)),"")</f>
        <v>-0.25695321839135704</v>
      </c>
      <c r="G860">
        <f ca="1">IF(ISNUMBER(TradeDash[[#This Row],[2n day Sharpe]]),AVERAGE(TradeDash[[#This Row],[n day Sharpe]:[2n day Sharpe]]),"")</f>
        <v>-0.25817707601846995</v>
      </c>
      <c r="H860">
        <f ca="1">IF(ISNUMBER(TradeDash[[#This Row],[Sharpe Average]]),IF(TradeDash[[#This Row],[Sharpe Average]]&gt;$G$1,1,0),"")</f>
        <v>0</v>
      </c>
      <c r="I860" s="2">
        <f ca="1">IF(ISNUMBER(TradeDash[[#This Row],[Signal]]),MAX(IF(AND(TradeDash[[#This Row],[Signal]]=1,I859&lt;1),I859+$E$1,IF(AND(TradeDash[[#This Row],[Signal]]=0,I859&gt;0),I859-$E$1,IF(AND(TradeDash[[#This Row],[Signal]]=1,I859=1),I859,IF(AND(TradeDash[[#This Row],[Signal]]=0,I859=0),I859,0)))),0),"")</f>
        <v>0</v>
      </c>
      <c r="J860" s="3">
        <f ca="1">IF(ISNUMBER(TradeDash[[#This Row],[Position]]),TradeDash[[#This Row],[Position]]*D861,"")</f>
        <v>0</v>
      </c>
      <c r="K860" s="7">
        <f ca="1">K859*IFERROR(1+TradeDash[[#This Row],[Port Return]],1)</f>
        <v>893195.71527427726</v>
      </c>
      <c r="L860" s="7">
        <f ca="1">IF(ISNUMBER(TradeDash[[#This Row],[Port Return]]),L859*(1+TradeDash[[#This Row],[Returns]]),L859)</f>
        <v>591096.97933227301</v>
      </c>
    </row>
    <row r="861" spans="1:12" x14ac:dyDescent="0.35">
      <c r="A861" s="1">
        <v>37740</v>
      </c>
      <c r="B861" s="16">
        <f>YEAR(TradeDash[[#This Row],[Date]])</f>
        <v>2003</v>
      </c>
      <c r="C861">
        <v>932.3</v>
      </c>
      <c r="D861" s="3">
        <f>IFERROR(TradeDash[[#This Row],[Nifty]]/C860-1,"")</f>
        <v>3.0123722431414368E-3</v>
      </c>
      <c r="E861">
        <f ca="1">IFERROR(AVERAGE(OFFSET(TradeDash[[#This Row],[Returns]],0,0,-n_days))/STDEV(OFFSET(TradeDash[[#This Row],[Returns]],0,0,-n_days)),"")</f>
        <v>-0.24015064885710119</v>
      </c>
      <c r="F861">
        <f ca="1">IFERROR(AVERAGE(OFFSET(TradeDash[[#This Row],[Returns]],0,0,-n_days*2))/STDEV(OFFSET(TradeDash[[#This Row],[Returns]],0,0,-n_days*2)),"")</f>
        <v>-0.23852808158125488</v>
      </c>
      <c r="G861">
        <f ca="1">IF(ISNUMBER(TradeDash[[#This Row],[2n day Sharpe]]),AVERAGE(TradeDash[[#This Row],[n day Sharpe]:[2n day Sharpe]]),"")</f>
        <v>-0.23933936521917804</v>
      </c>
      <c r="H861">
        <f ca="1">IF(ISNUMBER(TradeDash[[#This Row],[Sharpe Average]]),IF(TradeDash[[#This Row],[Sharpe Average]]&gt;$G$1,1,0),"")</f>
        <v>0</v>
      </c>
      <c r="I861" s="2">
        <f ca="1">IF(ISNUMBER(TradeDash[[#This Row],[Signal]]),MAX(IF(AND(TradeDash[[#This Row],[Signal]]=1,I860&lt;1),I860+$E$1,IF(AND(TradeDash[[#This Row],[Signal]]=0,I860&gt;0),I860-$E$1,IF(AND(TradeDash[[#This Row],[Signal]]=1,I860=1),I860,IF(AND(TradeDash[[#This Row],[Signal]]=0,I860=0),I860,0)))),0),"")</f>
        <v>0</v>
      </c>
      <c r="J861" s="3">
        <f ca="1">IF(ISNUMBER(TradeDash[[#This Row],[Position]]),TradeDash[[#This Row],[Position]]*D862,"")</f>
        <v>0</v>
      </c>
      <c r="K861" s="7">
        <f ca="1">K860*IFERROR(1+TradeDash[[#This Row],[Port Return]],1)</f>
        <v>893195.71527427726</v>
      </c>
      <c r="L861" s="7">
        <f ca="1">IF(ISNUMBER(TradeDash[[#This Row],[Port Return]]),L860*(1+TradeDash[[#This Row],[Returns]]),L860)</f>
        <v>592877.58346581832</v>
      </c>
    </row>
    <row r="862" spans="1:12" x14ac:dyDescent="0.35">
      <c r="A862" s="1">
        <v>37741</v>
      </c>
      <c r="B862" s="16">
        <f>YEAR(TradeDash[[#This Row],[Date]])</f>
        <v>2003</v>
      </c>
      <c r="C862">
        <v>934.05</v>
      </c>
      <c r="D862" s="3">
        <f>IFERROR(TradeDash[[#This Row],[Nifty]]/C861-1,"")</f>
        <v>1.8770781937145209E-3</v>
      </c>
      <c r="E862">
        <f ca="1">IFERROR(AVERAGE(OFFSET(TradeDash[[#This Row],[Returns]],0,0,-n_days))/STDEV(OFFSET(TradeDash[[#This Row],[Returns]],0,0,-n_days)),"")</f>
        <v>-0.16298903727768188</v>
      </c>
      <c r="F862">
        <f ca="1">IFERROR(AVERAGE(OFFSET(TradeDash[[#This Row],[Returns]],0,0,-n_days*2))/STDEV(OFFSET(TradeDash[[#This Row],[Returns]],0,0,-n_days*2)),"")</f>
        <v>-0.2414341950998618</v>
      </c>
      <c r="G862">
        <f ca="1">IF(ISNUMBER(TradeDash[[#This Row],[2n day Sharpe]]),AVERAGE(TradeDash[[#This Row],[n day Sharpe]:[2n day Sharpe]]),"")</f>
        <v>-0.20221161618877184</v>
      </c>
      <c r="H862">
        <f ca="1">IF(ISNUMBER(TradeDash[[#This Row],[Sharpe Average]]),IF(TradeDash[[#This Row],[Sharpe Average]]&gt;$G$1,1,0),"")</f>
        <v>0</v>
      </c>
      <c r="I862" s="2">
        <f ca="1">IF(ISNUMBER(TradeDash[[#This Row],[Signal]]),MAX(IF(AND(TradeDash[[#This Row],[Signal]]=1,I861&lt;1),I861+$E$1,IF(AND(TradeDash[[#This Row],[Signal]]=0,I861&gt;0),I861-$E$1,IF(AND(TradeDash[[#This Row],[Signal]]=1,I861=1),I861,IF(AND(TradeDash[[#This Row],[Signal]]=0,I861=0),I861,0)))),0),"")</f>
        <v>0</v>
      </c>
      <c r="J862" s="3">
        <f ca="1">IF(ISNUMBER(TradeDash[[#This Row],[Position]]),TradeDash[[#This Row],[Position]]*D863,"")</f>
        <v>0</v>
      </c>
      <c r="K862" s="7">
        <f ca="1">K861*IFERROR(1+TradeDash[[#This Row],[Port Return]],1)</f>
        <v>893195.71527427726</v>
      </c>
      <c r="L862" s="7">
        <f ca="1">IF(ISNUMBER(TradeDash[[#This Row],[Port Return]]),L861*(1+TradeDash[[#This Row],[Returns]]),L861)</f>
        <v>593990.4610492842</v>
      </c>
    </row>
    <row r="863" spans="1:12" x14ac:dyDescent="0.35">
      <c r="A863" s="1">
        <v>37743</v>
      </c>
      <c r="B863" s="16">
        <f>YEAR(TradeDash[[#This Row],[Date]])</f>
        <v>2003</v>
      </c>
      <c r="C863">
        <v>938.3</v>
      </c>
      <c r="D863" s="3">
        <f>IFERROR(TradeDash[[#This Row],[Nifty]]/C862-1,"")</f>
        <v>4.5500776189710823E-3</v>
      </c>
      <c r="E863">
        <f ca="1">IFERROR(AVERAGE(OFFSET(TradeDash[[#This Row],[Returns]],0,0,-n_days))/STDEV(OFFSET(TradeDash[[#This Row],[Returns]],0,0,-n_days)),"")</f>
        <v>-0.16980901181670929</v>
      </c>
      <c r="F863">
        <f ca="1">IFERROR(AVERAGE(OFFSET(TradeDash[[#This Row],[Returns]],0,0,-n_days*2))/STDEV(OFFSET(TradeDash[[#This Row],[Returns]],0,0,-n_days*2)),"")</f>
        <v>-0.25501621412477093</v>
      </c>
      <c r="G863">
        <f ca="1">IF(ISNUMBER(TradeDash[[#This Row],[2n day Sharpe]]),AVERAGE(TradeDash[[#This Row],[n day Sharpe]:[2n day Sharpe]]),"")</f>
        <v>-0.2124126129707401</v>
      </c>
      <c r="H863">
        <f ca="1">IF(ISNUMBER(TradeDash[[#This Row],[Sharpe Average]]),IF(TradeDash[[#This Row],[Sharpe Average]]&gt;$G$1,1,0),"")</f>
        <v>0</v>
      </c>
      <c r="I863" s="2">
        <f ca="1">IF(ISNUMBER(TradeDash[[#This Row],[Signal]]),MAX(IF(AND(TradeDash[[#This Row],[Signal]]=1,I862&lt;1),I862+$E$1,IF(AND(TradeDash[[#This Row],[Signal]]=0,I862&gt;0),I862-$E$1,IF(AND(TradeDash[[#This Row],[Signal]]=1,I862=1),I862,IF(AND(TradeDash[[#This Row],[Signal]]=0,I862=0),I862,0)))),0),"")</f>
        <v>0</v>
      </c>
      <c r="J863" s="3">
        <f ca="1">IF(ISNUMBER(TradeDash[[#This Row],[Position]]),TradeDash[[#This Row],[Position]]*D864,"")</f>
        <v>0</v>
      </c>
      <c r="K863" s="7">
        <f ca="1">K862*IFERROR(1+TradeDash[[#This Row],[Port Return]],1)</f>
        <v>893195.71527427726</v>
      </c>
      <c r="L863" s="7">
        <f ca="1">IF(ISNUMBER(TradeDash[[#This Row],[Port Return]]),L862*(1+TradeDash[[#This Row],[Returns]]),L862)</f>
        <v>596693.16375198681</v>
      </c>
    </row>
    <row r="864" spans="1:12" x14ac:dyDescent="0.35">
      <c r="A864" s="1">
        <v>37746</v>
      </c>
      <c r="B864" s="16">
        <f>YEAR(TradeDash[[#This Row],[Date]])</f>
        <v>2003</v>
      </c>
      <c r="C864">
        <v>945.4</v>
      </c>
      <c r="D864" s="3">
        <f>IFERROR(TradeDash[[#This Row],[Nifty]]/C863-1,"")</f>
        <v>7.5668762655867194E-3</v>
      </c>
      <c r="E864">
        <f ca="1">IFERROR(AVERAGE(OFFSET(TradeDash[[#This Row],[Returns]],0,0,-n_days))/STDEV(OFFSET(TradeDash[[#This Row],[Returns]],0,0,-n_days)),"")</f>
        <v>-0.20495432367257707</v>
      </c>
      <c r="F864">
        <f ca="1">IFERROR(AVERAGE(OFFSET(TradeDash[[#This Row],[Returns]],0,0,-n_days*2))/STDEV(OFFSET(TradeDash[[#This Row],[Returns]],0,0,-n_days*2)),"")</f>
        <v>-0.22809620586457405</v>
      </c>
      <c r="G864">
        <f ca="1">IF(ISNUMBER(TradeDash[[#This Row],[2n day Sharpe]]),AVERAGE(TradeDash[[#This Row],[n day Sharpe]:[2n day Sharpe]]),"")</f>
        <v>-0.21652526476857556</v>
      </c>
      <c r="H864">
        <f ca="1">IF(ISNUMBER(TradeDash[[#This Row],[Sharpe Average]]),IF(TradeDash[[#This Row],[Sharpe Average]]&gt;$G$1,1,0),"")</f>
        <v>0</v>
      </c>
      <c r="I864" s="2">
        <f ca="1">IF(ISNUMBER(TradeDash[[#This Row],[Signal]]),MAX(IF(AND(TradeDash[[#This Row],[Signal]]=1,I863&lt;1),I863+$E$1,IF(AND(TradeDash[[#This Row],[Signal]]=0,I863&gt;0),I863-$E$1,IF(AND(TradeDash[[#This Row],[Signal]]=1,I863=1),I863,IF(AND(TradeDash[[#This Row],[Signal]]=0,I863=0),I863,0)))),0),"")</f>
        <v>0</v>
      </c>
      <c r="J864" s="3">
        <f ca="1">IF(ISNUMBER(TradeDash[[#This Row],[Position]]),TradeDash[[#This Row],[Position]]*D865,"")</f>
        <v>0</v>
      </c>
      <c r="K864" s="7">
        <f ca="1">K863*IFERROR(1+TradeDash[[#This Row],[Port Return]],1)</f>
        <v>893195.71527427726</v>
      </c>
      <c r="L864" s="7">
        <f ca="1">IF(ISNUMBER(TradeDash[[#This Row],[Port Return]]),L863*(1+TradeDash[[#This Row],[Returns]]),L863)</f>
        <v>601208.26709061954</v>
      </c>
    </row>
    <row r="865" spans="1:12" x14ac:dyDescent="0.35">
      <c r="A865" s="1">
        <v>37747</v>
      </c>
      <c r="B865" s="16">
        <f>YEAR(TradeDash[[#This Row],[Date]])</f>
        <v>2003</v>
      </c>
      <c r="C865">
        <v>951.85</v>
      </c>
      <c r="D865" s="3">
        <f>IFERROR(TradeDash[[#This Row],[Nifty]]/C864-1,"")</f>
        <v>6.8225089909033088E-3</v>
      </c>
      <c r="E865">
        <f ca="1">IFERROR(AVERAGE(OFFSET(TradeDash[[#This Row],[Returns]],0,0,-n_days))/STDEV(OFFSET(TradeDash[[#This Row],[Returns]],0,0,-n_days)),"")</f>
        <v>-0.21829995338415606</v>
      </c>
      <c r="F865">
        <f ca="1">IFERROR(AVERAGE(OFFSET(TradeDash[[#This Row],[Returns]],0,0,-n_days*2))/STDEV(OFFSET(TradeDash[[#This Row],[Returns]],0,0,-n_days*2)),"")</f>
        <v>-0.18996710649563031</v>
      </c>
      <c r="G865">
        <f ca="1">IF(ISNUMBER(TradeDash[[#This Row],[2n day Sharpe]]),AVERAGE(TradeDash[[#This Row],[n day Sharpe]:[2n day Sharpe]]),"")</f>
        <v>-0.2041335299398932</v>
      </c>
      <c r="H865">
        <f ca="1">IF(ISNUMBER(TradeDash[[#This Row],[Sharpe Average]]),IF(TradeDash[[#This Row],[Sharpe Average]]&gt;$G$1,1,0),"")</f>
        <v>0</v>
      </c>
      <c r="I865" s="2">
        <f ca="1">IF(ISNUMBER(TradeDash[[#This Row],[Signal]]),MAX(IF(AND(TradeDash[[#This Row],[Signal]]=1,I864&lt;1),I864+$E$1,IF(AND(TradeDash[[#This Row],[Signal]]=0,I864&gt;0),I864-$E$1,IF(AND(TradeDash[[#This Row],[Signal]]=1,I864=1),I864,IF(AND(TradeDash[[#This Row],[Signal]]=0,I864=0),I864,0)))),0),"")</f>
        <v>0</v>
      </c>
      <c r="J865" s="3">
        <f ca="1">IF(ISNUMBER(TradeDash[[#This Row],[Position]]),TradeDash[[#This Row],[Position]]*D866,"")</f>
        <v>0</v>
      </c>
      <c r="K865" s="7">
        <f ca="1">K864*IFERROR(1+TradeDash[[#This Row],[Port Return]],1)</f>
        <v>893195.71527427726</v>
      </c>
      <c r="L865" s="7">
        <f ca="1">IF(ISNUMBER(TradeDash[[#This Row],[Port Return]]),L864*(1+TradeDash[[#This Row],[Returns]]),L864)</f>
        <v>605310.01589825074</v>
      </c>
    </row>
    <row r="866" spans="1:12" x14ac:dyDescent="0.35">
      <c r="A866" s="1">
        <v>37748</v>
      </c>
      <c r="B866" s="16">
        <f>YEAR(TradeDash[[#This Row],[Date]])</f>
        <v>2003</v>
      </c>
      <c r="C866">
        <v>950.15</v>
      </c>
      <c r="D866" s="3">
        <f>IFERROR(TradeDash[[#This Row],[Nifty]]/C865-1,"")</f>
        <v>-1.7859956925986298E-3</v>
      </c>
      <c r="E866">
        <f ca="1">IFERROR(AVERAGE(OFFSET(TradeDash[[#This Row],[Returns]],0,0,-n_days))/STDEV(OFFSET(TradeDash[[#This Row],[Returns]],0,0,-n_days)),"")</f>
        <v>-0.2596044540804609</v>
      </c>
      <c r="F866">
        <f ca="1">IFERROR(AVERAGE(OFFSET(TradeDash[[#This Row],[Returns]],0,0,-n_days*2))/STDEV(OFFSET(TradeDash[[#This Row],[Returns]],0,0,-n_days*2)),"")</f>
        <v>-0.1821863498851734</v>
      </c>
      <c r="G866">
        <f ca="1">IF(ISNUMBER(TradeDash[[#This Row],[2n day Sharpe]]),AVERAGE(TradeDash[[#This Row],[n day Sharpe]:[2n day Sharpe]]),"")</f>
        <v>-0.22089540198281715</v>
      </c>
      <c r="H866">
        <f ca="1">IF(ISNUMBER(TradeDash[[#This Row],[Sharpe Average]]),IF(TradeDash[[#This Row],[Sharpe Average]]&gt;$G$1,1,0),"")</f>
        <v>0</v>
      </c>
      <c r="I866" s="2">
        <f ca="1">IF(ISNUMBER(TradeDash[[#This Row],[Signal]]),MAX(IF(AND(TradeDash[[#This Row],[Signal]]=1,I865&lt;1),I865+$E$1,IF(AND(TradeDash[[#This Row],[Signal]]=0,I865&gt;0),I865-$E$1,IF(AND(TradeDash[[#This Row],[Signal]]=1,I865=1),I865,IF(AND(TradeDash[[#This Row],[Signal]]=0,I865=0),I865,0)))),0),"")</f>
        <v>0</v>
      </c>
      <c r="J866" s="3">
        <f ca="1">IF(ISNUMBER(TradeDash[[#This Row],[Position]]),TradeDash[[#This Row],[Position]]*D867,"")</f>
        <v>0</v>
      </c>
      <c r="K866" s="7">
        <f ca="1">K865*IFERROR(1+TradeDash[[#This Row],[Port Return]],1)</f>
        <v>893195.71527427726</v>
      </c>
      <c r="L866" s="7">
        <f ca="1">IF(ISNUMBER(TradeDash[[#This Row],[Port Return]]),L865*(1+TradeDash[[#This Row],[Returns]]),L865)</f>
        <v>604228.93481716968</v>
      </c>
    </row>
    <row r="867" spans="1:12" x14ac:dyDescent="0.35">
      <c r="A867" s="1">
        <v>37749</v>
      </c>
      <c r="B867" s="16">
        <f>YEAR(TradeDash[[#This Row],[Date]])</f>
        <v>2003</v>
      </c>
      <c r="C867">
        <v>941.55</v>
      </c>
      <c r="D867" s="3">
        <f>IFERROR(TradeDash[[#This Row],[Nifty]]/C866-1,"")</f>
        <v>-9.0512024417197523E-3</v>
      </c>
      <c r="E867">
        <f ca="1">IFERROR(AVERAGE(OFFSET(TradeDash[[#This Row],[Returns]],0,0,-n_days))/STDEV(OFFSET(TradeDash[[#This Row],[Returns]],0,0,-n_days)),"")</f>
        <v>-0.36981660794615956</v>
      </c>
      <c r="F867">
        <f ca="1">IFERROR(AVERAGE(OFFSET(TradeDash[[#This Row],[Returns]],0,0,-n_days*2))/STDEV(OFFSET(TradeDash[[#This Row],[Returns]],0,0,-n_days*2)),"")</f>
        <v>-0.18213230105891065</v>
      </c>
      <c r="G867">
        <f ca="1">IF(ISNUMBER(TradeDash[[#This Row],[2n day Sharpe]]),AVERAGE(TradeDash[[#This Row],[n day Sharpe]:[2n day Sharpe]]),"")</f>
        <v>-0.2759744545025351</v>
      </c>
      <c r="H867">
        <f ca="1">IF(ISNUMBER(TradeDash[[#This Row],[Sharpe Average]]),IF(TradeDash[[#This Row],[Sharpe Average]]&gt;$G$1,1,0),"")</f>
        <v>0</v>
      </c>
      <c r="I867" s="2">
        <f ca="1">IF(ISNUMBER(TradeDash[[#This Row],[Signal]]),MAX(IF(AND(TradeDash[[#This Row],[Signal]]=1,I866&lt;1),I866+$E$1,IF(AND(TradeDash[[#This Row],[Signal]]=0,I866&gt;0),I866-$E$1,IF(AND(TradeDash[[#This Row],[Signal]]=1,I866=1),I866,IF(AND(TradeDash[[#This Row],[Signal]]=0,I866=0),I866,0)))),0),"")</f>
        <v>0</v>
      </c>
      <c r="J867" s="3">
        <f ca="1">IF(ISNUMBER(TradeDash[[#This Row],[Position]]),TradeDash[[#This Row],[Position]]*D868,"")</f>
        <v>0</v>
      </c>
      <c r="K867" s="7">
        <f ca="1">K866*IFERROR(1+TradeDash[[#This Row],[Port Return]],1)</f>
        <v>893195.71527427726</v>
      </c>
      <c r="L867" s="7">
        <f ca="1">IF(ISNUMBER(TradeDash[[#This Row],[Port Return]]),L866*(1+TradeDash[[#This Row],[Returns]]),L866)</f>
        <v>598759.93640699482</v>
      </c>
    </row>
    <row r="868" spans="1:12" x14ac:dyDescent="0.35">
      <c r="A868" s="1">
        <v>37750</v>
      </c>
      <c r="B868" s="16">
        <f>YEAR(TradeDash[[#This Row],[Date]])</f>
        <v>2003</v>
      </c>
      <c r="C868">
        <v>937.85</v>
      </c>
      <c r="D868" s="3">
        <f>IFERROR(TradeDash[[#This Row],[Nifty]]/C867-1,"")</f>
        <v>-3.9296904041208336E-3</v>
      </c>
      <c r="E868">
        <f ca="1">IFERROR(AVERAGE(OFFSET(TradeDash[[#This Row],[Returns]],0,0,-n_days))/STDEV(OFFSET(TradeDash[[#This Row],[Returns]],0,0,-n_days)),"")</f>
        <v>-0.33706151978900512</v>
      </c>
      <c r="F868">
        <f ca="1">IFERROR(AVERAGE(OFFSET(TradeDash[[#This Row],[Returns]],0,0,-n_days*2))/STDEV(OFFSET(TradeDash[[#This Row],[Returns]],0,0,-n_days*2)),"")</f>
        <v>-0.16378413270106887</v>
      </c>
      <c r="G868">
        <f ca="1">IF(ISNUMBER(TradeDash[[#This Row],[2n day Sharpe]]),AVERAGE(TradeDash[[#This Row],[n day Sharpe]:[2n day Sharpe]]),"")</f>
        <v>-0.25042282624503698</v>
      </c>
      <c r="H868">
        <f ca="1">IF(ISNUMBER(TradeDash[[#This Row],[Sharpe Average]]),IF(TradeDash[[#This Row],[Sharpe Average]]&gt;$G$1,1,0),"")</f>
        <v>0</v>
      </c>
      <c r="I868" s="2">
        <f ca="1">IF(ISNUMBER(TradeDash[[#This Row],[Signal]]),MAX(IF(AND(TradeDash[[#This Row],[Signal]]=1,I867&lt;1),I867+$E$1,IF(AND(TradeDash[[#This Row],[Signal]]=0,I867&gt;0),I867-$E$1,IF(AND(TradeDash[[#This Row],[Signal]]=1,I867=1),I867,IF(AND(TradeDash[[#This Row],[Signal]]=0,I867=0),I867,0)))),0),"")</f>
        <v>0</v>
      </c>
      <c r="J868" s="3">
        <f ca="1">IF(ISNUMBER(TradeDash[[#This Row],[Position]]),TradeDash[[#This Row],[Position]]*D869,"")</f>
        <v>0</v>
      </c>
      <c r="K868" s="7">
        <f ca="1">K867*IFERROR(1+TradeDash[[#This Row],[Port Return]],1)</f>
        <v>893195.71527427726</v>
      </c>
      <c r="L868" s="7">
        <f ca="1">IF(ISNUMBER(TradeDash[[#This Row],[Port Return]]),L867*(1+TradeDash[[#This Row],[Returns]]),L867)</f>
        <v>596406.99523052422</v>
      </c>
    </row>
    <row r="869" spans="1:12" x14ac:dyDescent="0.35">
      <c r="A869" s="1">
        <v>37753</v>
      </c>
      <c r="B869" s="16">
        <f>YEAR(TradeDash[[#This Row],[Date]])</f>
        <v>2003</v>
      </c>
      <c r="C869">
        <v>936</v>
      </c>
      <c r="D869" s="3">
        <f>IFERROR(TradeDash[[#This Row],[Nifty]]/C868-1,"")</f>
        <v>-1.9725968971584518E-3</v>
      </c>
      <c r="E869">
        <f ca="1">IFERROR(AVERAGE(OFFSET(TradeDash[[#This Row],[Returns]],0,0,-n_days))/STDEV(OFFSET(TradeDash[[#This Row],[Returns]],0,0,-n_days)),"")</f>
        <v>-0.29539285680574562</v>
      </c>
      <c r="F869">
        <f ca="1">IFERROR(AVERAGE(OFFSET(TradeDash[[#This Row],[Returns]],0,0,-n_days*2))/STDEV(OFFSET(TradeDash[[#This Row],[Returns]],0,0,-n_days*2)),"")</f>
        <v>-0.14743889797476145</v>
      </c>
      <c r="G869">
        <f ca="1">IF(ISNUMBER(TradeDash[[#This Row],[2n day Sharpe]]),AVERAGE(TradeDash[[#This Row],[n day Sharpe]:[2n day Sharpe]]),"")</f>
        <v>-0.22141587739025353</v>
      </c>
      <c r="H869">
        <f ca="1">IF(ISNUMBER(TradeDash[[#This Row],[Sharpe Average]]),IF(TradeDash[[#This Row],[Sharpe Average]]&gt;$G$1,1,0),"")</f>
        <v>0</v>
      </c>
      <c r="I869" s="2">
        <f ca="1">IF(ISNUMBER(TradeDash[[#This Row],[Signal]]),MAX(IF(AND(TradeDash[[#This Row],[Signal]]=1,I868&lt;1),I868+$E$1,IF(AND(TradeDash[[#This Row],[Signal]]=0,I868&gt;0),I868-$E$1,IF(AND(TradeDash[[#This Row],[Signal]]=1,I868=1),I868,IF(AND(TradeDash[[#This Row],[Signal]]=0,I868=0),I868,0)))),0),"")</f>
        <v>0</v>
      </c>
      <c r="J869" s="3">
        <f ca="1">IF(ISNUMBER(TradeDash[[#This Row],[Position]]),TradeDash[[#This Row],[Position]]*D870,"")</f>
        <v>0</v>
      </c>
      <c r="K869" s="7">
        <f ca="1">K868*IFERROR(1+TradeDash[[#This Row],[Port Return]],1)</f>
        <v>893195.71527427726</v>
      </c>
      <c r="L869" s="7">
        <f ca="1">IF(ISNUMBER(TradeDash[[#This Row],[Port Return]]),L868*(1+TradeDash[[#This Row],[Returns]]),L868)</f>
        <v>595230.52464228892</v>
      </c>
    </row>
    <row r="870" spans="1:12" x14ac:dyDescent="0.35">
      <c r="A870" s="1">
        <v>37754</v>
      </c>
      <c r="B870" s="16">
        <f>YEAR(TradeDash[[#This Row],[Date]])</f>
        <v>2003</v>
      </c>
      <c r="C870">
        <v>944.2</v>
      </c>
      <c r="D870" s="3">
        <f>IFERROR(TradeDash[[#This Row],[Nifty]]/C869-1,"")</f>
        <v>8.7606837606837296E-3</v>
      </c>
      <c r="E870">
        <f ca="1">IFERROR(AVERAGE(OFFSET(TradeDash[[#This Row],[Returns]],0,0,-n_days))/STDEV(OFFSET(TradeDash[[#This Row],[Returns]],0,0,-n_days)),"")</f>
        <v>-0.11867301579016015</v>
      </c>
      <c r="F870">
        <f ca="1">IFERROR(AVERAGE(OFFSET(TradeDash[[#This Row],[Returns]],0,0,-n_days*2))/STDEV(OFFSET(TradeDash[[#This Row],[Returns]],0,0,-n_days*2)),"")</f>
        <v>-0.14515538174394368</v>
      </c>
      <c r="G870">
        <f ca="1">IF(ISNUMBER(TradeDash[[#This Row],[2n day Sharpe]]),AVERAGE(TradeDash[[#This Row],[n day Sharpe]:[2n day Sharpe]]),"")</f>
        <v>-0.1319141987670519</v>
      </c>
      <c r="H870">
        <f ca="1">IF(ISNUMBER(TradeDash[[#This Row],[Sharpe Average]]),IF(TradeDash[[#This Row],[Sharpe Average]]&gt;$G$1,1,0),"")</f>
        <v>0</v>
      </c>
      <c r="I870" s="2">
        <f ca="1">IF(ISNUMBER(TradeDash[[#This Row],[Signal]]),MAX(IF(AND(TradeDash[[#This Row],[Signal]]=1,I869&lt;1),I869+$E$1,IF(AND(TradeDash[[#This Row],[Signal]]=0,I869&gt;0),I869-$E$1,IF(AND(TradeDash[[#This Row],[Signal]]=1,I869=1),I869,IF(AND(TradeDash[[#This Row],[Signal]]=0,I869=0),I869,0)))),0),"")</f>
        <v>0</v>
      </c>
      <c r="J870" s="3">
        <f ca="1">IF(ISNUMBER(TradeDash[[#This Row],[Position]]),TradeDash[[#This Row],[Position]]*D871,"")</f>
        <v>0</v>
      </c>
      <c r="K870" s="7">
        <f ca="1">K869*IFERROR(1+TradeDash[[#This Row],[Port Return]],1)</f>
        <v>893195.71527427726</v>
      </c>
      <c r="L870" s="7">
        <f ca="1">IF(ISNUMBER(TradeDash[[#This Row],[Port Return]]),L869*(1+TradeDash[[#This Row],[Returns]]),L869)</f>
        <v>600445.15103338589</v>
      </c>
    </row>
    <row r="871" spans="1:12" x14ac:dyDescent="0.35">
      <c r="A871" s="1">
        <v>37755</v>
      </c>
      <c r="B871" s="16">
        <f>YEAR(TradeDash[[#This Row],[Date]])</f>
        <v>2003</v>
      </c>
      <c r="C871">
        <v>952.15</v>
      </c>
      <c r="D871" s="3">
        <f>IFERROR(TradeDash[[#This Row],[Nifty]]/C870-1,"")</f>
        <v>8.4198263079855451E-3</v>
      </c>
      <c r="E871">
        <f ca="1">IFERROR(AVERAGE(OFFSET(TradeDash[[#This Row],[Returns]],0,0,-n_days))/STDEV(OFFSET(TradeDash[[#This Row],[Returns]],0,0,-n_days)),"")</f>
        <v>2.0156105234210801E-2</v>
      </c>
      <c r="F871">
        <f ca="1">IFERROR(AVERAGE(OFFSET(TradeDash[[#This Row],[Returns]],0,0,-n_days*2))/STDEV(OFFSET(TradeDash[[#This Row],[Returns]],0,0,-n_days*2)),"")</f>
        <v>-0.10106455050886017</v>
      </c>
      <c r="G871">
        <f ca="1">IF(ISNUMBER(TradeDash[[#This Row],[2n day Sharpe]]),AVERAGE(TradeDash[[#This Row],[n day Sharpe]:[2n day Sharpe]]),"")</f>
        <v>-4.0454222637324684E-2</v>
      </c>
      <c r="H871">
        <f ca="1">IF(ISNUMBER(TradeDash[[#This Row],[Sharpe Average]]),IF(TradeDash[[#This Row],[Sharpe Average]]&gt;$G$1,1,0),"")</f>
        <v>0</v>
      </c>
      <c r="I871" s="2">
        <f ca="1">IF(ISNUMBER(TradeDash[[#This Row],[Signal]]),MAX(IF(AND(TradeDash[[#This Row],[Signal]]=1,I870&lt;1),I870+$E$1,IF(AND(TradeDash[[#This Row],[Signal]]=0,I870&gt;0),I870-$E$1,IF(AND(TradeDash[[#This Row],[Signal]]=1,I870=1),I870,IF(AND(TradeDash[[#This Row],[Signal]]=0,I870=0),I870,0)))),0),"")</f>
        <v>0</v>
      </c>
      <c r="J871" s="3">
        <f ca="1">IF(ISNUMBER(TradeDash[[#This Row],[Position]]),TradeDash[[#This Row],[Position]]*D872,"")</f>
        <v>0</v>
      </c>
      <c r="K871" s="7">
        <f ca="1">K870*IFERROR(1+TradeDash[[#This Row],[Port Return]],1)</f>
        <v>893195.71527427726</v>
      </c>
      <c r="L871" s="7">
        <f ca="1">IF(ISNUMBER(TradeDash[[#This Row],[Port Return]]),L870*(1+TradeDash[[#This Row],[Returns]]),L870)</f>
        <v>605500.7949125591</v>
      </c>
    </row>
    <row r="872" spans="1:12" x14ac:dyDescent="0.35">
      <c r="A872" s="1">
        <v>37756</v>
      </c>
      <c r="B872" s="16">
        <f>YEAR(TradeDash[[#This Row],[Date]])</f>
        <v>2003</v>
      </c>
      <c r="C872">
        <v>959.85</v>
      </c>
      <c r="D872" s="3">
        <f>IFERROR(TradeDash[[#This Row],[Nifty]]/C871-1,"")</f>
        <v>8.0869610880638376E-3</v>
      </c>
      <c r="E872">
        <f ca="1">IFERROR(AVERAGE(OFFSET(TradeDash[[#This Row],[Returns]],0,0,-n_days))/STDEV(OFFSET(TradeDash[[#This Row],[Returns]],0,0,-n_days)),"")</f>
        <v>6.2859405335894555E-2</v>
      </c>
      <c r="F872">
        <f ca="1">IFERROR(AVERAGE(OFFSET(TradeDash[[#This Row],[Returns]],0,0,-n_days*2))/STDEV(OFFSET(TradeDash[[#This Row],[Returns]],0,0,-n_days*2)),"")</f>
        <v>-7.9101838868643082E-2</v>
      </c>
      <c r="G872">
        <f ca="1">IF(ISNUMBER(TradeDash[[#This Row],[2n day Sharpe]]),AVERAGE(TradeDash[[#This Row],[n day Sharpe]:[2n day Sharpe]]),"")</f>
        <v>-8.1212167663742632E-3</v>
      </c>
      <c r="H872">
        <f ca="1">IF(ISNUMBER(TradeDash[[#This Row],[Sharpe Average]]),IF(TradeDash[[#This Row],[Sharpe Average]]&gt;$G$1,1,0),"")</f>
        <v>0</v>
      </c>
      <c r="I872" s="2">
        <f ca="1">IF(ISNUMBER(TradeDash[[#This Row],[Signal]]),MAX(IF(AND(TradeDash[[#This Row],[Signal]]=1,I871&lt;1),I871+$E$1,IF(AND(TradeDash[[#This Row],[Signal]]=0,I871&gt;0),I871-$E$1,IF(AND(TradeDash[[#This Row],[Signal]]=1,I871=1),I871,IF(AND(TradeDash[[#This Row],[Signal]]=0,I871=0),I871,0)))),0),"")</f>
        <v>0</v>
      </c>
      <c r="J872" s="3">
        <f ca="1">IF(ISNUMBER(TradeDash[[#This Row],[Position]]),TradeDash[[#This Row],[Position]]*D873,"")</f>
        <v>0</v>
      </c>
      <c r="K872" s="7">
        <f ca="1">K871*IFERROR(1+TradeDash[[#This Row],[Port Return]],1)</f>
        <v>893195.71527427726</v>
      </c>
      <c r="L872" s="7">
        <f ca="1">IF(ISNUMBER(TradeDash[[#This Row],[Port Return]]),L871*(1+TradeDash[[#This Row],[Returns]]),L871)</f>
        <v>610397.45627980866</v>
      </c>
    </row>
    <row r="873" spans="1:12" x14ac:dyDescent="0.35">
      <c r="A873" s="1">
        <v>37757</v>
      </c>
      <c r="B873" s="16">
        <f>YEAR(TradeDash[[#This Row],[Date]])</f>
        <v>2003</v>
      </c>
      <c r="C873">
        <v>973.1</v>
      </c>
      <c r="D873" s="3">
        <f>IFERROR(TradeDash[[#This Row],[Nifty]]/C872-1,"")</f>
        <v>1.3804240245871791E-2</v>
      </c>
      <c r="E873">
        <f ca="1">IFERROR(AVERAGE(OFFSET(TradeDash[[#This Row],[Returns]],0,0,-n_days))/STDEV(OFFSET(TradeDash[[#This Row],[Returns]],0,0,-n_days)),"")</f>
        <v>9.6751830980840725E-2</v>
      </c>
      <c r="F873">
        <f ca="1">IFERROR(AVERAGE(OFFSET(TradeDash[[#This Row],[Returns]],0,0,-n_days*2))/STDEV(OFFSET(TradeDash[[#This Row],[Returns]],0,0,-n_days*2)),"")</f>
        <v>-3.5735280713276106E-2</v>
      </c>
      <c r="G873">
        <f ca="1">IF(ISNUMBER(TradeDash[[#This Row],[2n day Sharpe]]),AVERAGE(TradeDash[[#This Row],[n day Sharpe]:[2n day Sharpe]]),"")</f>
        <v>3.050827513378231E-2</v>
      </c>
      <c r="H873">
        <f ca="1">IF(ISNUMBER(TradeDash[[#This Row],[Sharpe Average]]),IF(TradeDash[[#This Row],[Sharpe Average]]&gt;$G$1,1,0),"")</f>
        <v>1</v>
      </c>
      <c r="I873" s="2">
        <f ca="1">IF(ISNUMBER(TradeDash[[#This Row],[Signal]]),MAX(IF(AND(TradeDash[[#This Row],[Signal]]=1,I872&lt;1),I872+$E$1,IF(AND(TradeDash[[#This Row],[Signal]]=0,I872&gt;0),I872-$E$1,IF(AND(TradeDash[[#This Row],[Signal]]=1,I872=1),I872,IF(AND(TradeDash[[#This Row],[Signal]]=0,I872=0),I872,0)))),0),"")</f>
        <v>0.2</v>
      </c>
      <c r="J873" s="3">
        <f ca="1">IF(ISNUMBER(TradeDash[[#This Row],[Position]]),TradeDash[[#This Row],[Position]]*D874,"")</f>
        <v>-1.3462131332854011E-3</v>
      </c>
      <c r="K873" s="7">
        <f ca="1">K872*IFERROR(1+TradeDash[[#This Row],[Port Return]],1)</f>
        <v>891993.28347178071</v>
      </c>
      <c r="L873" s="7">
        <f ca="1">IF(ISNUMBER(TradeDash[[#This Row],[Port Return]]),L872*(1+TradeDash[[#This Row],[Returns]]),L872)</f>
        <v>618823.52941176412</v>
      </c>
    </row>
    <row r="874" spans="1:12" x14ac:dyDescent="0.35">
      <c r="A874" s="1">
        <v>37760</v>
      </c>
      <c r="B874" s="16">
        <f>YEAR(TradeDash[[#This Row],[Date]])</f>
        <v>2003</v>
      </c>
      <c r="C874">
        <v>966.55</v>
      </c>
      <c r="D874" s="3">
        <f>IFERROR(TradeDash[[#This Row],[Nifty]]/C873-1,"")</f>
        <v>-6.7310656664270052E-3</v>
      </c>
      <c r="E874">
        <f ca="1">IFERROR(AVERAGE(OFFSET(TradeDash[[#This Row],[Returns]],0,0,-n_days))/STDEV(OFFSET(TradeDash[[#This Row],[Returns]],0,0,-n_days)),"")</f>
        <v>0.20021219064099807</v>
      </c>
      <c r="F874">
        <f ca="1">IFERROR(AVERAGE(OFFSET(TradeDash[[#This Row],[Returns]],0,0,-n_days*2))/STDEV(OFFSET(TradeDash[[#This Row],[Returns]],0,0,-n_days*2)),"")</f>
        <v>-7.2852995088632383E-2</v>
      </c>
      <c r="G874">
        <f ca="1">IF(ISNUMBER(TradeDash[[#This Row],[2n day Sharpe]]),AVERAGE(TradeDash[[#This Row],[n day Sharpe]:[2n day Sharpe]]),"")</f>
        <v>6.3679597776182845E-2</v>
      </c>
      <c r="H874">
        <f ca="1">IF(ISNUMBER(TradeDash[[#This Row],[Sharpe Average]]),IF(TradeDash[[#This Row],[Sharpe Average]]&gt;$G$1,1,0),"")</f>
        <v>1</v>
      </c>
      <c r="I874" s="2">
        <f ca="1">IF(ISNUMBER(TradeDash[[#This Row],[Signal]]),MAX(IF(AND(TradeDash[[#This Row],[Signal]]=1,I873&lt;1),I873+$E$1,IF(AND(TradeDash[[#This Row],[Signal]]=0,I873&gt;0),I873-$E$1,IF(AND(TradeDash[[#This Row],[Signal]]=1,I873=1),I873,IF(AND(TradeDash[[#This Row],[Signal]]=0,I873=0),I873,0)))),0),"")</f>
        <v>0.4</v>
      </c>
      <c r="J874" s="3">
        <f ca="1">IF(ISNUMBER(TradeDash[[#This Row],[Position]]),TradeDash[[#This Row],[Position]]*D875,"")</f>
        <v>2.0692152501164073E-3</v>
      </c>
      <c r="K874" s="7">
        <f ca="1">K873*IFERROR(1+TradeDash[[#This Row],[Port Return]],1)</f>
        <v>893839.00957694196</v>
      </c>
      <c r="L874" s="7">
        <f ca="1">IF(ISNUMBER(TradeDash[[#This Row],[Port Return]]),L873*(1+TradeDash[[#This Row],[Returns]]),L873)</f>
        <v>614658.18759936339</v>
      </c>
    </row>
    <row r="875" spans="1:12" x14ac:dyDescent="0.35">
      <c r="A875" s="1">
        <v>37761</v>
      </c>
      <c r="B875" s="16">
        <f>YEAR(TradeDash[[#This Row],[Date]])</f>
        <v>2003</v>
      </c>
      <c r="C875">
        <v>971.55</v>
      </c>
      <c r="D875" s="3">
        <f>IFERROR(TradeDash[[#This Row],[Nifty]]/C874-1,"")</f>
        <v>5.1730381252910185E-3</v>
      </c>
      <c r="E875">
        <f ca="1">IFERROR(AVERAGE(OFFSET(TradeDash[[#This Row],[Returns]],0,0,-n_days))/STDEV(OFFSET(TradeDash[[#This Row],[Returns]],0,0,-n_days)),"")</f>
        <v>0.18932847177618911</v>
      </c>
      <c r="F875">
        <f ca="1">IFERROR(AVERAGE(OFFSET(TradeDash[[#This Row],[Returns]],0,0,-n_days*2))/STDEV(OFFSET(TradeDash[[#This Row],[Returns]],0,0,-n_days*2)),"")</f>
        <v>-0.11092642011452537</v>
      </c>
      <c r="G875">
        <f ca="1">IF(ISNUMBER(TradeDash[[#This Row],[2n day Sharpe]]),AVERAGE(TradeDash[[#This Row],[n day Sharpe]:[2n day Sharpe]]),"")</f>
        <v>3.9201025830831869E-2</v>
      </c>
      <c r="H875">
        <f ca="1">IF(ISNUMBER(TradeDash[[#This Row],[Sharpe Average]]),IF(TradeDash[[#This Row],[Sharpe Average]]&gt;$G$1,1,0),"")</f>
        <v>1</v>
      </c>
      <c r="I875" s="2">
        <f ca="1">IF(ISNUMBER(TradeDash[[#This Row],[Signal]]),MAX(IF(AND(TradeDash[[#This Row],[Signal]]=1,I874&lt;1),I874+$E$1,IF(AND(TradeDash[[#This Row],[Signal]]=0,I874&gt;0),I874-$E$1,IF(AND(TradeDash[[#This Row],[Signal]]=1,I874=1),I874,IF(AND(TradeDash[[#This Row],[Signal]]=0,I874=0),I874,0)))),0),"")</f>
        <v>0.60000000000000009</v>
      </c>
      <c r="J875" s="3">
        <f ca="1">IF(ISNUMBER(TradeDash[[#This Row],[Position]]),TradeDash[[#This Row],[Position]]*D876,"")</f>
        <v>-2.1923730121969692E-3</v>
      </c>
      <c r="K875" s="7">
        <f ca="1">K874*IFERROR(1+TradeDash[[#This Row],[Port Return]],1)</f>
        <v>891879.38105509663</v>
      </c>
      <c r="L875" s="7">
        <f ca="1">IF(ISNUMBER(TradeDash[[#This Row],[Port Return]]),L874*(1+TradeDash[[#This Row],[Returns]]),L874)</f>
        <v>617837.83783783717</v>
      </c>
    </row>
    <row r="876" spans="1:12" x14ac:dyDescent="0.35">
      <c r="A876" s="1">
        <v>37762</v>
      </c>
      <c r="B876" s="16">
        <f>YEAR(TradeDash[[#This Row],[Date]])</f>
        <v>2003</v>
      </c>
      <c r="C876">
        <v>968</v>
      </c>
      <c r="D876" s="3">
        <f>IFERROR(TradeDash[[#This Row],[Nifty]]/C875-1,"")</f>
        <v>-3.6539550203282811E-3</v>
      </c>
      <c r="E876">
        <f ca="1">IFERROR(AVERAGE(OFFSET(TradeDash[[#This Row],[Returns]],0,0,-n_days))/STDEV(OFFSET(TradeDash[[#This Row],[Returns]],0,0,-n_days)),"")</f>
        <v>0.19145441660880394</v>
      </c>
      <c r="F876">
        <f ca="1">IFERROR(AVERAGE(OFFSET(TradeDash[[#This Row],[Returns]],0,0,-n_days*2))/STDEV(OFFSET(TradeDash[[#This Row],[Returns]],0,0,-n_days*2)),"")</f>
        <v>-0.13054193590305491</v>
      </c>
      <c r="G876">
        <f ca="1">IF(ISNUMBER(TradeDash[[#This Row],[2n day Sharpe]]),AVERAGE(TradeDash[[#This Row],[n day Sharpe]:[2n day Sharpe]]),"")</f>
        <v>3.0456240352874517E-2</v>
      </c>
      <c r="H876">
        <f ca="1">IF(ISNUMBER(TradeDash[[#This Row],[Sharpe Average]]),IF(TradeDash[[#This Row],[Sharpe Average]]&gt;$G$1,1,0),"")</f>
        <v>1</v>
      </c>
      <c r="I876" s="2">
        <f ca="1">IF(ISNUMBER(TradeDash[[#This Row],[Signal]]),MAX(IF(AND(TradeDash[[#This Row],[Signal]]=1,I875&lt;1),I875+$E$1,IF(AND(TradeDash[[#This Row],[Signal]]=0,I875&gt;0),I875-$E$1,IF(AND(TradeDash[[#This Row],[Signal]]=1,I875=1),I875,IF(AND(TradeDash[[#This Row],[Signal]]=0,I875=0),I875,0)))),0),"")</f>
        <v>0.8</v>
      </c>
      <c r="J876" s="3">
        <f ca="1">IF(ISNUMBER(TradeDash[[#This Row],[Position]]),TradeDash[[#This Row],[Position]]*D877,"")</f>
        <v>-3.9256198347107588E-3</v>
      </c>
      <c r="K876" s="7">
        <f ca="1">K875*IFERROR(1+TradeDash[[#This Row],[Port Return]],1)</f>
        <v>888378.20166665723</v>
      </c>
      <c r="L876" s="7">
        <f ca="1">IF(ISNUMBER(TradeDash[[#This Row],[Port Return]]),L875*(1+TradeDash[[#This Row],[Returns]]),L875)</f>
        <v>615580.2861685208</v>
      </c>
    </row>
    <row r="877" spans="1:12" x14ac:dyDescent="0.35">
      <c r="A877" s="1">
        <v>37763</v>
      </c>
      <c r="B877" s="16">
        <f>YEAR(TradeDash[[#This Row],[Date]])</f>
        <v>2003</v>
      </c>
      <c r="C877">
        <v>963.25</v>
      </c>
      <c r="D877" s="3">
        <f>IFERROR(TradeDash[[#This Row],[Nifty]]/C876-1,"")</f>
        <v>-4.9070247933884481E-3</v>
      </c>
      <c r="E877">
        <f ca="1">IFERROR(AVERAGE(OFFSET(TradeDash[[#This Row],[Returns]],0,0,-n_days))/STDEV(OFFSET(TradeDash[[#This Row],[Returns]],0,0,-n_days)),"")</f>
        <v>0.23994265040308121</v>
      </c>
      <c r="F877">
        <f ca="1">IFERROR(AVERAGE(OFFSET(TradeDash[[#This Row],[Returns]],0,0,-n_days*2))/STDEV(OFFSET(TradeDash[[#This Row],[Returns]],0,0,-n_days*2)),"")</f>
        <v>-0.10824696526145396</v>
      </c>
      <c r="G877">
        <f ca="1">IF(ISNUMBER(TradeDash[[#This Row],[2n day Sharpe]]),AVERAGE(TradeDash[[#This Row],[n day Sharpe]:[2n day Sharpe]]),"")</f>
        <v>6.5847842570813636E-2</v>
      </c>
      <c r="H877">
        <f ca="1">IF(ISNUMBER(TradeDash[[#This Row],[Sharpe Average]]),IF(TradeDash[[#This Row],[Sharpe Average]]&gt;$G$1,1,0),"")</f>
        <v>1</v>
      </c>
      <c r="I877" s="2">
        <f ca="1">IF(ISNUMBER(TradeDash[[#This Row],[Signal]]),MAX(IF(AND(TradeDash[[#This Row],[Signal]]=1,I876&lt;1),I876+$E$1,IF(AND(TradeDash[[#This Row],[Signal]]=0,I876&gt;0),I876-$E$1,IF(AND(TradeDash[[#This Row],[Signal]]=1,I876=1),I876,IF(AND(TradeDash[[#This Row],[Signal]]=0,I876=0),I876,0)))),0),"")</f>
        <v>1</v>
      </c>
      <c r="J877" s="3">
        <f ca="1">IF(ISNUMBER(TradeDash[[#This Row],[Position]]),TradeDash[[#This Row],[Position]]*D878,"")</f>
        <v>4.8274072151570646E-3</v>
      </c>
      <c r="K877" s="7">
        <f ca="1">K876*IFERROR(1+TradeDash[[#This Row],[Port Return]],1)</f>
        <v>892666.76500717108</v>
      </c>
      <c r="L877" s="7">
        <f ca="1">IF(ISNUMBER(TradeDash[[#This Row],[Port Return]]),L876*(1+TradeDash[[#This Row],[Returns]]),L876)</f>
        <v>612559.61844197067</v>
      </c>
    </row>
    <row r="878" spans="1:12" x14ac:dyDescent="0.35">
      <c r="A878" s="1">
        <v>37764</v>
      </c>
      <c r="B878" s="16">
        <f>YEAR(TradeDash[[#This Row],[Date]])</f>
        <v>2003</v>
      </c>
      <c r="C878">
        <v>967.9</v>
      </c>
      <c r="D878" s="3">
        <f>IFERROR(TradeDash[[#This Row],[Nifty]]/C877-1,"")</f>
        <v>4.8274072151570646E-3</v>
      </c>
      <c r="E878">
        <f ca="1">IFERROR(AVERAGE(OFFSET(TradeDash[[#This Row],[Returns]],0,0,-n_days))/STDEV(OFFSET(TradeDash[[#This Row],[Returns]],0,0,-n_days)),"")</f>
        <v>0.32153940202694103</v>
      </c>
      <c r="F878">
        <f ca="1">IFERROR(AVERAGE(OFFSET(TradeDash[[#This Row],[Returns]],0,0,-n_days*2))/STDEV(OFFSET(TradeDash[[#This Row],[Returns]],0,0,-n_days*2)),"")</f>
        <v>-9.1514171134553735E-2</v>
      </c>
      <c r="G878">
        <f ca="1">IF(ISNUMBER(TradeDash[[#This Row],[2n day Sharpe]]),AVERAGE(TradeDash[[#This Row],[n day Sharpe]:[2n day Sharpe]]),"")</f>
        <v>0.11501261544619365</v>
      </c>
      <c r="H878">
        <f ca="1">IF(ISNUMBER(TradeDash[[#This Row],[Sharpe Average]]),IF(TradeDash[[#This Row],[Sharpe Average]]&gt;$G$1,1,0),"")</f>
        <v>1</v>
      </c>
      <c r="I878" s="2">
        <f ca="1">IF(ISNUMBER(TradeDash[[#This Row],[Signal]]),MAX(IF(AND(TradeDash[[#This Row],[Signal]]=1,I877&lt;1),I877+$E$1,IF(AND(TradeDash[[#This Row],[Signal]]=0,I877&gt;0),I877-$E$1,IF(AND(TradeDash[[#This Row],[Signal]]=1,I877=1),I877,IF(AND(TradeDash[[#This Row],[Signal]]=0,I877=0),I877,0)))),0),"")</f>
        <v>1</v>
      </c>
      <c r="J878" s="3">
        <f ca="1">IF(ISNUMBER(TradeDash[[#This Row],[Position]]),TradeDash[[#This Row],[Position]]*D879,"")</f>
        <v>1.503254468436821E-2</v>
      </c>
      <c r="K878" s="7">
        <f ca="1">K877*IFERROR(1+TradeDash[[#This Row],[Port Return]],1)</f>
        <v>906085.81804039178</v>
      </c>
      <c r="L878" s="7">
        <f ca="1">IF(ISNUMBER(TradeDash[[#This Row],[Port Return]]),L877*(1+TradeDash[[#This Row],[Returns]]),L877)</f>
        <v>615516.69316375128</v>
      </c>
    </row>
    <row r="879" spans="1:12" x14ac:dyDescent="0.35">
      <c r="A879" s="1">
        <v>37767</v>
      </c>
      <c r="B879" s="16">
        <f>YEAR(TradeDash[[#This Row],[Date]])</f>
        <v>2003</v>
      </c>
      <c r="C879">
        <v>982.45</v>
      </c>
      <c r="D879" s="3">
        <f>IFERROR(TradeDash[[#This Row],[Nifty]]/C878-1,"")</f>
        <v>1.503254468436821E-2</v>
      </c>
      <c r="E879">
        <f ca="1">IFERROR(AVERAGE(OFFSET(TradeDash[[#This Row],[Returns]],0,0,-n_days))/STDEV(OFFSET(TradeDash[[#This Row],[Returns]],0,0,-n_days)),"")</f>
        <v>0.4609543554816371</v>
      </c>
      <c r="F879">
        <f ca="1">IFERROR(AVERAGE(OFFSET(TradeDash[[#This Row],[Returns]],0,0,-n_days*2))/STDEV(OFFSET(TradeDash[[#This Row],[Returns]],0,0,-n_days*2)),"")</f>
        <v>-6.2312663012881069E-2</v>
      </c>
      <c r="G879">
        <f ca="1">IF(ISNUMBER(TradeDash[[#This Row],[2n day Sharpe]]),AVERAGE(TradeDash[[#This Row],[n day Sharpe]:[2n day Sharpe]]),"")</f>
        <v>0.19932084623437801</v>
      </c>
      <c r="H879">
        <f ca="1">IF(ISNUMBER(TradeDash[[#This Row],[Sharpe Average]]),IF(TradeDash[[#This Row],[Sharpe Average]]&gt;$G$1,1,0),"")</f>
        <v>1</v>
      </c>
      <c r="I879" s="2">
        <f ca="1">IF(ISNUMBER(TradeDash[[#This Row],[Signal]]),MAX(IF(AND(TradeDash[[#This Row],[Signal]]=1,I878&lt;1),I878+$E$1,IF(AND(TradeDash[[#This Row],[Signal]]=0,I878&gt;0),I878-$E$1,IF(AND(TradeDash[[#This Row],[Signal]]=1,I878=1),I878,IF(AND(TradeDash[[#This Row],[Signal]]=0,I878=0),I878,0)))),0),"")</f>
        <v>1</v>
      </c>
      <c r="J879" s="3">
        <f ca="1">IF(ISNUMBER(TradeDash[[#This Row],[Position]]),TradeDash[[#This Row],[Position]]*D880,"")</f>
        <v>-5.7000356252226991E-3</v>
      </c>
      <c r="K879" s="7">
        <f ca="1">K878*IFERROR(1+TradeDash[[#This Row],[Port Return]],1)</f>
        <v>900921.09659805254</v>
      </c>
      <c r="L879" s="7">
        <f ca="1">IF(ISNUMBER(TradeDash[[#This Row],[Port Return]]),L878*(1+TradeDash[[#This Row],[Returns]]),L878)</f>
        <v>624769.47535770992</v>
      </c>
    </row>
    <row r="880" spans="1:12" x14ac:dyDescent="0.35">
      <c r="A880" s="1">
        <v>37768</v>
      </c>
      <c r="B880" s="16">
        <f>YEAR(TradeDash[[#This Row],[Date]])</f>
        <v>2003</v>
      </c>
      <c r="C880">
        <v>976.85</v>
      </c>
      <c r="D880" s="3">
        <f>IFERROR(TradeDash[[#This Row],[Nifty]]/C879-1,"")</f>
        <v>-5.7000356252226991E-3</v>
      </c>
      <c r="E880">
        <f ca="1">IFERROR(AVERAGE(OFFSET(TradeDash[[#This Row],[Returns]],0,0,-n_days))/STDEV(OFFSET(TradeDash[[#This Row],[Returns]],0,0,-n_days)),"")</f>
        <v>0.36261847336859193</v>
      </c>
      <c r="F880">
        <f ca="1">IFERROR(AVERAGE(OFFSET(TradeDash[[#This Row],[Returns]],0,0,-n_days*2))/STDEV(OFFSET(TradeDash[[#This Row],[Returns]],0,0,-n_days*2)),"")</f>
        <v>-5.1258723892869625E-2</v>
      </c>
      <c r="G880">
        <f ca="1">IF(ISNUMBER(TradeDash[[#This Row],[2n day Sharpe]]),AVERAGE(TradeDash[[#This Row],[n day Sharpe]:[2n day Sharpe]]),"")</f>
        <v>0.15567987473786116</v>
      </c>
      <c r="H880">
        <f ca="1">IF(ISNUMBER(TradeDash[[#This Row],[Sharpe Average]]),IF(TradeDash[[#This Row],[Sharpe Average]]&gt;$G$1,1,0),"")</f>
        <v>1</v>
      </c>
      <c r="I880" s="2">
        <f ca="1">IF(ISNUMBER(TradeDash[[#This Row],[Signal]]),MAX(IF(AND(TradeDash[[#This Row],[Signal]]=1,I879&lt;1),I879+$E$1,IF(AND(TradeDash[[#This Row],[Signal]]=0,I879&gt;0),I879-$E$1,IF(AND(TradeDash[[#This Row],[Signal]]=1,I879=1),I879,IF(AND(TradeDash[[#This Row],[Signal]]=0,I879=0),I879,0)))),0),"")</f>
        <v>1</v>
      </c>
      <c r="J880" s="3">
        <f ca="1">IF(ISNUMBER(TradeDash[[#This Row],[Position]]),TradeDash[[#This Row],[Position]]*D881,"")</f>
        <v>1.428059579259866E-2</v>
      </c>
      <c r="K880" s="7">
        <f ca="1">K879*IFERROR(1+TradeDash[[#This Row],[Port Return]],1)</f>
        <v>913786.78661959409</v>
      </c>
      <c r="L880" s="7">
        <f ca="1">IF(ISNUMBER(TradeDash[[#This Row],[Port Return]]),L879*(1+TradeDash[[#This Row],[Returns]]),L879)</f>
        <v>621208.26709061931</v>
      </c>
    </row>
    <row r="881" spans="1:12" x14ac:dyDescent="0.35">
      <c r="A881" s="1">
        <v>37769</v>
      </c>
      <c r="B881" s="16">
        <f>YEAR(TradeDash[[#This Row],[Date]])</f>
        <v>2003</v>
      </c>
      <c r="C881">
        <v>990.8</v>
      </c>
      <c r="D881" s="3">
        <f>IFERROR(TradeDash[[#This Row],[Nifty]]/C880-1,"")</f>
        <v>1.428059579259866E-2</v>
      </c>
      <c r="E881">
        <f ca="1">IFERROR(AVERAGE(OFFSET(TradeDash[[#This Row],[Returns]],0,0,-n_days))/STDEV(OFFSET(TradeDash[[#This Row],[Returns]],0,0,-n_days)),"")</f>
        <v>0.41495841152613033</v>
      </c>
      <c r="F881">
        <f ca="1">IFERROR(AVERAGE(OFFSET(TradeDash[[#This Row],[Returns]],0,0,-n_days*2))/STDEV(OFFSET(TradeDash[[#This Row],[Returns]],0,0,-n_days*2)),"")</f>
        <v>-1.5254758957162074E-2</v>
      </c>
      <c r="G881">
        <f ca="1">IF(ISNUMBER(TradeDash[[#This Row],[2n day Sharpe]]),AVERAGE(TradeDash[[#This Row],[n day Sharpe]:[2n day Sharpe]]),"")</f>
        <v>0.19985182628448414</v>
      </c>
      <c r="H881">
        <f ca="1">IF(ISNUMBER(TradeDash[[#This Row],[Sharpe Average]]),IF(TradeDash[[#This Row],[Sharpe Average]]&gt;$G$1,1,0),"")</f>
        <v>1</v>
      </c>
      <c r="I881" s="2">
        <f ca="1">IF(ISNUMBER(TradeDash[[#This Row],[Signal]]),MAX(IF(AND(TradeDash[[#This Row],[Signal]]=1,I880&lt;1),I880+$E$1,IF(AND(TradeDash[[#This Row],[Signal]]=0,I880&gt;0),I880-$E$1,IF(AND(TradeDash[[#This Row],[Signal]]=1,I880=1),I880,IF(AND(TradeDash[[#This Row],[Signal]]=0,I880=0),I880,0)))),0),"")</f>
        <v>1</v>
      </c>
      <c r="J881" s="3">
        <f ca="1">IF(ISNUMBER(TradeDash[[#This Row],[Position]]),TradeDash[[#This Row],[Position]]*D882,"")</f>
        <v>1.1909568025837869E-2</v>
      </c>
      <c r="K881" s="7">
        <f ca="1">K880*IFERROR(1+TradeDash[[#This Row],[Port Return]],1)</f>
        <v>924669.59251595195</v>
      </c>
      <c r="L881" s="7">
        <f ca="1">IF(ISNUMBER(TradeDash[[#This Row],[Port Return]]),L880*(1+TradeDash[[#This Row],[Returns]]),L880)</f>
        <v>630079.49125596113</v>
      </c>
    </row>
    <row r="882" spans="1:12" x14ac:dyDescent="0.35">
      <c r="A882" s="1">
        <v>37770</v>
      </c>
      <c r="B882" s="16">
        <f>YEAR(TradeDash[[#This Row],[Date]])</f>
        <v>2003</v>
      </c>
      <c r="C882">
        <v>1002.6</v>
      </c>
      <c r="D882" s="3">
        <f>IFERROR(TradeDash[[#This Row],[Nifty]]/C881-1,"")</f>
        <v>1.1909568025837869E-2</v>
      </c>
      <c r="E882">
        <f ca="1">IFERROR(AVERAGE(OFFSET(TradeDash[[#This Row],[Returns]],0,0,-n_days))/STDEV(OFFSET(TradeDash[[#This Row],[Returns]],0,0,-n_days)),"")</f>
        <v>0.46691079736001001</v>
      </c>
      <c r="F882">
        <f ca="1">IFERROR(AVERAGE(OFFSET(TradeDash[[#This Row],[Returns]],0,0,-n_days*2))/STDEV(OFFSET(TradeDash[[#This Row],[Returns]],0,0,-n_days*2)),"")</f>
        <v>6.0158666946660687E-2</v>
      </c>
      <c r="G882">
        <f ca="1">IF(ISNUMBER(TradeDash[[#This Row],[2n day Sharpe]]),AVERAGE(TradeDash[[#This Row],[n day Sharpe]:[2n day Sharpe]]),"")</f>
        <v>0.26353473215333534</v>
      </c>
      <c r="H882">
        <f ca="1">IF(ISNUMBER(TradeDash[[#This Row],[Sharpe Average]]),IF(TradeDash[[#This Row],[Sharpe Average]]&gt;$G$1,1,0),"")</f>
        <v>1</v>
      </c>
      <c r="I882" s="2">
        <f ca="1">IF(ISNUMBER(TradeDash[[#This Row],[Signal]]),MAX(IF(AND(TradeDash[[#This Row],[Signal]]=1,I881&lt;1),I881+$E$1,IF(AND(TradeDash[[#This Row],[Signal]]=0,I881&gt;0),I881-$E$1,IF(AND(TradeDash[[#This Row],[Signal]]=1,I881=1),I881,IF(AND(TradeDash[[#This Row],[Signal]]=0,I881=0),I881,0)))),0),"")</f>
        <v>1</v>
      </c>
      <c r="J882" s="3">
        <f ca="1">IF(ISNUMBER(TradeDash[[#This Row],[Position]]),TradeDash[[#This Row],[Position]]*D883,"")</f>
        <v>4.1891083183722699E-3</v>
      </c>
      <c r="K882" s="7">
        <f ca="1">K881*IFERROR(1+TradeDash[[#This Row],[Port Return]],1)</f>
        <v>928543.13359770644</v>
      </c>
      <c r="L882" s="7">
        <f ca="1">IF(ISNUMBER(TradeDash[[#This Row],[Port Return]]),L881*(1+TradeDash[[#This Row],[Returns]]),L881)</f>
        <v>637583.46581875929</v>
      </c>
    </row>
    <row r="883" spans="1:12" x14ac:dyDescent="0.35">
      <c r="A883" s="1">
        <v>37771</v>
      </c>
      <c r="B883" s="16">
        <f>YEAR(TradeDash[[#This Row],[Date]])</f>
        <v>2003</v>
      </c>
      <c r="C883">
        <v>1006.8</v>
      </c>
      <c r="D883" s="3">
        <f>IFERROR(TradeDash[[#This Row],[Nifty]]/C882-1,"")</f>
        <v>4.1891083183722699E-3</v>
      </c>
      <c r="E883">
        <f ca="1">IFERROR(AVERAGE(OFFSET(TradeDash[[#This Row],[Returns]],0,0,-n_days))/STDEV(OFFSET(TradeDash[[#This Row],[Returns]],0,0,-n_days)),"")</f>
        <v>0.46467467734234175</v>
      </c>
      <c r="F883">
        <f ca="1">IFERROR(AVERAGE(OFFSET(TradeDash[[#This Row],[Returns]],0,0,-n_days*2))/STDEV(OFFSET(TradeDash[[#This Row],[Returns]],0,0,-n_days*2)),"")</f>
        <v>5.572884251156545E-2</v>
      </c>
      <c r="G883">
        <f ca="1">IF(ISNUMBER(TradeDash[[#This Row],[2n day Sharpe]]),AVERAGE(TradeDash[[#This Row],[n day Sharpe]:[2n day Sharpe]]),"")</f>
        <v>0.2602017599269536</v>
      </c>
      <c r="H883">
        <f ca="1">IF(ISNUMBER(TradeDash[[#This Row],[Sharpe Average]]),IF(TradeDash[[#This Row],[Sharpe Average]]&gt;$G$1,1,0),"")</f>
        <v>1</v>
      </c>
      <c r="I883" s="2">
        <f ca="1">IF(ISNUMBER(TradeDash[[#This Row],[Signal]]),MAX(IF(AND(TradeDash[[#This Row],[Signal]]=1,I882&lt;1),I882+$E$1,IF(AND(TradeDash[[#This Row],[Signal]]=0,I882&gt;0),I882-$E$1,IF(AND(TradeDash[[#This Row],[Signal]]=1,I882=1),I882,IF(AND(TradeDash[[#This Row],[Signal]]=0,I882=0),I882,0)))),0),"")</f>
        <v>1</v>
      </c>
      <c r="J883" s="3">
        <f ca="1">IF(ISNUMBER(TradeDash[[#This Row],[Position]]),TradeDash[[#This Row],[Position]]*D884,"")</f>
        <v>8.2936034962257654E-3</v>
      </c>
      <c r="K883" s="7">
        <f ca="1">K882*IFERROR(1+TradeDash[[#This Row],[Port Return]],1)</f>
        <v>936244.10217690875</v>
      </c>
      <c r="L883" s="7">
        <f ca="1">IF(ISNUMBER(TradeDash[[#This Row],[Port Return]]),L882*(1+TradeDash[[#This Row],[Returns]]),L882)</f>
        <v>640254.3720190773</v>
      </c>
    </row>
    <row r="884" spans="1:12" x14ac:dyDescent="0.35">
      <c r="A884" s="1">
        <v>37774</v>
      </c>
      <c r="B884" s="16">
        <f>YEAR(TradeDash[[#This Row],[Date]])</f>
        <v>2003</v>
      </c>
      <c r="C884">
        <v>1015.15</v>
      </c>
      <c r="D884" s="3">
        <f>IFERROR(TradeDash[[#This Row],[Nifty]]/C883-1,"")</f>
        <v>8.2936034962257654E-3</v>
      </c>
      <c r="E884">
        <f ca="1">IFERROR(AVERAGE(OFFSET(TradeDash[[#This Row],[Returns]],0,0,-n_days))/STDEV(OFFSET(TradeDash[[#This Row],[Returns]],0,0,-n_days)),"")</f>
        <v>0.46809271454527002</v>
      </c>
      <c r="F884">
        <f ca="1">IFERROR(AVERAGE(OFFSET(TradeDash[[#This Row],[Returns]],0,0,-n_days*2))/STDEV(OFFSET(TradeDash[[#This Row],[Returns]],0,0,-n_days*2)),"")</f>
        <v>4.0746544392206298E-2</v>
      </c>
      <c r="G884">
        <f ca="1">IF(ISNUMBER(TradeDash[[#This Row],[2n day Sharpe]]),AVERAGE(TradeDash[[#This Row],[n day Sharpe]:[2n day Sharpe]]),"")</f>
        <v>0.25441962946873814</v>
      </c>
      <c r="H884">
        <f ca="1">IF(ISNUMBER(TradeDash[[#This Row],[Sharpe Average]]),IF(TradeDash[[#This Row],[Sharpe Average]]&gt;$G$1,1,0),"")</f>
        <v>1</v>
      </c>
      <c r="I884" s="2">
        <f ca="1">IF(ISNUMBER(TradeDash[[#This Row],[Signal]]),MAX(IF(AND(TradeDash[[#This Row],[Signal]]=1,I883&lt;1),I883+$E$1,IF(AND(TradeDash[[#This Row],[Signal]]=0,I883&gt;0),I883-$E$1,IF(AND(TradeDash[[#This Row],[Signal]]=1,I883=1),I883,IF(AND(TradeDash[[#This Row],[Signal]]=0,I883=0),I883,0)))),0),"")</f>
        <v>1</v>
      </c>
      <c r="J884" s="3">
        <f ca="1">IF(ISNUMBER(TradeDash[[#This Row],[Position]]),TradeDash[[#This Row],[Position]]*D885,"")</f>
        <v>-4.4328424370783104E-3</v>
      </c>
      <c r="K884" s="7">
        <f ca="1">K883*IFERROR(1+TradeDash[[#This Row],[Port Return]],1)</f>
        <v>932093.87958931469</v>
      </c>
      <c r="L884" s="7">
        <f ca="1">IF(ISNUMBER(TradeDash[[#This Row],[Port Return]]),L883*(1+TradeDash[[#This Row],[Returns]]),L883)</f>
        <v>645564.38791732851</v>
      </c>
    </row>
    <row r="885" spans="1:12" x14ac:dyDescent="0.35">
      <c r="A885" s="1">
        <v>37775</v>
      </c>
      <c r="B885" s="16">
        <f>YEAR(TradeDash[[#This Row],[Date]])</f>
        <v>2003</v>
      </c>
      <c r="C885">
        <v>1010.65</v>
      </c>
      <c r="D885" s="3">
        <f>IFERROR(TradeDash[[#This Row],[Nifty]]/C884-1,"")</f>
        <v>-4.4328424370783104E-3</v>
      </c>
      <c r="E885">
        <f ca="1">IFERROR(AVERAGE(OFFSET(TradeDash[[#This Row],[Returns]],0,0,-n_days))/STDEV(OFFSET(TradeDash[[#This Row],[Returns]],0,0,-n_days)),"")</f>
        <v>0.38664174470045409</v>
      </c>
      <c r="F885">
        <f ca="1">IFERROR(AVERAGE(OFFSET(TradeDash[[#This Row],[Returns]],0,0,-n_days*2))/STDEV(OFFSET(TradeDash[[#This Row],[Returns]],0,0,-n_days*2)),"")</f>
        <v>8.7971027195503128E-3</v>
      </c>
      <c r="G885">
        <f ca="1">IF(ISNUMBER(TradeDash[[#This Row],[2n day Sharpe]]),AVERAGE(TradeDash[[#This Row],[n day Sharpe]:[2n day Sharpe]]),"")</f>
        <v>0.1977194237100022</v>
      </c>
      <c r="H885">
        <f ca="1">IF(ISNUMBER(TradeDash[[#This Row],[Sharpe Average]]),IF(TradeDash[[#This Row],[Sharpe Average]]&gt;$G$1,1,0),"")</f>
        <v>1</v>
      </c>
      <c r="I885" s="2">
        <f ca="1">IF(ISNUMBER(TradeDash[[#This Row],[Signal]]),MAX(IF(AND(TradeDash[[#This Row],[Signal]]=1,I884&lt;1),I884+$E$1,IF(AND(TradeDash[[#This Row],[Signal]]=0,I884&gt;0),I884-$E$1,IF(AND(TradeDash[[#This Row],[Signal]]=1,I884=1),I884,IF(AND(TradeDash[[#This Row],[Signal]]=0,I884=0),I884,0)))),0),"")</f>
        <v>1</v>
      </c>
      <c r="J885" s="3">
        <f ca="1">IF(ISNUMBER(TradeDash[[#This Row],[Position]]),TradeDash[[#This Row],[Position]]*D886,"")</f>
        <v>1.0290407163706439E-2</v>
      </c>
      <c r="K885" s="7">
        <f ca="1">K884*IFERROR(1+TradeDash[[#This Row],[Port Return]],1)</f>
        <v>941685.50512508745</v>
      </c>
      <c r="L885" s="7">
        <f ca="1">IF(ISNUMBER(TradeDash[[#This Row],[Port Return]]),L884*(1+TradeDash[[#This Row],[Returns]]),L884)</f>
        <v>642702.70270270214</v>
      </c>
    </row>
    <row r="886" spans="1:12" x14ac:dyDescent="0.35">
      <c r="A886" s="1">
        <v>37776</v>
      </c>
      <c r="B886" s="16">
        <f>YEAR(TradeDash[[#This Row],[Date]])</f>
        <v>2003</v>
      </c>
      <c r="C886">
        <v>1021.05</v>
      </c>
      <c r="D886" s="3">
        <f>IFERROR(TradeDash[[#This Row],[Nifty]]/C885-1,"")</f>
        <v>1.0290407163706439E-2</v>
      </c>
      <c r="E886">
        <f ca="1">IFERROR(AVERAGE(OFFSET(TradeDash[[#This Row],[Returns]],0,0,-n_days))/STDEV(OFFSET(TradeDash[[#This Row],[Returns]],0,0,-n_days)),"")</f>
        <v>0.45932595093212381</v>
      </c>
      <c r="F886">
        <f ca="1">IFERROR(AVERAGE(OFFSET(TradeDash[[#This Row],[Returns]],0,0,-n_days*2))/STDEV(OFFSET(TradeDash[[#This Row],[Returns]],0,0,-n_days*2)),"")</f>
        <v>1.4546801672072691E-2</v>
      </c>
      <c r="G886">
        <f ca="1">IF(ISNUMBER(TradeDash[[#This Row],[2n day Sharpe]]),AVERAGE(TradeDash[[#This Row],[n day Sharpe]:[2n day Sharpe]]),"")</f>
        <v>0.23693637630209824</v>
      </c>
      <c r="H886">
        <f ca="1">IF(ISNUMBER(TradeDash[[#This Row],[Sharpe Average]]),IF(TradeDash[[#This Row],[Sharpe Average]]&gt;$G$1,1,0),"")</f>
        <v>1</v>
      </c>
      <c r="I886" s="2">
        <f ca="1">IF(ISNUMBER(TradeDash[[#This Row],[Signal]]),MAX(IF(AND(TradeDash[[#This Row],[Signal]]=1,I885&lt;1),I885+$E$1,IF(AND(TradeDash[[#This Row],[Signal]]=0,I885&gt;0),I885-$E$1,IF(AND(TradeDash[[#This Row],[Signal]]=1,I885=1),I885,IF(AND(TradeDash[[#This Row],[Signal]]=0,I885=0),I885,0)))),0),"")</f>
        <v>1</v>
      </c>
      <c r="J886" s="3">
        <f ca="1">IF(ISNUMBER(TradeDash[[#This Row],[Position]]),TradeDash[[#This Row],[Position]]*D887,"")</f>
        <v>1.3711375544782411E-2</v>
      </c>
      <c r="K886" s="7">
        <f ca="1">K885*IFERROR(1+TradeDash[[#This Row],[Port Return]],1)</f>
        <v>954597.30873093568</v>
      </c>
      <c r="L886" s="7">
        <f ca="1">IF(ISNUMBER(TradeDash[[#This Row],[Port Return]]),L885*(1+TradeDash[[#This Row],[Returns]]),L885)</f>
        <v>649316.37519872747</v>
      </c>
    </row>
    <row r="887" spans="1:12" x14ac:dyDescent="0.35">
      <c r="A887" s="1">
        <v>37777</v>
      </c>
      <c r="B887" s="16">
        <f>YEAR(TradeDash[[#This Row],[Date]])</f>
        <v>2003</v>
      </c>
      <c r="C887">
        <v>1035.05</v>
      </c>
      <c r="D887" s="3">
        <f>IFERROR(TradeDash[[#This Row],[Nifty]]/C886-1,"")</f>
        <v>1.3711375544782411E-2</v>
      </c>
      <c r="E887">
        <f ca="1">IFERROR(AVERAGE(OFFSET(TradeDash[[#This Row],[Returns]],0,0,-n_days))/STDEV(OFFSET(TradeDash[[#This Row],[Returns]],0,0,-n_days)),"")</f>
        <v>0.62602206573053965</v>
      </c>
      <c r="F887">
        <f ca="1">IFERROR(AVERAGE(OFFSET(TradeDash[[#This Row],[Returns]],0,0,-n_days*2))/STDEV(OFFSET(TradeDash[[#This Row],[Returns]],0,0,-n_days*2)),"")</f>
        <v>1.3221675564960636E-2</v>
      </c>
      <c r="G887">
        <f ca="1">IF(ISNUMBER(TradeDash[[#This Row],[2n day Sharpe]]),AVERAGE(TradeDash[[#This Row],[n day Sharpe]:[2n day Sharpe]]),"")</f>
        <v>0.31962187064775016</v>
      </c>
      <c r="H887">
        <f ca="1">IF(ISNUMBER(TradeDash[[#This Row],[Sharpe Average]]),IF(TradeDash[[#This Row],[Sharpe Average]]&gt;$G$1,1,0),"")</f>
        <v>1</v>
      </c>
      <c r="I887" s="2">
        <f ca="1">IF(ISNUMBER(TradeDash[[#This Row],[Signal]]),MAX(IF(AND(TradeDash[[#This Row],[Signal]]=1,I886&lt;1),I886+$E$1,IF(AND(TradeDash[[#This Row],[Signal]]=0,I886&gt;0),I886-$E$1,IF(AND(TradeDash[[#This Row],[Signal]]=1,I886=1),I886,IF(AND(TradeDash[[#This Row],[Signal]]=0,I886=0),I886,0)))),0),"")</f>
        <v>1</v>
      </c>
      <c r="J887" s="3">
        <f ca="1">IF(ISNUMBER(TradeDash[[#This Row],[Position]]),TradeDash[[#This Row],[Position]]*D888,"")</f>
        <v>1.0965653833148181E-2</v>
      </c>
      <c r="K887" s="7">
        <f ca="1">K886*IFERROR(1+TradeDash[[#This Row],[Port Return]],1)</f>
        <v>965065.09236853395</v>
      </c>
      <c r="L887" s="7">
        <f ca="1">IF(ISNUMBER(TradeDash[[#This Row],[Port Return]]),L886*(1+TradeDash[[#This Row],[Returns]]),L886)</f>
        <v>658219.39586645411</v>
      </c>
    </row>
    <row r="888" spans="1:12" x14ac:dyDescent="0.35">
      <c r="A888" s="1">
        <v>37778</v>
      </c>
      <c r="B888" s="16">
        <f>YEAR(TradeDash[[#This Row],[Date]])</f>
        <v>2003</v>
      </c>
      <c r="C888">
        <v>1046.4000000000001</v>
      </c>
      <c r="D888" s="3">
        <f>IFERROR(TradeDash[[#This Row],[Nifty]]/C887-1,"")</f>
        <v>1.0965653833148181E-2</v>
      </c>
      <c r="E888">
        <f ca="1">IFERROR(AVERAGE(OFFSET(TradeDash[[#This Row],[Returns]],0,0,-n_days))/STDEV(OFFSET(TradeDash[[#This Row],[Returns]],0,0,-n_days)),"")</f>
        <v>0.74013836145845069</v>
      </c>
      <c r="F888">
        <f ca="1">IFERROR(AVERAGE(OFFSET(TradeDash[[#This Row],[Returns]],0,0,-n_days*2))/STDEV(OFFSET(TradeDash[[#This Row],[Returns]],0,0,-n_days*2)),"")</f>
        <v>6.7993117849173862E-2</v>
      </c>
      <c r="G888">
        <f ca="1">IF(ISNUMBER(TradeDash[[#This Row],[2n day Sharpe]]),AVERAGE(TradeDash[[#This Row],[n day Sharpe]:[2n day Sharpe]]),"")</f>
        <v>0.40406573965381226</v>
      </c>
      <c r="H888">
        <f ca="1">IF(ISNUMBER(TradeDash[[#This Row],[Sharpe Average]]),IF(TradeDash[[#This Row],[Sharpe Average]]&gt;$G$1,1,0),"")</f>
        <v>1</v>
      </c>
      <c r="I888" s="2">
        <f ca="1">IF(ISNUMBER(TradeDash[[#This Row],[Signal]]),MAX(IF(AND(TradeDash[[#This Row],[Signal]]=1,I887&lt;1),I887+$E$1,IF(AND(TradeDash[[#This Row],[Signal]]=0,I887&gt;0),I887-$E$1,IF(AND(TradeDash[[#This Row],[Signal]]=1,I887=1),I887,IF(AND(TradeDash[[#This Row],[Signal]]=0,I887=0),I887,0)))),0),"")</f>
        <v>1</v>
      </c>
      <c r="J888" s="3">
        <f ca="1">IF(ISNUMBER(TradeDash[[#This Row],[Position]]),TradeDash[[#This Row],[Position]]*D889,"")</f>
        <v>5.4472477064217983E-3</v>
      </c>
      <c r="K888" s="7">
        <f ca="1">K887*IFERROR(1+TradeDash[[#This Row],[Port Return]],1)</f>
        <v>970322.04097948619</v>
      </c>
      <c r="L888" s="7">
        <f ca="1">IF(ISNUMBER(TradeDash[[#This Row],[Port Return]]),L887*(1+TradeDash[[#This Row],[Returns]]),L887)</f>
        <v>665437.20190778957</v>
      </c>
    </row>
    <row r="889" spans="1:12" x14ac:dyDescent="0.35">
      <c r="A889" s="1">
        <v>37781</v>
      </c>
      <c r="B889" s="16">
        <f>YEAR(TradeDash[[#This Row],[Date]])</f>
        <v>2003</v>
      </c>
      <c r="C889">
        <v>1052.0999999999999</v>
      </c>
      <c r="D889" s="3">
        <f>IFERROR(TradeDash[[#This Row],[Nifty]]/C888-1,"")</f>
        <v>5.4472477064217983E-3</v>
      </c>
      <c r="E889">
        <f ca="1">IFERROR(AVERAGE(OFFSET(TradeDash[[#This Row],[Returns]],0,0,-n_days))/STDEV(OFFSET(TradeDash[[#This Row],[Returns]],0,0,-n_days)),"")</f>
        <v>0.81288397254521649</v>
      </c>
      <c r="F889">
        <f ca="1">IFERROR(AVERAGE(OFFSET(TradeDash[[#This Row],[Returns]],0,0,-n_days*2))/STDEV(OFFSET(TradeDash[[#This Row],[Returns]],0,0,-n_days*2)),"")</f>
        <v>0.11225382247334416</v>
      </c>
      <c r="G889">
        <f ca="1">IF(ISNUMBER(TradeDash[[#This Row],[2n day Sharpe]]),AVERAGE(TradeDash[[#This Row],[n day Sharpe]:[2n day Sharpe]]),"")</f>
        <v>0.46256889750928032</v>
      </c>
      <c r="H889">
        <f ca="1">IF(ISNUMBER(TradeDash[[#This Row],[Sharpe Average]]),IF(TradeDash[[#This Row],[Sharpe Average]]&gt;$G$1,1,0),"")</f>
        <v>1</v>
      </c>
      <c r="I889" s="2">
        <f ca="1">IF(ISNUMBER(TradeDash[[#This Row],[Signal]]),MAX(IF(AND(TradeDash[[#This Row],[Signal]]=1,I888&lt;1),I888+$E$1,IF(AND(TradeDash[[#This Row],[Signal]]=0,I888&gt;0),I888-$E$1,IF(AND(TradeDash[[#This Row],[Signal]]=1,I888=1),I888,IF(AND(TradeDash[[#This Row],[Signal]]=0,I888=0),I888,0)))),0),"")</f>
        <v>1</v>
      </c>
      <c r="J889" s="3">
        <f ca="1">IF(ISNUMBER(TradeDash[[#This Row],[Position]]),TradeDash[[#This Row],[Position]]*D890,"")</f>
        <v>-1.3591863891265099E-2</v>
      </c>
      <c r="K889" s="7">
        <f ca="1">K888*IFERROR(1+TradeDash[[#This Row],[Port Return]],1)</f>
        <v>957133.55586779851</v>
      </c>
      <c r="L889" s="7">
        <f ca="1">IF(ISNUMBER(TradeDash[[#This Row],[Port Return]]),L888*(1+TradeDash[[#This Row],[Returns]]),L888)</f>
        <v>669062.00317964947</v>
      </c>
    </row>
    <row r="890" spans="1:12" x14ac:dyDescent="0.35">
      <c r="A890" s="1">
        <v>37782</v>
      </c>
      <c r="B890" s="16">
        <f>YEAR(TradeDash[[#This Row],[Date]])</f>
        <v>2003</v>
      </c>
      <c r="C890">
        <v>1037.8</v>
      </c>
      <c r="D890" s="3">
        <f>IFERROR(TradeDash[[#This Row],[Nifty]]/C889-1,"")</f>
        <v>-1.3591863891265099E-2</v>
      </c>
      <c r="E890">
        <f ca="1">IFERROR(AVERAGE(OFFSET(TradeDash[[#This Row],[Returns]],0,0,-n_days))/STDEV(OFFSET(TradeDash[[#This Row],[Returns]],0,0,-n_days)),"")</f>
        <v>0.56739803626393359</v>
      </c>
      <c r="F890">
        <f ca="1">IFERROR(AVERAGE(OFFSET(TradeDash[[#This Row],[Returns]],0,0,-n_days*2))/STDEV(OFFSET(TradeDash[[#This Row],[Returns]],0,0,-n_days*2)),"")</f>
        <v>0.22762323070358859</v>
      </c>
      <c r="G890">
        <f ca="1">IF(ISNUMBER(TradeDash[[#This Row],[2n day Sharpe]]),AVERAGE(TradeDash[[#This Row],[n day Sharpe]:[2n day Sharpe]]),"")</f>
        <v>0.39751063348376109</v>
      </c>
      <c r="H890">
        <f ca="1">IF(ISNUMBER(TradeDash[[#This Row],[Sharpe Average]]),IF(TradeDash[[#This Row],[Sharpe Average]]&gt;$G$1,1,0),"")</f>
        <v>1</v>
      </c>
      <c r="I890" s="2">
        <f ca="1">IF(ISNUMBER(TradeDash[[#This Row],[Signal]]),MAX(IF(AND(TradeDash[[#This Row],[Signal]]=1,I889&lt;1),I889+$E$1,IF(AND(TradeDash[[#This Row],[Signal]]=0,I889&gt;0),I889-$E$1,IF(AND(TradeDash[[#This Row],[Signal]]=1,I889=1),I889,IF(AND(TradeDash[[#This Row],[Signal]]=0,I889=0),I889,0)))),0),"")</f>
        <v>1</v>
      </c>
      <c r="J890" s="3">
        <f ca="1">IF(ISNUMBER(TradeDash[[#This Row],[Position]]),TradeDash[[#This Row],[Position]]*D891,"")</f>
        <v>6.0705338215454319E-3</v>
      </c>
      <c r="K890" s="7">
        <f ca="1">K889*IFERROR(1+TradeDash[[#This Row],[Port Return]],1)</f>
        <v>962943.86749043001</v>
      </c>
      <c r="L890" s="7">
        <f ca="1">IF(ISNUMBER(TradeDash[[#This Row],[Port Return]]),L889*(1+TradeDash[[#This Row],[Returns]]),L889)</f>
        <v>659968.20349761448</v>
      </c>
    </row>
    <row r="891" spans="1:12" x14ac:dyDescent="0.35">
      <c r="A891" s="1">
        <v>37783</v>
      </c>
      <c r="B891" s="16">
        <f>YEAR(TradeDash[[#This Row],[Date]])</f>
        <v>2003</v>
      </c>
      <c r="C891">
        <v>1044.0999999999999</v>
      </c>
      <c r="D891" s="3">
        <f>IFERROR(TradeDash[[#This Row],[Nifty]]/C890-1,"")</f>
        <v>6.0705338215454319E-3</v>
      </c>
      <c r="E891">
        <f ca="1">IFERROR(AVERAGE(OFFSET(TradeDash[[#This Row],[Returns]],0,0,-n_days))/STDEV(OFFSET(TradeDash[[#This Row],[Returns]],0,0,-n_days)),"")</f>
        <v>0.55589600058874944</v>
      </c>
      <c r="F891">
        <f ca="1">IFERROR(AVERAGE(OFFSET(TradeDash[[#This Row],[Returns]],0,0,-n_days*2))/STDEV(OFFSET(TradeDash[[#This Row],[Returns]],0,0,-n_days*2)),"")</f>
        <v>0.29494667402708541</v>
      </c>
      <c r="G891">
        <f ca="1">IF(ISNUMBER(TradeDash[[#This Row],[2n day Sharpe]]),AVERAGE(TradeDash[[#This Row],[n day Sharpe]:[2n day Sharpe]]),"")</f>
        <v>0.42542133730791742</v>
      </c>
      <c r="H891">
        <f ca="1">IF(ISNUMBER(TradeDash[[#This Row],[Sharpe Average]]),IF(TradeDash[[#This Row],[Sharpe Average]]&gt;$G$1,1,0),"")</f>
        <v>1</v>
      </c>
      <c r="I891" s="2">
        <f ca="1">IF(ISNUMBER(TradeDash[[#This Row],[Signal]]),MAX(IF(AND(TradeDash[[#This Row],[Signal]]=1,I890&lt;1),I890+$E$1,IF(AND(TradeDash[[#This Row],[Signal]]=0,I890&gt;0),I890-$E$1,IF(AND(TradeDash[[#This Row],[Signal]]=1,I890=1),I890,IF(AND(TradeDash[[#This Row],[Signal]]=0,I890=0),I890,0)))),0),"")</f>
        <v>1</v>
      </c>
      <c r="J891" s="3">
        <f ca="1">IF(ISNUMBER(TradeDash[[#This Row],[Position]]),TradeDash[[#This Row],[Position]]*D892,"")</f>
        <v>6.8958911981611415E-3</v>
      </c>
      <c r="K891" s="7">
        <f ca="1">K890*IFERROR(1+TradeDash[[#This Row],[Port Return]],1)</f>
        <v>969584.22363058047</v>
      </c>
      <c r="L891" s="7">
        <f ca="1">IF(ISNUMBER(TradeDash[[#This Row],[Port Return]]),L890*(1+TradeDash[[#This Row],[Returns]]),L890)</f>
        <v>663974.56279809133</v>
      </c>
    </row>
    <row r="892" spans="1:12" x14ac:dyDescent="0.35">
      <c r="A892" s="1">
        <v>37784</v>
      </c>
      <c r="B892" s="16">
        <f>YEAR(TradeDash[[#This Row],[Date]])</f>
        <v>2003</v>
      </c>
      <c r="C892">
        <v>1051.3</v>
      </c>
      <c r="D892" s="3">
        <f>IFERROR(TradeDash[[#This Row],[Nifty]]/C891-1,"")</f>
        <v>6.8958911981611415E-3</v>
      </c>
      <c r="E892">
        <f ca="1">IFERROR(AVERAGE(OFFSET(TradeDash[[#This Row],[Returns]],0,0,-n_days))/STDEV(OFFSET(TradeDash[[#This Row],[Returns]],0,0,-n_days)),"")</f>
        <v>0.55019504029143418</v>
      </c>
      <c r="F892">
        <f ca="1">IFERROR(AVERAGE(OFFSET(TradeDash[[#This Row],[Returns]],0,0,-n_days*2))/STDEV(OFFSET(TradeDash[[#This Row],[Returns]],0,0,-n_days*2)),"")</f>
        <v>0.31047863103545476</v>
      </c>
      <c r="G892">
        <f ca="1">IF(ISNUMBER(TradeDash[[#This Row],[2n day Sharpe]]),AVERAGE(TradeDash[[#This Row],[n day Sharpe]:[2n day Sharpe]]),"")</f>
        <v>0.43033683566344449</v>
      </c>
      <c r="H892">
        <f ca="1">IF(ISNUMBER(TradeDash[[#This Row],[Sharpe Average]]),IF(TradeDash[[#This Row],[Sharpe Average]]&gt;$G$1,1,0),"")</f>
        <v>1</v>
      </c>
      <c r="I892" s="2">
        <f ca="1">IF(ISNUMBER(TradeDash[[#This Row],[Signal]]),MAX(IF(AND(TradeDash[[#This Row],[Signal]]=1,I891&lt;1),I891+$E$1,IF(AND(TradeDash[[#This Row],[Signal]]=0,I891&gt;0),I891-$E$1,IF(AND(TradeDash[[#This Row],[Signal]]=1,I891=1),I891,IF(AND(TradeDash[[#This Row],[Signal]]=0,I891=0),I891,0)))),0),"")</f>
        <v>1</v>
      </c>
      <c r="J892" s="3">
        <f ca="1">IF(ISNUMBER(TradeDash[[#This Row],[Position]]),TradeDash[[#This Row],[Position]]*D893,"")</f>
        <v>4.660896033482409E-3</v>
      </c>
      <c r="K892" s="7">
        <f ca="1">K891*IFERROR(1+TradeDash[[#This Row],[Port Return]],1)</f>
        <v>974103.35489262734</v>
      </c>
      <c r="L892" s="7">
        <f ca="1">IF(ISNUMBER(TradeDash[[#This Row],[Port Return]]),L891*(1+TradeDash[[#This Row],[Returns]]),L891)</f>
        <v>668553.25914149359</v>
      </c>
    </row>
    <row r="893" spans="1:12" x14ac:dyDescent="0.35">
      <c r="A893" s="1">
        <v>37785</v>
      </c>
      <c r="B893" s="16">
        <f>YEAR(TradeDash[[#This Row],[Date]])</f>
        <v>2003</v>
      </c>
      <c r="C893">
        <v>1056.2</v>
      </c>
      <c r="D893" s="3">
        <f>IFERROR(TradeDash[[#This Row],[Nifty]]/C892-1,"")</f>
        <v>4.660896033482409E-3</v>
      </c>
      <c r="E893">
        <f ca="1">IFERROR(AVERAGE(OFFSET(TradeDash[[#This Row],[Returns]],0,0,-n_days))/STDEV(OFFSET(TradeDash[[#This Row],[Returns]],0,0,-n_days)),"")</f>
        <v>0.51297599587072029</v>
      </c>
      <c r="F893">
        <f ca="1">IFERROR(AVERAGE(OFFSET(TradeDash[[#This Row],[Returns]],0,0,-n_days*2))/STDEV(OFFSET(TradeDash[[#This Row],[Returns]],0,0,-n_days*2)),"")</f>
        <v>0.30215917595822606</v>
      </c>
      <c r="G893">
        <f ca="1">IF(ISNUMBER(TradeDash[[#This Row],[2n day Sharpe]]),AVERAGE(TradeDash[[#This Row],[n day Sharpe]:[2n day Sharpe]]),"")</f>
        <v>0.40756758591447317</v>
      </c>
      <c r="H893">
        <f ca="1">IF(ISNUMBER(TradeDash[[#This Row],[Sharpe Average]]),IF(TradeDash[[#This Row],[Sharpe Average]]&gt;$G$1,1,0),"")</f>
        <v>1</v>
      </c>
      <c r="I893" s="2">
        <f ca="1">IF(ISNUMBER(TradeDash[[#This Row],[Signal]]),MAX(IF(AND(TradeDash[[#This Row],[Signal]]=1,I892&lt;1),I892+$E$1,IF(AND(TradeDash[[#This Row],[Signal]]=0,I892&gt;0),I892-$E$1,IF(AND(TradeDash[[#This Row],[Signal]]=1,I892=1),I892,IF(AND(TradeDash[[#This Row],[Signal]]=0,I892=0),I892,0)))),0),"")</f>
        <v>1</v>
      </c>
      <c r="J893" s="3">
        <f ca="1">IF(ISNUMBER(TradeDash[[#This Row],[Position]]),TradeDash[[#This Row],[Position]]*D894,"")</f>
        <v>-4.1658776746829052E-3</v>
      </c>
      <c r="K893" s="7">
        <f ca="1">K892*IFERROR(1+TradeDash[[#This Row],[Port Return]],1)</f>
        <v>970045.35947364639</v>
      </c>
      <c r="L893" s="7">
        <f ca="1">IF(ISNUMBER(TradeDash[[#This Row],[Port Return]]),L892*(1+TradeDash[[#This Row],[Returns]]),L892)</f>
        <v>671669.31637519796</v>
      </c>
    </row>
    <row r="894" spans="1:12" x14ac:dyDescent="0.35">
      <c r="A894" s="1">
        <v>37788</v>
      </c>
      <c r="B894" s="16">
        <f>YEAR(TradeDash[[#This Row],[Date]])</f>
        <v>2003</v>
      </c>
      <c r="C894">
        <v>1051.8</v>
      </c>
      <c r="D894" s="3">
        <f>IFERROR(TradeDash[[#This Row],[Nifty]]/C893-1,"")</f>
        <v>-4.1658776746829052E-3</v>
      </c>
      <c r="E894">
        <f ca="1">IFERROR(AVERAGE(OFFSET(TradeDash[[#This Row],[Returns]],0,0,-n_days))/STDEV(OFFSET(TradeDash[[#This Row],[Returns]],0,0,-n_days)),"")</f>
        <v>0.5398066433200519</v>
      </c>
      <c r="F894">
        <f ca="1">IFERROR(AVERAGE(OFFSET(TradeDash[[#This Row],[Returns]],0,0,-n_days*2))/STDEV(OFFSET(TradeDash[[#This Row],[Returns]],0,0,-n_days*2)),"")</f>
        <v>0.37825893055015891</v>
      </c>
      <c r="G894">
        <f ca="1">IF(ISNUMBER(TradeDash[[#This Row],[2n day Sharpe]]),AVERAGE(TradeDash[[#This Row],[n day Sharpe]:[2n day Sharpe]]),"")</f>
        <v>0.45903278693510541</v>
      </c>
      <c r="H894">
        <f ca="1">IF(ISNUMBER(TradeDash[[#This Row],[Sharpe Average]]),IF(TradeDash[[#This Row],[Sharpe Average]]&gt;$G$1,1,0),"")</f>
        <v>1</v>
      </c>
      <c r="I894" s="2">
        <f ca="1">IF(ISNUMBER(TradeDash[[#This Row],[Signal]]),MAX(IF(AND(TradeDash[[#This Row],[Signal]]=1,I893&lt;1),I893+$E$1,IF(AND(TradeDash[[#This Row],[Signal]]=0,I893&gt;0),I893-$E$1,IF(AND(TradeDash[[#This Row],[Signal]]=1,I893=1),I893,IF(AND(TradeDash[[#This Row],[Signal]]=0,I893=0),I893,0)))),0),"")</f>
        <v>1</v>
      </c>
      <c r="J894" s="3">
        <f ca="1">IF(ISNUMBER(TradeDash[[#This Row],[Position]]),TradeDash[[#This Row],[Position]]*D895,"")</f>
        <v>2.8665145464917385E-2</v>
      </c>
      <c r="K894" s="7">
        <f ca="1">K893*IFERROR(1+TradeDash[[#This Row],[Port Return]],1)</f>
        <v>997851.85081052652</v>
      </c>
      <c r="L894" s="7">
        <f ca="1">IF(ISNUMBER(TradeDash[[#This Row],[Port Return]]),L893*(1+TradeDash[[#This Row],[Returns]]),L893)</f>
        <v>668871.224165341</v>
      </c>
    </row>
    <row r="895" spans="1:12" x14ac:dyDescent="0.35">
      <c r="A895" s="1">
        <v>37789</v>
      </c>
      <c r="B895" s="16">
        <f>YEAR(TradeDash[[#This Row],[Date]])</f>
        <v>2003</v>
      </c>
      <c r="C895">
        <v>1081.95</v>
      </c>
      <c r="D895" s="3">
        <f>IFERROR(TradeDash[[#This Row],[Nifty]]/C894-1,"")</f>
        <v>2.8665145464917385E-2</v>
      </c>
      <c r="E895">
        <f ca="1">IFERROR(AVERAGE(OFFSET(TradeDash[[#This Row],[Returns]],0,0,-n_days))/STDEV(OFFSET(TradeDash[[#This Row],[Returns]],0,0,-n_days)),"")</f>
        <v>0.56629946001235698</v>
      </c>
      <c r="F895">
        <f ca="1">IFERROR(AVERAGE(OFFSET(TradeDash[[#This Row],[Returns]],0,0,-n_days*2))/STDEV(OFFSET(TradeDash[[#This Row],[Returns]],0,0,-n_days*2)),"")</f>
        <v>0.39652816428818138</v>
      </c>
      <c r="G895">
        <f ca="1">IF(ISNUMBER(TradeDash[[#This Row],[2n day Sharpe]]),AVERAGE(TradeDash[[#This Row],[n day Sharpe]:[2n day Sharpe]]),"")</f>
        <v>0.48141381215026918</v>
      </c>
      <c r="H895">
        <f ca="1">IF(ISNUMBER(TradeDash[[#This Row],[Sharpe Average]]),IF(TradeDash[[#This Row],[Sharpe Average]]&gt;$G$1,1,0),"")</f>
        <v>1</v>
      </c>
      <c r="I895" s="2">
        <f ca="1">IF(ISNUMBER(TradeDash[[#This Row],[Signal]]),MAX(IF(AND(TradeDash[[#This Row],[Signal]]=1,I894&lt;1),I894+$E$1,IF(AND(TradeDash[[#This Row],[Signal]]=0,I894&gt;0),I894-$E$1,IF(AND(TradeDash[[#This Row],[Signal]]=1,I894=1),I894,IF(AND(TradeDash[[#This Row],[Signal]]=0,I894=0),I894,0)))),0),"")</f>
        <v>1</v>
      </c>
      <c r="J895" s="3">
        <f ca="1">IF(ISNUMBER(TradeDash[[#This Row],[Position]]),TradeDash[[#This Row],[Position]]*D896,"")</f>
        <v>4.436434215998819E-3</v>
      </c>
      <c r="K895" s="7">
        <f ca="1">K894*IFERROR(1+TradeDash[[#This Row],[Port Return]],1)</f>
        <v>1002278.75490396</v>
      </c>
      <c r="L895" s="7">
        <f ca="1">IF(ISNUMBER(TradeDash[[#This Row],[Port Return]]),L894*(1+TradeDash[[#This Row],[Returns]]),L894)</f>
        <v>688044.51510333782</v>
      </c>
    </row>
    <row r="896" spans="1:12" x14ac:dyDescent="0.35">
      <c r="A896" s="1">
        <v>37790</v>
      </c>
      <c r="B896" s="16">
        <f>YEAR(TradeDash[[#This Row],[Date]])</f>
        <v>2003</v>
      </c>
      <c r="C896">
        <v>1086.75</v>
      </c>
      <c r="D896" s="3">
        <f>IFERROR(TradeDash[[#This Row],[Nifty]]/C895-1,"")</f>
        <v>4.436434215998819E-3</v>
      </c>
      <c r="E896">
        <f ca="1">IFERROR(AVERAGE(OFFSET(TradeDash[[#This Row],[Returns]],0,0,-n_days))/STDEV(OFFSET(TradeDash[[#This Row],[Returns]],0,0,-n_days)),"")</f>
        <v>0.62371601693123357</v>
      </c>
      <c r="F896">
        <f ca="1">IFERROR(AVERAGE(OFFSET(TradeDash[[#This Row],[Returns]],0,0,-n_days*2))/STDEV(OFFSET(TradeDash[[#This Row],[Returns]],0,0,-n_days*2)),"")</f>
        <v>0.42516547791911663</v>
      </c>
      <c r="G896">
        <f ca="1">IF(ISNUMBER(TradeDash[[#This Row],[2n day Sharpe]]),AVERAGE(TradeDash[[#This Row],[n day Sharpe]:[2n day Sharpe]]),"")</f>
        <v>0.5244407474251751</v>
      </c>
      <c r="H896">
        <f ca="1">IF(ISNUMBER(TradeDash[[#This Row],[Sharpe Average]]),IF(TradeDash[[#This Row],[Sharpe Average]]&gt;$G$1,1,0),"")</f>
        <v>1</v>
      </c>
      <c r="I896" s="2">
        <f ca="1">IF(ISNUMBER(TradeDash[[#This Row],[Signal]]),MAX(IF(AND(TradeDash[[#This Row],[Signal]]=1,I895&lt;1),I895+$E$1,IF(AND(TradeDash[[#This Row],[Signal]]=0,I895&gt;0),I895-$E$1,IF(AND(TradeDash[[#This Row],[Signal]]=1,I895=1),I895,IF(AND(TradeDash[[#This Row],[Signal]]=0,I895=0),I895,0)))),0),"")</f>
        <v>1</v>
      </c>
      <c r="J896" s="3">
        <f ca="1">IF(ISNUMBER(TradeDash[[#This Row],[Position]]),TradeDash[[#This Row],[Position]]*D897,"")</f>
        <v>5.3370140326660653E-3</v>
      </c>
      <c r="K896" s="7">
        <f ca="1">K895*IFERROR(1+TradeDash[[#This Row],[Port Return]],1)</f>
        <v>1007627.9306835255</v>
      </c>
      <c r="L896" s="7">
        <f ca="1">IF(ISNUMBER(TradeDash[[#This Row],[Port Return]]),L895*(1+TradeDash[[#This Row],[Returns]]),L895)</f>
        <v>691096.97933227255</v>
      </c>
    </row>
    <row r="897" spans="1:12" x14ac:dyDescent="0.35">
      <c r="A897" s="1">
        <v>37791</v>
      </c>
      <c r="B897" s="16">
        <f>YEAR(TradeDash[[#This Row],[Date]])</f>
        <v>2003</v>
      </c>
      <c r="C897">
        <v>1092.55</v>
      </c>
      <c r="D897" s="3">
        <f>IFERROR(TradeDash[[#This Row],[Nifty]]/C896-1,"")</f>
        <v>5.3370140326660653E-3</v>
      </c>
      <c r="E897">
        <f ca="1">IFERROR(AVERAGE(OFFSET(TradeDash[[#This Row],[Returns]],0,0,-n_days))/STDEV(OFFSET(TradeDash[[#This Row],[Returns]],0,0,-n_days)),"")</f>
        <v>0.70431658100167116</v>
      </c>
      <c r="F897">
        <f ca="1">IFERROR(AVERAGE(OFFSET(TradeDash[[#This Row],[Returns]],0,0,-n_days*2))/STDEV(OFFSET(TradeDash[[#This Row],[Returns]],0,0,-n_days*2)),"")</f>
        <v>0.48679175471400782</v>
      </c>
      <c r="G897">
        <f ca="1">IF(ISNUMBER(TradeDash[[#This Row],[2n day Sharpe]]),AVERAGE(TradeDash[[#This Row],[n day Sharpe]:[2n day Sharpe]]),"")</f>
        <v>0.59555416785783954</v>
      </c>
      <c r="H897">
        <f ca="1">IF(ISNUMBER(TradeDash[[#This Row],[Sharpe Average]]),IF(TradeDash[[#This Row],[Sharpe Average]]&gt;$G$1,1,0),"")</f>
        <v>1</v>
      </c>
      <c r="I897" s="2">
        <f ca="1">IF(ISNUMBER(TradeDash[[#This Row],[Signal]]),MAX(IF(AND(TradeDash[[#This Row],[Signal]]=1,I896&lt;1),I896+$E$1,IF(AND(TradeDash[[#This Row],[Signal]]=0,I896&gt;0),I896-$E$1,IF(AND(TradeDash[[#This Row],[Signal]]=1,I896=1),I896,IF(AND(TradeDash[[#This Row],[Signal]]=0,I896=0),I896,0)))),0),"")</f>
        <v>1</v>
      </c>
      <c r="J897" s="3">
        <f ca="1">IF(ISNUMBER(TradeDash[[#This Row],[Position]]),TradeDash[[#This Row],[Position]]*D898,"")</f>
        <v>7.0477323692279548E-3</v>
      </c>
      <c r="K897" s="7">
        <f ca="1">K896*IFERROR(1+TradeDash[[#This Row],[Port Return]],1)</f>
        <v>1014729.422666742</v>
      </c>
      <c r="L897" s="7">
        <f ca="1">IF(ISNUMBER(TradeDash[[#This Row],[Port Return]]),L896*(1+TradeDash[[#This Row],[Returns]]),L896)</f>
        <v>694785.37360890198</v>
      </c>
    </row>
    <row r="898" spans="1:12" x14ac:dyDescent="0.35">
      <c r="A898" s="1">
        <v>37792</v>
      </c>
      <c r="B898" s="16">
        <f>YEAR(TradeDash[[#This Row],[Date]])</f>
        <v>2003</v>
      </c>
      <c r="C898">
        <v>1100.25</v>
      </c>
      <c r="D898" s="3">
        <f>IFERROR(TradeDash[[#This Row],[Nifty]]/C897-1,"")</f>
        <v>7.0477323692279548E-3</v>
      </c>
      <c r="E898">
        <f ca="1">IFERROR(AVERAGE(OFFSET(TradeDash[[#This Row],[Returns]],0,0,-n_days))/STDEV(OFFSET(TradeDash[[#This Row],[Returns]],0,0,-n_days)),"")</f>
        <v>0.71710613490356723</v>
      </c>
      <c r="F898">
        <f ca="1">IFERROR(AVERAGE(OFFSET(TradeDash[[#This Row],[Returns]],0,0,-n_days*2))/STDEV(OFFSET(TradeDash[[#This Row],[Returns]],0,0,-n_days*2)),"")</f>
        <v>0.53066788088320305</v>
      </c>
      <c r="G898">
        <f ca="1">IF(ISNUMBER(TradeDash[[#This Row],[2n day Sharpe]]),AVERAGE(TradeDash[[#This Row],[n day Sharpe]:[2n day Sharpe]]),"")</f>
        <v>0.62388700789338514</v>
      </c>
      <c r="H898">
        <f ca="1">IF(ISNUMBER(TradeDash[[#This Row],[Sharpe Average]]),IF(TradeDash[[#This Row],[Sharpe Average]]&gt;$G$1,1,0),"")</f>
        <v>1</v>
      </c>
      <c r="I898" s="2">
        <f ca="1">IF(ISNUMBER(TradeDash[[#This Row],[Signal]]),MAX(IF(AND(TradeDash[[#This Row],[Signal]]=1,I897&lt;1),I897+$E$1,IF(AND(TradeDash[[#This Row],[Signal]]=0,I897&gt;0),I897-$E$1,IF(AND(TradeDash[[#This Row],[Signal]]=1,I897=1),I897,IF(AND(TradeDash[[#This Row],[Signal]]=0,I897=0),I897,0)))),0),"")</f>
        <v>1</v>
      </c>
      <c r="J898" s="3">
        <f ca="1">IF(ISNUMBER(TradeDash[[#This Row],[Position]]),TradeDash[[#This Row],[Position]]*D899,"")</f>
        <v>-1.0043172006362178E-2</v>
      </c>
      <c r="K898" s="7">
        <f ca="1">K897*IFERROR(1+TradeDash[[#This Row],[Port Return]],1)</f>
        <v>1004538.3205349833</v>
      </c>
      <c r="L898" s="7">
        <f ca="1">IF(ISNUMBER(TradeDash[[#This Row],[Port Return]]),L897*(1+TradeDash[[#This Row],[Returns]]),L897)</f>
        <v>699682.03497615154</v>
      </c>
    </row>
    <row r="899" spans="1:12" x14ac:dyDescent="0.35">
      <c r="A899" s="1">
        <v>37795</v>
      </c>
      <c r="B899" s="16">
        <f>YEAR(TradeDash[[#This Row],[Date]])</f>
        <v>2003</v>
      </c>
      <c r="C899">
        <v>1089.2</v>
      </c>
      <c r="D899" s="3">
        <f>IFERROR(TradeDash[[#This Row],[Nifty]]/C898-1,"")</f>
        <v>-1.0043172006362178E-2</v>
      </c>
      <c r="E899">
        <f ca="1">IFERROR(AVERAGE(OFFSET(TradeDash[[#This Row],[Returns]],0,0,-n_days))/STDEV(OFFSET(TradeDash[[#This Row],[Returns]],0,0,-n_days)),"")</f>
        <v>0.54904202642248301</v>
      </c>
      <c r="F899">
        <f ca="1">IFERROR(AVERAGE(OFFSET(TradeDash[[#This Row],[Returns]],0,0,-n_days*2))/STDEV(OFFSET(TradeDash[[#This Row],[Returns]],0,0,-n_days*2)),"")</f>
        <v>0.50715017076241442</v>
      </c>
      <c r="G899">
        <f ca="1">IF(ISNUMBER(TradeDash[[#This Row],[2n day Sharpe]]),AVERAGE(TradeDash[[#This Row],[n day Sharpe]:[2n day Sharpe]]),"")</f>
        <v>0.52809609859244877</v>
      </c>
      <c r="H899">
        <f ca="1">IF(ISNUMBER(TradeDash[[#This Row],[Sharpe Average]]),IF(TradeDash[[#This Row],[Sharpe Average]]&gt;$G$1,1,0),"")</f>
        <v>1</v>
      </c>
      <c r="I899" s="2">
        <f ca="1">IF(ISNUMBER(TradeDash[[#This Row],[Signal]]),MAX(IF(AND(TradeDash[[#This Row],[Signal]]=1,I898&lt;1),I898+$E$1,IF(AND(TradeDash[[#This Row],[Signal]]=0,I898&gt;0),I898-$E$1,IF(AND(TradeDash[[#This Row],[Signal]]=1,I898=1),I898,IF(AND(TradeDash[[#This Row],[Signal]]=0,I898=0),I898,0)))),0),"")</f>
        <v>1</v>
      </c>
      <c r="J899" s="3">
        <f ca="1">IF(ISNUMBER(TradeDash[[#This Row],[Position]]),TradeDash[[#This Row],[Position]]*D900,"")</f>
        <v>-3.5347043701801084E-3</v>
      </c>
      <c r="K899" s="7">
        <f ca="1">K898*IFERROR(1+TradeDash[[#This Row],[Port Return]],1)</f>
        <v>1000987.5745433749</v>
      </c>
      <c r="L899" s="7">
        <f ca="1">IF(ISNUMBER(TradeDash[[#This Row],[Port Return]]),L898*(1+TradeDash[[#This Row],[Returns]]),L898)</f>
        <v>692655.00794912456</v>
      </c>
    </row>
    <row r="900" spans="1:12" x14ac:dyDescent="0.35">
      <c r="A900" s="1">
        <v>37796</v>
      </c>
      <c r="B900" s="16">
        <f>YEAR(TradeDash[[#This Row],[Date]])</f>
        <v>2003</v>
      </c>
      <c r="C900">
        <v>1085.3499999999999</v>
      </c>
      <c r="D900" s="3">
        <f>IFERROR(TradeDash[[#This Row],[Nifty]]/C899-1,"")</f>
        <v>-3.5347043701801084E-3</v>
      </c>
      <c r="E900">
        <f ca="1">IFERROR(AVERAGE(OFFSET(TradeDash[[#This Row],[Returns]],0,0,-n_days))/STDEV(OFFSET(TradeDash[[#This Row],[Returns]],0,0,-n_days)),"")</f>
        <v>0.56758048355003698</v>
      </c>
      <c r="F900">
        <f ca="1">IFERROR(AVERAGE(OFFSET(TradeDash[[#This Row],[Returns]],0,0,-n_days*2))/STDEV(OFFSET(TradeDash[[#This Row],[Returns]],0,0,-n_days*2)),"")</f>
        <v>0.4741778492694419</v>
      </c>
      <c r="G900">
        <f ca="1">IF(ISNUMBER(TradeDash[[#This Row],[2n day Sharpe]]),AVERAGE(TradeDash[[#This Row],[n day Sharpe]:[2n day Sharpe]]),"")</f>
        <v>0.52087916640973941</v>
      </c>
      <c r="H900">
        <f ca="1">IF(ISNUMBER(TradeDash[[#This Row],[Sharpe Average]]),IF(TradeDash[[#This Row],[Sharpe Average]]&gt;$G$1,1,0),"")</f>
        <v>1</v>
      </c>
      <c r="I900" s="2">
        <f ca="1">IF(ISNUMBER(TradeDash[[#This Row],[Signal]]),MAX(IF(AND(TradeDash[[#This Row],[Signal]]=1,I899&lt;1),I899+$E$1,IF(AND(TradeDash[[#This Row],[Signal]]=0,I899&gt;0),I899-$E$1,IF(AND(TradeDash[[#This Row],[Signal]]=1,I899=1),I899,IF(AND(TradeDash[[#This Row],[Signal]]=0,I899=0),I899,0)))),0),"")</f>
        <v>1</v>
      </c>
      <c r="J900" s="3">
        <f ca="1">IF(ISNUMBER(TradeDash[[#This Row],[Position]]),TradeDash[[#This Row],[Position]]*D901,"")</f>
        <v>1.9625005758511227E-2</v>
      </c>
      <c r="K900" s="7">
        <f ca="1">K899*IFERROR(1+TradeDash[[#This Row],[Port Return]],1)</f>
        <v>1020631.9614579869</v>
      </c>
      <c r="L900" s="7">
        <f ca="1">IF(ISNUMBER(TradeDash[[#This Row],[Port Return]]),L899*(1+TradeDash[[#This Row],[Returns]]),L899)</f>
        <v>690206.6772654996</v>
      </c>
    </row>
    <row r="901" spans="1:12" x14ac:dyDescent="0.35">
      <c r="A901" s="1">
        <v>37797</v>
      </c>
      <c r="B901" s="16">
        <f>YEAR(TradeDash[[#This Row],[Date]])</f>
        <v>2003</v>
      </c>
      <c r="C901">
        <v>1106.6500000000001</v>
      </c>
      <c r="D901" s="3">
        <f>IFERROR(TradeDash[[#This Row],[Nifty]]/C900-1,"")</f>
        <v>1.9625005758511227E-2</v>
      </c>
      <c r="E901">
        <f ca="1">IFERROR(AVERAGE(OFFSET(TradeDash[[#This Row],[Returns]],0,0,-n_days))/STDEV(OFFSET(TradeDash[[#This Row],[Returns]],0,0,-n_days)),"")</f>
        <v>0.57529223164918597</v>
      </c>
      <c r="F901">
        <f ca="1">IFERROR(AVERAGE(OFFSET(TradeDash[[#This Row],[Returns]],0,0,-n_days*2))/STDEV(OFFSET(TradeDash[[#This Row],[Returns]],0,0,-n_days*2)),"")</f>
        <v>0.50237748985783726</v>
      </c>
      <c r="G901">
        <f ca="1">IF(ISNUMBER(TradeDash[[#This Row],[2n day Sharpe]]),AVERAGE(TradeDash[[#This Row],[n day Sharpe]:[2n day Sharpe]]),"")</f>
        <v>0.53883486075351161</v>
      </c>
      <c r="H901">
        <f ca="1">IF(ISNUMBER(TradeDash[[#This Row],[Sharpe Average]]),IF(TradeDash[[#This Row],[Sharpe Average]]&gt;$G$1,1,0),"")</f>
        <v>1</v>
      </c>
      <c r="I901" s="2">
        <f ca="1">IF(ISNUMBER(TradeDash[[#This Row],[Signal]]),MAX(IF(AND(TradeDash[[#This Row],[Signal]]=1,I900&lt;1),I900+$E$1,IF(AND(TradeDash[[#This Row],[Signal]]=0,I900&gt;0),I900-$E$1,IF(AND(TradeDash[[#This Row],[Signal]]=1,I900=1),I900,IF(AND(TradeDash[[#This Row],[Signal]]=0,I900=0),I900,0)))),0),"")</f>
        <v>1</v>
      </c>
      <c r="J901" s="3">
        <f ca="1">IF(ISNUMBER(TradeDash[[#This Row],[Position]]),TradeDash[[#This Row],[Position]]*D902,"")</f>
        <v>8.7651922468710008E-3</v>
      </c>
      <c r="K901" s="7">
        <f ca="1">K900*IFERROR(1+TradeDash[[#This Row],[Port Return]],1)</f>
        <v>1029577.9968134671</v>
      </c>
      <c r="L901" s="7">
        <f ca="1">IF(ISNUMBER(TradeDash[[#This Row],[Port Return]]),L900*(1+TradeDash[[#This Row],[Returns]]),L900)</f>
        <v>703751.98728139792</v>
      </c>
    </row>
    <row r="902" spans="1:12" x14ac:dyDescent="0.35">
      <c r="A902" s="1">
        <v>37798</v>
      </c>
      <c r="B902" s="16">
        <f>YEAR(TradeDash[[#This Row],[Date]])</f>
        <v>2003</v>
      </c>
      <c r="C902">
        <v>1116.3499999999999</v>
      </c>
      <c r="D902" s="3">
        <f>IFERROR(TradeDash[[#This Row],[Nifty]]/C901-1,"")</f>
        <v>8.7651922468710008E-3</v>
      </c>
      <c r="E902">
        <f ca="1">IFERROR(AVERAGE(OFFSET(TradeDash[[#This Row],[Returns]],0,0,-n_days))/STDEV(OFFSET(TradeDash[[#This Row],[Returns]],0,0,-n_days)),"")</f>
        <v>0.56390234767657188</v>
      </c>
      <c r="F902">
        <f ca="1">IFERROR(AVERAGE(OFFSET(TradeDash[[#This Row],[Returns]],0,0,-n_days*2))/STDEV(OFFSET(TradeDash[[#This Row],[Returns]],0,0,-n_days*2)),"")</f>
        <v>0.52123316424971144</v>
      </c>
      <c r="G902">
        <f ca="1">IF(ISNUMBER(TradeDash[[#This Row],[2n day Sharpe]]),AVERAGE(TradeDash[[#This Row],[n day Sharpe]:[2n day Sharpe]]),"")</f>
        <v>0.54256775596314166</v>
      </c>
      <c r="H902">
        <f ca="1">IF(ISNUMBER(TradeDash[[#This Row],[Sharpe Average]]),IF(TradeDash[[#This Row],[Sharpe Average]]&gt;$G$1,1,0),"")</f>
        <v>1</v>
      </c>
      <c r="I902" s="2">
        <f ca="1">IF(ISNUMBER(TradeDash[[#This Row],[Signal]]),MAX(IF(AND(TradeDash[[#This Row],[Signal]]=1,I901&lt;1),I901+$E$1,IF(AND(TradeDash[[#This Row],[Signal]]=0,I901&gt;0),I901-$E$1,IF(AND(TradeDash[[#This Row],[Signal]]=1,I901=1),I901,IF(AND(TradeDash[[#This Row],[Signal]]=0,I901=0),I901,0)))),0),"")</f>
        <v>1</v>
      </c>
      <c r="J902" s="3">
        <f ca="1">IF(ISNUMBER(TradeDash[[#This Row],[Position]]),TradeDash[[#This Row],[Position]]*D903,"")</f>
        <v>8.2411430107045547E-3</v>
      </c>
      <c r="K902" s="7">
        <f ca="1">K901*IFERROR(1+TradeDash[[#This Row],[Port Return]],1)</f>
        <v>1038062.8963258816</v>
      </c>
      <c r="L902" s="7">
        <f ca="1">IF(ISNUMBER(TradeDash[[#This Row],[Port Return]]),L901*(1+TradeDash[[#This Row],[Returns]]),L901)</f>
        <v>709920.5087440369</v>
      </c>
    </row>
    <row r="903" spans="1:12" x14ac:dyDescent="0.35">
      <c r="A903" s="1">
        <v>37799</v>
      </c>
      <c r="B903" s="16">
        <f>YEAR(TradeDash[[#This Row],[Date]])</f>
        <v>2003</v>
      </c>
      <c r="C903">
        <v>1125.55</v>
      </c>
      <c r="D903" s="3">
        <f>IFERROR(TradeDash[[#This Row],[Nifty]]/C902-1,"")</f>
        <v>8.2411430107045547E-3</v>
      </c>
      <c r="E903">
        <f ca="1">IFERROR(AVERAGE(OFFSET(TradeDash[[#This Row],[Returns]],0,0,-n_days))/STDEV(OFFSET(TradeDash[[#This Row],[Returns]],0,0,-n_days)),"")</f>
        <v>0.58402099645950722</v>
      </c>
      <c r="F903">
        <f ca="1">IFERROR(AVERAGE(OFFSET(TradeDash[[#This Row],[Returns]],0,0,-n_days*2))/STDEV(OFFSET(TradeDash[[#This Row],[Returns]],0,0,-n_days*2)),"")</f>
        <v>0.53067285412705167</v>
      </c>
      <c r="G903">
        <f ca="1">IF(ISNUMBER(TradeDash[[#This Row],[2n day Sharpe]]),AVERAGE(TradeDash[[#This Row],[n day Sharpe]:[2n day Sharpe]]),"")</f>
        <v>0.55734692529327945</v>
      </c>
      <c r="H903">
        <f ca="1">IF(ISNUMBER(TradeDash[[#This Row],[Sharpe Average]]),IF(TradeDash[[#This Row],[Sharpe Average]]&gt;$G$1,1,0),"")</f>
        <v>1</v>
      </c>
      <c r="I903" s="2">
        <f ca="1">IF(ISNUMBER(TradeDash[[#This Row],[Signal]]),MAX(IF(AND(TradeDash[[#This Row],[Signal]]=1,I902&lt;1),I902+$E$1,IF(AND(TradeDash[[#This Row],[Signal]]=0,I902&gt;0),I902-$E$1,IF(AND(TradeDash[[#This Row],[Signal]]=1,I902=1),I902,IF(AND(TradeDash[[#This Row],[Signal]]=0,I902=0),I902,0)))),0),"")</f>
        <v>1</v>
      </c>
      <c r="J903" s="3">
        <f ca="1">IF(ISNUMBER(TradeDash[[#This Row],[Position]]),TradeDash[[#This Row],[Position]]*D904,"")</f>
        <v>7.6407089867176481E-3</v>
      </c>
      <c r="K903" s="7">
        <f ca="1">K902*IFERROR(1+TradeDash[[#This Row],[Port Return]],1)</f>
        <v>1045994.4328266169</v>
      </c>
      <c r="L903" s="7">
        <f ca="1">IF(ISNUMBER(TradeDash[[#This Row],[Port Return]]),L902*(1+TradeDash[[#This Row],[Returns]]),L902)</f>
        <v>715771.06518282869</v>
      </c>
    </row>
    <row r="904" spans="1:12" x14ac:dyDescent="0.35">
      <c r="A904" s="1">
        <v>37802</v>
      </c>
      <c r="B904" s="16">
        <f>YEAR(TradeDash[[#This Row],[Date]])</f>
        <v>2003</v>
      </c>
      <c r="C904">
        <v>1134.1500000000001</v>
      </c>
      <c r="D904" s="3">
        <f>IFERROR(TradeDash[[#This Row],[Nifty]]/C903-1,"")</f>
        <v>7.6407089867176481E-3</v>
      </c>
      <c r="E904">
        <f ca="1">IFERROR(AVERAGE(OFFSET(TradeDash[[#This Row],[Returns]],0,0,-n_days))/STDEV(OFFSET(TradeDash[[#This Row],[Returns]],0,0,-n_days)),"")</f>
        <v>0.58114146689033985</v>
      </c>
      <c r="F904">
        <f ca="1">IFERROR(AVERAGE(OFFSET(TradeDash[[#This Row],[Returns]],0,0,-n_days*2))/STDEV(OFFSET(TradeDash[[#This Row],[Returns]],0,0,-n_days*2)),"")</f>
        <v>0.53084569985876151</v>
      </c>
      <c r="G904">
        <f ca="1">IF(ISNUMBER(TradeDash[[#This Row],[2n day Sharpe]]),AVERAGE(TradeDash[[#This Row],[n day Sharpe]:[2n day Sharpe]]),"")</f>
        <v>0.55599358337455063</v>
      </c>
      <c r="H904">
        <f ca="1">IF(ISNUMBER(TradeDash[[#This Row],[Sharpe Average]]),IF(TradeDash[[#This Row],[Sharpe Average]]&gt;$G$1,1,0),"")</f>
        <v>1</v>
      </c>
      <c r="I904" s="2">
        <f ca="1">IF(ISNUMBER(TradeDash[[#This Row],[Signal]]),MAX(IF(AND(TradeDash[[#This Row],[Signal]]=1,I903&lt;1),I903+$E$1,IF(AND(TradeDash[[#This Row],[Signal]]=0,I903&gt;0),I903-$E$1,IF(AND(TradeDash[[#This Row],[Signal]]=1,I903=1),I903,IF(AND(TradeDash[[#This Row],[Signal]]=0,I903=0),I903,0)))),0),"")</f>
        <v>1</v>
      </c>
      <c r="J904" s="3">
        <f ca="1">IF(ISNUMBER(TradeDash[[#This Row],[Position]]),TradeDash[[#This Row],[Position]]*D905,"")</f>
        <v>-3.0419256712075349E-3</v>
      </c>
      <c r="K904" s="7">
        <f ca="1">K903*IFERROR(1+TradeDash[[#This Row],[Port Return]],1)</f>
        <v>1042812.5955094615</v>
      </c>
      <c r="L904" s="7">
        <f ca="1">IF(ISNUMBER(TradeDash[[#This Row],[Port Return]]),L903*(1+TradeDash[[#This Row],[Returns]]),L903)</f>
        <v>721240.06359300355</v>
      </c>
    </row>
    <row r="905" spans="1:12" x14ac:dyDescent="0.35">
      <c r="A905" s="1">
        <v>37803</v>
      </c>
      <c r="B905" s="16">
        <f>YEAR(TradeDash[[#This Row],[Date]])</f>
        <v>2003</v>
      </c>
      <c r="C905">
        <v>1130.7</v>
      </c>
      <c r="D905" s="3">
        <f>IFERROR(TradeDash[[#This Row],[Nifty]]/C904-1,"")</f>
        <v>-3.0419256712075349E-3</v>
      </c>
      <c r="E905">
        <f ca="1">IFERROR(AVERAGE(OFFSET(TradeDash[[#This Row],[Returns]],0,0,-n_days))/STDEV(OFFSET(TradeDash[[#This Row],[Returns]],0,0,-n_days)),"")</f>
        <v>0.59275081205234847</v>
      </c>
      <c r="F905">
        <f ca="1">IFERROR(AVERAGE(OFFSET(TradeDash[[#This Row],[Returns]],0,0,-n_days*2))/STDEV(OFFSET(TradeDash[[#This Row],[Returns]],0,0,-n_days*2)),"")</f>
        <v>0.49805023468670978</v>
      </c>
      <c r="G905">
        <f ca="1">IF(ISNUMBER(TradeDash[[#This Row],[2n day Sharpe]]),AVERAGE(TradeDash[[#This Row],[n day Sharpe]:[2n day Sharpe]]),"")</f>
        <v>0.54540052336952916</v>
      </c>
      <c r="H905">
        <f ca="1">IF(ISNUMBER(TradeDash[[#This Row],[Sharpe Average]]),IF(TradeDash[[#This Row],[Sharpe Average]]&gt;$G$1,1,0),"")</f>
        <v>1</v>
      </c>
      <c r="I905" s="2">
        <f ca="1">IF(ISNUMBER(TradeDash[[#This Row],[Signal]]),MAX(IF(AND(TradeDash[[#This Row],[Signal]]=1,I904&lt;1),I904+$E$1,IF(AND(TradeDash[[#This Row],[Signal]]=0,I904&gt;0),I904-$E$1,IF(AND(TradeDash[[#This Row],[Signal]]=1,I904=1),I904,IF(AND(TradeDash[[#This Row],[Signal]]=0,I904=0),I904,0)))),0),"")</f>
        <v>1</v>
      </c>
      <c r="J905" s="3">
        <f ca="1">IF(ISNUMBER(TradeDash[[#This Row],[Position]]),TradeDash[[#This Row],[Position]]*D906,"")</f>
        <v>2.7416644556468306E-3</v>
      </c>
      <c r="K905" s="7">
        <f ca="1">K904*IFERROR(1+TradeDash[[#This Row],[Port Return]],1)</f>
        <v>1045671.6377364706</v>
      </c>
      <c r="L905" s="7">
        <f ca="1">IF(ISNUMBER(TradeDash[[#This Row],[Port Return]]),L904*(1+TradeDash[[#This Row],[Returns]]),L904)</f>
        <v>719046.1049284566</v>
      </c>
    </row>
    <row r="906" spans="1:12" x14ac:dyDescent="0.35">
      <c r="A906" s="1">
        <v>37804</v>
      </c>
      <c r="B906" s="16">
        <f>YEAR(TradeDash[[#This Row],[Date]])</f>
        <v>2003</v>
      </c>
      <c r="C906">
        <v>1133.8</v>
      </c>
      <c r="D906" s="3">
        <f>IFERROR(TradeDash[[#This Row],[Nifty]]/C905-1,"")</f>
        <v>2.7416644556468306E-3</v>
      </c>
      <c r="E906">
        <f ca="1">IFERROR(AVERAGE(OFFSET(TradeDash[[#This Row],[Returns]],0,0,-n_days))/STDEV(OFFSET(TradeDash[[#This Row],[Returns]],0,0,-n_days)),"")</f>
        <v>0.55579994661772192</v>
      </c>
      <c r="F906">
        <f ca="1">IFERROR(AVERAGE(OFFSET(TradeDash[[#This Row],[Returns]],0,0,-n_days*2))/STDEV(OFFSET(TradeDash[[#This Row],[Returns]],0,0,-n_days*2)),"")</f>
        <v>0.51408978131808969</v>
      </c>
      <c r="G906">
        <f ca="1">IF(ISNUMBER(TradeDash[[#This Row],[2n day Sharpe]]),AVERAGE(TradeDash[[#This Row],[n day Sharpe]:[2n day Sharpe]]),"")</f>
        <v>0.53494486396790575</v>
      </c>
      <c r="H906">
        <f ca="1">IF(ISNUMBER(TradeDash[[#This Row],[Sharpe Average]]),IF(TradeDash[[#This Row],[Sharpe Average]]&gt;$G$1,1,0),"")</f>
        <v>1</v>
      </c>
      <c r="I906" s="2">
        <f ca="1">IF(ISNUMBER(TradeDash[[#This Row],[Signal]]),MAX(IF(AND(TradeDash[[#This Row],[Signal]]=1,I905&lt;1),I905+$E$1,IF(AND(TradeDash[[#This Row],[Signal]]=0,I905&gt;0),I905-$E$1,IF(AND(TradeDash[[#This Row],[Signal]]=1,I905=1),I905,IF(AND(TradeDash[[#This Row],[Signal]]=0,I905=0),I905,0)))),0),"")</f>
        <v>1</v>
      </c>
      <c r="J906" s="3">
        <f ca="1">IF(ISNUMBER(TradeDash[[#This Row],[Position]]),TradeDash[[#This Row],[Position]]*D907,"")</f>
        <v>9.5695889927678301E-3</v>
      </c>
      <c r="K906" s="7">
        <f ca="1">K905*IFERROR(1+TradeDash[[#This Row],[Port Return]],1)</f>
        <v>1055678.285531003</v>
      </c>
      <c r="L906" s="7">
        <f ca="1">IF(ISNUMBER(TradeDash[[#This Row],[Port Return]]),L905*(1+TradeDash[[#This Row],[Returns]]),L905)</f>
        <v>721017.48807631026</v>
      </c>
    </row>
    <row r="907" spans="1:12" x14ac:dyDescent="0.35">
      <c r="A907" s="1">
        <v>37805</v>
      </c>
      <c r="B907" s="16">
        <f>YEAR(TradeDash[[#This Row],[Date]])</f>
        <v>2003</v>
      </c>
      <c r="C907">
        <v>1144.6500000000001</v>
      </c>
      <c r="D907" s="3">
        <f>IFERROR(TradeDash[[#This Row],[Nifty]]/C906-1,"")</f>
        <v>9.5695889927678301E-3</v>
      </c>
      <c r="E907">
        <f ca="1">IFERROR(AVERAGE(OFFSET(TradeDash[[#This Row],[Returns]],0,0,-n_days))/STDEV(OFFSET(TradeDash[[#This Row],[Returns]],0,0,-n_days)),"")</f>
        <v>0.54253257920095177</v>
      </c>
      <c r="F907">
        <f ca="1">IFERROR(AVERAGE(OFFSET(TradeDash[[#This Row],[Returns]],0,0,-n_days*2))/STDEV(OFFSET(TradeDash[[#This Row],[Returns]],0,0,-n_days*2)),"")</f>
        <v>0.5843571425307571</v>
      </c>
      <c r="G907">
        <f ca="1">IF(ISNUMBER(TradeDash[[#This Row],[2n day Sharpe]]),AVERAGE(TradeDash[[#This Row],[n day Sharpe]:[2n day Sharpe]]),"")</f>
        <v>0.56344486086585444</v>
      </c>
      <c r="H907">
        <f ca="1">IF(ISNUMBER(TradeDash[[#This Row],[Sharpe Average]]),IF(TradeDash[[#This Row],[Sharpe Average]]&gt;$G$1,1,0),"")</f>
        <v>1</v>
      </c>
      <c r="I907" s="2">
        <f ca="1">IF(ISNUMBER(TradeDash[[#This Row],[Signal]]),MAX(IF(AND(TradeDash[[#This Row],[Signal]]=1,I906&lt;1),I906+$E$1,IF(AND(TradeDash[[#This Row],[Signal]]=0,I906&gt;0),I906-$E$1,IF(AND(TradeDash[[#This Row],[Signal]]=1,I906=1),I906,IF(AND(TradeDash[[#This Row],[Signal]]=0,I906=0),I906,0)))),0),"")</f>
        <v>1</v>
      </c>
      <c r="J907" s="3">
        <f ca="1">IF(ISNUMBER(TradeDash[[#This Row],[Position]]),TradeDash[[#This Row],[Position]]*D908,"")</f>
        <v>-5.4165028611365962E-3</v>
      </c>
      <c r="K907" s="7">
        <f ca="1">K906*IFERROR(1+TradeDash[[#This Row],[Port Return]],1)</f>
        <v>1049960.2010769846</v>
      </c>
      <c r="L907" s="7">
        <f ca="1">IF(ISNUMBER(TradeDash[[#This Row],[Port Return]]),L906*(1+TradeDash[[#This Row],[Returns]]),L906)</f>
        <v>727917.32909379841</v>
      </c>
    </row>
    <row r="908" spans="1:12" x14ac:dyDescent="0.35">
      <c r="A908" s="1">
        <v>37806</v>
      </c>
      <c r="B908" s="16">
        <f>YEAR(TradeDash[[#This Row],[Date]])</f>
        <v>2003</v>
      </c>
      <c r="C908">
        <v>1138.45</v>
      </c>
      <c r="D908" s="3">
        <f>IFERROR(TradeDash[[#This Row],[Nifty]]/C907-1,"")</f>
        <v>-5.4165028611365962E-3</v>
      </c>
      <c r="E908">
        <f ca="1">IFERROR(AVERAGE(OFFSET(TradeDash[[#This Row],[Returns]],0,0,-n_days))/STDEV(OFFSET(TradeDash[[#This Row],[Returns]],0,0,-n_days)),"")</f>
        <v>0.44690422966518162</v>
      </c>
      <c r="F908">
        <f ca="1">IFERROR(AVERAGE(OFFSET(TradeDash[[#This Row],[Returns]],0,0,-n_days*2))/STDEV(OFFSET(TradeDash[[#This Row],[Returns]],0,0,-n_days*2)),"")</f>
        <v>0.57699610182744043</v>
      </c>
      <c r="G908">
        <f ca="1">IF(ISNUMBER(TradeDash[[#This Row],[2n day Sharpe]]),AVERAGE(TradeDash[[#This Row],[n day Sharpe]:[2n day Sharpe]]),"")</f>
        <v>0.51195016574631103</v>
      </c>
      <c r="H908">
        <f ca="1">IF(ISNUMBER(TradeDash[[#This Row],[Sharpe Average]]),IF(TradeDash[[#This Row],[Sharpe Average]]&gt;$G$1,1,0),"")</f>
        <v>1</v>
      </c>
      <c r="I908" s="2">
        <f ca="1">IF(ISNUMBER(TradeDash[[#This Row],[Signal]]),MAX(IF(AND(TradeDash[[#This Row],[Signal]]=1,I907&lt;1),I907+$E$1,IF(AND(TradeDash[[#This Row],[Signal]]=0,I907&gt;0),I907-$E$1,IF(AND(TradeDash[[#This Row],[Signal]]=1,I907=1),I907,IF(AND(TradeDash[[#This Row],[Signal]]=0,I907=0),I907,0)))),0),"")</f>
        <v>1</v>
      </c>
      <c r="J908" s="3">
        <f ca="1">IF(ISNUMBER(TradeDash[[#This Row],[Position]]),TradeDash[[#This Row],[Position]]*D909,"")</f>
        <v>1.8446132899994083E-3</v>
      </c>
      <c r="K908" s="7">
        <f ca="1">K907*IFERROR(1+TradeDash[[#This Row],[Port Return]],1)</f>
        <v>1051896.9716178617</v>
      </c>
      <c r="L908" s="7">
        <f ca="1">IF(ISNUMBER(TradeDash[[#This Row],[Port Return]]),L907*(1+TradeDash[[#This Row],[Returns]]),L907)</f>
        <v>723974.56279809098</v>
      </c>
    </row>
    <row r="909" spans="1:12" x14ac:dyDescent="0.35">
      <c r="A909" s="1">
        <v>37809</v>
      </c>
      <c r="B909" s="16">
        <f>YEAR(TradeDash[[#This Row],[Date]])</f>
        <v>2003</v>
      </c>
      <c r="C909">
        <v>1140.55</v>
      </c>
      <c r="D909" s="3">
        <f>IFERROR(TradeDash[[#This Row],[Nifty]]/C908-1,"")</f>
        <v>1.8446132899994083E-3</v>
      </c>
      <c r="E909">
        <f ca="1">IFERROR(AVERAGE(OFFSET(TradeDash[[#This Row],[Returns]],0,0,-n_days))/STDEV(OFFSET(TradeDash[[#This Row],[Returns]],0,0,-n_days)),"")</f>
        <v>0.42756807104025751</v>
      </c>
      <c r="F909">
        <f ca="1">IFERROR(AVERAGE(OFFSET(TradeDash[[#This Row],[Returns]],0,0,-n_days*2))/STDEV(OFFSET(TradeDash[[#This Row],[Returns]],0,0,-n_days*2)),"")</f>
        <v>0.59229966400697243</v>
      </c>
      <c r="G909">
        <f ca="1">IF(ISNUMBER(TradeDash[[#This Row],[2n day Sharpe]]),AVERAGE(TradeDash[[#This Row],[n day Sharpe]:[2n day Sharpe]]),"")</f>
        <v>0.50993386752361491</v>
      </c>
      <c r="H909">
        <f ca="1">IF(ISNUMBER(TradeDash[[#This Row],[Sharpe Average]]),IF(TradeDash[[#This Row],[Sharpe Average]]&gt;$G$1,1,0),"")</f>
        <v>1</v>
      </c>
      <c r="I909" s="2">
        <f ca="1">IF(ISNUMBER(TradeDash[[#This Row],[Signal]]),MAX(IF(AND(TradeDash[[#This Row],[Signal]]=1,I908&lt;1),I908+$E$1,IF(AND(TradeDash[[#This Row],[Signal]]=0,I908&gt;0),I908-$E$1,IF(AND(TradeDash[[#This Row],[Signal]]=1,I908=1),I908,IF(AND(TradeDash[[#This Row],[Signal]]=0,I908=0),I908,0)))),0),"")</f>
        <v>1</v>
      </c>
      <c r="J909" s="3">
        <f ca="1">IF(ISNUMBER(TradeDash[[#This Row],[Position]]),TradeDash[[#This Row],[Position]]*D910,"")</f>
        <v>4.6907193897682831E-3</v>
      </c>
      <c r="K909" s="7">
        <f ca="1">K908*IFERROR(1+TradeDash[[#This Row],[Port Return]],1)</f>
        <v>1056831.1251386681</v>
      </c>
      <c r="L909" s="7">
        <f ca="1">IF(ISNUMBER(TradeDash[[#This Row],[Port Return]]),L908*(1+TradeDash[[#This Row],[Returns]]),L908)</f>
        <v>725310.01589824981</v>
      </c>
    </row>
    <row r="910" spans="1:12" x14ac:dyDescent="0.35">
      <c r="A910" s="1">
        <v>37810</v>
      </c>
      <c r="B910" s="16">
        <f>YEAR(TradeDash[[#This Row],[Date]])</f>
        <v>2003</v>
      </c>
      <c r="C910">
        <v>1145.9000000000001</v>
      </c>
      <c r="D910" s="3">
        <f>IFERROR(TradeDash[[#This Row],[Nifty]]/C909-1,"")</f>
        <v>4.6907193897682831E-3</v>
      </c>
      <c r="E910">
        <f ca="1">IFERROR(AVERAGE(OFFSET(TradeDash[[#This Row],[Returns]],0,0,-n_days))/STDEV(OFFSET(TradeDash[[#This Row],[Returns]],0,0,-n_days)),"")</f>
        <v>0.58111860031945195</v>
      </c>
      <c r="F910">
        <f ca="1">IFERROR(AVERAGE(OFFSET(TradeDash[[#This Row],[Returns]],0,0,-n_days*2))/STDEV(OFFSET(TradeDash[[#This Row],[Returns]],0,0,-n_days*2)),"")</f>
        <v>0.58175046058816371</v>
      </c>
      <c r="G910">
        <f ca="1">IF(ISNUMBER(TradeDash[[#This Row],[2n day Sharpe]]),AVERAGE(TradeDash[[#This Row],[n day Sharpe]:[2n day Sharpe]]),"")</f>
        <v>0.58143453045380777</v>
      </c>
      <c r="H910">
        <f ca="1">IF(ISNUMBER(TradeDash[[#This Row],[Sharpe Average]]),IF(TradeDash[[#This Row],[Sharpe Average]]&gt;$G$1,1,0),"")</f>
        <v>1</v>
      </c>
      <c r="I910" s="2">
        <f ca="1">IF(ISNUMBER(TradeDash[[#This Row],[Signal]]),MAX(IF(AND(TradeDash[[#This Row],[Signal]]=1,I909&lt;1),I909+$E$1,IF(AND(TradeDash[[#This Row],[Signal]]=0,I909&gt;0),I909-$E$1,IF(AND(TradeDash[[#This Row],[Signal]]=1,I909=1),I909,IF(AND(TradeDash[[#This Row],[Signal]]=0,I909=0),I909,0)))),0),"")</f>
        <v>1</v>
      </c>
      <c r="J910" s="3">
        <f ca="1">IF(ISNUMBER(TradeDash[[#This Row],[Position]]),TradeDash[[#This Row],[Position]]*D911,"")</f>
        <v>-4.2324810192863049E-3</v>
      </c>
      <c r="K910" s="7">
        <f ca="1">K909*IFERROR(1+TradeDash[[#This Row],[Port Return]],1)</f>
        <v>1052358.1074609277</v>
      </c>
      <c r="L910" s="7">
        <f ca="1">IF(ISNUMBER(TradeDash[[#This Row],[Port Return]]),L909*(1+TradeDash[[#This Row],[Returns]]),L909)</f>
        <v>728712.24165341689</v>
      </c>
    </row>
    <row r="911" spans="1:12" x14ac:dyDescent="0.35">
      <c r="A911" s="1">
        <v>37811</v>
      </c>
      <c r="B911" s="16">
        <f>YEAR(TradeDash[[#This Row],[Date]])</f>
        <v>2003</v>
      </c>
      <c r="C911">
        <v>1141.05</v>
      </c>
      <c r="D911" s="3">
        <f>IFERROR(TradeDash[[#This Row],[Nifty]]/C910-1,"")</f>
        <v>-4.2324810192863049E-3</v>
      </c>
      <c r="E911">
        <f ca="1">IFERROR(AVERAGE(OFFSET(TradeDash[[#This Row],[Returns]],0,0,-n_days))/STDEV(OFFSET(TradeDash[[#This Row],[Returns]],0,0,-n_days)),"")</f>
        <v>0.50725418691485658</v>
      </c>
      <c r="F911">
        <f ca="1">IFERROR(AVERAGE(OFFSET(TradeDash[[#This Row],[Returns]],0,0,-n_days*2))/STDEV(OFFSET(TradeDash[[#This Row],[Returns]],0,0,-n_days*2)),"")</f>
        <v>0.5376161971342106</v>
      </c>
      <c r="G911">
        <f ca="1">IF(ISNUMBER(TradeDash[[#This Row],[2n day Sharpe]]),AVERAGE(TradeDash[[#This Row],[n day Sharpe]:[2n day Sharpe]]),"")</f>
        <v>0.52243519202453359</v>
      </c>
      <c r="H911">
        <f ca="1">IF(ISNUMBER(TradeDash[[#This Row],[Sharpe Average]]),IF(TradeDash[[#This Row],[Sharpe Average]]&gt;$G$1,1,0),"")</f>
        <v>1</v>
      </c>
      <c r="I911" s="2">
        <f ca="1">IF(ISNUMBER(TradeDash[[#This Row],[Signal]]),MAX(IF(AND(TradeDash[[#This Row],[Signal]]=1,I910&lt;1),I910+$E$1,IF(AND(TradeDash[[#This Row],[Signal]]=0,I910&gt;0),I910-$E$1,IF(AND(TradeDash[[#This Row],[Signal]]=1,I910=1),I910,IF(AND(TradeDash[[#This Row],[Signal]]=0,I910=0),I910,0)))),0),"")</f>
        <v>1</v>
      </c>
      <c r="J911" s="3">
        <f ca="1">IF(ISNUMBER(TradeDash[[#This Row],[Position]]),TradeDash[[#This Row],[Position]]*D912,"")</f>
        <v>1.8667017220980631E-2</v>
      </c>
      <c r="K911" s="7">
        <f ca="1">K910*IFERROR(1+TradeDash[[#This Row],[Port Return]],1)</f>
        <v>1072002.4943755395</v>
      </c>
      <c r="L911" s="7">
        <f ca="1">IF(ISNUMBER(TradeDash[[#This Row],[Port Return]]),L910*(1+TradeDash[[#This Row],[Returns]]),L910)</f>
        <v>725627.98092209722</v>
      </c>
    </row>
    <row r="912" spans="1:12" x14ac:dyDescent="0.35">
      <c r="A912" s="1">
        <v>37812</v>
      </c>
      <c r="B912" s="16">
        <f>YEAR(TradeDash[[#This Row],[Date]])</f>
        <v>2003</v>
      </c>
      <c r="C912">
        <v>1162.3499999999999</v>
      </c>
      <c r="D912" s="3">
        <f>IFERROR(TradeDash[[#This Row],[Nifty]]/C911-1,"")</f>
        <v>1.8667017220980631E-2</v>
      </c>
      <c r="E912">
        <f ca="1">IFERROR(AVERAGE(OFFSET(TradeDash[[#This Row],[Returns]],0,0,-n_days))/STDEV(OFFSET(TradeDash[[#This Row],[Returns]],0,0,-n_days)),"")</f>
        <v>0.54056729724402508</v>
      </c>
      <c r="F912">
        <f ca="1">IFERROR(AVERAGE(OFFSET(TradeDash[[#This Row],[Returns]],0,0,-n_days*2))/STDEV(OFFSET(TradeDash[[#This Row],[Returns]],0,0,-n_days*2)),"")</f>
        <v>0.55106759921969839</v>
      </c>
      <c r="G912">
        <f ca="1">IF(ISNUMBER(TradeDash[[#This Row],[2n day Sharpe]]),AVERAGE(TradeDash[[#This Row],[n day Sharpe]:[2n day Sharpe]]),"")</f>
        <v>0.54581744823186173</v>
      </c>
      <c r="H912">
        <f ca="1">IF(ISNUMBER(TradeDash[[#This Row],[Sharpe Average]]),IF(TradeDash[[#This Row],[Sharpe Average]]&gt;$G$1,1,0),"")</f>
        <v>1</v>
      </c>
      <c r="I912" s="2">
        <f ca="1">IF(ISNUMBER(TradeDash[[#This Row],[Signal]]),MAX(IF(AND(TradeDash[[#This Row],[Signal]]=1,I911&lt;1),I911+$E$1,IF(AND(TradeDash[[#This Row],[Signal]]=0,I911&gt;0),I911-$E$1,IF(AND(TradeDash[[#This Row],[Signal]]=1,I911=1),I911,IF(AND(TradeDash[[#This Row],[Signal]]=0,I911=0),I911,0)))),0),"")</f>
        <v>1</v>
      </c>
      <c r="J912" s="3">
        <f ca="1">IF(ISNUMBER(TradeDash[[#This Row],[Position]]),TradeDash[[#This Row],[Position]]*D913,"")</f>
        <v>-6.0222824450451018E-4</v>
      </c>
      <c r="K912" s="7">
        <f ca="1">K911*IFERROR(1+TradeDash[[#This Row],[Port Return]],1)</f>
        <v>1071356.9041952472</v>
      </c>
      <c r="L912" s="7">
        <f ca="1">IF(ISNUMBER(TradeDash[[#This Row],[Port Return]]),L911*(1+TradeDash[[#This Row],[Returns]]),L911)</f>
        <v>739173.29093799542</v>
      </c>
    </row>
    <row r="913" spans="1:12" x14ac:dyDescent="0.35">
      <c r="A913" s="1">
        <v>37813</v>
      </c>
      <c r="B913" s="16">
        <f>YEAR(TradeDash[[#This Row],[Date]])</f>
        <v>2003</v>
      </c>
      <c r="C913">
        <v>1161.6500000000001</v>
      </c>
      <c r="D913" s="3">
        <f>IFERROR(TradeDash[[#This Row],[Nifty]]/C912-1,"")</f>
        <v>-6.0222824450451018E-4</v>
      </c>
      <c r="E913">
        <f ca="1">IFERROR(AVERAGE(OFFSET(TradeDash[[#This Row],[Returns]],0,0,-n_days))/STDEV(OFFSET(TradeDash[[#This Row],[Returns]],0,0,-n_days)),"")</f>
        <v>0.507906003761043</v>
      </c>
      <c r="F913">
        <f ca="1">IFERROR(AVERAGE(OFFSET(TradeDash[[#This Row],[Returns]],0,0,-n_days*2))/STDEV(OFFSET(TradeDash[[#This Row],[Returns]],0,0,-n_days*2)),"")</f>
        <v>0.51484604677269852</v>
      </c>
      <c r="G913">
        <f ca="1">IF(ISNUMBER(TradeDash[[#This Row],[2n day Sharpe]]),AVERAGE(TradeDash[[#This Row],[n day Sharpe]:[2n day Sharpe]]),"")</f>
        <v>0.51137602526687076</v>
      </c>
      <c r="H913">
        <f ca="1">IF(ISNUMBER(TradeDash[[#This Row],[Sharpe Average]]),IF(TradeDash[[#This Row],[Sharpe Average]]&gt;$G$1,1,0),"")</f>
        <v>1</v>
      </c>
      <c r="I913" s="2">
        <f ca="1">IF(ISNUMBER(TradeDash[[#This Row],[Signal]]),MAX(IF(AND(TradeDash[[#This Row],[Signal]]=1,I912&lt;1),I912+$E$1,IF(AND(TradeDash[[#This Row],[Signal]]=0,I912&gt;0),I912-$E$1,IF(AND(TradeDash[[#This Row],[Signal]]=1,I912=1),I912,IF(AND(TradeDash[[#This Row],[Signal]]=0,I912=0),I912,0)))),0),"")</f>
        <v>1</v>
      </c>
      <c r="J913" s="3">
        <f ca="1">IF(ISNUMBER(TradeDash[[#This Row],[Position]]),TradeDash[[#This Row],[Position]]*D914,"")</f>
        <v>8.4793182111650989E-3</v>
      </c>
      <c r="K913" s="7">
        <f ca="1">K912*IFERROR(1+TradeDash[[#This Row],[Port Return]],1)</f>
        <v>1080441.2803036475</v>
      </c>
      <c r="L913" s="7">
        <f ca="1">IF(ISNUMBER(TradeDash[[#This Row],[Port Return]]),L912*(1+TradeDash[[#This Row],[Returns]]),L912)</f>
        <v>738728.13990460918</v>
      </c>
    </row>
    <row r="914" spans="1:12" x14ac:dyDescent="0.35">
      <c r="A914" s="1">
        <v>37816</v>
      </c>
      <c r="B914" s="16">
        <f>YEAR(TradeDash[[#This Row],[Date]])</f>
        <v>2003</v>
      </c>
      <c r="C914">
        <v>1171.5</v>
      </c>
      <c r="D914" s="3">
        <f>IFERROR(TradeDash[[#This Row],[Nifty]]/C913-1,"")</f>
        <v>8.4793182111650989E-3</v>
      </c>
      <c r="E914">
        <f ca="1">IFERROR(AVERAGE(OFFSET(TradeDash[[#This Row],[Returns]],0,0,-n_days))/STDEV(OFFSET(TradeDash[[#This Row],[Returns]],0,0,-n_days)),"")</f>
        <v>0.58773944368177855</v>
      </c>
      <c r="F914">
        <f ca="1">IFERROR(AVERAGE(OFFSET(TradeDash[[#This Row],[Returns]],0,0,-n_days*2))/STDEV(OFFSET(TradeDash[[#This Row],[Returns]],0,0,-n_days*2)),"")</f>
        <v>0.56986855776361378</v>
      </c>
      <c r="G914">
        <f ca="1">IF(ISNUMBER(TradeDash[[#This Row],[2n day Sharpe]]),AVERAGE(TradeDash[[#This Row],[n day Sharpe]:[2n day Sharpe]]),"")</f>
        <v>0.57880400072269622</v>
      </c>
      <c r="H914">
        <f ca="1">IF(ISNUMBER(TradeDash[[#This Row],[Sharpe Average]]),IF(TradeDash[[#This Row],[Sharpe Average]]&gt;$G$1,1,0),"")</f>
        <v>1</v>
      </c>
      <c r="I914" s="2">
        <f ca="1">IF(ISNUMBER(TradeDash[[#This Row],[Signal]]),MAX(IF(AND(TradeDash[[#This Row],[Signal]]=1,I913&lt;1),I913+$E$1,IF(AND(TradeDash[[#This Row],[Signal]]=0,I913&gt;0),I913-$E$1,IF(AND(TradeDash[[#This Row],[Signal]]=1,I913=1),I913,IF(AND(TradeDash[[#This Row],[Signal]]=0,I913=0),I913,0)))),0),"")</f>
        <v>1</v>
      </c>
      <c r="J914" s="3">
        <f ca="1">IF(ISNUMBER(TradeDash[[#This Row],[Position]]),TradeDash[[#This Row],[Position]]*D915,"")</f>
        <v>-9.9445155783184358E-3</v>
      </c>
      <c r="K914" s="7">
        <f ca="1">K913*IFERROR(1+TradeDash[[#This Row],[Port Return]],1)</f>
        <v>1069696.8151602095</v>
      </c>
      <c r="L914" s="7">
        <f ca="1">IF(ISNUMBER(TradeDash[[#This Row],[Port Return]]),L913*(1+TradeDash[[#This Row],[Returns]]),L913)</f>
        <v>744992.0508744024</v>
      </c>
    </row>
    <row r="915" spans="1:12" x14ac:dyDescent="0.35">
      <c r="A915" s="1">
        <v>37817</v>
      </c>
      <c r="B915" s="16">
        <f>YEAR(TradeDash[[#This Row],[Date]])</f>
        <v>2003</v>
      </c>
      <c r="C915">
        <v>1159.8499999999999</v>
      </c>
      <c r="D915" s="3">
        <f>IFERROR(TradeDash[[#This Row],[Nifty]]/C914-1,"")</f>
        <v>-9.9445155783184358E-3</v>
      </c>
      <c r="E915">
        <f ca="1">IFERROR(AVERAGE(OFFSET(TradeDash[[#This Row],[Returns]],0,0,-n_days))/STDEV(OFFSET(TradeDash[[#This Row],[Returns]],0,0,-n_days)),"")</f>
        <v>0.43262703392218049</v>
      </c>
      <c r="F915">
        <f ca="1">IFERROR(AVERAGE(OFFSET(TradeDash[[#This Row],[Returns]],0,0,-n_days*2))/STDEV(OFFSET(TradeDash[[#This Row],[Returns]],0,0,-n_days*2)),"")</f>
        <v>0.50676031187804405</v>
      </c>
      <c r="G915">
        <f ca="1">IF(ISNUMBER(TradeDash[[#This Row],[2n day Sharpe]]),AVERAGE(TradeDash[[#This Row],[n day Sharpe]:[2n day Sharpe]]),"")</f>
        <v>0.46969367290011227</v>
      </c>
      <c r="H915">
        <f ca="1">IF(ISNUMBER(TradeDash[[#This Row],[Sharpe Average]]),IF(TradeDash[[#This Row],[Sharpe Average]]&gt;$G$1,1,0),"")</f>
        <v>1</v>
      </c>
      <c r="I915" s="2">
        <f ca="1">IF(ISNUMBER(TradeDash[[#This Row],[Signal]]),MAX(IF(AND(TradeDash[[#This Row],[Signal]]=1,I914&lt;1),I914+$E$1,IF(AND(TradeDash[[#This Row],[Signal]]=0,I914&gt;0),I914-$E$1,IF(AND(TradeDash[[#This Row],[Signal]]=1,I914=1),I914,IF(AND(TradeDash[[#This Row],[Signal]]=0,I914=0),I914,0)))),0),"")</f>
        <v>1</v>
      </c>
      <c r="J915" s="3">
        <f ca="1">IF(ISNUMBER(TradeDash[[#This Row],[Position]]),TradeDash[[#This Row],[Position]]*D916,"")</f>
        <v>7.6734060438850005E-3</v>
      </c>
      <c r="K915" s="7">
        <f ca="1">K914*IFERROR(1+TradeDash[[#This Row],[Port Return]],1)</f>
        <v>1077905.0331667843</v>
      </c>
      <c r="L915" s="7">
        <f ca="1">IF(ISNUMBER(TradeDash[[#This Row],[Port Return]]),L914*(1+TradeDash[[#This Row],[Returns]]),L914)</f>
        <v>737583.46581875847</v>
      </c>
    </row>
    <row r="916" spans="1:12" x14ac:dyDescent="0.35">
      <c r="A916" s="1">
        <v>37818</v>
      </c>
      <c r="B916" s="16">
        <f>YEAR(TradeDash[[#This Row],[Date]])</f>
        <v>2003</v>
      </c>
      <c r="C916">
        <v>1168.75</v>
      </c>
      <c r="D916" s="3">
        <f>IFERROR(TradeDash[[#This Row],[Nifty]]/C915-1,"")</f>
        <v>7.6734060438850005E-3</v>
      </c>
      <c r="E916">
        <f ca="1">IFERROR(AVERAGE(OFFSET(TradeDash[[#This Row],[Returns]],0,0,-n_days))/STDEV(OFFSET(TradeDash[[#This Row],[Returns]],0,0,-n_days)),"")</f>
        <v>0.44970668862600893</v>
      </c>
      <c r="F916">
        <f ca="1">IFERROR(AVERAGE(OFFSET(TradeDash[[#This Row],[Returns]],0,0,-n_days*2))/STDEV(OFFSET(TradeDash[[#This Row],[Returns]],0,0,-n_days*2)),"")</f>
        <v>0.54412688572957035</v>
      </c>
      <c r="G916">
        <f ca="1">IF(ISNUMBER(TradeDash[[#This Row],[2n day Sharpe]]),AVERAGE(TradeDash[[#This Row],[n day Sharpe]:[2n day Sharpe]]),"")</f>
        <v>0.49691678717778964</v>
      </c>
      <c r="H916">
        <f ca="1">IF(ISNUMBER(TradeDash[[#This Row],[Sharpe Average]]),IF(TradeDash[[#This Row],[Sharpe Average]]&gt;$G$1,1,0),"")</f>
        <v>1</v>
      </c>
      <c r="I916" s="2">
        <f ca="1">IF(ISNUMBER(TradeDash[[#This Row],[Signal]]),MAX(IF(AND(TradeDash[[#This Row],[Signal]]=1,I915&lt;1),I915+$E$1,IF(AND(TradeDash[[#This Row],[Signal]]=0,I915&gt;0),I915-$E$1,IF(AND(TradeDash[[#This Row],[Signal]]=1,I915=1),I915,IF(AND(TradeDash[[#This Row],[Signal]]=0,I915=0),I915,0)))),0),"")</f>
        <v>1</v>
      </c>
      <c r="J916" s="3">
        <f ca="1">IF(ISNUMBER(TradeDash[[#This Row],[Position]]),TradeDash[[#This Row],[Position]]*D917,"")</f>
        <v>-1.4331550802138993E-2</v>
      </c>
      <c r="K916" s="7">
        <f ca="1">K915*IFERROR(1+TradeDash[[#This Row],[Port Return]],1)</f>
        <v>1062456.9824240732</v>
      </c>
      <c r="L916" s="7">
        <f ca="1">IF(ISNUMBER(TradeDash[[#This Row],[Port Return]]),L915*(1+TradeDash[[#This Row],[Returns]]),L915)</f>
        <v>743243.2432432418</v>
      </c>
    </row>
    <row r="917" spans="1:12" x14ac:dyDescent="0.35">
      <c r="A917" s="1">
        <v>37819</v>
      </c>
      <c r="B917" s="16">
        <f>YEAR(TradeDash[[#This Row],[Date]])</f>
        <v>2003</v>
      </c>
      <c r="C917">
        <v>1152</v>
      </c>
      <c r="D917" s="3">
        <f>IFERROR(TradeDash[[#This Row],[Nifty]]/C916-1,"")</f>
        <v>-1.4331550802138993E-2</v>
      </c>
      <c r="E917">
        <f ca="1">IFERROR(AVERAGE(OFFSET(TradeDash[[#This Row],[Returns]],0,0,-n_days))/STDEV(OFFSET(TradeDash[[#This Row],[Returns]],0,0,-n_days)),"")</f>
        <v>0.29601964886403231</v>
      </c>
      <c r="F917">
        <f ca="1">IFERROR(AVERAGE(OFFSET(TradeDash[[#This Row],[Returns]],0,0,-n_days*2))/STDEV(OFFSET(TradeDash[[#This Row],[Returns]],0,0,-n_days*2)),"")</f>
        <v>0.49536142086845225</v>
      </c>
      <c r="G917">
        <f ca="1">IF(ISNUMBER(TradeDash[[#This Row],[2n day Sharpe]]),AVERAGE(TradeDash[[#This Row],[n day Sharpe]:[2n day Sharpe]]),"")</f>
        <v>0.39569053486624228</v>
      </c>
      <c r="H917">
        <f ca="1">IF(ISNUMBER(TradeDash[[#This Row],[Sharpe Average]]),IF(TradeDash[[#This Row],[Sharpe Average]]&gt;$G$1,1,0),"")</f>
        <v>1</v>
      </c>
      <c r="I917" s="2">
        <f ca="1">IF(ISNUMBER(TradeDash[[#This Row],[Signal]]),MAX(IF(AND(TradeDash[[#This Row],[Signal]]=1,I916&lt;1),I916+$E$1,IF(AND(TradeDash[[#This Row],[Signal]]=0,I916&gt;0),I916-$E$1,IF(AND(TradeDash[[#This Row],[Signal]]=1,I916=1),I916,IF(AND(TradeDash[[#This Row],[Signal]]=0,I916=0),I916,0)))),0),"")</f>
        <v>1</v>
      </c>
      <c r="J917" s="3">
        <f ca="1">IF(ISNUMBER(TradeDash[[#This Row],[Position]]),TradeDash[[#This Row],[Position]]*D918,"")</f>
        <v>-1.041666666666663E-2</v>
      </c>
      <c r="K917" s="7">
        <f ca="1">K916*IFERROR(1+TradeDash[[#This Row],[Port Return]],1)</f>
        <v>1051389.7221904891</v>
      </c>
      <c r="L917" s="7">
        <f ca="1">IF(ISNUMBER(TradeDash[[#This Row],[Port Return]]),L916*(1+TradeDash[[#This Row],[Returns]]),L916)</f>
        <v>732591.41494435468</v>
      </c>
    </row>
    <row r="918" spans="1:12" x14ac:dyDescent="0.35">
      <c r="A918" s="1">
        <v>37820</v>
      </c>
      <c r="B918" s="16">
        <f>YEAR(TradeDash[[#This Row],[Date]])</f>
        <v>2003</v>
      </c>
      <c r="C918">
        <v>1140</v>
      </c>
      <c r="D918" s="3">
        <f>IFERROR(TradeDash[[#This Row],[Nifty]]/C917-1,"")</f>
        <v>-1.041666666666663E-2</v>
      </c>
      <c r="E918">
        <f ca="1">IFERROR(AVERAGE(OFFSET(TradeDash[[#This Row],[Returns]],0,0,-n_days))/STDEV(OFFSET(TradeDash[[#This Row],[Returns]],0,0,-n_days)),"")</f>
        <v>0.19177457273597193</v>
      </c>
      <c r="F918">
        <f ca="1">IFERROR(AVERAGE(OFFSET(TradeDash[[#This Row],[Returns]],0,0,-n_days*2))/STDEV(OFFSET(TradeDash[[#This Row],[Returns]],0,0,-n_days*2)),"")</f>
        <v>0.43919865518056367</v>
      </c>
      <c r="G918">
        <f ca="1">IF(ISNUMBER(TradeDash[[#This Row],[2n day Sharpe]]),AVERAGE(TradeDash[[#This Row],[n day Sharpe]:[2n day Sharpe]]),"")</f>
        <v>0.31548661395826783</v>
      </c>
      <c r="H918">
        <f ca="1">IF(ISNUMBER(TradeDash[[#This Row],[Sharpe Average]]),IF(TradeDash[[#This Row],[Sharpe Average]]&gt;$G$1,1,0),"")</f>
        <v>1</v>
      </c>
      <c r="I918" s="2">
        <f ca="1">IF(ISNUMBER(TradeDash[[#This Row],[Signal]]),MAX(IF(AND(TradeDash[[#This Row],[Signal]]=1,I917&lt;1),I917+$E$1,IF(AND(TradeDash[[#This Row],[Signal]]=0,I917&gt;0),I917-$E$1,IF(AND(TradeDash[[#This Row],[Signal]]=1,I917=1),I917,IF(AND(TradeDash[[#This Row],[Signal]]=0,I917=0),I917,0)))),0),"")</f>
        <v>1</v>
      </c>
      <c r="J918" s="3">
        <f ca="1">IF(ISNUMBER(TradeDash[[#This Row],[Position]]),TradeDash[[#This Row],[Position]]*D919,"")</f>
        <v>-2.1228070175438596E-2</v>
      </c>
      <c r="K918" s="7">
        <f ca="1">K917*IFERROR(1+TradeDash[[#This Row],[Port Return]],1)</f>
        <v>1029070.7473860944</v>
      </c>
      <c r="L918" s="7">
        <f ca="1">IF(ISNUMBER(TradeDash[[#This Row],[Port Return]]),L917*(1+TradeDash[[#This Row],[Returns]]),L917)</f>
        <v>724960.25437201769</v>
      </c>
    </row>
    <row r="919" spans="1:12" x14ac:dyDescent="0.35">
      <c r="A919" s="1">
        <v>37823</v>
      </c>
      <c r="B919" s="16">
        <f>YEAR(TradeDash[[#This Row],[Date]])</f>
        <v>2003</v>
      </c>
      <c r="C919">
        <v>1115.8</v>
      </c>
      <c r="D919" s="3">
        <f>IFERROR(TradeDash[[#This Row],[Nifty]]/C918-1,"")</f>
        <v>-2.1228070175438596E-2</v>
      </c>
      <c r="E919">
        <f ca="1">IFERROR(AVERAGE(OFFSET(TradeDash[[#This Row],[Returns]],0,0,-n_days))/STDEV(OFFSET(TradeDash[[#This Row],[Returns]],0,0,-n_days)),"")</f>
        <v>0.11999940480461951</v>
      </c>
      <c r="F919">
        <f ca="1">IFERROR(AVERAGE(OFFSET(TradeDash[[#This Row],[Returns]],0,0,-n_days*2))/STDEV(OFFSET(TradeDash[[#This Row],[Returns]],0,0,-n_days*2)),"")</f>
        <v>0.32108098409509961</v>
      </c>
      <c r="G919">
        <f ca="1">IF(ISNUMBER(TradeDash[[#This Row],[2n day Sharpe]]),AVERAGE(TradeDash[[#This Row],[n day Sharpe]:[2n day Sharpe]]),"")</f>
        <v>0.22054019444985956</v>
      </c>
      <c r="H919">
        <f ca="1">IF(ISNUMBER(TradeDash[[#This Row],[Sharpe Average]]),IF(TradeDash[[#This Row],[Sharpe Average]]&gt;$G$1,1,0),"")</f>
        <v>1</v>
      </c>
      <c r="I919" s="2">
        <f ca="1">IF(ISNUMBER(TradeDash[[#This Row],[Signal]]),MAX(IF(AND(TradeDash[[#This Row],[Signal]]=1,I918&lt;1),I918+$E$1,IF(AND(TradeDash[[#This Row],[Signal]]=0,I918&gt;0),I918-$E$1,IF(AND(TradeDash[[#This Row],[Signal]]=1,I918=1),I918,IF(AND(TradeDash[[#This Row],[Signal]]=0,I918=0),I918,0)))),0),"")</f>
        <v>1</v>
      </c>
      <c r="J919" s="3">
        <f ca="1">IF(ISNUMBER(TradeDash[[#This Row],[Position]]),TradeDash[[#This Row],[Position]]*D920,"")</f>
        <v>-5.9150385373721859E-3</v>
      </c>
      <c r="K919" s="7">
        <f ca="1">K918*IFERROR(1+TradeDash[[#This Row],[Port Return]],1)</f>
        <v>1022983.7542576232</v>
      </c>
      <c r="L919" s="7">
        <f ca="1">IF(ISNUMBER(TradeDash[[#This Row],[Port Return]]),L918*(1+TradeDash[[#This Row],[Returns]]),L918)</f>
        <v>709570.74721780466</v>
      </c>
    </row>
    <row r="920" spans="1:12" x14ac:dyDescent="0.35">
      <c r="A920" s="1">
        <v>37824</v>
      </c>
      <c r="B920" s="16">
        <f>YEAR(TradeDash[[#This Row],[Date]])</f>
        <v>2003</v>
      </c>
      <c r="C920">
        <v>1109.2</v>
      </c>
      <c r="D920" s="3">
        <f>IFERROR(TradeDash[[#This Row],[Nifty]]/C919-1,"")</f>
        <v>-5.9150385373721859E-3</v>
      </c>
      <c r="E920">
        <f ca="1">IFERROR(AVERAGE(OFFSET(TradeDash[[#This Row],[Returns]],0,0,-n_days))/STDEV(OFFSET(TradeDash[[#This Row],[Returns]],0,0,-n_days)),"")</f>
        <v>0.10793508045731802</v>
      </c>
      <c r="F920">
        <f ca="1">IFERROR(AVERAGE(OFFSET(TradeDash[[#This Row],[Returns]],0,0,-n_days*2))/STDEV(OFFSET(TradeDash[[#This Row],[Returns]],0,0,-n_days*2)),"")</f>
        <v>0.3203905940716546</v>
      </c>
      <c r="G920">
        <f ca="1">IF(ISNUMBER(TradeDash[[#This Row],[2n day Sharpe]]),AVERAGE(TradeDash[[#This Row],[n day Sharpe]:[2n day Sharpe]]),"")</f>
        <v>0.21416283726448632</v>
      </c>
      <c r="H920">
        <f ca="1">IF(ISNUMBER(TradeDash[[#This Row],[Sharpe Average]]),IF(TradeDash[[#This Row],[Sharpe Average]]&gt;$G$1,1,0),"")</f>
        <v>1</v>
      </c>
      <c r="I920" s="2">
        <f ca="1">IF(ISNUMBER(TradeDash[[#This Row],[Signal]]),MAX(IF(AND(TradeDash[[#This Row],[Signal]]=1,I919&lt;1),I919+$E$1,IF(AND(TradeDash[[#This Row],[Signal]]=0,I919&gt;0),I919-$E$1,IF(AND(TradeDash[[#This Row],[Signal]]=1,I919=1),I919,IF(AND(TradeDash[[#This Row],[Signal]]=0,I919=0),I919,0)))),0),"")</f>
        <v>1</v>
      </c>
      <c r="J920" s="3">
        <f ca="1">IF(ISNUMBER(TradeDash[[#This Row],[Position]]),TradeDash[[#This Row],[Position]]*D921,"")</f>
        <v>8.8802740714026829E-3</v>
      </c>
      <c r="K920" s="7">
        <f ca="1">K919*IFERROR(1+TradeDash[[#This Row],[Port Return]],1)</f>
        <v>1032068.1303660234</v>
      </c>
      <c r="L920" s="7">
        <f ca="1">IF(ISNUMBER(TradeDash[[#This Row],[Port Return]]),L919*(1+TradeDash[[#This Row],[Returns]]),L919)</f>
        <v>705373.60890301934</v>
      </c>
    </row>
    <row r="921" spans="1:12" x14ac:dyDescent="0.35">
      <c r="A921" s="1">
        <v>37825</v>
      </c>
      <c r="B921" s="16">
        <f>YEAR(TradeDash[[#This Row],[Date]])</f>
        <v>2003</v>
      </c>
      <c r="C921">
        <v>1119.05</v>
      </c>
      <c r="D921" s="3">
        <f>IFERROR(TradeDash[[#This Row],[Nifty]]/C920-1,"")</f>
        <v>8.8802740714026829E-3</v>
      </c>
      <c r="E921">
        <f ca="1">IFERROR(AVERAGE(OFFSET(TradeDash[[#This Row],[Returns]],0,0,-n_days))/STDEV(OFFSET(TradeDash[[#This Row],[Returns]],0,0,-n_days)),"")</f>
        <v>6.1403777896257714E-2</v>
      </c>
      <c r="F921">
        <f ca="1">IFERROR(AVERAGE(OFFSET(TradeDash[[#This Row],[Returns]],0,0,-n_days*2))/STDEV(OFFSET(TradeDash[[#This Row],[Returns]],0,0,-n_days*2)),"")</f>
        <v>0.3105830809734606</v>
      </c>
      <c r="G921">
        <f ca="1">IF(ISNUMBER(TradeDash[[#This Row],[2n day Sharpe]]),AVERAGE(TradeDash[[#This Row],[n day Sharpe]:[2n day Sharpe]]),"")</f>
        <v>0.18599342943485916</v>
      </c>
      <c r="H921">
        <f ca="1">IF(ISNUMBER(TradeDash[[#This Row],[Sharpe Average]]),IF(TradeDash[[#This Row],[Sharpe Average]]&gt;$G$1,1,0),"")</f>
        <v>1</v>
      </c>
      <c r="I921" s="2">
        <f ca="1">IF(ISNUMBER(TradeDash[[#This Row],[Signal]]),MAX(IF(AND(TradeDash[[#This Row],[Signal]]=1,I920&lt;1),I920+$E$1,IF(AND(TradeDash[[#This Row],[Signal]]=0,I920&gt;0),I920-$E$1,IF(AND(TradeDash[[#This Row],[Signal]]=1,I920=1),I920,IF(AND(TradeDash[[#This Row],[Signal]]=0,I920=0),I920,0)))),0),"")</f>
        <v>1</v>
      </c>
      <c r="J921" s="3">
        <f ca="1">IF(ISNUMBER(TradeDash[[#This Row],[Position]]),TradeDash[[#This Row],[Position]]*D922,"")</f>
        <v>1.8229748447343708E-2</v>
      </c>
      <c r="K921" s="7">
        <f ca="1">K920*IFERROR(1+TradeDash[[#This Row],[Port Return]],1)</f>
        <v>1050882.4727631162</v>
      </c>
      <c r="L921" s="7">
        <f ca="1">IF(ISNUMBER(TradeDash[[#This Row],[Port Return]]),L920*(1+TradeDash[[#This Row],[Returns]]),L920)</f>
        <v>711637.51987281255</v>
      </c>
    </row>
    <row r="922" spans="1:12" x14ac:dyDescent="0.35">
      <c r="A922" s="1">
        <v>37826</v>
      </c>
      <c r="B922" s="16">
        <f>YEAR(TradeDash[[#This Row],[Date]])</f>
        <v>2003</v>
      </c>
      <c r="C922">
        <v>1139.45</v>
      </c>
      <c r="D922" s="3">
        <f>IFERROR(TradeDash[[#This Row],[Nifty]]/C921-1,"")</f>
        <v>1.8229748447343708E-2</v>
      </c>
      <c r="E922">
        <f ca="1">IFERROR(AVERAGE(OFFSET(TradeDash[[#This Row],[Returns]],0,0,-n_days))/STDEV(OFFSET(TradeDash[[#This Row],[Returns]],0,0,-n_days)),"")</f>
        <v>0.1030485249883179</v>
      </c>
      <c r="F922">
        <f ca="1">IFERROR(AVERAGE(OFFSET(TradeDash[[#This Row],[Returns]],0,0,-n_days*2))/STDEV(OFFSET(TradeDash[[#This Row],[Returns]],0,0,-n_days*2)),"")</f>
        <v>0.3202798125876769</v>
      </c>
      <c r="G922">
        <f ca="1">IF(ISNUMBER(TradeDash[[#This Row],[2n day Sharpe]]),AVERAGE(TradeDash[[#This Row],[n day Sharpe]:[2n day Sharpe]]),"")</f>
        <v>0.2116641687879974</v>
      </c>
      <c r="H922">
        <f ca="1">IF(ISNUMBER(TradeDash[[#This Row],[Sharpe Average]]),IF(TradeDash[[#This Row],[Sharpe Average]]&gt;$G$1,1,0),"")</f>
        <v>1</v>
      </c>
      <c r="I922" s="2">
        <f ca="1">IF(ISNUMBER(TradeDash[[#This Row],[Signal]]),MAX(IF(AND(TradeDash[[#This Row],[Signal]]=1,I921&lt;1),I921+$E$1,IF(AND(TradeDash[[#This Row],[Signal]]=0,I921&gt;0),I921-$E$1,IF(AND(TradeDash[[#This Row],[Signal]]=1,I921=1),I921,IF(AND(TradeDash[[#This Row],[Signal]]=0,I921=0),I921,0)))),0),"")</f>
        <v>1</v>
      </c>
      <c r="J922" s="3">
        <f ca="1">IF(ISNUMBER(TradeDash[[#This Row],[Position]]),TradeDash[[#This Row],[Position]]*D923,"")</f>
        <v>2.0448461977269794E-2</v>
      </c>
      <c r="K922" s="7">
        <f ca="1">K921*IFERROR(1+TradeDash[[#This Row],[Port Return]],1)</f>
        <v>1072371.4030499922</v>
      </c>
      <c r="L922" s="7">
        <f ca="1">IF(ISNUMBER(TradeDash[[#This Row],[Port Return]]),L921*(1+TradeDash[[#This Row],[Returns]]),L921)</f>
        <v>724610.49284578545</v>
      </c>
    </row>
    <row r="923" spans="1:12" x14ac:dyDescent="0.35">
      <c r="A923" s="1">
        <v>37827</v>
      </c>
      <c r="B923" s="16">
        <f>YEAR(TradeDash[[#This Row],[Date]])</f>
        <v>2003</v>
      </c>
      <c r="C923">
        <v>1162.75</v>
      </c>
      <c r="D923" s="3">
        <f>IFERROR(TradeDash[[#This Row],[Nifty]]/C922-1,"")</f>
        <v>2.0448461977269794E-2</v>
      </c>
      <c r="E923">
        <f ca="1">IFERROR(AVERAGE(OFFSET(TradeDash[[#This Row],[Returns]],0,0,-n_days))/STDEV(OFFSET(TradeDash[[#This Row],[Returns]],0,0,-n_days)),"")</f>
        <v>0.15040609151330445</v>
      </c>
      <c r="F923">
        <f ca="1">IFERROR(AVERAGE(OFFSET(TradeDash[[#This Row],[Returns]],0,0,-n_days*2))/STDEV(OFFSET(TradeDash[[#This Row],[Returns]],0,0,-n_days*2)),"")</f>
        <v>0.34804680509338071</v>
      </c>
      <c r="G923">
        <f ca="1">IF(ISNUMBER(TradeDash[[#This Row],[2n day Sharpe]]),AVERAGE(TradeDash[[#This Row],[n day Sharpe]:[2n day Sharpe]]),"")</f>
        <v>0.24922644830334256</v>
      </c>
      <c r="H923">
        <f ca="1">IF(ISNUMBER(TradeDash[[#This Row],[Sharpe Average]]),IF(TradeDash[[#This Row],[Sharpe Average]]&gt;$G$1,1,0),"")</f>
        <v>1</v>
      </c>
      <c r="I923" s="2">
        <f ca="1">IF(ISNUMBER(TradeDash[[#This Row],[Signal]]),MAX(IF(AND(TradeDash[[#This Row],[Signal]]=1,I922&lt;1),I922+$E$1,IF(AND(TradeDash[[#This Row],[Signal]]=0,I922&gt;0),I922-$E$1,IF(AND(TradeDash[[#This Row],[Signal]]=1,I922=1),I922,IF(AND(TradeDash[[#This Row],[Signal]]=0,I922=0),I922,0)))),0),"")</f>
        <v>1</v>
      </c>
      <c r="J923" s="3">
        <f ca="1">IF(ISNUMBER(TradeDash[[#This Row],[Position]]),TradeDash[[#This Row],[Position]]*D924,"")</f>
        <v>5.5471941517952761E-3</v>
      </c>
      <c r="K923" s="7">
        <f ca="1">K922*IFERROR(1+TradeDash[[#This Row],[Port Return]],1)</f>
        <v>1078320.0554255436</v>
      </c>
      <c r="L923" s="7">
        <f ca="1">IF(ISNUMBER(TradeDash[[#This Row],[Port Return]]),L922*(1+TradeDash[[#This Row],[Returns]]),L922)</f>
        <v>739427.66295707319</v>
      </c>
    </row>
    <row r="924" spans="1:12" x14ac:dyDescent="0.35">
      <c r="A924" s="1">
        <v>37830</v>
      </c>
      <c r="B924" s="16">
        <f>YEAR(TradeDash[[#This Row],[Date]])</f>
        <v>2003</v>
      </c>
      <c r="C924">
        <v>1169.2</v>
      </c>
      <c r="D924" s="3">
        <f>IFERROR(TradeDash[[#This Row],[Nifty]]/C923-1,"")</f>
        <v>5.5471941517952761E-3</v>
      </c>
      <c r="E924">
        <f ca="1">IFERROR(AVERAGE(OFFSET(TradeDash[[#This Row],[Returns]],0,0,-n_days))/STDEV(OFFSET(TradeDash[[#This Row],[Returns]],0,0,-n_days)),"")</f>
        <v>0.14168959273018125</v>
      </c>
      <c r="F924">
        <f ca="1">IFERROR(AVERAGE(OFFSET(TradeDash[[#This Row],[Returns]],0,0,-n_days*2))/STDEV(OFFSET(TradeDash[[#This Row],[Returns]],0,0,-n_days*2)),"")</f>
        <v>0.34223701728063405</v>
      </c>
      <c r="G924">
        <f ca="1">IF(ISNUMBER(TradeDash[[#This Row],[2n day Sharpe]]),AVERAGE(TradeDash[[#This Row],[n day Sharpe]:[2n day Sharpe]]),"")</f>
        <v>0.24196330500540764</v>
      </c>
      <c r="H924">
        <f ca="1">IF(ISNUMBER(TradeDash[[#This Row],[Sharpe Average]]),IF(TradeDash[[#This Row],[Sharpe Average]]&gt;$G$1,1,0),"")</f>
        <v>1</v>
      </c>
      <c r="I924" s="2">
        <f ca="1">IF(ISNUMBER(TradeDash[[#This Row],[Signal]]),MAX(IF(AND(TradeDash[[#This Row],[Signal]]=1,I923&lt;1),I923+$E$1,IF(AND(TradeDash[[#This Row],[Signal]]=0,I923&gt;0),I923-$E$1,IF(AND(TradeDash[[#This Row],[Signal]]=1,I923=1),I923,IF(AND(TradeDash[[#This Row],[Signal]]=0,I923=0),I923,0)))),0),"")</f>
        <v>1</v>
      </c>
      <c r="J924" s="3">
        <f ca="1">IF(ISNUMBER(TradeDash[[#This Row],[Position]]),TradeDash[[#This Row],[Position]]*D925,"")</f>
        <v>4.746835443038E-3</v>
      </c>
      <c r="K924" s="7">
        <f ca="1">K923*IFERROR(1+TradeDash[[#This Row],[Port Return]],1)</f>
        <v>1083438.6632835763</v>
      </c>
      <c r="L924" s="7">
        <f ca="1">IF(ISNUMBER(TradeDash[[#This Row],[Port Return]]),L923*(1+TradeDash[[#This Row],[Returns]]),L923)</f>
        <v>743529.41176470427</v>
      </c>
    </row>
    <row r="925" spans="1:12" x14ac:dyDescent="0.35">
      <c r="A925" s="1">
        <v>37831</v>
      </c>
      <c r="B925" s="16">
        <f>YEAR(TradeDash[[#This Row],[Date]])</f>
        <v>2003</v>
      </c>
      <c r="C925">
        <v>1174.75</v>
      </c>
      <c r="D925" s="3">
        <f>IFERROR(TradeDash[[#This Row],[Nifty]]/C924-1,"")</f>
        <v>4.746835443038E-3</v>
      </c>
      <c r="E925">
        <f ca="1">IFERROR(AVERAGE(OFFSET(TradeDash[[#This Row],[Returns]],0,0,-n_days))/STDEV(OFFSET(TradeDash[[#This Row],[Returns]],0,0,-n_days)),"")</f>
        <v>0.17710480573123735</v>
      </c>
      <c r="F925">
        <f ca="1">IFERROR(AVERAGE(OFFSET(TradeDash[[#This Row],[Returns]],0,0,-n_days*2))/STDEV(OFFSET(TradeDash[[#This Row],[Returns]],0,0,-n_days*2)),"")</f>
        <v>0.36689677609904475</v>
      </c>
      <c r="G925">
        <f ca="1">IF(ISNUMBER(TradeDash[[#This Row],[2n day Sharpe]]),AVERAGE(TradeDash[[#This Row],[n day Sharpe]:[2n day Sharpe]]),"")</f>
        <v>0.27200079091514107</v>
      </c>
      <c r="H925">
        <f ca="1">IF(ISNUMBER(TradeDash[[#This Row],[Sharpe Average]]),IF(TradeDash[[#This Row],[Sharpe Average]]&gt;$G$1,1,0),"")</f>
        <v>1</v>
      </c>
      <c r="I925" s="2">
        <f ca="1">IF(ISNUMBER(TradeDash[[#This Row],[Signal]]),MAX(IF(AND(TradeDash[[#This Row],[Signal]]=1,I924&lt;1),I924+$E$1,IF(AND(TradeDash[[#This Row],[Signal]]=0,I924&gt;0),I924-$E$1,IF(AND(TradeDash[[#This Row],[Signal]]=1,I924=1),I924,IF(AND(TradeDash[[#This Row],[Signal]]=0,I924=0),I924,0)))),0),"")</f>
        <v>1</v>
      </c>
      <c r="J925" s="3">
        <f ca="1">IF(ISNUMBER(TradeDash[[#This Row],[Position]]),TradeDash[[#This Row],[Position]]*D926,"")</f>
        <v>7.0227708022982949E-3</v>
      </c>
      <c r="K925" s="7">
        <f ca="1">K924*IFERROR(1+TradeDash[[#This Row],[Port Return]],1)</f>
        <v>1091047.4046941653</v>
      </c>
      <c r="L925" s="7">
        <f ca="1">IF(ISNUMBER(TradeDash[[#This Row],[Port Return]]),L924*(1+TradeDash[[#This Row],[Returns]]),L924)</f>
        <v>747058.82352941018</v>
      </c>
    </row>
    <row r="926" spans="1:12" x14ac:dyDescent="0.35">
      <c r="A926" s="1">
        <v>37832</v>
      </c>
      <c r="B926" s="16">
        <f>YEAR(TradeDash[[#This Row],[Date]])</f>
        <v>2003</v>
      </c>
      <c r="C926">
        <v>1183</v>
      </c>
      <c r="D926" s="3">
        <f>IFERROR(TradeDash[[#This Row],[Nifty]]/C925-1,"")</f>
        <v>7.0227708022982949E-3</v>
      </c>
      <c r="E926">
        <f ca="1">IFERROR(AVERAGE(OFFSET(TradeDash[[#This Row],[Returns]],0,0,-n_days))/STDEV(OFFSET(TradeDash[[#This Row],[Returns]],0,0,-n_days)),"")</f>
        <v>0.1953398666775942</v>
      </c>
      <c r="F926">
        <f ca="1">IFERROR(AVERAGE(OFFSET(TradeDash[[#This Row],[Returns]],0,0,-n_days*2))/STDEV(OFFSET(TradeDash[[#This Row],[Returns]],0,0,-n_days*2)),"")</f>
        <v>0.36041338366610337</v>
      </c>
      <c r="G926">
        <f ca="1">IF(ISNUMBER(TradeDash[[#This Row],[2n day Sharpe]]),AVERAGE(TradeDash[[#This Row],[n day Sharpe]:[2n day Sharpe]]),"")</f>
        <v>0.2778766251718488</v>
      </c>
      <c r="H926">
        <f ca="1">IF(ISNUMBER(TradeDash[[#This Row],[Sharpe Average]]),IF(TradeDash[[#This Row],[Sharpe Average]]&gt;$G$1,1,0),"")</f>
        <v>1</v>
      </c>
      <c r="I926" s="2">
        <f ca="1">IF(ISNUMBER(TradeDash[[#This Row],[Signal]]),MAX(IF(AND(TradeDash[[#This Row],[Signal]]=1,I925&lt;1),I925+$E$1,IF(AND(TradeDash[[#This Row],[Signal]]=0,I925&gt;0),I925-$E$1,IF(AND(TradeDash[[#This Row],[Signal]]=1,I925=1),I925,IF(AND(TradeDash[[#This Row],[Signal]]=0,I925=0),I925,0)))),0),"")</f>
        <v>1</v>
      </c>
      <c r="J926" s="3">
        <f ca="1">IF(ISNUMBER(TradeDash[[#This Row],[Position]]),TradeDash[[#This Row],[Position]]*D927,"")</f>
        <v>2.4091293322061613E-3</v>
      </c>
      <c r="K926" s="7">
        <f ca="1">K925*IFERROR(1+TradeDash[[#This Row],[Port Return]],1)</f>
        <v>1093675.8789996414</v>
      </c>
      <c r="L926" s="7">
        <f ca="1">IF(ISNUMBER(TradeDash[[#This Row],[Port Return]]),L925*(1+TradeDash[[#This Row],[Returns]]),L925)</f>
        <v>752305.24642289185</v>
      </c>
    </row>
    <row r="927" spans="1:12" x14ac:dyDescent="0.35">
      <c r="A927" s="1">
        <v>37833</v>
      </c>
      <c r="B927" s="16">
        <f>YEAR(TradeDash[[#This Row],[Date]])</f>
        <v>2003</v>
      </c>
      <c r="C927">
        <v>1185.8499999999999</v>
      </c>
      <c r="D927" s="3">
        <f>IFERROR(TradeDash[[#This Row],[Nifty]]/C926-1,"")</f>
        <v>2.4091293322061613E-3</v>
      </c>
      <c r="E927">
        <f ca="1">IFERROR(AVERAGE(OFFSET(TradeDash[[#This Row],[Returns]],0,0,-n_days))/STDEV(OFFSET(TradeDash[[#This Row],[Returns]],0,0,-n_days)),"")</f>
        <v>0.16533618812899822</v>
      </c>
      <c r="F927">
        <f ca="1">IFERROR(AVERAGE(OFFSET(TradeDash[[#This Row],[Returns]],0,0,-n_days*2))/STDEV(OFFSET(TradeDash[[#This Row],[Returns]],0,0,-n_days*2)),"")</f>
        <v>0.33725700637208239</v>
      </c>
      <c r="G927">
        <f ca="1">IF(ISNUMBER(TradeDash[[#This Row],[2n day Sharpe]]),AVERAGE(TradeDash[[#This Row],[n day Sharpe]:[2n day Sharpe]]),"")</f>
        <v>0.25129659725054032</v>
      </c>
      <c r="H927">
        <f ca="1">IF(ISNUMBER(TradeDash[[#This Row],[Sharpe Average]]),IF(TradeDash[[#This Row],[Sharpe Average]]&gt;$G$1,1,0),"")</f>
        <v>1</v>
      </c>
      <c r="I927" s="2">
        <f ca="1">IF(ISNUMBER(TradeDash[[#This Row],[Signal]]),MAX(IF(AND(TradeDash[[#This Row],[Signal]]=1,I926&lt;1),I926+$E$1,IF(AND(TradeDash[[#This Row],[Signal]]=0,I926&gt;0),I926-$E$1,IF(AND(TradeDash[[#This Row],[Signal]]=1,I926=1),I926,IF(AND(TradeDash[[#This Row],[Signal]]=0,I926=0),I926,0)))),0),"")</f>
        <v>1</v>
      </c>
      <c r="J927" s="3">
        <f ca="1">IF(ISNUMBER(TradeDash[[#This Row],[Position]]),TradeDash[[#This Row],[Position]]*D928,"")</f>
        <v>8.3484420457899944E-3</v>
      </c>
      <c r="K927" s="7">
        <f ca="1">K926*IFERROR(1+TradeDash[[#This Row],[Port Return]],1)</f>
        <v>1102806.3686923482</v>
      </c>
      <c r="L927" s="7">
        <f ca="1">IF(ISNUMBER(TradeDash[[#This Row],[Port Return]]),L926*(1+TradeDash[[#This Row],[Returns]]),L926)</f>
        <v>754117.64705882187</v>
      </c>
    </row>
    <row r="928" spans="1:12" x14ac:dyDescent="0.35">
      <c r="A928" s="1">
        <v>37834</v>
      </c>
      <c r="B928" s="16">
        <f>YEAR(TradeDash[[#This Row],[Date]])</f>
        <v>2003</v>
      </c>
      <c r="C928">
        <v>1195.75</v>
      </c>
      <c r="D928" s="3">
        <f>IFERROR(TradeDash[[#This Row],[Nifty]]/C927-1,"")</f>
        <v>8.3484420457899944E-3</v>
      </c>
      <c r="E928">
        <f ca="1">IFERROR(AVERAGE(OFFSET(TradeDash[[#This Row],[Returns]],0,0,-n_days))/STDEV(OFFSET(TradeDash[[#This Row],[Returns]],0,0,-n_days)),"")</f>
        <v>0.228557044030442</v>
      </c>
      <c r="F928">
        <f ca="1">IFERROR(AVERAGE(OFFSET(TradeDash[[#This Row],[Returns]],0,0,-n_days*2))/STDEV(OFFSET(TradeDash[[#This Row],[Returns]],0,0,-n_days*2)),"")</f>
        <v>0.33219896311995306</v>
      </c>
      <c r="G928">
        <f ca="1">IF(ISNUMBER(TradeDash[[#This Row],[2n day Sharpe]]),AVERAGE(TradeDash[[#This Row],[n day Sharpe]:[2n day Sharpe]]),"")</f>
        <v>0.28037800357519754</v>
      </c>
      <c r="H928">
        <f ca="1">IF(ISNUMBER(TradeDash[[#This Row],[Sharpe Average]]),IF(TradeDash[[#This Row],[Sharpe Average]]&gt;$G$1,1,0),"")</f>
        <v>1</v>
      </c>
      <c r="I928" s="2">
        <f ca="1">IF(ISNUMBER(TradeDash[[#This Row],[Signal]]),MAX(IF(AND(TradeDash[[#This Row],[Signal]]=1,I927&lt;1),I927+$E$1,IF(AND(TradeDash[[#This Row],[Signal]]=0,I927&gt;0),I927-$E$1,IF(AND(TradeDash[[#This Row],[Signal]]=1,I927=1),I927,IF(AND(TradeDash[[#This Row],[Signal]]=0,I927=0),I927,0)))),0),"")</f>
        <v>1</v>
      </c>
      <c r="J928" s="3">
        <f ca="1">IF(ISNUMBER(TradeDash[[#This Row],[Position]]),TradeDash[[#This Row],[Position]]*D929,"")</f>
        <v>6.5649174158477486E-3</v>
      </c>
      <c r="K928" s="7">
        <f ca="1">K927*IFERROR(1+TradeDash[[#This Row],[Port Return]],1)</f>
        <v>1110046.2014284844</v>
      </c>
      <c r="L928" s="7">
        <f ca="1">IF(ISNUMBER(TradeDash[[#This Row],[Port Return]]),L927*(1+TradeDash[[#This Row],[Returns]]),L927)</f>
        <v>760413.3545309999</v>
      </c>
    </row>
    <row r="929" spans="1:12" x14ac:dyDescent="0.35">
      <c r="A929" s="1">
        <v>37837</v>
      </c>
      <c r="B929" s="16">
        <f>YEAR(TradeDash[[#This Row],[Date]])</f>
        <v>2003</v>
      </c>
      <c r="C929">
        <v>1203.5999999999999</v>
      </c>
      <c r="D929" s="3">
        <f>IFERROR(TradeDash[[#This Row],[Nifty]]/C928-1,"")</f>
        <v>6.5649174158477486E-3</v>
      </c>
      <c r="E929">
        <f ca="1">IFERROR(AVERAGE(OFFSET(TradeDash[[#This Row],[Returns]],0,0,-n_days))/STDEV(OFFSET(TradeDash[[#This Row],[Returns]],0,0,-n_days)),"")</f>
        <v>0.24919677476704227</v>
      </c>
      <c r="F929">
        <f ca="1">IFERROR(AVERAGE(OFFSET(TradeDash[[#This Row],[Returns]],0,0,-n_days*2))/STDEV(OFFSET(TradeDash[[#This Row],[Returns]],0,0,-n_days*2)),"")</f>
        <v>0.33469652169819253</v>
      </c>
      <c r="G929">
        <f ca="1">IF(ISNUMBER(TradeDash[[#This Row],[2n day Sharpe]]),AVERAGE(TradeDash[[#This Row],[n day Sharpe]:[2n day Sharpe]]),"")</f>
        <v>0.2919466482326174</v>
      </c>
      <c r="H929">
        <f ca="1">IF(ISNUMBER(TradeDash[[#This Row],[Sharpe Average]]),IF(TradeDash[[#This Row],[Sharpe Average]]&gt;$G$1,1,0),"")</f>
        <v>1</v>
      </c>
      <c r="I929" s="2">
        <f ca="1">IF(ISNUMBER(TradeDash[[#This Row],[Signal]]),MAX(IF(AND(TradeDash[[#This Row],[Signal]]=1,I928&lt;1),I928+$E$1,IF(AND(TradeDash[[#This Row],[Signal]]=0,I928&gt;0),I928-$E$1,IF(AND(TradeDash[[#This Row],[Signal]]=1,I928=1),I928,IF(AND(TradeDash[[#This Row],[Signal]]=0,I928=0),I928,0)))),0),"")</f>
        <v>1</v>
      </c>
      <c r="J929" s="3">
        <f ca="1">IF(ISNUMBER(TradeDash[[#This Row],[Position]]),TradeDash[[#This Row],[Position]]*D930,"")</f>
        <v>-1.5910601528747015E-2</v>
      </c>
      <c r="K929" s="7">
        <f ca="1">K928*IFERROR(1+TradeDash[[#This Row],[Port Return]],1)</f>
        <v>1092384.6986390566</v>
      </c>
      <c r="L929" s="7">
        <f ca="1">IF(ISNUMBER(TradeDash[[#This Row],[Port Return]]),L928*(1+TradeDash[[#This Row],[Returns]]),L928)</f>
        <v>765405.4054054037</v>
      </c>
    </row>
    <row r="930" spans="1:12" x14ac:dyDescent="0.35">
      <c r="A930" s="1">
        <v>37838</v>
      </c>
      <c r="B930" s="16">
        <f>YEAR(TradeDash[[#This Row],[Date]])</f>
        <v>2003</v>
      </c>
      <c r="C930">
        <v>1184.45</v>
      </c>
      <c r="D930" s="3">
        <f>IFERROR(TradeDash[[#This Row],[Nifty]]/C929-1,"")</f>
        <v>-1.5910601528747015E-2</v>
      </c>
      <c r="E930">
        <f ca="1">IFERROR(AVERAGE(OFFSET(TradeDash[[#This Row],[Returns]],0,0,-n_days))/STDEV(OFFSET(TradeDash[[#This Row],[Returns]],0,0,-n_days)),"")</f>
        <v>0.14606138108060021</v>
      </c>
      <c r="F930">
        <f ca="1">IFERROR(AVERAGE(OFFSET(TradeDash[[#This Row],[Returns]],0,0,-n_days*2))/STDEV(OFFSET(TradeDash[[#This Row],[Returns]],0,0,-n_days*2)),"")</f>
        <v>0.32567496592704293</v>
      </c>
      <c r="G930">
        <f ca="1">IF(ISNUMBER(TradeDash[[#This Row],[2n day Sharpe]]),AVERAGE(TradeDash[[#This Row],[n day Sharpe]:[2n day Sharpe]]),"")</f>
        <v>0.23586817350382155</v>
      </c>
      <c r="H930">
        <f ca="1">IF(ISNUMBER(TradeDash[[#This Row],[Sharpe Average]]),IF(TradeDash[[#This Row],[Sharpe Average]]&gt;$G$1,1,0),"")</f>
        <v>1</v>
      </c>
      <c r="I930" s="2">
        <f ca="1">IF(ISNUMBER(TradeDash[[#This Row],[Signal]]),MAX(IF(AND(TradeDash[[#This Row],[Signal]]=1,I929&lt;1),I929+$E$1,IF(AND(TradeDash[[#This Row],[Signal]]=0,I929&gt;0),I929-$E$1,IF(AND(TradeDash[[#This Row],[Signal]]=1,I929=1),I929,IF(AND(TradeDash[[#This Row],[Signal]]=0,I929=0),I929,0)))),0),"")</f>
        <v>1</v>
      </c>
      <c r="J930" s="3">
        <f ca="1">IF(ISNUMBER(TradeDash[[#This Row],[Position]]),TradeDash[[#This Row],[Position]]*D931,"")</f>
        <v>-1.1313267761408285E-2</v>
      </c>
      <c r="K930" s="7">
        <f ca="1">K929*IFERROR(1+TradeDash[[#This Row],[Port Return]],1)</f>
        <v>1080026.2580448878</v>
      </c>
      <c r="L930" s="7">
        <f ca="1">IF(ISNUMBER(TradeDash[[#This Row],[Port Return]]),L929*(1+TradeDash[[#This Row],[Returns]]),L929)</f>
        <v>753227.34499204927</v>
      </c>
    </row>
    <row r="931" spans="1:12" x14ac:dyDescent="0.35">
      <c r="A931" s="1">
        <v>37839</v>
      </c>
      <c r="B931" s="16">
        <f>YEAR(TradeDash[[#This Row],[Date]])</f>
        <v>2003</v>
      </c>
      <c r="C931">
        <v>1171.05</v>
      </c>
      <c r="D931" s="3">
        <f>IFERROR(TradeDash[[#This Row],[Nifty]]/C930-1,"")</f>
        <v>-1.1313267761408285E-2</v>
      </c>
      <c r="E931">
        <f ca="1">IFERROR(AVERAGE(OFFSET(TradeDash[[#This Row],[Returns]],0,0,-n_days))/STDEV(OFFSET(TradeDash[[#This Row],[Returns]],0,0,-n_days)),"")</f>
        <v>0.11323333617800714</v>
      </c>
      <c r="F931">
        <f ca="1">IFERROR(AVERAGE(OFFSET(TradeDash[[#This Row],[Returns]],0,0,-n_days*2))/STDEV(OFFSET(TradeDash[[#This Row],[Returns]],0,0,-n_days*2)),"")</f>
        <v>0.27696966321455374</v>
      </c>
      <c r="G931">
        <f ca="1">IF(ISNUMBER(TradeDash[[#This Row],[2n day Sharpe]]),AVERAGE(TradeDash[[#This Row],[n day Sharpe]:[2n day Sharpe]]),"")</f>
        <v>0.19510149969628043</v>
      </c>
      <c r="H931">
        <f ca="1">IF(ISNUMBER(TradeDash[[#This Row],[Sharpe Average]]),IF(TradeDash[[#This Row],[Sharpe Average]]&gt;$G$1,1,0),"")</f>
        <v>1</v>
      </c>
      <c r="I931" s="2">
        <f ca="1">IF(ISNUMBER(TradeDash[[#This Row],[Signal]]),MAX(IF(AND(TradeDash[[#This Row],[Signal]]=1,I930&lt;1),I930+$E$1,IF(AND(TradeDash[[#This Row],[Signal]]=0,I930&gt;0),I930-$E$1,IF(AND(TradeDash[[#This Row],[Signal]]=1,I930=1),I930,IF(AND(TradeDash[[#This Row],[Signal]]=0,I930=0),I930,0)))),0),"")</f>
        <v>1</v>
      </c>
      <c r="J931" s="3">
        <f ca="1">IF(ISNUMBER(TradeDash[[#This Row],[Position]]),TradeDash[[#This Row],[Position]]*D932,"")</f>
        <v>2.2116903633491392E-2</v>
      </c>
      <c r="K931" s="7">
        <f ca="1">K930*IFERROR(1+TradeDash[[#This Row],[Port Return]],1)</f>
        <v>1103913.094715707</v>
      </c>
      <c r="L931" s="7">
        <f ca="1">IF(ISNUMBER(TradeDash[[#This Row],[Port Return]]),L930*(1+TradeDash[[#This Row],[Returns]]),L930)</f>
        <v>744705.88235293957</v>
      </c>
    </row>
    <row r="932" spans="1:12" x14ac:dyDescent="0.35">
      <c r="A932" s="1">
        <v>37840</v>
      </c>
      <c r="B932" s="16">
        <f>YEAR(TradeDash[[#This Row],[Date]])</f>
        <v>2003</v>
      </c>
      <c r="C932">
        <v>1196.95</v>
      </c>
      <c r="D932" s="3">
        <f>IFERROR(TradeDash[[#This Row],[Nifty]]/C931-1,"")</f>
        <v>2.2116903633491392E-2</v>
      </c>
      <c r="E932">
        <f ca="1">IFERROR(AVERAGE(OFFSET(TradeDash[[#This Row],[Returns]],0,0,-n_days))/STDEV(OFFSET(TradeDash[[#This Row],[Returns]],0,0,-n_days)),"")</f>
        <v>0.1246106389118993</v>
      </c>
      <c r="F932">
        <f ca="1">IFERROR(AVERAGE(OFFSET(TradeDash[[#This Row],[Returns]],0,0,-n_days*2))/STDEV(OFFSET(TradeDash[[#This Row],[Returns]],0,0,-n_days*2)),"")</f>
        <v>0.30121784679315583</v>
      </c>
      <c r="G932">
        <f ca="1">IF(ISNUMBER(TradeDash[[#This Row],[2n day Sharpe]]),AVERAGE(TradeDash[[#This Row],[n day Sharpe]:[2n day Sharpe]]),"")</f>
        <v>0.21291424285252758</v>
      </c>
      <c r="H932">
        <f ca="1">IF(ISNUMBER(TradeDash[[#This Row],[Sharpe Average]]),IF(TradeDash[[#This Row],[Sharpe Average]]&gt;$G$1,1,0),"")</f>
        <v>1</v>
      </c>
      <c r="I932" s="2">
        <f ca="1">IF(ISNUMBER(TradeDash[[#This Row],[Signal]]),MAX(IF(AND(TradeDash[[#This Row],[Signal]]=1,I931&lt;1),I931+$E$1,IF(AND(TradeDash[[#This Row],[Signal]]=0,I931&gt;0),I931-$E$1,IF(AND(TradeDash[[#This Row],[Signal]]=1,I931=1),I931,IF(AND(TradeDash[[#This Row],[Signal]]=0,I931=0),I931,0)))),0),"")</f>
        <v>1</v>
      </c>
      <c r="J932" s="3">
        <f ca="1">IF(ISNUMBER(TradeDash[[#This Row],[Position]]),TradeDash[[#This Row],[Position]]*D933,"")</f>
        <v>2.1471239400142172E-2</v>
      </c>
      <c r="K932" s="7">
        <f ca="1">K931*IFERROR(1+TradeDash[[#This Row],[Port Return]],1)</f>
        <v>1127615.4770492997</v>
      </c>
      <c r="L932" s="7">
        <f ca="1">IF(ISNUMBER(TradeDash[[#This Row],[Port Return]]),L931*(1+TradeDash[[#This Row],[Returns]]),L931)</f>
        <v>761176.47058823367</v>
      </c>
    </row>
    <row r="933" spans="1:12" x14ac:dyDescent="0.35">
      <c r="A933" s="1">
        <v>37841</v>
      </c>
      <c r="B933" s="16">
        <f>YEAR(TradeDash[[#This Row],[Date]])</f>
        <v>2003</v>
      </c>
      <c r="C933">
        <v>1222.6500000000001</v>
      </c>
      <c r="D933" s="3">
        <f>IFERROR(TradeDash[[#This Row],[Nifty]]/C932-1,"")</f>
        <v>2.1471239400142172E-2</v>
      </c>
      <c r="E933">
        <f ca="1">IFERROR(AVERAGE(OFFSET(TradeDash[[#This Row],[Returns]],0,0,-n_days))/STDEV(OFFSET(TradeDash[[#This Row],[Returns]],0,0,-n_days)),"")</f>
        <v>0.20149928202549663</v>
      </c>
      <c r="F933">
        <f ca="1">IFERROR(AVERAGE(OFFSET(TradeDash[[#This Row],[Returns]],0,0,-n_days*2))/STDEV(OFFSET(TradeDash[[#This Row],[Returns]],0,0,-n_days*2)),"")</f>
        <v>0.32846375904195502</v>
      </c>
      <c r="G933">
        <f ca="1">IF(ISNUMBER(TradeDash[[#This Row],[2n day Sharpe]]),AVERAGE(TradeDash[[#This Row],[n day Sharpe]:[2n day Sharpe]]),"")</f>
        <v>0.26498152053372581</v>
      </c>
      <c r="H933">
        <f ca="1">IF(ISNUMBER(TradeDash[[#This Row],[Sharpe Average]]),IF(TradeDash[[#This Row],[Sharpe Average]]&gt;$G$1,1,0),"")</f>
        <v>1</v>
      </c>
      <c r="I933" s="2">
        <f ca="1">IF(ISNUMBER(TradeDash[[#This Row],[Signal]]),MAX(IF(AND(TradeDash[[#This Row],[Signal]]=1,I932&lt;1),I932+$E$1,IF(AND(TradeDash[[#This Row],[Signal]]=0,I932&gt;0),I932-$E$1,IF(AND(TradeDash[[#This Row],[Signal]]=1,I932=1),I932,IF(AND(TradeDash[[#This Row],[Signal]]=0,I932=0),I932,0)))),0),"")</f>
        <v>1</v>
      </c>
      <c r="J933" s="3">
        <f ca="1">IF(ISNUMBER(TradeDash[[#This Row],[Position]]),TradeDash[[#This Row],[Position]]*D934,"")</f>
        <v>8.3425346583239079E-3</v>
      </c>
      <c r="K933" s="7">
        <f ca="1">K932*IFERROR(1+TradeDash[[#This Row],[Port Return]],1)</f>
        <v>1137022.6482478459</v>
      </c>
      <c r="L933" s="7">
        <f ca="1">IF(ISNUMBER(TradeDash[[#This Row],[Port Return]]),L932*(1+TradeDash[[#This Row],[Returns]]),L932)</f>
        <v>777519.87281398894</v>
      </c>
    </row>
    <row r="934" spans="1:12" x14ac:dyDescent="0.35">
      <c r="A934" s="1">
        <v>37844</v>
      </c>
      <c r="B934" s="16">
        <f>YEAR(TradeDash[[#This Row],[Date]])</f>
        <v>2003</v>
      </c>
      <c r="C934">
        <v>1232.8499999999999</v>
      </c>
      <c r="D934" s="3">
        <f>IFERROR(TradeDash[[#This Row],[Nifty]]/C933-1,"")</f>
        <v>8.3425346583239079E-3</v>
      </c>
      <c r="E934">
        <f ca="1">IFERROR(AVERAGE(OFFSET(TradeDash[[#This Row],[Returns]],0,0,-n_days))/STDEV(OFFSET(TradeDash[[#This Row],[Returns]],0,0,-n_days)),"")</f>
        <v>0.20102656791277609</v>
      </c>
      <c r="F934">
        <f ca="1">IFERROR(AVERAGE(OFFSET(TradeDash[[#This Row],[Returns]],0,0,-n_days*2))/STDEV(OFFSET(TradeDash[[#This Row],[Returns]],0,0,-n_days*2)),"")</f>
        <v>0.35761966150591623</v>
      </c>
      <c r="G934">
        <f ca="1">IF(ISNUMBER(TradeDash[[#This Row],[2n day Sharpe]]),AVERAGE(TradeDash[[#This Row],[n day Sharpe]:[2n day Sharpe]]),"")</f>
        <v>0.27932311470934618</v>
      </c>
      <c r="H934">
        <f ca="1">IF(ISNUMBER(TradeDash[[#This Row],[Sharpe Average]]),IF(TradeDash[[#This Row],[Sharpe Average]]&gt;$G$1,1,0),"")</f>
        <v>1</v>
      </c>
      <c r="I934" s="2">
        <f ca="1">IF(ISNUMBER(TradeDash[[#This Row],[Signal]]),MAX(IF(AND(TradeDash[[#This Row],[Signal]]=1,I933&lt;1),I933+$E$1,IF(AND(TradeDash[[#This Row],[Signal]]=0,I933&gt;0),I933-$E$1,IF(AND(TradeDash[[#This Row],[Signal]]=1,I933=1),I933,IF(AND(TradeDash[[#This Row],[Signal]]=0,I933=0),I933,0)))),0),"")</f>
        <v>1</v>
      </c>
      <c r="J934" s="3">
        <f ca="1">IF(ISNUMBER(TradeDash[[#This Row],[Position]]),TradeDash[[#This Row],[Position]]*D935,"")</f>
        <v>1.5411445025754755E-3</v>
      </c>
      <c r="K934" s="7">
        <f ca="1">K933*IFERROR(1+TradeDash[[#This Row],[Port Return]],1)</f>
        <v>1138774.964451497</v>
      </c>
      <c r="L934" s="7">
        <f ca="1">IF(ISNUMBER(TradeDash[[#This Row],[Port Return]]),L933*(1+TradeDash[[#This Row],[Returns]]),L933)</f>
        <v>784006.35930047522</v>
      </c>
    </row>
    <row r="935" spans="1:12" x14ac:dyDescent="0.35">
      <c r="A935" s="1">
        <v>37845</v>
      </c>
      <c r="B935" s="16">
        <f>YEAR(TradeDash[[#This Row],[Date]])</f>
        <v>2003</v>
      </c>
      <c r="C935">
        <v>1234.75</v>
      </c>
      <c r="D935" s="3">
        <f>IFERROR(TradeDash[[#This Row],[Nifty]]/C934-1,"")</f>
        <v>1.5411445025754755E-3</v>
      </c>
      <c r="E935">
        <f ca="1">IFERROR(AVERAGE(OFFSET(TradeDash[[#This Row],[Returns]],0,0,-n_days))/STDEV(OFFSET(TradeDash[[#This Row],[Returns]],0,0,-n_days)),"")</f>
        <v>0.25117220219601005</v>
      </c>
      <c r="F935">
        <f ca="1">IFERROR(AVERAGE(OFFSET(TradeDash[[#This Row],[Returns]],0,0,-n_days*2))/STDEV(OFFSET(TradeDash[[#This Row],[Returns]],0,0,-n_days*2)),"")</f>
        <v>0.31801184828561208</v>
      </c>
      <c r="G935">
        <f ca="1">IF(ISNUMBER(TradeDash[[#This Row],[2n day Sharpe]]),AVERAGE(TradeDash[[#This Row],[n day Sharpe]:[2n day Sharpe]]),"")</f>
        <v>0.28459202524081106</v>
      </c>
      <c r="H935">
        <f ca="1">IF(ISNUMBER(TradeDash[[#This Row],[Sharpe Average]]),IF(TradeDash[[#This Row],[Sharpe Average]]&gt;$G$1,1,0),"")</f>
        <v>1</v>
      </c>
      <c r="I935" s="2">
        <f ca="1">IF(ISNUMBER(TradeDash[[#This Row],[Signal]]),MAX(IF(AND(TradeDash[[#This Row],[Signal]]=1,I934&lt;1),I934+$E$1,IF(AND(TradeDash[[#This Row],[Signal]]=0,I934&gt;0),I934-$E$1,IF(AND(TradeDash[[#This Row],[Signal]]=1,I934=1),I934,IF(AND(TradeDash[[#This Row],[Signal]]=0,I934=0),I934,0)))),0),"")</f>
        <v>1</v>
      </c>
      <c r="J935" s="3">
        <f ca="1">IF(ISNUMBER(TradeDash[[#This Row],[Position]]),TradeDash[[#This Row],[Position]]*D936,"")</f>
        <v>9.8400485928327175E-3</v>
      </c>
      <c r="K935" s="7">
        <f ca="1">K934*IFERROR(1+TradeDash[[#This Row],[Port Return]],1)</f>
        <v>1149980.565438001</v>
      </c>
      <c r="L935" s="7">
        <f ca="1">IF(ISNUMBER(TradeDash[[#This Row],[Port Return]]),L934*(1+TradeDash[[#This Row],[Returns]]),L934)</f>
        <v>785214.62639109534</v>
      </c>
    </row>
    <row r="936" spans="1:12" x14ac:dyDescent="0.35">
      <c r="A936" s="1">
        <v>37846</v>
      </c>
      <c r="B936" s="16">
        <f>YEAR(TradeDash[[#This Row],[Date]])</f>
        <v>2003</v>
      </c>
      <c r="C936">
        <v>1246.9000000000001</v>
      </c>
      <c r="D936" s="3">
        <f>IFERROR(TradeDash[[#This Row],[Nifty]]/C935-1,"")</f>
        <v>9.8400485928327175E-3</v>
      </c>
      <c r="E936">
        <f ca="1">IFERROR(AVERAGE(OFFSET(TradeDash[[#This Row],[Returns]],0,0,-n_days))/STDEV(OFFSET(TradeDash[[#This Row],[Returns]],0,0,-n_days)),"")</f>
        <v>0.25865628100540411</v>
      </c>
      <c r="F936">
        <f ca="1">IFERROR(AVERAGE(OFFSET(TradeDash[[#This Row],[Returns]],0,0,-n_days*2))/STDEV(OFFSET(TradeDash[[#This Row],[Returns]],0,0,-n_days*2)),"")</f>
        <v>0.32927847542594468</v>
      </c>
      <c r="G936">
        <f ca="1">IF(ISNUMBER(TradeDash[[#This Row],[2n day Sharpe]]),AVERAGE(TradeDash[[#This Row],[n day Sharpe]:[2n day Sharpe]]),"")</f>
        <v>0.29396737821567442</v>
      </c>
      <c r="H936">
        <f ca="1">IF(ISNUMBER(TradeDash[[#This Row],[Sharpe Average]]),IF(TradeDash[[#This Row],[Sharpe Average]]&gt;$G$1,1,0),"")</f>
        <v>1</v>
      </c>
      <c r="I936" s="2">
        <f ca="1">IF(ISNUMBER(TradeDash[[#This Row],[Signal]]),MAX(IF(AND(TradeDash[[#This Row],[Signal]]=1,I935&lt;1),I935+$E$1,IF(AND(TradeDash[[#This Row],[Signal]]=0,I935&gt;0),I935-$E$1,IF(AND(TradeDash[[#This Row],[Signal]]=1,I935=1),I935,IF(AND(TradeDash[[#This Row],[Signal]]=0,I935=0),I935,0)))),0),"")</f>
        <v>1</v>
      </c>
      <c r="J936" s="3">
        <f ca="1">IF(ISNUMBER(TradeDash[[#This Row],[Position]]),TradeDash[[#This Row],[Position]]*D937,"")</f>
        <v>6.8169059266964815E-4</v>
      </c>
      <c r="K936" s="7">
        <f ca="1">K935*IFERROR(1+TradeDash[[#This Row],[Port Return]],1)</f>
        <v>1150764.4963712129</v>
      </c>
      <c r="L936" s="7">
        <f ca="1">IF(ISNUMBER(TradeDash[[#This Row],[Port Return]]),L935*(1+TradeDash[[#This Row],[Returns]]),L935)</f>
        <v>792941.17647058668</v>
      </c>
    </row>
    <row r="937" spans="1:12" x14ac:dyDescent="0.35">
      <c r="A937" s="1">
        <v>37847</v>
      </c>
      <c r="B937" s="16">
        <f>YEAR(TradeDash[[#This Row],[Date]])</f>
        <v>2003</v>
      </c>
      <c r="C937">
        <v>1247.75</v>
      </c>
      <c r="D937" s="3">
        <f>IFERROR(TradeDash[[#This Row],[Nifty]]/C936-1,"")</f>
        <v>6.8169059266964815E-4</v>
      </c>
      <c r="E937">
        <f ca="1">IFERROR(AVERAGE(OFFSET(TradeDash[[#This Row],[Returns]],0,0,-n_days))/STDEV(OFFSET(TradeDash[[#This Row],[Returns]],0,0,-n_days)),"")</f>
        <v>0.33447161992061802</v>
      </c>
      <c r="F937">
        <f ca="1">IFERROR(AVERAGE(OFFSET(TradeDash[[#This Row],[Returns]],0,0,-n_days*2))/STDEV(OFFSET(TradeDash[[#This Row],[Returns]],0,0,-n_days*2)),"")</f>
        <v>0.31817681865967518</v>
      </c>
      <c r="G937">
        <f ca="1">IF(ISNUMBER(TradeDash[[#This Row],[2n day Sharpe]]),AVERAGE(TradeDash[[#This Row],[n day Sharpe]:[2n day Sharpe]]),"")</f>
        <v>0.3263242192901466</v>
      </c>
      <c r="H937">
        <f ca="1">IF(ISNUMBER(TradeDash[[#This Row],[Sharpe Average]]),IF(TradeDash[[#This Row],[Sharpe Average]]&gt;$G$1,1,0),"")</f>
        <v>1</v>
      </c>
      <c r="I937" s="2">
        <f ca="1">IF(ISNUMBER(TradeDash[[#This Row],[Signal]]),MAX(IF(AND(TradeDash[[#This Row],[Signal]]=1,I936&lt;1),I936+$E$1,IF(AND(TradeDash[[#This Row],[Signal]]=0,I936&gt;0),I936-$E$1,IF(AND(TradeDash[[#This Row],[Signal]]=1,I936=1),I936,IF(AND(TradeDash[[#This Row],[Signal]]=0,I936=0),I936,0)))),0),"")</f>
        <v>1</v>
      </c>
      <c r="J937" s="3">
        <f ca="1">IF(ISNUMBER(TradeDash[[#This Row],[Position]]),TradeDash[[#This Row],[Position]]*D938,"")</f>
        <v>2.6968543378080634E-2</v>
      </c>
      <c r="K937" s="7">
        <f ca="1">K936*IFERROR(1+TradeDash[[#This Row],[Port Return]],1)</f>
        <v>1181798.9386095551</v>
      </c>
      <c r="L937" s="7">
        <f ca="1">IF(ISNUMBER(TradeDash[[#This Row],[Port Return]]),L936*(1+TradeDash[[#This Row],[Returns]]),L936)</f>
        <v>793481.71701112704</v>
      </c>
    </row>
    <row r="938" spans="1:12" x14ac:dyDescent="0.35">
      <c r="A938" s="1">
        <v>37851</v>
      </c>
      <c r="B938" s="16">
        <f>YEAR(TradeDash[[#This Row],[Date]])</f>
        <v>2003</v>
      </c>
      <c r="C938">
        <v>1281.4000000000001</v>
      </c>
      <c r="D938" s="3">
        <f>IFERROR(TradeDash[[#This Row],[Nifty]]/C937-1,"")</f>
        <v>2.6968543378080634E-2</v>
      </c>
      <c r="E938">
        <f ca="1">IFERROR(AVERAGE(OFFSET(TradeDash[[#This Row],[Returns]],0,0,-n_days))/STDEV(OFFSET(TradeDash[[#This Row],[Returns]],0,0,-n_days)),"")</f>
        <v>0.4681516439445978</v>
      </c>
      <c r="F938">
        <f ca="1">IFERROR(AVERAGE(OFFSET(TradeDash[[#This Row],[Returns]],0,0,-n_days*2))/STDEV(OFFSET(TradeDash[[#This Row],[Returns]],0,0,-n_days*2)),"")</f>
        <v>0.34477478233924946</v>
      </c>
      <c r="G938">
        <f ca="1">IF(ISNUMBER(TradeDash[[#This Row],[2n day Sharpe]]),AVERAGE(TradeDash[[#This Row],[n day Sharpe]:[2n day Sharpe]]),"")</f>
        <v>0.40646321314192363</v>
      </c>
      <c r="H938">
        <f ca="1">IF(ISNUMBER(TradeDash[[#This Row],[Sharpe Average]]),IF(TradeDash[[#This Row],[Sharpe Average]]&gt;$G$1,1,0),"")</f>
        <v>1</v>
      </c>
      <c r="I938" s="2">
        <f ca="1">IF(ISNUMBER(TradeDash[[#This Row],[Signal]]),MAX(IF(AND(TradeDash[[#This Row],[Signal]]=1,I937&lt;1),I937+$E$1,IF(AND(TradeDash[[#This Row],[Signal]]=0,I937&gt;0),I937-$E$1,IF(AND(TradeDash[[#This Row],[Signal]]=1,I937=1),I937,IF(AND(TradeDash[[#This Row],[Signal]]=0,I937=0),I937,0)))),0),"")</f>
        <v>1</v>
      </c>
      <c r="J938" s="3">
        <f ca="1">IF(ISNUMBER(TradeDash[[#This Row],[Position]]),TradeDash[[#This Row],[Position]]*D939,"")</f>
        <v>-2.8874668331513309E-3</v>
      </c>
      <c r="K938" s="7">
        <f ca="1">K937*IFERROR(1+TradeDash[[#This Row],[Port Return]],1)</f>
        <v>1178386.5333708667</v>
      </c>
      <c r="L938" s="7">
        <f ca="1">IF(ISNUMBER(TradeDash[[#This Row],[Port Return]]),L937*(1+TradeDash[[#This Row],[Returns]]),L937)</f>
        <v>814880.76311605552</v>
      </c>
    </row>
    <row r="939" spans="1:12" x14ac:dyDescent="0.35">
      <c r="A939" s="1">
        <v>37852</v>
      </c>
      <c r="B939" s="16">
        <f>YEAR(TradeDash[[#This Row],[Date]])</f>
        <v>2003</v>
      </c>
      <c r="C939">
        <v>1277.7</v>
      </c>
      <c r="D939" s="3">
        <f>IFERROR(TradeDash[[#This Row],[Nifty]]/C938-1,"")</f>
        <v>-2.8874668331513309E-3</v>
      </c>
      <c r="E939">
        <f ca="1">IFERROR(AVERAGE(OFFSET(TradeDash[[#This Row],[Returns]],0,0,-n_days))/STDEV(OFFSET(TradeDash[[#This Row],[Returns]],0,0,-n_days)),"")</f>
        <v>0.61244667856406798</v>
      </c>
      <c r="F939">
        <f ca="1">IFERROR(AVERAGE(OFFSET(TradeDash[[#This Row],[Returns]],0,0,-n_days*2))/STDEV(OFFSET(TradeDash[[#This Row],[Returns]],0,0,-n_days*2)),"")</f>
        <v>0.36625567258581326</v>
      </c>
      <c r="G939">
        <f ca="1">IF(ISNUMBER(TradeDash[[#This Row],[2n day Sharpe]]),AVERAGE(TradeDash[[#This Row],[n day Sharpe]:[2n day Sharpe]]),"")</f>
        <v>0.48935117557494062</v>
      </c>
      <c r="H939">
        <f ca="1">IF(ISNUMBER(TradeDash[[#This Row],[Sharpe Average]]),IF(TradeDash[[#This Row],[Sharpe Average]]&gt;$G$1,1,0),"")</f>
        <v>1</v>
      </c>
      <c r="I939" s="2">
        <f ca="1">IF(ISNUMBER(TradeDash[[#This Row],[Signal]]),MAX(IF(AND(TradeDash[[#This Row],[Signal]]=1,I938&lt;1),I938+$E$1,IF(AND(TradeDash[[#This Row],[Signal]]=0,I938&gt;0),I938-$E$1,IF(AND(TradeDash[[#This Row],[Signal]]=1,I938=1),I938,IF(AND(TradeDash[[#This Row],[Signal]]=0,I938=0),I938,0)))),0),"")</f>
        <v>1</v>
      </c>
      <c r="J939" s="3">
        <f ca="1">IF(ISNUMBER(TradeDash[[#This Row],[Position]]),TradeDash[[#This Row],[Position]]*D940,"")</f>
        <v>7.5917664553495356E-3</v>
      </c>
      <c r="K939" s="7">
        <f ca="1">K938*IFERROR(1+TradeDash[[#This Row],[Port Return]],1)</f>
        <v>1187332.5687263473</v>
      </c>
      <c r="L939" s="7">
        <f ca="1">IF(ISNUMBER(TradeDash[[#This Row],[Port Return]]),L938*(1+TradeDash[[#This Row],[Returns]]),L938)</f>
        <v>812527.82193958492</v>
      </c>
    </row>
    <row r="940" spans="1:12" x14ac:dyDescent="0.35">
      <c r="A940" s="1">
        <v>37853</v>
      </c>
      <c r="B940" s="16">
        <f>YEAR(TradeDash[[#This Row],[Date]])</f>
        <v>2003</v>
      </c>
      <c r="C940">
        <v>1287.4000000000001</v>
      </c>
      <c r="D940" s="3">
        <f>IFERROR(TradeDash[[#This Row],[Nifty]]/C939-1,"")</f>
        <v>7.5917664553495356E-3</v>
      </c>
      <c r="E940">
        <f ca="1">IFERROR(AVERAGE(OFFSET(TradeDash[[#This Row],[Returns]],0,0,-n_days))/STDEV(OFFSET(TradeDash[[#This Row],[Returns]],0,0,-n_days)),"")</f>
        <v>0.69841694706873414</v>
      </c>
      <c r="F940">
        <f ca="1">IFERROR(AVERAGE(OFFSET(TradeDash[[#This Row],[Returns]],0,0,-n_days*2))/STDEV(OFFSET(TradeDash[[#This Row],[Returns]],0,0,-n_days*2)),"")</f>
        <v>0.39334810512938212</v>
      </c>
      <c r="G940">
        <f ca="1">IF(ISNUMBER(TradeDash[[#This Row],[2n day Sharpe]]),AVERAGE(TradeDash[[#This Row],[n day Sharpe]:[2n day Sharpe]]),"")</f>
        <v>0.54588252609905807</v>
      </c>
      <c r="H940">
        <f ca="1">IF(ISNUMBER(TradeDash[[#This Row],[Sharpe Average]]),IF(TradeDash[[#This Row],[Sharpe Average]]&gt;$G$1,1,0),"")</f>
        <v>1</v>
      </c>
      <c r="I940" s="2">
        <f ca="1">IF(ISNUMBER(TradeDash[[#This Row],[Signal]]),MAX(IF(AND(TradeDash[[#This Row],[Signal]]=1,I939&lt;1),I939+$E$1,IF(AND(TradeDash[[#This Row],[Signal]]=0,I939&gt;0),I939-$E$1,IF(AND(TradeDash[[#This Row],[Signal]]=1,I939=1),I939,IF(AND(TradeDash[[#This Row],[Signal]]=0,I939=0),I939,0)))),0),"")</f>
        <v>1</v>
      </c>
      <c r="J940" s="3">
        <f ca="1">IF(ISNUMBER(TradeDash[[#This Row],[Position]]),TradeDash[[#This Row],[Position]]*D941,"")</f>
        <v>1.052508932732632E-2</v>
      </c>
      <c r="K940" s="7">
        <f ca="1">K939*IFERROR(1+TradeDash[[#This Row],[Port Return]],1)</f>
        <v>1199829.3500734358</v>
      </c>
      <c r="L940" s="7">
        <f ca="1">IF(ISNUMBER(TradeDash[[#This Row],[Port Return]]),L939*(1+TradeDash[[#This Row],[Returns]]),L939)</f>
        <v>818696.34340222413</v>
      </c>
    </row>
    <row r="941" spans="1:12" x14ac:dyDescent="0.35">
      <c r="A941" s="1">
        <v>37854</v>
      </c>
      <c r="B941" s="16">
        <f>YEAR(TradeDash[[#This Row],[Date]])</f>
        <v>2003</v>
      </c>
      <c r="C941">
        <v>1300.95</v>
      </c>
      <c r="D941" s="3">
        <f>IFERROR(TradeDash[[#This Row],[Nifty]]/C940-1,"")</f>
        <v>1.052508932732632E-2</v>
      </c>
      <c r="E941">
        <f ca="1">IFERROR(AVERAGE(OFFSET(TradeDash[[#This Row],[Returns]],0,0,-n_days))/STDEV(OFFSET(TradeDash[[#This Row],[Returns]],0,0,-n_days)),"")</f>
        <v>0.70492634276883792</v>
      </c>
      <c r="F941">
        <f ca="1">IFERROR(AVERAGE(OFFSET(TradeDash[[#This Row],[Returns]],0,0,-n_days*2))/STDEV(OFFSET(TradeDash[[#This Row],[Returns]],0,0,-n_days*2)),"")</f>
        <v>0.38072898030501406</v>
      </c>
      <c r="G941">
        <f ca="1">IF(ISNUMBER(TradeDash[[#This Row],[2n day Sharpe]]),AVERAGE(TradeDash[[#This Row],[n day Sharpe]:[2n day Sharpe]]),"")</f>
        <v>0.54282766153692597</v>
      </c>
      <c r="H941">
        <f ca="1">IF(ISNUMBER(TradeDash[[#This Row],[Sharpe Average]]),IF(TradeDash[[#This Row],[Sharpe Average]]&gt;$G$1,1,0),"")</f>
        <v>1</v>
      </c>
      <c r="I941" s="2">
        <f ca="1">IF(ISNUMBER(TradeDash[[#This Row],[Signal]]),MAX(IF(AND(TradeDash[[#This Row],[Signal]]=1,I940&lt;1),I940+$E$1,IF(AND(TradeDash[[#This Row],[Signal]]=0,I940&gt;0),I940-$E$1,IF(AND(TradeDash[[#This Row],[Signal]]=1,I940=1),I940,IF(AND(TradeDash[[#This Row],[Signal]]=0,I940=0),I940,0)))),0),"")</f>
        <v>1</v>
      </c>
      <c r="J941" s="3">
        <f ca="1">IF(ISNUMBER(TradeDash[[#This Row],[Position]]),TradeDash[[#This Row],[Position]]*D942,"")</f>
        <v>7.8404243053153966E-3</v>
      </c>
      <c r="K941" s="7">
        <f ca="1">K940*IFERROR(1+TradeDash[[#This Row],[Port Return]],1)</f>
        <v>1209236.5212719825</v>
      </c>
      <c r="L941" s="7">
        <f ca="1">IF(ISNUMBER(TradeDash[[#This Row],[Port Return]]),L940*(1+TradeDash[[#This Row],[Returns]]),L940)</f>
        <v>827313.19554848794</v>
      </c>
    </row>
    <row r="942" spans="1:12" x14ac:dyDescent="0.35">
      <c r="A942" s="1">
        <v>37855</v>
      </c>
      <c r="B942" s="16">
        <f>YEAR(TradeDash[[#This Row],[Date]])</f>
        <v>2003</v>
      </c>
      <c r="C942">
        <v>1311.15</v>
      </c>
      <c r="D942" s="3">
        <f>IFERROR(TradeDash[[#This Row],[Nifty]]/C941-1,"")</f>
        <v>7.8404243053153966E-3</v>
      </c>
      <c r="E942">
        <f ca="1">IFERROR(AVERAGE(OFFSET(TradeDash[[#This Row],[Returns]],0,0,-n_days))/STDEV(OFFSET(TradeDash[[#This Row],[Returns]],0,0,-n_days)),"")</f>
        <v>0.67505202187171642</v>
      </c>
      <c r="F942">
        <f ca="1">IFERROR(AVERAGE(OFFSET(TradeDash[[#This Row],[Returns]],0,0,-n_days*2))/STDEV(OFFSET(TradeDash[[#This Row],[Returns]],0,0,-n_days*2)),"")</f>
        <v>0.37891127433538357</v>
      </c>
      <c r="G942">
        <f ca="1">IF(ISNUMBER(TradeDash[[#This Row],[2n day Sharpe]]),AVERAGE(TradeDash[[#This Row],[n day Sharpe]:[2n day Sharpe]]),"")</f>
        <v>0.52698164810354997</v>
      </c>
      <c r="H942">
        <f ca="1">IF(ISNUMBER(TradeDash[[#This Row],[Sharpe Average]]),IF(TradeDash[[#This Row],[Sharpe Average]]&gt;$G$1,1,0),"")</f>
        <v>1</v>
      </c>
      <c r="I942" s="2">
        <f ca="1">IF(ISNUMBER(TradeDash[[#This Row],[Signal]]),MAX(IF(AND(TradeDash[[#This Row],[Signal]]=1,I941&lt;1),I941+$E$1,IF(AND(TradeDash[[#This Row],[Signal]]=0,I941&gt;0),I941-$E$1,IF(AND(TradeDash[[#This Row],[Signal]]=1,I941=1),I941,IF(AND(TradeDash[[#This Row],[Signal]]=0,I941=0),I941,0)))),0),"")</f>
        <v>1</v>
      </c>
      <c r="J942" s="3">
        <f ca="1">IF(ISNUMBER(TradeDash[[#This Row],[Position]]),TradeDash[[#This Row],[Position]]*D943,"")</f>
        <v>-3.0545704152843078E-2</v>
      </c>
      <c r="K942" s="7">
        <f ca="1">K941*IFERROR(1+TradeDash[[#This Row],[Port Return]],1)</f>
        <v>1172299.5402423954</v>
      </c>
      <c r="L942" s="7">
        <f ca="1">IF(ISNUMBER(TradeDash[[#This Row],[Port Return]]),L941*(1+TradeDash[[#This Row],[Returns]]),L941)</f>
        <v>833799.68203497445</v>
      </c>
    </row>
    <row r="943" spans="1:12" x14ac:dyDescent="0.35">
      <c r="A943" s="1">
        <v>37858</v>
      </c>
      <c r="B943" s="16">
        <f>YEAR(TradeDash[[#This Row],[Date]])</f>
        <v>2003</v>
      </c>
      <c r="C943">
        <v>1271.0999999999999</v>
      </c>
      <c r="D943" s="3">
        <f>IFERROR(TradeDash[[#This Row],[Nifty]]/C942-1,"")</f>
        <v>-3.0545704152843078E-2</v>
      </c>
      <c r="E943">
        <f ca="1">IFERROR(AVERAGE(OFFSET(TradeDash[[#This Row],[Returns]],0,0,-n_days))/STDEV(OFFSET(TradeDash[[#This Row],[Returns]],0,0,-n_days)),"")</f>
        <v>0.34982851621406802</v>
      </c>
      <c r="F943">
        <f ca="1">IFERROR(AVERAGE(OFFSET(TradeDash[[#This Row],[Returns]],0,0,-n_days*2))/STDEV(OFFSET(TradeDash[[#This Row],[Returns]],0,0,-n_days*2)),"")</f>
        <v>0.25822509138977123</v>
      </c>
      <c r="G943">
        <f ca="1">IF(ISNUMBER(TradeDash[[#This Row],[2n day Sharpe]]),AVERAGE(TradeDash[[#This Row],[n day Sharpe]:[2n day Sharpe]]),"")</f>
        <v>0.3040268038019196</v>
      </c>
      <c r="H943">
        <f ca="1">IF(ISNUMBER(TradeDash[[#This Row],[Sharpe Average]]),IF(TradeDash[[#This Row],[Sharpe Average]]&gt;$G$1,1,0),"")</f>
        <v>1</v>
      </c>
      <c r="I943" s="2">
        <f ca="1">IF(ISNUMBER(TradeDash[[#This Row],[Signal]]),MAX(IF(AND(TradeDash[[#This Row],[Signal]]=1,I942&lt;1),I942+$E$1,IF(AND(TradeDash[[#This Row],[Signal]]=0,I942&gt;0),I942-$E$1,IF(AND(TradeDash[[#This Row],[Signal]]=1,I942=1),I942,IF(AND(TradeDash[[#This Row],[Signal]]=0,I942=0),I942,0)))),0),"")</f>
        <v>1</v>
      </c>
      <c r="J943" s="3">
        <f ca="1">IF(ISNUMBER(TradeDash[[#This Row],[Position]]),TradeDash[[#This Row],[Position]]*D944,"")</f>
        <v>3.7054519707340194E-2</v>
      </c>
      <c r="K943" s="7">
        <f ca="1">K942*IFERROR(1+TradeDash[[#This Row],[Port Return]],1)</f>
        <v>1215738.536659213</v>
      </c>
      <c r="L943" s="7">
        <f ca="1">IF(ISNUMBER(TradeDash[[#This Row],[Port Return]]),L942*(1+TradeDash[[#This Row],[Returns]]),L942)</f>
        <v>808330.68362479948</v>
      </c>
    </row>
    <row r="944" spans="1:12" x14ac:dyDescent="0.35">
      <c r="A944" s="1">
        <v>37859</v>
      </c>
      <c r="B944" s="16">
        <f>YEAR(TradeDash[[#This Row],[Date]])</f>
        <v>2003</v>
      </c>
      <c r="C944">
        <v>1318.2</v>
      </c>
      <c r="D944" s="3">
        <f>IFERROR(TradeDash[[#This Row],[Nifty]]/C943-1,"")</f>
        <v>3.7054519707340194E-2</v>
      </c>
      <c r="E944">
        <f ca="1">IFERROR(AVERAGE(OFFSET(TradeDash[[#This Row],[Returns]],0,0,-n_days))/STDEV(OFFSET(TradeDash[[#This Row],[Returns]],0,0,-n_days)),"")</f>
        <v>0.41100039568875052</v>
      </c>
      <c r="F944">
        <f ca="1">IFERROR(AVERAGE(OFFSET(TradeDash[[#This Row],[Returns]],0,0,-n_days*2))/STDEV(OFFSET(TradeDash[[#This Row],[Returns]],0,0,-n_days*2)),"")</f>
        <v>0.29191387508677769</v>
      </c>
      <c r="G944">
        <f ca="1">IF(ISNUMBER(TradeDash[[#This Row],[2n day Sharpe]]),AVERAGE(TradeDash[[#This Row],[n day Sharpe]:[2n day Sharpe]]),"")</f>
        <v>0.35145713538776413</v>
      </c>
      <c r="H944">
        <f ca="1">IF(ISNUMBER(TradeDash[[#This Row],[Sharpe Average]]),IF(TradeDash[[#This Row],[Sharpe Average]]&gt;$G$1,1,0),"")</f>
        <v>1</v>
      </c>
      <c r="I944" s="2">
        <f ca="1">IF(ISNUMBER(TradeDash[[#This Row],[Signal]]),MAX(IF(AND(TradeDash[[#This Row],[Signal]]=1,I943&lt;1),I943+$E$1,IF(AND(TradeDash[[#This Row],[Signal]]=0,I943&gt;0),I943-$E$1,IF(AND(TradeDash[[#This Row],[Signal]]=1,I943=1),I943,IF(AND(TradeDash[[#This Row],[Signal]]=0,I943=0),I943,0)))),0),"")</f>
        <v>1</v>
      </c>
      <c r="J944" s="3">
        <f ca="1">IF(ISNUMBER(TradeDash[[#This Row],[Position]]),TradeDash[[#This Row],[Position]]*D945,"")</f>
        <v>1.6765285996055201E-2</v>
      </c>
      <c r="K944" s="7">
        <f ca="1">K943*IFERROR(1+TradeDash[[#This Row],[Port Return]],1)</f>
        <v>1236120.7409227304</v>
      </c>
      <c r="L944" s="7">
        <f ca="1">IF(ISNUMBER(TradeDash[[#This Row],[Port Return]]),L943*(1+TradeDash[[#This Row],[Returns]]),L943)</f>
        <v>838282.98887122236</v>
      </c>
    </row>
    <row r="945" spans="1:12" x14ac:dyDescent="0.35">
      <c r="A945" s="1">
        <v>37860</v>
      </c>
      <c r="B945" s="16">
        <f>YEAR(TradeDash[[#This Row],[Date]])</f>
        <v>2003</v>
      </c>
      <c r="C945">
        <v>1340.3</v>
      </c>
      <c r="D945" s="3">
        <f>IFERROR(TradeDash[[#This Row],[Nifty]]/C944-1,"")</f>
        <v>1.6765285996055201E-2</v>
      </c>
      <c r="E945">
        <f ca="1">IFERROR(AVERAGE(OFFSET(TradeDash[[#This Row],[Returns]],0,0,-n_days))/STDEV(OFFSET(TradeDash[[#This Row],[Returns]],0,0,-n_days)),"")</f>
        <v>0.44587370496473688</v>
      </c>
      <c r="F945">
        <f ca="1">IFERROR(AVERAGE(OFFSET(TradeDash[[#This Row],[Returns]],0,0,-n_days*2))/STDEV(OFFSET(TradeDash[[#This Row],[Returns]],0,0,-n_days*2)),"")</f>
        <v>0.3268225999197647</v>
      </c>
      <c r="G945">
        <f ca="1">IF(ISNUMBER(TradeDash[[#This Row],[2n day Sharpe]]),AVERAGE(TradeDash[[#This Row],[n day Sharpe]:[2n day Sharpe]]),"")</f>
        <v>0.38634815244225079</v>
      </c>
      <c r="H945">
        <f ca="1">IF(ISNUMBER(TradeDash[[#This Row],[Sharpe Average]]),IF(TradeDash[[#This Row],[Sharpe Average]]&gt;$G$1,1,0),"")</f>
        <v>1</v>
      </c>
      <c r="I945" s="2">
        <f ca="1">IF(ISNUMBER(TradeDash[[#This Row],[Signal]]),MAX(IF(AND(TradeDash[[#This Row],[Signal]]=1,I944&lt;1),I944+$E$1,IF(AND(TradeDash[[#This Row],[Signal]]=0,I944&gt;0),I944-$E$1,IF(AND(TradeDash[[#This Row],[Signal]]=1,I944=1),I944,IF(AND(TradeDash[[#This Row],[Signal]]=0,I944=0),I944,0)))),0),"")</f>
        <v>1</v>
      </c>
      <c r="J945" s="3">
        <f ca="1">IF(ISNUMBER(TradeDash[[#This Row],[Position]]),TradeDash[[#This Row],[Position]]*D946,"")</f>
        <v>5.5957621428048832E-4</v>
      </c>
      <c r="K945" s="7">
        <f ca="1">K944*IFERROR(1+TradeDash[[#This Row],[Port Return]],1)</f>
        <v>1236812.4446873295</v>
      </c>
      <c r="L945" s="7">
        <f ca="1">IF(ISNUMBER(TradeDash[[#This Row],[Port Return]]),L944*(1+TradeDash[[#This Row],[Returns]]),L944)</f>
        <v>852337.04292527633</v>
      </c>
    </row>
    <row r="946" spans="1:12" x14ac:dyDescent="0.35">
      <c r="A946" s="1">
        <v>37861</v>
      </c>
      <c r="B946" s="16">
        <f>YEAR(TradeDash[[#This Row],[Date]])</f>
        <v>2003</v>
      </c>
      <c r="C946">
        <v>1341.05</v>
      </c>
      <c r="D946" s="3">
        <f>IFERROR(TradeDash[[#This Row],[Nifty]]/C945-1,"")</f>
        <v>5.5957621428048832E-4</v>
      </c>
      <c r="E946">
        <f ca="1">IFERROR(AVERAGE(OFFSET(TradeDash[[#This Row],[Returns]],0,0,-n_days))/STDEV(OFFSET(TradeDash[[#This Row],[Returns]],0,0,-n_days)),"")</f>
        <v>0.42268816147114013</v>
      </c>
      <c r="F946">
        <f ca="1">IFERROR(AVERAGE(OFFSET(TradeDash[[#This Row],[Returns]],0,0,-n_days*2))/STDEV(OFFSET(TradeDash[[#This Row],[Returns]],0,0,-n_days*2)),"")</f>
        <v>0.32244859307702217</v>
      </c>
      <c r="G946">
        <f ca="1">IF(ISNUMBER(TradeDash[[#This Row],[2n day Sharpe]]),AVERAGE(TradeDash[[#This Row],[n day Sharpe]:[2n day Sharpe]]),"")</f>
        <v>0.37256837727408115</v>
      </c>
      <c r="H946">
        <f ca="1">IF(ISNUMBER(TradeDash[[#This Row],[Sharpe Average]]),IF(TradeDash[[#This Row],[Sharpe Average]]&gt;$G$1,1,0),"")</f>
        <v>1</v>
      </c>
      <c r="I946" s="2">
        <f ca="1">IF(ISNUMBER(TradeDash[[#This Row],[Signal]]),MAX(IF(AND(TradeDash[[#This Row],[Signal]]=1,I945&lt;1),I945+$E$1,IF(AND(TradeDash[[#This Row],[Signal]]=0,I945&gt;0),I945-$E$1,IF(AND(TradeDash[[#This Row],[Signal]]=1,I945=1),I945,IF(AND(TradeDash[[#This Row],[Signal]]=0,I945=0),I945,0)))),0),"")</f>
        <v>1</v>
      </c>
      <c r="J946" s="3">
        <f ca="1">IF(ISNUMBER(TradeDash[[#This Row],[Position]]),TradeDash[[#This Row],[Position]]*D947,"")</f>
        <v>1.155810745311503E-2</v>
      </c>
      <c r="K946" s="7">
        <f ca="1">K945*IFERROR(1+TradeDash[[#This Row],[Port Return]],1)</f>
        <v>1251107.6558223756</v>
      </c>
      <c r="L946" s="7">
        <f ca="1">IF(ISNUMBER(TradeDash[[#This Row],[Port Return]]),L945*(1+TradeDash[[#This Row],[Returns]]),L945)</f>
        <v>852813.99046104751</v>
      </c>
    </row>
    <row r="947" spans="1:12" x14ac:dyDescent="0.35">
      <c r="A947" s="1">
        <v>37862</v>
      </c>
      <c r="B947" s="16">
        <f>YEAR(TradeDash[[#This Row],[Date]])</f>
        <v>2003</v>
      </c>
      <c r="C947">
        <v>1356.55</v>
      </c>
      <c r="D947" s="3">
        <f>IFERROR(TradeDash[[#This Row],[Nifty]]/C946-1,"")</f>
        <v>1.155810745311503E-2</v>
      </c>
      <c r="E947">
        <f ca="1">IFERROR(AVERAGE(OFFSET(TradeDash[[#This Row],[Returns]],0,0,-n_days))/STDEV(OFFSET(TradeDash[[#This Row],[Returns]],0,0,-n_days)),"")</f>
        <v>0.45256971935122137</v>
      </c>
      <c r="F947">
        <f ca="1">IFERROR(AVERAGE(OFFSET(TradeDash[[#This Row],[Returns]],0,0,-n_days*2))/STDEV(OFFSET(TradeDash[[#This Row],[Returns]],0,0,-n_days*2)),"")</f>
        <v>0.3255986250759933</v>
      </c>
      <c r="G947">
        <f ca="1">IF(ISNUMBER(TradeDash[[#This Row],[2n day Sharpe]]),AVERAGE(TradeDash[[#This Row],[n day Sharpe]:[2n day Sharpe]]),"")</f>
        <v>0.38908417221360736</v>
      </c>
      <c r="H947">
        <f ca="1">IF(ISNUMBER(TradeDash[[#This Row],[Sharpe Average]]),IF(TradeDash[[#This Row],[Sharpe Average]]&gt;$G$1,1,0),"")</f>
        <v>1</v>
      </c>
      <c r="I947" s="2">
        <f ca="1">IF(ISNUMBER(TradeDash[[#This Row],[Signal]]),MAX(IF(AND(TradeDash[[#This Row],[Signal]]=1,I946&lt;1),I946+$E$1,IF(AND(TradeDash[[#This Row],[Signal]]=0,I946&gt;0),I946-$E$1,IF(AND(TradeDash[[#This Row],[Signal]]=1,I946=1),I946,IF(AND(TradeDash[[#This Row],[Signal]]=0,I946=0),I946,0)))),0),"")</f>
        <v>1</v>
      </c>
      <c r="J947" s="3">
        <f ca="1">IF(ISNUMBER(TradeDash[[#This Row],[Position]]),TradeDash[[#This Row],[Position]]*D948,"")</f>
        <v>1.4300984114113069E-2</v>
      </c>
      <c r="K947" s="7">
        <f ca="1">K946*IFERROR(1+TradeDash[[#This Row],[Port Return]],1)</f>
        <v>1268999.7265333366</v>
      </c>
      <c r="L947" s="7">
        <f ca="1">IF(ISNUMBER(TradeDash[[#This Row],[Port Return]]),L946*(1+TradeDash[[#This Row],[Returns]]),L946)</f>
        <v>862670.90620031615</v>
      </c>
    </row>
    <row r="948" spans="1:12" x14ac:dyDescent="0.35">
      <c r="A948" s="1">
        <v>37865</v>
      </c>
      <c r="B948" s="16">
        <f>YEAR(TradeDash[[#This Row],[Date]])</f>
        <v>2003</v>
      </c>
      <c r="C948">
        <v>1375.95</v>
      </c>
      <c r="D948" s="3">
        <f>IFERROR(TradeDash[[#This Row],[Nifty]]/C947-1,"")</f>
        <v>1.4300984114113069E-2</v>
      </c>
      <c r="E948">
        <f ca="1">IFERROR(AVERAGE(OFFSET(TradeDash[[#This Row],[Returns]],0,0,-n_days))/STDEV(OFFSET(TradeDash[[#This Row],[Returns]],0,0,-n_days)),"")</f>
        <v>0.46945639249424514</v>
      </c>
      <c r="F948">
        <f ca="1">IFERROR(AVERAGE(OFFSET(TradeDash[[#This Row],[Returns]],0,0,-n_days*2))/STDEV(OFFSET(TradeDash[[#This Row],[Returns]],0,0,-n_days*2)),"")</f>
        <v>0.36271661458481469</v>
      </c>
      <c r="G948">
        <f ca="1">IF(ISNUMBER(TradeDash[[#This Row],[2n day Sharpe]]),AVERAGE(TradeDash[[#This Row],[n day Sharpe]:[2n day Sharpe]]),"")</f>
        <v>0.41608650353952992</v>
      </c>
      <c r="H948">
        <f ca="1">IF(ISNUMBER(TradeDash[[#This Row],[Sharpe Average]]),IF(TradeDash[[#This Row],[Sharpe Average]]&gt;$G$1,1,0),"")</f>
        <v>1</v>
      </c>
      <c r="I948" s="2">
        <f ca="1">IF(ISNUMBER(TradeDash[[#This Row],[Signal]]),MAX(IF(AND(TradeDash[[#This Row],[Signal]]=1,I947&lt;1),I947+$E$1,IF(AND(TradeDash[[#This Row],[Signal]]=0,I947&gt;0),I947-$E$1,IF(AND(TradeDash[[#This Row],[Signal]]=1,I947=1),I947,IF(AND(TradeDash[[#This Row],[Signal]]=0,I947=0),I947,0)))),0),"")</f>
        <v>1</v>
      </c>
      <c r="J948" s="3">
        <f ca="1">IF(ISNUMBER(TradeDash[[#This Row],[Position]]),TradeDash[[#This Row],[Position]]*D949,"")</f>
        <v>6.9043206511865129E-3</v>
      </c>
      <c r="K948" s="7">
        <f ca="1">K947*IFERROR(1+TradeDash[[#This Row],[Port Return]],1)</f>
        <v>1277761.3075515907</v>
      </c>
      <c r="L948" s="7">
        <f ca="1">IF(ISNUMBER(TradeDash[[#This Row],[Port Return]]),L947*(1+TradeDash[[#This Row],[Returns]]),L947)</f>
        <v>875007.94912559434</v>
      </c>
    </row>
    <row r="949" spans="1:12" x14ac:dyDescent="0.35">
      <c r="A949" s="1">
        <v>37866</v>
      </c>
      <c r="B949" s="16">
        <f>YEAR(TradeDash[[#This Row],[Date]])</f>
        <v>2003</v>
      </c>
      <c r="C949">
        <v>1385.45</v>
      </c>
      <c r="D949" s="3">
        <f>IFERROR(TradeDash[[#This Row],[Nifty]]/C948-1,"")</f>
        <v>6.9043206511865129E-3</v>
      </c>
      <c r="E949">
        <f ca="1">IFERROR(AVERAGE(OFFSET(TradeDash[[#This Row],[Returns]],0,0,-n_days))/STDEV(OFFSET(TradeDash[[#This Row],[Returns]],0,0,-n_days)),"")</f>
        <v>0.47058557716661426</v>
      </c>
      <c r="F949">
        <f ca="1">IFERROR(AVERAGE(OFFSET(TradeDash[[#This Row],[Returns]],0,0,-n_days*2))/STDEV(OFFSET(TradeDash[[#This Row],[Returns]],0,0,-n_days*2)),"")</f>
        <v>0.37234912574777757</v>
      </c>
      <c r="G949">
        <f ca="1">IF(ISNUMBER(TradeDash[[#This Row],[2n day Sharpe]]),AVERAGE(TradeDash[[#This Row],[n day Sharpe]:[2n day Sharpe]]),"")</f>
        <v>0.42146735145719594</v>
      </c>
      <c r="H949">
        <f ca="1">IF(ISNUMBER(TradeDash[[#This Row],[Sharpe Average]]),IF(TradeDash[[#This Row],[Sharpe Average]]&gt;$G$1,1,0),"")</f>
        <v>1</v>
      </c>
      <c r="I949" s="2">
        <f ca="1">IF(ISNUMBER(TradeDash[[#This Row],[Signal]]),MAX(IF(AND(TradeDash[[#This Row],[Signal]]=1,I948&lt;1),I948+$E$1,IF(AND(TradeDash[[#This Row],[Signal]]=0,I948&gt;0),I948-$E$1,IF(AND(TradeDash[[#This Row],[Signal]]=1,I948=1),I948,IF(AND(TradeDash[[#This Row],[Signal]]=0,I948=0),I948,0)))),0),"")</f>
        <v>1</v>
      </c>
      <c r="J949" s="3">
        <f ca="1">IF(ISNUMBER(TradeDash[[#This Row],[Position]]),TradeDash[[#This Row],[Position]]*D950,"")</f>
        <v>-1.883864448374184E-2</v>
      </c>
      <c r="K949" s="7">
        <f ca="1">K948*IFERROR(1+TradeDash[[#This Row],[Port Return]],1)</f>
        <v>1253690.0165435453</v>
      </c>
      <c r="L949" s="7">
        <f ca="1">IF(ISNUMBER(TradeDash[[#This Row],[Port Return]]),L948*(1+TradeDash[[#This Row],[Returns]]),L948)</f>
        <v>881049.2845786945</v>
      </c>
    </row>
    <row r="950" spans="1:12" x14ac:dyDescent="0.35">
      <c r="A950" s="1">
        <v>37867</v>
      </c>
      <c r="B950" s="16">
        <f>YEAR(TradeDash[[#This Row],[Date]])</f>
        <v>2003</v>
      </c>
      <c r="C950">
        <v>1359.35</v>
      </c>
      <c r="D950" s="3">
        <f>IFERROR(TradeDash[[#This Row],[Nifty]]/C949-1,"")</f>
        <v>-1.883864448374184E-2</v>
      </c>
      <c r="E950">
        <f ca="1">IFERROR(AVERAGE(OFFSET(TradeDash[[#This Row],[Returns]],0,0,-n_days))/STDEV(OFFSET(TradeDash[[#This Row],[Returns]],0,0,-n_days)),"")</f>
        <v>0.45366667050419579</v>
      </c>
      <c r="F950">
        <f ca="1">IFERROR(AVERAGE(OFFSET(TradeDash[[#This Row],[Returns]],0,0,-n_days*2))/STDEV(OFFSET(TradeDash[[#This Row],[Returns]],0,0,-n_days*2)),"")</f>
        <v>0.31583888806492533</v>
      </c>
      <c r="G950">
        <f ca="1">IF(ISNUMBER(TradeDash[[#This Row],[2n day Sharpe]]),AVERAGE(TradeDash[[#This Row],[n day Sharpe]:[2n day Sharpe]]),"")</f>
        <v>0.38475277928456053</v>
      </c>
      <c r="H950">
        <f ca="1">IF(ISNUMBER(TradeDash[[#This Row],[Sharpe Average]]),IF(TradeDash[[#This Row],[Sharpe Average]]&gt;$G$1,1,0),"")</f>
        <v>1</v>
      </c>
      <c r="I950" s="2">
        <f ca="1">IF(ISNUMBER(TradeDash[[#This Row],[Signal]]),MAX(IF(AND(TradeDash[[#This Row],[Signal]]=1,I949&lt;1),I949+$E$1,IF(AND(TradeDash[[#This Row],[Signal]]=0,I949&gt;0),I949-$E$1,IF(AND(TradeDash[[#This Row],[Signal]]=1,I949=1),I949,IF(AND(TradeDash[[#This Row],[Signal]]=0,I949=0),I949,0)))),0),"")</f>
        <v>1</v>
      </c>
      <c r="J950" s="3">
        <f ca="1">IF(ISNUMBER(TradeDash[[#This Row],[Position]]),TradeDash[[#This Row],[Position]]*D951,"")</f>
        <v>9.8208702688786786E-3</v>
      </c>
      <c r="K950" s="7">
        <f ca="1">K949*IFERROR(1+TradeDash[[#This Row],[Port Return]],1)</f>
        <v>1266002.3435534078</v>
      </c>
      <c r="L950" s="7">
        <f ca="1">IF(ISNUMBER(TradeDash[[#This Row],[Port Return]]),L949*(1+TradeDash[[#This Row],[Returns]]),L949)</f>
        <v>864451.51033386134</v>
      </c>
    </row>
    <row r="951" spans="1:12" x14ac:dyDescent="0.35">
      <c r="A951" s="1">
        <v>37868</v>
      </c>
      <c r="B951" s="16">
        <f>YEAR(TradeDash[[#This Row],[Date]])</f>
        <v>2003</v>
      </c>
      <c r="C951">
        <v>1372.7</v>
      </c>
      <c r="D951" s="3">
        <f>IFERROR(TradeDash[[#This Row],[Nifty]]/C950-1,"")</f>
        <v>9.8208702688786786E-3</v>
      </c>
      <c r="E951">
        <f ca="1">IFERROR(AVERAGE(OFFSET(TradeDash[[#This Row],[Returns]],0,0,-n_days))/STDEV(OFFSET(TradeDash[[#This Row],[Returns]],0,0,-n_days)),"")</f>
        <v>0.54325746837912803</v>
      </c>
      <c r="F951">
        <f ca="1">IFERROR(AVERAGE(OFFSET(TradeDash[[#This Row],[Returns]],0,0,-n_days*2))/STDEV(OFFSET(TradeDash[[#This Row],[Returns]],0,0,-n_days*2)),"")</f>
        <v>0.34234569610553217</v>
      </c>
      <c r="G951">
        <f ca="1">IF(ISNUMBER(TradeDash[[#This Row],[2n day Sharpe]]),AVERAGE(TradeDash[[#This Row],[n day Sharpe]:[2n day Sharpe]]),"")</f>
        <v>0.44280158224233013</v>
      </c>
      <c r="H951">
        <f ca="1">IF(ISNUMBER(TradeDash[[#This Row],[Sharpe Average]]),IF(TradeDash[[#This Row],[Sharpe Average]]&gt;$G$1,1,0),"")</f>
        <v>1</v>
      </c>
      <c r="I951" s="2">
        <f ca="1">IF(ISNUMBER(TradeDash[[#This Row],[Signal]]),MAX(IF(AND(TradeDash[[#This Row],[Signal]]=1,I950&lt;1),I950+$E$1,IF(AND(TradeDash[[#This Row],[Signal]]=0,I950&gt;0),I950-$E$1,IF(AND(TradeDash[[#This Row],[Signal]]=1,I950=1),I950,IF(AND(TradeDash[[#This Row],[Signal]]=0,I950=0),I950,0)))),0),"")</f>
        <v>1</v>
      </c>
      <c r="J951" s="3">
        <f ca="1">IF(ISNUMBER(TradeDash[[#This Row],[Position]]),TradeDash[[#This Row],[Position]]*D952,"")</f>
        <v>1.8722226269396014E-2</v>
      </c>
      <c r="K951" s="7">
        <f ca="1">K950*IFERROR(1+TradeDash[[#This Row],[Port Return]],1)</f>
        <v>1289704.7258870003</v>
      </c>
      <c r="L951" s="7">
        <f ca="1">IF(ISNUMBER(TradeDash[[#This Row],[Port Return]]),L950*(1+TradeDash[[#This Row],[Returns]]),L950)</f>
        <v>872941.17647058645</v>
      </c>
    </row>
    <row r="952" spans="1:12" x14ac:dyDescent="0.35">
      <c r="A952" s="1">
        <v>37869</v>
      </c>
      <c r="B952" s="16">
        <f>YEAR(TradeDash[[#This Row],[Date]])</f>
        <v>2003</v>
      </c>
      <c r="C952">
        <v>1398.4</v>
      </c>
      <c r="D952" s="3">
        <f>IFERROR(TradeDash[[#This Row],[Nifty]]/C951-1,"")</f>
        <v>1.8722226269396014E-2</v>
      </c>
      <c r="E952">
        <f ca="1">IFERROR(AVERAGE(OFFSET(TradeDash[[#This Row],[Returns]],0,0,-n_days))/STDEV(OFFSET(TradeDash[[#This Row],[Returns]],0,0,-n_days)),"")</f>
        <v>0.53726390863171136</v>
      </c>
      <c r="F952">
        <f ca="1">IFERROR(AVERAGE(OFFSET(TradeDash[[#This Row],[Returns]],0,0,-n_days*2))/STDEV(OFFSET(TradeDash[[#This Row],[Returns]],0,0,-n_days*2)),"")</f>
        <v>0.34241015873344888</v>
      </c>
      <c r="G952">
        <f ca="1">IF(ISNUMBER(TradeDash[[#This Row],[2n day Sharpe]]),AVERAGE(TradeDash[[#This Row],[n day Sharpe]:[2n day Sharpe]]),"")</f>
        <v>0.43983703368258009</v>
      </c>
      <c r="H952">
        <f ca="1">IF(ISNUMBER(TradeDash[[#This Row],[Sharpe Average]]),IF(TradeDash[[#This Row],[Sharpe Average]]&gt;$G$1,1,0),"")</f>
        <v>1</v>
      </c>
      <c r="I952" s="2">
        <f ca="1">IF(ISNUMBER(TradeDash[[#This Row],[Signal]]),MAX(IF(AND(TradeDash[[#This Row],[Signal]]=1,I951&lt;1),I951+$E$1,IF(AND(TradeDash[[#This Row],[Signal]]=0,I951&gt;0),I951-$E$1,IF(AND(TradeDash[[#This Row],[Signal]]=1,I951=1),I951,IF(AND(TradeDash[[#This Row],[Signal]]=0,I951=0),I951,0)))),0),"")</f>
        <v>1</v>
      </c>
      <c r="J952" s="3">
        <f ca="1">IF(ISNUMBER(TradeDash[[#This Row],[Position]]),TradeDash[[#This Row],[Position]]*D953,"")</f>
        <v>1.3551201372997479E-2</v>
      </c>
      <c r="K952" s="7">
        <f ca="1">K951*IFERROR(1+TradeDash[[#This Row],[Port Return]],1)</f>
        <v>1307181.7743392016</v>
      </c>
      <c r="L952" s="7">
        <f ca="1">IF(ISNUMBER(TradeDash[[#This Row],[Port Return]]),L951*(1+TradeDash[[#This Row],[Returns]]),L951)</f>
        <v>889284.57869634149</v>
      </c>
    </row>
    <row r="953" spans="1:12" x14ac:dyDescent="0.35">
      <c r="A953" s="1">
        <v>37872</v>
      </c>
      <c r="B953" s="16">
        <f>YEAR(TradeDash[[#This Row],[Date]])</f>
        <v>2003</v>
      </c>
      <c r="C953">
        <v>1417.35</v>
      </c>
      <c r="D953" s="3">
        <f>IFERROR(TradeDash[[#This Row],[Nifty]]/C952-1,"")</f>
        <v>1.3551201372997479E-2</v>
      </c>
      <c r="E953">
        <f ca="1">IFERROR(AVERAGE(OFFSET(TradeDash[[#This Row],[Returns]],0,0,-n_days))/STDEV(OFFSET(TradeDash[[#This Row],[Returns]],0,0,-n_days)),"")</f>
        <v>0.52026486163049002</v>
      </c>
      <c r="F953">
        <f ca="1">IFERROR(AVERAGE(OFFSET(TradeDash[[#This Row],[Returns]],0,0,-n_days*2))/STDEV(OFFSET(TradeDash[[#This Row],[Returns]],0,0,-n_days*2)),"")</f>
        <v>0.36695135948879459</v>
      </c>
      <c r="G953">
        <f ca="1">IF(ISNUMBER(TradeDash[[#This Row],[2n day Sharpe]]),AVERAGE(TradeDash[[#This Row],[n day Sharpe]:[2n day Sharpe]]),"")</f>
        <v>0.44360811055964233</v>
      </c>
      <c r="H953">
        <f ca="1">IF(ISNUMBER(TradeDash[[#This Row],[Sharpe Average]]),IF(TradeDash[[#This Row],[Sharpe Average]]&gt;$G$1,1,0),"")</f>
        <v>1</v>
      </c>
      <c r="I953" s="2">
        <f ca="1">IF(ISNUMBER(TradeDash[[#This Row],[Signal]]),MAX(IF(AND(TradeDash[[#This Row],[Signal]]=1,I952&lt;1),I952+$E$1,IF(AND(TradeDash[[#This Row],[Signal]]=0,I952&gt;0),I952-$E$1,IF(AND(TradeDash[[#This Row],[Signal]]=1,I952=1),I952,IF(AND(TradeDash[[#This Row],[Signal]]=0,I952=0),I952,0)))),0),"")</f>
        <v>1</v>
      </c>
      <c r="J953" s="3">
        <f ca="1">IF(ISNUMBER(TradeDash[[#This Row],[Position]]),TradeDash[[#This Row],[Position]]*D954,"")</f>
        <v>-7.2670829364659406E-3</v>
      </c>
      <c r="K953" s="7">
        <f ca="1">K952*IFERROR(1+TradeDash[[#This Row],[Port Return]],1)</f>
        <v>1297682.3759720419</v>
      </c>
      <c r="L953" s="7">
        <f ca="1">IF(ISNUMBER(TradeDash[[#This Row],[Port Return]]),L952*(1+TradeDash[[#This Row],[Returns]]),L952)</f>
        <v>901335.45310015685</v>
      </c>
    </row>
    <row r="954" spans="1:12" x14ac:dyDescent="0.35">
      <c r="A954" s="1">
        <v>37873</v>
      </c>
      <c r="B954" s="16">
        <f>YEAR(TradeDash[[#This Row],[Date]])</f>
        <v>2003</v>
      </c>
      <c r="C954">
        <v>1407.05</v>
      </c>
      <c r="D954" s="3">
        <f>IFERROR(TradeDash[[#This Row],[Nifty]]/C953-1,"")</f>
        <v>-7.2670829364659406E-3</v>
      </c>
      <c r="E954">
        <f ca="1">IFERROR(AVERAGE(OFFSET(TradeDash[[#This Row],[Returns]],0,0,-n_days))/STDEV(OFFSET(TradeDash[[#This Row],[Returns]],0,0,-n_days)),"")</f>
        <v>0.45458894000251482</v>
      </c>
      <c r="F954">
        <f ca="1">IFERROR(AVERAGE(OFFSET(TradeDash[[#This Row],[Returns]],0,0,-n_days*2))/STDEV(OFFSET(TradeDash[[#This Row],[Returns]],0,0,-n_days*2)),"")</f>
        <v>0.33550222806266389</v>
      </c>
      <c r="G954">
        <f ca="1">IF(ISNUMBER(TradeDash[[#This Row],[2n day Sharpe]]),AVERAGE(TradeDash[[#This Row],[n day Sharpe]:[2n day Sharpe]]),"")</f>
        <v>0.39504558403258938</v>
      </c>
      <c r="H954">
        <f ca="1">IF(ISNUMBER(TradeDash[[#This Row],[Sharpe Average]]),IF(TradeDash[[#This Row],[Sharpe Average]]&gt;$G$1,1,0),"")</f>
        <v>1</v>
      </c>
      <c r="I954" s="2">
        <f ca="1">IF(ISNUMBER(TradeDash[[#This Row],[Signal]]),MAX(IF(AND(TradeDash[[#This Row],[Signal]]=1,I953&lt;1),I953+$E$1,IF(AND(TradeDash[[#This Row],[Signal]]=0,I953&gt;0),I953-$E$1,IF(AND(TradeDash[[#This Row],[Signal]]=1,I953=1),I953,IF(AND(TradeDash[[#This Row],[Signal]]=0,I953=0),I953,0)))),0),"")</f>
        <v>1</v>
      </c>
      <c r="J954" s="3">
        <f ca="1">IF(ISNUMBER(TradeDash[[#This Row],[Position]]),TradeDash[[#This Row],[Position]]*D955,"")</f>
        <v>1.7767669947763576E-3</v>
      </c>
      <c r="K954" s="7">
        <f ca="1">K953*IFERROR(1+TradeDash[[#This Row],[Port Return]],1)</f>
        <v>1299988.055187372</v>
      </c>
      <c r="L954" s="7">
        <f ca="1">IF(ISNUMBER(TradeDash[[#This Row],[Port Return]]),L953*(1+TradeDash[[#This Row],[Returns]]),L953)</f>
        <v>894785.37360890093</v>
      </c>
    </row>
    <row r="955" spans="1:12" x14ac:dyDescent="0.35">
      <c r="A955" s="1">
        <v>37874</v>
      </c>
      <c r="B955" s="16">
        <f>YEAR(TradeDash[[#This Row],[Date]])</f>
        <v>2003</v>
      </c>
      <c r="C955">
        <v>1409.55</v>
      </c>
      <c r="D955" s="3">
        <f>IFERROR(TradeDash[[#This Row],[Nifty]]/C954-1,"")</f>
        <v>1.7767669947763576E-3</v>
      </c>
      <c r="E955">
        <f ca="1">IFERROR(AVERAGE(OFFSET(TradeDash[[#This Row],[Returns]],0,0,-n_days))/STDEV(OFFSET(TradeDash[[#This Row],[Returns]],0,0,-n_days)),"")</f>
        <v>0.4555150142602063</v>
      </c>
      <c r="F955">
        <f ca="1">IFERROR(AVERAGE(OFFSET(TradeDash[[#This Row],[Returns]],0,0,-n_days*2))/STDEV(OFFSET(TradeDash[[#This Row],[Returns]],0,0,-n_days*2)),"")</f>
        <v>0.36148424514005506</v>
      </c>
      <c r="G955">
        <f ca="1">IF(ISNUMBER(TradeDash[[#This Row],[2n day Sharpe]]),AVERAGE(TradeDash[[#This Row],[n day Sharpe]:[2n day Sharpe]]),"")</f>
        <v>0.40849962970013065</v>
      </c>
      <c r="H955">
        <f ca="1">IF(ISNUMBER(TradeDash[[#This Row],[Sharpe Average]]),IF(TradeDash[[#This Row],[Sharpe Average]]&gt;$G$1,1,0),"")</f>
        <v>1</v>
      </c>
      <c r="I955" s="2">
        <f ca="1">IF(ISNUMBER(TradeDash[[#This Row],[Signal]]),MAX(IF(AND(TradeDash[[#This Row],[Signal]]=1,I954&lt;1),I954+$E$1,IF(AND(TradeDash[[#This Row],[Signal]]=0,I954&gt;0),I954-$E$1,IF(AND(TradeDash[[#This Row],[Signal]]=1,I954=1),I954,IF(AND(TradeDash[[#This Row],[Signal]]=0,I954=0),I954,0)))),0),"")</f>
        <v>1</v>
      </c>
      <c r="J955" s="3">
        <f ca="1">IF(ISNUMBER(TradeDash[[#This Row],[Position]]),TradeDash[[#This Row],[Position]]*D956,"")</f>
        <v>-4.5404561739561533E-3</v>
      </c>
      <c r="K955" s="7">
        <f ca="1">K954*IFERROR(1+TradeDash[[#This Row],[Port Return]],1)</f>
        <v>1294085.5163961272</v>
      </c>
      <c r="L955" s="7">
        <f ca="1">IF(ISNUMBER(TradeDash[[#This Row],[Port Return]]),L954*(1+TradeDash[[#This Row],[Returns]]),L954)</f>
        <v>896375.19872813788</v>
      </c>
    </row>
    <row r="956" spans="1:12" x14ac:dyDescent="0.35">
      <c r="A956" s="1">
        <v>37875</v>
      </c>
      <c r="B956" s="16">
        <f>YEAR(TradeDash[[#This Row],[Date]])</f>
        <v>2003</v>
      </c>
      <c r="C956">
        <v>1403.15</v>
      </c>
      <c r="D956" s="3">
        <f>IFERROR(TradeDash[[#This Row],[Nifty]]/C955-1,"")</f>
        <v>-4.5404561739561533E-3</v>
      </c>
      <c r="E956">
        <f ca="1">IFERROR(AVERAGE(OFFSET(TradeDash[[#This Row],[Returns]],0,0,-n_days))/STDEV(OFFSET(TradeDash[[#This Row],[Returns]],0,0,-n_days)),"")</f>
        <v>0.40181625524604547</v>
      </c>
      <c r="F956">
        <f ca="1">IFERROR(AVERAGE(OFFSET(TradeDash[[#This Row],[Returns]],0,0,-n_days*2))/STDEV(OFFSET(TradeDash[[#This Row],[Returns]],0,0,-n_days*2)),"")</f>
        <v>0.33750310684481949</v>
      </c>
      <c r="G956">
        <f ca="1">IF(ISNUMBER(TradeDash[[#This Row],[2n day Sharpe]]),AVERAGE(TradeDash[[#This Row],[n day Sharpe]:[2n day Sharpe]]),"")</f>
        <v>0.36965968104543245</v>
      </c>
      <c r="H956">
        <f ca="1">IF(ISNUMBER(TradeDash[[#This Row],[Sharpe Average]]),IF(TradeDash[[#This Row],[Sharpe Average]]&gt;$G$1,1,0),"")</f>
        <v>1</v>
      </c>
      <c r="I956" s="2">
        <f ca="1">IF(ISNUMBER(TradeDash[[#This Row],[Signal]]),MAX(IF(AND(TradeDash[[#This Row],[Signal]]=1,I955&lt;1),I955+$E$1,IF(AND(TradeDash[[#This Row],[Signal]]=0,I955&gt;0),I955-$E$1,IF(AND(TradeDash[[#This Row],[Signal]]=1,I955=1),I955,IF(AND(TradeDash[[#This Row],[Signal]]=0,I955=0),I955,0)))),0),"")</f>
        <v>1</v>
      </c>
      <c r="J956" s="3">
        <f ca="1">IF(ISNUMBER(TradeDash[[#This Row],[Position]]),TradeDash[[#This Row],[Position]]*D957,"")</f>
        <v>-2.2128781669814468E-2</v>
      </c>
      <c r="K956" s="7">
        <f ca="1">K955*IFERROR(1+TradeDash[[#This Row],[Port Return]],1)</f>
        <v>1265448.9805417282</v>
      </c>
      <c r="L956" s="7">
        <f ca="1">IF(ISNUMBER(TradeDash[[#This Row],[Port Return]]),L955*(1+TradeDash[[#This Row],[Returns]]),L955)</f>
        <v>892305.24642289151</v>
      </c>
    </row>
    <row r="957" spans="1:12" x14ac:dyDescent="0.35">
      <c r="A957" s="1">
        <v>37876</v>
      </c>
      <c r="B957" s="16">
        <f>YEAR(TradeDash[[#This Row],[Date]])</f>
        <v>2003</v>
      </c>
      <c r="C957">
        <v>1372.1</v>
      </c>
      <c r="D957" s="3">
        <f>IFERROR(TradeDash[[#This Row],[Nifty]]/C956-1,"")</f>
        <v>-2.2128781669814468E-2</v>
      </c>
      <c r="E957">
        <f ca="1">IFERROR(AVERAGE(OFFSET(TradeDash[[#This Row],[Returns]],0,0,-n_days))/STDEV(OFFSET(TradeDash[[#This Row],[Returns]],0,0,-n_days)),"")</f>
        <v>0.30083916929887883</v>
      </c>
      <c r="F957">
        <f ca="1">IFERROR(AVERAGE(OFFSET(TradeDash[[#This Row],[Returns]],0,0,-n_days*2))/STDEV(OFFSET(TradeDash[[#This Row],[Returns]],0,0,-n_days*2)),"")</f>
        <v>0.31599844720502013</v>
      </c>
      <c r="G957">
        <f ca="1">IF(ISNUMBER(TradeDash[[#This Row],[2n day Sharpe]]),AVERAGE(TradeDash[[#This Row],[n day Sharpe]:[2n day Sharpe]]),"")</f>
        <v>0.30841880825194945</v>
      </c>
      <c r="H957">
        <f ca="1">IF(ISNUMBER(TradeDash[[#This Row],[Sharpe Average]]),IF(TradeDash[[#This Row],[Sharpe Average]]&gt;$G$1,1,0),"")</f>
        <v>1</v>
      </c>
      <c r="I957" s="2">
        <f ca="1">IF(ISNUMBER(TradeDash[[#This Row],[Signal]]),MAX(IF(AND(TradeDash[[#This Row],[Signal]]=1,I956&lt;1),I956+$E$1,IF(AND(TradeDash[[#This Row],[Signal]]=0,I956&gt;0),I956-$E$1,IF(AND(TradeDash[[#This Row],[Signal]]=1,I956=1),I956,IF(AND(TradeDash[[#This Row],[Signal]]=0,I956=0),I956,0)))),0),"")</f>
        <v>1</v>
      </c>
      <c r="J957" s="3">
        <f ca="1">IF(ISNUMBER(TradeDash[[#This Row],[Position]]),TradeDash[[#This Row],[Position]]*D958,"")</f>
        <v>-3.122950222287002E-2</v>
      </c>
      <c r="K957" s="7">
        <f ca="1">K956*IFERROR(1+TradeDash[[#This Row],[Port Return]],1)</f>
        <v>1225929.6387909716</v>
      </c>
      <c r="L957" s="7">
        <f ca="1">IF(ISNUMBER(TradeDash[[#This Row],[Port Return]]),L956*(1+TradeDash[[#This Row],[Returns]]),L956)</f>
        <v>872559.61844196939</v>
      </c>
    </row>
    <row r="958" spans="1:12" x14ac:dyDescent="0.35">
      <c r="A958" s="1">
        <v>37879</v>
      </c>
      <c r="B958" s="16">
        <f>YEAR(TradeDash[[#This Row],[Date]])</f>
        <v>2003</v>
      </c>
      <c r="C958">
        <v>1329.25</v>
      </c>
      <c r="D958" s="3">
        <f>IFERROR(TradeDash[[#This Row],[Nifty]]/C957-1,"")</f>
        <v>-3.122950222287002E-2</v>
      </c>
      <c r="E958">
        <f ca="1">IFERROR(AVERAGE(OFFSET(TradeDash[[#This Row],[Returns]],0,0,-n_days))/STDEV(OFFSET(TradeDash[[#This Row],[Returns]],0,0,-n_days)),"")</f>
        <v>0.11452220538614857</v>
      </c>
      <c r="F958">
        <f ca="1">IFERROR(AVERAGE(OFFSET(TradeDash[[#This Row],[Returns]],0,0,-n_days*2))/STDEV(OFFSET(TradeDash[[#This Row],[Returns]],0,0,-n_days*2)),"")</f>
        <v>0.26237361602591402</v>
      </c>
      <c r="G958">
        <f ca="1">IF(ISNUMBER(TradeDash[[#This Row],[2n day Sharpe]]),AVERAGE(TradeDash[[#This Row],[n day Sharpe]:[2n day Sharpe]]),"")</f>
        <v>0.18844791070603129</v>
      </c>
      <c r="H958">
        <f ca="1">IF(ISNUMBER(TradeDash[[#This Row],[Sharpe Average]]),IF(TradeDash[[#This Row],[Sharpe Average]]&gt;$G$1,1,0),"")</f>
        <v>1</v>
      </c>
      <c r="I958" s="2">
        <f ca="1">IF(ISNUMBER(TradeDash[[#This Row],[Signal]]),MAX(IF(AND(TradeDash[[#This Row],[Signal]]=1,I957&lt;1),I957+$E$1,IF(AND(TradeDash[[#This Row],[Signal]]=0,I957&gt;0),I957-$E$1,IF(AND(TradeDash[[#This Row],[Signal]]=1,I957=1),I957,IF(AND(TradeDash[[#This Row],[Signal]]=0,I957=0),I957,0)))),0),"")</f>
        <v>1</v>
      </c>
      <c r="J958" s="3">
        <f ca="1">IF(ISNUMBER(TradeDash[[#This Row],[Position]]),TradeDash[[#This Row],[Position]]*D959,"")</f>
        <v>2.1591122813616748E-2</v>
      </c>
      <c r="K958" s="7">
        <f ca="1">K957*IFERROR(1+TradeDash[[#This Row],[Port Return]],1)</f>
        <v>1252398.8361829603</v>
      </c>
      <c r="L958" s="7">
        <f ca="1">IF(ISNUMBER(TradeDash[[#This Row],[Port Return]]),L957*(1+TradeDash[[#This Row],[Returns]]),L957)</f>
        <v>845310.01589824934</v>
      </c>
    </row>
    <row r="959" spans="1:12" x14ac:dyDescent="0.35">
      <c r="A959" s="1">
        <v>37880</v>
      </c>
      <c r="B959" s="16">
        <f>YEAR(TradeDash[[#This Row],[Date]])</f>
        <v>2003</v>
      </c>
      <c r="C959">
        <v>1357.95</v>
      </c>
      <c r="D959" s="3">
        <f>IFERROR(TradeDash[[#This Row],[Nifty]]/C958-1,"")</f>
        <v>2.1591122813616748E-2</v>
      </c>
      <c r="E959">
        <f ca="1">IFERROR(AVERAGE(OFFSET(TradeDash[[#This Row],[Returns]],0,0,-n_days))/STDEV(OFFSET(TradeDash[[#This Row],[Returns]],0,0,-n_days)),"")</f>
        <v>0.18023615478567773</v>
      </c>
      <c r="F959">
        <f ca="1">IFERROR(AVERAGE(OFFSET(TradeDash[[#This Row],[Returns]],0,0,-n_days*2))/STDEV(OFFSET(TradeDash[[#This Row],[Returns]],0,0,-n_days*2)),"")</f>
        <v>0.34049018510132761</v>
      </c>
      <c r="G959">
        <f ca="1">IF(ISNUMBER(TradeDash[[#This Row],[2n day Sharpe]]),AVERAGE(TradeDash[[#This Row],[n day Sharpe]:[2n day Sharpe]]),"")</f>
        <v>0.26036316994350267</v>
      </c>
      <c r="H959">
        <f ca="1">IF(ISNUMBER(TradeDash[[#This Row],[Sharpe Average]]),IF(TradeDash[[#This Row],[Sharpe Average]]&gt;$G$1,1,0),"")</f>
        <v>1</v>
      </c>
      <c r="I959" s="2">
        <f ca="1">IF(ISNUMBER(TradeDash[[#This Row],[Signal]]),MAX(IF(AND(TradeDash[[#This Row],[Signal]]=1,I958&lt;1),I958+$E$1,IF(AND(TradeDash[[#This Row],[Signal]]=0,I958&gt;0),I958-$E$1,IF(AND(TradeDash[[#This Row],[Signal]]=1,I958=1),I958,IF(AND(TradeDash[[#This Row],[Signal]]=0,I958=0),I958,0)))),0),"")</f>
        <v>1</v>
      </c>
      <c r="J959" s="3">
        <f ca="1">IF(ISNUMBER(TradeDash[[#This Row],[Position]]),TradeDash[[#This Row],[Position]]*D960,"")</f>
        <v>-1.204020766596714E-2</v>
      </c>
      <c r="K959" s="7">
        <f ca="1">K958*IFERROR(1+TradeDash[[#This Row],[Port Return]],1)</f>
        <v>1237319.6941147018</v>
      </c>
      <c r="L959" s="7">
        <f ca="1">IF(ISNUMBER(TradeDash[[#This Row],[Port Return]]),L958*(1+TradeDash[[#This Row],[Returns]]),L958)</f>
        <v>863561.20826708875</v>
      </c>
    </row>
    <row r="960" spans="1:12" x14ac:dyDescent="0.35">
      <c r="A960" s="1">
        <v>37881</v>
      </c>
      <c r="B960" s="16">
        <f>YEAR(TradeDash[[#This Row],[Date]])</f>
        <v>2003</v>
      </c>
      <c r="C960">
        <v>1341.6</v>
      </c>
      <c r="D960" s="3">
        <f>IFERROR(TradeDash[[#This Row],[Nifty]]/C959-1,"")</f>
        <v>-1.204020766596714E-2</v>
      </c>
      <c r="E960">
        <f ca="1">IFERROR(AVERAGE(OFFSET(TradeDash[[#This Row],[Returns]],0,0,-n_days))/STDEV(OFFSET(TradeDash[[#This Row],[Returns]],0,0,-n_days)),"")</f>
        <v>0.12298671168673729</v>
      </c>
      <c r="F960">
        <f ca="1">IFERROR(AVERAGE(OFFSET(TradeDash[[#This Row],[Returns]],0,0,-n_days*2))/STDEV(OFFSET(TradeDash[[#This Row],[Returns]],0,0,-n_days*2)),"")</f>
        <v>0.32685963355885955</v>
      </c>
      <c r="G960">
        <f ca="1">IF(ISNUMBER(TradeDash[[#This Row],[2n day Sharpe]]),AVERAGE(TradeDash[[#This Row],[n day Sharpe]:[2n day Sharpe]]),"")</f>
        <v>0.22492317262279843</v>
      </c>
      <c r="H960">
        <f ca="1">IF(ISNUMBER(TradeDash[[#This Row],[Sharpe Average]]),IF(TradeDash[[#This Row],[Sharpe Average]]&gt;$G$1,1,0),"")</f>
        <v>1</v>
      </c>
      <c r="I960" s="2">
        <f ca="1">IF(ISNUMBER(TradeDash[[#This Row],[Signal]]),MAX(IF(AND(TradeDash[[#This Row],[Signal]]=1,I959&lt;1),I959+$E$1,IF(AND(TradeDash[[#This Row],[Signal]]=0,I959&gt;0),I959-$E$1,IF(AND(TradeDash[[#This Row],[Signal]]=1,I959=1),I959,IF(AND(TradeDash[[#This Row],[Signal]]=0,I959=0),I959,0)))),0),"")</f>
        <v>1</v>
      </c>
      <c r="J960" s="3">
        <f ca="1">IF(ISNUMBER(TradeDash[[#This Row],[Position]]),TradeDash[[#This Row],[Position]]*D961,"")</f>
        <v>-2.9256112104949272E-2</v>
      </c>
      <c r="K960" s="7">
        <f ca="1">K959*IFERROR(1+TradeDash[[#This Row],[Port Return]],1)</f>
        <v>1201120.5304340206</v>
      </c>
      <c r="L960" s="7">
        <f ca="1">IF(ISNUMBER(TradeDash[[#This Row],[Port Return]]),L959*(1+TradeDash[[#This Row],[Returns]]),L959)</f>
        <v>853163.75198727951</v>
      </c>
    </row>
    <row r="961" spans="1:12" x14ac:dyDescent="0.35">
      <c r="A961" s="1">
        <v>37882</v>
      </c>
      <c r="B961" s="16">
        <f>YEAR(TradeDash[[#This Row],[Date]])</f>
        <v>2003</v>
      </c>
      <c r="C961">
        <v>1302.3499999999999</v>
      </c>
      <c r="D961" s="3">
        <f>IFERROR(TradeDash[[#This Row],[Nifty]]/C960-1,"")</f>
        <v>-2.9256112104949272E-2</v>
      </c>
      <c r="E961">
        <f ca="1">IFERROR(AVERAGE(OFFSET(TradeDash[[#This Row],[Returns]],0,0,-n_days))/STDEV(OFFSET(TradeDash[[#This Row],[Returns]],0,0,-n_days)),"")</f>
        <v>1.1956206270784624E-2</v>
      </c>
      <c r="F961">
        <f ca="1">IFERROR(AVERAGE(OFFSET(TradeDash[[#This Row],[Returns]],0,0,-n_days*2))/STDEV(OFFSET(TradeDash[[#This Row],[Returns]],0,0,-n_days*2)),"")</f>
        <v>0.24755041725719604</v>
      </c>
      <c r="G961">
        <f ca="1">IF(ISNUMBER(TradeDash[[#This Row],[2n day Sharpe]]),AVERAGE(TradeDash[[#This Row],[n day Sharpe]:[2n day Sharpe]]),"")</f>
        <v>0.12975331176399033</v>
      </c>
      <c r="H961">
        <f ca="1">IF(ISNUMBER(TradeDash[[#This Row],[Sharpe Average]]),IF(TradeDash[[#This Row],[Sharpe Average]]&gt;$G$1,1,0),"")</f>
        <v>1</v>
      </c>
      <c r="I961" s="2">
        <f ca="1">IF(ISNUMBER(TradeDash[[#This Row],[Signal]]),MAX(IF(AND(TradeDash[[#This Row],[Signal]]=1,I960&lt;1),I960+$E$1,IF(AND(TradeDash[[#This Row],[Signal]]=0,I960&gt;0),I960-$E$1,IF(AND(TradeDash[[#This Row],[Signal]]=1,I960=1),I960,IF(AND(TradeDash[[#This Row],[Signal]]=0,I960=0),I960,0)))),0),"")</f>
        <v>1</v>
      </c>
      <c r="J961" s="3">
        <f ca="1">IF(ISNUMBER(TradeDash[[#This Row],[Position]]),TradeDash[[#This Row],[Position]]*D962,"")</f>
        <v>1.5203286366952229E-2</v>
      </c>
      <c r="K961" s="7">
        <f ca="1">K960*IFERROR(1+TradeDash[[#This Row],[Port Return]],1)</f>
        <v>1219381.5098194345</v>
      </c>
      <c r="L961" s="7">
        <f ca="1">IF(ISNUMBER(TradeDash[[#This Row],[Port Return]]),L960*(1+TradeDash[[#This Row],[Returns]]),L960)</f>
        <v>828203.49761526054</v>
      </c>
    </row>
    <row r="962" spans="1:12" x14ac:dyDescent="0.35">
      <c r="A962" s="1">
        <v>37883</v>
      </c>
      <c r="B962" s="16">
        <f>YEAR(TradeDash[[#This Row],[Date]])</f>
        <v>2003</v>
      </c>
      <c r="C962">
        <v>1322.15</v>
      </c>
      <c r="D962" s="3">
        <f>IFERROR(TradeDash[[#This Row],[Nifty]]/C961-1,"")</f>
        <v>1.5203286366952229E-2</v>
      </c>
      <c r="E962">
        <f ca="1">IFERROR(AVERAGE(OFFSET(TradeDash[[#This Row],[Returns]],0,0,-n_days))/STDEV(OFFSET(TradeDash[[#This Row],[Returns]],0,0,-n_days)),"")</f>
        <v>3.0742385512890241E-2</v>
      </c>
      <c r="F962">
        <f ca="1">IFERROR(AVERAGE(OFFSET(TradeDash[[#This Row],[Returns]],0,0,-n_days*2))/STDEV(OFFSET(TradeDash[[#This Row],[Returns]],0,0,-n_days*2)),"")</f>
        <v>0.24374376222835961</v>
      </c>
      <c r="G962">
        <f ca="1">IF(ISNUMBER(TradeDash[[#This Row],[2n day Sharpe]]),AVERAGE(TradeDash[[#This Row],[n day Sharpe]:[2n day Sharpe]]),"")</f>
        <v>0.13724307387062493</v>
      </c>
      <c r="H962">
        <f ca="1">IF(ISNUMBER(TradeDash[[#This Row],[Sharpe Average]]),IF(TradeDash[[#This Row],[Sharpe Average]]&gt;$G$1,1,0),"")</f>
        <v>1</v>
      </c>
      <c r="I962" s="2">
        <f ca="1">IF(ISNUMBER(TradeDash[[#This Row],[Signal]]),MAX(IF(AND(TradeDash[[#This Row],[Signal]]=1,I961&lt;1),I961+$E$1,IF(AND(TradeDash[[#This Row],[Signal]]=0,I961&gt;0),I961-$E$1,IF(AND(TradeDash[[#This Row],[Signal]]=1,I961=1),I961,IF(AND(TradeDash[[#This Row],[Signal]]=0,I961=0),I961,0)))),0),"")</f>
        <v>1</v>
      </c>
      <c r="J962" s="3">
        <f ca="1">IF(ISNUMBER(TradeDash[[#This Row],[Position]]),TradeDash[[#This Row],[Position]]*D963,"")</f>
        <v>-1.455961880270773E-2</v>
      </c>
      <c r="K962" s="7">
        <f ca="1">K961*IFERROR(1+TradeDash[[#This Row],[Port Return]],1)</f>
        <v>1201627.7798613934</v>
      </c>
      <c r="L962" s="7">
        <f ca="1">IF(ISNUMBER(TradeDash[[#This Row],[Port Return]]),L961*(1+TradeDash[[#This Row],[Returns]]),L961)</f>
        <v>840794.91255961673</v>
      </c>
    </row>
    <row r="963" spans="1:12" x14ac:dyDescent="0.35">
      <c r="A963" s="1">
        <v>37886</v>
      </c>
      <c r="B963" s="16">
        <f>YEAR(TradeDash[[#This Row],[Date]])</f>
        <v>2003</v>
      </c>
      <c r="C963">
        <v>1302.9000000000001</v>
      </c>
      <c r="D963" s="3">
        <f>IFERROR(TradeDash[[#This Row],[Nifty]]/C962-1,"")</f>
        <v>-1.455961880270773E-2</v>
      </c>
      <c r="E963">
        <f ca="1">IFERROR(AVERAGE(OFFSET(TradeDash[[#This Row],[Returns]],0,0,-n_days))/STDEV(OFFSET(TradeDash[[#This Row],[Returns]],0,0,-n_days)),"")</f>
        <v>7.5911396832767208E-2</v>
      </c>
      <c r="F963">
        <f ca="1">IFERROR(AVERAGE(OFFSET(TradeDash[[#This Row],[Returns]],0,0,-n_days*2))/STDEV(OFFSET(TradeDash[[#This Row],[Returns]],0,0,-n_days*2)),"")</f>
        <v>0.18796897047870437</v>
      </c>
      <c r="G963">
        <f ca="1">IF(ISNUMBER(TradeDash[[#This Row],[2n day Sharpe]]),AVERAGE(TradeDash[[#This Row],[n day Sharpe]:[2n day Sharpe]]),"")</f>
        <v>0.13194018365573579</v>
      </c>
      <c r="H963">
        <f ca="1">IF(ISNUMBER(TradeDash[[#This Row],[Sharpe Average]]),IF(TradeDash[[#This Row],[Sharpe Average]]&gt;$G$1,1,0),"")</f>
        <v>1</v>
      </c>
      <c r="I963" s="2">
        <f ca="1">IF(ISNUMBER(TradeDash[[#This Row],[Signal]]),MAX(IF(AND(TradeDash[[#This Row],[Signal]]=1,I962&lt;1),I962+$E$1,IF(AND(TradeDash[[#This Row],[Signal]]=0,I962&gt;0),I962-$E$1,IF(AND(TradeDash[[#This Row],[Signal]]=1,I962=1),I962,IF(AND(TradeDash[[#This Row],[Signal]]=0,I962=0),I962,0)))),0),"")</f>
        <v>1</v>
      </c>
      <c r="J963" s="3">
        <f ca="1">IF(ISNUMBER(TradeDash[[#This Row],[Position]]),TradeDash[[#This Row],[Position]]*D964,"")</f>
        <v>1.9418220891856519E-2</v>
      </c>
      <c r="K963" s="7">
        <f ca="1">K962*IFERROR(1+TradeDash[[#This Row],[Port Return]],1)</f>
        <v>1224961.253520533</v>
      </c>
      <c r="L963" s="7">
        <f ca="1">IF(ISNUMBER(TradeDash[[#This Row],[Port Return]]),L962*(1+TradeDash[[#This Row],[Returns]]),L962)</f>
        <v>828553.25914149277</v>
      </c>
    </row>
    <row r="964" spans="1:12" x14ac:dyDescent="0.35">
      <c r="A964" s="1">
        <v>37887</v>
      </c>
      <c r="B964" s="16">
        <f>YEAR(TradeDash[[#This Row],[Date]])</f>
        <v>2003</v>
      </c>
      <c r="C964">
        <v>1328.2</v>
      </c>
      <c r="D964" s="3">
        <f>IFERROR(TradeDash[[#This Row],[Nifty]]/C963-1,"")</f>
        <v>1.9418220891856519E-2</v>
      </c>
      <c r="E964">
        <f ca="1">IFERROR(AVERAGE(OFFSET(TradeDash[[#This Row],[Returns]],0,0,-n_days))/STDEV(OFFSET(TradeDash[[#This Row],[Returns]],0,0,-n_days)),"")</f>
        <v>3.0369218390268429E-2</v>
      </c>
      <c r="F964">
        <f ca="1">IFERROR(AVERAGE(OFFSET(TradeDash[[#This Row],[Returns]],0,0,-n_days*2))/STDEV(OFFSET(TradeDash[[#This Row],[Returns]],0,0,-n_days*2)),"")</f>
        <v>0.20717127556054507</v>
      </c>
      <c r="G964">
        <f ca="1">IF(ISNUMBER(TradeDash[[#This Row],[2n day Sharpe]]),AVERAGE(TradeDash[[#This Row],[n day Sharpe]:[2n day Sharpe]]),"")</f>
        <v>0.11877024697540675</v>
      </c>
      <c r="H964">
        <f ca="1">IF(ISNUMBER(TradeDash[[#This Row],[Sharpe Average]]),IF(TradeDash[[#This Row],[Sharpe Average]]&gt;$G$1,1,0),"")</f>
        <v>1</v>
      </c>
      <c r="I964" s="2">
        <f ca="1">IF(ISNUMBER(TradeDash[[#This Row],[Signal]]),MAX(IF(AND(TradeDash[[#This Row],[Signal]]=1,I963&lt;1),I963+$E$1,IF(AND(TradeDash[[#This Row],[Signal]]=0,I963&gt;0),I963-$E$1,IF(AND(TradeDash[[#This Row],[Signal]]=1,I963=1),I963,IF(AND(TradeDash[[#This Row],[Signal]]=0,I963=0),I963,0)))),0),"")</f>
        <v>1</v>
      </c>
      <c r="J964" s="3">
        <f ca="1">IF(ISNUMBER(TradeDash[[#This Row],[Position]]),TradeDash[[#This Row],[Position]]*D965,"")</f>
        <v>3.3014606234000876E-2</v>
      </c>
      <c r="K964" s="7">
        <f ca="1">K963*IFERROR(1+TradeDash[[#This Row],[Port Return]],1)</f>
        <v>1265402.8669574214</v>
      </c>
      <c r="L964" s="7">
        <f ca="1">IF(ISNUMBER(TradeDash[[#This Row],[Port Return]]),L963*(1+TradeDash[[#This Row],[Returns]]),L963)</f>
        <v>844642.28934816993</v>
      </c>
    </row>
    <row r="965" spans="1:12" x14ac:dyDescent="0.35">
      <c r="A965" s="1">
        <v>37888</v>
      </c>
      <c r="B965" s="16">
        <f>YEAR(TradeDash[[#This Row],[Date]])</f>
        <v>2003</v>
      </c>
      <c r="C965">
        <v>1372.05</v>
      </c>
      <c r="D965" s="3">
        <f>IFERROR(TradeDash[[#This Row],[Nifty]]/C964-1,"")</f>
        <v>3.3014606234000876E-2</v>
      </c>
      <c r="E965">
        <f ca="1">IFERROR(AVERAGE(OFFSET(TradeDash[[#This Row],[Returns]],0,0,-n_days))/STDEV(OFFSET(TradeDash[[#This Row],[Returns]],0,0,-n_days)),"")</f>
        <v>7.3193547111898571E-2</v>
      </c>
      <c r="F965">
        <f ca="1">IFERROR(AVERAGE(OFFSET(TradeDash[[#This Row],[Returns]],0,0,-n_days*2))/STDEV(OFFSET(TradeDash[[#This Row],[Returns]],0,0,-n_days*2)),"")</f>
        <v>0.24114588328701733</v>
      </c>
      <c r="G965">
        <f ca="1">IF(ISNUMBER(TradeDash[[#This Row],[2n day Sharpe]]),AVERAGE(TradeDash[[#This Row],[n day Sharpe]:[2n day Sharpe]]),"")</f>
        <v>0.15716971519945794</v>
      </c>
      <c r="H965">
        <f ca="1">IF(ISNUMBER(TradeDash[[#This Row],[Sharpe Average]]),IF(TradeDash[[#This Row],[Sharpe Average]]&gt;$G$1,1,0),"")</f>
        <v>1</v>
      </c>
      <c r="I965" s="2">
        <f ca="1">IF(ISNUMBER(TradeDash[[#This Row],[Signal]]),MAX(IF(AND(TradeDash[[#This Row],[Signal]]=1,I964&lt;1),I964+$E$1,IF(AND(TradeDash[[#This Row],[Signal]]=0,I964&gt;0),I964-$E$1,IF(AND(TradeDash[[#This Row],[Signal]]=1,I964=1),I964,IF(AND(TradeDash[[#This Row],[Signal]]=0,I964=0),I964,0)))),0),"")</f>
        <v>1</v>
      </c>
      <c r="J965" s="3">
        <f ca="1">IF(ISNUMBER(TradeDash[[#This Row],[Position]]),TradeDash[[#This Row],[Position]]*D966,"")</f>
        <v>-1.0823220728107485E-2</v>
      </c>
      <c r="K965" s="7">
        <f ca="1">K964*IFERROR(1+TradeDash[[#This Row],[Port Return]],1)</f>
        <v>1251707.1324183613</v>
      </c>
      <c r="L965" s="7">
        <f ca="1">IF(ISNUMBER(TradeDash[[#This Row],[Port Return]]),L964*(1+TradeDash[[#This Row],[Returns]]),L964)</f>
        <v>872527.8219395848</v>
      </c>
    </row>
    <row r="966" spans="1:12" x14ac:dyDescent="0.35">
      <c r="A966" s="1">
        <v>37889</v>
      </c>
      <c r="B966" s="16">
        <f>YEAR(TradeDash[[#This Row],[Date]])</f>
        <v>2003</v>
      </c>
      <c r="C966">
        <v>1357.2</v>
      </c>
      <c r="D966" s="3">
        <f>IFERROR(TradeDash[[#This Row],[Nifty]]/C965-1,"")</f>
        <v>-1.0823220728107485E-2</v>
      </c>
      <c r="E966">
        <f ca="1">IFERROR(AVERAGE(OFFSET(TradeDash[[#This Row],[Returns]],0,0,-n_days))/STDEV(OFFSET(TradeDash[[#This Row],[Returns]],0,0,-n_days)),"")</f>
        <v>4.1363845783348653E-2</v>
      </c>
      <c r="F966">
        <f ca="1">IFERROR(AVERAGE(OFFSET(TradeDash[[#This Row],[Returns]],0,0,-n_days*2))/STDEV(OFFSET(TradeDash[[#This Row],[Returns]],0,0,-n_days*2)),"")</f>
        <v>0.21243364866931752</v>
      </c>
      <c r="G966">
        <f ca="1">IF(ISNUMBER(TradeDash[[#This Row],[2n day Sharpe]]),AVERAGE(TradeDash[[#This Row],[n day Sharpe]:[2n day Sharpe]]),"")</f>
        <v>0.1268987472263331</v>
      </c>
      <c r="H966">
        <f ca="1">IF(ISNUMBER(TradeDash[[#This Row],[Sharpe Average]]),IF(TradeDash[[#This Row],[Sharpe Average]]&gt;$G$1,1,0),"")</f>
        <v>1</v>
      </c>
      <c r="I966" s="2">
        <f ca="1">IF(ISNUMBER(TradeDash[[#This Row],[Signal]]),MAX(IF(AND(TradeDash[[#This Row],[Signal]]=1,I965&lt;1),I965+$E$1,IF(AND(TradeDash[[#This Row],[Signal]]=0,I965&gt;0),I965-$E$1,IF(AND(TradeDash[[#This Row],[Signal]]=1,I965=1),I965,IF(AND(TradeDash[[#This Row],[Signal]]=0,I965=0),I965,0)))),0),"")</f>
        <v>1</v>
      </c>
      <c r="J966" s="3">
        <f ca="1">IF(ISNUMBER(TradeDash[[#This Row],[Position]]),TradeDash[[#This Row],[Position]]*D967,"")</f>
        <v>2.1920129678750344E-2</v>
      </c>
      <c r="K966" s="7">
        <f ca="1">K965*IFERROR(1+TradeDash[[#This Row],[Port Return]],1)</f>
        <v>1279144.7150807884</v>
      </c>
      <c r="L966" s="7">
        <f ca="1">IF(ISNUMBER(TradeDash[[#This Row],[Port Return]]),L965*(1+TradeDash[[#This Row],[Returns]]),L965)</f>
        <v>863084.2607313178</v>
      </c>
    </row>
    <row r="967" spans="1:12" x14ac:dyDescent="0.35">
      <c r="A967" s="1">
        <v>37890</v>
      </c>
      <c r="B967" s="16">
        <f>YEAR(TradeDash[[#This Row],[Date]])</f>
        <v>2003</v>
      </c>
      <c r="C967">
        <v>1386.95</v>
      </c>
      <c r="D967" s="3">
        <f>IFERROR(TradeDash[[#This Row],[Nifty]]/C966-1,"")</f>
        <v>2.1920129678750344E-2</v>
      </c>
      <c r="E967">
        <f ca="1">IFERROR(AVERAGE(OFFSET(TradeDash[[#This Row],[Returns]],0,0,-n_days))/STDEV(OFFSET(TradeDash[[#This Row],[Returns]],0,0,-n_days)),"")</f>
        <v>6.7894925530924632E-2</v>
      </c>
      <c r="F967">
        <f ca="1">IFERROR(AVERAGE(OFFSET(TradeDash[[#This Row],[Returns]],0,0,-n_days*2))/STDEV(OFFSET(TradeDash[[#This Row],[Returns]],0,0,-n_days*2)),"")</f>
        <v>0.23791572283731618</v>
      </c>
      <c r="G967">
        <f ca="1">IF(ISNUMBER(TradeDash[[#This Row],[2n day Sharpe]]),AVERAGE(TradeDash[[#This Row],[n day Sharpe]:[2n day Sharpe]]),"")</f>
        <v>0.15290532418412039</v>
      </c>
      <c r="H967">
        <f ca="1">IF(ISNUMBER(TradeDash[[#This Row],[Sharpe Average]]),IF(TradeDash[[#This Row],[Sharpe Average]]&gt;$G$1,1,0),"")</f>
        <v>1</v>
      </c>
      <c r="I967" s="2">
        <f ca="1">IF(ISNUMBER(TradeDash[[#This Row],[Signal]]),MAX(IF(AND(TradeDash[[#This Row],[Signal]]=1,I966&lt;1),I966+$E$1,IF(AND(TradeDash[[#This Row],[Signal]]=0,I966&gt;0),I966-$E$1,IF(AND(TradeDash[[#This Row],[Signal]]=1,I966=1),I966,IF(AND(TradeDash[[#This Row],[Signal]]=0,I966=0),I966,0)))),0),"")</f>
        <v>1</v>
      </c>
      <c r="J967" s="3">
        <f ca="1">IF(ISNUMBER(TradeDash[[#This Row],[Position]]),TradeDash[[#This Row],[Position]]*D968,"")</f>
        <v>9.3730848264177435E-3</v>
      </c>
      <c r="K967" s="7">
        <f ca="1">K966*IFERROR(1+TradeDash[[#This Row],[Port Return]],1)</f>
        <v>1291134.2470005045</v>
      </c>
      <c r="L967" s="7">
        <f ca="1">IF(ISNUMBER(TradeDash[[#This Row],[Port Return]]),L966*(1+TradeDash[[#This Row],[Returns]]),L966)</f>
        <v>882003.17965023662</v>
      </c>
    </row>
    <row r="968" spans="1:12" x14ac:dyDescent="0.35">
      <c r="A968" s="1">
        <v>37893</v>
      </c>
      <c r="B968" s="16">
        <f>YEAR(TradeDash[[#This Row],[Date]])</f>
        <v>2003</v>
      </c>
      <c r="C968">
        <v>1399.95</v>
      </c>
      <c r="D968" s="3">
        <f>IFERROR(TradeDash[[#This Row],[Nifty]]/C967-1,"")</f>
        <v>9.3730848264177435E-3</v>
      </c>
      <c r="E968">
        <f ca="1">IFERROR(AVERAGE(OFFSET(TradeDash[[#This Row],[Returns]],0,0,-n_days))/STDEV(OFFSET(TradeDash[[#This Row],[Returns]],0,0,-n_days)),"")</f>
        <v>5.5229060195617678E-2</v>
      </c>
      <c r="F968">
        <f ca="1">IFERROR(AVERAGE(OFFSET(TradeDash[[#This Row],[Returns]],0,0,-n_days*2))/STDEV(OFFSET(TradeDash[[#This Row],[Returns]],0,0,-n_days*2)),"")</f>
        <v>0.23931159012536302</v>
      </c>
      <c r="G968">
        <f ca="1">IF(ISNUMBER(TradeDash[[#This Row],[2n day Sharpe]]),AVERAGE(TradeDash[[#This Row],[n day Sharpe]:[2n day Sharpe]]),"")</f>
        <v>0.14727032516049035</v>
      </c>
      <c r="H968">
        <f ca="1">IF(ISNUMBER(TradeDash[[#This Row],[Sharpe Average]]),IF(TradeDash[[#This Row],[Sharpe Average]]&gt;$G$1,1,0),"")</f>
        <v>1</v>
      </c>
      <c r="I968" s="2">
        <f ca="1">IF(ISNUMBER(TradeDash[[#This Row],[Signal]]),MAX(IF(AND(TradeDash[[#This Row],[Signal]]=1,I967&lt;1),I967+$E$1,IF(AND(TradeDash[[#This Row],[Signal]]=0,I967&gt;0),I967-$E$1,IF(AND(TradeDash[[#This Row],[Signal]]=1,I967=1),I967,IF(AND(TradeDash[[#This Row],[Signal]]=0,I967=0),I967,0)))),0),"")</f>
        <v>1</v>
      </c>
      <c r="J968" s="3">
        <f ca="1">IF(ISNUMBER(TradeDash[[#This Row],[Position]]),TradeDash[[#This Row],[Position]]*D969,"")</f>
        <v>1.2250437515625379E-2</v>
      </c>
      <c r="K968" s="7">
        <f ca="1">K967*IFERROR(1+TradeDash[[#This Row],[Port Return]],1)</f>
        <v>1306951.2064176681</v>
      </c>
      <c r="L968" s="7">
        <f ca="1">IF(ISNUMBER(TradeDash[[#This Row],[Port Return]]),L967*(1+TradeDash[[#This Row],[Returns]]),L967)</f>
        <v>890270.27027026843</v>
      </c>
    </row>
    <row r="969" spans="1:12" x14ac:dyDescent="0.35">
      <c r="A969" s="1">
        <v>37894</v>
      </c>
      <c r="B969" s="16">
        <f>YEAR(TradeDash[[#This Row],[Date]])</f>
        <v>2003</v>
      </c>
      <c r="C969">
        <v>1417.1</v>
      </c>
      <c r="D969" s="3">
        <f>IFERROR(TradeDash[[#This Row],[Nifty]]/C968-1,"")</f>
        <v>1.2250437515625379E-2</v>
      </c>
      <c r="E969">
        <f ca="1">IFERROR(AVERAGE(OFFSET(TradeDash[[#This Row],[Returns]],0,0,-n_days))/STDEV(OFFSET(TradeDash[[#This Row],[Returns]],0,0,-n_days)),"")</f>
        <v>6.9085563447271833E-2</v>
      </c>
      <c r="F969">
        <f ca="1">IFERROR(AVERAGE(OFFSET(TradeDash[[#This Row],[Returns]],0,0,-n_days*2))/STDEV(OFFSET(TradeDash[[#This Row],[Returns]],0,0,-n_days*2)),"")</f>
        <v>0.2469792861126166</v>
      </c>
      <c r="G969">
        <f ca="1">IF(ISNUMBER(TradeDash[[#This Row],[2n day Sharpe]]),AVERAGE(TradeDash[[#This Row],[n day Sharpe]:[2n day Sharpe]]),"")</f>
        <v>0.15803242477994422</v>
      </c>
      <c r="H969">
        <f ca="1">IF(ISNUMBER(TradeDash[[#This Row],[Sharpe Average]]),IF(TradeDash[[#This Row],[Sharpe Average]]&gt;$G$1,1,0),"")</f>
        <v>1</v>
      </c>
      <c r="I969" s="2">
        <f ca="1">IF(ISNUMBER(TradeDash[[#This Row],[Signal]]),MAX(IF(AND(TradeDash[[#This Row],[Signal]]=1,I968&lt;1),I968+$E$1,IF(AND(TradeDash[[#This Row],[Signal]]=0,I968&gt;0),I968-$E$1,IF(AND(TradeDash[[#This Row],[Signal]]=1,I968=1),I968,IF(AND(TradeDash[[#This Row],[Signal]]=0,I968=0),I968,0)))),0),"")</f>
        <v>1</v>
      </c>
      <c r="J969" s="3">
        <f ca="1">IF(ISNUMBER(TradeDash[[#This Row],[Position]]),TradeDash[[#This Row],[Position]]*D970,"")</f>
        <v>2.6462493825418765E-3</v>
      </c>
      <c r="K969" s="7">
        <f ca="1">K968*IFERROR(1+TradeDash[[#This Row],[Port Return]],1)</f>
        <v>1310409.7252406632</v>
      </c>
      <c r="L969" s="7">
        <f ca="1">IF(ISNUMBER(TradeDash[[#This Row],[Port Return]]),L968*(1+TradeDash[[#This Row],[Returns]]),L968)</f>
        <v>901176.47058823332</v>
      </c>
    </row>
    <row r="970" spans="1:12" x14ac:dyDescent="0.35">
      <c r="A970" s="1">
        <v>37895</v>
      </c>
      <c r="B970" s="16">
        <f>YEAR(TradeDash[[#This Row],[Date]])</f>
        <v>2003</v>
      </c>
      <c r="C970">
        <v>1420.85</v>
      </c>
      <c r="D970" s="3">
        <f>IFERROR(TradeDash[[#This Row],[Nifty]]/C969-1,"")</f>
        <v>2.6462493825418765E-3</v>
      </c>
      <c r="E970">
        <f ca="1">IFERROR(AVERAGE(OFFSET(TradeDash[[#This Row],[Returns]],0,0,-n_days))/STDEV(OFFSET(TradeDash[[#This Row],[Returns]],0,0,-n_days)),"")</f>
        <v>0.13048546074694201</v>
      </c>
      <c r="F970">
        <f ca="1">IFERROR(AVERAGE(OFFSET(TradeDash[[#This Row],[Returns]],0,0,-n_days*2))/STDEV(OFFSET(TradeDash[[#This Row],[Returns]],0,0,-n_days*2)),"")</f>
        <v>0.27910107417533392</v>
      </c>
      <c r="G970">
        <f ca="1">IF(ISNUMBER(TradeDash[[#This Row],[2n day Sharpe]]),AVERAGE(TradeDash[[#This Row],[n day Sharpe]:[2n day Sharpe]]),"")</f>
        <v>0.20479326746113796</v>
      </c>
      <c r="H970">
        <f ca="1">IF(ISNUMBER(TradeDash[[#This Row],[Sharpe Average]]),IF(TradeDash[[#This Row],[Sharpe Average]]&gt;$G$1,1,0),"")</f>
        <v>1</v>
      </c>
      <c r="I970" s="2">
        <f ca="1">IF(ISNUMBER(TradeDash[[#This Row],[Signal]]),MAX(IF(AND(TradeDash[[#This Row],[Signal]]=1,I969&lt;1),I969+$E$1,IF(AND(TradeDash[[#This Row],[Signal]]=0,I969&gt;0),I969-$E$1,IF(AND(TradeDash[[#This Row],[Signal]]=1,I969=1),I969,IF(AND(TradeDash[[#This Row],[Signal]]=0,I969=0),I969,0)))),0),"")</f>
        <v>1</v>
      </c>
      <c r="J970" s="3">
        <f ca="1">IF(ISNUMBER(TradeDash[[#This Row],[Position]]),TradeDash[[#This Row],[Position]]*D971,"")</f>
        <v>2.0023225534011369E-2</v>
      </c>
      <c r="K970" s="7">
        <f ca="1">K969*IFERROR(1+TradeDash[[#This Row],[Port Return]],1)</f>
        <v>1336648.3547111189</v>
      </c>
      <c r="L970" s="7">
        <f ca="1">IF(ISNUMBER(TradeDash[[#This Row],[Port Return]]),L969*(1+TradeDash[[#This Row],[Returns]]),L969)</f>
        <v>903561.20826708875</v>
      </c>
    </row>
    <row r="971" spans="1:12" x14ac:dyDescent="0.35">
      <c r="A971" s="1">
        <v>37897</v>
      </c>
      <c r="B971" s="16">
        <f>YEAR(TradeDash[[#This Row],[Date]])</f>
        <v>2003</v>
      </c>
      <c r="C971">
        <v>1449.3</v>
      </c>
      <c r="D971" s="3">
        <f>IFERROR(TradeDash[[#This Row],[Nifty]]/C970-1,"")</f>
        <v>2.0023225534011369E-2</v>
      </c>
      <c r="E971">
        <f ca="1">IFERROR(AVERAGE(OFFSET(TradeDash[[#This Row],[Returns]],0,0,-n_days))/STDEV(OFFSET(TradeDash[[#This Row],[Returns]],0,0,-n_days)),"")</f>
        <v>0.15547027244440378</v>
      </c>
      <c r="F971">
        <f ca="1">IFERROR(AVERAGE(OFFSET(TradeDash[[#This Row],[Returns]],0,0,-n_days*2))/STDEV(OFFSET(TradeDash[[#This Row],[Returns]],0,0,-n_days*2)),"")</f>
        <v>0.326322970562541</v>
      </c>
      <c r="G971">
        <f ca="1">IF(ISNUMBER(TradeDash[[#This Row],[2n day Sharpe]]),AVERAGE(TradeDash[[#This Row],[n day Sharpe]:[2n day Sharpe]]),"")</f>
        <v>0.24089662150347241</v>
      </c>
      <c r="H971">
        <f ca="1">IF(ISNUMBER(TradeDash[[#This Row],[Sharpe Average]]),IF(TradeDash[[#This Row],[Sharpe Average]]&gt;$G$1,1,0),"")</f>
        <v>1</v>
      </c>
      <c r="I971" s="2">
        <f ca="1">IF(ISNUMBER(TradeDash[[#This Row],[Signal]]),MAX(IF(AND(TradeDash[[#This Row],[Signal]]=1,I970&lt;1),I970+$E$1,IF(AND(TradeDash[[#This Row],[Signal]]=0,I970&gt;0),I970-$E$1,IF(AND(TradeDash[[#This Row],[Signal]]=1,I970=1),I970,IF(AND(TradeDash[[#This Row],[Signal]]=0,I970=0),I970,0)))),0),"")</f>
        <v>1</v>
      </c>
      <c r="J971" s="3">
        <f ca="1">IF(ISNUMBER(TradeDash[[#This Row],[Position]]),TradeDash[[#This Row],[Position]]*D972,"")</f>
        <v>2.0423652797902481E-2</v>
      </c>
      <c r="K971" s="7">
        <f ca="1">K970*IFERROR(1+TradeDash[[#This Row],[Port Return]],1)</f>
        <v>1363947.5966206263</v>
      </c>
      <c r="L971" s="7">
        <f ca="1">IF(ISNUMBER(TradeDash[[#This Row],[Port Return]]),L970*(1+TradeDash[[#This Row],[Returns]]),L970)</f>
        <v>921653.4181240045</v>
      </c>
    </row>
    <row r="972" spans="1:12" x14ac:dyDescent="0.35">
      <c r="A972" s="1">
        <v>37900</v>
      </c>
      <c r="B972" s="16">
        <f>YEAR(TradeDash[[#This Row],[Date]])</f>
        <v>2003</v>
      </c>
      <c r="C972">
        <v>1478.9</v>
      </c>
      <c r="D972" s="3">
        <f>IFERROR(TradeDash[[#This Row],[Nifty]]/C971-1,"")</f>
        <v>2.0423652797902481E-2</v>
      </c>
      <c r="E972">
        <f ca="1">IFERROR(AVERAGE(OFFSET(TradeDash[[#This Row],[Returns]],0,0,-n_days))/STDEV(OFFSET(TradeDash[[#This Row],[Returns]],0,0,-n_days)),"")</f>
        <v>0.1593692400188701</v>
      </c>
      <c r="F972">
        <f ca="1">IFERROR(AVERAGE(OFFSET(TradeDash[[#This Row],[Returns]],0,0,-n_days*2))/STDEV(OFFSET(TradeDash[[#This Row],[Returns]],0,0,-n_days*2)),"")</f>
        <v>0.32459350090357136</v>
      </c>
      <c r="G972">
        <f ca="1">IF(ISNUMBER(TradeDash[[#This Row],[2n day Sharpe]]),AVERAGE(TradeDash[[#This Row],[n day Sharpe]:[2n day Sharpe]]),"")</f>
        <v>0.24198137046122073</v>
      </c>
      <c r="H972">
        <f ca="1">IF(ISNUMBER(TradeDash[[#This Row],[Sharpe Average]]),IF(TradeDash[[#This Row],[Sharpe Average]]&gt;$G$1,1,0),"")</f>
        <v>1</v>
      </c>
      <c r="I972" s="2">
        <f ca="1">IF(ISNUMBER(TradeDash[[#This Row],[Signal]]),MAX(IF(AND(TradeDash[[#This Row],[Signal]]=1,I971&lt;1),I971+$E$1,IF(AND(TradeDash[[#This Row],[Signal]]=0,I971&gt;0),I971-$E$1,IF(AND(TradeDash[[#This Row],[Signal]]=1,I971=1),I971,IF(AND(TradeDash[[#This Row],[Signal]]=0,I971=0),I971,0)))),0),"")</f>
        <v>1</v>
      </c>
      <c r="J972" s="3">
        <f ca="1">IF(ISNUMBER(TradeDash[[#This Row],[Position]]),TradeDash[[#This Row],[Position]]*D973,"")</f>
        <v>-7.0998715261350043E-4</v>
      </c>
      <c r="K972" s="7">
        <f ca="1">K971*IFERROR(1+TradeDash[[#This Row],[Port Return]],1)</f>
        <v>1362979.2113501877</v>
      </c>
      <c r="L972" s="7">
        <f ca="1">IF(ISNUMBER(TradeDash[[#This Row],[Port Return]]),L971*(1+TradeDash[[#This Row],[Returns]]),L971)</f>
        <v>940476.9475357692</v>
      </c>
    </row>
    <row r="973" spans="1:12" x14ac:dyDescent="0.35">
      <c r="A973" s="1">
        <v>37901</v>
      </c>
      <c r="B973" s="16">
        <f>YEAR(TradeDash[[#This Row],[Date]])</f>
        <v>2003</v>
      </c>
      <c r="C973">
        <v>1477.85</v>
      </c>
      <c r="D973" s="3">
        <f>IFERROR(TradeDash[[#This Row],[Nifty]]/C972-1,"")</f>
        <v>-7.0998715261350043E-4</v>
      </c>
      <c r="E973">
        <f ca="1">IFERROR(AVERAGE(OFFSET(TradeDash[[#This Row],[Returns]],0,0,-n_days))/STDEV(OFFSET(TradeDash[[#This Row],[Returns]],0,0,-n_days)),"")</f>
        <v>0.12208372615440875</v>
      </c>
      <c r="F973">
        <f ca="1">IFERROR(AVERAGE(OFFSET(TradeDash[[#This Row],[Returns]],0,0,-n_days*2))/STDEV(OFFSET(TradeDash[[#This Row],[Returns]],0,0,-n_days*2)),"")</f>
        <v>0.29463147562294656</v>
      </c>
      <c r="G973">
        <f ca="1">IF(ISNUMBER(TradeDash[[#This Row],[2n day Sharpe]]),AVERAGE(TradeDash[[#This Row],[n day Sharpe]:[2n day Sharpe]]),"")</f>
        <v>0.20835760088867766</v>
      </c>
      <c r="H973">
        <f ca="1">IF(ISNUMBER(TradeDash[[#This Row],[Sharpe Average]]),IF(TradeDash[[#This Row],[Sharpe Average]]&gt;$G$1,1,0),"")</f>
        <v>1</v>
      </c>
      <c r="I973" s="2">
        <f ca="1">IF(ISNUMBER(TradeDash[[#This Row],[Signal]]),MAX(IF(AND(TradeDash[[#This Row],[Signal]]=1,I972&lt;1),I972+$E$1,IF(AND(TradeDash[[#This Row],[Signal]]=0,I972&gt;0),I972-$E$1,IF(AND(TradeDash[[#This Row],[Signal]]=1,I972=1),I972,IF(AND(TradeDash[[#This Row],[Signal]]=0,I972=0),I972,0)))),0),"")</f>
        <v>1</v>
      </c>
      <c r="J973" s="3">
        <f ca="1">IF(ISNUMBER(TradeDash[[#This Row],[Position]]),TradeDash[[#This Row],[Position]]*D974,"")</f>
        <v>5.0749399465432887E-4</v>
      </c>
      <c r="K973" s="7">
        <f ca="1">K972*IFERROR(1+TradeDash[[#This Row],[Port Return]],1)</f>
        <v>1363670.9151147865</v>
      </c>
      <c r="L973" s="7">
        <f ca="1">IF(ISNUMBER(TradeDash[[#This Row],[Port Return]]),L972*(1+TradeDash[[#This Row],[Returns]]),L972)</f>
        <v>939809.22098568967</v>
      </c>
    </row>
    <row r="974" spans="1:12" x14ac:dyDescent="0.35">
      <c r="A974" s="1">
        <v>37902</v>
      </c>
      <c r="B974" s="16">
        <f>YEAR(TradeDash[[#This Row],[Date]])</f>
        <v>2003</v>
      </c>
      <c r="C974">
        <v>1478.6</v>
      </c>
      <c r="D974" s="3">
        <f>IFERROR(TradeDash[[#This Row],[Nifty]]/C973-1,"")</f>
        <v>5.0749399465432887E-4</v>
      </c>
      <c r="E974">
        <f ca="1">IFERROR(AVERAGE(OFFSET(TradeDash[[#This Row],[Returns]],0,0,-n_days))/STDEV(OFFSET(TradeDash[[#This Row],[Returns]],0,0,-n_days)),"")</f>
        <v>0.14414761477898225</v>
      </c>
      <c r="F974">
        <f ca="1">IFERROR(AVERAGE(OFFSET(TradeDash[[#This Row],[Returns]],0,0,-n_days*2))/STDEV(OFFSET(TradeDash[[#This Row],[Returns]],0,0,-n_days*2)),"")</f>
        <v>0.28274171537773918</v>
      </c>
      <c r="G974">
        <f ca="1">IF(ISNUMBER(TradeDash[[#This Row],[2n day Sharpe]]),AVERAGE(TradeDash[[#This Row],[n day Sharpe]:[2n day Sharpe]]),"")</f>
        <v>0.21344466507836071</v>
      </c>
      <c r="H974">
        <f ca="1">IF(ISNUMBER(TradeDash[[#This Row],[Sharpe Average]]),IF(TradeDash[[#This Row],[Sharpe Average]]&gt;$G$1,1,0),"")</f>
        <v>1</v>
      </c>
      <c r="I974" s="2">
        <f ca="1">IF(ISNUMBER(TradeDash[[#This Row],[Signal]]),MAX(IF(AND(TradeDash[[#This Row],[Signal]]=1,I973&lt;1),I973+$E$1,IF(AND(TradeDash[[#This Row],[Signal]]=0,I973&gt;0),I973-$E$1,IF(AND(TradeDash[[#This Row],[Signal]]=1,I973=1),I973,IF(AND(TradeDash[[#This Row],[Signal]]=0,I973=0),I973,0)))),0),"")</f>
        <v>1</v>
      </c>
      <c r="J974" s="3">
        <f ca="1">IF(ISNUMBER(TradeDash[[#This Row],[Position]]),TradeDash[[#This Row],[Position]]*D975,"")</f>
        <v>1.5893412687677522E-2</v>
      </c>
      <c r="K974" s="7">
        <f ca="1">K973*IFERROR(1+TradeDash[[#This Row],[Port Return]],1)</f>
        <v>1385344.2997388886</v>
      </c>
      <c r="L974" s="7">
        <f ca="1">IF(ISNUMBER(TradeDash[[#This Row],[Port Return]]),L973*(1+TradeDash[[#This Row],[Returns]]),L973)</f>
        <v>940286.16852146061</v>
      </c>
    </row>
    <row r="975" spans="1:12" x14ac:dyDescent="0.35">
      <c r="A975" s="1">
        <v>37903</v>
      </c>
      <c r="B975" s="16">
        <f>YEAR(TradeDash[[#This Row],[Date]])</f>
        <v>2003</v>
      </c>
      <c r="C975">
        <v>1502.1</v>
      </c>
      <c r="D975" s="3">
        <f>IFERROR(TradeDash[[#This Row],[Nifty]]/C974-1,"")</f>
        <v>1.5893412687677522E-2</v>
      </c>
      <c r="E975">
        <f ca="1">IFERROR(AVERAGE(OFFSET(TradeDash[[#This Row],[Returns]],0,0,-n_days))/STDEV(OFFSET(TradeDash[[#This Row],[Returns]],0,0,-n_days)),"")</f>
        <v>0.18033073621473356</v>
      </c>
      <c r="F975">
        <f ca="1">IFERROR(AVERAGE(OFFSET(TradeDash[[#This Row],[Returns]],0,0,-n_days*2))/STDEV(OFFSET(TradeDash[[#This Row],[Returns]],0,0,-n_days*2)),"")</f>
        <v>0.3028229563714725</v>
      </c>
      <c r="G975">
        <f ca="1">IF(ISNUMBER(TradeDash[[#This Row],[2n day Sharpe]]),AVERAGE(TradeDash[[#This Row],[n day Sharpe]:[2n day Sharpe]]),"")</f>
        <v>0.24157684629310303</v>
      </c>
      <c r="H975">
        <f ca="1">IF(ISNUMBER(TradeDash[[#This Row],[Sharpe Average]]),IF(TradeDash[[#This Row],[Sharpe Average]]&gt;$G$1,1,0),"")</f>
        <v>1</v>
      </c>
      <c r="I975" s="2">
        <f ca="1">IF(ISNUMBER(TradeDash[[#This Row],[Signal]]),MAX(IF(AND(TradeDash[[#This Row],[Signal]]=1,I974&lt;1),I974+$E$1,IF(AND(TradeDash[[#This Row],[Signal]]=0,I974&gt;0),I974-$E$1,IF(AND(TradeDash[[#This Row],[Signal]]=1,I974=1),I974,IF(AND(TradeDash[[#This Row],[Signal]]=0,I974=0),I974,0)))),0),"")</f>
        <v>1</v>
      </c>
      <c r="J975" s="3">
        <f ca="1">IF(ISNUMBER(TradeDash[[#This Row],[Position]]),TradeDash[[#This Row],[Position]]*D976,"")</f>
        <v>1.3980427401637741E-2</v>
      </c>
      <c r="K975" s="7">
        <f ca="1">K974*IFERROR(1+TradeDash[[#This Row],[Port Return]],1)</f>
        <v>1404712.0051476608</v>
      </c>
      <c r="L975" s="7">
        <f ca="1">IF(ISNUMBER(TradeDash[[#This Row],[Port Return]]),L974*(1+TradeDash[[#This Row],[Returns]]),L974)</f>
        <v>955230.52464228729</v>
      </c>
    </row>
    <row r="976" spans="1:12" x14ac:dyDescent="0.35">
      <c r="A976" s="1">
        <v>37904</v>
      </c>
      <c r="B976" s="16">
        <f>YEAR(TradeDash[[#This Row],[Date]])</f>
        <v>2003</v>
      </c>
      <c r="C976">
        <v>1523.1</v>
      </c>
      <c r="D976" s="3">
        <f>IFERROR(TradeDash[[#This Row],[Nifty]]/C975-1,"")</f>
        <v>1.3980427401637741E-2</v>
      </c>
      <c r="E976">
        <f ca="1">IFERROR(AVERAGE(OFFSET(TradeDash[[#This Row],[Returns]],0,0,-n_days))/STDEV(OFFSET(TradeDash[[#This Row],[Returns]],0,0,-n_days)),"")</f>
        <v>0.229608242878619</v>
      </c>
      <c r="F976">
        <f ca="1">IFERROR(AVERAGE(OFFSET(TradeDash[[#This Row],[Returns]],0,0,-n_days*2))/STDEV(OFFSET(TradeDash[[#This Row],[Returns]],0,0,-n_days*2)),"")</f>
        <v>0.30823181070767741</v>
      </c>
      <c r="G976">
        <f ca="1">IF(ISNUMBER(TradeDash[[#This Row],[2n day Sharpe]]),AVERAGE(TradeDash[[#This Row],[n day Sharpe]:[2n day Sharpe]]),"")</f>
        <v>0.26892002679314819</v>
      </c>
      <c r="H976">
        <f ca="1">IF(ISNUMBER(TradeDash[[#This Row],[Sharpe Average]]),IF(TradeDash[[#This Row],[Sharpe Average]]&gt;$G$1,1,0),"")</f>
        <v>1</v>
      </c>
      <c r="I976" s="2">
        <f ca="1">IF(ISNUMBER(TradeDash[[#This Row],[Signal]]),MAX(IF(AND(TradeDash[[#This Row],[Signal]]=1,I975&lt;1),I975+$E$1,IF(AND(TradeDash[[#This Row],[Signal]]=0,I975&gt;0),I975-$E$1,IF(AND(TradeDash[[#This Row],[Signal]]=1,I975=1),I975,IF(AND(TradeDash[[#This Row],[Signal]]=0,I975=0),I975,0)))),0),"")</f>
        <v>1</v>
      </c>
      <c r="J976" s="3">
        <f ca="1">IF(ISNUMBER(TradeDash[[#This Row],[Position]]),TradeDash[[#This Row],[Position]]*D977,"")</f>
        <v>1.5527542511982295E-2</v>
      </c>
      <c r="K976" s="7">
        <f ca="1">K975*IFERROR(1+TradeDash[[#This Row],[Port Return]],1)</f>
        <v>1426523.7305246831</v>
      </c>
      <c r="L976" s="7">
        <f ca="1">IF(ISNUMBER(TradeDash[[#This Row],[Port Return]]),L975*(1+TradeDash[[#This Row],[Returns]]),L975)</f>
        <v>968585.05564387713</v>
      </c>
    </row>
    <row r="977" spans="1:12" x14ac:dyDescent="0.35">
      <c r="A977" s="1">
        <v>37907</v>
      </c>
      <c r="B977" s="16">
        <f>YEAR(TradeDash[[#This Row],[Date]])</f>
        <v>2003</v>
      </c>
      <c r="C977">
        <v>1546.75</v>
      </c>
      <c r="D977" s="3">
        <f>IFERROR(TradeDash[[#This Row],[Nifty]]/C976-1,"")</f>
        <v>1.5527542511982295E-2</v>
      </c>
      <c r="E977">
        <f ca="1">IFERROR(AVERAGE(OFFSET(TradeDash[[#This Row],[Returns]],0,0,-n_days))/STDEV(OFFSET(TradeDash[[#This Row],[Returns]],0,0,-n_days)),"")</f>
        <v>0.34812209825826207</v>
      </c>
      <c r="F977">
        <f ca="1">IFERROR(AVERAGE(OFFSET(TradeDash[[#This Row],[Returns]],0,0,-n_days*2))/STDEV(OFFSET(TradeDash[[#This Row],[Returns]],0,0,-n_days*2)),"")</f>
        <v>0.32920118288252626</v>
      </c>
      <c r="G977">
        <f ca="1">IF(ISNUMBER(TradeDash[[#This Row],[2n day Sharpe]]),AVERAGE(TradeDash[[#This Row],[n day Sharpe]:[2n day Sharpe]]),"")</f>
        <v>0.33866164057039416</v>
      </c>
      <c r="H977">
        <f ca="1">IF(ISNUMBER(TradeDash[[#This Row],[Sharpe Average]]),IF(TradeDash[[#This Row],[Sharpe Average]]&gt;$G$1,1,0),"")</f>
        <v>1</v>
      </c>
      <c r="I977" s="2">
        <f ca="1">IF(ISNUMBER(TradeDash[[#This Row],[Signal]]),MAX(IF(AND(TradeDash[[#This Row],[Signal]]=1,I976&lt;1),I976+$E$1,IF(AND(TradeDash[[#This Row],[Signal]]=0,I976&gt;0),I976-$E$1,IF(AND(TradeDash[[#This Row],[Signal]]=1,I976=1),I976,IF(AND(TradeDash[[#This Row],[Signal]]=0,I976=0),I976,0)))),0),"")</f>
        <v>1</v>
      </c>
      <c r="J977" s="3">
        <f ca="1">IF(ISNUMBER(TradeDash[[#This Row],[Position]]),TradeDash[[#This Row],[Position]]*D978,"")</f>
        <v>-1.6777113302085089E-2</v>
      </c>
      <c r="K977" s="7">
        <f ca="1">K976*IFERROR(1+TradeDash[[#This Row],[Port Return]],1)</f>
        <v>1402590.7802695574</v>
      </c>
      <c r="L977" s="7">
        <f ca="1">IF(ISNUMBER(TradeDash[[#This Row],[Port Return]]),L976*(1+TradeDash[[#This Row],[Returns]]),L976)</f>
        <v>983624.80127185816</v>
      </c>
    </row>
    <row r="978" spans="1:12" x14ac:dyDescent="0.35">
      <c r="A978" s="1">
        <v>37908</v>
      </c>
      <c r="B978" s="16">
        <f>YEAR(TradeDash[[#This Row],[Date]])</f>
        <v>2003</v>
      </c>
      <c r="C978">
        <v>1520.8</v>
      </c>
      <c r="D978" s="3">
        <f>IFERROR(TradeDash[[#This Row],[Nifty]]/C977-1,"")</f>
        <v>-1.6777113302085089E-2</v>
      </c>
      <c r="E978">
        <f ca="1">IFERROR(AVERAGE(OFFSET(TradeDash[[#This Row],[Returns]],0,0,-n_days))/STDEV(OFFSET(TradeDash[[#This Row],[Returns]],0,0,-n_days)),"")</f>
        <v>0.42150803965310452</v>
      </c>
      <c r="F978">
        <f ca="1">IFERROR(AVERAGE(OFFSET(TradeDash[[#This Row],[Returns]],0,0,-n_days*2))/STDEV(OFFSET(TradeDash[[#This Row],[Returns]],0,0,-n_days*2)),"")</f>
        <v>0.26413083514960944</v>
      </c>
      <c r="G978">
        <f ca="1">IF(ISNUMBER(TradeDash[[#This Row],[2n day Sharpe]]),AVERAGE(TradeDash[[#This Row],[n day Sharpe]:[2n day Sharpe]]),"")</f>
        <v>0.34281943740135701</v>
      </c>
      <c r="H978">
        <f ca="1">IF(ISNUMBER(TradeDash[[#This Row],[Sharpe Average]]),IF(TradeDash[[#This Row],[Sharpe Average]]&gt;$G$1,1,0),"")</f>
        <v>1</v>
      </c>
      <c r="I978" s="2">
        <f ca="1">IF(ISNUMBER(TradeDash[[#This Row],[Signal]]),MAX(IF(AND(TradeDash[[#This Row],[Signal]]=1,I977&lt;1),I977+$E$1,IF(AND(TradeDash[[#This Row],[Signal]]=0,I977&gt;0),I977-$E$1,IF(AND(TradeDash[[#This Row],[Signal]]=1,I977=1),I977,IF(AND(TradeDash[[#This Row],[Signal]]=0,I977=0),I977,0)))),0),"")</f>
        <v>1</v>
      </c>
      <c r="J978" s="3">
        <f ca="1">IF(ISNUMBER(TradeDash[[#This Row],[Position]]),TradeDash[[#This Row],[Position]]*D979,"")</f>
        <v>1.0652288269332066E-2</v>
      </c>
      <c r="K978" s="7">
        <f ca="1">K977*IFERROR(1+TradeDash[[#This Row],[Port Return]],1)</f>
        <v>1417531.5815848962</v>
      </c>
      <c r="L978" s="7">
        <f ca="1">IF(ISNUMBER(TradeDash[[#This Row],[Port Return]]),L977*(1+TradeDash[[#This Row],[Returns]]),L977)</f>
        <v>967122.41653417924</v>
      </c>
    </row>
    <row r="979" spans="1:12" x14ac:dyDescent="0.35">
      <c r="A979" s="1">
        <v>37909</v>
      </c>
      <c r="B979" s="16">
        <f>YEAR(TradeDash[[#This Row],[Date]])</f>
        <v>2003</v>
      </c>
      <c r="C979">
        <v>1537</v>
      </c>
      <c r="D979" s="3">
        <f>IFERROR(TradeDash[[#This Row],[Nifty]]/C978-1,"")</f>
        <v>1.0652288269332066E-2</v>
      </c>
      <c r="E979">
        <f ca="1">IFERROR(AVERAGE(OFFSET(TradeDash[[#This Row],[Returns]],0,0,-n_days))/STDEV(OFFSET(TradeDash[[#This Row],[Returns]],0,0,-n_days)),"")</f>
        <v>0.39623273390901298</v>
      </c>
      <c r="F979">
        <f ca="1">IFERROR(AVERAGE(OFFSET(TradeDash[[#This Row],[Returns]],0,0,-n_days*2))/STDEV(OFFSET(TradeDash[[#This Row],[Returns]],0,0,-n_days*2)),"")</f>
        <v>0.28457126464495291</v>
      </c>
      <c r="G979">
        <f ca="1">IF(ISNUMBER(TradeDash[[#This Row],[2n day Sharpe]]),AVERAGE(TradeDash[[#This Row],[n day Sharpe]:[2n day Sharpe]]),"")</f>
        <v>0.34040199927698295</v>
      </c>
      <c r="H979">
        <f ca="1">IF(ISNUMBER(TradeDash[[#This Row],[Sharpe Average]]),IF(TradeDash[[#This Row],[Sharpe Average]]&gt;$G$1,1,0),"")</f>
        <v>1</v>
      </c>
      <c r="I979" s="2">
        <f ca="1">IF(ISNUMBER(TradeDash[[#This Row],[Signal]]),MAX(IF(AND(TradeDash[[#This Row],[Signal]]=1,I978&lt;1),I978+$E$1,IF(AND(TradeDash[[#This Row],[Signal]]=0,I978&gt;0),I978-$E$1,IF(AND(TradeDash[[#This Row],[Signal]]=1,I978=1),I978,IF(AND(TradeDash[[#This Row],[Signal]]=0,I978=0),I978,0)))),0),"")</f>
        <v>1</v>
      </c>
      <c r="J979" s="3">
        <f ca="1">IF(ISNUMBER(TradeDash[[#This Row],[Position]]),TradeDash[[#This Row],[Position]]*D980,"")</f>
        <v>1.2166558230318758E-2</v>
      </c>
      <c r="K979" s="7">
        <f ca="1">K978*IFERROR(1+TradeDash[[#This Row],[Port Return]],1)</f>
        <v>1434778.0621155647</v>
      </c>
      <c r="L979" s="7">
        <f ca="1">IF(ISNUMBER(TradeDash[[#This Row],[Port Return]]),L978*(1+TradeDash[[#This Row],[Returns]]),L978)</f>
        <v>977424.48330683436</v>
      </c>
    </row>
    <row r="980" spans="1:12" x14ac:dyDescent="0.35">
      <c r="A980" s="1">
        <v>37910</v>
      </c>
      <c r="B980" s="16">
        <f>YEAR(TradeDash[[#This Row],[Date]])</f>
        <v>2003</v>
      </c>
      <c r="C980">
        <v>1555.7</v>
      </c>
      <c r="D980" s="3">
        <f>IFERROR(TradeDash[[#This Row],[Nifty]]/C979-1,"")</f>
        <v>1.2166558230318758E-2</v>
      </c>
      <c r="E980">
        <f ca="1">IFERROR(AVERAGE(OFFSET(TradeDash[[#This Row],[Returns]],0,0,-n_days))/STDEV(OFFSET(TradeDash[[#This Row],[Returns]],0,0,-n_days)),"")</f>
        <v>0.48901840163950516</v>
      </c>
      <c r="F980">
        <f ca="1">IFERROR(AVERAGE(OFFSET(TradeDash[[#This Row],[Returns]],0,0,-n_days*2))/STDEV(OFFSET(TradeDash[[#This Row],[Returns]],0,0,-n_days*2)),"")</f>
        <v>0.29078489076208658</v>
      </c>
      <c r="G980">
        <f ca="1">IF(ISNUMBER(TradeDash[[#This Row],[2n day Sharpe]]),AVERAGE(TradeDash[[#This Row],[n day Sharpe]:[2n day Sharpe]]),"")</f>
        <v>0.38990164620079587</v>
      </c>
      <c r="H980">
        <f ca="1">IF(ISNUMBER(TradeDash[[#This Row],[Sharpe Average]]),IF(TradeDash[[#This Row],[Sharpe Average]]&gt;$G$1,1,0),"")</f>
        <v>1</v>
      </c>
      <c r="I980" s="2">
        <f ca="1">IF(ISNUMBER(TradeDash[[#This Row],[Signal]]),MAX(IF(AND(TradeDash[[#This Row],[Signal]]=1,I979&lt;1),I979+$E$1,IF(AND(TradeDash[[#This Row],[Signal]]=0,I979&gt;0),I979-$E$1,IF(AND(TradeDash[[#This Row],[Signal]]=1,I979=1),I979,IF(AND(TradeDash[[#This Row],[Signal]]=0,I979=0),I979,0)))),0),"")</f>
        <v>1</v>
      </c>
      <c r="J980" s="3">
        <f ca="1">IF(ISNUMBER(TradeDash[[#This Row],[Position]]),TradeDash[[#This Row],[Position]]*D981,"")</f>
        <v>8.8384649996786635E-3</v>
      </c>
      <c r="K980" s="7">
        <f ca="1">K979*IFERROR(1+TradeDash[[#This Row],[Port Return]],1)</f>
        <v>1447459.2977998799</v>
      </c>
      <c r="L980" s="7">
        <f ca="1">IF(ISNUMBER(TradeDash[[#This Row],[Port Return]]),L979*(1+TradeDash[[#This Row],[Returns]]),L979)</f>
        <v>989316.37519872619</v>
      </c>
    </row>
    <row r="981" spans="1:12" x14ac:dyDescent="0.35">
      <c r="A981" s="1">
        <v>37911</v>
      </c>
      <c r="B981" s="16">
        <f>YEAR(TradeDash[[#This Row],[Date]])</f>
        <v>2003</v>
      </c>
      <c r="C981">
        <v>1569.45</v>
      </c>
      <c r="D981" s="3">
        <f>IFERROR(TradeDash[[#This Row],[Nifty]]/C980-1,"")</f>
        <v>8.8384649996786635E-3</v>
      </c>
      <c r="E981">
        <f ca="1">IFERROR(AVERAGE(OFFSET(TradeDash[[#This Row],[Returns]],0,0,-n_days))/STDEV(OFFSET(TradeDash[[#This Row],[Returns]],0,0,-n_days)),"")</f>
        <v>0.74014242375924155</v>
      </c>
      <c r="F981">
        <f ca="1">IFERROR(AVERAGE(OFFSET(TradeDash[[#This Row],[Returns]],0,0,-n_days*2))/STDEV(OFFSET(TradeDash[[#This Row],[Returns]],0,0,-n_days*2)),"")</f>
        <v>0.28848661102041412</v>
      </c>
      <c r="G981">
        <f ca="1">IF(ISNUMBER(TradeDash[[#This Row],[2n day Sharpe]]),AVERAGE(TradeDash[[#This Row],[n day Sharpe]:[2n day Sharpe]]),"")</f>
        <v>0.51431451738982781</v>
      </c>
      <c r="H981">
        <f ca="1">IF(ISNUMBER(TradeDash[[#This Row],[Sharpe Average]]),IF(TradeDash[[#This Row],[Sharpe Average]]&gt;$G$1,1,0),"")</f>
        <v>1</v>
      </c>
      <c r="I981" s="2">
        <f ca="1">IF(ISNUMBER(TradeDash[[#This Row],[Signal]]),MAX(IF(AND(TradeDash[[#This Row],[Signal]]=1,I980&lt;1),I980+$E$1,IF(AND(TradeDash[[#This Row],[Signal]]=0,I980&gt;0),I980-$E$1,IF(AND(TradeDash[[#This Row],[Signal]]=1,I980=1),I980,IF(AND(TradeDash[[#This Row],[Signal]]=0,I980=0),I980,0)))),0),"")</f>
        <v>1</v>
      </c>
      <c r="J981" s="3">
        <f ca="1">IF(ISNUMBER(TradeDash[[#This Row],[Position]]),TradeDash[[#This Row],[Position]]*D982,"")</f>
        <v>-1.7044187454203663E-2</v>
      </c>
      <c r="K981" s="7">
        <f ca="1">K980*IFERROR(1+TradeDash[[#This Row],[Port Return]],1)</f>
        <v>1422788.5301958488</v>
      </c>
      <c r="L981" s="7">
        <f ca="1">IF(ISNUMBER(TradeDash[[#This Row],[Port Return]]),L980*(1+TradeDash[[#This Row],[Returns]]),L980)</f>
        <v>998060.41335452907</v>
      </c>
    </row>
    <row r="982" spans="1:12" x14ac:dyDescent="0.35">
      <c r="A982" s="1">
        <v>37914</v>
      </c>
      <c r="B982" s="16">
        <f>YEAR(TradeDash[[#This Row],[Date]])</f>
        <v>2003</v>
      </c>
      <c r="C982">
        <v>1542.7</v>
      </c>
      <c r="D982" s="3">
        <f>IFERROR(TradeDash[[#This Row],[Nifty]]/C981-1,"")</f>
        <v>-1.7044187454203663E-2</v>
      </c>
      <c r="E982">
        <f ca="1">IFERROR(AVERAGE(OFFSET(TradeDash[[#This Row],[Returns]],0,0,-n_days))/STDEV(OFFSET(TradeDash[[#This Row],[Returns]],0,0,-n_days)),"")</f>
        <v>0.56054422323487485</v>
      </c>
      <c r="F982">
        <f ca="1">IFERROR(AVERAGE(OFFSET(TradeDash[[#This Row],[Returns]],0,0,-n_days*2))/STDEV(OFFSET(TradeDash[[#This Row],[Returns]],0,0,-n_days*2)),"")</f>
        <v>0.24635093726625965</v>
      </c>
      <c r="G982">
        <f ca="1">IF(ISNUMBER(TradeDash[[#This Row],[2n day Sharpe]]),AVERAGE(TradeDash[[#This Row],[n day Sharpe]:[2n day Sharpe]]),"")</f>
        <v>0.40344758025056726</v>
      </c>
      <c r="H982">
        <f ca="1">IF(ISNUMBER(TradeDash[[#This Row],[Sharpe Average]]),IF(TradeDash[[#This Row],[Sharpe Average]]&gt;$G$1,1,0),"")</f>
        <v>1</v>
      </c>
      <c r="I982" s="2">
        <f ca="1">IF(ISNUMBER(TradeDash[[#This Row],[Signal]]),MAX(IF(AND(TradeDash[[#This Row],[Signal]]=1,I981&lt;1),I981+$E$1,IF(AND(TradeDash[[#This Row],[Signal]]=0,I981&gt;0),I981-$E$1,IF(AND(TradeDash[[#This Row],[Signal]]=1,I981=1),I981,IF(AND(TradeDash[[#This Row],[Signal]]=0,I981=0),I981,0)))),0),"")</f>
        <v>1</v>
      </c>
      <c r="J982" s="3">
        <f ca="1">IF(ISNUMBER(TradeDash[[#This Row],[Position]]),TradeDash[[#This Row],[Position]]*D983,"")</f>
        <v>-2.3465352952615537E-2</v>
      </c>
      <c r="K982" s="7">
        <f ca="1">K981*IFERROR(1+TradeDash[[#This Row],[Port Return]],1)</f>
        <v>1389402.29515787</v>
      </c>
      <c r="L982" s="7">
        <f ca="1">IF(ISNUMBER(TradeDash[[#This Row],[Port Return]]),L981*(1+TradeDash[[#This Row],[Returns]]),L981)</f>
        <v>981049.2845786945</v>
      </c>
    </row>
    <row r="983" spans="1:12" x14ac:dyDescent="0.35">
      <c r="A983" s="1">
        <v>37915</v>
      </c>
      <c r="B983" s="16">
        <f>YEAR(TradeDash[[#This Row],[Date]])</f>
        <v>2003</v>
      </c>
      <c r="C983">
        <v>1506.5</v>
      </c>
      <c r="D983" s="3">
        <f>IFERROR(TradeDash[[#This Row],[Nifty]]/C982-1,"")</f>
        <v>-2.3465352952615537E-2</v>
      </c>
      <c r="E983">
        <f ca="1">IFERROR(AVERAGE(OFFSET(TradeDash[[#This Row],[Returns]],0,0,-n_days))/STDEV(OFFSET(TradeDash[[#This Row],[Returns]],0,0,-n_days)),"")</f>
        <v>0.49785248141143518</v>
      </c>
      <c r="F983">
        <f ca="1">IFERROR(AVERAGE(OFFSET(TradeDash[[#This Row],[Returns]],0,0,-n_days*2))/STDEV(OFFSET(TradeDash[[#This Row],[Returns]],0,0,-n_days*2)),"")</f>
        <v>0.26182053483479956</v>
      </c>
      <c r="G983">
        <f ca="1">IF(ISNUMBER(TradeDash[[#This Row],[2n day Sharpe]]),AVERAGE(TradeDash[[#This Row],[n day Sharpe]:[2n day Sharpe]]),"")</f>
        <v>0.37983650812311737</v>
      </c>
      <c r="H983">
        <f ca="1">IF(ISNUMBER(TradeDash[[#This Row],[Sharpe Average]]),IF(TradeDash[[#This Row],[Sharpe Average]]&gt;$G$1,1,0),"")</f>
        <v>1</v>
      </c>
      <c r="I983" s="2">
        <f ca="1">IF(ISNUMBER(TradeDash[[#This Row],[Signal]]),MAX(IF(AND(TradeDash[[#This Row],[Signal]]=1,I982&lt;1),I982+$E$1,IF(AND(TradeDash[[#This Row],[Signal]]=0,I982&gt;0),I982-$E$1,IF(AND(TradeDash[[#This Row],[Signal]]=1,I982=1),I982,IF(AND(TradeDash[[#This Row],[Signal]]=0,I982=0),I982,0)))),0),"")</f>
        <v>1</v>
      </c>
      <c r="J983" s="3">
        <f ca="1">IF(ISNUMBER(TradeDash[[#This Row],[Position]]),TradeDash[[#This Row],[Position]]*D984,"")</f>
        <v>-8.2309990043146763E-3</v>
      </c>
      <c r="K983" s="7">
        <f ca="1">K982*IFERROR(1+TradeDash[[#This Row],[Port Return]],1)</f>
        <v>1377966.126249833</v>
      </c>
      <c r="L983" s="7">
        <f ca="1">IF(ISNUMBER(TradeDash[[#This Row],[Port Return]]),L982*(1+TradeDash[[#This Row],[Returns]]),L982)</f>
        <v>958028.61685214448</v>
      </c>
    </row>
    <row r="984" spans="1:12" x14ac:dyDescent="0.35">
      <c r="A984" s="1">
        <v>37916</v>
      </c>
      <c r="B984" s="16">
        <f>YEAR(TradeDash[[#This Row],[Date]])</f>
        <v>2003</v>
      </c>
      <c r="C984">
        <v>1494.1</v>
      </c>
      <c r="D984" s="3">
        <f>IFERROR(TradeDash[[#This Row],[Nifty]]/C983-1,"")</f>
        <v>-8.2309990043146763E-3</v>
      </c>
      <c r="E984">
        <f ca="1">IFERROR(AVERAGE(OFFSET(TradeDash[[#This Row],[Returns]],0,0,-n_days))/STDEV(OFFSET(TradeDash[[#This Row],[Returns]],0,0,-n_days)),"")</f>
        <v>0.40180469671712599</v>
      </c>
      <c r="F984">
        <f ca="1">IFERROR(AVERAGE(OFFSET(TradeDash[[#This Row],[Returns]],0,0,-n_days*2))/STDEV(OFFSET(TradeDash[[#This Row],[Returns]],0,0,-n_days*2)),"")</f>
        <v>0.2034416020665846</v>
      </c>
      <c r="G984">
        <f ca="1">IF(ISNUMBER(TradeDash[[#This Row],[2n day Sharpe]]),AVERAGE(TradeDash[[#This Row],[n day Sharpe]:[2n day Sharpe]]),"")</f>
        <v>0.30262314939185531</v>
      </c>
      <c r="H984">
        <f ca="1">IF(ISNUMBER(TradeDash[[#This Row],[Sharpe Average]]),IF(TradeDash[[#This Row],[Sharpe Average]]&gt;$G$1,1,0),"")</f>
        <v>1</v>
      </c>
      <c r="I984" s="2">
        <f ca="1">IF(ISNUMBER(TradeDash[[#This Row],[Signal]]),MAX(IF(AND(TradeDash[[#This Row],[Signal]]=1,I983&lt;1),I983+$E$1,IF(AND(TradeDash[[#This Row],[Signal]]=0,I983&gt;0),I983-$E$1,IF(AND(TradeDash[[#This Row],[Signal]]=1,I983=1),I983,IF(AND(TradeDash[[#This Row],[Signal]]=0,I983=0),I983,0)))),0),"")</f>
        <v>1</v>
      </c>
      <c r="J984" s="3">
        <f ca="1">IF(ISNUMBER(TradeDash[[#This Row],[Position]]),TradeDash[[#This Row],[Position]]*D985,"")</f>
        <v>-1.5828927113312297E-2</v>
      </c>
      <c r="K984" s="7">
        <f ca="1">K983*IFERROR(1+TradeDash[[#This Row],[Port Return]],1)</f>
        <v>1356154.4008728112</v>
      </c>
      <c r="L984" s="7">
        <f ca="1">IF(ISNUMBER(TradeDash[[#This Row],[Port Return]]),L983*(1+TradeDash[[#This Row],[Returns]]),L983)</f>
        <v>950143.08426072949</v>
      </c>
    </row>
    <row r="985" spans="1:12" x14ac:dyDescent="0.35">
      <c r="A985" s="1">
        <v>37917</v>
      </c>
      <c r="B985" s="16">
        <f>YEAR(TradeDash[[#This Row],[Date]])</f>
        <v>2003</v>
      </c>
      <c r="C985">
        <v>1470.45</v>
      </c>
      <c r="D985" s="3">
        <f>IFERROR(TradeDash[[#This Row],[Nifty]]/C984-1,"")</f>
        <v>-1.5828927113312297E-2</v>
      </c>
      <c r="E985">
        <f ca="1">IFERROR(AVERAGE(OFFSET(TradeDash[[#This Row],[Returns]],0,0,-n_days))/STDEV(OFFSET(TradeDash[[#This Row],[Returns]],0,0,-n_days)),"")</f>
        <v>0.24965830271622316</v>
      </c>
      <c r="F985">
        <f ca="1">IFERROR(AVERAGE(OFFSET(TradeDash[[#This Row],[Returns]],0,0,-n_days*2))/STDEV(OFFSET(TradeDash[[#This Row],[Returns]],0,0,-n_days*2)),"")</f>
        <v>0.15145035232006082</v>
      </c>
      <c r="G985">
        <f ca="1">IF(ISNUMBER(TradeDash[[#This Row],[2n day Sharpe]]),AVERAGE(TradeDash[[#This Row],[n day Sharpe]:[2n day Sharpe]]),"")</f>
        <v>0.20055432751814201</v>
      </c>
      <c r="H985">
        <f ca="1">IF(ISNUMBER(TradeDash[[#This Row],[Sharpe Average]]),IF(TradeDash[[#This Row],[Sharpe Average]]&gt;$G$1,1,0),"")</f>
        <v>1</v>
      </c>
      <c r="I985" s="2">
        <f ca="1">IF(ISNUMBER(TradeDash[[#This Row],[Signal]]),MAX(IF(AND(TradeDash[[#This Row],[Signal]]=1,I984&lt;1),I984+$E$1,IF(AND(TradeDash[[#This Row],[Signal]]=0,I984&gt;0),I984-$E$1,IF(AND(TradeDash[[#This Row],[Signal]]=1,I984=1),I984,IF(AND(TradeDash[[#This Row],[Signal]]=0,I984=0),I984,0)))),0),"")</f>
        <v>1</v>
      </c>
      <c r="J985" s="3">
        <f ca="1">IF(ISNUMBER(TradeDash[[#This Row],[Position]]),TradeDash[[#This Row],[Position]]*D986,"")</f>
        <v>2.421027576592194E-2</v>
      </c>
      <c r="K985" s="7">
        <f ca="1">K984*IFERROR(1+TradeDash[[#This Row],[Port Return]],1)</f>
        <v>1388987.2728991106</v>
      </c>
      <c r="L985" s="7">
        <f ca="1">IF(ISNUMBER(TradeDash[[#This Row],[Port Return]]),L984*(1+TradeDash[[#This Row],[Returns]]),L984)</f>
        <v>935103.3386327487</v>
      </c>
    </row>
    <row r="986" spans="1:12" x14ac:dyDescent="0.35">
      <c r="A986" s="1">
        <v>37918</v>
      </c>
      <c r="B986" s="16">
        <f>YEAR(TradeDash[[#This Row],[Date]])</f>
        <v>2003</v>
      </c>
      <c r="C986">
        <v>1506.05</v>
      </c>
      <c r="D986" s="3">
        <f>IFERROR(TradeDash[[#This Row],[Nifty]]/C985-1,"")</f>
        <v>2.421027576592194E-2</v>
      </c>
      <c r="E986">
        <f ca="1">IFERROR(AVERAGE(OFFSET(TradeDash[[#This Row],[Returns]],0,0,-n_days))/STDEV(OFFSET(TradeDash[[#This Row],[Returns]],0,0,-n_days)),"")</f>
        <v>0.36493757788072689</v>
      </c>
      <c r="F986">
        <f ca="1">IFERROR(AVERAGE(OFFSET(TradeDash[[#This Row],[Returns]],0,0,-n_days*2))/STDEV(OFFSET(TradeDash[[#This Row],[Returns]],0,0,-n_days*2)),"")</f>
        <v>0.18396848937803442</v>
      </c>
      <c r="G986">
        <f ca="1">IF(ISNUMBER(TradeDash[[#This Row],[2n day Sharpe]]),AVERAGE(TradeDash[[#This Row],[n day Sharpe]:[2n day Sharpe]]),"")</f>
        <v>0.27445303362938067</v>
      </c>
      <c r="H986">
        <f ca="1">IF(ISNUMBER(TradeDash[[#This Row],[Sharpe Average]]),IF(TradeDash[[#This Row],[Sharpe Average]]&gt;$G$1,1,0),"")</f>
        <v>1</v>
      </c>
      <c r="I986" s="2">
        <f ca="1">IF(ISNUMBER(TradeDash[[#This Row],[Signal]]),MAX(IF(AND(TradeDash[[#This Row],[Signal]]=1,I985&lt;1),I985+$E$1,IF(AND(TradeDash[[#This Row],[Signal]]=0,I985&gt;0),I985-$E$1,IF(AND(TradeDash[[#This Row],[Signal]]=1,I985=1),I985,IF(AND(TradeDash[[#This Row],[Signal]]=0,I985=0),I985,0)))),0),"")</f>
        <v>1</v>
      </c>
      <c r="J986" s="3">
        <f ca="1">IF(ISNUMBER(TradeDash[[#This Row],[Position]]),TradeDash[[#This Row],[Position]]*D987,"")</f>
        <v>-1.3777763022476019E-2</v>
      </c>
      <c r="K986" s="7">
        <f ca="1">K985*IFERROR(1+TradeDash[[#This Row],[Port Return]],1)</f>
        <v>1369850.1354118714</v>
      </c>
      <c r="L986" s="7">
        <f ca="1">IF(ISNUMBER(TradeDash[[#This Row],[Port Return]]),L985*(1+TradeDash[[#This Row],[Returns]]),L985)</f>
        <v>957742.44833068177</v>
      </c>
    </row>
    <row r="987" spans="1:12" x14ac:dyDescent="0.35">
      <c r="A987" s="1">
        <v>37921</v>
      </c>
      <c r="B987" s="16">
        <f>YEAR(TradeDash[[#This Row],[Date]])</f>
        <v>2003</v>
      </c>
      <c r="C987">
        <v>1485.3</v>
      </c>
      <c r="D987" s="3">
        <f>IFERROR(TradeDash[[#This Row],[Nifty]]/C986-1,"")</f>
        <v>-1.3777763022476019E-2</v>
      </c>
      <c r="E987">
        <f ca="1">IFERROR(AVERAGE(OFFSET(TradeDash[[#This Row],[Returns]],0,0,-n_days))/STDEV(OFFSET(TradeDash[[#This Row],[Returns]],0,0,-n_days)),"")</f>
        <v>0.24169247177638434</v>
      </c>
      <c r="F987">
        <f ca="1">IFERROR(AVERAGE(OFFSET(TradeDash[[#This Row],[Returns]],0,0,-n_days*2))/STDEV(OFFSET(TradeDash[[#This Row],[Returns]],0,0,-n_days*2)),"")</f>
        <v>0.14430642639832406</v>
      </c>
      <c r="G987">
        <f ca="1">IF(ISNUMBER(TradeDash[[#This Row],[2n day Sharpe]]),AVERAGE(TradeDash[[#This Row],[n day Sharpe]:[2n day Sharpe]]),"")</f>
        <v>0.1929994490873542</v>
      </c>
      <c r="H987">
        <f ca="1">IF(ISNUMBER(TradeDash[[#This Row],[Sharpe Average]]),IF(TradeDash[[#This Row],[Sharpe Average]]&gt;$G$1,1,0),"")</f>
        <v>1</v>
      </c>
      <c r="I987" s="2">
        <f ca="1">IF(ISNUMBER(TradeDash[[#This Row],[Signal]]),MAX(IF(AND(TradeDash[[#This Row],[Signal]]=1,I986&lt;1),I986+$E$1,IF(AND(TradeDash[[#This Row],[Signal]]=0,I986&gt;0),I986-$E$1,IF(AND(TradeDash[[#This Row],[Signal]]=1,I986=1),I986,IF(AND(TradeDash[[#This Row],[Signal]]=0,I986=0),I986,0)))),0),"")</f>
        <v>1</v>
      </c>
      <c r="J987" s="3">
        <f ca="1">IF(ISNUMBER(TradeDash[[#This Row],[Position]]),TradeDash[[#This Row],[Position]]*D988,"")</f>
        <v>-2.390089544199836E-3</v>
      </c>
      <c r="K987" s="7">
        <f ca="1">K986*IFERROR(1+TradeDash[[#This Row],[Port Return]],1)</f>
        <v>1366576.0709261028</v>
      </c>
      <c r="L987" s="7">
        <f ca="1">IF(ISNUMBER(TradeDash[[#This Row],[Port Return]]),L986*(1+TradeDash[[#This Row],[Returns]]),L986)</f>
        <v>944546.89984101569</v>
      </c>
    </row>
    <row r="988" spans="1:12" x14ac:dyDescent="0.35">
      <c r="A988" s="1">
        <v>37922</v>
      </c>
      <c r="B988" s="16">
        <f>YEAR(TradeDash[[#This Row],[Date]])</f>
        <v>2003</v>
      </c>
      <c r="C988">
        <v>1481.75</v>
      </c>
      <c r="D988" s="3">
        <f>IFERROR(TradeDash[[#This Row],[Nifty]]/C987-1,"")</f>
        <v>-2.390089544199836E-3</v>
      </c>
      <c r="E988">
        <f ca="1">IFERROR(AVERAGE(OFFSET(TradeDash[[#This Row],[Returns]],0,0,-n_days))/STDEV(OFFSET(TradeDash[[#This Row],[Returns]],0,0,-n_days)),"")</f>
        <v>0.20160348296765424</v>
      </c>
      <c r="F988">
        <f ca="1">IFERROR(AVERAGE(OFFSET(TradeDash[[#This Row],[Returns]],0,0,-n_days*2))/STDEV(OFFSET(TradeDash[[#This Row],[Returns]],0,0,-n_days*2)),"")</f>
        <v>0.1199653204688597</v>
      </c>
      <c r="G988">
        <f ca="1">IF(ISNUMBER(TradeDash[[#This Row],[2n day Sharpe]]),AVERAGE(TradeDash[[#This Row],[n day Sharpe]:[2n day Sharpe]]),"")</f>
        <v>0.16078440171825698</v>
      </c>
      <c r="H988">
        <f ca="1">IF(ISNUMBER(TradeDash[[#This Row],[Sharpe Average]]),IF(TradeDash[[#This Row],[Sharpe Average]]&gt;$G$1,1,0),"")</f>
        <v>1</v>
      </c>
      <c r="I988" s="2">
        <f ca="1">IF(ISNUMBER(TradeDash[[#This Row],[Signal]]),MAX(IF(AND(TradeDash[[#This Row],[Signal]]=1,I987&lt;1),I987+$E$1,IF(AND(TradeDash[[#This Row],[Signal]]=0,I987&gt;0),I987-$E$1,IF(AND(TradeDash[[#This Row],[Signal]]=1,I987=1),I987,IF(AND(TradeDash[[#This Row],[Signal]]=0,I987=0),I987,0)))),0),"")</f>
        <v>1</v>
      </c>
      <c r="J988" s="3">
        <f ca="1">IF(ISNUMBER(TradeDash[[#This Row],[Position]]),TradeDash[[#This Row],[Position]]*D989,"")</f>
        <v>1.1270457229627162E-2</v>
      </c>
      <c r="K988" s="7">
        <f ca="1">K987*IFERROR(1+TradeDash[[#This Row],[Port Return]],1)</f>
        <v>1381978.0080845074</v>
      </c>
      <c r="L988" s="7">
        <f ca="1">IF(ISNUMBER(TradeDash[[#This Row],[Port Return]]),L987*(1+TradeDash[[#This Row],[Returns]]),L987)</f>
        <v>942289.34817169933</v>
      </c>
    </row>
    <row r="989" spans="1:12" x14ac:dyDescent="0.35">
      <c r="A989" s="1">
        <v>37923</v>
      </c>
      <c r="B989" s="16">
        <f>YEAR(TradeDash[[#This Row],[Date]])</f>
        <v>2003</v>
      </c>
      <c r="C989">
        <v>1498.45</v>
      </c>
      <c r="D989" s="3">
        <f>IFERROR(TradeDash[[#This Row],[Nifty]]/C988-1,"")</f>
        <v>1.1270457229627162E-2</v>
      </c>
      <c r="E989">
        <f ca="1">IFERROR(AVERAGE(OFFSET(TradeDash[[#This Row],[Returns]],0,0,-n_days))/STDEV(OFFSET(TradeDash[[#This Row],[Returns]],0,0,-n_days)),"")</f>
        <v>0.19867397760652414</v>
      </c>
      <c r="F989">
        <f ca="1">IFERROR(AVERAGE(OFFSET(TradeDash[[#This Row],[Returns]],0,0,-n_days*2))/STDEV(OFFSET(TradeDash[[#This Row],[Returns]],0,0,-n_days*2)),"")</f>
        <v>0.12619113742062327</v>
      </c>
      <c r="G989">
        <f ca="1">IF(ISNUMBER(TradeDash[[#This Row],[2n day Sharpe]]),AVERAGE(TradeDash[[#This Row],[n day Sharpe]:[2n day Sharpe]]),"")</f>
        <v>0.16243255751357372</v>
      </c>
      <c r="H989">
        <f ca="1">IF(ISNUMBER(TradeDash[[#This Row],[Sharpe Average]]),IF(TradeDash[[#This Row],[Sharpe Average]]&gt;$G$1,1,0),"")</f>
        <v>1</v>
      </c>
      <c r="I989" s="2">
        <f ca="1">IF(ISNUMBER(TradeDash[[#This Row],[Signal]]),MAX(IF(AND(TradeDash[[#This Row],[Signal]]=1,I988&lt;1),I988+$E$1,IF(AND(TradeDash[[#This Row],[Signal]]=0,I988&gt;0),I988-$E$1,IF(AND(TradeDash[[#This Row],[Signal]]=1,I988=1),I988,IF(AND(TradeDash[[#This Row],[Signal]]=0,I988=0),I988,0)))),0),"")</f>
        <v>1</v>
      </c>
      <c r="J989" s="3">
        <f ca="1">IF(ISNUMBER(TradeDash[[#This Row],[Position]]),TradeDash[[#This Row],[Position]]*D990,"")</f>
        <v>1.2279355333844943E-2</v>
      </c>
      <c r="K989" s="7">
        <f ca="1">K988*IFERROR(1+TradeDash[[#This Row],[Port Return]],1)</f>
        <v>1398947.8071093364</v>
      </c>
      <c r="L989" s="7">
        <f ca="1">IF(ISNUMBER(TradeDash[[#This Row],[Port Return]]),L988*(1+TradeDash[[#This Row],[Returns]]),L988)</f>
        <v>952909.37996820174</v>
      </c>
    </row>
    <row r="990" spans="1:12" x14ac:dyDescent="0.35">
      <c r="A990" s="1">
        <v>37924</v>
      </c>
      <c r="B990" s="16">
        <f>YEAR(TradeDash[[#This Row],[Date]])</f>
        <v>2003</v>
      </c>
      <c r="C990">
        <v>1516.85</v>
      </c>
      <c r="D990" s="3">
        <f>IFERROR(TradeDash[[#This Row],[Nifty]]/C989-1,"")</f>
        <v>1.2279355333844943E-2</v>
      </c>
      <c r="E990">
        <f ca="1">IFERROR(AVERAGE(OFFSET(TradeDash[[#This Row],[Returns]],0,0,-n_days))/STDEV(OFFSET(TradeDash[[#This Row],[Returns]],0,0,-n_days)),"")</f>
        <v>0.22936345480921888</v>
      </c>
      <c r="F990">
        <f ca="1">IFERROR(AVERAGE(OFFSET(TradeDash[[#This Row],[Returns]],0,0,-n_days*2))/STDEV(OFFSET(TradeDash[[#This Row],[Returns]],0,0,-n_days*2)),"")</f>
        <v>0.17596582935888272</v>
      </c>
      <c r="G990">
        <f ca="1">IF(ISNUMBER(TradeDash[[#This Row],[2n day Sharpe]]),AVERAGE(TradeDash[[#This Row],[n day Sharpe]:[2n day Sharpe]]),"")</f>
        <v>0.2026646420840508</v>
      </c>
      <c r="H990">
        <f ca="1">IF(ISNUMBER(TradeDash[[#This Row],[Sharpe Average]]),IF(TradeDash[[#This Row],[Sharpe Average]]&gt;$G$1,1,0),"")</f>
        <v>1</v>
      </c>
      <c r="I990" s="2">
        <f ca="1">IF(ISNUMBER(TradeDash[[#This Row],[Signal]]),MAX(IF(AND(TradeDash[[#This Row],[Signal]]=1,I989&lt;1),I989+$E$1,IF(AND(TradeDash[[#This Row],[Signal]]=0,I989&gt;0),I989-$E$1,IF(AND(TradeDash[[#This Row],[Signal]]=1,I989=1),I989,IF(AND(TradeDash[[#This Row],[Signal]]=0,I989=0),I989,0)))),0),"")</f>
        <v>1</v>
      </c>
      <c r="J990" s="3">
        <f ca="1">IF(ISNUMBER(TradeDash[[#This Row],[Position]]),TradeDash[[#This Row],[Position]]*D991,"")</f>
        <v>2.5744140818142913E-2</v>
      </c>
      <c r="K990" s="7">
        <f ca="1">K989*IFERROR(1+TradeDash[[#This Row],[Port Return]],1)</f>
        <v>1434962.5164527914</v>
      </c>
      <c r="L990" s="7">
        <f ca="1">IF(ISNUMBER(TradeDash[[#This Row],[Port Return]]),L989*(1+TradeDash[[#This Row],[Returns]]),L989)</f>
        <v>964610.49284578511</v>
      </c>
    </row>
    <row r="991" spans="1:12" x14ac:dyDescent="0.35">
      <c r="A991" s="1">
        <v>37925</v>
      </c>
      <c r="B991" s="16">
        <f>YEAR(TradeDash[[#This Row],[Date]])</f>
        <v>2003</v>
      </c>
      <c r="C991">
        <v>1555.9</v>
      </c>
      <c r="D991" s="3">
        <f>IFERROR(TradeDash[[#This Row],[Nifty]]/C990-1,"")</f>
        <v>2.5744140818142913E-2</v>
      </c>
      <c r="E991">
        <f ca="1">IFERROR(AVERAGE(OFFSET(TradeDash[[#This Row],[Returns]],0,0,-n_days))/STDEV(OFFSET(TradeDash[[#This Row],[Returns]],0,0,-n_days)),"")</f>
        <v>0.24235770927392797</v>
      </c>
      <c r="F991">
        <f ca="1">IFERROR(AVERAGE(OFFSET(TradeDash[[#This Row],[Returns]],0,0,-n_days*2))/STDEV(OFFSET(TradeDash[[#This Row],[Returns]],0,0,-n_days*2)),"")</f>
        <v>0.19597148894033328</v>
      </c>
      <c r="G991">
        <f ca="1">IF(ISNUMBER(TradeDash[[#This Row],[2n day Sharpe]]),AVERAGE(TradeDash[[#This Row],[n day Sharpe]:[2n day Sharpe]]),"")</f>
        <v>0.21916459910713063</v>
      </c>
      <c r="H991">
        <f ca="1">IF(ISNUMBER(TradeDash[[#This Row],[Sharpe Average]]),IF(TradeDash[[#This Row],[Sharpe Average]]&gt;$G$1,1,0),"")</f>
        <v>1</v>
      </c>
      <c r="I991" s="2">
        <f ca="1">IF(ISNUMBER(TradeDash[[#This Row],[Signal]]),MAX(IF(AND(TradeDash[[#This Row],[Signal]]=1,I990&lt;1),I990+$E$1,IF(AND(TradeDash[[#This Row],[Signal]]=0,I990&gt;0),I990-$E$1,IF(AND(TradeDash[[#This Row],[Signal]]=1,I990=1),I990,IF(AND(TradeDash[[#This Row],[Signal]]=0,I990=0),I990,0)))),0),"")</f>
        <v>1</v>
      </c>
      <c r="J991" s="3">
        <f ca="1">IF(ISNUMBER(TradeDash[[#This Row],[Position]]),TradeDash[[#This Row],[Position]]*D992,"")</f>
        <v>2.9404203354971292E-2</v>
      </c>
      <c r="K991" s="7">
        <f ca="1">K990*IFERROR(1+TradeDash[[#This Row],[Port Return]],1)</f>
        <v>1477156.4460933306</v>
      </c>
      <c r="L991" s="7">
        <f ca="1">IF(ISNUMBER(TradeDash[[#This Row],[Port Return]]),L990*(1+TradeDash[[#This Row],[Returns]]),L990)</f>
        <v>989443.56120826525</v>
      </c>
    </row>
    <row r="992" spans="1:12" x14ac:dyDescent="0.35">
      <c r="A992" s="1">
        <v>37928</v>
      </c>
      <c r="B992" s="16">
        <f>YEAR(TradeDash[[#This Row],[Date]])</f>
        <v>2003</v>
      </c>
      <c r="C992">
        <v>1601.65</v>
      </c>
      <c r="D992" s="3">
        <f>IFERROR(TradeDash[[#This Row],[Nifty]]/C991-1,"")</f>
        <v>2.9404203354971292E-2</v>
      </c>
      <c r="E992">
        <f ca="1">IFERROR(AVERAGE(OFFSET(TradeDash[[#This Row],[Returns]],0,0,-n_days))/STDEV(OFFSET(TradeDash[[#This Row],[Returns]],0,0,-n_days)),"")</f>
        <v>0.26094999013422771</v>
      </c>
      <c r="F992">
        <f ca="1">IFERROR(AVERAGE(OFFSET(TradeDash[[#This Row],[Returns]],0,0,-n_days*2))/STDEV(OFFSET(TradeDash[[#This Row],[Returns]],0,0,-n_days*2)),"")</f>
        <v>0.2077886125092949</v>
      </c>
      <c r="G992">
        <f ca="1">IF(ISNUMBER(TradeDash[[#This Row],[2n day Sharpe]]),AVERAGE(TradeDash[[#This Row],[n day Sharpe]:[2n day Sharpe]]),"")</f>
        <v>0.23436930132176131</v>
      </c>
      <c r="H992">
        <f ca="1">IF(ISNUMBER(TradeDash[[#This Row],[Sharpe Average]]),IF(TradeDash[[#This Row],[Sharpe Average]]&gt;$G$1,1,0),"")</f>
        <v>1</v>
      </c>
      <c r="I992" s="2">
        <f ca="1">IF(ISNUMBER(TradeDash[[#This Row],[Signal]]),MAX(IF(AND(TradeDash[[#This Row],[Signal]]=1,I991&lt;1),I991+$E$1,IF(AND(TradeDash[[#This Row],[Signal]]=0,I991&gt;0),I991-$E$1,IF(AND(TradeDash[[#This Row],[Signal]]=1,I991=1),I991,IF(AND(TradeDash[[#This Row],[Signal]]=0,I991=0),I991,0)))),0),"")</f>
        <v>1</v>
      </c>
      <c r="J992" s="3">
        <f ca="1">IF(ISNUMBER(TradeDash[[#This Row],[Position]]),TradeDash[[#This Row],[Position]]*D993,"")</f>
        <v>1.0645272063184885E-2</v>
      </c>
      <c r="K992" s="7">
        <f ca="1">K991*IFERROR(1+TradeDash[[#This Row],[Port Return]],1)</f>
        <v>1492881.1783418814</v>
      </c>
      <c r="L992" s="7">
        <f ca="1">IF(ISNUMBER(TradeDash[[#This Row],[Port Return]]),L991*(1+TradeDash[[#This Row],[Returns]]),L991)</f>
        <v>1018537.3608903</v>
      </c>
    </row>
    <row r="993" spans="1:12" x14ac:dyDescent="0.35">
      <c r="A993" s="1">
        <v>37929</v>
      </c>
      <c r="B993" s="16">
        <f>YEAR(TradeDash[[#This Row],[Date]])</f>
        <v>2003</v>
      </c>
      <c r="C993">
        <v>1618.7</v>
      </c>
      <c r="D993" s="3">
        <f>IFERROR(TradeDash[[#This Row],[Nifty]]/C992-1,"")</f>
        <v>1.0645272063184885E-2</v>
      </c>
      <c r="E993">
        <f ca="1">IFERROR(AVERAGE(OFFSET(TradeDash[[#This Row],[Returns]],0,0,-n_days))/STDEV(OFFSET(TradeDash[[#This Row],[Returns]],0,0,-n_days)),"")</f>
        <v>0.29656872146141955</v>
      </c>
      <c r="F993">
        <f ca="1">IFERROR(AVERAGE(OFFSET(TradeDash[[#This Row],[Returns]],0,0,-n_days*2))/STDEV(OFFSET(TradeDash[[#This Row],[Returns]],0,0,-n_days*2)),"")</f>
        <v>0.20397483554871529</v>
      </c>
      <c r="G993">
        <f ca="1">IF(ISNUMBER(TradeDash[[#This Row],[2n day Sharpe]]),AVERAGE(TradeDash[[#This Row],[n day Sharpe]:[2n day Sharpe]]),"")</f>
        <v>0.25027177850506743</v>
      </c>
      <c r="H993">
        <f ca="1">IF(ISNUMBER(TradeDash[[#This Row],[Sharpe Average]]),IF(TradeDash[[#This Row],[Sharpe Average]]&gt;$G$1,1,0),"")</f>
        <v>1</v>
      </c>
      <c r="I993" s="2">
        <f ca="1">IF(ISNUMBER(TradeDash[[#This Row],[Signal]]),MAX(IF(AND(TradeDash[[#This Row],[Signal]]=1,I992&lt;1),I992+$E$1,IF(AND(TradeDash[[#This Row],[Signal]]=0,I992&gt;0),I992-$E$1,IF(AND(TradeDash[[#This Row],[Signal]]=1,I992=1),I992,IF(AND(TradeDash[[#This Row],[Signal]]=0,I992=0),I992,0)))),0),"")</f>
        <v>1</v>
      </c>
      <c r="J993" s="3">
        <f ca="1">IF(ISNUMBER(TradeDash[[#This Row],[Position]]),TradeDash[[#This Row],[Position]]*D994,"")</f>
        <v>-5.8997961326990866E-3</v>
      </c>
      <c r="K993" s="7">
        <f ca="1">K992*IFERROR(1+TradeDash[[#This Row],[Port Return]],1)</f>
        <v>1484073.4837393207</v>
      </c>
      <c r="L993" s="7">
        <f ca="1">IF(ISNUMBER(TradeDash[[#This Row],[Port Return]]),L992*(1+TradeDash[[#This Row],[Returns]]),L992)</f>
        <v>1029379.9682034956</v>
      </c>
    </row>
    <row r="994" spans="1:12" x14ac:dyDescent="0.35">
      <c r="A994" s="1">
        <v>37930</v>
      </c>
      <c r="B994" s="16">
        <f>YEAR(TradeDash[[#This Row],[Date]])</f>
        <v>2003</v>
      </c>
      <c r="C994">
        <v>1609.15</v>
      </c>
      <c r="D994" s="3">
        <f>IFERROR(TradeDash[[#This Row],[Nifty]]/C993-1,"")</f>
        <v>-5.8997961326990866E-3</v>
      </c>
      <c r="E994">
        <f ca="1">IFERROR(AVERAGE(OFFSET(TradeDash[[#This Row],[Returns]],0,0,-n_days))/STDEV(OFFSET(TradeDash[[#This Row],[Returns]],0,0,-n_days)),"")</f>
        <v>0.27360810696652593</v>
      </c>
      <c r="F994">
        <f ca="1">IFERROR(AVERAGE(OFFSET(TradeDash[[#This Row],[Returns]],0,0,-n_days*2))/STDEV(OFFSET(TradeDash[[#This Row],[Returns]],0,0,-n_days*2)),"")</f>
        <v>0.2062378000492229</v>
      </c>
      <c r="G994">
        <f ca="1">IF(ISNUMBER(TradeDash[[#This Row],[2n day Sharpe]]),AVERAGE(TradeDash[[#This Row],[n day Sharpe]:[2n day Sharpe]]),"")</f>
        <v>0.2399229535078744</v>
      </c>
      <c r="H994">
        <f ca="1">IF(ISNUMBER(TradeDash[[#This Row],[Sharpe Average]]),IF(TradeDash[[#This Row],[Sharpe Average]]&gt;$G$1,1,0),"")</f>
        <v>1</v>
      </c>
      <c r="I994" s="2">
        <f ca="1">IF(ISNUMBER(TradeDash[[#This Row],[Signal]]),MAX(IF(AND(TradeDash[[#This Row],[Signal]]=1,I993&lt;1),I993+$E$1,IF(AND(TradeDash[[#This Row],[Signal]]=0,I993&gt;0),I993-$E$1,IF(AND(TradeDash[[#This Row],[Signal]]=1,I993=1),I993,IF(AND(TradeDash[[#This Row],[Signal]]=0,I993=0),I993,0)))),0),"")</f>
        <v>1</v>
      </c>
      <c r="J994" s="3">
        <f ca="1">IF(ISNUMBER(TradeDash[[#This Row],[Position]]),TradeDash[[#This Row],[Position]]*D995,"")</f>
        <v>1.8954106205140153E-3</v>
      </c>
      <c r="K994" s="7">
        <f ca="1">K993*IFERROR(1+TradeDash[[#This Row],[Port Return]],1)</f>
        <v>1486886.4123820234</v>
      </c>
      <c r="L994" s="7">
        <f ca="1">IF(ISNUMBER(TradeDash[[#This Row],[Port Return]]),L993*(1+TradeDash[[#This Row],[Returns]]),L993)</f>
        <v>1023306.8362480107</v>
      </c>
    </row>
    <row r="995" spans="1:12" x14ac:dyDescent="0.35">
      <c r="A995" s="1">
        <v>37931</v>
      </c>
      <c r="B995" s="16">
        <f>YEAR(TradeDash[[#This Row],[Date]])</f>
        <v>2003</v>
      </c>
      <c r="C995">
        <v>1612.2</v>
      </c>
      <c r="D995" s="3">
        <f>IFERROR(TradeDash[[#This Row],[Nifty]]/C994-1,"")</f>
        <v>1.8954106205140153E-3</v>
      </c>
      <c r="E995">
        <f ca="1">IFERROR(AVERAGE(OFFSET(TradeDash[[#This Row],[Returns]],0,0,-n_days))/STDEV(OFFSET(TradeDash[[#This Row],[Returns]],0,0,-n_days)),"")</f>
        <v>0.23301152709699435</v>
      </c>
      <c r="F995">
        <f ca="1">IFERROR(AVERAGE(OFFSET(TradeDash[[#This Row],[Returns]],0,0,-n_days*2))/STDEV(OFFSET(TradeDash[[#This Row],[Returns]],0,0,-n_days*2)),"")</f>
        <v>0.20641613542604992</v>
      </c>
      <c r="G995">
        <f ca="1">IF(ISNUMBER(TradeDash[[#This Row],[2n day Sharpe]]),AVERAGE(TradeDash[[#This Row],[n day Sharpe]:[2n day Sharpe]]),"")</f>
        <v>0.21971383126152214</v>
      </c>
      <c r="H995">
        <f ca="1">IF(ISNUMBER(TradeDash[[#This Row],[Sharpe Average]]),IF(TradeDash[[#This Row],[Sharpe Average]]&gt;$G$1,1,0),"")</f>
        <v>1</v>
      </c>
      <c r="I995" s="2">
        <f ca="1">IF(ISNUMBER(TradeDash[[#This Row],[Signal]]),MAX(IF(AND(TradeDash[[#This Row],[Signal]]=1,I994&lt;1),I994+$E$1,IF(AND(TradeDash[[#This Row],[Signal]]=0,I994&gt;0),I994-$E$1,IF(AND(TradeDash[[#This Row],[Signal]]=1,I994=1),I994,IF(AND(TradeDash[[#This Row],[Signal]]=0,I994=0),I994,0)))),0),"")</f>
        <v>1</v>
      </c>
      <c r="J995" s="3">
        <f ca="1">IF(ISNUMBER(TradeDash[[#This Row],[Position]]),TradeDash[[#This Row],[Position]]*D996,"")</f>
        <v>-1.2498449323905314E-2</v>
      </c>
      <c r="K995" s="7">
        <f ca="1">K994*IFERROR(1+TradeDash[[#This Row],[Port Return]],1)</f>
        <v>1468302.6379064634</v>
      </c>
      <c r="L995" s="7">
        <f ca="1">IF(ISNUMBER(TradeDash[[#This Row],[Port Return]]),L994*(1+TradeDash[[#This Row],[Returns]]),L994)</f>
        <v>1025246.4228934798</v>
      </c>
    </row>
    <row r="996" spans="1:12" x14ac:dyDescent="0.35">
      <c r="A996" s="1">
        <v>37932</v>
      </c>
      <c r="B996" s="16">
        <f>YEAR(TradeDash[[#This Row],[Date]])</f>
        <v>2003</v>
      </c>
      <c r="C996">
        <v>1592.05</v>
      </c>
      <c r="D996" s="3">
        <f>IFERROR(TradeDash[[#This Row],[Nifty]]/C995-1,"")</f>
        <v>-1.2498449323905314E-2</v>
      </c>
      <c r="E996">
        <f ca="1">IFERROR(AVERAGE(OFFSET(TradeDash[[#This Row],[Returns]],0,0,-n_days))/STDEV(OFFSET(TradeDash[[#This Row],[Returns]],0,0,-n_days)),"")</f>
        <v>0.14686311734380678</v>
      </c>
      <c r="F996">
        <f ca="1">IFERROR(AVERAGE(OFFSET(TradeDash[[#This Row],[Returns]],0,0,-n_days*2))/STDEV(OFFSET(TradeDash[[#This Row],[Returns]],0,0,-n_days*2)),"")</f>
        <v>0.19307464511328856</v>
      </c>
      <c r="G996">
        <f ca="1">IF(ISNUMBER(TradeDash[[#This Row],[2n day Sharpe]]),AVERAGE(TradeDash[[#This Row],[n day Sharpe]:[2n day Sharpe]]),"")</f>
        <v>0.16996888122854767</v>
      </c>
      <c r="H996">
        <f ca="1">IF(ISNUMBER(TradeDash[[#This Row],[Sharpe Average]]),IF(TradeDash[[#This Row],[Sharpe Average]]&gt;$G$1,1,0),"")</f>
        <v>1</v>
      </c>
      <c r="I996" s="2">
        <f ca="1">IF(ISNUMBER(TradeDash[[#This Row],[Signal]]),MAX(IF(AND(TradeDash[[#This Row],[Signal]]=1,I995&lt;1),I995+$E$1,IF(AND(TradeDash[[#This Row],[Signal]]=0,I995&gt;0),I995-$E$1,IF(AND(TradeDash[[#This Row],[Signal]]=1,I995=1),I995,IF(AND(TradeDash[[#This Row],[Signal]]=0,I995=0),I995,0)))),0),"")</f>
        <v>1</v>
      </c>
      <c r="J996" s="3">
        <f ca="1">IF(ISNUMBER(TradeDash[[#This Row],[Position]]),TradeDash[[#This Row],[Position]]*D997,"")</f>
        <v>1.5388963914451104E-3</v>
      </c>
      <c r="K996" s="7">
        <f ca="1">K995*IFERROR(1+TradeDash[[#This Row],[Port Return]],1)</f>
        <v>1470562.203537487</v>
      </c>
      <c r="L996" s="7">
        <f ca="1">IF(ISNUMBER(TradeDash[[#This Row],[Port Return]]),L995*(1+TradeDash[[#This Row],[Returns]]),L995)</f>
        <v>1012432.4324324304</v>
      </c>
    </row>
    <row r="997" spans="1:12" x14ac:dyDescent="0.35">
      <c r="A997" s="1">
        <v>37935</v>
      </c>
      <c r="B997" s="16">
        <f>YEAR(TradeDash[[#This Row],[Date]])</f>
        <v>2003</v>
      </c>
      <c r="C997">
        <v>1594.5</v>
      </c>
      <c r="D997" s="3">
        <f>IFERROR(TradeDash[[#This Row],[Nifty]]/C996-1,"")</f>
        <v>1.5388963914451104E-3</v>
      </c>
      <c r="E997">
        <f ca="1">IFERROR(AVERAGE(OFFSET(TradeDash[[#This Row],[Returns]],0,0,-n_days))/STDEV(OFFSET(TradeDash[[#This Row],[Returns]],0,0,-n_days)),"")</f>
        <v>0.10490939344182623</v>
      </c>
      <c r="F997">
        <f ca="1">IFERROR(AVERAGE(OFFSET(TradeDash[[#This Row],[Returns]],0,0,-n_days*2))/STDEV(OFFSET(TradeDash[[#This Row],[Returns]],0,0,-n_days*2)),"")</f>
        <v>0.23448212929065068</v>
      </c>
      <c r="G997">
        <f ca="1">IF(ISNUMBER(TradeDash[[#This Row],[2n day Sharpe]]),AVERAGE(TradeDash[[#This Row],[n day Sharpe]:[2n day Sharpe]]),"")</f>
        <v>0.16969576136623846</v>
      </c>
      <c r="H997">
        <f ca="1">IF(ISNUMBER(TradeDash[[#This Row],[Sharpe Average]]),IF(TradeDash[[#This Row],[Sharpe Average]]&gt;$G$1,1,0),"")</f>
        <v>1</v>
      </c>
      <c r="I997" s="2">
        <f ca="1">IF(ISNUMBER(TradeDash[[#This Row],[Signal]]),MAX(IF(AND(TradeDash[[#This Row],[Signal]]=1,I996&lt;1),I996+$E$1,IF(AND(TradeDash[[#This Row],[Signal]]=0,I996&gt;0),I996-$E$1,IF(AND(TradeDash[[#This Row],[Signal]]=1,I996=1),I996,IF(AND(TradeDash[[#This Row],[Signal]]=0,I996=0),I996,0)))),0),"")</f>
        <v>1</v>
      </c>
      <c r="J997" s="3">
        <f ca="1">IF(ISNUMBER(TradeDash[[#This Row],[Position]]),TradeDash[[#This Row],[Position]]*D998,"")</f>
        <v>4.1705863907182117E-3</v>
      </c>
      <c r="K997" s="7">
        <f ca="1">K996*IFERROR(1+TradeDash[[#This Row],[Port Return]],1)</f>
        <v>1476695.3102502651</v>
      </c>
      <c r="L997" s="7">
        <f ca="1">IF(ISNUMBER(TradeDash[[#This Row],[Port Return]]),L996*(1+TradeDash[[#This Row],[Returns]]),L996)</f>
        <v>1013990.4610492827</v>
      </c>
    </row>
    <row r="998" spans="1:12" x14ac:dyDescent="0.35">
      <c r="A998" s="1">
        <v>37936</v>
      </c>
      <c r="B998" s="16">
        <f>YEAR(TradeDash[[#This Row],[Date]])</f>
        <v>2003</v>
      </c>
      <c r="C998">
        <v>1601.15</v>
      </c>
      <c r="D998" s="3">
        <f>IFERROR(TradeDash[[#This Row],[Nifty]]/C997-1,"")</f>
        <v>4.1705863907182117E-3</v>
      </c>
      <c r="E998">
        <f ca="1">IFERROR(AVERAGE(OFFSET(TradeDash[[#This Row],[Returns]],0,0,-n_days))/STDEV(OFFSET(TradeDash[[#This Row],[Returns]],0,0,-n_days)),"")</f>
        <v>0.17904942653195585</v>
      </c>
      <c r="F998">
        <f ca="1">IFERROR(AVERAGE(OFFSET(TradeDash[[#This Row],[Returns]],0,0,-n_days*2))/STDEV(OFFSET(TradeDash[[#This Row],[Returns]],0,0,-n_days*2)),"")</f>
        <v>0.30627527811344291</v>
      </c>
      <c r="G998">
        <f ca="1">IF(ISNUMBER(TradeDash[[#This Row],[2n day Sharpe]]),AVERAGE(TradeDash[[#This Row],[n day Sharpe]:[2n day Sharpe]]),"")</f>
        <v>0.24266235232269939</v>
      </c>
      <c r="H998">
        <f ca="1">IF(ISNUMBER(TradeDash[[#This Row],[Sharpe Average]]),IF(TradeDash[[#This Row],[Sharpe Average]]&gt;$G$1,1,0),"")</f>
        <v>1</v>
      </c>
      <c r="I998" s="2">
        <f ca="1">IF(ISNUMBER(TradeDash[[#This Row],[Signal]]),MAX(IF(AND(TradeDash[[#This Row],[Signal]]=1,I997&lt;1),I997+$E$1,IF(AND(TradeDash[[#This Row],[Signal]]=0,I997&gt;0),I997-$E$1,IF(AND(TradeDash[[#This Row],[Signal]]=1,I997=1),I997,IF(AND(TradeDash[[#This Row],[Signal]]=0,I997=0),I997,0)))),0),"")</f>
        <v>1</v>
      </c>
      <c r="J998" s="3">
        <f ca="1">IF(ISNUMBER(TradeDash[[#This Row],[Position]]),TradeDash[[#This Row],[Position]]*D999,"")</f>
        <v>1.6550604253191548E-3</v>
      </c>
      <c r="K998" s="7">
        <f ca="1">K997*IFERROR(1+TradeDash[[#This Row],[Port Return]],1)</f>
        <v>1479139.3302185147</v>
      </c>
      <c r="L998" s="7">
        <f ca="1">IF(ISNUMBER(TradeDash[[#This Row],[Port Return]]),L997*(1+TradeDash[[#This Row],[Returns]]),L997)</f>
        <v>1018219.3958664529</v>
      </c>
    </row>
    <row r="999" spans="1:12" x14ac:dyDescent="0.35">
      <c r="A999" s="1">
        <v>37937</v>
      </c>
      <c r="B999" s="16">
        <f>YEAR(TradeDash[[#This Row],[Date]])</f>
        <v>2003</v>
      </c>
      <c r="C999">
        <v>1603.8</v>
      </c>
      <c r="D999" s="3">
        <f>IFERROR(TradeDash[[#This Row],[Nifty]]/C998-1,"")</f>
        <v>1.6550604253191548E-3</v>
      </c>
      <c r="E999">
        <f ca="1">IFERROR(AVERAGE(OFFSET(TradeDash[[#This Row],[Returns]],0,0,-n_days))/STDEV(OFFSET(TradeDash[[#This Row],[Returns]],0,0,-n_days)),"")</f>
        <v>0.1502135039892688</v>
      </c>
      <c r="F999">
        <f ca="1">IFERROR(AVERAGE(OFFSET(TradeDash[[#This Row],[Returns]],0,0,-n_days*2))/STDEV(OFFSET(TradeDash[[#This Row],[Returns]],0,0,-n_days*2)),"")</f>
        <v>0.27852694891832785</v>
      </c>
      <c r="G999">
        <f ca="1">IF(ISNUMBER(TradeDash[[#This Row],[2n day Sharpe]]),AVERAGE(TradeDash[[#This Row],[n day Sharpe]:[2n day Sharpe]]),"")</f>
        <v>0.21437022645379833</v>
      </c>
      <c r="H999">
        <f ca="1">IF(ISNUMBER(TradeDash[[#This Row],[Sharpe Average]]),IF(TradeDash[[#This Row],[Sharpe Average]]&gt;$G$1,1,0),"")</f>
        <v>1</v>
      </c>
      <c r="I999" s="2">
        <f ca="1">IF(ISNUMBER(TradeDash[[#This Row],[Signal]]),MAX(IF(AND(TradeDash[[#This Row],[Signal]]=1,I998&lt;1),I998+$E$1,IF(AND(TradeDash[[#This Row],[Signal]]=0,I998&gt;0),I998-$E$1,IF(AND(TradeDash[[#This Row],[Signal]]=1,I998=1),I998,IF(AND(TradeDash[[#This Row],[Signal]]=0,I998=0),I998,0)))),0),"")</f>
        <v>1</v>
      </c>
      <c r="J999" s="3">
        <f ca="1">IF(ISNUMBER(TradeDash[[#This Row],[Position]]),TradeDash[[#This Row],[Position]]*D1000,"")</f>
        <v>-1.4870931537598109E-2</v>
      </c>
      <c r="K999" s="7">
        <f ca="1">K998*IFERROR(1+TradeDash[[#This Row],[Port Return]],1)</f>
        <v>1457143.1505042664</v>
      </c>
      <c r="L999" s="7">
        <f ca="1">IF(ISNUMBER(TradeDash[[#This Row],[Port Return]]),L998*(1+TradeDash[[#This Row],[Returns]]),L998)</f>
        <v>1019904.6104928439</v>
      </c>
    </row>
    <row r="1000" spans="1:12" x14ac:dyDescent="0.35">
      <c r="A1000" s="1">
        <v>37938</v>
      </c>
      <c r="B1000" s="16">
        <f>YEAR(TradeDash[[#This Row],[Date]])</f>
        <v>2003</v>
      </c>
      <c r="C1000">
        <v>1579.95</v>
      </c>
      <c r="D1000" s="3">
        <f>IFERROR(TradeDash[[#This Row],[Nifty]]/C999-1,"")</f>
        <v>-1.4870931537598109E-2</v>
      </c>
      <c r="E1000">
        <f ca="1">IFERROR(AVERAGE(OFFSET(TradeDash[[#This Row],[Returns]],0,0,-n_days))/STDEV(OFFSET(TradeDash[[#This Row],[Returns]],0,0,-n_days)),"")</f>
        <v>5.8239842968841479E-2</v>
      </c>
      <c r="F1000">
        <f ca="1">IFERROR(AVERAGE(OFFSET(TradeDash[[#This Row],[Returns]],0,0,-n_days*2))/STDEV(OFFSET(TradeDash[[#This Row],[Returns]],0,0,-n_days*2)),"")</f>
        <v>0.27244963912272102</v>
      </c>
      <c r="G1000">
        <f ca="1">IF(ISNUMBER(TradeDash[[#This Row],[2n day Sharpe]]),AVERAGE(TradeDash[[#This Row],[n day Sharpe]:[2n day Sharpe]]),"")</f>
        <v>0.16534474104578126</v>
      </c>
      <c r="H1000">
        <f ca="1">IF(ISNUMBER(TradeDash[[#This Row],[Sharpe Average]]),IF(TradeDash[[#This Row],[Sharpe Average]]&gt;$G$1,1,0),"")</f>
        <v>1</v>
      </c>
      <c r="I1000" s="2">
        <f ca="1">IF(ISNUMBER(TradeDash[[#This Row],[Signal]]),MAX(IF(AND(TradeDash[[#This Row],[Signal]]=1,I999&lt;1),I999+$E$1,IF(AND(TradeDash[[#This Row],[Signal]]=0,I999&gt;0),I999-$E$1,IF(AND(TradeDash[[#This Row],[Signal]]=1,I999=1),I999,IF(AND(TradeDash[[#This Row],[Signal]]=0,I999=0),I999,0)))),0),"")</f>
        <v>1</v>
      </c>
      <c r="J1000" s="3">
        <f ca="1">IF(ISNUMBER(TradeDash[[#This Row],[Position]]),TradeDash[[#This Row],[Position]]*D1001,"")</f>
        <v>-1.8671476945472998E-2</v>
      </c>
      <c r="K1000" s="7">
        <f ca="1">K999*IFERROR(1+TradeDash[[#This Row],[Port Return]],1)</f>
        <v>1429936.1357633721</v>
      </c>
      <c r="L1000" s="7">
        <f ca="1">IF(ISNUMBER(TradeDash[[#This Row],[Port Return]]),L999*(1+TradeDash[[#This Row],[Returns]]),L999)</f>
        <v>1004737.6788553242</v>
      </c>
    </row>
    <row r="1001" spans="1:12" x14ac:dyDescent="0.35">
      <c r="A1001" s="1">
        <v>37939</v>
      </c>
      <c r="B1001" s="16">
        <f>YEAR(TradeDash[[#This Row],[Date]])</f>
        <v>2003</v>
      </c>
      <c r="C1001">
        <v>1550.45</v>
      </c>
      <c r="D1001" s="3">
        <f>IFERROR(TradeDash[[#This Row],[Nifty]]/C1000-1,"")</f>
        <v>-1.8671476945472998E-2</v>
      </c>
      <c r="E1001">
        <f ca="1">IFERROR(AVERAGE(OFFSET(TradeDash[[#This Row],[Returns]],0,0,-n_days))/STDEV(OFFSET(TradeDash[[#This Row],[Returns]],0,0,-n_days)),"")</f>
        <v>-3.1555781651408765E-2</v>
      </c>
      <c r="F1001">
        <f ca="1">IFERROR(AVERAGE(OFFSET(TradeDash[[#This Row],[Returns]],0,0,-n_days*2))/STDEV(OFFSET(TradeDash[[#This Row],[Returns]],0,0,-n_days*2)),"")</f>
        <v>0.2993398321988785</v>
      </c>
      <c r="G1001">
        <f ca="1">IF(ISNUMBER(TradeDash[[#This Row],[2n day Sharpe]]),AVERAGE(TradeDash[[#This Row],[n day Sharpe]:[2n day Sharpe]]),"")</f>
        <v>0.13389202527373487</v>
      </c>
      <c r="H1001">
        <f ca="1">IF(ISNUMBER(TradeDash[[#This Row],[Sharpe Average]]),IF(TradeDash[[#This Row],[Sharpe Average]]&gt;$G$1,1,0),"")</f>
        <v>1</v>
      </c>
      <c r="I1001" s="2">
        <f ca="1">IF(ISNUMBER(TradeDash[[#This Row],[Signal]]),MAX(IF(AND(TradeDash[[#This Row],[Signal]]=1,I1000&lt;1),I1000+$E$1,IF(AND(TradeDash[[#This Row],[Signal]]=0,I1000&gt;0),I1000-$E$1,IF(AND(TradeDash[[#This Row],[Signal]]=1,I1000=1),I1000,IF(AND(TradeDash[[#This Row],[Signal]]=0,I1000=0),I1000,0)))),0),"")</f>
        <v>1</v>
      </c>
      <c r="J1001" s="3">
        <f ca="1">IF(ISNUMBER(TradeDash[[#This Row],[Position]]),TradeDash[[#This Row],[Position]]*D1002,"")</f>
        <v>1.8994485471959699E-2</v>
      </c>
      <c r="K1001" s="7">
        <f ca="1">K1000*IFERROR(1+TradeDash[[#This Row],[Port Return]],1)</f>
        <v>1457097.0369199596</v>
      </c>
      <c r="L1001" s="7">
        <f ca="1">IF(ISNUMBER(TradeDash[[#This Row],[Port Return]]),L1000*(1+TradeDash[[#This Row],[Returns]]),L1000)</f>
        <v>985977.74244832888</v>
      </c>
    </row>
    <row r="1002" spans="1:12" x14ac:dyDescent="0.35">
      <c r="A1002" s="1">
        <v>37942</v>
      </c>
      <c r="B1002" s="16">
        <f>YEAR(TradeDash[[#This Row],[Date]])</f>
        <v>2003</v>
      </c>
      <c r="C1002">
        <v>1579.9</v>
      </c>
      <c r="D1002" s="3">
        <f>IFERROR(TradeDash[[#This Row],[Nifty]]/C1001-1,"")</f>
        <v>1.8994485471959699E-2</v>
      </c>
      <c r="E1002">
        <f ca="1">IFERROR(AVERAGE(OFFSET(TradeDash[[#This Row],[Returns]],0,0,-n_days))/STDEV(OFFSET(TradeDash[[#This Row],[Returns]],0,0,-n_days)),"")</f>
        <v>8.3364893641857368E-2</v>
      </c>
      <c r="F1002">
        <f ca="1">IFERROR(AVERAGE(OFFSET(TradeDash[[#This Row],[Returns]],0,0,-n_days*2))/STDEV(OFFSET(TradeDash[[#This Row],[Returns]],0,0,-n_days*2)),"")</f>
        <v>0.30401981549502521</v>
      </c>
      <c r="G1002">
        <f ca="1">IF(ISNUMBER(TradeDash[[#This Row],[2n day Sharpe]]),AVERAGE(TradeDash[[#This Row],[n day Sharpe]:[2n day Sharpe]]),"")</f>
        <v>0.19369235456844131</v>
      </c>
      <c r="H1002">
        <f ca="1">IF(ISNUMBER(TradeDash[[#This Row],[Sharpe Average]]),IF(TradeDash[[#This Row],[Sharpe Average]]&gt;$G$1,1,0),"")</f>
        <v>1</v>
      </c>
      <c r="I1002" s="2">
        <f ca="1">IF(ISNUMBER(TradeDash[[#This Row],[Signal]]),MAX(IF(AND(TradeDash[[#This Row],[Signal]]=1,I1001&lt;1),I1001+$E$1,IF(AND(TradeDash[[#This Row],[Signal]]=0,I1001&gt;0),I1001-$E$1,IF(AND(TradeDash[[#This Row],[Signal]]=1,I1001=1),I1001,IF(AND(TradeDash[[#This Row],[Signal]]=0,I1001=0),I1001,0)))),0),"")</f>
        <v>1</v>
      </c>
      <c r="J1002" s="3">
        <f ca="1">IF(ISNUMBER(TradeDash[[#This Row],[Position]]),TradeDash[[#This Row],[Position]]*D1003,"")</f>
        <v>-9.8107475156655743E-3</v>
      </c>
      <c r="K1002" s="7">
        <f ca="1">K1001*IFERROR(1+TradeDash[[#This Row],[Port Return]],1)</f>
        <v>1442801.8257849135</v>
      </c>
      <c r="L1002" s="7">
        <f ca="1">IF(ISNUMBER(TradeDash[[#This Row],[Port Return]]),L1001*(1+TradeDash[[#This Row],[Returns]]),L1001)</f>
        <v>1004705.8823529392</v>
      </c>
    </row>
    <row r="1003" spans="1:12" x14ac:dyDescent="0.35">
      <c r="A1003" s="1">
        <v>37943</v>
      </c>
      <c r="B1003" s="16">
        <f>YEAR(TradeDash[[#This Row],[Date]])</f>
        <v>2003</v>
      </c>
      <c r="C1003">
        <v>1564.4</v>
      </c>
      <c r="D1003" s="3">
        <f>IFERROR(TradeDash[[#This Row],[Nifty]]/C1002-1,"")</f>
        <v>-9.8107475156655743E-3</v>
      </c>
      <c r="E1003">
        <f ca="1">IFERROR(AVERAGE(OFFSET(TradeDash[[#This Row],[Returns]],0,0,-n_days))/STDEV(OFFSET(TradeDash[[#This Row],[Returns]],0,0,-n_days)),"")</f>
        <v>0.13421394265925607</v>
      </c>
      <c r="F1003">
        <f ca="1">IFERROR(AVERAGE(OFFSET(TradeDash[[#This Row],[Returns]],0,0,-n_days*2))/STDEV(OFFSET(TradeDash[[#This Row],[Returns]],0,0,-n_days*2)),"")</f>
        <v>0.31477630796138439</v>
      </c>
      <c r="G1003">
        <f ca="1">IF(ISNUMBER(TradeDash[[#This Row],[2n day Sharpe]]),AVERAGE(TradeDash[[#This Row],[n day Sharpe]:[2n day Sharpe]]),"")</f>
        <v>0.22449512531032023</v>
      </c>
      <c r="H1003">
        <f ca="1">IF(ISNUMBER(TradeDash[[#This Row],[Sharpe Average]]),IF(TradeDash[[#This Row],[Sharpe Average]]&gt;$G$1,1,0),"")</f>
        <v>1</v>
      </c>
      <c r="I1003" s="2">
        <f ca="1">IF(ISNUMBER(TradeDash[[#This Row],[Signal]]),MAX(IF(AND(TradeDash[[#This Row],[Signal]]=1,I1002&lt;1),I1002+$E$1,IF(AND(TradeDash[[#This Row],[Signal]]=0,I1002&gt;0),I1002-$E$1,IF(AND(TradeDash[[#This Row],[Signal]]=1,I1002=1),I1002,IF(AND(TradeDash[[#This Row],[Signal]]=0,I1002=0),I1002,0)))),0),"")</f>
        <v>1</v>
      </c>
      <c r="J1003" s="3">
        <f ca="1">IF(ISNUMBER(TradeDash[[#This Row],[Position]]),TradeDash[[#This Row],[Position]]*D1004,"")</f>
        <v>-1.5213500383533751E-2</v>
      </c>
      <c r="K1003" s="7">
        <f ca="1">K1002*IFERROR(1+TradeDash[[#This Row],[Port Return]],1)</f>
        <v>1420851.7596549715</v>
      </c>
      <c r="L1003" s="7">
        <f ca="1">IF(ISNUMBER(TradeDash[[#This Row],[Port Return]]),L1002*(1+TradeDash[[#This Row],[Returns]]),L1002)</f>
        <v>994848.96661367058</v>
      </c>
    </row>
    <row r="1004" spans="1:12" x14ac:dyDescent="0.35">
      <c r="A1004" s="1">
        <v>37944</v>
      </c>
      <c r="B1004" s="16">
        <f>YEAR(TradeDash[[#This Row],[Date]])</f>
        <v>2003</v>
      </c>
      <c r="C1004">
        <v>1540.6</v>
      </c>
      <c r="D1004" s="3">
        <f>IFERROR(TradeDash[[#This Row],[Nifty]]/C1003-1,"")</f>
        <v>-1.5213500383533751E-2</v>
      </c>
      <c r="E1004">
        <f ca="1">IFERROR(AVERAGE(OFFSET(TradeDash[[#This Row],[Returns]],0,0,-n_days))/STDEV(OFFSET(TradeDash[[#This Row],[Returns]],0,0,-n_days)),"")</f>
        <v>0.10826487773850267</v>
      </c>
      <c r="F1004">
        <f ca="1">IFERROR(AVERAGE(OFFSET(TradeDash[[#This Row],[Returns]],0,0,-n_days*2))/STDEV(OFFSET(TradeDash[[#This Row],[Returns]],0,0,-n_days*2)),"")</f>
        <v>0.25449696632921076</v>
      </c>
      <c r="G1004">
        <f ca="1">IF(ISNUMBER(TradeDash[[#This Row],[2n day Sharpe]]),AVERAGE(TradeDash[[#This Row],[n day Sharpe]:[2n day Sharpe]]),"")</f>
        <v>0.18138092203385672</v>
      </c>
      <c r="H1004">
        <f ca="1">IF(ISNUMBER(TradeDash[[#This Row],[Sharpe Average]]),IF(TradeDash[[#This Row],[Sharpe Average]]&gt;$G$1,1,0),"")</f>
        <v>1</v>
      </c>
      <c r="I1004" s="2">
        <f ca="1">IF(ISNUMBER(TradeDash[[#This Row],[Signal]]),MAX(IF(AND(TradeDash[[#This Row],[Signal]]=1,I1003&lt;1),I1003+$E$1,IF(AND(TradeDash[[#This Row],[Signal]]=0,I1003&gt;0),I1003-$E$1,IF(AND(TradeDash[[#This Row],[Signal]]=1,I1003=1),I1003,IF(AND(TradeDash[[#This Row],[Signal]]=0,I1003=0),I1003,0)))),0),"")</f>
        <v>1</v>
      </c>
      <c r="J1004" s="3">
        <f ca="1">IF(ISNUMBER(TradeDash[[#This Row],[Position]]),TradeDash[[#This Row],[Position]]*D1005,"")</f>
        <v>-1.1878488900428419E-2</v>
      </c>
      <c r="K1004" s="7">
        <f ca="1">K1003*IFERROR(1+TradeDash[[#This Row],[Port Return]],1)</f>
        <v>1403974.1877987557</v>
      </c>
      <c r="L1004" s="7">
        <f ca="1">IF(ISNUMBER(TradeDash[[#This Row],[Port Return]]),L1003*(1+TradeDash[[#This Row],[Returns]]),L1003)</f>
        <v>979713.83147853531</v>
      </c>
    </row>
    <row r="1005" spans="1:12" x14ac:dyDescent="0.35">
      <c r="A1005" s="1">
        <v>37945</v>
      </c>
      <c r="B1005" s="16">
        <f>YEAR(TradeDash[[#This Row],[Date]])</f>
        <v>2003</v>
      </c>
      <c r="C1005">
        <v>1522.3</v>
      </c>
      <c r="D1005" s="3">
        <f>IFERROR(TradeDash[[#This Row],[Nifty]]/C1004-1,"")</f>
        <v>-1.1878488900428419E-2</v>
      </c>
      <c r="E1005">
        <f ca="1">IFERROR(AVERAGE(OFFSET(TradeDash[[#This Row],[Returns]],0,0,-n_days))/STDEV(OFFSET(TradeDash[[#This Row],[Returns]],0,0,-n_days)),"")</f>
        <v>0.12303185591907555</v>
      </c>
      <c r="F1005">
        <f ca="1">IFERROR(AVERAGE(OFFSET(TradeDash[[#This Row],[Returns]],0,0,-n_days*2))/STDEV(OFFSET(TradeDash[[#This Row],[Returns]],0,0,-n_days*2)),"")</f>
        <v>0.18691952000488293</v>
      </c>
      <c r="G1005">
        <f ca="1">IF(ISNUMBER(TradeDash[[#This Row],[2n day Sharpe]]),AVERAGE(TradeDash[[#This Row],[n day Sharpe]:[2n day Sharpe]]),"")</f>
        <v>0.15497568796197925</v>
      </c>
      <c r="H1005">
        <f ca="1">IF(ISNUMBER(TradeDash[[#This Row],[Sharpe Average]]),IF(TradeDash[[#This Row],[Sharpe Average]]&gt;$G$1,1,0),"")</f>
        <v>1</v>
      </c>
      <c r="I1005" s="2">
        <f ca="1">IF(ISNUMBER(TradeDash[[#This Row],[Signal]]),MAX(IF(AND(TradeDash[[#This Row],[Signal]]=1,I1004&lt;1),I1004+$E$1,IF(AND(TradeDash[[#This Row],[Signal]]=0,I1004&gt;0),I1004-$E$1,IF(AND(TradeDash[[#This Row],[Signal]]=1,I1004=1),I1004,IF(AND(TradeDash[[#This Row],[Signal]]=0,I1004=0),I1004,0)))),0),"")</f>
        <v>1</v>
      </c>
      <c r="J1005" s="3">
        <f ca="1">IF(ISNUMBER(TradeDash[[#This Row],[Position]]),TradeDash[[#This Row],[Position]]*D1006,"")</f>
        <v>1.2086973658280264E-2</v>
      </c>
      <c r="K1005" s="7">
        <f ca="1">K1004*IFERROR(1+TradeDash[[#This Row],[Port Return]],1)</f>
        <v>1420943.9868235847</v>
      </c>
      <c r="L1005" s="7">
        <f ca="1">IF(ISNUMBER(TradeDash[[#This Row],[Port Return]]),L1004*(1+TradeDash[[#This Row],[Returns]]),L1004)</f>
        <v>968076.31160572136</v>
      </c>
    </row>
    <row r="1006" spans="1:12" x14ac:dyDescent="0.35">
      <c r="A1006" s="1">
        <v>37946</v>
      </c>
      <c r="B1006" s="16">
        <f>YEAR(TradeDash[[#This Row],[Date]])</f>
        <v>2003</v>
      </c>
      <c r="C1006">
        <v>1540.7</v>
      </c>
      <c r="D1006" s="3">
        <f>IFERROR(TradeDash[[#This Row],[Nifty]]/C1005-1,"")</f>
        <v>1.2086973658280264E-2</v>
      </c>
      <c r="E1006">
        <f ca="1">IFERROR(AVERAGE(OFFSET(TradeDash[[#This Row],[Returns]],0,0,-n_days))/STDEV(OFFSET(TradeDash[[#This Row],[Returns]],0,0,-n_days)),"")</f>
        <v>8.6709265473489089E-2</v>
      </c>
      <c r="F1006">
        <f ca="1">IFERROR(AVERAGE(OFFSET(TradeDash[[#This Row],[Returns]],0,0,-n_days*2))/STDEV(OFFSET(TradeDash[[#This Row],[Returns]],0,0,-n_days*2)),"")</f>
        <v>0.22804226970374866</v>
      </c>
      <c r="G1006">
        <f ca="1">IF(ISNUMBER(TradeDash[[#This Row],[2n day Sharpe]]),AVERAGE(TradeDash[[#This Row],[n day Sharpe]:[2n day Sharpe]]),"")</f>
        <v>0.15737576758861888</v>
      </c>
      <c r="H1006">
        <f ca="1">IF(ISNUMBER(TradeDash[[#This Row],[Sharpe Average]]),IF(TradeDash[[#This Row],[Sharpe Average]]&gt;$G$1,1,0),"")</f>
        <v>1</v>
      </c>
      <c r="I1006" s="2">
        <f ca="1">IF(ISNUMBER(TradeDash[[#This Row],[Signal]]),MAX(IF(AND(TradeDash[[#This Row],[Signal]]=1,I1005&lt;1),I1005+$E$1,IF(AND(TradeDash[[#This Row],[Signal]]=0,I1005&gt;0),I1005-$E$1,IF(AND(TradeDash[[#This Row],[Signal]]=1,I1005=1),I1005,IF(AND(TradeDash[[#This Row],[Signal]]=0,I1005=0),I1005,0)))),0),"")</f>
        <v>1</v>
      </c>
      <c r="J1006" s="3">
        <f ca="1">IF(ISNUMBER(TradeDash[[#This Row],[Position]]),TradeDash[[#This Row],[Position]]*D1007,"")</f>
        <v>2.0769779970144508E-3</v>
      </c>
      <c r="K1006" s="7">
        <f ca="1">K1005*IFERROR(1+TradeDash[[#This Row],[Port Return]],1)</f>
        <v>1423895.2562192073</v>
      </c>
      <c r="L1006" s="7">
        <f ca="1">IF(ISNUMBER(TradeDash[[#This Row],[Port Return]]),L1005*(1+TradeDash[[#This Row],[Returns]]),L1005)</f>
        <v>979777.42448330484</v>
      </c>
    </row>
    <row r="1007" spans="1:12" x14ac:dyDescent="0.35">
      <c r="A1007" s="1">
        <v>37949</v>
      </c>
      <c r="B1007" s="16">
        <f>YEAR(TradeDash[[#This Row],[Date]])</f>
        <v>2003</v>
      </c>
      <c r="C1007">
        <v>1543.9</v>
      </c>
      <c r="D1007" s="3">
        <f>IFERROR(TradeDash[[#This Row],[Nifty]]/C1006-1,"")</f>
        <v>2.0769779970144508E-3</v>
      </c>
      <c r="E1007">
        <f ca="1">IFERROR(AVERAGE(OFFSET(TradeDash[[#This Row],[Returns]],0,0,-n_days))/STDEV(OFFSET(TradeDash[[#This Row],[Returns]],0,0,-n_days)),"")</f>
        <v>0.14703289590527704</v>
      </c>
      <c r="F1007">
        <f ca="1">IFERROR(AVERAGE(OFFSET(TradeDash[[#This Row],[Returns]],0,0,-n_days*2))/STDEV(OFFSET(TradeDash[[#This Row],[Returns]],0,0,-n_days*2)),"")</f>
        <v>0.19793554899440988</v>
      </c>
      <c r="G1007">
        <f ca="1">IF(ISNUMBER(TradeDash[[#This Row],[2n day Sharpe]]),AVERAGE(TradeDash[[#This Row],[n day Sharpe]:[2n day Sharpe]]),"")</f>
        <v>0.17248422244984346</v>
      </c>
      <c r="H1007">
        <f ca="1">IF(ISNUMBER(TradeDash[[#This Row],[Sharpe Average]]),IF(TradeDash[[#This Row],[Sharpe Average]]&gt;$G$1,1,0),"")</f>
        <v>1</v>
      </c>
      <c r="I1007" s="2">
        <f ca="1">IF(ISNUMBER(TradeDash[[#This Row],[Signal]]),MAX(IF(AND(TradeDash[[#This Row],[Signal]]=1,I1006&lt;1),I1006+$E$1,IF(AND(TradeDash[[#This Row],[Signal]]=0,I1006&gt;0),I1006-$E$1,IF(AND(TradeDash[[#This Row],[Signal]]=1,I1006=1),I1006,IF(AND(TradeDash[[#This Row],[Signal]]=0,I1006=0),I1006,0)))),0),"")</f>
        <v>1</v>
      </c>
      <c r="J1007" s="3">
        <f ca="1">IF(ISNUMBER(TradeDash[[#This Row],[Position]]),TradeDash[[#This Row],[Position]]*D1008,"")</f>
        <v>1.6030831012371349E-2</v>
      </c>
      <c r="K1007" s="7">
        <f ca="1">K1006*IFERROR(1+TradeDash[[#This Row],[Port Return]],1)</f>
        <v>1446721.4804509745</v>
      </c>
      <c r="L1007" s="7">
        <f ca="1">IF(ISNUMBER(TradeDash[[#This Row],[Port Return]]),L1006*(1+TradeDash[[#This Row],[Returns]]),L1006)</f>
        <v>981812.40063592815</v>
      </c>
    </row>
    <row r="1008" spans="1:12" x14ac:dyDescent="0.35">
      <c r="A1008" s="1">
        <v>37950</v>
      </c>
      <c r="B1008" s="16">
        <f>YEAR(TradeDash[[#This Row],[Date]])</f>
        <v>2003</v>
      </c>
      <c r="C1008">
        <v>1568.65</v>
      </c>
      <c r="D1008" s="3">
        <f>IFERROR(TradeDash[[#This Row],[Nifty]]/C1007-1,"")</f>
        <v>1.6030831012371349E-2</v>
      </c>
      <c r="E1008">
        <f ca="1">IFERROR(AVERAGE(OFFSET(TradeDash[[#This Row],[Returns]],0,0,-n_days))/STDEV(OFFSET(TradeDash[[#This Row],[Returns]],0,0,-n_days)),"")</f>
        <v>0.20928321947357395</v>
      </c>
      <c r="F1008">
        <f ca="1">IFERROR(AVERAGE(OFFSET(TradeDash[[#This Row],[Returns]],0,0,-n_days*2))/STDEV(OFFSET(TradeDash[[#This Row],[Returns]],0,0,-n_days*2)),"")</f>
        <v>0.20802347620730688</v>
      </c>
      <c r="G1008">
        <f ca="1">IF(ISNUMBER(TradeDash[[#This Row],[2n day Sharpe]]),AVERAGE(TradeDash[[#This Row],[n day Sharpe]:[2n day Sharpe]]),"")</f>
        <v>0.20865334784044043</v>
      </c>
      <c r="H1008">
        <f ca="1">IF(ISNUMBER(TradeDash[[#This Row],[Sharpe Average]]),IF(TradeDash[[#This Row],[Sharpe Average]]&gt;$G$1,1,0),"")</f>
        <v>1</v>
      </c>
      <c r="I1008" s="2">
        <f ca="1">IF(ISNUMBER(TradeDash[[#This Row],[Signal]]),MAX(IF(AND(TradeDash[[#This Row],[Signal]]=1,I1007&lt;1),I1007+$E$1,IF(AND(TradeDash[[#This Row],[Signal]]=0,I1007&gt;0),I1007-$E$1,IF(AND(TradeDash[[#This Row],[Signal]]=1,I1007=1),I1007,IF(AND(TradeDash[[#This Row],[Signal]]=0,I1007=0),I1007,0)))),0),"")</f>
        <v>1</v>
      </c>
      <c r="J1008" s="3">
        <f ca="1">IF(ISNUMBER(TradeDash[[#This Row],[Position]]),TradeDash[[#This Row],[Position]]*D1009,"")</f>
        <v>1.8933477831255985E-2</v>
      </c>
      <c r="K1008" s="7">
        <f ca="1">K1007*IFERROR(1+TradeDash[[#This Row],[Port Return]],1)</f>
        <v>1474112.9495290949</v>
      </c>
      <c r="L1008" s="7">
        <f ca="1">IF(ISNUMBER(TradeDash[[#This Row],[Port Return]]),L1007*(1+TradeDash[[#This Row],[Returns]]),L1007)</f>
        <v>997551.6693163733</v>
      </c>
    </row>
    <row r="1009" spans="1:12" x14ac:dyDescent="0.35">
      <c r="A1009" s="1">
        <v>37952</v>
      </c>
      <c r="B1009" s="16">
        <f>YEAR(TradeDash[[#This Row],[Date]])</f>
        <v>2003</v>
      </c>
      <c r="C1009">
        <v>1598.35</v>
      </c>
      <c r="D1009" s="3">
        <f>IFERROR(TradeDash[[#This Row],[Nifty]]/C1008-1,"")</f>
        <v>1.8933477831255985E-2</v>
      </c>
      <c r="E1009">
        <f ca="1">IFERROR(AVERAGE(OFFSET(TradeDash[[#This Row],[Returns]],0,0,-n_days))/STDEV(OFFSET(TradeDash[[#This Row],[Returns]],0,0,-n_days)),"")</f>
        <v>0.23093778648028185</v>
      </c>
      <c r="F1009">
        <f ca="1">IFERROR(AVERAGE(OFFSET(TradeDash[[#This Row],[Returns]],0,0,-n_days*2))/STDEV(OFFSET(TradeDash[[#This Row],[Returns]],0,0,-n_days*2)),"")</f>
        <v>0.21749867354068406</v>
      </c>
      <c r="G1009">
        <f ca="1">IF(ISNUMBER(TradeDash[[#This Row],[2n day Sharpe]]),AVERAGE(TradeDash[[#This Row],[n day Sharpe]:[2n day Sharpe]]),"")</f>
        <v>0.22421823001048297</v>
      </c>
      <c r="H1009">
        <f ca="1">IF(ISNUMBER(TradeDash[[#This Row],[Sharpe Average]]),IF(TradeDash[[#This Row],[Sharpe Average]]&gt;$G$1,1,0),"")</f>
        <v>1</v>
      </c>
      <c r="I1009" s="2">
        <f ca="1">IF(ISNUMBER(TradeDash[[#This Row],[Signal]]),MAX(IF(AND(TradeDash[[#This Row],[Signal]]=1,I1008&lt;1),I1008+$E$1,IF(AND(TradeDash[[#This Row],[Signal]]=0,I1008&gt;0),I1008-$E$1,IF(AND(TradeDash[[#This Row],[Signal]]=1,I1008=1),I1008,IF(AND(TradeDash[[#This Row],[Signal]]=0,I1008=0),I1008,0)))),0),"")</f>
        <v>1</v>
      </c>
      <c r="J1009" s="3">
        <f ca="1">IF(ISNUMBER(TradeDash[[#This Row],[Position]]),TradeDash[[#This Row],[Position]]*D1010,"")</f>
        <v>1.0573403822692118E-2</v>
      </c>
      <c r="K1009" s="7">
        <f ca="1">K1008*IFERROR(1+TradeDash[[#This Row],[Port Return]],1)</f>
        <v>1489699.3410247257</v>
      </c>
      <c r="L1009" s="7">
        <f ca="1">IF(ISNUMBER(TradeDash[[#This Row],[Port Return]]),L1008*(1+TradeDash[[#This Row],[Returns]]),L1008)</f>
        <v>1016438.7917329073</v>
      </c>
    </row>
    <row r="1010" spans="1:12" x14ac:dyDescent="0.35">
      <c r="A1010" s="1">
        <v>37953</v>
      </c>
      <c r="B1010" s="16">
        <f>YEAR(TradeDash[[#This Row],[Date]])</f>
        <v>2003</v>
      </c>
      <c r="C1010">
        <v>1615.25</v>
      </c>
      <c r="D1010" s="3">
        <f>IFERROR(TradeDash[[#This Row],[Nifty]]/C1009-1,"")</f>
        <v>1.0573403822692118E-2</v>
      </c>
      <c r="E1010">
        <f ca="1">IFERROR(AVERAGE(OFFSET(TradeDash[[#This Row],[Returns]],0,0,-n_days))/STDEV(OFFSET(TradeDash[[#This Row],[Returns]],0,0,-n_days)),"")</f>
        <v>0.22581815869069785</v>
      </c>
      <c r="F1010">
        <f ca="1">IFERROR(AVERAGE(OFFSET(TradeDash[[#This Row],[Returns]],0,0,-n_days*2))/STDEV(OFFSET(TradeDash[[#This Row],[Returns]],0,0,-n_days*2)),"")</f>
        <v>0.23056826302046579</v>
      </c>
      <c r="G1010">
        <f ca="1">IF(ISNUMBER(TradeDash[[#This Row],[2n day Sharpe]]),AVERAGE(TradeDash[[#This Row],[n day Sharpe]:[2n day Sharpe]]),"")</f>
        <v>0.22819321085558181</v>
      </c>
      <c r="H1010">
        <f ca="1">IF(ISNUMBER(TradeDash[[#This Row],[Sharpe Average]]),IF(TradeDash[[#This Row],[Sharpe Average]]&gt;$G$1,1,0),"")</f>
        <v>1</v>
      </c>
      <c r="I1010" s="2">
        <f ca="1">IF(ISNUMBER(TradeDash[[#This Row],[Signal]]),MAX(IF(AND(TradeDash[[#This Row],[Signal]]=1,I1009&lt;1),I1009+$E$1,IF(AND(TradeDash[[#This Row],[Signal]]=0,I1009&gt;0),I1009-$E$1,IF(AND(TradeDash[[#This Row],[Signal]]=1,I1009=1),I1009,IF(AND(TradeDash[[#This Row],[Signal]]=0,I1009=0),I1009,0)))),0),"")</f>
        <v>1</v>
      </c>
      <c r="J1010" s="3">
        <f ca="1">IF(ISNUMBER(TradeDash[[#This Row],[Position]]),TradeDash[[#This Row],[Position]]*D1011,"")</f>
        <v>2.6249806531496667E-2</v>
      </c>
      <c r="K1010" s="7">
        <f ca="1">K1009*IFERROR(1+TradeDash[[#This Row],[Port Return]],1)</f>
        <v>1528803.6605167228</v>
      </c>
      <c r="L1010" s="7">
        <f ca="1">IF(ISNUMBER(TradeDash[[#This Row],[Port Return]]),L1009*(1+TradeDash[[#This Row],[Returns]]),L1009)</f>
        <v>1027186.0095389485</v>
      </c>
    </row>
    <row r="1011" spans="1:12" x14ac:dyDescent="0.35">
      <c r="A1011" s="1">
        <v>37956</v>
      </c>
      <c r="B1011" s="16">
        <f>YEAR(TradeDash[[#This Row],[Date]])</f>
        <v>2003</v>
      </c>
      <c r="C1011">
        <v>1657.65</v>
      </c>
      <c r="D1011" s="3">
        <f>IFERROR(TradeDash[[#This Row],[Nifty]]/C1010-1,"")</f>
        <v>2.6249806531496667E-2</v>
      </c>
      <c r="E1011">
        <f ca="1">IFERROR(AVERAGE(OFFSET(TradeDash[[#This Row],[Returns]],0,0,-n_days))/STDEV(OFFSET(TradeDash[[#This Row],[Returns]],0,0,-n_days)),"")</f>
        <v>0.22691352785566435</v>
      </c>
      <c r="F1011">
        <f ca="1">IFERROR(AVERAGE(OFFSET(TradeDash[[#This Row],[Returns]],0,0,-n_days*2))/STDEV(OFFSET(TradeDash[[#This Row],[Returns]],0,0,-n_days*2)),"")</f>
        <v>0.23779956640256888</v>
      </c>
      <c r="G1011">
        <f ca="1">IF(ISNUMBER(TradeDash[[#This Row],[2n day Sharpe]]),AVERAGE(TradeDash[[#This Row],[n day Sharpe]:[2n day Sharpe]]),"")</f>
        <v>0.23235654712911663</v>
      </c>
      <c r="H1011">
        <f ca="1">IF(ISNUMBER(TradeDash[[#This Row],[Sharpe Average]]),IF(TradeDash[[#This Row],[Sharpe Average]]&gt;$G$1,1,0),"")</f>
        <v>1</v>
      </c>
      <c r="I1011" s="2">
        <f ca="1">IF(ISNUMBER(TradeDash[[#This Row],[Signal]]),MAX(IF(AND(TradeDash[[#This Row],[Signal]]=1,I1010&lt;1),I1010+$E$1,IF(AND(TradeDash[[#This Row],[Signal]]=0,I1010&gt;0),I1010-$E$1,IF(AND(TradeDash[[#This Row],[Signal]]=1,I1010=1),I1010,IF(AND(TradeDash[[#This Row],[Signal]]=0,I1010=0),I1010,0)))),0),"")</f>
        <v>1</v>
      </c>
      <c r="J1011" s="3">
        <f ca="1">IF(ISNUMBER(TradeDash[[#This Row],[Position]]),TradeDash[[#This Row],[Position]]*D1012,"")</f>
        <v>5.1277410792383016E-4</v>
      </c>
      <c r="K1011" s="7">
        <f ca="1">K1010*IFERROR(1+TradeDash[[#This Row],[Port Return]],1)</f>
        <v>1529587.591449935</v>
      </c>
      <c r="L1011" s="7">
        <f ca="1">IF(ISNUMBER(TradeDash[[#This Row],[Port Return]]),L1010*(1+TradeDash[[#This Row],[Returns]]),L1010)</f>
        <v>1054149.4435612061</v>
      </c>
    </row>
    <row r="1012" spans="1:12" x14ac:dyDescent="0.35">
      <c r="A1012" s="1">
        <v>37957</v>
      </c>
      <c r="B1012" s="16">
        <f>YEAR(TradeDash[[#This Row],[Date]])</f>
        <v>2003</v>
      </c>
      <c r="C1012">
        <v>1658.5</v>
      </c>
      <c r="D1012" s="3">
        <f>IFERROR(TradeDash[[#This Row],[Nifty]]/C1011-1,"")</f>
        <v>5.1277410792383016E-4</v>
      </c>
      <c r="E1012">
        <f ca="1">IFERROR(AVERAGE(OFFSET(TradeDash[[#This Row],[Returns]],0,0,-n_days))/STDEV(OFFSET(TradeDash[[#This Row],[Returns]],0,0,-n_days)),"")</f>
        <v>0.14004800527376854</v>
      </c>
      <c r="F1012">
        <f ca="1">IFERROR(AVERAGE(OFFSET(TradeDash[[#This Row],[Returns]],0,0,-n_days*2))/STDEV(OFFSET(TradeDash[[#This Row],[Returns]],0,0,-n_days*2)),"")</f>
        <v>0.2072997539620047</v>
      </c>
      <c r="G1012">
        <f ca="1">IF(ISNUMBER(TradeDash[[#This Row],[2n day Sharpe]]),AVERAGE(TradeDash[[#This Row],[n day Sharpe]:[2n day Sharpe]]),"")</f>
        <v>0.17367387961788661</v>
      </c>
      <c r="H1012">
        <f ca="1">IF(ISNUMBER(TradeDash[[#This Row],[Sharpe Average]]),IF(TradeDash[[#This Row],[Sharpe Average]]&gt;$G$1,1,0),"")</f>
        <v>1</v>
      </c>
      <c r="I1012" s="2">
        <f ca="1">IF(ISNUMBER(TradeDash[[#This Row],[Signal]]),MAX(IF(AND(TradeDash[[#This Row],[Signal]]=1,I1011&lt;1),I1011+$E$1,IF(AND(TradeDash[[#This Row],[Signal]]=0,I1011&gt;0),I1011-$E$1,IF(AND(TradeDash[[#This Row],[Signal]]=1,I1011=1),I1011,IF(AND(TradeDash[[#This Row],[Signal]]=0,I1011=0),I1011,0)))),0),"")</f>
        <v>1</v>
      </c>
      <c r="J1012" s="3">
        <f ca="1">IF(ISNUMBER(TradeDash[[#This Row],[Position]]),TradeDash[[#This Row],[Position]]*D1013,"")</f>
        <v>7.2354537232439675E-3</v>
      </c>
      <c r="K1012" s="7">
        <f ca="1">K1011*IFERROR(1+TradeDash[[#This Row],[Port Return]],1)</f>
        <v>1540654.8516835191</v>
      </c>
      <c r="L1012" s="7">
        <f ca="1">IF(ISNUMBER(TradeDash[[#This Row],[Port Return]]),L1011*(1+TradeDash[[#This Row],[Returns]]),L1011)</f>
        <v>1054689.9841017467</v>
      </c>
    </row>
    <row r="1013" spans="1:12" x14ac:dyDescent="0.35">
      <c r="A1013" s="1">
        <v>37958</v>
      </c>
      <c r="B1013" s="16">
        <f>YEAR(TradeDash[[#This Row],[Date]])</f>
        <v>2003</v>
      </c>
      <c r="C1013">
        <v>1670.5</v>
      </c>
      <c r="D1013" s="3">
        <f>IFERROR(TradeDash[[#This Row],[Nifty]]/C1012-1,"")</f>
        <v>7.2354537232439675E-3</v>
      </c>
      <c r="E1013">
        <f ca="1">IFERROR(AVERAGE(OFFSET(TradeDash[[#This Row],[Returns]],0,0,-n_days))/STDEV(OFFSET(TradeDash[[#This Row],[Returns]],0,0,-n_days)),"")</f>
        <v>0.12794828603723224</v>
      </c>
      <c r="F1013">
        <f ca="1">IFERROR(AVERAGE(OFFSET(TradeDash[[#This Row],[Returns]],0,0,-n_days*2))/STDEV(OFFSET(TradeDash[[#This Row],[Returns]],0,0,-n_days*2)),"")</f>
        <v>0.22112491685281924</v>
      </c>
      <c r="G1013">
        <f ca="1">IF(ISNUMBER(TradeDash[[#This Row],[2n day Sharpe]]),AVERAGE(TradeDash[[#This Row],[n day Sharpe]:[2n day Sharpe]]),"")</f>
        <v>0.17453660144502575</v>
      </c>
      <c r="H1013">
        <f ca="1">IF(ISNUMBER(TradeDash[[#This Row],[Sharpe Average]]),IF(TradeDash[[#This Row],[Sharpe Average]]&gt;$G$1,1,0),"")</f>
        <v>1</v>
      </c>
      <c r="I1013" s="2">
        <f ca="1">IF(ISNUMBER(TradeDash[[#This Row],[Signal]]),MAX(IF(AND(TradeDash[[#This Row],[Signal]]=1,I1012&lt;1),I1012+$E$1,IF(AND(TradeDash[[#This Row],[Signal]]=0,I1012&gt;0),I1012-$E$1,IF(AND(TradeDash[[#This Row],[Signal]]=1,I1012=1),I1012,IF(AND(TradeDash[[#This Row],[Signal]]=0,I1012=0),I1012,0)))),0),"")</f>
        <v>1</v>
      </c>
      <c r="J1013" s="3">
        <f ca="1">IF(ISNUMBER(TradeDash[[#This Row],[Position]]),TradeDash[[#This Row],[Position]]*D1014,"")</f>
        <v>2.8135288835677841E-3</v>
      </c>
      <c r="K1013" s="7">
        <f ca="1">K1012*IFERROR(1+TradeDash[[#This Row],[Port Return]],1)</f>
        <v>1544989.5286083396</v>
      </c>
      <c r="L1013" s="7">
        <f ca="1">IF(ISNUMBER(TradeDash[[#This Row],[Port Return]]),L1012*(1+TradeDash[[#This Row],[Returns]]),L1012)</f>
        <v>1062321.1446740839</v>
      </c>
    </row>
    <row r="1014" spans="1:12" x14ac:dyDescent="0.35">
      <c r="A1014" s="1">
        <v>37959</v>
      </c>
      <c r="B1014" s="16">
        <f>YEAR(TradeDash[[#This Row],[Date]])</f>
        <v>2003</v>
      </c>
      <c r="C1014">
        <v>1675.2</v>
      </c>
      <c r="D1014" s="3">
        <f>IFERROR(TradeDash[[#This Row],[Nifty]]/C1013-1,"")</f>
        <v>2.8135288835677841E-3</v>
      </c>
      <c r="E1014">
        <f ca="1">IFERROR(AVERAGE(OFFSET(TradeDash[[#This Row],[Returns]],0,0,-n_days))/STDEV(OFFSET(TradeDash[[#This Row],[Returns]],0,0,-n_days)),"")</f>
        <v>0.16315284096232907</v>
      </c>
      <c r="F1014">
        <f ca="1">IFERROR(AVERAGE(OFFSET(TradeDash[[#This Row],[Returns]],0,0,-n_days*2))/STDEV(OFFSET(TradeDash[[#This Row],[Returns]],0,0,-n_days*2)),"")</f>
        <v>0.22524875239031791</v>
      </c>
      <c r="G1014">
        <f ca="1">IF(ISNUMBER(TradeDash[[#This Row],[2n day Sharpe]]),AVERAGE(TradeDash[[#This Row],[n day Sharpe]:[2n day Sharpe]]),"")</f>
        <v>0.19420079667632351</v>
      </c>
      <c r="H1014">
        <f ca="1">IF(ISNUMBER(TradeDash[[#This Row],[Sharpe Average]]),IF(TradeDash[[#This Row],[Sharpe Average]]&gt;$G$1,1,0),"")</f>
        <v>1</v>
      </c>
      <c r="I1014" s="2">
        <f ca="1">IF(ISNUMBER(TradeDash[[#This Row],[Signal]]),MAX(IF(AND(TradeDash[[#This Row],[Signal]]=1,I1013&lt;1),I1013+$E$1,IF(AND(TradeDash[[#This Row],[Signal]]=0,I1013&gt;0),I1013-$E$1,IF(AND(TradeDash[[#This Row],[Signal]]=1,I1013=1),I1013,IF(AND(TradeDash[[#This Row],[Signal]]=0,I1013=0),I1013,0)))),0),"")</f>
        <v>1</v>
      </c>
      <c r="J1014" s="3">
        <f ca="1">IF(ISNUMBER(TradeDash[[#This Row],[Position]]),TradeDash[[#This Row],[Position]]*D1015,"")</f>
        <v>-1.7550143266475748E-2</v>
      </c>
      <c r="K1014" s="7">
        <f ca="1">K1013*IFERROR(1+TradeDash[[#This Row],[Port Return]],1)</f>
        <v>1517874.7410360584</v>
      </c>
      <c r="L1014" s="7">
        <f ca="1">IF(ISNUMBER(TradeDash[[#This Row],[Port Return]]),L1013*(1+TradeDash[[#This Row],[Returns]]),L1013)</f>
        <v>1065310.0158982493</v>
      </c>
    </row>
    <row r="1015" spans="1:12" x14ac:dyDescent="0.35">
      <c r="A1015" s="1">
        <v>37960</v>
      </c>
      <c r="B1015" s="16">
        <f>YEAR(TradeDash[[#This Row],[Date]])</f>
        <v>2003</v>
      </c>
      <c r="C1015">
        <v>1645.8</v>
      </c>
      <c r="D1015" s="3">
        <f>IFERROR(TradeDash[[#This Row],[Nifty]]/C1014-1,"")</f>
        <v>-1.7550143266475748E-2</v>
      </c>
      <c r="E1015">
        <f ca="1">IFERROR(AVERAGE(OFFSET(TradeDash[[#This Row],[Returns]],0,0,-n_days))/STDEV(OFFSET(TradeDash[[#This Row],[Returns]],0,0,-n_days)),"")</f>
        <v>8.2579400875657863E-2</v>
      </c>
      <c r="F1015">
        <f ca="1">IFERROR(AVERAGE(OFFSET(TradeDash[[#This Row],[Returns]],0,0,-n_days*2))/STDEV(OFFSET(TradeDash[[#This Row],[Returns]],0,0,-n_days*2)),"")</f>
        <v>0.16438191577948433</v>
      </c>
      <c r="G1015">
        <f ca="1">IF(ISNUMBER(TradeDash[[#This Row],[2n day Sharpe]]),AVERAGE(TradeDash[[#This Row],[n day Sharpe]:[2n day Sharpe]]),"")</f>
        <v>0.1234806583275711</v>
      </c>
      <c r="H1015">
        <f ca="1">IF(ISNUMBER(TradeDash[[#This Row],[Sharpe Average]]),IF(TradeDash[[#This Row],[Sharpe Average]]&gt;$G$1,1,0),"")</f>
        <v>1</v>
      </c>
      <c r="I1015" s="2">
        <f ca="1">IF(ISNUMBER(TradeDash[[#This Row],[Signal]]),MAX(IF(AND(TradeDash[[#This Row],[Signal]]=1,I1014&lt;1),I1014+$E$1,IF(AND(TradeDash[[#This Row],[Signal]]=0,I1014&gt;0),I1014-$E$1,IF(AND(TradeDash[[#This Row],[Signal]]=1,I1014=1),I1014,IF(AND(TradeDash[[#This Row],[Signal]]=0,I1014=0),I1014,0)))),0),"")</f>
        <v>1</v>
      </c>
      <c r="J1015" s="3">
        <f ca="1">IF(ISNUMBER(TradeDash[[#This Row],[Position]]),TradeDash[[#This Row],[Position]]*D1016,"")</f>
        <v>2.7342325920520771E-4</v>
      </c>
      <c r="K1015" s="7">
        <f ca="1">K1014*IFERROR(1+TradeDash[[#This Row],[Port Return]],1)</f>
        <v>1518289.7632948176</v>
      </c>
      <c r="L1015" s="7">
        <f ca="1">IF(ISNUMBER(TradeDash[[#This Row],[Port Return]]),L1014*(1+TradeDash[[#This Row],[Returns]]),L1014)</f>
        <v>1046613.6724960235</v>
      </c>
    </row>
    <row r="1016" spans="1:12" x14ac:dyDescent="0.35">
      <c r="A1016" s="1">
        <v>37963</v>
      </c>
      <c r="B1016" s="16">
        <f>YEAR(TradeDash[[#This Row],[Date]])</f>
        <v>2003</v>
      </c>
      <c r="C1016">
        <v>1646.25</v>
      </c>
      <c r="D1016" s="3">
        <f>IFERROR(TradeDash[[#This Row],[Nifty]]/C1015-1,"")</f>
        <v>2.7342325920520771E-4</v>
      </c>
      <c r="E1016">
        <f ca="1">IFERROR(AVERAGE(OFFSET(TradeDash[[#This Row],[Returns]],0,0,-n_days))/STDEV(OFFSET(TradeDash[[#This Row],[Returns]],0,0,-n_days)),"")</f>
        <v>0.13345096674782286</v>
      </c>
      <c r="F1016">
        <f ca="1">IFERROR(AVERAGE(OFFSET(TradeDash[[#This Row],[Returns]],0,0,-n_days*2))/STDEV(OFFSET(TradeDash[[#This Row],[Returns]],0,0,-n_days*2)),"")</f>
        <v>0.14197177205136394</v>
      </c>
      <c r="G1016">
        <f ca="1">IF(ISNUMBER(TradeDash[[#This Row],[2n day Sharpe]]),AVERAGE(TradeDash[[#This Row],[n day Sharpe]:[2n day Sharpe]]),"")</f>
        <v>0.13771136939959339</v>
      </c>
      <c r="H1016">
        <f ca="1">IF(ISNUMBER(TradeDash[[#This Row],[Sharpe Average]]),IF(TradeDash[[#This Row],[Sharpe Average]]&gt;$G$1,1,0),"")</f>
        <v>1</v>
      </c>
      <c r="I1016" s="2">
        <f ca="1">IF(ISNUMBER(TradeDash[[#This Row],[Signal]]),MAX(IF(AND(TradeDash[[#This Row],[Signal]]=1,I1015&lt;1),I1015+$E$1,IF(AND(TradeDash[[#This Row],[Signal]]=0,I1015&gt;0),I1015-$E$1,IF(AND(TradeDash[[#This Row],[Signal]]=1,I1015=1),I1015,IF(AND(TradeDash[[#This Row],[Signal]]=0,I1015=0),I1015,0)))),0),"")</f>
        <v>1</v>
      </c>
      <c r="J1016" s="3">
        <f ca="1">IF(ISNUMBER(TradeDash[[#This Row],[Position]]),TradeDash[[#This Row],[Position]]*D1017,"")</f>
        <v>1.7980258162490381E-2</v>
      </c>
      <c r="K1016" s="7">
        <f ca="1">K1015*IFERROR(1+TradeDash[[#This Row],[Port Return]],1)</f>
        <v>1545589.0052043248</v>
      </c>
      <c r="L1016" s="7">
        <f ca="1">IF(ISNUMBER(TradeDash[[#This Row],[Port Return]]),L1015*(1+TradeDash[[#This Row],[Returns]]),L1015)</f>
        <v>1046899.8410174861</v>
      </c>
    </row>
    <row r="1017" spans="1:12" x14ac:dyDescent="0.35">
      <c r="A1017" s="1">
        <v>37964</v>
      </c>
      <c r="B1017" s="16">
        <f>YEAR(TradeDash[[#This Row],[Date]])</f>
        <v>2003</v>
      </c>
      <c r="C1017">
        <v>1675.85</v>
      </c>
      <c r="D1017" s="3">
        <f>IFERROR(TradeDash[[#This Row],[Nifty]]/C1016-1,"")</f>
        <v>1.7980258162490381E-2</v>
      </c>
      <c r="E1017">
        <f ca="1">IFERROR(AVERAGE(OFFSET(TradeDash[[#This Row],[Returns]],0,0,-n_days))/STDEV(OFFSET(TradeDash[[#This Row],[Returns]],0,0,-n_days)),"")</f>
        <v>0.18885002617159025</v>
      </c>
      <c r="F1017">
        <f ca="1">IFERROR(AVERAGE(OFFSET(TradeDash[[#This Row],[Returns]],0,0,-n_days*2))/STDEV(OFFSET(TradeDash[[#This Row],[Returns]],0,0,-n_days*2)),"")</f>
        <v>0.1455799084165417</v>
      </c>
      <c r="G1017">
        <f ca="1">IF(ISNUMBER(TradeDash[[#This Row],[2n day Sharpe]]),AVERAGE(TradeDash[[#This Row],[n day Sharpe]:[2n day Sharpe]]),"")</f>
        <v>0.16721496729406599</v>
      </c>
      <c r="H1017">
        <f ca="1">IF(ISNUMBER(TradeDash[[#This Row],[Sharpe Average]]),IF(TradeDash[[#This Row],[Sharpe Average]]&gt;$G$1,1,0),"")</f>
        <v>1</v>
      </c>
      <c r="I1017" s="2">
        <f ca="1">IF(ISNUMBER(TradeDash[[#This Row],[Signal]]),MAX(IF(AND(TradeDash[[#This Row],[Signal]]=1,I1016&lt;1),I1016+$E$1,IF(AND(TradeDash[[#This Row],[Signal]]=0,I1016&gt;0),I1016-$E$1,IF(AND(TradeDash[[#This Row],[Signal]]=1,I1016=1),I1016,IF(AND(TradeDash[[#This Row],[Signal]]=0,I1016=0),I1016,0)))),0),"")</f>
        <v>1</v>
      </c>
      <c r="J1017" s="3">
        <f ca="1">IF(ISNUMBER(TradeDash[[#This Row],[Position]]),TradeDash[[#This Row],[Position]]*D1018,"")</f>
        <v>6.5936688844467906E-3</v>
      </c>
      <c r="K1017" s="7">
        <f ca="1">K1016*IFERROR(1+TradeDash[[#This Row],[Port Return]],1)</f>
        <v>1555780.1073360837</v>
      </c>
      <c r="L1017" s="7">
        <f ca="1">IF(ISNUMBER(TradeDash[[#This Row],[Port Return]]),L1016*(1+TradeDash[[#This Row],[Returns]]),L1016)</f>
        <v>1065723.3704292506</v>
      </c>
    </row>
    <row r="1018" spans="1:12" x14ac:dyDescent="0.35">
      <c r="A1018" s="1">
        <v>37965</v>
      </c>
      <c r="B1018" s="16">
        <f>YEAR(TradeDash[[#This Row],[Date]])</f>
        <v>2003</v>
      </c>
      <c r="C1018">
        <v>1686.9</v>
      </c>
      <c r="D1018" s="3">
        <f>IFERROR(TradeDash[[#This Row],[Nifty]]/C1017-1,"")</f>
        <v>6.5936688844467906E-3</v>
      </c>
      <c r="E1018">
        <f ca="1">IFERROR(AVERAGE(OFFSET(TradeDash[[#This Row],[Returns]],0,0,-n_days))/STDEV(OFFSET(TradeDash[[#This Row],[Returns]],0,0,-n_days)),"")</f>
        <v>0.19735012286776893</v>
      </c>
      <c r="F1018">
        <f ca="1">IFERROR(AVERAGE(OFFSET(TradeDash[[#This Row],[Returns]],0,0,-n_days*2))/STDEV(OFFSET(TradeDash[[#This Row],[Returns]],0,0,-n_days*2)),"")</f>
        <v>0.19004119196584499</v>
      </c>
      <c r="G1018">
        <f ca="1">IF(ISNUMBER(TradeDash[[#This Row],[2n day Sharpe]]),AVERAGE(TradeDash[[#This Row],[n day Sharpe]:[2n day Sharpe]]),"")</f>
        <v>0.19369565741680694</v>
      </c>
      <c r="H1018">
        <f ca="1">IF(ISNUMBER(TradeDash[[#This Row],[Sharpe Average]]),IF(TradeDash[[#This Row],[Sharpe Average]]&gt;$G$1,1,0),"")</f>
        <v>1</v>
      </c>
      <c r="I1018" s="2">
        <f ca="1">IF(ISNUMBER(TradeDash[[#This Row],[Signal]]),MAX(IF(AND(TradeDash[[#This Row],[Signal]]=1,I1017&lt;1),I1017+$E$1,IF(AND(TradeDash[[#This Row],[Signal]]=0,I1017&gt;0),I1017-$E$1,IF(AND(TradeDash[[#This Row],[Signal]]=1,I1017=1),I1017,IF(AND(TradeDash[[#This Row],[Signal]]=0,I1017=0),I1017,0)))),0),"")</f>
        <v>1</v>
      </c>
      <c r="J1018" s="3">
        <f ca="1">IF(ISNUMBER(TradeDash[[#This Row],[Position]]),TradeDash[[#This Row],[Position]]*D1019,"")</f>
        <v>5.0388286205464983E-3</v>
      </c>
      <c r="K1018" s="7">
        <f ca="1">K1017*IFERROR(1+TradeDash[[#This Row],[Port Return]],1)</f>
        <v>1563619.4166682055</v>
      </c>
      <c r="L1018" s="7">
        <f ca="1">IF(ISNUMBER(TradeDash[[#This Row],[Port Return]]),L1017*(1+TradeDash[[#This Row],[Returns]]),L1017)</f>
        <v>1072750.3974562779</v>
      </c>
    </row>
    <row r="1019" spans="1:12" x14ac:dyDescent="0.35">
      <c r="A1019" s="1">
        <v>37966</v>
      </c>
      <c r="B1019" s="16">
        <f>YEAR(TradeDash[[#This Row],[Date]])</f>
        <v>2003</v>
      </c>
      <c r="C1019">
        <v>1695.4</v>
      </c>
      <c r="D1019" s="3">
        <f>IFERROR(TradeDash[[#This Row],[Nifty]]/C1018-1,"")</f>
        <v>5.0388286205464983E-3</v>
      </c>
      <c r="E1019">
        <f ca="1">IFERROR(AVERAGE(OFFSET(TradeDash[[#This Row],[Returns]],0,0,-n_days))/STDEV(OFFSET(TradeDash[[#This Row],[Returns]],0,0,-n_days)),"")</f>
        <v>0.20960124402514416</v>
      </c>
      <c r="F1019">
        <f ca="1">IFERROR(AVERAGE(OFFSET(TradeDash[[#This Row],[Returns]],0,0,-n_days*2))/STDEV(OFFSET(TradeDash[[#This Row],[Returns]],0,0,-n_days*2)),"")</f>
        <v>0.18081411861011759</v>
      </c>
      <c r="G1019">
        <f ca="1">IF(ISNUMBER(TradeDash[[#This Row],[2n day Sharpe]]),AVERAGE(TradeDash[[#This Row],[n day Sharpe]:[2n day Sharpe]]),"")</f>
        <v>0.19520768131763089</v>
      </c>
      <c r="H1019">
        <f ca="1">IF(ISNUMBER(TradeDash[[#This Row],[Sharpe Average]]),IF(TradeDash[[#This Row],[Sharpe Average]]&gt;$G$1,1,0),"")</f>
        <v>1</v>
      </c>
      <c r="I1019" s="2">
        <f ca="1">IF(ISNUMBER(TradeDash[[#This Row],[Signal]]),MAX(IF(AND(TradeDash[[#This Row],[Signal]]=1,I1018&lt;1),I1018+$E$1,IF(AND(TradeDash[[#This Row],[Signal]]=0,I1018&gt;0),I1018-$E$1,IF(AND(TradeDash[[#This Row],[Signal]]=1,I1018=1),I1018,IF(AND(TradeDash[[#This Row],[Signal]]=0,I1018=0),I1018,0)))),0),"")</f>
        <v>1</v>
      </c>
      <c r="J1019" s="3">
        <f ca="1">IF(ISNUMBER(TradeDash[[#This Row],[Position]]),TradeDash[[#This Row],[Position]]*D1020,"")</f>
        <v>2.0644095788604488E-3</v>
      </c>
      <c r="K1019" s="7">
        <f ca="1">K1018*IFERROR(1+TradeDash[[#This Row],[Port Return]],1)</f>
        <v>1566847.3675696675</v>
      </c>
      <c r="L1019" s="7">
        <f ca="1">IF(ISNUMBER(TradeDash[[#This Row],[Port Return]]),L1018*(1+TradeDash[[#This Row],[Returns]]),L1018)</f>
        <v>1078155.8028616831</v>
      </c>
    </row>
    <row r="1020" spans="1:12" x14ac:dyDescent="0.35">
      <c r="A1020" s="1">
        <v>37967</v>
      </c>
      <c r="B1020" s="16">
        <f>YEAR(TradeDash[[#This Row],[Date]])</f>
        <v>2003</v>
      </c>
      <c r="C1020">
        <v>1698.9</v>
      </c>
      <c r="D1020" s="3">
        <f>IFERROR(TradeDash[[#This Row],[Nifty]]/C1019-1,"")</f>
        <v>2.0644095788604488E-3</v>
      </c>
      <c r="E1020">
        <f ca="1">IFERROR(AVERAGE(OFFSET(TradeDash[[#This Row],[Returns]],0,0,-n_days))/STDEV(OFFSET(TradeDash[[#This Row],[Returns]],0,0,-n_days)),"")</f>
        <v>0.28489495827334665</v>
      </c>
      <c r="F1020">
        <f ca="1">IFERROR(AVERAGE(OFFSET(TradeDash[[#This Row],[Returns]],0,0,-n_days*2))/STDEV(OFFSET(TradeDash[[#This Row],[Returns]],0,0,-n_days*2)),"")</f>
        <v>0.16392316597798243</v>
      </c>
      <c r="G1020">
        <f ca="1">IF(ISNUMBER(TradeDash[[#This Row],[2n day Sharpe]]),AVERAGE(TradeDash[[#This Row],[n day Sharpe]:[2n day Sharpe]]),"")</f>
        <v>0.22440906212566453</v>
      </c>
      <c r="H1020">
        <f ca="1">IF(ISNUMBER(TradeDash[[#This Row],[Sharpe Average]]),IF(TradeDash[[#This Row],[Sharpe Average]]&gt;$G$1,1,0),"")</f>
        <v>1</v>
      </c>
      <c r="I1020" s="2">
        <f ca="1">IF(ISNUMBER(TradeDash[[#This Row],[Signal]]),MAX(IF(AND(TradeDash[[#This Row],[Signal]]=1,I1019&lt;1),I1019+$E$1,IF(AND(TradeDash[[#This Row],[Signal]]=0,I1019&gt;0),I1019-$E$1,IF(AND(TradeDash[[#This Row],[Signal]]=1,I1019=1),I1019,IF(AND(TradeDash[[#This Row],[Signal]]=0,I1019=0),I1019,0)))),0),"")</f>
        <v>1</v>
      </c>
      <c r="J1020" s="3">
        <f ca="1">IF(ISNUMBER(TradeDash[[#This Row],[Position]]),TradeDash[[#This Row],[Position]]*D1021,"")</f>
        <v>1.4744834893166248E-2</v>
      </c>
      <c r="K1020" s="7">
        <f ca="1">K1019*IFERROR(1+TradeDash[[#This Row],[Port Return]],1)</f>
        <v>1589950.2733072743</v>
      </c>
      <c r="L1020" s="7">
        <f ca="1">IF(ISNUMBER(TradeDash[[#This Row],[Port Return]]),L1019*(1+TradeDash[[#This Row],[Returns]]),L1019)</f>
        <v>1080381.5580286146</v>
      </c>
    </row>
    <row r="1021" spans="1:12" x14ac:dyDescent="0.35">
      <c r="A1021" s="1">
        <v>37970</v>
      </c>
      <c r="B1021" s="16">
        <f>YEAR(TradeDash[[#This Row],[Date]])</f>
        <v>2003</v>
      </c>
      <c r="C1021">
        <v>1723.95</v>
      </c>
      <c r="D1021" s="3">
        <f>IFERROR(TradeDash[[#This Row],[Nifty]]/C1020-1,"")</f>
        <v>1.4744834893166248E-2</v>
      </c>
      <c r="E1021">
        <f ca="1">IFERROR(AVERAGE(OFFSET(TradeDash[[#This Row],[Returns]],0,0,-n_days))/STDEV(OFFSET(TradeDash[[#This Row],[Returns]],0,0,-n_days)),"")</f>
        <v>0.44393773494989391</v>
      </c>
      <c r="F1021">
        <f ca="1">IFERROR(AVERAGE(OFFSET(TradeDash[[#This Row],[Returns]],0,0,-n_days*2))/STDEV(OFFSET(TradeDash[[#This Row],[Returns]],0,0,-n_days*2)),"")</f>
        <v>0.17319840631831196</v>
      </c>
      <c r="G1021">
        <f ca="1">IF(ISNUMBER(TradeDash[[#This Row],[2n day Sharpe]]),AVERAGE(TradeDash[[#This Row],[n day Sharpe]:[2n day Sharpe]]),"")</f>
        <v>0.30856807063410296</v>
      </c>
      <c r="H1021">
        <f ca="1">IF(ISNUMBER(TradeDash[[#This Row],[Sharpe Average]]),IF(TradeDash[[#This Row],[Sharpe Average]]&gt;$G$1,1,0),"")</f>
        <v>1</v>
      </c>
      <c r="I1021" s="2">
        <f ca="1">IF(ISNUMBER(TradeDash[[#This Row],[Signal]]),MAX(IF(AND(TradeDash[[#This Row],[Signal]]=1,I1020&lt;1),I1020+$E$1,IF(AND(TradeDash[[#This Row],[Signal]]=0,I1020&gt;0),I1020-$E$1,IF(AND(TradeDash[[#This Row],[Signal]]=1,I1020=1),I1020,IF(AND(TradeDash[[#This Row],[Signal]]=0,I1020=0),I1020,0)))),0),"")</f>
        <v>1</v>
      </c>
      <c r="J1021" s="3">
        <f ca="1">IF(ISNUMBER(TradeDash[[#This Row],[Position]]),TradeDash[[#This Row],[Position]]*D1022,"")</f>
        <v>7.1347776907682015E-3</v>
      </c>
      <c r="K1021" s="7">
        <f ca="1">K1020*IFERROR(1+TradeDash[[#This Row],[Port Return]],1)</f>
        <v>1601294.2150466978</v>
      </c>
      <c r="L1021" s="7">
        <f ca="1">IF(ISNUMBER(TradeDash[[#This Row],[Port Return]]),L1020*(1+TradeDash[[#This Row],[Returns]]),L1020)</f>
        <v>1096311.6057233682</v>
      </c>
    </row>
    <row r="1022" spans="1:12" x14ac:dyDescent="0.35">
      <c r="A1022" s="1">
        <v>37971</v>
      </c>
      <c r="B1022" s="16">
        <f>YEAR(TradeDash[[#This Row],[Date]])</f>
        <v>2003</v>
      </c>
      <c r="C1022">
        <v>1736.25</v>
      </c>
      <c r="D1022" s="3">
        <f>IFERROR(TradeDash[[#This Row],[Nifty]]/C1021-1,"")</f>
        <v>7.1347776907682015E-3</v>
      </c>
      <c r="E1022">
        <f ca="1">IFERROR(AVERAGE(OFFSET(TradeDash[[#This Row],[Returns]],0,0,-n_days))/STDEV(OFFSET(TradeDash[[#This Row],[Returns]],0,0,-n_days)),"")</f>
        <v>0.40914358590178868</v>
      </c>
      <c r="F1022">
        <f ca="1">IFERROR(AVERAGE(OFFSET(TradeDash[[#This Row],[Returns]],0,0,-n_days*2))/STDEV(OFFSET(TradeDash[[#This Row],[Returns]],0,0,-n_days*2)),"")</f>
        <v>0.22134104136750538</v>
      </c>
      <c r="G1022">
        <f ca="1">IF(ISNUMBER(TradeDash[[#This Row],[2n day Sharpe]]),AVERAGE(TradeDash[[#This Row],[n day Sharpe]:[2n day Sharpe]]),"")</f>
        <v>0.31524231363464705</v>
      </c>
      <c r="H1022">
        <f ca="1">IF(ISNUMBER(TradeDash[[#This Row],[Sharpe Average]]),IF(TradeDash[[#This Row],[Sharpe Average]]&gt;$G$1,1,0),"")</f>
        <v>1</v>
      </c>
      <c r="I1022" s="2">
        <f ca="1">IF(ISNUMBER(TradeDash[[#This Row],[Signal]]),MAX(IF(AND(TradeDash[[#This Row],[Signal]]=1,I1021&lt;1),I1021+$E$1,IF(AND(TradeDash[[#This Row],[Signal]]=0,I1021&gt;0),I1021-$E$1,IF(AND(TradeDash[[#This Row],[Signal]]=1,I1021=1),I1021,IF(AND(TradeDash[[#This Row],[Signal]]=0,I1021=0),I1021,0)))),0),"")</f>
        <v>1</v>
      </c>
      <c r="J1022" s="3">
        <f ca="1">IF(ISNUMBER(TradeDash[[#This Row],[Position]]),TradeDash[[#This Row],[Position]]*D1023,"")</f>
        <v>-1.7278617710583255E-3</v>
      </c>
      <c r="K1022" s="7">
        <f ca="1">K1021*IFERROR(1+TradeDash[[#This Row],[Port Return]],1)</f>
        <v>1598527.3999883018</v>
      </c>
      <c r="L1022" s="7">
        <f ca="1">IF(ISNUMBER(TradeDash[[#This Row],[Port Return]]),L1021*(1+TradeDash[[#This Row],[Returns]]),L1021)</f>
        <v>1104133.5453100137</v>
      </c>
    </row>
    <row r="1023" spans="1:12" x14ac:dyDescent="0.35">
      <c r="A1023" s="1">
        <v>37972</v>
      </c>
      <c r="B1023" s="16">
        <f>YEAR(TradeDash[[#This Row],[Date]])</f>
        <v>2003</v>
      </c>
      <c r="C1023">
        <v>1733.25</v>
      </c>
      <c r="D1023" s="3">
        <f>IFERROR(TradeDash[[#This Row],[Nifty]]/C1022-1,"")</f>
        <v>-1.7278617710583255E-3</v>
      </c>
      <c r="E1023">
        <f ca="1">IFERROR(AVERAGE(OFFSET(TradeDash[[#This Row],[Returns]],0,0,-n_days))/STDEV(OFFSET(TradeDash[[#This Row],[Returns]],0,0,-n_days)),"")</f>
        <v>0.45921141928509462</v>
      </c>
      <c r="F1023">
        <f ca="1">IFERROR(AVERAGE(OFFSET(TradeDash[[#This Row],[Returns]],0,0,-n_days*2))/STDEV(OFFSET(TradeDash[[#This Row],[Returns]],0,0,-n_days*2)),"")</f>
        <v>0.27385503799087552</v>
      </c>
      <c r="G1023">
        <f ca="1">IF(ISNUMBER(TradeDash[[#This Row],[2n day Sharpe]]),AVERAGE(TradeDash[[#This Row],[n day Sharpe]:[2n day Sharpe]]),"")</f>
        <v>0.3665332286379851</v>
      </c>
      <c r="H1023">
        <f ca="1">IF(ISNUMBER(TradeDash[[#This Row],[Sharpe Average]]),IF(TradeDash[[#This Row],[Sharpe Average]]&gt;$G$1,1,0),"")</f>
        <v>1</v>
      </c>
      <c r="I1023" s="2">
        <f ca="1">IF(ISNUMBER(TradeDash[[#This Row],[Signal]]),MAX(IF(AND(TradeDash[[#This Row],[Signal]]=1,I1022&lt;1),I1022+$E$1,IF(AND(TradeDash[[#This Row],[Signal]]=0,I1022&gt;0),I1022-$E$1,IF(AND(TradeDash[[#This Row],[Signal]]=1,I1022=1),I1022,IF(AND(TradeDash[[#This Row],[Signal]]=0,I1022=0),I1022,0)))),0),"")</f>
        <v>1</v>
      </c>
      <c r="J1023" s="3">
        <f ca="1">IF(ISNUMBER(TradeDash[[#This Row],[Position]]),TradeDash[[#This Row],[Position]]*D1024,"")</f>
        <v>1.3183326121448014E-2</v>
      </c>
      <c r="K1023" s="7">
        <f ca="1">K1022*IFERROR(1+TradeDash[[#This Row],[Port Return]],1)</f>
        <v>1619601.308016418</v>
      </c>
      <c r="L1023" s="7">
        <f ca="1">IF(ISNUMBER(TradeDash[[#This Row],[Port Return]]),L1022*(1+TradeDash[[#This Row],[Returns]]),L1022)</f>
        <v>1102225.7551669294</v>
      </c>
    </row>
    <row r="1024" spans="1:12" x14ac:dyDescent="0.35">
      <c r="A1024" s="1">
        <v>37973</v>
      </c>
      <c r="B1024" s="16">
        <f>YEAR(TradeDash[[#This Row],[Date]])</f>
        <v>2003</v>
      </c>
      <c r="C1024">
        <v>1756.1</v>
      </c>
      <c r="D1024" s="3">
        <f>IFERROR(TradeDash[[#This Row],[Nifty]]/C1023-1,"")</f>
        <v>1.3183326121448014E-2</v>
      </c>
      <c r="E1024">
        <f ca="1">IFERROR(AVERAGE(OFFSET(TradeDash[[#This Row],[Returns]],0,0,-n_days))/STDEV(OFFSET(TradeDash[[#This Row],[Returns]],0,0,-n_days)),"")</f>
        <v>0.63844645832094193</v>
      </c>
      <c r="F1024">
        <f ca="1">IFERROR(AVERAGE(OFFSET(TradeDash[[#This Row],[Returns]],0,0,-n_days*2))/STDEV(OFFSET(TradeDash[[#This Row],[Returns]],0,0,-n_days*2)),"")</f>
        <v>0.31603544376847958</v>
      </c>
      <c r="G1024">
        <f ca="1">IF(ISNUMBER(TradeDash[[#This Row],[2n day Sharpe]]),AVERAGE(TradeDash[[#This Row],[n day Sharpe]:[2n day Sharpe]]),"")</f>
        <v>0.47724095104471076</v>
      </c>
      <c r="H1024">
        <f ca="1">IF(ISNUMBER(TradeDash[[#This Row],[Sharpe Average]]),IF(TradeDash[[#This Row],[Sharpe Average]]&gt;$G$1,1,0),"")</f>
        <v>1</v>
      </c>
      <c r="I1024" s="2">
        <f ca="1">IF(ISNUMBER(TradeDash[[#This Row],[Signal]]),MAX(IF(AND(TradeDash[[#This Row],[Signal]]=1,I1023&lt;1),I1023+$E$1,IF(AND(TradeDash[[#This Row],[Signal]]=0,I1023&gt;0),I1023-$E$1,IF(AND(TradeDash[[#This Row],[Signal]]=1,I1023=1),I1023,IF(AND(TradeDash[[#This Row],[Signal]]=0,I1023=0),I1023,0)))),0),"")</f>
        <v>1</v>
      </c>
      <c r="J1024" s="3">
        <f ca="1">IF(ISNUMBER(TradeDash[[#This Row],[Position]]),TradeDash[[#This Row],[Position]]*D1025,"")</f>
        <v>1.2784010022208303E-2</v>
      </c>
      <c r="K1024" s="7">
        <f ca="1">K1023*IFERROR(1+TradeDash[[#This Row],[Port Return]],1)</f>
        <v>1640306.3073700815</v>
      </c>
      <c r="L1024" s="7">
        <f ca="1">IF(ISNUMBER(TradeDash[[#This Row],[Port Return]]),L1023*(1+TradeDash[[#This Row],[Returns]]),L1023)</f>
        <v>1116756.7567567544</v>
      </c>
    </row>
    <row r="1025" spans="1:12" x14ac:dyDescent="0.35">
      <c r="A1025" s="1">
        <v>37974</v>
      </c>
      <c r="B1025" s="16">
        <f>YEAR(TradeDash[[#This Row],[Date]])</f>
        <v>2003</v>
      </c>
      <c r="C1025">
        <v>1778.55</v>
      </c>
      <c r="D1025" s="3">
        <f>IFERROR(TradeDash[[#This Row],[Nifty]]/C1024-1,"")</f>
        <v>1.2784010022208303E-2</v>
      </c>
      <c r="E1025">
        <f ca="1">IFERROR(AVERAGE(OFFSET(TradeDash[[#This Row],[Returns]],0,0,-n_days))/STDEV(OFFSET(TradeDash[[#This Row],[Returns]],0,0,-n_days)),"")</f>
        <v>0.82828460040134233</v>
      </c>
      <c r="F1025">
        <f ca="1">IFERROR(AVERAGE(OFFSET(TradeDash[[#This Row],[Returns]],0,0,-n_days*2))/STDEV(OFFSET(TradeDash[[#This Row],[Returns]],0,0,-n_days*2)),"")</f>
        <v>0.38072705085347253</v>
      </c>
      <c r="G1025">
        <f ca="1">IF(ISNUMBER(TradeDash[[#This Row],[2n day Sharpe]]),AVERAGE(TradeDash[[#This Row],[n day Sharpe]:[2n day Sharpe]]),"")</f>
        <v>0.6045058256274074</v>
      </c>
      <c r="H1025">
        <f ca="1">IF(ISNUMBER(TradeDash[[#This Row],[Sharpe Average]]),IF(TradeDash[[#This Row],[Sharpe Average]]&gt;$G$1,1,0),"")</f>
        <v>1</v>
      </c>
      <c r="I1025" s="2">
        <f ca="1">IF(ISNUMBER(TradeDash[[#This Row],[Signal]]),MAX(IF(AND(TradeDash[[#This Row],[Signal]]=1,I1024&lt;1),I1024+$E$1,IF(AND(TradeDash[[#This Row],[Signal]]=0,I1024&gt;0),I1024-$E$1,IF(AND(TradeDash[[#This Row],[Signal]]=1,I1024=1),I1024,IF(AND(TradeDash[[#This Row],[Signal]]=0,I1024=0),I1024,0)))),0),"")</f>
        <v>1</v>
      </c>
      <c r="J1025" s="3">
        <f ca="1">IF(ISNUMBER(TradeDash[[#This Row],[Position]]),TradeDash[[#This Row],[Position]]*D1026,"")</f>
        <v>5.959911163588405E-3</v>
      </c>
      <c r="K1025" s="7">
        <f ca="1">K1024*IFERROR(1+TradeDash[[#This Row],[Port Return]],1)</f>
        <v>1650082.3872430809</v>
      </c>
      <c r="L1025" s="7">
        <f ca="1">IF(ISNUMBER(TradeDash[[#This Row],[Port Return]]),L1024*(1+TradeDash[[#This Row],[Returns]]),L1024)</f>
        <v>1131033.3863275016</v>
      </c>
    </row>
    <row r="1026" spans="1:12" x14ac:dyDescent="0.35">
      <c r="A1026" s="1">
        <v>37977</v>
      </c>
      <c r="B1026" s="16">
        <f>YEAR(TradeDash[[#This Row],[Date]])</f>
        <v>2003</v>
      </c>
      <c r="C1026">
        <v>1789.15</v>
      </c>
      <c r="D1026" s="3">
        <f>IFERROR(TradeDash[[#This Row],[Nifty]]/C1025-1,"")</f>
        <v>5.959911163588405E-3</v>
      </c>
      <c r="E1026">
        <f ca="1">IFERROR(AVERAGE(OFFSET(TradeDash[[#This Row],[Returns]],0,0,-n_days))/STDEV(OFFSET(TradeDash[[#This Row],[Returns]],0,0,-n_days)),"")</f>
        <v>0.79977881393069805</v>
      </c>
      <c r="F1026">
        <f ca="1">IFERROR(AVERAGE(OFFSET(TradeDash[[#This Row],[Returns]],0,0,-n_days*2))/STDEV(OFFSET(TradeDash[[#This Row],[Returns]],0,0,-n_days*2)),"")</f>
        <v>0.3558057497901872</v>
      </c>
      <c r="G1026">
        <f ca="1">IF(ISNUMBER(TradeDash[[#This Row],[2n day Sharpe]]),AVERAGE(TradeDash[[#This Row],[n day Sharpe]:[2n day Sharpe]]),"")</f>
        <v>0.57779228186044262</v>
      </c>
      <c r="H1026">
        <f ca="1">IF(ISNUMBER(TradeDash[[#This Row],[Sharpe Average]]),IF(TradeDash[[#This Row],[Sharpe Average]]&gt;$G$1,1,0),"")</f>
        <v>1</v>
      </c>
      <c r="I1026" s="2">
        <f ca="1">IF(ISNUMBER(TradeDash[[#This Row],[Signal]]),MAX(IF(AND(TradeDash[[#This Row],[Signal]]=1,I1025&lt;1),I1025+$E$1,IF(AND(TradeDash[[#This Row],[Signal]]=0,I1025&gt;0),I1025-$E$1,IF(AND(TradeDash[[#This Row],[Signal]]=1,I1025=1),I1025,IF(AND(TradeDash[[#This Row],[Signal]]=0,I1025=0),I1025,0)))),0),"")</f>
        <v>1</v>
      </c>
      <c r="J1026" s="3">
        <f ca="1">IF(ISNUMBER(TradeDash[[#This Row],[Position]]),TradeDash[[#This Row],[Position]]*D1027,"")</f>
        <v>-4.9464829667720256E-3</v>
      </c>
      <c r="K1026" s="7">
        <f ca="1">K1025*IFERROR(1+TradeDash[[#This Row],[Port Return]],1)</f>
        <v>1641920.2828208124</v>
      </c>
      <c r="L1026" s="7">
        <f ca="1">IF(ISNUMBER(TradeDash[[#This Row],[Port Return]]),L1025*(1+TradeDash[[#This Row],[Returns]]),L1025)</f>
        <v>1137774.2448330661</v>
      </c>
    </row>
    <row r="1027" spans="1:12" x14ac:dyDescent="0.35">
      <c r="A1027" s="1">
        <v>37978</v>
      </c>
      <c r="B1027" s="16">
        <f>YEAR(TradeDash[[#This Row],[Date]])</f>
        <v>2003</v>
      </c>
      <c r="C1027">
        <v>1780.3</v>
      </c>
      <c r="D1027" s="3">
        <f>IFERROR(TradeDash[[#This Row],[Nifty]]/C1026-1,"")</f>
        <v>-4.9464829667720256E-3</v>
      </c>
      <c r="E1027">
        <f ca="1">IFERROR(AVERAGE(OFFSET(TradeDash[[#This Row],[Returns]],0,0,-n_days))/STDEV(OFFSET(TradeDash[[#This Row],[Returns]],0,0,-n_days)),"")</f>
        <v>0.73611301147512853</v>
      </c>
      <c r="F1027">
        <f ca="1">IFERROR(AVERAGE(OFFSET(TradeDash[[#This Row],[Returns]],0,0,-n_days*2))/STDEV(OFFSET(TradeDash[[#This Row],[Returns]],0,0,-n_days*2)),"")</f>
        <v>0.38165642973420816</v>
      </c>
      <c r="G1027">
        <f ca="1">IF(ISNUMBER(TradeDash[[#This Row],[2n day Sharpe]]),AVERAGE(TradeDash[[#This Row],[n day Sharpe]:[2n day Sharpe]]),"")</f>
        <v>0.55888472060466832</v>
      </c>
      <c r="H1027">
        <f ca="1">IF(ISNUMBER(TradeDash[[#This Row],[Sharpe Average]]),IF(TradeDash[[#This Row],[Sharpe Average]]&gt;$G$1,1,0),"")</f>
        <v>1</v>
      </c>
      <c r="I1027" s="2">
        <f ca="1">IF(ISNUMBER(TradeDash[[#This Row],[Signal]]),MAX(IF(AND(TradeDash[[#This Row],[Signal]]=1,I1026&lt;1),I1026+$E$1,IF(AND(TradeDash[[#This Row],[Signal]]=0,I1026&gt;0),I1026-$E$1,IF(AND(TradeDash[[#This Row],[Signal]]=1,I1026=1),I1026,IF(AND(TradeDash[[#This Row],[Signal]]=0,I1026=0),I1026,0)))),0),"")</f>
        <v>1</v>
      </c>
      <c r="J1027" s="3">
        <f ca="1">IF(ISNUMBER(TradeDash[[#This Row],[Position]]),TradeDash[[#This Row],[Position]]*D1028,"")</f>
        <v>1.595236757849805E-2</v>
      </c>
      <c r="K1027" s="7">
        <f ca="1">K1026*IFERROR(1+TradeDash[[#This Row],[Port Return]],1)</f>
        <v>1668112.7987069616</v>
      </c>
      <c r="L1027" s="7">
        <f ca="1">IF(ISNUMBER(TradeDash[[#This Row],[Port Return]]),L1026*(1+TradeDash[[#This Row],[Returns]]),L1026)</f>
        <v>1132146.2639109674</v>
      </c>
    </row>
    <row r="1028" spans="1:12" x14ac:dyDescent="0.35">
      <c r="A1028" s="1">
        <v>37979</v>
      </c>
      <c r="B1028" s="16">
        <f>YEAR(TradeDash[[#This Row],[Date]])</f>
        <v>2003</v>
      </c>
      <c r="C1028">
        <v>1808.7</v>
      </c>
      <c r="D1028" s="3">
        <f>IFERROR(TradeDash[[#This Row],[Nifty]]/C1027-1,"")</f>
        <v>1.595236757849805E-2</v>
      </c>
      <c r="E1028">
        <f ca="1">IFERROR(AVERAGE(OFFSET(TradeDash[[#This Row],[Returns]],0,0,-n_days))/STDEV(OFFSET(TradeDash[[#This Row],[Returns]],0,0,-n_days)),"")</f>
        <v>0.73599165160474966</v>
      </c>
      <c r="F1028">
        <f ca="1">IFERROR(AVERAGE(OFFSET(TradeDash[[#This Row],[Returns]],0,0,-n_days*2))/STDEV(OFFSET(TradeDash[[#This Row],[Returns]],0,0,-n_days*2)),"")</f>
        <v>0.41701638031264626</v>
      </c>
      <c r="G1028">
        <f ca="1">IF(ISNUMBER(TradeDash[[#This Row],[2n day Sharpe]]),AVERAGE(TradeDash[[#This Row],[n day Sharpe]:[2n day Sharpe]]),"")</f>
        <v>0.57650401595869794</v>
      </c>
      <c r="H1028">
        <f ca="1">IF(ISNUMBER(TradeDash[[#This Row],[Sharpe Average]]),IF(TradeDash[[#This Row],[Sharpe Average]]&gt;$G$1,1,0),"")</f>
        <v>1</v>
      </c>
      <c r="I1028" s="2">
        <f ca="1">IF(ISNUMBER(TradeDash[[#This Row],[Signal]]),MAX(IF(AND(TradeDash[[#This Row],[Signal]]=1,I1027&lt;1),I1027+$E$1,IF(AND(TradeDash[[#This Row],[Signal]]=0,I1027&gt;0),I1027-$E$1,IF(AND(TradeDash[[#This Row],[Signal]]=1,I1027=1),I1027,IF(AND(TradeDash[[#This Row],[Signal]]=0,I1027=0),I1027,0)))),0),"")</f>
        <v>1</v>
      </c>
      <c r="J1028" s="3">
        <f ca="1">IF(ISNUMBER(TradeDash[[#This Row],[Position]]),TradeDash[[#This Row],[Position]]*D1029,"")</f>
        <v>1.567424116768934E-2</v>
      </c>
      <c r="K1028" s="7">
        <f ca="1">K1027*IFERROR(1+TradeDash[[#This Row],[Port Return]],1)</f>
        <v>1694259.2010088037</v>
      </c>
      <c r="L1028" s="7">
        <f ca="1">IF(ISNUMBER(TradeDash[[#This Row],[Port Return]]),L1027*(1+TradeDash[[#This Row],[Returns]]),L1027)</f>
        <v>1150206.6772654983</v>
      </c>
    </row>
    <row r="1029" spans="1:12" x14ac:dyDescent="0.35">
      <c r="A1029" s="1">
        <v>37981</v>
      </c>
      <c r="B1029" s="16">
        <f>YEAR(TradeDash[[#This Row],[Date]])</f>
        <v>2003</v>
      </c>
      <c r="C1029">
        <v>1837.05</v>
      </c>
      <c r="D1029" s="3">
        <f>IFERROR(TradeDash[[#This Row],[Nifty]]/C1028-1,"")</f>
        <v>1.567424116768934E-2</v>
      </c>
      <c r="E1029">
        <f ca="1">IFERROR(AVERAGE(OFFSET(TradeDash[[#This Row],[Returns]],0,0,-n_days))/STDEV(OFFSET(TradeDash[[#This Row],[Returns]],0,0,-n_days)),"")</f>
        <v>0.73286518369580744</v>
      </c>
      <c r="F1029">
        <f ca="1">IFERROR(AVERAGE(OFFSET(TradeDash[[#This Row],[Returns]],0,0,-n_days*2))/STDEV(OFFSET(TradeDash[[#This Row],[Returns]],0,0,-n_days*2)),"")</f>
        <v>0.42338109870705176</v>
      </c>
      <c r="G1029">
        <f ca="1">IF(ISNUMBER(TradeDash[[#This Row],[2n day Sharpe]]),AVERAGE(TradeDash[[#This Row],[n day Sharpe]:[2n day Sharpe]]),"")</f>
        <v>0.5781231412014296</v>
      </c>
      <c r="H1029">
        <f ca="1">IF(ISNUMBER(TradeDash[[#This Row],[Sharpe Average]]),IF(TradeDash[[#This Row],[Sharpe Average]]&gt;$G$1,1,0),"")</f>
        <v>1</v>
      </c>
      <c r="I1029" s="2">
        <f ca="1">IF(ISNUMBER(TradeDash[[#This Row],[Signal]]),MAX(IF(AND(TradeDash[[#This Row],[Signal]]=1,I1028&lt;1),I1028+$E$1,IF(AND(TradeDash[[#This Row],[Signal]]=0,I1028&gt;0),I1028-$E$1,IF(AND(TradeDash[[#This Row],[Signal]]=1,I1028=1),I1028,IF(AND(TradeDash[[#This Row],[Signal]]=0,I1028=0),I1028,0)))),0),"")</f>
        <v>1</v>
      </c>
      <c r="J1029" s="3">
        <f ca="1">IF(ISNUMBER(TradeDash[[#This Row],[Position]]),TradeDash[[#This Row],[Position]]*D1030,"")</f>
        <v>2.0140986908358416E-2</v>
      </c>
      <c r="K1029" s="7">
        <f ca="1">K1028*IFERROR(1+TradeDash[[#This Row],[Port Return]],1)</f>
        <v>1728383.2533956878</v>
      </c>
      <c r="L1029" s="7">
        <f ca="1">IF(ISNUMBER(TradeDash[[#This Row],[Port Return]]),L1028*(1+TradeDash[[#This Row],[Returns]]),L1028)</f>
        <v>1168235.2941176444</v>
      </c>
    </row>
    <row r="1030" spans="1:12" x14ac:dyDescent="0.35">
      <c r="A1030" s="1">
        <v>37984</v>
      </c>
      <c r="B1030" s="16">
        <f>YEAR(TradeDash[[#This Row],[Date]])</f>
        <v>2003</v>
      </c>
      <c r="C1030">
        <v>1874.05</v>
      </c>
      <c r="D1030" s="3">
        <f>IFERROR(TradeDash[[#This Row],[Nifty]]/C1029-1,"")</f>
        <v>2.0140986908358416E-2</v>
      </c>
      <c r="E1030">
        <f ca="1">IFERROR(AVERAGE(OFFSET(TradeDash[[#This Row],[Returns]],0,0,-n_days))/STDEV(OFFSET(TradeDash[[#This Row],[Returns]],0,0,-n_days)),"")</f>
        <v>0.75021719577085422</v>
      </c>
      <c r="F1030">
        <f ca="1">IFERROR(AVERAGE(OFFSET(TradeDash[[#This Row],[Returns]],0,0,-n_days*2))/STDEV(OFFSET(TradeDash[[#This Row],[Returns]],0,0,-n_days*2)),"")</f>
        <v>0.43311544859836143</v>
      </c>
      <c r="G1030">
        <f ca="1">IF(ISNUMBER(TradeDash[[#This Row],[2n day Sharpe]]),AVERAGE(TradeDash[[#This Row],[n day Sharpe]:[2n day Sharpe]]),"")</f>
        <v>0.5916663221846078</v>
      </c>
      <c r="H1030">
        <f ca="1">IF(ISNUMBER(TradeDash[[#This Row],[Sharpe Average]]),IF(TradeDash[[#This Row],[Sharpe Average]]&gt;$G$1,1,0),"")</f>
        <v>1</v>
      </c>
      <c r="I1030" s="2">
        <f ca="1">IF(ISNUMBER(TradeDash[[#This Row],[Signal]]),MAX(IF(AND(TradeDash[[#This Row],[Signal]]=1,I1029&lt;1),I1029+$E$1,IF(AND(TradeDash[[#This Row],[Signal]]=0,I1029&gt;0),I1029-$E$1,IF(AND(TradeDash[[#This Row],[Signal]]=1,I1029=1),I1029,IF(AND(TradeDash[[#This Row],[Signal]]=0,I1029=0),I1029,0)))),0),"")</f>
        <v>1</v>
      </c>
      <c r="J1030" s="3">
        <f ca="1">IF(ISNUMBER(TradeDash[[#This Row],[Position]]),TradeDash[[#This Row],[Position]]*D1031,"")</f>
        <v>-4.2688295403003895E-4</v>
      </c>
      <c r="K1030" s="7">
        <f ca="1">K1029*IFERROR(1+TradeDash[[#This Row],[Port Return]],1)</f>
        <v>1727645.4360467822</v>
      </c>
      <c r="L1030" s="7">
        <f ca="1">IF(ISNUMBER(TradeDash[[#This Row],[Port Return]]),L1029*(1+TradeDash[[#This Row],[Returns]]),L1029)</f>
        <v>1191764.7058823502</v>
      </c>
    </row>
    <row r="1031" spans="1:12" x14ac:dyDescent="0.35">
      <c r="A1031" s="1">
        <v>37985</v>
      </c>
      <c r="B1031" s="16">
        <f>YEAR(TradeDash[[#This Row],[Date]])</f>
        <v>2003</v>
      </c>
      <c r="C1031">
        <v>1873.25</v>
      </c>
      <c r="D1031" s="3">
        <f>IFERROR(TradeDash[[#This Row],[Nifty]]/C1030-1,"")</f>
        <v>-4.2688295403003895E-4</v>
      </c>
      <c r="E1031">
        <f ca="1">IFERROR(AVERAGE(OFFSET(TradeDash[[#This Row],[Returns]],0,0,-n_days))/STDEV(OFFSET(TradeDash[[#This Row],[Returns]],0,0,-n_days)),"")</f>
        <v>0.67728172427676359</v>
      </c>
      <c r="F1031">
        <f ca="1">IFERROR(AVERAGE(OFFSET(TradeDash[[#This Row],[Returns]],0,0,-n_days*2))/STDEV(OFFSET(TradeDash[[#This Row],[Returns]],0,0,-n_days*2)),"")</f>
        <v>0.39367436263991584</v>
      </c>
      <c r="G1031">
        <f ca="1">IF(ISNUMBER(TradeDash[[#This Row],[2n day Sharpe]]),AVERAGE(TradeDash[[#This Row],[n day Sharpe]:[2n day Sharpe]]),"")</f>
        <v>0.53547804345833971</v>
      </c>
      <c r="H1031">
        <f ca="1">IF(ISNUMBER(TradeDash[[#This Row],[Sharpe Average]]),IF(TradeDash[[#This Row],[Sharpe Average]]&gt;$G$1,1,0),"")</f>
        <v>1</v>
      </c>
      <c r="I1031" s="2">
        <f ca="1">IF(ISNUMBER(TradeDash[[#This Row],[Signal]]),MAX(IF(AND(TradeDash[[#This Row],[Signal]]=1,I1030&lt;1),I1030+$E$1,IF(AND(TradeDash[[#This Row],[Signal]]=0,I1030&gt;0),I1030-$E$1,IF(AND(TradeDash[[#This Row],[Signal]]=1,I1030=1),I1030,IF(AND(TradeDash[[#This Row],[Signal]]=0,I1030=0),I1030,0)))),0),"")</f>
        <v>1</v>
      </c>
      <c r="J1031" s="3">
        <f ca="1">IF(ISNUMBER(TradeDash[[#This Row],[Position]]),TradeDash[[#This Row],[Position]]*D1032,"")</f>
        <v>3.4699052448952106E-3</v>
      </c>
      <c r="K1031" s="7">
        <f ca="1">K1030*IFERROR(1+TradeDash[[#This Row],[Port Return]],1)</f>
        <v>1733640.2020066401</v>
      </c>
      <c r="L1031" s="7">
        <f ca="1">IF(ISNUMBER(TradeDash[[#This Row],[Port Return]]),L1030*(1+TradeDash[[#This Row],[Returns]]),L1030)</f>
        <v>1191255.9618441944</v>
      </c>
    </row>
    <row r="1032" spans="1:12" x14ac:dyDescent="0.35">
      <c r="A1032" s="1">
        <v>37986</v>
      </c>
      <c r="B1032" s="16">
        <f>YEAR(TradeDash[[#This Row],[Date]])</f>
        <v>2003</v>
      </c>
      <c r="C1032">
        <v>1879.75</v>
      </c>
      <c r="D1032" s="3">
        <f>IFERROR(TradeDash[[#This Row],[Nifty]]/C1031-1,"")</f>
        <v>3.4699052448952106E-3</v>
      </c>
      <c r="E1032">
        <f ca="1">IFERROR(AVERAGE(OFFSET(TradeDash[[#This Row],[Returns]],0,0,-n_days))/STDEV(OFFSET(TradeDash[[#This Row],[Returns]],0,0,-n_days)),"")</f>
        <v>0.69910428526580692</v>
      </c>
      <c r="F1032">
        <f ca="1">IFERROR(AVERAGE(OFFSET(TradeDash[[#This Row],[Returns]],0,0,-n_days*2))/STDEV(OFFSET(TradeDash[[#This Row],[Returns]],0,0,-n_days*2)),"")</f>
        <v>0.36025800406791886</v>
      </c>
      <c r="G1032">
        <f ca="1">IF(ISNUMBER(TradeDash[[#This Row],[2n day Sharpe]]),AVERAGE(TradeDash[[#This Row],[n day Sharpe]:[2n day Sharpe]]),"")</f>
        <v>0.52968114466686289</v>
      </c>
      <c r="H1032">
        <f ca="1">IF(ISNUMBER(TradeDash[[#This Row],[Sharpe Average]]),IF(TradeDash[[#This Row],[Sharpe Average]]&gt;$G$1,1,0),"")</f>
        <v>1</v>
      </c>
      <c r="I1032" s="2">
        <f ca="1">IF(ISNUMBER(TradeDash[[#This Row],[Signal]]),MAX(IF(AND(TradeDash[[#This Row],[Signal]]=1,I1031&lt;1),I1031+$E$1,IF(AND(TradeDash[[#This Row],[Signal]]=0,I1031&gt;0),I1031-$E$1,IF(AND(TradeDash[[#This Row],[Signal]]=1,I1031=1),I1031,IF(AND(TradeDash[[#This Row],[Signal]]=0,I1031=0),I1031,0)))),0),"")</f>
        <v>1</v>
      </c>
      <c r="J1032" s="3">
        <f ca="1">IF(ISNUMBER(TradeDash[[#This Row],[Position]]),TradeDash[[#This Row],[Position]]*D1033,"")</f>
        <v>1.7289533182604178E-2</v>
      </c>
      <c r="K1032" s="7">
        <f ca="1">K1031*IFERROR(1+TradeDash[[#This Row],[Port Return]],1)</f>
        <v>1763614.0318059307</v>
      </c>
      <c r="L1032" s="7">
        <f ca="1">IF(ISNUMBER(TradeDash[[#This Row],[Port Return]]),L1031*(1+TradeDash[[#This Row],[Returns]]),L1031)</f>
        <v>1195389.5071542102</v>
      </c>
    </row>
    <row r="1033" spans="1:12" x14ac:dyDescent="0.35">
      <c r="A1033" s="1">
        <v>37987</v>
      </c>
      <c r="B1033" s="16">
        <f>YEAR(TradeDash[[#This Row],[Date]])</f>
        <v>2004</v>
      </c>
      <c r="C1033">
        <v>1912.25</v>
      </c>
      <c r="D1033" s="3">
        <f>IFERROR(TradeDash[[#This Row],[Nifty]]/C1032-1,"")</f>
        <v>1.7289533182604178E-2</v>
      </c>
      <c r="E1033">
        <f ca="1">IFERROR(AVERAGE(OFFSET(TradeDash[[#This Row],[Returns]],0,0,-n_days))/STDEV(OFFSET(TradeDash[[#This Row],[Returns]],0,0,-n_days)),"")</f>
        <v>0.72834824714161139</v>
      </c>
      <c r="F1033">
        <f ca="1">IFERROR(AVERAGE(OFFSET(TradeDash[[#This Row],[Returns]],0,0,-n_days*2))/STDEV(OFFSET(TradeDash[[#This Row],[Returns]],0,0,-n_days*2)),"")</f>
        <v>0.37014119862669664</v>
      </c>
      <c r="G1033">
        <f ca="1">IF(ISNUMBER(TradeDash[[#This Row],[2n day Sharpe]]),AVERAGE(TradeDash[[#This Row],[n day Sharpe]:[2n day Sharpe]]),"")</f>
        <v>0.54924472288415405</v>
      </c>
      <c r="H1033">
        <f ca="1">IF(ISNUMBER(TradeDash[[#This Row],[Sharpe Average]]),IF(TradeDash[[#This Row],[Sharpe Average]]&gt;$G$1,1,0),"")</f>
        <v>1</v>
      </c>
      <c r="I1033" s="2">
        <f ca="1">IF(ISNUMBER(TradeDash[[#This Row],[Signal]]),MAX(IF(AND(TradeDash[[#This Row],[Signal]]=1,I1032&lt;1),I1032+$E$1,IF(AND(TradeDash[[#This Row],[Signal]]=0,I1032&gt;0),I1032-$E$1,IF(AND(TradeDash[[#This Row],[Signal]]=1,I1032=1),I1032,IF(AND(TradeDash[[#This Row],[Signal]]=0,I1032=0),I1032,0)))),0),"")</f>
        <v>1</v>
      </c>
      <c r="J1033" s="3">
        <f ca="1">IF(ISNUMBER(TradeDash[[#This Row],[Position]]),TradeDash[[#This Row],[Position]]*D1034,"")</f>
        <v>1.767551313897231E-2</v>
      </c>
      <c r="K1033" s="7">
        <f ca="1">K1032*IFERROR(1+TradeDash[[#This Row],[Port Return]],1)</f>
        <v>1794786.8147971923</v>
      </c>
      <c r="L1033" s="7">
        <f ca="1">IF(ISNUMBER(TradeDash[[#This Row],[Port Return]]),L1032*(1+TradeDash[[#This Row],[Returns]]),L1032)</f>
        <v>1216057.2337042899</v>
      </c>
    </row>
    <row r="1034" spans="1:12" x14ac:dyDescent="0.35">
      <c r="A1034" s="1">
        <v>37988</v>
      </c>
      <c r="B1034" s="16">
        <f>YEAR(TradeDash[[#This Row],[Date]])</f>
        <v>2004</v>
      </c>
      <c r="C1034">
        <v>1946.05</v>
      </c>
      <c r="D1034" s="3">
        <f>IFERROR(TradeDash[[#This Row],[Nifty]]/C1033-1,"")</f>
        <v>1.767551313897231E-2</v>
      </c>
      <c r="E1034">
        <f ca="1">IFERROR(AVERAGE(OFFSET(TradeDash[[#This Row],[Returns]],0,0,-n_days))/STDEV(OFFSET(TradeDash[[#This Row],[Returns]],0,0,-n_days)),"")</f>
        <v>0.78657168881701123</v>
      </c>
      <c r="F1034">
        <f ca="1">IFERROR(AVERAGE(OFFSET(TradeDash[[#This Row],[Returns]],0,0,-n_days*2))/STDEV(OFFSET(TradeDash[[#This Row],[Returns]],0,0,-n_days*2)),"")</f>
        <v>0.41899856116934259</v>
      </c>
      <c r="G1034">
        <f ca="1">IF(ISNUMBER(TradeDash[[#This Row],[2n day Sharpe]]),AVERAGE(TradeDash[[#This Row],[n day Sharpe]:[2n day Sharpe]]),"")</f>
        <v>0.60278512499317694</v>
      </c>
      <c r="H1034">
        <f ca="1">IF(ISNUMBER(TradeDash[[#This Row],[Sharpe Average]]),IF(TradeDash[[#This Row],[Sharpe Average]]&gt;$G$1,1,0),"")</f>
        <v>1</v>
      </c>
      <c r="I1034" s="2">
        <f ca="1">IF(ISNUMBER(TradeDash[[#This Row],[Signal]]),MAX(IF(AND(TradeDash[[#This Row],[Signal]]=1,I1033&lt;1),I1033+$E$1,IF(AND(TradeDash[[#This Row],[Signal]]=0,I1033&gt;0),I1033-$E$1,IF(AND(TradeDash[[#This Row],[Signal]]=1,I1033=1),I1033,IF(AND(TradeDash[[#This Row],[Signal]]=0,I1033=0),I1033,0)))),0),"")</f>
        <v>1</v>
      </c>
      <c r="J1034" s="3">
        <f ca="1">IF(ISNUMBER(TradeDash[[#This Row],[Position]]),TradeDash[[#This Row],[Position]]*D1035,"")</f>
        <v>4.5990596336167311E-3</v>
      </c>
      <c r="K1034" s="7">
        <f ca="1">K1033*IFERROR(1+TradeDash[[#This Row],[Port Return]],1)</f>
        <v>1803041.1463880737</v>
      </c>
      <c r="L1034" s="7">
        <f ca="1">IF(ISNUMBER(TradeDash[[#This Row],[Port Return]]),L1033*(1+TradeDash[[#This Row],[Returns]]),L1033)</f>
        <v>1237551.6693163724</v>
      </c>
    </row>
    <row r="1035" spans="1:12" x14ac:dyDescent="0.35">
      <c r="A1035" s="1">
        <v>37991</v>
      </c>
      <c r="B1035" s="16">
        <f>YEAR(TradeDash[[#This Row],[Date]])</f>
        <v>2004</v>
      </c>
      <c r="C1035">
        <v>1955</v>
      </c>
      <c r="D1035" s="3">
        <f>IFERROR(TradeDash[[#This Row],[Nifty]]/C1034-1,"")</f>
        <v>4.5990596336167311E-3</v>
      </c>
      <c r="E1035">
        <f ca="1">IFERROR(AVERAGE(OFFSET(TradeDash[[#This Row],[Returns]],0,0,-n_days))/STDEV(OFFSET(TradeDash[[#This Row],[Returns]],0,0,-n_days)),"")</f>
        <v>1.1340944380610967</v>
      </c>
      <c r="F1035">
        <f ca="1">IFERROR(AVERAGE(OFFSET(TradeDash[[#This Row],[Returns]],0,0,-n_days*2))/STDEV(OFFSET(TradeDash[[#This Row],[Returns]],0,0,-n_days*2)),"")</f>
        <v>0.42522272796156824</v>
      </c>
      <c r="G1035">
        <f ca="1">IF(ISNUMBER(TradeDash[[#This Row],[2n day Sharpe]]),AVERAGE(TradeDash[[#This Row],[n day Sharpe]:[2n day Sharpe]]),"")</f>
        <v>0.77965858301133251</v>
      </c>
      <c r="H1035">
        <f ca="1">IF(ISNUMBER(TradeDash[[#This Row],[Sharpe Average]]),IF(TradeDash[[#This Row],[Sharpe Average]]&gt;$G$1,1,0),"")</f>
        <v>1</v>
      </c>
      <c r="I1035" s="2">
        <f ca="1">IF(ISNUMBER(TradeDash[[#This Row],[Signal]]),MAX(IF(AND(TradeDash[[#This Row],[Signal]]=1,I1034&lt;1),I1034+$E$1,IF(AND(TradeDash[[#This Row],[Signal]]=0,I1034&gt;0),I1034-$E$1,IF(AND(TradeDash[[#This Row],[Signal]]=1,I1034=1),I1034,IF(AND(TradeDash[[#This Row],[Signal]]=0,I1034=0),I1034,0)))),0),"")</f>
        <v>1</v>
      </c>
      <c r="J1035" s="3">
        <f ca="1">IF(ISNUMBER(TradeDash[[#This Row],[Position]]),TradeDash[[#This Row],[Position]]*D1036,"")</f>
        <v>-1.4475703324808187E-2</v>
      </c>
      <c r="K1035" s="7">
        <f ca="1">K1034*IFERROR(1+TradeDash[[#This Row],[Port Return]],1)</f>
        <v>1776940.8576705379</v>
      </c>
      <c r="L1035" s="7">
        <f ca="1">IF(ISNUMBER(TradeDash[[#This Row],[Port Return]]),L1034*(1+TradeDash[[#This Row],[Returns]]),L1034)</f>
        <v>1243243.2432432403</v>
      </c>
    </row>
    <row r="1036" spans="1:12" x14ac:dyDescent="0.35">
      <c r="A1036" s="1">
        <v>37992</v>
      </c>
      <c r="B1036" s="16">
        <f>YEAR(TradeDash[[#This Row],[Date]])</f>
        <v>2004</v>
      </c>
      <c r="C1036">
        <v>1926.7</v>
      </c>
      <c r="D1036" s="3">
        <f>IFERROR(TradeDash[[#This Row],[Nifty]]/C1035-1,"")</f>
        <v>-1.4475703324808187E-2</v>
      </c>
      <c r="E1036">
        <f ca="1">IFERROR(AVERAGE(OFFSET(TradeDash[[#This Row],[Returns]],0,0,-n_days))/STDEV(OFFSET(TradeDash[[#This Row],[Returns]],0,0,-n_days)),"")</f>
        <v>0.87419098701571274</v>
      </c>
      <c r="F1036">
        <f ca="1">IFERROR(AVERAGE(OFFSET(TradeDash[[#This Row],[Returns]],0,0,-n_days*2))/STDEV(OFFSET(TradeDash[[#This Row],[Returns]],0,0,-n_days*2)),"")</f>
        <v>0.41800492222108809</v>
      </c>
      <c r="G1036">
        <f ca="1">IF(ISNUMBER(TradeDash[[#This Row],[2n day Sharpe]]),AVERAGE(TradeDash[[#This Row],[n day Sharpe]:[2n day Sharpe]]),"")</f>
        <v>0.64609795461840047</v>
      </c>
      <c r="H1036">
        <f ca="1">IF(ISNUMBER(TradeDash[[#This Row],[Sharpe Average]]),IF(TradeDash[[#This Row],[Sharpe Average]]&gt;$G$1,1,0),"")</f>
        <v>1</v>
      </c>
      <c r="I1036" s="2">
        <f ca="1">IF(ISNUMBER(TradeDash[[#This Row],[Signal]]),MAX(IF(AND(TradeDash[[#This Row],[Signal]]=1,I1035&lt;1),I1035+$E$1,IF(AND(TradeDash[[#This Row],[Signal]]=0,I1035&gt;0),I1035-$E$1,IF(AND(TradeDash[[#This Row],[Signal]]=1,I1035=1),I1035,IF(AND(TradeDash[[#This Row],[Signal]]=0,I1035=0),I1035,0)))),0),"")</f>
        <v>1</v>
      </c>
      <c r="J1036" s="3">
        <f ca="1">IF(ISNUMBER(TradeDash[[#This Row],[Position]]),TradeDash[[#This Row],[Position]]*D1037,"")</f>
        <v>-5.1642705143509771E-3</v>
      </c>
      <c r="K1036" s="7">
        <f ca="1">K1035*IFERROR(1+TradeDash[[#This Row],[Port Return]],1)</f>
        <v>1767764.2543935245</v>
      </c>
      <c r="L1036" s="7">
        <f ca="1">IF(ISNUMBER(TradeDash[[#This Row],[Port Return]]),L1035*(1+TradeDash[[#This Row],[Returns]]),L1035)</f>
        <v>1225246.4228934788</v>
      </c>
    </row>
    <row r="1037" spans="1:12" x14ac:dyDescent="0.35">
      <c r="A1037" s="1">
        <v>37993</v>
      </c>
      <c r="B1037" s="16">
        <f>YEAR(TradeDash[[#This Row],[Date]])</f>
        <v>2004</v>
      </c>
      <c r="C1037">
        <v>1916.75</v>
      </c>
      <c r="D1037" s="3">
        <f>IFERROR(TradeDash[[#This Row],[Nifty]]/C1036-1,"")</f>
        <v>-5.1642705143509771E-3</v>
      </c>
      <c r="E1037">
        <f ca="1">IFERROR(AVERAGE(OFFSET(TradeDash[[#This Row],[Returns]],0,0,-n_days))/STDEV(OFFSET(TradeDash[[#This Row],[Returns]],0,0,-n_days)),"")</f>
        <v>0.73644904993273952</v>
      </c>
      <c r="F1037">
        <f ca="1">IFERROR(AVERAGE(OFFSET(TradeDash[[#This Row],[Returns]],0,0,-n_days*2))/STDEV(OFFSET(TradeDash[[#This Row],[Returns]],0,0,-n_days*2)),"")</f>
        <v>0.40020084369498843</v>
      </c>
      <c r="G1037">
        <f ca="1">IF(ISNUMBER(TradeDash[[#This Row],[2n day Sharpe]]),AVERAGE(TradeDash[[#This Row],[n day Sharpe]:[2n day Sharpe]]),"")</f>
        <v>0.56832494681386403</v>
      </c>
      <c r="H1037">
        <f ca="1">IF(ISNUMBER(TradeDash[[#This Row],[Sharpe Average]]),IF(TradeDash[[#This Row],[Sharpe Average]]&gt;$G$1,1,0),"")</f>
        <v>1</v>
      </c>
      <c r="I1037" s="2">
        <f ca="1">IF(ISNUMBER(TradeDash[[#This Row],[Signal]]),MAX(IF(AND(TradeDash[[#This Row],[Signal]]=1,I1036&lt;1),I1036+$E$1,IF(AND(TradeDash[[#This Row],[Signal]]=0,I1036&gt;0),I1036-$E$1,IF(AND(TradeDash[[#This Row],[Signal]]=1,I1036=1),I1036,IF(AND(TradeDash[[#This Row],[Signal]]=0,I1036=0),I1036,0)))),0),"")</f>
        <v>1</v>
      </c>
      <c r="J1037" s="3">
        <f ca="1">IF(ISNUMBER(TradeDash[[#This Row],[Position]]),TradeDash[[#This Row],[Position]]*D1038,"")</f>
        <v>2.7024911960349618E-2</v>
      </c>
      <c r="K1037" s="7">
        <f ca="1">K1036*IFERROR(1+TradeDash[[#This Row],[Port Return]],1)</f>
        <v>1815537.9277351627</v>
      </c>
      <c r="L1037" s="7">
        <f ca="1">IF(ISNUMBER(TradeDash[[#This Row],[Port Return]]),L1036*(1+TradeDash[[#This Row],[Returns]]),L1036)</f>
        <v>1218918.918918916</v>
      </c>
    </row>
    <row r="1038" spans="1:12" x14ac:dyDescent="0.35">
      <c r="A1038" s="1">
        <v>37994</v>
      </c>
      <c r="B1038" s="16">
        <f>YEAR(TradeDash[[#This Row],[Date]])</f>
        <v>2004</v>
      </c>
      <c r="C1038">
        <v>1968.55</v>
      </c>
      <c r="D1038" s="3">
        <f>IFERROR(TradeDash[[#This Row],[Nifty]]/C1037-1,"")</f>
        <v>2.7024911960349618E-2</v>
      </c>
      <c r="E1038">
        <f ca="1">IFERROR(AVERAGE(OFFSET(TradeDash[[#This Row],[Returns]],0,0,-n_days))/STDEV(OFFSET(TradeDash[[#This Row],[Returns]],0,0,-n_days)),"")</f>
        <v>0.76050347092325055</v>
      </c>
      <c r="F1038">
        <f ca="1">IFERROR(AVERAGE(OFFSET(TradeDash[[#This Row],[Returns]],0,0,-n_days*2))/STDEV(OFFSET(TradeDash[[#This Row],[Returns]],0,0,-n_days*2)),"")</f>
        <v>0.42990068749309945</v>
      </c>
      <c r="G1038">
        <f ca="1">IF(ISNUMBER(TradeDash[[#This Row],[2n day Sharpe]]),AVERAGE(TradeDash[[#This Row],[n day Sharpe]:[2n day Sharpe]]),"")</f>
        <v>0.59520207920817503</v>
      </c>
      <c r="H1038">
        <f ca="1">IF(ISNUMBER(TradeDash[[#This Row],[Sharpe Average]]),IF(TradeDash[[#This Row],[Sharpe Average]]&gt;$G$1,1,0),"")</f>
        <v>1</v>
      </c>
      <c r="I1038" s="2">
        <f ca="1">IF(ISNUMBER(TradeDash[[#This Row],[Signal]]),MAX(IF(AND(TradeDash[[#This Row],[Signal]]=1,I1037&lt;1),I1037+$E$1,IF(AND(TradeDash[[#This Row],[Signal]]=0,I1037&gt;0),I1037-$E$1,IF(AND(TradeDash[[#This Row],[Signal]]=1,I1037=1),I1037,IF(AND(TradeDash[[#This Row],[Signal]]=0,I1037=0),I1037,0)))),0),"")</f>
        <v>1</v>
      </c>
      <c r="J1038" s="3">
        <f ca="1">IF(ISNUMBER(TradeDash[[#This Row],[Position]]),TradeDash[[#This Row],[Position]]*D1039,"")</f>
        <v>1.7017601788118508E-3</v>
      </c>
      <c r="K1038" s="7">
        <f ca="1">K1037*IFERROR(1+TradeDash[[#This Row],[Port Return]],1)</f>
        <v>1818627.537883705</v>
      </c>
      <c r="L1038" s="7">
        <f ca="1">IF(ISNUMBER(TradeDash[[#This Row],[Port Return]]),L1037*(1+TradeDash[[#This Row],[Returns]]),L1037)</f>
        <v>1251860.0953895042</v>
      </c>
    </row>
    <row r="1039" spans="1:12" x14ac:dyDescent="0.35">
      <c r="A1039" s="1">
        <v>37995</v>
      </c>
      <c r="B1039" s="16">
        <f>YEAR(TradeDash[[#This Row],[Date]])</f>
        <v>2004</v>
      </c>
      <c r="C1039">
        <v>1971.9</v>
      </c>
      <c r="D1039" s="3">
        <f>IFERROR(TradeDash[[#This Row],[Nifty]]/C1038-1,"")</f>
        <v>1.7017601788118508E-3</v>
      </c>
      <c r="E1039">
        <f ca="1">IFERROR(AVERAGE(OFFSET(TradeDash[[#This Row],[Returns]],0,0,-n_days))/STDEV(OFFSET(TradeDash[[#This Row],[Returns]],0,0,-n_days)),"")</f>
        <v>0.73889203657743774</v>
      </c>
      <c r="F1039">
        <f ca="1">IFERROR(AVERAGE(OFFSET(TradeDash[[#This Row],[Returns]],0,0,-n_days*2))/STDEV(OFFSET(TradeDash[[#This Row],[Returns]],0,0,-n_days*2)),"")</f>
        <v>0.43000861714884181</v>
      </c>
      <c r="G1039">
        <f ca="1">IF(ISNUMBER(TradeDash[[#This Row],[2n day Sharpe]]),AVERAGE(TradeDash[[#This Row],[n day Sharpe]:[2n day Sharpe]]),"")</f>
        <v>0.5844503268631398</v>
      </c>
      <c r="H1039">
        <f ca="1">IF(ISNUMBER(TradeDash[[#This Row],[Sharpe Average]]),IF(TradeDash[[#This Row],[Sharpe Average]]&gt;$G$1,1,0),"")</f>
        <v>1</v>
      </c>
      <c r="I1039" s="2">
        <f ca="1">IF(ISNUMBER(TradeDash[[#This Row],[Signal]]),MAX(IF(AND(TradeDash[[#This Row],[Signal]]=1,I1038&lt;1),I1038+$E$1,IF(AND(TradeDash[[#This Row],[Signal]]=0,I1038&gt;0),I1038-$E$1,IF(AND(TradeDash[[#This Row],[Signal]]=1,I1038=1),I1038,IF(AND(TradeDash[[#This Row],[Signal]]=0,I1038=0),I1038,0)))),0),"")</f>
        <v>1</v>
      </c>
      <c r="J1039" s="3">
        <f ca="1">IF(ISNUMBER(TradeDash[[#This Row],[Position]]),TradeDash[[#This Row],[Position]]*D1040,"")</f>
        <v>-1.3337390334195565E-2</v>
      </c>
      <c r="K1039" s="7">
        <f ca="1">K1038*IFERROR(1+TradeDash[[#This Row],[Port Return]],1)</f>
        <v>1794371.7925384331</v>
      </c>
      <c r="L1039" s="7">
        <f ca="1">IF(ISNUMBER(TradeDash[[#This Row],[Port Return]]),L1038*(1+TradeDash[[#This Row],[Returns]]),L1038)</f>
        <v>1253990.4610492818</v>
      </c>
    </row>
    <row r="1040" spans="1:12" x14ac:dyDescent="0.35">
      <c r="A1040" s="1">
        <v>37998</v>
      </c>
      <c r="B1040" s="16">
        <f>YEAR(TradeDash[[#This Row],[Date]])</f>
        <v>2004</v>
      </c>
      <c r="C1040">
        <v>1945.6</v>
      </c>
      <c r="D1040" s="3">
        <f>IFERROR(TradeDash[[#This Row],[Nifty]]/C1039-1,"")</f>
        <v>-1.3337390334195565E-2</v>
      </c>
      <c r="E1040">
        <f ca="1">IFERROR(AVERAGE(OFFSET(TradeDash[[#This Row],[Returns]],0,0,-n_days))/STDEV(OFFSET(TradeDash[[#This Row],[Returns]],0,0,-n_days)),"")</f>
        <v>0.60753895798556512</v>
      </c>
      <c r="F1040">
        <f ca="1">IFERROR(AVERAGE(OFFSET(TradeDash[[#This Row],[Returns]],0,0,-n_days*2))/STDEV(OFFSET(TradeDash[[#This Row],[Returns]],0,0,-n_days*2)),"")</f>
        <v>0.43537763903199211</v>
      </c>
      <c r="G1040">
        <f ca="1">IF(ISNUMBER(TradeDash[[#This Row],[2n day Sharpe]]),AVERAGE(TradeDash[[#This Row],[n day Sharpe]:[2n day Sharpe]]),"")</f>
        <v>0.52145829850877856</v>
      </c>
      <c r="H1040">
        <f ca="1">IF(ISNUMBER(TradeDash[[#This Row],[Sharpe Average]]),IF(TradeDash[[#This Row],[Sharpe Average]]&gt;$G$1,1,0),"")</f>
        <v>1</v>
      </c>
      <c r="I1040" s="2">
        <f ca="1">IF(ISNUMBER(TradeDash[[#This Row],[Signal]]),MAX(IF(AND(TradeDash[[#This Row],[Signal]]=1,I1039&lt;1),I1039+$E$1,IF(AND(TradeDash[[#This Row],[Signal]]=0,I1039&gt;0),I1039-$E$1,IF(AND(TradeDash[[#This Row],[Signal]]=1,I1039=1),I1039,IF(AND(TradeDash[[#This Row],[Signal]]=0,I1039=0),I1039,0)))),0),"")</f>
        <v>1</v>
      </c>
      <c r="J1040" s="3">
        <f ca="1">IF(ISNUMBER(TradeDash[[#This Row],[Position]]),TradeDash[[#This Row],[Position]]*D1041,"")</f>
        <v>9.2516447368420351E-3</v>
      </c>
      <c r="K1040" s="7">
        <f ca="1">K1039*IFERROR(1+TradeDash[[#This Row],[Port Return]],1)</f>
        <v>1810972.6828888091</v>
      </c>
      <c r="L1040" s="7">
        <f ca="1">IF(ISNUMBER(TradeDash[[#This Row],[Port Return]]),L1039*(1+TradeDash[[#This Row],[Returns]]),L1039)</f>
        <v>1237265.5007949097</v>
      </c>
    </row>
    <row r="1041" spans="1:12" x14ac:dyDescent="0.35">
      <c r="A1041" s="1">
        <v>37999</v>
      </c>
      <c r="B1041" s="16">
        <f>YEAR(TradeDash[[#This Row],[Date]])</f>
        <v>2004</v>
      </c>
      <c r="C1041">
        <v>1963.6</v>
      </c>
      <c r="D1041" s="3">
        <f>IFERROR(TradeDash[[#This Row],[Nifty]]/C1040-1,"")</f>
        <v>9.2516447368420351E-3</v>
      </c>
      <c r="E1041">
        <f ca="1">IFERROR(AVERAGE(OFFSET(TradeDash[[#This Row],[Returns]],0,0,-n_days))/STDEV(OFFSET(TradeDash[[#This Row],[Returns]],0,0,-n_days)),"")</f>
        <v>0.5903194735188807</v>
      </c>
      <c r="F1041">
        <f ca="1">IFERROR(AVERAGE(OFFSET(TradeDash[[#This Row],[Returns]],0,0,-n_days*2))/STDEV(OFFSET(TradeDash[[#This Row],[Returns]],0,0,-n_days*2)),"")</f>
        <v>0.51960368309029348</v>
      </c>
      <c r="G1041">
        <f ca="1">IF(ISNUMBER(TradeDash[[#This Row],[2n day Sharpe]]),AVERAGE(TradeDash[[#This Row],[n day Sharpe]:[2n day Sharpe]]),"")</f>
        <v>0.55496157830458714</v>
      </c>
      <c r="H1041">
        <f ca="1">IF(ISNUMBER(TradeDash[[#This Row],[Sharpe Average]]),IF(TradeDash[[#This Row],[Sharpe Average]]&gt;$G$1,1,0),"")</f>
        <v>1</v>
      </c>
      <c r="I1041" s="2">
        <f ca="1">IF(ISNUMBER(TradeDash[[#This Row],[Signal]]),MAX(IF(AND(TradeDash[[#This Row],[Signal]]=1,I1040&lt;1),I1040+$E$1,IF(AND(TradeDash[[#This Row],[Signal]]=0,I1040&gt;0),I1040-$E$1,IF(AND(TradeDash[[#This Row],[Signal]]=1,I1040=1),I1040,IF(AND(TradeDash[[#This Row],[Signal]]=0,I1040=0),I1040,0)))),0),"")</f>
        <v>1</v>
      </c>
      <c r="J1041" s="3">
        <f ca="1">IF(ISNUMBER(TradeDash[[#This Row],[Position]]),TradeDash[[#This Row],[Position]]*D1042,"")</f>
        <v>9.4469342024852132E-3</v>
      </c>
      <c r="K1041" s="7">
        <f ca="1">K1040*IFERROR(1+TradeDash[[#This Row],[Port Return]],1)</f>
        <v>1828080.8226665577</v>
      </c>
      <c r="L1041" s="7">
        <f ca="1">IF(ISNUMBER(TradeDash[[#This Row],[Port Return]]),L1040*(1+TradeDash[[#This Row],[Returns]]),L1040)</f>
        <v>1248712.2416534151</v>
      </c>
    </row>
    <row r="1042" spans="1:12" x14ac:dyDescent="0.35">
      <c r="A1042" s="1">
        <v>38000</v>
      </c>
      <c r="B1042" s="16">
        <f>YEAR(TradeDash[[#This Row],[Date]])</f>
        <v>2004</v>
      </c>
      <c r="C1042">
        <v>1982.15</v>
      </c>
      <c r="D1042" s="3">
        <f>IFERROR(TradeDash[[#This Row],[Nifty]]/C1041-1,"")</f>
        <v>9.4469342024852132E-3</v>
      </c>
      <c r="E1042">
        <f ca="1">IFERROR(AVERAGE(OFFSET(TradeDash[[#This Row],[Returns]],0,0,-n_days))/STDEV(OFFSET(TradeDash[[#This Row],[Returns]],0,0,-n_days)),"")</f>
        <v>0.59971524795060094</v>
      </c>
      <c r="F1042">
        <f ca="1">IFERROR(AVERAGE(OFFSET(TradeDash[[#This Row],[Returns]],0,0,-n_days*2))/STDEV(OFFSET(TradeDash[[#This Row],[Returns]],0,0,-n_days*2)),"")</f>
        <v>0.50675456599417068</v>
      </c>
      <c r="G1042">
        <f ca="1">IF(ISNUMBER(TradeDash[[#This Row],[2n day Sharpe]]),AVERAGE(TradeDash[[#This Row],[n day Sharpe]:[2n day Sharpe]]),"")</f>
        <v>0.55323490697238586</v>
      </c>
      <c r="H1042">
        <f ca="1">IF(ISNUMBER(TradeDash[[#This Row],[Sharpe Average]]),IF(TradeDash[[#This Row],[Sharpe Average]]&gt;$G$1,1,0),"")</f>
        <v>1</v>
      </c>
      <c r="I1042" s="2">
        <f ca="1">IF(ISNUMBER(TradeDash[[#This Row],[Signal]]),MAX(IF(AND(TradeDash[[#This Row],[Signal]]=1,I1041&lt;1),I1041+$E$1,IF(AND(TradeDash[[#This Row],[Signal]]=0,I1041&gt;0),I1041-$E$1,IF(AND(TradeDash[[#This Row],[Signal]]=1,I1041=1),I1041,IF(AND(TradeDash[[#This Row],[Signal]]=0,I1041=0),I1041,0)))),0),"")</f>
        <v>1</v>
      </c>
      <c r="J1042" s="3">
        <f ca="1">IF(ISNUMBER(TradeDash[[#This Row],[Position]]),TradeDash[[#This Row],[Position]]*D1043,"")</f>
        <v>-1.9019751280175634E-2</v>
      </c>
      <c r="K1042" s="7">
        <f ca="1">K1041*IFERROR(1+TradeDash[[#This Row],[Port Return]],1)</f>
        <v>1793311.1800993809</v>
      </c>
      <c r="L1042" s="7">
        <f ca="1">IF(ISNUMBER(TradeDash[[#This Row],[Port Return]]),L1041*(1+TradeDash[[#This Row],[Returns]]),L1041)</f>
        <v>1260508.7440381527</v>
      </c>
    </row>
    <row r="1043" spans="1:12" x14ac:dyDescent="0.35">
      <c r="A1043" s="1">
        <v>38001</v>
      </c>
      <c r="B1043" s="16">
        <f>YEAR(TradeDash[[#This Row],[Date]])</f>
        <v>2004</v>
      </c>
      <c r="C1043">
        <v>1944.45</v>
      </c>
      <c r="D1043" s="3">
        <f>IFERROR(TradeDash[[#This Row],[Nifty]]/C1042-1,"")</f>
        <v>-1.9019751280175634E-2</v>
      </c>
      <c r="E1043">
        <f ca="1">IFERROR(AVERAGE(OFFSET(TradeDash[[#This Row],[Returns]],0,0,-n_days))/STDEV(OFFSET(TradeDash[[#This Row],[Returns]],0,0,-n_days)),"")</f>
        <v>0.46863453726694126</v>
      </c>
      <c r="F1043">
        <f ca="1">IFERROR(AVERAGE(OFFSET(TradeDash[[#This Row],[Returns]],0,0,-n_days*2))/STDEV(OFFSET(TradeDash[[#This Row],[Returns]],0,0,-n_days*2)),"")</f>
        <v>0.46949888773988624</v>
      </c>
      <c r="G1043">
        <f ca="1">IF(ISNUMBER(TradeDash[[#This Row],[2n day Sharpe]]),AVERAGE(TradeDash[[#This Row],[n day Sharpe]:[2n day Sharpe]]),"")</f>
        <v>0.46906671250341375</v>
      </c>
      <c r="H1043">
        <f ca="1">IF(ISNUMBER(TradeDash[[#This Row],[Sharpe Average]]),IF(TradeDash[[#This Row],[Sharpe Average]]&gt;$G$1,1,0),"")</f>
        <v>1</v>
      </c>
      <c r="I1043" s="2">
        <f ca="1">IF(ISNUMBER(TradeDash[[#This Row],[Signal]]),MAX(IF(AND(TradeDash[[#This Row],[Signal]]=1,I1042&lt;1),I1042+$E$1,IF(AND(TradeDash[[#This Row],[Signal]]=0,I1042&gt;0),I1042-$E$1,IF(AND(TradeDash[[#This Row],[Signal]]=1,I1042=1),I1042,IF(AND(TradeDash[[#This Row],[Signal]]=0,I1042=0),I1042,0)))),0),"")</f>
        <v>1</v>
      </c>
      <c r="J1043" s="3">
        <f ca="1">IF(ISNUMBER(TradeDash[[#This Row],[Position]]),TradeDash[[#This Row],[Position]]*D1044,"")</f>
        <v>-2.2525649926714464E-2</v>
      </c>
      <c r="K1043" s="7">
        <f ca="1">K1042*IFERROR(1+TradeDash[[#This Row],[Port Return]],1)</f>
        <v>1752915.680246799</v>
      </c>
      <c r="L1043" s="7">
        <f ca="1">IF(ISNUMBER(TradeDash[[#This Row],[Port Return]]),L1042*(1+TradeDash[[#This Row],[Returns]]),L1042)</f>
        <v>1236534.1812400606</v>
      </c>
    </row>
    <row r="1044" spans="1:12" x14ac:dyDescent="0.35">
      <c r="A1044" s="1">
        <v>38002</v>
      </c>
      <c r="B1044" s="16">
        <f>YEAR(TradeDash[[#This Row],[Date]])</f>
        <v>2004</v>
      </c>
      <c r="C1044">
        <v>1900.65</v>
      </c>
      <c r="D1044" s="3">
        <f>IFERROR(TradeDash[[#This Row],[Nifty]]/C1043-1,"")</f>
        <v>-2.2525649926714464E-2</v>
      </c>
      <c r="E1044">
        <f ca="1">IFERROR(AVERAGE(OFFSET(TradeDash[[#This Row],[Returns]],0,0,-n_days))/STDEV(OFFSET(TradeDash[[#This Row],[Returns]],0,0,-n_days)),"")</f>
        <v>0.29300927741728344</v>
      </c>
      <c r="F1044">
        <f ca="1">IFERROR(AVERAGE(OFFSET(TradeDash[[#This Row],[Returns]],0,0,-n_days*2))/STDEV(OFFSET(TradeDash[[#This Row],[Returns]],0,0,-n_days*2)),"")</f>
        <v>0.43968346763000854</v>
      </c>
      <c r="G1044">
        <f ca="1">IF(ISNUMBER(TradeDash[[#This Row],[2n day Sharpe]]),AVERAGE(TradeDash[[#This Row],[n day Sharpe]:[2n day Sharpe]]),"")</f>
        <v>0.36634637252364599</v>
      </c>
      <c r="H1044">
        <f ca="1">IF(ISNUMBER(TradeDash[[#This Row],[Sharpe Average]]),IF(TradeDash[[#This Row],[Sharpe Average]]&gt;$G$1,1,0),"")</f>
        <v>1</v>
      </c>
      <c r="I1044" s="2">
        <f ca="1">IF(ISNUMBER(TradeDash[[#This Row],[Signal]]),MAX(IF(AND(TradeDash[[#This Row],[Signal]]=1,I1043&lt;1),I1043+$E$1,IF(AND(TradeDash[[#This Row],[Signal]]=0,I1043&gt;0),I1043-$E$1,IF(AND(TradeDash[[#This Row],[Signal]]=1,I1043=1),I1043,IF(AND(TradeDash[[#This Row],[Signal]]=0,I1043=0),I1043,0)))),0),"")</f>
        <v>1</v>
      </c>
      <c r="J1044" s="3">
        <f ca="1">IF(ISNUMBER(TradeDash[[#This Row],[Position]]),TradeDash[[#This Row],[Position]]*D1045,"")</f>
        <v>1.8256912109015255E-2</v>
      </c>
      <c r="K1044" s="7">
        <f ca="1">K1043*IFERROR(1+TradeDash[[#This Row],[Port Return]],1)</f>
        <v>1784918.5077555794</v>
      </c>
      <c r="L1044" s="7">
        <f ca="1">IF(ISNUMBER(TradeDash[[#This Row],[Port Return]]),L1043*(1+TradeDash[[#This Row],[Returns]]),L1043)</f>
        <v>1208680.4451510306</v>
      </c>
    </row>
    <row r="1045" spans="1:12" x14ac:dyDescent="0.35">
      <c r="A1045" s="1">
        <v>38005</v>
      </c>
      <c r="B1045" s="16">
        <f>YEAR(TradeDash[[#This Row],[Date]])</f>
        <v>2004</v>
      </c>
      <c r="C1045">
        <v>1935.35</v>
      </c>
      <c r="D1045" s="3">
        <f>IFERROR(TradeDash[[#This Row],[Nifty]]/C1044-1,"")</f>
        <v>1.8256912109015255E-2</v>
      </c>
      <c r="E1045">
        <f ca="1">IFERROR(AVERAGE(OFFSET(TradeDash[[#This Row],[Returns]],0,0,-n_days))/STDEV(OFFSET(TradeDash[[#This Row],[Returns]],0,0,-n_days)),"")</f>
        <v>0.30758808111266095</v>
      </c>
      <c r="F1045">
        <f ca="1">IFERROR(AVERAGE(OFFSET(TradeDash[[#This Row],[Returns]],0,0,-n_days*2))/STDEV(OFFSET(TradeDash[[#This Row],[Returns]],0,0,-n_days*2)),"")</f>
        <v>0.50853836722090995</v>
      </c>
      <c r="G1045">
        <f ca="1">IF(ISNUMBER(TradeDash[[#This Row],[2n day Sharpe]]),AVERAGE(TradeDash[[#This Row],[n day Sharpe]:[2n day Sharpe]]),"")</f>
        <v>0.40806322416678542</v>
      </c>
      <c r="H1045">
        <f ca="1">IF(ISNUMBER(TradeDash[[#This Row],[Sharpe Average]]),IF(TradeDash[[#This Row],[Sharpe Average]]&gt;$G$1,1,0),"")</f>
        <v>1</v>
      </c>
      <c r="I1045" s="2">
        <f ca="1">IF(ISNUMBER(TradeDash[[#This Row],[Signal]]),MAX(IF(AND(TradeDash[[#This Row],[Signal]]=1,I1044&lt;1),I1044+$E$1,IF(AND(TradeDash[[#This Row],[Signal]]=0,I1044&gt;0),I1044-$E$1,IF(AND(TradeDash[[#This Row],[Signal]]=1,I1044=1),I1044,IF(AND(TradeDash[[#This Row],[Signal]]=0,I1044=0),I1044,0)))),0),"")</f>
        <v>1</v>
      </c>
      <c r="J1045" s="3">
        <f ca="1">IF(ISNUMBER(TradeDash[[#This Row],[Position]]),TradeDash[[#This Row],[Position]]*D1046,"")</f>
        <v>-2.1753171261012172E-2</v>
      </c>
      <c r="K1045" s="7">
        <f ca="1">K1044*IFERROR(1+TradeDash[[#This Row],[Port Return]],1)</f>
        <v>1746090.8697694221</v>
      </c>
      <c r="L1045" s="7">
        <f ca="1">IF(ISNUMBER(TradeDash[[#This Row],[Port Return]]),L1044*(1+TradeDash[[#This Row],[Returns]]),L1044)</f>
        <v>1230747.2178060384</v>
      </c>
    </row>
    <row r="1046" spans="1:12" x14ac:dyDescent="0.35">
      <c r="A1046" s="1">
        <v>38006</v>
      </c>
      <c r="B1046" s="16">
        <f>YEAR(TradeDash[[#This Row],[Date]])</f>
        <v>2004</v>
      </c>
      <c r="C1046">
        <v>1893.25</v>
      </c>
      <c r="D1046" s="3">
        <f>IFERROR(TradeDash[[#This Row],[Nifty]]/C1045-1,"")</f>
        <v>-2.1753171261012172E-2</v>
      </c>
      <c r="E1046">
        <f ca="1">IFERROR(AVERAGE(OFFSET(TradeDash[[#This Row],[Returns]],0,0,-n_days))/STDEV(OFFSET(TradeDash[[#This Row],[Returns]],0,0,-n_days)),"")</f>
        <v>0.19331371345143158</v>
      </c>
      <c r="F1046">
        <f ca="1">IFERROR(AVERAGE(OFFSET(TradeDash[[#This Row],[Returns]],0,0,-n_days*2))/STDEV(OFFSET(TradeDash[[#This Row],[Returns]],0,0,-n_days*2)),"")</f>
        <v>0.41246500601156472</v>
      </c>
      <c r="G1046">
        <f ca="1">IF(ISNUMBER(TradeDash[[#This Row],[2n day Sharpe]]),AVERAGE(TradeDash[[#This Row],[n day Sharpe]:[2n day Sharpe]]),"")</f>
        <v>0.30288935973149816</v>
      </c>
      <c r="H1046">
        <f ca="1">IF(ISNUMBER(TradeDash[[#This Row],[Sharpe Average]]),IF(TradeDash[[#This Row],[Sharpe Average]]&gt;$G$1,1,0),"")</f>
        <v>1</v>
      </c>
      <c r="I1046" s="2">
        <f ca="1">IF(ISNUMBER(TradeDash[[#This Row],[Signal]]),MAX(IF(AND(TradeDash[[#This Row],[Signal]]=1,I1045&lt;1),I1045+$E$1,IF(AND(TradeDash[[#This Row],[Signal]]=0,I1045&gt;0),I1045-$E$1,IF(AND(TradeDash[[#This Row],[Signal]]=1,I1045=1),I1045,IF(AND(TradeDash[[#This Row],[Signal]]=0,I1045=0),I1045,0)))),0),"")</f>
        <v>1</v>
      </c>
      <c r="J1046" s="3">
        <f ca="1">IF(ISNUMBER(TradeDash[[#This Row],[Position]]),TradeDash[[#This Row],[Position]]*D1047,"")</f>
        <v>-3.6260398785157855E-2</v>
      </c>
      <c r="K1046" s="7">
        <f ca="1">K1045*IFERROR(1+TradeDash[[#This Row],[Port Return]],1)</f>
        <v>1682776.9185164596</v>
      </c>
      <c r="L1046" s="7">
        <f ca="1">IF(ISNUMBER(TradeDash[[#This Row],[Port Return]]),L1045*(1+TradeDash[[#This Row],[Returns]]),L1045)</f>
        <v>1203974.5627980893</v>
      </c>
    </row>
    <row r="1047" spans="1:12" x14ac:dyDescent="0.35">
      <c r="A1047" s="1">
        <v>38007</v>
      </c>
      <c r="B1047" s="16">
        <f>YEAR(TradeDash[[#This Row],[Date]])</f>
        <v>2004</v>
      </c>
      <c r="C1047">
        <v>1824.6</v>
      </c>
      <c r="D1047" s="3">
        <f>IFERROR(TradeDash[[#This Row],[Nifty]]/C1046-1,"")</f>
        <v>-3.6260398785157855E-2</v>
      </c>
      <c r="E1047">
        <f ca="1">IFERROR(AVERAGE(OFFSET(TradeDash[[#This Row],[Returns]],0,0,-n_days))/STDEV(OFFSET(TradeDash[[#This Row],[Returns]],0,0,-n_days)),"")</f>
        <v>7.8585629612901456E-2</v>
      </c>
      <c r="F1047">
        <f ca="1">IFERROR(AVERAGE(OFFSET(TradeDash[[#This Row],[Returns]],0,0,-n_days*2))/STDEV(OFFSET(TradeDash[[#This Row],[Returns]],0,0,-n_days*2)),"")</f>
        <v>0.2995895939921529</v>
      </c>
      <c r="G1047">
        <f ca="1">IF(ISNUMBER(TradeDash[[#This Row],[2n day Sharpe]]),AVERAGE(TradeDash[[#This Row],[n day Sharpe]:[2n day Sharpe]]),"")</f>
        <v>0.18908761180252717</v>
      </c>
      <c r="H1047">
        <f ca="1">IF(ISNUMBER(TradeDash[[#This Row],[Sharpe Average]]),IF(TradeDash[[#This Row],[Sharpe Average]]&gt;$G$1,1,0),"")</f>
        <v>1</v>
      </c>
      <c r="I1047" s="2">
        <f ca="1">IF(ISNUMBER(TradeDash[[#This Row],[Signal]]),MAX(IF(AND(TradeDash[[#This Row],[Signal]]=1,I1046&lt;1),I1046+$E$1,IF(AND(TradeDash[[#This Row],[Signal]]=0,I1046&gt;0),I1046-$E$1,IF(AND(TradeDash[[#This Row],[Signal]]=1,I1046=1),I1046,IF(AND(TradeDash[[#This Row],[Signal]]=0,I1046=0),I1046,0)))),0),"")</f>
        <v>1</v>
      </c>
      <c r="J1047" s="3">
        <f ca="1">IF(ISNUMBER(TradeDash[[#This Row],[Position]]),TradeDash[[#This Row],[Position]]*D1048,"")</f>
        <v>-2.9650334319850868E-2</v>
      </c>
      <c r="K1047" s="7">
        <f ca="1">K1046*IFERROR(1+TradeDash[[#This Row],[Port Return]],1)</f>
        <v>1632882.0202967182</v>
      </c>
      <c r="L1047" s="7">
        <f ca="1">IF(ISNUMBER(TradeDash[[#This Row],[Port Return]]),L1046*(1+TradeDash[[#This Row],[Returns]]),L1046)</f>
        <v>1160317.9650238445</v>
      </c>
    </row>
    <row r="1048" spans="1:12" x14ac:dyDescent="0.35">
      <c r="A1048" s="1">
        <v>38008</v>
      </c>
      <c r="B1048" s="16">
        <f>YEAR(TradeDash[[#This Row],[Date]])</f>
        <v>2004</v>
      </c>
      <c r="C1048">
        <v>1770.5</v>
      </c>
      <c r="D1048" s="3">
        <f>IFERROR(TradeDash[[#This Row],[Nifty]]/C1047-1,"")</f>
        <v>-2.9650334319850868E-2</v>
      </c>
      <c r="E1048">
        <f ca="1">IFERROR(AVERAGE(OFFSET(TradeDash[[#This Row],[Returns]],0,0,-n_days))/STDEV(OFFSET(TradeDash[[#This Row],[Returns]],0,0,-n_days)),"")</f>
        <v>-4.8988417424992346E-2</v>
      </c>
      <c r="F1048">
        <f ca="1">IFERROR(AVERAGE(OFFSET(TradeDash[[#This Row],[Returns]],0,0,-n_days*2))/STDEV(OFFSET(TradeDash[[#This Row],[Returns]],0,0,-n_days*2)),"")</f>
        <v>0.20759241877912749</v>
      </c>
      <c r="G1048">
        <f ca="1">IF(ISNUMBER(TradeDash[[#This Row],[2n day Sharpe]]),AVERAGE(TradeDash[[#This Row],[n day Sharpe]:[2n day Sharpe]]),"")</f>
        <v>7.9302000677067566E-2</v>
      </c>
      <c r="H1048">
        <f ca="1">IF(ISNUMBER(TradeDash[[#This Row],[Sharpe Average]]),IF(TradeDash[[#This Row],[Sharpe Average]]&gt;$G$1,1,0),"")</f>
        <v>1</v>
      </c>
      <c r="I1048" s="2">
        <f ca="1">IF(ISNUMBER(TradeDash[[#This Row],[Signal]]),MAX(IF(AND(TradeDash[[#This Row],[Signal]]=1,I1047&lt;1),I1047+$E$1,IF(AND(TradeDash[[#This Row],[Signal]]=0,I1047&gt;0),I1047-$E$1,IF(AND(TradeDash[[#This Row],[Signal]]=1,I1047=1),I1047,IF(AND(TradeDash[[#This Row],[Signal]]=0,I1047=0),I1047,0)))),0),"")</f>
        <v>1</v>
      </c>
      <c r="J1048" s="3">
        <f ca="1">IF(ISNUMBER(TradeDash[[#This Row],[Position]]),TradeDash[[#This Row],[Position]]*D1049,"")</f>
        <v>4.3518780005648017E-2</v>
      </c>
      <c r="K1048" s="7">
        <f ca="1">K1047*IFERROR(1+TradeDash[[#This Row],[Port Return]],1)</f>
        <v>1703943.0537131892</v>
      </c>
      <c r="L1048" s="7">
        <f ca="1">IF(ISNUMBER(TradeDash[[#This Row],[Port Return]]),L1047*(1+TradeDash[[#This Row],[Returns]]),L1047)</f>
        <v>1125914.1494435584</v>
      </c>
    </row>
    <row r="1049" spans="1:12" x14ac:dyDescent="0.35">
      <c r="A1049" s="1">
        <v>38009</v>
      </c>
      <c r="B1049" s="16">
        <f>YEAR(TradeDash[[#This Row],[Date]])</f>
        <v>2004</v>
      </c>
      <c r="C1049">
        <v>1847.55</v>
      </c>
      <c r="D1049" s="3">
        <f>IFERROR(TradeDash[[#This Row],[Nifty]]/C1048-1,"")</f>
        <v>4.3518780005648017E-2</v>
      </c>
      <c r="E1049">
        <f ca="1">IFERROR(AVERAGE(OFFSET(TradeDash[[#This Row],[Returns]],0,0,-n_days))/STDEV(OFFSET(TradeDash[[#This Row],[Returns]],0,0,-n_days)),"")</f>
        <v>2.3595137145714037E-2</v>
      </c>
      <c r="F1049">
        <f ca="1">IFERROR(AVERAGE(OFFSET(TradeDash[[#This Row],[Returns]],0,0,-n_days*2))/STDEV(OFFSET(TradeDash[[#This Row],[Returns]],0,0,-n_days*2)),"")</f>
        <v>0.2311584096077251</v>
      </c>
      <c r="G1049">
        <f ca="1">IF(ISNUMBER(TradeDash[[#This Row],[2n day Sharpe]]),AVERAGE(TradeDash[[#This Row],[n day Sharpe]:[2n day Sharpe]]),"")</f>
        <v>0.12737677337671957</v>
      </c>
      <c r="H1049">
        <f ca="1">IF(ISNUMBER(TradeDash[[#This Row],[Sharpe Average]]),IF(TradeDash[[#This Row],[Sharpe Average]]&gt;$G$1,1,0),"")</f>
        <v>1</v>
      </c>
      <c r="I1049" s="2">
        <f ca="1">IF(ISNUMBER(TradeDash[[#This Row],[Signal]]),MAX(IF(AND(TradeDash[[#This Row],[Signal]]=1,I1048&lt;1),I1048+$E$1,IF(AND(TradeDash[[#This Row],[Signal]]=0,I1048&gt;0),I1048-$E$1,IF(AND(TradeDash[[#This Row],[Signal]]=1,I1048=1),I1048,IF(AND(TradeDash[[#This Row],[Signal]]=0,I1048=0),I1048,0)))),0),"")</f>
        <v>1</v>
      </c>
      <c r="J1049" s="3">
        <f ca="1">IF(ISNUMBER(TradeDash[[#This Row],[Position]]),TradeDash[[#This Row],[Position]]*D1050,"")</f>
        <v>3.0932857026873428E-2</v>
      </c>
      <c r="K1049" s="7">
        <f ca="1">K1048*IFERROR(1+TradeDash[[#This Row],[Port Return]],1)</f>
        <v>1756650.8805756334</v>
      </c>
      <c r="L1049" s="7">
        <f ca="1">IF(ISNUMBER(TradeDash[[#This Row],[Port Return]]),L1048*(1+TradeDash[[#This Row],[Returns]]),L1048)</f>
        <v>1174912.5596184388</v>
      </c>
    </row>
    <row r="1050" spans="1:12" x14ac:dyDescent="0.35">
      <c r="A1050" s="1">
        <v>38013</v>
      </c>
      <c r="B1050" s="16">
        <f>YEAR(TradeDash[[#This Row],[Date]])</f>
        <v>2004</v>
      </c>
      <c r="C1050">
        <v>1904.7</v>
      </c>
      <c r="D1050" s="3">
        <f>IFERROR(TradeDash[[#This Row],[Nifty]]/C1049-1,"")</f>
        <v>3.0932857026873428E-2</v>
      </c>
      <c r="E1050">
        <f ca="1">IFERROR(AVERAGE(OFFSET(TradeDash[[#This Row],[Returns]],0,0,-n_days))/STDEV(OFFSET(TradeDash[[#This Row],[Returns]],0,0,-n_days)),"")</f>
        <v>4.8121129252966098E-2</v>
      </c>
      <c r="F1050">
        <f ca="1">IFERROR(AVERAGE(OFFSET(TradeDash[[#This Row],[Returns]],0,0,-n_days*2))/STDEV(OFFSET(TradeDash[[#This Row],[Returns]],0,0,-n_days*2)),"")</f>
        <v>0.254197137828027</v>
      </c>
      <c r="G1050">
        <f ca="1">IF(ISNUMBER(TradeDash[[#This Row],[2n day Sharpe]]),AVERAGE(TradeDash[[#This Row],[n day Sharpe]:[2n day Sharpe]]),"")</f>
        <v>0.15115913354049654</v>
      </c>
      <c r="H1050">
        <f ca="1">IF(ISNUMBER(TradeDash[[#This Row],[Sharpe Average]]),IF(TradeDash[[#This Row],[Sharpe Average]]&gt;$G$1,1,0),"")</f>
        <v>1</v>
      </c>
      <c r="I1050" s="2">
        <f ca="1">IF(ISNUMBER(TradeDash[[#This Row],[Signal]]),MAX(IF(AND(TradeDash[[#This Row],[Signal]]=1,I1049&lt;1),I1049+$E$1,IF(AND(TradeDash[[#This Row],[Signal]]=0,I1049&gt;0),I1049-$E$1,IF(AND(TradeDash[[#This Row],[Signal]]=1,I1049=1),I1049,IF(AND(TradeDash[[#This Row],[Signal]]=0,I1049=0),I1049,0)))),0),"")</f>
        <v>1</v>
      </c>
      <c r="J1050" s="3">
        <f ca="1">IF(ISNUMBER(TradeDash[[#This Row],[Position]]),TradeDash[[#This Row],[Position]]*D1051,"")</f>
        <v>-2.1840709823069293E-2</v>
      </c>
      <c r="K1050" s="7">
        <f ca="1">K1049*IFERROR(1+TradeDash[[#This Row],[Port Return]],1)</f>
        <v>1718284.3784325419</v>
      </c>
      <c r="L1050" s="7">
        <f ca="1">IF(ISNUMBER(TradeDash[[#This Row],[Port Return]]),L1049*(1+TradeDash[[#This Row],[Returns]]),L1049)</f>
        <v>1211255.961844194</v>
      </c>
    </row>
    <row r="1051" spans="1:12" x14ac:dyDescent="0.35">
      <c r="A1051" s="1">
        <v>38014</v>
      </c>
      <c r="B1051" s="16">
        <f>YEAR(TradeDash[[#This Row],[Date]])</f>
        <v>2004</v>
      </c>
      <c r="C1051">
        <v>1863.1</v>
      </c>
      <c r="D1051" s="3">
        <f>IFERROR(TradeDash[[#This Row],[Nifty]]/C1050-1,"")</f>
        <v>-2.1840709823069293E-2</v>
      </c>
      <c r="E1051">
        <f ca="1">IFERROR(AVERAGE(OFFSET(TradeDash[[#This Row],[Returns]],0,0,-n_days))/STDEV(OFFSET(TradeDash[[#This Row],[Returns]],0,0,-n_days)),"")</f>
        <v>-1.9569654640931499E-3</v>
      </c>
      <c r="F1051">
        <f ca="1">IFERROR(AVERAGE(OFFSET(TradeDash[[#This Row],[Returns]],0,0,-n_days*2))/STDEV(OFFSET(TradeDash[[#This Row],[Returns]],0,0,-n_days*2)),"")</f>
        <v>0.18141289990645579</v>
      </c>
      <c r="G1051">
        <f ca="1">IF(ISNUMBER(TradeDash[[#This Row],[2n day Sharpe]]),AVERAGE(TradeDash[[#This Row],[n day Sharpe]:[2n day Sharpe]]),"")</f>
        <v>8.9727967221181315E-2</v>
      </c>
      <c r="H1051">
        <f ca="1">IF(ISNUMBER(TradeDash[[#This Row],[Sharpe Average]]),IF(TradeDash[[#This Row],[Sharpe Average]]&gt;$G$1,1,0),"")</f>
        <v>1</v>
      </c>
      <c r="I1051" s="2">
        <f ca="1">IF(ISNUMBER(TradeDash[[#This Row],[Signal]]),MAX(IF(AND(TradeDash[[#This Row],[Signal]]=1,I1050&lt;1),I1050+$E$1,IF(AND(TradeDash[[#This Row],[Signal]]=0,I1050&gt;0),I1050-$E$1,IF(AND(TradeDash[[#This Row],[Signal]]=1,I1050=1),I1050,IF(AND(TradeDash[[#This Row],[Signal]]=0,I1050=0),I1050,0)))),0),"")</f>
        <v>1</v>
      </c>
      <c r="J1051" s="3">
        <f ca="1">IF(ISNUMBER(TradeDash[[#This Row],[Position]]),TradeDash[[#This Row],[Position]]*D1052,"")</f>
        <v>-1.0466426922870475E-2</v>
      </c>
      <c r="K1051" s="7">
        <f ca="1">K1050*IFERROR(1+TradeDash[[#This Row],[Port Return]],1)</f>
        <v>1700300.0805529677</v>
      </c>
      <c r="L1051" s="7">
        <f ca="1">IF(ISNUMBER(TradeDash[[#This Row],[Port Return]]),L1050*(1+TradeDash[[#This Row],[Returns]]),L1050)</f>
        <v>1184801.2718600922</v>
      </c>
    </row>
    <row r="1052" spans="1:12" x14ac:dyDescent="0.35">
      <c r="A1052" s="1">
        <v>38015</v>
      </c>
      <c r="B1052" s="16">
        <f>YEAR(TradeDash[[#This Row],[Date]])</f>
        <v>2004</v>
      </c>
      <c r="C1052">
        <v>1843.6</v>
      </c>
      <c r="D1052" s="3">
        <f>IFERROR(TradeDash[[#This Row],[Nifty]]/C1051-1,"")</f>
        <v>-1.0466426922870475E-2</v>
      </c>
      <c r="E1052">
        <f ca="1">IFERROR(AVERAGE(OFFSET(TradeDash[[#This Row],[Returns]],0,0,-n_days))/STDEV(OFFSET(TradeDash[[#This Row],[Returns]],0,0,-n_days)),"")</f>
        <v>-3.3527557782762223E-2</v>
      </c>
      <c r="F1052">
        <f ca="1">IFERROR(AVERAGE(OFFSET(TradeDash[[#This Row],[Returns]],0,0,-n_days*2))/STDEV(OFFSET(TradeDash[[#This Row],[Returns]],0,0,-n_days*2)),"")</f>
        <v>0.16389050808811897</v>
      </c>
      <c r="G1052">
        <f ca="1">IF(ISNUMBER(TradeDash[[#This Row],[2n day Sharpe]]),AVERAGE(TradeDash[[#This Row],[n day Sharpe]:[2n day Sharpe]]),"")</f>
        <v>6.5181475152678373E-2</v>
      </c>
      <c r="H1052">
        <f ca="1">IF(ISNUMBER(TradeDash[[#This Row],[Sharpe Average]]),IF(TradeDash[[#This Row],[Sharpe Average]]&gt;$G$1,1,0),"")</f>
        <v>1</v>
      </c>
      <c r="I1052" s="2">
        <f ca="1">IF(ISNUMBER(TradeDash[[#This Row],[Signal]]),MAX(IF(AND(TradeDash[[#This Row],[Signal]]=1,I1051&lt;1),I1051+$E$1,IF(AND(TradeDash[[#This Row],[Signal]]=0,I1051&gt;0),I1051-$E$1,IF(AND(TradeDash[[#This Row],[Signal]]=1,I1051=1),I1051,IF(AND(TradeDash[[#This Row],[Signal]]=0,I1051=0),I1051,0)))),0),"")</f>
        <v>1</v>
      </c>
      <c r="J1052" s="3">
        <f ca="1">IF(ISNUMBER(TradeDash[[#This Row],[Position]]),TradeDash[[#This Row],[Position]]*D1053,"")</f>
        <v>-1.8360815795183338E-2</v>
      </c>
      <c r="K1052" s="7">
        <f ca="1">K1051*IFERROR(1+TradeDash[[#This Row],[Port Return]],1)</f>
        <v>1669081.1839773993</v>
      </c>
      <c r="L1052" s="7">
        <f ca="1">IF(ISNUMBER(TradeDash[[#This Row],[Port Return]]),L1051*(1+TradeDash[[#This Row],[Returns]]),L1051)</f>
        <v>1172400.6359300446</v>
      </c>
    </row>
    <row r="1053" spans="1:12" x14ac:dyDescent="0.35">
      <c r="A1053" s="1">
        <v>38016</v>
      </c>
      <c r="B1053" s="16">
        <f>YEAR(TradeDash[[#This Row],[Date]])</f>
        <v>2004</v>
      </c>
      <c r="C1053">
        <v>1809.75</v>
      </c>
      <c r="D1053" s="3">
        <f>IFERROR(TradeDash[[#This Row],[Nifty]]/C1052-1,"")</f>
        <v>-1.8360815795183338E-2</v>
      </c>
      <c r="E1053">
        <f ca="1">IFERROR(AVERAGE(OFFSET(TradeDash[[#This Row],[Returns]],0,0,-n_days))/STDEV(OFFSET(TradeDash[[#This Row],[Returns]],0,0,-n_days)),"")</f>
        <v>-0.114797008574916</v>
      </c>
      <c r="F1053">
        <f ca="1">IFERROR(AVERAGE(OFFSET(TradeDash[[#This Row],[Returns]],0,0,-n_days*2))/STDEV(OFFSET(TradeDash[[#This Row],[Returns]],0,0,-n_days*2)),"")</f>
        <v>0.1240630374274015</v>
      </c>
      <c r="G1053">
        <f ca="1">IF(ISNUMBER(TradeDash[[#This Row],[2n day Sharpe]]),AVERAGE(TradeDash[[#This Row],[n day Sharpe]:[2n day Sharpe]]),"")</f>
        <v>4.6330144262427542E-3</v>
      </c>
      <c r="H1053">
        <f ca="1">IF(ISNUMBER(TradeDash[[#This Row],[Sharpe Average]]),IF(TradeDash[[#This Row],[Sharpe Average]]&gt;$G$1,1,0),"")</f>
        <v>1</v>
      </c>
      <c r="I1053" s="2">
        <f ca="1">IF(ISNUMBER(TradeDash[[#This Row],[Signal]]),MAX(IF(AND(TradeDash[[#This Row],[Signal]]=1,I1052&lt;1),I1052+$E$1,IF(AND(TradeDash[[#This Row],[Signal]]=0,I1052&gt;0),I1052-$E$1,IF(AND(TradeDash[[#This Row],[Signal]]=1,I1052=1),I1052,IF(AND(TradeDash[[#This Row],[Signal]]=0,I1052=0),I1052,0)))),0),"")</f>
        <v>1</v>
      </c>
      <c r="J1053" s="3">
        <f ca="1">IF(ISNUMBER(TradeDash[[#This Row],[Position]]),TradeDash[[#This Row],[Position]]*D1054,"")</f>
        <v>-2.2516922226826885E-2</v>
      </c>
      <c r="K1053" s="7">
        <f ca="1">K1052*IFERROR(1+TradeDash[[#This Row],[Port Return]],1)</f>
        <v>1631498.6127675201</v>
      </c>
      <c r="L1053" s="7">
        <f ca="1">IF(ISNUMBER(TradeDash[[#This Row],[Port Return]]),L1052*(1+TradeDash[[#This Row],[Returns]]),L1052)</f>
        <v>1150874.4038155773</v>
      </c>
    </row>
    <row r="1054" spans="1:12" x14ac:dyDescent="0.35">
      <c r="A1054" s="1">
        <v>38020</v>
      </c>
      <c r="B1054" s="16">
        <f>YEAR(TradeDash[[#This Row],[Date]])</f>
        <v>2004</v>
      </c>
      <c r="C1054">
        <v>1769</v>
      </c>
      <c r="D1054" s="3">
        <f>IFERROR(TradeDash[[#This Row],[Nifty]]/C1053-1,"")</f>
        <v>-2.2516922226826885E-2</v>
      </c>
      <c r="E1054">
        <f ca="1">IFERROR(AVERAGE(OFFSET(TradeDash[[#This Row],[Returns]],0,0,-n_days))/STDEV(OFFSET(TradeDash[[#This Row],[Returns]],0,0,-n_days)),"")</f>
        <v>-0.20726743422429397</v>
      </c>
      <c r="F1054">
        <f ca="1">IFERROR(AVERAGE(OFFSET(TradeDash[[#This Row],[Returns]],0,0,-n_days*2))/STDEV(OFFSET(TradeDash[[#This Row],[Returns]],0,0,-n_days*2)),"")</f>
        <v>8.5390399702983746E-2</v>
      </c>
      <c r="G1054">
        <f ca="1">IF(ISNUMBER(TradeDash[[#This Row],[2n day Sharpe]]),AVERAGE(TradeDash[[#This Row],[n day Sharpe]:[2n day Sharpe]]),"")</f>
        <v>-6.0938517260655113E-2</v>
      </c>
      <c r="H1054">
        <f ca="1">IF(ISNUMBER(TradeDash[[#This Row],[Sharpe Average]]),IF(TradeDash[[#This Row],[Sharpe Average]]&gt;$G$1,1,0),"")</f>
        <v>0</v>
      </c>
      <c r="I1054" s="2">
        <f ca="1">IF(ISNUMBER(TradeDash[[#This Row],[Signal]]),MAX(IF(AND(TradeDash[[#This Row],[Signal]]=1,I1053&lt;1),I1053+$E$1,IF(AND(TradeDash[[#This Row],[Signal]]=0,I1053&gt;0),I1053-$E$1,IF(AND(TradeDash[[#This Row],[Signal]]=1,I1053=1),I1053,IF(AND(TradeDash[[#This Row],[Signal]]=0,I1053=0),I1053,0)))),0),"")</f>
        <v>0.8</v>
      </c>
      <c r="J1054" s="3">
        <f ca="1">IF(ISNUMBER(TradeDash[[#This Row],[Position]]),TradeDash[[#This Row],[Position]]*D1055,"")</f>
        <v>2.4058790276992606E-2</v>
      </c>
      <c r="K1054" s="7">
        <f ca="1">K1053*IFERROR(1+TradeDash[[#This Row],[Port Return]],1)</f>
        <v>1670750.4957292983</v>
      </c>
      <c r="L1054" s="7">
        <f ca="1">IF(ISNUMBER(TradeDash[[#This Row],[Port Return]]),L1053*(1+TradeDash[[#This Row],[Returns]]),L1053)</f>
        <v>1124960.2543720161</v>
      </c>
    </row>
    <row r="1055" spans="1:12" x14ac:dyDescent="0.35">
      <c r="A1055" s="1">
        <v>38021</v>
      </c>
      <c r="B1055" s="16">
        <f>YEAR(TradeDash[[#This Row],[Date]])</f>
        <v>2004</v>
      </c>
      <c r="C1055">
        <v>1822.2</v>
      </c>
      <c r="D1055" s="3">
        <f>IFERROR(TradeDash[[#This Row],[Nifty]]/C1054-1,"")</f>
        <v>3.0073487846240754E-2</v>
      </c>
      <c r="E1055">
        <f ca="1">IFERROR(AVERAGE(OFFSET(TradeDash[[#This Row],[Returns]],0,0,-n_days))/STDEV(OFFSET(TradeDash[[#This Row],[Returns]],0,0,-n_days)),"")</f>
        <v>-0.14086256157230698</v>
      </c>
      <c r="F1055">
        <f ca="1">IFERROR(AVERAGE(OFFSET(TradeDash[[#This Row],[Returns]],0,0,-n_days*2))/STDEV(OFFSET(TradeDash[[#This Row],[Returns]],0,0,-n_days*2)),"")</f>
        <v>0.15002818828476938</v>
      </c>
      <c r="G1055">
        <f ca="1">IF(ISNUMBER(TradeDash[[#This Row],[2n day Sharpe]]),AVERAGE(TradeDash[[#This Row],[n day Sharpe]:[2n day Sharpe]]),"")</f>
        <v>4.5828133562312023E-3</v>
      </c>
      <c r="H1055">
        <f ca="1">IF(ISNUMBER(TradeDash[[#This Row],[Sharpe Average]]),IF(TradeDash[[#This Row],[Sharpe Average]]&gt;$G$1,1,0),"")</f>
        <v>1</v>
      </c>
      <c r="I1055" s="2">
        <f ca="1">IF(ISNUMBER(TradeDash[[#This Row],[Signal]]),MAX(IF(AND(TradeDash[[#This Row],[Signal]]=1,I1054&lt;1),I1054+$E$1,IF(AND(TradeDash[[#This Row],[Signal]]=0,I1054&gt;0),I1054-$E$1,IF(AND(TradeDash[[#This Row],[Signal]]=1,I1054=1),I1054,IF(AND(TradeDash[[#This Row],[Signal]]=0,I1054=0),I1054,0)))),0),"")</f>
        <v>1</v>
      </c>
      <c r="J1055" s="3">
        <f ca="1">IF(ISNUMBER(TradeDash[[#This Row],[Position]]),TradeDash[[#This Row],[Position]]*D1056,"")</f>
        <v>-9.7135330918669549E-3</v>
      </c>
      <c r="K1055" s="7">
        <f ca="1">K1054*IFERROR(1+TradeDash[[#This Row],[Port Return]],1)</f>
        <v>1654521.6055007786</v>
      </c>
      <c r="L1055" s="7">
        <f ca="1">IF(ISNUMBER(TradeDash[[#This Row],[Port Return]]),L1054*(1+TradeDash[[#This Row],[Returns]]),L1054)</f>
        <v>1158791.7329093767</v>
      </c>
    </row>
    <row r="1056" spans="1:12" x14ac:dyDescent="0.35">
      <c r="A1056" s="1">
        <v>38022</v>
      </c>
      <c r="B1056" s="16">
        <f>YEAR(TradeDash[[#This Row],[Date]])</f>
        <v>2004</v>
      </c>
      <c r="C1056">
        <v>1804.5</v>
      </c>
      <c r="D1056" s="3">
        <f>IFERROR(TradeDash[[#This Row],[Nifty]]/C1055-1,"")</f>
        <v>-9.7135330918669549E-3</v>
      </c>
      <c r="E1056">
        <f ca="1">IFERROR(AVERAGE(OFFSET(TradeDash[[#This Row],[Returns]],0,0,-n_days))/STDEV(OFFSET(TradeDash[[#This Row],[Returns]],0,0,-n_days)),"")</f>
        <v>-0.13111965404110509</v>
      </c>
      <c r="F1056">
        <f ca="1">IFERROR(AVERAGE(OFFSET(TradeDash[[#This Row],[Returns]],0,0,-n_days*2))/STDEV(OFFSET(TradeDash[[#This Row],[Returns]],0,0,-n_days*2)),"")</f>
        <v>0.13541700085438149</v>
      </c>
      <c r="G1056">
        <f ca="1">IF(ISNUMBER(TradeDash[[#This Row],[2n day Sharpe]]),AVERAGE(TradeDash[[#This Row],[n day Sharpe]:[2n day Sharpe]]),"")</f>
        <v>2.1486734066381991E-3</v>
      </c>
      <c r="H1056">
        <f ca="1">IF(ISNUMBER(TradeDash[[#This Row],[Sharpe Average]]),IF(TradeDash[[#This Row],[Sharpe Average]]&gt;$G$1,1,0),"")</f>
        <v>1</v>
      </c>
      <c r="I1056" s="2">
        <f ca="1">IF(ISNUMBER(TradeDash[[#This Row],[Signal]]),MAX(IF(AND(TradeDash[[#This Row],[Signal]]=1,I1055&lt;1),I1055+$E$1,IF(AND(TradeDash[[#This Row],[Signal]]=0,I1055&gt;0),I1055-$E$1,IF(AND(TradeDash[[#This Row],[Signal]]=1,I1055=1),I1055,IF(AND(TradeDash[[#This Row],[Signal]]=0,I1055=0),I1055,0)))),0),"")</f>
        <v>1</v>
      </c>
      <c r="J1056" s="3">
        <f ca="1">IF(ISNUMBER(TradeDash[[#This Row],[Position]]),TradeDash[[#This Row],[Position]]*D1057,"")</f>
        <v>1.6154059296203949E-2</v>
      </c>
      <c r="K1056" s="7">
        <f ca="1">K1055*IFERROR(1+TradeDash[[#This Row],[Port Return]],1)</f>
        <v>1681248.8456228888</v>
      </c>
      <c r="L1056" s="7">
        <f ca="1">IF(ISNUMBER(TradeDash[[#This Row],[Port Return]]),L1055*(1+TradeDash[[#This Row],[Returns]]),L1055)</f>
        <v>1147535.7710651797</v>
      </c>
    </row>
    <row r="1057" spans="1:12" x14ac:dyDescent="0.35">
      <c r="A1057" s="1">
        <v>38023</v>
      </c>
      <c r="B1057" s="16">
        <f>YEAR(TradeDash[[#This Row],[Date]])</f>
        <v>2004</v>
      </c>
      <c r="C1057">
        <v>1833.65</v>
      </c>
      <c r="D1057" s="3">
        <f>IFERROR(TradeDash[[#This Row],[Nifty]]/C1056-1,"")</f>
        <v>1.6154059296203949E-2</v>
      </c>
      <c r="E1057">
        <f ca="1">IFERROR(AVERAGE(OFFSET(TradeDash[[#This Row],[Returns]],0,0,-n_days))/STDEV(OFFSET(TradeDash[[#This Row],[Returns]],0,0,-n_days)),"")</f>
        <v>-8.3445276257164261E-2</v>
      </c>
      <c r="F1057">
        <f ca="1">IFERROR(AVERAGE(OFFSET(TradeDash[[#This Row],[Returns]],0,0,-n_days*2))/STDEV(OFFSET(TradeDash[[#This Row],[Returns]],0,0,-n_days*2)),"")</f>
        <v>0.13317874097242546</v>
      </c>
      <c r="G1057">
        <f ca="1">IF(ISNUMBER(TradeDash[[#This Row],[2n day Sharpe]]),AVERAGE(TradeDash[[#This Row],[n day Sharpe]:[2n day Sharpe]]),"")</f>
        <v>2.4866732357630601E-2</v>
      </c>
      <c r="H1057">
        <f ca="1">IF(ISNUMBER(TradeDash[[#This Row],[Sharpe Average]]),IF(TradeDash[[#This Row],[Sharpe Average]]&gt;$G$1,1,0),"")</f>
        <v>1</v>
      </c>
      <c r="I1057" s="2">
        <f ca="1">IF(ISNUMBER(TradeDash[[#This Row],[Signal]]),MAX(IF(AND(TradeDash[[#This Row],[Signal]]=1,I1056&lt;1),I1056+$E$1,IF(AND(TradeDash[[#This Row],[Signal]]=0,I1056&gt;0),I1056-$E$1,IF(AND(TradeDash[[#This Row],[Signal]]=1,I1056=1),I1056,IF(AND(TradeDash[[#This Row],[Signal]]=0,I1056=0),I1056,0)))),0),"")</f>
        <v>1</v>
      </c>
      <c r="J1057" s="3">
        <f ca="1">IF(ISNUMBER(TradeDash[[#This Row],[Position]]),TradeDash[[#This Row],[Position]]*D1058,"")</f>
        <v>2.5659204319253837E-2</v>
      </c>
      <c r="K1057" s="7">
        <f ca="1">K1056*IFERROR(1+TradeDash[[#This Row],[Port Return]],1)</f>
        <v>1724388.3532642361</v>
      </c>
      <c r="L1057" s="7">
        <f ca="1">IF(ISNUMBER(TradeDash[[#This Row],[Port Return]]),L1056*(1+TradeDash[[#This Row],[Returns]]),L1056)</f>
        <v>1166073.1319554818</v>
      </c>
    </row>
    <row r="1058" spans="1:12" x14ac:dyDescent="0.35">
      <c r="A1058" s="1">
        <v>38026</v>
      </c>
      <c r="B1058" s="16">
        <f>YEAR(TradeDash[[#This Row],[Date]])</f>
        <v>2004</v>
      </c>
      <c r="C1058">
        <v>1880.7</v>
      </c>
      <c r="D1058" s="3">
        <f>IFERROR(TradeDash[[#This Row],[Nifty]]/C1057-1,"")</f>
        <v>2.5659204319253837E-2</v>
      </c>
      <c r="E1058">
        <f ca="1">IFERROR(AVERAGE(OFFSET(TradeDash[[#This Row],[Returns]],0,0,-n_days))/STDEV(OFFSET(TradeDash[[#This Row],[Returns]],0,0,-n_days)),"")</f>
        <v>-8.6683570769789262E-2</v>
      </c>
      <c r="F1058">
        <f ca="1">IFERROR(AVERAGE(OFFSET(TradeDash[[#This Row],[Returns]],0,0,-n_days*2))/STDEV(OFFSET(TradeDash[[#This Row],[Returns]],0,0,-n_days*2)),"")</f>
        <v>0.15638623755869449</v>
      </c>
      <c r="G1058">
        <f ca="1">IF(ISNUMBER(TradeDash[[#This Row],[2n day Sharpe]]),AVERAGE(TradeDash[[#This Row],[n day Sharpe]:[2n day Sharpe]]),"")</f>
        <v>3.4851333394452615E-2</v>
      </c>
      <c r="H1058">
        <f ca="1">IF(ISNUMBER(TradeDash[[#This Row],[Sharpe Average]]),IF(TradeDash[[#This Row],[Sharpe Average]]&gt;$G$1,1,0),"")</f>
        <v>1</v>
      </c>
      <c r="I1058" s="2">
        <f ca="1">IF(ISNUMBER(TradeDash[[#This Row],[Signal]]),MAX(IF(AND(TradeDash[[#This Row],[Signal]]=1,I1057&lt;1),I1057+$E$1,IF(AND(TradeDash[[#This Row],[Signal]]=0,I1057&gt;0),I1057-$E$1,IF(AND(TradeDash[[#This Row],[Signal]]=1,I1057=1),I1057,IF(AND(TradeDash[[#This Row],[Signal]]=0,I1057=0),I1057,0)))),0),"")</f>
        <v>1</v>
      </c>
      <c r="J1058" s="3">
        <f ca="1">IF(ISNUMBER(TradeDash[[#This Row],[Position]]),TradeDash[[#This Row],[Position]]*D1059,"")</f>
        <v>2.6585845695814569E-5</v>
      </c>
      <c r="K1058" s="7">
        <f ca="1">K1057*IFERROR(1+TradeDash[[#This Row],[Port Return]],1)</f>
        <v>1724434.1975869157</v>
      </c>
      <c r="L1058" s="7">
        <f ca="1">IF(ISNUMBER(TradeDash[[#This Row],[Port Return]]),L1057*(1+TradeDash[[#This Row],[Returns]]),L1057)</f>
        <v>1195993.6406995198</v>
      </c>
    </row>
    <row r="1059" spans="1:12" x14ac:dyDescent="0.35">
      <c r="A1059" s="1">
        <v>38027</v>
      </c>
      <c r="B1059" s="16">
        <f>YEAR(TradeDash[[#This Row],[Date]])</f>
        <v>2004</v>
      </c>
      <c r="C1059">
        <v>1880.75</v>
      </c>
      <c r="D1059" s="3">
        <f>IFERROR(TradeDash[[#This Row],[Nifty]]/C1058-1,"")</f>
        <v>2.6585845695814569E-5</v>
      </c>
      <c r="E1059">
        <f ca="1">IFERROR(AVERAGE(OFFSET(TradeDash[[#This Row],[Returns]],0,0,-n_days))/STDEV(OFFSET(TradeDash[[#This Row],[Returns]],0,0,-n_days)),"")</f>
        <v>-9.0316332881330549E-2</v>
      </c>
      <c r="F1059">
        <f ca="1">IFERROR(AVERAGE(OFFSET(TradeDash[[#This Row],[Returns]],0,0,-n_days*2))/STDEV(OFFSET(TradeDash[[#This Row],[Returns]],0,0,-n_days*2)),"")</f>
        <v>0.14958586804194021</v>
      </c>
      <c r="G1059">
        <f ca="1">IF(ISNUMBER(TradeDash[[#This Row],[2n day Sharpe]]),AVERAGE(TradeDash[[#This Row],[n day Sharpe]:[2n day Sharpe]]),"")</f>
        <v>2.9634767580304831E-2</v>
      </c>
      <c r="H1059">
        <f ca="1">IF(ISNUMBER(TradeDash[[#This Row],[Sharpe Average]]),IF(TradeDash[[#This Row],[Sharpe Average]]&gt;$G$1,1,0),"")</f>
        <v>1</v>
      </c>
      <c r="I1059" s="2">
        <f ca="1">IF(ISNUMBER(TradeDash[[#This Row],[Signal]]),MAX(IF(AND(TradeDash[[#This Row],[Signal]]=1,I1058&lt;1),I1058+$E$1,IF(AND(TradeDash[[#This Row],[Signal]]=0,I1058&gt;0),I1058-$E$1,IF(AND(TradeDash[[#This Row],[Signal]]=1,I1058=1),I1058,IF(AND(TradeDash[[#This Row],[Signal]]=0,I1058=0),I1058,0)))),0),"")</f>
        <v>1</v>
      </c>
      <c r="J1059" s="3">
        <f ca="1">IF(ISNUMBER(TradeDash[[#This Row],[Position]]),TradeDash[[#This Row],[Position]]*D1060,"")</f>
        <v>5.7158048650804982E-3</v>
      </c>
      <c r="K1059" s="7">
        <f ca="1">K1058*IFERROR(1+TradeDash[[#This Row],[Port Return]],1)</f>
        <v>1734290.7269629941</v>
      </c>
      <c r="L1059" s="7">
        <f ca="1">IF(ISNUMBER(TradeDash[[#This Row],[Port Return]]),L1058*(1+TradeDash[[#This Row],[Returns]]),L1058)</f>
        <v>1196025.4372019046</v>
      </c>
    </row>
    <row r="1060" spans="1:12" x14ac:dyDescent="0.35">
      <c r="A1060" s="1">
        <v>38028</v>
      </c>
      <c r="B1060" s="16">
        <f>YEAR(TradeDash[[#This Row],[Date]])</f>
        <v>2004</v>
      </c>
      <c r="C1060">
        <v>1891.5</v>
      </c>
      <c r="D1060" s="3">
        <f>IFERROR(TradeDash[[#This Row],[Nifty]]/C1059-1,"")</f>
        <v>5.7158048650804982E-3</v>
      </c>
      <c r="E1060">
        <f ca="1">IFERROR(AVERAGE(OFFSET(TradeDash[[#This Row],[Returns]],0,0,-n_days))/STDEV(OFFSET(TradeDash[[#This Row],[Returns]],0,0,-n_days)),"")</f>
        <v>-4.9665906689683556E-2</v>
      </c>
      <c r="F1060">
        <f ca="1">IFERROR(AVERAGE(OFFSET(TradeDash[[#This Row],[Returns]],0,0,-n_days*2))/STDEV(OFFSET(TradeDash[[#This Row],[Returns]],0,0,-n_days*2)),"")</f>
        <v>0.15448150769172736</v>
      </c>
      <c r="G1060">
        <f ca="1">IF(ISNUMBER(TradeDash[[#This Row],[2n day Sharpe]]),AVERAGE(TradeDash[[#This Row],[n day Sharpe]:[2n day Sharpe]]),"")</f>
        <v>5.2407800501021902E-2</v>
      </c>
      <c r="H1060">
        <f ca="1">IF(ISNUMBER(TradeDash[[#This Row],[Sharpe Average]]),IF(TradeDash[[#This Row],[Sharpe Average]]&gt;$G$1,1,0),"")</f>
        <v>1</v>
      </c>
      <c r="I1060" s="2">
        <f ca="1">IF(ISNUMBER(TradeDash[[#This Row],[Signal]]),MAX(IF(AND(TradeDash[[#This Row],[Signal]]=1,I1059&lt;1),I1059+$E$1,IF(AND(TradeDash[[#This Row],[Signal]]=0,I1059&gt;0),I1059-$E$1,IF(AND(TradeDash[[#This Row],[Signal]]=1,I1059=1),I1059,IF(AND(TradeDash[[#This Row],[Signal]]=0,I1059=0),I1059,0)))),0),"")</f>
        <v>1</v>
      </c>
      <c r="J1060" s="3">
        <f ca="1">IF(ISNUMBER(TradeDash[[#This Row],[Position]]),TradeDash[[#This Row],[Position]]*D1061,"")</f>
        <v>-3.2778218345228538E-3</v>
      </c>
      <c r="K1060" s="7">
        <f ca="1">K1059*IFERROR(1+TradeDash[[#This Row],[Port Return]],1)</f>
        <v>1728606.0309507442</v>
      </c>
      <c r="L1060" s="7">
        <f ca="1">IF(ISNUMBER(TradeDash[[#This Row],[Port Return]]),L1059*(1+TradeDash[[#This Row],[Returns]]),L1059)</f>
        <v>1202861.6852146233</v>
      </c>
    </row>
    <row r="1061" spans="1:12" x14ac:dyDescent="0.35">
      <c r="A1061" s="1">
        <v>38029</v>
      </c>
      <c r="B1061" s="16">
        <f>YEAR(TradeDash[[#This Row],[Date]])</f>
        <v>2004</v>
      </c>
      <c r="C1061">
        <v>1885.3</v>
      </c>
      <c r="D1061" s="3">
        <f>IFERROR(TradeDash[[#This Row],[Nifty]]/C1060-1,"")</f>
        <v>-3.2778218345228538E-3</v>
      </c>
      <c r="E1061">
        <f ca="1">IFERROR(AVERAGE(OFFSET(TradeDash[[#This Row],[Returns]],0,0,-n_days))/STDEV(OFFSET(TradeDash[[#This Row],[Returns]],0,0,-n_days)),"")</f>
        <v>-7.7058762078317328E-2</v>
      </c>
      <c r="F1061">
        <f ca="1">IFERROR(AVERAGE(OFFSET(TradeDash[[#This Row],[Returns]],0,0,-n_days*2))/STDEV(OFFSET(TradeDash[[#This Row],[Returns]],0,0,-n_days*2)),"")</f>
        <v>0.13064859200399126</v>
      </c>
      <c r="G1061">
        <f ca="1">IF(ISNUMBER(TradeDash[[#This Row],[2n day Sharpe]]),AVERAGE(TradeDash[[#This Row],[n day Sharpe]:[2n day Sharpe]]),"")</f>
        <v>2.6794914962836966E-2</v>
      </c>
      <c r="H1061">
        <f ca="1">IF(ISNUMBER(TradeDash[[#This Row],[Sharpe Average]]),IF(TradeDash[[#This Row],[Sharpe Average]]&gt;$G$1,1,0),"")</f>
        <v>1</v>
      </c>
      <c r="I1061" s="2">
        <f ca="1">IF(ISNUMBER(TradeDash[[#This Row],[Signal]]),MAX(IF(AND(TradeDash[[#This Row],[Signal]]=1,I1060&lt;1),I1060+$E$1,IF(AND(TradeDash[[#This Row],[Signal]]=0,I1060&gt;0),I1060-$E$1,IF(AND(TradeDash[[#This Row],[Signal]]=1,I1060=1),I1060,IF(AND(TradeDash[[#This Row],[Signal]]=0,I1060=0),I1060,0)))),0),"")</f>
        <v>1</v>
      </c>
      <c r="J1061" s="3">
        <f ca="1">IF(ISNUMBER(TradeDash[[#This Row],[Position]]),TradeDash[[#This Row],[Position]]*D1062,"")</f>
        <v>1.5010873601018382E-2</v>
      </c>
      <c r="K1061" s="7">
        <f ca="1">K1060*IFERROR(1+TradeDash[[#This Row],[Port Return]],1)</f>
        <v>1754553.9175873038</v>
      </c>
      <c r="L1061" s="7">
        <f ca="1">IF(ISNUMBER(TradeDash[[#This Row],[Port Return]]),L1060*(1+TradeDash[[#This Row],[Returns]]),L1060)</f>
        <v>1198918.9189189158</v>
      </c>
    </row>
    <row r="1062" spans="1:12" x14ac:dyDescent="0.35">
      <c r="A1062" s="1">
        <v>38030</v>
      </c>
      <c r="B1062" s="16">
        <f>YEAR(TradeDash[[#This Row],[Date]])</f>
        <v>2004</v>
      </c>
      <c r="C1062">
        <v>1913.6</v>
      </c>
      <c r="D1062" s="3">
        <f>IFERROR(TradeDash[[#This Row],[Nifty]]/C1061-1,"")</f>
        <v>1.5010873601018382E-2</v>
      </c>
      <c r="E1062">
        <f ca="1">IFERROR(AVERAGE(OFFSET(TradeDash[[#This Row],[Returns]],0,0,-n_days))/STDEV(OFFSET(TradeDash[[#This Row],[Returns]],0,0,-n_days)),"")</f>
        <v>-6.4526222631309721E-2</v>
      </c>
      <c r="F1062">
        <f ca="1">IFERROR(AVERAGE(OFFSET(TradeDash[[#This Row],[Returns]],0,0,-n_days*2))/STDEV(OFFSET(TradeDash[[#This Row],[Returns]],0,0,-n_days*2)),"")</f>
        <v>0.14063220822642278</v>
      </c>
      <c r="G1062">
        <f ca="1">IF(ISNUMBER(TradeDash[[#This Row],[2n day Sharpe]]),AVERAGE(TradeDash[[#This Row],[n day Sharpe]:[2n day Sharpe]]),"")</f>
        <v>3.8052992797556529E-2</v>
      </c>
      <c r="H1062">
        <f ca="1">IF(ISNUMBER(TradeDash[[#This Row],[Sharpe Average]]),IF(TradeDash[[#This Row],[Sharpe Average]]&gt;$G$1,1,0),"")</f>
        <v>1</v>
      </c>
      <c r="I1062" s="2">
        <f ca="1">IF(ISNUMBER(TradeDash[[#This Row],[Signal]]),MAX(IF(AND(TradeDash[[#This Row],[Signal]]=1,I1061&lt;1),I1061+$E$1,IF(AND(TradeDash[[#This Row],[Signal]]=0,I1061&gt;0),I1061-$E$1,IF(AND(TradeDash[[#This Row],[Signal]]=1,I1061=1),I1061,IF(AND(TradeDash[[#This Row],[Signal]]=0,I1061=0),I1061,0)))),0),"")</f>
        <v>1</v>
      </c>
      <c r="J1062" s="3">
        <f ca="1">IF(ISNUMBER(TradeDash[[#This Row],[Position]]),TradeDash[[#This Row],[Position]]*D1063,"")</f>
        <v>-2.6128762541821615E-5</v>
      </c>
      <c r="K1062" s="7">
        <f ca="1">K1061*IFERROR(1+TradeDash[[#This Row],[Port Return]],1)</f>
        <v>1754508.0732646242</v>
      </c>
      <c r="L1062" s="7">
        <f ca="1">IF(ISNUMBER(TradeDash[[#This Row],[Port Return]]),L1061*(1+TradeDash[[#This Row],[Returns]]),L1061)</f>
        <v>1216915.7392686773</v>
      </c>
    </row>
    <row r="1063" spans="1:12" x14ac:dyDescent="0.35">
      <c r="A1063" s="1">
        <v>38033</v>
      </c>
      <c r="B1063" s="16">
        <f>YEAR(TradeDash[[#This Row],[Date]])</f>
        <v>2004</v>
      </c>
      <c r="C1063">
        <v>1913.55</v>
      </c>
      <c r="D1063" s="3">
        <f>IFERROR(TradeDash[[#This Row],[Nifty]]/C1062-1,"")</f>
        <v>-2.6128762541821615E-5</v>
      </c>
      <c r="E1063">
        <f ca="1">IFERROR(AVERAGE(OFFSET(TradeDash[[#This Row],[Returns]],0,0,-n_days))/STDEV(OFFSET(TradeDash[[#This Row],[Returns]],0,0,-n_days)),"")</f>
        <v>-2.4104531075479541E-2</v>
      </c>
      <c r="F1063">
        <f ca="1">IFERROR(AVERAGE(OFFSET(TradeDash[[#This Row],[Returns]],0,0,-n_days*2))/STDEV(OFFSET(TradeDash[[#This Row],[Returns]],0,0,-n_days*2)),"")</f>
        <v>0.14299633919382843</v>
      </c>
      <c r="G1063">
        <f ca="1">IF(ISNUMBER(TradeDash[[#This Row],[2n day Sharpe]]),AVERAGE(TradeDash[[#This Row],[n day Sharpe]:[2n day Sharpe]]),"")</f>
        <v>5.9445904059174444E-2</v>
      </c>
      <c r="H1063">
        <f ca="1">IF(ISNUMBER(TradeDash[[#This Row],[Sharpe Average]]),IF(TradeDash[[#This Row],[Sharpe Average]]&gt;$G$1,1,0),"")</f>
        <v>1</v>
      </c>
      <c r="I1063" s="2">
        <f ca="1">IF(ISNUMBER(TradeDash[[#This Row],[Signal]]),MAX(IF(AND(TradeDash[[#This Row],[Signal]]=1,I1062&lt;1),I1062+$E$1,IF(AND(TradeDash[[#This Row],[Signal]]=0,I1062&gt;0),I1062-$E$1,IF(AND(TradeDash[[#This Row],[Signal]]=1,I1062=1),I1062,IF(AND(TradeDash[[#This Row],[Signal]]=0,I1062=0),I1062,0)))),0),"")</f>
        <v>1</v>
      </c>
      <c r="J1063" s="3">
        <f ca="1">IF(ISNUMBER(TradeDash[[#This Row],[Position]]),TradeDash[[#This Row],[Position]]*D1064,"")</f>
        <v>3.4229573306159278E-3</v>
      </c>
      <c r="K1063" s="7">
        <f ca="1">K1062*IFERROR(1+TradeDash[[#This Row],[Port Return]],1)</f>
        <v>1760513.6795356302</v>
      </c>
      <c r="L1063" s="7">
        <f ca="1">IF(ISNUMBER(TradeDash[[#This Row],[Port Return]]),L1062*(1+TradeDash[[#This Row],[Returns]]),L1062)</f>
        <v>1216883.9427662925</v>
      </c>
    </row>
    <row r="1064" spans="1:12" x14ac:dyDescent="0.35">
      <c r="A1064" s="1">
        <v>38034</v>
      </c>
      <c r="B1064" s="16">
        <f>YEAR(TradeDash[[#This Row],[Date]])</f>
        <v>2004</v>
      </c>
      <c r="C1064">
        <v>1920.1</v>
      </c>
      <c r="D1064" s="3">
        <f>IFERROR(TradeDash[[#This Row],[Nifty]]/C1063-1,"")</f>
        <v>3.4229573306159278E-3</v>
      </c>
      <c r="E1064">
        <f ca="1">IFERROR(AVERAGE(OFFSET(TradeDash[[#This Row],[Returns]],0,0,-n_days))/STDEV(OFFSET(TradeDash[[#This Row],[Returns]],0,0,-n_days)),"")</f>
        <v>3.3383050638023673E-2</v>
      </c>
      <c r="F1064">
        <f ca="1">IFERROR(AVERAGE(OFFSET(TradeDash[[#This Row],[Returns]],0,0,-n_days*2))/STDEV(OFFSET(TradeDash[[#This Row],[Returns]],0,0,-n_days*2)),"")</f>
        <v>0.13035010890831805</v>
      </c>
      <c r="G1064">
        <f ca="1">IF(ISNUMBER(TradeDash[[#This Row],[2n day Sharpe]]),AVERAGE(TradeDash[[#This Row],[n day Sharpe]:[2n day Sharpe]]),"")</f>
        <v>8.1866579773170856E-2</v>
      </c>
      <c r="H1064">
        <f ca="1">IF(ISNUMBER(TradeDash[[#This Row],[Sharpe Average]]),IF(TradeDash[[#This Row],[Sharpe Average]]&gt;$G$1,1,0),"")</f>
        <v>1</v>
      </c>
      <c r="I1064" s="2">
        <f ca="1">IF(ISNUMBER(TradeDash[[#This Row],[Signal]]),MAX(IF(AND(TradeDash[[#This Row],[Signal]]=1,I1063&lt;1),I1063+$E$1,IF(AND(TradeDash[[#This Row],[Signal]]=0,I1063&gt;0),I1063-$E$1,IF(AND(TradeDash[[#This Row],[Signal]]=1,I1063=1),I1063,IF(AND(TradeDash[[#This Row],[Signal]]=0,I1063=0),I1063,0)))),0),"")</f>
        <v>1</v>
      </c>
      <c r="J1064" s="3">
        <f ca="1">IF(ISNUMBER(TradeDash[[#This Row],[Position]]),TradeDash[[#This Row],[Position]]*D1065,"")</f>
        <v>-1.9009426592364598E-3</v>
      </c>
      <c r="K1064" s="7">
        <f ca="1">K1063*IFERROR(1+TradeDash[[#This Row],[Port Return]],1)</f>
        <v>1757167.0439800315</v>
      </c>
      <c r="L1064" s="7">
        <f ca="1">IF(ISNUMBER(TradeDash[[#This Row],[Port Return]]),L1063*(1+TradeDash[[#This Row],[Returns]]),L1063)</f>
        <v>1221049.2845786931</v>
      </c>
    </row>
    <row r="1065" spans="1:12" x14ac:dyDescent="0.35">
      <c r="A1065" s="1">
        <v>38035</v>
      </c>
      <c r="B1065" s="16">
        <f>YEAR(TradeDash[[#This Row],[Date]])</f>
        <v>2004</v>
      </c>
      <c r="C1065">
        <v>1916.45</v>
      </c>
      <c r="D1065" s="3">
        <f>IFERROR(TradeDash[[#This Row],[Nifty]]/C1064-1,"")</f>
        <v>-1.9009426592364598E-3</v>
      </c>
      <c r="E1065">
        <f ca="1">IFERROR(AVERAGE(OFFSET(TradeDash[[#This Row],[Returns]],0,0,-n_days))/STDEV(OFFSET(TradeDash[[#This Row],[Returns]],0,0,-n_days)),"")</f>
        <v>-1.1968086709337997E-2</v>
      </c>
      <c r="F1065">
        <f ca="1">IFERROR(AVERAGE(OFFSET(TradeDash[[#This Row],[Returns]],0,0,-n_days*2))/STDEV(OFFSET(TradeDash[[#This Row],[Returns]],0,0,-n_days*2)),"")</f>
        <v>0.11080437246836995</v>
      </c>
      <c r="G1065">
        <f ca="1">IF(ISNUMBER(TradeDash[[#This Row],[2n day Sharpe]]),AVERAGE(TradeDash[[#This Row],[n day Sharpe]:[2n day Sharpe]]),"")</f>
        <v>4.9418142879515979E-2</v>
      </c>
      <c r="H1065">
        <f ca="1">IF(ISNUMBER(TradeDash[[#This Row],[Sharpe Average]]),IF(TradeDash[[#This Row],[Sharpe Average]]&gt;$G$1,1,0),"")</f>
        <v>1</v>
      </c>
      <c r="I1065" s="2">
        <f ca="1">IF(ISNUMBER(TradeDash[[#This Row],[Signal]]),MAX(IF(AND(TradeDash[[#This Row],[Signal]]=1,I1064&lt;1),I1064+$E$1,IF(AND(TradeDash[[#This Row],[Signal]]=0,I1064&gt;0),I1064-$E$1,IF(AND(TradeDash[[#This Row],[Signal]]=1,I1064=1),I1064,IF(AND(TradeDash[[#This Row],[Signal]]=0,I1064=0),I1064,0)))),0),"")</f>
        <v>1</v>
      </c>
      <c r="J1065" s="3">
        <f ca="1">IF(ISNUMBER(TradeDash[[#This Row],[Position]]),TradeDash[[#This Row],[Position]]*D1066,"")</f>
        <v>-3.0342560463356816E-2</v>
      </c>
      <c r="K1065" s="7">
        <f ca="1">K1064*IFERROR(1+TradeDash[[#This Row],[Port Return]],1)</f>
        <v>1703850.0967038495</v>
      </c>
      <c r="L1065" s="7">
        <f ca="1">IF(ISNUMBER(TradeDash[[#This Row],[Port Return]]),L1064*(1+TradeDash[[#This Row],[Returns]]),L1064)</f>
        <v>1218728.1399046073</v>
      </c>
    </row>
    <row r="1066" spans="1:12" x14ac:dyDescent="0.35">
      <c r="A1066" s="1">
        <v>38036</v>
      </c>
      <c r="B1066" s="16">
        <f>YEAR(TradeDash[[#This Row],[Date]])</f>
        <v>2004</v>
      </c>
      <c r="C1066">
        <v>1858.3</v>
      </c>
      <c r="D1066" s="3">
        <f>IFERROR(TradeDash[[#This Row],[Nifty]]/C1065-1,"")</f>
        <v>-3.0342560463356816E-2</v>
      </c>
      <c r="E1066">
        <f ca="1">IFERROR(AVERAGE(OFFSET(TradeDash[[#This Row],[Returns]],0,0,-n_days))/STDEV(OFFSET(TradeDash[[#This Row],[Returns]],0,0,-n_days)),"")</f>
        <v>-3.0808194773830327E-2</v>
      </c>
      <c r="F1066">
        <f ca="1">IFERROR(AVERAGE(OFFSET(TradeDash[[#This Row],[Returns]],0,0,-n_days*2))/STDEV(OFFSET(TradeDash[[#This Row],[Returns]],0,0,-n_days*2)),"")</f>
        <v>5.9113587891149393E-2</v>
      </c>
      <c r="G1066">
        <f ca="1">IF(ISNUMBER(TradeDash[[#This Row],[2n day Sharpe]]),AVERAGE(TradeDash[[#This Row],[n day Sharpe]:[2n day Sharpe]]),"")</f>
        <v>1.4152696558659533E-2</v>
      </c>
      <c r="H1066">
        <f ca="1">IF(ISNUMBER(TradeDash[[#This Row],[Sharpe Average]]),IF(TradeDash[[#This Row],[Sharpe Average]]&gt;$G$1,1,0),"")</f>
        <v>1</v>
      </c>
      <c r="I1066" s="2">
        <f ca="1">IF(ISNUMBER(TradeDash[[#This Row],[Signal]]),MAX(IF(AND(TradeDash[[#This Row],[Signal]]=1,I1065&lt;1),I1065+$E$1,IF(AND(TradeDash[[#This Row],[Signal]]=0,I1065&gt;0),I1065-$E$1,IF(AND(TradeDash[[#This Row],[Signal]]=1,I1065=1),I1065,IF(AND(TradeDash[[#This Row],[Signal]]=0,I1065=0),I1065,0)))),0),"")</f>
        <v>1</v>
      </c>
      <c r="J1066" s="3">
        <f ca="1">IF(ISNUMBER(TradeDash[[#This Row],[Position]]),TradeDash[[#This Row],[Position]]*D1067,"")</f>
        <v>-3.0404132809556117E-3</v>
      </c>
      <c r="K1066" s="7">
        <f ca="1">K1065*IFERROR(1+TradeDash[[#This Row],[Port Return]],1)</f>
        <v>1698669.6882410736</v>
      </c>
      <c r="L1066" s="7">
        <f ca="1">IF(ISNUMBER(TradeDash[[#This Row],[Port Return]]),L1065*(1+TradeDash[[#This Row],[Returns]]),L1065)</f>
        <v>1181748.8076311573</v>
      </c>
    </row>
    <row r="1067" spans="1:12" x14ac:dyDescent="0.35">
      <c r="A1067" s="1">
        <v>38037</v>
      </c>
      <c r="B1067" s="16">
        <f>YEAR(TradeDash[[#This Row],[Date]])</f>
        <v>2004</v>
      </c>
      <c r="C1067">
        <v>1852.65</v>
      </c>
      <c r="D1067" s="3">
        <f>IFERROR(TradeDash[[#This Row],[Nifty]]/C1066-1,"")</f>
        <v>-3.0404132809556117E-3</v>
      </c>
      <c r="E1067">
        <f ca="1">IFERROR(AVERAGE(OFFSET(TradeDash[[#This Row],[Returns]],0,0,-n_days))/STDEV(OFFSET(TradeDash[[#This Row],[Returns]],0,0,-n_days)),"")</f>
        <v>4.6430236970846972E-2</v>
      </c>
      <c r="F1067">
        <f ca="1">IFERROR(AVERAGE(OFFSET(TradeDash[[#This Row],[Returns]],0,0,-n_days*2))/STDEV(OFFSET(TradeDash[[#This Row],[Returns]],0,0,-n_days*2)),"")</f>
        <v>6.1660700785884981E-2</v>
      </c>
      <c r="G1067">
        <f ca="1">IF(ISNUMBER(TradeDash[[#This Row],[2n day Sharpe]]),AVERAGE(TradeDash[[#This Row],[n day Sharpe]:[2n day Sharpe]]),"")</f>
        <v>5.4045468878365976E-2</v>
      </c>
      <c r="H1067">
        <f ca="1">IF(ISNUMBER(TradeDash[[#This Row],[Sharpe Average]]),IF(TradeDash[[#This Row],[Sharpe Average]]&gt;$G$1,1,0),"")</f>
        <v>1</v>
      </c>
      <c r="I1067" s="2">
        <f ca="1">IF(ISNUMBER(TradeDash[[#This Row],[Signal]]),MAX(IF(AND(TradeDash[[#This Row],[Signal]]=1,I1066&lt;1),I1066+$E$1,IF(AND(TradeDash[[#This Row],[Signal]]=0,I1066&gt;0),I1066-$E$1,IF(AND(TradeDash[[#This Row],[Signal]]=1,I1066=1),I1066,IF(AND(TradeDash[[#This Row],[Signal]]=0,I1066=0),I1066,0)))),0),"")</f>
        <v>1</v>
      </c>
      <c r="J1067" s="3">
        <f ca="1">IF(ISNUMBER(TradeDash[[#This Row],[Position]]),TradeDash[[#This Row],[Position]]*D1068,"")</f>
        <v>-2.3992659163900365E-2</v>
      </c>
      <c r="K1067" s="7">
        <f ca="1">K1066*IFERROR(1+TradeDash[[#This Row],[Port Return]],1)</f>
        <v>1657914.0853790566</v>
      </c>
      <c r="L1067" s="7">
        <f ca="1">IF(ISNUMBER(TradeDash[[#This Row],[Port Return]]),L1066*(1+TradeDash[[#This Row],[Returns]]),L1066)</f>
        <v>1178155.8028616821</v>
      </c>
    </row>
    <row r="1068" spans="1:12" x14ac:dyDescent="0.35">
      <c r="A1068" s="1">
        <v>38040</v>
      </c>
      <c r="B1068" s="16">
        <f>YEAR(TradeDash[[#This Row],[Date]])</f>
        <v>2004</v>
      </c>
      <c r="C1068">
        <v>1808.2</v>
      </c>
      <c r="D1068" s="3">
        <f>IFERROR(TradeDash[[#This Row],[Nifty]]/C1067-1,"")</f>
        <v>-2.3992659163900365E-2</v>
      </c>
      <c r="E1068">
        <f ca="1">IFERROR(AVERAGE(OFFSET(TradeDash[[#This Row],[Returns]],0,0,-n_days))/STDEV(OFFSET(TradeDash[[#This Row],[Returns]],0,0,-n_days)),"")</f>
        <v>6.1165813232464998E-2</v>
      </c>
      <c r="F1068">
        <f ca="1">IFERROR(AVERAGE(OFFSET(TradeDash[[#This Row],[Returns]],0,0,-n_days*2))/STDEV(OFFSET(TradeDash[[#This Row],[Returns]],0,0,-n_days*2)),"")</f>
        <v>9.0230944158385118E-3</v>
      </c>
      <c r="G1068">
        <f ca="1">IF(ISNUMBER(TradeDash[[#This Row],[2n day Sharpe]]),AVERAGE(TradeDash[[#This Row],[n day Sharpe]:[2n day Sharpe]]),"")</f>
        <v>3.5094453824151758E-2</v>
      </c>
      <c r="H1068">
        <f ca="1">IF(ISNUMBER(TradeDash[[#This Row],[Sharpe Average]]),IF(TradeDash[[#This Row],[Sharpe Average]]&gt;$G$1,1,0),"")</f>
        <v>1</v>
      </c>
      <c r="I1068" s="2">
        <f ca="1">IF(ISNUMBER(TradeDash[[#This Row],[Signal]]),MAX(IF(AND(TradeDash[[#This Row],[Signal]]=1,I1067&lt;1),I1067+$E$1,IF(AND(TradeDash[[#This Row],[Signal]]=0,I1067&gt;0),I1067-$E$1,IF(AND(TradeDash[[#This Row],[Signal]]=1,I1067=1),I1067,IF(AND(TradeDash[[#This Row],[Signal]]=0,I1067=0),I1067,0)))),0),"")</f>
        <v>1</v>
      </c>
      <c r="J1068" s="3">
        <f ca="1">IF(ISNUMBER(TradeDash[[#This Row],[Position]]),TradeDash[[#This Row],[Position]]*D1069,"")</f>
        <v>7.2724256166352141E-3</v>
      </c>
      <c r="K1068" s="7">
        <f ca="1">K1067*IFERROR(1+TradeDash[[#This Row],[Port Return]],1)</f>
        <v>1669971.1422437476</v>
      </c>
      <c r="L1068" s="7">
        <f ca="1">IF(ISNUMBER(TradeDash[[#This Row],[Port Return]]),L1067*(1+TradeDash[[#This Row],[Returns]]),L1067)</f>
        <v>1149888.7122416503</v>
      </c>
    </row>
    <row r="1069" spans="1:12" x14ac:dyDescent="0.35">
      <c r="A1069" s="1">
        <v>38041</v>
      </c>
      <c r="B1069" s="16">
        <f>YEAR(TradeDash[[#This Row],[Date]])</f>
        <v>2004</v>
      </c>
      <c r="C1069">
        <v>1821.35</v>
      </c>
      <c r="D1069" s="3">
        <f>IFERROR(TradeDash[[#This Row],[Nifty]]/C1068-1,"")</f>
        <v>7.2724256166352141E-3</v>
      </c>
      <c r="E1069">
        <f ca="1">IFERROR(AVERAGE(OFFSET(TradeDash[[#This Row],[Returns]],0,0,-n_days))/STDEV(OFFSET(TradeDash[[#This Row],[Returns]],0,0,-n_days)),"")</f>
        <v>-3.1176520512593803E-2</v>
      </c>
      <c r="F1069">
        <f ca="1">IFERROR(AVERAGE(OFFSET(TradeDash[[#This Row],[Returns]],0,0,-n_days*2))/STDEV(OFFSET(TradeDash[[#This Row],[Returns]],0,0,-n_days*2)),"")</f>
        <v>-1.8919068361396283E-3</v>
      </c>
      <c r="G1069">
        <f ca="1">IF(ISNUMBER(TradeDash[[#This Row],[2n day Sharpe]]),AVERAGE(TradeDash[[#This Row],[n day Sharpe]:[2n day Sharpe]]),"")</f>
        <v>-1.6534213674366714E-2</v>
      </c>
      <c r="H1069">
        <f ca="1">IF(ISNUMBER(TradeDash[[#This Row],[Sharpe Average]]),IF(TradeDash[[#This Row],[Sharpe Average]]&gt;$G$1,1,0),"")</f>
        <v>0</v>
      </c>
      <c r="I1069" s="2">
        <f ca="1">IF(ISNUMBER(TradeDash[[#This Row],[Signal]]),MAX(IF(AND(TradeDash[[#This Row],[Signal]]=1,I1068&lt;1),I1068+$E$1,IF(AND(TradeDash[[#This Row],[Signal]]=0,I1068&gt;0),I1068-$E$1,IF(AND(TradeDash[[#This Row],[Signal]]=1,I1068=1),I1068,IF(AND(TradeDash[[#This Row],[Signal]]=0,I1068=0),I1068,0)))),0),"")</f>
        <v>0.8</v>
      </c>
      <c r="J1069" s="3">
        <f ca="1">IF(ISNUMBER(TradeDash[[#This Row],[Position]]),TradeDash[[#This Row],[Position]]*D1070,"")</f>
        <v>-1.5175556592637297E-2</v>
      </c>
      <c r="K1069" s="7">
        <f ca="1">K1068*IFERROR(1+TradeDash[[#This Row],[Port Return]],1)</f>
        <v>1644628.4006665566</v>
      </c>
      <c r="L1069" s="7">
        <f ca="1">IF(ISNUMBER(TradeDash[[#This Row],[Port Return]]),L1068*(1+TradeDash[[#This Row],[Returns]]),L1068)</f>
        <v>1158251.1923688361</v>
      </c>
    </row>
    <row r="1070" spans="1:12" x14ac:dyDescent="0.35">
      <c r="A1070" s="1">
        <v>38042</v>
      </c>
      <c r="B1070" s="16">
        <f>YEAR(TradeDash[[#This Row],[Date]])</f>
        <v>2004</v>
      </c>
      <c r="C1070">
        <v>1786.8</v>
      </c>
      <c r="D1070" s="3">
        <f>IFERROR(TradeDash[[#This Row],[Nifty]]/C1069-1,"")</f>
        <v>-1.896944574079662E-2</v>
      </c>
      <c r="E1070">
        <f ca="1">IFERROR(AVERAGE(OFFSET(TradeDash[[#This Row],[Returns]],0,0,-n_days))/STDEV(OFFSET(TradeDash[[#This Row],[Returns]],0,0,-n_days)),"")</f>
        <v>-0.18185211147321151</v>
      </c>
      <c r="F1070">
        <f ca="1">IFERROR(AVERAGE(OFFSET(TradeDash[[#This Row],[Returns]],0,0,-n_days*2))/STDEV(OFFSET(TradeDash[[#This Row],[Returns]],0,0,-n_days*2)),"")</f>
        <v>-5.3143914480968744E-2</v>
      </c>
      <c r="G1070">
        <f ca="1">IF(ISNUMBER(TradeDash[[#This Row],[2n day Sharpe]]),AVERAGE(TradeDash[[#This Row],[n day Sharpe]:[2n day Sharpe]]),"")</f>
        <v>-0.11749801297709013</v>
      </c>
      <c r="H1070">
        <f ca="1">IF(ISNUMBER(TradeDash[[#This Row],[Sharpe Average]]),IF(TradeDash[[#This Row],[Sharpe Average]]&gt;$G$1,1,0),"")</f>
        <v>0</v>
      </c>
      <c r="I1070" s="2">
        <f ca="1">IF(ISNUMBER(TradeDash[[#This Row],[Signal]]),MAX(IF(AND(TradeDash[[#This Row],[Signal]]=1,I1069&lt;1),I1069+$E$1,IF(AND(TradeDash[[#This Row],[Signal]]=0,I1069&gt;0),I1069-$E$1,IF(AND(TradeDash[[#This Row],[Signal]]=1,I1069=1),I1069,IF(AND(TradeDash[[#This Row],[Signal]]=0,I1069=0),I1069,0)))),0),"")</f>
        <v>0.60000000000000009</v>
      </c>
      <c r="J1070" s="3">
        <f ca="1">IF(ISNUMBER(TradeDash[[#This Row],[Position]]),TradeDash[[#This Row],[Position]]*D1071,"")</f>
        <v>-7.05171255876429E-3</v>
      </c>
      <c r="K1070" s="7">
        <f ca="1">K1069*IFERROR(1+TradeDash[[#This Row],[Port Return]],1)</f>
        <v>1633030.9539190759</v>
      </c>
      <c r="L1070" s="7">
        <f ca="1">IF(ISNUMBER(TradeDash[[#This Row],[Port Return]]),L1069*(1+TradeDash[[#This Row],[Returns]]),L1069)</f>
        <v>1136279.8092209825</v>
      </c>
    </row>
    <row r="1071" spans="1:12" x14ac:dyDescent="0.35">
      <c r="A1071" s="1">
        <v>38043</v>
      </c>
      <c r="B1071" s="16">
        <f>YEAR(TradeDash[[#This Row],[Date]])</f>
        <v>2004</v>
      </c>
      <c r="C1071">
        <v>1765.8</v>
      </c>
      <c r="D1071" s="3">
        <f>IFERROR(TradeDash[[#This Row],[Nifty]]/C1070-1,"")</f>
        <v>-1.1752854264607149E-2</v>
      </c>
      <c r="E1071">
        <f ca="1">IFERROR(AVERAGE(OFFSET(TradeDash[[#This Row],[Returns]],0,0,-n_days))/STDEV(OFFSET(TradeDash[[#This Row],[Returns]],0,0,-n_days)),"")</f>
        <v>-0.15599437683119308</v>
      </c>
      <c r="F1071">
        <f ca="1">IFERROR(AVERAGE(OFFSET(TradeDash[[#This Row],[Returns]],0,0,-n_days*2))/STDEV(OFFSET(TradeDash[[#This Row],[Returns]],0,0,-n_days*2)),"")</f>
        <v>-6.771824233672695E-2</v>
      </c>
      <c r="G1071">
        <f ca="1">IF(ISNUMBER(TradeDash[[#This Row],[2n day Sharpe]]),AVERAGE(TradeDash[[#This Row],[n day Sharpe]:[2n day Sharpe]]),"")</f>
        <v>-0.11185630958396001</v>
      </c>
      <c r="H1071">
        <f ca="1">IF(ISNUMBER(TradeDash[[#This Row],[Sharpe Average]]),IF(TradeDash[[#This Row],[Sharpe Average]]&gt;$G$1,1,0),"")</f>
        <v>0</v>
      </c>
      <c r="I1071" s="2">
        <f ca="1">IF(ISNUMBER(TradeDash[[#This Row],[Signal]]),MAX(IF(AND(TradeDash[[#This Row],[Signal]]=1,I1070&lt;1),I1070+$E$1,IF(AND(TradeDash[[#This Row],[Signal]]=0,I1070&gt;0),I1070-$E$1,IF(AND(TradeDash[[#This Row],[Signal]]=1,I1070=1),I1070,IF(AND(TradeDash[[#This Row],[Signal]]=0,I1070=0),I1070,0)))),0),"")</f>
        <v>0.40000000000000008</v>
      </c>
      <c r="J1071" s="3">
        <f ca="1">IF(ISNUMBER(TradeDash[[#This Row],[Position]]),TradeDash[[#This Row],[Position]]*D1072,"")</f>
        <v>7.8151546041453929E-3</v>
      </c>
      <c r="K1071" s="7">
        <f ca="1">K1070*IFERROR(1+TradeDash[[#This Row],[Port Return]],1)</f>
        <v>1645793.3432973085</v>
      </c>
      <c r="L1071" s="7">
        <f ca="1">IF(ISNUMBER(TradeDash[[#This Row],[Port Return]]),L1070*(1+TradeDash[[#This Row],[Returns]]),L1070)</f>
        <v>1122925.2782193928</v>
      </c>
    </row>
    <row r="1072" spans="1:12" x14ac:dyDescent="0.35">
      <c r="A1072" s="1">
        <v>38044</v>
      </c>
      <c r="B1072" s="16">
        <f>YEAR(TradeDash[[#This Row],[Date]])</f>
        <v>2004</v>
      </c>
      <c r="C1072">
        <v>1800.3</v>
      </c>
      <c r="D1072" s="3">
        <f>IFERROR(TradeDash[[#This Row],[Nifty]]/C1071-1,"")</f>
        <v>1.9537886510363478E-2</v>
      </c>
      <c r="E1072">
        <f ca="1">IFERROR(AVERAGE(OFFSET(TradeDash[[#This Row],[Returns]],0,0,-n_days))/STDEV(OFFSET(TradeDash[[#This Row],[Returns]],0,0,-n_days)),"")</f>
        <v>-6.198770047564741E-2</v>
      </c>
      <c r="F1072">
        <f ca="1">IFERROR(AVERAGE(OFFSET(TradeDash[[#This Row],[Returns]],0,0,-n_days*2))/STDEV(OFFSET(TradeDash[[#This Row],[Returns]],0,0,-n_days*2)),"")</f>
        <v>-4.6099121024166509E-2</v>
      </c>
      <c r="G1072">
        <f ca="1">IF(ISNUMBER(TradeDash[[#This Row],[2n day Sharpe]]),AVERAGE(TradeDash[[#This Row],[n day Sharpe]:[2n day Sharpe]]),"")</f>
        <v>-5.4043410749906956E-2</v>
      </c>
      <c r="H1072">
        <f ca="1">IF(ISNUMBER(TradeDash[[#This Row],[Sharpe Average]]),IF(TradeDash[[#This Row],[Sharpe Average]]&gt;$G$1,1,0),"")</f>
        <v>0</v>
      </c>
      <c r="I1072" s="2">
        <f ca="1">IF(ISNUMBER(TradeDash[[#This Row],[Signal]]),MAX(IF(AND(TradeDash[[#This Row],[Signal]]=1,I1071&lt;1),I1071+$E$1,IF(AND(TradeDash[[#This Row],[Signal]]=0,I1071&gt;0),I1071-$E$1,IF(AND(TradeDash[[#This Row],[Signal]]=1,I1071=1),I1071,IF(AND(TradeDash[[#This Row],[Signal]]=0,I1071=0),I1071,0)))),0),"")</f>
        <v>0.20000000000000007</v>
      </c>
      <c r="J1072" s="3">
        <f ca="1">IF(ISNUMBER(TradeDash[[#This Row],[Position]]),TradeDash[[#This Row],[Position]]*D1073,"")</f>
        <v>5.8212520135533042E-3</v>
      </c>
      <c r="K1072" s="7">
        <f ca="1">K1071*IFERROR(1+TradeDash[[#This Row],[Port Return]],1)</f>
        <v>1655373.9211108705</v>
      </c>
      <c r="L1072" s="7">
        <f ca="1">IF(ISNUMBER(TradeDash[[#This Row],[Port Return]]),L1071*(1+TradeDash[[#This Row],[Returns]]),L1071)</f>
        <v>1144864.8648648616</v>
      </c>
    </row>
    <row r="1073" spans="1:12" x14ac:dyDescent="0.35">
      <c r="A1073" s="1">
        <v>38047</v>
      </c>
      <c r="B1073" s="16">
        <f>YEAR(TradeDash[[#This Row],[Date]])</f>
        <v>2004</v>
      </c>
      <c r="C1073">
        <v>1852.7</v>
      </c>
      <c r="D1073" s="3">
        <f>IFERROR(TradeDash[[#This Row],[Nifty]]/C1072-1,"")</f>
        <v>2.910626006776651E-2</v>
      </c>
      <c r="E1073">
        <f ca="1">IFERROR(AVERAGE(OFFSET(TradeDash[[#This Row],[Returns]],0,0,-n_days))/STDEV(OFFSET(TradeDash[[#This Row],[Returns]],0,0,-n_days)),"")</f>
        <v>7.4662798697945634E-2</v>
      </c>
      <c r="F1073">
        <f ca="1">IFERROR(AVERAGE(OFFSET(TradeDash[[#This Row],[Returns]],0,0,-n_days*2))/STDEV(OFFSET(TradeDash[[#This Row],[Returns]],0,0,-n_days*2)),"")</f>
        <v>-3.0312571343552565E-2</v>
      </c>
      <c r="G1073">
        <f ca="1">IF(ISNUMBER(TradeDash[[#This Row],[2n day Sharpe]]),AVERAGE(TradeDash[[#This Row],[n day Sharpe]:[2n day Sharpe]]),"")</f>
        <v>2.2175113677196535E-2</v>
      </c>
      <c r="H1073">
        <f ca="1">IF(ISNUMBER(TradeDash[[#This Row],[Sharpe Average]]),IF(TradeDash[[#This Row],[Sharpe Average]]&gt;$G$1,1,0),"")</f>
        <v>1</v>
      </c>
      <c r="I1073" s="2">
        <f ca="1">IF(ISNUMBER(TradeDash[[#This Row],[Signal]]),MAX(IF(AND(TradeDash[[#This Row],[Signal]]=1,I1072&lt;1),I1072+$E$1,IF(AND(TradeDash[[#This Row],[Signal]]=0,I1072&gt;0),I1072-$E$1,IF(AND(TradeDash[[#This Row],[Signal]]=1,I1072=1),I1072,IF(AND(TradeDash[[#This Row],[Signal]]=0,I1072=0),I1072,0)))),0),"")</f>
        <v>0.40000000000000008</v>
      </c>
      <c r="J1073" s="3">
        <f ca="1">IF(ISNUMBER(TradeDash[[#This Row],[Position]]),TradeDash[[#This Row],[Position]]*D1074,"")</f>
        <v>1.6624386031197428E-3</v>
      </c>
      <c r="K1073" s="7">
        <f ca="1">K1072*IFERROR(1+TradeDash[[#This Row],[Port Return]],1)</f>
        <v>1658125.8786199228</v>
      </c>
      <c r="L1073" s="7">
        <f ca="1">IF(ISNUMBER(TradeDash[[#This Row],[Port Return]]),L1072*(1+TradeDash[[#This Row],[Returns]]),L1072)</f>
        <v>1178187.5993640667</v>
      </c>
    </row>
    <row r="1074" spans="1:12" x14ac:dyDescent="0.35">
      <c r="A1074" s="1">
        <v>38049</v>
      </c>
      <c r="B1074" s="16">
        <f>YEAR(TradeDash[[#This Row],[Date]])</f>
        <v>2004</v>
      </c>
      <c r="C1074">
        <v>1860.4</v>
      </c>
      <c r="D1074" s="3">
        <f>IFERROR(TradeDash[[#This Row],[Nifty]]/C1073-1,"")</f>
        <v>4.1560965077993561E-3</v>
      </c>
      <c r="E1074">
        <f ca="1">IFERROR(AVERAGE(OFFSET(TradeDash[[#This Row],[Returns]],0,0,-n_days))/STDEV(OFFSET(TradeDash[[#This Row],[Returns]],0,0,-n_days)),"")</f>
        <v>0.15807626753521761</v>
      </c>
      <c r="F1074">
        <f ca="1">IFERROR(AVERAGE(OFFSET(TradeDash[[#This Row],[Returns]],0,0,-n_days*2))/STDEV(OFFSET(TradeDash[[#This Row],[Returns]],0,0,-n_days*2)),"")</f>
        <v>-4.7885578348775992E-2</v>
      </c>
      <c r="G1074">
        <f ca="1">IF(ISNUMBER(TradeDash[[#This Row],[2n day Sharpe]]),AVERAGE(TradeDash[[#This Row],[n day Sharpe]:[2n day Sharpe]]),"")</f>
        <v>5.509534459322081E-2</v>
      </c>
      <c r="H1074">
        <f ca="1">IF(ISNUMBER(TradeDash[[#This Row],[Sharpe Average]]),IF(TradeDash[[#This Row],[Sharpe Average]]&gt;$G$1,1,0),"")</f>
        <v>1</v>
      </c>
      <c r="I1074" s="2">
        <f ca="1">IF(ISNUMBER(TradeDash[[#This Row],[Signal]]),MAX(IF(AND(TradeDash[[#This Row],[Signal]]=1,I1073&lt;1),I1073+$E$1,IF(AND(TradeDash[[#This Row],[Signal]]=0,I1073&gt;0),I1073-$E$1,IF(AND(TradeDash[[#This Row],[Signal]]=1,I1073=1),I1073,IF(AND(TradeDash[[#This Row],[Signal]]=0,I1073=0),I1073,0)))),0),"")</f>
        <v>0.60000000000000009</v>
      </c>
      <c r="J1074" s="3">
        <f ca="1">IF(ISNUMBER(TradeDash[[#This Row],[Position]]),TradeDash[[#This Row],[Position]]*D1075,"")</f>
        <v>-5.3375618146635833E-3</v>
      </c>
      <c r="K1074" s="7">
        <f ca="1">K1073*IFERROR(1+TradeDash[[#This Row],[Port Return]],1)</f>
        <v>1649275.5292462956</v>
      </c>
      <c r="L1074" s="7">
        <f ca="1">IF(ISNUMBER(TradeDash[[#This Row],[Port Return]]),L1073*(1+TradeDash[[#This Row],[Returns]]),L1073)</f>
        <v>1183084.2607313162</v>
      </c>
    </row>
    <row r="1075" spans="1:12" x14ac:dyDescent="0.35">
      <c r="A1075" s="1">
        <v>38050</v>
      </c>
      <c r="B1075" s="16">
        <f>YEAR(TradeDash[[#This Row],[Date]])</f>
        <v>2004</v>
      </c>
      <c r="C1075">
        <v>1843.85</v>
      </c>
      <c r="D1075" s="3">
        <f>IFERROR(TradeDash[[#This Row],[Nifty]]/C1074-1,"")</f>
        <v>-8.895936357772638E-3</v>
      </c>
      <c r="E1075">
        <f ca="1">IFERROR(AVERAGE(OFFSET(TradeDash[[#This Row],[Returns]],0,0,-n_days))/STDEV(OFFSET(TradeDash[[#This Row],[Returns]],0,0,-n_days)),"")</f>
        <v>4.5129844054024891E-2</v>
      </c>
      <c r="F1075">
        <f ca="1">IFERROR(AVERAGE(OFFSET(TradeDash[[#This Row],[Returns]],0,0,-n_days*2))/STDEV(OFFSET(TradeDash[[#This Row],[Returns]],0,0,-n_days*2)),"")</f>
        <v>-6.5048001631531668E-2</v>
      </c>
      <c r="G1075">
        <f ca="1">IF(ISNUMBER(TradeDash[[#This Row],[2n day Sharpe]]),AVERAGE(TradeDash[[#This Row],[n day Sharpe]:[2n day Sharpe]]),"")</f>
        <v>-9.9590787887533887E-3</v>
      </c>
      <c r="H1075">
        <f ca="1">IF(ISNUMBER(TradeDash[[#This Row],[Sharpe Average]]),IF(TradeDash[[#This Row],[Sharpe Average]]&gt;$G$1,1,0),"")</f>
        <v>0</v>
      </c>
      <c r="I1075" s="2">
        <f ca="1">IF(ISNUMBER(TradeDash[[#This Row],[Signal]]),MAX(IF(AND(TradeDash[[#This Row],[Signal]]=1,I1074&lt;1),I1074+$E$1,IF(AND(TradeDash[[#This Row],[Signal]]=0,I1074&gt;0),I1074-$E$1,IF(AND(TradeDash[[#This Row],[Signal]]=1,I1074=1),I1074,IF(AND(TradeDash[[#This Row],[Signal]]=0,I1074=0),I1074,0)))),0),"")</f>
        <v>0.40000000000000008</v>
      </c>
      <c r="J1075" s="3">
        <f ca="1">IF(ISNUMBER(TradeDash[[#This Row],[Position]]),TradeDash[[#This Row],[Position]]*D1076,"")</f>
        <v>5.1739566667571082E-3</v>
      </c>
      <c r="K1075" s="7">
        <f ca="1">K1074*IFERROR(1+TradeDash[[#This Row],[Port Return]],1)</f>
        <v>1657808.8093661587</v>
      </c>
      <c r="L1075" s="7">
        <f ca="1">IF(ISNUMBER(TradeDash[[#This Row],[Port Return]]),L1074*(1+TradeDash[[#This Row],[Returns]]),L1074)</f>
        <v>1172559.618441968</v>
      </c>
    </row>
    <row r="1076" spans="1:12" x14ac:dyDescent="0.35">
      <c r="A1076" s="1">
        <v>38051</v>
      </c>
      <c r="B1076" s="16">
        <f>YEAR(TradeDash[[#This Row],[Date]])</f>
        <v>2004</v>
      </c>
      <c r="C1076">
        <v>1867.7</v>
      </c>
      <c r="D1076" s="3">
        <f>IFERROR(TradeDash[[#This Row],[Nifty]]/C1075-1,"")</f>
        <v>1.2934891666892767E-2</v>
      </c>
      <c r="E1076">
        <f ca="1">IFERROR(AVERAGE(OFFSET(TradeDash[[#This Row],[Returns]],0,0,-n_days))/STDEV(OFFSET(TradeDash[[#This Row],[Returns]],0,0,-n_days)),"")</f>
        <v>0.11717383127202535</v>
      </c>
      <c r="F1076">
        <f ca="1">IFERROR(AVERAGE(OFFSET(TradeDash[[#This Row],[Returns]],0,0,-n_days*2))/STDEV(OFFSET(TradeDash[[#This Row],[Returns]],0,0,-n_days*2)),"")</f>
        <v>-3.0088069546512528E-2</v>
      </c>
      <c r="G1076">
        <f ca="1">IF(ISNUMBER(TradeDash[[#This Row],[2n day Sharpe]]),AVERAGE(TradeDash[[#This Row],[n day Sharpe]:[2n day Sharpe]]),"")</f>
        <v>4.3542880862756414E-2</v>
      </c>
      <c r="H1076">
        <f ca="1">IF(ISNUMBER(TradeDash[[#This Row],[Sharpe Average]]),IF(TradeDash[[#This Row],[Sharpe Average]]&gt;$G$1,1,0),"")</f>
        <v>1</v>
      </c>
      <c r="I1076" s="2">
        <f ca="1">IF(ISNUMBER(TradeDash[[#This Row],[Signal]]),MAX(IF(AND(TradeDash[[#This Row],[Signal]]=1,I1075&lt;1),I1075+$E$1,IF(AND(TradeDash[[#This Row],[Signal]]=0,I1075&gt;0),I1075-$E$1,IF(AND(TradeDash[[#This Row],[Signal]]=1,I1075=1),I1075,IF(AND(TradeDash[[#This Row],[Signal]]=0,I1075=0),I1075,0)))),0),"")</f>
        <v>0.60000000000000009</v>
      </c>
      <c r="J1076" s="3">
        <f ca="1">IF(ISNUMBER(TradeDash[[#This Row],[Position]]),TradeDash[[#This Row],[Position]]*D1077,"")</f>
        <v>5.6379504203030182E-3</v>
      </c>
      <c r="K1076" s="7">
        <f ca="1">K1075*IFERROR(1+TradeDash[[#This Row],[Port Return]],1)</f>
        <v>1667155.4532397066</v>
      </c>
      <c r="L1076" s="7">
        <f ca="1">IF(ISNUMBER(TradeDash[[#This Row],[Port Return]]),L1075*(1+TradeDash[[#This Row],[Returns]]),L1075)</f>
        <v>1187726.550079488</v>
      </c>
    </row>
    <row r="1077" spans="1:12" x14ac:dyDescent="0.35">
      <c r="A1077" s="1">
        <v>38054</v>
      </c>
      <c r="B1077" s="16">
        <f>YEAR(TradeDash[[#This Row],[Date]])</f>
        <v>2004</v>
      </c>
      <c r="C1077">
        <v>1885.25</v>
      </c>
      <c r="D1077" s="3">
        <f>IFERROR(TradeDash[[#This Row],[Nifty]]/C1076-1,"")</f>
        <v>9.3965840338383622E-3</v>
      </c>
      <c r="E1077">
        <f ca="1">IFERROR(AVERAGE(OFFSET(TradeDash[[#This Row],[Returns]],0,0,-n_days))/STDEV(OFFSET(TradeDash[[#This Row],[Returns]],0,0,-n_days)),"")</f>
        <v>9.7226527460782877E-2</v>
      </c>
      <c r="F1077">
        <f ca="1">IFERROR(AVERAGE(OFFSET(TradeDash[[#This Row],[Returns]],0,0,-n_days*2))/STDEV(OFFSET(TradeDash[[#This Row],[Returns]],0,0,-n_days*2)),"")</f>
        <v>-1.1499021903335684E-2</v>
      </c>
      <c r="G1077">
        <f ca="1">IF(ISNUMBER(TradeDash[[#This Row],[2n day Sharpe]]),AVERAGE(TradeDash[[#This Row],[n day Sharpe]:[2n day Sharpe]]),"")</f>
        <v>4.2863752778723598E-2</v>
      </c>
      <c r="H1077">
        <f ca="1">IF(ISNUMBER(TradeDash[[#This Row],[Sharpe Average]]),IF(TradeDash[[#This Row],[Sharpe Average]]&gt;$G$1,1,0),"")</f>
        <v>1</v>
      </c>
      <c r="I1077" s="2">
        <f ca="1">IF(ISNUMBER(TradeDash[[#This Row],[Signal]]),MAX(IF(AND(TradeDash[[#This Row],[Signal]]=1,I1076&lt;1),I1076+$E$1,IF(AND(TradeDash[[#This Row],[Signal]]=0,I1076&gt;0),I1076-$E$1,IF(AND(TradeDash[[#This Row],[Signal]]=1,I1076=1),I1076,IF(AND(TradeDash[[#This Row],[Signal]]=0,I1076=0),I1076,0)))),0),"")</f>
        <v>0.8</v>
      </c>
      <c r="J1077" s="3">
        <f ca="1">IF(ISNUMBER(TradeDash[[#This Row],[Position]]),TradeDash[[#This Row],[Position]]*D1078,"")</f>
        <v>-8.1474605489987983E-3</v>
      </c>
      <c r="K1077" s="7">
        <f ca="1">K1076*IFERROR(1+TradeDash[[#This Row],[Port Return]],1)</f>
        <v>1653572.3699553879</v>
      </c>
      <c r="L1077" s="7">
        <f ca="1">IF(ISNUMBER(TradeDash[[#This Row],[Port Return]]),L1076*(1+TradeDash[[#This Row],[Returns]]),L1076)</f>
        <v>1198887.1224165307</v>
      </c>
    </row>
    <row r="1078" spans="1:12" x14ac:dyDescent="0.35">
      <c r="A1078" s="1">
        <v>38055</v>
      </c>
      <c r="B1078" s="16">
        <f>YEAR(TradeDash[[#This Row],[Date]])</f>
        <v>2004</v>
      </c>
      <c r="C1078">
        <v>1866.05</v>
      </c>
      <c r="D1078" s="3">
        <f>IFERROR(TradeDash[[#This Row],[Nifty]]/C1077-1,"")</f>
        <v>-1.0184325686248497E-2</v>
      </c>
      <c r="E1078">
        <f ca="1">IFERROR(AVERAGE(OFFSET(TradeDash[[#This Row],[Returns]],0,0,-n_days))/STDEV(OFFSET(TradeDash[[#This Row],[Returns]],0,0,-n_days)),"")</f>
        <v>-1.9937890748895088E-2</v>
      </c>
      <c r="F1078">
        <f ca="1">IFERROR(AVERAGE(OFFSET(TradeDash[[#This Row],[Returns]],0,0,-n_days*2))/STDEV(OFFSET(TradeDash[[#This Row],[Returns]],0,0,-n_days*2)),"")</f>
        <v>-6.0183445452174848E-2</v>
      </c>
      <c r="G1078">
        <f ca="1">IF(ISNUMBER(TradeDash[[#This Row],[2n day Sharpe]]),AVERAGE(TradeDash[[#This Row],[n day Sharpe]:[2n day Sharpe]]),"")</f>
        <v>-4.006066810053497E-2</v>
      </c>
      <c r="H1078">
        <f ca="1">IF(ISNUMBER(TradeDash[[#This Row],[Sharpe Average]]),IF(TradeDash[[#This Row],[Sharpe Average]]&gt;$G$1,1,0),"")</f>
        <v>0</v>
      </c>
      <c r="I1078" s="2">
        <f ca="1">IF(ISNUMBER(TradeDash[[#This Row],[Signal]]),MAX(IF(AND(TradeDash[[#This Row],[Signal]]=1,I1077&lt;1),I1077+$E$1,IF(AND(TradeDash[[#This Row],[Signal]]=0,I1077&gt;0),I1077-$E$1,IF(AND(TradeDash[[#This Row],[Signal]]=1,I1077=1),I1077,IF(AND(TradeDash[[#This Row],[Signal]]=0,I1077=0),I1077,0)))),0),"")</f>
        <v>0.60000000000000009</v>
      </c>
      <c r="J1078" s="3">
        <f ca="1">IF(ISNUMBER(TradeDash[[#This Row],[Position]]),TradeDash[[#This Row],[Position]]*D1079,"")</f>
        <v>-6.9773050025454982E-3</v>
      </c>
      <c r="K1078" s="7">
        <f ca="1">K1077*IFERROR(1+TradeDash[[#This Row],[Port Return]],1)</f>
        <v>1642034.8911864273</v>
      </c>
      <c r="L1078" s="7">
        <f ca="1">IF(ISNUMBER(TradeDash[[#This Row],[Port Return]]),L1077*(1+TradeDash[[#This Row],[Returns]]),L1077)</f>
        <v>1186677.2655007916</v>
      </c>
    </row>
    <row r="1079" spans="1:12" x14ac:dyDescent="0.35">
      <c r="A1079" s="1">
        <v>38056</v>
      </c>
      <c r="B1079" s="16">
        <f>YEAR(TradeDash[[#This Row],[Date]])</f>
        <v>2004</v>
      </c>
      <c r="C1079">
        <v>1844.35</v>
      </c>
      <c r="D1079" s="3">
        <f>IFERROR(TradeDash[[#This Row],[Nifty]]/C1078-1,"")</f>
        <v>-1.1628841670909162E-2</v>
      </c>
      <c r="E1079">
        <f ca="1">IFERROR(AVERAGE(OFFSET(TradeDash[[#This Row],[Returns]],0,0,-n_days))/STDEV(OFFSET(TradeDash[[#This Row],[Returns]],0,0,-n_days)),"")</f>
        <v>-5.9098467262229892E-2</v>
      </c>
      <c r="F1079">
        <f ca="1">IFERROR(AVERAGE(OFFSET(TradeDash[[#This Row],[Returns]],0,0,-n_days*2))/STDEV(OFFSET(TradeDash[[#This Row],[Returns]],0,0,-n_days*2)),"")</f>
        <v>-7.7269211082896361E-2</v>
      </c>
      <c r="G1079">
        <f ca="1">IF(ISNUMBER(TradeDash[[#This Row],[2n day Sharpe]]),AVERAGE(TradeDash[[#This Row],[n day Sharpe]:[2n day Sharpe]]),"")</f>
        <v>-6.8183839172563127E-2</v>
      </c>
      <c r="H1079">
        <f ca="1">IF(ISNUMBER(TradeDash[[#This Row],[Sharpe Average]]),IF(TradeDash[[#This Row],[Sharpe Average]]&gt;$G$1,1,0),"")</f>
        <v>0</v>
      </c>
      <c r="I1079" s="2">
        <f ca="1">IF(ISNUMBER(TradeDash[[#This Row],[Signal]]),MAX(IF(AND(TradeDash[[#This Row],[Signal]]=1,I1078&lt;1),I1078+$E$1,IF(AND(TradeDash[[#This Row],[Signal]]=0,I1078&gt;0),I1078-$E$1,IF(AND(TradeDash[[#This Row],[Signal]]=1,I1078=1),I1078,IF(AND(TradeDash[[#This Row],[Signal]]=0,I1078=0),I1078,0)))),0),"")</f>
        <v>0.40000000000000008</v>
      </c>
      <c r="J1079" s="3">
        <f ca="1">IF(ISNUMBER(TradeDash[[#This Row],[Position]]),TradeDash[[#This Row],[Position]]*D1080,"")</f>
        <v>-8.4474205004472693E-3</v>
      </c>
      <c r="K1079" s="7">
        <f ca="1">K1078*IFERROR(1+TradeDash[[#This Row],[Port Return]],1)</f>
        <v>1628163.9319841694</v>
      </c>
      <c r="L1079" s="7">
        <f ca="1">IF(ISNUMBER(TradeDash[[#This Row],[Port Return]]),L1078*(1+TradeDash[[#This Row],[Returns]]),L1078)</f>
        <v>1172877.5834658155</v>
      </c>
    </row>
    <row r="1080" spans="1:12" x14ac:dyDescent="0.35">
      <c r="A1080" s="1">
        <v>38057</v>
      </c>
      <c r="B1080" s="16">
        <f>YEAR(TradeDash[[#This Row],[Date]])</f>
        <v>2004</v>
      </c>
      <c r="C1080">
        <v>1805.4</v>
      </c>
      <c r="D1080" s="3">
        <f>IFERROR(TradeDash[[#This Row],[Nifty]]/C1079-1,"")</f>
        <v>-2.1118551251118167E-2</v>
      </c>
      <c r="E1080">
        <f ca="1">IFERROR(AVERAGE(OFFSET(TradeDash[[#This Row],[Returns]],0,0,-n_days))/STDEV(OFFSET(TradeDash[[#This Row],[Returns]],0,0,-n_days)),"")</f>
        <v>-0.14429511874330106</v>
      </c>
      <c r="F1080">
        <f ca="1">IFERROR(AVERAGE(OFFSET(TradeDash[[#This Row],[Returns]],0,0,-n_days*2))/STDEV(OFFSET(TradeDash[[#This Row],[Returns]],0,0,-n_days*2)),"")</f>
        <v>-8.6635638759389649E-2</v>
      </c>
      <c r="G1080">
        <f ca="1">IF(ISNUMBER(TradeDash[[#This Row],[2n day Sharpe]]),AVERAGE(TradeDash[[#This Row],[n day Sharpe]:[2n day Sharpe]]),"")</f>
        <v>-0.11546537875134535</v>
      </c>
      <c r="H1080">
        <f ca="1">IF(ISNUMBER(TradeDash[[#This Row],[Sharpe Average]]),IF(TradeDash[[#This Row],[Sharpe Average]]&gt;$G$1,1,0),"")</f>
        <v>0</v>
      </c>
      <c r="I1080" s="2">
        <f ca="1">IF(ISNUMBER(TradeDash[[#This Row],[Signal]]),MAX(IF(AND(TradeDash[[#This Row],[Signal]]=1,I1079&lt;1),I1079+$E$1,IF(AND(TradeDash[[#This Row],[Signal]]=0,I1079&gt;0),I1079-$E$1,IF(AND(TradeDash[[#This Row],[Signal]]=1,I1079=1),I1079,IF(AND(TradeDash[[#This Row],[Signal]]=0,I1079=0),I1079,0)))),0),"")</f>
        <v>0.20000000000000007</v>
      </c>
      <c r="J1080" s="3">
        <f ca="1">IF(ISNUMBER(TradeDash[[#This Row],[Position]]),TradeDash[[#This Row],[Position]]*D1081,"")</f>
        <v>7.5329566854991396E-4</v>
      </c>
      <c r="K1080" s="7">
        <f ca="1">K1079*IFERROR(1+TradeDash[[#This Row],[Port Return]],1)</f>
        <v>1629390.4208218222</v>
      </c>
      <c r="L1080" s="7">
        <f ca="1">IF(ISNUMBER(TradeDash[[#This Row],[Port Return]]),L1079*(1+TradeDash[[#This Row],[Returns]]),L1079)</f>
        <v>1148108.1081081051</v>
      </c>
    </row>
    <row r="1081" spans="1:12" x14ac:dyDescent="0.35">
      <c r="A1081" s="1">
        <v>38058</v>
      </c>
      <c r="B1081" s="16">
        <f>YEAR(TradeDash[[#This Row],[Date]])</f>
        <v>2004</v>
      </c>
      <c r="C1081">
        <v>1812.2</v>
      </c>
      <c r="D1081" s="3">
        <f>IFERROR(TradeDash[[#This Row],[Nifty]]/C1080-1,"")</f>
        <v>3.7664783427495685E-3</v>
      </c>
      <c r="E1081">
        <f ca="1">IFERROR(AVERAGE(OFFSET(TradeDash[[#This Row],[Returns]],0,0,-n_days))/STDEV(OFFSET(TradeDash[[#This Row],[Returns]],0,0,-n_days)),"")</f>
        <v>-0.12091268970148783</v>
      </c>
      <c r="F1081">
        <f ca="1">IFERROR(AVERAGE(OFFSET(TradeDash[[#This Row],[Returns]],0,0,-n_days*2))/STDEV(OFFSET(TradeDash[[#This Row],[Returns]],0,0,-n_days*2)),"")</f>
        <v>-9.3979457201232339E-2</v>
      </c>
      <c r="G1081">
        <f ca="1">IF(ISNUMBER(TradeDash[[#This Row],[2n day Sharpe]]),AVERAGE(TradeDash[[#This Row],[n day Sharpe]:[2n day Sharpe]]),"")</f>
        <v>-0.10744607345136009</v>
      </c>
      <c r="H1081">
        <f ca="1">IF(ISNUMBER(TradeDash[[#This Row],[Sharpe Average]]),IF(TradeDash[[#This Row],[Sharpe Average]]&gt;$G$1,1,0),"")</f>
        <v>0</v>
      </c>
      <c r="I1081" s="2">
        <f ca="1">IF(ISNUMBER(TradeDash[[#This Row],[Signal]]),MAX(IF(AND(TradeDash[[#This Row],[Signal]]=1,I1080&lt;1),I1080+$E$1,IF(AND(TradeDash[[#This Row],[Signal]]=0,I1080&gt;0),I1080-$E$1,IF(AND(TradeDash[[#This Row],[Signal]]=1,I1080=1),I1080,IF(AND(TradeDash[[#This Row],[Signal]]=0,I1080=0),I1080,0)))),0),"")</f>
        <v>5.5511151231257827E-17</v>
      </c>
      <c r="J1081" s="3">
        <f ca="1">IF(ISNUMBER(TradeDash[[#This Row],[Position]]),TradeDash[[#This Row],[Position]]*D1082,"")</f>
        <v>-1.4948373138093931E-18</v>
      </c>
      <c r="K1081" s="7">
        <f ca="1">K1080*IFERROR(1+TradeDash[[#This Row],[Port Return]],1)</f>
        <v>1629390.4208218222</v>
      </c>
      <c r="L1081" s="7">
        <f ca="1">IF(ISNUMBER(TradeDash[[#This Row],[Port Return]]),L1080*(1+TradeDash[[#This Row],[Returns]]),L1080)</f>
        <v>1152432.4324324294</v>
      </c>
    </row>
    <row r="1082" spans="1:12" x14ac:dyDescent="0.35">
      <c r="A1082" s="1">
        <v>38061</v>
      </c>
      <c r="B1082" s="16">
        <f>YEAR(TradeDash[[#This Row],[Date]])</f>
        <v>2004</v>
      </c>
      <c r="C1082">
        <v>1763.4</v>
      </c>
      <c r="D1082" s="3">
        <f>IFERROR(TradeDash[[#This Row],[Nifty]]/C1081-1,"")</f>
        <v>-2.6928595077805983E-2</v>
      </c>
      <c r="E1082">
        <f ca="1">IFERROR(AVERAGE(OFFSET(TradeDash[[#This Row],[Returns]],0,0,-n_days))/STDEV(OFFSET(TradeDash[[#This Row],[Returns]],0,0,-n_days)),"")</f>
        <v>-0.25006048247728968</v>
      </c>
      <c r="F1082">
        <f ca="1">IFERROR(AVERAGE(OFFSET(TradeDash[[#This Row],[Returns]],0,0,-n_days*2))/STDEV(OFFSET(TradeDash[[#This Row],[Returns]],0,0,-n_days*2)),"")</f>
        <v>-0.13869658486563932</v>
      </c>
      <c r="G1082">
        <f ca="1">IF(ISNUMBER(TradeDash[[#This Row],[2n day Sharpe]]),AVERAGE(TradeDash[[#This Row],[n day Sharpe]:[2n day Sharpe]]),"")</f>
        <v>-0.19437853367146452</v>
      </c>
      <c r="H1082">
        <f ca="1">IF(ISNUMBER(TradeDash[[#This Row],[Sharpe Average]]),IF(TradeDash[[#This Row],[Sharpe Average]]&gt;$G$1,1,0),"")</f>
        <v>0</v>
      </c>
      <c r="I1082" s="2">
        <f ca="1">IF(ISNUMBER(TradeDash[[#This Row],[Signal]]),MAX(IF(AND(TradeDash[[#This Row],[Signal]]=1,I1081&lt;1),I1081+$E$1,IF(AND(TradeDash[[#This Row],[Signal]]=0,I1081&gt;0),I1081-$E$1,IF(AND(TradeDash[[#This Row],[Signal]]=1,I1081=1),I1081,IF(AND(TradeDash[[#This Row],[Signal]]=0,I1081=0),I1081,0)))),0),"")</f>
        <v>0</v>
      </c>
      <c r="J1082" s="3">
        <f ca="1">IF(ISNUMBER(TradeDash[[#This Row],[Position]]),TradeDash[[#This Row],[Position]]*D1083,"")</f>
        <v>0</v>
      </c>
      <c r="K1082" s="7">
        <f ca="1">K1081*IFERROR(1+TradeDash[[#This Row],[Port Return]],1)</f>
        <v>1629390.4208218222</v>
      </c>
      <c r="L1082" s="7">
        <f ca="1">IF(ISNUMBER(TradeDash[[#This Row],[Port Return]]),L1081*(1+TradeDash[[#This Row],[Returns]]),L1081)</f>
        <v>1121399.0461049255</v>
      </c>
    </row>
    <row r="1083" spans="1:12" x14ac:dyDescent="0.35">
      <c r="A1083" s="1">
        <v>38062</v>
      </c>
      <c r="B1083" s="16">
        <f>YEAR(TradeDash[[#This Row],[Date]])</f>
        <v>2004</v>
      </c>
      <c r="C1083">
        <v>1749.35</v>
      </c>
      <c r="D1083" s="3">
        <f>IFERROR(TradeDash[[#This Row],[Nifty]]/C1082-1,"")</f>
        <v>-7.9675626630374419E-3</v>
      </c>
      <c r="E1083">
        <f ca="1">IFERROR(AVERAGE(OFFSET(TradeDash[[#This Row],[Returns]],0,0,-n_days))/STDEV(OFFSET(TradeDash[[#This Row],[Returns]],0,0,-n_days)),"")</f>
        <v>-0.27521202211201617</v>
      </c>
      <c r="F1083">
        <f ca="1">IFERROR(AVERAGE(OFFSET(TradeDash[[#This Row],[Returns]],0,0,-n_days*2))/STDEV(OFFSET(TradeDash[[#This Row],[Returns]],0,0,-n_days*2)),"")</f>
        <v>-0.125667817229558</v>
      </c>
      <c r="G1083">
        <f ca="1">IF(ISNUMBER(TradeDash[[#This Row],[2n day Sharpe]]),AVERAGE(TradeDash[[#This Row],[n day Sharpe]:[2n day Sharpe]]),"")</f>
        <v>-0.20043991967078709</v>
      </c>
      <c r="H1083">
        <f ca="1">IF(ISNUMBER(TradeDash[[#This Row],[Sharpe Average]]),IF(TradeDash[[#This Row],[Sharpe Average]]&gt;$G$1,1,0),"")</f>
        <v>0</v>
      </c>
      <c r="I1083" s="2">
        <f ca="1">IF(ISNUMBER(TradeDash[[#This Row],[Signal]]),MAX(IF(AND(TradeDash[[#This Row],[Signal]]=1,I1082&lt;1),I1082+$E$1,IF(AND(TradeDash[[#This Row],[Signal]]=0,I1082&gt;0),I1082-$E$1,IF(AND(TradeDash[[#This Row],[Signal]]=1,I1082=1),I1082,IF(AND(TradeDash[[#This Row],[Signal]]=0,I1082=0),I1082,0)))),0),"")</f>
        <v>0</v>
      </c>
      <c r="J1083" s="3">
        <f ca="1">IF(ISNUMBER(TradeDash[[#This Row],[Position]]),TradeDash[[#This Row],[Position]]*D1084,"")</f>
        <v>0</v>
      </c>
      <c r="K1083" s="7">
        <f ca="1">K1082*IFERROR(1+TradeDash[[#This Row],[Port Return]],1)</f>
        <v>1629390.4208218222</v>
      </c>
      <c r="L1083" s="7">
        <f ca="1">IF(ISNUMBER(TradeDash[[#This Row],[Port Return]]),L1082*(1+TradeDash[[#This Row],[Returns]]),L1082)</f>
        <v>1112464.228934814</v>
      </c>
    </row>
    <row r="1084" spans="1:12" x14ac:dyDescent="0.35">
      <c r="A1084" s="1">
        <v>38063</v>
      </c>
      <c r="B1084" s="16">
        <f>YEAR(TradeDash[[#This Row],[Date]])</f>
        <v>2004</v>
      </c>
      <c r="C1084">
        <v>1749.85</v>
      </c>
      <c r="D1084" s="3">
        <f>IFERROR(TradeDash[[#This Row],[Nifty]]/C1083-1,"")</f>
        <v>2.8582044759484226E-4</v>
      </c>
      <c r="E1084">
        <f ca="1">IFERROR(AVERAGE(OFFSET(TradeDash[[#This Row],[Returns]],0,0,-n_days))/STDEV(OFFSET(TradeDash[[#This Row],[Returns]],0,0,-n_days)),"")</f>
        <v>-0.28631021662493567</v>
      </c>
      <c r="F1084">
        <f ca="1">IFERROR(AVERAGE(OFFSET(TradeDash[[#This Row],[Returns]],0,0,-n_days*2))/STDEV(OFFSET(TradeDash[[#This Row],[Returns]],0,0,-n_days*2)),"")</f>
        <v>-9.7819482503209862E-2</v>
      </c>
      <c r="G1084">
        <f ca="1">IF(ISNUMBER(TradeDash[[#This Row],[2n day Sharpe]]),AVERAGE(TradeDash[[#This Row],[n day Sharpe]:[2n day Sharpe]]),"")</f>
        <v>-0.19206484956407277</v>
      </c>
      <c r="H1084">
        <f ca="1">IF(ISNUMBER(TradeDash[[#This Row],[Sharpe Average]]),IF(TradeDash[[#This Row],[Sharpe Average]]&gt;$G$1,1,0),"")</f>
        <v>0</v>
      </c>
      <c r="I1084" s="2">
        <f ca="1">IF(ISNUMBER(TradeDash[[#This Row],[Signal]]),MAX(IF(AND(TradeDash[[#This Row],[Signal]]=1,I1083&lt;1),I1083+$E$1,IF(AND(TradeDash[[#This Row],[Signal]]=0,I1083&gt;0),I1083-$E$1,IF(AND(TradeDash[[#This Row],[Signal]]=1,I1083=1),I1083,IF(AND(TradeDash[[#This Row],[Signal]]=0,I1083=0),I1083,0)))),0),"")</f>
        <v>0</v>
      </c>
      <c r="J1084" s="3">
        <f ca="1">IF(ISNUMBER(TradeDash[[#This Row],[Position]]),TradeDash[[#This Row],[Position]]*D1085,"")</f>
        <v>0</v>
      </c>
      <c r="K1084" s="7">
        <f ca="1">K1083*IFERROR(1+TradeDash[[#This Row],[Port Return]],1)</f>
        <v>1629390.4208218222</v>
      </c>
      <c r="L1084" s="7">
        <f ca="1">IF(ISNUMBER(TradeDash[[#This Row],[Port Return]]),L1083*(1+TradeDash[[#This Row],[Returns]]),L1083)</f>
        <v>1112782.1939586613</v>
      </c>
    </row>
    <row r="1085" spans="1:12" x14ac:dyDescent="0.35">
      <c r="A1085" s="1">
        <v>38064</v>
      </c>
      <c r="B1085" s="16">
        <f>YEAR(TradeDash[[#This Row],[Date]])</f>
        <v>2004</v>
      </c>
      <c r="C1085">
        <v>1716.65</v>
      </c>
      <c r="D1085" s="3">
        <f>IFERROR(TradeDash[[#This Row],[Nifty]]/C1084-1,"")</f>
        <v>-1.8973054833271275E-2</v>
      </c>
      <c r="E1085">
        <f ca="1">IFERROR(AVERAGE(OFFSET(TradeDash[[#This Row],[Returns]],0,0,-n_days))/STDEV(OFFSET(TradeDash[[#This Row],[Returns]],0,0,-n_days)),"")</f>
        <v>-0.33388849273491877</v>
      </c>
      <c r="F1085">
        <f ca="1">IFERROR(AVERAGE(OFFSET(TradeDash[[#This Row],[Returns]],0,0,-n_days*2))/STDEV(OFFSET(TradeDash[[#This Row],[Returns]],0,0,-n_days*2)),"")</f>
        <v>-0.14689915368253312</v>
      </c>
      <c r="G1085">
        <f ca="1">IF(ISNUMBER(TradeDash[[#This Row],[2n day Sharpe]]),AVERAGE(TradeDash[[#This Row],[n day Sharpe]:[2n day Sharpe]]),"")</f>
        <v>-0.24039382320872593</v>
      </c>
      <c r="H1085">
        <f ca="1">IF(ISNUMBER(TradeDash[[#This Row],[Sharpe Average]]),IF(TradeDash[[#This Row],[Sharpe Average]]&gt;$G$1,1,0),"")</f>
        <v>0</v>
      </c>
      <c r="I1085" s="2">
        <f ca="1">IF(ISNUMBER(TradeDash[[#This Row],[Signal]]),MAX(IF(AND(TradeDash[[#This Row],[Signal]]=1,I1084&lt;1),I1084+$E$1,IF(AND(TradeDash[[#This Row],[Signal]]=0,I1084&gt;0),I1084-$E$1,IF(AND(TradeDash[[#This Row],[Signal]]=1,I1084=1),I1084,IF(AND(TradeDash[[#This Row],[Signal]]=0,I1084=0),I1084,0)))),0),"")</f>
        <v>0</v>
      </c>
      <c r="J1085" s="3">
        <f ca="1">IF(ISNUMBER(TradeDash[[#This Row],[Position]]),TradeDash[[#This Row],[Position]]*D1086,"")</f>
        <v>0</v>
      </c>
      <c r="K1085" s="7">
        <f ca="1">K1084*IFERROR(1+TradeDash[[#This Row],[Port Return]],1)</f>
        <v>1629390.4208218222</v>
      </c>
      <c r="L1085" s="7">
        <f ca="1">IF(ISNUMBER(TradeDash[[#This Row],[Port Return]]),L1084*(1+TradeDash[[#This Row],[Returns]]),L1084)</f>
        <v>1091669.3163751957</v>
      </c>
    </row>
    <row r="1086" spans="1:12" x14ac:dyDescent="0.35">
      <c r="A1086" s="1">
        <v>38065</v>
      </c>
      <c r="B1086" s="16">
        <f>YEAR(TradeDash[[#This Row],[Date]])</f>
        <v>2004</v>
      </c>
      <c r="C1086">
        <v>1725.1</v>
      </c>
      <c r="D1086" s="3">
        <f>IFERROR(TradeDash[[#This Row],[Nifty]]/C1085-1,"")</f>
        <v>4.9223778871638757E-3</v>
      </c>
      <c r="E1086">
        <f ca="1">IFERROR(AVERAGE(OFFSET(TradeDash[[#This Row],[Returns]],0,0,-n_days))/STDEV(OFFSET(TradeDash[[#This Row],[Returns]],0,0,-n_days)),"")</f>
        <v>-0.23874185184395758</v>
      </c>
      <c r="F1086">
        <f ca="1">IFERROR(AVERAGE(OFFSET(TradeDash[[#This Row],[Returns]],0,0,-n_days*2))/STDEV(OFFSET(TradeDash[[#This Row],[Returns]],0,0,-n_days*2)),"")</f>
        <v>-0.11335528269249702</v>
      </c>
      <c r="G1086">
        <f ca="1">IF(ISNUMBER(TradeDash[[#This Row],[2n day Sharpe]]),AVERAGE(TradeDash[[#This Row],[n day Sharpe]:[2n day Sharpe]]),"")</f>
        <v>-0.17604856726822729</v>
      </c>
      <c r="H1086">
        <f ca="1">IF(ISNUMBER(TradeDash[[#This Row],[Sharpe Average]]),IF(TradeDash[[#This Row],[Sharpe Average]]&gt;$G$1,1,0),"")</f>
        <v>0</v>
      </c>
      <c r="I1086" s="2">
        <f ca="1">IF(ISNUMBER(TradeDash[[#This Row],[Signal]]),MAX(IF(AND(TradeDash[[#This Row],[Signal]]=1,I1085&lt;1),I1085+$E$1,IF(AND(TradeDash[[#This Row],[Signal]]=0,I1085&gt;0),I1085-$E$1,IF(AND(TradeDash[[#This Row],[Signal]]=1,I1085=1),I1085,IF(AND(TradeDash[[#This Row],[Signal]]=0,I1085=0),I1085,0)))),0),"")</f>
        <v>0</v>
      </c>
      <c r="J1086" s="3">
        <f ca="1">IF(ISNUMBER(TradeDash[[#This Row],[Position]]),TradeDash[[#This Row],[Position]]*D1087,"")</f>
        <v>0</v>
      </c>
      <c r="K1086" s="7">
        <f ca="1">K1085*IFERROR(1+TradeDash[[#This Row],[Port Return]],1)</f>
        <v>1629390.4208218222</v>
      </c>
      <c r="L1086" s="7">
        <f ca="1">IF(ISNUMBER(TradeDash[[#This Row],[Port Return]]),L1085*(1+TradeDash[[#This Row],[Returns]]),L1085)</f>
        <v>1097042.9252782164</v>
      </c>
    </row>
    <row r="1087" spans="1:12" x14ac:dyDescent="0.35">
      <c r="A1087" s="1">
        <v>38068</v>
      </c>
      <c r="B1087" s="16">
        <f>YEAR(TradeDash[[#This Row],[Date]])</f>
        <v>2004</v>
      </c>
      <c r="C1087">
        <v>1685</v>
      </c>
      <c r="D1087" s="3">
        <f>IFERROR(TradeDash[[#This Row],[Nifty]]/C1086-1,"")</f>
        <v>-2.324502927366523E-2</v>
      </c>
      <c r="E1087">
        <f ca="1">IFERROR(AVERAGE(OFFSET(TradeDash[[#This Row],[Returns]],0,0,-n_days))/STDEV(OFFSET(TradeDash[[#This Row],[Returns]],0,0,-n_days)),"")</f>
        <v>-0.29354282797854436</v>
      </c>
      <c r="F1087">
        <f ca="1">IFERROR(AVERAGE(OFFSET(TradeDash[[#This Row],[Returns]],0,0,-n_days*2))/STDEV(OFFSET(TradeDash[[#This Row],[Returns]],0,0,-n_days*2)),"")</f>
        <v>-9.8765970178800677E-2</v>
      </c>
      <c r="G1087">
        <f ca="1">IF(ISNUMBER(TradeDash[[#This Row],[2n day Sharpe]]),AVERAGE(TradeDash[[#This Row],[n day Sharpe]:[2n day Sharpe]]),"")</f>
        <v>-0.19615439907867252</v>
      </c>
      <c r="H1087">
        <f ca="1">IF(ISNUMBER(TradeDash[[#This Row],[Sharpe Average]]),IF(TradeDash[[#This Row],[Sharpe Average]]&gt;$G$1,1,0),"")</f>
        <v>0</v>
      </c>
      <c r="I1087" s="2">
        <f ca="1">IF(ISNUMBER(TradeDash[[#This Row],[Signal]]),MAX(IF(AND(TradeDash[[#This Row],[Signal]]=1,I1086&lt;1),I1086+$E$1,IF(AND(TradeDash[[#This Row],[Signal]]=0,I1086&gt;0),I1086-$E$1,IF(AND(TradeDash[[#This Row],[Signal]]=1,I1086=1),I1086,IF(AND(TradeDash[[#This Row],[Signal]]=0,I1086=0),I1086,0)))),0),"")</f>
        <v>0</v>
      </c>
      <c r="J1087" s="3">
        <f ca="1">IF(ISNUMBER(TradeDash[[#This Row],[Position]]),TradeDash[[#This Row],[Position]]*D1088,"")</f>
        <v>0</v>
      </c>
      <c r="K1087" s="7">
        <f ca="1">K1086*IFERROR(1+TradeDash[[#This Row],[Port Return]],1)</f>
        <v>1629390.4208218222</v>
      </c>
      <c r="L1087" s="7">
        <f ca="1">IF(ISNUMBER(TradeDash[[#This Row],[Port Return]]),L1086*(1+TradeDash[[#This Row],[Returns]]),L1086)</f>
        <v>1071542.1303656569</v>
      </c>
    </row>
    <row r="1088" spans="1:12" x14ac:dyDescent="0.35">
      <c r="A1088" s="1">
        <v>38069</v>
      </c>
      <c r="B1088" s="16">
        <f>YEAR(TradeDash[[#This Row],[Date]])</f>
        <v>2004</v>
      </c>
      <c r="C1088">
        <v>1696.4</v>
      </c>
      <c r="D1088" s="3">
        <f>IFERROR(TradeDash[[#This Row],[Nifty]]/C1087-1,"")</f>
        <v>6.7655786350149238E-3</v>
      </c>
      <c r="E1088">
        <f ca="1">IFERROR(AVERAGE(OFFSET(TradeDash[[#This Row],[Returns]],0,0,-n_days))/STDEV(OFFSET(TradeDash[[#This Row],[Returns]],0,0,-n_days)),"")</f>
        <v>-0.20211608414380733</v>
      </c>
      <c r="F1088">
        <f ca="1">IFERROR(AVERAGE(OFFSET(TradeDash[[#This Row],[Returns]],0,0,-n_days*2))/STDEV(OFFSET(TradeDash[[#This Row],[Returns]],0,0,-n_days*2)),"")</f>
        <v>-5.0854168314679989E-2</v>
      </c>
      <c r="G1088">
        <f ca="1">IF(ISNUMBER(TradeDash[[#This Row],[2n day Sharpe]]),AVERAGE(TradeDash[[#This Row],[n day Sharpe]:[2n day Sharpe]]),"")</f>
        <v>-0.12648512622924366</v>
      </c>
      <c r="H1088">
        <f ca="1">IF(ISNUMBER(TradeDash[[#This Row],[Sharpe Average]]),IF(TradeDash[[#This Row],[Sharpe Average]]&gt;$G$1,1,0),"")</f>
        <v>0</v>
      </c>
      <c r="I1088" s="2">
        <f ca="1">IF(ISNUMBER(TradeDash[[#This Row],[Signal]]),MAX(IF(AND(TradeDash[[#This Row],[Signal]]=1,I1087&lt;1),I1087+$E$1,IF(AND(TradeDash[[#This Row],[Signal]]=0,I1087&gt;0),I1087-$E$1,IF(AND(TradeDash[[#This Row],[Signal]]=1,I1087=1),I1087,IF(AND(TradeDash[[#This Row],[Signal]]=0,I1087=0),I1087,0)))),0),"")</f>
        <v>0</v>
      </c>
      <c r="J1088" s="3">
        <f ca="1">IF(ISNUMBER(TradeDash[[#This Row],[Position]]),TradeDash[[#This Row],[Position]]*D1089,"")</f>
        <v>0</v>
      </c>
      <c r="K1088" s="7">
        <f ca="1">K1087*IFERROR(1+TradeDash[[#This Row],[Port Return]],1)</f>
        <v>1629390.4208218222</v>
      </c>
      <c r="L1088" s="7">
        <f ca="1">IF(ISNUMBER(TradeDash[[#This Row],[Port Return]]),L1087*(1+TradeDash[[#This Row],[Returns]]),L1087)</f>
        <v>1078791.7329093772</v>
      </c>
    </row>
    <row r="1089" spans="1:12" x14ac:dyDescent="0.35">
      <c r="A1089" s="1">
        <v>38070</v>
      </c>
      <c r="B1089" s="16">
        <f>YEAR(TradeDash[[#This Row],[Date]])</f>
        <v>2004</v>
      </c>
      <c r="C1089">
        <v>1692.1</v>
      </c>
      <c r="D1089" s="3">
        <f>IFERROR(TradeDash[[#This Row],[Nifty]]/C1088-1,"")</f>
        <v>-2.5347795331290834E-3</v>
      </c>
      <c r="E1089">
        <f ca="1">IFERROR(AVERAGE(OFFSET(TradeDash[[#This Row],[Returns]],0,0,-n_days))/STDEV(OFFSET(TradeDash[[#This Row],[Returns]],0,0,-n_days)),"")</f>
        <v>-0.23736574601547183</v>
      </c>
      <c r="F1089">
        <f ca="1">IFERROR(AVERAGE(OFFSET(TradeDash[[#This Row],[Returns]],0,0,-n_days*2))/STDEV(OFFSET(TradeDash[[#This Row],[Returns]],0,0,-n_days*2)),"")</f>
        <v>-0.12562879222908904</v>
      </c>
      <c r="G1089">
        <f ca="1">IF(ISNUMBER(TradeDash[[#This Row],[2n day Sharpe]]),AVERAGE(TradeDash[[#This Row],[n day Sharpe]:[2n day Sharpe]]),"")</f>
        <v>-0.18149726912228042</v>
      </c>
      <c r="H1089">
        <f ca="1">IF(ISNUMBER(TradeDash[[#This Row],[Sharpe Average]]),IF(TradeDash[[#This Row],[Sharpe Average]]&gt;$G$1,1,0),"")</f>
        <v>0</v>
      </c>
      <c r="I1089" s="2">
        <f ca="1">IF(ISNUMBER(TradeDash[[#This Row],[Signal]]),MAX(IF(AND(TradeDash[[#This Row],[Signal]]=1,I1088&lt;1),I1088+$E$1,IF(AND(TradeDash[[#This Row],[Signal]]=0,I1088&gt;0),I1088-$E$1,IF(AND(TradeDash[[#This Row],[Signal]]=1,I1088=1),I1088,IF(AND(TradeDash[[#This Row],[Signal]]=0,I1088=0),I1088,0)))),0),"")</f>
        <v>0</v>
      </c>
      <c r="J1089" s="3">
        <f ca="1">IF(ISNUMBER(TradeDash[[#This Row],[Position]]),TradeDash[[#This Row],[Position]]*D1090,"")</f>
        <v>0</v>
      </c>
      <c r="K1089" s="7">
        <f ca="1">K1088*IFERROR(1+TradeDash[[#This Row],[Port Return]],1)</f>
        <v>1629390.4208218222</v>
      </c>
      <c r="L1089" s="7">
        <f ca="1">IF(ISNUMBER(TradeDash[[#This Row],[Port Return]]),L1088*(1+TradeDash[[#This Row],[Returns]]),L1088)</f>
        <v>1076057.2337042897</v>
      </c>
    </row>
    <row r="1090" spans="1:12" x14ac:dyDescent="0.35">
      <c r="A1090" s="1">
        <v>38071</v>
      </c>
      <c r="B1090" s="16">
        <f>YEAR(TradeDash[[#This Row],[Date]])</f>
        <v>2004</v>
      </c>
      <c r="C1090">
        <v>1704.45</v>
      </c>
      <c r="D1090" s="3">
        <f>IFERROR(TradeDash[[#This Row],[Nifty]]/C1089-1,"")</f>
        <v>7.2986230128244678E-3</v>
      </c>
      <c r="E1090">
        <f ca="1">IFERROR(AVERAGE(OFFSET(TradeDash[[#This Row],[Returns]],0,0,-n_days))/STDEV(OFFSET(TradeDash[[#This Row],[Returns]],0,0,-n_days)),"")</f>
        <v>-0.15271080114886676</v>
      </c>
      <c r="F1090">
        <f ca="1">IFERROR(AVERAGE(OFFSET(TradeDash[[#This Row],[Returns]],0,0,-n_days*2))/STDEV(OFFSET(TradeDash[[#This Row],[Returns]],0,0,-n_days*2)),"")</f>
        <v>-0.17001102545749808</v>
      </c>
      <c r="G1090">
        <f ca="1">IF(ISNUMBER(TradeDash[[#This Row],[2n day Sharpe]]),AVERAGE(TradeDash[[#This Row],[n day Sharpe]:[2n day Sharpe]]),"")</f>
        <v>-0.16136091330318242</v>
      </c>
      <c r="H1090">
        <f ca="1">IF(ISNUMBER(TradeDash[[#This Row],[Sharpe Average]]),IF(TradeDash[[#This Row],[Sharpe Average]]&gt;$G$1,1,0),"")</f>
        <v>0</v>
      </c>
      <c r="I1090" s="2">
        <f ca="1">IF(ISNUMBER(TradeDash[[#This Row],[Signal]]),MAX(IF(AND(TradeDash[[#This Row],[Signal]]=1,I1089&lt;1),I1089+$E$1,IF(AND(TradeDash[[#This Row],[Signal]]=0,I1089&gt;0),I1089-$E$1,IF(AND(TradeDash[[#This Row],[Signal]]=1,I1089=1),I1089,IF(AND(TradeDash[[#This Row],[Signal]]=0,I1089=0),I1089,0)))),0),"")</f>
        <v>0</v>
      </c>
      <c r="J1090" s="3">
        <f ca="1">IF(ISNUMBER(TradeDash[[#This Row],[Position]]),TradeDash[[#This Row],[Position]]*D1091,"")</f>
        <v>0</v>
      </c>
      <c r="K1090" s="7">
        <f ca="1">K1089*IFERROR(1+TradeDash[[#This Row],[Port Return]],1)</f>
        <v>1629390.4208218222</v>
      </c>
      <c r="L1090" s="7">
        <f ca="1">IF(ISNUMBER(TradeDash[[#This Row],[Port Return]]),L1089*(1+TradeDash[[#This Row],[Returns]]),L1089)</f>
        <v>1083910.9697933199</v>
      </c>
    </row>
    <row r="1091" spans="1:12" x14ac:dyDescent="0.35">
      <c r="A1091" s="1">
        <v>38072</v>
      </c>
      <c r="B1091" s="16">
        <f>YEAR(TradeDash[[#This Row],[Date]])</f>
        <v>2004</v>
      </c>
      <c r="C1091">
        <v>1747.5</v>
      </c>
      <c r="D1091" s="3">
        <f>IFERROR(TradeDash[[#This Row],[Nifty]]/C1090-1,"")</f>
        <v>2.5257414415207124E-2</v>
      </c>
      <c r="E1091">
        <f ca="1">IFERROR(AVERAGE(OFFSET(TradeDash[[#This Row],[Returns]],0,0,-n_days))/STDEV(OFFSET(TradeDash[[#This Row],[Returns]],0,0,-n_days)),"")</f>
        <v>-2.5496519843972613E-2</v>
      </c>
      <c r="F1091">
        <f ca="1">IFERROR(AVERAGE(OFFSET(TradeDash[[#This Row],[Returns]],0,0,-n_days*2))/STDEV(OFFSET(TradeDash[[#This Row],[Returns]],0,0,-n_days*2)),"")</f>
        <v>-9.2873141934224482E-2</v>
      </c>
      <c r="G1091">
        <f ca="1">IF(ISNUMBER(TradeDash[[#This Row],[2n day Sharpe]]),AVERAGE(TradeDash[[#This Row],[n day Sharpe]:[2n day Sharpe]]),"")</f>
        <v>-5.9184830889098546E-2</v>
      </c>
      <c r="H1091">
        <f ca="1">IF(ISNUMBER(TradeDash[[#This Row],[Sharpe Average]]),IF(TradeDash[[#This Row],[Sharpe Average]]&gt;$G$1,1,0),"")</f>
        <v>0</v>
      </c>
      <c r="I1091" s="2">
        <f ca="1">IF(ISNUMBER(TradeDash[[#This Row],[Signal]]),MAX(IF(AND(TradeDash[[#This Row],[Signal]]=1,I1090&lt;1),I1090+$E$1,IF(AND(TradeDash[[#This Row],[Signal]]=0,I1090&gt;0),I1090-$E$1,IF(AND(TradeDash[[#This Row],[Signal]]=1,I1090=1),I1090,IF(AND(TradeDash[[#This Row],[Signal]]=0,I1090=0),I1090,0)))),0),"")</f>
        <v>0</v>
      </c>
      <c r="J1091" s="3">
        <f ca="1">IF(ISNUMBER(TradeDash[[#This Row],[Position]]),TradeDash[[#This Row],[Position]]*D1092,"")</f>
        <v>0</v>
      </c>
      <c r="K1091" s="7">
        <f ca="1">K1090*IFERROR(1+TradeDash[[#This Row],[Port Return]],1)</f>
        <v>1629390.4208218222</v>
      </c>
      <c r="L1091" s="7">
        <f ca="1">IF(ISNUMBER(TradeDash[[#This Row],[Port Return]]),L1090*(1+TradeDash[[#This Row],[Returns]]),L1090)</f>
        <v>1111287.7583465788</v>
      </c>
    </row>
    <row r="1092" spans="1:12" x14ac:dyDescent="0.35">
      <c r="A1092" s="1">
        <v>38075</v>
      </c>
      <c r="B1092" s="16">
        <f>YEAR(TradeDash[[#This Row],[Date]])</f>
        <v>2004</v>
      </c>
      <c r="C1092">
        <v>1762.05</v>
      </c>
      <c r="D1092" s="3">
        <f>IFERROR(TradeDash[[#This Row],[Nifty]]/C1091-1,"")</f>
        <v>8.3261802575107513E-3</v>
      </c>
      <c r="E1092">
        <f ca="1">IFERROR(AVERAGE(OFFSET(TradeDash[[#This Row],[Returns]],0,0,-n_days))/STDEV(OFFSET(TradeDash[[#This Row],[Returns]],0,0,-n_days)),"")</f>
        <v>-6.3241367502907347E-2</v>
      </c>
      <c r="F1092">
        <f ca="1">IFERROR(AVERAGE(OFFSET(TradeDash[[#This Row],[Returns]],0,0,-n_days*2))/STDEV(OFFSET(TradeDash[[#This Row],[Returns]],0,0,-n_days*2)),"")</f>
        <v>-6.3307530596163578E-2</v>
      </c>
      <c r="G1092">
        <f ca="1">IF(ISNUMBER(TradeDash[[#This Row],[2n day Sharpe]]),AVERAGE(TradeDash[[#This Row],[n day Sharpe]:[2n day Sharpe]]),"")</f>
        <v>-6.3274449049535469E-2</v>
      </c>
      <c r="H1092">
        <f ca="1">IF(ISNUMBER(TradeDash[[#This Row],[Sharpe Average]]),IF(TradeDash[[#This Row],[Sharpe Average]]&gt;$G$1,1,0),"")</f>
        <v>0</v>
      </c>
      <c r="I1092" s="2">
        <f ca="1">IF(ISNUMBER(TradeDash[[#This Row],[Signal]]),MAX(IF(AND(TradeDash[[#This Row],[Signal]]=1,I1091&lt;1),I1091+$E$1,IF(AND(TradeDash[[#This Row],[Signal]]=0,I1091&gt;0),I1091-$E$1,IF(AND(TradeDash[[#This Row],[Signal]]=1,I1091=1),I1091,IF(AND(TradeDash[[#This Row],[Signal]]=0,I1091=0),I1091,0)))),0),"")</f>
        <v>0</v>
      </c>
      <c r="J1092" s="3">
        <f ca="1">IF(ISNUMBER(TradeDash[[#This Row],[Position]]),TradeDash[[#This Row],[Position]]*D1093,"")</f>
        <v>0</v>
      </c>
      <c r="K1092" s="7">
        <f ca="1">K1091*IFERROR(1+TradeDash[[#This Row],[Port Return]],1)</f>
        <v>1629390.4208218222</v>
      </c>
      <c r="L1092" s="7">
        <f ca="1">IF(ISNUMBER(TradeDash[[#This Row],[Port Return]]),L1091*(1+TradeDash[[#This Row],[Returns]]),L1091)</f>
        <v>1120540.5405405376</v>
      </c>
    </row>
    <row r="1093" spans="1:12" x14ac:dyDescent="0.35">
      <c r="A1093" s="1">
        <v>38076</v>
      </c>
      <c r="B1093" s="16">
        <f>YEAR(TradeDash[[#This Row],[Date]])</f>
        <v>2004</v>
      </c>
      <c r="C1093">
        <v>1750.15</v>
      </c>
      <c r="D1093" s="3">
        <f>IFERROR(TradeDash[[#This Row],[Nifty]]/C1092-1,"")</f>
        <v>-6.7534973468402759E-3</v>
      </c>
      <c r="E1093">
        <f ca="1">IFERROR(AVERAGE(OFFSET(TradeDash[[#This Row],[Returns]],0,0,-n_days))/STDEV(OFFSET(TradeDash[[#This Row],[Returns]],0,0,-n_days)),"")</f>
        <v>-0.20391092834113694</v>
      </c>
      <c r="F1093">
        <f ca="1">IFERROR(AVERAGE(OFFSET(TradeDash[[#This Row],[Returns]],0,0,-n_days*2))/STDEV(OFFSET(TradeDash[[#This Row],[Returns]],0,0,-n_days*2)),"")</f>
        <v>-4.5698021677175293E-2</v>
      </c>
      <c r="G1093">
        <f ca="1">IF(ISNUMBER(TradeDash[[#This Row],[2n day Sharpe]]),AVERAGE(TradeDash[[#This Row],[n day Sharpe]:[2n day Sharpe]]),"")</f>
        <v>-0.12480447500915612</v>
      </c>
      <c r="H1093">
        <f ca="1">IF(ISNUMBER(TradeDash[[#This Row],[Sharpe Average]]),IF(TradeDash[[#This Row],[Sharpe Average]]&gt;$G$1,1,0),"")</f>
        <v>0</v>
      </c>
      <c r="I1093" s="2">
        <f ca="1">IF(ISNUMBER(TradeDash[[#This Row],[Signal]]),MAX(IF(AND(TradeDash[[#This Row],[Signal]]=1,I1092&lt;1),I1092+$E$1,IF(AND(TradeDash[[#This Row],[Signal]]=0,I1092&gt;0),I1092-$E$1,IF(AND(TradeDash[[#This Row],[Signal]]=1,I1092=1),I1092,IF(AND(TradeDash[[#This Row],[Signal]]=0,I1092=0),I1092,0)))),0),"")</f>
        <v>0</v>
      </c>
      <c r="J1093" s="3">
        <f ca="1">IF(ISNUMBER(TradeDash[[#This Row],[Position]]),TradeDash[[#This Row],[Position]]*D1094,"")</f>
        <v>0</v>
      </c>
      <c r="K1093" s="7">
        <f ca="1">K1092*IFERROR(1+TradeDash[[#This Row],[Port Return]],1)</f>
        <v>1629390.4208218222</v>
      </c>
      <c r="L1093" s="7">
        <f ca="1">IF(ISNUMBER(TradeDash[[#This Row],[Port Return]]),L1092*(1+TradeDash[[#This Row],[Returns]]),L1092)</f>
        <v>1112972.97297297</v>
      </c>
    </row>
    <row r="1094" spans="1:12" x14ac:dyDescent="0.35">
      <c r="A1094" s="1">
        <v>38077</v>
      </c>
      <c r="B1094" s="16">
        <f>YEAR(TradeDash[[#This Row],[Date]])</f>
        <v>2004</v>
      </c>
      <c r="C1094">
        <v>1771.9</v>
      </c>
      <c r="D1094" s="3">
        <f>IFERROR(TradeDash[[#This Row],[Nifty]]/C1093-1,"")</f>
        <v>1.2427506213753103E-2</v>
      </c>
      <c r="E1094">
        <f ca="1">IFERROR(AVERAGE(OFFSET(TradeDash[[#This Row],[Returns]],0,0,-n_days))/STDEV(OFFSET(TradeDash[[#This Row],[Returns]],0,0,-n_days)),"")</f>
        <v>-0.16900052475807445</v>
      </c>
      <c r="F1094">
        <f ca="1">IFERROR(AVERAGE(OFFSET(TradeDash[[#This Row],[Returns]],0,0,-n_days*2))/STDEV(OFFSET(TradeDash[[#This Row],[Returns]],0,0,-n_days*2)),"")</f>
        <v>1.017153271676045E-2</v>
      </c>
      <c r="G1094">
        <f ca="1">IF(ISNUMBER(TradeDash[[#This Row],[2n day Sharpe]]),AVERAGE(TradeDash[[#This Row],[n day Sharpe]:[2n day Sharpe]]),"")</f>
        <v>-7.9414496020657005E-2</v>
      </c>
      <c r="H1094">
        <f ca="1">IF(ISNUMBER(TradeDash[[#This Row],[Sharpe Average]]),IF(TradeDash[[#This Row],[Sharpe Average]]&gt;$G$1,1,0),"")</f>
        <v>0</v>
      </c>
      <c r="I1094" s="2">
        <f ca="1">IF(ISNUMBER(TradeDash[[#This Row],[Signal]]),MAX(IF(AND(TradeDash[[#This Row],[Signal]]=1,I1093&lt;1),I1093+$E$1,IF(AND(TradeDash[[#This Row],[Signal]]=0,I1093&gt;0),I1093-$E$1,IF(AND(TradeDash[[#This Row],[Signal]]=1,I1093=1),I1093,IF(AND(TradeDash[[#This Row],[Signal]]=0,I1093=0),I1093,0)))),0),"")</f>
        <v>0</v>
      </c>
      <c r="J1094" s="3">
        <f ca="1">IF(ISNUMBER(TradeDash[[#This Row],[Position]]),TradeDash[[#This Row],[Position]]*D1095,"")</f>
        <v>0</v>
      </c>
      <c r="K1094" s="7">
        <f ca="1">K1093*IFERROR(1+TradeDash[[#This Row],[Port Return]],1)</f>
        <v>1629390.4208218222</v>
      </c>
      <c r="L1094" s="7">
        <f ca="1">IF(ISNUMBER(TradeDash[[#This Row],[Port Return]]),L1093*(1+TradeDash[[#This Row],[Returns]]),L1093)</f>
        <v>1126804.4515103309</v>
      </c>
    </row>
    <row r="1095" spans="1:12" x14ac:dyDescent="0.35">
      <c r="A1095" s="1">
        <v>38078</v>
      </c>
      <c r="B1095" s="16">
        <f>YEAR(TradeDash[[#This Row],[Date]])</f>
        <v>2004</v>
      </c>
      <c r="C1095">
        <v>1819.65</v>
      </c>
      <c r="D1095" s="3">
        <f>IFERROR(TradeDash[[#This Row],[Nifty]]/C1094-1,"")</f>
        <v>2.6948473390146166E-2</v>
      </c>
      <c r="E1095">
        <f ca="1">IFERROR(AVERAGE(OFFSET(TradeDash[[#This Row],[Returns]],0,0,-n_days))/STDEV(OFFSET(TradeDash[[#This Row],[Returns]],0,0,-n_days)),"")</f>
        <v>-3.6152390947306559E-2</v>
      </c>
      <c r="F1095">
        <f ca="1">IFERROR(AVERAGE(OFFSET(TradeDash[[#This Row],[Returns]],0,0,-n_days*2))/STDEV(OFFSET(TradeDash[[#This Row],[Returns]],0,0,-n_days*2)),"")</f>
        <v>5.152006650981476E-3</v>
      </c>
      <c r="G1095">
        <f ca="1">IF(ISNUMBER(TradeDash[[#This Row],[2n day Sharpe]]),AVERAGE(TradeDash[[#This Row],[n day Sharpe]:[2n day Sharpe]]),"")</f>
        <v>-1.5500192148162541E-2</v>
      </c>
      <c r="H1095">
        <f ca="1">IF(ISNUMBER(TradeDash[[#This Row],[Sharpe Average]]),IF(TradeDash[[#This Row],[Sharpe Average]]&gt;$G$1,1,0),"")</f>
        <v>0</v>
      </c>
      <c r="I1095" s="2">
        <f ca="1">IF(ISNUMBER(TradeDash[[#This Row],[Signal]]),MAX(IF(AND(TradeDash[[#This Row],[Signal]]=1,I1094&lt;1),I1094+$E$1,IF(AND(TradeDash[[#This Row],[Signal]]=0,I1094&gt;0),I1094-$E$1,IF(AND(TradeDash[[#This Row],[Signal]]=1,I1094=1),I1094,IF(AND(TradeDash[[#This Row],[Signal]]=0,I1094=0),I1094,0)))),0),"")</f>
        <v>0</v>
      </c>
      <c r="J1095" s="3">
        <f ca="1">IF(ISNUMBER(TradeDash[[#This Row],[Position]]),TradeDash[[#This Row],[Position]]*D1096,"")</f>
        <v>0</v>
      </c>
      <c r="K1095" s="7">
        <f ca="1">K1094*IFERROR(1+TradeDash[[#This Row],[Port Return]],1)</f>
        <v>1629390.4208218222</v>
      </c>
      <c r="L1095" s="7">
        <f ca="1">IF(ISNUMBER(TradeDash[[#This Row],[Port Return]]),L1094*(1+TradeDash[[#This Row],[Returns]]),L1094)</f>
        <v>1157170.1112877552</v>
      </c>
    </row>
    <row r="1096" spans="1:12" x14ac:dyDescent="0.35">
      <c r="A1096" s="1">
        <v>38079</v>
      </c>
      <c r="B1096" s="16">
        <f>YEAR(TradeDash[[#This Row],[Date]])</f>
        <v>2004</v>
      </c>
      <c r="C1096">
        <v>1841.1</v>
      </c>
      <c r="D1096" s="3">
        <f>IFERROR(TradeDash[[#This Row],[Nifty]]/C1095-1,"")</f>
        <v>1.1787981205176656E-2</v>
      </c>
      <c r="E1096">
        <f ca="1">IFERROR(AVERAGE(OFFSET(TradeDash[[#This Row],[Returns]],0,0,-n_days))/STDEV(OFFSET(TradeDash[[#This Row],[Returns]],0,0,-n_days)),"")</f>
        <v>-4.0055638274192271E-2</v>
      </c>
      <c r="F1096">
        <f ca="1">IFERROR(AVERAGE(OFFSET(TradeDash[[#This Row],[Returns]],0,0,-n_days*2))/STDEV(OFFSET(TradeDash[[#This Row],[Returns]],0,0,-n_days*2)),"")</f>
        <v>4.0302995897682867E-2</v>
      </c>
      <c r="G1096">
        <f ca="1">IF(ISNUMBER(TradeDash[[#This Row],[2n day Sharpe]]),AVERAGE(TradeDash[[#This Row],[n day Sharpe]:[2n day Sharpe]]),"")</f>
        <v>1.2367881174529805E-4</v>
      </c>
      <c r="H1096">
        <f ca="1">IF(ISNUMBER(TradeDash[[#This Row],[Sharpe Average]]),IF(TradeDash[[#This Row],[Sharpe Average]]&gt;$G$1,1,0),"")</f>
        <v>1</v>
      </c>
      <c r="I1096" s="2">
        <f ca="1">IF(ISNUMBER(TradeDash[[#This Row],[Signal]]),MAX(IF(AND(TradeDash[[#This Row],[Signal]]=1,I1095&lt;1),I1095+$E$1,IF(AND(TradeDash[[#This Row],[Signal]]=0,I1095&gt;0),I1095-$E$1,IF(AND(TradeDash[[#This Row],[Signal]]=1,I1095=1),I1095,IF(AND(TradeDash[[#This Row],[Signal]]=0,I1095=0),I1095,0)))),0),"")</f>
        <v>0.2</v>
      </c>
      <c r="J1096" s="3">
        <f ca="1">IF(ISNUMBER(TradeDash[[#This Row],[Position]]),TradeDash[[#This Row],[Position]]*D1097,"")</f>
        <v>1.6837760034762008E-3</v>
      </c>
      <c r="K1096" s="7">
        <f ca="1">K1095*IFERROR(1+TradeDash[[#This Row],[Port Return]],1)</f>
        <v>1632133.949312696</v>
      </c>
      <c r="L1096" s="7">
        <f ca="1">IF(ISNUMBER(TradeDash[[#This Row],[Port Return]]),L1095*(1+TradeDash[[#This Row],[Returns]]),L1095)</f>
        <v>1170810.8108108074</v>
      </c>
    </row>
    <row r="1097" spans="1:12" x14ac:dyDescent="0.35">
      <c r="A1097" s="1">
        <v>38082</v>
      </c>
      <c r="B1097" s="16">
        <f>YEAR(TradeDash[[#This Row],[Date]])</f>
        <v>2004</v>
      </c>
      <c r="C1097">
        <v>1856.6</v>
      </c>
      <c r="D1097" s="3">
        <f>IFERROR(TradeDash[[#This Row],[Nifty]]/C1096-1,"")</f>
        <v>8.418880017381003E-3</v>
      </c>
      <c r="E1097">
        <f ca="1">IFERROR(AVERAGE(OFFSET(TradeDash[[#This Row],[Returns]],0,0,-n_days))/STDEV(OFFSET(TradeDash[[#This Row],[Returns]],0,0,-n_days)),"")</f>
        <v>-4.337121164816557E-2</v>
      </c>
      <c r="F1097">
        <f ca="1">IFERROR(AVERAGE(OFFSET(TradeDash[[#This Row],[Returns]],0,0,-n_days*2))/STDEV(OFFSET(TradeDash[[#This Row],[Returns]],0,0,-n_days*2)),"")</f>
        <v>2.793472030941551E-2</v>
      </c>
      <c r="G1097">
        <f ca="1">IF(ISNUMBER(TradeDash[[#This Row],[2n day Sharpe]]),AVERAGE(TradeDash[[#This Row],[n day Sharpe]:[2n day Sharpe]]),"")</f>
        <v>-7.7182456693750297E-3</v>
      </c>
      <c r="H1097">
        <f ca="1">IF(ISNUMBER(TradeDash[[#This Row],[Sharpe Average]]),IF(TradeDash[[#This Row],[Sharpe Average]]&gt;$G$1,1,0),"")</f>
        <v>0</v>
      </c>
      <c r="I1097" s="2">
        <f ca="1">IF(ISNUMBER(TradeDash[[#This Row],[Signal]]),MAX(IF(AND(TradeDash[[#This Row],[Signal]]=1,I1096&lt;1),I1096+$E$1,IF(AND(TradeDash[[#This Row],[Signal]]=0,I1096&gt;0),I1096-$E$1,IF(AND(TradeDash[[#This Row],[Signal]]=1,I1096=1),I1096,IF(AND(TradeDash[[#This Row],[Signal]]=0,I1096=0),I1096,0)))),0),"")</f>
        <v>0</v>
      </c>
      <c r="J1097" s="3">
        <f ca="1">IF(ISNUMBER(TradeDash[[#This Row],[Position]]),TradeDash[[#This Row],[Position]]*D1098,"")</f>
        <v>0</v>
      </c>
      <c r="K1097" s="7">
        <f ca="1">K1096*IFERROR(1+TradeDash[[#This Row],[Port Return]],1)</f>
        <v>1632133.949312696</v>
      </c>
      <c r="L1097" s="7">
        <f ca="1">IF(ISNUMBER(TradeDash[[#This Row],[Port Return]]),L1096*(1+TradeDash[[#This Row],[Returns]]),L1096)</f>
        <v>1180667.7265500762</v>
      </c>
    </row>
    <row r="1098" spans="1:12" x14ac:dyDescent="0.35">
      <c r="A1098" s="1">
        <v>38083</v>
      </c>
      <c r="B1098" s="16">
        <f>YEAR(TradeDash[[#This Row],[Date]])</f>
        <v>2004</v>
      </c>
      <c r="C1098">
        <v>1851.15</v>
      </c>
      <c r="D1098" s="3">
        <f>IFERROR(TradeDash[[#This Row],[Nifty]]/C1097-1,"")</f>
        <v>-2.9354734460841359E-3</v>
      </c>
      <c r="E1098">
        <f ca="1">IFERROR(AVERAGE(OFFSET(TradeDash[[#This Row],[Returns]],0,0,-n_days))/STDEV(OFFSET(TradeDash[[#This Row],[Returns]],0,0,-n_days)),"")</f>
        <v>-1.9624614858486517E-2</v>
      </c>
      <c r="F1098">
        <f ca="1">IFERROR(AVERAGE(OFFSET(TradeDash[[#This Row],[Returns]],0,0,-n_days*2))/STDEV(OFFSET(TradeDash[[#This Row],[Returns]],0,0,-n_days*2)),"")</f>
        <v>-2.0035417698546491E-2</v>
      </c>
      <c r="G1098">
        <f ca="1">IF(ISNUMBER(TradeDash[[#This Row],[2n day Sharpe]]),AVERAGE(TradeDash[[#This Row],[n day Sharpe]:[2n day Sharpe]]),"")</f>
        <v>-1.9830016278516504E-2</v>
      </c>
      <c r="H1098">
        <f ca="1">IF(ISNUMBER(TradeDash[[#This Row],[Sharpe Average]]),IF(TradeDash[[#This Row],[Sharpe Average]]&gt;$G$1,1,0),"")</f>
        <v>0</v>
      </c>
      <c r="I1098" s="2">
        <f ca="1">IF(ISNUMBER(TradeDash[[#This Row],[Signal]]),MAX(IF(AND(TradeDash[[#This Row],[Signal]]=1,I1097&lt;1),I1097+$E$1,IF(AND(TradeDash[[#This Row],[Signal]]=0,I1097&gt;0),I1097-$E$1,IF(AND(TradeDash[[#This Row],[Signal]]=1,I1097=1),I1097,IF(AND(TradeDash[[#This Row],[Signal]]=0,I1097=0),I1097,0)))),0),"")</f>
        <v>0</v>
      </c>
      <c r="J1098" s="3">
        <f ca="1">IF(ISNUMBER(TradeDash[[#This Row],[Position]]),TradeDash[[#This Row],[Position]]*D1099,"")</f>
        <v>0</v>
      </c>
      <c r="K1098" s="7">
        <f ca="1">K1097*IFERROR(1+TradeDash[[#This Row],[Port Return]],1)</f>
        <v>1632133.949312696</v>
      </c>
      <c r="L1098" s="7">
        <f ca="1">IF(ISNUMBER(TradeDash[[#This Row],[Port Return]]),L1097*(1+TradeDash[[#This Row],[Returns]]),L1097)</f>
        <v>1177201.9077901398</v>
      </c>
    </row>
    <row r="1099" spans="1:12" x14ac:dyDescent="0.35">
      <c r="A1099" s="1">
        <v>38084</v>
      </c>
      <c r="B1099" s="16">
        <f>YEAR(TradeDash[[#This Row],[Date]])</f>
        <v>2004</v>
      </c>
      <c r="C1099">
        <v>1848.7</v>
      </c>
      <c r="D1099" s="3">
        <f>IFERROR(TradeDash[[#This Row],[Nifty]]/C1098-1,"")</f>
        <v>-1.3235016071091454E-3</v>
      </c>
      <c r="E1099">
        <f ca="1">IFERROR(AVERAGE(OFFSET(TradeDash[[#This Row],[Returns]],0,0,-n_days))/STDEV(OFFSET(TradeDash[[#This Row],[Returns]],0,0,-n_days)),"")</f>
        <v>1.5004596303863315E-2</v>
      </c>
      <c r="F1099">
        <f ca="1">IFERROR(AVERAGE(OFFSET(TradeDash[[#This Row],[Returns]],0,0,-n_days*2))/STDEV(OFFSET(TradeDash[[#This Row],[Returns]],0,0,-n_days*2)),"")</f>
        <v>-2.2349515419160193E-2</v>
      </c>
      <c r="G1099">
        <f ca="1">IF(ISNUMBER(TradeDash[[#This Row],[2n day Sharpe]]),AVERAGE(TradeDash[[#This Row],[n day Sharpe]:[2n day Sharpe]]),"")</f>
        <v>-3.672459557648439E-3</v>
      </c>
      <c r="H1099">
        <f ca="1">IF(ISNUMBER(TradeDash[[#This Row],[Sharpe Average]]),IF(TradeDash[[#This Row],[Sharpe Average]]&gt;$G$1,1,0),"")</f>
        <v>0</v>
      </c>
      <c r="I1099" s="2">
        <f ca="1">IF(ISNUMBER(TradeDash[[#This Row],[Signal]]),MAX(IF(AND(TradeDash[[#This Row],[Signal]]=1,I1098&lt;1),I1098+$E$1,IF(AND(TradeDash[[#This Row],[Signal]]=0,I1098&gt;0),I1098-$E$1,IF(AND(TradeDash[[#This Row],[Signal]]=1,I1098=1),I1098,IF(AND(TradeDash[[#This Row],[Signal]]=0,I1098=0),I1098,0)))),0),"")</f>
        <v>0</v>
      </c>
      <c r="J1099" s="3">
        <f ca="1">IF(ISNUMBER(TradeDash[[#This Row],[Position]]),TradeDash[[#This Row],[Position]]*D1100,"")</f>
        <v>0</v>
      </c>
      <c r="K1099" s="7">
        <f ca="1">K1098*IFERROR(1+TradeDash[[#This Row],[Port Return]],1)</f>
        <v>1632133.949312696</v>
      </c>
      <c r="L1099" s="7">
        <f ca="1">IF(ISNUMBER(TradeDash[[#This Row],[Port Return]]),L1098*(1+TradeDash[[#This Row],[Returns]]),L1098)</f>
        <v>1175643.8791732877</v>
      </c>
    </row>
    <row r="1100" spans="1:12" x14ac:dyDescent="0.35">
      <c r="A1100" s="1">
        <v>38085</v>
      </c>
      <c r="B1100" s="16">
        <f>YEAR(TradeDash[[#This Row],[Date]])</f>
        <v>2004</v>
      </c>
      <c r="C1100">
        <v>1853.55</v>
      </c>
      <c r="D1100" s="3">
        <f>IFERROR(TradeDash[[#This Row],[Nifty]]/C1099-1,"")</f>
        <v>2.6234651376642049E-3</v>
      </c>
      <c r="E1100">
        <f ca="1">IFERROR(AVERAGE(OFFSET(TradeDash[[#This Row],[Returns]],0,0,-n_days))/STDEV(OFFSET(TradeDash[[#This Row],[Returns]],0,0,-n_days)),"")</f>
        <v>0.10155845432632023</v>
      </c>
      <c r="F1100">
        <f ca="1">IFERROR(AVERAGE(OFFSET(TradeDash[[#This Row],[Returns]],0,0,-n_days*2))/STDEV(OFFSET(TradeDash[[#This Row],[Returns]],0,0,-n_days*2)),"")</f>
        <v>-2.7699328157461626E-2</v>
      </c>
      <c r="G1100">
        <f ca="1">IF(ISNUMBER(TradeDash[[#This Row],[2n day Sharpe]]),AVERAGE(TradeDash[[#This Row],[n day Sharpe]:[2n day Sharpe]]),"")</f>
        <v>3.6929563084429302E-2</v>
      </c>
      <c r="H1100">
        <f ca="1">IF(ISNUMBER(TradeDash[[#This Row],[Sharpe Average]]),IF(TradeDash[[#This Row],[Sharpe Average]]&gt;$G$1,1,0),"")</f>
        <v>1</v>
      </c>
      <c r="I1100" s="2">
        <f ca="1">IF(ISNUMBER(TradeDash[[#This Row],[Signal]]),MAX(IF(AND(TradeDash[[#This Row],[Signal]]=1,I1099&lt;1),I1099+$E$1,IF(AND(TradeDash[[#This Row],[Signal]]=0,I1099&gt;0),I1099-$E$1,IF(AND(TradeDash[[#This Row],[Signal]]=1,I1099=1),I1099,IF(AND(TradeDash[[#This Row],[Signal]]=0,I1099=0),I1099,0)))),0),"")</f>
        <v>0.2</v>
      </c>
      <c r="J1100" s="3">
        <f ca="1">IF(ISNUMBER(TradeDash[[#This Row],[Position]]),TradeDash[[#This Row],[Position]]*D1101,"")</f>
        <v>-1.6562811901486231E-3</v>
      </c>
      <c r="K1100" s="7">
        <f ca="1">K1099*IFERROR(1+TradeDash[[#This Row],[Port Return]],1)</f>
        <v>1629430.6765526463</v>
      </c>
      <c r="L1100" s="7">
        <f ca="1">IF(ISNUMBER(TradeDash[[#This Row],[Port Return]]),L1099*(1+TradeDash[[#This Row],[Returns]]),L1099)</f>
        <v>1178728.1399046071</v>
      </c>
    </row>
    <row r="1101" spans="1:12" x14ac:dyDescent="0.35">
      <c r="A1101" s="1">
        <v>38089</v>
      </c>
      <c r="B1101" s="16">
        <f>YEAR(TradeDash[[#This Row],[Date]])</f>
        <v>2004</v>
      </c>
      <c r="C1101">
        <v>1838.2</v>
      </c>
      <c r="D1101" s="3">
        <f>IFERROR(TradeDash[[#This Row],[Nifty]]/C1100-1,"")</f>
        <v>-8.2814059507431148E-3</v>
      </c>
      <c r="E1101">
        <f ca="1">IFERROR(AVERAGE(OFFSET(TradeDash[[#This Row],[Returns]],0,0,-n_days))/STDEV(OFFSET(TradeDash[[#This Row],[Returns]],0,0,-n_days)),"")</f>
        <v>5.7484995946566732E-2</v>
      </c>
      <c r="F1101">
        <f ca="1">IFERROR(AVERAGE(OFFSET(TradeDash[[#This Row],[Returns]],0,0,-n_days*2))/STDEV(OFFSET(TradeDash[[#This Row],[Returns]],0,0,-n_days*2)),"")</f>
        <v>-3.6178046865981847E-2</v>
      </c>
      <c r="G1101">
        <f ca="1">IF(ISNUMBER(TradeDash[[#This Row],[2n day Sharpe]]),AVERAGE(TradeDash[[#This Row],[n day Sharpe]:[2n day Sharpe]]),"")</f>
        <v>1.0653474540292442E-2</v>
      </c>
      <c r="H1101">
        <f ca="1">IF(ISNUMBER(TradeDash[[#This Row],[Sharpe Average]]),IF(TradeDash[[#This Row],[Sharpe Average]]&gt;$G$1,1,0),"")</f>
        <v>1</v>
      </c>
      <c r="I1101" s="2">
        <f ca="1">IF(ISNUMBER(TradeDash[[#This Row],[Signal]]),MAX(IF(AND(TradeDash[[#This Row],[Signal]]=1,I1100&lt;1),I1100+$E$1,IF(AND(TradeDash[[#This Row],[Signal]]=0,I1100&gt;0),I1100-$E$1,IF(AND(TradeDash[[#This Row],[Signal]]=1,I1100=1),I1100,IF(AND(TradeDash[[#This Row],[Signal]]=0,I1100=0),I1100,0)))),0),"")</f>
        <v>0.4</v>
      </c>
      <c r="J1101" s="3">
        <f ca="1">IF(ISNUMBER(TradeDash[[#This Row],[Position]]),TradeDash[[#This Row],[Position]]*D1102,"")</f>
        <v>8.7585681645087742E-3</v>
      </c>
      <c r="K1101" s="7">
        <f ca="1">K1100*IFERROR(1+TradeDash[[#This Row],[Port Return]],1)</f>
        <v>1643702.1562025745</v>
      </c>
      <c r="L1101" s="7">
        <f ca="1">IF(ISNUMBER(TradeDash[[#This Row],[Port Return]]),L1100*(1+TradeDash[[#This Row],[Returns]]),L1100)</f>
        <v>1168966.6136724928</v>
      </c>
    </row>
    <row r="1102" spans="1:12" x14ac:dyDescent="0.35">
      <c r="A1102" s="1">
        <v>38090</v>
      </c>
      <c r="B1102" s="16">
        <f>YEAR(TradeDash[[#This Row],[Date]])</f>
        <v>2004</v>
      </c>
      <c r="C1102">
        <v>1878.45</v>
      </c>
      <c r="D1102" s="3">
        <f>IFERROR(TradeDash[[#This Row],[Nifty]]/C1101-1,"")</f>
        <v>2.1896420411271933E-2</v>
      </c>
      <c r="E1102">
        <f ca="1">IFERROR(AVERAGE(OFFSET(TradeDash[[#This Row],[Returns]],0,0,-n_days))/STDEV(OFFSET(TradeDash[[#This Row],[Returns]],0,0,-n_days)),"")</f>
        <v>0.24671894369304462</v>
      </c>
      <c r="F1102">
        <f ca="1">IFERROR(AVERAGE(OFFSET(TradeDash[[#This Row],[Returns]],0,0,-n_days*2))/STDEV(OFFSET(TradeDash[[#This Row],[Returns]],0,0,-n_days*2)),"")</f>
        <v>-2.4015257291532692E-2</v>
      </c>
      <c r="G1102">
        <f ca="1">IF(ISNUMBER(TradeDash[[#This Row],[2n day Sharpe]]),AVERAGE(TradeDash[[#This Row],[n day Sharpe]:[2n day Sharpe]]),"")</f>
        <v>0.11135184320075596</v>
      </c>
      <c r="H1102">
        <f ca="1">IF(ISNUMBER(TradeDash[[#This Row],[Sharpe Average]]),IF(TradeDash[[#This Row],[Sharpe Average]]&gt;$G$1,1,0),"")</f>
        <v>1</v>
      </c>
      <c r="I1102" s="2">
        <f ca="1">IF(ISNUMBER(TradeDash[[#This Row],[Signal]]),MAX(IF(AND(TradeDash[[#This Row],[Signal]]=1,I1101&lt;1),I1101+$E$1,IF(AND(TradeDash[[#This Row],[Signal]]=0,I1101&gt;0),I1101-$E$1,IF(AND(TradeDash[[#This Row],[Signal]]=1,I1101=1),I1101,IF(AND(TradeDash[[#This Row],[Signal]]=0,I1101=0),I1101,0)))),0),"")</f>
        <v>0.60000000000000009</v>
      </c>
      <c r="J1102" s="3">
        <f ca="1">IF(ISNUMBER(TradeDash[[#This Row],[Position]]),TradeDash[[#This Row],[Position]]*D1103,"")</f>
        <v>-5.2703026431366378E-3</v>
      </c>
      <c r="K1102" s="7">
        <f ca="1">K1101*IFERROR(1+TradeDash[[#This Row],[Port Return]],1)</f>
        <v>1635039.3483842106</v>
      </c>
      <c r="L1102" s="7">
        <f ca="1">IF(ISNUMBER(TradeDash[[#This Row],[Port Return]]),L1101*(1+TradeDash[[#This Row],[Returns]]),L1101)</f>
        <v>1194562.7980922067</v>
      </c>
    </row>
    <row r="1103" spans="1:12" x14ac:dyDescent="0.35">
      <c r="A1103" s="1">
        <v>38092</v>
      </c>
      <c r="B1103" s="16">
        <f>YEAR(TradeDash[[#This Row],[Date]])</f>
        <v>2004</v>
      </c>
      <c r="C1103">
        <v>1861.95</v>
      </c>
      <c r="D1103" s="3">
        <f>IFERROR(TradeDash[[#This Row],[Nifty]]/C1102-1,"")</f>
        <v>-8.7838377385610622E-3</v>
      </c>
      <c r="E1103">
        <f ca="1">IFERROR(AVERAGE(OFFSET(TradeDash[[#This Row],[Returns]],0,0,-n_days))/STDEV(OFFSET(TradeDash[[#This Row],[Returns]],0,0,-n_days)),"")</f>
        <v>0.24291997507492089</v>
      </c>
      <c r="F1103">
        <f ca="1">IFERROR(AVERAGE(OFFSET(TradeDash[[#This Row],[Returns]],0,0,-n_days*2))/STDEV(OFFSET(TradeDash[[#This Row],[Returns]],0,0,-n_days*2)),"")</f>
        <v>-3.8626333253639046E-2</v>
      </c>
      <c r="G1103">
        <f ca="1">IF(ISNUMBER(TradeDash[[#This Row],[2n day Sharpe]]),AVERAGE(TradeDash[[#This Row],[n day Sharpe]:[2n day Sharpe]]),"")</f>
        <v>0.10214682091064092</v>
      </c>
      <c r="H1103">
        <f ca="1">IF(ISNUMBER(TradeDash[[#This Row],[Sharpe Average]]),IF(TradeDash[[#This Row],[Sharpe Average]]&gt;$G$1,1,0),"")</f>
        <v>1</v>
      </c>
      <c r="I1103" s="2">
        <f ca="1">IF(ISNUMBER(TradeDash[[#This Row],[Signal]]),MAX(IF(AND(TradeDash[[#This Row],[Signal]]=1,I1102&lt;1),I1102+$E$1,IF(AND(TradeDash[[#This Row],[Signal]]=0,I1102&gt;0),I1102-$E$1,IF(AND(TradeDash[[#This Row],[Signal]]=1,I1102=1),I1102,IF(AND(TradeDash[[#This Row],[Signal]]=0,I1102=0),I1102,0)))),0),"")</f>
        <v>0.8</v>
      </c>
      <c r="J1103" s="3">
        <f ca="1">IF(ISNUMBER(TradeDash[[#This Row],[Position]]),TradeDash[[#This Row],[Position]]*D1104,"")</f>
        <v>3.0075995596014595E-3</v>
      </c>
      <c r="K1103" s="7">
        <f ca="1">K1102*IFERROR(1+TradeDash[[#This Row],[Port Return]],1)</f>
        <v>1639956.8920083421</v>
      </c>
      <c r="L1103" s="7">
        <f ca="1">IF(ISNUMBER(TradeDash[[#This Row],[Port Return]]),L1102*(1+TradeDash[[#This Row],[Returns]]),L1102)</f>
        <v>1184069.9523052434</v>
      </c>
    </row>
    <row r="1104" spans="1:12" x14ac:dyDescent="0.35">
      <c r="A1104" s="1">
        <v>38093</v>
      </c>
      <c r="B1104" s="16">
        <f>YEAR(TradeDash[[#This Row],[Date]])</f>
        <v>2004</v>
      </c>
      <c r="C1104">
        <v>1868.95</v>
      </c>
      <c r="D1104" s="3">
        <f>IFERROR(TradeDash[[#This Row],[Nifty]]/C1103-1,"")</f>
        <v>3.7594994495018241E-3</v>
      </c>
      <c r="E1104">
        <f ca="1">IFERROR(AVERAGE(OFFSET(TradeDash[[#This Row],[Returns]],0,0,-n_days))/STDEV(OFFSET(TradeDash[[#This Row],[Returns]],0,0,-n_days)),"")</f>
        <v>0.2564205263164292</v>
      </c>
      <c r="F1104">
        <f ca="1">IFERROR(AVERAGE(OFFSET(TradeDash[[#This Row],[Returns]],0,0,-n_days*2))/STDEV(OFFSET(TradeDash[[#This Row],[Returns]],0,0,-n_days*2)),"")</f>
        <v>-3.8054999526465419E-2</v>
      </c>
      <c r="G1104">
        <f ca="1">IF(ISNUMBER(TradeDash[[#This Row],[2n day Sharpe]]),AVERAGE(TradeDash[[#This Row],[n day Sharpe]:[2n day Sharpe]]),"")</f>
        <v>0.1091827633949819</v>
      </c>
      <c r="H1104">
        <f ca="1">IF(ISNUMBER(TradeDash[[#This Row],[Sharpe Average]]),IF(TradeDash[[#This Row],[Sharpe Average]]&gt;$G$1,1,0),"")</f>
        <v>1</v>
      </c>
      <c r="I1104" s="2">
        <f ca="1">IF(ISNUMBER(TradeDash[[#This Row],[Signal]]),MAX(IF(AND(TradeDash[[#This Row],[Signal]]=1,I1103&lt;1),I1103+$E$1,IF(AND(TradeDash[[#This Row],[Signal]]=0,I1103&gt;0),I1103-$E$1,IF(AND(TradeDash[[#This Row],[Signal]]=1,I1103=1),I1103,IF(AND(TradeDash[[#This Row],[Signal]]=0,I1103=0),I1103,0)))),0),"")</f>
        <v>1</v>
      </c>
      <c r="J1104" s="3">
        <f ca="1">IF(ISNUMBER(TradeDash[[#This Row],[Position]]),TradeDash[[#This Row],[Position]]*D1105,"")</f>
        <v>-1.3322988844003403E-2</v>
      </c>
      <c r="K1104" s="7">
        <f ca="1">K1103*IFERROR(1+TradeDash[[#This Row],[Port Return]],1)</f>
        <v>1618107.7646314683</v>
      </c>
      <c r="L1104" s="7">
        <f ca="1">IF(ISNUMBER(TradeDash[[#This Row],[Port Return]]),L1103*(1+TradeDash[[#This Row],[Returns]]),L1103)</f>
        <v>1188521.4626391067</v>
      </c>
    </row>
    <row r="1105" spans="1:12" x14ac:dyDescent="0.35">
      <c r="A1105" s="1">
        <v>38096</v>
      </c>
      <c r="B1105" s="16">
        <f>YEAR(TradeDash[[#This Row],[Date]])</f>
        <v>2004</v>
      </c>
      <c r="C1105">
        <v>1844.05</v>
      </c>
      <c r="D1105" s="3">
        <f>IFERROR(TradeDash[[#This Row],[Nifty]]/C1104-1,"")</f>
        <v>-1.3322988844003403E-2</v>
      </c>
      <c r="E1105">
        <f ca="1">IFERROR(AVERAGE(OFFSET(TradeDash[[#This Row],[Returns]],0,0,-n_days))/STDEV(OFFSET(TradeDash[[#This Row],[Returns]],0,0,-n_days)),"")</f>
        <v>0.28770524343353127</v>
      </c>
      <c r="F1105">
        <f ca="1">IFERROR(AVERAGE(OFFSET(TradeDash[[#This Row],[Returns]],0,0,-n_days*2))/STDEV(OFFSET(TradeDash[[#This Row],[Returns]],0,0,-n_days*2)),"")</f>
        <v>-5.6718460154731844E-2</v>
      </c>
      <c r="G1105">
        <f ca="1">IF(ISNUMBER(TradeDash[[#This Row],[2n day Sharpe]]),AVERAGE(TradeDash[[#This Row],[n day Sharpe]:[2n day Sharpe]]),"")</f>
        <v>0.11549339163939971</v>
      </c>
      <c r="H1105">
        <f ca="1">IF(ISNUMBER(TradeDash[[#This Row],[Sharpe Average]]),IF(TradeDash[[#This Row],[Sharpe Average]]&gt;$G$1,1,0),"")</f>
        <v>1</v>
      </c>
      <c r="I1105" s="2">
        <f ca="1">IF(ISNUMBER(TradeDash[[#This Row],[Signal]]),MAX(IF(AND(TradeDash[[#This Row],[Signal]]=1,I1104&lt;1),I1104+$E$1,IF(AND(TradeDash[[#This Row],[Signal]]=0,I1104&gt;0),I1104-$E$1,IF(AND(TradeDash[[#This Row],[Signal]]=1,I1104=1),I1104,IF(AND(TradeDash[[#This Row],[Signal]]=0,I1104=0),I1104,0)))),0),"")</f>
        <v>1</v>
      </c>
      <c r="J1105" s="3">
        <f ca="1">IF(ISNUMBER(TradeDash[[#This Row],[Position]]),TradeDash[[#This Row],[Position]]*D1106,"")</f>
        <v>1.0845692904215554E-4</v>
      </c>
      <c r="K1105" s="7">
        <f ca="1">K1104*IFERROR(1+TradeDash[[#This Row],[Port Return]],1)</f>
        <v>1618283.2596304796</v>
      </c>
      <c r="L1105" s="7">
        <f ca="1">IF(ISNUMBER(TradeDash[[#This Row],[Port Return]]),L1104*(1+TradeDash[[#This Row],[Returns]]),L1104)</f>
        <v>1172686.8044515073</v>
      </c>
    </row>
    <row r="1106" spans="1:12" x14ac:dyDescent="0.35">
      <c r="A1106" s="1">
        <v>38097</v>
      </c>
      <c r="B1106" s="16">
        <f>YEAR(TradeDash[[#This Row],[Date]])</f>
        <v>2004</v>
      </c>
      <c r="C1106">
        <v>1844.25</v>
      </c>
      <c r="D1106" s="3">
        <f>IFERROR(TradeDash[[#This Row],[Nifty]]/C1105-1,"")</f>
        <v>1.0845692904215554E-4</v>
      </c>
      <c r="E1106">
        <f ca="1">IFERROR(AVERAGE(OFFSET(TradeDash[[#This Row],[Returns]],0,0,-n_days))/STDEV(OFFSET(TradeDash[[#This Row],[Returns]],0,0,-n_days)),"")</f>
        <v>0.26836754262494839</v>
      </c>
      <c r="F1106">
        <f ca="1">IFERROR(AVERAGE(OFFSET(TradeDash[[#This Row],[Returns]],0,0,-n_days*2))/STDEV(OFFSET(TradeDash[[#This Row],[Returns]],0,0,-n_days*2)),"")</f>
        <v>-6.3811276216343476E-3</v>
      </c>
      <c r="G1106">
        <f ca="1">IF(ISNUMBER(TradeDash[[#This Row],[2n day Sharpe]]),AVERAGE(TradeDash[[#This Row],[n day Sharpe]:[2n day Sharpe]]),"")</f>
        <v>0.13099320750165702</v>
      </c>
      <c r="H1106">
        <f ca="1">IF(ISNUMBER(TradeDash[[#This Row],[Sharpe Average]]),IF(TradeDash[[#This Row],[Sharpe Average]]&gt;$G$1,1,0),"")</f>
        <v>1</v>
      </c>
      <c r="I1106" s="2">
        <f ca="1">IF(ISNUMBER(TradeDash[[#This Row],[Signal]]),MAX(IF(AND(TradeDash[[#This Row],[Signal]]=1,I1105&lt;1),I1105+$E$1,IF(AND(TradeDash[[#This Row],[Signal]]=0,I1105&gt;0),I1105-$E$1,IF(AND(TradeDash[[#This Row],[Signal]]=1,I1105=1),I1105,IF(AND(TradeDash[[#This Row],[Signal]]=0,I1105=0),I1105,0)))),0),"")</f>
        <v>1</v>
      </c>
      <c r="J1106" s="3">
        <f ca="1">IF(ISNUMBER(TradeDash[[#This Row],[Position]]),TradeDash[[#This Row],[Position]]*D1107,"")</f>
        <v>1.5778771858478979E-2</v>
      </c>
      <c r="K1106" s="7">
        <f ca="1">K1105*IFERROR(1+TradeDash[[#This Row],[Port Return]],1)</f>
        <v>1643817.7819865847</v>
      </c>
      <c r="L1106" s="7">
        <f ca="1">IF(ISNUMBER(TradeDash[[#This Row],[Port Return]]),L1105*(1+TradeDash[[#This Row],[Returns]]),L1105)</f>
        <v>1172813.9904610463</v>
      </c>
    </row>
    <row r="1107" spans="1:12" x14ac:dyDescent="0.35">
      <c r="A1107" s="1">
        <v>38098</v>
      </c>
      <c r="B1107" s="16">
        <f>YEAR(TradeDash[[#This Row],[Date]])</f>
        <v>2004</v>
      </c>
      <c r="C1107">
        <v>1873.35</v>
      </c>
      <c r="D1107" s="3">
        <f>IFERROR(TradeDash[[#This Row],[Nifty]]/C1106-1,"")</f>
        <v>1.5778771858478979E-2</v>
      </c>
      <c r="E1107">
        <f ca="1">IFERROR(AVERAGE(OFFSET(TradeDash[[#This Row],[Returns]],0,0,-n_days))/STDEV(OFFSET(TradeDash[[#This Row],[Returns]],0,0,-n_days)),"")</f>
        <v>0.4727371312565361</v>
      </c>
      <c r="F1107">
        <f ca="1">IFERROR(AVERAGE(OFFSET(TradeDash[[#This Row],[Returns]],0,0,-n_days*2))/STDEV(OFFSET(TradeDash[[#This Row],[Returns]],0,0,-n_days*2)),"")</f>
        <v>2.6265169736437274E-2</v>
      </c>
      <c r="G1107">
        <f ca="1">IF(ISNUMBER(TradeDash[[#This Row],[2n day Sharpe]]),AVERAGE(TradeDash[[#This Row],[n day Sharpe]:[2n day Sharpe]]),"")</f>
        <v>0.24950115049648669</v>
      </c>
      <c r="H1107">
        <f ca="1">IF(ISNUMBER(TradeDash[[#This Row],[Sharpe Average]]),IF(TradeDash[[#This Row],[Sharpe Average]]&gt;$G$1,1,0),"")</f>
        <v>1</v>
      </c>
      <c r="I1107" s="2">
        <f ca="1">IF(ISNUMBER(TradeDash[[#This Row],[Signal]]),MAX(IF(AND(TradeDash[[#This Row],[Signal]]=1,I1106&lt;1),I1106+$E$1,IF(AND(TradeDash[[#This Row],[Signal]]=0,I1106&gt;0),I1106-$E$1,IF(AND(TradeDash[[#This Row],[Signal]]=1,I1106=1),I1106,IF(AND(TradeDash[[#This Row],[Signal]]=0,I1106=0),I1106,0)))),0),"")</f>
        <v>1</v>
      </c>
      <c r="J1107" s="3">
        <f ca="1">IF(ISNUMBER(TradeDash[[#This Row],[Position]]),TradeDash[[#This Row],[Position]]*D1108,"")</f>
        <v>8.6476098967092074E-3</v>
      </c>
      <c r="K1107" s="7">
        <f ca="1">K1106*IFERROR(1+TradeDash[[#This Row],[Port Return]],1)</f>
        <v>1658032.8769064783</v>
      </c>
      <c r="L1107" s="7">
        <f ca="1">IF(ISNUMBER(TradeDash[[#This Row],[Port Return]]),L1106*(1+TradeDash[[#This Row],[Returns]]),L1106)</f>
        <v>1191319.5548489636</v>
      </c>
    </row>
    <row r="1108" spans="1:12" x14ac:dyDescent="0.35">
      <c r="A1108" s="1">
        <v>38099</v>
      </c>
      <c r="B1108" s="16">
        <f>YEAR(TradeDash[[#This Row],[Date]])</f>
        <v>2004</v>
      </c>
      <c r="C1108">
        <v>1889.55</v>
      </c>
      <c r="D1108" s="3">
        <f>IFERROR(TradeDash[[#This Row],[Nifty]]/C1107-1,"")</f>
        <v>8.6476098967092074E-3</v>
      </c>
      <c r="E1108">
        <f ca="1">IFERROR(AVERAGE(OFFSET(TradeDash[[#This Row],[Returns]],0,0,-n_days))/STDEV(OFFSET(TradeDash[[#This Row],[Returns]],0,0,-n_days)),"")</f>
        <v>0.48017531249493955</v>
      </c>
      <c r="F1108">
        <f ca="1">IFERROR(AVERAGE(OFFSET(TradeDash[[#This Row],[Returns]],0,0,-n_days*2))/STDEV(OFFSET(TradeDash[[#This Row],[Returns]],0,0,-n_days*2)),"")</f>
        <v>8.5682605158480321E-2</v>
      </c>
      <c r="G1108">
        <f ca="1">IF(ISNUMBER(TradeDash[[#This Row],[2n day Sharpe]]),AVERAGE(TradeDash[[#This Row],[n day Sharpe]:[2n day Sharpe]]),"")</f>
        <v>0.28292895882670993</v>
      </c>
      <c r="H1108">
        <f ca="1">IF(ISNUMBER(TradeDash[[#This Row],[Sharpe Average]]),IF(TradeDash[[#This Row],[Sharpe Average]]&gt;$G$1,1,0),"")</f>
        <v>1</v>
      </c>
      <c r="I1108" s="2">
        <f ca="1">IF(ISNUMBER(TradeDash[[#This Row],[Signal]]),MAX(IF(AND(TradeDash[[#This Row],[Signal]]=1,I1107&lt;1),I1107+$E$1,IF(AND(TradeDash[[#This Row],[Signal]]=0,I1107&gt;0),I1107-$E$1,IF(AND(TradeDash[[#This Row],[Signal]]=1,I1107=1),I1107,IF(AND(TradeDash[[#This Row],[Signal]]=0,I1107=0),I1107,0)))),0),"")</f>
        <v>1</v>
      </c>
      <c r="J1108" s="3">
        <f ca="1">IF(ISNUMBER(TradeDash[[#This Row],[Position]]),TradeDash[[#This Row],[Position]]*D1109,"")</f>
        <v>1.5347569527137672E-3</v>
      </c>
      <c r="K1108" s="7">
        <f ca="1">K1107*IFERROR(1+TradeDash[[#This Row],[Port Return]],1)</f>
        <v>1660577.5543921385</v>
      </c>
      <c r="L1108" s="7">
        <f ca="1">IF(ISNUMBER(TradeDash[[#This Row],[Port Return]]),L1107*(1+TradeDash[[#This Row],[Returns]]),L1107)</f>
        <v>1201621.6216216187</v>
      </c>
    </row>
    <row r="1109" spans="1:12" x14ac:dyDescent="0.35">
      <c r="A1109" s="1">
        <v>38100</v>
      </c>
      <c r="B1109" s="16">
        <f>YEAR(TradeDash[[#This Row],[Date]])</f>
        <v>2004</v>
      </c>
      <c r="C1109">
        <v>1892.45</v>
      </c>
      <c r="D1109" s="3">
        <f>IFERROR(TradeDash[[#This Row],[Nifty]]/C1108-1,"")</f>
        <v>1.5347569527137672E-3</v>
      </c>
      <c r="E1109">
        <f ca="1">IFERROR(AVERAGE(OFFSET(TradeDash[[#This Row],[Returns]],0,0,-n_days))/STDEV(OFFSET(TradeDash[[#This Row],[Returns]],0,0,-n_days)),"")</f>
        <v>0.50311673799178624</v>
      </c>
      <c r="F1109">
        <f ca="1">IFERROR(AVERAGE(OFFSET(TradeDash[[#This Row],[Returns]],0,0,-n_days*2))/STDEV(OFFSET(TradeDash[[#This Row],[Returns]],0,0,-n_days*2)),"")</f>
        <v>7.5590416764059171E-2</v>
      </c>
      <c r="G1109">
        <f ca="1">IF(ISNUMBER(TradeDash[[#This Row],[2n day Sharpe]]),AVERAGE(TradeDash[[#This Row],[n day Sharpe]:[2n day Sharpe]]),"")</f>
        <v>0.28935357737792272</v>
      </c>
      <c r="H1109">
        <f ca="1">IF(ISNUMBER(TradeDash[[#This Row],[Sharpe Average]]),IF(TradeDash[[#This Row],[Sharpe Average]]&gt;$G$1,1,0),"")</f>
        <v>1</v>
      </c>
      <c r="I1109" s="2">
        <f ca="1">IF(ISNUMBER(TradeDash[[#This Row],[Signal]]),MAX(IF(AND(TradeDash[[#This Row],[Signal]]=1,I1108&lt;1),I1108+$E$1,IF(AND(TradeDash[[#This Row],[Signal]]=0,I1108&gt;0),I1108-$E$1,IF(AND(TradeDash[[#This Row],[Signal]]=1,I1108=1),I1108,IF(AND(TradeDash[[#This Row],[Signal]]=0,I1108=0),I1108,0)))),0),"")</f>
        <v>1</v>
      </c>
      <c r="J1109" s="3">
        <f ca="1">IF(ISNUMBER(TradeDash[[#This Row],[Position]]),TradeDash[[#This Row],[Position]]*D1110,"")</f>
        <v>-3.9736849058099266E-2</v>
      </c>
      <c r="K1109" s="7">
        <f ca="1">K1108*IFERROR(1+TradeDash[[#This Row],[Port Return]],1)</f>
        <v>1594591.4347639906</v>
      </c>
      <c r="L1109" s="7">
        <f ca="1">IF(ISNUMBER(TradeDash[[#This Row],[Port Return]]),L1108*(1+TradeDash[[#This Row],[Returns]]),L1108)</f>
        <v>1203465.8187599338</v>
      </c>
    </row>
    <row r="1110" spans="1:12" x14ac:dyDescent="0.35">
      <c r="A1110" s="1">
        <v>38104</v>
      </c>
      <c r="B1110" s="16">
        <f>YEAR(TradeDash[[#This Row],[Date]])</f>
        <v>2004</v>
      </c>
      <c r="C1110">
        <v>1817.25</v>
      </c>
      <c r="D1110" s="3">
        <f>IFERROR(TradeDash[[#This Row],[Nifty]]/C1109-1,"")</f>
        <v>-3.9736849058099266E-2</v>
      </c>
      <c r="E1110">
        <f ca="1">IFERROR(AVERAGE(OFFSET(TradeDash[[#This Row],[Returns]],0,0,-n_days))/STDEV(OFFSET(TradeDash[[#This Row],[Returns]],0,0,-n_days)),"")</f>
        <v>0.21903485977310894</v>
      </c>
      <c r="F1110">
        <f ca="1">IFERROR(AVERAGE(OFFSET(TradeDash[[#This Row],[Returns]],0,0,-n_days*2))/STDEV(OFFSET(TradeDash[[#This Row],[Returns]],0,0,-n_days*2)),"")</f>
        <v>3.54646829030568E-2</v>
      </c>
      <c r="G1110">
        <f ca="1">IF(ISNUMBER(TradeDash[[#This Row],[2n day Sharpe]]),AVERAGE(TradeDash[[#This Row],[n day Sharpe]:[2n day Sharpe]]),"")</f>
        <v>0.12724977133808288</v>
      </c>
      <c r="H1110">
        <f ca="1">IF(ISNUMBER(TradeDash[[#This Row],[Sharpe Average]]),IF(TradeDash[[#This Row],[Sharpe Average]]&gt;$G$1,1,0),"")</f>
        <v>1</v>
      </c>
      <c r="I1110" s="2">
        <f ca="1">IF(ISNUMBER(TradeDash[[#This Row],[Signal]]),MAX(IF(AND(TradeDash[[#This Row],[Signal]]=1,I1109&lt;1),I1109+$E$1,IF(AND(TradeDash[[#This Row],[Signal]]=0,I1109&gt;0),I1109-$E$1,IF(AND(TradeDash[[#This Row],[Signal]]=1,I1109=1),I1109,IF(AND(TradeDash[[#This Row],[Signal]]=0,I1109=0),I1109,0)))),0),"")</f>
        <v>1</v>
      </c>
      <c r="J1110" s="3">
        <f ca="1">IF(ISNUMBER(TradeDash[[#This Row],[Position]]),TradeDash[[#This Row],[Position]]*D1111,"")</f>
        <v>-3.8519741367448734E-4</v>
      </c>
      <c r="K1110" s="7">
        <f ca="1">K1109*IFERROR(1+TradeDash[[#This Row],[Port Return]],1)</f>
        <v>1593977.2022674519</v>
      </c>
      <c r="L1110" s="7">
        <f ca="1">IF(ISNUMBER(TradeDash[[#This Row],[Port Return]]),L1109*(1+TradeDash[[#This Row],[Returns]]),L1109)</f>
        <v>1155643.8791732886</v>
      </c>
    </row>
    <row r="1111" spans="1:12" x14ac:dyDescent="0.35">
      <c r="A1111" s="1">
        <v>38105</v>
      </c>
      <c r="B1111" s="16">
        <f>YEAR(TradeDash[[#This Row],[Date]])</f>
        <v>2004</v>
      </c>
      <c r="C1111">
        <v>1816.55</v>
      </c>
      <c r="D1111" s="3">
        <f>IFERROR(TradeDash[[#This Row],[Nifty]]/C1110-1,"")</f>
        <v>-3.8519741367448734E-4</v>
      </c>
      <c r="E1111">
        <f ca="1">IFERROR(AVERAGE(OFFSET(TradeDash[[#This Row],[Returns]],0,0,-n_days))/STDEV(OFFSET(TradeDash[[#This Row],[Returns]],0,0,-n_days)),"")</f>
        <v>0.14286336276645598</v>
      </c>
      <c r="F1111">
        <f ca="1">IFERROR(AVERAGE(OFFSET(TradeDash[[#This Row],[Returns]],0,0,-n_days*2))/STDEV(OFFSET(TradeDash[[#This Row],[Returns]],0,0,-n_days*2)),"")</f>
        <v>5.4854666954623044E-2</v>
      </c>
      <c r="G1111">
        <f ca="1">IF(ISNUMBER(TradeDash[[#This Row],[2n day Sharpe]]),AVERAGE(TradeDash[[#This Row],[n day Sharpe]:[2n day Sharpe]]),"")</f>
        <v>9.885901486053951E-2</v>
      </c>
      <c r="H1111">
        <f ca="1">IF(ISNUMBER(TradeDash[[#This Row],[Sharpe Average]]),IF(TradeDash[[#This Row],[Sharpe Average]]&gt;$G$1,1,0),"")</f>
        <v>1</v>
      </c>
      <c r="I1111" s="2">
        <f ca="1">IF(ISNUMBER(TradeDash[[#This Row],[Signal]]),MAX(IF(AND(TradeDash[[#This Row],[Signal]]=1,I1110&lt;1),I1110+$E$1,IF(AND(TradeDash[[#This Row],[Signal]]=0,I1110&gt;0),I1110-$E$1,IF(AND(TradeDash[[#This Row],[Signal]]=1,I1110=1),I1110,IF(AND(TradeDash[[#This Row],[Signal]]=0,I1110=0),I1110,0)))),0),"")</f>
        <v>1</v>
      </c>
      <c r="J1111" s="3">
        <f ca="1">IF(ISNUMBER(TradeDash[[#This Row],[Position]]),TradeDash[[#This Row],[Position]]*D1112,"")</f>
        <v>-4.1837549200406388E-3</v>
      </c>
      <c r="K1111" s="7">
        <f ca="1">K1110*IFERROR(1+TradeDash[[#This Row],[Port Return]],1)</f>
        <v>1587308.3923050328</v>
      </c>
      <c r="L1111" s="7">
        <f ca="1">IF(ISNUMBER(TradeDash[[#This Row],[Port Return]]),L1110*(1+TradeDash[[#This Row],[Returns]]),L1110)</f>
        <v>1155198.7281399022</v>
      </c>
    </row>
    <row r="1112" spans="1:12" x14ac:dyDescent="0.35">
      <c r="A1112" s="1">
        <v>38106</v>
      </c>
      <c r="B1112" s="16">
        <f>YEAR(TradeDash[[#This Row],[Date]])</f>
        <v>2004</v>
      </c>
      <c r="C1112">
        <v>1808.95</v>
      </c>
      <c r="D1112" s="3">
        <f>IFERROR(TradeDash[[#This Row],[Nifty]]/C1111-1,"")</f>
        <v>-4.1837549200406388E-3</v>
      </c>
      <c r="E1112">
        <f ca="1">IFERROR(AVERAGE(OFFSET(TradeDash[[#This Row],[Returns]],0,0,-n_days))/STDEV(OFFSET(TradeDash[[#This Row],[Returns]],0,0,-n_days)),"")</f>
        <v>9.9101056375424199E-2</v>
      </c>
      <c r="F1112">
        <f ca="1">IFERROR(AVERAGE(OFFSET(TradeDash[[#This Row],[Returns]],0,0,-n_days*2))/STDEV(OFFSET(TradeDash[[#This Row],[Returns]],0,0,-n_days*2)),"")</f>
        <v>1.5349060855846836E-2</v>
      </c>
      <c r="G1112">
        <f ca="1">IF(ISNUMBER(TradeDash[[#This Row],[2n day Sharpe]]),AVERAGE(TradeDash[[#This Row],[n day Sharpe]:[2n day Sharpe]]),"")</f>
        <v>5.7225058615635517E-2</v>
      </c>
      <c r="H1112">
        <f ca="1">IF(ISNUMBER(TradeDash[[#This Row],[Sharpe Average]]),IF(TradeDash[[#This Row],[Sharpe Average]]&gt;$G$1,1,0),"")</f>
        <v>1</v>
      </c>
      <c r="I1112" s="2">
        <f ca="1">IF(ISNUMBER(TradeDash[[#This Row],[Signal]]),MAX(IF(AND(TradeDash[[#This Row],[Signal]]=1,I1111&lt;1),I1111+$E$1,IF(AND(TradeDash[[#This Row],[Signal]]=0,I1111&gt;0),I1111-$E$1,IF(AND(TradeDash[[#This Row],[Signal]]=1,I1111=1),I1111,IF(AND(TradeDash[[#This Row],[Signal]]=0,I1111=0),I1111,0)))),0),"")</f>
        <v>1</v>
      </c>
      <c r="J1112" s="3">
        <f ca="1">IF(ISNUMBER(TradeDash[[#This Row],[Position]]),TradeDash[[#This Row],[Position]]*D1113,"")</f>
        <v>-7.1035683683905448E-3</v>
      </c>
      <c r="K1112" s="7">
        <f ca="1">K1111*IFERROR(1+TradeDash[[#This Row],[Port Return]],1)</f>
        <v>1576032.838618574</v>
      </c>
      <c r="L1112" s="7">
        <f ca="1">IF(ISNUMBER(TradeDash[[#This Row],[Port Return]]),L1111*(1+TradeDash[[#This Row],[Returns]]),L1111)</f>
        <v>1150365.6597774222</v>
      </c>
    </row>
    <row r="1113" spans="1:12" x14ac:dyDescent="0.35">
      <c r="A1113" s="1">
        <v>38107</v>
      </c>
      <c r="B1113" s="16">
        <f>YEAR(TradeDash[[#This Row],[Date]])</f>
        <v>2004</v>
      </c>
      <c r="C1113">
        <v>1796.1</v>
      </c>
      <c r="D1113" s="3">
        <f>IFERROR(TradeDash[[#This Row],[Nifty]]/C1112-1,"")</f>
        <v>-7.1035683683905448E-3</v>
      </c>
      <c r="E1113">
        <f ca="1">IFERROR(AVERAGE(OFFSET(TradeDash[[#This Row],[Returns]],0,0,-n_days))/STDEV(OFFSET(TradeDash[[#This Row],[Returns]],0,0,-n_days)),"")</f>
        <v>9.7797936817319089E-2</v>
      </c>
      <c r="F1113">
        <f ca="1">IFERROR(AVERAGE(OFFSET(TradeDash[[#This Row],[Returns]],0,0,-n_days*2))/STDEV(OFFSET(TradeDash[[#This Row],[Returns]],0,0,-n_days*2)),"")</f>
        <v>-4.9109849729140481E-2</v>
      </c>
      <c r="G1113">
        <f ca="1">IF(ISNUMBER(TradeDash[[#This Row],[2n day Sharpe]]),AVERAGE(TradeDash[[#This Row],[n day Sharpe]:[2n day Sharpe]]),"")</f>
        <v>2.4344043544089304E-2</v>
      </c>
      <c r="H1113">
        <f ca="1">IF(ISNUMBER(TradeDash[[#This Row],[Sharpe Average]]),IF(TradeDash[[#This Row],[Sharpe Average]]&gt;$G$1,1,0),"")</f>
        <v>1</v>
      </c>
      <c r="I1113" s="2">
        <f ca="1">IF(ISNUMBER(TradeDash[[#This Row],[Signal]]),MAX(IF(AND(TradeDash[[#This Row],[Signal]]=1,I1112&lt;1),I1112+$E$1,IF(AND(TradeDash[[#This Row],[Signal]]=0,I1112&gt;0),I1112-$E$1,IF(AND(TradeDash[[#This Row],[Signal]]=1,I1112=1),I1112,IF(AND(TradeDash[[#This Row],[Signal]]=0,I1112=0),I1112,0)))),0),"")</f>
        <v>1</v>
      </c>
      <c r="J1113" s="3">
        <f ca="1">IF(ISNUMBER(TradeDash[[#This Row],[Position]]),TradeDash[[#This Row],[Position]]*D1114,"")</f>
        <v>-1.6368799064639949E-2</v>
      </c>
      <c r="K1113" s="7">
        <f ca="1">K1112*IFERROR(1+TradeDash[[#This Row],[Port Return]],1)</f>
        <v>1550235.0737639524</v>
      </c>
      <c r="L1113" s="7">
        <f ca="1">IF(ISNUMBER(TradeDash[[#This Row],[Port Return]]),L1112*(1+TradeDash[[#This Row],[Returns]]),L1112)</f>
        <v>1142193.9586645446</v>
      </c>
    </row>
    <row r="1114" spans="1:12" x14ac:dyDescent="0.35">
      <c r="A1114" s="1">
        <v>38110</v>
      </c>
      <c r="B1114" s="16">
        <f>YEAR(TradeDash[[#This Row],[Date]])</f>
        <v>2004</v>
      </c>
      <c r="C1114">
        <v>1766.7</v>
      </c>
      <c r="D1114" s="3">
        <f>IFERROR(TradeDash[[#This Row],[Nifty]]/C1113-1,"")</f>
        <v>-1.6368799064639949E-2</v>
      </c>
      <c r="E1114">
        <f ca="1">IFERROR(AVERAGE(OFFSET(TradeDash[[#This Row],[Returns]],0,0,-n_days))/STDEV(OFFSET(TradeDash[[#This Row],[Returns]],0,0,-n_days)),"")</f>
        <v>-3.1695239640501796E-3</v>
      </c>
      <c r="F1114">
        <f ca="1">IFERROR(AVERAGE(OFFSET(TradeDash[[#This Row],[Returns]],0,0,-n_days*2))/STDEV(OFFSET(TradeDash[[#This Row],[Returns]],0,0,-n_days*2)),"")</f>
        <v>-8.4914279885690086E-2</v>
      </c>
      <c r="G1114">
        <f ca="1">IF(ISNUMBER(TradeDash[[#This Row],[2n day Sharpe]]),AVERAGE(TradeDash[[#This Row],[n day Sharpe]:[2n day Sharpe]]),"")</f>
        <v>-4.4041901924870133E-2</v>
      </c>
      <c r="H1114">
        <f ca="1">IF(ISNUMBER(TradeDash[[#This Row],[Sharpe Average]]),IF(TradeDash[[#This Row],[Sharpe Average]]&gt;$G$1,1,0),"")</f>
        <v>0</v>
      </c>
      <c r="I1114" s="2">
        <f ca="1">IF(ISNUMBER(TradeDash[[#This Row],[Signal]]),MAX(IF(AND(TradeDash[[#This Row],[Signal]]=1,I1113&lt;1),I1113+$E$1,IF(AND(TradeDash[[#This Row],[Signal]]=0,I1113&gt;0),I1113-$E$1,IF(AND(TradeDash[[#This Row],[Signal]]=1,I1113=1),I1113,IF(AND(TradeDash[[#This Row],[Signal]]=0,I1113=0),I1113,0)))),0),"")</f>
        <v>0.8</v>
      </c>
      <c r="J1114" s="3">
        <f ca="1">IF(ISNUMBER(TradeDash[[#This Row],[Position]]),TradeDash[[#This Row],[Position]]*D1115,"")</f>
        <v>1.1954491424689984E-2</v>
      </c>
      <c r="K1114" s="7">
        <f ca="1">K1113*IFERROR(1+TradeDash[[#This Row],[Port Return]],1)</f>
        <v>1568767.3456595172</v>
      </c>
      <c r="L1114" s="7">
        <f ca="1">IF(ISNUMBER(TradeDash[[#This Row],[Port Return]]),L1113*(1+TradeDash[[#This Row],[Returns]]),L1113)</f>
        <v>1123497.6152623191</v>
      </c>
    </row>
    <row r="1115" spans="1:12" x14ac:dyDescent="0.35">
      <c r="A1115" s="1">
        <v>38111</v>
      </c>
      <c r="B1115" s="16">
        <f>YEAR(TradeDash[[#This Row],[Date]])</f>
        <v>2004</v>
      </c>
      <c r="C1115">
        <v>1793.1</v>
      </c>
      <c r="D1115" s="3">
        <f>IFERROR(TradeDash[[#This Row],[Nifty]]/C1114-1,"")</f>
        <v>1.494311428086248E-2</v>
      </c>
      <c r="E1115">
        <f ca="1">IFERROR(AVERAGE(OFFSET(TradeDash[[#This Row],[Returns]],0,0,-n_days))/STDEV(OFFSET(TradeDash[[#This Row],[Returns]],0,0,-n_days)),"")</f>
        <v>-4.7619913239375082E-2</v>
      </c>
      <c r="F1115">
        <f ca="1">IFERROR(AVERAGE(OFFSET(TradeDash[[#This Row],[Returns]],0,0,-n_days*2))/STDEV(OFFSET(TradeDash[[#This Row],[Returns]],0,0,-n_days*2)),"")</f>
        <v>-4.2032510578587257E-2</v>
      </c>
      <c r="G1115">
        <f ca="1">IF(ISNUMBER(TradeDash[[#This Row],[2n day Sharpe]]),AVERAGE(TradeDash[[#This Row],[n day Sharpe]:[2n day Sharpe]]),"")</f>
        <v>-4.4826211908981173E-2</v>
      </c>
      <c r="H1115">
        <f ca="1">IF(ISNUMBER(TradeDash[[#This Row],[Sharpe Average]]),IF(TradeDash[[#This Row],[Sharpe Average]]&gt;$G$1,1,0),"")</f>
        <v>0</v>
      </c>
      <c r="I1115" s="2">
        <f ca="1">IF(ISNUMBER(TradeDash[[#This Row],[Signal]]),MAX(IF(AND(TradeDash[[#This Row],[Signal]]=1,I1114&lt;1),I1114+$E$1,IF(AND(TradeDash[[#This Row],[Signal]]=0,I1114&gt;0),I1114-$E$1,IF(AND(TradeDash[[#This Row],[Signal]]=1,I1114=1),I1114,IF(AND(TradeDash[[#This Row],[Signal]]=0,I1114=0),I1114,0)))),0),"")</f>
        <v>0.60000000000000009</v>
      </c>
      <c r="J1115" s="3">
        <f ca="1">IF(ISNUMBER(TradeDash[[#This Row],[Position]]),TradeDash[[#This Row],[Position]]*D1116,"")</f>
        <v>5.6215492722101702E-3</v>
      </c>
      <c r="K1115" s="7">
        <f ca="1">K1114*IFERROR(1+TradeDash[[#This Row],[Port Return]],1)</f>
        <v>1577586.2485897767</v>
      </c>
      <c r="L1115" s="7">
        <f ca="1">IF(ISNUMBER(TradeDash[[#This Row],[Port Return]]),L1114*(1+TradeDash[[#This Row],[Returns]]),L1114)</f>
        <v>1140286.1685214604</v>
      </c>
    </row>
    <row r="1116" spans="1:12" x14ac:dyDescent="0.35">
      <c r="A1116" s="1">
        <v>38112</v>
      </c>
      <c r="B1116" s="16">
        <f>YEAR(TradeDash[[#This Row],[Date]])</f>
        <v>2004</v>
      </c>
      <c r="C1116">
        <v>1809.9</v>
      </c>
      <c r="D1116" s="3">
        <f>IFERROR(TradeDash[[#This Row],[Nifty]]/C1115-1,"")</f>
        <v>9.3692487870169483E-3</v>
      </c>
      <c r="E1116">
        <f ca="1">IFERROR(AVERAGE(OFFSET(TradeDash[[#This Row],[Returns]],0,0,-n_days))/STDEV(OFFSET(TradeDash[[#This Row],[Returns]],0,0,-n_days)),"")</f>
        <v>-5.6976431260171191E-2</v>
      </c>
      <c r="F1116">
        <f ca="1">IFERROR(AVERAGE(OFFSET(TradeDash[[#This Row],[Returns]],0,0,-n_days*2))/STDEV(OFFSET(TradeDash[[#This Row],[Returns]],0,0,-n_days*2)),"")</f>
        <v>-4.8554432709673946E-2</v>
      </c>
      <c r="G1116">
        <f ca="1">IF(ISNUMBER(TradeDash[[#This Row],[2n day Sharpe]]),AVERAGE(TradeDash[[#This Row],[n day Sharpe]:[2n day Sharpe]]),"")</f>
        <v>-5.2765431984922569E-2</v>
      </c>
      <c r="H1116">
        <f ca="1">IF(ISNUMBER(TradeDash[[#This Row],[Sharpe Average]]),IF(TradeDash[[#This Row],[Sharpe Average]]&gt;$G$1,1,0),"")</f>
        <v>0</v>
      </c>
      <c r="I1116" s="2">
        <f ca="1">IF(ISNUMBER(TradeDash[[#This Row],[Signal]]),MAX(IF(AND(TradeDash[[#This Row],[Signal]]=1,I1115&lt;1),I1115+$E$1,IF(AND(TradeDash[[#This Row],[Signal]]=0,I1115&gt;0),I1115-$E$1,IF(AND(TradeDash[[#This Row],[Signal]]=1,I1115=1),I1115,IF(AND(TradeDash[[#This Row],[Signal]]=0,I1115=0),I1115,0)))),0),"")</f>
        <v>0.40000000000000008</v>
      </c>
      <c r="J1116" s="3">
        <f ca="1">IF(ISNUMBER(TradeDash[[#This Row],[Position]]),TradeDash[[#This Row],[Position]]*D1117,"")</f>
        <v>5.0610530968561397E-3</v>
      </c>
      <c r="K1116" s="7">
        <f ca="1">K1115*IFERROR(1+TradeDash[[#This Row],[Port Return]],1)</f>
        <v>1585570.4963587597</v>
      </c>
      <c r="L1116" s="7">
        <f ca="1">IF(ISNUMBER(TradeDash[[#This Row],[Port Return]]),L1115*(1+TradeDash[[#This Row],[Returns]]),L1115)</f>
        <v>1150969.7933227322</v>
      </c>
    </row>
    <row r="1117" spans="1:12" x14ac:dyDescent="0.35">
      <c r="A1117" s="1">
        <v>38113</v>
      </c>
      <c r="B1117" s="16">
        <f>YEAR(TradeDash[[#This Row],[Date]])</f>
        <v>2004</v>
      </c>
      <c r="C1117">
        <v>1832.8</v>
      </c>
      <c r="D1117" s="3">
        <f>IFERROR(TradeDash[[#This Row],[Nifty]]/C1116-1,"")</f>
        <v>1.2652632742140346E-2</v>
      </c>
      <c r="E1117">
        <f ca="1">IFERROR(AVERAGE(OFFSET(TradeDash[[#This Row],[Returns]],0,0,-n_days))/STDEV(OFFSET(TradeDash[[#This Row],[Returns]],0,0,-n_days)),"")</f>
        <v>-4.07003433322079E-2</v>
      </c>
      <c r="F1117">
        <f ca="1">IFERROR(AVERAGE(OFFSET(TradeDash[[#This Row],[Returns]],0,0,-n_days*2))/STDEV(OFFSET(TradeDash[[#This Row],[Returns]],0,0,-n_days*2)),"")</f>
        <v>-4.2598152074017424E-2</v>
      </c>
      <c r="G1117">
        <f ca="1">IF(ISNUMBER(TradeDash[[#This Row],[2n day Sharpe]]),AVERAGE(TradeDash[[#This Row],[n day Sharpe]:[2n day Sharpe]]),"")</f>
        <v>-4.1649247703112666E-2</v>
      </c>
      <c r="H1117">
        <f ca="1">IF(ISNUMBER(TradeDash[[#This Row],[Sharpe Average]]),IF(TradeDash[[#This Row],[Sharpe Average]]&gt;$G$1,1,0),"")</f>
        <v>0</v>
      </c>
      <c r="I1117" s="2">
        <f ca="1">IF(ISNUMBER(TradeDash[[#This Row],[Signal]]),MAX(IF(AND(TradeDash[[#This Row],[Signal]]=1,I1116&lt;1),I1116+$E$1,IF(AND(TradeDash[[#This Row],[Signal]]=0,I1116&gt;0),I1116-$E$1,IF(AND(TradeDash[[#This Row],[Signal]]=1,I1116=1),I1116,IF(AND(TradeDash[[#This Row],[Signal]]=0,I1116=0),I1116,0)))),0),"")</f>
        <v>0.20000000000000007</v>
      </c>
      <c r="J1117" s="3">
        <f ca="1">IF(ISNUMBER(TradeDash[[#This Row],[Position]]),TradeDash[[#This Row],[Position]]*D1118,"")</f>
        <v>-3.0936272370143858E-3</v>
      </c>
      <c r="K1117" s="7">
        <f ca="1">K1116*IFERROR(1+TradeDash[[#This Row],[Port Return]],1)</f>
        <v>1580665.3322850179</v>
      </c>
      <c r="L1117" s="7">
        <f ca="1">IF(ISNUMBER(TradeDash[[#This Row],[Port Return]]),L1116*(1+TradeDash[[#This Row],[Returns]]),L1116)</f>
        <v>1165532.5914149419</v>
      </c>
    </row>
    <row r="1118" spans="1:12" x14ac:dyDescent="0.35">
      <c r="A1118" s="1">
        <v>38114</v>
      </c>
      <c r="B1118" s="16">
        <f>YEAR(TradeDash[[#This Row],[Date]])</f>
        <v>2004</v>
      </c>
      <c r="C1118">
        <v>1804.45</v>
      </c>
      <c r="D1118" s="3">
        <f>IFERROR(TradeDash[[#This Row],[Nifty]]/C1117-1,"")</f>
        <v>-1.5468136185071923E-2</v>
      </c>
      <c r="E1118">
        <f ca="1">IFERROR(AVERAGE(OFFSET(TradeDash[[#This Row],[Returns]],0,0,-n_days))/STDEV(OFFSET(TradeDash[[#This Row],[Returns]],0,0,-n_days)),"")</f>
        <v>-8.4159641328565613E-2</v>
      </c>
      <c r="F1118">
        <f ca="1">IFERROR(AVERAGE(OFFSET(TradeDash[[#This Row],[Returns]],0,0,-n_days*2))/STDEV(OFFSET(TradeDash[[#This Row],[Returns]],0,0,-n_days*2)),"")</f>
        <v>-5.1466467535153271E-2</v>
      </c>
      <c r="G1118">
        <f ca="1">IF(ISNUMBER(TradeDash[[#This Row],[2n day Sharpe]]),AVERAGE(TradeDash[[#This Row],[n day Sharpe]:[2n day Sharpe]]),"")</f>
        <v>-6.7813054431859449E-2</v>
      </c>
      <c r="H1118">
        <f ca="1">IF(ISNUMBER(TradeDash[[#This Row],[Sharpe Average]]),IF(TradeDash[[#This Row],[Sharpe Average]]&gt;$G$1,1,0),"")</f>
        <v>0</v>
      </c>
      <c r="I1118" s="2">
        <f ca="1">IF(ISNUMBER(TradeDash[[#This Row],[Signal]]),MAX(IF(AND(TradeDash[[#This Row],[Signal]]=1,I1117&lt;1),I1117+$E$1,IF(AND(TradeDash[[#This Row],[Signal]]=0,I1117&gt;0),I1117-$E$1,IF(AND(TradeDash[[#This Row],[Signal]]=1,I1117=1),I1117,IF(AND(TradeDash[[#This Row],[Signal]]=0,I1117=0),I1117,0)))),0),"")</f>
        <v>5.5511151231257827E-17</v>
      </c>
      <c r="J1118" s="3">
        <f ca="1">IF(ISNUMBER(TradeDash[[#This Row],[Position]]),TradeDash[[#This Row],[Position]]*D1119,"")</f>
        <v>-1.08748881710492E-18</v>
      </c>
      <c r="K1118" s="7">
        <f ca="1">K1117*IFERROR(1+TradeDash[[#This Row],[Port Return]],1)</f>
        <v>1580665.3322850179</v>
      </c>
      <c r="L1118" s="7">
        <f ca="1">IF(ISNUMBER(TradeDash[[#This Row],[Port Return]]),L1117*(1+TradeDash[[#This Row],[Returns]]),L1117)</f>
        <v>1147503.9745627958</v>
      </c>
    </row>
    <row r="1119" spans="1:12" x14ac:dyDescent="0.35">
      <c r="A1119" s="1">
        <v>38117</v>
      </c>
      <c r="B1119" s="16">
        <f>YEAR(TradeDash[[#This Row],[Date]])</f>
        <v>2004</v>
      </c>
      <c r="C1119">
        <v>1769.1</v>
      </c>
      <c r="D1119" s="3">
        <f>IFERROR(TradeDash[[#This Row],[Nifty]]/C1118-1,"")</f>
        <v>-1.9590456925933197E-2</v>
      </c>
      <c r="E1119">
        <f ca="1">IFERROR(AVERAGE(OFFSET(TradeDash[[#This Row],[Returns]],0,0,-n_days))/STDEV(OFFSET(TradeDash[[#This Row],[Returns]],0,0,-n_days)),"")</f>
        <v>-0.14315588615949165</v>
      </c>
      <c r="F1119">
        <f ca="1">IFERROR(AVERAGE(OFFSET(TradeDash[[#This Row],[Returns]],0,0,-n_days*2))/STDEV(OFFSET(TradeDash[[#This Row],[Returns]],0,0,-n_days*2)),"")</f>
        <v>-6.4407637750389171E-2</v>
      </c>
      <c r="G1119">
        <f ca="1">IF(ISNUMBER(TradeDash[[#This Row],[2n day Sharpe]]),AVERAGE(TradeDash[[#This Row],[n day Sharpe]:[2n day Sharpe]]),"")</f>
        <v>-0.1037817619549404</v>
      </c>
      <c r="H1119">
        <f ca="1">IF(ISNUMBER(TradeDash[[#This Row],[Sharpe Average]]),IF(TradeDash[[#This Row],[Sharpe Average]]&gt;$G$1,1,0),"")</f>
        <v>0</v>
      </c>
      <c r="I1119" s="2">
        <f ca="1">IF(ISNUMBER(TradeDash[[#This Row],[Signal]]),MAX(IF(AND(TradeDash[[#This Row],[Signal]]=1,I1118&lt;1),I1118+$E$1,IF(AND(TradeDash[[#This Row],[Signal]]=0,I1118&gt;0),I1118-$E$1,IF(AND(TradeDash[[#This Row],[Signal]]=1,I1118=1),I1118,IF(AND(TradeDash[[#This Row],[Signal]]=0,I1118=0),I1118,0)))),0),"")</f>
        <v>0</v>
      </c>
      <c r="J1119" s="3">
        <f ca="1">IF(ISNUMBER(TradeDash[[#This Row],[Position]]),TradeDash[[#This Row],[Position]]*D1120,"")</f>
        <v>0</v>
      </c>
      <c r="K1119" s="7">
        <f ca="1">K1118*IFERROR(1+TradeDash[[#This Row],[Port Return]],1)</f>
        <v>1580665.3322850179</v>
      </c>
      <c r="L1119" s="7">
        <f ca="1">IF(ISNUMBER(TradeDash[[#This Row],[Port Return]]),L1118*(1+TradeDash[[#This Row],[Returns]]),L1118)</f>
        <v>1125023.8473767862</v>
      </c>
    </row>
    <row r="1120" spans="1:12" x14ac:dyDescent="0.35">
      <c r="A1120" s="1">
        <v>38118</v>
      </c>
      <c r="B1120" s="16">
        <f>YEAR(TradeDash[[#This Row],[Date]])</f>
        <v>2004</v>
      </c>
      <c r="C1120">
        <v>1699.45</v>
      </c>
      <c r="D1120" s="3">
        <f>IFERROR(TradeDash[[#This Row],[Nifty]]/C1119-1,"")</f>
        <v>-3.9370301283138232E-2</v>
      </c>
      <c r="E1120">
        <f ca="1">IFERROR(AVERAGE(OFFSET(TradeDash[[#This Row],[Returns]],0,0,-n_days))/STDEV(OFFSET(TradeDash[[#This Row],[Returns]],0,0,-n_days)),"")</f>
        <v>-0.25000373108176605</v>
      </c>
      <c r="F1120">
        <f ca="1">IFERROR(AVERAGE(OFFSET(TradeDash[[#This Row],[Returns]],0,0,-n_days*2))/STDEV(OFFSET(TradeDash[[#This Row],[Returns]],0,0,-n_days*2)),"")</f>
        <v>-9.0147955261365445E-2</v>
      </c>
      <c r="G1120">
        <f ca="1">IF(ISNUMBER(TradeDash[[#This Row],[2n day Sharpe]]),AVERAGE(TradeDash[[#This Row],[n day Sharpe]:[2n day Sharpe]]),"")</f>
        <v>-0.17007584317156574</v>
      </c>
      <c r="H1120">
        <f ca="1">IF(ISNUMBER(TradeDash[[#This Row],[Sharpe Average]]),IF(TradeDash[[#This Row],[Sharpe Average]]&gt;$G$1,1,0),"")</f>
        <v>0</v>
      </c>
      <c r="I1120" s="2">
        <f ca="1">IF(ISNUMBER(TradeDash[[#This Row],[Signal]]),MAX(IF(AND(TradeDash[[#This Row],[Signal]]=1,I1119&lt;1),I1119+$E$1,IF(AND(TradeDash[[#This Row],[Signal]]=0,I1119&gt;0),I1119-$E$1,IF(AND(TradeDash[[#This Row],[Signal]]=1,I1119=1),I1119,IF(AND(TradeDash[[#This Row],[Signal]]=0,I1119=0),I1119,0)))),0),"")</f>
        <v>0</v>
      </c>
      <c r="J1120" s="3">
        <f ca="1">IF(ISNUMBER(TradeDash[[#This Row],[Position]]),TradeDash[[#This Row],[Position]]*D1121,"")</f>
        <v>0</v>
      </c>
      <c r="K1120" s="7">
        <f ca="1">K1119*IFERROR(1+TradeDash[[#This Row],[Port Return]],1)</f>
        <v>1580665.3322850179</v>
      </c>
      <c r="L1120" s="7">
        <f ca="1">IF(ISNUMBER(TradeDash[[#This Row],[Port Return]]),L1119*(1+TradeDash[[#This Row],[Returns]]),L1119)</f>
        <v>1080731.3195548467</v>
      </c>
    </row>
    <row r="1121" spans="1:12" x14ac:dyDescent="0.35">
      <c r="A1121" s="1">
        <v>38119</v>
      </c>
      <c r="B1121" s="16">
        <f>YEAR(TradeDash[[#This Row],[Date]])</f>
        <v>2004</v>
      </c>
      <c r="C1121">
        <v>1711.1</v>
      </c>
      <c r="D1121" s="3">
        <f>IFERROR(TradeDash[[#This Row],[Nifty]]/C1120-1,"")</f>
        <v>6.8551590220364833E-3</v>
      </c>
      <c r="E1121">
        <f ca="1">IFERROR(AVERAGE(OFFSET(TradeDash[[#This Row],[Returns]],0,0,-n_days))/STDEV(OFFSET(TradeDash[[#This Row],[Returns]],0,0,-n_days)),"")</f>
        <v>-0.20312678595099085</v>
      </c>
      <c r="F1121">
        <f ca="1">IFERROR(AVERAGE(OFFSET(TradeDash[[#This Row],[Returns]],0,0,-n_days*2))/STDEV(OFFSET(TradeDash[[#This Row],[Returns]],0,0,-n_days*2)),"")</f>
        <v>-8.4964906855324332E-2</v>
      </c>
      <c r="G1121">
        <f ca="1">IF(ISNUMBER(TradeDash[[#This Row],[2n day Sharpe]]),AVERAGE(TradeDash[[#This Row],[n day Sharpe]:[2n day Sharpe]]),"")</f>
        <v>-0.1440458464031576</v>
      </c>
      <c r="H1121">
        <f ca="1">IF(ISNUMBER(TradeDash[[#This Row],[Sharpe Average]]),IF(TradeDash[[#This Row],[Sharpe Average]]&gt;$G$1,1,0),"")</f>
        <v>0</v>
      </c>
      <c r="I1121" s="2">
        <f ca="1">IF(ISNUMBER(TradeDash[[#This Row],[Signal]]),MAX(IF(AND(TradeDash[[#This Row],[Signal]]=1,I1120&lt;1),I1120+$E$1,IF(AND(TradeDash[[#This Row],[Signal]]=0,I1120&gt;0),I1120-$E$1,IF(AND(TradeDash[[#This Row],[Signal]]=1,I1120=1),I1120,IF(AND(TradeDash[[#This Row],[Signal]]=0,I1120=0),I1120,0)))),0),"")</f>
        <v>0</v>
      </c>
      <c r="J1121" s="3">
        <f ca="1">IF(ISNUMBER(TradeDash[[#This Row],[Position]]),TradeDash[[#This Row],[Position]]*D1122,"")</f>
        <v>0</v>
      </c>
      <c r="K1121" s="7">
        <f ca="1">K1120*IFERROR(1+TradeDash[[#This Row],[Port Return]],1)</f>
        <v>1580665.3322850179</v>
      </c>
      <c r="L1121" s="7">
        <f ca="1">IF(ISNUMBER(TradeDash[[#This Row],[Port Return]]),L1120*(1+TradeDash[[#This Row],[Returns]]),L1120)</f>
        <v>1088139.9046104904</v>
      </c>
    </row>
    <row r="1122" spans="1:12" x14ac:dyDescent="0.35">
      <c r="A1122" s="1">
        <v>38120</v>
      </c>
      <c r="B1122" s="16">
        <f>YEAR(TradeDash[[#This Row],[Date]])</f>
        <v>2004</v>
      </c>
      <c r="C1122">
        <v>1717.5</v>
      </c>
      <c r="D1122" s="3">
        <f>IFERROR(TradeDash[[#This Row],[Nifty]]/C1121-1,"")</f>
        <v>3.7402840278184524E-3</v>
      </c>
      <c r="E1122">
        <f ca="1">IFERROR(AVERAGE(OFFSET(TradeDash[[#This Row],[Returns]],0,0,-n_days))/STDEV(OFFSET(TradeDash[[#This Row],[Returns]],0,0,-n_days)),"")</f>
        <v>-0.2723842499552569</v>
      </c>
      <c r="F1122">
        <f ca="1">IFERROR(AVERAGE(OFFSET(TradeDash[[#This Row],[Returns]],0,0,-n_days*2))/STDEV(OFFSET(TradeDash[[#This Row],[Returns]],0,0,-n_days*2)),"")</f>
        <v>-3.6779497259507195E-2</v>
      </c>
      <c r="G1122">
        <f ca="1">IF(ISNUMBER(TradeDash[[#This Row],[2n day Sharpe]]),AVERAGE(TradeDash[[#This Row],[n day Sharpe]:[2n day Sharpe]]),"")</f>
        <v>-0.15458187360738204</v>
      </c>
      <c r="H1122">
        <f ca="1">IF(ISNUMBER(TradeDash[[#This Row],[Sharpe Average]]),IF(TradeDash[[#This Row],[Sharpe Average]]&gt;$G$1,1,0),"")</f>
        <v>0</v>
      </c>
      <c r="I1122" s="2">
        <f ca="1">IF(ISNUMBER(TradeDash[[#This Row],[Signal]]),MAX(IF(AND(TradeDash[[#This Row],[Signal]]=1,I1121&lt;1),I1121+$E$1,IF(AND(TradeDash[[#This Row],[Signal]]=0,I1121&gt;0),I1121-$E$1,IF(AND(TradeDash[[#This Row],[Signal]]=1,I1121=1),I1121,IF(AND(TradeDash[[#This Row],[Signal]]=0,I1121=0),I1121,0)))),0),"")</f>
        <v>0</v>
      </c>
      <c r="J1122" s="3">
        <f ca="1">IF(ISNUMBER(TradeDash[[#This Row],[Position]]),TradeDash[[#This Row],[Position]]*D1123,"")</f>
        <v>0</v>
      </c>
      <c r="K1122" s="7">
        <f ca="1">K1121*IFERROR(1+TradeDash[[#This Row],[Port Return]],1)</f>
        <v>1580665.3322850179</v>
      </c>
      <c r="L1122" s="7">
        <f ca="1">IF(ISNUMBER(TradeDash[[#This Row],[Port Return]]),L1121*(1+TradeDash[[#This Row],[Returns]]),L1121)</f>
        <v>1092209.856915737</v>
      </c>
    </row>
    <row r="1123" spans="1:12" x14ac:dyDescent="0.35">
      <c r="A1123" s="1">
        <v>38121</v>
      </c>
      <c r="B1123" s="16">
        <f>YEAR(TradeDash[[#This Row],[Date]])</f>
        <v>2004</v>
      </c>
      <c r="C1123">
        <v>1582.4</v>
      </c>
      <c r="D1123" s="3">
        <f>IFERROR(TradeDash[[#This Row],[Nifty]]/C1122-1,"")</f>
        <v>-7.8660844250363793E-2</v>
      </c>
      <c r="E1123">
        <f ca="1">IFERROR(AVERAGE(OFFSET(TradeDash[[#This Row],[Returns]],0,0,-n_days))/STDEV(OFFSET(TradeDash[[#This Row],[Returns]],0,0,-n_days)),"")</f>
        <v>-0.34010799968393063</v>
      </c>
      <c r="F1123">
        <f ca="1">IFERROR(AVERAGE(OFFSET(TradeDash[[#This Row],[Returns]],0,0,-n_days*2))/STDEV(OFFSET(TradeDash[[#This Row],[Returns]],0,0,-n_days*2)),"")</f>
        <v>-0.11963340731107278</v>
      </c>
      <c r="G1123">
        <f ca="1">IF(ISNUMBER(TradeDash[[#This Row],[2n day Sharpe]]),AVERAGE(TradeDash[[#This Row],[n day Sharpe]:[2n day Sharpe]]),"")</f>
        <v>-0.22987070349750172</v>
      </c>
      <c r="H1123">
        <f ca="1">IF(ISNUMBER(TradeDash[[#This Row],[Sharpe Average]]),IF(TradeDash[[#This Row],[Sharpe Average]]&gt;$G$1,1,0),"")</f>
        <v>0</v>
      </c>
      <c r="I1123" s="2">
        <f ca="1">IF(ISNUMBER(TradeDash[[#This Row],[Signal]]),MAX(IF(AND(TradeDash[[#This Row],[Signal]]=1,I1122&lt;1),I1122+$E$1,IF(AND(TradeDash[[#This Row],[Signal]]=0,I1122&gt;0),I1122-$E$1,IF(AND(TradeDash[[#This Row],[Signal]]=1,I1122=1),I1122,IF(AND(TradeDash[[#This Row],[Signal]]=0,I1122=0),I1122,0)))),0),"")</f>
        <v>0</v>
      </c>
      <c r="J1123" s="3">
        <f ca="1">IF(ISNUMBER(TradeDash[[#This Row],[Position]]),TradeDash[[#This Row],[Position]]*D1124,"")</f>
        <v>0</v>
      </c>
      <c r="K1123" s="7">
        <f ca="1">K1122*IFERROR(1+TradeDash[[#This Row],[Port Return]],1)</f>
        <v>1580665.3322850179</v>
      </c>
      <c r="L1123" s="7">
        <f ca="1">IF(ISNUMBER(TradeDash[[#This Row],[Port Return]]),L1122*(1+TradeDash[[#This Row],[Returns]]),L1122)</f>
        <v>1006295.7074721762</v>
      </c>
    </row>
    <row r="1124" spans="1:12" x14ac:dyDescent="0.35">
      <c r="A1124" s="1">
        <v>38124</v>
      </c>
      <c r="B1124" s="16">
        <f>YEAR(TradeDash[[#This Row],[Date]])</f>
        <v>2004</v>
      </c>
      <c r="C1124">
        <v>1388.75</v>
      </c>
      <c r="D1124" s="3">
        <f>IFERROR(TradeDash[[#This Row],[Nifty]]/C1123-1,"")</f>
        <v>-0.1223774014155713</v>
      </c>
      <c r="E1124">
        <f ca="1">IFERROR(AVERAGE(OFFSET(TradeDash[[#This Row],[Returns]],0,0,-n_days))/STDEV(OFFSET(TradeDash[[#This Row],[Returns]],0,0,-n_days)),"")</f>
        <v>-0.41307844264759136</v>
      </c>
      <c r="F1124">
        <f ca="1">IFERROR(AVERAGE(OFFSET(TradeDash[[#This Row],[Returns]],0,0,-n_days*2))/STDEV(OFFSET(TradeDash[[#This Row],[Returns]],0,0,-n_days*2)),"")</f>
        <v>-0.19859306881154534</v>
      </c>
      <c r="G1124">
        <f ca="1">IF(ISNUMBER(TradeDash[[#This Row],[2n day Sharpe]]),AVERAGE(TradeDash[[#This Row],[n day Sharpe]:[2n day Sharpe]]),"")</f>
        <v>-0.30583575572956834</v>
      </c>
      <c r="H1124">
        <f ca="1">IF(ISNUMBER(TradeDash[[#This Row],[Sharpe Average]]),IF(TradeDash[[#This Row],[Sharpe Average]]&gt;$G$1,1,0),"")</f>
        <v>0</v>
      </c>
      <c r="I1124" s="2">
        <f ca="1">IF(ISNUMBER(TradeDash[[#This Row],[Signal]]),MAX(IF(AND(TradeDash[[#This Row],[Signal]]=1,I1123&lt;1),I1123+$E$1,IF(AND(TradeDash[[#This Row],[Signal]]=0,I1123&gt;0),I1123-$E$1,IF(AND(TradeDash[[#This Row],[Signal]]=1,I1123=1),I1123,IF(AND(TradeDash[[#This Row],[Signal]]=0,I1123=0),I1123,0)))),0),"")</f>
        <v>0</v>
      </c>
      <c r="J1124" s="3">
        <f ca="1">IF(ISNUMBER(TradeDash[[#This Row],[Position]]),TradeDash[[#This Row],[Position]]*D1125,"")</f>
        <v>0</v>
      </c>
      <c r="K1124" s="7">
        <f ca="1">K1123*IFERROR(1+TradeDash[[#This Row],[Port Return]],1)</f>
        <v>1580665.3322850179</v>
      </c>
      <c r="L1124" s="7">
        <f ca="1">IF(ISNUMBER(TradeDash[[#This Row],[Port Return]]),L1123*(1+TradeDash[[#This Row],[Returns]]),L1123)</f>
        <v>883147.85373608733</v>
      </c>
    </row>
    <row r="1125" spans="1:12" x14ac:dyDescent="0.35">
      <c r="A1125" s="1">
        <v>38125</v>
      </c>
      <c r="B1125" s="16">
        <f>YEAR(TradeDash[[#This Row],[Date]])</f>
        <v>2004</v>
      </c>
      <c r="C1125">
        <v>1503.95</v>
      </c>
      <c r="D1125" s="3">
        <f>IFERROR(TradeDash[[#This Row],[Nifty]]/C1124-1,"")</f>
        <v>8.2952295229522965E-2</v>
      </c>
      <c r="E1125">
        <f ca="1">IFERROR(AVERAGE(OFFSET(TradeDash[[#This Row],[Returns]],0,0,-n_days))/STDEV(OFFSET(TradeDash[[#This Row],[Returns]],0,0,-n_days)),"")</f>
        <v>-0.23013691353354696</v>
      </c>
      <c r="F1125">
        <f ca="1">IFERROR(AVERAGE(OFFSET(TradeDash[[#This Row],[Returns]],0,0,-n_days*2))/STDEV(OFFSET(TradeDash[[#This Row],[Returns]],0,0,-n_days*2)),"")</f>
        <v>-9.3298152952975097E-2</v>
      </c>
      <c r="G1125">
        <f ca="1">IF(ISNUMBER(TradeDash[[#This Row],[2n day Sharpe]]),AVERAGE(TradeDash[[#This Row],[n day Sharpe]:[2n day Sharpe]]),"")</f>
        <v>-0.16171753324326102</v>
      </c>
      <c r="H1125">
        <f ca="1">IF(ISNUMBER(TradeDash[[#This Row],[Sharpe Average]]),IF(TradeDash[[#This Row],[Sharpe Average]]&gt;$G$1,1,0),"")</f>
        <v>0</v>
      </c>
      <c r="I1125" s="2">
        <f ca="1">IF(ISNUMBER(TradeDash[[#This Row],[Signal]]),MAX(IF(AND(TradeDash[[#This Row],[Signal]]=1,I1124&lt;1),I1124+$E$1,IF(AND(TradeDash[[#This Row],[Signal]]=0,I1124&gt;0),I1124-$E$1,IF(AND(TradeDash[[#This Row],[Signal]]=1,I1124=1),I1124,IF(AND(TradeDash[[#This Row],[Signal]]=0,I1124=0),I1124,0)))),0),"")</f>
        <v>0</v>
      </c>
      <c r="J1125" s="3">
        <f ca="1">IF(ISNUMBER(TradeDash[[#This Row],[Position]]),TradeDash[[#This Row],[Position]]*D1126,"")</f>
        <v>0</v>
      </c>
      <c r="K1125" s="7">
        <f ca="1">K1124*IFERROR(1+TradeDash[[#This Row],[Port Return]],1)</f>
        <v>1580665.3322850179</v>
      </c>
      <c r="L1125" s="7">
        <f ca="1">IF(ISNUMBER(TradeDash[[#This Row],[Port Return]]),L1124*(1+TradeDash[[#This Row],[Returns]]),L1124)</f>
        <v>956406.99523052282</v>
      </c>
    </row>
    <row r="1126" spans="1:12" x14ac:dyDescent="0.35">
      <c r="A1126" s="1">
        <v>38126</v>
      </c>
      <c r="B1126" s="16">
        <f>YEAR(TradeDash[[#This Row],[Date]])</f>
        <v>2004</v>
      </c>
      <c r="C1126">
        <v>1567.85</v>
      </c>
      <c r="D1126" s="3">
        <f>IFERROR(TradeDash[[#This Row],[Nifty]]/C1125-1,"")</f>
        <v>4.2488114631470397E-2</v>
      </c>
      <c r="E1126">
        <f ca="1">IFERROR(AVERAGE(OFFSET(TradeDash[[#This Row],[Returns]],0,0,-n_days))/STDEV(OFFSET(TradeDash[[#This Row],[Returns]],0,0,-n_days)),"")</f>
        <v>-0.1711551909953983</v>
      </c>
      <c r="F1126">
        <f ca="1">IFERROR(AVERAGE(OFFSET(TradeDash[[#This Row],[Returns]],0,0,-n_days*2))/STDEV(OFFSET(TradeDash[[#This Row],[Returns]],0,0,-n_days*2)),"")</f>
        <v>-6.0764111548958201E-2</v>
      </c>
      <c r="G1126">
        <f ca="1">IF(ISNUMBER(TradeDash[[#This Row],[2n day Sharpe]]),AVERAGE(TradeDash[[#This Row],[n day Sharpe]:[2n day Sharpe]]),"")</f>
        <v>-0.11595965127217825</v>
      </c>
      <c r="H1126">
        <f ca="1">IF(ISNUMBER(TradeDash[[#This Row],[Sharpe Average]]),IF(TradeDash[[#This Row],[Sharpe Average]]&gt;$G$1,1,0),"")</f>
        <v>0</v>
      </c>
      <c r="I1126" s="2">
        <f ca="1">IF(ISNUMBER(TradeDash[[#This Row],[Signal]]),MAX(IF(AND(TradeDash[[#This Row],[Signal]]=1,I1125&lt;1),I1125+$E$1,IF(AND(TradeDash[[#This Row],[Signal]]=0,I1125&gt;0),I1125-$E$1,IF(AND(TradeDash[[#This Row],[Signal]]=1,I1125=1),I1125,IF(AND(TradeDash[[#This Row],[Signal]]=0,I1125=0),I1125,0)))),0),"")</f>
        <v>0</v>
      </c>
      <c r="J1126" s="3">
        <f ca="1">IF(ISNUMBER(TradeDash[[#This Row],[Position]]),TradeDash[[#This Row],[Position]]*D1127,"")</f>
        <v>0</v>
      </c>
      <c r="K1126" s="7">
        <f ca="1">K1125*IFERROR(1+TradeDash[[#This Row],[Port Return]],1)</f>
        <v>1580665.3322850179</v>
      </c>
      <c r="L1126" s="7">
        <f ca="1">IF(ISNUMBER(TradeDash[[#This Row],[Port Return]]),L1125*(1+TradeDash[[#This Row],[Returns]]),L1125)</f>
        <v>997042.92527821742</v>
      </c>
    </row>
    <row r="1127" spans="1:12" x14ac:dyDescent="0.35">
      <c r="A1127" s="1">
        <v>38127</v>
      </c>
      <c r="B1127" s="16">
        <f>YEAR(TradeDash[[#This Row],[Date]])</f>
        <v>2004</v>
      </c>
      <c r="C1127">
        <v>1543.85</v>
      </c>
      <c r="D1127" s="3">
        <f>IFERROR(TradeDash[[#This Row],[Nifty]]/C1126-1,"")</f>
        <v>-1.5307586822719044E-2</v>
      </c>
      <c r="E1127">
        <f ca="1">IFERROR(AVERAGE(OFFSET(TradeDash[[#This Row],[Returns]],0,0,-n_days))/STDEV(OFFSET(TradeDash[[#This Row],[Returns]],0,0,-n_days)),"")</f>
        <v>-0.20962545305330813</v>
      </c>
      <c r="F1127">
        <f ca="1">IFERROR(AVERAGE(OFFSET(TradeDash[[#This Row],[Returns]],0,0,-n_days*2))/STDEV(OFFSET(TradeDash[[#This Row],[Returns]],0,0,-n_days*2)),"")</f>
        <v>-5.4604825927608534E-2</v>
      </c>
      <c r="G1127">
        <f ca="1">IF(ISNUMBER(TradeDash[[#This Row],[2n day Sharpe]]),AVERAGE(TradeDash[[#This Row],[n day Sharpe]:[2n day Sharpe]]),"")</f>
        <v>-0.13211513949045833</v>
      </c>
      <c r="H1127">
        <f ca="1">IF(ISNUMBER(TradeDash[[#This Row],[Sharpe Average]]),IF(TradeDash[[#This Row],[Sharpe Average]]&gt;$G$1,1,0),"")</f>
        <v>0</v>
      </c>
      <c r="I1127" s="2">
        <f ca="1">IF(ISNUMBER(TradeDash[[#This Row],[Signal]]),MAX(IF(AND(TradeDash[[#This Row],[Signal]]=1,I1126&lt;1),I1126+$E$1,IF(AND(TradeDash[[#This Row],[Signal]]=0,I1126&gt;0),I1126-$E$1,IF(AND(TradeDash[[#This Row],[Signal]]=1,I1126=1),I1126,IF(AND(TradeDash[[#This Row],[Signal]]=0,I1126=0),I1126,0)))),0),"")</f>
        <v>0</v>
      </c>
      <c r="J1127" s="3">
        <f ca="1">IF(ISNUMBER(TradeDash[[#This Row],[Position]]),TradeDash[[#This Row],[Position]]*D1128,"")</f>
        <v>0</v>
      </c>
      <c r="K1127" s="7">
        <f ca="1">K1126*IFERROR(1+TradeDash[[#This Row],[Port Return]],1)</f>
        <v>1580665.3322850179</v>
      </c>
      <c r="L1127" s="7">
        <f ca="1">IF(ISNUMBER(TradeDash[[#This Row],[Port Return]]),L1126*(1+TradeDash[[#This Row],[Returns]]),L1126)</f>
        <v>981780.60413354333</v>
      </c>
    </row>
    <row r="1128" spans="1:12" x14ac:dyDescent="0.35">
      <c r="A1128" s="1">
        <v>38128</v>
      </c>
      <c r="B1128" s="16">
        <f>YEAR(TradeDash[[#This Row],[Date]])</f>
        <v>2004</v>
      </c>
      <c r="C1128">
        <v>1560.2</v>
      </c>
      <c r="D1128" s="3">
        <f>IFERROR(TradeDash[[#This Row],[Nifty]]/C1127-1,"")</f>
        <v>1.059040709913539E-2</v>
      </c>
      <c r="E1128">
        <f ca="1">IFERROR(AVERAGE(OFFSET(TradeDash[[#This Row],[Returns]],0,0,-n_days))/STDEV(OFFSET(TradeDash[[#This Row],[Returns]],0,0,-n_days)),"")</f>
        <v>-0.20708134311311518</v>
      </c>
      <c r="F1128">
        <f ca="1">IFERROR(AVERAGE(OFFSET(TradeDash[[#This Row],[Returns]],0,0,-n_days*2))/STDEV(OFFSET(TradeDash[[#This Row],[Returns]],0,0,-n_days*2)),"")</f>
        <v>-5.1475366954028198E-2</v>
      </c>
      <c r="G1128">
        <f ca="1">IF(ISNUMBER(TradeDash[[#This Row],[2n day Sharpe]]),AVERAGE(TradeDash[[#This Row],[n day Sharpe]:[2n day Sharpe]]),"")</f>
        <v>-0.12927835503357168</v>
      </c>
      <c r="H1128">
        <f ca="1">IF(ISNUMBER(TradeDash[[#This Row],[Sharpe Average]]),IF(TradeDash[[#This Row],[Sharpe Average]]&gt;$G$1,1,0),"")</f>
        <v>0</v>
      </c>
      <c r="I1128" s="2">
        <f ca="1">IF(ISNUMBER(TradeDash[[#This Row],[Signal]]),MAX(IF(AND(TradeDash[[#This Row],[Signal]]=1,I1127&lt;1),I1127+$E$1,IF(AND(TradeDash[[#This Row],[Signal]]=0,I1127&gt;0),I1127-$E$1,IF(AND(TradeDash[[#This Row],[Signal]]=1,I1127=1),I1127,IF(AND(TradeDash[[#This Row],[Signal]]=0,I1127=0),I1127,0)))),0),"")</f>
        <v>0</v>
      </c>
      <c r="J1128" s="3">
        <f ca="1">IF(ISNUMBER(TradeDash[[#This Row],[Position]]),TradeDash[[#This Row],[Position]]*D1129,"")</f>
        <v>0</v>
      </c>
      <c r="K1128" s="7">
        <f ca="1">K1127*IFERROR(1+TradeDash[[#This Row],[Port Return]],1)</f>
        <v>1580665.3322850179</v>
      </c>
      <c r="L1128" s="7">
        <f ca="1">IF(ISNUMBER(TradeDash[[#This Row],[Port Return]]),L1127*(1+TradeDash[[#This Row],[Returns]]),L1127)</f>
        <v>992178.06041335268</v>
      </c>
    </row>
    <row r="1129" spans="1:12" x14ac:dyDescent="0.35">
      <c r="A1129" s="1">
        <v>38131</v>
      </c>
      <c r="B1129" s="16">
        <f>YEAR(TradeDash[[#This Row],[Date]])</f>
        <v>2004</v>
      </c>
      <c r="C1129">
        <v>1608.85</v>
      </c>
      <c r="D1129" s="3">
        <f>IFERROR(TradeDash[[#This Row],[Nifty]]/C1128-1,"")</f>
        <v>3.1181899756441478E-2</v>
      </c>
      <c r="E1129">
        <f ca="1">IFERROR(AVERAGE(OFFSET(TradeDash[[#This Row],[Returns]],0,0,-n_days))/STDEV(OFFSET(TradeDash[[#This Row],[Returns]],0,0,-n_days)),"")</f>
        <v>-0.16808639125409022</v>
      </c>
      <c r="F1129">
        <f ca="1">IFERROR(AVERAGE(OFFSET(TradeDash[[#This Row],[Returns]],0,0,-n_days*2))/STDEV(OFFSET(TradeDash[[#This Row],[Returns]],0,0,-n_days*2)),"")</f>
        <v>-2.4061433122906317E-2</v>
      </c>
      <c r="G1129">
        <f ca="1">IF(ISNUMBER(TradeDash[[#This Row],[2n day Sharpe]]),AVERAGE(TradeDash[[#This Row],[n day Sharpe]:[2n day Sharpe]]),"")</f>
        <v>-9.607391218849827E-2</v>
      </c>
      <c r="H1129">
        <f ca="1">IF(ISNUMBER(TradeDash[[#This Row],[Sharpe Average]]),IF(TradeDash[[#This Row],[Sharpe Average]]&gt;$G$1,1,0),"")</f>
        <v>0</v>
      </c>
      <c r="I1129" s="2">
        <f ca="1">IF(ISNUMBER(TradeDash[[#This Row],[Signal]]),MAX(IF(AND(TradeDash[[#This Row],[Signal]]=1,I1128&lt;1),I1128+$E$1,IF(AND(TradeDash[[#This Row],[Signal]]=0,I1128&gt;0),I1128-$E$1,IF(AND(TradeDash[[#This Row],[Signal]]=1,I1128=1),I1128,IF(AND(TradeDash[[#This Row],[Signal]]=0,I1128=0),I1128,0)))),0),"")</f>
        <v>0</v>
      </c>
      <c r="J1129" s="3">
        <f ca="1">IF(ISNUMBER(TradeDash[[#This Row],[Position]]),TradeDash[[#This Row],[Position]]*D1130,"")</f>
        <v>0</v>
      </c>
      <c r="K1129" s="7">
        <f ca="1">K1128*IFERROR(1+TradeDash[[#This Row],[Port Return]],1)</f>
        <v>1580665.3322850179</v>
      </c>
      <c r="L1129" s="7">
        <f ca="1">IF(ISNUMBER(TradeDash[[#This Row],[Port Return]]),L1128*(1+TradeDash[[#This Row],[Returns]]),L1128)</f>
        <v>1023116.0572337024</v>
      </c>
    </row>
    <row r="1130" spans="1:12" x14ac:dyDescent="0.35">
      <c r="A1130" s="1">
        <v>38132</v>
      </c>
      <c r="B1130" s="16">
        <f>YEAR(TradeDash[[#This Row],[Date]])</f>
        <v>2004</v>
      </c>
      <c r="C1130">
        <v>1606.7</v>
      </c>
      <c r="D1130" s="3">
        <f>IFERROR(TradeDash[[#This Row],[Nifty]]/C1129-1,"")</f>
        <v>-1.3363582683282305E-3</v>
      </c>
      <c r="E1130">
        <f ca="1">IFERROR(AVERAGE(OFFSET(TradeDash[[#This Row],[Returns]],0,0,-n_days))/STDEV(OFFSET(TradeDash[[#This Row],[Returns]],0,0,-n_days)),"")</f>
        <v>-0.12518901315143249</v>
      </c>
      <c r="F1130">
        <f ca="1">IFERROR(AVERAGE(OFFSET(TradeDash[[#This Row],[Returns]],0,0,-n_days*2))/STDEV(OFFSET(TradeDash[[#This Row],[Returns]],0,0,-n_days*2)),"")</f>
        <v>-3.093001940695177E-2</v>
      </c>
      <c r="G1130">
        <f ca="1">IF(ISNUMBER(TradeDash[[#This Row],[2n day Sharpe]]),AVERAGE(TradeDash[[#This Row],[n day Sharpe]:[2n day Sharpe]]),"")</f>
        <v>-7.8059516279192137E-2</v>
      </c>
      <c r="H1130">
        <f ca="1">IF(ISNUMBER(TradeDash[[#This Row],[Sharpe Average]]),IF(TradeDash[[#This Row],[Sharpe Average]]&gt;$G$1,1,0),"")</f>
        <v>0</v>
      </c>
      <c r="I1130" s="2">
        <f ca="1">IF(ISNUMBER(TradeDash[[#This Row],[Signal]]),MAX(IF(AND(TradeDash[[#This Row],[Signal]]=1,I1129&lt;1),I1129+$E$1,IF(AND(TradeDash[[#This Row],[Signal]]=0,I1129&gt;0),I1129-$E$1,IF(AND(TradeDash[[#This Row],[Signal]]=1,I1129=1),I1129,IF(AND(TradeDash[[#This Row],[Signal]]=0,I1129=0),I1129,0)))),0),"")</f>
        <v>0</v>
      </c>
      <c r="J1130" s="3">
        <f ca="1">IF(ISNUMBER(TradeDash[[#This Row],[Position]]),TradeDash[[#This Row],[Position]]*D1131,"")</f>
        <v>0</v>
      </c>
      <c r="K1130" s="7">
        <f ca="1">K1129*IFERROR(1+TradeDash[[#This Row],[Port Return]],1)</f>
        <v>1580665.3322850179</v>
      </c>
      <c r="L1130" s="7">
        <f ca="1">IF(ISNUMBER(TradeDash[[#This Row],[Port Return]]),L1129*(1+TradeDash[[#This Row],[Returns]]),L1129)</f>
        <v>1021748.8076311587</v>
      </c>
    </row>
    <row r="1131" spans="1:12" x14ac:dyDescent="0.35">
      <c r="A1131" s="1">
        <v>38133</v>
      </c>
      <c r="B1131" s="16">
        <f>YEAR(TradeDash[[#This Row],[Date]])</f>
        <v>2004</v>
      </c>
      <c r="C1131">
        <v>1598.8</v>
      </c>
      <c r="D1131" s="3">
        <f>IFERROR(TradeDash[[#This Row],[Nifty]]/C1130-1,"")</f>
        <v>-4.9169104375428319E-3</v>
      </c>
      <c r="E1131">
        <f ca="1">IFERROR(AVERAGE(OFFSET(TradeDash[[#This Row],[Returns]],0,0,-n_days))/STDEV(OFFSET(TradeDash[[#This Row],[Returns]],0,0,-n_days)),"")</f>
        <v>-0.13062066591729993</v>
      </c>
      <c r="F1131">
        <f ca="1">IFERROR(AVERAGE(OFFSET(TradeDash[[#This Row],[Returns]],0,0,-n_days*2))/STDEV(OFFSET(TradeDash[[#This Row],[Returns]],0,0,-n_days*2)),"")</f>
        <v>-5.5358611323545713E-2</v>
      </c>
      <c r="G1131">
        <f ca="1">IF(ISNUMBER(TradeDash[[#This Row],[2n day Sharpe]]),AVERAGE(TradeDash[[#This Row],[n day Sharpe]:[2n day Sharpe]]),"")</f>
        <v>-9.2989638620422824E-2</v>
      </c>
      <c r="H1131">
        <f ca="1">IF(ISNUMBER(TradeDash[[#This Row],[Sharpe Average]]),IF(TradeDash[[#This Row],[Sharpe Average]]&gt;$G$1,1,0),"")</f>
        <v>0</v>
      </c>
      <c r="I1131" s="2">
        <f ca="1">IF(ISNUMBER(TradeDash[[#This Row],[Signal]]),MAX(IF(AND(TradeDash[[#This Row],[Signal]]=1,I1130&lt;1),I1130+$E$1,IF(AND(TradeDash[[#This Row],[Signal]]=0,I1130&gt;0),I1130-$E$1,IF(AND(TradeDash[[#This Row],[Signal]]=1,I1130=1),I1130,IF(AND(TradeDash[[#This Row],[Signal]]=0,I1130=0),I1130,0)))),0),"")</f>
        <v>0</v>
      </c>
      <c r="J1131" s="3">
        <f ca="1">IF(ISNUMBER(TradeDash[[#This Row],[Position]]),TradeDash[[#This Row],[Position]]*D1132,"")</f>
        <v>0</v>
      </c>
      <c r="K1131" s="7">
        <f ca="1">K1130*IFERROR(1+TradeDash[[#This Row],[Port Return]],1)</f>
        <v>1580665.3322850179</v>
      </c>
      <c r="L1131" s="7">
        <f ca="1">IF(ISNUMBER(TradeDash[[#This Row],[Port Return]]),L1130*(1+TradeDash[[#This Row],[Returns]]),L1130)</f>
        <v>1016724.9602543701</v>
      </c>
    </row>
    <row r="1132" spans="1:12" x14ac:dyDescent="0.35">
      <c r="A1132" s="1">
        <v>38134</v>
      </c>
      <c r="B1132" s="16">
        <f>YEAR(TradeDash[[#This Row],[Date]])</f>
        <v>2004</v>
      </c>
      <c r="C1132">
        <v>1586.4</v>
      </c>
      <c r="D1132" s="3">
        <f>IFERROR(TradeDash[[#This Row],[Nifty]]/C1131-1,"")</f>
        <v>-7.7558168626469248E-3</v>
      </c>
      <c r="E1132">
        <f ca="1">IFERROR(AVERAGE(OFFSET(TradeDash[[#This Row],[Returns]],0,0,-n_days))/STDEV(OFFSET(TradeDash[[#This Row],[Returns]],0,0,-n_days)),"")</f>
        <v>-0.13486027132489151</v>
      </c>
      <c r="F1132">
        <f ca="1">IFERROR(AVERAGE(OFFSET(TradeDash[[#This Row],[Returns]],0,0,-n_days*2))/STDEV(OFFSET(TradeDash[[#This Row],[Returns]],0,0,-n_days*2)),"")</f>
        <v>-6.8292365836694943E-2</v>
      </c>
      <c r="G1132">
        <f ca="1">IF(ISNUMBER(TradeDash[[#This Row],[2n day Sharpe]]),AVERAGE(TradeDash[[#This Row],[n day Sharpe]:[2n day Sharpe]]),"")</f>
        <v>-0.10157631858079322</v>
      </c>
      <c r="H1132">
        <f ca="1">IF(ISNUMBER(TradeDash[[#This Row],[Sharpe Average]]),IF(TradeDash[[#This Row],[Sharpe Average]]&gt;$G$1,1,0),"")</f>
        <v>0</v>
      </c>
      <c r="I1132" s="2">
        <f ca="1">IF(ISNUMBER(TradeDash[[#This Row],[Signal]]),MAX(IF(AND(TradeDash[[#This Row],[Signal]]=1,I1131&lt;1),I1131+$E$1,IF(AND(TradeDash[[#This Row],[Signal]]=0,I1131&gt;0),I1131-$E$1,IF(AND(TradeDash[[#This Row],[Signal]]=1,I1131=1),I1131,IF(AND(TradeDash[[#This Row],[Signal]]=0,I1131=0),I1131,0)))),0),"")</f>
        <v>0</v>
      </c>
      <c r="J1132" s="3">
        <f ca="1">IF(ISNUMBER(TradeDash[[#This Row],[Position]]),TradeDash[[#This Row],[Position]]*D1133,"")</f>
        <v>0</v>
      </c>
      <c r="K1132" s="7">
        <f ca="1">K1131*IFERROR(1+TradeDash[[#This Row],[Port Return]],1)</f>
        <v>1580665.3322850179</v>
      </c>
      <c r="L1132" s="7">
        <f ca="1">IF(ISNUMBER(TradeDash[[#This Row],[Port Return]]),L1131*(1+TradeDash[[#This Row],[Returns]]),L1131)</f>
        <v>1008839.4276629552</v>
      </c>
    </row>
    <row r="1133" spans="1:12" x14ac:dyDescent="0.35">
      <c r="A1133" s="1">
        <v>38135</v>
      </c>
      <c r="B1133" s="16">
        <f>YEAR(TradeDash[[#This Row],[Date]])</f>
        <v>2004</v>
      </c>
      <c r="C1133">
        <v>1508.75</v>
      </c>
      <c r="D1133" s="3">
        <f>IFERROR(TradeDash[[#This Row],[Nifty]]/C1132-1,"")</f>
        <v>-4.8947302067574472E-2</v>
      </c>
      <c r="E1133">
        <f ca="1">IFERROR(AVERAGE(OFFSET(TradeDash[[#This Row],[Returns]],0,0,-n_days))/STDEV(OFFSET(TradeDash[[#This Row],[Returns]],0,0,-n_days)),"")</f>
        <v>-0.17988010833451462</v>
      </c>
      <c r="F1133">
        <f ca="1">IFERROR(AVERAGE(OFFSET(TradeDash[[#This Row],[Returns]],0,0,-n_days*2))/STDEV(OFFSET(TradeDash[[#This Row],[Returns]],0,0,-n_days*2)),"")</f>
        <v>-9.9348218180324327E-2</v>
      </c>
      <c r="G1133">
        <f ca="1">IF(ISNUMBER(TradeDash[[#This Row],[2n day Sharpe]]),AVERAGE(TradeDash[[#This Row],[n day Sharpe]:[2n day Sharpe]]),"")</f>
        <v>-0.13961416325741949</v>
      </c>
      <c r="H1133">
        <f ca="1">IF(ISNUMBER(TradeDash[[#This Row],[Sharpe Average]]),IF(TradeDash[[#This Row],[Sharpe Average]]&gt;$G$1,1,0),"")</f>
        <v>0</v>
      </c>
      <c r="I1133" s="2">
        <f ca="1">IF(ISNUMBER(TradeDash[[#This Row],[Signal]]),MAX(IF(AND(TradeDash[[#This Row],[Signal]]=1,I1132&lt;1),I1132+$E$1,IF(AND(TradeDash[[#This Row],[Signal]]=0,I1132&gt;0),I1132-$E$1,IF(AND(TradeDash[[#This Row],[Signal]]=1,I1132=1),I1132,IF(AND(TradeDash[[#This Row],[Signal]]=0,I1132=0),I1132,0)))),0),"")</f>
        <v>0</v>
      </c>
      <c r="J1133" s="3">
        <f ca="1">IF(ISNUMBER(TradeDash[[#This Row],[Position]]),TradeDash[[#This Row],[Position]]*D1134,"")</f>
        <v>0</v>
      </c>
      <c r="K1133" s="7">
        <f ca="1">K1132*IFERROR(1+TradeDash[[#This Row],[Port Return]],1)</f>
        <v>1580665.3322850179</v>
      </c>
      <c r="L1133" s="7">
        <f ca="1">IF(ISNUMBER(TradeDash[[#This Row],[Port Return]]),L1132*(1+TradeDash[[#This Row],[Returns]]),L1132)</f>
        <v>959459.45945945766</v>
      </c>
    </row>
    <row r="1134" spans="1:12" x14ac:dyDescent="0.35">
      <c r="A1134" s="1">
        <v>38138</v>
      </c>
      <c r="B1134" s="16">
        <f>YEAR(TradeDash[[#This Row],[Date]])</f>
        <v>2004</v>
      </c>
      <c r="C1134">
        <v>1483.6</v>
      </c>
      <c r="D1134" s="3">
        <f>IFERROR(TradeDash[[#This Row],[Nifty]]/C1133-1,"")</f>
        <v>-1.6669428334714187E-2</v>
      </c>
      <c r="E1134">
        <f ca="1">IFERROR(AVERAGE(OFFSET(TradeDash[[#This Row],[Returns]],0,0,-n_days))/STDEV(OFFSET(TradeDash[[#This Row],[Returns]],0,0,-n_days)),"")</f>
        <v>-0.18021488272044789</v>
      </c>
      <c r="F1134">
        <f ca="1">IFERROR(AVERAGE(OFFSET(TradeDash[[#This Row],[Returns]],0,0,-n_days*2))/STDEV(OFFSET(TradeDash[[#This Row],[Returns]],0,0,-n_days*2)),"")</f>
        <v>-0.12215590701906252</v>
      </c>
      <c r="G1134">
        <f ca="1">IF(ISNUMBER(TradeDash[[#This Row],[2n day Sharpe]]),AVERAGE(TradeDash[[#This Row],[n day Sharpe]:[2n day Sharpe]]),"")</f>
        <v>-0.15118539486975521</v>
      </c>
      <c r="H1134">
        <f ca="1">IF(ISNUMBER(TradeDash[[#This Row],[Sharpe Average]]),IF(TradeDash[[#This Row],[Sharpe Average]]&gt;$G$1,1,0),"")</f>
        <v>0</v>
      </c>
      <c r="I1134" s="2">
        <f ca="1">IF(ISNUMBER(TradeDash[[#This Row],[Signal]]),MAX(IF(AND(TradeDash[[#This Row],[Signal]]=1,I1133&lt;1),I1133+$E$1,IF(AND(TradeDash[[#This Row],[Signal]]=0,I1133&gt;0),I1133-$E$1,IF(AND(TradeDash[[#This Row],[Signal]]=1,I1133=1),I1133,IF(AND(TradeDash[[#This Row],[Signal]]=0,I1133=0),I1133,0)))),0),"")</f>
        <v>0</v>
      </c>
      <c r="J1134" s="3">
        <f ca="1">IF(ISNUMBER(TradeDash[[#This Row],[Position]]),TradeDash[[#This Row],[Position]]*D1135,"")</f>
        <v>0</v>
      </c>
      <c r="K1134" s="7">
        <f ca="1">K1133*IFERROR(1+TradeDash[[#This Row],[Port Return]],1)</f>
        <v>1580665.3322850179</v>
      </c>
      <c r="L1134" s="7">
        <f ca="1">IF(ISNUMBER(TradeDash[[#This Row],[Port Return]]),L1133*(1+TradeDash[[#This Row],[Returns]]),L1133)</f>
        <v>943465.81875993463</v>
      </c>
    </row>
    <row r="1135" spans="1:12" x14ac:dyDescent="0.35">
      <c r="A1135" s="1">
        <v>38139</v>
      </c>
      <c r="B1135" s="16">
        <f>YEAR(TradeDash[[#This Row],[Date]])</f>
        <v>2004</v>
      </c>
      <c r="C1135">
        <v>1507.9</v>
      </c>
      <c r="D1135" s="3">
        <f>IFERROR(TradeDash[[#This Row],[Nifty]]/C1134-1,"")</f>
        <v>1.6379077918576623E-2</v>
      </c>
      <c r="E1135">
        <f ca="1">IFERROR(AVERAGE(OFFSET(TradeDash[[#This Row],[Returns]],0,0,-n_days))/STDEV(OFFSET(TradeDash[[#This Row],[Returns]],0,0,-n_days)),"")</f>
        <v>-0.17838287381652249</v>
      </c>
      <c r="F1135">
        <f ca="1">IFERROR(AVERAGE(OFFSET(TradeDash[[#This Row],[Returns]],0,0,-n_days*2))/STDEV(OFFSET(TradeDash[[#This Row],[Returns]],0,0,-n_days*2)),"")</f>
        <v>-0.13129755791331563</v>
      </c>
      <c r="G1135">
        <f ca="1">IF(ISNUMBER(TradeDash[[#This Row],[2n day Sharpe]]),AVERAGE(TradeDash[[#This Row],[n day Sharpe]:[2n day Sharpe]]),"")</f>
        <v>-0.15484021586491906</v>
      </c>
      <c r="H1135">
        <f ca="1">IF(ISNUMBER(TradeDash[[#This Row],[Sharpe Average]]),IF(TradeDash[[#This Row],[Sharpe Average]]&gt;$G$1,1,0),"")</f>
        <v>0</v>
      </c>
      <c r="I1135" s="2">
        <f ca="1">IF(ISNUMBER(TradeDash[[#This Row],[Signal]]),MAX(IF(AND(TradeDash[[#This Row],[Signal]]=1,I1134&lt;1),I1134+$E$1,IF(AND(TradeDash[[#This Row],[Signal]]=0,I1134&gt;0),I1134-$E$1,IF(AND(TradeDash[[#This Row],[Signal]]=1,I1134=1),I1134,IF(AND(TradeDash[[#This Row],[Signal]]=0,I1134=0),I1134,0)))),0),"")</f>
        <v>0</v>
      </c>
      <c r="J1135" s="3">
        <f ca="1">IF(ISNUMBER(TradeDash[[#This Row],[Position]]),TradeDash[[#This Row],[Position]]*D1136,"")</f>
        <v>0</v>
      </c>
      <c r="K1135" s="7">
        <f ca="1">K1134*IFERROR(1+TradeDash[[#This Row],[Port Return]],1)</f>
        <v>1580665.3322850179</v>
      </c>
      <c r="L1135" s="7">
        <f ca="1">IF(ISNUMBER(TradeDash[[#This Row],[Port Return]]),L1134*(1+TradeDash[[#This Row],[Returns]]),L1134)</f>
        <v>958918.9189189173</v>
      </c>
    </row>
    <row r="1136" spans="1:12" x14ac:dyDescent="0.35">
      <c r="A1136" s="1">
        <v>38140</v>
      </c>
      <c r="B1136" s="16">
        <f>YEAR(TradeDash[[#This Row],[Date]])</f>
        <v>2004</v>
      </c>
      <c r="C1136">
        <v>1535.2</v>
      </c>
      <c r="D1136" s="3">
        <f>IFERROR(TradeDash[[#This Row],[Nifty]]/C1135-1,"")</f>
        <v>1.8104648849393223E-2</v>
      </c>
      <c r="E1136">
        <f ca="1">IFERROR(AVERAGE(OFFSET(TradeDash[[#This Row],[Returns]],0,0,-n_days))/STDEV(OFFSET(TradeDash[[#This Row],[Returns]],0,0,-n_days)),"")</f>
        <v>-0.16740453988716181</v>
      </c>
      <c r="F1136">
        <f ca="1">IFERROR(AVERAGE(OFFSET(TradeDash[[#This Row],[Returns]],0,0,-n_days*2))/STDEV(OFFSET(TradeDash[[#This Row],[Returns]],0,0,-n_days*2)),"")</f>
        <v>-0.12595168704271339</v>
      </c>
      <c r="G1136">
        <f ca="1">IF(ISNUMBER(TradeDash[[#This Row],[2n day Sharpe]]),AVERAGE(TradeDash[[#This Row],[n day Sharpe]:[2n day Sharpe]]),"")</f>
        <v>-0.14667811346493759</v>
      </c>
      <c r="H1136">
        <f ca="1">IF(ISNUMBER(TradeDash[[#This Row],[Sharpe Average]]),IF(TradeDash[[#This Row],[Sharpe Average]]&gt;$G$1,1,0),"")</f>
        <v>0</v>
      </c>
      <c r="I1136" s="2">
        <f ca="1">IF(ISNUMBER(TradeDash[[#This Row],[Signal]]),MAX(IF(AND(TradeDash[[#This Row],[Signal]]=1,I1135&lt;1),I1135+$E$1,IF(AND(TradeDash[[#This Row],[Signal]]=0,I1135&gt;0),I1135-$E$1,IF(AND(TradeDash[[#This Row],[Signal]]=1,I1135=1),I1135,IF(AND(TradeDash[[#This Row],[Signal]]=0,I1135=0),I1135,0)))),0),"")</f>
        <v>0</v>
      </c>
      <c r="J1136" s="3">
        <f ca="1">IF(ISNUMBER(TradeDash[[#This Row],[Position]]),TradeDash[[#This Row],[Position]]*D1137,"")</f>
        <v>0</v>
      </c>
      <c r="K1136" s="7">
        <f ca="1">K1135*IFERROR(1+TradeDash[[#This Row],[Port Return]],1)</f>
        <v>1580665.3322850179</v>
      </c>
      <c r="L1136" s="7">
        <f ca="1">IF(ISNUMBER(TradeDash[[#This Row],[Port Return]]),L1135*(1+TradeDash[[#This Row],[Returns]]),L1135)</f>
        <v>976279.80922098411</v>
      </c>
    </row>
    <row r="1137" spans="1:12" x14ac:dyDescent="0.35">
      <c r="A1137" s="1">
        <v>38141</v>
      </c>
      <c r="B1137" s="16">
        <f>YEAR(TradeDash[[#This Row],[Date]])</f>
        <v>2004</v>
      </c>
      <c r="C1137">
        <v>1495.1</v>
      </c>
      <c r="D1137" s="3">
        <f>IFERROR(TradeDash[[#This Row],[Nifty]]/C1136-1,"")</f>
        <v>-2.6120375195414325E-2</v>
      </c>
      <c r="E1137">
        <f ca="1">IFERROR(AVERAGE(OFFSET(TradeDash[[#This Row],[Returns]],0,0,-n_days))/STDEV(OFFSET(TradeDash[[#This Row],[Returns]],0,0,-n_days)),"")</f>
        <v>-0.21237479063210943</v>
      </c>
      <c r="F1137">
        <f ca="1">IFERROR(AVERAGE(OFFSET(TradeDash[[#This Row],[Returns]],0,0,-n_days*2))/STDEV(OFFSET(TradeDash[[#This Row],[Returns]],0,0,-n_days*2)),"")</f>
        <v>-0.15242365318590015</v>
      </c>
      <c r="G1137">
        <f ca="1">IF(ISNUMBER(TradeDash[[#This Row],[2n day Sharpe]]),AVERAGE(TradeDash[[#This Row],[n day Sharpe]:[2n day Sharpe]]),"")</f>
        <v>-0.18239922190900479</v>
      </c>
      <c r="H1137">
        <f ca="1">IF(ISNUMBER(TradeDash[[#This Row],[Sharpe Average]]),IF(TradeDash[[#This Row],[Sharpe Average]]&gt;$G$1,1,0),"")</f>
        <v>0</v>
      </c>
      <c r="I1137" s="2">
        <f ca="1">IF(ISNUMBER(TradeDash[[#This Row],[Signal]]),MAX(IF(AND(TradeDash[[#This Row],[Signal]]=1,I1136&lt;1),I1136+$E$1,IF(AND(TradeDash[[#This Row],[Signal]]=0,I1136&gt;0),I1136-$E$1,IF(AND(TradeDash[[#This Row],[Signal]]=1,I1136=1),I1136,IF(AND(TradeDash[[#This Row],[Signal]]=0,I1136=0),I1136,0)))),0),"")</f>
        <v>0</v>
      </c>
      <c r="J1137" s="3">
        <f ca="1">IF(ISNUMBER(TradeDash[[#This Row],[Position]]),TradeDash[[#This Row],[Position]]*D1138,"")</f>
        <v>0</v>
      </c>
      <c r="K1137" s="7">
        <f ca="1">K1136*IFERROR(1+TradeDash[[#This Row],[Port Return]],1)</f>
        <v>1580665.3322850179</v>
      </c>
      <c r="L1137" s="7">
        <f ca="1">IF(ISNUMBER(TradeDash[[#This Row],[Port Return]]),L1136*(1+TradeDash[[#This Row],[Returns]]),L1136)</f>
        <v>950779.01430842443</v>
      </c>
    </row>
    <row r="1138" spans="1:12" x14ac:dyDescent="0.35">
      <c r="A1138" s="1">
        <v>38142</v>
      </c>
      <c r="B1138" s="16">
        <f>YEAR(TradeDash[[#This Row],[Date]])</f>
        <v>2004</v>
      </c>
      <c r="C1138">
        <v>1521.1</v>
      </c>
      <c r="D1138" s="3">
        <f>IFERROR(TradeDash[[#This Row],[Nifty]]/C1137-1,"")</f>
        <v>1.7390141127683778E-2</v>
      </c>
      <c r="E1138">
        <f ca="1">IFERROR(AVERAGE(OFFSET(TradeDash[[#This Row],[Returns]],0,0,-n_days))/STDEV(OFFSET(TradeDash[[#This Row],[Returns]],0,0,-n_days)),"")</f>
        <v>-0.1730156467537855</v>
      </c>
      <c r="F1138">
        <f ca="1">IFERROR(AVERAGE(OFFSET(TradeDash[[#This Row],[Returns]],0,0,-n_days*2))/STDEV(OFFSET(TradeDash[[#This Row],[Returns]],0,0,-n_days*2)),"")</f>
        <v>-0.13574888297297491</v>
      </c>
      <c r="G1138">
        <f ca="1">IF(ISNUMBER(TradeDash[[#This Row],[2n day Sharpe]]),AVERAGE(TradeDash[[#This Row],[n day Sharpe]:[2n day Sharpe]]),"")</f>
        <v>-0.15438226486338019</v>
      </c>
      <c r="H1138">
        <f ca="1">IF(ISNUMBER(TradeDash[[#This Row],[Sharpe Average]]),IF(TradeDash[[#This Row],[Sharpe Average]]&gt;$G$1,1,0),"")</f>
        <v>0</v>
      </c>
      <c r="I1138" s="2">
        <f ca="1">IF(ISNUMBER(TradeDash[[#This Row],[Signal]]),MAX(IF(AND(TradeDash[[#This Row],[Signal]]=1,I1137&lt;1),I1137+$E$1,IF(AND(TradeDash[[#This Row],[Signal]]=0,I1137&gt;0),I1137-$E$1,IF(AND(TradeDash[[#This Row],[Signal]]=1,I1137=1),I1137,IF(AND(TradeDash[[#This Row],[Signal]]=0,I1137=0),I1137,0)))),0),"")</f>
        <v>0</v>
      </c>
      <c r="J1138" s="3">
        <f ca="1">IF(ISNUMBER(TradeDash[[#This Row],[Position]]),TradeDash[[#This Row],[Position]]*D1139,"")</f>
        <v>0</v>
      </c>
      <c r="K1138" s="7">
        <f ca="1">K1137*IFERROR(1+TradeDash[[#This Row],[Port Return]],1)</f>
        <v>1580665.3322850179</v>
      </c>
      <c r="L1138" s="7">
        <f ca="1">IF(ISNUMBER(TradeDash[[#This Row],[Port Return]]),L1137*(1+TradeDash[[#This Row],[Returns]]),L1137)</f>
        <v>967313.19554848806</v>
      </c>
    </row>
    <row r="1139" spans="1:12" x14ac:dyDescent="0.35">
      <c r="A1139" s="1">
        <v>38145</v>
      </c>
      <c r="B1139" s="16">
        <f>YEAR(TradeDash[[#This Row],[Date]])</f>
        <v>2004</v>
      </c>
      <c r="C1139">
        <v>1542.55</v>
      </c>
      <c r="D1139" s="3">
        <f>IFERROR(TradeDash[[#This Row],[Nifty]]/C1138-1,"")</f>
        <v>1.4101636973243181E-2</v>
      </c>
      <c r="E1139">
        <f ca="1">IFERROR(AVERAGE(OFFSET(TradeDash[[#This Row],[Returns]],0,0,-n_days))/STDEV(OFFSET(TradeDash[[#This Row],[Returns]],0,0,-n_days)),"")</f>
        <v>-0.13401226369011485</v>
      </c>
      <c r="F1139">
        <f ca="1">IFERROR(AVERAGE(OFFSET(TradeDash[[#This Row],[Returns]],0,0,-n_days*2))/STDEV(OFFSET(TradeDash[[#This Row],[Returns]],0,0,-n_days*2)),"")</f>
        <v>-0.12328926861578393</v>
      </c>
      <c r="G1139">
        <f ca="1">IF(ISNUMBER(TradeDash[[#This Row],[2n day Sharpe]]),AVERAGE(TradeDash[[#This Row],[n day Sharpe]:[2n day Sharpe]]),"")</f>
        <v>-0.1286507661529494</v>
      </c>
      <c r="H1139">
        <f ca="1">IF(ISNUMBER(TradeDash[[#This Row],[Sharpe Average]]),IF(TradeDash[[#This Row],[Sharpe Average]]&gt;$G$1,1,0),"")</f>
        <v>0</v>
      </c>
      <c r="I1139" s="2">
        <f ca="1">IF(ISNUMBER(TradeDash[[#This Row],[Signal]]),MAX(IF(AND(TradeDash[[#This Row],[Signal]]=1,I1138&lt;1),I1138+$E$1,IF(AND(TradeDash[[#This Row],[Signal]]=0,I1138&gt;0),I1138-$E$1,IF(AND(TradeDash[[#This Row],[Signal]]=1,I1138=1),I1138,IF(AND(TradeDash[[#This Row],[Signal]]=0,I1138=0),I1138,0)))),0),"")</f>
        <v>0</v>
      </c>
      <c r="J1139" s="3">
        <f ca="1">IF(ISNUMBER(TradeDash[[#This Row],[Position]]),TradeDash[[#This Row],[Position]]*D1140,"")</f>
        <v>0</v>
      </c>
      <c r="K1139" s="7">
        <f ca="1">K1138*IFERROR(1+TradeDash[[#This Row],[Port Return]],1)</f>
        <v>1580665.3322850179</v>
      </c>
      <c r="L1139" s="7">
        <f ca="1">IF(ISNUMBER(TradeDash[[#This Row],[Port Return]]),L1138*(1+TradeDash[[#This Row],[Returns]]),L1138)</f>
        <v>980953.89507154061</v>
      </c>
    </row>
    <row r="1140" spans="1:12" x14ac:dyDescent="0.35">
      <c r="A1140" s="1">
        <v>38146</v>
      </c>
      <c r="B1140" s="16">
        <f>YEAR(TradeDash[[#This Row],[Date]])</f>
        <v>2004</v>
      </c>
      <c r="C1140">
        <v>1550.55</v>
      </c>
      <c r="D1140" s="3">
        <f>IFERROR(TradeDash[[#This Row],[Nifty]]/C1139-1,"")</f>
        <v>5.1862176266570525E-3</v>
      </c>
      <c r="E1140">
        <f ca="1">IFERROR(AVERAGE(OFFSET(TradeDash[[#This Row],[Returns]],0,0,-n_days))/STDEV(OFFSET(TradeDash[[#This Row],[Returns]],0,0,-n_days)),"")</f>
        <v>-8.4548373127461537E-2</v>
      </c>
      <c r="F1140">
        <f ca="1">IFERROR(AVERAGE(OFFSET(TradeDash[[#This Row],[Returns]],0,0,-n_days*2))/STDEV(OFFSET(TradeDash[[#This Row],[Returns]],0,0,-n_days*2)),"")</f>
        <v>-0.12124963677502905</v>
      </c>
      <c r="G1140">
        <f ca="1">IF(ISNUMBER(TradeDash[[#This Row],[2n day Sharpe]]),AVERAGE(TradeDash[[#This Row],[n day Sharpe]:[2n day Sharpe]]),"")</f>
        <v>-0.10289900495124529</v>
      </c>
      <c r="H1140">
        <f ca="1">IF(ISNUMBER(TradeDash[[#This Row],[Sharpe Average]]),IF(TradeDash[[#This Row],[Sharpe Average]]&gt;$G$1,1,0),"")</f>
        <v>0</v>
      </c>
      <c r="I1140" s="2">
        <f ca="1">IF(ISNUMBER(TradeDash[[#This Row],[Signal]]),MAX(IF(AND(TradeDash[[#This Row],[Signal]]=1,I1139&lt;1),I1139+$E$1,IF(AND(TradeDash[[#This Row],[Signal]]=0,I1139&gt;0),I1139-$E$1,IF(AND(TradeDash[[#This Row],[Signal]]=1,I1139=1),I1139,IF(AND(TradeDash[[#This Row],[Signal]]=0,I1139=0),I1139,0)))),0),"")</f>
        <v>0</v>
      </c>
      <c r="J1140" s="3">
        <f ca="1">IF(ISNUMBER(TradeDash[[#This Row],[Position]]),TradeDash[[#This Row],[Position]]*D1141,"")</f>
        <v>0</v>
      </c>
      <c r="K1140" s="7">
        <f ca="1">K1139*IFERROR(1+TradeDash[[#This Row],[Port Return]],1)</f>
        <v>1580665.3322850179</v>
      </c>
      <c r="L1140" s="7">
        <f ca="1">IF(ISNUMBER(TradeDash[[#This Row],[Port Return]]),L1139*(1+TradeDash[[#This Row],[Returns]]),L1139)</f>
        <v>986041.33545309852</v>
      </c>
    </row>
    <row r="1141" spans="1:12" x14ac:dyDescent="0.35">
      <c r="A1141" s="1">
        <v>38147</v>
      </c>
      <c r="B1141" s="16">
        <f>YEAR(TradeDash[[#This Row],[Date]])</f>
        <v>2004</v>
      </c>
      <c r="C1141">
        <v>1548.3</v>
      </c>
      <c r="D1141" s="3">
        <f>IFERROR(TradeDash[[#This Row],[Nifty]]/C1140-1,"")</f>
        <v>-1.4510979974847737E-3</v>
      </c>
      <c r="E1141">
        <f ca="1">IFERROR(AVERAGE(OFFSET(TradeDash[[#This Row],[Returns]],0,0,-n_days))/STDEV(OFFSET(TradeDash[[#This Row],[Returns]],0,0,-n_days)),"")</f>
        <v>-9.4297443670344233E-2</v>
      </c>
      <c r="F1141">
        <f ca="1">IFERROR(AVERAGE(OFFSET(TradeDash[[#This Row],[Returns]],0,0,-n_days*2))/STDEV(OFFSET(TradeDash[[#This Row],[Returns]],0,0,-n_days*2)),"")</f>
        <v>-0.11599544267221154</v>
      </c>
      <c r="G1141">
        <f ca="1">IF(ISNUMBER(TradeDash[[#This Row],[2n day Sharpe]]),AVERAGE(TradeDash[[#This Row],[n day Sharpe]:[2n day Sharpe]]),"")</f>
        <v>-0.10514644317127789</v>
      </c>
      <c r="H1141">
        <f ca="1">IF(ISNUMBER(TradeDash[[#This Row],[Sharpe Average]]),IF(TradeDash[[#This Row],[Sharpe Average]]&gt;$G$1,1,0),"")</f>
        <v>0</v>
      </c>
      <c r="I1141" s="2">
        <f ca="1">IF(ISNUMBER(TradeDash[[#This Row],[Signal]]),MAX(IF(AND(TradeDash[[#This Row],[Signal]]=1,I1140&lt;1),I1140+$E$1,IF(AND(TradeDash[[#This Row],[Signal]]=0,I1140&gt;0),I1140-$E$1,IF(AND(TradeDash[[#This Row],[Signal]]=1,I1140=1),I1140,IF(AND(TradeDash[[#This Row],[Signal]]=0,I1140=0),I1140,0)))),0),"")</f>
        <v>0</v>
      </c>
      <c r="J1141" s="3">
        <f ca="1">IF(ISNUMBER(TradeDash[[#This Row],[Position]]),TradeDash[[#This Row],[Position]]*D1142,"")</f>
        <v>0</v>
      </c>
      <c r="K1141" s="7">
        <f ca="1">K1140*IFERROR(1+TradeDash[[#This Row],[Port Return]],1)</f>
        <v>1580665.3322850179</v>
      </c>
      <c r="L1141" s="7">
        <f ca="1">IF(ISNUMBER(TradeDash[[#This Row],[Port Return]]),L1140*(1+TradeDash[[#This Row],[Returns]]),L1140)</f>
        <v>984610.49284578534</v>
      </c>
    </row>
    <row r="1142" spans="1:12" x14ac:dyDescent="0.35">
      <c r="A1142" s="1">
        <v>38148</v>
      </c>
      <c r="B1142" s="16">
        <f>YEAR(TradeDash[[#This Row],[Date]])</f>
        <v>2004</v>
      </c>
      <c r="C1142">
        <v>1544.75</v>
      </c>
      <c r="D1142" s="3">
        <f>IFERROR(TradeDash[[#This Row],[Nifty]]/C1141-1,"")</f>
        <v>-2.2928373054317275E-3</v>
      </c>
      <c r="E1142">
        <f ca="1">IFERROR(AVERAGE(OFFSET(TradeDash[[#This Row],[Returns]],0,0,-n_days))/STDEV(OFFSET(TradeDash[[#This Row],[Returns]],0,0,-n_days)),"")</f>
        <v>-0.10136948249776689</v>
      </c>
      <c r="F1142">
        <f ca="1">IFERROR(AVERAGE(OFFSET(TradeDash[[#This Row],[Returns]],0,0,-n_days*2))/STDEV(OFFSET(TradeDash[[#This Row],[Returns]],0,0,-n_days*2)),"")</f>
        <v>-0.13579511645319559</v>
      </c>
      <c r="G1142">
        <f ca="1">IF(ISNUMBER(TradeDash[[#This Row],[2n day Sharpe]]),AVERAGE(TradeDash[[#This Row],[n day Sharpe]:[2n day Sharpe]]),"")</f>
        <v>-0.11858229947548124</v>
      </c>
      <c r="H1142">
        <f ca="1">IF(ISNUMBER(TradeDash[[#This Row],[Sharpe Average]]),IF(TradeDash[[#This Row],[Sharpe Average]]&gt;$G$1,1,0),"")</f>
        <v>0</v>
      </c>
      <c r="I1142" s="2">
        <f ca="1">IF(ISNUMBER(TradeDash[[#This Row],[Signal]]),MAX(IF(AND(TradeDash[[#This Row],[Signal]]=1,I1141&lt;1),I1141+$E$1,IF(AND(TradeDash[[#This Row],[Signal]]=0,I1141&gt;0),I1141-$E$1,IF(AND(TradeDash[[#This Row],[Signal]]=1,I1141=1),I1141,IF(AND(TradeDash[[#This Row],[Signal]]=0,I1141=0),I1141,0)))),0),"")</f>
        <v>0</v>
      </c>
      <c r="J1142" s="3">
        <f ca="1">IF(ISNUMBER(TradeDash[[#This Row],[Position]]),TradeDash[[#This Row],[Position]]*D1143,"")</f>
        <v>0</v>
      </c>
      <c r="K1142" s="7">
        <f ca="1">K1141*IFERROR(1+TradeDash[[#This Row],[Port Return]],1)</f>
        <v>1580665.3322850179</v>
      </c>
      <c r="L1142" s="7">
        <f ca="1">IF(ISNUMBER(TradeDash[[#This Row],[Port Return]]),L1141*(1+TradeDash[[#This Row],[Returns]]),L1141)</f>
        <v>982352.94117646897</v>
      </c>
    </row>
    <row r="1143" spans="1:12" x14ac:dyDescent="0.35">
      <c r="A1143" s="1">
        <v>38149</v>
      </c>
      <c r="B1143" s="16">
        <f>YEAR(TradeDash[[#This Row],[Date]])</f>
        <v>2004</v>
      </c>
      <c r="C1143">
        <v>1508.45</v>
      </c>
      <c r="D1143" s="3">
        <f>IFERROR(TradeDash[[#This Row],[Nifty]]/C1142-1,"")</f>
        <v>-2.3498948049846202E-2</v>
      </c>
      <c r="E1143">
        <f ca="1">IFERROR(AVERAGE(OFFSET(TradeDash[[#This Row],[Returns]],0,0,-n_days))/STDEV(OFFSET(TradeDash[[#This Row],[Returns]],0,0,-n_days)),"")</f>
        <v>-4.0605555905840203E-2</v>
      </c>
      <c r="F1143">
        <f ca="1">IFERROR(AVERAGE(OFFSET(TradeDash[[#This Row],[Returns]],0,0,-n_days*2))/STDEV(OFFSET(TradeDash[[#This Row],[Returns]],0,0,-n_days*2)),"")</f>
        <v>-0.14663261385791393</v>
      </c>
      <c r="G1143">
        <f ca="1">IF(ISNUMBER(TradeDash[[#This Row],[2n day Sharpe]]),AVERAGE(TradeDash[[#This Row],[n day Sharpe]:[2n day Sharpe]]),"")</f>
        <v>-9.3619084881877063E-2</v>
      </c>
      <c r="H1143">
        <f ca="1">IF(ISNUMBER(TradeDash[[#This Row],[Sharpe Average]]),IF(TradeDash[[#This Row],[Sharpe Average]]&gt;$G$1,1,0),"")</f>
        <v>0</v>
      </c>
      <c r="I1143" s="2">
        <f ca="1">IF(ISNUMBER(TradeDash[[#This Row],[Signal]]),MAX(IF(AND(TradeDash[[#This Row],[Signal]]=1,I1142&lt;1),I1142+$E$1,IF(AND(TradeDash[[#This Row],[Signal]]=0,I1142&gt;0),I1142-$E$1,IF(AND(TradeDash[[#This Row],[Signal]]=1,I1142=1),I1142,IF(AND(TradeDash[[#This Row],[Signal]]=0,I1142=0),I1142,0)))),0),"")</f>
        <v>0</v>
      </c>
      <c r="J1143" s="3">
        <f ca="1">IF(ISNUMBER(TradeDash[[#This Row],[Position]]),TradeDash[[#This Row],[Position]]*D1144,"")</f>
        <v>0</v>
      </c>
      <c r="K1143" s="7">
        <f ca="1">K1142*IFERROR(1+TradeDash[[#This Row],[Port Return]],1)</f>
        <v>1580665.3322850179</v>
      </c>
      <c r="L1143" s="7">
        <f ca="1">IF(ISNUMBER(TradeDash[[#This Row],[Port Return]]),L1142*(1+TradeDash[[#This Row],[Returns]]),L1142)</f>
        <v>959268.68044514954</v>
      </c>
    </row>
    <row r="1144" spans="1:12" x14ac:dyDescent="0.35">
      <c r="A1144" s="1">
        <v>38152</v>
      </c>
      <c r="B1144" s="16">
        <f>YEAR(TradeDash[[#This Row],[Date]])</f>
        <v>2004</v>
      </c>
      <c r="C1144">
        <v>1481.35</v>
      </c>
      <c r="D1144" s="3">
        <f>IFERROR(TradeDash[[#This Row],[Nifty]]/C1143-1,"")</f>
        <v>-1.7965461235042723E-2</v>
      </c>
      <c r="E1144">
        <f ca="1">IFERROR(AVERAGE(OFFSET(TradeDash[[#This Row],[Returns]],0,0,-n_days))/STDEV(OFFSET(TradeDash[[#This Row],[Returns]],0,0,-n_days)),"")</f>
        <v>0.12750401142577955</v>
      </c>
      <c r="F1144">
        <f ca="1">IFERROR(AVERAGE(OFFSET(TradeDash[[#This Row],[Returns]],0,0,-n_days*2))/STDEV(OFFSET(TradeDash[[#This Row],[Returns]],0,0,-n_days*2)),"")</f>
        <v>-0.16329456557449762</v>
      </c>
      <c r="G1144">
        <f ca="1">IF(ISNUMBER(TradeDash[[#This Row],[2n day Sharpe]]),AVERAGE(TradeDash[[#This Row],[n day Sharpe]:[2n day Sharpe]]),"")</f>
        <v>-1.7895277074359034E-2</v>
      </c>
      <c r="H1144">
        <f ca="1">IF(ISNUMBER(TradeDash[[#This Row],[Sharpe Average]]),IF(TradeDash[[#This Row],[Sharpe Average]]&gt;$G$1,1,0),"")</f>
        <v>0</v>
      </c>
      <c r="I1144" s="2">
        <f ca="1">IF(ISNUMBER(TradeDash[[#This Row],[Signal]]),MAX(IF(AND(TradeDash[[#This Row],[Signal]]=1,I1143&lt;1),I1143+$E$1,IF(AND(TradeDash[[#This Row],[Signal]]=0,I1143&gt;0),I1143-$E$1,IF(AND(TradeDash[[#This Row],[Signal]]=1,I1143=1),I1143,IF(AND(TradeDash[[#This Row],[Signal]]=0,I1143=0),I1143,0)))),0),"")</f>
        <v>0</v>
      </c>
      <c r="J1144" s="3">
        <f ca="1">IF(ISNUMBER(TradeDash[[#This Row],[Position]]),TradeDash[[#This Row],[Position]]*D1145,"")</f>
        <v>0</v>
      </c>
      <c r="K1144" s="7">
        <f ca="1">K1143*IFERROR(1+TradeDash[[#This Row],[Port Return]],1)</f>
        <v>1580665.3322850179</v>
      </c>
      <c r="L1144" s="7">
        <f ca="1">IF(ISNUMBER(TradeDash[[#This Row],[Port Return]]),L1143*(1+TradeDash[[#This Row],[Returns]]),L1143)</f>
        <v>942034.97615262168</v>
      </c>
    </row>
    <row r="1145" spans="1:12" x14ac:dyDescent="0.35">
      <c r="A1145" s="1">
        <v>38153</v>
      </c>
      <c r="B1145" s="16">
        <f>YEAR(TradeDash[[#This Row],[Date]])</f>
        <v>2004</v>
      </c>
      <c r="C1145">
        <v>1501</v>
      </c>
      <c r="D1145" s="3">
        <f>IFERROR(TradeDash[[#This Row],[Nifty]]/C1144-1,"")</f>
        <v>1.3264927262294668E-2</v>
      </c>
      <c r="E1145">
        <f ca="1">IFERROR(AVERAGE(OFFSET(TradeDash[[#This Row],[Returns]],0,0,-n_days))/STDEV(OFFSET(TradeDash[[#This Row],[Returns]],0,0,-n_days)),"")</f>
        <v>5.6504972297191664E-3</v>
      </c>
      <c r="F1145">
        <f ca="1">IFERROR(AVERAGE(OFFSET(TradeDash[[#This Row],[Returns]],0,0,-n_days*2))/STDEV(OFFSET(TradeDash[[#This Row],[Returns]],0,0,-n_days*2)),"")</f>
        <v>-0.14224474110399452</v>
      </c>
      <c r="G1145">
        <f ca="1">IF(ISNUMBER(TradeDash[[#This Row],[2n day Sharpe]]),AVERAGE(TradeDash[[#This Row],[n day Sharpe]:[2n day Sharpe]]),"")</f>
        <v>-6.8297121937137675E-2</v>
      </c>
      <c r="H1145">
        <f ca="1">IF(ISNUMBER(TradeDash[[#This Row],[Sharpe Average]]),IF(TradeDash[[#This Row],[Sharpe Average]]&gt;$G$1,1,0),"")</f>
        <v>0</v>
      </c>
      <c r="I1145" s="2">
        <f ca="1">IF(ISNUMBER(TradeDash[[#This Row],[Signal]]),MAX(IF(AND(TradeDash[[#This Row],[Signal]]=1,I1144&lt;1),I1144+$E$1,IF(AND(TradeDash[[#This Row],[Signal]]=0,I1144&gt;0),I1144-$E$1,IF(AND(TradeDash[[#This Row],[Signal]]=1,I1144=1),I1144,IF(AND(TradeDash[[#This Row],[Signal]]=0,I1144=0),I1144,0)))),0),"")</f>
        <v>0</v>
      </c>
      <c r="J1145" s="3">
        <f ca="1">IF(ISNUMBER(TradeDash[[#This Row],[Position]]),TradeDash[[#This Row],[Position]]*D1146,"")</f>
        <v>0</v>
      </c>
      <c r="K1145" s="7">
        <f ca="1">K1144*IFERROR(1+TradeDash[[#This Row],[Port Return]],1)</f>
        <v>1580665.3322850179</v>
      </c>
      <c r="L1145" s="7">
        <f ca="1">IF(ISNUMBER(TradeDash[[#This Row],[Port Return]]),L1144*(1+TradeDash[[#This Row],[Returns]]),L1144)</f>
        <v>954531.00158982375</v>
      </c>
    </row>
    <row r="1146" spans="1:12" x14ac:dyDescent="0.35">
      <c r="A1146" s="1">
        <v>38154</v>
      </c>
      <c r="B1146" s="16">
        <f>YEAR(TradeDash[[#This Row],[Date]])</f>
        <v>2004</v>
      </c>
      <c r="C1146">
        <v>1494.75</v>
      </c>
      <c r="D1146" s="3">
        <f>IFERROR(TradeDash[[#This Row],[Nifty]]/C1145-1,"")</f>
        <v>-4.1638907395069591E-3</v>
      </c>
      <c r="E1146">
        <f ca="1">IFERROR(AVERAGE(OFFSET(TradeDash[[#This Row],[Returns]],0,0,-n_days))/STDEV(OFFSET(TradeDash[[#This Row],[Returns]],0,0,-n_days)),"")</f>
        <v>-0.11635370561694558</v>
      </c>
      <c r="F1146">
        <f ca="1">IFERROR(AVERAGE(OFFSET(TradeDash[[#This Row],[Returns]],0,0,-n_days*2))/STDEV(OFFSET(TradeDash[[#This Row],[Returns]],0,0,-n_days*2)),"")</f>
        <v>-0.14558332894266429</v>
      </c>
      <c r="G1146">
        <f ca="1">IF(ISNUMBER(TradeDash[[#This Row],[2n day Sharpe]]),AVERAGE(TradeDash[[#This Row],[n day Sharpe]:[2n day Sharpe]]),"")</f>
        <v>-0.13096851727980494</v>
      </c>
      <c r="H1146">
        <f ca="1">IF(ISNUMBER(TradeDash[[#This Row],[Sharpe Average]]),IF(TradeDash[[#This Row],[Sharpe Average]]&gt;$G$1,1,0),"")</f>
        <v>0</v>
      </c>
      <c r="I1146" s="2">
        <f ca="1">IF(ISNUMBER(TradeDash[[#This Row],[Signal]]),MAX(IF(AND(TradeDash[[#This Row],[Signal]]=1,I1145&lt;1),I1145+$E$1,IF(AND(TradeDash[[#This Row],[Signal]]=0,I1145&gt;0),I1145-$E$1,IF(AND(TradeDash[[#This Row],[Signal]]=1,I1145=1),I1145,IF(AND(TradeDash[[#This Row],[Signal]]=0,I1145=0),I1145,0)))),0),"")</f>
        <v>0</v>
      </c>
      <c r="J1146" s="3">
        <f ca="1">IF(ISNUMBER(TradeDash[[#This Row],[Position]]),TradeDash[[#This Row],[Position]]*D1147,"")</f>
        <v>0</v>
      </c>
      <c r="K1146" s="7">
        <f ca="1">K1145*IFERROR(1+TradeDash[[#This Row],[Port Return]],1)</f>
        <v>1580665.3322850179</v>
      </c>
      <c r="L1146" s="7">
        <f ca="1">IF(ISNUMBER(TradeDash[[#This Row],[Port Return]]),L1145*(1+TradeDash[[#This Row],[Returns]]),L1145)</f>
        <v>950556.43879173161</v>
      </c>
    </row>
    <row r="1147" spans="1:12" x14ac:dyDescent="0.35">
      <c r="A1147" s="1">
        <v>38155</v>
      </c>
      <c r="B1147" s="16">
        <f>YEAR(TradeDash[[#This Row],[Date]])</f>
        <v>2004</v>
      </c>
      <c r="C1147">
        <v>1512.05</v>
      </c>
      <c r="D1147" s="3">
        <f>IFERROR(TradeDash[[#This Row],[Nifty]]/C1146-1,"")</f>
        <v>1.1573841779561667E-2</v>
      </c>
      <c r="E1147">
        <f ca="1">IFERROR(AVERAGE(OFFSET(TradeDash[[#This Row],[Returns]],0,0,-n_days))/STDEV(OFFSET(TradeDash[[#This Row],[Returns]],0,0,-n_days)),"")</f>
        <v>-4.5691995901253009E-2</v>
      </c>
      <c r="F1147">
        <f ca="1">IFERROR(AVERAGE(OFFSET(TradeDash[[#This Row],[Returns]],0,0,-n_days*2))/STDEV(OFFSET(TradeDash[[#This Row],[Returns]],0,0,-n_days*2)),"")</f>
        <v>-0.1491139266958561</v>
      </c>
      <c r="G1147">
        <f ca="1">IF(ISNUMBER(TradeDash[[#This Row],[2n day Sharpe]]),AVERAGE(TradeDash[[#This Row],[n day Sharpe]:[2n day Sharpe]]),"")</f>
        <v>-9.7402961298554552E-2</v>
      </c>
      <c r="H1147">
        <f ca="1">IF(ISNUMBER(TradeDash[[#This Row],[Sharpe Average]]),IF(TradeDash[[#This Row],[Sharpe Average]]&gt;$G$1,1,0),"")</f>
        <v>0</v>
      </c>
      <c r="I1147" s="2">
        <f ca="1">IF(ISNUMBER(TradeDash[[#This Row],[Signal]]),MAX(IF(AND(TradeDash[[#This Row],[Signal]]=1,I1146&lt;1),I1146+$E$1,IF(AND(TradeDash[[#This Row],[Signal]]=0,I1146&gt;0),I1146-$E$1,IF(AND(TradeDash[[#This Row],[Signal]]=1,I1146=1),I1146,IF(AND(TradeDash[[#This Row],[Signal]]=0,I1146=0),I1146,0)))),0),"")</f>
        <v>0</v>
      </c>
      <c r="J1147" s="3">
        <f ca="1">IF(ISNUMBER(TradeDash[[#This Row],[Position]]),TradeDash[[#This Row],[Position]]*D1148,"")</f>
        <v>0</v>
      </c>
      <c r="K1147" s="7">
        <f ca="1">K1146*IFERROR(1+TradeDash[[#This Row],[Port Return]],1)</f>
        <v>1580665.3322850179</v>
      </c>
      <c r="L1147" s="7">
        <f ca="1">IF(ISNUMBER(TradeDash[[#This Row],[Port Return]]),L1146*(1+TradeDash[[#This Row],[Returns]]),L1146)</f>
        <v>961558.02861685073</v>
      </c>
    </row>
    <row r="1148" spans="1:12" x14ac:dyDescent="0.35">
      <c r="A1148" s="1">
        <v>38156</v>
      </c>
      <c r="B1148" s="16">
        <f>YEAR(TradeDash[[#This Row],[Date]])</f>
        <v>2004</v>
      </c>
      <c r="C1148">
        <v>1491.2</v>
      </c>
      <c r="D1148" s="3">
        <f>IFERROR(TradeDash[[#This Row],[Nifty]]/C1147-1,"")</f>
        <v>-1.3789226546741085E-2</v>
      </c>
      <c r="E1148">
        <f ca="1">IFERROR(AVERAGE(OFFSET(TradeDash[[#This Row],[Returns]],0,0,-n_days))/STDEV(OFFSET(TradeDash[[#This Row],[Returns]],0,0,-n_days)),"")</f>
        <v>-0.10986505119509601</v>
      </c>
      <c r="F1148">
        <f ca="1">IFERROR(AVERAGE(OFFSET(TradeDash[[#This Row],[Returns]],0,0,-n_days*2))/STDEV(OFFSET(TradeDash[[#This Row],[Returns]],0,0,-n_days*2)),"")</f>
        <v>-0.16670684904311842</v>
      </c>
      <c r="G1148">
        <f ca="1">IF(ISNUMBER(TradeDash[[#This Row],[2n day Sharpe]]),AVERAGE(TradeDash[[#This Row],[n day Sharpe]:[2n day Sharpe]]),"")</f>
        <v>-0.13828595011910721</v>
      </c>
      <c r="H1148">
        <f ca="1">IF(ISNUMBER(TradeDash[[#This Row],[Sharpe Average]]),IF(TradeDash[[#This Row],[Sharpe Average]]&gt;$G$1,1,0),"")</f>
        <v>0</v>
      </c>
      <c r="I1148" s="2">
        <f ca="1">IF(ISNUMBER(TradeDash[[#This Row],[Signal]]),MAX(IF(AND(TradeDash[[#This Row],[Signal]]=1,I1147&lt;1),I1147+$E$1,IF(AND(TradeDash[[#This Row],[Signal]]=0,I1147&gt;0),I1147-$E$1,IF(AND(TradeDash[[#This Row],[Signal]]=1,I1147=1),I1147,IF(AND(TradeDash[[#This Row],[Signal]]=0,I1147=0),I1147,0)))),0),"")</f>
        <v>0</v>
      </c>
      <c r="J1148" s="3">
        <f ca="1">IF(ISNUMBER(TradeDash[[#This Row],[Position]]),TradeDash[[#This Row],[Position]]*D1149,"")</f>
        <v>0</v>
      </c>
      <c r="K1148" s="7">
        <f ca="1">K1147*IFERROR(1+TradeDash[[#This Row],[Port Return]],1)</f>
        <v>1580665.3322850179</v>
      </c>
      <c r="L1148" s="7">
        <f ca="1">IF(ISNUMBER(TradeDash[[#This Row],[Port Return]]),L1147*(1+TradeDash[[#This Row],[Returns]]),L1147)</f>
        <v>948298.88712241524</v>
      </c>
    </row>
    <row r="1149" spans="1:12" x14ac:dyDescent="0.35">
      <c r="A1149" s="1">
        <v>38159</v>
      </c>
      <c r="B1149" s="16">
        <f>YEAR(TradeDash[[#This Row],[Date]])</f>
        <v>2004</v>
      </c>
      <c r="C1149">
        <v>1482</v>
      </c>
      <c r="D1149" s="3">
        <f>IFERROR(TradeDash[[#This Row],[Nifty]]/C1148-1,"")</f>
        <v>-6.1695278969957634E-3</v>
      </c>
      <c r="E1149">
        <f ca="1">IFERROR(AVERAGE(OFFSET(TradeDash[[#This Row],[Returns]],0,0,-n_days))/STDEV(OFFSET(TradeDash[[#This Row],[Returns]],0,0,-n_days)),"")</f>
        <v>-0.22844633410909979</v>
      </c>
      <c r="F1149">
        <f ca="1">IFERROR(AVERAGE(OFFSET(TradeDash[[#This Row],[Returns]],0,0,-n_days*2))/STDEV(OFFSET(TradeDash[[#This Row],[Returns]],0,0,-n_days*2)),"")</f>
        <v>-0.17277994047134956</v>
      </c>
      <c r="G1149">
        <f ca="1">IF(ISNUMBER(TradeDash[[#This Row],[2n day Sharpe]]),AVERAGE(TradeDash[[#This Row],[n day Sharpe]:[2n day Sharpe]]),"")</f>
        <v>-0.20061313729022467</v>
      </c>
      <c r="H1149">
        <f ca="1">IF(ISNUMBER(TradeDash[[#This Row],[Sharpe Average]]),IF(TradeDash[[#This Row],[Sharpe Average]]&gt;$G$1,1,0),"")</f>
        <v>0</v>
      </c>
      <c r="I1149" s="2">
        <f ca="1">IF(ISNUMBER(TradeDash[[#This Row],[Signal]]),MAX(IF(AND(TradeDash[[#This Row],[Signal]]=1,I1148&lt;1),I1148+$E$1,IF(AND(TradeDash[[#This Row],[Signal]]=0,I1148&gt;0),I1148-$E$1,IF(AND(TradeDash[[#This Row],[Signal]]=1,I1148=1),I1148,IF(AND(TradeDash[[#This Row],[Signal]]=0,I1148=0),I1148,0)))),0),"")</f>
        <v>0</v>
      </c>
      <c r="J1149" s="3">
        <f ca="1">IF(ISNUMBER(TradeDash[[#This Row],[Position]]),TradeDash[[#This Row],[Position]]*D1150,"")</f>
        <v>0</v>
      </c>
      <c r="K1149" s="7">
        <f ca="1">K1148*IFERROR(1+TradeDash[[#This Row],[Port Return]],1)</f>
        <v>1580665.3322850179</v>
      </c>
      <c r="L1149" s="7">
        <f ca="1">IF(ISNUMBER(TradeDash[[#This Row],[Port Return]]),L1148*(1+TradeDash[[#This Row],[Returns]]),L1148)</f>
        <v>942448.33068362344</v>
      </c>
    </row>
    <row r="1150" spans="1:12" x14ac:dyDescent="0.35">
      <c r="A1150" s="1">
        <v>38160</v>
      </c>
      <c r="B1150" s="16">
        <f>YEAR(TradeDash[[#This Row],[Date]])</f>
        <v>2004</v>
      </c>
      <c r="C1150">
        <v>1474.7</v>
      </c>
      <c r="D1150" s="3">
        <f>IFERROR(TradeDash[[#This Row],[Nifty]]/C1149-1,"")</f>
        <v>-4.9257759784074873E-3</v>
      </c>
      <c r="E1150">
        <f ca="1">IFERROR(AVERAGE(OFFSET(TradeDash[[#This Row],[Returns]],0,0,-n_days))/STDEV(OFFSET(TradeDash[[#This Row],[Returns]],0,0,-n_days)),"")</f>
        <v>-0.23895343381259451</v>
      </c>
      <c r="F1150">
        <f ca="1">IFERROR(AVERAGE(OFFSET(TradeDash[[#This Row],[Returns]],0,0,-n_days*2))/STDEV(OFFSET(TradeDash[[#This Row],[Returns]],0,0,-n_days*2)),"")</f>
        <v>-0.14799187236057382</v>
      </c>
      <c r="G1150">
        <f ca="1">IF(ISNUMBER(TradeDash[[#This Row],[2n day Sharpe]]),AVERAGE(TradeDash[[#This Row],[n day Sharpe]:[2n day Sharpe]]),"")</f>
        <v>-0.19347265308658418</v>
      </c>
      <c r="H1150">
        <f ca="1">IF(ISNUMBER(TradeDash[[#This Row],[Sharpe Average]]),IF(TradeDash[[#This Row],[Sharpe Average]]&gt;$G$1,1,0),"")</f>
        <v>0</v>
      </c>
      <c r="I1150" s="2">
        <f ca="1">IF(ISNUMBER(TradeDash[[#This Row],[Signal]]),MAX(IF(AND(TradeDash[[#This Row],[Signal]]=1,I1149&lt;1),I1149+$E$1,IF(AND(TradeDash[[#This Row],[Signal]]=0,I1149&gt;0),I1149-$E$1,IF(AND(TradeDash[[#This Row],[Signal]]=1,I1149=1),I1149,IF(AND(TradeDash[[#This Row],[Signal]]=0,I1149=0),I1149,0)))),0),"")</f>
        <v>0</v>
      </c>
      <c r="J1150" s="3">
        <f ca="1">IF(ISNUMBER(TradeDash[[#This Row],[Position]]),TradeDash[[#This Row],[Position]]*D1151,"")</f>
        <v>0</v>
      </c>
      <c r="K1150" s="7">
        <f ca="1">K1149*IFERROR(1+TradeDash[[#This Row],[Port Return]],1)</f>
        <v>1580665.3322850179</v>
      </c>
      <c r="L1150" s="7">
        <f ca="1">IF(ISNUMBER(TradeDash[[#This Row],[Port Return]]),L1149*(1+TradeDash[[#This Row],[Returns]]),L1149)</f>
        <v>937806.04133545177</v>
      </c>
    </row>
    <row r="1151" spans="1:12" x14ac:dyDescent="0.35">
      <c r="A1151" s="1">
        <v>38161</v>
      </c>
      <c r="B1151" s="16">
        <f>YEAR(TradeDash[[#This Row],[Date]])</f>
        <v>2004</v>
      </c>
      <c r="C1151">
        <v>1446.1</v>
      </c>
      <c r="D1151" s="3">
        <f>IFERROR(TradeDash[[#This Row],[Nifty]]/C1150-1,"")</f>
        <v>-1.9393775005085878E-2</v>
      </c>
      <c r="E1151">
        <f ca="1">IFERROR(AVERAGE(OFFSET(TradeDash[[#This Row],[Returns]],0,0,-n_days))/STDEV(OFFSET(TradeDash[[#This Row],[Returns]],0,0,-n_days)),"")</f>
        <v>-0.27547774833994781</v>
      </c>
      <c r="F1151">
        <f ca="1">IFERROR(AVERAGE(OFFSET(TradeDash[[#This Row],[Returns]],0,0,-n_days*2))/STDEV(OFFSET(TradeDash[[#This Row],[Returns]],0,0,-n_days*2)),"")</f>
        <v>-0.16256337383545791</v>
      </c>
      <c r="G1151">
        <f ca="1">IF(ISNUMBER(TradeDash[[#This Row],[2n day Sharpe]]),AVERAGE(TradeDash[[#This Row],[n day Sharpe]:[2n day Sharpe]]),"")</f>
        <v>-0.21902056108770285</v>
      </c>
      <c r="H1151">
        <f ca="1">IF(ISNUMBER(TradeDash[[#This Row],[Sharpe Average]]),IF(TradeDash[[#This Row],[Sharpe Average]]&gt;$G$1,1,0),"")</f>
        <v>0</v>
      </c>
      <c r="I1151" s="2">
        <f ca="1">IF(ISNUMBER(TradeDash[[#This Row],[Signal]]),MAX(IF(AND(TradeDash[[#This Row],[Signal]]=1,I1150&lt;1),I1150+$E$1,IF(AND(TradeDash[[#This Row],[Signal]]=0,I1150&gt;0),I1150-$E$1,IF(AND(TradeDash[[#This Row],[Signal]]=1,I1150=1),I1150,IF(AND(TradeDash[[#This Row],[Signal]]=0,I1150=0),I1150,0)))),0),"")</f>
        <v>0</v>
      </c>
      <c r="J1151" s="3">
        <f ca="1">IF(ISNUMBER(TradeDash[[#This Row],[Position]]),TradeDash[[#This Row],[Position]]*D1152,"")</f>
        <v>0</v>
      </c>
      <c r="K1151" s="7">
        <f ca="1">K1150*IFERROR(1+TradeDash[[#This Row],[Port Return]],1)</f>
        <v>1580665.3322850179</v>
      </c>
      <c r="L1151" s="7">
        <f ca="1">IF(ISNUMBER(TradeDash[[#This Row],[Port Return]]),L1150*(1+TradeDash[[#This Row],[Returns]]),L1150)</f>
        <v>919618.44197138178</v>
      </c>
    </row>
    <row r="1152" spans="1:12" x14ac:dyDescent="0.35">
      <c r="A1152" s="1">
        <v>38162</v>
      </c>
      <c r="B1152" s="16">
        <f>YEAR(TradeDash[[#This Row],[Date]])</f>
        <v>2004</v>
      </c>
      <c r="C1152">
        <v>1470.75</v>
      </c>
      <c r="D1152" s="3">
        <f>IFERROR(TradeDash[[#This Row],[Nifty]]/C1151-1,"")</f>
        <v>1.704584745176696E-2</v>
      </c>
      <c r="E1152">
        <f ca="1">IFERROR(AVERAGE(OFFSET(TradeDash[[#This Row],[Returns]],0,0,-n_days))/STDEV(OFFSET(TradeDash[[#This Row],[Returns]],0,0,-n_days)),"")</f>
        <v>-0.19789734582862883</v>
      </c>
      <c r="F1152">
        <f ca="1">IFERROR(AVERAGE(OFFSET(TradeDash[[#This Row],[Returns]],0,0,-n_days*2))/STDEV(OFFSET(TradeDash[[#This Row],[Returns]],0,0,-n_days*2)),"")</f>
        <v>-0.14501510060114639</v>
      </c>
      <c r="G1152">
        <f ca="1">IF(ISNUMBER(TradeDash[[#This Row],[2n day Sharpe]]),AVERAGE(TradeDash[[#This Row],[n day Sharpe]:[2n day Sharpe]]),"")</f>
        <v>-0.17145622321488763</v>
      </c>
      <c r="H1152">
        <f ca="1">IF(ISNUMBER(TradeDash[[#This Row],[Sharpe Average]]),IF(TradeDash[[#This Row],[Sharpe Average]]&gt;$G$1,1,0),"")</f>
        <v>0</v>
      </c>
      <c r="I1152" s="2">
        <f ca="1">IF(ISNUMBER(TradeDash[[#This Row],[Signal]]),MAX(IF(AND(TradeDash[[#This Row],[Signal]]=1,I1151&lt;1),I1151+$E$1,IF(AND(TradeDash[[#This Row],[Signal]]=0,I1151&gt;0),I1151-$E$1,IF(AND(TradeDash[[#This Row],[Signal]]=1,I1151=1),I1151,IF(AND(TradeDash[[#This Row],[Signal]]=0,I1151=0),I1151,0)))),0),"")</f>
        <v>0</v>
      </c>
      <c r="J1152" s="3">
        <f ca="1">IF(ISNUMBER(TradeDash[[#This Row],[Position]]),TradeDash[[#This Row],[Position]]*D1153,"")</f>
        <v>0</v>
      </c>
      <c r="K1152" s="7">
        <f ca="1">K1151*IFERROR(1+TradeDash[[#This Row],[Port Return]],1)</f>
        <v>1580665.3322850179</v>
      </c>
      <c r="L1152" s="7">
        <f ca="1">IF(ISNUMBER(TradeDash[[#This Row],[Port Return]]),L1151*(1+TradeDash[[#This Row],[Returns]]),L1151)</f>
        <v>935294.11764705752</v>
      </c>
    </row>
    <row r="1153" spans="1:12" x14ac:dyDescent="0.35">
      <c r="A1153" s="1">
        <v>38163</v>
      </c>
      <c r="B1153" s="16">
        <f>YEAR(TradeDash[[#This Row],[Date]])</f>
        <v>2004</v>
      </c>
      <c r="C1153">
        <v>1488.5</v>
      </c>
      <c r="D1153" s="3">
        <f>IFERROR(TradeDash[[#This Row],[Nifty]]/C1152-1,"")</f>
        <v>1.2068672446030826E-2</v>
      </c>
      <c r="E1153">
        <f ca="1">IFERROR(AVERAGE(OFFSET(TradeDash[[#This Row],[Returns]],0,0,-n_days))/STDEV(OFFSET(TradeDash[[#This Row],[Returns]],0,0,-n_days)),"")</f>
        <v>-3.741425298031191E-2</v>
      </c>
      <c r="F1153">
        <f ca="1">IFERROR(AVERAGE(OFFSET(TradeDash[[#This Row],[Returns]],0,0,-n_days*2))/STDEV(OFFSET(TradeDash[[#This Row],[Returns]],0,0,-n_days*2)),"")</f>
        <v>-0.12962628695757139</v>
      </c>
      <c r="G1153">
        <f ca="1">IF(ISNUMBER(TradeDash[[#This Row],[2n day Sharpe]]),AVERAGE(TradeDash[[#This Row],[n day Sharpe]:[2n day Sharpe]]),"")</f>
        <v>-8.3520269968941657E-2</v>
      </c>
      <c r="H1153">
        <f ca="1">IF(ISNUMBER(TradeDash[[#This Row],[Sharpe Average]]),IF(TradeDash[[#This Row],[Sharpe Average]]&gt;$G$1,1,0),"")</f>
        <v>0</v>
      </c>
      <c r="I1153" s="2">
        <f ca="1">IF(ISNUMBER(TradeDash[[#This Row],[Signal]]),MAX(IF(AND(TradeDash[[#This Row],[Signal]]=1,I1152&lt;1),I1152+$E$1,IF(AND(TradeDash[[#This Row],[Signal]]=0,I1152&gt;0),I1152-$E$1,IF(AND(TradeDash[[#This Row],[Signal]]=1,I1152=1),I1152,IF(AND(TradeDash[[#This Row],[Signal]]=0,I1152=0),I1152,0)))),0),"")</f>
        <v>0</v>
      </c>
      <c r="J1153" s="3">
        <f ca="1">IF(ISNUMBER(TradeDash[[#This Row],[Position]]),TradeDash[[#This Row],[Position]]*D1154,"")</f>
        <v>0</v>
      </c>
      <c r="K1153" s="7">
        <f ca="1">K1152*IFERROR(1+TradeDash[[#This Row],[Port Return]],1)</f>
        <v>1580665.3322850179</v>
      </c>
      <c r="L1153" s="7">
        <f ca="1">IF(ISNUMBER(TradeDash[[#This Row],[Port Return]]),L1152*(1+TradeDash[[#This Row],[Returns]]),L1152)</f>
        <v>946581.87599363923</v>
      </c>
    </row>
    <row r="1154" spans="1:12" x14ac:dyDescent="0.35">
      <c r="A1154" s="1">
        <v>38166</v>
      </c>
      <c r="B1154" s="16">
        <f>YEAR(TradeDash[[#This Row],[Date]])</f>
        <v>2004</v>
      </c>
      <c r="C1154">
        <v>1514.35</v>
      </c>
      <c r="D1154" s="3">
        <f>IFERROR(TradeDash[[#This Row],[Nifty]]/C1153-1,"")</f>
        <v>1.7366476318441348E-2</v>
      </c>
      <c r="E1154">
        <f ca="1">IFERROR(AVERAGE(OFFSET(TradeDash[[#This Row],[Returns]],0,0,-n_days))/STDEV(OFFSET(TradeDash[[#This Row],[Returns]],0,0,-n_days)),"")</f>
        <v>7.498895198362103E-2</v>
      </c>
      <c r="F1154">
        <f ca="1">IFERROR(AVERAGE(OFFSET(TradeDash[[#This Row],[Returns]],0,0,-n_days*2))/STDEV(OFFSET(TradeDash[[#This Row],[Returns]],0,0,-n_days*2)),"")</f>
        <v>-0.10302071293171125</v>
      </c>
      <c r="G1154">
        <f ca="1">IF(ISNUMBER(TradeDash[[#This Row],[2n day Sharpe]]),AVERAGE(TradeDash[[#This Row],[n day Sharpe]:[2n day Sharpe]]),"")</f>
        <v>-1.401588047404511E-2</v>
      </c>
      <c r="H1154">
        <f ca="1">IF(ISNUMBER(TradeDash[[#This Row],[Sharpe Average]]),IF(TradeDash[[#This Row],[Sharpe Average]]&gt;$G$1,1,0),"")</f>
        <v>0</v>
      </c>
      <c r="I1154" s="2">
        <f ca="1">IF(ISNUMBER(TradeDash[[#This Row],[Signal]]),MAX(IF(AND(TradeDash[[#This Row],[Signal]]=1,I1153&lt;1),I1153+$E$1,IF(AND(TradeDash[[#This Row],[Signal]]=0,I1153&gt;0),I1153-$E$1,IF(AND(TradeDash[[#This Row],[Signal]]=1,I1153=1),I1153,IF(AND(TradeDash[[#This Row],[Signal]]=0,I1153=0),I1153,0)))),0),"")</f>
        <v>0</v>
      </c>
      <c r="J1154" s="3">
        <f ca="1">IF(ISNUMBER(TradeDash[[#This Row],[Position]]),TradeDash[[#This Row],[Position]]*D1155,"")</f>
        <v>0</v>
      </c>
      <c r="K1154" s="7">
        <f ca="1">K1153*IFERROR(1+TradeDash[[#This Row],[Port Return]],1)</f>
        <v>1580665.3322850179</v>
      </c>
      <c r="L1154" s="7">
        <f ca="1">IF(ISNUMBER(TradeDash[[#This Row],[Port Return]]),L1153*(1+TradeDash[[#This Row],[Returns]]),L1153)</f>
        <v>963020.66772654851</v>
      </c>
    </row>
    <row r="1155" spans="1:12" x14ac:dyDescent="0.35">
      <c r="A1155" s="1">
        <v>38167</v>
      </c>
      <c r="B1155" s="16">
        <f>YEAR(TradeDash[[#This Row],[Date]])</f>
        <v>2004</v>
      </c>
      <c r="C1155">
        <v>1518.3</v>
      </c>
      <c r="D1155" s="3">
        <f>IFERROR(TradeDash[[#This Row],[Nifty]]/C1154-1,"")</f>
        <v>2.6083798329317176E-3</v>
      </c>
      <c r="E1155">
        <f ca="1">IFERROR(AVERAGE(OFFSET(TradeDash[[#This Row],[Returns]],0,0,-n_days))/STDEV(OFFSET(TradeDash[[#This Row],[Returns]],0,0,-n_days)),"")</f>
        <v>3.0366022621207477E-2</v>
      </c>
      <c r="F1155">
        <f ca="1">IFERROR(AVERAGE(OFFSET(TradeDash[[#This Row],[Returns]],0,0,-n_days*2))/STDEV(OFFSET(TradeDash[[#This Row],[Returns]],0,0,-n_days*2)),"")</f>
        <v>-0.11300278494666242</v>
      </c>
      <c r="G1155">
        <f ca="1">IF(ISNUMBER(TradeDash[[#This Row],[2n day Sharpe]]),AVERAGE(TradeDash[[#This Row],[n day Sharpe]:[2n day Sharpe]]),"")</f>
        <v>-4.1318381162727472E-2</v>
      </c>
      <c r="H1155">
        <f ca="1">IF(ISNUMBER(TradeDash[[#This Row],[Sharpe Average]]),IF(TradeDash[[#This Row],[Sharpe Average]]&gt;$G$1,1,0),"")</f>
        <v>0</v>
      </c>
      <c r="I1155" s="2">
        <f ca="1">IF(ISNUMBER(TradeDash[[#This Row],[Signal]]),MAX(IF(AND(TradeDash[[#This Row],[Signal]]=1,I1154&lt;1),I1154+$E$1,IF(AND(TradeDash[[#This Row],[Signal]]=0,I1154&gt;0),I1154-$E$1,IF(AND(TradeDash[[#This Row],[Signal]]=1,I1154=1),I1154,IF(AND(TradeDash[[#This Row],[Signal]]=0,I1154=0),I1154,0)))),0),"")</f>
        <v>0</v>
      </c>
      <c r="J1155" s="3">
        <f ca="1">IF(ISNUMBER(TradeDash[[#This Row],[Position]]),TradeDash[[#This Row],[Position]]*D1156,"")</f>
        <v>0</v>
      </c>
      <c r="K1155" s="7">
        <f ca="1">K1154*IFERROR(1+TradeDash[[#This Row],[Port Return]],1)</f>
        <v>1580665.3322850179</v>
      </c>
      <c r="L1155" s="7">
        <f ca="1">IF(ISNUMBER(TradeDash[[#This Row],[Port Return]]),L1154*(1+TradeDash[[#This Row],[Returns]]),L1154)</f>
        <v>965532.59141494287</v>
      </c>
    </row>
    <row r="1156" spans="1:12" x14ac:dyDescent="0.35">
      <c r="A1156" s="1">
        <v>38168</v>
      </c>
      <c r="B1156" s="16">
        <f>YEAR(TradeDash[[#This Row],[Date]])</f>
        <v>2004</v>
      </c>
      <c r="C1156">
        <v>1505.6</v>
      </c>
      <c r="D1156" s="3">
        <f>IFERROR(TradeDash[[#This Row],[Nifty]]/C1155-1,"")</f>
        <v>-8.3646183231246285E-3</v>
      </c>
      <c r="E1156">
        <f ca="1">IFERROR(AVERAGE(OFFSET(TradeDash[[#This Row],[Returns]],0,0,-n_days))/STDEV(OFFSET(TradeDash[[#This Row],[Returns]],0,0,-n_days)),"")</f>
        <v>-6.158946789600981E-2</v>
      </c>
      <c r="F1156">
        <f ca="1">IFERROR(AVERAGE(OFFSET(TradeDash[[#This Row],[Returns]],0,0,-n_days*2))/STDEV(OFFSET(TradeDash[[#This Row],[Returns]],0,0,-n_days*2)),"")</f>
        <v>-0.1270432591205779</v>
      </c>
      <c r="G1156">
        <f ca="1">IF(ISNUMBER(TradeDash[[#This Row],[2n day Sharpe]]),AVERAGE(TradeDash[[#This Row],[n day Sharpe]:[2n day Sharpe]]),"")</f>
        <v>-9.4316363508293852E-2</v>
      </c>
      <c r="H1156">
        <f ca="1">IF(ISNUMBER(TradeDash[[#This Row],[Sharpe Average]]),IF(TradeDash[[#This Row],[Sharpe Average]]&gt;$G$1,1,0),"")</f>
        <v>0</v>
      </c>
      <c r="I1156" s="2">
        <f ca="1">IF(ISNUMBER(TradeDash[[#This Row],[Signal]]),MAX(IF(AND(TradeDash[[#This Row],[Signal]]=1,I1155&lt;1),I1155+$E$1,IF(AND(TradeDash[[#This Row],[Signal]]=0,I1155&gt;0),I1155-$E$1,IF(AND(TradeDash[[#This Row],[Signal]]=1,I1155=1),I1155,IF(AND(TradeDash[[#This Row],[Signal]]=0,I1155=0),I1155,0)))),0),"")</f>
        <v>0</v>
      </c>
      <c r="J1156" s="3">
        <f ca="1">IF(ISNUMBER(TradeDash[[#This Row],[Position]]),TradeDash[[#This Row],[Position]]*D1157,"")</f>
        <v>0</v>
      </c>
      <c r="K1156" s="7">
        <f ca="1">K1155*IFERROR(1+TradeDash[[#This Row],[Port Return]],1)</f>
        <v>1580665.3322850179</v>
      </c>
      <c r="L1156" s="7">
        <f ca="1">IF(ISNUMBER(TradeDash[[#This Row],[Port Return]]),L1155*(1+TradeDash[[#This Row],[Returns]]),L1155)</f>
        <v>957456.27980921941</v>
      </c>
    </row>
    <row r="1157" spans="1:12" x14ac:dyDescent="0.35">
      <c r="A1157" s="1">
        <v>38169</v>
      </c>
      <c r="B1157" s="16">
        <f>YEAR(TradeDash[[#This Row],[Date]])</f>
        <v>2004</v>
      </c>
      <c r="C1157">
        <v>1537.2</v>
      </c>
      <c r="D1157" s="3">
        <f>IFERROR(TradeDash[[#This Row],[Nifty]]/C1156-1,"")</f>
        <v>2.0988310308182934E-2</v>
      </c>
      <c r="E1157">
        <f ca="1">IFERROR(AVERAGE(OFFSET(TradeDash[[#This Row],[Returns]],0,0,-n_days))/STDEV(OFFSET(TradeDash[[#This Row],[Returns]],0,0,-n_days)),"")</f>
        <v>0.10777907085431333</v>
      </c>
      <c r="F1157">
        <f ca="1">IFERROR(AVERAGE(OFFSET(TradeDash[[#This Row],[Returns]],0,0,-n_days*2))/STDEV(OFFSET(TradeDash[[#This Row],[Returns]],0,0,-n_days*2)),"")</f>
        <v>-0.12002839880854037</v>
      </c>
      <c r="G1157">
        <f ca="1">IF(ISNUMBER(TradeDash[[#This Row],[2n day Sharpe]]),AVERAGE(TradeDash[[#This Row],[n day Sharpe]:[2n day Sharpe]]),"")</f>
        <v>-6.1246639771135175E-3</v>
      </c>
      <c r="H1157">
        <f ca="1">IF(ISNUMBER(TradeDash[[#This Row],[Sharpe Average]]),IF(TradeDash[[#This Row],[Sharpe Average]]&gt;$G$1,1,0),"")</f>
        <v>0</v>
      </c>
      <c r="I1157" s="2">
        <f ca="1">IF(ISNUMBER(TradeDash[[#This Row],[Signal]]),MAX(IF(AND(TradeDash[[#This Row],[Signal]]=1,I1156&lt;1),I1156+$E$1,IF(AND(TradeDash[[#This Row],[Signal]]=0,I1156&gt;0),I1156-$E$1,IF(AND(TradeDash[[#This Row],[Signal]]=1,I1156=1),I1156,IF(AND(TradeDash[[#This Row],[Signal]]=0,I1156=0),I1156,0)))),0),"")</f>
        <v>0</v>
      </c>
      <c r="J1157" s="3">
        <f ca="1">IF(ISNUMBER(TradeDash[[#This Row],[Position]]),TradeDash[[#This Row],[Position]]*D1158,"")</f>
        <v>0</v>
      </c>
      <c r="K1157" s="7">
        <f ca="1">K1156*IFERROR(1+TradeDash[[#This Row],[Port Return]],1)</f>
        <v>1580665.3322850179</v>
      </c>
      <c r="L1157" s="7">
        <f ca="1">IF(ISNUMBER(TradeDash[[#This Row],[Port Return]]),L1156*(1+TradeDash[[#This Row],[Returns]]),L1156)</f>
        <v>977551.66931637377</v>
      </c>
    </row>
    <row r="1158" spans="1:12" x14ac:dyDescent="0.35">
      <c r="A1158" s="1">
        <v>38170</v>
      </c>
      <c r="B1158" s="16">
        <f>YEAR(TradeDash[[#This Row],[Date]])</f>
        <v>2004</v>
      </c>
      <c r="C1158">
        <v>1537.5</v>
      </c>
      <c r="D1158" s="3">
        <f>IFERROR(TradeDash[[#This Row],[Nifty]]/C1157-1,"")</f>
        <v>1.951600312255497E-4</v>
      </c>
      <c r="E1158">
        <f ca="1">IFERROR(AVERAGE(OFFSET(TradeDash[[#This Row],[Returns]],0,0,-n_days))/STDEV(OFFSET(TradeDash[[#This Row],[Returns]],0,0,-n_days)),"")</f>
        <v>4.6904535726967227E-2</v>
      </c>
      <c r="F1158">
        <f ca="1">IFERROR(AVERAGE(OFFSET(TradeDash[[#This Row],[Returns]],0,0,-n_days*2))/STDEV(OFFSET(TradeDash[[#This Row],[Returns]],0,0,-n_days*2)),"")</f>
        <v>-0.10803762174748774</v>
      </c>
      <c r="G1158">
        <f ca="1">IF(ISNUMBER(TradeDash[[#This Row],[2n day Sharpe]]),AVERAGE(TradeDash[[#This Row],[n day Sharpe]:[2n day Sharpe]]),"")</f>
        <v>-3.0566543010260256E-2</v>
      </c>
      <c r="H1158">
        <f ca="1">IF(ISNUMBER(TradeDash[[#This Row],[Sharpe Average]]),IF(TradeDash[[#This Row],[Sharpe Average]]&gt;$G$1,1,0),"")</f>
        <v>0</v>
      </c>
      <c r="I1158" s="2">
        <f ca="1">IF(ISNUMBER(TradeDash[[#This Row],[Signal]]),MAX(IF(AND(TradeDash[[#This Row],[Signal]]=1,I1157&lt;1),I1157+$E$1,IF(AND(TradeDash[[#This Row],[Signal]]=0,I1157&gt;0),I1157-$E$1,IF(AND(TradeDash[[#This Row],[Signal]]=1,I1157=1),I1157,IF(AND(TradeDash[[#This Row],[Signal]]=0,I1157=0),I1157,0)))),0),"")</f>
        <v>0</v>
      </c>
      <c r="J1158" s="3">
        <f ca="1">IF(ISNUMBER(TradeDash[[#This Row],[Position]]),TradeDash[[#This Row],[Position]]*D1159,"")</f>
        <v>0</v>
      </c>
      <c r="K1158" s="7">
        <f ca="1">K1157*IFERROR(1+TradeDash[[#This Row],[Port Return]],1)</f>
        <v>1580665.3322850179</v>
      </c>
      <c r="L1158" s="7">
        <f ca="1">IF(ISNUMBER(TradeDash[[#This Row],[Port Return]]),L1157*(1+TradeDash[[#This Row],[Returns]]),L1157)</f>
        <v>977742.44833068212</v>
      </c>
    </row>
    <row r="1159" spans="1:12" x14ac:dyDescent="0.35">
      <c r="A1159" s="1">
        <v>38173</v>
      </c>
      <c r="B1159" s="16">
        <f>YEAR(TradeDash[[#This Row],[Date]])</f>
        <v>2004</v>
      </c>
      <c r="C1159">
        <v>1526.85</v>
      </c>
      <c r="D1159" s="3">
        <f>IFERROR(TradeDash[[#This Row],[Nifty]]/C1158-1,"")</f>
        <v>-6.9268292682926891E-3</v>
      </c>
      <c r="E1159">
        <f ca="1">IFERROR(AVERAGE(OFFSET(TradeDash[[#This Row],[Returns]],0,0,-n_days))/STDEV(OFFSET(TradeDash[[#This Row],[Returns]],0,0,-n_days)),"")</f>
        <v>-3.3490516890878987E-2</v>
      </c>
      <c r="F1159">
        <f ca="1">IFERROR(AVERAGE(OFFSET(TradeDash[[#This Row],[Returns]],0,0,-n_days*2))/STDEV(OFFSET(TradeDash[[#This Row],[Returns]],0,0,-n_days*2)),"")</f>
        <v>-9.8501781709749464E-2</v>
      </c>
      <c r="G1159">
        <f ca="1">IF(ISNUMBER(TradeDash[[#This Row],[2n day Sharpe]]),AVERAGE(TradeDash[[#This Row],[n day Sharpe]:[2n day Sharpe]]),"")</f>
        <v>-6.5996149300314222E-2</v>
      </c>
      <c r="H1159">
        <f ca="1">IF(ISNUMBER(TradeDash[[#This Row],[Sharpe Average]]),IF(TradeDash[[#This Row],[Sharpe Average]]&gt;$G$1,1,0),"")</f>
        <v>0</v>
      </c>
      <c r="I1159" s="2">
        <f ca="1">IF(ISNUMBER(TradeDash[[#This Row],[Signal]]),MAX(IF(AND(TradeDash[[#This Row],[Signal]]=1,I1158&lt;1),I1158+$E$1,IF(AND(TradeDash[[#This Row],[Signal]]=0,I1158&gt;0),I1158-$E$1,IF(AND(TradeDash[[#This Row],[Signal]]=1,I1158=1),I1158,IF(AND(TradeDash[[#This Row],[Signal]]=0,I1158=0),I1158,0)))),0),"")</f>
        <v>0</v>
      </c>
      <c r="J1159" s="3">
        <f ca="1">IF(ISNUMBER(TradeDash[[#This Row],[Position]]),TradeDash[[#This Row],[Position]]*D1160,"")</f>
        <v>0</v>
      </c>
      <c r="K1159" s="7">
        <f ca="1">K1158*IFERROR(1+TradeDash[[#This Row],[Port Return]],1)</f>
        <v>1580665.3322850179</v>
      </c>
      <c r="L1159" s="7">
        <f ca="1">IF(ISNUMBER(TradeDash[[#This Row],[Port Return]]),L1158*(1+TradeDash[[#This Row],[Returns]]),L1158)</f>
        <v>970969.79332273302</v>
      </c>
    </row>
    <row r="1160" spans="1:12" x14ac:dyDescent="0.35">
      <c r="A1160" s="1">
        <v>38174</v>
      </c>
      <c r="B1160" s="16">
        <f>YEAR(TradeDash[[#This Row],[Date]])</f>
        <v>2004</v>
      </c>
      <c r="C1160">
        <v>1558.25</v>
      </c>
      <c r="D1160" s="3">
        <f>IFERROR(TradeDash[[#This Row],[Nifty]]/C1159-1,"")</f>
        <v>2.0565215967514927E-2</v>
      </c>
      <c r="E1160">
        <f ca="1">IFERROR(AVERAGE(OFFSET(TradeDash[[#This Row],[Returns]],0,0,-n_days))/STDEV(OFFSET(TradeDash[[#This Row],[Returns]],0,0,-n_days)),"")</f>
        <v>2.4594151023659635E-2</v>
      </c>
      <c r="F1160">
        <f ca="1">IFERROR(AVERAGE(OFFSET(TradeDash[[#This Row],[Returns]],0,0,-n_days*2))/STDEV(OFFSET(TradeDash[[#This Row],[Returns]],0,0,-n_days*2)),"")</f>
        <v>-5.2316232144675637E-2</v>
      </c>
      <c r="G1160">
        <f ca="1">IF(ISNUMBER(TradeDash[[#This Row],[2n day Sharpe]]),AVERAGE(TradeDash[[#This Row],[n day Sharpe]:[2n day Sharpe]]),"")</f>
        <v>-1.3861040560508001E-2</v>
      </c>
      <c r="H1160">
        <f ca="1">IF(ISNUMBER(TradeDash[[#This Row],[Sharpe Average]]),IF(TradeDash[[#This Row],[Sharpe Average]]&gt;$G$1,1,0),"")</f>
        <v>0</v>
      </c>
      <c r="I1160" s="2">
        <f ca="1">IF(ISNUMBER(TradeDash[[#This Row],[Signal]]),MAX(IF(AND(TradeDash[[#This Row],[Signal]]=1,I1159&lt;1),I1159+$E$1,IF(AND(TradeDash[[#This Row],[Signal]]=0,I1159&gt;0),I1159-$E$1,IF(AND(TradeDash[[#This Row],[Signal]]=1,I1159=1),I1159,IF(AND(TradeDash[[#This Row],[Signal]]=0,I1159=0),I1159,0)))),0),"")</f>
        <v>0</v>
      </c>
      <c r="J1160" s="3">
        <f ca="1">IF(ISNUMBER(TradeDash[[#This Row],[Position]]),TradeDash[[#This Row],[Position]]*D1161,"")</f>
        <v>0</v>
      </c>
      <c r="K1160" s="7">
        <f ca="1">K1159*IFERROR(1+TradeDash[[#This Row],[Port Return]],1)</f>
        <v>1580665.3322850179</v>
      </c>
      <c r="L1160" s="7">
        <f ca="1">IF(ISNUMBER(TradeDash[[#This Row],[Port Return]]),L1159*(1+TradeDash[[#This Row],[Returns]]),L1159)</f>
        <v>990937.99682034831</v>
      </c>
    </row>
    <row r="1161" spans="1:12" x14ac:dyDescent="0.35">
      <c r="A1161" s="1">
        <v>38175</v>
      </c>
      <c r="B1161" s="16">
        <f>YEAR(TradeDash[[#This Row],[Date]])</f>
        <v>2004</v>
      </c>
      <c r="C1161">
        <v>1566.8</v>
      </c>
      <c r="D1161" s="3">
        <f>IFERROR(TradeDash[[#This Row],[Nifty]]/C1160-1,"")</f>
        <v>5.4869244344617485E-3</v>
      </c>
      <c r="E1161">
        <f ca="1">IFERROR(AVERAGE(OFFSET(TradeDash[[#This Row],[Returns]],0,0,-n_days))/STDEV(OFFSET(TradeDash[[#This Row],[Returns]],0,0,-n_days)),"")</f>
        <v>4.9784276530700958E-2</v>
      </c>
      <c r="F1161">
        <f ca="1">IFERROR(AVERAGE(OFFSET(TradeDash[[#This Row],[Returns]],0,0,-n_days*2))/STDEV(OFFSET(TradeDash[[#This Row],[Returns]],0,0,-n_days*2)),"")</f>
        <v>-5.3409076789738101E-2</v>
      </c>
      <c r="G1161">
        <f ca="1">IF(ISNUMBER(TradeDash[[#This Row],[2n day Sharpe]]),AVERAGE(TradeDash[[#This Row],[n day Sharpe]:[2n day Sharpe]]),"")</f>
        <v>-1.8124001295185717E-3</v>
      </c>
      <c r="H1161">
        <f ca="1">IF(ISNUMBER(TradeDash[[#This Row],[Sharpe Average]]),IF(TradeDash[[#This Row],[Sharpe Average]]&gt;$G$1,1,0),"")</f>
        <v>0</v>
      </c>
      <c r="I1161" s="2">
        <f ca="1">IF(ISNUMBER(TradeDash[[#This Row],[Signal]]),MAX(IF(AND(TradeDash[[#This Row],[Signal]]=1,I1160&lt;1),I1160+$E$1,IF(AND(TradeDash[[#This Row],[Signal]]=0,I1160&gt;0),I1160-$E$1,IF(AND(TradeDash[[#This Row],[Signal]]=1,I1160=1),I1160,IF(AND(TradeDash[[#This Row],[Signal]]=0,I1160=0),I1160,0)))),0),"")</f>
        <v>0</v>
      </c>
      <c r="J1161" s="3">
        <f ca="1">IF(ISNUMBER(TradeDash[[#This Row],[Position]]),TradeDash[[#This Row],[Position]]*D1162,"")</f>
        <v>0</v>
      </c>
      <c r="K1161" s="7">
        <f ca="1">K1160*IFERROR(1+TradeDash[[#This Row],[Port Return]],1)</f>
        <v>1580665.3322850179</v>
      </c>
      <c r="L1161" s="7">
        <f ca="1">IF(ISNUMBER(TradeDash[[#This Row],[Port Return]]),L1160*(1+TradeDash[[#This Row],[Returns]]),L1160)</f>
        <v>996375.19872813846</v>
      </c>
    </row>
    <row r="1162" spans="1:12" x14ac:dyDescent="0.35">
      <c r="A1162" s="1">
        <v>38176</v>
      </c>
      <c r="B1162" s="16">
        <f>YEAR(TradeDash[[#This Row],[Date]])</f>
        <v>2004</v>
      </c>
      <c r="C1162">
        <v>1518.15</v>
      </c>
      <c r="D1162" s="3">
        <f>IFERROR(TradeDash[[#This Row],[Nifty]]/C1161-1,"")</f>
        <v>-3.1050548889456131E-2</v>
      </c>
      <c r="E1162">
        <f ca="1">IFERROR(AVERAGE(OFFSET(TradeDash[[#This Row],[Returns]],0,0,-n_days))/STDEV(OFFSET(TradeDash[[#This Row],[Returns]],0,0,-n_days)),"")</f>
        <v>-4.8794883022149349E-2</v>
      </c>
      <c r="F1162">
        <f ca="1">IFERROR(AVERAGE(OFFSET(TradeDash[[#This Row],[Returns]],0,0,-n_days*2))/STDEV(OFFSET(TradeDash[[#This Row],[Returns]],0,0,-n_days*2)),"")</f>
        <v>-8.001949756954245E-2</v>
      </c>
      <c r="G1162">
        <f ca="1">IF(ISNUMBER(TradeDash[[#This Row],[2n day Sharpe]]),AVERAGE(TradeDash[[#This Row],[n day Sharpe]:[2n day Sharpe]]),"")</f>
        <v>-6.4407190295845906E-2</v>
      </c>
      <c r="H1162">
        <f ca="1">IF(ISNUMBER(TradeDash[[#This Row],[Sharpe Average]]),IF(TradeDash[[#This Row],[Sharpe Average]]&gt;$G$1,1,0),"")</f>
        <v>0</v>
      </c>
      <c r="I1162" s="2">
        <f ca="1">IF(ISNUMBER(TradeDash[[#This Row],[Signal]]),MAX(IF(AND(TradeDash[[#This Row],[Signal]]=1,I1161&lt;1),I1161+$E$1,IF(AND(TradeDash[[#This Row],[Signal]]=0,I1161&gt;0),I1161-$E$1,IF(AND(TradeDash[[#This Row],[Signal]]=1,I1161=1),I1161,IF(AND(TradeDash[[#This Row],[Signal]]=0,I1161=0),I1161,0)))),0),"")</f>
        <v>0</v>
      </c>
      <c r="J1162" s="3">
        <f ca="1">IF(ISNUMBER(TradeDash[[#This Row],[Position]]),TradeDash[[#This Row],[Position]]*D1163,"")</f>
        <v>0</v>
      </c>
      <c r="K1162" s="7">
        <f ca="1">K1161*IFERROR(1+TradeDash[[#This Row],[Port Return]],1)</f>
        <v>1580665.3322850179</v>
      </c>
      <c r="L1162" s="7">
        <f ca="1">IF(ISNUMBER(TradeDash[[#This Row],[Port Return]]),L1161*(1+TradeDash[[#This Row],[Returns]]),L1161)</f>
        <v>965437.20190778887</v>
      </c>
    </row>
    <row r="1163" spans="1:12" x14ac:dyDescent="0.35">
      <c r="A1163" s="1">
        <v>38177</v>
      </c>
      <c r="B1163" s="16">
        <f>YEAR(TradeDash[[#This Row],[Date]])</f>
        <v>2004</v>
      </c>
      <c r="C1163">
        <v>1553.2</v>
      </c>
      <c r="D1163" s="3">
        <f>IFERROR(TradeDash[[#This Row],[Nifty]]/C1162-1,"")</f>
        <v>2.3087310213088186E-2</v>
      </c>
      <c r="E1163">
        <f ca="1">IFERROR(AVERAGE(OFFSET(TradeDash[[#This Row],[Returns]],0,0,-n_days))/STDEV(OFFSET(TradeDash[[#This Row],[Returns]],0,0,-n_days)),"")</f>
        <v>0.10254802813659686</v>
      </c>
      <c r="F1163">
        <f ca="1">IFERROR(AVERAGE(OFFSET(TradeDash[[#This Row],[Returns]],0,0,-n_days*2))/STDEV(OFFSET(TradeDash[[#This Row],[Returns]],0,0,-n_days*2)),"")</f>
        <v>-6.6958681668157361E-4</v>
      </c>
      <c r="G1163">
        <f ca="1">IF(ISNUMBER(TradeDash[[#This Row],[2n day Sharpe]]),AVERAGE(TradeDash[[#This Row],[n day Sharpe]:[2n day Sharpe]]),"")</f>
        <v>5.0939220659957644E-2</v>
      </c>
      <c r="H1163">
        <f ca="1">IF(ISNUMBER(TradeDash[[#This Row],[Sharpe Average]]),IF(TradeDash[[#This Row],[Sharpe Average]]&gt;$G$1,1,0),"")</f>
        <v>1</v>
      </c>
      <c r="I1163" s="2">
        <f ca="1">IF(ISNUMBER(TradeDash[[#This Row],[Signal]]),MAX(IF(AND(TradeDash[[#This Row],[Signal]]=1,I1162&lt;1),I1162+$E$1,IF(AND(TradeDash[[#This Row],[Signal]]=0,I1162&gt;0),I1162-$E$1,IF(AND(TradeDash[[#This Row],[Signal]]=1,I1162=1),I1162,IF(AND(TradeDash[[#This Row],[Signal]]=0,I1162=0),I1162,0)))),0),"")</f>
        <v>0.2</v>
      </c>
      <c r="J1163" s="3">
        <f ca="1">IF(ISNUMBER(TradeDash[[#This Row],[Position]]),TradeDash[[#This Row],[Position]]*D1164,"")</f>
        <v>4.8287406644345057E-4</v>
      </c>
      <c r="K1163" s="7">
        <f ca="1">K1162*IFERROR(1+TradeDash[[#This Row],[Port Return]],1)</f>
        <v>1581428.5945817048</v>
      </c>
      <c r="L1163" s="7">
        <f ca="1">IF(ISNUMBER(TradeDash[[#This Row],[Port Return]]),L1162*(1+TradeDash[[#This Row],[Returns]]),L1162)</f>
        <v>987726.55007948983</v>
      </c>
    </row>
    <row r="1164" spans="1:12" x14ac:dyDescent="0.35">
      <c r="A1164" s="1">
        <v>38180</v>
      </c>
      <c r="B1164" s="16">
        <f>YEAR(TradeDash[[#This Row],[Date]])</f>
        <v>2004</v>
      </c>
      <c r="C1164">
        <v>1556.95</v>
      </c>
      <c r="D1164" s="3">
        <f>IFERROR(TradeDash[[#This Row],[Nifty]]/C1163-1,"")</f>
        <v>2.4143703322172527E-3</v>
      </c>
      <c r="E1164">
        <f ca="1">IFERROR(AVERAGE(OFFSET(TradeDash[[#This Row],[Returns]],0,0,-n_days))/STDEV(OFFSET(TradeDash[[#This Row],[Returns]],0,0,-n_days)),"")</f>
        <v>0.17701357726739389</v>
      </c>
      <c r="F1164">
        <f ca="1">IFERROR(AVERAGE(OFFSET(TradeDash[[#This Row],[Returns]],0,0,-n_days*2))/STDEV(OFFSET(TradeDash[[#This Row],[Returns]],0,0,-n_days*2)),"")</f>
        <v>0.13940193537588427</v>
      </c>
      <c r="G1164">
        <f ca="1">IF(ISNUMBER(TradeDash[[#This Row],[2n day Sharpe]]),AVERAGE(TradeDash[[#This Row],[n day Sharpe]:[2n day Sharpe]]),"")</f>
        <v>0.15820775632163908</v>
      </c>
      <c r="H1164">
        <f ca="1">IF(ISNUMBER(TradeDash[[#This Row],[Sharpe Average]]),IF(TradeDash[[#This Row],[Sharpe Average]]&gt;$G$1,1,0),"")</f>
        <v>1</v>
      </c>
      <c r="I1164" s="2">
        <f ca="1">IF(ISNUMBER(TradeDash[[#This Row],[Signal]]),MAX(IF(AND(TradeDash[[#This Row],[Signal]]=1,I1163&lt;1),I1163+$E$1,IF(AND(TradeDash[[#This Row],[Signal]]=0,I1163&gt;0),I1163-$E$1,IF(AND(TradeDash[[#This Row],[Signal]]=1,I1163=1),I1163,IF(AND(TradeDash[[#This Row],[Signal]]=0,I1163=0),I1163,0)))),0),"")</f>
        <v>0.4</v>
      </c>
      <c r="J1164" s="3">
        <f ca="1">IF(ISNUMBER(TradeDash[[#This Row],[Position]]),TradeDash[[#This Row],[Position]]*D1165,"")</f>
        <v>-4.5345065673271902E-3</v>
      </c>
      <c r="K1164" s="7">
        <f ca="1">K1163*IFERROR(1+TradeDash[[#This Row],[Port Return]],1)</f>
        <v>1574257.596233815</v>
      </c>
      <c r="L1164" s="7">
        <f ca="1">IF(ISNUMBER(TradeDash[[#This Row],[Port Return]]),L1163*(1+TradeDash[[#This Row],[Returns]]),L1163)</f>
        <v>990111.28775834502</v>
      </c>
    </row>
    <row r="1165" spans="1:12" x14ac:dyDescent="0.35">
      <c r="A1165" s="1">
        <v>38181</v>
      </c>
      <c r="B1165" s="16">
        <f>YEAR(TradeDash[[#This Row],[Date]])</f>
        <v>2004</v>
      </c>
      <c r="C1165">
        <v>1539.3</v>
      </c>
      <c r="D1165" s="3">
        <f>IFERROR(TradeDash[[#This Row],[Nifty]]/C1164-1,"")</f>
        <v>-1.1336266418317975E-2</v>
      </c>
      <c r="E1165">
        <f ca="1">IFERROR(AVERAGE(OFFSET(TradeDash[[#This Row],[Returns]],0,0,-n_days))/STDEV(OFFSET(TradeDash[[#This Row],[Returns]],0,0,-n_days)),"")</f>
        <v>9.251253260083156E-2</v>
      </c>
      <c r="F1165">
        <f ca="1">IFERROR(AVERAGE(OFFSET(TradeDash[[#This Row],[Returns]],0,0,-n_days*2))/STDEV(OFFSET(TradeDash[[#This Row],[Returns]],0,0,-n_days*2)),"")</f>
        <v>4.0841952693139623E-2</v>
      </c>
      <c r="G1165">
        <f ca="1">IF(ISNUMBER(TradeDash[[#This Row],[2n day Sharpe]]),AVERAGE(TradeDash[[#This Row],[n day Sharpe]:[2n day Sharpe]]),"")</f>
        <v>6.6677242646985588E-2</v>
      </c>
      <c r="H1165">
        <f ca="1">IF(ISNUMBER(TradeDash[[#This Row],[Sharpe Average]]),IF(TradeDash[[#This Row],[Sharpe Average]]&gt;$G$1,1,0),"")</f>
        <v>1</v>
      </c>
      <c r="I1165" s="2">
        <f ca="1">IF(ISNUMBER(TradeDash[[#This Row],[Signal]]),MAX(IF(AND(TradeDash[[#This Row],[Signal]]=1,I1164&lt;1),I1164+$E$1,IF(AND(TradeDash[[#This Row],[Signal]]=0,I1164&gt;0),I1164-$E$1,IF(AND(TradeDash[[#This Row],[Signal]]=1,I1164=1),I1164,IF(AND(TradeDash[[#This Row],[Signal]]=0,I1164=0),I1164,0)))),0),"")</f>
        <v>0.60000000000000009</v>
      </c>
      <c r="J1165" s="3">
        <f ca="1">IF(ISNUMBER(TradeDash[[#This Row],[Position]]),TradeDash[[#This Row],[Position]]*D1166,"")</f>
        <v>-6.4509842136035731E-3</v>
      </c>
      <c r="K1165" s="7">
        <f ca="1">K1164*IFERROR(1+TradeDash[[#This Row],[Port Return]],1)</f>
        <v>1564102.085332365</v>
      </c>
      <c r="L1165" s="7">
        <f ca="1">IF(ISNUMBER(TradeDash[[#This Row],[Port Return]]),L1164*(1+TradeDash[[#This Row],[Returns]]),L1164)</f>
        <v>978887.12241653248</v>
      </c>
    </row>
    <row r="1166" spans="1:12" x14ac:dyDescent="0.35">
      <c r="A1166" s="1">
        <v>38182</v>
      </c>
      <c r="B1166" s="16">
        <f>YEAR(TradeDash[[#This Row],[Date]])</f>
        <v>2004</v>
      </c>
      <c r="C1166">
        <v>1522.75</v>
      </c>
      <c r="D1166" s="3">
        <f>IFERROR(TradeDash[[#This Row],[Nifty]]/C1165-1,"")</f>
        <v>-1.0751640356005954E-2</v>
      </c>
      <c r="E1166">
        <f ca="1">IFERROR(AVERAGE(OFFSET(TradeDash[[#This Row],[Returns]],0,0,-n_days))/STDEV(OFFSET(TradeDash[[#This Row],[Returns]],0,0,-n_days)),"")</f>
        <v>6.922274639371212E-2</v>
      </c>
      <c r="F1166">
        <f ca="1">IFERROR(AVERAGE(OFFSET(TradeDash[[#This Row],[Returns]],0,0,-n_days*2))/STDEV(OFFSET(TradeDash[[#This Row],[Returns]],0,0,-n_days*2)),"")</f>
        <v>-3.4699856431125907E-2</v>
      </c>
      <c r="G1166">
        <f ca="1">IF(ISNUMBER(TradeDash[[#This Row],[2n day Sharpe]]),AVERAGE(TradeDash[[#This Row],[n day Sharpe]:[2n day Sharpe]]),"")</f>
        <v>1.7261444981293107E-2</v>
      </c>
      <c r="H1166">
        <f ca="1">IF(ISNUMBER(TradeDash[[#This Row],[Sharpe Average]]),IF(TradeDash[[#This Row],[Sharpe Average]]&gt;$G$1,1,0),"")</f>
        <v>1</v>
      </c>
      <c r="I1166" s="2">
        <f ca="1">IF(ISNUMBER(TradeDash[[#This Row],[Signal]]),MAX(IF(AND(TradeDash[[#This Row],[Signal]]=1,I1165&lt;1),I1165+$E$1,IF(AND(TradeDash[[#This Row],[Signal]]=0,I1165&gt;0),I1165-$E$1,IF(AND(TradeDash[[#This Row],[Signal]]=1,I1165=1),I1165,IF(AND(TradeDash[[#This Row],[Signal]]=0,I1165=0),I1165,0)))),0),"")</f>
        <v>0.8</v>
      </c>
      <c r="J1166" s="3">
        <f ca="1">IF(ISNUMBER(TradeDash[[#This Row],[Position]]),TradeDash[[#This Row],[Position]]*D1167,"")</f>
        <v>8.7473321293712655E-3</v>
      </c>
      <c r="K1166" s="7">
        <f ca="1">K1165*IFERROR(1+TradeDash[[#This Row],[Port Return]],1)</f>
        <v>1577783.8057570092</v>
      </c>
      <c r="L1166" s="7">
        <f ca="1">IF(ISNUMBER(TradeDash[[#This Row],[Port Return]]),L1165*(1+TradeDash[[#This Row],[Returns]]),L1165)</f>
        <v>968362.4801271843</v>
      </c>
    </row>
    <row r="1167" spans="1:12" x14ac:dyDescent="0.35">
      <c r="A1167" s="1">
        <v>38183</v>
      </c>
      <c r="B1167" s="16">
        <f>YEAR(TradeDash[[#This Row],[Date]])</f>
        <v>2004</v>
      </c>
      <c r="C1167">
        <v>1539.4</v>
      </c>
      <c r="D1167" s="3">
        <f>IFERROR(TradeDash[[#This Row],[Nifty]]/C1166-1,"")</f>
        <v>1.0934165161714082E-2</v>
      </c>
      <c r="E1167">
        <f ca="1">IFERROR(AVERAGE(OFFSET(TradeDash[[#This Row],[Returns]],0,0,-n_days))/STDEV(OFFSET(TradeDash[[#This Row],[Returns]],0,0,-n_days)),"")</f>
        <v>6.7186533107442672E-2</v>
      </c>
      <c r="F1167">
        <f ca="1">IFERROR(AVERAGE(OFFSET(TradeDash[[#This Row],[Returns]],0,0,-n_days*2))/STDEV(OFFSET(TradeDash[[#This Row],[Returns]],0,0,-n_days*2)),"")</f>
        <v>4.0093354614034972E-3</v>
      </c>
      <c r="G1167">
        <f ca="1">IF(ISNUMBER(TradeDash[[#This Row],[2n day Sharpe]]),AVERAGE(TradeDash[[#This Row],[n day Sharpe]:[2n day Sharpe]]),"")</f>
        <v>3.5597934284423087E-2</v>
      </c>
      <c r="H1167">
        <f ca="1">IF(ISNUMBER(TradeDash[[#This Row],[Sharpe Average]]),IF(TradeDash[[#This Row],[Sharpe Average]]&gt;$G$1,1,0),"")</f>
        <v>1</v>
      </c>
      <c r="I1167" s="2">
        <f ca="1">IF(ISNUMBER(TradeDash[[#This Row],[Signal]]),MAX(IF(AND(TradeDash[[#This Row],[Signal]]=1,I1166&lt;1),I1166+$E$1,IF(AND(TradeDash[[#This Row],[Signal]]=0,I1166&gt;0),I1166-$E$1,IF(AND(TradeDash[[#This Row],[Signal]]=1,I1166=1),I1166,IF(AND(TradeDash[[#This Row],[Signal]]=0,I1166=0),I1166,0)))),0),"")</f>
        <v>1</v>
      </c>
      <c r="J1167" s="3">
        <f ca="1">IF(ISNUMBER(TradeDash[[#This Row],[Position]]),TradeDash[[#This Row],[Position]]*D1168,"")</f>
        <v>1.260231258932043E-2</v>
      </c>
      <c r="K1167" s="7">
        <f ca="1">K1166*IFERROR(1+TradeDash[[#This Row],[Port Return]],1)</f>
        <v>1597667.5304755266</v>
      </c>
      <c r="L1167" s="7">
        <f ca="1">IF(ISNUMBER(TradeDash[[#This Row],[Port Return]]),L1166*(1+TradeDash[[#This Row],[Returns]]),L1166)</f>
        <v>978950.71542130201</v>
      </c>
    </row>
    <row r="1168" spans="1:12" x14ac:dyDescent="0.35">
      <c r="A1168" s="1">
        <v>38184</v>
      </c>
      <c r="B1168" s="16">
        <f>YEAR(TradeDash[[#This Row],[Date]])</f>
        <v>2004</v>
      </c>
      <c r="C1168">
        <v>1558.8</v>
      </c>
      <c r="D1168" s="3">
        <f>IFERROR(TradeDash[[#This Row],[Nifty]]/C1167-1,"")</f>
        <v>1.260231258932043E-2</v>
      </c>
      <c r="E1168">
        <f ca="1">IFERROR(AVERAGE(OFFSET(TradeDash[[#This Row],[Returns]],0,0,-n_days))/STDEV(OFFSET(TradeDash[[#This Row],[Returns]],0,0,-n_days)),"")</f>
        <v>0.1578485220683537</v>
      </c>
      <c r="F1168">
        <f ca="1">IFERROR(AVERAGE(OFFSET(TradeDash[[#This Row],[Returns]],0,0,-n_days*2))/STDEV(OFFSET(TradeDash[[#This Row],[Returns]],0,0,-n_days*2)),"")</f>
        <v>6.9746594651809114E-3</v>
      </c>
      <c r="G1168">
        <f ca="1">IF(ISNUMBER(TradeDash[[#This Row],[2n day Sharpe]]),AVERAGE(TradeDash[[#This Row],[n day Sharpe]:[2n day Sharpe]]),"")</f>
        <v>8.2411590766767309E-2</v>
      </c>
      <c r="H1168">
        <f ca="1">IF(ISNUMBER(TradeDash[[#This Row],[Sharpe Average]]),IF(TradeDash[[#This Row],[Sharpe Average]]&gt;$G$1,1,0),"")</f>
        <v>1</v>
      </c>
      <c r="I1168" s="2">
        <f ca="1">IF(ISNUMBER(TradeDash[[#This Row],[Signal]]),MAX(IF(AND(TradeDash[[#This Row],[Signal]]=1,I1167&lt;1),I1167+$E$1,IF(AND(TradeDash[[#This Row],[Signal]]=0,I1167&gt;0),I1167-$E$1,IF(AND(TradeDash[[#This Row],[Signal]]=1,I1167=1),I1167,IF(AND(TradeDash[[#This Row],[Signal]]=0,I1167=0),I1167,0)))),0),"")</f>
        <v>1</v>
      </c>
      <c r="J1168" s="3">
        <f ca="1">IF(ISNUMBER(TradeDash[[#This Row],[Position]]),TradeDash[[#This Row],[Position]]*D1169,"")</f>
        <v>8.2114447010521729E-3</v>
      </c>
      <c r="K1168" s="7">
        <f ca="1">K1167*IFERROR(1+TradeDash[[#This Row],[Port Return]],1)</f>
        <v>1610786.6890526928</v>
      </c>
      <c r="L1168" s="7">
        <f ca="1">IF(ISNUMBER(TradeDash[[#This Row],[Port Return]]),L1167*(1+TradeDash[[#This Row],[Returns]]),L1167)</f>
        <v>991287.75834658009</v>
      </c>
    </row>
    <row r="1169" spans="1:12" x14ac:dyDescent="0.35">
      <c r="A1169" s="1">
        <v>38187</v>
      </c>
      <c r="B1169" s="16">
        <f>YEAR(TradeDash[[#This Row],[Date]])</f>
        <v>2004</v>
      </c>
      <c r="C1169">
        <v>1571.6</v>
      </c>
      <c r="D1169" s="3">
        <f>IFERROR(TradeDash[[#This Row],[Nifty]]/C1168-1,"")</f>
        <v>8.2114447010521729E-3</v>
      </c>
      <c r="E1169">
        <f ca="1">IFERROR(AVERAGE(OFFSET(TradeDash[[#This Row],[Returns]],0,0,-n_days))/STDEV(OFFSET(TradeDash[[#This Row],[Returns]],0,0,-n_days)),"")</f>
        <v>0.20793595747364468</v>
      </c>
      <c r="F1169">
        <f ca="1">IFERROR(AVERAGE(OFFSET(TradeDash[[#This Row],[Returns]],0,0,-n_days*2))/STDEV(OFFSET(TradeDash[[#This Row],[Returns]],0,0,-n_days*2)),"")</f>
        <v>-2.8152184772931556E-2</v>
      </c>
      <c r="G1169">
        <f ca="1">IF(ISNUMBER(TradeDash[[#This Row],[2n day Sharpe]]),AVERAGE(TradeDash[[#This Row],[n day Sharpe]:[2n day Sharpe]]),"")</f>
        <v>8.9891886350356567E-2</v>
      </c>
      <c r="H1169">
        <f ca="1">IF(ISNUMBER(TradeDash[[#This Row],[Sharpe Average]]),IF(TradeDash[[#This Row],[Sharpe Average]]&gt;$G$1,1,0),"")</f>
        <v>1</v>
      </c>
      <c r="I1169" s="2">
        <f ca="1">IF(ISNUMBER(TradeDash[[#This Row],[Signal]]),MAX(IF(AND(TradeDash[[#This Row],[Signal]]=1,I1168&lt;1),I1168+$E$1,IF(AND(TradeDash[[#This Row],[Signal]]=0,I1168&gt;0),I1168-$E$1,IF(AND(TradeDash[[#This Row],[Signal]]=1,I1168=1),I1168,IF(AND(TradeDash[[#This Row],[Signal]]=0,I1168=0),I1168,0)))),0),"")</f>
        <v>1</v>
      </c>
      <c r="J1169" s="3">
        <f ca="1">IF(ISNUMBER(TradeDash[[#This Row],[Position]]),TradeDash[[#This Row],[Position]]*D1170,"")</f>
        <v>-3.4996182234665607E-3</v>
      </c>
      <c r="K1169" s="7">
        <f ca="1">K1168*IFERROR(1+TradeDash[[#This Row],[Port Return]],1)</f>
        <v>1605149.5506015667</v>
      </c>
      <c r="L1169" s="7">
        <f ca="1">IF(ISNUMBER(TradeDash[[#This Row],[Port Return]]),L1168*(1+TradeDash[[#This Row],[Returns]]),L1168)</f>
        <v>999427.66295707296</v>
      </c>
    </row>
    <row r="1170" spans="1:12" x14ac:dyDescent="0.35">
      <c r="A1170" s="1">
        <v>38188</v>
      </c>
      <c r="B1170" s="16">
        <f>YEAR(TradeDash[[#This Row],[Date]])</f>
        <v>2004</v>
      </c>
      <c r="C1170">
        <v>1566.1</v>
      </c>
      <c r="D1170" s="3">
        <f>IFERROR(TradeDash[[#This Row],[Nifty]]/C1169-1,"")</f>
        <v>-3.4996182234665607E-3</v>
      </c>
      <c r="E1170">
        <f ca="1">IFERROR(AVERAGE(OFFSET(TradeDash[[#This Row],[Returns]],0,0,-n_days))/STDEV(OFFSET(TradeDash[[#This Row],[Returns]],0,0,-n_days)),"")</f>
        <v>0.21335783255476093</v>
      </c>
      <c r="F1170">
        <f ca="1">IFERROR(AVERAGE(OFFSET(TradeDash[[#This Row],[Returns]],0,0,-n_days*2))/STDEV(OFFSET(TradeDash[[#This Row],[Returns]],0,0,-n_days*2)),"")</f>
        <v>-3.1476058672323122E-2</v>
      </c>
      <c r="G1170">
        <f ca="1">IF(ISNUMBER(TradeDash[[#This Row],[2n day Sharpe]]),AVERAGE(TradeDash[[#This Row],[n day Sharpe]:[2n day Sharpe]]),"")</f>
        <v>9.0940886941218907E-2</v>
      </c>
      <c r="H1170">
        <f ca="1">IF(ISNUMBER(TradeDash[[#This Row],[Sharpe Average]]),IF(TradeDash[[#This Row],[Sharpe Average]]&gt;$G$1,1,0),"")</f>
        <v>1</v>
      </c>
      <c r="I1170" s="2">
        <f ca="1">IF(ISNUMBER(TradeDash[[#This Row],[Signal]]),MAX(IF(AND(TradeDash[[#This Row],[Signal]]=1,I1169&lt;1),I1169+$E$1,IF(AND(TradeDash[[#This Row],[Signal]]=0,I1169&gt;0),I1169-$E$1,IF(AND(TradeDash[[#This Row],[Signal]]=1,I1169=1),I1169,IF(AND(TradeDash[[#This Row],[Signal]]=0,I1169=0),I1169,0)))),0),"")</f>
        <v>1</v>
      </c>
      <c r="J1170" s="3">
        <f ca="1">IF(ISNUMBER(TradeDash[[#This Row],[Position]]),TradeDash[[#This Row],[Position]]*D1171,"")</f>
        <v>9.7694910925230083E-3</v>
      </c>
      <c r="K1170" s="7">
        <f ca="1">K1169*IFERROR(1+TradeDash[[#This Row],[Port Return]],1)</f>
        <v>1620831.0448383361</v>
      </c>
      <c r="L1170" s="7">
        <f ca="1">IF(ISNUMBER(TradeDash[[#This Row],[Port Return]]),L1169*(1+TradeDash[[#This Row],[Returns]]),L1169)</f>
        <v>995930.04769475176</v>
      </c>
    </row>
    <row r="1171" spans="1:12" x14ac:dyDescent="0.35">
      <c r="A1171" s="1">
        <v>38189</v>
      </c>
      <c r="B1171" s="16">
        <f>YEAR(TradeDash[[#This Row],[Date]])</f>
        <v>2004</v>
      </c>
      <c r="C1171">
        <v>1581.4</v>
      </c>
      <c r="D1171" s="3">
        <f>IFERROR(TradeDash[[#This Row],[Nifty]]/C1170-1,"")</f>
        <v>9.7694910925230083E-3</v>
      </c>
      <c r="E1171">
        <f ca="1">IFERROR(AVERAGE(OFFSET(TradeDash[[#This Row],[Returns]],0,0,-n_days))/STDEV(OFFSET(TradeDash[[#This Row],[Returns]],0,0,-n_days)),"")</f>
        <v>0.33490988360254592</v>
      </c>
      <c r="F1171">
        <f ca="1">IFERROR(AVERAGE(OFFSET(TradeDash[[#This Row],[Returns]],0,0,-n_days*2))/STDEV(OFFSET(TradeDash[[#This Row],[Returns]],0,0,-n_days*2)),"")</f>
        <v>-8.797582639896051E-3</v>
      </c>
      <c r="G1171">
        <f ca="1">IF(ISNUMBER(TradeDash[[#This Row],[2n day Sharpe]]),AVERAGE(TradeDash[[#This Row],[n day Sharpe]:[2n day Sharpe]]),"")</f>
        <v>0.16305615048132494</v>
      </c>
      <c r="H1171">
        <f ca="1">IF(ISNUMBER(TradeDash[[#This Row],[Sharpe Average]]),IF(TradeDash[[#This Row],[Sharpe Average]]&gt;$G$1,1,0),"")</f>
        <v>1</v>
      </c>
      <c r="I1171" s="2">
        <f ca="1">IF(ISNUMBER(TradeDash[[#This Row],[Signal]]),MAX(IF(AND(TradeDash[[#This Row],[Signal]]=1,I1170&lt;1),I1170+$E$1,IF(AND(TradeDash[[#This Row],[Signal]]=0,I1170&gt;0),I1170-$E$1,IF(AND(TradeDash[[#This Row],[Signal]]=1,I1170=1),I1170,IF(AND(TradeDash[[#This Row],[Signal]]=0,I1170=0),I1170,0)))),0),"")</f>
        <v>1</v>
      </c>
      <c r="J1171" s="3">
        <f ca="1">IF(ISNUMBER(TradeDash[[#This Row],[Position]]),TradeDash[[#This Row],[Position]]*D1172,"")</f>
        <v>1.056026305804969E-2</v>
      </c>
      <c r="K1171" s="7">
        <f ca="1">K1170*IFERROR(1+TradeDash[[#This Row],[Port Return]],1)</f>
        <v>1637947.4470444825</v>
      </c>
      <c r="L1171" s="7">
        <f ca="1">IF(ISNUMBER(TradeDash[[#This Row],[Port Return]]),L1170*(1+TradeDash[[#This Row],[Returns]]),L1170)</f>
        <v>1005659.7774244817</v>
      </c>
    </row>
    <row r="1172" spans="1:12" x14ac:dyDescent="0.35">
      <c r="A1172" s="1">
        <v>38190</v>
      </c>
      <c r="B1172" s="16">
        <f>YEAR(TradeDash[[#This Row],[Date]])</f>
        <v>2004</v>
      </c>
      <c r="C1172">
        <v>1598.1</v>
      </c>
      <c r="D1172" s="3">
        <f>IFERROR(TradeDash[[#This Row],[Nifty]]/C1171-1,"")</f>
        <v>1.056026305804969E-2</v>
      </c>
      <c r="E1172">
        <f ca="1">IFERROR(AVERAGE(OFFSET(TradeDash[[#This Row],[Returns]],0,0,-n_days))/STDEV(OFFSET(TradeDash[[#This Row],[Returns]],0,0,-n_days)),"")</f>
        <v>0.31664848272325463</v>
      </c>
      <c r="F1172">
        <f ca="1">IFERROR(AVERAGE(OFFSET(TradeDash[[#This Row],[Returns]],0,0,-n_days*2))/STDEV(OFFSET(TradeDash[[#This Row],[Returns]],0,0,-n_days*2)),"")</f>
        <v>1.928694294058593E-2</v>
      </c>
      <c r="G1172">
        <f ca="1">IF(ISNUMBER(TradeDash[[#This Row],[2n day Sharpe]]),AVERAGE(TradeDash[[#This Row],[n day Sharpe]:[2n day Sharpe]]),"")</f>
        <v>0.16796771283192027</v>
      </c>
      <c r="H1172">
        <f ca="1">IF(ISNUMBER(TradeDash[[#This Row],[Sharpe Average]]),IF(TradeDash[[#This Row],[Sharpe Average]]&gt;$G$1,1,0),"")</f>
        <v>1</v>
      </c>
      <c r="I1172" s="2">
        <f ca="1">IF(ISNUMBER(TradeDash[[#This Row],[Signal]]),MAX(IF(AND(TradeDash[[#This Row],[Signal]]=1,I1171&lt;1),I1171+$E$1,IF(AND(TradeDash[[#This Row],[Signal]]=0,I1171&gt;0),I1171-$E$1,IF(AND(TradeDash[[#This Row],[Signal]]=1,I1171=1),I1171,IF(AND(TradeDash[[#This Row],[Signal]]=0,I1171=0),I1171,0)))),0),"")</f>
        <v>1</v>
      </c>
      <c r="J1172" s="3">
        <f ca="1">IF(ISNUMBER(TradeDash[[#This Row],[Position]]),TradeDash[[#This Row],[Position]]*D1173,"")</f>
        <v>2.1901007446343268E-3</v>
      </c>
      <c r="K1172" s="7">
        <f ca="1">K1171*IFERROR(1+TradeDash[[#This Row],[Port Return]],1)</f>
        <v>1641534.7169679264</v>
      </c>
      <c r="L1172" s="7">
        <f ca="1">IF(ISNUMBER(TradeDash[[#This Row],[Port Return]]),L1171*(1+TradeDash[[#This Row],[Returns]]),L1171)</f>
        <v>1016279.8092209839</v>
      </c>
    </row>
    <row r="1173" spans="1:12" x14ac:dyDescent="0.35">
      <c r="A1173" s="1">
        <v>38191</v>
      </c>
      <c r="B1173" s="16">
        <f>YEAR(TradeDash[[#This Row],[Date]])</f>
        <v>2004</v>
      </c>
      <c r="C1173">
        <v>1601.6</v>
      </c>
      <c r="D1173" s="3">
        <f>IFERROR(TradeDash[[#This Row],[Nifty]]/C1172-1,"")</f>
        <v>2.1901007446343268E-3</v>
      </c>
      <c r="E1173">
        <f ca="1">IFERROR(AVERAGE(OFFSET(TradeDash[[#This Row],[Returns]],0,0,-n_days))/STDEV(OFFSET(TradeDash[[#This Row],[Returns]],0,0,-n_days)),"")</f>
        <v>0.2823841035907283</v>
      </c>
      <c r="F1173">
        <f ca="1">IFERROR(AVERAGE(OFFSET(TradeDash[[#This Row],[Returns]],0,0,-n_days*2))/STDEV(OFFSET(TradeDash[[#This Row],[Returns]],0,0,-n_days*2)),"")</f>
        <v>0.11197799150505293</v>
      </c>
      <c r="G1173">
        <f ca="1">IF(ISNUMBER(TradeDash[[#This Row],[2n day Sharpe]]),AVERAGE(TradeDash[[#This Row],[n day Sharpe]:[2n day Sharpe]]),"")</f>
        <v>0.19718104754789062</v>
      </c>
      <c r="H1173">
        <f ca="1">IF(ISNUMBER(TradeDash[[#This Row],[Sharpe Average]]),IF(TradeDash[[#This Row],[Sharpe Average]]&gt;$G$1,1,0),"")</f>
        <v>1</v>
      </c>
      <c r="I1173" s="2">
        <f ca="1">IF(ISNUMBER(TradeDash[[#This Row],[Signal]]),MAX(IF(AND(TradeDash[[#This Row],[Signal]]=1,I1172&lt;1),I1172+$E$1,IF(AND(TradeDash[[#This Row],[Signal]]=0,I1172&gt;0),I1172-$E$1,IF(AND(TradeDash[[#This Row],[Signal]]=1,I1172=1),I1172,IF(AND(TradeDash[[#This Row],[Signal]]=0,I1172=0),I1172,0)))),0),"")</f>
        <v>1</v>
      </c>
      <c r="J1173" s="3">
        <f ca="1">IF(ISNUMBER(TradeDash[[#This Row],[Position]]),TradeDash[[#This Row],[Position]]*D1174,"")</f>
        <v>1.0239760239760365E-2</v>
      </c>
      <c r="K1173" s="7">
        <f ca="1">K1172*IFERROR(1+TradeDash[[#This Row],[Port Return]],1)</f>
        <v>1658343.6388949207</v>
      </c>
      <c r="L1173" s="7">
        <f ca="1">IF(ISNUMBER(TradeDash[[#This Row],[Port Return]]),L1172*(1+TradeDash[[#This Row],[Returns]]),L1172)</f>
        <v>1018505.5643879155</v>
      </c>
    </row>
    <row r="1174" spans="1:12" x14ac:dyDescent="0.35">
      <c r="A1174" s="1">
        <v>38194</v>
      </c>
      <c r="B1174" s="16">
        <f>YEAR(TradeDash[[#This Row],[Date]])</f>
        <v>2004</v>
      </c>
      <c r="C1174">
        <v>1618</v>
      </c>
      <c r="D1174" s="3">
        <f>IFERROR(TradeDash[[#This Row],[Nifty]]/C1173-1,"")</f>
        <v>1.0239760239760365E-2</v>
      </c>
      <c r="E1174">
        <f ca="1">IFERROR(AVERAGE(OFFSET(TradeDash[[#This Row],[Returns]],0,0,-n_days))/STDEV(OFFSET(TradeDash[[#This Row],[Returns]],0,0,-n_days)),"")</f>
        <v>0.26130961879934883</v>
      </c>
      <c r="F1174">
        <f ca="1">IFERROR(AVERAGE(OFFSET(TradeDash[[#This Row],[Returns]],0,0,-n_days*2))/STDEV(OFFSET(TradeDash[[#This Row],[Returns]],0,0,-n_days*2)),"")</f>
        <v>0.16213144664987195</v>
      </c>
      <c r="G1174">
        <f ca="1">IF(ISNUMBER(TradeDash[[#This Row],[2n day Sharpe]]),AVERAGE(TradeDash[[#This Row],[n day Sharpe]:[2n day Sharpe]]),"")</f>
        <v>0.21172053272461039</v>
      </c>
      <c r="H1174">
        <f ca="1">IF(ISNUMBER(TradeDash[[#This Row],[Sharpe Average]]),IF(TradeDash[[#This Row],[Sharpe Average]]&gt;$G$1,1,0),"")</f>
        <v>1</v>
      </c>
      <c r="I1174" s="2">
        <f ca="1">IF(ISNUMBER(TradeDash[[#This Row],[Signal]]),MAX(IF(AND(TradeDash[[#This Row],[Signal]]=1,I1173&lt;1),I1173+$E$1,IF(AND(TradeDash[[#This Row],[Signal]]=0,I1173&gt;0),I1173-$E$1,IF(AND(TradeDash[[#This Row],[Signal]]=1,I1173=1),I1173,IF(AND(TradeDash[[#This Row],[Signal]]=0,I1173=0),I1173,0)))),0),"")</f>
        <v>1</v>
      </c>
      <c r="J1174" s="3">
        <f ca="1">IF(ISNUMBER(TradeDash[[#This Row],[Position]]),TradeDash[[#This Row],[Position]]*D1175,"")</f>
        <v>-1.0661310259579726E-2</v>
      </c>
      <c r="K1174" s="7">
        <f ca="1">K1173*IFERROR(1+TradeDash[[#This Row],[Port Return]],1)</f>
        <v>1640663.5228436615</v>
      </c>
      <c r="L1174" s="7">
        <f ca="1">IF(ISNUMBER(TradeDash[[#This Row],[Port Return]]),L1173*(1+TradeDash[[#This Row],[Returns]]),L1173)</f>
        <v>1028934.8171701096</v>
      </c>
    </row>
    <row r="1175" spans="1:12" x14ac:dyDescent="0.35">
      <c r="A1175" s="1">
        <v>38195</v>
      </c>
      <c r="B1175" s="16">
        <f>YEAR(TradeDash[[#This Row],[Date]])</f>
        <v>2004</v>
      </c>
      <c r="C1175">
        <v>1600.75</v>
      </c>
      <c r="D1175" s="3">
        <f>IFERROR(TradeDash[[#This Row],[Nifty]]/C1174-1,"")</f>
        <v>-1.0661310259579726E-2</v>
      </c>
      <c r="E1175">
        <f ca="1">IFERROR(AVERAGE(OFFSET(TradeDash[[#This Row],[Returns]],0,0,-n_days))/STDEV(OFFSET(TradeDash[[#This Row],[Returns]],0,0,-n_days)),"")</f>
        <v>0.2043537738385279</v>
      </c>
      <c r="F1175">
        <f ca="1">IFERROR(AVERAGE(OFFSET(TradeDash[[#This Row],[Returns]],0,0,-n_days*2))/STDEV(OFFSET(TradeDash[[#This Row],[Returns]],0,0,-n_days*2)),"")</f>
        <v>0.11413800449276852</v>
      </c>
      <c r="G1175">
        <f ca="1">IF(ISNUMBER(TradeDash[[#This Row],[2n day Sharpe]]),AVERAGE(TradeDash[[#This Row],[n day Sharpe]:[2n day Sharpe]]),"")</f>
        <v>0.15924588916564822</v>
      </c>
      <c r="H1175">
        <f ca="1">IF(ISNUMBER(TradeDash[[#This Row],[Sharpe Average]]),IF(TradeDash[[#This Row],[Sharpe Average]]&gt;$G$1,1,0),"")</f>
        <v>1</v>
      </c>
      <c r="I1175" s="2">
        <f ca="1">IF(ISNUMBER(TradeDash[[#This Row],[Signal]]),MAX(IF(AND(TradeDash[[#This Row],[Signal]]=1,I1174&lt;1),I1174+$E$1,IF(AND(TradeDash[[#This Row],[Signal]]=0,I1174&gt;0),I1174-$E$1,IF(AND(TradeDash[[#This Row],[Signal]]=1,I1174=1),I1174,IF(AND(TradeDash[[#This Row],[Signal]]=0,I1174=0),I1174,0)))),0),"")</f>
        <v>1</v>
      </c>
      <c r="J1175" s="3">
        <f ca="1">IF(ISNUMBER(TradeDash[[#This Row],[Position]]),TradeDash[[#This Row],[Position]]*D1176,"")</f>
        <v>-4.1230673121973593E-3</v>
      </c>
      <c r="K1175" s="7">
        <f ca="1">K1174*IFERROR(1+TradeDash[[#This Row],[Port Return]],1)</f>
        <v>1633898.9567023101</v>
      </c>
      <c r="L1175" s="7">
        <f ca="1">IF(ISNUMBER(TradeDash[[#This Row],[Port Return]]),L1174*(1+TradeDash[[#This Row],[Returns]]),L1174)</f>
        <v>1017965.0238473751</v>
      </c>
    </row>
    <row r="1176" spans="1:12" x14ac:dyDescent="0.35">
      <c r="A1176" s="1">
        <v>38196</v>
      </c>
      <c r="B1176" s="16">
        <f>YEAR(TradeDash[[#This Row],[Date]])</f>
        <v>2004</v>
      </c>
      <c r="C1176">
        <v>1594.15</v>
      </c>
      <c r="D1176" s="3">
        <f>IFERROR(TradeDash[[#This Row],[Nifty]]/C1175-1,"")</f>
        <v>-4.1230673121973593E-3</v>
      </c>
      <c r="E1176">
        <f ca="1">IFERROR(AVERAGE(OFFSET(TradeDash[[#This Row],[Returns]],0,0,-n_days))/STDEV(OFFSET(TradeDash[[#This Row],[Returns]],0,0,-n_days)),"")</f>
        <v>0.22275333430322114</v>
      </c>
      <c r="F1176">
        <f ca="1">IFERROR(AVERAGE(OFFSET(TradeDash[[#This Row],[Returns]],0,0,-n_days*2))/STDEV(OFFSET(TradeDash[[#This Row],[Returns]],0,0,-n_days*2)),"")</f>
        <v>7.5514174000979178E-2</v>
      </c>
      <c r="G1176">
        <f ca="1">IF(ISNUMBER(TradeDash[[#This Row],[2n day Sharpe]]),AVERAGE(TradeDash[[#This Row],[n day Sharpe]:[2n day Sharpe]]),"")</f>
        <v>0.14913375415210017</v>
      </c>
      <c r="H1176">
        <f ca="1">IF(ISNUMBER(TradeDash[[#This Row],[Sharpe Average]]),IF(TradeDash[[#This Row],[Sharpe Average]]&gt;$G$1,1,0),"")</f>
        <v>1</v>
      </c>
      <c r="I1176" s="2">
        <f ca="1">IF(ISNUMBER(TradeDash[[#This Row],[Signal]]),MAX(IF(AND(TradeDash[[#This Row],[Signal]]=1,I1175&lt;1),I1175+$E$1,IF(AND(TradeDash[[#This Row],[Signal]]=0,I1175&gt;0),I1175-$E$1,IF(AND(TradeDash[[#This Row],[Signal]]=1,I1175=1),I1175,IF(AND(TradeDash[[#This Row],[Signal]]=0,I1175=0),I1175,0)))),0),"")</f>
        <v>1</v>
      </c>
      <c r="J1176" s="3">
        <f ca="1">IF(ISNUMBER(TradeDash[[#This Row],[Position]]),TradeDash[[#This Row],[Position]]*D1177,"")</f>
        <v>1.5400056456418731E-2</v>
      </c>
      <c r="K1176" s="7">
        <f ca="1">K1175*IFERROR(1+TradeDash[[#This Row],[Port Return]],1)</f>
        <v>1659061.0928796094</v>
      </c>
      <c r="L1176" s="7">
        <f ca="1">IF(ISNUMBER(TradeDash[[#This Row],[Port Return]]),L1175*(1+TradeDash[[#This Row],[Returns]]),L1175)</f>
        <v>1013767.8855325897</v>
      </c>
    </row>
    <row r="1177" spans="1:12" x14ac:dyDescent="0.35">
      <c r="A1177" s="1">
        <v>38197</v>
      </c>
      <c r="B1177" s="16">
        <f>YEAR(TradeDash[[#This Row],[Date]])</f>
        <v>2004</v>
      </c>
      <c r="C1177">
        <v>1618.7</v>
      </c>
      <c r="D1177" s="3">
        <f>IFERROR(TradeDash[[#This Row],[Nifty]]/C1176-1,"")</f>
        <v>1.5400056456418731E-2</v>
      </c>
      <c r="E1177">
        <f ca="1">IFERROR(AVERAGE(OFFSET(TradeDash[[#This Row],[Returns]],0,0,-n_days))/STDEV(OFFSET(TradeDash[[#This Row],[Returns]],0,0,-n_days)),"")</f>
        <v>0.20705125068627836</v>
      </c>
      <c r="F1177">
        <f ca="1">IFERROR(AVERAGE(OFFSET(TradeDash[[#This Row],[Returns]],0,0,-n_days*2))/STDEV(OFFSET(TradeDash[[#This Row],[Returns]],0,0,-n_days*2)),"")</f>
        <v>0.15762204625202367</v>
      </c>
      <c r="G1177">
        <f ca="1">IF(ISNUMBER(TradeDash[[#This Row],[2n day Sharpe]]),AVERAGE(TradeDash[[#This Row],[n day Sharpe]:[2n day Sharpe]]),"")</f>
        <v>0.18233664846915101</v>
      </c>
      <c r="H1177">
        <f ca="1">IF(ISNUMBER(TradeDash[[#This Row],[Sharpe Average]]),IF(TradeDash[[#This Row],[Sharpe Average]]&gt;$G$1,1,0),"")</f>
        <v>1</v>
      </c>
      <c r="I1177" s="2">
        <f ca="1">IF(ISNUMBER(TradeDash[[#This Row],[Signal]]),MAX(IF(AND(TradeDash[[#This Row],[Signal]]=1,I1176&lt;1),I1176+$E$1,IF(AND(TradeDash[[#This Row],[Signal]]=0,I1176&gt;0),I1176-$E$1,IF(AND(TradeDash[[#This Row],[Signal]]=1,I1176=1),I1176,IF(AND(TradeDash[[#This Row],[Signal]]=0,I1176=0),I1176,0)))),0),"")</f>
        <v>1</v>
      </c>
      <c r="J1177" s="3">
        <f ca="1">IF(ISNUMBER(TradeDash[[#This Row],[Position]]),TradeDash[[#This Row],[Position]]*D1178,"")</f>
        <v>8.4018039167232939E-3</v>
      </c>
      <c r="K1177" s="7">
        <f ca="1">K1176*IFERROR(1+TradeDash[[#This Row],[Port Return]],1)</f>
        <v>1673000.1988678486</v>
      </c>
      <c r="L1177" s="7">
        <f ca="1">IF(ISNUMBER(TradeDash[[#This Row],[Port Return]]),L1176*(1+TradeDash[[#This Row],[Returns]]),L1176)</f>
        <v>1029379.9682034958</v>
      </c>
    </row>
    <row r="1178" spans="1:12" x14ac:dyDescent="0.35">
      <c r="A1178" s="1">
        <v>38198</v>
      </c>
      <c r="B1178" s="16">
        <f>YEAR(TradeDash[[#This Row],[Date]])</f>
        <v>2004</v>
      </c>
      <c r="C1178">
        <v>1632.3</v>
      </c>
      <c r="D1178" s="3">
        <f>IFERROR(TradeDash[[#This Row],[Nifty]]/C1177-1,"")</f>
        <v>8.4018039167232939E-3</v>
      </c>
      <c r="E1178">
        <f ca="1">IFERROR(AVERAGE(OFFSET(TradeDash[[#This Row],[Returns]],0,0,-n_days))/STDEV(OFFSET(TradeDash[[#This Row],[Returns]],0,0,-n_days)),"")</f>
        <v>0.23804240245687985</v>
      </c>
      <c r="F1178">
        <f ca="1">IFERROR(AVERAGE(OFFSET(TradeDash[[#This Row],[Returns]],0,0,-n_days*2))/STDEV(OFFSET(TradeDash[[#This Row],[Returns]],0,0,-n_days*2)),"")</f>
        <v>0.14262466622093337</v>
      </c>
      <c r="G1178">
        <f ca="1">IF(ISNUMBER(TradeDash[[#This Row],[2n day Sharpe]]),AVERAGE(TradeDash[[#This Row],[n day Sharpe]:[2n day Sharpe]]),"")</f>
        <v>0.1903335343389066</v>
      </c>
      <c r="H1178">
        <f ca="1">IF(ISNUMBER(TradeDash[[#This Row],[Sharpe Average]]),IF(TradeDash[[#This Row],[Sharpe Average]]&gt;$G$1,1,0),"")</f>
        <v>1</v>
      </c>
      <c r="I1178" s="2">
        <f ca="1">IF(ISNUMBER(TradeDash[[#This Row],[Signal]]),MAX(IF(AND(TradeDash[[#This Row],[Signal]]=1,I1177&lt;1),I1177+$E$1,IF(AND(TradeDash[[#This Row],[Signal]]=0,I1177&gt;0),I1177-$E$1,IF(AND(TradeDash[[#This Row],[Signal]]=1,I1177=1),I1177,IF(AND(TradeDash[[#This Row],[Signal]]=0,I1177=0),I1177,0)))),0),"")</f>
        <v>1</v>
      </c>
      <c r="J1178" s="3">
        <f ca="1">IF(ISNUMBER(TradeDash[[#This Row],[Position]]),TradeDash[[#This Row],[Position]]*D1179,"")</f>
        <v>4.1352692519758261E-3</v>
      </c>
      <c r="K1178" s="7">
        <f ca="1">K1177*IFERROR(1+TradeDash[[#This Row],[Port Return]],1)</f>
        <v>1679918.5051487763</v>
      </c>
      <c r="L1178" s="7">
        <f ca="1">IF(ISNUMBER(TradeDash[[#This Row],[Port Return]]),L1177*(1+TradeDash[[#This Row],[Returns]]),L1177)</f>
        <v>1038028.6168521445</v>
      </c>
    </row>
    <row r="1179" spans="1:12" x14ac:dyDescent="0.35">
      <c r="A1179" s="1">
        <v>38201</v>
      </c>
      <c r="B1179" s="16">
        <f>YEAR(TradeDash[[#This Row],[Date]])</f>
        <v>2004</v>
      </c>
      <c r="C1179">
        <v>1639.05</v>
      </c>
      <c r="D1179" s="3">
        <f>IFERROR(TradeDash[[#This Row],[Nifty]]/C1178-1,"")</f>
        <v>4.1352692519758261E-3</v>
      </c>
      <c r="E1179">
        <f ca="1">IFERROR(AVERAGE(OFFSET(TradeDash[[#This Row],[Returns]],0,0,-n_days))/STDEV(OFFSET(TradeDash[[#This Row],[Returns]],0,0,-n_days)),"")</f>
        <v>0.28561896623764194</v>
      </c>
      <c r="F1179">
        <f ca="1">IFERROR(AVERAGE(OFFSET(TradeDash[[#This Row],[Returns]],0,0,-n_days*2))/STDEV(OFFSET(TradeDash[[#This Row],[Returns]],0,0,-n_days*2)),"")</f>
        <v>0.1248032025953258</v>
      </c>
      <c r="G1179">
        <f ca="1">IF(ISNUMBER(TradeDash[[#This Row],[2n day Sharpe]]),AVERAGE(TradeDash[[#This Row],[n day Sharpe]:[2n day Sharpe]]),"")</f>
        <v>0.20521108441648386</v>
      </c>
      <c r="H1179">
        <f ca="1">IF(ISNUMBER(TradeDash[[#This Row],[Sharpe Average]]),IF(TradeDash[[#This Row],[Sharpe Average]]&gt;$G$1,1,0),"")</f>
        <v>1</v>
      </c>
      <c r="I1179" s="2">
        <f ca="1">IF(ISNUMBER(TradeDash[[#This Row],[Signal]]),MAX(IF(AND(TradeDash[[#This Row],[Signal]]=1,I1178&lt;1),I1178+$E$1,IF(AND(TradeDash[[#This Row],[Signal]]=0,I1178&gt;0),I1178-$E$1,IF(AND(TradeDash[[#This Row],[Signal]]=1,I1178=1),I1178,IF(AND(TradeDash[[#This Row],[Signal]]=0,I1178=0),I1178,0)))),0),"")</f>
        <v>1</v>
      </c>
      <c r="J1179" s="3">
        <f ca="1">IF(ISNUMBER(TradeDash[[#This Row],[Position]]),TradeDash[[#This Row],[Position]]*D1180,"")</f>
        <v>-5.1554253988591592E-3</v>
      </c>
      <c r="K1179" s="7">
        <f ca="1">K1178*IFERROR(1+TradeDash[[#This Row],[Port Return]],1)</f>
        <v>1671257.8106193189</v>
      </c>
      <c r="L1179" s="7">
        <f ca="1">IF(ISNUMBER(TradeDash[[#This Row],[Port Return]]),L1178*(1+TradeDash[[#This Row],[Returns]]),L1178)</f>
        <v>1042321.1446740841</v>
      </c>
    </row>
    <row r="1180" spans="1:12" x14ac:dyDescent="0.35">
      <c r="A1180" s="1">
        <v>38202</v>
      </c>
      <c r="B1180" s="16">
        <f>YEAR(TradeDash[[#This Row],[Date]])</f>
        <v>2004</v>
      </c>
      <c r="C1180">
        <v>1630.6</v>
      </c>
      <c r="D1180" s="3">
        <f>IFERROR(TradeDash[[#This Row],[Nifty]]/C1179-1,"")</f>
        <v>-5.1554253988591592E-3</v>
      </c>
      <c r="E1180">
        <f ca="1">IFERROR(AVERAGE(OFFSET(TradeDash[[#This Row],[Returns]],0,0,-n_days))/STDEV(OFFSET(TradeDash[[#This Row],[Returns]],0,0,-n_days)),"")</f>
        <v>0.19215849807540794</v>
      </c>
      <c r="F1180">
        <f ca="1">IFERROR(AVERAGE(OFFSET(TradeDash[[#This Row],[Returns]],0,0,-n_days*2))/STDEV(OFFSET(TradeDash[[#This Row],[Returns]],0,0,-n_days*2)),"")</f>
        <v>0.1043699850804047</v>
      </c>
      <c r="G1180">
        <f ca="1">IF(ISNUMBER(TradeDash[[#This Row],[2n day Sharpe]]),AVERAGE(TradeDash[[#This Row],[n day Sharpe]:[2n day Sharpe]]),"")</f>
        <v>0.14826424157790632</v>
      </c>
      <c r="H1180">
        <f ca="1">IF(ISNUMBER(TradeDash[[#This Row],[Sharpe Average]]),IF(TradeDash[[#This Row],[Sharpe Average]]&gt;$G$1,1,0),"")</f>
        <v>1</v>
      </c>
      <c r="I1180" s="2">
        <f ca="1">IF(ISNUMBER(TradeDash[[#This Row],[Signal]]),MAX(IF(AND(TradeDash[[#This Row],[Signal]]=1,I1179&lt;1),I1179+$E$1,IF(AND(TradeDash[[#This Row],[Signal]]=0,I1179&gt;0),I1179-$E$1,IF(AND(TradeDash[[#This Row],[Signal]]=1,I1179=1),I1179,IF(AND(TradeDash[[#This Row],[Signal]]=0,I1179=0),I1179,0)))),0),"")</f>
        <v>1</v>
      </c>
      <c r="J1180" s="3">
        <f ca="1">IF(ISNUMBER(TradeDash[[#This Row],[Position]]),TradeDash[[#This Row],[Position]]*D1181,"")</f>
        <v>-2.4837483135041749E-3</v>
      </c>
      <c r="K1180" s="7">
        <f ca="1">K1179*IFERROR(1+TradeDash[[#This Row],[Port Return]],1)</f>
        <v>1667106.8268507624</v>
      </c>
      <c r="L1180" s="7">
        <f ca="1">IF(ISNUMBER(TradeDash[[#This Row],[Port Return]]),L1179*(1+TradeDash[[#This Row],[Returns]]),L1179)</f>
        <v>1036947.5357710634</v>
      </c>
    </row>
    <row r="1181" spans="1:12" x14ac:dyDescent="0.35">
      <c r="A1181" s="1">
        <v>38203</v>
      </c>
      <c r="B1181" s="16">
        <f>YEAR(TradeDash[[#This Row],[Date]])</f>
        <v>2004</v>
      </c>
      <c r="C1181">
        <v>1626.55</v>
      </c>
      <c r="D1181" s="3">
        <f>IFERROR(TradeDash[[#This Row],[Nifty]]/C1180-1,"")</f>
        <v>-2.4837483135041749E-3</v>
      </c>
      <c r="E1181">
        <f ca="1">IFERROR(AVERAGE(OFFSET(TradeDash[[#This Row],[Returns]],0,0,-n_days))/STDEV(OFFSET(TradeDash[[#This Row],[Returns]],0,0,-n_days)),"")</f>
        <v>0.15918187584624269</v>
      </c>
      <c r="F1181">
        <f ca="1">IFERROR(AVERAGE(OFFSET(TradeDash[[#This Row],[Returns]],0,0,-n_days*2))/STDEV(OFFSET(TradeDash[[#This Row],[Returns]],0,0,-n_days*2)),"")</f>
        <v>0.10230469958145826</v>
      </c>
      <c r="G1181">
        <f ca="1">IF(ISNUMBER(TradeDash[[#This Row],[2n day Sharpe]]),AVERAGE(TradeDash[[#This Row],[n day Sharpe]:[2n day Sharpe]]),"")</f>
        <v>0.13074328771385046</v>
      </c>
      <c r="H1181">
        <f ca="1">IF(ISNUMBER(TradeDash[[#This Row],[Sharpe Average]]),IF(TradeDash[[#This Row],[Sharpe Average]]&gt;$G$1,1,0),"")</f>
        <v>1</v>
      </c>
      <c r="I1181" s="2">
        <f ca="1">IF(ISNUMBER(TradeDash[[#This Row],[Signal]]),MAX(IF(AND(TradeDash[[#This Row],[Signal]]=1,I1180&lt;1),I1180+$E$1,IF(AND(TradeDash[[#This Row],[Signal]]=0,I1180&gt;0),I1180-$E$1,IF(AND(TradeDash[[#This Row],[Signal]]=1,I1180=1),I1180,IF(AND(TradeDash[[#This Row],[Signal]]=0,I1180=0),I1180,0)))),0),"")</f>
        <v>1</v>
      </c>
      <c r="J1181" s="3">
        <f ca="1">IF(ISNUMBER(TradeDash[[#This Row],[Position]]),TradeDash[[#This Row],[Position]]*D1182,"")</f>
        <v>1.7460268666810164E-2</v>
      </c>
      <c r="K1181" s="7">
        <f ca="1">K1180*IFERROR(1+TradeDash[[#This Row],[Port Return]],1)</f>
        <v>1696214.9599438501</v>
      </c>
      <c r="L1181" s="7">
        <f ca="1">IF(ISNUMBER(TradeDash[[#This Row],[Port Return]]),L1180*(1+TradeDash[[#This Row],[Returns]]),L1180)</f>
        <v>1034372.0190778997</v>
      </c>
    </row>
    <row r="1182" spans="1:12" x14ac:dyDescent="0.35">
      <c r="A1182" s="1">
        <v>38204</v>
      </c>
      <c r="B1182" s="16">
        <f>YEAR(TradeDash[[#This Row],[Date]])</f>
        <v>2004</v>
      </c>
      <c r="C1182">
        <v>1654.95</v>
      </c>
      <c r="D1182" s="3">
        <f>IFERROR(TradeDash[[#This Row],[Nifty]]/C1181-1,"")</f>
        <v>1.7460268666810164E-2</v>
      </c>
      <c r="E1182">
        <f ca="1">IFERROR(AVERAGE(OFFSET(TradeDash[[#This Row],[Returns]],0,0,-n_days))/STDEV(OFFSET(TradeDash[[#This Row],[Returns]],0,0,-n_days)),"")</f>
        <v>0.4406047035834153</v>
      </c>
      <c r="F1182">
        <f ca="1">IFERROR(AVERAGE(OFFSET(TradeDash[[#This Row],[Returns]],0,0,-n_days*2))/STDEV(OFFSET(TradeDash[[#This Row],[Returns]],0,0,-n_days*2)),"")</f>
        <v>0.13822166580449996</v>
      </c>
      <c r="G1182">
        <f ca="1">IF(ISNUMBER(TradeDash[[#This Row],[2n day Sharpe]]),AVERAGE(TradeDash[[#This Row],[n day Sharpe]:[2n day Sharpe]]),"")</f>
        <v>0.2894131846939576</v>
      </c>
      <c r="H1182">
        <f ca="1">IF(ISNUMBER(TradeDash[[#This Row],[Sharpe Average]]),IF(TradeDash[[#This Row],[Sharpe Average]]&gt;$G$1,1,0),"")</f>
        <v>1</v>
      </c>
      <c r="I1182" s="2">
        <f ca="1">IF(ISNUMBER(TradeDash[[#This Row],[Signal]]),MAX(IF(AND(TradeDash[[#This Row],[Signal]]=1,I1181&lt;1),I1181+$E$1,IF(AND(TradeDash[[#This Row],[Signal]]=0,I1181&gt;0),I1181-$E$1,IF(AND(TradeDash[[#This Row],[Signal]]=1,I1181=1),I1181,IF(AND(TradeDash[[#This Row],[Signal]]=0,I1181=0),I1181,0)))),0),"")</f>
        <v>1</v>
      </c>
      <c r="J1182" s="3">
        <f ca="1">IF(ISNUMBER(TradeDash[[#This Row],[Position]]),TradeDash[[#This Row],[Position]]*D1183,"")</f>
        <v>-1.302154143629719E-2</v>
      </c>
      <c r="K1182" s="7">
        <f ca="1">K1181*IFERROR(1+TradeDash[[#This Row],[Port Return]],1)</f>
        <v>1674127.626558074</v>
      </c>
      <c r="L1182" s="7">
        <f ca="1">IF(ISNUMBER(TradeDash[[#This Row],[Port Return]]),L1181*(1+TradeDash[[#This Row],[Returns]]),L1181)</f>
        <v>1052432.4324324308</v>
      </c>
    </row>
    <row r="1183" spans="1:12" x14ac:dyDescent="0.35">
      <c r="A1183" s="1">
        <v>38205</v>
      </c>
      <c r="B1183" s="16">
        <f>YEAR(TradeDash[[#This Row],[Date]])</f>
        <v>2004</v>
      </c>
      <c r="C1183">
        <v>1633.4</v>
      </c>
      <c r="D1183" s="3">
        <f>IFERROR(TradeDash[[#This Row],[Nifty]]/C1182-1,"")</f>
        <v>-1.302154143629719E-2</v>
      </c>
      <c r="E1183">
        <f ca="1">IFERROR(AVERAGE(OFFSET(TradeDash[[#This Row],[Returns]],0,0,-n_days))/STDEV(OFFSET(TradeDash[[#This Row],[Returns]],0,0,-n_days)),"")</f>
        <v>0.26675834395126402</v>
      </c>
      <c r="F1183">
        <f ca="1">IFERROR(AVERAGE(OFFSET(TradeDash[[#This Row],[Returns]],0,0,-n_days*2))/STDEV(OFFSET(TradeDash[[#This Row],[Returns]],0,0,-n_days*2)),"")</f>
        <v>0.16352173675990245</v>
      </c>
      <c r="G1183">
        <f ca="1">IF(ISNUMBER(TradeDash[[#This Row],[2n day Sharpe]]),AVERAGE(TradeDash[[#This Row],[n day Sharpe]:[2n day Sharpe]]),"")</f>
        <v>0.21514004035558323</v>
      </c>
      <c r="H1183">
        <f ca="1">IF(ISNUMBER(TradeDash[[#This Row],[Sharpe Average]]),IF(TradeDash[[#This Row],[Sharpe Average]]&gt;$G$1,1,0),"")</f>
        <v>1</v>
      </c>
      <c r="I1183" s="2">
        <f ca="1">IF(ISNUMBER(TradeDash[[#This Row],[Signal]]),MAX(IF(AND(TradeDash[[#This Row],[Signal]]=1,I1182&lt;1),I1182+$E$1,IF(AND(TradeDash[[#This Row],[Signal]]=0,I1182&gt;0),I1182-$E$1,IF(AND(TradeDash[[#This Row],[Signal]]=1,I1182=1),I1182,IF(AND(TradeDash[[#This Row],[Signal]]=0,I1182=0),I1182,0)))),0),"")</f>
        <v>1</v>
      </c>
      <c r="J1183" s="3">
        <f ca="1">IF(ISNUMBER(TradeDash[[#This Row],[Position]]),TradeDash[[#This Row],[Position]]*D1184,"")</f>
        <v>5.6324231664013347E-3</v>
      </c>
      <c r="K1183" s="7">
        <f ca="1">K1182*IFERROR(1+TradeDash[[#This Row],[Port Return]],1)</f>
        <v>1683557.0217854122</v>
      </c>
      <c r="L1183" s="7">
        <f ca="1">IF(ISNUMBER(TradeDash[[#This Row],[Port Return]]),L1182*(1+TradeDash[[#This Row],[Returns]]),L1182)</f>
        <v>1038728.1399046088</v>
      </c>
    </row>
    <row r="1184" spans="1:12" x14ac:dyDescent="0.35">
      <c r="A1184" s="1">
        <v>38208</v>
      </c>
      <c r="B1184" s="16">
        <f>YEAR(TradeDash[[#This Row],[Date]])</f>
        <v>2004</v>
      </c>
      <c r="C1184">
        <v>1642.6</v>
      </c>
      <c r="D1184" s="3">
        <f>IFERROR(TradeDash[[#This Row],[Nifty]]/C1183-1,"")</f>
        <v>5.6324231664013347E-3</v>
      </c>
      <c r="E1184">
        <f ca="1">IFERROR(AVERAGE(OFFSET(TradeDash[[#This Row],[Returns]],0,0,-n_days))/STDEV(OFFSET(TradeDash[[#This Row],[Returns]],0,0,-n_days)),"")</f>
        <v>0.28278282758305961</v>
      </c>
      <c r="F1184">
        <f ca="1">IFERROR(AVERAGE(OFFSET(TradeDash[[#This Row],[Returns]],0,0,-n_days*2))/STDEV(OFFSET(TradeDash[[#This Row],[Returns]],0,0,-n_days*2)),"")</f>
        <v>0.21724867206535325</v>
      </c>
      <c r="G1184">
        <f ca="1">IF(ISNUMBER(TradeDash[[#This Row],[2n day Sharpe]]),AVERAGE(TradeDash[[#This Row],[n day Sharpe]:[2n day Sharpe]]),"")</f>
        <v>0.25001574982420643</v>
      </c>
      <c r="H1184">
        <f ca="1">IF(ISNUMBER(TradeDash[[#This Row],[Sharpe Average]]),IF(TradeDash[[#This Row],[Sharpe Average]]&gt;$G$1,1,0),"")</f>
        <v>1</v>
      </c>
      <c r="I1184" s="2">
        <f ca="1">IF(ISNUMBER(TradeDash[[#This Row],[Signal]]),MAX(IF(AND(TradeDash[[#This Row],[Signal]]=1,I1183&lt;1),I1183+$E$1,IF(AND(TradeDash[[#This Row],[Signal]]=0,I1183&gt;0),I1183-$E$1,IF(AND(TradeDash[[#This Row],[Signal]]=1,I1183=1),I1183,IF(AND(TradeDash[[#This Row],[Signal]]=0,I1183=0),I1183,0)))),0),"")</f>
        <v>1</v>
      </c>
      <c r="J1184" s="3">
        <f ca="1">IF(ISNUMBER(TradeDash[[#This Row],[Position]]),TradeDash[[#This Row],[Position]]*D1185,"")</f>
        <v>5.8139534883721034E-3</v>
      </c>
      <c r="K1184" s="7">
        <f ca="1">K1183*IFERROR(1+TradeDash[[#This Row],[Port Return]],1)</f>
        <v>1693345.1440050949</v>
      </c>
      <c r="L1184" s="7">
        <f ca="1">IF(ISNUMBER(TradeDash[[#This Row],[Port Return]]),L1183*(1+TradeDash[[#This Row],[Returns]]),L1183)</f>
        <v>1044578.6963434005</v>
      </c>
    </row>
    <row r="1185" spans="1:12" x14ac:dyDescent="0.35">
      <c r="A1185" s="1">
        <v>38209</v>
      </c>
      <c r="B1185" s="16">
        <f>YEAR(TradeDash[[#This Row],[Date]])</f>
        <v>2004</v>
      </c>
      <c r="C1185">
        <v>1652.15</v>
      </c>
      <c r="D1185" s="3">
        <f>IFERROR(TradeDash[[#This Row],[Nifty]]/C1184-1,"")</f>
        <v>5.8139534883721034E-3</v>
      </c>
      <c r="E1185">
        <f ca="1">IFERROR(AVERAGE(OFFSET(TradeDash[[#This Row],[Returns]],0,0,-n_days))/STDEV(OFFSET(TradeDash[[#This Row],[Returns]],0,0,-n_days)),"")</f>
        <v>0.39517332938497574</v>
      </c>
      <c r="F1185">
        <f ca="1">IFERROR(AVERAGE(OFFSET(TradeDash[[#This Row],[Returns]],0,0,-n_days*2))/STDEV(OFFSET(TradeDash[[#This Row],[Returns]],0,0,-n_days*2)),"")</f>
        <v>0.20385326609897433</v>
      </c>
      <c r="G1185">
        <f ca="1">IF(ISNUMBER(TradeDash[[#This Row],[2n day Sharpe]]),AVERAGE(TradeDash[[#This Row],[n day Sharpe]:[2n day Sharpe]]),"")</f>
        <v>0.29951329774197505</v>
      </c>
      <c r="H1185">
        <f ca="1">IF(ISNUMBER(TradeDash[[#This Row],[Sharpe Average]]),IF(TradeDash[[#This Row],[Sharpe Average]]&gt;$G$1,1,0),"")</f>
        <v>1</v>
      </c>
      <c r="I1185" s="2">
        <f ca="1">IF(ISNUMBER(TradeDash[[#This Row],[Signal]]),MAX(IF(AND(TradeDash[[#This Row],[Signal]]=1,I1184&lt;1),I1184+$E$1,IF(AND(TradeDash[[#This Row],[Signal]]=0,I1184&gt;0),I1184-$E$1,IF(AND(TradeDash[[#This Row],[Signal]]=1,I1184=1),I1184,IF(AND(TradeDash[[#This Row],[Signal]]=0,I1184=0),I1184,0)))),0),"")</f>
        <v>1</v>
      </c>
      <c r="J1185" s="3">
        <f ca="1">IF(ISNUMBER(TradeDash[[#This Row],[Position]]),TradeDash[[#This Row],[Position]]*D1186,"")</f>
        <v>-1.8491057107405617E-2</v>
      </c>
      <c r="K1185" s="7">
        <f ca="1">K1184*IFERROR(1+TradeDash[[#This Row],[Port Return]],1)</f>
        <v>1662033.4022447488</v>
      </c>
      <c r="L1185" s="7">
        <f ca="1">IF(ISNUMBER(TradeDash[[#This Row],[Port Return]]),L1184*(1+TradeDash[[#This Row],[Returns]]),L1184)</f>
        <v>1050651.8282988854</v>
      </c>
    </row>
    <row r="1186" spans="1:12" x14ac:dyDescent="0.35">
      <c r="A1186" s="1">
        <v>38210</v>
      </c>
      <c r="B1186" s="16">
        <f>YEAR(TradeDash[[#This Row],[Date]])</f>
        <v>2004</v>
      </c>
      <c r="C1186">
        <v>1621.6</v>
      </c>
      <c r="D1186" s="3">
        <f>IFERROR(TradeDash[[#This Row],[Nifty]]/C1185-1,"")</f>
        <v>-1.8491057107405617E-2</v>
      </c>
      <c r="E1186">
        <f ca="1">IFERROR(AVERAGE(OFFSET(TradeDash[[#This Row],[Returns]],0,0,-n_days))/STDEV(OFFSET(TradeDash[[#This Row],[Returns]],0,0,-n_days)),"")</f>
        <v>0.32469958164177459</v>
      </c>
      <c r="F1186">
        <f ca="1">IFERROR(AVERAGE(OFFSET(TradeDash[[#This Row],[Returns]],0,0,-n_days*2))/STDEV(OFFSET(TradeDash[[#This Row],[Returns]],0,0,-n_days*2)),"")</f>
        <v>0.16869246617028294</v>
      </c>
      <c r="G1186">
        <f ca="1">IF(ISNUMBER(TradeDash[[#This Row],[2n day Sharpe]]),AVERAGE(TradeDash[[#This Row],[n day Sharpe]:[2n day Sharpe]]),"")</f>
        <v>0.24669602390602877</v>
      </c>
      <c r="H1186">
        <f ca="1">IF(ISNUMBER(TradeDash[[#This Row],[Sharpe Average]]),IF(TradeDash[[#This Row],[Sharpe Average]]&gt;$G$1,1,0),"")</f>
        <v>1</v>
      </c>
      <c r="I1186" s="2">
        <f ca="1">IF(ISNUMBER(TradeDash[[#This Row],[Signal]]),MAX(IF(AND(TradeDash[[#This Row],[Signal]]=1,I1185&lt;1),I1185+$E$1,IF(AND(TradeDash[[#This Row],[Signal]]=0,I1185&gt;0),I1185-$E$1,IF(AND(TradeDash[[#This Row],[Signal]]=1,I1185=1),I1185,IF(AND(TradeDash[[#This Row],[Signal]]=0,I1185=0),I1185,0)))),0),"")</f>
        <v>1</v>
      </c>
      <c r="J1186" s="3">
        <f ca="1">IF(ISNUMBER(TradeDash[[#This Row],[Position]]),TradeDash[[#This Row],[Position]]*D1187,"")</f>
        <v>-8.8801184015786516E-3</v>
      </c>
      <c r="K1186" s="7">
        <f ca="1">K1185*IFERROR(1+TradeDash[[#This Row],[Port Return]],1)</f>
        <v>1647274.3488454367</v>
      </c>
      <c r="L1186" s="7">
        <f ca="1">IF(ISNUMBER(TradeDash[[#This Row],[Port Return]]),L1185*(1+TradeDash[[#This Row],[Returns]]),L1185)</f>
        <v>1031224.1653418106</v>
      </c>
    </row>
    <row r="1187" spans="1:12" x14ac:dyDescent="0.35">
      <c r="A1187" s="1">
        <v>38211</v>
      </c>
      <c r="B1187" s="16">
        <f>YEAR(TradeDash[[#This Row],[Date]])</f>
        <v>2004</v>
      </c>
      <c r="C1187">
        <v>1607.2</v>
      </c>
      <c r="D1187" s="3">
        <f>IFERROR(TradeDash[[#This Row],[Nifty]]/C1186-1,"")</f>
        <v>-8.8801184015786516E-3</v>
      </c>
      <c r="E1187">
        <f ca="1">IFERROR(AVERAGE(OFFSET(TradeDash[[#This Row],[Returns]],0,0,-n_days))/STDEV(OFFSET(TradeDash[[#This Row],[Returns]],0,0,-n_days)),"")</f>
        <v>0.220110154732052</v>
      </c>
      <c r="F1187">
        <f ca="1">IFERROR(AVERAGE(OFFSET(TradeDash[[#This Row],[Returns]],0,0,-n_days*2))/STDEV(OFFSET(TradeDash[[#This Row],[Returns]],0,0,-n_days*2)),"")</f>
        <v>0.12769284866815772</v>
      </c>
      <c r="G1187">
        <f ca="1">IF(ISNUMBER(TradeDash[[#This Row],[2n day Sharpe]]),AVERAGE(TradeDash[[#This Row],[n day Sharpe]:[2n day Sharpe]]),"")</f>
        <v>0.17390150170010488</v>
      </c>
      <c r="H1187">
        <f ca="1">IF(ISNUMBER(TradeDash[[#This Row],[Sharpe Average]]),IF(TradeDash[[#This Row],[Sharpe Average]]&gt;$G$1,1,0),"")</f>
        <v>1</v>
      </c>
      <c r="I1187" s="2">
        <f ca="1">IF(ISNUMBER(TradeDash[[#This Row],[Signal]]),MAX(IF(AND(TradeDash[[#This Row],[Signal]]=1,I1186&lt;1),I1186+$E$1,IF(AND(TradeDash[[#This Row],[Signal]]=0,I1186&gt;0),I1186-$E$1,IF(AND(TradeDash[[#This Row],[Signal]]=1,I1186=1),I1186,IF(AND(TradeDash[[#This Row],[Signal]]=0,I1186=0),I1186,0)))),0),"")</f>
        <v>1</v>
      </c>
      <c r="J1187" s="3">
        <f ca="1">IF(ISNUMBER(TradeDash[[#This Row],[Position]]),TradeDash[[#This Row],[Position]]*D1188,"")</f>
        <v>-5.5998008959681211E-3</v>
      </c>
      <c r="K1187" s="7">
        <f ca="1">K1186*IFERROR(1+TradeDash[[#This Row],[Port Return]],1)</f>
        <v>1638049.9404708666</v>
      </c>
      <c r="L1187" s="7">
        <f ca="1">IF(ISNUMBER(TradeDash[[#This Row],[Port Return]]),L1186*(1+TradeDash[[#This Row],[Returns]]),L1186)</f>
        <v>1022066.7726550061</v>
      </c>
    </row>
    <row r="1188" spans="1:12" x14ac:dyDescent="0.35">
      <c r="A1188" s="1">
        <v>38212</v>
      </c>
      <c r="B1188" s="16">
        <f>YEAR(TradeDash[[#This Row],[Date]])</f>
        <v>2004</v>
      </c>
      <c r="C1188">
        <v>1598.2</v>
      </c>
      <c r="D1188" s="3">
        <f>IFERROR(TradeDash[[#This Row],[Nifty]]/C1187-1,"")</f>
        <v>-5.5998008959681211E-3</v>
      </c>
      <c r="E1188">
        <f ca="1">IFERROR(AVERAGE(OFFSET(TradeDash[[#This Row],[Returns]],0,0,-n_days))/STDEV(OFFSET(TradeDash[[#This Row],[Returns]],0,0,-n_days)),"")</f>
        <v>0.13147969802610571</v>
      </c>
      <c r="F1188">
        <f ca="1">IFERROR(AVERAGE(OFFSET(TradeDash[[#This Row],[Returns]],0,0,-n_days*2))/STDEV(OFFSET(TradeDash[[#This Row],[Returns]],0,0,-n_days*2)),"")</f>
        <v>0.14622933082363962</v>
      </c>
      <c r="G1188">
        <f ca="1">IF(ISNUMBER(TradeDash[[#This Row],[2n day Sharpe]]),AVERAGE(TradeDash[[#This Row],[n day Sharpe]:[2n day Sharpe]]),"")</f>
        <v>0.13885451442487268</v>
      </c>
      <c r="H1188">
        <f ca="1">IF(ISNUMBER(TradeDash[[#This Row],[Sharpe Average]]),IF(TradeDash[[#This Row],[Sharpe Average]]&gt;$G$1,1,0),"")</f>
        <v>1</v>
      </c>
      <c r="I1188" s="2">
        <f ca="1">IF(ISNUMBER(TradeDash[[#This Row],[Signal]]),MAX(IF(AND(TradeDash[[#This Row],[Signal]]=1,I1187&lt;1),I1187+$E$1,IF(AND(TradeDash[[#This Row],[Signal]]=0,I1187&gt;0),I1187-$E$1,IF(AND(TradeDash[[#This Row],[Signal]]=1,I1187=1),I1187,IF(AND(TradeDash[[#This Row],[Signal]]=0,I1187=0),I1187,0)))),0),"")</f>
        <v>1</v>
      </c>
      <c r="J1188" s="3">
        <f ca="1">IF(ISNUMBER(TradeDash[[#This Row],[Position]]),TradeDash[[#This Row],[Position]]*D1189,"")</f>
        <v>5.9441872106114069E-4</v>
      </c>
      <c r="K1188" s="7">
        <f ca="1">K1187*IFERROR(1+TradeDash[[#This Row],[Port Return]],1)</f>
        <v>1639023.6280215157</v>
      </c>
      <c r="L1188" s="7">
        <f ca="1">IF(ISNUMBER(TradeDash[[#This Row],[Port Return]]),L1187*(1+TradeDash[[#This Row],[Returns]]),L1187)</f>
        <v>1016343.4022257534</v>
      </c>
    </row>
    <row r="1189" spans="1:12" x14ac:dyDescent="0.35">
      <c r="A1189" s="1">
        <v>38215</v>
      </c>
      <c r="B1189" s="16">
        <f>YEAR(TradeDash[[#This Row],[Date]])</f>
        <v>2004</v>
      </c>
      <c r="C1189">
        <v>1599.15</v>
      </c>
      <c r="D1189" s="3">
        <f>IFERROR(TradeDash[[#This Row],[Nifty]]/C1188-1,"")</f>
        <v>5.9441872106114069E-4</v>
      </c>
      <c r="E1189">
        <f ca="1">IFERROR(AVERAGE(OFFSET(TradeDash[[#This Row],[Returns]],0,0,-n_days))/STDEV(OFFSET(TradeDash[[#This Row],[Returns]],0,0,-n_days)),"")</f>
        <v>9.4102697635928725E-2</v>
      </c>
      <c r="F1189">
        <f ca="1">IFERROR(AVERAGE(OFFSET(TradeDash[[#This Row],[Returns]],0,0,-n_days*2))/STDEV(OFFSET(TradeDash[[#This Row],[Returns]],0,0,-n_days*2)),"")</f>
        <v>0.16075685351702698</v>
      </c>
      <c r="G1189">
        <f ca="1">IF(ISNUMBER(TradeDash[[#This Row],[2n day Sharpe]]),AVERAGE(TradeDash[[#This Row],[n day Sharpe]:[2n day Sharpe]]),"")</f>
        <v>0.12742977557647786</v>
      </c>
      <c r="H1189">
        <f ca="1">IF(ISNUMBER(TradeDash[[#This Row],[Sharpe Average]]),IF(TradeDash[[#This Row],[Sharpe Average]]&gt;$G$1,1,0),"")</f>
        <v>1</v>
      </c>
      <c r="I1189" s="2">
        <f ca="1">IF(ISNUMBER(TradeDash[[#This Row],[Signal]]),MAX(IF(AND(TradeDash[[#This Row],[Signal]]=1,I1188&lt;1),I1188+$E$1,IF(AND(TradeDash[[#This Row],[Signal]]=0,I1188&gt;0),I1188-$E$1,IF(AND(TradeDash[[#This Row],[Signal]]=1,I1188=1),I1188,IF(AND(TradeDash[[#This Row],[Signal]]=0,I1188=0),I1188,0)))),0),"")</f>
        <v>1</v>
      </c>
      <c r="J1189" s="3">
        <f ca="1">IF(ISNUMBER(TradeDash[[#This Row],[Position]]),TradeDash[[#This Row],[Position]]*D1190,"")</f>
        <v>3.2517274802237317E-3</v>
      </c>
      <c r="K1189" s="7">
        <f ca="1">K1188*IFERROR(1+TradeDash[[#This Row],[Port Return]],1)</f>
        <v>1644353.2861934893</v>
      </c>
      <c r="L1189" s="7">
        <f ca="1">IF(ISNUMBER(TradeDash[[#This Row],[Port Return]]),L1188*(1+TradeDash[[#This Row],[Returns]]),L1188)</f>
        <v>1016947.5357710634</v>
      </c>
    </row>
    <row r="1190" spans="1:12" x14ac:dyDescent="0.35">
      <c r="A1190" s="1">
        <v>38216</v>
      </c>
      <c r="B1190" s="16">
        <f>YEAR(TradeDash[[#This Row],[Date]])</f>
        <v>2004</v>
      </c>
      <c r="C1190">
        <v>1604.35</v>
      </c>
      <c r="D1190" s="3">
        <f>IFERROR(TradeDash[[#This Row],[Nifty]]/C1189-1,"")</f>
        <v>3.2517274802237317E-3</v>
      </c>
      <c r="E1190">
        <f ca="1">IFERROR(AVERAGE(OFFSET(TradeDash[[#This Row],[Returns]],0,0,-n_days))/STDEV(OFFSET(TradeDash[[#This Row],[Returns]],0,0,-n_days)),"")</f>
        <v>0.12944318983609421</v>
      </c>
      <c r="F1190">
        <f ca="1">IFERROR(AVERAGE(OFFSET(TradeDash[[#This Row],[Returns]],0,0,-n_days*2))/STDEV(OFFSET(TradeDash[[#This Row],[Returns]],0,0,-n_days*2)),"")</f>
        <v>0.17809584465627426</v>
      </c>
      <c r="G1190">
        <f ca="1">IF(ISNUMBER(TradeDash[[#This Row],[2n day Sharpe]]),AVERAGE(TradeDash[[#This Row],[n day Sharpe]:[2n day Sharpe]]),"")</f>
        <v>0.15376951724618423</v>
      </c>
      <c r="H1190">
        <f ca="1">IF(ISNUMBER(TradeDash[[#This Row],[Sharpe Average]]),IF(TradeDash[[#This Row],[Sharpe Average]]&gt;$G$1,1,0),"")</f>
        <v>1</v>
      </c>
      <c r="I1190" s="2">
        <f ca="1">IF(ISNUMBER(TradeDash[[#This Row],[Signal]]),MAX(IF(AND(TradeDash[[#This Row],[Signal]]=1,I1189&lt;1),I1189+$E$1,IF(AND(TradeDash[[#This Row],[Signal]]=0,I1189&gt;0),I1189-$E$1,IF(AND(TradeDash[[#This Row],[Signal]]=1,I1189=1),I1189,IF(AND(TradeDash[[#This Row],[Signal]]=0,I1189=0),I1189,0)))),0),"")</f>
        <v>1</v>
      </c>
      <c r="J1190" s="3">
        <f ca="1">IF(ISNUMBER(TradeDash[[#This Row],[Position]]),TradeDash[[#This Row],[Position]]*D1191,"")</f>
        <v>-1.4055536510113154E-2</v>
      </c>
      <c r="K1190" s="7">
        <f ca="1">K1189*IFERROR(1+TradeDash[[#This Row],[Port Return]],1)</f>
        <v>1621241.0185438723</v>
      </c>
      <c r="L1190" s="7">
        <f ca="1">IF(ISNUMBER(TradeDash[[#This Row],[Port Return]]),L1189*(1+TradeDash[[#This Row],[Returns]]),L1189)</f>
        <v>1020254.372019076</v>
      </c>
    </row>
    <row r="1191" spans="1:12" x14ac:dyDescent="0.35">
      <c r="A1191" s="1">
        <v>38217</v>
      </c>
      <c r="B1191" s="16">
        <f>YEAR(TradeDash[[#This Row],[Date]])</f>
        <v>2004</v>
      </c>
      <c r="C1191">
        <v>1581.8</v>
      </c>
      <c r="D1191" s="3">
        <f>IFERROR(TradeDash[[#This Row],[Nifty]]/C1190-1,"")</f>
        <v>-1.4055536510113154E-2</v>
      </c>
      <c r="E1191">
        <f ca="1">IFERROR(AVERAGE(OFFSET(TradeDash[[#This Row],[Returns]],0,0,-n_days))/STDEV(OFFSET(TradeDash[[#This Row],[Returns]],0,0,-n_days)),"")</f>
        <v>6.0264782025248442E-3</v>
      </c>
      <c r="F1191">
        <f ca="1">IFERROR(AVERAGE(OFFSET(TradeDash[[#This Row],[Returns]],0,0,-n_days*2))/STDEV(OFFSET(TradeDash[[#This Row],[Returns]],0,0,-n_days*2)),"")</f>
        <v>0.19234473073312455</v>
      </c>
      <c r="G1191">
        <f ca="1">IF(ISNUMBER(TradeDash[[#This Row],[2n day Sharpe]]),AVERAGE(TradeDash[[#This Row],[n day Sharpe]:[2n day Sharpe]]),"")</f>
        <v>9.9185604467824692E-2</v>
      </c>
      <c r="H1191">
        <f ca="1">IF(ISNUMBER(TradeDash[[#This Row],[Sharpe Average]]),IF(TradeDash[[#This Row],[Sharpe Average]]&gt;$G$1,1,0),"")</f>
        <v>1</v>
      </c>
      <c r="I1191" s="2">
        <f ca="1">IF(ISNUMBER(TradeDash[[#This Row],[Signal]]),MAX(IF(AND(TradeDash[[#This Row],[Signal]]=1,I1190&lt;1),I1190+$E$1,IF(AND(TradeDash[[#This Row],[Signal]]=0,I1190&gt;0),I1190-$E$1,IF(AND(TradeDash[[#This Row],[Signal]]=1,I1190=1),I1190,IF(AND(TradeDash[[#This Row],[Signal]]=0,I1190=0),I1190,0)))),0),"")</f>
        <v>1</v>
      </c>
      <c r="J1191" s="3">
        <f ca="1">IF(ISNUMBER(TradeDash[[#This Row],[Position]]),TradeDash[[#This Row],[Position]]*D1192,"")</f>
        <v>1.7322038184347077E-2</v>
      </c>
      <c r="K1191" s="7">
        <f ca="1">K1190*IFERROR(1+TradeDash[[#This Row],[Port Return]],1)</f>
        <v>1649324.217373119</v>
      </c>
      <c r="L1191" s="7">
        <f ca="1">IF(ISNUMBER(TradeDash[[#This Row],[Port Return]]),L1190*(1+TradeDash[[#This Row],[Returns]]),L1190)</f>
        <v>1005914.1494435593</v>
      </c>
    </row>
    <row r="1192" spans="1:12" x14ac:dyDescent="0.35">
      <c r="A1192" s="1">
        <v>38218</v>
      </c>
      <c r="B1192" s="16">
        <f>YEAR(TradeDash[[#This Row],[Date]])</f>
        <v>2004</v>
      </c>
      <c r="C1192">
        <v>1609.2</v>
      </c>
      <c r="D1192" s="3">
        <f>IFERROR(TradeDash[[#This Row],[Nifty]]/C1191-1,"")</f>
        <v>1.7322038184347077E-2</v>
      </c>
      <c r="E1192">
        <f ca="1">IFERROR(AVERAGE(OFFSET(TradeDash[[#This Row],[Returns]],0,0,-n_days))/STDEV(OFFSET(TradeDash[[#This Row],[Returns]],0,0,-n_days)),"")</f>
        <v>3.794791851000142E-2</v>
      </c>
      <c r="F1192">
        <f ca="1">IFERROR(AVERAGE(OFFSET(TradeDash[[#This Row],[Returns]],0,0,-n_days*2))/STDEV(OFFSET(TradeDash[[#This Row],[Returns]],0,0,-n_days*2)),"")</f>
        <v>0.19277830481413083</v>
      </c>
      <c r="G1192">
        <f ca="1">IF(ISNUMBER(TradeDash[[#This Row],[2n day Sharpe]]),AVERAGE(TradeDash[[#This Row],[n day Sharpe]:[2n day Sharpe]]),"")</f>
        <v>0.11536311166206613</v>
      </c>
      <c r="H1192">
        <f ca="1">IF(ISNUMBER(TradeDash[[#This Row],[Sharpe Average]]),IF(TradeDash[[#This Row],[Sharpe Average]]&gt;$G$1,1,0),"")</f>
        <v>1</v>
      </c>
      <c r="I1192" s="2">
        <f ca="1">IF(ISNUMBER(TradeDash[[#This Row],[Signal]]),MAX(IF(AND(TradeDash[[#This Row],[Signal]]=1,I1191&lt;1),I1191+$E$1,IF(AND(TradeDash[[#This Row],[Signal]]=0,I1191&gt;0),I1191-$E$1,IF(AND(TradeDash[[#This Row],[Signal]]=1,I1191=1),I1191,IF(AND(TradeDash[[#This Row],[Signal]]=0,I1191=0),I1191,0)))),0),"")</f>
        <v>1</v>
      </c>
      <c r="J1192" s="3">
        <f ca="1">IF(ISNUMBER(TradeDash[[#This Row],[Position]]),TradeDash[[#This Row],[Position]]*D1193,"")</f>
        <v>-1.1713895103156902E-2</v>
      </c>
      <c r="K1192" s="7">
        <f ca="1">K1191*IFERROR(1+TradeDash[[#This Row],[Port Return]],1)</f>
        <v>1630004.2064997139</v>
      </c>
      <c r="L1192" s="7">
        <f ca="1">IF(ISNUMBER(TradeDash[[#This Row],[Port Return]]),L1191*(1+TradeDash[[#This Row],[Returns]]),L1191)</f>
        <v>1023338.6327503957</v>
      </c>
    </row>
    <row r="1193" spans="1:12" x14ac:dyDescent="0.35">
      <c r="A1193" s="1">
        <v>38219</v>
      </c>
      <c r="B1193" s="16">
        <f>YEAR(TradeDash[[#This Row],[Date]])</f>
        <v>2004</v>
      </c>
      <c r="C1193">
        <v>1590.35</v>
      </c>
      <c r="D1193" s="3">
        <f>IFERROR(TradeDash[[#This Row],[Nifty]]/C1192-1,"")</f>
        <v>-1.1713895103156902E-2</v>
      </c>
      <c r="E1193">
        <f ca="1">IFERROR(AVERAGE(OFFSET(TradeDash[[#This Row],[Returns]],0,0,-n_days))/STDEV(OFFSET(TradeDash[[#This Row],[Returns]],0,0,-n_days)),"")</f>
        <v>-2.7390803901253962E-2</v>
      </c>
      <c r="F1193">
        <f ca="1">IFERROR(AVERAGE(OFFSET(TradeDash[[#This Row],[Returns]],0,0,-n_days*2))/STDEV(OFFSET(TradeDash[[#This Row],[Returns]],0,0,-n_days*2)),"")</f>
        <v>0.14232557677370244</v>
      </c>
      <c r="G1193">
        <f ca="1">IF(ISNUMBER(TradeDash[[#This Row],[2n day Sharpe]]),AVERAGE(TradeDash[[#This Row],[n day Sharpe]:[2n day Sharpe]]),"")</f>
        <v>5.746738643622424E-2</v>
      </c>
      <c r="H1193">
        <f ca="1">IF(ISNUMBER(TradeDash[[#This Row],[Sharpe Average]]),IF(TradeDash[[#This Row],[Sharpe Average]]&gt;$G$1,1,0),"")</f>
        <v>1</v>
      </c>
      <c r="I1193" s="2">
        <f ca="1">IF(ISNUMBER(TradeDash[[#This Row],[Signal]]),MAX(IF(AND(TradeDash[[#This Row],[Signal]]=1,I1192&lt;1),I1192+$E$1,IF(AND(TradeDash[[#This Row],[Signal]]=0,I1192&gt;0),I1192-$E$1,IF(AND(TradeDash[[#This Row],[Signal]]=1,I1192=1),I1192,IF(AND(TradeDash[[#This Row],[Signal]]=0,I1192=0),I1192,0)))),0),"")</f>
        <v>1</v>
      </c>
      <c r="J1193" s="3">
        <f ca="1">IF(ISNUMBER(TradeDash[[#This Row],[Position]]),TradeDash[[#This Row],[Position]]*D1194,"")</f>
        <v>-7.6398277108811197E-3</v>
      </c>
      <c r="K1193" s="7">
        <f ca="1">K1192*IFERROR(1+TradeDash[[#This Row],[Port Return]],1)</f>
        <v>1617551.2551940447</v>
      </c>
      <c r="L1193" s="7">
        <f ca="1">IF(ISNUMBER(TradeDash[[#This Row],[Port Return]]),L1192*(1+TradeDash[[#This Row],[Returns]]),L1192)</f>
        <v>1011351.3513513495</v>
      </c>
    </row>
    <row r="1194" spans="1:12" x14ac:dyDescent="0.35">
      <c r="A1194" s="1">
        <v>38222</v>
      </c>
      <c r="B1194" s="16">
        <f>YEAR(TradeDash[[#This Row],[Date]])</f>
        <v>2004</v>
      </c>
      <c r="C1194">
        <v>1578.2</v>
      </c>
      <c r="D1194" s="3">
        <f>IFERROR(TradeDash[[#This Row],[Nifty]]/C1193-1,"")</f>
        <v>-7.6398277108811197E-3</v>
      </c>
      <c r="E1194">
        <f ca="1">IFERROR(AVERAGE(OFFSET(TradeDash[[#This Row],[Returns]],0,0,-n_days))/STDEV(OFFSET(TradeDash[[#This Row],[Returns]],0,0,-n_days)),"")</f>
        <v>-0.11177175960544307</v>
      </c>
      <c r="F1194">
        <f ca="1">IFERROR(AVERAGE(OFFSET(TradeDash[[#This Row],[Returns]],0,0,-n_days*2))/STDEV(OFFSET(TradeDash[[#This Row],[Returns]],0,0,-n_days*2)),"")</f>
        <v>9.2226231664633437E-2</v>
      </c>
      <c r="G1194">
        <f ca="1">IF(ISNUMBER(TradeDash[[#This Row],[2n day Sharpe]]),AVERAGE(TradeDash[[#This Row],[n day Sharpe]:[2n day Sharpe]]),"")</f>
        <v>-9.7727639704048158E-3</v>
      </c>
      <c r="H1194">
        <f ca="1">IF(ISNUMBER(TradeDash[[#This Row],[Sharpe Average]]),IF(TradeDash[[#This Row],[Sharpe Average]]&gt;$G$1,1,0),"")</f>
        <v>0</v>
      </c>
      <c r="I1194" s="2">
        <f ca="1">IF(ISNUMBER(TradeDash[[#This Row],[Signal]]),MAX(IF(AND(TradeDash[[#This Row],[Signal]]=1,I1193&lt;1),I1193+$E$1,IF(AND(TradeDash[[#This Row],[Signal]]=0,I1193&gt;0),I1193-$E$1,IF(AND(TradeDash[[#This Row],[Signal]]=1,I1193=1),I1193,IF(AND(TradeDash[[#This Row],[Signal]]=0,I1193=0),I1193,0)))),0),"")</f>
        <v>0.8</v>
      </c>
      <c r="J1194" s="3">
        <f ca="1">IF(ISNUMBER(TradeDash[[#This Row],[Position]]),TradeDash[[#This Row],[Position]]*D1195,"")</f>
        <v>6.7925484729437716E-3</v>
      </c>
      <c r="K1194" s="7">
        <f ca="1">K1193*IFERROR(1+TradeDash[[#This Row],[Port Return]],1)</f>
        <v>1628538.5505024213</v>
      </c>
      <c r="L1194" s="7">
        <f ca="1">IF(ISNUMBER(TradeDash[[#This Row],[Port Return]]),L1193*(1+TradeDash[[#This Row],[Returns]]),L1193)</f>
        <v>1003624.8012718584</v>
      </c>
    </row>
    <row r="1195" spans="1:12" x14ac:dyDescent="0.35">
      <c r="A1195" s="1">
        <v>38223</v>
      </c>
      <c r="B1195" s="16">
        <f>YEAR(TradeDash[[#This Row],[Date]])</f>
        <v>2004</v>
      </c>
      <c r="C1195">
        <v>1591.6</v>
      </c>
      <c r="D1195" s="3">
        <f>IFERROR(TradeDash[[#This Row],[Nifty]]/C1194-1,"")</f>
        <v>8.4906855911797141E-3</v>
      </c>
      <c r="E1195">
        <f ca="1">IFERROR(AVERAGE(OFFSET(TradeDash[[#This Row],[Returns]],0,0,-n_days))/STDEV(OFFSET(TradeDash[[#This Row],[Returns]],0,0,-n_days)),"")</f>
        <v>-2.1951821136690121E-2</v>
      </c>
      <c r="F1195">
        <f ca="1">IFERROR(AVERAGE(OFFSET(TradeDash[[#This Row],[Returns]],0,0,-n_days*2))/STDEV(OFFSET(TradeDash[[#This Row],[Returns]],0,0,-n_days*2)),"")</f>
        <v>0.1040460872163786</v>
      </c>
      <c r="G1195">
        <f ca="1">IF(ISNUMBER(TradeDash[[#This Row],[2n day Sharpe]]),AVERAGE(TradeDash[[#This Row],[n day Sharpe]:[2n day Sharpe]]),"")</f>
        <v>4.1047133039844239E-2</v>
      </c>
      <c r="H1195">
        <f ca="1">IF(ISNUMBER(TradeDash[[#This Row],[Sharpe Average]]),IF(TradeDash[[#This Row],[Sharpe Average]]&gt;$G$1,1,0),"")</f>
        <v>1</v>
      </c>
      <c r="I1195" s="2">
        <f ca="1">IF(ISNUMBER(TradeDash[[#This Row],[Signal]]),MAX(IF(AND(TradeDash[[#This Row],[Signal]]=1,I1194&lt;1),I1194+$E$1,IF(AND(TradeDash[[#This Row],[Signal]]=0,I1194&gt;0),I1194-$E$1,IF(AND(TradeDash[[#This Row],[Signal]]=1,I1194=1),I1194,IF(AND(TradeDash[[#This Row],[Signal]]=0,I1194=0),I1194,0)))),0),"")</f>
        <v>1</v>
      </c>
      <c r="J1195" s="3">
        <f ca="1">IF(ISNUMBER(TradeDash[[#This Row],[Position]]),TradeDash[[#This Row],[Position]]*D1196,"")</f>
        <v>2.5760241266650219E-3</v>
      </c>
      <c r="K1195" s="7">
        <f ca="1">K1194*IFERROR(1+TradeDash[[#This Row],[Port Return]],1)</f>
        <v>1632733.7050997196</v>
      </c>
      <c r="L1195" s="7">
        <f ca="1">IF(ISNUMBER(TradeDash[[#This Row],[Port Return]]),L1194*(1+TradeDash[[#This Row],[Returns]]),L1194)</f>
        <v>1012146.263910968</v>
      </c>
    </row>
    <row r="1196" spans="1:12" x14ac:dyDescent="0.35">
      <c r="A1196" s="1">
        <v>38224</v>
      </c>
      <c r="B1196" s="16">
        <f>YEAR(TradeDash[[#This Row],[Date]])</f>
        <v>2004</v>
      </c>
      <c r="C1196">
        <v>1595.7</v>
      </c>
      <c r="D1196" s="3">
        <f>IFERROR(TradeDash[[#This Row],[Nifty]]/C1195-1,"")</f>
        <v>2.5760241266650219E-3</v>
      </c>
      <c r="E1196">
        <f ca="1">IFERROR(AVERAGE(OFFSET(TradeDash[[#This Row],[Returns]],0,0,-n_days))/STDEV(OFFSET(TradeDash[[#This Row],[Returns]],0,0,-n_days)),"")</f>
        <v>9.6175524567682601E-3</v>
      </c>
      <c r="F1196">
        <f ca="1">IFERROR(AVERAGE(OFFSET(TradeDash[[#This Row],[Returns]],0,0,-n_days*2))/STDEV(OFFSET(TradeDash[[#This Row],[Returns]],0,0,-n_days*2)),"")</f>
        <v>0.12788489519167365</v>
      </c>
      <c r="G1196">
        <f ca="1">IF(ISNUMBER(TradeDash[[#This Row],[2n day Sharpe]]),AVERAGE(TradeDash[[#This Row],[n day Sharpe]:[2n day Sharpe]]),"")</f>
        <v>6.8751223824220956E-2</v>
      </c>
      <c r="H1196">
        <f ca="1">IF(ISNUMBER(TradeDash[[#This Row],[Sharpe Average]]),IF(TradeDash[[#This Row],[Sharpe Average]]&gt;$G$1,1,0),"")</f>
        <v>1</v>
      </c>
      <c r="I1196" s="2">
        <f ca="1">IF(ISNUMBER(TradeDash[[#This Row],[Signal]]),MAX(IF(AND(TradeDash[[#This Row],[Signal]]=1,I1195&lt;1),I1195+$E$1,IF(AND(TradeDash[[#This Row],[Signal]]=0,I1195&gt;0),I1195-$E$1,IF(AND(TradeDash[[#This Row],[Signal]]=1,I1195=1),I1195,IF(AND(TradeDash[[#This Row],[Signal]]=0,I1195=0),I1195,0)))),0),"")</f>
        <v>1</v>
      </c>
      <c r="J1196" s="3">
        <f ca="1">IF(ISNUMBER(TradeDash[[#This Row],[Position]]),TradeDash[[#This Row],[Position]]*D1197,"")</f>
        <v>9.4315974180609885E-3</v>
      </c>
      <c r="K1196" s="7">
        <f ca="1">K1195*IFERROR(1+TradeDash[[#This Row],[Port Return]],1)</f>
        <v>1648132.9920971193</v>
      </c>
      <c r="L1196" s="7">
        <f ca="1">IF(ISNUMBER(TradeDash[[#This Row],[Port Return]]),L1195*(1+TradeDash[[#This Row],[Returns]]),L1195)</f>
        <v>1014753.5771065165</v>
      </c>
    </row>
    <row r="1197" spans="1:12" x14ac:dyDescent="0.35">
      <c r="A1197" s="1">
        <v>38225</v>
      </c>
      <c r="B1197" s="16">
        <f>YEAR(TradeDash[[#This Row],[Date]])</f>
        <v>2004</v>
      </c>
      <c r="C1197">
        <v>1610.75</v>
      </c>
      <c r="D1197" s="3">
        <f>IFERROR(TradeDash[[#This Row],[Nifty]]/C1196-1,"")</f>
        <v>9.4315974180609885E-3</v>
      </c>
      <c r="E1197">
        <f ca="1">IFERROR(AVERAGE(OFFSET(TradeDash[[#This Row],[Returns]],0,0,-n_days))/STDEV(OFFSET(TradeDash[[#This Row],[Returns]],0,0,-n_days)),"")</f>
        <v>-1.9235329889071291E-2</v>
      </c>
      <c r="F1197">
        <f ca="1">IFERROR(AVERAGE(OFFSET(TradeDash[[#This Row],[Returns]],0,0,-n_days*2))/STDEV(OFFSET(TradeDash[[#This Row],[Returns]],0,0,-n_days*2)),"")</f>
        <v>0.10675966302950611</v>
      </c>
      <c r="G1197">
        <f ca="1">IF(ISNUMBER(TradeDash[[#This Row],[2n day Sharpe]]),AVERAGE(TradeDash[[#This Row],[n day Sharpe]:[2n day Sharpe]]),"")</f>
        <v>4.3762166570217406E-2</v>
      </c>
      <c r="H1197">
        <f ca="1">IF(ISNUMBER(TradeDash[[#This Row],[Sharpe Average]]),IF(TradeDash[[#This Row],[Sharpe Average]]&gt;$G$1,1,0),"")</f>
        <v>1</v>
      </c>
      <c r="I1197" s="2">
        <f ca="1">IF(ISNUMBER(TradeDash[[#This Row],[Signal]]),MAX(IF(AND(TradeDash[[#This Row],[Signal]]=1,I1196&lt;1),I1196+$E$1,IF(AND(TradeDash[[#This Row],[Signal]]=0,I1196&gt;0),I1196-$E$1,IF(AND(TradeDash[[#This Row],[Signal]]=1,I1196=1),I1196,IF(AND(TradeDash[[#This Row],[Signal]]=0,I1196=0),I1196,0)))),0),"")</f>
        <v>1</v>
      </c>
      <c r="J1197" s="3">
        <f ca="1">IF(ISNUMBER(TradeDash[[#This Row],[Position]]),TradeDash[[#This Row],[Position]]*D1198,"")</f>
        <v>-1.0864504112990669E-3</v>
      </c>
      <c r="K1197" s="7">
        <f ca="1">K1196*IFERROR(1+TradeDash[[#This Row],[Port Return]],1)</f>
        <v>1646342.3773299798</v>
      </c>
      <c r="L1197" s="7">
        <f ca="1">IF(ISNUMBER(TradeDash[[#This Row],[Port Return]]),L1196*(1+TradeDash[[#This Row],[Returns]]),L1196)</f>
        <v>1024324.3243243224</v>
      </c>
    </row>
    <row r="1198" spans="1:12" x14ac:dyDescent="0.35">
      <c r="A1198" s="1">
        <v>38226</v>
      </c>
      <c r="B1198" s="16">
        <f>YEAR(TradeDash[[#This Row],[Date]])</f>
        <v>2004</v>
      </c>
      <c r="C1198">
        <v>1609</v>
      </c>
      <c r="D1198" s="3">
        <f>IFERROR(TradeDash[[#This Row],[Nifty]]/C1197-1,"")</f>
        <v>-1.0864504112990669E-3</v>
      </c>
      <c r="E1198">
        <f ca="1">IFERROR(AVERAGE(OFFSET(TradeDash[[#This Row],[Returns]],0,0,-n_days))/STDEV(OFFSET(TradeDash[[#This Row],[Returns]],0,0,-n_days)),"")</f>
        <v>-6.6990883144230046E-2</v>
      </c>
      <c r="F1198">
        <f ca="1">IFERROR(AVERAGE(OFFSET(TradeDash[[#This Row],[Returns]],0,0,-n_days*2))/STDEV(OFFSET(TradeDash[[#This Row],[Returns]],0,0,-n_days*2)),"")</f>
        <v>0.10394611750747915</v>
      </c>
      <c r="G1198">
        <f ca="1">IF(ISNUMBER(TradeDash[[#This Row],[2n day Sharpe]]),AVERAGE(TradeDash[[#This Row],[n day Sharpe]:[2n day Sharpe]]),"")</f>
        <v>1.847761718162455E-2</v>
      </c>
      <c r="H1198">
        <f ca="1">IF(ISNUMBER(TradeDash[[#This Row],[Sharpe Average]]),IF(TradeDash[[#This Row],[Sharpe Average]]&gt;$G$1,1,0),"")</f>
        <v>1</v>
      </c>
      <c r="I1198" s="2">
        <f ca="1">IF(ISNUMBER(TradeDash[[#This Row],[Signal]]),MAX(IF(AND(TradeDash[[#This Row],[Signal]]=1,I1197&lt;1),I1197+$E$1,IF(AND(TradeDash[[#This Row],[Signal]]=0,I1197&gt;0),I1197-$E$1,IF(AND(TradeDash[[#This Row],[Signal]]=1,I1197=1),I1197,IF(AND(TradeDash[[#This Row],[Signal]]=0,I1197=0),I1197,0)))),0),"")</f>
        <v>1</v>
      </c>
      <c r="J1198" s="3">
        <f ca="1">IF(ISNUMBER(TradeDash[[#This Row],[Position]]),TradeDash[[#This Row],[Position]]*D1199,"")</f>
        <v>1.2088253573648178E-2</v>
      </c>
      <c r="K1198" s="7">
        <f ca="1">K1197*IFERROR(1+TradeDash[[#This Row],[Port Return]],1)</f>
        <v>1666243.7814561874</v>
      </c>
      <c r="L1198" s="7">
        <f ca="1">IF(ISNUMBER(TradeDash[[#This Row],[Port Return]]),L1197*(1+TradeDash[[#This Row],[Returns]]),L1197)</f>
        <v>1023211.4467408566</v>
      </c>
    </row>
    <row r="1199" spans="1:12" x14ac:dyDescent="0.35">
      <c r="A1199" s="1">
        <v>38229</v>
      </c>
      <c r="B1199" s="16">
        <f>YEAR(TradeDash[[#This Row],[Date]])</f>
        <v>2004</v>
      </c>
      <c r="C1199">
        <v>1628.45</v>
      </c>
      <c r="D1199" s="3">
        <f>IFERROR(TradeDash[[#This Row],[Nifty]]/C1198-1,"")</f>
        <v>1.2088253573648178E-2</v>
      </c>
      <c r="E1199">
        <f ca="1">IFERROR(AVERAGE(OFFSET(TradeDash[[#This Row],[Returns]],0,0,-n_days))/STDEV(OFFSET(TradeDash[[#This Row],[Returns]],0,0,-n_days)),"")</f>
        <v>-2.6359805202605051E-2</v>
      </c>
      <c r="F1199">
        <f ca="1">IFERROR(AVERAGE(OFFSET(TradeDash[[#This Row],[Returns]],0,0,-n_days*2))/STDEV(OFFSET(TradeDash[[#This Row],[Returns]],0,0,-n_days*2)),"")</f>
        <v>0.14444369774440163</v>
      </c>
      <c r="G1199">
        <f ca="1">IF(ISNUMBER(TradeDash[[#This Row],[2n day Sharpe]]),AVERAGE(TradeDash[[#This Row],[n day Sharpe]:[2n day Sharpe]]),"")</f>
        <v>5.9041946270898288E-2</v>
      </c>
      <c r="H1199">
        <f ca="1">IF(ISNUMBER(TradeDash[[#This Row],[Sharpe Average]]),IF(TradeDash[[#This Row],[Sharpe Average]]&gt;$G$1,1,0),"")</f>
        <v>1</v>
      </c>
      <c r="I1199" s="2">
        <f ca="1">IF(ISNUMBER(TradeDash[[#This Row],[Signal]]),MAX(IF(AND(TradeDash[[#This Row],[Signal]]=1,I1198&lt;1),I1198+$E$1,IF(AND(TradeDash[[#This Row],[Signal]]=0,I1198&gt;0),I1198-$E$1,IF(AND(TradeDash[[#This Row],[Signal]]=1,I1198=1),I1198,IF(AND(TradeDash[[#This Row],[Signal]]=0,I1198=0),I1198,0)))),0),"")</f>
        <v>1</v>
      </c>
      <c r="J1199" s="3">
        <f ca="1">IF(ISNUMBER(TradeDash[[#This Row],[Position]]),TradeDash[[#This Row],[Position]]*D1200,"")</f>
        <v>2.0264668856888601E-3</v>
      </c>
      <c r="K1199" s="7">
        <f ca="1">K1198*IFERROR(1+TradeDash[[#This Row],[Port Return]],1)</f>
        <v>1669620.3693027934</v>
      </c>
      <c r="L1199" s="7">
        <f ca="1">IF(ISNUMBER(TradeDash[[#This Row],[Port Return]]),L1198*(1+TradeDash[[#This Row],[Returns]]),L1198)</f>
        <v>1035580.2861685195</v>
      </c>
    </row>
    <row r="1200" spans="1:12" x14ac:dyDescent="0.35">
      <c r="A1200" s="1">
        <v>38230</v>
      </c>
      <c r="B1200" s="16">
        <f>YEAR(TradeDash[[#This Row],[Date]])</f>
        <v>2004</v>
      </c>
      <c r="C1200">
        <v>1631.75</v>
      </c>
      <c r="D1200" s="3">
        <f>IFERROR(TradeDash[[#This Row],[Nifty]]/C1199-1,"")</f>
        <v>2.0264668856888601E-3</v>
      </c>
      <c r="E1200">
        <f ca="1">IFERROR(AVERAGE(OFFSET(TradeDash[[#This Row],[Returns]],0,0,-n_days))/STDEV(OFFSET(TradeDash[[#This Row],[Returns]],0,0,-n_days)),"")</f>
        <v>8.317956505589294E-3</v>
      </c>
      <c r="F1200">
        <f ca="1">IFERROR(AVERAGE(OFFSET(TradeDash[[#This Row],[Returns]],0,0,-n_days*2))/STDEV(OFFSET(TradeDash[[#This Row],[Returns]],0,0,-n_days*2)),"")</f>
        <v>0.10837056096434108</v>
      </c>
      <c r="G1200">
        <f ca="1">IF(ISNUMBER(TradeDash[[#This Row],[2n day Sharpe]]),AVERAGE(TradeDash[[#This Row],[n day Sharpe]:[2n day Sharpe]]),"")</f>
        <v>5.8344258734965189E-2</v>
      </c>
      <c r="H1200">
        <f ca="1">IF(ISNUMBER(TradeDash[[#This Row],[Sharpe Average]]),IF(TradeDash[[#This Row],[Sharpe Average]]&gt;$G$1,1,0),"")</f>
        <v>1</v>
      </c>
      <c r="I1200" s="2">
        <f ca="1">IF(ISNUMBER(TradeDash[[#This Row],[Signal]]),MAX(IF(AND(TradeDash[[#This Row],[Signal]]=1,I1199&lt;1),I1199+$E$1,IF(AND(TradeDash[[#This Row],[Signal]]=0,I1199&gt;0),I1199-$E$1,IF(AND(TradeDash[[#This Row],[Signal]]=1,I1199=1),I1199,IF(AND(TradeDash[[#This Row],[Signal]]=0,I1199=0),I1199,0)))),0),"")</f>
        <v>1</v>
      </c>
      <c r="J1200" s="3">
        <f ca="1">IF(ISNUMBER(TradeDash[[#This Row],[Position]]),TradeDash[[#This Row],[Position]]*D1201,"")</f>
        <v>2.2675042132680456E-3</v>
      </c>
      <c r="K1200" s="7">
        <f ca="1">K1199*IFERROR(1+TradeDash[[#This Row],[Port Return]],1)</f>
        <v>1673406.2405247455</v>
      </c>
      <c r="L1200" s="7">
        <f ca="1">IF(ISNUMBER(TradeDash[[#This Row],[Port Return]]),L1199*(1+TradeDash[[#This Row],[Returns]]),L1199)</f>
        <v>1037678.8553259122</v>
      </c>
    </row>
    <row r="1201" spans="1:12" x14ac:dyDescent="0.35">
      <c r="A1201" s="1">
        <v>38231</v>
      </c>
      <c r="B1201" s="16">
        <f>YEAR(TradeDash[[#This Row],[Date]])</f>
        <v>2004</v>
      </c>
      <c r="C1201">
        <v>1635.45</v>
      </c>
      <c r="D1201" s="3">
        <f>IFERROR(TradeDash[[#This Row],[Nifty]]/C1200-1,"")</f>
        <v>2.2675042132680456E-3</v>
      </c>
      <c r="E1201">
        <f ca="1">IFERROR(AVERAGE(OFFSET(TradeDash[[#This Row],[Returns]],0,0,-n_days))/STDEV(OFFSET(TradeDash[[#This Row],[Returns]],0,0,-n_days)),"")</f>
        <v>3.1373334496272554E-2</v>
      </c>
      <c r="F1201">
        <f ca="1">IFERROR(AVERAGE(OFFSET(TradeDash[[#This Row],[Returns]],0,0,-n_days*2))/STDEV(OFFSET(TradeDash[[#This Row],[Returns]],0,0,-n_days*2)),"")</f>
        <v>0.10136782699085263</v>
      </c>
      <c r="G1201">
        <f ca="1">IF(ISNUMBER(TradeDash[[#This Row],[2n day Sharpe]]),AVERAGE(TradeDash[[#This Row],[n day Sharpe]:[2n day Sharpe]]),"")</f>
        <v>6.6370580743562585E-2</v>
      </c>
      <c r="H1201">
        <f ca="1">IF(ISNUMBER(TradeDash[[#This Row],[Sharpe Average]]),IF(TradeDash[[#This Row],[Sharpe Average]]&gt;$G$1,1,0),"")</f>
        <v>1</v>
      </c>
      <c r="I1201" s="2">
        <f ca="1">IF(ISNUMBER(TradeDash[[#This Row],[Signal]]),MAX(IF(AND(TradeDash[[#This Row],[Signal]]=1,I1200&lt;1),I1200+$E$1,IF(AND(TradeDash[[#This Row],[Signal]]=0,I1200&gt;0),I1200-$E$1,IF(AND(TradeDash[[#This Row],[Signal]]=1,I1200=1),I1200,IF(AND(TradeDash[[#This Row],[Signal]]=0,I1200=0),I1200,0)))),0),"")</f>
        <v>1</v>
      </c>
      <c r="J1201" s="3">
        <f ca="1">IF(ISNUMBER(TradeDash[[#This Row],[Position]]),TradeDash[[#This Row],[Position]]*D1202,"")</f>
        <v>-3.7604329083739119E-3</v>
      </c>
      <c r="K1201" s="7">
        <f ca="1">K1200*IFERROR(1+TradeDash[[#This Row],[Port Return]],1)</f>
        <v>1667113.508628798</v>
      </c>
      <c r="L1201" s="7">
        <f ca="1">IF(ISNUMBER(TradeDash[[#This Row],[Port Return]]),L1200*(1+TradeDash[[#This Row],[Returns]]),L1200)</f>
        <v>1040031.796502383</v>
      </c>
    </row>
    <row r="1202" spans="1:12" x14ac:dyDescent="0.35">
      <c r="A1202" s="1">
        <v>38232</v>
      </c>
      <c r="B1202" s="16">
        <f>YEAR(TradeDash[[#This Row],[Date]])</f>
        <v>2004</v>
      </c>
      <c r="C1202">
        <v>1629.3</v>
      </c>
      <c r="D1202" s="3">
        <f>IFERROR(TradeDash[[#This Row],[Nifty]]/C1201-1,"")</f>
        <v>-3.7604329083739119E-3</v>
      </c>
      <c r="E1202">
        <f ca="1">IFERROR(AVERAGE(OFFSET(TradeDash[[#This Row],[Returns]],0,0,-n_days))/STDEV(OFFSET(TradeDash[[#This Row],[Returns]],0,0,-n_days)),"")</f>
        <v>-7.755802270751902E-2</v>
      </c>
      <c r="F1202">
        <f ca="1">IFERROR(AVERAGE(OFFSET(TradeDash[[#This Row],[Returns]],0,0,-n_days*2))/STDEV(OFFSET(TradeDash[[#This Row],[Returns]],0,0,-n_days*2)),"")</f>
        <v>0.1828149542454767</v>
      </c>
      <c r="G1202">
        <f ca="1">IF(ISNUMBER(TradeDash[[#This Row],[2n day Sharpe]]),AVERAGE(TradeDash[[#This Row],[n day Sharpe]:[2n day Sharpe]]),"")</f>
        <v>5.2628465768978838E-2</v>
      </c>
      <c r="H1202">
        <f ca="1">IF(ISNUMBER(TradeDash[[#This Row],[Sharpe Average]]),IF(TradeDash[[#This Row],[Sharpe Average]]&gt;$G$1,1,0),"")</f>
        <v>1</v>
      </c>
      <c r="I1202" s="2">
        <f ca="1">IF(ISNUMBER(TradeDash[[#This Row],[Signal]]),MAX(IF(AND(TradeDash[[#This Row],[Signal]]=1,I1201&lt;1),I1201+$E$1,IF(AND(TradeDash[[#This Row],[Signal]]=0,I1201&gt;0),I1201-$E$1,IF(AND(TradeDash[[#This Row],[Signal]]=1,I1201=1),I1201,IF(AND(TradeDash[[#This Row],[Signal]]=0,I1201=0),I1201,0)))),0),"")</f>
        <v>1</v>
      </c>
      <c r="J1202" s="3">
        <f ca="1">IF(ISNUMBER(TradeDash[[#This Row],[Position]]),TradeDash[[#This Row],[Position]]*D1203,"")</f>
        <v>2.9460504511138463E-3</v>
      </c>
      <c r="K1202" s="7">
        <f ca="1">K1201*IFERROR(1+TradeDash[[#This Row],[Port Return]],1)</f>
        <v>1672024.9091329519</v>
      </c>
      <c r="L1202" s="7">
        <f ca="1">IF(ISNUMBER(TradeDash[[#This Row],[Port Return]]),L1201*(1+TradeDash[[#This Row],[Returns]]),L1201)</f>
        <v>1036120.8267090601</v>
      </c>
    </row>
    <row r="1203" spans="1:12" x14ac:dyDescent="0.35">
      <c r="A1203" s="1">
        <v>38233</v>
      </c>
      <c r="B1203" s="16">
        <f>YEAR(TradeDash[[#This Row],[Date]])</f>
        <v>2004</v>
      </c>
      <c r="C1203">
        <v>1634.1</v>
      </c>
      <c r="D1203" s="3">
        <f>IFERROR(TradeDash[[#This Row],[Nifty]]/C1202-1,"")</f>
        <v>2.9460504511138463E-3</v>
      </c>
      <c r="E1203">
        <f ca="1">IFERROR(AVERAGE(OFFSET(TradeDash[[#This Row],[Returns]],0,0,-n_days))/STDEV(OFFSET(TradeDash[[#This Row],[Returns]],0,0,-n_days)),"")</f>
        <v>6.6802914440454077E-3</v>
      </c>
      <c r="F1203">
        <f ca="1">IFERROR(AVERAGE(OFFSET(TradeDash[[#This Row],[Returns]],0,0,-n_days*2))/STDEV(OFFSET(TradeDash[[#This Row],[Returns]],0,0,-n_days*2)),"")</f>
        <v>0.14083684566192867</v>
      </c>
      <c r="G1203">
        <f ca="1">IF(ISNUMBER(TradeDash[[#This Row],[2n day Sharpe]]),AVERAGE(TradeDash[[#This Row],[n day Sharpe]:[2n day Sharpe]]),"")</f>
        <v>7.3758568552987042E-2</v>
      </c>
      <c r="H1203">
        <f ca="1">IF(ISNUMBER(TradeDash[[#This Row],[Sharpe Average]]),IF(TradeDash[[#This Row],[Sharpe Average]]&gt;$G$1,1,0),"")</f>
        <v>1</v>
      </c>
      <c r="I1203" s="2">
        <f ca="1">IF(ISNUMBER(TradeDash[[#This Row],[Signal]]),MAX(IF(AND(TradeDash[[#This Row],[Signal]]=1,I1202&lt;1),I1202+$E$1,IF(AND(TradeDash[[#This Row],[Signal]]=0,I1202&gt;0),I1202-$E$1,IF(AND(TradeDash[[#This Row],[Signal]]=1,I1202=1),I1202,IF(AND(TradeDash[[#This Row],[Signal]]=0,I1202=0),I1202,0)))),0),"")</f>
        <v>1</v>
      </c>
      <c r="J1203" s="3">
        <f ca="1">IF(ISNUMBER(TradeDash[[#This Row],[Position]]),TradeDash[[#This Row],[Position]]*D1204,"")</f>
        <v>6.058380760051385E-3</v>
      </c>
      <c r="K1203" s="7">
        <f ca="1">K1202*IFERROR(1+TradeDash[[#This Row],[Port Return]],1)</f>
        <v>1682154.6726727695</v>
      </c>
      <c r="L1203" s="7">
        <f ca="1">IF(ISNUMBER(TradeDash[[#This Row],[Port Return]]),L1202*(1+TradeDash[[#This Row],[Returns]]),L1202)</f>
        <v>1039173.2909379948</v>
      </c>
    </row>
    <row r="1204" spans="1:12" x14ac:dyDescent="0.35">
      <c r="A1204" s="1">
        <v>38236</v>
      </c>
      <c r="B1204" s="16">
        <f>YEAR(TradeDash[[#This Row],[Date]])</f>
        <v>2004</v>
      </c>
      <c r="C1204">
        <v>1644</v>
      </c>
      <c r="D1204" s="3">
        <f>IFERROR(TradeDash[[#This Row],[Nifty]]/C1203-1,"")</f>
        <v>6.058380760051385E-3</v>
      </c>
      <c r="E1204">
        <f ca="1">IFERROR(AVERAGE(OFFSET(TradeDash[[#This Row],[Returns]],0,0,-n_days))/STDEV(OFFSET(TradeDash[[#This Row],[Returns]],0,0,-n_days)),"")</f>
        <v>9.010051394152379E-3</v>
      </c>
      <c r="F1204">
        <f ca="1">IFERROR(AVERAGE(OFFSET(TradeDash[[#This Row],[Returns]],0,0,-n_days*2))/STDEV(OFFSET(TradeDash[[#This Row],[Returns]],0,0,-n_days*2)),"")</f>
        <v>0.15014794032478976</v>
      </c>
      <c r="G1204">
        <f ca="1">IF(ISNUMBER(TradeDash[[#This Row],[2n day Sharpe]]),AVERAGE(TradeDash[[#This Row],[n day Sharpe]:[2n day Sharpe]]),"")</f>
        <v>7.9578995859471063E-2</v>
      </c>
      <c r="H1204">
        <f ca="1">IF(ISNUMBER(TradeDash[[#This Row],[Sharpe Average]]),IF(TradeDash[[#This Row],[Sharpe Average]]&gt;$G$1,1,0),"")</f>
        <v>1</v>
      </c>
      <c r="I1204" s="2">
        <f ca="1">IF(ISNUMBER(TradeDash[[#This Row],[Signal]]),MAX(IF(AND(TradeDash[[#This Row],[Signal]]=1,I1203&lt;1),I1203+$E$1,IF(AND(TradeDash[[#This Row],[Signal]]=0,I1203&gt;0),I1203-$E$1,IF(AND(TradeDash[[#This Row],[Signal]]=1,I1203=1),I1203,IF(AND(TradeDash[[#This Row],[Signal]]=0,I1203=0),I1203,0)))),0),"")</f>
        <v>1</v>
      </c>
      <c r="J1204" s="3">
        <f ca="1">IF(ISNUMBER(TradeDash[[#This Row],[Position]]),TradeDash[[#This Row],[Position]]*D1205,"")</f>
        <v>3.740875912408903E-3</v>
      </c>
      <c r="K1204" s="7">
        <f ca="1">K1203*IFERROR(1+TradeDash[[#This Row],[Port Return]],1)</f>
        <v>1688447.4045687171</v>
      </c>
      <c r="L1204" s="7">
        <f ca="1">IF(ISNUMBER(TradeDash[[#This Row],[Port Return]]),L1203*(1+TradeDash[[#This Row],[Returns]]),L1203)</f>
        <v>1045468.9984101729</v>
      </c>
    </row>
    <row r="1205" spans="1:12" x14ac:dyDescent="0.35">
      <c r="A1205" s="1">
        <v>38237</v>
      </c>
      <c r="B1205" s="16">
        <f>YEAR(TradeDash[[#This Row],[Date]])</f>
        <v>2004</v>
      </c>
      <c r="C1205">
        <v>1650.15</v>
      </c>
      <c r="D1205" s="3">
        <f>IFERROR(TradeDash[[#This Row],[Nifty]]/C1204-1,"")</f>
        <v>3.740875912408903E-3</v>
      </c>
      <c r="E1205">
        <f ca="1">IFERROR(AVERAGE(OFFSET(TradeDash[[#This Row],[Returns]],0,0,-n_days))/STDEV(OFFSET(TradeDash[[#This Row],[Returns]],0,0,-n_days)),"")</f>
        <v>-2.3944469726531015E-3</v>
      </c>
      <c r="F1205">
        <f ca="1">IFERROR(AVERAGE(OFFSET(TradeDash[[#This Row],[Returns]],0,0,-n_days*2))/STDEV(OFFSET(TradeDash[[#This Row],[Returns]],0,0,-n_days*2)),"")</f>
        <v>0.19517933119366745</v>
      </c>
      <c r="G1205">
        <f ca="1">IF(ISNUMBER(TradeDash[[#This Row],[2n day Sharpe]]),AVERAGE(TradeDash[[#This Row],[n day Sharpe]:[2n day Sharpe]]),"")</f>
        <v>9.6392442110507182E-2</v>
      </c>
      <c r="H1205">
        <f ca="1">IF(ISNUMBER(TradeDash[[#This Row],[Sharpe Average]]),IF(TradeDash[[#This Row],[Sharpe Average]]&gt;$G$1,1,0),"")</f>
        <v>1</v>
      </c>
      <c r="I1205" s="2">
        <f ca="1">IF(ISNUMBER(TradeDash[[#This Row],[Signal]]),MAX(IF(AND(TradeDash[[#This Row],[Signal]]=1,I1204&lt;1),I1204+$E$1,IF(AND(TradeDash[[#This Row],[Signal]]=0,I1204&gt;0),I1204-$E$1,IF(AND(TradeDash[[#This Row],[Signal]]=1,I1204=1),I1204,IF(AND(TradeDash[[#This Row],[Signal]]=0,I1204=0),I1204,0)))),0),"")</f>
        <v>1</v>
      </c>
      <c r="J1205" s="3">
        <f ca="1">IF(ISNUMBER(TradeDash[[#This Row],[Position]]),TradeDash[[#This Row],[Position]]*D1206,"")</f>
        <v>3.6966336393660093E-3</v>
      </c>
      <c r="K1205" s="7">
        <f ca="1">K1204*IFERROR(1+TradeDash[[#This Row],[Port Return]],1)</f>
        <v>1694688.9760427461</v>
      </c>
      <c r="L1205" s="7">
        <f ca="1">IF(ISNUMBER(TradeDash[[#This Row],[Port Return]]),L1204*(1+TradeDash[[#This Row],[Returns]]),L1204)</f>
        <v>1049379.9682034957</v>
      </c>
    </row>
    <row r="1206" spans="1:12" x14ac:dyDescent="0.35">
      <c r="A1206" s="1">
        <v>38238</v>
      </c>
      <c r="B1206" s="16">
        <f>YEAR(TradeDash[[#This Row],[Date]])</f>
        <v>2004</v>
      </c>
      <c r="C1206">
        <v>1656.25</v>
      </c>
      <c r="D1206" s="3">
        <f>IFERROR(TradeDash[[#This Row],[Nifty]]/C1205-1,"")</f>
        <v>3.6966336393660093E-3</v>
      </c>
      <c r="E1206">
        <f ca="1">IFERROR(AVERAGE(OFFSET(TradeDash[[#This Row],[Returns]],0,0,-n_days))/STDEV(OFFSET(TradeDash[[#This Row],[Returns]],0,0,-n_days)),"")</f>
        <v>0.13675050981116021</v>
      </c>
      <c r="F1206">
        <f ca="1">IFERROR(AVERAGE(OFFSET(TradeDash[[#This Row],[Returns]],0,0,-n_days*2))/STDEV(OFFSET(TradeDash[[#This Row],[Returns]],0,0,-n_days*2)),"")</f>
        <v>0.24072940104234236</v>
      </c>
      <c r="G1206">
        <f ca="1">IF(ISNUMBER(TradeDash[[#This Row],[2n day Sharpe]]),AVERAGE(TradeDash[[#This Row],[n day Sharpe]:[2n day Sharpe]]),"")</f>
        <v>0.18873995542675129</v>
      </c>
      <c r="H1206">
        <f ca="1">IF(ISNUMBER(TradeDash[[#This Row],[Sharpe Average]]),IF(TradeDash[[#This Row],[Sharpe Average]]&gt;$G$1,1,0),"")</f>
        <v>1</v>
      </c>
      <c r="I1206" s="2">
        <f ca="1">IF(ISNUMBER(TradeDash[[#This Row],[Signal]]),MAX(IF(AND(TradeDash[[#This Row],[Signal]]=1,I1205&lt;1),I1205+$E$1,IF(AND(TradeDash[[#This Row],[Signal]]=0,I1205&gt;0),I1205-$E$1,IF(AND(TradeDash[[#This Row],[Signal]]=1,I1205=1),I1205,IF(AND(TradeDash[[#This Row],[Signal]]=0,I1205=0),I1205,0)))),0),"")</f>
        <v>1</v>
      </c>
      <c r="J1206" s="3">
        <f ca="1">IF(ISNUMBER(TradeDash[[#This Row],[Position]]),TradeDash[[#This Row],[Position]]*D1207,"")</f>
        <v>-4.3773584905660856E-3</v>
      </c>
      <c r="K1206" s="7">
        <f ca="1">K1205*IFERROR(1+TradeDash[[#This Row],[Port Return]],1)</f>
        <v>1687270.7148645967</v>
      </c>
      <c r="L1206" s="7">
        <f ca="1">IF(ISNUMBER(TradeDash[[#This Row],[Port Return]]),L1205*(1+TradeDash[[#This Row],[Returns]]),L1205)</f>
        <v>1053259.1414944336</v>
      </c>
    </row>
    <row r="1207" spans="1:12" x14ac:dyDescent="0.35">
      <c r="A1207" s="1">
        <v>38239</v>
      </c>
      <c r="B1207" s="16">
        <f>YEAR(TradeDash[[#This Row],[Date]])</f>
        <v>2004</v>
      </c>
      <c r="C1207">
        <v>1649</v>
      </c>
      <c r="D1207" s="3">
        <f>IFERROR(TradeDash[[#This Row],[Nifty]]/C1206-1,"")</f>
        <v>-4.3773584905660856E-3</v>
      </c>
      <c r="E1207">
        <f ca="1">IFERROR(AVERAGE(OFFSET(TradeDash[[#This Row],[Returns]],0,0,-n_days))/STDEV(OFFSET(TradeDash[[#This Row],[Returns]],0,0,-n_days)),"")</f>
        <v>0.17011935135842007</v>
      </c>
      <c r="F1207">
        <f ca="1">IFERROR(AVERAGE(OFFSET(TradeDash[[#This Row],[Returns]],0,0,-n_days*2))/STDEV(OFFSET(TradeDash[[#This Row],[Returns]],0,0,-n_days*2)),"")</f>
        <v>0.19901996355986656</v>
      </c>
      <c r="G1207">
        <f ca="1">IF(ISNUMBER(TradeDash[[#This Row],[2n day Sharpe]]),AVERAGE(TradeDash[[#This Row],[n day Sharpe]:[2n day Sharpe]]),"")</f>
        <v>0.18456965745914333</v>
      </c>
      <c r="H1207">
        <f ca="1">IF(ISNUMBER(TradeDash[[#This Row],[Sharpe Average]]),IF(TradeDash[[#This Row],[Sharpe Average]]&gt;$G$1,1,0),"")</f>
        <v>1</v>
      </c>
      <c r="I1207" s="2">
        <f ca="1">IF(ISNUMBER(TradeDash[[#This Row],[Signal]]),MAX(IF(AND(TradeDash[[#This Row],[Signal]]=1,I1206&lt;1),I1206+$E$1,IF(AND(TradeDash[[#This Row],[Signal]]=0,I1206&gt;0),I1206-$E$1,IF(AND(TradeDash[[#This Row],[Signal]]=1,I1206=1),I1206,IF(AND(TradeDash[[#This Row],[Signal]]=0,I1206=0),I1206,0)))),0),"")</f>
        <v>1</v>
      </c>
      <c r="J1207" s="3">
        <f ca="1">IF(ISNUMBER(TradeDash[[#This Row],[Position]]),TradeDash[[#This Row],[Position]]*D1208,"")</f>
        <v>1.1976955730745864E-2</v>
      </c>
      <c r="K1207" s="7">
        <f ca="1">K1206*IFERROR(1+TradeDash[[#This Row],[Port Return]],1)</f>
        <v>1707479.0815223139</v>
      </c>
      <c r="L1207" s="7">
        <f ca="1">IF(ISNUMBER(TradeDash[[#This Row],[Port Return]]),L1206*(1+TradeDash[[#This Row],[Returns]]),L1206)</f>
        <v>1048648.6486486467</v>
      </c>
    </row>
    <row r="1208" spans="1:12" x14ac:dyDescent="0.35">
      <c r="A1208" s="1">
        <v>38240</v>
      </c>
      <c r="B1208" s="16">
        <f>YEAR(TradeDash[[#This Row],[Date]])</f>
        <v>2004</v>
      </c>
      <c r="C1208">
        <v>1668.75</v>
      </c>
      <c r="D1208" s="3">
        <f>IFERROR(TradeDash[[#This Row],[Nifty]]/C1207-1,"")</f>
        <v>1.1976955730745864E-2</v>
      </c>
      <c r="E1208">
        <f ca="1">IFERROR(AVERAGE(OFFSET(TradeDash[[#This Row],[Returns]],0,0,-n_days))/STDEV(OFFSET(TradeDash[[#This Row],[Returns]],0,0,-n_days)),"")</f>
        <v>0.27786632964692504</v>
      </c>
      <c r="F1208">
        <f ca="1">IFERROR(AVERAGE(OFFSET(TradeDash[[#This Row],[Returns]],0,0,-n_days*2))/STDEV(OFFSET(TradeDash[[#This Row],[Returns]],0,0,-n_days*2)),"")</f>
        <v>0.19767915359708996</v>
      </c>
      <c r="G1208">
        <f ca="1">IF(ISNUMBER(TradeDash[[#This Row],[2n day Sharpe]]),AVERAGE(TradeDash[[#This Row],[n day Sharpe]:[2n day Sharpe]]),"")</f>
        <v>0.23777274162200751</v>
      </c>
      <c r="H1208">
        <f ca="1">IF(ISNUMBER(TradeDash[[#This Row],[Sharpe Average]]),IF(TradeDash[[#This Row],[Sharpe Average]]&gt;$G$1,1,0),"")</f>
        <v>1</v>
      </c>
      <c r="I1208" s="2">
        <f ca="1">IF(ISNUMBER(TradeDash[[#This Row],[Signal]]),MAX(IF(AND(TradeDash[[#This Row],[Signal]]=1,I1207&lt;1),I1207+$E$1,IF(AND(TradeDash[[#This Row],[Signal]]=0,I1207&gt;0),I1207-$E$1,IF(AND(TradeDash[[#This Row],[Signal]]=1,I1207=1),I1207,IF(AND(TradeDash[[#This Row],[Signal]]=0,I1207=0),I1207,0)))),0),"")</f>
        <v>1</v>
      </c>
      <c r="J1208" s="3">
        <f ca="1">IF(ISNUMBER(TradeDash[[#This Row],[Position]]),TradeDash[[#This Row],[Position]]*D1209,"")</f>
        <v>3.8651685393258362E-3</v>
      </c>
      <c r="K1208" s="7">
        <f ca="1">K1207*IFERROR(1+TradeDash[[#This Row],[Port Return]],1)</f>
        <v>1714078.7759497708</v>
      </c>
      <c r="L1208" s="7">
        <f ca="1">IF(ISNUMBER(TradeDash[[#This Row],[Port Return]]),L1207*(1+TradeDash[[#This Row],[Returns]]),L1207)</f>
        <v>1061208.2670906179</v>
      </c>
    </row>
    <row r="1209" spans="1:12" x14ac:dyDescent="0.35">
      <c r="A1209" s="1">
        <v>38243</v>
      </c>
      <c r="B1209" s="16">
        <f>YEAR(TradeDash[[#This Row],[Date]])</f>
        <v>2004</v>
      </c>
      <c r="C1209">
        <v>1675.2</v>
      </c>
      <c r="D1209" s="3">
        <f>IFERROR(TradeDash[[#This Row],[Nifty]]/C1208-1,"")</f>
        <v>3.8651685393258362E-3</v>
      </c>
      <c r="E1209">
        <f ca="1">IFERROR(AVERAGE(OFFSET(TradeDash[[#This Row],[Returns]],0,0,-n_days))/STDEV(OFFSET(TradeDash[[#This Row],[Returns]],0,0,-n_days)),"")</f>
        <v>0.2986358502375222</v>
      </c>
      <c r="F1209">
        <f ca="1">IFERROR(AVERAGE(OFFSET(TradeDash[[#This Row],[Returns]],0,0,-n_days*2))/STDEV(OFFSET(TradeDash[[#This Row],[Returns]],0,0,-n_days*2)),"")</f>
        <v>0.18652445643943025</v>
      </c>
      <c r="G1209">
        <f ca="1">IF(ISNUMBER(TradeDash[[#This Row],[2n day Sharpe]]),AVERAGE(TradeDash[[#This Row],[n day Sharpe]:[2n day Sharpe]]),"")</f>
        <v>0.24258015333847621</v>
      </c>
      <c r="H1209">
        <f ca="1">IF(ISNUMBER(TradeDash[[#This Row],[Sharpe Average]]),IF(TradeDash[[#This Row],[Sharpe Average]]&gt;$G$1,1,0),"")</f>
        <v>1</v>
      </c>
      <c r="I1209" s="2">
        <f ca="1">IF(ISNUMBER(TradeDash[[#This Row],[Signal]]),MAX(IF(AND(TradeDash[[#This Row],[Signal]]=1,I1208&lt;1),I1208+$E$1,IF(AND(TradeDash[[#This Row],[Signal]]=0,I1208&gt;0),I1208-$E$1,IF(AND(TradeDash[[#This Row],[Signal]]=1,I1208=1),I1208,IF(AND(TradeDash[[#This Row],[Signal]]=0,I1208=0),I1208,0)))),0),"")</f>
        <v>1</v>
      </c>
      <c r="J1209" s="3">
        <f ca="1">IF(ISNUMBER(TradeDash[[#This Row],[Position]]),TradeDash[[#This Row],[Position]]*D1210,"")</f>
        <v>6.178366762177534E-3</v>
      </c>
      <c r="K1209" s="7">
        <f ca="1">K1208*IFERROR(1+TradeDash[[#This Row],[Port Return]],1)</f>
        <v>1724668.9832868529</v>
      </c>
      <c r="L1209" s="7">
        <f ca="1">IF(ISNUMBER(TradeDash[[#This Row],[Port Return]]),L1208*(1+TradeDash[[#This Row],[Returns]]),L1208)</f>
        <v>1065310.0158982491</v>
      </c>
    </row>
    <row r="1210" spans="1:12" x14ac:dyDescent="0.35">
      <c r="A1210" s="1">
        <v>38244</v>
      </c>
      <c r="B1210" s="16">
        <f>YEAR(TradeDash[[#This Row],[Date]])</f>
        <v>2004</v>
      </c>
      <c r="C1210">
        <v>1685.55</v>
      </c>
      <c r="D1210" s="3">
        <f>IFERROR(TradeDash[[#This Row],[Nifty]]/C1209-1,"")</f>
        <v>6.178366762177534E-3</v>
      </c>
      <c r="E1210">
        <f ca="1">IFERROR(AVERAGE(OFFSET(TradeDash[[#This Row],[Returns]],0,0,-n_days))/STDEV(OFFSET(TradeDash[[#This Row],[Returns]],0,0,-n_days)),"")</f>
        <v>0.31540913941546522</v>
      </c>
      <c r="F1210">
        <f ca="1">IFERROR(AVERAGE(OFFSET(TradeDash[[#This Row],[Returns]],0,0,-n_days*2))/STDEV(OFFSET(TradeDash[[#This Row],[Returns]],0,0,-n_days*2)),"")</f>
        <v>0.21442068740183878</v>
      </c>
      <c r="G1210">
        <f ca="1">IF(ISNUMBER(TradeDash[[#This Row],[2n day Sharpe]]),AVERAGE(TradeDash[[#This Row],[n day Sharpe]:[2n day Sharpe]]),"")</f>
        <v>0.26491491340865203</v>
      </c>
      <c r="H1210">
        <f ca="1">IF(ISNUMBER(TradeDash[[#This Row],[Sharpe Average]]),IF(TradeDash[[#This Row],[Sharpe Average]]&gt;$G$1,1,0),"")</f>
        <v>1</v>
      </c>
      <c r="I1210" s="2">
        <f ca="1">IF(ISNUMBER(TradeDash[[#This Row],[Signal]]),MAX(IF(AND(TradeDash[[#This Row],[Signal]]=1,I1209&lt;1),I1209+$E$1,IF(AND(TradeDash[[#This Row],[Signal]]=0,I1209&gt;0),I1209-$E$1,IF(AND(TradeDash[[#This Row],[Signal]]=1,I1209=1),I1209,IF(AND(TradeDash[[#This Row],[Signal]]=0,I1209=0),I1209,0)))),0),"")</f>
        <v>1</v>
      </c>
      <c r="J1210" s="3">
        <f ca="1">IF(ISNUMBER(TradeDash[[#This Row],[Position]]),TradeDash[[#This Row],[Position]]*D1211,"")</f>
        <v>-1.3942036723917361E-3</v>
      </c>
      <c r="K1210" s="7">
        <f ca="1">K1209*IFERROR(1+TradeDash[[#This Row],[Port Return]],1)</f>
        <v>1722264.4434566943</v>
      </c>
      <c r="L1210" s="7">
        <f ca="1">IF(ISNUMBER(TradeDash[[#This Row],[Port Return]]),L1209*(1+TradeDash[[#This Row],[Returns]]),L1209)</f>
        <v>1071891.8918918897</v>
      </c>
    </row>
    <row r="1211" spans="1:12" x14ac:dyDescent="0.35">
      <c r="A1211" s="1">
        <v>38245</v>
      </c>
      <c r="B1211" s="16">
        <f>YEAR(TradeDash[[#This Row],[Date]])</f>
        <v>2004</v>
      </c>
      <c r="C1211">
        <v>1683.2</v>
      </c>
      <c r="D1211" s="3">
        <f>IFERROR(TradeDash[[#This Row],[Nifty]]/C1210-1,"")</f>
        <v>-1.3942036723917361E-3</v>
      </c>
      <c r="E1211">
        <f ca="1">IFERROR(AVERAGE(OFFSET(TradeDash[[#This Row],[Returns]],0,0,-n_days))/STDEV(OFFSET(TradeDash[[#This Row],[Returns]],0,0,-n_days)),"")</f>
        <v>0.44848077414411269</v>
      </c>
      <c r="F1211">
        <f ca="1">IFERROR(AVERAGE(OFFSET(TradeDash[[#This Row],[Returns]],0,0,-n_days*2))/STDEV(OFFSET(TradeDash[[#This Row],[Returns]],0,0,-n_days*2)),"")</f>
        <v>0.18422684789443453</v>
      </c>
      <c r="G1211">
        <f ca="1">IF(ISNUMBER(TradeDash[[#This Row],[2n day Sharpe]]),AVERAGE(TradeDash[[#This Row],[n day Sharpe]:[2n day Sharpe]]),"")</f>
        <v>0.31635381101927362</v>
      </c>
      <c r="H1211">
        <f ca="1">IF(ISNUMBER(TradeDash[[#This Row],[Sharpe Average]]),IF(TradeDash[[#This Row],[Sharpe Average]]&gt;$G$1,1,0),"")</f>
        <v>1</v>
      </c>
      <c r="I1211" s="2">
        <f ca="1">IF(ISNUMBER(TradeDash[[#This Row],[Signal]]),MAX(IF(AND(TradeDash[[#This Row],[Signal]]=1,I1210&lt;1),I1210+$E$1,IF(AND(TradeDash[[#This Row],[Signal]]=0,I1210&gt;0),I1210-$E$1,IF(AND(TradeDash[[#This Row],[Signal]]=1,I1210=1),I1210,IF(AND(TradeDash[[#This Row],[Signal]]=0,I1210=0),I1210,0)))),0),"")</f>
        <v>1</v>
      </c>
      <c r="J1211" s="3">
        <f ca="1">IF(ISNUMBER(TradeDash[[#This Row],[Position]]),TradeDash[[#This Row],[Position]]*D1212,"")</f>
        <v>1.3367395437262397E-2</v>
      </c>
      <c r="K1211" s="7">
        <f ca="1">K1210*IFERROR(1+TradeDash[[#This Row],[Port Return]],1)</f>
        <v>1745286.6333199164</v>
      </c>
      <c r="L1211" s="7">
        <f ca="1">IF(ISNUMBER(TradeDash[[#This Row],[Port Return]]),L1210*(1+TradeDash[[#This Row],[Returns]]),L1210)</f>
        <v>1070397.456279807</v>
      </c>
    </row>
    <row r="1212" spans="1:12" x14ac:dyDescent="0.35">
      <c r="A1212" s="1">
        <v>38246</v>
      </c>
      <c r="B1212" s="16">
        <f>YEAR(TradeDash[[#This Row],[Date]])</f>
        <v>2004</v>
      </c>
      <c r="C1212">
        <v>1705.7</v>
      </c>
      <c r="D1212" s="3">
        <f>IFERROR(TradeDash[[#This Row],[Nifty]]/C1211-1,"")</f>
        <v>1.3367395437262397E-2</v>
      </c>
      <c r="E1212">
        <f ca="1">IFERROR(AVERAGE(OFFSET(TradeDash[[#This Row],[Returns]],0,0,-n_days))/STDEV(OFFSET(TradeDash[[#This Row],[Returns]],0,0,-n_days)),"")</f>
        <v>0.44412706952467712</v>
      </c>
      <c r="F1212">
        <f ca="1">IFERROR(AVERAGE(OFFSET(TradeDash[[#This Row],[Returns]],0,0,-n_days*2))/STDEV(OFFSET(TradeDash[[#This Row],[Returns]],0,0,-n_days*2)),"")</f>
        <v>0.19044567496566836</v>
      </c>
      <c r="G1212">
        <f ca="1">IF(ISNUMBER(TradeDash[[#This Row],[2n day Sharpe]]),AVERAGE(TradeDash[[#This Row],[n day Sharpe]:[2n day Sharpe]]),"")</f>
        <v>0.31728637224517275</v>
      </c>
      <c r="H1212">
        <f ca="1">IF(ISNUMBER(TradeDash[[#This Row],[Sharpe Average]]),IF(TradeDash[[#This Row],[Sharpe Average]]&gt;$G$1,1,0),"")</f>
        <v>1</v>
      </c>
      <c r="I1212" s="2">
        <f ca="1">IF(ISNUMBER(TradeDash[[#This Row],[Signal]]),MAX(IF(AND(TradeDash[[#This Row],[Signal]]=1,I1211&lt;1),I1211+$E$1,IF(AND(TradeDash[[#This Row],[Signal]]=0,I1211&gt;0),I1211-$E$1,IF(AND(TradeDash[[#This Row],[Signal]]=1,I1211=1),I1211,IF(AND(TradeDash[[#This Row],[Signal]]=0,I1211=0),I1211,0)))),0),"")</f>
        <v>1</v>
      </c>
      <c r="J1212" s="3">
        <f ca="1">IF(ISNUMBER(TradeDash[[#This Row],[Position]]),TradeDash[[#This Row],[Position]]*D1213,"")</f>
        <v>1.638623439057274E-2</v>
      </c>
      <c r="K1212" s="7">
        <f ca="1">K1211*IFERROR(1+TradeDash[[#This Row],[Port Return]],1)</f>
        <v>1773885.3091722301</v>
      </c>
      <c r="L1212" s="7">
        <f ca="1">IF(ISNUMBER(TradeDash[[#This Row],[Port Return]]),L1211*(1+TradeDash[[#This Row],[Returns]]),L1211)</f>
        <v>1084705.8823529391</v>
      </c>
    </row>
    <row r="1213" spans="1:12" x14ac:dyDescent="0.35">
      <c r="A1213" s="1">
        <v>38247</v>
      </c>
      <c r="B1213" s="16">
        <f>YEAR(TradeDash[[#This Row],[Date]])</f>
        <v>2004</v>
      </c>
      <c r="C1213">
        <v>1733.65</v>
      </c>
      <c r="D1213" s="3">
        <f>IFERROR(TradeDash[[#This Row],[Nifty]]/C1212-1,"")</f>
        <v>1.638623439057274E-2</v>
      </c>
      <c r="E1213">
        <f ca="1">IFERROR(AVERAGE(OFFSET(TradeDash[[#This Row],[Returns]],0,0,-n_days))/STDEV(OFFSET(TradeDash[[#This Row],[Returns]],0,0,-n_days)),"")</f>
        <v>0.68760245122349639</v>
      </c>
      <c r="F1213">
        <f ca="1">IFERROR(AVERAGE(OFFSET(TradeDash[[#This Row],[Returns]],0,0,-n_days*2))/STDEV(OFFSET(TradeDash[[#This Row],[Returns]],0,0,-n_days*2)),"")</f>
        <v>0.22322214729768416</v>
      </c>
      <c r="G1213">
        <f ca="1">IF(ISNUMBER(TradeDash[[#This Row],[2n day Sharpe]]),AVERAGE(TradeDash[[#This Row],[n day Sharpe]:[2n day Sharpe]]),"")</f>
        <v>0.45541229926059029</v>
      </c>
      <c r="H1213">
        <f ca="1">IF(ISNUMBER(TradeDash[[#This Row],[Sharpe Average]]),IF(TradeDash[[#This Row],[Sharpe Average]]&gt;$G$1,1,0),"")</f>
        <v>1</v>
      </c>
      <c r="I1213" s="2">
        <f ca="1">IF(ISNUMBER(TradeDash[[#This Row],[Signal]]),MAX(IF(AND(TradeDash[[#This Row],[Signal]]=1,I1212&lt;1),I1212+$E$1,IF(AND(TradeDash[[#This Row],[Signal]]=0,I1212&gt;0),I1212-$E$1,IF(AND(TradeDash[[#This Row],[Signal]]=1,I1212=1),I1212,IF(AND(TradeDash[[#This Row],[Signal]]=0,I1212=0),I1212,0)))),0),"")</f>
        <v>1</v>
      </c>
      <c r="J1213" s="3">
        <f ca="1">IF(ISNUMBER(TradeDash[[#This Row],[Position]]),TradeDash[[#This Row],[Position]]*D1214,"")</f>
        <v>-2.7975658293196703E-3</v>
      </c>
      <c r="K1213" s="7">
        <f ca="1">K1212*IFERROR(1+TradeDash[[#This Row],[Port Return]],1)</f>
        <v>1768922.7482461578</v>
      </c>
      <c r="L1213" s="7">
        <f ca="1">IF(ISNUMBER(TradeDash[[#This Row],[Port Return]]),L1212*(1+TradeDash[[#This Row],[Returns]]),L1212)</f>
        <v>1102480.1271860073</v>
      </c>
    </row>
    <row r="1214" spans="1:12" x14ac:dyDescent="0.35">
      <c r="A1214" s="1">
        <v>38250</v>
      </c>
      <c r="B1214" s="16">
        <f>YEAR(TradeDash[[#This Row],[Date]])</f>
        <v>2004</v>
      </c>
      <c r="C1214">
        <v>1728.8</v>
      </c>
      <c r="D1214" s="3">
        <f>IFERROR(TradeDash[[#This Row],[Nifty]]/C1213-1,"")</f>
        <v>-2.7975658293196703E-3</v>
      </c>
      <c r="E1214">
        <f ca="1">IFERROR(AVERAGE(OFFSET(TradeDash[[#This Row],[Returns]],0,0,-n_days))/STDEV(OFFSET(TradeDash[[#This Row],[Returns]],0,0,-n_days)),"")</f>
        <v>0.77551873450509101</v>
      </c>
      <c r="F1214">
        <f ca="1">IFERROR(AVERAGE(OFFSET(TradeDash[[#This Row],[Returns]],0,0,-n_days*2))/STDEV(OFFSET(TradeDash[[#This Row],[Returns]],0,0,-n_days*2)),"")</f>
        <v>0.18868667088719643</v>
      </c>
      <c r="G1214">
        <f ca="1">IF(ISNUMBER(TradeDash[[#This Row],[2n day Sharpe]]),AVERAGE(TradeDash[[#This Row],[n day Sharpe]:[2n day Sharpe]]),"")</f>
        <v>0.48210270269614375</v>
      </c>
      <c r="H1214">
        <f ca="1">IF(ISNUMBER(TradeDash[[#This Row],[Sharpe Average]]),IF(TradeDash[[#This Row],[Sharpe Average]]&gt;$G$1,1,0),"")</f>
        <v>1</v>
      </c>
      <c r="I1214" s="2">
        <f ca="1">IF(ISNUMBER(TradeDash[[#This Row],[Signal]]),MAX(IF(AND(TradeDash[[#This Row],[Signal]]=1,I1213&lt;1),I1213+$E$1,IF(AND(TradeDash[[#This Row],[Signal]]=0,I1213&gt;0),I1213-$E$1,IF(AND(TradeDash[[#This Row],[Signal]]=1,I1213=1),I1213,IF(AND(TradeDash[[#This Row],[Signal]]=0,I1213=0),I1213,0)))),0),"")</f>
        <v>1</v>
      </c>
      <c r="J1214" s="3">
        <f ca="1">IF(ISNUMBER(TradeDash[[#This Row],[Position]]),TradeDash[[#This Row],[Position]]*D1215,"")</f>
        <v>1.2378528459046745E-2</v>
      </c>
      <c r="K1214" s="7">
        <f ca="1">K1213*IFERROR(1+TradeDash[[#This Row],[Port Return]],1)</f>
        <v>1790819.4088271779</v>
      </c>
      <c r="L1214" s="7">
        <f ca="1">IF(ISNUMBER(TradeDash[[#This Row],[Port Return]]),L1213*(1+TradeDash[[#This Row],[Returns]]),L1213)</f>
        <v>1099395.8664546877</v>
      </c>
    </row>
    <row r="1215" spans="1:12" x14ac:dyDescent="0.35">
      <c r="A1215" s="1">
        <v>38251</v>
      </c>
      <c r="B1215" s="16">
        <f>YEAR(TradeDash[[#This Row],[Date]])</f>
        <v>2004</v>
      </c>
      <c r="C1215">
        <v>1750.2</v>
      </c>
      <c r="D1215" s="3">
        <f>IFERROR(TradeDash[[#This Row],[Nifty]]/C1214-1,"")</f>
        <v>1.2378528459046745E-2</v>
      </c>
      <c r="E1215">
        <f ca="1">IFERROR(AVERAGE(OFFSET(TradeDash[[#This Row],[Returns]],0,0,-n_days))/STDEV(OFFSET(TradeDash[[#This Row],[Returns]],0,0,-n_days)),"")</f>
        <v>0.78247002637559693</v>
      </c>
      <c r="F1215">
        <f ca="1">IFERROR(AVERAGE(OFFSET(TradeDash[[#This Row],[Returns]],0,0,-n_days*2))/STDEV(OFFSET(TradeDash[[#This Row],[Returns]],0,0,-n_days*2)),"")</f>
        <v>0.25484822660706796</v>
      </c>
      <c r="G1215">
        <f ca="1">IF(ISNUMBER(TradeDash[[#This Row],[2n day Sharpe]]),AVERAGE(TradeDash[[#This Row],[n day Sharpe]:[2n day Sharpe]]),"")</f>
        <v>0.5186591264913325</v>
      </c>
      <c r="H1215">
        <f ca="1">IF(ISNUMBER(TradeDash[[#This Row],[Sharpe Average]]),IF(TradeDash[[#This Row],[Sharpe Average]]&gt;$G$1,1,0),"")</f>
        <v>1</v>
      </c>
      <c r="I1215" s="2">
        <f ca="1">IF(ISNUMBER(TradeDash[[#This Row],[Signal]]),MAX(IF(AND(TradeDash[[#This Row],[Signal]]=1,I1214&lt;1),I1214+$E$1,IF(AND(TradeDash[[#This Row],[Signal]]=0,I1214&gt;0),I1214-$E$1,IF(AND(TradeDash[[#This Row],[Signal]]=1,I1214=1),I1214,IF(AND(TradeDash[[#This Row],[Signal]]=0,I1214=0),I1214,0)))),0),"")</f>
        <v>1</v>
      </c>
      <c r="J1215" s="3">
        <f ca="1">IF(ISNUMBER(TradeDash[[#This Row],[Position]]),TradeDash[[#This Row],[Position]]*D1216,"")</f>
        <v>2.1140441092446505E-3</v>
      </c>
      <c r="K1215" s="7">
        <f ca="1">K1214*IFERROR(1+TradeDash[[#This Row],[Port Return]],1)</f>
        <v>1794605.2800491301</v>
      </c>
      <c r="L1215" s="7">
        <f ca="1">IF(ISNUMBER(TradeDash[[#This Row],[Port Return]]),L1214*(1+TradeDash[[#This Row],[Returns]]),L1214)</f>
        <v>1113004.7694753553</v>
      </c>
    </row>
    <row r="1216" spans="1:12" x14ac:dyDescent="0.35">
      <c r="A1216" s="1">
        <v>38252</v>
      </c>
      <c r="B1216" s="16">
        <f>YEAR(TradeDash[[#This Row],[Date]])</f>
        <v>2004</v>
      </c>
      <c r="C1216">
        <v>1753.9</v>
      </c>
      <c r="D1216" s="3">
        <f>IFERROR(TradeDash[[#This Row],[Nifty]]/C1215-1,"")</f>
        <v>2.1140441092446505E-3</v>
      </c>
      <c r="E1216">
        <f ca="1">IFERROR(AVERAGE(OFFSET(TradeDash[[#This Row],[Returns]],0,0,-n_days))/STDEV(OFFSET(TradeDash[[#This Row],[Returns]],0,0,-n_days)),"")</f>
        <v>0.7774609074526041</v>
      </c>
      <c r="F1216">
        <f ca="1">IFERROR(AVERAGE(OFFSET(TradeDash[[#This Row],[Returns]],0,0,-n_days*2))/STDEV(OFFSET(TradeDash[[#This Row],[Returns]],0,0,-n_days*2)),"")</f>
        <v>0.2741895799788801</v>
      </c>
      <c r="G1216">
        <f ca="1">IF(ISNUMBER(TradeDash[[#This Row],[2n day Sharpe]]),AVERAGE(TradeDash[[#This Row],[n day Sharpe]:[2n day Sharpe]]),"")</f>
        <v>0.52582524371574213</v>
      </c>
      <c r="H1216">
        <f ca="1">IF(ISNUMBER(TradeDash[[#This Row],[Sharpe Average]]),IF(TradeDash[[#This Row],[Sharpe Average]]&gt;$G$1,1,0),"")</f>
        <v>1</v>
      </c>
      <c r="I1216" s="2">
        <f ca="1">IF(ISNUMBER(TradeDash[[#This Row],[Signal]]),MAX(IF(AND(TradeDash[[#This Row],[Signal]]=1,I1215&lt;1),I1215+$E$1,IF(AND(TradeDash[[#This Row],[Signal]]=0,I1215&gt;0),I1215-$E$1,IF(AND(TradeDash[[#This Row],[Signal]]=1,I1215=1),I1215,IF(AND(TradeDash[[#This Row],[Signal]]=0,I1215=0),I1215,0)))),0),"")</f>
        <v>1</v>
      </c>
      <c r="J1216" s="3">
        <f ca="1">IF(ISNUMBER(TradeDash[[#This Row],[Position]]),TradeDash[[#This Row],[Position]]*D1217,"")</f>
        <v>-1.58218826614972E-2</v>
      </c>
      <c r="K1216" s="7">
        <f ca="1">K1215*IFERROR(1+TradeDash[[#This Row],[Port Return]],1)</f>
        <v>1766211.2458844895</v>
      </c>
      <c r="L1216" s="7">
        <f ca="1">IF(ISNUMBER(TradeDash[[#This Row],[Port Return]]),L1215*(1+TradeDash[[#This Row],[Returns]]),L1215)</f>
        <v>1115357.7106518259</v>
      </c>
    </row>
    <row r="1217" spans="1:12" x14ac:dyDescent="0.35">
      <c r="A1217" s="1">
        <v>38253</v>
      </c>
      <c r="B1217" s="16">
        <f>YEAR(TradeDash[[#This Row],[Date]])</f>
        <v>2004</v>
      </c>
      <c r="C1217">
        <v>1726.15</v>
      </c>
      <c r="D1217" s="3">
        <f>IFERROR(TradeDash[[#This Row],[Nifty]]/C1216-1,"")</f>
        <v>-1.58218826614972E-2</v>
      </c>
      <c r="E1217">
        <f ca="1">IFERROR(AVERAGE(OFFSET(TradeDash[[#This Row],[Returns]],0,0,-n_days))/STDEV(OFFSET(TradeDash[[#This Row],[Returns]],0,0,-n_days)),"")</f>
        <v>0.46315138474332618</v>
      </c>
      <c r="F1217">
        <f ca="1">IFERROR(AVERAGE(OFFSET(TradeDash[[#This Row],[Returns]],0,0,-n_days*2))/STDEV(OFFSET(TradeDash[[#This Row],[Returns]],0,0,-n_days*2)),"")</f>
        <v>0.18193664574389462</v>
      </c>
      <c r="G1217">
        <f ca="1">IF(ISNUMBER(TradeDash[[#This Row],[2n day Sharpe]]),AVERAGE(TradeDash[[#This Row],[n day Sharpe]:[2n day Sharpe]]),"")</f>
        <v>0.32254401524361043</v>
      </c>
      <c r="H1217">
        <f ca="1">IF(ISNUMBER(TradeDash[[#This Row],[Sharpe Average]]),IF(TradeDash[[#This Row],[Sharpe Average]]&gt;$G$1,1,0),"")</f>
        <v>1</v>
      </c>
      <c r="I1217" s="2">
        <f ca="1">IF(ISNUMBER(TradeDash[[#This Row],[Signal]]),MAX(IF(AND(TradeDash[[#This Row],[Signal]]=1,I1216&lt;1),I1216+$E$1,IF(AND(TradeDash[[#This Row],[Signal]]=0,I1216&gt;0),I1216-$E$1,IF(AND(TradeDash[[#This Row],[Signal]]=1,I1216=1),I1216,IF(AND(TradeDash[[#This Row],[Signal]]=0,I1216=0),I1216,0)))),0),"")</f>
        <v>1</v>
      </c>
      <c r="J1217" s="3">
        <f ca="1">IF(ISNUMBER(TradeDash[[#This Row],[Position]]),TradeDash[[#This Row],[Position]]*D1218,"")</f>
        <v>-2.1145323407584238E-3</v>
      </c>
      <c r="K1217" s="7">
        <f ca="1">K1216*IFERROR(1+TradeDash[[#This Row],[Port Return]],1)</f>
        <v>1762476.5350844555</v>
      </c>
      <c r="L1217" s="7">
        <f ca="1">IF(ISNUMBER(TradeDash[[#This Row],[Port Return]]),L1216*(1+TradeDash[[#This Row],[Returns]]),L1216)</f>
        <v>1097710.6518282965</v>
      </c>
    </row>
    <row r="1218" spans="1:12" x14ac:dyDescent="0.35">
      <c r="A1218" s="1">
        <v>38254</v>
      </c>
      <c r="B1218" s="16">
        <f>YEAR(TradeDash[[#This Row],[Date]])</f>
        <v>2004</v>
      </c>
      <c r="C1218">
        <v>1722.5</v>
      </c>
      <c r="D1218" s="3">
        <f>IFERROR(TradeDash[[#This Row],[Nifty]]/C1217-1,"")</f>
        <v>-2.1145323407584238E-3</v>
      </c>
      <c r="E1218">
        <f ca="1">IFERROR(AVERAGE(OFFSET(TradeDash[[#This Row],[Returns]],0,0,-n_days))/STDEV(OFFSET(TradeDash[[#This Row],[Returns]],0,0,-n_days)),"")</f>
        <v>0.4541503000708137</v>
      </c>
      <c r="F1218">
        <f ca="1">IFERROR(AVERAGE(OFFSET(TradeDash[[#This Row],[Returns]],0,0,-n_days*2))/STDEV(OFFSET(TradeDash[[#This Row],[Returns]],0,0,-n_days*2)),"")</f>
        <v>0.15373715421719747</v>
      </c>
      <c r="G1218">
        <f ca="1">IF(ISNUMBER(TradeDash[[#This Row],[2n day Sharpe]]),AVERAGE(TradeDash[[#This Row],[n day Sharpe]:[2n day Sharpe]]),"")</f>
        <v>0.30394372714400558</v>
      </c>
      <c r="H1218">
        <f ca="1">IF(ISNUMBER(TradeDash[[#This Row],[Sharpe Average]]),IF(TradeDash[[#This Row],[Sharpe Average]]&gt;$G$1,1,0),"")</f>
        <v>1</v>
      </c>
      <c r="I1218" s="2">
        <f ca="1">IF(ISNUMBER(TradeDash[[#This Row],[Signal]]),MAX(IF(AND(TradeDash[[#This Row],[Signal]]=1,I1217&lt;1),I1217+$E$1,IF(AND(TradeDash[[#This Row],[Signal]]=0,I1217&gt;0),I1217-$E$1,IF(AND(TradeDash[[#This Row],[Signal]]=1,I1217=1),I1217,IF(AND(TradeDash[[#This Row],[Signal]]=0,I1217=0),I1217,0)))),0),"")</f>
        <v>1</v>
      </c>
      <c r="J1218" s="3">
        <f ca="1">IF(ISNUMBER(TradeDash[[#This Row],[Position]]),TradeDash[[#This Row],[Position]]*D1219,"")</f>
        <v>-2.9027576197387939E-3</v>
      </c>
      <c r="K1218" s="7">
        <f ca="1">K1217*IFERROR(1+TradeDash[[#This Row],[Port Return]],1)</f>
        <v>1757360.4928926283</v>
      </c>
      <c r="L1218" s="7">
        <f ca="1">IF(ISNUMBER(TradeDash[[#This Row],[Port Return]]),L1217*(1+TradeDash[[#This Row],[Returns]]),L1217)</f>
        <v>1095389.5071542105</v>
      </c>
    </row>
    <row r="1219" spans="1:12" x14ac:dyDescent="0.35">
      <c r="A1219" s="1">
        <v>38257</v>
      </c>
      <c r="B1219" s="16">
        <f>YEAR(TradeDash[[#This Row],[Date]])</f>
        <v>2004</v>
      </c>
      <c r="C1219">
        <v>1717.5</v>
      </c>
      <c r="D1219" s="3">
        <f>IFERROR(TradeDash[[#This Row],[Nifty]]/C1218-1,"")</f>
        <v>-2.9027576197387939E-3</v>
      </c>
      <c r="E1219">
        <f ca="1">IFERROR(AVERAGE(OFFSET(TradeDash[[#This Row],[Returns]],0,0,-n_days))/STDEV(OFFSET(TradeDash[[#This Row],[Returns]],0,0,-n_days)),"")</f>
        <v>0.36292355862843861</v>
      </c>
      <c r="F1219">
        <f ca="1">IFERROR(AVERAGE(OFFSET(TradeDash[[#This Row],[Returns]],0,0,-n_days*2))/STDEV(OFFSET(TradeDash[[#This Row],[Returns]],0,0,-n_days*2)),"")</f>
        <v>0.13400573749626474</v>
      </c>
      <c r="G1219">
        <f ca="1">IF(ISNUMBER(TradeDash[[#This Row],[2n day Sharpe]]),AVERAGE(TradeDash[[#This Row],[n day Sharpe]:[2n day Sharpe]]),"")</f>
        <v>0.24846464806235169</v>
      </c>
      <c r="H1219">
        <f ca="1">IF(ISNUMBER(TradeDash[[#This Row],[Sharpe Average]]),IF(TradeDash[[#This Row],[Sharpe Average]]&gt;$G$1,1,0),"")</f>
        <v>1</v>
      </c>
      <c r="I1219" s="2">
        <f ca="1">IF(ISNUMBER(TradeDash[[#This Row],[Signal]]),MAX(IF(AND(TradeDash[[#This Row],[Signal]]=1,I1218&lt;1),I1218+$E$1,IF(AND(TradeDash[[#This Row],[Signal]]=0,I1218&gt;0),I1218-$E$1,IF(AND(TradeDash[[#This Row],[Signal]]=1,I1218=1),I1218,IF(AND(TradeDash[[#This Row],[Signal]]=0,I1218=0),I1218,0)))),0),"")</f>
        <v>1</v>
      </c>
      <c r="J1219" s="3">
        <f ca="1">IF(ISNUMBER(TradeDash[[#This Row],[Position]]),TradeDash[[#This Row],[Position]]*D1220,"")</f>
        <v>-1.0043668122270755E-2</v>
      </c>
      <c r="K1219" s="7">
        <f ca="1">K1218*IFERROR(1+TradeDash[[#This Row],[Port Return]],1)</f>
        <v>1739710.1473308245</v>
      </c>
      <c r="L1219" s="7">
        <f ca="1">IF(ISNUMBER(TradeDash[[#This Row],[Port Return]]),L1218*(1+TradeDash[[#This Row],[Returns]]),L1218)</f>
        <v>1092209.8569157366</v>
      </c>
    </row>
    <row r="1220" spans="1:12" x14ac:dyDescent="0.35">
      <c r="A1220" s="1">
        <v>38258</v>
      </c>
      <c r="B1220" s="16">
        <f>YEAR(TradeDash[[#This Row],[Date]])</f>
        <v>2004</v>
      </c>
      <c r="C1220">
        <v>1700.25</v>
      </c>
      <c r="D1220" s="3">
        <f>IFERROR(TradeDash[[#This Row],[Nifty]]/C1219-1,"")</f>
        <v>-1.0043668122270755E-2</v>
      </c>
      <c r="E1220">
        <f ca="1">IFERROR(AVERAGE(OFFSET(TradeDash[[#This Row],[Returns]],0,0,-n_days))/STDEV(OFFSET(TradeDash[[#This Row],[Returns]],0,0,-n_days)),"")</f>
        <v>0.26280126476953158</v>
      </c>
      <c r="F1220">
        <f ca="1">IFERROR(AVERAGE(OFFSET(TradeDash[[#This Row],[Returns]],0,0,-n_days*2))/STDEV(OFFSET(TradeDash[[#This Row],[Returns]],0,0,-n_days*2)),"")</f>
        <v>0.11887252181127314</v>
      </c>
      <c r="G1220">
        <f ca="1">IF(ISNUMBER(TradeDash[[#This Row],[2n day Sharpe]]),AVERAGE(TradeDash[[#This Row],[n day Sharpe]:[2n day Sharpe]]),"")</f>
        <v>0.19083689329040238</v>
      </c>
      <c r="H1220">
        <f ca="1">IF(ISNUMBER(TradeDash[[#This Row],[Sharpe Average]]),IF(TradeDash[[#This Row],[Sharpe Average]]&gt;$G$1,1,0),"")</f>
        <v>1</v>
      </c>
      <c r="I1220" s="2">
        <f ca="1">IF(ISNUMBER(TradeDash[[#This Row],[Signal]]),MAX(IF(AND(TradeDash[[#This Row],[Signal]]=1,I1219&lt;1),I1219+$E$1,IF(AND(TradeDash[[#This Row],[Signal]]=0,I1219&gt;0),I1219-$E$1,IF(AND(TradeDash[[#This Row],[Signal]]=1,I1219=1),I1219,IF(AND(TradeDash[[#This Row],[Signal]]=0,I1219=0),I1219,0)))),0),"")</f>
        <v>1</v>
      </c>
      <c r="J1220" s="3">
        <f ca="1">IF(ISNUMBER(TradeDash[[#This Row],[Position]]),TradeDash[[#This Row],[Position]]*D1221,"")</f>
        <v>1.6291721805616888E-2</v>
      </c>
      <c r="K1220" s="7">
        <f ca="1">K1219*IFERROR(1+TradeDash[[#This Row],[Port Return]],1)</f>
        <v>1768053.0210735472</v>
      </c>
      <c r="L1220" s="7">
        <f ca="1">IF(ISNUMBER(TradeDash[[#This Row],[Port Return]]),L1219*(1+TradeDash[[#This Row],[Returns]]),L1219)</f>
        <v>1081240.063593002</v>
      </c>
    </row>
    <row r="1221" spans="1:12" x14ac:dyDescent="0.35">
      <c r="A1221" s="1">
        <v>38259</v>
      </c>
      <c r="B1221" s="16">
        <f>YEAR(TradeDash[[#This Row],[Date]])</f>
        <v>2004</v>
      </c>
      <c r="C1221">
        <v>1727.95</v>
      </c>
      <c r="D1221" s="3">
        <f>IFERROR(TradeDash[[#This Row],[Nifty]]/C1220-1,"")</f>
        <v>1.6291721805616888E-2</v>
      </c>
      <c r="E1221">
        <f ca="1">IFERROR(AVERAGE(OFFSET(TradeDash[[#This Row],[Returns]],0,0,-n_days))/STDEV(OFFSET(TradeDash[[#This Row],[Returns]],0,0,-n_days)),"")</f>
        <v>0.32594868616471279</v>
      </c>
      <c r="F1221">
        <f ca="1">IFERROR(AVERAGE(OFFSET(TradeDash[[#This Row],[Returns]],0,0,-n_days*2))/STDEV(OFFSET(TradeDash[[#This Row],[Returns]],0,0,-n_days*2)),"")</f>
        <v>0.16498425479418441</v>
      </c>
      <c r="G1221">
        <f ca="1">IF(ISNUMBER(TradeDash[[#This Row],[2n day Sharpe]]),AVERAGE(TradeDash[[#This Row],[n day Sharpe]:[2n day Sharpe]]),"")</f>
        <v>0.24546647047944858</v>
      </c>
      <c r="H1221">
        <f ca="1">IF(ISNUMBER(TradeDash[[#This Row],[Sharpe Average]]),IF(TradeDash[[#This Row],[Sharpe Average]]&gt;$G$1,1,0),"")</f>
        <v>1</v>
      </c>
      <c r="I1221" s="2">
        <f ca="1">IF(ISNUMBER(TradeDash[[#This Row],[Signal]]),MAX(IF(AND(TradeDash[[#This Row],[Signal]]=1,I1220&lt;1),I1220+$E$1,IF(AND(TradeDash[[#This Row],[Signal]]=0,I1220&gt;0),I1220-$E$1,IF(AND(TradeDash[[#This Row],[Signal]]=1,I1220=1),I1220,IF(AND(TradeDash[[#This Row],[Signal]]=0,I1220=0),I1220,0)))),0),"")</f>
        <v>1</v>
      </c>
      <c r="J1221" s="3">
        <f ca="1">IF(ISNUMBER(TradeDash[[#This Row],[Position]]),TradeDash[[#This Row],[Position]]*D1222,"")</f>
        <v>1.0156543881478131E-2</v>
      </c>
      <c r="K1221" s="7">
        <f ca="1">K1220*IFERROR(1+TradeDash[[#This Row],[Port Return]],1)</f>
        <v>1786010.3291668606</v>
      </c>
      <c r="L1221" s="7">
        <f ca="1">IF(ISNUMBER(TradeDash[[#This Row],[Port Return]]),L1220*(1+TradeDash[[#This Row],[Returns]]),L1220)</f>
        <v>1098855.3259141468</v>
      </c>
    </row>
    <row r="1222" spans="1:12" x14ac:dyDescent="0.35">
      <c r="A1222" s="1">
        <v>38260</v>
      </c>
      <c r="B1222" s="16">
        <f>YEAR(TradeDash[[#This Row],[Date]])</f>
        <v>2004</v>
      </c>
      <c r="C1222">
        <v>1745.5</v>
      </c>
      <c r="D1222" s="3">
        <f>IFERROR(TradeDash[[#This Row],[Nifty]]/C1221-1,"")</f>
        <v>1.0156543881478131E-2</v>
      </c>
      <c r="E1222">
        <f ca="1">IFERROR(AVERAGE(OFFSET(TradeDash[[#This Row],[Returns]],0,0,-n_days))/STDEV(OFFSET(TradeDash[[#This Row],[Returns]],0,0,-n_days)),"")</f>
        <v>0.40701335269468902</v>
      </c>
      <c r="F1222">
        <f ca="1">IFERROR(AVERAGE(OFFSET(TradeDash[[#This Row],[Returns]],0,0,-n_days*2))/STDEV(OFFSET(TradeDash[[#This Row],[Returns]],0,0,-n_days*2)),"")</f>
        <v>0.14956529032690755</v>
      </c>
      <c r="G1222">
        <f ca="1">IF(ISNUMBER(TradeDash[[#This Row],[2n day Sharpe]]),AVERAGE(TradeDash[[#This Row],[n day Sharpe]:[2n day Sharpe]]),"")</f>
        <v>0.27828932151079827</v>
      </c>
      <c r="H1222">
        <f ca="1">IF(ISNUMBER(TradeDash[[#This Row],[Sharpe Average]]),IF(TradeDash[[#This Row],[Sharpe Average]]&gt;$G$1,1,0),"")</f>
        <v>1</v>
      </c>
      <c r="I1222" s="2">
        <f ca="1">IF(ISNUMBER(TradeDash[[#This Row],[Signal]]),MAX(IF(AND(TradeDash[[#This Row],[Signal]]=1,I1221&lt;1),I1221+$E$1,IF(AND(TradeDash[[#This Row],[Signal]]=0,I1221&gt;0),I1221-$E$1,IF(AND(TradeDash[[#This Row],[Signal]]=1,I1221=1),I1221,IF(AND(TradeDash[[#This Row],[Signal]]=0,I1221=0),I1221,0)))),0),"")</f>
        <v>1</v>
      </c>
      <c r="J1222" s="3">
        <f ca="1">IF(ISNUMBER(TradeDash[[#This Row],[Position]]),TradeDash[[#This Row],[Position]]*D1223,"")</f>
        <v>1.6986536808937247E-2</v>
      </c>
      <c r="K1222" s="7">
        <f ca="1">K1221*IFERROR(1+TradeDash[[#This Row],[Port Return]],1)</f>
        <v>1816348.4593643956</v>
      </c>
      <c r="L1222" s="7">
        <f ca="1">IF(ISNUMBER(TradeDash[[#This Row],[Port Return]]),L1221*(1+TradeDash[[#This Row],[Returns]]),L1221)</f>
        <v>1110015.8982511899</v>
      </c>
    </row>
    <row r="1223" spans="1:12" x14ac:dyDescent="0.35">
      <c r="A1223" s="1">
        <v>38261</v>
      </c>
      <c r="B1223" s="16">
        <f>YEAR(TradeDash[[#This Row],[Date]])</f>
        <v>2004</v>
      </c>
      <c r="C1223">
        <v>1775.15</v>
      </c>
      <c r="D1223" s="3">
        <f>IFERROR(TradeDash[[#This Row],[Nifty]]/C1222-1,"")</f>
        <v>1.6986536808937247E-2</v>
      </c>
      <c r="E1223">
        <f ca="1">IFERROR(AVERAGE(OFFSET(TradeDash[[#This Row],[Returns]],0,0,-n_days))/STDEV(OFFSET(TradeDash[[#This Row],[Returns]],0,0,-n_days)),"")</f>
        <v>0.46132650538345127</v>
      </c>
      <c r="F1223">
        <f ca="1">IFERROR(AVERAGE(OFFSET(TradeDash[[#This Row],[Returns]],0,0,-n_days*2))/STDEV(OFFSET(TradeDash[[#This Row],[Returns]],0,0,-n_days*2)),"")</f>
        <v>0.23074944711209017</v>
      </c>
      <c r="G1223">
        <f ca="1">IF(ISNUMBER(TradeDash[[#This Row],[2n day Sharpe]]),AVERAGE(TradeDash[[#This Row],[n day Sharpe]:[2n day Sharpe]]),"")</f>
        <v>0.34603797624777072</v>
      </c>
      <c r="H1223">
        <f ca="1">IF(ISNUMBER(TradeDash[[#This Row],[Sharpe Average]]),IF(TradeDash[[#This Row],[Sharpe Average]]&gt;$G$1,1,0),"")</f>
        <v>1</v>
      </c>
      <c r="I1223" s="2">
        <f ca="1">IF(ISNUMBER(TradeDash[[#This Row],[Signal]]),MAX(IF(AND(TradeDash[[#This Row],[Signal]]=1,I1222&lt;1),I1222+$E$1,IF(AND(TradeDash[[#This Row],[Signal]]=0,I1222&gt;0),I1222-$E$1,IF(AND(TradeDash[[#This Row],[Signal]]=1,I1222=1),I1222,IF(AND(TradeDash[[#This Row],[Signal]]=0,I1222=0),I1222,0)))),0),"")</f>
        <v>1</v>
      </c>
      <c r="J1223" s="3">
        <f ca="1">IF(ISNUMBER(TradeDash[[#This Row],[Position]]),TradeDash[[#This Row],[Position]]*D1224,"")</f>
        <v>1.7181646621412305E-2</v>
      </c>
      <c r="K1223" s="7">
        <f ca="1">K1222*IFERROR(1+TradeDash[[#This Row],[Port Return]],1)</f>
        <v>1847556.3167345412</v>
      </c>
      <c r="L1223" s="7">
        <f ca="1">IF(ISNUMBER(TradeDash[[#This Row],[Port Return]]),L1222*(1+TradeDash[[#This Row],[Returns]]),L1222)</f>
        <v>1128871.2241653393</v>
      </c>
    </row>
    <row r="1224" spans="1:12" x14ac:dyDescent="0.35">
      <c r="A1224" s="1">
        <v>38264</v>
      </c>
      <c r="B1224" s="16">
        <f>YEAR(TradeDash[[#This Row],[Date]])</f>
        <v>2004</v>
      </c>
      <c r="C1224">
        <v>1805.65</v>
      </c>
      <c r="D1224" s="3">
        <f>IFERROR(TradeDash[[#This Row],[Nifty]]/C1223-1,"")</f>
        <v>1.7181646621412305E-2</v>
      </c>
      <c r="E1224">
        <f ca="1">IFERROR(AVERAGE(OFFSET(TradeDash[[#This Row],[Returns]],0,0,-n_days))/STDEV(OFFSET(TradeDash[[#This Row],[Returns]],0,0,-n_days)),"")</f>
        <v>0.49789952738276244</v>
      </c>
      <c r="F1224">
        <f ca="1">IFERROR(AVERAGE(OFFSET(TradeDash[[#This Row],[Returns]],0,0,-n_days*2))/STDEV(OFFSET(TradeDash[[#This Row],[Returns]],0,0,-n_days*2)),"")</f>
        <v>0.25412568226123011</v>
      </c>
      <c r="G1224">
        <f ca="1">IF(ISNUMBER(TradeDash[[#This Row],[2n day Sharpe]]),AVERAGE(TradeDash[[#This Row],[n day Sharpe]:[2n day Sharpe]]),"")</f>
        <v>0.37601260482199628</v>
      </c>
      <c r="H1224">
        <f ca="1">IF(ISNUMBER(TradeDash[[#This Row],[Sharpe Average]]),IF(TradeDash[[#This Row],[Sharpe Average]]&gt;$G$1,1,0),"")</f>
        <v>1</v>
      </c>
      <c r="I1224" s="2">
        <f ca="1">IF(ISNUMBER(TradeDash[[#This Row],[Signal]]),MAX(IF(AND(TradeDash[[#This Row],[Signal]]=1,I1223&lt;1),I1223+$E$1,IF(AND(TradeDash[[#This Row],[Signal]]=0,I1223&gt;0),I1223-$E$1,IF(AND(TradeDash[[#This Row],[Signal]]=1,I1223=1),I1223,IF(AND(TradeDash[[#This Row],[Signal]]=0,I1223=0),I1223,0)))),0),"")</f>
        <v>1</v>
      </c>
      <c r="J1224" s="3">
        <f ca="1">IF(ISNUMBER(TradeDash[[#This Row],[Position]]),TradeDash[[#This Row],[Position]]*D1225,"")</f>
        <v>3.7659568576413616E-3</v>
      </c>
      <c r="K1224" s="7">
        <f ca="1">K1223*IFERROR(1+TradeDash[[#This Row],[Port Return]],1)</f>
        <v>1854514.1341154263</v>
      </c>
      <c r="L1224" s="7">
        <f ca="1">IF(ISNUMBER(TradeDash[[#This Row],[Port Return]]),L1223*(1+TradeDash[[#This Row],[Returns]]),L1223)</f>
        <v>1148267.0906200293</v>
      </c>
    </row>
    <row r="1225" spans="1:12" x14ac:dyDescent="0.35">
      <c r="A1225" s="1">
        <v>38265</v>
      </c>
      <c r="B1225" s="16">
        <f>YEAR(TradeDash[[#This Row],[Date]])</f>
        <v>2004</v>
      </c>
      <c r="C1225">
        <v>1812.45</v>
      </c>
      <c r="D1225" s="3">
        <f>IFERROR(TradeDash[[#This Row],[Nifty]]/C1224-1,"")</f>
        <v>3.7659568576413616E-3</v>
      </c>
      <c r="E1225">
        <f ca="1">IFERROR(AVERAGE(OFFSET(TradeDash[[#This Row],[Returns]],0,0,-n_days))/STDEV(OFFSET(TradeDash[[#This Row],[Returns]],0,0,-n_days)),"")</f>
        <v>0.49803833558989374</v>
      </c>
      <c r="F1225">
        <f ca="1">IFERROR(AVERAGE(OFFSET(TradeDash[[#This Row],[Returns]],0,0,-n_days*2))/STDEV(OFFSET(TradeDash[[#This Row],[Returns]],0,0,-n_days*2)),"")</f>
        <v>0.2490818326892221</v>
      </c>
      <c r="G1225">
        <f ca="1">IF(ISNUMBER(TradeDash[[#This Row],[2n day Sharpe]]),AVERAGE(TradeDash[[#This Row],[n day Sharpe]:[2n day Sharpe]]),"")</f>
        <v>0.37356008413955794</v>
      </c>
      <c r="H1225">
        <f ca="1">IF(ISNUMBER(TradeDash[[#This Row],[Sharpe Average]]),IF(TradeDash[[#This Row],[Sharpe Average]]&gt;$G$1,1,0),"")</f>
        <v>1</v>
      </c>
      <c r="I1225" s="2">
        <f ca="1">IF(ISNUMBER(TradeDash[[#This Row],[Signal]]),MAX(IF(AND(TradeDash[[#This Row],[Signal]]=1,I1224&lt;1),I1224+$E$1,IF(AND(TradeDash[[#This Row],[Signal]]=0,I1224&gt;0),I1224-$E$1,IF(AND(TradeDash[[#This Row],[Signal]]=1,I1224=1),I1224,IF(AND(TradeDash[[#This Row],[Signal]]=0,I1224=0),I1224,0)))),0),"")</f>
        <v>1</v>
      </c>
      <c r="J1225" s="3">
        <f ca="1">IF(ISNUMBER(TradeDash[[#This Row],[Position]]),TradeDash[[#This Row],[Position]]*D1226,"")</f>
        <v>-9.6830257386409935E-3</v>
      </c>
      <c r="K1225" s="7">
        <f ca="1">K1224*IFERROR(1+TradeDash[[#This Row],[Port Return]],1)</f>
        <v>1836556.8260221132</v>
      </c>
      <c r="L1225" s="7">
        <f ca="1">IF(ISNUMBER(TradeDash[[#This Row],[Port Return]]),L1224*(1+TradeDash[[#This Row],[Returns]]),L1224)</f>
        <v>1152591.4149443537</v>
      </c>
    </row>
    <row r="1226" spans="1:12" x14ac:dyDescent="0.35">
      <c r="A1226" s="1">
        <v>38266</v>
      </c>
      <c r="B1226" s="16">
        <f>YEAR(TradeDash[[#This Row],[Date]])</f>
        <v>2004</v>
      </c>
      <c r="C1226">
        <v>1794.9</v>
      </c>
      <c r="D1226" s="3">
        <f>IFERROR(TradeDash[[#This Row],[Nifty]]/C1225-1,"")</f>
        <v>-9.6830257386409935E-3</v>
      </c>
      <c r="E1226">
        <f ca="1">IFERROR(AVERAGE(OFFSET(TradeDash[[#This Row],[Returns]],0,0,-n_days))/STDEV(OFFSET(TradeDash[[#This Row],[Returns]],0,0,-n_days)),"")</f>
        <v>0.40517521608005241</v>
      </c>
      <c r="F1226">
        <f ca="1">IFERROR(AVERAGE(OFFSET(TradeDash[[#This Row],[Returns]],0,0,-n_days*2))/STDEV(OFFSET(TradeDash[[#This Row],[Returns]],0,0,-n_days*2)),"")</f>
        <v>0.28439674960109507</v>
      </c>
      <c r="G1226">
        <f ca="1">IF(ISNUMBER(TradeDash[[#This Row],[2n day Sharpe]]),AVERAGE(TradeDash[[#This Row],[n day Sharpe]:[2n day Sharpe]]),"")</f>
        <v>0.34478598284057371</v>
      </c>
      <c r="H1226">
        <f ca="1">IF(ISNUMBER(TradeDash[[#This Row],[Sharpe Average]]),IF(TradeDash[[#This Row],[Sharpe Average]]&gt;$G$1,1,0),"")</f>
        <v>1</v>
      </c>
      <c r="I1226" s="2">
        <f ca="1">IF(ISNUMBER(TradeDash[[#This Row],[Signal]]),MAX(IF(AND(TradeDash[[#This Row],[Signal]]=1,I1225&lt;1),I1225+$E$1,IF(AND(TradeDash[[#This Row],[Signal]]=0,I1225&gt;0),I1225-$E$1,IF(AND(TradeDash[[#This Row],[Signal]]=1,I1225=1),I1225,IF(AND(TradeDash[[#This Row],[Signal]]=0,I1225=0),I1225,0)))),0),"")</f>
        <v>1</v>
      </c>
      <c r="J1226" s="3">
        <f ca="1">IF(ISNUMBER(TradeDash[[#This Row],[Position]]),TradeDash[[#This Row],[Position]]*D1227,"")</f>
        <v>1.1588389325310589E-2</v>
      </c>
      <c r="K1226" s="7">
        <f ca="1">K1225*IFERROR(1+TradeDash[[#This Row],[Port Return]],1)</f>
        <v>1857839.5615401142</v>
      </c>
      <c r="L1226" s="7">
        <f ca="1">IF(ISNUMBER(TradeDash[[#This Row],[Port Return]]),L1225*(1+TradeDash[[#This Row],[Returns]]),L1225)</f>
        <v>1141430.842607311</v>
      </c>
    </row>
    <row r="1227" spans="1:12" x14ac:dyDescent="0.35">
      <c r="A1227" s="1">
        <v>38267</v>
      </c>
      <c r="B1227" s="16">
        <f>YEAR(TradeDash[[#This Row],[Date]])</f>
        <v>2004</v>
      </c>
      <c r="C1227">
        <v>1815.7</v>
      </c>
      <c r="D1227" s="3">
        <f>IFERROR(TradeDash[[#This Row],[Nifty]]/C1226-1,"")</f>
        <v>1.1588389325310589E-2</v>
      </c>
      <c r="E1227">
        <f ca="1">IFERROR(AVERAGE(OFFSET(TradeDash[[#This Row],[Returns]],0,0,-n_days))/STDEV(OFFSET(TradeDash[[#This Row],[Returns]],0,0,-n_days)),"")</f>
        <v>0.48807120113748631</v>
      </c>
      <c r="F1227">
        <f ca="1">IFERROR(AVERAGE(OFFSET(TradeDash[[#This Row],[Returns]],0,0,-n_days*2))/STDEV(OFFSET(TradeDash[[#This Row],[Returns]],0,0,-n_days*2)),"")</f>
        <v>0.34403176487438969</v>
      </c>
      <c r="G1227">
        <f ca="1">IF(ISNUMBER(TradeDash[[#This Row],[2n day Sharpe]]),AVERAGE(TradeDash[[#This Row],[n day Sharpe]:[2n day Sharpe]]),"")</f>
        <v>0.41605148300593797</v>
      </c>
      <c r="H1227">
        <f ca="1">IF(ISNUMBER(TradeDash[[#This Row],[Sharpe Average]]),IF(TradeDash[[#This Row],[Sharpe Average]]&gt;$G$1,1,0),"")</f>
        <v>1</v>
      </c>
      <c r="I1227" s="2">
        <f ca="1">IF(ISNUMBER(TradeDash[[#This Row],[Signal]]),MAX(IF(AND(TradeDash[[#This Row],[Signal]]=1,I1226&lt;1),I1226+$E$1,IF(AND(TradeDash[[#This Row],[Signal]]=0,I1226&gt;0),I1226-$E$1,IF(AND(TradeDash[[#This Row],[Signal]]=1,I1226=1),I1226,IF(AND(TradeDash[[#This Row],[Signal]]=0,I1226=0),I1226,0)))),0),"")</f>
        <v>1</v>
      </c>
      <c r="J1227" s="3">
        <f ca="1">IF(ISNUMBER(TradeDash[[#This Row],[Position]]),TradeDash[[#This Row],[Position]]*D1228,"")</f>
        <v>2.4783829927852441E-3</v>
      </c>
      <c r="K1227" s="7">
        <f ca="1">K1226*IFERROR(1+TradeDash[[#This Row],[Port Return]],1)</f>
        <v>1862443.9995127588</v>
      </c>
      <c r="L1227" s="7">
        <f ca="1">IF(ISNUMBER(TradeDash[[#This Row],[Port Return]]),L1226*(1+TradeDash[[#This Row],[Returns]]),L1226)</f>
        <v>1154658.1875993619</v>
      </c>
    </row>
    <row r="1228" spans="1:12" x14ac:dyDescent="0.35">
      <c r="A1228" s="1">
        <v>38268</v>
      </c>
      <c r="B1228" s="16">
        <f>YEAR(TradeDash[[#This Row],[Date]])</f>
        <v>2004</v>
      </c>
      <c r="C1228">
        <v>1820.2</v>
      </c>
      <c r="D1228" s="3">
        <f>IFERROR(TradeDash[[#This Row],[Nifty]]/C1227-1,"")</f>
        <v>2.4783829927852441E-3</v>
      </c>
      <c r="E1228">
        <f ca="1">IFERROR(AVERAGE(OFFSET(TradeDash[[#This Row],[Returns]],0,0,-n_days))/STDEV(OFFSET(TradeDash[[#This Row],[Returns]],0,0,-n_days)),"")</f>
        <v>0.44634886427924086</v>
      </c>
      <c r="F1228">
        <f ca="1">IFERROR(AVERAGE(OFFSET(TradeDash[[#This Row],[Returns]],0,0,-n_days*2))/STDEV(OFFSET(TradeDash[[#This Row],[Returns]],0,0,-n_days*2)),"")</f>
        <v>0.37103984450220323</v>
      </c>
      <c r="G1228">
        <f ca="1">IF(ISNUMBER(TradeDash[[#This Row],[2n day Sharpe]]),AVERAGE(TradeDash[[#This Row],[n day Sharpe]:[2n day Sharpe]]),"")</f>
        <v>0.40869435439072205</v>
      </c>
      <c r="H1228">
        <f ca="1">IF(ISNUMBER(TradeDash[[#This Row],[Sharpe Average]]),IF(TradeDash[[#This Row],[Sharpe Average]]&gt;$G$1,1,0),"")</f>
        <v>1</v>
      </c>
      <c r="I1228" s="2">
        <f ca="1">IF(ISNUMBER(TradeDash[[#This Row],[Signal]]),MAX(IF(AND(TradeDash[[#This Row],[Signal]]=1,I1227&lt;1),I1227+$E$1,IF(AND(TradeDash[[#This Row],[Signal]]=0,I1227&gt;0),I1227-$E$1,IF(AND(TradeDash[[#This Row],[Signal]]=1,I1227=1),I1227,IF(AND(TradeDash[[#This Row],[Signal]]=0,I1227=0),I1227,0)))),0),"")</f>
        <v>1</v>
      </c>
      <c r="J1228" s="3">
        <f ca="1">IF(ISNUMBER(TradeDash[[#This Row],[Position]]),TradeDash[[#This Row],[Position]]*D1229,"")</f>
        <v>-6.8399077024503541E-3</v>
      </c>
      <c r="K1228" s="7">
        <f ca="1">K1227*IFERROR(1+TradeDash[[#This Row],[Port Return]],1)</f>
        <v>1849705.0544551089</v>
      </c>
      <c r="L1228" s="7">
        <f ca="1">IF(ISNUMBER(TradeDash[[#This Row],[Port Return]]),L1227*(1+TradeDash[[#This Row],[Returns]]),L1227)</f>
        <v>1157519.8728139885</v>
      </c>
    </row>
    <row r="1229" spans="1:12" x14ac:dyDescent="0.35">
      <c r="A1229" s="1">
        <v>38271</v>
      </c>
      <c r="B1229" s="16">
        <f>YEAR(TradeDash[[#This Row],[Date]])</f>
        <v>2004</v>
      </c>
      <c r="C1229">
        <v>1807.75</v>
      </c>
      <c r="D1229" s="3">
        <f>IFERROR(TradeDash[[#This Row],[Nifty]]/C1228-1,"")</f>
        <v>-6.8399077024503541E-3</v>
      </c>
      <c r="E1229">
        <f ca="1">IFERROR(AVERAGE(OFFSET(TradeDash[[#This Row],[Returns]],0,0,-n_days))/STDEV(OFFSET(TradeDash[[#This Row],[Returns]],0,0,-n_days)),"")</f>
        <v>0.37985486655772011</v>
      </c>
      <c r="F1229">
        <f ca="1">IFERROR(AVERAGE(OFFSET(TradeDash[[#This Row],[Returns]],0,0,-n_days*2))/STDEV(OFFSET(TradeDash[[#This Row],[Returns]],0,0,-n_days*2)),"")</f>
        <v>0.34488136681060011</v>
      </c>
      <c r="G1229">
        <f ca="1">IF(ISNUMBER(TradeDash[[#This Row],[2n day Sharpe]]),AVERAGE(TradeDash[[#This Row],[n day Sharpe]:[2n day Sharpe]]),"")</f>
        <v>0.36236811668416014</v>
      </c>
      <c r="H1229">
        <f ca="1">IF(ISNUMBER(TradeDash[[#This Row],[Sharpe Average]]),IF(TradeDash[[#This Row],[Sharpe Average]]&gt;$G$1,1,0),"")</f>
        <v>1</v>
      </c>
      <c r="I1229" s="2">
        <f ca="1">IF(ISNUMBER(TradeDash[[#This Row],[Signal]]),MAX(IF(AND(TradeDash[[#This Row],[Signal]]=1,I1228&lt;1),I1228+$E$1,IF(AND(TradeDash[[#This Row],[Signal]]=0,I1228&gt;0),I1228-$E$1,IF(AND(TradeDash[[#This Row],[Signal]]=1,I1228=1),I1228,IF(AND(TradeDash[[#This Row],[Signal]]=0,I1228=0),I1228,0)))),0),"")</f>
        <v>1</v>
      </c>
      <c r="J1229" s="3">
        <f ca="1">IF(ISNUMBER(TradeDash[[#This Row],[Position]]),TradeDash[[#This Row],[Position]]*D1230,"")</f>
        <v>-1.1533674457198106E-2</v>
      </c>
      <c r="K1229" s="7">
        <f ca="1">K1228*IFERROR(1+TradeDash[[#This Row],[Port Return]],1)</f>
        <v>1828371.1585151898</v>
      </c>
      <c r="L1229" s="7">
        <f ca="1">IF(ISNUMBER(TradeDash[[#This Row],[Port Return]]),L1228*(1+TradeDash[[#This Row],[Returns]]),L1228)</f>
        <v>1149602.5437201888</v>
      </c>
    </row>
    <row r="1230" spans="1:12" x14ac:dyDescent="0.35">
      <c r="A1230" s="1">
        <v>38272</v>
      </c>
      <c r="B1230" s="16">
        <f>YEAR(TradeDash[[#This Row],[Date]])</f>
        <v>2004</v>
      </c>
      <c r="C1230">
        <v>1786.9</v>
      </c>
      <c r="D1230" s="3">
        <f>IFERROR(TradeDash[[#This Row],[Nifty]]/C1229-1,"")</f>
        <v>-1.1533674457198106E-2</v>
      </c>
      <c r="E1230">
        <f ca="1">IFERROR(AVERAGE(OFFSET(TradeDash[[#This Row],[Returns]],0,0,-n_days))/STDEV(OFFSET(TradeDash[[#This Row],[Returns]],0,0,-n_days)),"")</f>
        <v>0.27791739762011108</v>
      </c>
      <c r="F1230">
        <f ca="1">IFERROR(AVERAGE(OFFSET(TradeDash[[#This Row],[Returns]],0,0,-n_days*2))/STDEV(OFFSET(TradeDash[[#This Row],[Returns]],0,0,-n_days*2)),"")</f>
        <v>0.29434050915268067</v>
      </c>
      <c r="G1230">
        <f ca="1">IF(ISNUMBER(TradeDash[[#This Row],[2n day Sharpe]]),AVERAGE(TradeDash[[#This Row],[n day Sharpe]:[2n day Sharpe]]),"")</f>
        <v>0.28612895338639588</v>
      </c>
      <c r="H1230">
        <f ca="1">IF(ISNUMBER(TradeDash[[#This Row],[Sharpe Average]]),IF(TradeDash[[#This Row],[Sharpe Average]]&gt;$G$1,1,0),"")</f>
        <v>1</v>
      </c>
      <c r="I1230" s="2">
        <f ca="1">IF(ISNUMBER(TradeDash[[#This Row],[Signal]]),MAX(IF(AND(TradeDash[[#This Row],[Signal]]=1,I1229&lt;1),I1229+$E$1,IF(AND(TradeDash[[#This Row],[Signal]]=0,I1229&gt;0),I1229-$E$1,IF(AND(TradeDash[[#This Row],[Signal]]=1,I1229=1),I1229,IF(AND(TradeDash[[#This Row],[Signal]]=0,I1229=0),I1229,0)))),0),"")</f>
        <v>1</v>
      </c>
      <c r="J1230" s="3">
        <f ca="1">IF(ISNUMBER(TradeDash[[#This Row],[Position]]),TradeDash[[#This Row],[Position]]*D1231,"")</f>
        <v>4.3930829928926496E-3</v>
      </c>
      <c r="K1230" s="7">
        <f ca="1">K1229*IFERROR(1+TradeDash[[#This Row],[Port Return]],1)</f>
        <v>1836403.3447563583</v>
      </c>
      <c r="L1230" s="7">
        <f ca="1">IF(ISNUMBER(TradeDash[[#This Row],[Port Return]]),L1229*(1+TradeDash[[#This Row],[Returns]]),L1229)</f>
        <v>1136343.4022257533</v>
      </c>
    </row>
    <row r="1231" spans="1:12" x14ac:dyDescent="0.35">
      <c r="A1231" s="1">
        <v>38274</v>
      </c>
      <c r="B1231" s="16">
        <f>YEAR(TradeDash[[#This Row],[Date]])</f>
        <v>2004</v>
      </c>
      <c r="C1231">
        <v>1794.75</v>
      </c>
      <c r="D1231" s="3">
        <f>IFERROR(TradeDash[[#This Row],[Nifty]]/C1230-1,"")</f>
        <v>4.3930829928926496E-3</v>
      </c>
      <c r="E1231">
        <f ca="1">IFERROR(AVERAGE(OFFSET(TradeDash[[#This Row],[Returns]],0,0,-n_days))/STDEV(OFFSET(TradeDash[[#This Row],[Returns]],0,0,-n_days)),"")</f>
        <v>0.30624155566583838</v>
      </c>
      <c r="F1231">
        <f ca="1">IFERROR(AVERAGE(OFFSET(TradeDash[[#This Row],[Returns]],0,0,-n_days*2))/STDEV(OFFSET(TradeDash[[#This Row],[Returns]],0,0,-n_days*2)),"")</f>
        <v>0.35954210956003607</v>
      </c>
      <c r="G1231">
        <f ca="1">IF(ISNUMBER(TradeDash[[#This Row],[2n day Sharpe]]),AVERAGE(TradeDash[[#This Row],[n day Sharpe]:[2n day Sharpe]]),"")</f>
        <v>0.3328918326129372</v>
      </c>
      <c r="H1231">
        <f ca="1">IF(ISNUMBER(TradeDash[[#This Row],[Sharpe Average]]),IF(TradeDash[[#This Row],[Sharpe Average]]&gt;$G$1,1,0),"")</f>
        <v>1</v>
      </c>
      <c r="I1231" s="2">
        <f ca="1">IF(ISNUMBER(TradeDash[[#This Row],[Signal]]),MAX(IF(AND(TradeDash[[#This Row],[Signal]]=1,I1230&lt;1),I1230+$E$1,IF(AND(TradeDash[[#This Row],[Signal]]=0,I1230&gt;0),I1230-$E$1,IF(AND(TradeDash[[#This Row],[Signal]]=1,I1230=1),I1230,IF(AND(TradeDash[[#This Row],[Signal]]=0,I1230=0),I1230,0)))),0),"")</f>
        <v>1</v>
      </c>
      <c r="J1231" s="3">
        <f ca="1">IF(ISNUMBER(TradeDash[[#This Row],[Position]]),TradeDash[[#This Row],[Position]]*D1232,"")</f>
        <v>1.3929516645783124E-4</v>
      </c>
      <c r="K1231" s="7">
        <f ca="1">K1230*IFERROR(1+TradeDash[[#This Row],[Port Return]],1)</f>
        <v>1836659.14686595</v>
      </c>
      <c r="L1231" s="7">
        <f ca="1">IF(ISNUMBER(TradeDash[[#This Row],[Port Return]]),L1230*(1+TradeDash[[#This Row],[Returns]]),L1230)</f>
        <v>1141335.453100157</v>
      </c>
    </row>
    <row r="1232" spans="1:12" x14ac:dyDescent="0.35">
      <c r="A1232" s="1">
        <v>38275</v>
      </c>
      <c r="B1232" s="16">
        <f>YEAR(TradeDash[[#This Row],[Date]])</f>
        <v>2004</v>
      </c>
      <c r="C1232">
        <v>1795</v>
      </c>
      <c r="D1232" s="3">
        <f>IFERROR(TradeDash[[#This Row],[Nifty]]/C1231-1,"")</f>
        <v>1.3929516645783124E-4</v>
      </c>
      <c r="E1232">
        <f ca="1">IFERROR(AVERAGE(OFFSET(TradeDash[[#This Row],[Returns]],0,0,-n_days))/STDEV(OFFSET(TradeDash[[#This Row],[Returns]],0,0,-n_days)),"")</f>
        <v>0.25016206280401238</v>
      </c>
      <c r="F1232">
        <f ca="1">IFERROR(AVERAGE(OFFSET(TradeDash[[#This Row],[Returns]],0,0,-n_days*2))/STDEV(OFFSET(TradeDash[[#This Row],[Returns]],0,0,-n_days*2)),"")</f>
        <v>0.32173551383266602</v>
      </c>
      <c r="G1232">
        <f ca="1">IF(ISNUMBER(TradeDash[[#This Row],[2n day Sharpe]]),AVERAGE(TradeDash[[#This Row],[n day Sharpe]:[2n day Sharpe]]),"")</f>
        <v>0.2859487883183392</v>
      </c>
      <c r="H1232">
        <f ca="1">IF(ISNUMBER(TradeDash[[#This Row],[Sharpe Average]]),IF(TradeDash[[#This Row],[Sharpe Average]]&gt;$G$1,1,0),"")</f>
        <v>1</v>
      </c>
      <c r="I1232" s="2">
        <f ca="1">IF(ISNUMBER(TradeDash[[#This Row],[Signal]]),MAX(IF(AND(TradeDash[[#This Row],[Signal]]=1,I1231&lt;1),I1231+$E$1,IF(AND(TradeDash[[#This Row],[Signal]]=0,I1231&gt;0),I1231-$E$1,IF(AND(TradeDash[[#This Row],[Signal]]=1,I1231=1),I1231,IF(AND(TradeDash[[#This Row],[Signal]]=0,I1231=0),I1231,0)))),0),"")</f>
        <v>1</v>
      </c>
      <c r="J1232" s="3">
        <f ca="1">IF(ISNUMBER(TradeDash[[#This Row],[Position]]),TradeDash[[#This Row],[Position]]*D1233,"")</f>
        <v>-5.0139275766016844E-3</v>
      </c>
      <c r="K1232" s="7">
        <f ca="1">K1231*IFERROR(1+TradeDash[[#This Row],[Port Return]],1)</f>
        <v>1827450.270920661</v>
      </c>
      <c r="L1232" s="7">
        <f ca="1">IF(ISNUMBER(TradeDash[[#This Row],[Port Return]]),L1231*(1+TradeDash[[#This Row],[Returns]]),L1231)</f>
        <v>1141494.4356120809</v>
      </c>
    </row>
    <row r="1233" spans="1:12" x14ac:dyDescent="0.35">
      <c r="A1233" s="1">
        <v>38278</v>
      </c>
      <c r="B1233" s="16">
        <f>YEAR(TradeDash[[#This Row],[Date]])</f>
        <v>2004</v>
      </c>
      <c r="C1233">
        <v>1786</v>
      </c>
      <c r="D1233" s="3">
        <f>IFERROR(TradeDash[[#This Row],[Nifty]]/C1232-1,"")</f>
        <v>-5.0139275766016844E-3</v>
      </c>
      <c r="E1233">
        <f ca="1">IFERROR(AVERAGE(OFFSET(TradeDash[[#This Row],[Returns]],0,0,-n_days))/STDEV(OFFSET(TradeDash[[#This Row],[Returns]],0,0,-n_days)),"")</f>
        <v>0.15331750224206236</v>
      </c>
      <c r="F1233">
        <f ca="1">IFERROR(AVERAGE(OFFSET(TradeDash[[#This Row],[Returns]],0,0,-n_days*2))/STDEV(OFFSET(TradeDash[[#This Row],[Returns]],0,0,-n_days*2)),"")</f>
        <v>0.35040219167328684</v>
      </c>
      <c r="G1233">
        <f ca="1">IF(ISNUMBER(TradeDash[[#This Row],[2n day Sharpe]]),AVERAGE(TradeDash[[#This Row],[n day Sharpe]:[2n day Sharpe]]),"")</f>
        <v>0.2518598469576746</v>
      </c>
      <c r="H1233">
        <f ca="1">IF(ISNUMBER(TradeDash[[#This Row],[Sharpe Average]]),IF(TradeDash[[#This Row],[Sharpe Average]]&gt;$G$1,1,0),"")</f>
        <v>1</v>
      </c>
      <c r="I1233" s="2">
        <f ca="1">IF(ISNUMBER(TradeDash[[#This Row],[Signal]]),MAX(IF(AND(TradeDash[[#This Row],[Signal]]=1,I1232&lt;1),I1232+$E$1,IF(AND(TradeDash[[#This Row],[Signal]]=0,I1232&gt;0),I1232-$E$1,IF(AND(TradeDash[[#This Row],[Signal]]=1,I1232=1),I1232,IF(AND(TradeDash[[#This Row],[Signal]]=0,I1232=0),I1232,0)))),0),"")</f>
        <v>1</v>
      </c>
      <c r="J1233" s="3">
        <f ca="1">IF(ISNUMBER(TradeDash[[#This Row],[Position]]),TradeDash[[#This Row],[Position]]*D1234,"")</f>
        <v>1.2541993281075081E-2</v>
      </c>
      <c r="K1233" s="7">
        <f ca="1">K1232*IFERROR(1+TradeDash[[#This Row],[Port Return]],1)</f>
        <v>1850370.1399400467</v>
      </c>
      <c r="L1233" s="7">
        <f ca="1">IF(ISNUMBER(TradeDash[[#This Row],[Port Return]]),L1232*(1+TradeDash[[#This Row],[Returns]]),L1232)</f>
        <v>1135771.0651828281</v>
      </c>
    </row>
    <row r="1234" spans="1:12" x14ac:dyDescent="0.35">
      <c r="A1234" s="1">
        <v>38279</v>
      </c>
      <c r="B1234" s="16">
        <f>YEAR(TradeDash[[#This Row],[Date]])</f>
        <v>2004</v>
      </c>
      <c r="C1234">
        <v>1808.4</v>
      </c>
      <c r="D1234" s="3">
        <f>IFERROR(TradeDash[[#This Row],[Nifty]]/C1233-1,"")</f>
        <v>1.2541993281075081E-2</v>
      </c>
      <c r="E1234">
        <f ca="1">IFERROR(AVERAGE(OFFSET(TradeDash[[#This Row],[Returns]],0,0,-n_days))/STDEV(OFFSET(TradeDash[[#This Row],[Returns]],0,0,-n_days)),"")</f>
        <v>0.22459516842136432</v>
      </c>
      <c r="F1234">
        <f ca="1">IFERROR(AVERAGE(OFFSET(TradeDash[[#This Row],[Returns]],0,0,-n_days*2))/STDEV(OFFSET(TradeDash[[#This Row],[Returns]],0,0,-n_days*2)),"")</f>
        <v>0.4128096777613896</v>
      </c>
      <c r="G1234">
        <f ca="1">IF(ISNUMBER(TradeDash[[#This Row],[2n day Sharpe]]),AVERAGE(TradeDash[[#This Row],[n day Sharpe]:[2n day Sharpe]]),"")</f>
        <v>0.31870242309137697</v>
      </c>
      <c r="H1234">
        <f ca="1">IF(ISNUMBER(TradeDash[[#This Row],[Sharpe Average]]),IF(TradeDash[[#This Row],[Sharpe Average]]&gt;$G$1,1,0),"")</f>
        <v>1</v>
      </c>
      <c r="I1234" s="2">
        <f ca="1">IF(ISNUMBER(TradeDash[[#This Row],[Signal]]),MAX(IF(AND(TradeDash[[#This Row],[Signal]]=1,I1233&lt;1),I1233+$E$1,IF(AND(TradeDash[[#This Row],[Signal]]=0,I1233&gt;0),I1233-$E$1,IF(AND(TradeDash[[#This Row],[Signal]]=1,I1233=1),I1233,IF(AND(TradeDash[[#This Row],[Signal]]=0,I1233=0),I1233,0)))),0),"")</f>
        <v>1</v>
      </c>
      <c r="J1234" s="3">
        <f ca="1">IF(ISNUMBER(TradeDash[[#This Row],[Position]]),TradeDash[[#This Row],[Position]]*D1235,"")</f>
        <v>-1.014709135147096E-2</v>
      </c>
      <c r="K1234" s="7">
        <f ca="1">K1233*IFERROR(1+TradeDash[[#This Row],[Port Return]],1)</f>
        <v>1831594.2650960409</v>
      </c>
      <c r="L1234" s="7">
        <f ca="1">IF(ISNUMBER(TradeDash[[#This Row],[Port Return]]),L1233*(1+TradeDash[[#This Row],[Returns]]),L1233)</f>
        <v>1150015.8982511905</v>
      </c>
    </row>
    <row r="1235" spans="1:12" x14ac:dyDescent="0.35">
      <c r="A1235" s="1">
        <v>38280</v>
      </c>
      <c r="B1235" s="16">
        <f>YEAR(TradeDash[[#This Row],[Date]])</f>
        <v>2004</v>
      </c>
      <c r="C1235">
        <v>1790.05</v>
      </c>
      <c r="D1235" s="3">
        <f>IFERROR(TradeDash[[#This Row],[Nifty]]/C1234-1,"")</f>
        <v>-1.014709135147096E-2</v>
      </c>
      <c r="E1235">
        <f ca="1">IFERROR(AVERAGE(OFFSET(TradeDash[[#This Row],[Returns]],0,0,-n_days))/STDEV(OFFSET(TradeDash[[#This Row],[Returns]],0,0,-n_days)),"")</f>
        <v>0.11396426056247123</v>
      </c>
      <c r="F1235">
        <f ca="1">IFERROR(AVERAGE(OFFSET(TradeDash[[#This Row],[Returns]],0,0,-n_days*2))/STDEV(OFFSET(TradeDash[[#This Row],[Returns]],0,0,-n_days*2)),"")</f>
        <v>0.34744612111391066</v>
      </c>
      <c r="G1235">
        <f ca="1">IF(ISNUMBER(TradeDash[[#This Row],[2n day Sharpe]]),AVERAGE(TradeDash[[#This Row],[n day Sharpe]:[2n day Sharpe]]),"")</f>
        <v>0.23070519083819094</v>
      </c>
      <c r="H1235">
        <f ca="1">IF(ISNUMBER(TradeDash[[#This Row],[Sharpe Average]]),IF(TradeDash[[#This Row],[Sharpe Average]]&gt;$G$1,1,0),"")</f>
        <v>1</v>
      </c>
      <c r="I1235" s="2">
        <f ca="1">IF(ISNUMBER(TradeDash[[#This Row],[Signal]]),MAX(IF(AND(TradeDash[[#This Row],[Signal]]=1,I1234&lt;1),I1234+$E$1,IF(AND(TradeDash[[#This Row],[Signal]]=0,I1234&gt;0),I1234-$E$1,IF(AND(TradeDash[[#This Row],[Signal]]=1,I1234=1),I1234,IF(AND(TradeDash[[#This Row],[Signal]]=0,I1234=0),I1234,0)))),0),"")</f>
        <v>1</v>
      </c>
      <c r="J1235" s="3">
        <f ca="1">IF(ISNUMBER(TradeDash[[#This Row],[Position]]),TradeDash[[#This Row],[Position]]*D1236,"")</f>
        <v>-5.7540292170609186E-3</v>
      </c>
      <c r="K1235" s="7">
        <f ca="1">K1234*IFERROR(1+TradeDash[[#This Row],[Port Return]],1)</f>
        <v>1821055.2181808772</v>
      </c>
      <c r="L1235" s="7">
        <f ca="1">IF(ISNUMBER(TradeDash[[#This Row],[Port Return]]),L1234*(1+TradeDash[[#This Row],[Returns]]),L1234)</f>
        <v>1138346.5818759918</v>
      </c>
    </row>
    <row r="1236" spans="1:12" x14ac:dyDescent="0.35">
      <c r="A1236" s="1">
        <v>38281</v>
      </c>
      <c r="B1236" s="16">
        <f>YEAR(TradeDash[[#This Row],[Date]])</f>
        <v>2004</v>
      </c>
      <c r="C1236">
        <v>1779.75</v>
      </c>
      <c r="D1236" s="3">
        <f>IFERROR(TradeDash[[#This Row],[Nifty]]/C1235-1,"")</f>
        <v>-5.7540292170609186E-3</v>
      </c>
      <c r="E1236">
        <f ca="1">IFERROR(AVERAGE(OFFSET(TradeDash[[#This Row],[Returns]],0,0,-n_days))/STDEV(OFFSET(TradeDash[[#This Row],[Returns]],0,0,-n_days)),"")</f>
        <v>7.5056122420266463E-2</v>
      </c>
      <c r="F1236">
        <f ca="1">IFERROR(AVERAGE(OFFSET(TradeDash[[#This Row],[Returns]],0,0,-n_days*2))/STDEV(OFFSET(TradeDash[[#This Row],[Returns]],0,0,-n_days*2)),"")</f>
        <v>0.31903254123410779</v>
      </c>
      <c r="G1236">
        <f ca="1">IF(ISNUMBER(TradeDash[[#This Row],[2n day Sharpe]]),AVERAGE(TradeDash[[#This Row],[n day Sharpe]:[2n day Sharpe]]),"")</f>
        <v>0.19704433182718711</v>
      </c>
      <c r="H1236">
        <f ca="1">IF(ISNUMBER(TradeDash[[#This Row],[Sharpe Average]]),IF(TradeDash[[#This Row],[Sharpe Average]]&gt;$G$1,1,0),"")</f>
        <v>1</v>
      </c>
      <c r="I1236" s="2">
        <f ca="1">IF(ISNUMBER(TradeDash[[#This Row],[Signal]]),MAX(IF(AND(TradeDash[[#This Row],[Signal]]=1,I1235&lt;1),I1235+$E$1,IF(AND(TradeDash[[#This Row],[Signal]]=0,I1235&gt;0),I1235-$E$1,IF(AND(TradeDash[[#This Row],[Signal]]=1,I1235=1),I1235,IF(AND(TradeDash[[#This Row],[Signal]]=0,I1235=0),I1235,0)))),0),"")</f>
        <v>1</v>
      </c>
      <c r="J1236" s="3">
        <f ca="1">IF(ISNUMBER(TradeDash[[#This Row],[Position]]),TradeDash[[#This Row],[Position]]*D1237,"")</f>
        <v>-1.2642225031605614E-2</v>
      </c>
      <c r="K1236" s="7">
        <f ca="1">K1235*IFERROR(1+TradeDash[[#This Row],[Port Return]],1)</f>
        <v>1798033.0283176547</v>
      </c>
      <c r="L1236" s="7">
        <f ca="1">IF(ISNUMBER(TradeDash[[#This Row],[Port Return]]),L1235*(1+TradeDash[[#This Row],[Returns]]),L1235)</f>
        <v>1131796.502384736</v>
      </c>
    </row>
    <row r="1237" spans="1:12" x14ac:dyDescent="0.35">
      <c r="A1237" s="1">
        <v>38285</v>
      </c>
      <c r="B1237" s="16">
        <f>YEAR(TradeDash[[#This Row],[Date]])</f>
        <v>2004</v>
      </c>
      <c r="C1237">
        <v>1757.25</v>
      </c>
      <c r="D1237" s="3">
        <f>IFERROR(TradeDash[[#This Row],[Nifty]]/C1236-1,"")</f>
        <v>-1.2642225031605614E-2</v>
      </c>
      <c r="E1237">
        <f ca="1">IFERROR(AVERAGE(OFFSET(TradeDash[[#This Row],[Returns]],0,0,-n_days))/STDEV(OFFSET(TradeDash[[#This Row],[Returns]],0,0,-n_days)),"")</f>
        <v>9.2455990604782073E-2</v>
      </c>
      <c r="F1237">
        <f ca="1">IFERROR(AVERAGE(OFFSET(TradeDash[[#This Row],[Returns]],0,0,-n_days*2))/STDEV(OFFSET(TradeDash[[#This Row],[Returns]],0,0,-n_days*2)),"")</f>
        <v>0.24794073559262134</v>
      </c>
      <c r="G1237">
        <f ca="1">IF(ISNUMBER(TradeDash[[#This Row],[2n day Sharpe]]),AVERAGE(TradeDash[[#This Row],[n day Sharpe]:[2n day Sharpe]]),"")</f>
        <v>0.1701983630987017</v>
      </c>
      <c r="H1237">
        <f ca="1">IF(ISNUMBER(TradeDash[[#This Row],[Sharpe Average]]),IF(TradeDash[[#This Row],[Sharpe Average]]&gt;$G$1,1,0),"")</f>
        <v>1</v>
      </c>
      <c r="I1237" s="2">
        <f ca="1">IF(ISNUMBER(TradeDash[[#This Row],[Signal]]),MAX(IF(AND(TradeDash[[#This Row],[Signal]]=1,I1236&lt;1),I1236+$E$1,IF(AND(TradeDash[[#This Row],[Signal]]=0,I1236&gt;0),I1236-$E$1,IF(AND(TradeDash[[#This Row],[Signal]]=1,I1236=1),I1236,IF(AND(TradeDash[[#This Row],[Signal]]=0,I1236=0),I1236,0)))),0),"")</f>
        <v>1</v>
      </c>
      <c r="J1237" s="3">
        <f ca="1">IF(ISNUMBER(TradeDash[[#This Row],[Position]]),TradeDash[[#This Row],[Position]]*D1238,"")</f>
        <v>1.3543889600227565E-2</v>
      </c>
      <c r="K1237" s="7">
        <f ca="1">K1236*IFERROR(1+TradeDash[[#This Row],[Port Return]],1)</f>
        <v>1822385.389150752</v>
      </c>
      <c r="L1237" s="7">
        <f ca="1">IF(ISNUMBER(TradeDash[[#This Row],[Port Return]]),L1236*(1+TradeDash[[#This Row],[Returns]]),L1236)</f>
        <v>1117488.0763116039</v>
      </c>
    </row>
    <row r="1238" spans="1:12" x14ac:dyDescent="0.35">
      <c r="A1238" s="1">
        <v>38286</v>
      </c>
      <c r="B1238" s="16">
        <f>YEAR(TradeDash[[#This Row],[Date]])</f>
        <v>2004</v>
      </c>
      <c r="C1238">
        <v>1781.05</v>
      </c>
      <c r="D1238" s="3">
        <f>IFERROR(TradeDash[[#This Row],[Nifty]]/C1237-1,"")</f>
        <v>1.3543889600227565E-2</v>
      </c>
      <c r="E1238">
        <f ca="1">IFERROR(AVERAGE(OFFSET(TradeDash[[#This Row],[Returns]],0,0,-n_days))/STDEV(OFFSET(TradeDash[[#This Row],[Returns]],0,0,-n_days)),"")</f>
        <v>0.16367157030582832</v>
      </c>
      <c r="F1238">
        <f ca="1">IFERROR(AVERAGE(OFFSET(TradeDash[[#This Row],[Returns]],0,0,-n_days*2))/STDEV(OFFSET(TradeDash[[#This Row],[Returns]],0,0,-n_days*2)),"")</f>
        <v>0.28378576250353088</v>
      </c>
      <c r="G1238">
        <f ca="1">IF(ISNUMBER(TradeDash[[#This Row],[2n day Sharpe]]),AVERAGE(TradeDash[[#This Row],[n day Sharpe]:[2n day Sharpe]]),"")</f>
        <v>0.22372866640467959</v>
      </c>
      <c r="H1238">
        <f ca="1">IF(ISNUMBER(TradeDash[[#This Row],[Sharpe Average]]),IF(TradeDash[[#This Row],[Sharpe Average]]&gt;$G$1,1,0),"")</f>
        <v>1</v>
      </c>
      <c r="I1238" s="2">
        <f ca="1">IF(ISNUMBER(TradeDash[[#This Row],[Signal]]),MAX(IF(AND(TradeDash[[#This Row],[Signal]]=1,I1237&lt;1),I1237+$E$1,IF(AND(TradeDash[[#This Row],[Signal]]=0,I1237&gt;0),I1237-$E$1,IF(AND(TradeDash[[#This Row],[Signal]]=1,I1237=1),I1237,IF(AND(TradeDash[[#This Row],[Signal]]=0,I1237=0),I1237,0)))),0),"")</f>
        <v>1</v>
      </c>
      <c r="J1238" s="3">
        <f ca="1">IF(ISNUMBER(TradeDash[[#This Row],[Position]]),TradeDash[[#This Row],[Position]]*D1239,"")</f>
        <v>1.5721063417646342E-3</v>
      </c>
      <c r="K1238" s="7">
        <f ca="1">K1237*IFERROR(1+TradeDash[[#This Row],[Port Return]],1)</f>
        <v>1825250.3727781752</v>
      </c>
      <c r="L1238" s="7">
        <f ca="1">IF(ISNUMBER(TradeDash[[#This Row],[Port Return]]),L1237*(1+TradeDash[[#This Row],[Returns]]),L1237)</f>
        <v>1132623.211446739</v>
      </c>
    </row>
    <row r="1239" spans="1:12" x14ac:dyDescent="0.35">
      <c r="A1239" s="1">
        <v>38287</v>
      </c>
      <c r="B1239" s="16">
        <f>YEAR(TradeDash[[#This Row],[Date]])</f>
        <v>2004</v>
      </c>
      <c r="C1239">
        <v>1783.85</v>
      </c>
      <c r="D1239" s="3">
        <f>IFERROR(TradeDash[[#This Row],[Nifty]]/C1238-1,"")</f>
        <v>1.5721063417646342E-3</v>
      </c>
      <c r="E1239">
        <f ca="1">IFERROR(AVERAGE(OFFSET(TradeDash[[#This Row],[Returns]],0,0,-n_days))/STDEV(OFFSET(TradeDash[[#This Row],[Returns]],0,0,-n_days)),"")</f>
        <v>0.1858849508153867</v>
      </c>
      <c r="F1239">
        <f ca="1">IFERROR(AVERAGE(OFFSET(TradeDash[[#This Row],[Returns]],0,0,-n_days*2))/STDEV(OFFSET(TradeDash[[#This Row],[Returns]],0,0,-n_days*2)),"")</f>
        <v>0.25861595682131938</v>
      </c>
      <c r="G1239">
        <f ca="1">IF(ISNUMBER(TradeDash[[#This Row],[2n day Sharpe]]),AVERAGE(TradeDash[[#This Row],[n day Sharpe]:[2n day Sharpe]]),"")</f>
        <v>0.22225045381835304</v>
      </c>
      <c r="H1239">
        <f ca="1">IF(ISNUMBER(TradeDash[[#This Row],[Sharpe Average]]),IF(TradeDash[[#This Row],[Sharpe Average]]&gt;$G$1,1,0),"")</f>
        <v>1</v>
      </c>
      <c r="I1239" s="2">
        <f ca="1">IF(ISNUMBER(TradeDash[[#This Row],[Signal]]),MAX(IF(AND(TradeDash[[#This Row],[Signal]]=1,I1238&lt;1),I1238+$E$1,IF(AND(TradeDash[[#This Row],[Signal]]=0,I1238&gt;0),I1238-$E$1,IF(AND(TradeDash[[#This Row],[Signal]]=1,I1238=1),I1238,IF(AND(TradeDash[[#This Row],[Signal]]=0,I1238=0),I1238,0)))),0),"")</f>
        <v>1</v>
      </c>
      <c r="J1239" s="3">
        <f ca="1">IF(ISNUMBER(TradeDash[[#This Row],[Position]]),TradeDash[[#This Row],[Position]]*D1240,"")</f>
        <v>9.1095103287832657E-3</v>
      </c>
      <c r="K1239" s="7">
        <f ca="1">K1238*IFERROR(1+TradeDash[[#This Row],[Port Return]],1)</f>
        <v>1841877.5099016135</v>
      </c>
      <c r="L1239" s="7">
        <f ca="1">IF(ISNUMBER(TradeDash[[#This Row],[Port Return]]),L1238*(1+TradeDash[[#This Row],[Returns]]),L1238)</f>
        <v>1134403.8155802842</v>
      </c>
    </row>
    <row r="1240" spans="1:12" x14ac:dyDescent="0.35">
      <c r="A1240" s="1">
        <v>38288</v>
      </c>
      <c r="B1240" s="16">
        <f>YEAR(TradeDash[[#This Row],[Date]])</f>
        <v>2004</v>
      </c>
      <c r="C1240">
        <v>1800.1</v>
      </c>
      <c r="D1240" s="3">
        <f>IFERROR(TradeDash[[#This Row],[Nifty]]/C1239-1,"")</f>
        <v>9.1095103287832657E-3</v>
      </c>
      <c r="E1240">
        <f ca="1">IFERROR(AVERAGE(OFFSET(TradeDash[[#This Row],[Returns]],0,0,-n_days))/STDEV(OFFSET(TradeDash[[#This Row],[Returns]],0,0,-n_days)),"")</f>
        <v>0.28488138593252088</v>
      </c>
      <c r="F1240">
        <f ca="1">IFERROR(AVERAGE(OFFSET(TradeDash[[#This Row],[Returns]],0,0,-n_days*2))/STDEV(OFFSET(TradeDash[[#This Row],[Returns]],0,0,-n_days*2)),"")</f>
        <v>0.27638886130945228</v>
      </c>
      <c r="G1240">
        <f ca="1">IF(ISNUMBER(TradeDash[[#This Row],[2n day Sharpe]]),AVERAGE(TradeDash[[#This Row],[n day Sharpe]:[2n day Sharpe]]),"")</f>
        <v>0.28063512362098658</v>
      </c>
      <c r="H1240">
        <f ca="1">IF(ISNUMBER(TradeDash[[#This Row],[Sharpe Average]]),IF(TradeDash[[#This Row],[Sharpe Average]]&gt;$G$1,1,0),"")</f>
        <v>1</v>
      </c>
      <c r="I1240" s="2">
        <f ca="1">IF(ISNUMBER(TradeDash[[#This Row],[Signal]]),MAX(IF(AND(TradeDash[[#This Row],[Signal]]=1,I1239&lt;1),I1239+$E$1,IF(AND(TradeDash[[#This Row],[Signal]]=0,I1239&gt;0),I1239-$E$1,IF(AND(TradeDash[[#This Row],[Signal]]=1,I1239=1),I1239,IF(AND(TradeDash[[#This Row],[Signal]]=0,I1239=0),I1239,0)))),0),"")</f>
        <v>1</v>
      </c>
      <c r="J1240" s="3">
        <f ca="1">IF(ISNUMBER(TradeDash[[#This Row],[Position]]),TradeDash[[#This Row],[Position]]*D1241,"")</f>
        <v>-7.3329259485582776E-3</v>
      </c>
      <c r="K1240" s="7">
        <f ca="1">K1239*IFERROR(1+TradeDash[[#This Row],[Port Return]],1)</f>
        <v>1828371.15851519</v>
      </c>
      <c r="L1240" s="7">
        <f ca="1">IF(ISNUMBER(TradeDash[[#This Row],[Port Return]]),L1239*(1+TradeDash[[#This Row],[Returns]]),L1239)</f>
        <v>1144737.6788553239</v>
      </c>
    </row>
    <row r="1241" spans="1:12" x14ac:dyDescent="0.35">
      <c r="A1241" s="1">
        <v>38289</v>
      </c>
      <c r="B1241" s="16">
        <f>YEAR(TradeDash[[#This Row],[Date]])</f>
        <v>2004</v>
      </c>
      <c r="C1241">
        <v>1786.9</v>
      </c>
      <c r="D1241" s="3">
        <f>IFERROR(TradeDash[[#This Row],[Nifty]]/C1240-1,"")</f>
        <v>-7.3329259485582776E-3</v>
      </c>
      <c r="E1241">
        <f ca="1">IFERROR(AVERAGE(OFFSET(TradeDash[[#This Row],[Returns]],0,0,-n_days))/STDEV(OFFSET(TradeDash[[#This Row],[Returns]],0,0,-n_days)),"")</f>
        <v>0.17365908853568238</v>
      </c>
      <c r="F1241">
        <f ca="1">IFERROR(AVERAGE(OFFSET(TradeDash[[#This Row],[Returns]],0,0,-n_days*2))/STDEV(OFFSET(TradeDash[[#This Row],[Returns]],0,0,-n_days*2)),"")</f>
        <v>0.24620932949851501</v>
      </c>
      <c r="G1241">
        <f ca="1">IF(ISNUMBER(TradeDash[[#This Row],[2n day Sharpe]]),AVERAGE(TradeDash[[#This Row],[n day Sharpe]:[2n day Sharpe]]),"")</f>
        <v>0.20993420901709869</v>
      </c>
      <c r="H1241">
        <f ca="1">IF(ISNUMBER(TradeDash[[#This Row],[Sharpe Average]]),IF(TradeDash[[#This Row],[Sharpe Average]]&gt;$G$1,1,0),"")</f>
        <v>1</v>
      </c>
      <c r="I1241" s="2">
        <f ca="1">IF(ISNUMBER(TradeDash[[#This Row],[Signal]]),MAX(IF(AND(TradeDash[[#This Row],[Signal]]=1,I1240&lt;1),I1240+$E$1,IF(AND(TradeDash[[#This Row],[Signal]]=0,I1240&gt;0),I1240-$E$1,IF(AND(TradeDash[[#This Row],[Signal]]=1,I1240=1),I1240,IF(AND(TradeDash[[#This Row],[Signal]]=0,I1240=0),I1240,0)))),0),"")</f>
        <v>1</v>
      </c>
      <c r="J1241" s="3">
        <f ca="1">IF(ISNUMBER(TradeDash[[#This Row],[Position]]),TradeDash[[#This Row],[Position]]*D1242,"")</f>
        <v>6.0719682131065156E-3</v>
      </c>
      <c r="K1241" s="7">
        <f ca="1">K1240*IFERROR(1+TradeDash[[#This Row],[Port Return]],1)</f>
        <v>1839472.970071455</v>
      </c>
      <c r="L1241" s="7">
        <f ca="1">IF(ISNUMBER(TradeDash[[#This Row],[Port Return]]),L1240*(1+TradeDash[[#This Row],[Returns]]),L1240)</f>
        <v>1136343.4022257533</v>
      </c>
    </row>
    <row r="1242" spans="1:12" x14ac:dyDescent="0.35">
      <c r="A1242" s="1">
        <v>38292</v>
      </c>
      <c r="B1242" s="16">
        <f>YEAR(TradeDash[[#This Row],[Date]])</f>
        <v>2004</v>
      </c>
      <c r="C1242">
        <v>1797.75</v>
      </c>
      <c r="D1242" s="3">
        <f>IFERROR(TradeDash[[#This Row],[Nifty]]/C1241-1,"")</f>
        <v>6.0719682131065156E-3</v>
      </c>
      <c r="E1242">
        <f ca="1">IFERROR(AVERAGE(OFFSET(TradeDash[[#This Row],[Returns]],0,0,-n_days))/STDEV(OFFSET(TradeDash[[#This Row],[Returns]],0,0,-n_days)),"")</f>
        <v>0.15531613252093365</v>
      </c>
      <c r="F1242">
        <f ca="1">IFERROR(AVERAGE(OFFSET(TradeDash[[#This Row],[Returns]],0,0,-n_days*2))/STDEV(OFFSET(TradeDash[[#This Row],[Returns]],0,0,-n_days*2)),"")</f>
        <v>0.27402672361794922</v>
      </c>
      <c r="G1242">
        <f ca="1">IF(ISNUMBER(TradeDash[[#This Row],[2n day Sharpe]]),AVERAGE(TradeDash[[#This Row],[n day Sharpe]:[2n day Sharpe]]),"")</f>
        <v>0.21467142806944145</v>
      </c>
      <c r="H1242">
        <f ca="1">IF(ISNUMBER(TradeDash[[#This Row],[Sharpe Average]]),IF(TradeDash[[#This Row],[Sharpe Average]]&gt;$G$1,1,0),"")</f>
        <v>1</v>
      </c>
      <c r="I1242" s="2">
        <f ca="1">IF(ISNUMBER(TradeDash[[#This Row],[Signal]]),MAX(IF(AND(TradeDash[[#This Row],[Signal]]=1,I1241&lt;1),I1241+$E$1,IF(AND(TradeDash[[#This Row],[Signal]]=0,I1241&gt;0),I1241-$E$1,IF(AND(TradeDash[[#This Row],[Signal]]=1,I1241=1),I1241,IF(AND(TradeDash[[#This Row],[Signal]]=0,I1241=0),I1241,0)))),0),"")</f>
        <v>1</v>
      </c>
      <c r="J1242" s="3">
        <f ca="1">IF(ISNUMBER(TradeDash[[#This Row],[Position]]),TradeDash[[#This Row],[Position]]*D1243,"")</f>
        <v>8.8722013628146357E-3</v>
      </c>
      <c r="K1242" s="7">
        <f ca="1">K1241*IFERROR(1+TradeDash[[#This Row],[Port Return]],1)</f>
        <v>1855793.1446633837</v>
      </c>
      <c r="L1242" s="7">
        <f ca="1">IF(ISNUMBER(TradeDash[[#This Row],[Port Return]]),L1241*(1+TradeDash[[#This Row],[Returns]]),L1241)</f>
        <v>1143243.2432432414</v>
      </c>
    </row>
    <row r="1243" spans="1:12" x14ac:dyDescent="0.35">
      <c r="A1243" s="1">
        <v>38293</v>
      </c>
      <c r="B1243" s="16">
        <f>YEAR(TradeDash[[#This Row],[Date]])</f>
        <v>2004</v>
      </c>
      <c r="C1243">
        <v>1813.7</v>
      </c>
      <c r="D1243" s="3">
        <f>IFERROR(TradeDash[[#This Row],[Nifty]]/C1242-1,"")</f>
        <v>8.8722013628146357E-3</v>
      </c>
      <c r="E1243">
        <f ca="1">IFERROR(AVERAGE(OFFSET(TradeDash[[#This Row],[Returns]],0,0,-n_days))/STDEV(OFFSET(TradeDash[[#This Row],[Returns]],0,0,-n_days)),"")</f>
        <v>0.1202810404700739</v>
      </c>
      <c r="F1243">
        <f ca="1">IFERROR(AVERAGE(OFFSET(TradeDash[[#This Row],[Returns]],0,0,-n_days*2))/STDEV(OFFSET(TradeDash[[#This Row],[Returns]],0,0,-n_days*2)),"")</f>
        <v>0.28849976491329876</v>
      </c>
      <c r="G1243">
        <f ca="1">IF(ISNUMBER(TradeDash[[#This Row],[2n day Sharpe]]),AVERAGE(TradeDash[[#This Row],[n day Sharpe]:[2n day Sharpe]]),"")</f>
        <v>0.20439040269168635</v>
      </c>
      <c r="H1243">
        <f ca="1">IF(ISNUMBER(TradeDash[[#This Row],[Sharpe Average]]),IF(TradeDash[[#This Row],[Sharpe Average]]&gt;$G$1,1,0),"")</f>
        <v>1</v>
      </c>
      <c r="I1243" s="2">
        <f ca="1">IF(ISNUMBER(TradeDash[[#This Row],[Signal]]),MAX(IF(AND(TradeDash[[#This Row],[Signal]]=1,I1242&lt;1),I1242+$E$1,IF(AND(TradeDash[[#This Row],[Signal]]=0,I1242&gt;0),I1242-$E$1,IF(AND(TradeDash[[#This Row],[Signal]]=1,I1242=1),I1242,IF(AND(TradeDash[[#This Row],[Signal]]=0,I1242=0),I1242,0)))),0),"")</f>
        <v>1</v>
      </c>
      <c r="J1243" s="3">
        <f ca="1">IF(ISNUMBER(TradeDash[[#This Row],[Position]]),TradeDash[[#This Row],[Position]]*D1244,"")</f>
        <v>1.3067210674312157E-2</v>
      </c>
      <c r="K1243" s="7">
        <f ca="1">K1242*IFERROR(1+TradeDash[[#This Row],[Port Return]],1)</f>
        <v>1880043.1846526444</v>
      </c>
      <c r="L1243" s="7">
        <f ca="1">IF(ISNUMBER(TradeDash[[#This Row],[Port Return]]),L1242*(1+TradeDash[[#This Row],[Returns]]),L1242)</f>
        <v>1153386.3275039727</v>
      </c>
    </row>
    <row r="1244" spans="1:12" x14ac:dyDescent="0.35">
      <c r="A1244" s="1">
        <v>38294</v>
      </c>
      <c r="B1244" s="16">
        <f>YEAR(TradeDash[[#This Row],[Date]])</f>
        <v>2004</v>
      </c>
      <c r="C1244">
        <v>1837.4</v>
      </c>
      <c r="D1244" s="3">
        <f>IFERROR(TradeDash[[#This Row],[Nifty]]/C1243-1,"")</f>
        <v>1.3067210674312157E-2</v>
      </c>
      <c r="E1244">
        <f ca="1">IFERROR(AVERAGE(OFFSET(TradeDash[[#This Row],[Returns]],0,0,-n_days))/STDEV(OFFSET(TradeDash[[#This Row],[Returns]],0,0,-n_days)),"")</f>
        <v>0.10178267544767183</v>
      </c>
      <c r="F1244">
        <f ca="1">IFERROR(AVERAGE(OFFSET(TradeDash[[#This Row],[Returns]],0,0,-n_days*2))/STDEV(OFFSET(TradeDash[[#This Row],[Returns]],0,0,-n_days*2)),"")</f>
        <v>0.30319482692899602</v>
      </c>
      <c r="G1244">
        <f ca="1">IF(ISNUMBER(TradeDash[[#This Row],[2n day Sharpe]]),AVERAGE(TradeDash[[#This Row],[n day Sharpe]:[2n day Sharpe]]),"")</f>
        <v>0.20248875118833393</v>
      </c>
      <c r="H1244">
        <f ca="1">IF(ISNUMBER(TradeDash[[#This Row],[Sharpe Average]]),IF(TradeDash[[#This Row],[Sharpe Average]]&gt;$G$1,1,0),"")</f>
        <v>1</v>
      </c>
      <c r="I1244" s="2">
        <f ca="1">IF(ISNUMBER(TradeDash[[#This Row],[Signal]]),MAX(IF(AND(TradeDash[[#This Row],[Signal]]=1,I1243&lt;1),I1243+$E$1,IF(AND(TradeDash[[#This Row],[Signal]]=0,I1243&gt;0),I1243-$E$1,IF(AND(TradeDash[[#This Row],[Signal]]=1,I1243=1),I1243,IF(AND(TradeDash[[#This Row],[Signal]]=0,I1243=0),I1243,0)))),0),"")</f>
        <v>1</v>
      </c>
      <c r="J1244" s="3">
        <f ca="1">IF(ISNUMBER(TradeDash[[#This Row],[Position]]),TradeDash[[#This Row],[Position]]*D1245,"")</f>
        <v>-1.3878306302385068E-3</v>
      </c>
      <c r="K1244" s="7">
        <f ca="1">K1243*IFERROR(1+TradeDash[[#This Row],[Port Return]],1)</f>
        <v>1877434.0031348125</v>
      </c>
      <c r="L1244" s="7">
        <f ca="1">IF(ISNUMBER(TradeDash[[#This Row],[Port Return]]),L1243*(1+TradeDash[[#This Row],[Returns]]),L1243)</f>
        <v>1168457.8696343382</v>
      </c>
    </row>
    <row r="1245" spans="1:12" x14ac:dyDescent="0.35">
      <c r="A1245" s="1">
        <v>38295</v>
      </c>
      <c r="B1245" s="16">
        <f>YEAR(TradeDash[[#This Row],[Date]])</f>
        <v>2004</v>
      </c>
      <c r="C1245">
        <v>1834.85</v>
      </c>
      <c r="D1245" s="3">
        <f>IFERROR(TradeDash[[#This Row],[Nifty]]/C1244-1,"")</f>
        <v>-1.3878306302385068E-3</v>
      </c>
      <c r="E1245">
        <f ca="1">IFERROR(AVERAGE(OFFSET(TradeDash[[#This Row],[Returns]],0,0,-n_days))/STDEV(OFFSET(TradeDash[[#This Row],[Returns]],0,0,-n_days)),"")</f>
        <v>7.3057148454139464E-2</v>
      </c>
      <c r="F1245">
        <f ca="1">IFERROR(AVERAGE(OFFSET(TradeDash[[#This Row],[Returns]],0,0,-n_days*2))/STDEV(OFFSET(TradeDash[[#This Row],[Returns]],0,0,-n_days*2)),"")</f>
        <v>0.28874973102771817</v>
      </c>
      <c r="G1245">
        <f ca="1">IF(ISNUMBER(TradeDash[[#This Row],[2n day Sharpe]]),AVERAGE(TradeDash[[#This Row],[n day Sharpe]:[2n day Sharpe]]),"")</f>
        <v>0.18090343974092882</v>
      </c>
      <c r="H1245">
        <f ca="1">IF(ISNUMBER(TradeDash[[#This Row],[Sharpe Average]]),IF(TradeDash[[#This Row],[Sharpe Average]]&gt;$G$1,1,0),"")</f>
        <v>1</v>
      </c>
      <c r="I1245" s="2">
        <f ca="1">IF(ISNUMBER(TradeDash[[#This Row],[Signal]]),MAX(IF(AND(TradeDash[[#This Row],[Signal]]=1,I1244&lt;1),I1244+$E$1,IF(AND(TradeDash[[#This Row],[Signal]]=0,I1244&gt;0),I1244-$E$1,IF(AND(TradeDash[[#This Row],[Signal]]=1,I1244=1),I1244,IF(AND(TradeDash[[#This Row],[Signal]]=0,I1244=0),I1244,0)))),0),"")</f>
        <v>1</v>
      </c>
      <c r="J1245" s="3">
        <f ca="1">IF(ISNUMBER(TradeDash[[#This Row],[Position]]),TradeDash[[#This Row],[Position]]*D1246,"")</f>
        <v>9.5103141946208947E-3</v>
      </c>
      <c r="K1245" s="7">
        <f ca="1">K1244*IFERROR(1+TradeDash[[#This Row],[Port Return]],1)</f>
        <v>1895288.9903842893</v>
      </c>
      <c r="L1245" s="7">
        <f ca="1">IF(ISNUMBER(TradeDash[[#This Row],[Port Return]]),L1244*(1+TradeDash[[#This Row],[Returns]]),L1244)</f>
        <v>1166836.2480127164</v>
      </c>
    </row>
    <row r="1246" spans="1:12" x14ac:dyDescent="0.35">
      <c r="A1246" s="1">
        <v>38296</v>
      </c>
      <c r="B1246" s="16">
        <f>YEAR(TradeDash[[#This Row],[Date]])</f>
        <v>2004</v>
      </c>
      <c r="C1246">
        <v>1852.3</v>
      </c>
      <c r="D1246" s="3">
        <f>IFERROR(TradeDash[[#This Row],[Nifty]]/C1245-1,"")</f>
        <v>9.5103141946208947E-3</v>
      </c>
      <c r="E1246">
        <f ca="1">IFERROR(AVERAGE(OFFSET(TradeDash[[#This Row],[Returns]],0,0,-n_days))/STDEV(OFFSET(TradeDash[[#This Row],[Returns]],0,0,-n_days)),"")</f>
        <v>0.18341567407107251</v>
      </c>
      <c r="F1246">
        <f ca="1">IFERROR(AVERAGE(OFFSET(TradeDash[[#This Row],[Returns]],0,0,-n_days*2))/STDEV(OFFSET(TradeDash[[#This Row],[Returns]],0,0,-n_days*2)),"")</f>
        <v>0.30233102306583581</v>
      </c>
      <c r="G1246">
        <f ca="1">IF(ISNUMBER(TradeDash[[#This Row],[2n day Sharpe]]),AVERAGE(TradeDash[[#This Row],[n day Sharpe]:[2n day Sharpe]]),"")</f>
        <v>0.24287334856845416</v>
      </c>
      <c r="H1246">
        <f ca="1">IF(ISNUMBER(TradeDash[[#This Row],[Sharpe Average]]),IF(TradeDash[[#This Row],[Sharpe Average]]&gt;$G$1,1,0),"")</f>
        <v>1</v>
      </c>
      <c r="I1246" s="2">
        <f ca="1">IF(ISNUMBER(TradeDash[[#This Row],[Signal]]),MAX(IF(AND(TradeDash[[#This Row],[Signal]]=1,I1245&lt;1),I1245+$E$1,IF(AND(TradeDash[[#This Row],[Signal]]=0,I1245&gt;0),I1245-$E$1,IF(AND(TradeDash[[#This Row],[Signal]]=1,I1245=1),I1245,IF(AND(TradeDash[[#This Row],[Signal]]=0,I1245=0),I1245,0)))),0),"")</f>
        <v>1</v>
      </c>
      <c r="J1246" s="3">
        <f ca="1">IF(ISNUMBER(TradeDash[[#This Row],[Position]]),TradeDash[[#This Row],[Position]]*D1247,"")</f>
        <v>5.6686281919775539E-3</v>
      </c>
      <c r="K1246" s="7">
        <f ca="1">K1245*IFERROR(1+TradeDash[[#This Row],[Port Return]],1)</f>
        <v>1906032.6789871263</v>
      </c>
      <c r="L1246" s="7">
        <f ca="1">IF(ISNUMBER(TradeDash[[#This Row],[Port Return]]),L1245*(1+TradeDash[[#This Row],[Returns]]),L1245)</f>
        <v>1177933.22734499</v>
      </c>
    </row>
    <row r="1247" spans="1:12" x14ac:dyDescent="0.35">
      <c r="A1247" s="1">
        <v>38299</v>
      </c>
      <c r="B1247" s="16">
        <f>YEAR(TradeDash[[#This Row],[Date]])</f>
        <v>2004</v>
      </c>
      <c r="C1247">
        <v>1862.8</v>
      </c>
      <c r="D1247" s="3">
        <f>IFERROR(TradeDash[[#This Row],[Nifty]]/C1246-1,"")</f>
        <v>5.6686281919775539E-3</v>
      </c>
      <c r="E1247">
        <f ca="1">IFERROR(AVERAGE(OFFSET(TradeDash[[#This Row],[Returns]],0,0,-n_days))/STDEV(OFFSET(TradeDash[[#This Row],[Returns]],0,0,-n_days)),"")</f>
        <v>0.15425961004847907</v>
      </c>
      <c r="F1247">
        <f ca="1">IFERROR(AVERAGE(OFFSET(TradeDash[[#This Row],[Returns]],0,0,-n_days*2))/STDEV(OFFSET(TradeDash[[#This Row],[Returns]],0,0,-n_days*2)),"")</f>
        <v>0.33128044447752847</v>
      </c>
      <c r="G1247">
        <f ca="1">IF(ISNUMBER(TradeDash[[#This Row],[2n day Sharpe]]),AVERAGE(TradeDash[[#This Row],[n day Sharpe]:[2n day Sharpe]]),"")</f>
        <v>0.24277002726300378</v>
      </c>
      <c r="H1247">
        <f ca="1">IF(ISNUMBER(TradeDash[[#This Row],[Sharpe Average]]),IF(TradeDash[[#This Row],[Sharpe Average]]&gt;$G$1,1,0),"")</f>
        <v>1</v>
      </c>
      <c r="I1247" s="2">
        <f ca="1">IF(ISNUMBER(TradeDash[[#This Row],[Signal]]),MAX(IF(AND(TradeDash[[#This Row],[Signal]]=1,I1246&lt;1),I1246+$E$1,IF(AND(TradeDash[[#This Row],[Signal]]=0,I1246&gt;0),I1246-$E$1,IF(AND(TradeDash[[#This Row],[Signal]]=1,I1246=1),I1246,IF(AND(TradeDash[[#This Row],[Signal]]=0,I1246=0),I1246,0)))),0),"")</f>
        <v>1</v>
      </c>
      <c r="J1247" s="3">
        <f ca="1">IF(ISNUMBER(TradeDash[[#This Row],[Position]]),TradeDash[[#This Row],[Position]]*D1248,"")</f>
        <v>-2.1741464462099458E-3</v>
      </c>
      <c r="K1247" s="7">
        <f ca="1">K1246*IFERROR(1+TradeDash[[#This Row],[Port Return]],1)</f>
        <v>1901888.6848117465</v>
      </c>
      <c r="L1247" s="7">
        <f ca="1">IF(ISNUMBER(TradeDash[[#This Row],[Port Return]]),L1246*(1+TradeDash[[#This Row],[Returns]]),L1246)</f>
        <v>1184610.4928457849</v>
      </c>
    </row>
    <row r="1248" spans="1:12" x14ac:dyDescent="0.35">
      <c r="A1248" s="1">
        <v>38300</v>
      </c>
      <c r="B1248" s="16">
        <f>YEAR(TradeDash[[#This Row],[Date]])</f>
        <v>2004</v>
      </c>
      <c r="C1248">
        <v>1858.75</v>
      </c>
      <c r="D1248" s="3">
        <f>IFERROR(TradeDash[[#This Row],[Nifty]]/C1247-1,"")</f>
        <v>-2.1741464462099458E-3</v>
      </c>
      <c r="E1248">
        <f ca="1">IFERROR(AVERAGE(OFFSET(TradeDash[[#This Row],[Returns]],0,0,-n_days))/STDEV(OFFSET(TradeDash[[#This Row],[Returns]],0,0,-n_days)),"")</f>
        <v>0.1265430652956489</v>
      </c>
      <c r="F1248">
        <f ca="1">IFERROR(AVERAGE(OFFSET(TradeDash[[#This Row],[Returns]],0,0,-n_days*2))/STDEV(OFFSET(TradeDash[[#This Row],[Returns]],0,0,-n_days*2)),"")</f>
        <v>0.2958617800689492</v>
      </c>
      <c r="G1248">
        <f ca="1">IF(ISNUMBER(TradeDash[[#This Row],[2n day Sharpe]]),AVERAGE(TradeDash[[#This Row],[n day Sharpe]:[2n day Sharpe]]),"")</f>
        <v>0.21120242268229905</v>
      </c>
      <c r="H1248">
        <f ca="1">IF(ISNUMBER(TradeDash[[#This Row],[Sharpe Average]]),IF(TradeDash[[#This Row],[Sharpe Average]]&gt;$G$1,1,0),"")</f>
        <v>1</v>
      </c>
      <c r="I1248" s="2">
        <f ca="1">IF(ISNUMBER(TradeDash[[#This Row],[Signal]]),MAX(IF(AND(TradeDash[[#This Row],[Signal]]=1,I1247&lt;1),I1247+$E$1,IF(AND(TradeDash[[#This Row],[Signal]]=0,I1247&gt;0),I1247-$E$1,IF(AND(TradeDash[[#This Row],[Signal]]=1,I1247=1),I1247,IF(AND(TradeDash[[#This Row],[Signal]]=0,I1247=0),I1247,0)))),0),"")</f>
        <v>1</v>
      </c>
      <c r="J1248" s="3">
        <f ca="1">IF(ISNUMBER(TradeDash[[#This Row],[Position]]),TradeDash[[#This Row],[Position]]*D1249,"")</f>
        <v>9.334229993275045E-3</v>
      </c>
      <c r="K1248" s="7">
        <f ca="1">K1247*IFERROR(1+TradeDash[[#This Row],[Port Return]],1)</f>
        <v>1919641.3512173868</v>
      </c>
      <c r="L1248" s="7">
        <f ca="1">IF(ISNUMBER(TradeDash[[#This Row],[Port Return]]),L1247*(1+TradeDash[[#This Row],[Returns]]),L1247)</f>
        <v>1182034.9761526212</v>
      </c>
    </row>
    <row r="1249" spans="1:12" x14ac:dyDescent="0.35">
      <c r="A1249" s="1">
        <v>38301</v>
      </c>
      <c r="B1249" s="16">
        <f>YEAR(TradeDash[[#This Row],[Date]])</f>
        <v>2004</v>
      </c>
      <c r="C1249">
        <v>1876.1</v>
      </c>
      <c r="D1249" s="3">
        <f>IFERROR(TradeDash[[#This Row],[Nifty]]/C1248-1,"")</f>
        <v>9.334229993275045E-3</v>
      </c>
      <c r="E1249">
        <f ca="1">IFERROR(AVERAGE(OFFSET(TradeDash[[#This Row],[Returns]],0,0,-n_days))/STDEV(OFFSET(TradeDash[[#This Row],[Returns]],0,0,-n_days)),"")</f>
        <v>0.22163689163427938</v>
      </c>
      <c r="F1249">
        <f ca="1">IFERROR(AVERAGE(OFFSET(TradeDash[[#This Row],[Returns]],0,0,-n_days*2))/STDEV(OFFSET(TradeDash[[#This Row],[Returns]],0,0,-n_days*2)),"")</f>
        <v>0.30871354305248189</v>
      </c>
      <c r="G1249">
        <f ca="1">IF(ISNUMBER(TradeDash[[#This Row],[2n day Sharpe]]),AVERAGE(TradeDash[[#This Row],[n day Sharpe]:[2n day Sharpe]]),"")</f>
        <v>0.26517521734338062</v>
      </c>
      <c r="H1249">
        <f ca="1">IF(ISNUMBER(TradeDash[[#This Row],[Sharpe Average]]),IF(TradeDash[[#This Row],[Sharpe Average]]&gt;$G$1,1,0),"")</f>
        <v>1</v>
      </c>
      <c r="I1249" s="2">
        <f ca="1">IF(ISNUMBER(TradeDash[[#This Row],[Signal]]),MAX(IF(AND(TradeDash[[#This Row],[Signal]]=1,I1248&lt;1),I1248+$E$1,IF(AND(TradeDash[[#This Row],[Signal]]=0,I1248&gt;0),I1248-$E$1,IF(AND(TradeDash[[#This Row],[Signal]]=1,I1248=1),I1248,IF(AND(TradeDash[[#This Row],[Signal]]=0,I1248=0),I1248,0)))),0),"")</f>
        <v>1</v>
      </c>
      <c r="J1249" s="3">
        <f ca="1">IF(ISNUMBER(TradeDash[[#This Row],[Position]]),TradeDash[[#This Row],[Position]]*D1250,"")</f>
        <v>-2.9582644848354933E-3</v>
      </c>
      <c r="K1249" s="7">
        <f ca="1">K1248*IFERROR(1+TradeDash[[#This Row],[Port Return]],1)</f>
        <v>1913962.5443844588</v>
      </c>
      <c r="L1249" s="7">
        <f ca="1">IF(ISNUMBER(TradeDash[[#This Row],[Port Return]]),L1248*(1+TradeDash[[#This Row],[Returns]]),L1248)</f>
        <v>1193068.3624801252</v>
      </c>
    </row>
    <row r="1250" spans="1:12" x14ac:dyDescent="0.35">
      <c r="A1250" s="1">
        <v>38302</v>
      </c>
      <c r="B1250" s="16">
        <f>YEAR(TradeDash[[#This Row],[Date]])</f>
        <v>2004</v>
      </c>
      <c r="C1250">
        <v>1870.55</v>
      </c>
      <c r="D1250" s="3">
        <f>IFERROR(TradeDash[[#This Row],[Nifty]]/C1249-1,"")</f>
        <v>-2.9582644848354933E-3</v>
      </c>
      <c r="E1250">
        <f ca="1">IFERROR(AVERAGE(OFFSET(TradeDash[[#This Row],[Returns]],0,0,-n_days))/STDEV(OFFSET(TradeDash[[#This Row],[Returns]],0,0,-n_days)),"")</f>
        <v>0.28913118929389925</v>
      </c>
      <c r="F1250">
        <f ca="1">IFERROR(AVERAGE(OFFSET(TradeDash[[#This Row],[Returns]],0,0,-n_days*2))/STDEV(OFFSET(TradeDash[[#This Row],[Returns]],0,0,-n_days*2)),"")</f>
        <v>0.28333125428194511</v>
      </c>
      <c r="G1250">
        <f ca="1">IF(ISNUMBER(TradeDash[[#This Row],[2n day Sharpe]]),AVERAGE(TradeDash[[#This Row],[n day Sharpe]:[2n day Sharpe]]),"")</f>
        <v>0.28623122178792215</v>
      </c>
      <c r="H1250">
        <f ca="1">IF(ISNUMBER(TradeDash[[#This Row],[Sharpe Average]]),IF(TradeDash[[#This Row],[Sharpe Average]]&gt;$G$1,1,0),"")</f>
        <v>1</v>
      </c>
      <c r="I1250" s="2">
        <f ca="1">IF(ISNUMBER(TradeDash[[#This Row],[Signal]]),MAX(IF(AND(TradeDash[[#This Row],[Signal]]=1,I1249&lt;1),I1249+$E$1,IF(AND(TradeDash[[#This Row],[Signal]]=0,I1249&gt;0),I1249-$E$1,IF(AND(TradeDash[[#This Row],[Signal]]=1,I1249=1),I1249,IF(AND(TradeDash[[#This Row],[Signal]]=0,I1249=0),I1249,0)))),0),"")</f>
        <v>1</v>
      </c>
      <c r="J1250" s="3">
        <f ca="1">IF(ISNUMBER(TradeDash[[#This Row],[Position]]),TradeDash[[#This Row],[Position]]*D1251,"")</f>
        <v>1.2830450936891502E-3</v>
      </c>
      <c r="K1250" s="7">
        <f ca="1">K1249*IFERROR(1+TradeDash[[#This Row],[Port Return]],1)</f>
        <v>1916418.2446365361</v>
      </c>
      <c r="L1250" s="7">
        <f ca="1">IF(ISNUMBER(TradeDash[[#This Row],[Port Return]]),L1249*(1+TradeDash[[#This Row],[Returns]]),L1249)</f>
        <v>1189538.9507154194</v>
      </c>
    </row>
    <row r="1251" spans="1:12" x14ac:dyDescent="0.35">
      <c r="A1251" s="1">
        <v>38303</v>
      </c>
      <c r="B1251" s="16">
        <f>YEAR(TradeDash[[#This Row],[Date]])</f>
        <v>2004</v>
      </c>
      <c r="C1251">
        <v>1872.95</v>
      </c>
      <c r="D1251" s="3">
        <f>IFERROR(TradeDash[[#This Row],[Nifty]]/C1250-1,"")</f>
        <v>1.2830450936891502E-3</v>
      </c>
      <c r="E1251">
        <f ca="1">IFERROR(AVERAGE(OFFSET(TradeDash[[#This Row],[Returns]],0,0,-n_days))/STDEV(OFFSET(TradeDash[[#This Row],[Returns]],0,0,-n_days)),"")</f>
        <v>0.27016634073765955</v>
      </c>
      <c r="F1251">
        <f ca="1">IFERROR(AVERAGE(OFFSET(TradeDash[[#This Row],[Returns]],0,0,-n_days*2))/STDEV(OFFSET(TradeDash[[#This Row],[Returns]],0,0,-n_days*2)),"")</f>
        <v>0.29111538059726866</v>
      </c>
      <c r="G1251">
        <f ca="1">IF(ISNUMBER(TradeDash[[#This Row],[2n day Sharpe]]),AVERAGE(TradeDash[[#This Row],[n day Sharpe]:[2n day Sharpe]]),"")</f>
        <v>0.28064086066746408</v>
      </c>
      <c r="H1251">
        <f ca="1">IF(ISNUMBER(TradeDash[[#This Row],[Sharpe Average]]),IF(TradeDash[[#This Row],[Sharpe Average]]&gt;$G$1,1,0),"")</f>
        <v>1</v>
      </c>
      <c r="I1251" s="2">
        <f ca="1">IF(ISNUMBER(TradeDash[[#This Row],[Signal]]),MAX(IF(AND(TradeDash[[#This Row],[Signal]]=1,I1250&lt;1),I1250+$E$1,IF(AND(TradeDash[[#This Row],[Signal]]=0,I1250&gt;0),I1250-$E$1,IF(AND(TradeDash[[#This Row],[Signal]]=1,I1250=1),I1250,IF(AND(TradeDash[[#This Row],[Signal]]=0,I1250=0),I1250,0)))),0),"")</f>
        <v>1</v>
      </c>
      <c r="J1251" s="3">
        <f ca="1">IF(ISNUMBER(TradeDash[[#This Row],[Position]]),TradeDash[[#This Row],[Position]]*D1252,"")</f>
        <v>3.2301983501961118E-3</v>
      </c>
      <c r="K1251" s="7">
        <f ca="1">K1250*IFERROR(1+TradeDash[[#This Row],[Port Return]],1)</f>
        <v>1922608.6556886467</v>
      </c>
      <c r="L1251" s="7">
        <f ca="1">IF(ISNUMBER(TradeDash[[#This Row],[Port Return]]),L1250*(1+TradeDash[[#This Row],[Returns]]),L1250)</f>
        <v>1191065.1828298869</v>
      </c>
    </row>
    <row r="1252" spans="1:12" x14ac:dyDescent="0.35">
      <c r="A1252" s="1">
        <v>38307</v>
      </c>
      <c r="B1252" s="16">
        <f>YEAR(TradeDash[[#This Row],[Date]])</f>
        <v>2004</v>
      </c>
      <c r="C1252">
        <v>1879</v>
      </c>
      <c r="D1252" s="3">
        <f>IFERROR(TradeDash[[#This Row],[Nifty]]/C1251-1,"")</f>
        <v>3.2301983501961118E-3</v>
      </c>
      <c r="E1252">
        <f ca="1">IFERROR(AVERAGE(OFFSET(TradeDash[[#This Row],[Returns]],0,0,-n_days))/STDEV(OFFSET(TradeDash[[#This Row],[Returns]],0,0,-n_days)),"")</f>
        <v>0.28985972945257887</v>
      </c>
      <c r="F1252">
        <f ca="1">IFERROR(AVERAGE(OFFSET(TradeDash[[#This Row],[Returns]],0,0,-n_days*2))/STDEV(OFFSET(TradeDash[[#This Row],[Returns]],0,0,-n_days*2)),"")</f>
        <v>0.26857248726736715</v>
      </c>
      <c r="G1252">
        <f ca="1">IF(ISNUMBER(TradeDash[[#This Row],[2n day Sharpe]]),AVERAGE(TradeDash[[#This Row],[n day Sharpe]:[2n day Sharpe]]),"")</f>
        <v>0.27921610835997301</v>
      </c>
      <c r="H1252">
        <f ca="1">IF(ISNUMBER(TradeDash[[#This Row],[Sharpe Average]]),IF(TradeDash[[#This Row],[Sharpe Average]]&gt;$G$1,1,0),"")</f>
        <v>1</v>
      </c>
      <c r="I1252" s="2">
        <f ca="1">IF(ISNUMBER(TradeDash[[#This Row],[Signal]]),MAX(IF(AND(TradeDash[[#This Row],[Signal]]=1,I1251&lt;1),I1251+$E$1,IF(AND(TradeDash[[#This Row],[Signal]]=0,I1251&gt;0),I1251-$E$1,IF(AND(TradeDash[[#This Row],[Signal]]=1,I1251=1),I1251,IF(AND(TradeDash[[#This Row],[Signal]]=0,I1251=0),I1251,0)))),0),"")</f>
        <v>1</v>
      </c>
      <c r="J1252" s="3">
        <f ca="1">IF(ISNUMBER(TradeDash[[#This Row],[Position]]),TradeDash[[#This Row],[Position]]*D1253,"")</f>
        <v>5.1357104843001711E-3</v>
      </c>
      <c r="K1252" s="7">
        <f ca="1">K1251*IFERROR(1+TradeDash[[#This Row],[Port Return]],1)</f>
        <v>1932482.6171188732</v>
      </c>
      <c r="L1252" s="7">
        <f ca="1">IF(ISNUMBER(TradeDash[[#This Row],[Port Return]]),L1251*(1+TradeDash[[#This Row],[Returns]]),L1251)</f>
        <v>1194912.55961844</v>
      </c>
    </row>
    <row r="1253" spans="1:12" x14ac:dyDescent="0.35">
      <c r="A1253" s="1">
        <v>38308</v>
      </c>
      <c r="B1253" s="16">
        <f>YEAR(TradeDash[[#This Row],[Date]])</f>
        <v>2004</v>
      </c>
      <c r="C1253">
        <v>1888.65</v>
      </c>
      <c r="D1253" s="3">
        <f>IFERROR(TradeDash[[#This Row],[Nifty]]/C1252-1,"")</f>
        <v>5.1357104843001711E-3</v>
      </c>
      <c r="E1253">
        <f ca="1">IFERROR(AVERAGE(OFFSET(TradeDash[[#This Row],[Returns]],0,0,-n_days))/STDEV(OFFSET(TradeDash[[#This Row],[Returns]],0,0,-n_days)),"")</f>
        <v>0.36091573930492271</v>
      </c>
      <c r="F1253">
        <f ca="1">IFERROR(AVERAGE(OFFSET(TradeDash[[#This Row],[Returns]],0,0,-n_days*2))/STDEV(OFFSET(TradeDash[[#This Row],[Returns]],0,0,-n_days*2)),"")</f>
        <v>0.24510275831507686</v>
      </c>
      <c r="G1253">
        <f ca="1">IF(ISNUMBER(TradeDash[[#This Row],[2n day Sharpe]]),AVERAGE(TradeDash[[#This Row],[n day Sharpe]:[2n day Sharpe]]),"")</f>
        <v>0.3030092488099998</v>
      </c>
      <c r="H1253">
        <f ca="1">IF(ISNUMBER(TradeDash[[#This Row],[Sharpe Average]]),IF(TradeDash[[#This Row],[Sharpe Average]]&gt;$G$1,1,0),"")</f>
        <v>1</v>
      </c>
      <c r="I1253" s="2">
        <f ca="1">IF(ISNUMBER(TradeDash[[#This Row],[Signal]]),MAX(IF(AND(TradeDash[[#This Row],[Signal]]=1,I1252&lt;1),I1252+$E$1,IF(AND(TradeDash[[#This Row],[Signal]]=0,I1252&gt;0),I1252-$E$1,IF(AND(TradeDash[[#This Row],[Signal]]=1,I1252=1),I1252,IF(AND(TradeDash[[#This Row],[Signal]]=0,I1252=0),I1252,0)))),0),"")</f>
        <v>1</v>
      </c>
      <c r="J1253" s="3">
        <f ca="1">IF(ISNUMBER(TradeDash[[#This Row],[Position]]),TradeDash[[#This Row],[Position]]*D1254,"")</f>
        <v>1.8002276758530833E-3</v>
      </c>
      <c r="K1253" s="7">
        <f ca="1">K1252*IFERROR(1+TradeDash[[#This Row],[Port Return]],1)</f>
        <v>1935961.5258093155</v>
      </c>
      <c r="L1253" s="7">
        <f ca="1">IF(ISNUMBER(TradeDash[[#This Row],[Port Return]]),L1252*(1+TradeDash[[#This Row],[Returns]]),L1252)</f>
        <v>1201049.2845786943</v>
      </c>
    </row>
    <row r="1254" spans="1:12" x14ac:dyDescent="0.35">
      <c r="A1254" s="1">
        <v>38309</v>
      </c>
      <c r="B1254" s="16">
        <f>YEAR(TradeDash[[#This Row],[Date]])</f>
        <v>2004</v>
      </c>
      <c r="C1254">
        <v>1892.05</v>
      </c>
      <c r="D1254" s="3">
        <f>IFERROR(TradeDash[[#This Row],[Nifty]]/C1253-1,"")</f>
        <v>1.8002276758530833E-3</v>
      </c>
      <c r="E1254">
        <f ca="1">IFERROR(AVERAGE(OFFSET(TradeDash[[#This Row],[Returns]],0,0,-n_days))/STDEV(OFFSET(TradeDash[[#This Row],[Returns]],0,0,-n_days)),"")</f>
        <v>0.30562871835679151</v>
      </c>
      <c r="F1254">
        <f ca="1">IFERROR(AVERAGE(OFFSET(TradeDash[[#This Row],[Returns]],0,0,-n_days*2))/STDEV(OFFSET(TradeDash[[#This Row],[Returns]],0,0,-n_days*2)),"")</f>
        <v>0.25907384392335581</v>
      </c>
      <c r="G1254">
        <f ca="1">IF(ISNUMBER(TradeDash[[#This Row],[2n day Sharpe]]),AVERAGE(TradeDash[[#This Row],[n day Sharpe]:[2n day Sharpe]]),"")</f>
        <v>0.28235128114007368</v>
      </c>
      <c r="H1254">
        <f ca="1">IF(ISNUMBER(TradeDash[[#This Row],[Sharpe Average]]),IF(TradeDash[[#This Row],[Sharpe Average]]&gt;$G$1,1,0),"")</f>
        <v>1</v>
      </c>
      <c r="I1254" s="2">
        <f ca="1">IF(ISNUMBER(TradeDash[[#This Row],[Signal]]),MAX(IF(AND(TradeDash[[#This Row],[Signal]]=1,I1253&lt;1),I1253+$E$1,IF(AND(TradeDash[[#This Row],[Signal]]=0,I1253&gt;0),I1253-$E$1,IF(AND(TradeDash[[#This Row],[Signal]]=1,I1253=1),I1253,IF(AND(TradeDash[[#This Row],[Signal]]=0,I1253=0),I1253,0)))),0),"")</f>
        <v>1</v>
      </c>
      <c r="J1254" s="3">
        <f ca="1">IF(ISNUMBER(TradeDash[[#This Row],[Position]]),TradeDash[[#This Row],[Position]]*D1255,"")</f>
        <v>-1.0411986998229428E-2</v>
      </c>
      <c r="K1254" s="7">
        <f ca="1">K1253*IFERROR(1+TradeDash[[#This Row],[Port Return]],1)</f>
        <v>1915804.3195735165</v>
      </c>
      <c r="L1254" s="7">
        <f ca="1">IF(ISNUMBER(TradeDash[[#This Row],[Port Return]]),L1253*(1+TradeDash[[#This Row],[Returns]]),L1253)</f>
        <v>1203211.4467408564</v>
      </c>
    </row>
    <row r="1255" spans="1:12" x14ac:dyDescent="0.35">
      <c r="A1255" s="1">
        <v>38310</v>
      </c>
      <c r="B1255" s="16">
        <f>YEAR(TradeDash[[#This Row],[Date]])</f>
        <v>2004</v>
      </c>
      <c r="C1255">
        <v>1872.35</v>
      </c>
      <c r="D1255" s="3">
        <f>IFERROR(TradeDash[[#This Row],[Nifty]]/C1254-1,"")</f>
        <v>-1.0411986998229428E-2</v>
      </c>
      <c r="E1255">
        <f ca="1">IFERROR(AVERAGE(OFFSET(TradeDash[[#This Row],[Returns]],0,0,-n_days))/STDEV(OFFSET(TradeDash[[#This Row],[Returns]],0,0,-n_days)),"")</f>
        <v>0.30291766822387634</v>
      </c>
      <c r="F1255">
        <f ca="1">IFERROR(AVERAGE(OFFSET(TradeDash[[#This Row],[Returns]],0,0,-n_days*2))/STDEV(OFFSET(TradeDash[[#This Row],[Returns]],0,0,-n_days*2)),"")</f>
        <v>0.19332834286754061</v>
      </c>
      <c r="G1255">
        <f ca="1">IF(ISNUMBER(TradeDash[[#This Row],[2n day Sharpe]]),AVERAGE(TradeDash[[#This Row],[n day Sharpe]:[2n day Sharpe]]),"")</f>
        <v>0.24812300554570849</v>
      </c>
      <c r="H1255">
        <f ca="1">IF(ISNUMBER(TradeDash[[#This Row],[Sharpe Average]]),IF(TradeDash[[#This Row],[Sharpe Average]]&gt;$G$1,1,0),"")</f>
        <v>1</v>
      </c>
      <c r="I1255" s="2">
        <f ca="1">IF(ISNUMBER(TradeDash[[#This Row],[Signal]]),MAX(IF(AND(TradeDash[[#This Row],[Signal]]=1,I1254&lt;1),I1254+$E$1,IF(AND(TradeDash[[#This Row],[Signal]]=0,I1254&gt;0),I1254-$E$1,IF(AND(TradeDash[[#This Row],[Signal]]=1,I1254=1),I1254,IF(AND(TradeDash[[#This Row],[Signal]]=0,I1254=0),I1254,0)))),0),"")</f>
        <v>1</v>
      </c>
      <c r="J1255" s="3">
        <f ca="1">IF(ISNUMBER(TradeDash[[#This Row],[Position]]),TradeDash[[#This Row],[Position]]*D1256,"")</f>
        <v>5.3408817795808083E-4</v>
      </c>
      <c r="K1255" s="7">
        <f ca="1">K1254*IFERROR(1+TradeDash[[#This Row],[Port Return]],1)</f>
        <v>1916827.5280118817</v>
      </c>
      <c r="L1255" s="7">
        <f ca="1">IF(ISNUMBER(TradeDash[[#This Row],[Port Return]]),L1254*(1+TradeDash[[#This Row],[Returns]]),L1254)</f>
        <v>1190683.6248012697</v>
      </c>
    </row>
    <row r="1256" spans="1:12" x14ac:dyDescent="0.35">
      <c r="A1256" s="1">
        <v>38313</v>
      </c>
      <c r="B1256" s="16">
        <f>YEAR(TradeDash[[#This Row],[Date]])</f>
        <v>2004</v>
      </c>
      <c r="C1256">
        <v>1873.35</v>
      </c>
      <c r="D1256" s="3">
        <f>IFERROR(TradeDash[[#This Row],[Nifty]]/C1255-1,"")</f>
        <v>5.3408817795808083E-4</v>
      </c>
      <c r="E1256">
        <f ca="1">IFERROR(AVERAGE(OFFSET(TradeDash[[#This Row],[Returns]],0,0,-n_days))/STDEV(OFFSET(TradeDash[[#This Row],[Returns]],0,0,-n_days)),"")</f>
        <v>0.35540731792146613</v>
      </c>
      <c r="F1256">
        <f ca="1">IFERROR(AVERAGE(OFFSET(TradeDash[[#This Row],[Returns]],0,0,-n_days*2))/STDEV(OFFSET(TradeDash[[#This Row],[Returns]],0,0,-n_days*2)),"")</f>
        <v>0.18886960013671461</v>
      </c>
      <c r="G1256">
        <f ca="1">IF(ISNUMBER(TradeDash[[#This Row],[2n day Sharpe]]),AVERAGE(TradeDash[[#This Row],[n day Sharpe]:[2n day Sharpe]]),"")</f>
        <v>0.2721384590290904</v>
      </c>
      <c r="H1256">
        <f ca="1">IF(ISNUMBER(TradeDash[[#This Row],[Sharpe Average]]),IF(TradeDash[[#This Row],[Sharpe Average]]&gt;$G$1,1,0),"")</f>
        <v>1</v>
      </c>
      <c r="I1256" s="2">
        <f ca="1">IF(ISNUMBER(TradeDash[[#This Row],[Signal]]),MAX(IF(AND(TradeDash[[#This Row],[Signal]]=1,I1255&lt;1),I1255+$E$1,IF(AND(TradeDash[[#This Row],[Signal]]=0,I1255&gt;0),I1255-$E$1,IF(AND(TradeDash[[#This Row],[Signal]]=1,I1255=1),I1255,IF(AND(TradeDash[[#This Row],[Signal]]=0,I1255=0),I1255,0)))),0),"")</f>
        <v>1</v>
      </c>
      <c r="J1256" s="3">
        <f ca="1">IF(ISNUMBER(TradeDash[[#This Row],[Position]]),TradeDash[[#This Row],[Position]]*D1257,"")</f>
        <v>1.0275709290842538E-2</v>
      </c>
      <c r="K1256" s="7">
        <f ca="1">K1255*IFERROR(1+TradeDash[[#This Row],[Port Return]],1)</f>
        <v>1936524.2904504163</v>
      </c>
      <c r="L1256" s="7">
        <f ca="1">IF(ISNUMBER(TradeDash[[#This Row],[Port Return]]),L1255*(1+TradeDash[[#This Row],[Returns]]),L1255)</f>
        <v>1191319.5548489643</v>
      </c>
    </row>
    <row r="1257" spans="1:12" x14ac:dyDescent="0.35">
      <c r="A1257" s="1">
        <v>38314</v>
      </c>
      <c r="B1257" s="16">
        <f>YEAR(TradeDash[[#This Row],[Date]])</f>
        <v>2004</v>
      </c>
      <c r="C1257">
        <v>1892.6</v>
      </c>
      <c r="D1257" s="3">
        <f>IFERROR(TradeDash[[#This Row],[Nifty]]/C1256-1,"")</f>
        <v>1.0275709290842538E-2</v>
      </c>
      <c r="E1257">
        <f ca="1">IFERROR(AVERAGE(OFFSET(TradeDash[[#This Row],[Returns]],0,0,-n_days))/STDEV(OFFSET(TradeDash[[#This Row],[Returns]],0,0,-n_days)),"")</f>
        <v>0.57210537891569657</v>
      </c>
      <c r="F1257">
        <f ca="1">IFERROR(AVERAGE(OFFSET(TradeDash[[#This Row],[Returns]],0,0,-n_days*2))/STDEV(OFFSET(TradeDash[[#This Row],[Returns]],0,0,-n_days*2)),"")</f>
        <v>0.27308603004437587</v>
      </c>
      <c r="G1257">
        <f ca="1">IF(ISNUMBER(TradeDash[[#This Row],[2n day Sharpe]]),AVERAGE(TradeDash[[#This Row],[n day Sharpe]:[2n day Sharpe]]),"")</f>
        <v>0.42259570448003625</v>
      </c>
      <c r="H1257">
        <f ca="1">IF(ISNUMBER(TradeDash[[#This Row],[Sharpe Average]]),IF(TradeDash[[#This Row],[Sharpe Average]]&gt;$G$1,1,0),"")</f>
        <v>1</v>
      </c>
      <c r="I1257" s="2">
        <f ca="1">IF(ISNUMBER(TradeDash[[#This Row],[Signal]]),MAX(IF(AND(TradeDash[[#This Row],[Signal]]=1,I1256&lt;1),I1256+$E$1,IF(AND(TradeDash[[#This Row],[Signal]]=0,I1256&gt;0),I1256-$E$1,IF(AND(TradeDash[[#This Row],[Signal]]=1,I1256=1),I1256,IF(AND(TradeDash[[#This Row],[Signal]]=0,I1256=0),I1256,0)))),0),"")</f>
        <v>1</v>
      </c>
      <c r="J1257" s="3">
        <f ca="1">IF(ISNUMBER(TradeDash[[#This Row],[Position]]),TradeDash[[#This Row],[Position]]*D1258,"")</f>
        <v>6.0498784740568023E-3</v>
      </c>
      <c r="K1257" s="7">
        <f ca="1">K1256*IFERROR(1+TradeDash[[#This Row],[Port Return]],1)</f>
        <v>1948240.0270697004</v>
      </c>
      <c r="L1257" s="7">
        <f ca="1">IF(ISNUMBER(TradeDash[[#This Row],[Port Return]]),L1256*(1+TradeDash[[#This Row],[Returns]]),L1256)</f>
        <v>1203561.2082670883</v>
      </c>
    </row>
    <row r="1258" spans="1:12" x14ac:dyDescent="0.35">
      <c r="A1258" s="1">
        <v>38315</v>
      </c>
      <c r="B1258" s="16">
        <f>YEAR(TradeDash[[#This Row],[Date]])</f>
        <v>2004</v>
      </c>
      <c r="C1258">
        <v>1904.05</v>
      </c>
      <c r="D1258" s="3">
        <f>IFERROR(TradeDash[[#This Row],[Nifty]]/C1257-1,"")</f>
        <v>6.0498784740568023E-3</v>
      </c>
      <c r="E1258">
        <f ca="1">IFERROR(AVERAGE(OFFSET(TradeDash[[#This Row],[Returns]],0,0,-n_days))/STDEV(OFFSET(TradeDash[[#This Row],[Returns]],0,0,-n_days)),"")</f>
        <v>0.5473173900273558</v>
      </c>
      <c r="F1258">
        <f ca="1">IFERROR(AVERAGE(OFFSET(TradeDash[[#This Row],[Returns]],0,0,-n_days*2))/STDEV(OFFSET(TradeDash[[#This Row],[Returns]],0,0,-n_days*2)),"")</f>
        <v>0.29731059248607411</v>
      </c>
      <c r="G1258">
        <f ca="1">IF(ISNUMBER(TradeDash[[#This Row],[2n day Sharpe]]),AVERAGE(TradeDash[[#This Row],[n day Sharpe]:[2n day Sharpe]]),"")</f>
        <v>0.42231399125671498</v>
      </c>
      <c r="H1258">
        <f ca="1">IF(ISNUMBER(TradeDash[[#This Row],[Sharpe Average]]),IF(TradeDash[[#This Row],[Sharpe Average]]&gt;$G$1,1,0),"")</f>
        <v>1</v>
      </c>
      <c r="I1258" s="2">
        <f ca="1">IF(ISNUMBER(TradeDash[[#This Row],[Signal]]),MAX(IF(AND(TradeDash[[#This Row],[Signal]]=1,I1257&lt;1),I1257+$E$1,IF(AND(TradeDash[[#This Row],[Signal]]=0,I1257&gt;0),I1257-$E$1,IF(AND(TradeDash[[#This Row],[Signal]]=1,I1257=1),I1257,IF(AND(TradeDash[[#This Row],[Signal]]=0,I1257=0),I1257,0)))),0),"")</f>
        <v>1</v>
      </c>
      <c r="J1258" s="3">
        <f ca="1">IF(ISNUMBER(TradeDash[[#This Row],[Position]]),TradeDash[[#This Row],[Position]]*D1259,"")</f>
        <v>-1.5755888763425707E-3</v>
      </c>
      <c r="K1258" s="7">
        <f ca="1">K1257*IFERROR(1+TradeDash[[#This Row],[Port Return]],1)</f>
        <v>1945170.401754604</v>
      </c>
      <c r="L1258" s="7">
        <f ca="1">IF(ISNUMBER(TradeDash[[#This Row],[Port Return]]),L1257*(1+TradeDash[[#This Row],[Returns]]),L1257)</f>
        <v>1210842.6073131931</v>
      </c>
    </row>
    <row r="1259" spans="1:12" x14ac:dyDescent="0.35">
      <c r="A1259" s="1">
        <v>38316</v>
      </c>
      <c r="B1259" s="16">
        <f>YEAR(TradeDash[[#This Row],[Date]])</f>
        <v>2004</v>
      </c>
      <c r="C1259">
        <v>1901.05</v>
      </c>
      <c r="D1259" s="3">
        <f>IFERROR(TradeDash[[#This Row],[Nifty]]/C1258-1,"")</f>
        <v>-1.5755888763425707E-3</v>
      </c>
      <c r="E1259">
        <f ca="1">IFERROR(AVERAGE(OFFSET(TradeDash[[#This Row],[Returns]],0,0,-n_days))/STDEV(OFFSET(TradeDash[[#This Row],[Returns]],0,0,-n_days)),"")</f>
        <v>0.5143350625632872</v>
      </c>
      <c r="F1259">
        <f ca="1">IFERROR(AVERAGE(OFFSET(TradeDash[[#This Row],[Returns]],0,0,-n_days*2))/STDEV(OFFSET(TradeDash[[#This Row],[Returns]],0,0,-n_days*2)),"")</f>
        <v>0.30186246268583311</v>
      </c>
      <c r="G1259">
        <f ca="1">IF(ISNUMBER(TradeDash[[#This Row],[2n day Sharpe]]),AVERAGE(TradeDash[[#This Row],[n day Sharpe]:[2n day Sharpe]]),"")</f>
        <v>0.40809876262456013</v>
      </c>
      <c r="H1259">
        <f ca="1">IF(ISNUMBER(TradeDash[[#This Row],[Sharpe Average]]),IF(TradeDash[[#This Row],[Sharpe Average]]&gt;$G$1,1,0),"")</f>
        <v>1</v>
      </c>
      <c r="I1259" s="2">
        <f ca="1">IF(ISNUMBER(TradeDash[[#This Row],[Signal]]),MAX(IF(AND(TradeDash[[#This Row],[Signal]]=1,I1258&lt;1),I1258+$E$1,IF(AND(TradeDash[[#This Row],[Signal]]=0,I1258&gt;0),I1258-$E$1,IF(AND(TradeDash[[#This Row],[Signal]]=1,I1258=1),I1258,IF(AND(TradeDash[[#This Row],[Signal]]=0,I1258=0),I1258,0)))),0),"")</f>
        <v>1</v>
      </c>
      <c r="J1259" s="3">
        <f ca="1">IF(ISNUMBER(TradeDash[[#This Row],[Position]]),TradeDash[[#This Row],[Position]]*D1260,"")</f>
        <v>2.0304568527918843E-2</v>
      </c>
      <c r="K1259" s="7">
        <f ca="1">K1258*IFERROR(1+TradeDash[[#This Row],[Port Return]],1)</f>
        <v>1984666.2474755098</v>
      </c>
      <c r="L1259" s="7">
        <f ca="1">IF(ISNUMBER(TradeDash[[#This Row],[Port Return]]),L1258*(1+TradeDash[[#This Row],[Returns]]),L1258)</f>
        <v>1208934.8171701089</v>
      </c>
    </row>
    <row r="1260" spans="1:12" x14ac:dyDescent="0.35">
      <c r="A1260" s="1">
        <v>38320</v>
      </c>
      <c r="B1260" s="16">
        <f>YEAR(TradeDash[[#This Row],[Date]])</f>
        <v>2004</v>
      </c>
      <c r="C1260">
        <v>1939.65</v>
      </c>
      <c r="D1260" s="3">
        <f>IFERROR(TradeDash[[#This Row],[Nifty]]/C1259-1,"")</f>
        <v>2.0304568527918843E-2</v>
      </c>
      <c r="E1260">
        <f ca="1">IFERROR(AVERAGE(OFFSET(TradeDash[[#This Row],[Returns]],0,0,-n_days))/STDEV(OFFSET(TradeDash[[#This Row],[Returns]],0,0,-n_days)),"")</f>
        <v>0.52180802863774911</v>
      </c>
      <c r="F1260">
        <f ca="1">IFERROR(AVERAGE(OFFSET(TradeDash[[#This Row],[Returns]],0,0,-n_days*2))/STDEV(OFFSET(TradeDash[[#This Row],[Returns]],0,0,-n_days*2)),"")</f>
        <v>0.38196652008407989</v>
      </c>
      <c r="G1260">
        <f ca="1">IF(ISNUMBER(TradeDash[[#This Row],[2n day Sharpe]]),AVERAGE(TradeDash[[#This Row],[n day Sharpe]:[2n day Sharpe]]),"")</f>
        <v>0.45188727436091447</v>
      </c>
      <c r="H1260">
        <f ca="1">IF(ISNUMBER(TradeDash[[#This Row],[Sharpe Average]]),IF(TradeDash[[#This Row],[Sharpe Average]]&gt;$G$1,1,0),"")</f>
        <v>1</v>
      </c>
      <c r="I1260" s="2">
        <f ca="1">IF(ISNUMBER(TradeDash[[#This Row],[Signal]]),MAX(IF(AND(TradeDash[[#This Row],[Signal]]=1,I1259&lt;1),I1259+$E$1,IF(AND(TradeDash[[#This Row],[Signal]]=0,I1259&gt;0),I1259-$E$1,IF(AND(TradeDash[[#This Row],[Signal]]=1,I1259=1),I1259,IF(AND(TradeDash[[#This Row],[Signal]]=0,I1259=0),I1259,0)))),0),"")</f>
        <v>1</v>
      </c>
      <c r="J1260" s="3">
        <f ca="1">IF(ISNUMBER(TradeDash[[#This Row],[Position]]),TradeDash[[#This Row],[Position]]*D1261,"")</f>
        <v>9.8729152166627809E-3</v>
      </c>
      <c r="K1260" s="7">
        <f ca="1">K1259*IFERROR(1+TradeDash[[#This Row],[Port Return]],1)</f>
        <v>2004260.6890702078</v>
      </c>
      <c r="L1260" s="7">
        <f ca="1">IF(ISNUMBER(TradeDash[[#This Row],[Port Return]]),L1259*(1+TradeDash[[#This Row],[Returns]]),L1259)</f>
        <v>1233481.7170111265</v>
      </c>
    </row>
    <row r="1261" spans="1:12" x14ac:dyDescent="0.35">
      <c r="A1261" s="1">
        <v>38321</v>
      </c>
      <c r="B1261" s="16">
        <f>YEAR(TradeDash[[#This Row],[Date]])</f>
        <v>2004</v>
      </c>
      <c r="C1261">
        <v>1958.8</v>
      </c>
      <c r="D1261" s="3">
        <f>IFERROR(TradeDash[[#This Row],[Nifty]]/C1260-1,"")</f>
        <v>9.8729152166627809E-3</v>
      </c>
      <c r="E1261">
        <f ca="1">IFERROR(AVERAGE(OFFSET(TradeDash[[#This Row],[Returns]],0,0,-n_days))/STDEV(OFFSET(TradeDash[[#This Row],[Returns]],0,0,-n_days)),"")</f>
        <v>0.67638381576000761</v>
      </c>
      <c r="F1261">
        <f ca="1">IFERROR(AVERAGE(OFFSET(TradeDash[[#This Row],[Returns]],0,0,-n_days*2))/STDEV(OFFSET(TradeDash[[#This Row],[Returns]],0,0,-n_days*2)),"")</f>
        <v>0.37155627650062228</v>
      </c>
      <c r="G1261">
        <f ca="1">IF(ISNUMBER(TradeDash[[#This Row],[2n day Sharpe]]),AVERAGE(TradeDash[[#This Row],[n day Sharpe]:[2n day Sharpe]]),"")</f>
        <v>0.52397004613031495</v>
      </c>
      <c r="H1261">
        <f ca="1">IF(ISNUMBER(TradeDash[[#This Row],[Sharpe Average]]),IF(TradeDash[[#This Row],[Sharpe Average]]&gt;$G$1,1,0),"")</f>
        <v>1</v>
      </c>
      <c r="I1261" s="2">
        <f ca="1">IF(ISNUMBER(TradeDash[[#This Row],[Signal]]),MAX(IF(AND(TradeDash[[#This Row],[Signal]]=1,I1260&lt;1),I1260+$E$1,IF(AND(TradeDash[[#This Row],[Signal]]=0,I1260&gt;0),I1260-$E$1,IF(AND(TradeDash[[#This Row],[Signal]]=1,I1260=1),I1260,IF(AND(TradeDash[[#This Row],[Signal]]=0,I1260=0),I1260,0)))),0),"")</f>
        <v>1</v>
      </c>
      <c r="J1261" s="3">
        <f ca="1">IF(ISNUMBER(TradeDash[[#This Row],[Position]]),TradeDash[[#This Row],[Position]]*D1262,"")</f>
        <v>1.6591790892384051E-3</v>
      </c>
      <c r="K1261" s="7">
        <f ca="1">K1260*IFERROR(1+TradeDash[[#This Row],[Port Return]],1)</f>
        <v>2007586.1164948957</v>
      </c>
      <c r="L1261" s="7">
        <f ca="1">IF(ISNUMBER(TradeDash[[#This Row],[Port Return]]),L1260*(1+TradeDash[[#This Row],[Returns]]),L1260)</f>
        <v>1245659.777424481</v>
      </c>
    </row>
    <row r="1262" spans="1:12" x14ac:dyDescent="0.35">
      <c r="A1262" s="1">
        <v>38322</v>
      </c>
      <c r="B1262" s="16">
        <f>YEAR(TradeDash[[#This Row],[Date]])</f>
        <v>2004</v>
      </c>
      <c r="C1262">
        <v>1962.05</v>
      </c>
      <c r="D1262" s="3">
        <f>IFERROR(TradeDash[[#This Row],[Nifty]]/C1261-1,"")</f>
        <v>1.6591790892384051E-3</v>
      </c>
      <c r="E1262">
        <f ca="1">IFERROR(AVERAGE(OFFSET(TradeDash[[#This Row],[Returns]],0,0,-n_days))/STDEV(OFFSET(TradeDash[[#This Row],[Returns]],0,0,-n_days)),"")</f>
        <v>0.64205023631270786</v>
      </c>
      <c r="F1262">
        <f ca="1">IFERROR(AVERAGE(OFFSET(TradeDash[[#This Row],[Returns]],0,0,-n_days*2))/STDEV(OFFSET(TradeDash[[#This Row],[Returns]],0,0,-n_days*2)),"")</f>
        <v>0.34967260719271481</v>
      </c>
      <c r="G1262">
        <f ca="1">IF(ISNUMBER(TradeDash[[#This Row],[2n day Sharpe]]),AVERAGE(TradeDash[[#This Row],[n day Sharpe]:[2n day Sharpe]]),"")</f>
        <v>0.49586142175271131</v>
      </c>
      <c r="H1262">
        <f ca="1">IF(ISNUMBER(TradeDash[[#This Row],[Sharpe Average]]),IF(TradeDash[[#This Row],[Sharpe Average]]&gt;$G$1,1,0),"")</f>
        <v>1</v>
      </c>
      <c r="I1262" s="2">
        <f ca="1">IF(ISNUMBER(TradeDash[[#This Row],[Signal]]),MAX(IF(AND(TradeDash[[#This Row],[Signal]]=1,I1261&lt;1),I1261+$E$1,IF(AND(TradeDash[[#This Row],[Signal]]=0,I1261&gt;0),I1261-$E$1,IF(AND(TradeDash[[#This Row],[Signal]]=1,I1261=1),I1261,IF(AND(TradeDash[[#This Row],[Signal]]=0,I1261=0),I1261,0)))),0),"")</f>
        <v>1</v>
      </c>
      <c r="J1262" s="3">
        <f ca="1">IF(ISNUMBER(TradeDash[[#This Row],[Position]]),TradeDash[[#This Row],[Position]]*D1263,"")</f>
        <v>1.8832343722127387E-2</v>
      </c>
      <c r="K1262" s="7">
        <f ca="1">K1261*IFERROR(1+TradeDash[[#This Row],[Port Return]],1)</f>
        <v>2045393.6682924984</v>
      </c>
      <c r="L1262" s="7">
        <f ca="1">IF(ISNUMBER(TradeDash[[#This Row],[Port Return]]),L1261*(1+TradeDash[[#This Row],[Returns]]),L1261)</f>
        <v>1247726.5500794891</v>
      </c>
    </row>
    <row r="1263" spans="1:12" x14ac:dyDescent="0.35">
      <c r="A1263" s="1">
        <v>38323</v>
      </c>
      <c r="B1263" s="16">
        <f>YEAR(TradeDash[[#This Row],[Date]])</f>
        <v>2004</v>
      </c>
      <c r="C1263">
        <v>1999</v>
      </c>
      <c r="D1263" s="3">
        <f>IFERROR(TradeDash[[#This Row],[Nifty]]/C1262-1,"")</f>
        <v>1.8832343722127387E-2</v>
      </c>
      <c r="E1263">
        <f ca="1">IFERROR(AVERAGE(OFFSET(TradeDash[[#This Row],[Returns]],0,0,-n_days))/STDEV(OFFSET(TradeDash[[#This Row],[Returns]],0,0,-n_days)),"")</f>
        <v>0.65104191121649435</v>
      </c>
      <c r="F1263">
        <f ca="1">IFERROR(AVERAGE(OFFSET(TradeDash[[#This Row],[Returns]],0,0,-n_days*2))/STDEV(OFFSET(TradeDash[[#This Row],[Returns]],0,0,-n_days*2)),"")</f>
        <v>0.35167580009190386</v>
      </c>
      <c r="G1263">
        <f ca="1">IF(ISNUMBER(TradeDash[[#This Row],[2n day Sharpe]]),AVERAGE(TradeDash[[#This Row],[n day Sharpe]:[2n day Sharpe]]),"")</f>
        <v>0.50135885565419913</v>
      </c>
      <c r="H1263">
        <f ca="1">IF(ISNUMBER(TradeDash[[#This Row],[Sharpe Average]]),IF(TradeDash[[#This Row],[Sharpe Average]]&gt;$G$1,1,0),"")</f>
        <v>1</v>
      </c>
      <c r="I1263" s="2">
        <f ca="1">IF(ISNUMBER(TradeDash[[#This Row],[Signal]]),MAX(IF(AND(TradeDash[[#This Row],[Signal]]=1,I1262&lt;1),I1262+$E$1,IF(AND(TradeDash[[#This Row],[Signal]]=0,I1262&gt;0),I1262-$E$1,IF(AND(TradeDash[[#This Row],[Signal]]=1,I1262=1),I1262,IF(AND(TradeDash[[#This Row],[Signal]]=0,I1262=0),I1262,0)))),0),"")</f>
        <v>1</v>
      </c>
      <c r="J1263" s="3">
        <f ca="1">IF(ISNUMBER(TradeDash[[#This Row],[Position]]),TradeDash[[#This Row],[Position]]*D1264,"")</f>
        <v>-1.4007003501750326E-3</v>
      </c>
      <c r="K1263" s="7">
        <f ca="1">K1262*IFERROR(1+TradeDash[[#This Row],[Port Return]],1)</f>
        <v>2042528.6846650753</v>
      </c>
      <c r="L1263" s="7">
        <f ca="1">IF(ISNUMBER(TradeDash[[#This Row],[Port Return]]),L1262*(1+TradeDash[[#This Row],[Returns]]),L1262)</f>
        <v>1271224.1653418103</v>
      </c>
    </row>
    <row r="1264" spans="1:12" x14ac:dyDescent="0.35">
      <c r="A1264" s="1">
        <v>38324</v>
      </c>
      <c r="B1264" s="16">
        <f>YEAR(TradeDash[[#This Row],[Date]])</f>
        <v>2004</v>
      </c>
      <c r="C1264">
        <v>1996.2</v>
      </c>
      <c r="D1264" s="3">
        <f>IFERROR(TradeDash[[#This Row],[Nifty]]/C1263-1,"")</f>
        <v>-1.4007003501750326E-3</v>
      </c>
      <c r="E1264">
        <f ca="1">IFERROR(AVERAGE(OFFSET(TradeDash[[#This Row],[Returns]],0,0,-n_days))/STDEV(OFFSET(TradeDash[[#This Row],[Returns]],0,0,-n_days)),"")</f>
        <v>0.56486705846595231</v>
      </c>
      <c r="F1264">
        <f ca="1">IFERROR(AVERAGE(OFFSET(TradeDash[[#This Row],[Returns]],0,0,-n_days*2))/STDEV(OFFSET(TradeDash[[#This Row],[Returns]],0,0,-n_days*2)),"")</f>
        <v>0.30780195511570246</v>
      </c>
      <c r="G1264">
        <f ca="1">IF(ISNUMBER(TradeDash[[#This Row],[2n day Sharpe]]),AVERAGE(TradeDash[[#This Row],[n day Sharpe]:[2n day Sharpe]]),"")</f>
        <v>0.43633450679082741</v>
      </c>
      <c r="H1264">
        <f ca="1">IF(ISNUMBER(TradeDash[[#This Row],[Sharpe Average]]),IF(TradeDash[[#This Row],[Sharpe Average]]&gt;$G$1,1,0),"")</f>
        <v>1</v>
      </c>
      <c r="I1264" s="2">
        <f ca="1">IF(ISNUMBER(TradeDash[[#This Row],[Signal]]),MAX(IF(AND(TradeDash[[#This Row],[Signal]]=1,I1263&lt;1),I1263+$E$1,IF(AND(TradeDash[[#This Row],[Signal]]=0,I1263&gt;0),I1263-$E$1,IF(AND(TradeDash[[#This Row],[Signal]]=1,I1263=1),I1263,IF(AND(TradeDash[[#This Row],[Signal]]=0,I1263=0),I1263,0)))),0),"")</f>
        <v>1</v>
      </c>
      <c r="J1264" s="3">
        <f ca="1">IF(ISNUMBER(TradeDash[[#This Row],[Position]]),TradeDash[[#This Row],[Position]]*D1265,"")</f>
        <v>-1.5279030157299145E-3</v>
      </c>
      <c r="K1264" s="7">
        <f ca="1">K1263*IFERROR(1+TradeDash[[#This Row],[Port Return]],1)</f>
        <v>2039407.8989280607</v>
      </c>
      <c r="L1264" s="7">
        <f ca="1">IF(ISNUMBER(TradeDash[[#This Row],[Port Return]]),L1263*(1+TradeDash[[#This Row],[Returns]]),L1263)</f>
        <v>1269443.5612082651</v>
      </c>
    </row>
    <row r="1265" spans="1:12" x14ac:dyDescent="0.35">
      <c r="A1265" s="1">
        <v>38327</v>
      </c>
      <c r="B1265" s="16">
        <f>YEAR(TradeDash[[#This Row],[Date]])</f>
        <v>2004</v>
      </c>
      <c r="C1265">
        <v>1993.15</v>
      </c>
      <c r="D1265" s="3">
        <f>IFERROR(TradeDash[[#This Row],[Nifty]]/C1264-1,"")</f>
        <v>-1.5279030157299145E-3</v>
      </c>
      <c r="E1265">
        <f ca="1">IFERROR(AVERAGE(OFFSET(TradeDash[[#This Row],[Returns]],0,0,-n_days))/STDEV(OFFSET(TradeDash[[#This Row],[Returns]],0,0,-n_days)),"")</f>
        <v>0.56349303413419638</v>
      </c>
      <c r="F1265">
        <f ca="1">IFERROR(AVERAGE(OFFSET(TradeDash[[#This Row],[Returns]],0,0,-n_days*2))/STDEV(OFFSET(TradeDash[[#This Row],[Returns]],0,0,-n_days*2)),"")</f>
        <v>0.29100761712066076</v>
      </c>
      <c r="G1265">
        <f ca="1">IF(ISNUMBER(TradeDash[[#This Row],[2n day Sharpe]]),AVERAGE(TradeDash[[#This Row],[n day Sharpe]:[2n day Sharpe]]),"")</f>
        <v>0.4272503256274286</v>
      </c>
      <c r="H1265">
        <f ca="1">IF(ISNUMBER(TradeDash[[#This Row],[Sharpe Average]]),IF(TradeDash[[#This Row],[Sharpe Average]]&gt;$G$1,1,0),"")</f>
        <v>1</v>
      </c>
      <c r="I1265" s="2">
        <f ca="1">IF(ISNUMBER(TradeDash[[#This Row],[Signal]]),MAX(IF(AND(TradeDash[[#This Row],[Signal]]=1,I1264&lt;1),I1264+$E$1,IF(AND(TradeDash[[#This Row],[Signal]]=0,I1264&gt;0),I1264-$E$1,IF(AND(TradeDash[[#This Row],[Signal]]=1,I1264=1),I1264,IF(AND(TradeDash[[#This Row],[Signal]]=0,I1264=0),I1264,0)))),0),"")</f>
        <v>1</v>
      </c>
      <c r="J1265" s="3">
        <f ca="1">IF(ISNUMBER(TradeDash[[#This Row],[Position]]),TradeDash[[#This Row],[Position]]*D1266,"")</f>
        <v>-2.257732734616269E-4</v>
      </c>
      <c r="K1265" s="7">
        <f ca="1">K1264*IFERROR(1+TradeDash[[#This Row],[Port Return]],1)</f>
        <v>2038947.4551307962</v>
      </c>
      <c r="L1265" s="7">
        <f ca="1">IF(ISNUMBER(TradeDash[[#This Row],[Port Return]]),L1264*(1+TradeDash[[#This Row],[Returns]]),L1264)</f>
        <v>1267503.9745627961</v>
      </c>
    </row>
    <row r="1266" spans="1:12" x14ac:dyDescent="0.35">
      <c r="A1266" s="1">
        <v>38328</v>
      </c>
      <c r="B1266" s="16">
        <f>YEAR(TradeDash[[#This Row],[Date]])</f>
        <v>2004</v>
      </c>
      <c r="C1266">
        <v>1992.7</v>
      </c>
      <c r="D1266" s="3">
        <f>IFERROR(TradeDash[[#This Row],[Nifty]]/C1265-1,"")</f>
        <v>-2.257732734616269E-4</v>
      </c>
      <c r="E1266">
        <f ca="1">IFERROR(AVERAGE(OFFSET(TradeDash[[#This Row],[Returns]],0,0,-n_days))/STDEV(OFFSET(TradeDash[[#This Row],[Returns]],0,0,-n_days)),"")</f>
        <v>0.50109800132505777</v>
      </c>
      <c r="F1266">
        <f ca="1">IFERROR(AVERAGE(OFFSET(TradeDash[[#This Row],[Returns]],0,0,-n_days*2))/STDEV(OFFSET(TradeDash[[#This Row],[Returns]],0,0,-n_days*2)),"")</f>
        <v>0.32832221536310796</v>
      </c>
      <c r="G1266">
        <f ca="1">IF(ISNUMBER(TradeDash[[#This Row],[2n day Sharpe]]),AVERAGE(TradeDash[[#This Row],[n day Sharpe]:[2n day Sharpe]]),"")</f>
        <v>0.41471010834408284</v>
      </c>
      <c r="H1266">
        <f ca="1">IF(ISNUMBER(TradeDash[[#This Row],[Sharpe Average]]),IF(TradeDash[[#This Row],[Sharpe Average]]&gt;$G$1,1,0),"")</f>
        <v>1</v>
      </c>
      <c r="I1266" s="2">
        <f ca="1">IF(ISNUMBER(TradeDash[[#This Row],[Signal]]),MAX(IF(AND(TradeDash[[#This Row],[Signal]]=1,I1265&lt;1),I1265+$E$1,IF(AND(TradeDash[[#This Row],[Signal]]=0,I1265&gt;0),I1265-$E$1,IF(AND(TradeDash[[#This Row],[Signal]]=1,I1265=1),I1265,IF(AND(TradeDash[[#This Row],[Signal]]=0,I1265=0),I1265,0)))),0),"")</f>
        <v>1</v>
      </c>
      <c r="J1266" s="3">
        <f ca="1">IF(ISNUMBER(TradeDash[[#This Row],[Position]]),TradeDash[[#This Row],[Position]]*D1267,"")</f>
        <v>-7.402017363376312E-3</v>
      </c>
      <c r="K1266" s="7">
        <f ca="1">K1265*IFERROR(1+TradeDash[[#This Row],[Port Return]],1)</f>
        <v>2023855.130664906</v>
      </c>
      <c r="L1266" s="7">
        <f ca="1">IF(ISNUMBER(TradeDash[[#This Row],[Port Return]]),L1265*(1+TradeDash[[#This Row],[Returns]]),L1265)</f>
        <v>1267217.8060413334</v>
      </c>
    </row>
    <row r="1267" spans="1:12" x14ac:dyDescent="0.35">
      <c r="A1267" s="1">
        <v>38329</v>
      </c>
      <c r="B1267" s="16">
        <f>YEAR(TradeDash[[#This Row],[Date]])</f>
        <v>2004</v>
      </c>
      <c r="C1267">
        <v>1977.95</v>
      </c>
      <c r="D1267" s="3">
        <f>IFERROR(TradeDash[[#This Row],[Nifty]]/C1266-1,"")</f>
        <v>-7.402017363376312E-3</v>
      </c>
      <c r="E1267">
        <f ca="1">IFERROR(AVERAGE(OFFSET(TradeDash[[#This Row],[Returns]],0,0,-n_days))/STDEV(OFFSET(TradeDash[[#This Row],[Returns]],0,0,-n_days)),"")</f>
        <v>0.39172256216719015</v>
      </c>
      <c r="F1267">
        <f ca="1">IFERROR(AVERAGE(OFFSET(TradeDash[[#This Row],[Returns]],0,0,-n_days*2))/STDEV(OFFSET(TradeDash[[#This Row],[Returns]],0,0,-n_days*2)),"")</f>
        <v>0.26883119796707927</v>
      </c>
      <c r="G1267">
        <f ca="1">IF(ISNUMBER(TradeDash[[#This Row],[2n day Sharpe]]),AVERAGE(TradeDash[[#This Row],[n day Sharpe]:[2n day Sharpe]]),"")</f>
        <v>0.33027688006713474</v>
      </c>
      <c r="H1267">
        <f ca="1">IF(ISNUMBER(TradeDash[[#This Row],[Sharpe Average]]),IF(TradeDash[[#This Row],[Sharpe Average]]&gt;$G$1,1,0),"")</f>
        <v>1</v>
      </c>
      <c r="I1267" s="2">
        <f ca="1">IF(ISNUMBER(TradeDash[[#This Row],[Signal]]),MAX(IF(AND(TradeDash[[#This Row],[Signal]]=1,I1266&lt;1),I1266+$E$1,IF(AND(TradeDash[[#This Row],[Signal]]=0,I1266&gt;0),I1266-$E$1,IF(AND(TradeDash[[#This Row],[Signal]]=1,I1266=1),I1266,IF(AND(TradeDash[[#This Row],[Signal]]=0,I1266=0),I1266,0)))),0),"")</f>
        <v>1</v>
      </c>
      <c r="J1267" s="3">
        <f ca="1">IF(ISNUMBER(TradeDash[[#This Row],[Position]]),TradeDash[[#This Row],[Position]]*D1268,"")</f>
        <v>6.0668874339593337E-3</v>
      </c>
      <c r="K1267" s="7">
        <f ca="1">K1266*IFERROR(1+TradeDash[[#This Row],[Port Return]],1)</f>
        <v>2036133.6319252911</v>
      </c>
      <c r="L1267" s="7">
        <f ca="1">IF(ISNUMBER(TradeDash[[#This Row],[Port Return]]),L1266*(1+TradeDash[[#This Row],[Returns]]),L1266)</f>
        <v>1257837.8378378358</v>
      </c>
    </row>
    <row r="1268" spans="1:12" x14ac:dyDescent="0.35">
      <c r="A1268" s="1">
        <v>38330</v>
      </c>
      <c r="B1268" s="16">
        <f>YEAR(TradeDash[[#This Row],[Date]])</f>
        <v>2004</v>
      </c>
      <c r="C1268">
        <v>1989.95</v>
      </c>
      <c r="D1268" s="3">
        <f>IFERROR(TradeDash[[#This Row],[Nifty]]/C1267-1,"")</f>
        <v>6.0668874339593337E-3</v>
      </c>
      <c r="E1268">
        <f ca="1">IFERROR(AVERAGE(OFFSET(TradeDash[[#This Row],[Returns]],0,0,-n_days))/STDEV(OFFSET(TradeDash[[#This Row],[Returns]],0,0,-n_days)),"")</f>
        <v>0.44918196756970602</v>
      </c>
      <c r="F1268">
        <f ca="1">IFERROR(AVERAGE(OFFSET(TradeDash[[#This Row],[Returns]],0,0,-n_days*2))/STDEV(OFFSET(TradeDash[[#This Row],[Returns]],0,0,-n_days*2)),"")</f>
        <v>0.27912015986116151</v>
      </c>
      <c r="G1268">
        <f ca="1">IF(ISNUMBER(TradeDash[[#This Row],[2n day Sharpe]]),AVERAGE(TradeDash[[#This Row],[n day Sharpe]:[2n day Sharpe]]),"")</f>
        <v>0.36415106371543376</v>
      </c>
      <c r="H1268">
        <f ca="1">IF(ISNUMBER(TradeDash[[#This Row],[Sharpe Average]]),IF(TradeDash[[#This Row],[Sharpe Average]]&gt;$G$1,1,0),"")</f>
        <v>1</v>
      </c>
      <c r="I1268" s="2">
        <f ca="1">IF(ISNUMBER(TradeDash[[#This Row],[Signal]]),MAX(IF(AND(TradeDash[[#This Row],[Signal]]=1,I1267&lt;1),I1267+$E$1,IF(AND(TradeDash[[#This Row],[Signal]]=0,I1267&gt;0),I1267-$E$1,IF(AND(TradeDash[[#This Row],[Signal]]=1,I1267=1),I1267,IF(AND(TradeDash[[#This Row],[Signal]]=0,I1267=0),I1267,0)))),0),"")</f>
        <v>1</v>
      </c>
      <c r="J1268" s="3">
        <f ca="1">IF(ISNUMBER(TradeDash[[#This Row],[Position]]),TradeDash[[#This Row],[Position]]*D1269,"")</f>
        <v>-1.0527902711123471E-2</v>
      </c>
      <c r="K1268" s="7">
        <f ca="1">K1267*IFERROR(1+TradeDash[[#This Row],[Port Return]],1)</f>
        <v>2014697.4151415352</v>
      </c>
      <c r="L1268" s="7">
        <f ca="1">IF(ISNUMBER(TradeDash[[#This Row],[Port Return]]),L1267*(1+TradeDash[[#This Row],[Returns]]),L1267)</f>
        <v>1265468.9984101728</v>
      </c>
    </row>
    <row r="1269" spans="1:12" x14ac:dyDescent="0.35">
      <c r="A1269" s="1">
        <v>38331</v>
      </c>
      <c r="B1269" s="16">
        <f>YEAR(TradeDash[[#This Row],[Date]])</f>
        <v>2004</v>
      </c>
      <c r="C1269">
        <v>1969</v>
      </c>
      <c r="D1269" s="3">
        <f>IFERROR(TradeDash[[#This Row],[Nifty]]/C1268-1,"")</f>
        <v>-1.0527902711123471E-2</v>
      </c>
      <c r="E1269">
        <f ca="1">IFERROR(AVERAGE(OFFSET(TradeDash[[#This Row],[Returns]],0,0,-n_days))/STDEV(OFFSET(TradeDash[[#This Row],[Returns]],0,0,-n_days)),"")</f>
        <v>0.30122770483645961</v>
      </c>
      <c r="F1269">
        <f ca="1">IFERROR(AVERAGE(OFFSET(TradeDash[[#This Row],[Returns]],0,0,-n_days*2))/STDEV(OFFSET(TradeDash[[#This Row],[Returns]],0,0,-n_days*2)),"")</f>
        <v>0.26364992369479529</v>
      </c>
      <c r="G1269">
        <f ca="1">IF(ISNUMBER(TradeDash[[#This Row],[2n day Sharpe]]),AVERAGE(TradeDash[[#This Row],[n day Sharpe]:[2n day Sharpe]]),"")</f>
        <v>0.28243881426562745</v>
      </c>
      <c r="H1269">
        <f ca="1">IF(ISNUMBER(TradeDash[[#This Row],[Sharpe Average]]),IF(TradeDash[[#This Row],[Sharpe Average]]&gt;$G$1,1,0),"")</f>
        <v>1</v>
      </c>
      <c r="I1269" s="2">
        <f ca="1">IF(ISNUMBER(TradeDash[[#This Row],[Signal]]),MAX(IF(AND(TradeDash[[#This Row],[Signal]]=1,I1268&lt;1),I1268+$E$1,IF(AND(TradeDash[[#This Row],[Signal]]=0,I1268&gt;0),I1268-$E$1,IF(AND(TradeDash[[#This Row],[Signal]]=1,I1268=1),I1268,IF(AND(TradeDash[[#This Row],[Signal]]=0,I1268=0),I1268,0)))),0),"")</f>
        <v>1</v>
      </c>
      <c r="J1269" s="3">
        <f ca="1">IF(ISNUMBER(TradeDash[[#This Row],[Position]]),TradeDash[[#This Row],[Position]]*D1270,"")</f>
        <v>8.3037074657186238E-3</v>
      </c>
      <c r="K1269" s="7">
        <f ca="1">K1268*IFERROR(1+TradeDash[[#This Row],[Port Return]],1)</f>
        <v>2031426.87310881</v>
      </c>
      <c r="L1269" s="7">
        <f ca="1">IF(ISNUMBER(TradeDash[[#This Row],[Port Return]]),L1268*(1+TradeDash[[#This Row],[Returns]]),L1268)</f>
        <v>1252146.2639109676</v>
      </c>
    </row>
    <row r="1270" spans="1:12" x14ac:dyDescent="0.35">
      <c r="A1270" s="1">
        <v>38334</v>
      </c>
      <c r="B1270" s="16">
        <f>YEAR(TradeDash[[#This Row],[Date]])</f>
        <v>2004</v>
      </c>
      <c r="C1270">
        <v>1985.35</v>
      </c>
      <c r="D1270" s="3">
        <f>IFERROR(TradeDash[[#This Row],[Nifty]]/C1269-1,"")</f>
        <v>8.3037074657186238E-3</v>
      </c>
      <c r="E1270">
        <f ca="1">IFERROR(AVERAGE(OFFSET(TradeDash[[#This Row],[Returns]],0,0,-n_days))/STDEV(OFFSET(TradeDash[[#This Row],[Returns]],0,0,-n_days)),"")</f>
        <v>0.37063780998144052</v>
      </c>
      <c r="F1270">
        <f ca="1">IFERROR(AVERAGE(OFFSET(TradeDash[[#This Row],[Returns]],0,0,-n_days*2))/STDEV(OFFSET(TradeDash[[#This Row],[Returns]],0,0,-n_days*2)),"")</f>
        <v>0.33413470734809497</v>
      </c>
      <c r="G1270">
        <f ca="1">IF(ISNUMBER(TradeDash[[#This Row],[2n day Sharpe]]),AVERAGE(TradeDash[[#This Row],[n day Sharpe]:[2n day Sharpe]]),"")</f>
        <v>0.35238625866476775</v>
      </c>
      <c r="H1270">
        <f ca="1">IF(ISNUMBER(TradeDash[[#This Row],[Sharpe Average]]),IF(TradeDash[[#This Row],[Sharpe Average]]&gt;$G$1,1,0),"")</f>
        <v>1</v>
      </c>
      <c r="I1270" s="2">
        <f ca="1">IF(ISNUMBER(TradeDash[[#This Row],[Signal]]),MAX(IF(AND(TradeDash[[#This Row],[Signal]]=1,I1269&lt;1),I1269+$E$1,IF(AND(TradeDash[[#This Row],[Signal]]=0,I1269&gt;0),I1269-$E$1,IF(AND(TradeDash[[#This Row],[Signal]]=1,I1269=1),I1269,IF(AND(TradeDash[[#This Row],[Signal]]=0,I1269=0),I1269,0)))),0),"")</f>
        <v>1</v>
      </c>
      <c r="J1270" s="3">
        <f ca="1">IF(ISNUMBER(TradeDash[[#This Row],[Position]]),TradeDash[[#This Row],[Position]]*D1271,"")</f>
        <v>1.0804140327902001E-2</v>
      </c>
      <c r="K1270" s="7">
        <f ca="1">K1269*IFERROR(1+TradeDash[[#This Row],[Port Return]],1)</f>
        <v>2053374.6941117488</v>
      </c>
      <c r="L1270" s="7">
        <f ca="1">IF(ISNUMBER(TradeDash[[#This Row],[Port Return]]),L1269*(1+TradeDash[[#This Row],[Returns]]),L1269)</f>
        <v>1262543.7201907767</v>
      </c>
    </row>
    <row r="1271" spans="1:12" x14ac:dyDescent="0.35">
      <c r="A1271" s="1">
        <v>38335</v>
      </c>
      <c r="B1271" s="16">
        <f>YEAR(TradeDash[[#This Row],[Date]])</f>
        <v>2004</v>
      </c>
      <c r="C1271">
        <v>2006.8</v>
      </c>
      <c r="D1271" s="3">
        <f>IFERROR(TradeDash[[#This Row],[Nifty]]/C1270-1,"")</f>
        <v>1.0804140327902001E-2</v>
      </c>
      <c r="E1271">
        <f ca="1">IFERROR(AVERAGE(OFFSET(TradeDash[[#This Row],[Returns]],0,0,-n_days))/STDEV(OFFSET(TradeDash[[#This Row],[Returns]],0,0,-n_days)),"")</f>
        <v>0.4203804057072828</v>
      </c>
      <c r="F1271">
        <f ca="1">IFERROR(AVERAGE(OFFSET(TradeDash[[#This Row],[Returns]],0,0,-n_days*2))/STDEV(OFFSET(TradeDash[[#This Row],[Returns]],0,0,-n_days*2)),"")</f>
        <v>0.3498615180393933</v>
      </c>
      <c r="G1271">
        <f ca="1">IF(ISNUMBER(TradeDash[[#This Row],[2n day Sharpe]]),AVERAGE(TradeDash[[#This Row],[n day Sharpe]:[2n day Sharpe]]),"")</f>
        <v>0.38512096187333805</v>
      </c>
      <c r="H1271">
        <f ca="1">IF(ISNUMBER(TradeDash[[#This Row],[Sharpe Average]]),IF(TradeDash[[#This Row],[Sharpe Average]]&gt;$G$1,1,0),"")</f>
        <v>1</v>
      </c>
      <c r="I1271" s="2">
        <f ca="1">IF(ISNUMBER(TradeDash[[#This Row],[Signal]]),MAX(IF(AND(TradeDash[[#This Row],[Signal]]=1,I1270&lt;1),I1270+$E$1,IF(AND(TradeDash[[#This Row],[Signal]]=0,I1270&gt;0),I1270-$E$1,IF(AND(TradeDash[[#This Row],[Signal]]=1,I1270=1),I1270,IF(AND(TradeDash[[#This Row],[Signal]]=0,I1270=0),I1270,0)))),0),"")</f>
        <v>1</v>
      </c>
      <c r="J1271" s="3">
        <f ca="1">IF(ISNUMBER(TradeDash[[#This Row],[Position]]),TradeDash[[#This Row],[Position]]*D1272,"")</f>
        <v>1.0912896153079554E-2</v>
      </c>
      <c r="K1271" s="7">
        <f ca="1">K1270*IFERROR(1+TradeDash[[#This Row],[Port Return]],1)</f>
        <v>2075782.9589119519</v>
      </c>
      <c r="L1271" s="7">
        <f ca="1">IF(ISNUMBER(TradeDash[[#This Row],[Port Return]]),L1270*(1+TradeDash[[#This Row],[Returns]]),L1270)</f>
        <v>1276184.4197138294</v>
      </c>
    </row>
    <row r="1272" spans="1:12" x14ac:dyDescent="0.35">
      <c r="A1272" s="1">
        <v>38336</v>
      </c>
      <c r="B1272" s="16">
        <f>YEAR(TradeDash[[#This Row],[Date]])</f>
        <v>2004</v>
      </c>
      <c r="C1272">
        <v>2028.7</v>
      </c>
      <c r="D1272" s="3">
        <f>IFERROR(TradeDash[[#This Row],[Nifty]]/C1271-1,"")</f>
        <v>1.0912896153079554E-2</v>
      </c>
      <c r="E1272">
        <f ca="1">IFERROR(AVERAGE(OFFSET(TradeDash[[#This Row],[Returns]],0,0,-n_days))/STDEV(OFFSET(TradeDash[[#This Row],[Returns]],0,0,-n_days)),"")</f>
        <v>0.45763970496128081</v>
      </c>
      <c r="F1272">
        <f ca="1">IFERROR(AVERAGE(OFFSET(TradeDash[[#This Row],[Returns]],0,0,-n_days*2))/STDEV(OFFSET(TradeDash[[#This Row],[Returns]],0,0,-n_days*2)),"")</f>
        <v>0.37909918949605131</v>
      </c>
      <c r="G1272">
        <f ca="1">IF(ISNUMBER(TradeDash[[#This Row],[2n day Sharpe]]),AVERAGE(TradeDash[[#This Row],[n day Sharpe]:[2n day Sharpe]]),"")</f>
        <v>0.41836944722866609</v>
      </c>
      <c r="H1272">
        <f ca="1">IF(ISNUMBER(TradeDash[[#This Row],[Sharpe Average]]),IF(TradeDash[[#This Row],[Sharpe Average]]&gt;$G$1,1,0),"")</f>
        <v>1</v>
      </c>
      <c r="I1272" s="2">
        <f ca="1">IF(ISNUMBER(TradeDash[[#This Row],[Signal]]),MAX(IF(AND(TradeDash[[#This Row],[Signal]]=1,I1271&lt;1),I1271+$E$1,IF(AND(TradeDash[[#This Row],[Signal]]=0,I1271&gt;0),I1271-$E$1,IF(AND(TradeDash[[#This Row],[Signal]]=1,I1271=1),I1271,IF(AND(TradeDash[[#This Row],[Signal]]=0,I1271=0),I1271,0)))),0),"")</f>
        <v>1</v>
      </c>
      <c r="J1272" s="3">
        <f ca="1">IF(ISNUMBER(TradeDash[[#This Row],[Position]]),TradeDash[[#This Row],[Position]]*D1273,"")</f>
        <v>2.2181692709617451E-3</v>
      </c>
      <c r="K1272" s="7">
        <f ca="1">K1271*IFERROR(1+TradeDash[[#This Row],[Port Return]],1)</f>
        <v>2080387.3968845964</v>
      </c>
      <c r="L1272" s="7">
        <f ca="1">IF(ISNUMBER(TradeDash[[#This Row],[Port Return]]),L1271*(1+TradeDash[[#This Row],[Returns]]),L1271)</f>
        <v>1290111.2877583446</v>
      </c>
    </row>
    <row r="1273" spans="1:12" x14ac:dyDescent="0.35">
      <c r="A1273" s="1">
        <v>38337</v>
      </c>
      <c r="B1273" s="16">
        <f>YEAR(TradeDash[[#This Row],[Date]])</f>
        <v>2004</v>
      </c>
      <c r="C1273">
        <v>2033.2</v>
      </c>
      <c r="D1273" s="3">
        <f>IFERROR(TradeDash[[#This Row],[Nifty]]/C1272-1,"")</f>
        <v>2.2181692709617451E-3</v>
      </c>
      <c r="E1273">
        <f ca="1">IFERROR(AVERAGE(OFFSET(TradeDash[[#This Row],[Returns]],0,0,-n_days))/STDEV(OFFSET(TradeDash[[#This Row],[Returns]],0,0,-n_days)),"")</f>
        <v>0.44029007154544997</v>
      </c>
      <c r="F1273">
        <f ca="1">IFERROR(AVERAGE(OFFSET(TradeDash[[#This Row],[Returns]],0,0,-n_days*2))/STDEV(OFFSET(TradeDash[[#This Row],[Returns]],0,0,-n_days*2)),"")</f>
        <v>0.40644380502744176</v>
      </c>
      <c r="G1273">
        <f ca="1">IF(ISNUMBER(TradeDash[[#This Row],[2n day Sharpe]]),AVERAGE(TradeDash[[#This Row],[n day Sharpe]:[2n day Sharpe]]),"")</f>
        <v>0.42336693828644589</v>
      </c>
      <c r="H1273">
        <f ca="1">IF(ISNUMBER(TradeDash[[#This Row],[Sharpe Average]]),IF(TradeDash[[#This Row],[Sharpe Average]]&gt;$G$1,1,0),"")</f>
        <v>1</v>
      </c>
      <c r="I1273" s="2">
        <f ca="1">IF(ISNUMBER(TradeDash[[#This Row],[Signal]]),MAX(IF(AND(TradeDash[[#This Row],[Signal]]=1,I1272&lt;1),I1272+$E$1,IF(AND(TradeDash[[#This Row],[Signal]]=0,I1272&gt;0),I1272-$E$1,IF(AND(TradeDash[[#This Row],[Signal]]=1,I1272=1),I1272,IF(AND(TradeDash[[#This Row],[Signal]]=0,I1272=0),I1272,0)))),0),"")</f>
        <v>1</v>
      </c>
      <c r="J1273" s="3">
        <f ca="1">IF(ISNUMBER(TradeDash[[#This Row],[Position]]),TradeDash[[#This Row],[Position]]*D1274,"")</f>
        <v>-1.0377729687192638E-2</v>
      </c>
      <c r="K1273" s="7">
        <f ca="1">K1272*IFERROR(1+TradeDash[[#This Row],[Port Return]],1)</f>
        <v>2058797.6988350858</v>
      </c>
      <c r="L1273" s="7">
        <f ca="1">IF(ISNUMBER(TradeDash[[#This Row],[Port Return]]),L1272*(1+TradeDash[[#This Row],[Returns]]),L1272)</f>
        <v>1292972.9729729709</v>
      </c>
    </row>
    <row r="1274" spans="1:12" x14ac:dyDescent="0.35">
      <c r="A1274" s="1">
        <v>38338</v>
      </c>
      <c r="B1274" s="16">
        <f>YEAR(TradeDash[[#This Row],[Date]])</f>
        <v>2004</v>
      </c>
      <c r="C1274">
        <v>2012.1</v>
      </c>
      <c r="D1274" s="3">
        <f>IFERROR(TradeDash[[#This Row],[Nifty]]/C1273-1,"")</f>
        <v>-1.0377729687192638E-2</v>
      </c>
      <c r="E1274">
        <f ca="1">IFERROR(AVERAGE(OFFSET(TradeDash[[#This Row],[Returns]],0,0,-n_days))/STDEV(OFFSET(TradeDash[[#This Row],[Returns]],0,0,-n_days)),"")</f>
        <v>0.3453388899221676</v>
      </c>
      <c r="F1274">
        <f ca="1">IFERROR(AVERAGE(OFFSET(TradeDash[[#This Row],[Returns]],0,0,-n_days*2))/STDEV(OFFSET(TradeDash[[#This Row],[Returns]],0,0,-n_days*2)),"")</f>
        <v>0.32975023805896997</v>
      </c>
      <c r="G1274">
        <f ca="1">IF(ISNUMBER(TradeDash[[#This Row],[2n day Sharpe]]),AVERAGE(TradeDash[[#This Row],[n day Sharpe]:[2n day Sharpe]]),"")</f>
        <v>0.33754456399056876</v>
      </c>
      <c r="H1274">
        <f ca="1">IF(ISNUMBER(TradeDash[[#This Row],[Sharpe Average]]),IF(TradeDash[[#This Row],[Sharpe Average]]&gt;$G$1,1,0),"")</f>
        <v>1</v>
      </c>
      <c r="I1274" s="2">
        <f ca="1">IF(ISNUMBER(TradeDash[[#This Row],[Signal]]),MAX(IF(AND(TradeDash[[#This Row],[Signal]]=1,I1273&lt;1),I1273+$E$1,IF(AND(TradeDash[[#This Row],[Signal]]=0,I1273&gt;0),I1273-$E$1,IF(AND(TradeDash[[#This Row],[Signal]]=1,I1273=1),I1273,IF(AND(TradeDash[[#This Row],[Signal]]=0,I1273=0),I1273,0)))),0),"")</f>
        <v>1</v>
      </c>
      <c r="J1274" s="3">
        <f ca="1">IF(ISNUMBER(TradeDash[[#This Row],[Position]]),TradeDash[[#This Row],[Position]]*D1275,"")</f>
        <v>7.3306495701008778E-3</v>
      </c>
      <c r="K1274" s="7">
        <f ca="1">K1273*IFERROR(1+TradeDash[[#This Row],[Port Return]],1)</f>
        <v>2073890.023300976</v>
      </c>
      <c r="L1274" s="7">
        <f ca="1">IF(ISNUMBER(TradeDash[[#This Row],[Port Return]]),L1273*(1+TradeDash[[#This Row],[Returns]]),L1273)</f>
        <v>1279554.8489666115</v>
      </c>
    </row>
    <row r="1275" spans="1:12" x14ac:dyDescent="0.35">
      <c r="A1275" s="1">
        <v>38341</v>
      </c>
      <c r="B1275" s="16">
        <f>YEAR(TradeDash[[#This Row],[Date]])</f>
        <v>2004</v>
      </c>
      <c r="C1275">
        <v>2026.85</v>
      </c>
      <c r="D1275" s="3">
        <f>IFERROR(TradeDash[[#This Row],[Nifty]]/C1274-1,"")</f>
        <v>7.3306495701008778E-3</v>
      </c>
      <c r="E1275">
        <f ca="1">IFERROR(AVERAGE(OFFSET(TradeDash[[#This Row],[Returns]],0,0,-n_days))/STDEV(OFFSET(TradeDash[[#This Row],[Returns]],0,0,-n_days)),"")</f>
        <v>0.4719821659227651</v>
      </c>
      <c r="F1275">
        <f ca="1">IFERROR(AVERAGE(OFFSET(TradeDash[[#This Row],[Returns]],0,0,-n_days*2))/STDEV(OFFSET(TradeDash[[#This Row],[Returns]],0,0,-n_days*2)),"")</f>
        <v>0.39457509167617838</v>
      </c>
      <c r="G1275">
        <f ca="1">IF(ISNUMBER(TradeDash[[#This Row],[2n day Sharpe]]),AVERAGE(TradeDash[[#This Row],[n day Sharpe]:[2n day Sharpe]]),"")</f>
        <v>0.43327862879947177</v>
      </c>
      <c r="H1275">
        <f ca="1">IF(ISNUMBER(TradeDash[[#This Row],[Sharpe Average]]),IF(TradeDash[[#This Row],[Sharpe Average]]&gt;$G$1,1,0),"")</f>
        <v>1</v>
      </c>
      <c r="I1275" s="2">
        <f ca="1">IF(ISNUMBER(TradeDash[[#This Row],[Signal]]),MAX(IF(AND(TradeDash[[#This Row],[Signal]]=1,I1274&lt;1),I1274+$E$1,IF(AND(TradeDash[[#This Row],[Signal]]=0,I1274&gt;0),I1274-$E$1,IF(AND(TradeDash[[#This Row],[Signal]]=1,I1274=1),I1274,IF(AND(TradeDash[[#This Row],[Signal]]=0,I1274=0),I1274,0)))),0),"")</f>
        <v>1</v>
      </c>
      <c r="J1275" s="3">
        <f ca="1">IF(ISNUMBER(TradeDash[[#This Row],[Position]]),TradeDash[[#This Row],[Position]]*D1276,"")</f>
        <v>8.782100303426521E-3</v>
      </c>
      <c r="K1275" s="7">
        <f ca="1">K1274*IFERROR(1+TradeDash[[#This Row],[Port Return]],1)</f>
        <v>2092103.1335038808</v>
      </c>
      <c r="L1275" s="7">
        <f ca="1">IF(ISNUMBER(TradeDash[[#This Row],[Port Return]]),L1274*(1+TradeDash[[#This Row],[Returns]]),L1274)</f>
        <v>1288934.8171701091</v>
      </c>
    </row>
    <row r="1276" spans="1:12" x14ac:dyDescent="0.35">
      <c r="A1276" s="1">
        <v>38342</v>
      </c>
      <c r="B1276" s="16">
        <f>YEAR(TradeDash[[#This Row],[Date]])</f>
        <v>2004</v>
      </c>
      <c r="C1276">
        <v>2044.65</v>
      </c>
      <c r="D1276" s="3">
        <f>IFERROR(TradeDash[[#This Row],[Nifty]]/C1275-1,"")</f>
        <v>8.782100303426521E-3</v>
      </c>
      <c r="E1276">
        <f ca="1">IFERROR(AVERAGE(OFFSET(TradeDash[[#This Row],[Returns]],0,0,-n_days))/STDEV(OFFSET(TradeDash[[#This Row],[Returns]],0,0,-n_days)),"")</f>
        <v>0.51917447403989225</v>
      </c>
      <c r="F1276">
        <f ca="1">IFERROR(AVERAGE(OFFSET(TradeDash[[#This Row],[Returns]],0,0,-n_days*2))/STDEV(OFFSET(TradeDash[[#This Row],[Returns]],0,0,-n_days*2)),"")</f>
        <v>0.44497582161468879</v>
      </c>
      <c r="G1276">
        <f ca="1">IF(ISNUMBER(TradeDash[[#This Row],[2n day Sharpe]]),AVERAGE(TradeDash[[#This Row],[n day Sharpe]:[2n day Sharpe]]),"")</f>
        <v>0.48207514782729055</v>
      </c>
      <c r="H1276">
        <f ca="1">IF(ISNUMBER(TradeDash[[#This Row],[Sharpe Average]]),IF(TradeDash[[#This Row],[Sharpe Average]]&gt;$G$1,1,0),"")</f>
        <v>1</v>
      </c>
      <c r="I1276" s="2">
        <f ca="1">IF(ISNUMBER(TradeDash[[#This Row],[Signal]]),MAX(IF(AND(TradeDash[[#This Row],[Signal]]=1,I1275&lt;1),I1275+$E$1,IF(AND(TradeDash[[#This Row],[Signal]]=0,I1275&gt;0),I1275-$E$1,IF(AND(TradeDash[[#This Row],[Signal]]=1,I1275=1),I1275,IF(AND(TradeDash[[#This Row],[Signal]]=0,I1275=0),I1275,0)))),0),"")</f>
        <v>1</v>
      </c>
      <c r="J1276" s="3">
        <f ca="1">IF(ISNUMBER(TradeDash[[#This Row],[Position]]),TradeDash[[#This Row],[Position]]*D1277,"")</f>
        <v>-4.5484557259189984E-3</v>
      </c>
      <c r="K1276" s="7">
        <f ca="1">K1275*IFERROR(1+TradeDash[[#This Row],[Port Return]],1)</f>
        <v>2082587.2950270821</v>
      </c>
      <c r="L1276" s="7">
        <f ca="1">IF(ISNUMBER(TradeDash[[#This Row],[Port Return]]),L1275*(1+TradeDash[[#This Row],[Returns]]),L1275)</f>
        <v>1300254.3720190758</v>
      </c>
    </row>
    <row r="1277" spans="1:12" x14ac:dyDescent="0.35">
      <c r="A1277" s="1">
        <v>38343</v>
      </c>
      <c r="B1277" s="16">
        <f>YEAR(TradeDash[[#This Row],[Date]])</f>
        <v>2004</v>
      </c>
      <c r="C1277">
        <v>2035.35</v>
      </c>
      <c r="D1277" s="3">
        <f>IFERROR(TradeDash[[#This Row],[Nifty]]/C1276-1,"")</f>
        <v>-4.5484557259189984E-3</v>
      </c>
      <c r="E1277">
        <f ca="1">IFERROR(AVERAGE(OFFSET(TradeDash[[#This Row],[Returns]],0,0,-n_days))/STDEV(OFFSET(TradeDash[[#This Row],[Returns]],0,0,-n_days)),"")</f>
        <v>0.42667845298003254</v>
      </c>
      <c r="F1277">
        <f ca="1">IFERROR(AVERAGE(OFFSET(TradeDash[[#This Row],[Returns]],0,0,-n_days*2))/STDEV(OFFSET(TradeDash[[#This Row],[Returns]],0,0,-n_days*2)),"")</f>
        <v>0.49113494185775092</v>
      </c>
      <c r="G1277">
        <f ca="1">IF(ISNUMBER(TradeDash[[#This Row],[2n day Sharpe]]),AVERAGE(TradeDash[[#This Row],[n day Sharpe]:[2n day Sharpe]]),"")</f>
        <v>0.45890669741889173</v>
      </c>
      <c r="H1277">
        <f ca="1">IF(ISNUMBER(TradeDash[[#This Row],[Sharpe Average]]),IF(TradeDash[[#This Row],[Sharpe Average]]&gt;$G$1,1,0),"")</f>
        <v>1</v>
      </c>
      <c r="I1277" s="2">
        <f ca="1">IF(ISNUMBER(TradeDash[[#This Row],[Signal]]),MAX(IF(AND(TradeDash[[#This Row],[Signal]]=1,I1276&lt;1),I1276+$E$1,IF(AND(TradeDash[[#This Row],[Signal]]=0,I1276&gt;0),I1276-$E$1,IF(AND(TradeDash[[#This Row],[Signal]]=1,I1276=1),I1276,IF(AND(TradeDash[[#This Row],[Signal]]=0,I1276=0),I1276,0)))),0),"")</f>
        <v>1</v>
      </c>
      <c r="J1277" s="3">
        <f ca="1">IF(ISNUMBER(TradeDash[[#This Row],[Position]]),TradeDash[[#This Row],[Position]]*D1278,"")</f>
        <v>4.8148967008132537E-3</v>
      </c>
      <c r="K1277" s="7">
        <f ca="1">K1276*IFERROR(1+TradeDash[[#This Row],[Port Return]],1)</f>
        <v>2092614.7377230637</v>
      </c>
      <c r="L1277" s="7">
        <f ca="1">IF(ISNUMBER(TradeDash[[#This Row],[Port Return]]),L1276*(1+TradeDash[[#This Row],[Returns]]),L1276)</f>
        <v>1294340.2225755143</v>
      </c>
    </row>
    <row r="1278" spans="1:12" x14ac:dyDescent="0.35">
      <c r="A1278" s="1">
        <v>38344</v>
      </c>
      <c r="B1278" s="16">
        <f>YEAR(TradeDash[[#This Row],[Date]])</f>
        <v>2004</v>
      </c>
      <c r="C1278">
        <v>2045.15</v>
      </c>
      <c r="D1278" s="3">
        <f>IFERROR(TradeDash[[#This Row],[Nifty]]/C1277-1,"")</f>
        <v>4.8148967008132537E-3</v>
      </c>
      <c r="E1278">
        <f ca="1">IFERROR(AVERAGE(OFFSET(TradeDash[[#This Row],[Returns]],0,0,-n_days))/STDEV(OFFSET(TradeDash[[#This Row],[Returns]],0,0,-n_days)),"")</f>
        <v>0.42017119805635128</v>
      </c>
      <c r="F1278">
        <f ca="1">IFERROR(AVERAGE(OFFSET(TradeDash[[#This Row],[Returns]],0,0,-n_days*2))/STDEV(OFFSET(TradeDash[[#This Row],[Returns]],0,0,-n_days*2)),"")</f>
        <v>0.47270460768122652</v>
      </c>
      <c r="G1278">
        <f ca="1">IF(ISNUMBER(TradeDash[[#This Row],[2n day Sharpe]]),AVERAGE(TradeDash[[#This Row],[n day Sharpe]:[2n day Sharpe]]),"")</f>
        <v>0.44643790286878893</v>
      </c>
      <c r="H1278">
        <f ca="1">IF(ISNUMBER(TradeDash[[#This Row],[Sharpe Average]]),IF(TradeDash[[#This Row],[Sharpe Average]]&gt;$G$1,1,0),"")</f>
        <v>1</v>
      </c>
      <c r="I1278" s="2">
        <f ca="1">IF(ISNUMBER(TradeDash[[#This Row],[Signal]]),MAX(IF(AND(TradeDash[[#This Row],[Signal]]=1,I1277&lt;1),I1277+$E$1,IF(AND(TradeDash[[#This Row],[Signal]]=0,I1277&gt;0),I1277-$E$1,IF(AND(TradeDash[[#This Row],[Signal]]=1,I1277=1),I1277,IF(AND(TradeDash[[#This Row],[Signal]]=0,I1277=0),I1277,0)))),0),"")</f>
        <v>1</v>
      </c>
      <c r="J1278" s="3">
        <f ca="1">IF(ISNUMBER(TradeDash[[#This Row],[Position]]),TradeDash[[#This Row],[Position]]*D1279,"")</f>
        <v>8.5812776568954252E-3</v>
      </c>
      <c r="K1278" s="7">
        <f ca="1">K1277*IFERROR(1+TradeDash[[#This Row],[Port Return]],1)</f>
        <v>2110572.0458163768</v>
      </c>
      <c r="L1278" s="7">
        <f ca="1">IF(ISNUMBER(TradeDash[[#This Row],[Port Return]]),L1277*(1+TradeDash[[#This Row],[Returns]]),L1277)</f>
        <v>1300572.3370429231</v>
      </c>
    </row>
    <row r="1279" spans="1:12" x14ac:dyDescent="0.35">
      <c r="A1279" s="1">
        <v>38345</v>
      </c>
      <c r="B1279" s="16">
        <f>YEAR(TradeDash[[#This Row],[Date]])</f>
        <v>2004</v>
      </c>
      <c r="C1279">
        <v>2062.6999999999998</v>
      </c>
      <c r="D1279" s="3">
        <f>IFERROR(TradeDash[[#This Row],[Nifty]]/C1278-1,"")</f>
        <v>8.5812776568954252E-3</v>
      </c>
      <c r="E1279">
        <f ca="1">IFERROR(AVERAGE(OFFSET(TradeDash[[#This Row],[Returns]],0,0,-n_days))/STDEV(OFFSET(TradeDash[[#This Row],[Returns]],0,0,-n_days)),"")</f>
        <v>0.48045857163021377</v>
      </c>
      <c r="F1279">
        <f ca="1">IFERROR(AVERAGE(OFFSET(TradeDash[[#This Row],[Returns]],0,0,-n_days*2))/STDEV(OFFSET(TradeDash[[#This Row],[Returns]],0,0,-n_days*2)),"")</f>
        <v>0.49400614425324163</v>
      </c>
      <c r="G1279">
        <f ca="1">IF(ISNUMBER(TradeDash[[#This Row],[2n day Sharpe]]),AVERAGE(TradeDash[[#This Row],[n day Sharpe]:[2n day Sharpe]]),"")</f>
        <v>0.4872323579417277</v>
      </c>
      <c r="H1279">
        <f ca="1">IF(ISNUMBER(TradeDash[[#This Row],[Sharpe Average]]),IF(TradeDash[[#This Row],[Sharpe Average]]&gt;$G$1,1,0),"")</f>
        <v>1</v>
      </c>
      <c r="I1279" s="2">
        <f ca="1">IF(ISNUMBER(TradeDash[[#This Row],[Signal]]),MAX(IF(AND(TradeDash[[#This Row],[Signal]]=1,I1278&lt;1),I1278+$E$1,IF(AND(TradeDash[[#This Row],[Signal]]=0,I1278&gt;0),I1278-$E$1,IF(AND(TradeDash[[#This Row],[Signal]]=1,I1278=1),I1278,IF(AND(TradeDash[[#This Row],[Signal]]=0,I1278=0),I1278,0)))),0),"")</f>
        <v>1</v>
      </c>
      <c r="J1279" s="3">
        <f ca="1">IF(ISNUMBER(TradeDash[[#This Row],[Position]]),TradeDash[[#This Row],[Position]]*D1280,"")</f>
        <v>-4.8480147379570404E-5</v>
      </c>
      <c r="K1279" s="7">
        <f ca="1">K1278*IFERROR(1+TradeDash[[#This Row],[Port Return]],1)</f>
        <v>2110469.7249725405</v>
      </c>
      <c r="L1279" s="7">
        <f ca="1">IF(ISNUMBER(TradeDash[[#This Row],[Port Return]]),L1278*(1+TradeDash[[#This Row],[Returns]]),L1278)</f>
        <v>1311732.9093799659</v>
      </c>
    </row>
    <row r="1280" spans="1:12" x14ac:dyDescent="0.35">
      <c r="A1280" s="1">
        <v>38348</v>
      </c>
      <c r="B1280" s="16">
        <f>YEAR(TradeDash[[#This Row],[Date]])</f>
        <v>2004</v>
      </c>
      <c r="C1280">
        <v>2062.6</v>
      </c>
      <c r="D1280" s="3">
        <f>IFERROR(TradeDash[[#This Row],[Nifty]]/C1279-1,"")</f>
        <v>-4.8480147379570404E-5</v>
      </c>
      <c r="E1280">
        <f ca="1">IFERROR(AVERAGE(OFFSET(TradeDash[[#This Row],[Returns]],0,0,-n_days))/STDEV(OFFSET(TradeDash[[#This Row],[Returns]],0,0,-n_days)),"")</f>
        <v>0.40195752277912533</v>
      </c>
      <c r="F1280">
        <f ca="1">IFERROR(AVERAGE(OFFSET(TradeDash[[#This Row],[Returns]],0,0,-n_days*2))/STDEV(OFFSET(TradeDash[[#This Row],[Returns]],0,0,-n_days*2)),"")</f>
        <v>0.4650912626036503</v>
      </c>
      <c r="G1280">
        <f ca="1">IF(ISNUMBER(TradeDash[[#This Row],[2n day Sharpe]]),AVERAGE(TradeDash[[#This Row],[n day Sharpe]:[2n day Sharpe]]),"")</f>
        <v>0.43352439269138782</v>
      </c>
      <c r="H1280">
        <f ca="1">IF(ISNUMBER(TradeDash[[#This Row],[Sharpe Average]]),IF(TradeDash[[#This Row],[Sharpe Average]]&gt;$G$1,1,0),"")</f>
        <v>1</v>
      </c>
      <c r="I1280" s="2">
        <f ca="1">IF(ISNUMBER(TradeDash[[#This Row],[Signal]]),MAX(IF(AND(TradeDash[[#This Row],[Signal]]=1,I1279&lt;1),I1279+$E$1,IF(AND(TradeDash[[#This Row],[Signal]]=0,I1279&gt;0),I1279-$E$1,IF(AND(TradeDash[[#This Row],[Signal]]=1,I1279=1),I1279,IF(AND(TradeDash[[#This Row],[Signal]]=0,I1279=0),I1279,0)))),0),"")</f>
        <v>1</v>
      </c>
      <c r="J1280" s="3">
        <f ca="1">IF(ISNUMBER(TradeDash[[#This Row],[Position]]),TradeDash[[#This Row],[Position]]*D1281,"")</f>
        <v>4.2422185591002304E-3</v>
      </c>
      <c r="K1280" s="7">
        <f ca="1">K1279*IFERROR(1+TradeDash[[#This Row],[Port Return]],1)</f>
        <v>2119422.798808238</v>
      </c>
      <c r="L1280" s="7">
        <f ca="1">IF(ISNUMBER(TradeDash[[#This Row],[Port Return]]),L1279*(1+TradeDash[[#This Row],[Returns]]),L1279)</f>
        <v>1311669.3163751964</v>
      </c>
    </row>
    <row r="1281" spans="1:12" x14ac:dyDescent="0.35">
      <c r="A1281" s="1">
        <v>38349</v>
      </c>
      <c r="B1281" s="16">
        <f>YEAR(TradeDash[[#This Row],[Date]])</f>
        <v>2004</v>
      </c>
      <c r="C1281">
        <v>2071.35</v>
      </c>
      <c r="D1281" s="3">
        <f>IFERROR(TradeDash[[#This Row],[Nifty]]/C1280-1,"")</f>
        <v>4.2422185591002304E-3</v>
      </c>
      <c r="E1281">
        <f ca="1">IFERROR(AVERAGE(OFFSET(TradeDash[[#This Row],[Returns]],0,0,-n_days))/STDEV(OFFSET(TradeDash[[#This Row],[Returns]],0,0,-n_days)),"")</f>
        <v>0.3731816106371651</v>
      </c>
      <c r="F1281">
        <f ca="1">IFERROR(AVERAGE(OFFSET(TradeDash[[#This Row],[Returns]],0,0,-n_days*2))/STDEV(OFFSET(TradeDash[[#This Row],[Returns]],0,0,-n_days*2)),"")</f>
        <v>0.51894372137515821</v>
      </c>
      <c r="G1281">
        <f ca="1">IF(ISNUMBER(TradeDash[[#This Row],[2n day Sharpe]]),AVERAGE(TradeDash[[#This Row],[n day Sharpe]:[2n day Sharpe]]),"")</f>
        <v>0.44606266600616162</v>
      </c>
      <c r="H1281">
        <f ca="1">IF(ISNUMBER(TradeDash[[#This Row],[Sharpe Average]]),IF(TradeDash[[#This Row],[Sharpe Average]]&gt;$G$1,1,0),"")</f>
        <v>1</v>
      </c>
      <c r="I1281" s="2">
        <f ca="1">IF(ISNUMBER(TradeDash[[#This Row],[Signal]]),MAX(IF(AND(TradeDash[[#This Row],[Signal]]=1,I1280&lt;1),I1280+$E$1,IF(AND(TradeDash[[#This Row],[Signal]]=0,I1280&gt;0),I1280-$E$1,IF(AND(TradeDash[[#This Row],[Signal]]=1,I1280=1),I1280,IF(AND(TradeDash[[#This Row],[Signal]]=0,I1280=0),I1280,0)))),0),"")</f>
        <v>1</v>
      </c>
      <c r="J1281" s="3">
        <f ca="1">IF(ISNUMBER(TradeDash[[#This Row],[Position]]),TradeDash[[#This Row],[Position]]*D1282,"")</f>
        <v>-8.4485963260672037E-4</v>
      </c>
      <c r="K1281" s="7">
        <f ca="1">K1280*IFERROR(1+TradeDash[[#This Row],[Port Return]],1)</f>
        <v>2117632.1840410987</v>
      </c>
      <c r="L1281" s="7">
        <f ca="1">IF(ISNUMBER(TradeDash[[#This Row],[Port Return]]),L1280*(1+TradeDash[[#This Row],[Returns]]),L1280)</f>
        <v>1317233.7042925255</v>
      </c>
    </row>
    <row r="1282" spans="1:12" x14ac:dyDescent="0.35">
      <c r="A1282" s="1">
        <v>38350</v>
      </c>
      <c r="B1282" s="16">
        <f>YEAR(TradeDash[[#This Row],[Date]])</f>
        <v>2004</v>
      </c>
      <c r="C1282">
        <v>2069.6</v>
      </c>
      <c r="D1282" s="3">
        <f>IFERROR(TradeDash[[#This Row],[Nifty]]/C1281-1,"")</f>
        <v>-8.4485963260672037E-4</v>
      </c>
      <c r="E1282">
        <f ca="1">IFERROR(AVERAGE(OFFSET(TradeDash[[#This Row],[Returns]],0,0,-n_days))/STDEV(OFFSET(TradeDash[[#This Row],[Returns]],0,0,-n_days)),"")</f>
        <v>0.35472290379491633</v>
      </c>
      <c r="F1282">
        <f ca="1">IFERROR(AVERAGE(OFFSET(TradeDash[[#This Row],[Returns]],0,0,-n_days*2))/STDEV(OFFSET(TradeDash[[#This Row],[Returns]],0,0,-n_days*2)),"")</f>
        <v>0.49311570045042491</v>
      </c>
      <c r="G1282">
        <f ca="1">IF(ISNUMBER(TradeDash[[#This Row],[2n day Sharpe]]),AVERAGE(TradeDash[[#This Row],[n day Sharpe]:[2n day Sharpe]]),"")</f>
        <v>0.42391930212267059</v>
      </c>
      <c r="H1282">
        <f ca="1">IF(ISNUMBER(TradeDash[[#This Row],[Sharpe Average]]),IF(TradeDash[[#This Row],[Sharpe Average]]&gt;$G$1,1,0),"")</f>
        <v>1</v>
      </c>
      <c r="I1282" s="2">
        <f ca="1">IF(ISNUMBER(TradeDash[[#This Row],[Signal]]),MAX(IF(AND(TradeDash[[#This Row],[Signal]]=1,I1281&lt;1),I1281+$E$1,IF(AND(TradeDash[[#This Row],[Signal]]=0,I1281&gt;0),I1281-$E$1,IF(AND(TradeDash[[#This Row],[Signal]]=1,I1281=1),I1281,IF(AND(TradeDash[[#This Row],[Signal]]=0,I1281=0),I1281,0)))),0),"")</f>
        <v>1</v>
      </c>
      <c r="J1282" s="3">
        <f ca="1">IF(ISNUMBER(TradeDash[[#This Row],[Position]]),TradeDash[[#This Row],[Position]]*D1283,"")</f>
        <v>-4.735214534209331E-3</v>
      </c>
      <c r="K1282" s="7">
        <f ca="1">K1281*IFERROR(1+TradeDash[[#This Row],[Port Return]],1)</f>
        <v>2107604.7413451178</v>
      </c>
      <c r="L1282" s="7">
        <f ca="1">IF(ISNUMBER(TradeDash[[#This Row],[Port Return]]),L1281*(1+TradeDash[[#This Row],[Returns]]),L1281)</f>
        <v>1316120.8267090598</v>
      </c>
    </row>
    <row r="1283" spans="1:12" x14ac:dyDescent="0.35">
      <c r="A1283" s="1">
        <v>38351</v>
      </c>
      <c r="B1283" s="16">
        <f>YEAR(TradeDash[[#This Row],[Date]])</f>
        <v>2004</v>
      </c>
      <c r="C1283">
        <v>2059.8000000000002</v>
      </c>
      <c r="D1283" s="3">
        <f>IFERROR(TradeDash[[#This Row],[Nifty]]/C1282-1,"")</f>
        <v>-4.735214534209331E-3</v>
      </c>
      <c r="E1283">
        <f ca="1">IFERROR(AVERAGE(OFFSET(TradeDash[[#This Row],[Returns]],0,0,-n_days))/STDEV(OFFSET(TradeDash[[#This Row],[Returns]],0,0,-n_days)),"")</f>
        <v>0.22509308293932648</v>
      </c>
      <c r="F1283">
        <f ca="1">IFERROR(AVERAGE(OFFSET(TradeDash[[#This Row],[Returns]],0,0,-n_days*2))/STDEV(OFFSET(TradeDash[[#This Row],[Returns]],0,0,-n_days*2)),"")</f>
        <v>0.44200053360445074</v>
      </c>
      <c r="G1283">
        <f ca="1">IF(ISNUMBER(TradeDash[[#This Row],[2n day Sharpe]]),AVERAGE(TradeDash[[#This Row],[n day Sharpe]:[2n day Sharpe]]),"")</f>
        <v>0.3335468082718886</v>
      </c>
      <c r="H1283">
        <f ca="1">IF(ISNUMBER(TradeDash[[#This Row],[Sharpe Average]]),IF(TradeDash[[#This Row],[Sharpe Average]]&gt;$G$1,1,0),"")</f>
        <v>1</v>
      </c>
      <c r="I1283" s="2">
        <f ca="1">IF(ISNUMBER(TradeDash[[#This Row],[Signal]]),MAX(IF(AND(TradeDash[[#This Row],[Signal]]=1,I1282&lt;1),I1282+$E$1,IF(AND(TradeDash[[#This Row],[Signal]]=0,I1282&gt;0),I1282-$E$1,IF(AND(TradeDash[[#This Row],[Signal]]=1,I1282=1),I1282,IF(AND(TradeDash[[#This Row],[Signal]]=0,I1282=0),I1282,0)))),0),"")</f>
        <v>1</v>
      </c>
      <c r="J1283" s="3">
        <f ca="1">IF(ISNUMBER(TradeDash[[#This Row],[Position]]),TradeDash[[#This Row],[Position]]*D1284,"")</f>
        <v>1.0049519370812554E-2</v>
      </c>
      <c r="K1283" s="7">
        <f ca="1">K1282*IFERROR(1+TradeDash[[#This Row],[Port Return]],1)</f>
        <v>2128785.1560192821</v>
      </c>
      <c r="L1283" s="7">
        <f ca="1">IF(ISNUMBER(TradeDash[[#This Row],[Port Return]]),L1282*(1+TradeDash[[#This Row],[Returns]]),L1282)</f>
        <v>1309888.7122416515</v>
      </c>
    </row>
    <row r="1284" spans="1:12" x14ac:dyDescent="0.35">
      <c r="A1284" s="1">
        <v>38352</v>
      </c>
      <c r="B1284" s="16">
        <f>YEAR(TradeDash[[#This Row],[Date]])</f>
        <v>2004</v>
      </c>
      <c r="C1284">
        <v>2080.5</v>
      </c>
      <c r="D1284" s="3">
        <f>IFERROR(TradeDash[[#This Row],[Nifty]]/C1283-1,"")</f>
        <v>1.0049519370812554E-2</v>
      </c>
      <c r="E1284">
        <f ca="1">IFERROR(AVERAGE(OFFSET(TradeDash[[#This Row],[Returns]],0,0,-n_days))/STDEV(OFFSET(TradeDash[[#This Row],[Returns]],0,0,-n_days)),"")</f>
        <v>0.30001611624625368</v>
      </c>
      <c r="F1284">
        <f ca="1">IFERROR(AVERAGE(OFFSET(TradeDash[[#This Row],[Returns]],0,0,-n_days*2))/STDEV(OFFSET(TradeDash[[#This Row],[Returns]],0,0,-n_days*2)),"")</f>
        <v>0.43702123122996134</v>
      </c>
      <c r="G1284">
        <f ca="1">IF(ISNUMBER(TradeDash[[#This Row],[2n day Sharpe]]),AVERAGE(TradeDash[[#This Row],[n day Sharpe]:[2n day Sharpe]]),"")</f>
        <v>0.36851867373810754</v>
      </c>
      <c r="H1284">
        <f ca="1">IF(ISNUMBER(TradeDash[[#This Row],[Sharpe Average]]),IF(TradeDash[[#This Row],[Sharpe Average]]&gt;$G$1,1,0),"")</f>
        <v>1</v>
      </c>
      <c r="I1284" s="2">
        <f ca="1">IF(ISNUMBER(TradeDash[[#This Row],[Signal]]),MAX(IF(AND(TradeDash[[#This Row],[Signal]]=1,I1283&lt;1),I1283+$E$1,IF(AND(TradeDash[[#This Row],[Signal]]=0,I1283&gt;0),I1283-$E$1,IF(AND(TradeDash[[#This Row],[Signal]]=1,I1283=1),I1283,IF(AND(TradeDash[[#This Row],[Signal]]=0,I1283=0),I1283,0)))),0),"")</f>
        <v>1</v>
      </c>
      <c r="J1284" s="3">
        <f ca="1">IF(ISNUMBER(TradeDash[[#This Row],[Position]]),TradeDash[[#This Row],[Position]]*D1285,"")</f>
        <v>1.6582552271088735E-2</v>
      </c>
      <c r="K1284" s="7">
        <f ca="1">K1283*IFERROR(1+TradeDash[[#This Row],[Port Return]],1)</f>
        <v>2164085.8471428896</v>
      </c>
      <c r="L1284" s="7">
        <f ca="1">IF(ISNUMBER(TradeDash[[#This Row],[Port Return]]),L1283*(1+TradeDash[[#This Row],[Returns]]),L1283)</f>
        <v>1323052.4642289327</v>
      </c>
    </row>
    <row r="1285" spans="1:12" x14ac:dyDescent="0.35">
      <c r="A1285" s="1">
        <v>38355</v>
      </c>
      <c r="B1285" s="16">
        <f>YEAR(TradeDash[[#This Row],[Date]])</f>
        <v>2005</v>
      </c>
      <c r="C1285">
        <v>2115</v>
      </c>
      <c r="D1285" s="3">
        <f>IFERROR(TradeDash[[#This Row],[Nifty]]/C1284-1,"")</f>
        <v>1.6582552271088735E-2</v>
      </c>
      <c r="E1285">
        <f ca="1">IFERROR(AVERAGE(OFFSET(TradeDash[[#This Row],[Returns]],0,0,-n_days))/STDEV(OFFSET(TradeDash[[#This Row],[Returns]],0,0,-n_days)),"")</f>
        <v>0.39315742771387296</v>
      </c>
      <c r="F1285">
        <f ca="1">IFERROR(AVERAGE(OFFSET(TradeDash[[#This Row],[Returns]],0,0,-n_days*2))/STDEV(OFFSET(TradeDash[[#This Row],[Returns]],0,0,-n_days*2)),"")</f>
        <v>0.4816986359963254</v>
      </c>
      <c r="G1285">
        <f ca="1">IF(ISNUMBER(TradeDash[[#This Row],[2n day Sharpe]]),AVERAGE(TradeDash[[#This Row],[n day Sharpe]:[2n day Sharpe]]),"")</f>
        <v>0.43742803185509915</v>
      </c>
      <c r="H1285">
        <f ca="1">IF(ISNUMBER(TradeDash[[#This Row],[Sharpe Average]]),IF(TradeDash[[#This Row],[Sharpe Average]]&gt;$G$1,1,0),"")</f>
        <v>1</v>
      </c>
      <c r="I1285" s="2">
        <f ca="1">IF(ISNUMBER(TradeDash[[#This Row],[Signal]]),MAX(IF(AND(TradeDash[[#This Row],[Signal]]=1,I1284&lt;1),I1284+$E$1,IF(AND(TradeDash[[#This Row],[Signal]]=0,I1284&gt;0),I1284-$E$1,IF(AND(TradeDash[[#This Row],[Signal]]=1,I1284=1),I1284,IF(AND(TradeDash[[#This Row],[Signal]]=0,I1284=0),I1284,0)))),0),"")</f>
        <v>1</v>
      </c>
      <c r="J1285" s="3">
        <f ca="1">IF(ISNUMBER(TradeDash[[#This Row],[Position]]),TradeDash[[#This Row],[Position]]*D1286,"")</f>
        <v>-5.3191489361702482E-3</v>
      </c>
      <c r="K1285" s="7">
        <f ca="1">K1284*IFERROR(1+TradeDash[[#This Row],[Port Return]],1)</f>
        <v>2152574.7522112783</v>
      </c>
      <c r="L1285" s="7">
        <f ca="1">IF(ISNUMBER(TradeDash[[#This Row],[Port Return]]),L1284*(1+TradeDash[[#This Row],[Returns]]),L1284)</f>
        <v>1344992.0508744018</v>
      </c>
    </row>
    <row r="1286" spans="1:12" x14ac:dyDescent="0.35">
      <c r="A1286" s="1">
        <v>38356</v>
      </c>
      <c r="B1286" s="16">
        <f>YEAR(TradeDash[[#This Row],[Date]])</f>
        <v>2005</v>
      </c>
      <c r="C1286">
        <v>2103.75</v>
      </c>
      <c r="D1286" s="3">
        <f>IFERROR(TradeDash[[#This Row],[Nifty]]/C1285-1,"")</f>
        <v>-5.3191489361702482E-3</v>
      </c>
      <c r="E1286">
        <f ca="1">IFERROR(AVERAGE(OFFSET(TradeDash[[#This Row],[Returns]],0,0,-n_days))/STDEV(OFFSET(TradeDash[[#This Row],[Returns]],0,0,-n_days)),"")</f>
        <v>0.35076477734908268</v>
      </c>
      <c r="F1286">
        <f ca="1">IFERROR(AVERAGE(OFFSET(TradeDash[[#This Row],[Returns]],0,0,-n_days*2))/STDEV(OFFSET(TradeDash[[#This Row],[Returns]],0,0,-n_days*2)),"")</f>
        <v>0.42807628972543355</v>
      </c>
      <c r="G1286">
        <f ca="1">IF(ISNUMBER(TradeDash[[#This Row],[2n day Sharpe]]),AVERAGE(TradeDash[[#This Row],[n day Sharpe]:[2n day Sharpe]]),"")</f>
        <v>0.38942053353725814</v>
      </c>
      <c r="H1286">
        <f ca="1">IF(ISNUMBER(TradeDash[[#This Row],[Sharpe Average]]),IF(TradeDash[[#This Row],[Sharpe Average]]&gt;$G$1,1,0),"")</f>
        <v>1</v>
      </c>
      <c r="I1286" s="2">
        <f ca="1">IF(ISNUMBER(TradeDash[[#This Row],[Signal]]),MAX(IF(AND(TradeDash[[#This Row],[Signal]]=1,I1285&lt;1),I1285+$E$1,IF(AND(TradeDash[[#This Row],[Signal]]=0,I1285&gt;0),I1285-$E$1,IF(AND(TradeDash[[#This Row],[Signal]]=1,I1285=1),I1285,IF(AND(TradeDash[[#This Row],[Signal]]=0,I1285=0),I1285,0)))),0),"")</f>
        <v>1</v>
      </c>
      <c r="J1286" s="3">
        <f ca="1">IF(ISNUMBER(TradeDash[[#This Row],[Position]]),TradeDash[[#This Row],[Position]]*D1287,"")</f>
        <v>-3.4010695187165707E-2</v>
      </c>
      <c r="K1286" s="7">
        <f ca="1">K1285*IFERROR(1+TradeDash[[#This Row],[Port Return]],1)</f>
        <v>2079364.1884462317</v>
      </c>
      <c r="L1286" s="7">
        <f ca="1">IF(ISNUMBER(TradeDash[[#This Row],[Port Return]]),L1285*(1+TradeDash[[#This Row],[Returns]]),L1285)</f>
        <v>1337837.8378378358</v>
      </c>
    </row>
    <row r="1287" spans="1:12" x14ac:dyDescent="0.35">
      <c r="A1287" s="1">
        <v>38357</v>
      </c>
      <c r="B1287" s="16">
        <f>YEAR(TradeDash[[#This Row],[Date]])</f>
        <v>2005</v>
      </c>
      <c r="C1287">
        <v>2032.2</v>
      </c>
      <c r="D1287" s="3">
        <f>IFERROR(TradeDash[[#This Row],[Nifty]]/C1286-1,"")</f>
        <v>-3.4010695187165707E-2</v>
      </c>
      <c r="E1287">
        <f ca="1">IFERROR(AVERAGE(OFFSET(TradeDash[[#This Row],[Returns]],0,0,-n_days))/STDEV(OFFSET(TradeDash[[#This Row],[Returns]],0,0,-n_days)),"")</f>
        <v>0.1264416071832441</v>
      </c>
      <c r="F1287">
        <f ca="1">IFERROR(AVERAGE(OFFSET(TradeDash[[#This Row],[Returns]],0,0,-n_days*2))/STDEV(OFFSET(TradeDash[[#This Row],[Returns]],0,0,-n_days*2)),"")</f>
        <v>0.23331366272877066</v>
      </c>
      <c r="G1287">
        <f ca="1">IF(ISNUMBER(TradeDash[[#This Row],[2n day Sharpe]]),AVERAGE(TradeDash[[#This Row],[n day Sharpe]:[2n day Sharpe]]),"")</f>
        <v>0.17987763495600739</v>
      </c>
      <c r="H1287">
        <f ca="1">IF(ISNUMBER(TradeDash[[#This Row],[Sharpe Average]]),IF(TradeDash[[#This Row],[Sharpe Average]]&gt;$G$1,1,0),"")</f>
        <v>1</v>
      </c>
      <c r="I1287" s="2">
        <f ca="1">IF(ISNUMBER(TradeDash[[#This Row],[Signal]]),MAX(IF(AND(TradeDash[[#This Row],[Signal]]=1,I1286&lt;1),I1286+$E$1,IF(AND(TradeDash[[#This Row],[Signal]]=0,I1286&gt;0),I1286-$E$1,IF(AND(TradeDash[[#This Row],[Signal]]=1,I1286=1),I1286,IF(AND(TradeDash[[#This Row],[Signal]]=0,I1286=0),I1286,0)))),0),"")</f>
        <v>1</v>
      </c>
      <c r="J1287" s="3">
        <f ca="1">IF(ISNUMBER(TradeDash[[#This Row],[Position]]),TradeDash[[#This Row],[Position]]*D1288,"")</f>
        <v>-1.6656825115638263E-2</v>
      </c>
      <c r="K1287" s="7">
        <f ca="1">K1286*IFERROR(1+TradeDash[[#This Row],[Port Return]],1)</f>
        <v>2044728.5828075616</v>
      </c>
      <c r="L1287" s="7">
        <f ca="1">IF(ISNUMBER(TradeDash[[#This Row],[Port Return]]),L1286*(1+TradeDash[[#This Row],[Returns]]),L1286)</f>
        <v>1292337.0429252763</v>
      </c>
    </row>
    <row r="1288" spans="1:12" x14ac:dyDescent="0.35">
      <c r="A1288" s="1">
        <v>38358</v>
      </c>
      <c r="B1288" s="16">
        <f>YEAR(TradeDash[[#This Row],[Date]])</f>
        <v>2005</v>
      </c>
      <c r="C1288">
        <v>1998.35</v>
      </c>
      <c r="D1288" s="3">
        <f>IFERROR(TradeDash[[#This Row],[Nifty]]/C1287-1,"")</f>
        <v>-1.6656825115638263E-2</v>
      </c>
      <c r="E1288">
        <f ca="1">IFERROR(AVERAGE(OFFSET(TradeDash[[#This Row],[Returns]],0,0,-n_days))/STDEV(OFFSET(TradeDash[[#This Row],[Returns]],0,0,-n_days)),"")</f>
        <v>2.3488616809106844E-2</v>
      </c>
      <c r="F1288">
        <f ca="1">IFERROR(AVERAGE(OFFSET(TradeDash[[#This Row],[Returns]],0,0,-n_days*2))/STDEV(OFFSET(TradeDash[[#This Row],[Returns]],0,0,-n_days*2)),"")</f>
        <v>0.18675189123948074</v>
      </c>
      <c r="G1288">
        <f ca="1">IF(ISNUMBER(TradeDash[[#This Row],[2n day Sharpe]]),AVERAGE(TradeDash[[#This Row],[n day Sharpe]:[2n day Sharpe]]),"")</f>
        <v>0.1051202540242938</v>
      </c>
      <c r="H1288">
        <f ca="1">IF(ISNUMBER(TradeDash[[#This Row],[Sharpe Average]]),IF(TradeDash[[#This Row],[Sharpe Average]]&gt;$G$1,1,0),"")</f>
        <v>1</v>
      </c>
      <c r="I1288" s="2">
        <f ca="1">IF(ISNUMBER(TradeDash[[#This Row],[Signal]]),MAX(IF(AND(TradeDash[[#This Row],[Signal]]=1,I1287&lt;1),I1287+$E$1,IF(AND(TradeDash[[#This Row],[Signal]]=0,I1287&gt;0),I1287-$E$1,IF(AND(TradeDash[[#This Row],[Signal]]=1,I1287=1),I1287,IF(AND(TradeDash[[#This Row],[Signal]]=0,I1287=0),I1287,0)))),0),"")</f>
        <v>1</v>
      </c>
      <c r="J1288" s="3">
        <f ca="1">IF(ISNUMBER(TradeDash[[#This Row],[Position]]),TradeDash[[#This Row],[Position]]*D1289,"")</f>
        <v>8.582080216178456E-3</v>
      </c>
      <c r="K1288" s="7">
        <f ca="1">K1287*IFERROR(1+TradeDash[[#This Row],[Port Return]],1)</f>
        <v>2062276.6075255291</v>
      </c>
      <c r="L1288" s="7">
        <f ca="1">IF(ISNUMBER(TradeDash[[#This Row],[Port Return]]),L1287*(1+TradeDash[[#This Row],[Returns]]),L1287)</f>
        <v>1270810.8108108088</v>
      </c>
    </row>
    <row r="1289" spans="1:12" x14ac:dyDescent="0.35">
      <c r="A1289" s="1">
        <v>38359</v>
      </c>
      <c r="B1289" s="16">
        <f>YEAR(TradeDash[[#This Row],[Date]])</f>
        <v>2005</v>
      </c>
      <c r="C1289">
        <v>2015.5</v>
      </c>
      <c r="D1289" s="3">
        <f>IFERROR(TradeDash[[#This Row],[Nifty]]/C1288-1,"")</f>
        <v>8.582080216178456E-3</v>
      </c>
      <c r="E1289">
        <f ca="1">IFERROR(AVERAGE(OFFSET(TradeDash[[#This Row],[Returns]],0,0,-n_days))/STDEV(OFFSET(TradeDash[[#This Row],[Returns]],0,0,-n_days)),"")</f>
        <v>0.10564724665701919</v>
      </c>
      <c r="F1289">
        <f ca="1">IFERROR(AVERAGE(OFFSET(TradeDash[[#This Row],[Returns]],0,0,-n_days*2))/STDEV(OFFSET(TradeDash[[#This Row],[Returns]],0,0,-n_days*2)),"")</f>
        <v>0.18512042294010478</v>
      </c>
      <c r="G1289">
        <f ca="1">IF(ISNUMBER(TradeDash[[#This Row],[2n day Sharpe]]),AVERAGE(TradeDash[[#This Row],[n day Sharpe]:[2n day Sharpe]]),"")</f>
        <v>0.14538383479856198</v>
      </c>
      <c r="H1289">
        <f ca="1">IF(ISNUMBER(TradeDash[[#This Row],[Sharpe Average]]),IF(TradeDash[[#This Row],[Sharpe Average]]&gt;$G$1,1,0),"")</f>
        <v>1</v>
      </c>
      <c r="I1289" s="2">
        <f ca="1">IF(ISNUMBER(TradeDash[[#This Row],[Signal]]),MAX(IF(AND(TradeDash[[#This Row],[Signal]]=1,I1288&lt;1),I1288+$E$1,IF(AND(TradeDash[[#This Row],[Signal]]=0,I1288&gt;0),I1288-$E$1,IF(AND(TradeDash[[#This Row],[Signal]]=1,I1288=1),I1288,IF(AND(TradeDash[[#This Row],[Signal]]=0,I1288=0),I1288,0)))),0),"")</f>
        <v>1</v>
      </c>
      <c r="J1289" s="3">
        <f ca="1">IF(ISNUMBER(TradeDash[[#This Row],[Position]]),TradeDash[[#This Row],[Position]]*D1290,"")</f>
        <v>-1.6621185809972738E-2</v>
      </c>
      <c r="K1289" s="7">
        <f ca="1">K1288*IFERROR(1+TradeDash[[#This Row],[Port Return]],1)</f>
        <v>2027999.124840287</v>
      </c>
      <c r="L1289" s="7">
        <f ca="1">IF(ISNUMBER(TradeDash[[#This Row],[Port Return]]),L1288*(1+TradeDash[[#This Row],[Returns]]),L1288)</f>
        <v>1281717.0111287739</v>
      </c>
    </row>
    <row r="1290" spans="1:12" x14ac:dyDescent="0.35">
      <c r="A1290" s="1">
        <v>38362</v>
      </c>
      <c r="B1290" s="16">
        <f>YEAR(TradeDash[[#This Row],[Date]])</f>
        <v>2005</v>
      </c>
      <c r="C1290">
        <v>1982</v>
      </c>
      <c r="D1290" s="3">
        <f>IFERROR(TradeDash[[#This Row],[Nifty]]/C1289-1,"")</f>
        <v>-1.6621185809972738E-2</v>
      </c>
      <c r="E1290">
        <f ca="1">IFERROR(AVERAGE(OFFSET(TradeDash[[#This Row],[Returns]],0,0,-n_days))/STDEV(OFFSET(TradeDash[[#This Row],[Returns]],0,0,-n_days)),"")</f>
        <v>-1.0744719678976947E-3</v>
      </c>
      <c r="F1290">
        <f ca="1">IFERROR(AVERAGE(OFFSET(TradeDash[[#This Row],[Returns]],0,0,-n_days*2))/STDEV(OFFSET(TradeDash[[#This Row],[Returns]],0,0,-n_days*2)),"")</f>
        <v>0.14502427333985551</v>
      </c>
      <c r="G1290">
        <f ca="1">IF(ISNUMBER(TradeDash[[#This Row],[2n day Sharpe]]),AVERAGE(TradeDash[[#This Row],[n day Sharpe]:[2n day Sharpe]]),"")</f>
        <v>7.1974900685978907E-2</v>
      </c>
      <c r="H1290">
        <f ca="1">IF(ISNUMBER(TradeDash[[#This Row],[Sharpe Average]]),IF(TradeDash[[#This Row],[Sharpe Average]]&gt;$G$1,1,0),"")</f>
        <v>1</v>
      </c>
      <c r="I1290" s="2">
        <f ca="1">IF(ISNUMBER(TradeDash[[#This Row],[Signal]]),MAX(IF(AND(TradeDash[[#This Row],[Signal]]=1,I1289&lt;1),I1289+$E$1,IF(AND(TradeDash[[#This Row],[Signal]]=0,I1289&gt;0),I1289-$E$1,IF(AND(TradeDash[[#This Row],[Signal]]=1,I1289=1),I1289,IF(AND(TradeDash[[#This Row],[Signal]]=0,I1289=0),I1289,0)))),0),"")</f>
        <v>1</v>
      </c>
      <c r="J1290" s="3">
        <f ca="1">IF(ISNUMBER(TradeDash[[#This Row],[Position]]),TradeDash[[#This Row],[Position]]*D1291,"")</f>
        <v>-1.5110998990918278E-2</v>
      </c>
      <c r="K1290" s="7">
        <f ca="1">K1289*IFERROR(1+TradeDash[[#This Row],[Port Return]],1)</f>
        <v>1997354.0321112422</v>
      </c>
      <c r="L1290" s="7">
        <f ca="1">IF(ISNUMBER(TradeDash[[#This Row],[Port Return]]),L1289*(1+TradeDash[[#This Row],[Returns]]),L1289)</f>
        <v>1260413.3545309997</v>
      </c>
    </row>
    <row r="1291" spans="1:12" x14ac:dyDescent="0.35">
      <c r="A1291" s="1">
        <v>38363</v>
      </c>
      <c r="B1291" s="16">
        <f>YEAR(TradeDash[[#This Row],[Date]])</f>
        <v>2005</v>
      </c>
      <c r="C1291">
        <v>1952.05</v>
      </c>
      <c r="D1291" s="3">
        <f>IFERROR(TradeDash[[#This Row],[Nifty]]/C1290-1,"")</f>
        <v>-1.5110998990918278E-2</v>
      </c>
      <c r="E1291">
        <f ca="1">IFERROR(AVERAGE(OFFSET(TradeDash[[#This Row],[Returns]],0,0,-n_days))/STDEV(OFFSET(TradeDash[[#This Row],[Returns]],0,0,-n_days)),"")</f>
        <v>-0.10587607920188745</v>
      </c>
      <c r="F1291">
        <f ca="1">IFERROR(AVERAGE(OFFSET(TradeDash[[#This Row],[Returns]],0,0,-n_days*2))/STDEV(OFFSET(TradeDash[[#This Row],[Returns]],0,0,-n_days*2)),"")</f>
        <v>0.10216569467712765</v>
      </c>
      <c r="G1291">
        <f ca="1">IF(ISNUMBER(TradeDash[[#This Row],[2n day Sharpe]]),AVERAGE(TradeDash[[#This Row],[n day Sharpe]:[2n day Sharpe]]),"")</f>
        <v>-1.8551922623799011E-3</v>
      </c>
      <c r="H1291">
        <f ca="1">IF(ISNUMBER(TradeDash[[#This Row],[Sharpe Average]]),IF(TradeDash[[#This Row],[Sharpe Average]]&gt;$G$1,1,0),"")</f>
        <v>0</v>
      </c>
      <c r="I1291" s="2">
        <f ca="1">IF(ISNUMBER(TradeDash[[#This Row],[Signal]]),MAX(IF(AND(TradeDash[[#This Row],[Signal]]=1,I1290&lt;1),I1290+$E$1,IF(AND(TradeDash[[#This Row],[Signal]]=0,I1290&gt;0),I1290-$E$1,IF(AND(TradeDash[[#This Row],[Signal]]=1,I1290=1),I1290,IF(AND(TradeDash[[#This Row],[Signal]]=0,I1290=0),I1290,0)))),0),"")</f>
        <v>0.8</v>
      </c>
      <c r="J1291" s="3">
        <f ca="1">IF(ISNUMBER(TradeDash[[#This Row],[Position]]),TradeDash[[#This Row],[Position]]*D1292,"")</f>
        <v>-1.5757793089316418E-2</v>
      </c>
      <c r="K1291" s="7">
        <f ca="1">K1290*IFERROR(1+TradeDash[[#This Row],[Port Return]],1)</f>
        <v>1965880.1405471212</v>
      </c>
      <c r="L1291" s="7">
        <f ca="1">IF(ISNUMBER(TradeDash[[#This Row],[Port Return]]),L1290*(1+TradeDash[[#This Row],[Returns]]),L1290)</f>
        <v>1241367.2496025418</v>
      </c>
    </row>
    <row r="1292" spans="1:12" x14ac:dyDescent="0.35">
      <c r="A1292" s="1">
        <v>38364</v>
      </c>
      <c r="B1292" s="16">
        <f>YEAR(TradeDash[[#This Row],[Date]])</f>
        <v>2005</v>
      </c>
      <c r="C1292">
        <v>1913.6</v>
      </c>
      <c r="D1292" s="3">
        <f>IFERROR(TradeDash[[#This Row],[Nifty]]/C1291-1,"")</f>
        <v>-1.9697241361645523E-2</v>
      </c>
      <c r="E1292">
        <f ca="1">IFERROR(AVERAGE(OFFSET(TradeDash[[#This Row],[Returns]],0,0,-n_days))/STDEV(OFFSET(TradeDash[[#This Row],[Returns]],0,0,-n_days)),"")</f>
        <v>-0.22426644240525909</v>
      </c>
      <c r="F1292">
        <f ca="1">IFERROR(AVERAGE(OFFSET(TradeDash[[#This Row],[Returns]],0,0,-n_days*2))/STDEV(OFFSET(TradeDash[[#This Row],[Returns]],0,0,-n_days*2)),"")</f>
        <v>4.6352800942250465E-2</v>
      </c>
      <c r="G1292">
        <f ca="1">IF(ISNUMBER(TradeDash[[#This Row],[2n day Sharpe]]),AVERAGE(TradeDash[[#This Row],[n day Sharpe]:[2n day Sharpe]]),"")</f>
        <v>-8.8956820731504307E-2</v>
      </c>
      <c r="H1292">
        <f ca="1">IF(ISNUMBER(TradeDash[[#This Row],[Sharpe Average]]),IF(TradeDash[[#This Row],[Sharpe Average]]&gt;$G$1,1,0),"")</f>
        <v>0</v>
      </c>
      <c r="I1292" s="2">
        <f ca="1">IF(ISNUMBER(TradeDash[[#This Row],[Signal]]),MAX(IF(AND(TradeDash[[#This Row],[Signal]]=1,I1291&lt;1),I1291+$E$1,IF(AND(TradeDash[[#This Row],[Signal]]=0,I1291&gt;0),I1291-$E$1,IF(AND(TradeDash[[#This Row],[Signal]]=1,I1291=1),I1291,IF(AND(TradeDash[[#This Row],[Signal]]=0,I1291=0),I1291,0)))),0),"")</f>
        <v>0.60000000000000009</v>
      </c>
      <c r="J1292" s="3">
        <f ca="1">IF(ISNUMBER(TradeDash[[#This Row],[Position]]),TradeDash[[#This Row],[Position]]*D1293,"")</f>
        <v>1.283967391304355E-2</v>
      </c>
      <c r="K1292" s="7">
        <f ca="1">K1291*IFERROR(1+TradeDash[[#This Row],[Port Return]],1)</f>
        <v>1991121.4005038745</v>
      </c>
      <c r="L1292" s="7">
        <f ca="1">IF(ISNUMBER(TradeDash[[#This Row],[Port Return]]),L1291*(1+TradeDash[[#This Row],[Returns]]),L1291)</f>
        <v>1216915.7392686785</v>
      </c>
    </row>
    <row r="1293" spans="1:12" x14ac:dyDescent="0.35">
      <c r="A1293" s="1">
        <v>38365</v>
      </c>
      <c r="B1293" s="16">
        <f>YEAR(TradeDash[[#This Row],[Date]])</f>
        <v>2005</v>
      </c>
      <c r="C1293">
        <v>1954.55</v>
      </c>
      <c r="D1293" s="3">
        <f>IFERROR(TradeDash[[#This Row],[Nifty]]/C1292-1,"")</f>
        <v>2.1399456521739246E-2</v>
      </c>
      <c r="E1293">
        <f ca="1">IFERROR(AVERAGE(OFFSET(TradeDash[[#This Row],[Returns]],0,0,-n_days))/STDEV(OFFSET(TradeDash[[#This Row],[Returns]],0,0,-n_days)),"")</f>
        <v>-0.13680790467645626</v>
      </c>
      <c r="F1293">
        <f ca="1">IFERROR(AVERAGE(OFFSET(TradeDash[[#This Row],[Returns]],0,0,-n_days*2))/STDEV(OFFSET(TradeDash[[#This Row],[Returns]],0,0,-n_days*2)),"")</f>
        <v>7.9511294263641077E-2</v>
      </c>
      <c r="G1293">
        <f ca="1">IF(ISNUMBER(TradeDash[[#This Row],[2n day Sharpe]]),AVERAGE(TradeDash[[#This Row],[n day Sharpe]:[2n day Sharpe]]),"")</f>
        <v>-2.8648305206407591E-2</v>
      </c>
      <c r="H1293">
        <f ca="1">IF(ISNUMBER(TradeDash[[#This Row],[Sharpe Average]]),IF(TradeDash[[#This Row],[Sharpe Average]]&gt;$G$1,1,0),"")</f>
        <v>0</v>
      </c>
      <c r="I1293" s="2">
        <f ca="1">IF(ISNUMBER(TradeDash[[#This Row],[Signal]]),MAX(IF(AND(TradeDash[[#This Row],[Signal]]=1,I1292&lt;1),I1292+$E$1,IF(AND(TradeDash[[#This Row],[Signal]]=0,I1292&gt;0),I1292-$E$1,IF(AND(TradeDash[[#This Row],[Signal]]=1,I1292=1),I1292,IF(AND(TradeDash[[#This Row],[Signal]]=0,I1292=0),I1292,0)))),0),"")</f>
        <v>0.40000000000000008</v>
      </c>
      <c r="J1293" s="3">
        <f ca="1">IF(ISNUMBER(TradeDash[[#This Row],[Position]]),TradeDash[[#This Row],[Position]]*D1294,"")</f>
        <v>-4.7990586068404461E-3</v>
      </c>
      <c r="K1293" s="7">
        <f ca="1">K1292*IFERROR(1+TradeDash[[#This Row],[Port Return]],1)</f>
        <v>1981565.8922095222</v>
      </c>
      <c r="L1293" s="7">
        <f ca="1">IF(ISNUMBER(TradeDash[[#This Row],[Port Return]]),L1292*(1+TradeDash[[#This Row],[Returns]]),L1292)</f>
        <v>1242957.0747217787</v>
      </c>
    </row>
    <row r="1294" spans="1:12" x14ac:dyDescent="0.35">
      <c r="A1294" s="1">
        <v>38366</v>
      </c>
      <c r="B1294" s="16">
        <f>YEAR(TradeDash[[#This Row],[Date]])</f>
        <v>2005</v>
      </c>
      <c r="C1294">
        <v>1931.1</v>
      </c>
      <c r="D1294" s="3">
        <f>IFERROR(TradeDash[[#This Row],[Nifty]]/C1293-1,"")</f>
        <v>-1.1997646517101113E-2</v>
      </c>
      <c r="E1294">
        <f ca="1">IFERROR(AVERAGE(OFFSET(TradeDash[[#This Row],[Returns]],0,0,-n_days))/STDEV(OFFSET(TradeDash[[#This Row],[Returns]],0,0,-n_days)),"")</f>
        <v>-0.14210789886981329</v>
      </c>
      <c r="F1294">
        <f ca="1">IFERROR(AVERAGE(OFFSET(TradeDash[[#This Row],[Returns]],0,0,-n_days*2))/STDEV(OFFSET(TradeDash[[#This Row],[Returns]],0,0,-n_days*2)),"")</f>
        <v>4.9078965233320934E-2</v>
      </c>
      <c r="G1294">
        <f ca="1">IF(ISNUMBER(TradeDash[[#This Row],[2n day Sharpe]]),AVERAGE(TradeDash[[#This Row],[n day Sharpe]:[2n day Sharpe]]),"")</f>
        <v>-4.6514466818246177E-2</v>
      </c>
      <c r="H1294">
        <f ca="1">IF(ISNUMBER(TradeDash[[#This Row],[Sharpe Average]]),IF(TradeDash[[#This Row],[Sharpe Average]]&gt;$G$1,1,0),"")</f>
        <v>0</v>
      </c>
      <c r="I1294" s="2">
        <f ca="1">IF(ISNUMBER(TradeDash[[#This Row],[Signal]]),MAX(IF(AND(TradeDash[[#This Row],[Signal]]=1,I1293&lt;1),I1293+$E$1,IF(AND(TradeDash[[#This Row],[Signal]]=0,I1293&gt;0),I1293-$E$1,IF(AND(TradeDash[[#This Row],[Signal]]=1,I1293=1),I1293,IF(AND(TradeDash[[#This Row],[Signal]]=0,I1293=0),I1293,0)))),0),"")</f>
        <v>0.20000000000000007</v>
      </c>
      <c r="J1294" s="3">
        <f ca="1">IF(ISNUMBER(TradeDash[[#This Row],[Position]]),TradeDash[[#This Row],[Position]]*D1295,"")</f>
        <v>1.8642224638809607E-4</v>
      </c>
      <c r="K1294" s="7">
        <f ca="1">K1293*IFERROR(1+TradeDash[[#This Row],[Port Return]],1)</f>
        <v>1981935.3001745138</v>
      </c>
      <c r="L1294" s="7">
        <f ca="1">IF(ISNUMBER(TradeDash[[#This Row],[Port Return]]),L1293*(1+TradeDash[[#This Row],[Returns]]),L1293)</f>
        <v>1228044.5151033369</v>
      </c>
    </row>
    <row r="1295" spans="1:12" x14ac:dyDescent="0.35">
      <c r="A1295" s="1">
        <v>38369</v>
      </c>
      <c r="B1295" s="16">
        <f>YEAR(TradeDash[[#This Row],[Date]])</f>
        <v>2005</v>
      </c>
      <c r="C1295">
        <v>1932.9</v>
      </c>
      <c r="D1295" s="3">
        <f>IFERROR(TradeDash[[#This Row],[Nifty]]/C1294-1,"")</f>
        <v>9.3211123194048007E-4</v>
      </c>
      <c r="E1295">
        <f ca="1">IFERROR(AVERAGE(OFFSET(TradeDash[[#This Row],[Returns]],0,0,-n_days))/STDEV(OFFSET(TradeDash[[#This Row],[Returns]],0,0,-n_days)),"")</f>
        <v>-0.16714656384631252</v>
      </c>
      <c r="F1295">
        <f ca="1">IFERROR(AVERAGE(OFFSET(TradeDash[[#This Row],[Returns]],0,0,-n_days*2))/STDEV(OFFSET(TradeDash[[#This Row],[Returns]],0,0,-n_days*2)),"")</f>
        <v>7.3968844200362177E-2</v>
      </c>
      <c r="G1295">
        <f ca="1">IF(ISNUMBER(TradeDash[[#This Row],[2n day Sharpe]]),AVERAGE(TradeDash[[#This Row],[n day Sharpe]:[2n day Sharpe]]),"")</f>
        <v>-4.658885982297517E-2</v>
      </c>
      <c r="H1295">
        <f ca="1">IF(ISNUMBER(TradeDash[[#This Row],[Sharpe Average]]),IF(TradeDash[[#This Row],[Sharpe Average]]&gt;$G$1,1,0),"")</f>
        <v>0</v>
      </c>
      <c r="I1295" s="2">
        <f ca="1">IF(ISNUMBER(TradeDash[[#This Row],[Signal]]),MAX(IF(AND(TradeDash[[#This Row],[Signal]]=1,I1294&lt;1),I1294+$E$1,IF(AND(TradeDash[[#This Row],[Signal]]=0,I1294&gt;0),I1294-$E$1,IF(AND(TradeDash[[#This Row],[Signal]]=1,I1294=1),I1294,IF(AND(TradeDash[[#This Row],[Signal]]=0,I1294=0),I1294,0)))),0),"")</f>
        <v>5.5511151231257827E-17</v>
      </c>
      <c r="J1295" s="3">
        <f ca="1">IF(ISNUMBER(TradeDash[[#This Row],[Position]]),TradeDash[[#This Row],[Position]]*D1296,"")</f>
        <v>3.302696669043191E-20</v>
      </c>
      <c r="K1295" s="7">
        <f ca="1">K1294*IFERROR(1+TradeDash[[#This Row],[Port Return]],1)</f>
        <v>1981935.3001745138</v>
      </c>
      <c r="L1295" s="7">
        <f ca="1">IF(ISNUMBER(TradeDash[[#This Row],[Port Return]]),L1294*(1+TradeDash[[#This Row],[Returns]]),L1294)</f>
        <v>1229189.1891891877</v>
      </c>
    </row>
    <row r="1296" spans="1:12" x14ac:dyDescent="0.35">
      <c r="A1296" s="1">
        <v>38370</v>
      </c>
      <c r="B1296" s="16">
        <f>YEAR(TradeDash[[#This Row],[Date]])</f>
        <v>2005</v>
      </c>
      <c r="C1296">
        <v>1934.05</v>
      </c>
      <c r="D1296" s="3">
        <f>IFERROR(TradeDash[[#This Row],[Nifty]]/C1295-1,"")</f>
        <v>5.9496093952082774E-4</v>
      </c>
      <c r="E1296">
        <f ca="1">IFERROR(AVERAGE(OFFSET(TradeDash[[#This Row],[Returns]],0,0,-n_days))/STDEV(OFFSET(TradeDash[[#This Row],[Returns]],0,0,-n_days)),"")</f>
        <v>-0.20049601320682384</v>
      </c>
      <c r="F1296">
        <f ca="1">IFERROR(AVERAGE(OFFSET(TradeDash[[#This Row],[Returns]],0,0,-n_days*2))/STDEV(OFFSET(TradeDash[[#This Row],[Returns]],0,0,-n_days*2)),"")</f>
        <v>7.4099599766369595E-2</v>
      </c>
      <c r="G1296">
        <f ca="1">IF(ISNUMBER(TradeDash[[#This Row],[2n day Sharpe]]),AVERAGE(TradeDash[[#This Row],[n day Sharpe]:[2n day Sharpe]]),"")</f>
        <v>-6.3198206720227121E-2</v>
      </c>
      <c r="H1296">
        <f ca="1">IF(ISNUMBER(TradeDash[[#This Row],[Sharpe Average]]),IF(TradeDash[[#This Row],[Sharpe Average]]&gt;$G$1,1,0),"")</f>
        <v>0</v>
      </c>
      <c r="I1296" s="2">
        <f ca="1">IF(ISNUMBER(TradeDash[[#This Row],[Signal]]),MAX(IF(AND(TradeDash[[#This Row],[Signal]]=1,I1295&lt;1),I1295+$E$1,IF(AND(TradeDash[[#This Row],[Signal]]=0,I1295&gt;0),I1295-$E$1,IF(AND(TradeDash[[#This Row],[Signal]]=1,I1295=1),I1295,IF(AND(TradeDash[[#This Row],[Signal]]=0,I1295=0),I1295,0)))),0),"")</f>
        <v>0</v>
      </c>
      <c r="J1296" s="3">
        <f ca="1">IF(ISNUMBER(TradeDash[[#This Row],[Position]]),TradeDash[[#This Row],[Position]]*D1297,"")</f>
        <v>0</v>
      </c>
      <c r="K1296" s="7">
        <f ca="1">K1295*IFERROR(1+TradeDash[[#This Row],[Port Return]],1)</f>
        <v>1981935.3001745138</v>
      </c>
      <c r="L1296" s="7">
        <f ca="1">IF(ISNUMBER(TradeDash[[#This Row],[Port Return]]),L1295*(1+TradeDash[[#This Row],[Returns]]),L1295)</f>
        <v>1229920.5087440365</v>
      </c>
    </row>
    <row r="1297" spans="1:12" x14ac:dyDescent="0.35">
      <c r="A1297" s="1">
        <v>38371</v>
      </c>
      <c r="B1297" s="16">
        <f>YEAR(TradeDash[[#This Row],[Date]])</f>
        <v>2005</v>
      </c>
      <c r="C1297">
        <v>1926.65</v>
      </c>
      <c r="D1297" s="3">
        <f>IFERROR(TradeDash[[#This Row],[Nifty]]/C1296-1,"")</f>
        <v>-3.8261678860421755E-3</v>
      </c>
      <c r="E1297">
        <f ca="1">IFERROR(AVERAGE(OFFSET(TradeDash[[#This Row],[Returns]],0,0,-n_days))/STDEV(OFFSET(TradeDash[[#This Row],[Returns]],0,0,-n_days)),"")</f>
        <v>-0.19786813401086556</v>
      </c>
      <c r="F1297">
        <f ca="1">IFERROR(AVERAGE(OFFSET(TradeDash[[#This Row],[Returns]],0,0,-n_days*2))/STDEV(OFFSET(TradeDash[[#This Row],[Returns]],0,0,-n_days*2)),"")</f>
        <v>4.4166283412635565E-2</v>
      </c>
      <c r="G1297">
        <f ca="1">IF(ISNUMBER(TradeDash[[#This Row],[2n day Sharpe]]),AVERAGE(TradeDash[[#This Row],[n day Sharpe]:[2n day Sharpe]]),"")</f>
        <v>-7.6850925299114997E-2</v>
      </c>
      <c r="H1297">
        <f ca="1">IF(ISNUMBER(TradeDash[[#This Row],[Sharpe Average]]),IF(TradeDash[[#This Row],[Sharpe Average]]&gt;$G$1,1,0),"")</f>
        <v>0</v>
      </c>
      <c r="I1297" s="2">
        <f ca="1">IF(ISNUMBER(TradeDash[[#This Row],[Signal]]),MAX(IF(AND(TradeDash[[#This Row],[Signal]]=1,I1296&lt;1),I1296+$E$1,IF(AND(TradeDash[[#This Row],[Signal]]=0,I1296&gt;0),I1296-$E$1,IF(AND(TradeDash[[#This Row],[Signal]]=1,I1296=1),I1296,IF(AND(TradeDash[[#This Row],[Signal]]=0,I1296=0),I1296,0)))),0),"")</f>
        <v>0</v>
      </c>
      <c r="J1297" s="3">
        <f ca="1">IF(ISNUMBER(TradeDash[[#This Row],[Position]]),TradeDash[[#This Row],[Position]]*D1298,"")</f>
        <v>0</v>
      </c>
      <c r="K1297" s="7">
        <f ca="1">K1296*IFERROR(1+TradeDash[[#This Row],[Port Return]],1)</f>
        <v>1981935.3001745138</v>
      </c>
      <c r="L1297" s="7">
        <f ca="1">IF(ISNUMBER(TradeDash[[#This Row],[Port Return]]),L1296*(1+TradeDash[[#This Row],[Returns]]),L1296)</f>
        <v>1225214.6263910956</v>
      </c>
    </row>
    <row r="1298" spans="1:12" x14ac:dyDescent="0.35">
      <c r="A1298" s="1">
        <v>38372</v>
      </c>
      <c r="B1298" s="16">
        <f>YEAR(TradeDash[[#This Row],[Date]])</f>
        <v>2005</v>
      </c>
      <c r="C1298">
        <v>1925.3</v>
      </c>
      <c r="D1298" s="3">
        <f>IFERROR(TradeDash[[#This Row],[Nifty]]/C1297-1,"")</f>
        <v>-7.0069810292483492E-4</v>
      </c>
      <c r="E1298">
        <f ca="1">IFERROR(AVERAGE(OFFSET(TradeDash[[#This Row],[Returns]],0,0,-n_days))/STDEV(OFFSET(TradeDash[[#This Row],[Returns]],0,0,-n_days)),"")</f>
        <v>-0.22015404356688123</v>
      </c>
      <c r="F1298">
        <f ca="1">IFERROR(AVERAGE(OFFSET(TradeDash[[#This Row],[Returns]],0,0,-n_days*2))/STDEV(OFFSET(TradeDash[[#This Row],[Returns]],0,0,-n_days*2)),"")</f>
        <v>2.9681652534149484E-2</v>
      </c>
      <c r="G1298">
        <f ca="1">IF(ISNUMBER(TradeDash[[#This Row],[2n day Sharpe]]),AVERAGE(TradeDash[[#This Row],[n day Sharpe]:[2n day Sharpe]]),"")</f>
        <v>-9.5236195516365876E-2</v>
      </c>
      <c r="H1298">
        <f ca="1">IF(ISNUMBER(TradeDash[[#This Row],[Sharpe Average]]),IF(TradeDash[[#This Row],[Sharpe Average]]&gt;$G$1,1,0),"")</f>
        <v>0</v>
      </c>
      <c r="I1298" s="2">
        <f ca="1">IF(ISNUMBER(TradeDash[[#This Row],[Signal]]),MAX(IF(AND(TradeDash[[#This Row],[Signal]]=1,I1297&lt;1),I1297+$E$1,IF(AND(TradeDash[[#This Row],[Signal]]=0,I1297&gt;0),I1297-$E$1,IF(AND(TradeDash[[#This Row],[Signal]]=1,I1297=1),I1297,IF(AND(TradeDash[[#This Row],[Signal]]=0,I1297=0),I1297,0)))),0),"")</f>
        <v>0</v>
      </c>
      <c r="J1298" s="3">
        <f ca="1">IF(ISNUMBER(TradeDash[[#This Row],[Position]]),TradeDash[[#This Row],[Position]]*D1299,"")</f>
        <v>0</v>
      </c>
      <c r="K1298" s="7">
        <f ca="1">K1297*IFERROR(1+TradeDash[[#This Row],[Port Return]],1)</f>
        <v>1981935.3001745138</v>
      </c>
      <c r="L1298" s="7">
        <f ca="1">IF(ISNUMBER(TradeDash[[#This Row],[Port Return]]),L1297*(1+TradeDash[[#This Row],[Returns]]),L1297)</f>
        <v>1224356.1208267077</v>
      </c>
    </row>
    <row r="1299" spans="1:12" x14ac:dyDescent="0.35">
      <c r="A1299" s="1">
        <v>38376</v>
      </c>
      <c r="B1299" s="16">
        <f>YEAR(TradeDash[[#This Row],[Date]])</f>
        <v>2005</v>
      </c>
      <c r="C1299">
        <v>1909</v>
      </c>
      <c r="D1299" s="3">
        <f>IFERROR(TradeDash[[#This Row],[Nifty]]/C1298-1,"")</f>
        <v>-8.4662130577052297E-3</v>
      </c>
      <c r="E1299">
        <f ca="1">IFERROR(AVERAGE(OFFSET(TradeDash[[#This Row],[Returns]],0,0,-n_days))/STDEV(OFFSET(TradeDash[[#This Row],[Returns]],0,0,-n_days)),"")</f>
        <v>-0.28923935570180614</v>
      </c>
      <c r="F1299">
        <f ca="1">IFERROR(AVERAGE(OFFSET(TradeDash[[#This Row],[Returns]],0,0,-n_days*2))/STDEV(OFFSET(TradeDash[[#This Row],[Returns]],0,0,-n_days*2)),"")</f>
        <v>1.4663063173240433E-2</v>
      </c>
      <c r="G1299">
        <f ca="1">IF(ISNUMBER(TradeDash[[#This Row],[2n day Sharpe]]),AVERAGE(TradeDash[[#This Row],[n day Sharpe]:[2n day Sharpe]]),"")</f>
        <v>-0.13728814626428285</v>
      </c>
      <c r="H1299">
        <f ca="1">IF(ISNUMBER(TradeDash[[#This Row],[Sharpe Average]]),IF(TradeDash[[#This Row],[Sharpe Average]]&gt;$G$1,1,0),"")</f>
        <v>0</v>
      </c>
      <c r="I1299" s="2">
        <f ca="1">IF(ISNUMBER(TradeDash[[#This Row],[Signal]]),MAX(IF(AND(TradeDash[[#This Row],[Signal]]=1,I1298&lt;1),I1298+$E$1,IF(AND(TradeDash[[#This Row],[Signal]]=0,I1298&gt;0),I1298-$E$1,IF(AND(TradeDash[[#This Row],[Signal]]=1,I1298=1),I1298,IF(AND(TradeDash[[#This Row],[Signal]]=0,I1298=0),I1298,0)))),0),"")</f>
        <v>0</v>
      </c>
      <c r="J1299" s="3">
        <f ca="1">IF(ISNUMBER(TradeDash[[#This Row],[Position]]),TradeDash[[#This Row],[Position]]*D1300,"")</f>
        <v>0</v>
      </c>
      <c r="K1299" s="7">
        <f ca="1">K1298*IFERROR(1+TradeDash[[#This Row],[Port Return]],1)</f>
        <v>1981935.3001745138</v>
      </c>
      <c r="L1299" s="7">
        <f ca="1">IF(ISNUMBER(TradeDash[[#This Row],[Port Return]]),L1298*(1+TradeDash[[#This Row],[Returns]]),L1298)</f>
        <v>1213990.4610492834</v>
      </c>
    </row>
    <row r="1300" spans="1:12" x14ac:dyDescent="0.35">
      <c r="A1300" s="1">
        <v>38377</v>
      </c>
      <c r="B1300" s="16">
        <f>YEAR(TradeDash[[#This Row],[Date]])</f>
        <v>2005</v>
      </c>
      <c r="C1300">
        <v>1931.85</v>
      </c>
      <c r="D1300" s="3">
        <f>IFERROR(TradeDash[[#This Row],[Nifty]]/C1299-1,"")</f>
        <v>1.1969617600838145E-2</v>
      </c>
      <c r="E1300">
        <f ca="1">IFERROR(AVERAGE(OFFSET(TradeDash[[#This Row],[Returns]],0,0,-n_days))/STDEV(OFFSET(TradeDash[[#This Row],[Returns]],0,0,-n_days)),"")</f>
        <v>-0.23521526635725334</v>
      </c>
      <c r="F1300">
        <f ca="1">IFERROR(AVERAGE(OFFSET(TradeDash[[#This Row],[Returns]],0,0,-n_days*2))/STDEV(OFFSET(TradeDash[[#This Row],[Returns]],0,0,-n_days*2)),"")</f>
        <v>-3.3410854999069988E-3</v>
      </c>
      <c r="G1300">
        <f ca="1">IF(ISNUMBER(TradeDash[[#This Row],[2n day Sharpe]]),AVERAGE(TradeDash[[#This Row],[n day Sharpe]:[2n day Sharpe]]),"")</f>
        <v>-0.11927817592858017</v>
      </c>
      <c r="H1300">
        <f ca="1">IF(ISNUMBER(TradeDash[[#This Row],[Sharpe Average]]),IF(TradeDash[[#This Row],[Sharpe Average]]&gt;$G$1,1,0),"")</f>
        <v>0</v>
      </c>
      <c r="I1300" s="2">
        <f ca="1">IF(ISNUMBER(TradeDash[[#This Row],[Signal]]),MAX(IF(AND(TradeDash[[#This Row],[Signal]]=1,I1299&lt;1),I1299+$E$1,IF(AND(TradeDash[[#This Row],[Signal]]=0,I1299&gt;0),I1299-$E$1,IF(AND(TradeDash[[#This Row],[Signal]]=1,I1299=1),I1299,IF(AND(TradeDash[[#This Row],[Signal]]=0,I1299=0),I1299,0)))),0),"")</f>
        <v>0</v>
      </c>
      <c r="J1300" s="3">
        <f ca="1">IF(ISNUMBER(TradeDash[[#This Row],[Position]]),TradeDash[[#This Row],[Position]]*D1301,"")</f>
        <v>0</v>
      </c>
      <c r="K1300" s="7">
        <f ca="1">K1299*IFERROR(1+TradeDash[[#This Row],[Port Return]],1)</f>
        <v>1981935.3001745138</v>
      </c>
      <c r="L1300" s="7">
        <f ca="1">IF(ISNUMBER(TradeDash[[#This Row],[Port Return]]),L1299*(1+TradeDash[[#This Row],[Returns]]),L1299)</f>
        <v>1228521.4626391085</v>
      </c>
    </row>
    <row r="1301" spans="1:12" x14ac:dyDescent="0.35">
      <c r="A1301" s="1">
        <v>38378</v>
      </c>
      <c r="B1301" s="16">
        <f>YEAR(TradeDash[[#This Row],[Date]])</f>
        <v>2005</v>
      </c>
      <c r="C1301">
        <v>1931.85</v>
      </c>
      <c r="D1301" s="3">
        <f>IFERROR(TradeDash[[#This Row],[Nifty]]/C1300-1,"")</f>
        <v>0</v>
      </c>
      <c r="E1301">
        <f ca="1">IFERROR(AVERAGE(OFFSET(TradeDash[[#This Row],[Returns]],0,0,-n_days))/STDEV(OFFSET(TradeDash[[#This Row],[Returns]],0,0,-n_days)),"")</f>
        <v>-0.25256854368167808</v>
      </c>
      <c r="F1301">
        <f ca="1">IFERROR(AVERAGE(OFFSET(TradeDash[[#This Row],[Returns]],0,0,-n_days*2))/STDEV(OFFSET(TradeDash[[#This Row],[Returns]],0,0,-n_days*2)),"")</f>
        <v>-2.5382480829379224E-2</v>
      </c>
      <c r="G1301">
        <f ca="1">IF(ISNUMBER(TradeDash[[#This Row],[2n day Sharpe]]),AVERAGE(TradeDash[[#This Row],[n day Sharpe]:[2n day Sharpe]]),"")</f>
        <v>-0.13897551225552865</v>
      </c>
      <c r="H1301">
        <f ca="1">IF(ISNUMBER(TradeDash[[#This Row],[Sharpe Average]]),IF(TradeDash[[#This Row],[Sharpe Average]]&gt;$G$1,1,0),"")</f>
        <v>0</v>
      </c>
      <c r="I1301" s="2">
        <f ca="1">IF(ISNUMBER(TradeDash[[#This Row],[Signal]]),MAX(IF(AND(TradeDash[[#This Row],[Signal]]=1,I1300&lt;1),I1300+$E$1,IF(AND(TradeDash[[#This Row],[Signal]]=0,I1300&gt;0),I1300-$E$1,IF(AND(TradeDash[[#This Row],[Signal]]=1,I1300=1),I1300,IF(AND(TradeDash[[#This Row],[Signal]]=0,I1300=0),I1300,0)))),0),"")</f>
        <v>0</v>
      </c>
      <c r="J1301" s="3">
        <f ca="1">IF(ISNUMBER(TradeDash[[#This Row],[Position]]),TradeDash[[#This Row],[Position]]*D1302,"")</f>
        <v>0</v>
      </c>
      <c r="K1301" s="7">
        <f ca="1">K1300*IFERROR(1+TradeDash[[#This Row],[Port Return]],1)</f>
        <v>1981935.3001745138</v>
      </c>
      <c r="L1301" s="7">
        <f ca="1">IF(ISNUMBER(TradeDash[[#This Row],[Port Return]]),L1300*(1+TradeDash[[#This Row],[Returns]]),L1300)</f>
        <v>1228521.4626391085</v>
      </c>
    </row>
    <row r="1302" spans="1:12" x14ac:dyDescent="0.35">
      <c r="A1302" s="1">
        <v>38379</v>
      </c>
      <c r="B1302" s="16">
        <f>YEAR(TradeDash[[#This Row],[Date]])</f>
        <v>2005</v>
      </c>
      <c r="C1302">
        <v>1955</v>
      </c>
      <c r="D1302" s="3">
        <f>IFERROR(TradeDash[[#This Row],[Nifty]]/C1301-1,"")</f>
        <v>1.1983332039237071E-2</v>
      </c>
      <c r="E1302">
        <f ca="1">IFERROR(AVERAGE(OFFSET(TradeDash[[#This Row],[Returns]],0,0,-n_days))/STDEV(OFFSET(TradeDash[[#This Row],[Returns]],0,0,-n_days)),"")</f>
        <v>-0.19851989225510122</v>
      </c>
      <c r="F1302">
        <f ca="1">IFERROR(AVERAGE(OFFSET(TradeDash[[#This Row],[Returns]],0,0,-n_days*2))/STDEV(OFFSET(TradeDash[[#This Row],[Returns]],0,0,-n_days*2)),"")</f>
        <v>-2.3353129042854091E-3</v>
      </c>
      <c r="G1302">
        <f ca="1">IF(ISNUMBER(TradeDash[[#This Row],[2n day Sharpe]]),AVERAGE(TradeDash[[#This Row],[n day Sharpe]:[2n day Sharpe]]),"")</f>
        <v>-0.10042760257969331</v>
      </c>
      <c r="H1302">
        <f ca="1">IF(ISNUMBER(TradeDash[[#This Row],[Sharpe Average]]),IF(TradeDash[[#This Row],[Sharpe Average]]&gt;$G$1,1,0),"")</f>
        <v>0</v>
      </c>
      <c r="I1302" s="2">
        <f ca="1">IF(ISNUMBER(TradeDash[[#This Row],[Signal]]),MAX(IF(AND(TradeDash[[#This Row],[Signal]]=1,I1301&lt;1),I1301+$E$1,IF(AND(TradeDash[[#This Row],[Signal]]=0,I1301&gt;0),I1301-$E$1,IF(AND(TradeDash[[#This Row],[Signal]]=1,I1301=1),I1301,IF(AND(TradeDash[[#This Row],[Signal]]=0,I1301=0),I1301,0)))),0),"")</f>
        <v>0</v>
      </c>
      <c r="J1302" s="3">
        <f ca="1">IF(ISNUMBER(TradeDash[[#This Row],[Position]]),TradeDash[[#This Row],[Position]]*D1303,"")</f>
        <v>0</v>
      </c>
      <c r="K1302" s="7">
        <f ca="1">K1301*IFERROR(1+TradeDash[[#This Row],[Port Return]],1)</f>
        <v>1981935.3001745138</v>
      </c>
      <c r="L1302" s="7">
        <f ca="1">IF(ISNUMBER(TradeDash[[#This Row],[Port Return]]),L1301*(1+TradeDash[[#This Row],[Returns]]),L1301)</f>
        <v>1243243.2432432421</v>
      </c>
    </row>
    <row r="1303" spans="1:12" x14ac:dyDescent="0.35">
      <c r="A1303" s="1">
        <v>38380</v>
      </c>
      <c r="B1303" s="16">
        <f>YEAR(TradeDash[[#This Row],[Date]])</f>
        <v>2005</v>
      </c>
      <c r="C1303">
        <v>2008.3</v>
      </c>
      <c r="D1303" s="3">
        <f>IFERROR(TradeDash[[#This Row],[Nifty]]/C1302-1,"")</f>
        <v>2.7263427109974314E-2</v>
      </c>
      <c r="E1303">
        <f ca="1">IFERROR(AVERAGE(OFFSET(TradeDash[[#This Row],[Returns]],0,0,-n_days))/STDEV(OFFSET(TradeDash[[#This Row],[Returns]],0,0,-n_days)),"")</f>
        <v>-7.490211556033427E-2</v>
      </c>
      <c r="F1303">
        <f ca="1">IFERROR(AVERAGE(OFFSET(TradeDash[[#This Row],[Returns]],0,0,-n_days*2))/STDEV(OFFSET(TradeDash[[#This Row],[Returns]],0,0,-n_days*2)),"")</f>
        <v>1.560081883868898E-2</v>
      </c>
      <c r="G1303">
        <f ca="1">IF(ISNUMBER(TradeDash[[#This Row],[2n day Sharpe]]),AVERAGE(TradeDash[[#This Row],[n day Sharpe]:[2n day Sharpe]]),"")</f>
        <v>-2.9650648360822644E-2</v>
      </c>
      <c r="H1303">
        <f ca="1">IF(ISNUMBER(TradeDash[[#This Row],[Sharpe Average]]),IF(TradeDash[[#This Row],[Sharpe Average]]&gt;$G$1,1,0),"")</f>
        <v>0</v>
      </c>
      <c r="I1303" s="2">
        <f ca="1">IF(ISNUMBER(TradeDash[[#This Row],[Signal]]),MAX(IF(AND(TradeDash[[#This Row],[Signal]]=1,I1302&lt;1),I1302+$E$1,IF(AND(TradeDash[[#This Row],[Signal]]=0,I1302&gt;0),I1302-$E$1,IF(AND(TradeDash[[#This Row],[Signal]]=1,I1302=1),I1302,IF(AND(TradeDash[[#This Row],[Signal]]=0,I1302=0),I1302,0)))),0),"")</f>
        <v>0</v>
      </c>
      <c r="J1303" s="3">
        <f ca="1">IF(ISNUMBER(TradeDash[[#This Row],[Position]]),TradeDash[[#This Row],[Position]]*D1304,"")</f>
        <v>0</v>
      </c>
      <c r="K1303" s="7">
        <f ca="1">K1302*IFERROR(1+TradeDash[[#This Row],[Port Return]],1)</f>
        <v>1981935.3001745138</v>
      </c>
      <c r="L1303" s="7">
        <f ca="1">IF(ISNUMBER(TradeDash[[#This Row],[Port Return]]),L1302*(1+TradeDash[[#This Row],[Returns]]),L1302)</f>
        <v>1277138.3147853722</v>
      </c>
    </row>
    <row r="1304" spans="1:12" x14ac:dyDescent="0.35">
      <c r="A1304" s="1">
        <v>38383</v>
      </c>
      <c r="B1304" s="16">
        <f>YEAR(TradeDash[[#This Row],[Date]])</f>
        <v>2005</v>
      </c>
      <c r="C1304">
        <v>2057.6</v>
      </c>
      <c r="D1304" s="3">
        <f>IFERROR(TradeDash[[#This Row],[Nifty]]/C1303-1,"")</f>
        <v>2.4548125280087651E-2</v>
      </c>
      <c r="E1304">
        <f ca="1">IFERROR(AVERAGE(OFFSET(TradeDash[[#This Row],[Returns]],0,0,-n_days))/STDEV(OFFSET(TradeDash[[#This Row],[Returns]],0,0,-n_days)),"")</f>
        <v>-2.6296753800943703E-2</v>
      </c>
      <c r="F1304">
        <f ca="1">IFERROR(AVERAGE(OFFSET(TradeDash[[#This Row],[Returns]],0,0,-n_days*2))/STDEV(OFFSET(TradeDash[[#This Row],[Returns]],0,0,-n_days*2)),"")</f>
        <v>6.708913802072318E-2</v>
      </c>
      <c r="G1304">
        <f ca="1">IF(ISNUMBER(TradeDash[[#This Row],[2n day Sharpe]]),AVERAGE(TradeDash[[#This Row],[n day Sharpe]:[2n day Sharpe]]),"")</f>
        <v>2.0396192109889737E-2</v>
      </c>
      <c r="H1304">
        <f ca="1">IF(ISNUMBER(TradeDash[[#This Row],[Sharpe Average]]),IF(TradeDash[[#This Row],[Sharpe Average]]&gt;$G$1,1,0),"")</f>
        <v>1</v>
      </c>
      <c r="I1304" s="2">
        <f ca="1">IF(ISNUMBER(TradeDash[[#This Row],[Signal]]),MAX(IF(AND(TradeDash[[#This Row],[Signal]]=1,I1303&lt;1),I1303+$E$1,IF(AND(TradeDash[[#This Row],[Signal]]=0,I1303&gt;0),I1303-$E$1,IF(AND(TradeDash[[#This Row],[Signal]]=1,I1303=1),I1303,IF(AND(TradeDash[[#This Row],[Signal]]=0,I1303=0),I1303,0)))),0),"")</f>
        <v>0.2</v>
      </c>
      <c r="J1304" s="3">
        <f ca="1">IF(ISNUMBER(TradeDash[[#This Row],[Position]]),TradeDash[[#This Row],[Position]]*D1305,"")</f>
        <v>2.1870139968895865E-4</v>
      </c>
      <c r="K1304" s="7">
        <f ca="1">K1303*IFERROR(1+TradeDash[[#This Row],[Port Return]],1)</f>
        <v>1982368.752198755</v>
      </c>
      <c r="L1304" s="7">
        <f ca="1">IF(ISNUMBER(TradeDash[[#This Row],[Port Return]]),L1303*(1+TradeDash[[#This Row],[Returns]]),L1303)</f>
        <v>1308489.6661367235</v>
      </c>
    </row>
    <row r="1305" spans="1:12" x14ac:dyDescent="0.35">
      <c r="A1305" s="1">
        <v>38384</v>
      </c>
      <c r="B1305" s="16">
        <f>YEAR(TradeDash[[#This Row],[Date]])</f>
        <v>2005</v>
      </c>
      <c r="C1305">
        <v>2059.85</v>
      </c>
      <c r="D1305" s="3">
        <f>IFERROR(TradeDash[[#This Row],[Nifty]]/C1304-1,"")</f>
        <v>1.0935069984447932E-3</v>
      </c>
      <c r="E1305">
        <f ca="1">IFERROR(AVERAGE(OFFSET(TradeDash[[#This Row],[Returns]],0,0,-n_days))/STDEV(OFFSET(TradeDash[[#This Row],[Returns]],0,0,-n_days)),"")</f>
        <v>-7.6233163182630001E-2</v>
      </c>
      <c r="F1305">
        <f ca="1">IFERROR(AVERAGE(OFFSET(TradeDash[[#This Row],[Returns]],0,0,-n_days*2))/STDEV(OFFSET(TradeDash[[#This Row],[Returns]],0,0,-n_days*2)),"")</f>
        <v>7.2401971640374679E-2</v>
      </c>
      <c r="G1305">
        <f ca="1">IF(ISNUMBER(TradeDash[[#This Row],[2n day Sharpe]]),AVERAGE(TradeDash[[#This Row],[n day Sharpe]:[2n day Sharpe]]),"")</f>
        <v>-1.9155957711276608E-3</v>
      </c>
      <c r="H1305">
        <f ca="1">IF(ISNUMBER(TradeDash[[#This Row],[Sharpe Average]]),IF(TradeDash[[#This Row],[Sharpe Average]]&gt;$G$1,1,0),"")</f>
        <v>0</v>
      </c>
      <c r="I1305" s="2">
        <f ca="1">IF(ISNUMBER(TradeDash[[#This Row],[Signal]]),MAX(IF(AND(TradeDash[[#This Row],[Signal]]=1,I1304&lt;1),I1304+$E$1,IF(AND(TradeDash[[#This Row],[Signal]]=0,I1304&gt;0),I1304-$E$1,IF(AND(TradeDash[[#This Row],[Signal]]=1,I1304=1),I1304,IF(AND(TradeDash[[#This Row],[Signal]]=0,I1304=0),I1304,0)))),0),"")</f>
        <v>0</v>
      </c>
      <c r="J1305" s="3">
        <f ca="1">IF(ISNUMBER(TradeDash[[#This Row],[Position]]),TradeDash[[#This Row],[Position]]*D1306,"")</f>
        <v>0</v>
      </c>
      <c r="K1305" s="7">
        <f ca="1">K1304*IFERROR(1+TradeDash[[#This Row],[Port Return]],1)</f>
        <v>1982368.752198755</v>
      </c>
      <c r="L1305" s="7">
        <f ca="1">IF(ISNUMBER(TradeDash[[#This Row],[Port Return]]),L1304*(1+TradeDash[[#This Row],[Returns]]),L1304)</f>
        <v>1309920.5087440368</v>
      </c>
    </row>
    <row r="1306" spans="1:12" x14ac:dyDescent="0.35">
      <c r="A1306" s="1">
        <v>38385</v>
      </c>
      <c r="B1306" s="16">
        <f>YEAR(TradeDash[[#This Row],[Date]])</f>
        <v>2005</v>
      </c>
      <c r="C1306">
        <v>2052.25</v>
      </c>
      <c r="D1306" s="3">
        <f>IFERROR(TradeDash[[#This Row],[Nifty]]/C1305-1,"")</f>
        <v>-3.689589047746189E-3</v>
      </c>
      <c r="E1306">
        <f ca="1">IFERROR(AVERAGE(OFFSET(TradeDash[[#This Row],[Returns]],0,0,-n_days))/STDEV(OFFSET(TradeDash[[#This Row],[Returns]],0,0,-n_days)),"")</f>
        <v>-7.1147816166544059E-2</v>
      </c>
      <c r="F1306">
        <f ca="1">IFERROR(AVERAGE(OFFSET(TradeDash[[#This Row],[Returns]],0,0,-n_days*2))/STDEV(OFFSET(TradeDash[[#This Row],[Returns]],0,0,-n_days*2)),"")</f>
        <v>6.5317837570457532E-2</v>
      </c>
      <c r="G1306">
        <f ca="1">IF(ISNUMBER(TradeDash[[#This Row],[2n day Sharpe]]),AVERAGE(TradeDash[[#This Row],[n day Sharpe]:[2n day Sharpe]]),"")</f>
        <v>-2.9149892980432635E-3</v>
      </c>
      <c r="H1306">
        <f ca="1">IF(ISNUMBER(TradeDash[[#This Row],[Sharpe Average]]),IF(TradeDash[[#This Row],[Sharpe Average]]&gt;$G$1,1,0),"")</f>
        <v>0</v>
      </c>
      <c r="I1306" s="2">
        <f ca="1">IF(ISNUMBER(TradeDash[[#This Row],[Signal]]),MAX(IF(AND(TradeDash[[#This Row],[Signal]]=1,I1305&lt;1),I1305+$E$1,IF(AND(TradeDash[[#This Row],[Signal]]=0,I1305&gt;0),I1305-$E$1,IF(AND(TradeDash[[#This Row],[Signal]]=1,I1305=1),I1305,IF(AND(TradeDash[[#This Row],[Signal]]=0,I1305=0),I1305,0)))),0),"")</f>
        <v>0</v>
      </c>
      <c r="J1306" s="3">
        <f ca="1">IF(ISNUMBER(TradeDash[[#This Row],[Position]]),TradeDash[[#This Row],[Position]]*D1307,"")</f>
        <v>0</v>
      </c>
      <c r="K1306" s="7">
        <f ca="1">K1305*IFERROR(1+TradeDash[[#This Row],[Port Return]],1)</f>
        <v>1982368.752198755</v>
      </c>
      <c r="L1306" s="7">
        <f ca="1">IF(ISNUMBER(TradeDash[[#This Row],[Port Return]]),L1305*(1+TradeDash[[#This Row],[Returns]]),L1305)</f>
        <v>1305087.4403815567</v>
      </c>
    </row>
    <row r="1307" spans="1:12" x14ac:dyDescent="0.35">
      <c r="A1307" s="1">
        <v>38386</v>
      </c>
      <c r="B1307" s="16">
        <f>YEAR(TradeDash[[#This Row],[Date]])</f>
        <v>2005</v>
      </c>
      <c r="C1307">
        <v>2079.4499999999998</v>
      </c>
      <c r="D1307" s="3">
        <f>IFERROR(TradeDash[[#This Row],[Nifty]]/C1306-1,"")</f>
        <v>1.3253745888658797E-2</v>
      </c>
      <c r="E1307">
        <f ca="1">IFERROR(AVERAGE(OFFSET(TradeDash[[#This Row],[Returns]],0,0,-n_days))/STDEV(OFFSET(TradeDash[[#This Row],[Returns]],0,0,-n_days)),"")</f>
        <v>8.8740194572007811E-2</v>
      </c>
      <c r="F1307">
        <f ca="1">IFERROR(AVERAGE(OFFSET(TradeDash[[#This Row],[Returns]],0,0,-n_days*2))/STDEV(OFFSET(TradeDash[[#This Row],[Returns]],0,0,-n_days*2)),"")</f>
        <v>0.10619042014475179</v>
      </c>
      <c r="G1307">
        <f ca="1">IF(ISNUMBER(TradeDash[[#This Row],[2n day Sharpe]]),AVERAGE(TradeDash[[#This Row],[n day Sharpe]:[2n day Sharpe]]),"")</f>
        <v>9.7465307358379799E-2</v>
      </c>
      <c r="H1307">
        <f ca="1">IF(ISNUMBER(TradeDash[[#This Row],[Sharpe Average]]),IF(TradeDash[[#This Row],[Sharpe Average]]&gt;$G$1,1,0),"")</f>
        <v>1</v>
      </c>
      <c r="I1307" s="2">
        <f ca="1">IF(ISNUMBER(TradeDash[[#This Row],[Signal]]),MAX(IF(AND(TradeDash[[#This Row],[Signal]]=1,I1306&lt;1),I1306+$E$1,IF(AND(TradeDash[[#This Row],[Signal]]=0,I1306&gt;0),I1306-$E$1,IF(AND(TradeDash[[#This Row],[Signal]]=1,I1306=1),I1306,IF(AND(TradeDash[[#This Row],[Signal]]=0,I1306=0),I1306,0)))),0),"")</f>
        <v>0.2</v>
      </c>
      <c r="J1307" s="3">
        <f ca="1">IF(ISNUMBER(TradeDash[[#This Row],[Position]]),TradeDash[[#This Row],[Position]]*D1308,"")</f>
        <v>-1.442689172617806E-4</v>
      </c>
      <c r="K1307" s="7">
        <f ca="1">K1306*IFERROR(1+TradeDash[[#This Row],[Port Return]],1)</f>
        <v>1982082.7580052617</v>
      </c>
      <c r="L1307" s="7">
        <f ca="1">IF(ISNUMBER(TradeDash[[#This Row],[Port Return]]),L1306*(1+TradeDash[[#This Row],[Returns]]),L1306)</f>
        <v>1322384.737678854</v>
      </c>
    </row>
    <row r="1308" spans="1:12" x14ac:dyDescent="0.35">
      <c r="A1308" s="1">
        <v>38387</v>
      </c>
      <c r="B1308" s="16">
        <f>YEAR(TradeDash[[#This Row],[Date]])</f>
        <v>2005</v>
      </c>
      <c r="C1308">
        <v>2077.9499999999998</v>
      </c>
      <c r="D1308" s="3">
        <f>IFERROR(TradeDash[[#This Row],[Nifty]]/C1307-1,"")</f>
        <v>-7.2134458630890297E-4</v>
      </c>
      <c r="E1308">
        <f ca="1">IFERROR(AVERAGE(OFFSET(TradeDash[[#This Row],[Returns]],0,0,-n_days))/STDEV(OFFSET(TradeDash[[#This Row],[Returns]],0,0,-n_days)),"")</f>
        <v>0.15253248555149049</v>
      </c>
      <c r="F1308">
        <f ca="1">IFERROR(AVERAGE(OFFSET(TradeDash[[#This Row],[Returns]],0,0,-n_days*2))/STDEV(OFFSET(TradeDash[[#This Row],[Returns]],0,0,-n_days*2)),"")</f>
        <v>9.2770567112031438E-2</v>
      </c>
      <c r="G1308">
        <f ca="1">IF(ISNUMBER(TradeDash[[#This Row],[2n day Sharpe]]),AVERAGE(TradeDash[[#This Row],[n day Sharpe]:[2n day Sharpe]]),"")</f>
        <v>0.12265152633176096</v>
      </c>
      <c r="H1308">
        <f ca="1">IF(ISNUMBER(TradeDash[[#This Row],[Sharpe Average]]),IF(TradeDash[[#This Row],[Sharpe Average]]&gt;$G$1,1,0),"")</f>
        <v>1</v>
      </c>
      <c r="I1308" s="2">
        <f ca="1">IF(ISNUMBER(TradeDash[[#This Row],[Signal]]),MAX(IF(AND(TradeDash[[#This Row],[Signal]]=1,I1307&lt;1),I1307+$E$1,IF(AND(TradeDash[[#This Row],[Signal]]=0,I1307&gt;0),I1307-$E$1,IF(AND(TradeDash[[#This Row],[Signal]]=1,I1307=1),I1307,IF(AND(TradeDash[[#This Row],[Signal]]=0,I1307=0),I1307,0)))),0),"")</f>
        <v>0.4</v>
      </c>
      <c r="J1308" s="3">
        <f ca="1">IF(ISNUMBER(TradeDash[[#This Row],[Position]]),TradeDash[[#This Row],[Position]]*D1309,"")</f>
        <v>-4.3985658942707678E-3</v>
      </c>
      <c r="K1308" s="7">
        <f ca="1">K1307*IFERROR(1+TradeDash[[#This Row],[Port Return]],1)</f>
        <v>1973364.4363862774</v>
      </c>
      <c r="L1308" s="7">
        <f ca="1">IF(ISNUMBER(TradeDash[[#This Row],[Port Return]]),L1307*(1+TradeDash[[#This Row],[Returns]]),L1307)</f>
        <v>1321430.8426073119</v>
      </c>
    </row>
    <row r="1309" spans="1:12" x14ac:dyDescent="0.35">
      <c r="A1309" s="1">
        <v>38390</v>
      </c>
      <c r="B1309" s="16">
        <f>YEAR(TradeDash[[#This Row],[Date]])</f>
        <v>2005</v>
      </c>
      <c r="C1309">
        <v>2055.1</v>
      </c>
      <c r="D1309" s="3">
        <f>IFERROR(TradeDash[[#This Row],[Nifty]]/C1308-1,"")</f>
        <v>-1.0996414735676918E-2</v>
      </c>
      <c r="E1309">
        <f ca="1">IFERROR(AVERAGE(OFFSET(TradeDash[[#This Row],[Returns]],0,0,-n_days))/STDEV(OFFSET(TradeDash[[#This Row],[Returns]],0,0,-n_days)),"")</f>
        <v>7.8086973862916687E-2</v>
      </c>
      <c r="F1309">
        <f ca="1">IFERROR(AVERAGE(OFFSET(TradeDash[[#This Row],[Returns]],0,0,-n_days*2))/STDEV(OFFSET(TradeDash[[#This Row],[Returns]],0,0,-n_days*2)),"")</f>
        <v>9.1748504348217158E-2</v>
      </c>
      <c r="G1309">
        <f ca="1">IF(ISNUMBER(TradeDash[[#This Row],[2n day Sharpe]]),AVERAGE(TradeDash[[#This Row],[n day Sharpe]:[2n day Sharpe]]),"")</f>
        <v>8.4917739105566922E-2</v>
      </c>
      <c r="H1309">
        <f ca="1">IF(ISNUMBER(TradeDash[[#This Row],[Sharpe Average]]),IF(TradeDash[[#This Row],[Sharpe Average]]&gt;$G$1,1,0),"")</f>
        <v>1</v>
      </c>
      <c r="I1309" s="2">
        <f ca="1">IF(ISNUMBER(TradeDash[[#This Row],[Signal]]),MAX(IF(AND(TradeDash[[#This Row],[Signal]]=1,I1308&lt;1),I1308+$E$1,IF(AND(TradeDash[[#This Row],[Signal]]=0,I1308&gt;0),I1308-$E$1,IF(AND(TradeDash[[#This Row],[Signal]]=1,I1308=1),I1308,IF(AND(TradeDash[[#This Row],[Signal]]=0,I1308=0),I1308,0)))),0),"")</f>
        <v>0.60000000000000009</v>
      </c>
      <c r="J1309" s="3">
        <f ca="1">IF(ISNUMBER(TradeDash[[#This Row],[Position]]),TradeDash[[#This Row],[Position]]*D1310,"")</f>
        <v>1.4597829789364527E-5</v>
      </c>
      <c r="K1309" s="7">
        <f ca="1">K1308*IFERROR(1+TradeDash[[#This Row],[Port Return]],1)</f>
        <v>1973393.2432244322</v>
      </c>
      <c r="L1309" s="7">
        <f ca="1">IF(ISNUMBER(TradeDash[[#This Row],[Port Return]]),L1308*(1+TradeDash[[#This Row],[Returns]]),L1308)</f>
        <v>1306899.841017487</v>
      </c>
    </row>
    <row r="1310" spans="1:12" x14ac:dyDescent="0.35">
      <c r="A1310" s="1">
        <v>38391</v>
      </c>
      <c r="B1310" s="16">
        <f>YEAR(TradeDash[[#This Row],[Date]])</f>
        <v>2005</v>
      </c>
      <c r="C1310">
        <v>2055.15</v>
      </c>
      <c r="D1310" s="3">
        <f>IFERROR(TradeDash[[#This Row],[Nifty]]/C1309-1,"")</f>
        <v>2.4329716315607541E-5</v>
      </c>
      <c r="E1310">
        <f ca="1">IFERROR(AVERAGE(OFFSET(TradeDash[[#This Row],[Returns]],0,0,-n_days))/STDEV(OFFSET(TradeDash[[#This Row],[Returns]],0,0,-n_days)),"")</f>
        <v>0.14632594878830341</v>
      </c>
      <c r="F1310">
        <f ca="1">IFERROR(AVERAGE(OFFSET(TradeDash[[#This Row],[Returns]],0,0,-n_days*2))/STDEV(OFFSET(TradeDash[[#This Row],[Returns]],0,0,-n_days*2)),"")</f>
        <v>7.5510358506539504E-2</v>
      </c>
      <c r="G1310">
        <f ca="1">IF(ISNUMBER(TradeDash[[#This Row],[2n day Sharpe]]),AVERAGE(TradeDash[[#This Row],[n day Sharpe]:[2n day Sharpe]]),"")</f>
        <v>0.11091815364742146</v>
      </c>
      <c r="H1310">
        <f ca="1">IF(ISNUMBER(TradeDash[[#This Row],[Sharpe Average]]),IF(TradeDash[[#This Row],[Sharpe Average]]&gt;$G$1,1,0),"")</f>
        <v>1</v>
      </c>
      <c r="I1310" s="2">
        <f ca="1">IF(ISNUMBER(TradeDash[[#This Row],[Signal]]),MAX(IF(AND(TradeDash[[#This Row],[Signal]]=1,I1309&lt;1),I1309+$E$1,IF(AND(TradeDash[[#This Row],[Signal]]=0,I1309&gt;0),I1309-$E$1,IF(AND(TradeDash[[#This Row],[Signal]]=1,I1309=1),I1309,IF(AND(TradeDash[[#This Row],[Signal]]=0,I1309=0),I1309,0)))),0),"")</f>
        <v>0.8</v>
      </c>
      <c r="J1310" s="3">
        <f ca="1">IF(ISNUMBER(TradeDash[[#This Row],[Position]]),TradeDash[[#This Row],[Position]]*D1311,"")</f>
        <v>5.7805999562075888E-3</v>
      </c>
      <c r="K1310" s="7">
        <f ca="1">K1309*IFERROR(1+TradeDash[[#This Row],[Port Return]],1)</f>
        <v>1984800.6401197955</v>
      </c>
      <c r="L1310" s="7">
        <f ca="1">IF(ISNUMBER(TradeDash[[#This Row],[Port Return]]),L1309*(1+TradeDash[[#This Row],[Returns]]),L1309)</f>
        <v>1306931.6375198718</v>
      </c>
    </row>
    <row r="1311" spans="1:12" x14ac:dyDescent="0.35">
      <c r="A1311" s="1">
        <v>38392</v>
      </c>
      <c r="B1311" s="16">
        <f>YEAR(TradeDash[[#This Row],[Date]])</f>
        <v>2005</v>
      </c>
      <c r="C1311">
        <v>2070</v>
      </c>
      <c r="D1311" s="3">
        <f>IFERROR(TradeDash[[#This Row],[Nifty]]/C1310-1,"")</f>
        <v>7.2257499452594853E-3</v>
      </c>
      <c r="E1311">
        <f ca="1">IFERROR(AVERAGE(OFFSET(TradeDash[[#This Row],[Returns]],0,0,-n_days))/STDEV(OFFSET(TradeDash[[#This Row],[Returns]],0,0,-n_days)),"")</f>
        <v>0.24387733875515377</v>
      </c>
      <c r="F1311">
        <f ca="1">IFERROR(AVERAGE(OFFSET(TradeDash[[#This Row],[Returns]],0,0,-n_days*2))/STDEV(OFFSET(TradeDash[[#This Row],[Returns]],0,0,-n_days*2)),"")</f>
        <v>6.8653891961367911E-2</v>
      </c>
      <c r="G1311">
        <f ca="1">IF(ISNUMBER(TradeDash[[#This Row],[2n day Sharpe]]),AVERAGE(TradeDash[[#This Row],[n day Sharpe]:[2n day Sharpe]]),"")</f>
        <v>0.15626561535826083</v>
      </c>
      <c r="H1311">
        <f ca="1">IF(ISNUMBER(TradeDash[[#This Row],[Sharpe Average]]),IF(TradeDash[[#This Row],[Sharpe Average]]&gt;$G$1,1,0),"")</f>
        <v>1</v>
      </c>
      <c r="I1311" s="2">
        <f ca="1">IF(ISNUMBER(TradeDash[[#This Row],[Signal]]),MAX(IF(AND(TradeDash[[#This Row],[Signal]]=1,I1310&lt;1),I1310+$E$1,IF(AND(TradeDash[[#This Row],[Signal]]=0,I1310&gt;0),I1310-$E$1,IF(AND(TradeDash[[#This Row],[Signal]]=1,I1310=1),I1310,IF(AND(TradeDash[[#This Row],[Signal]]=0,I1310=0),I1310,0)))),0),"")</f>
        <v>1</v>
      </c>
      <c r="J1311" s="3">
        <f ca="1">IF(ISNUMBER(TradeDash[[#This Row],[Position]]),TradeDash[[#This Row],[Position]]*D1312,"")</f>
        <v>-3.2125603864734398E-3</v>
      </c>
      <c r="K1311" s="7">
        <f ca="1">K1310*IFERROR(1+TradeDash[[#This Row],[Port Return]],1)</f>
        <v>1978424.3482082994</v>
      </c>
      <c r="L1311" s="7">
        <f ca="1">IF(ISNUMBER(TradeDash[[#This Row],[Port Return]]),L1310*(1+TradeDash[[#This Row],[Returns]]),L1310)</f>
        <v>1316375.1987281388</v>
      </c>
    </row>
    <row r="1312" spans="1:12" x14ac:dyDescent="0.35">
      <c r="A1312" s="1">
        <v>38393</v>
      </c>
      <c r="B1312" s="16">
        <f>YEAR(TradeDash[[#This Row],[Date]])</f>
        <v>2005</v>
      </c>
      <c r="C1312">
        <v>2063.35</v>
      </c>
      <c r="D1312" s="3">
        <f>IFERROR(TradeDash[[#This Row],[Nifty]]/C1311-1,"")</f>
        <v>-3.2125603864734398E-3</v>
      </c>
      <c r="E1312">
        <f ca="1">IFERROR(AVERAGE(OFFSET(TradeDash[[#This Row],[Returns]],0,0,-n_days))/STDEV(OFFSET(TradeDash[[#This Row],[Returns]],0,0,-n_days)),"")</f>
        <v>0.34089832000279569</v>
      </c>
      <c r="F1312">
        <f ca="1">IFERROR(AVERAGE(OFFSET(TradeDash[[#This Row],[Returns]],0,0,-n_days*2))/STDEV(OFFSET(TradeDash[[#This Row],[Returns]],0,0,-n_days*2)),"")</f>
        <v>4.0449014918374243E-2</v>
      </c>
      <c r="G1312">
        <f ca="1">IF(ISNUMBER(TradeDash[[#This Row],[2n day Sharpe]]),AVERAGE(TradeDash[[#This Row],[n day Sharpe]:[2n day Sharpe]]),"")</f>
        <v>0.19067366746058495</v>
      </c>
      <c r="H1312">
        <f ca="1">IF(ISNUMBER(TradeDash[[#This Row],[Sharpe Average]]),IF(TradeDash[[#This Row],[Sharpe Average]]&gt;$G$1,1,0),"")</f>
        <v>1</v>
      </c>
      <c r="I1312" s="2">
        <f ca="1">IF(ISNUMBER(TradeDash[[#This Row],[Signal]]),MAX(IF(AND(TradeDash[[#This Row],[Signal]]=1,I1311&lt;1),I1311+$E$1,IF(AND(TradeDash[[#This Row],[Signal]]=0,I1311&gt;0),I1311-$E$1,IF(AND(TradeDash[[#This Row],[Signal]]=1,I1311=1),I1311,IF(AND(TradeDash[[#This Row],[Signal]]=0,I1311=0),I1311,0)))),0),"")</f>
        <v>1</v>
      </c>
      <c r="J1312" s="3">
        <f ca="1">IF(ISNUMBER(TradeDash[[#This Row],[Position]]),TradeDash[[#This Row],[Position]]*D1313,"")</f>
        <v>9.0629316402939253E-3</v>
      </c>
      <c r="K1312" s="7">
        <f ca="1">K1311*IFERROR(1+TradeDash[[#This Row],[Port Return]],1)</f>
        <v>1996354.6728316043</v>
      </c>
      <c r="L1312" s="7">
        <f ca="1">IF(ISNUMBER(TradeDash[[#This Row],[Port Return]]),L1311*(1+TradeDash[[#This Row],[Returns]]),L1311)</f>
        <v>1312146.2639109688</v>
      </c>
    </row>
    <row r="1313" spans="1:12" x14ac:dyDescent="0.35">
      <c r="A1313" s="1">
        <v>38394</v>
      </c>
      <c r="B1313" s="16">
        <f>YEAR(TradeDash[[#This Row],[Date]])</f>
        <v>2005</v>
      </c>
      <c r="C1313">
        <v>2082.0500000000002</v>
      </c>
      <c r="D1313" s="3">
        <f>IFERROR(TradeDash[[#This Row],[Nifty]]/C1312-1,"")</f>
        <v>9.0629316402939253E-3</v>
      </c>
      <c r="E1313">
        <f ca="1">IFERROR(AVERAGE(OFFSET(TradeDash[[#This Row],[Returns]],0,0,-n_days))/STDEV(OFFSET(TradeDash[[#This Row],[Returns]],0,0,-n_days)),"")</f>
        <v>0.30496382576400627</v>
      </c>
      <c r="F1313">
        <f ca="1">IFERROR(AVERAGE(OFFSET(TradeDash[[#This Row],[Returns]],0,0,-n_days*2))/STDEV(OFFSET(TradeDash[[#This Row],[Returns]],0,0,-n_days*2)),"")</f>
        <v>5.4051968237376652E-2</v>
      </c>
      <c r="G1313">
        <f ca="1">IF(ISNUMBER(TradeDash[[#This Row],[2n day Sharpe]]),AVERAGE(TradeDash[[#This Row],[n day Sharpe]:[2n day Sharpe]]),"")</f>
        <v>0.17950789700069147</v>
      </c>
      <c r="H1313">
        <f ca="1">IF(ISNUMBER(TradeDash[[#This Row],[Sharpe Average]]),IF(TradeDash[[#This Row],[Sharpe Average]]&gt;$G$1,1,0),"")</f>
        <v>1</v>
      </c>
      <c r="I1313" s="2">
        <f ca="1">IF(ISNUMBER(TradeDash[[#This Row],[Signal]]),MAX(IF(AND(TradeDash[[#This Row],[Signal]]=1,I1312&lt;1),I1312+$E$1,IF(AND(TradeDash[[#This Row],[Signal]]=0,I1312&gt;0),I1312-$E$1,IF(AND(TradeDash[[#This Row],[Signal]]=1,I1312=1),I1312,IF(AND(TradeDash[[#This Row],[Signal]]=0,I1312=0),I1312,0)))),0),"")</f>
        <v>1</v>
      </c>
      <c r="J1313" s="3">
        <f ca="1">IF(ISNUMBER(TradeDash[[#This Row],[Position]]),TradeDash[[#This Row],[Position]]*D1314,"")</f>
        <v>7.7807929684685639E-3</v>
      </c>
      <c r="K1313" s="7">
        <f ca="1">K1312*IFERROR(1+TradeDash[[#This Row],[Port Return]],1)</f>
        <v>2011887.8952325417</v>
      </c>
      <c r="L1313" s="7">
        <f ca="1">IF(ISNUMBER(TradeDash[[#This Row],[Port Return]]),L1312*(1+TradeDash[[#This Row],[Returns]]),L1312)</f>
        <v>1324038.1558028609</v>
      </c>
    </row>
    <row r="1314" spans="1:12" x14ac:dyDescent="0.35">
      <c r="A1314" s="1">
        <v>38397</v>
      </c>
      <c r="B1314" s="16">
        <f>YEAR(TradeDash[[#This Row],[Date]])</f>
        <v>2005</v>
      </c>
      <c r="C1314">
        <v>2098.25</v>
      </c>
      <c r="D1314" s="3">
        <f>IFERROR(TradeDash[[#This Row],[Nifty]]/C1313-1,"")</f>
        <v>7.7807929684685639E-3</v>
      </c>
      <c r="E1314">
        <f ca="1">IFERROR(AVERAGE(OFFSET(TradeDash[[#This Row],[Returns]],0,0,-n_days))/STDEV(OFFSET(TradeDash[[#This Row],[Returns]],0,0,-n_days)),"")</f>
        <v>0.42236658475404459</v>
      </c>
      <c r="F1314">
        <f ca="1">IFERROR(AVERAGE(OFFSET(TradeDash[[#This Row],[Returns]],0,0,-n_days*2))/STDEV(OFFSET(TradeDash[[#This Row],[Returns]],0,0,-n_days*2)),"")</f>
        <v>9.1376601328040638E-2</v>
      </c>
      <c r="G1314">
        <f ca="1">IF(ISNUMBER(TradeDash[[#This Row],[2n day Sharpe]]),AVERAGE(TradeDash[[#This Row],[n day Sharpe]:[2n day Sharpe]]),"")</f>
        <v>0.25687159304104262</v>
      </c>
      <c r="H1314">
        <f ca="1">IF(ISNUMBER(TradeDash[[#This Row],[Sharpe Average]]),IF(TradeDash[[#This Row],[Sharpe Average]]&gt;$G$1,1,0),"")</f>
        <v>1</v>
      </c>
      <c r="I1314" s="2">
        <f ca="1">IF(ISNUMBER(TradeDash[[#This Row],[Signal]]),MAX(IF(AND(TradeDash[[#This Row],[Signal]]=1,I1313&lt;1),I1313+$E$1,IF(AND(TradeDash[[#This Row],[Signal]]=0,I1313&gt;0),I1313-$E$1,IF(AND(TradeDash[[#This Row],[Signal]]=1,I1313=1),I1313,IF(AND(TradeDash[[#This Row],[Signal]]=0,I1313=0),I1313,0)))),0),"")</f>
        <v>1</v>
      </c>
      <c r="J1314" s="3">
        <f ca="1">IF(ISNUMBER(TradeDash[[#This Row],[Position]]),TradeDash[[#This Row],[Position]]*D1315,"")</f>
        <v>-3.9556773501728815E-3</v>
      </c>
      <c r="K1314" s="7">
        <f ca="1">K1313*IFERROR(1+TradeDash[[#This Row],[Port Return]],1)</f>
        <v>2003929.5158542835</v>
      </c>
      <c r="L1314" s="7">
        <f ca="1">IF(ISNUMBER(TradeDash[[#This Row],[Port Return]]),L1313*(1+TradeDash[[#This Row],[Returns]]),L1313)</f>
        <v>1334340.2225755157</v>
      </c>
    </row>
    <row r="1315" spans="1:12" x14ac:dyDescent="0.35">
      <c r="A1315" s="1">
        <v>38398</v>
      </c>
      <c r="B1315" s="16">
        <f>YEAR(TradeDash[[#This Row],[Date]])</f>
        <v>2005</v>
      </c>
      <c r="C1315">
        <v>2089.9499999999998</v>
      </c>
      <c r="D1315" s="3">
        <f>IFERROR(TradeDash[[#This Row],[Nifty]]/C1314-1,"")</f>
        <v>-3.9556773501728815E-3</v>
      </c>
      <c r="E1315">
        <f ca="1">IFERROR(AVERAGE(OFFSET(TradeDash[[#This Row],[Returns]],0,0,-n_days))/STDEV(OFFSET(TradeDash[[#This Row],[Returns]],0,0,-n_days)),"")</f>
        <v>0.39217283266769565</v>
      </c>
      <c r="F1315">
        <f ca="1">IFERROR(AVERAGE(OFFSET(TradeDash[[#This Row],[Returns]],0,0,-n_days*2))/STDEV(OFFSET(TradeDash[[#This Row],[Returns]],0,0,-n_days*2)),"")</f>
        <v>6.8497249007425293E-2</v>
      </c>
      <c r="G1315">
        <f ca="1">IF(ISNUMBER(TradeDash[[#This Row],[2n day Sharpe]]),AVERAGE(TradeDash[[#This Row],[n day Sharpe]:[2n day Sharpe]]),"")</f>
        <v>0.23033504083756046</v>
      </c>
      <c r="H1315">
        <f ca="1">IF(ISNUMBER(TradeDash[[#This Row],[Sharpe Average]]),IF(TradeDash[[#This Row],[Sharpe Average]]&gt;$G$1,1,0),"")</f>
        <v>1</v>
      </c>
      <c r="I1315" s="2">
        <f ca="1">IF(ISNUMBER(TradeDash[[#This Row],[Signal]]),MAX(IF(AND(TradeDash[[#This Row],[Signal]]=1,I1314&lt;1),I1314+$E$1,IF(AND(TradeDash[[#This Row],[Signal]]=0,I1314&gt;0),I1314-$E$1,IF(AND(TradeDash[[#This Row],[Signal]]=1,I1314=1),I1314,IF(AND(TradeDash[[#This Row],[Signal]]=0,I1314=0),I1314,0)))),0),"")</f>
        <v>1</v>
      </c>
      <c r="J1315" s="3">
        <f ca="1">IF(ISNUMBER(TradeDash[[#This Row],[Position]]),TradeDash[[#This Row],[Position]]*D1316,"")</f>
        <v>-1.0119859326777947E-2</v>
      </c>
      <c r="K1315" s="7">
        <f ca="1">K1314*IFERROR(1+TradeDash[[#This Row],[Port Return]],1)</f>
        <v>1983650.03105306</v>
      </c>
      <c r="L1315" s="7">
        <f ca="1">IF(ISNUMBER(TradeDash[[#This Row],[Port Return]]),L1314*(1+TradeDash[[#This Row],[Returns]]),L1314)</f>
        <v>1329062.0031796491</v>
      </c>
    </row>
    <row r="1316" spans="1:12" x14ac:dyDescent="0.35">
      <c r="A1316" s="1">
        <v>38399</v>
      </c>
      <c r="B1316" s="16">
        <f>YEAR(TradeDash[[#This Row],[Date]])</f>
        <v>2005</v>
      </c>
      <c r="C1316">
        <v>2068.8000000000002</v>
      </c>
      <c r="D1316" s="3">
        <f>IFERROR(TradeDash[[#This Row],[Nifty]]/C1315-1,"")</f>
        <v>-1.0119859326777947E-2</v>
      </c>
      <c r="E1316">
        <f ca="1">IFERROR(AVERAGE(OFFSET(TradeDash[[#This Row],[Returns]],0,0,-n_days))/STDEV(OFFSET(TradeDash[[#This Row],[Returns]],0,0,-n_days)),"")</f>
        <v>0.32432000433503444</v>
      </c>
      <c r="F1316">
        <f ca="1">IFERROR(AVERAGE(OFFSET(TradeDash[[#This Row],[Returns]],0,0,-n_days*2))/STDEV(OFFSET(TradeDash[[#This Row],[Returns]],0,0,-n_days*2)),"")</f>
        <v>2.9849801803366664E-2</v>
      </c>
      <c r="G1316">
        <f ca="1">IF(ISNUMBER(TradeDash[[#This Row],[2n day Sharpe]]),AVERAGE(TradeDash[[#This Row],[n day Sharpe]:[2n day Sharpe]]),"")</f>
        <v>0.17708490306920055</v>
      </c>
      <c r="H1316">
        <f ca="1">IF(ISNUMBER(TradeDash[[#This Row],[Sharpe Average]]),IF(TradeDash[[#This Row],[Sharpe Average]]&gt;$G$1,1,0),"")</f>
        <v>1</v>
      </c>
      <c r="I1316" s="2">
        <f ca="1">IF(ISNUMBER(TradeDash[[#This Row],[Signal]]),MAX(IF(AND(TradeDash[[#This Row],[Signal]]=1,I1315&lt;1),I1315+$E$1,IF(AND(TradeDash[[#This Row],[Signal]]=0,I1315&gt;0),I1315-$E$1,IF(AND(TradeDash[[#This Row],[Signal]]=1,I1315=1),I1315,IF(AND(TradeDash[[#This Row],[Signal]]=0,I1315=0),I1315,0)))),0),"")</f>
        <v>1</v>
      </c>
      <c r="J1316" s="3">
        <f ca="1">IF(ISNUMBER(TradeDash[[#This Row],[Position]]),TradeDash[[#This Row],[Position]]*D1317,"")</f>
        <v>-3.3352668213457726E-3</v>
      </c>
      <c r="K1316" s="7">
        <f ca="1">K1315*IFERROR(1+TradeDash[[#This Row],[Port Return]],1)</f>
        <v>1977034.0289193271</v>
      </c>
      <c r="L1316" s="7">
        <f ca="1">IF(ISNUMBER(TradeDash[[#This Row],[Port Return]]),L1315*(1+TradeDash[[#This Row],[Returns]]),L1315)</f>
        <v>1315612.0826709054</v>
      </c>
    </row>
    <row r="1317" spans="1:12" x14ac:dyDescent="0.35">
      <c r="A1317" s="1">
        <v>38400</v>
      </c>
      <c r="B1317" s="16">
        <f>YEAR(TradeDash[[#This Row],[Date]])</f>
        <v>2005</v>
      </c>
      <c r="C1317">
        <v>2061.9</v>
      </c>
      <c r="D1317" s="3">
        <f>IFERROR(TradeDash[[#This Row],[Nifty]]/C1316-1,"")</f>
        <v>-3.3352668213457726E-3</v>
      </c>
      <c r="E1317">
        <f ca="1">IFERROR(AVERAGE(OFFSET(TradeDash[[#This Row],[Returns]],0,0,-n_days))/STDEV(OFFSET(TradeDash[[#This Row],[Returns]],0,0,-n_days)),"")</f>
        <v>0.32717581636908311</v>
      </c>
      <c r="F1317">
        <f ca="1">IFERROR(AVERAGE(OFFSET(TradeDash[[#This Row],[Returns]],0,0,-n_days*2))/STDEV(OFFSET(TradeDash[[#This Row],[Returns]],0,0,-n_days*2)),"")</f>
        <v>3.2341099981472138E-2</v>
      </c>
      <c r="G1317">
        <f ca="1">IF(ISNUMBER(TradeDash[[#This Row],[2n day Sharpe]]),AVERAGE(TradeDash[[#This Row],[n day Sharpe]:[2n day Sharpe]]),"")</f>
        <v>0.17975845817527764</v>
      </c>
      <c r="H1317">
        <f ca="1">IF(ISNUMBER(TradeDash[[#This Row],[Sharpe Average]]),IF(TradeDash[[#This Row],[Sharpe Average]]&gt;$G$1,1,0),"")</f>
        <v>1</v>
      </c>
      <c r="I1317" s="2">
        <f ca="1">IF(ISNUMBER(TradeDash[[#This Row],[Signal]]),MAX(IF(AND(TradeDash[[#This Row],[Signal]]=1,I1316&lt;1),I1316+$E$1,IF(AND(TradeDash[[#This Row],[Signal]]=0,I1316&gt;0),I1316-$E$1,IF(AND(TradeDash[[#This Row],[Signal]]=1,I1316=1),I1316,IF(AND(TradeDash[[#This Row],[Signal]]=0,I1316=0),I1316,0)))),0),"")</f>
        <v>1</v>
      </c>
      <c r="J1317" s="3">
        <f ca="1">IF(ISNUMBER(TradeDash[[#This Row],[Position]]),TradeDash[[#This Row],[Position]]*D1318,"")</f>
        <v>-3.0796837867985705E-3</v>
      </c>
      <c r="K1317" s="7">
        <f ca="1">K1316*IFERROR(1+TradeDash[[#This Row],[Port Return]],1)</f>
        <v>1970945.3892745152</v>
      </c>
      <c r="L1317" s="7">
        <f ca="1">IF(ISNUMBER(TradeDash[[#This Row],[Port Return]]),L1316*(1+TradeDash[[#This Row],[Returns]]),L1316)</f>
        <v>1311224.1653418115</v>
      </c>
    </row>
    <row r="1318" spans="1:12" x14ac:dyDescent="0.35">
      <c r="A1318" s="1">
        <v>38401</v>
      </c>
      <c r="B1318" s="16">
        <f>YEAR(TradeDash[[#This Row],[Date]])</f>
        <v>2005</v>
      </c>
      <c r="C1318">
        <v>2055.5500000000002</v>
      </c>
      <c r="D1318" s="3">
        <f>IFERROR(TradeDash[[#This Row],[Nifty]]/C1317-1,"")</f>
        <v>-3.0796837867985705E-3</v>
      </c>
      <c r="E1318">
        <f ca="1">IFERROR(AVERAGE(OFFSET(TradeDash[[#This Row],[Returns]],0,0,-n_days))/STDEV(OFFSET(TradeDash[[#This Row],[Returns]],0,0,-n_days)),"")</f>
        <v>0.3140351516111462</v>
      </c>
      <c r="F1318">
        <f ca="1">IFERROR(AVERAGE(OFFSET(TradeDash[[#This Row],[Returns]],0,0,-n_days*2))/STDEV(OFFSET(TradeDash[[#This Row],[Returns]],0,0,-n_days*2)),"")</f>
        <v>1.6314382350629351E-2</v>
      </c>
      <c r="G1318">
        <f ca="1">IF(ISNUMBER(TradeDash[[#This Row],[2n day Sharpe]]),AVERAGE(TradeDash[[#This Row],[n day Sharpe]:[2n day Sharpe]]),"")</f>
        <v>0.16517476698088779</v>
      </c>
      <c r="H1318">
        <f ca="1">IF(ISNUMBER(TradeDash[[#This Row],[Sharpe Average]]),IF(TradeDash[[#This Row],[Sharpe Average]]&gt;$G$1,1,0),"")</f>
        <v>1</v>
      </c>
      <c r="I1318" s="2">
        <f ca="1">IF(ISNUMBER(TradeDash[[#This Row],[Signal]]),MAX(IF(AND(TradeDash[[#This Row],[Signal]]=1,I1317&lt;1),I1317+$E$1,IF(AND(TradeDash[[#This Row],[Signal]]=0,I1317&gt;0),I1317-$E$1,IF(AND(TradeDash[[#This Row],[Signal]]=1,I1317=1),I1317,IF(AND(TradeDash[[#This Row],[Signal]]=0,I1317=0),I1317,0)))),0),"")</f>
        <v>1</v>
      </c>
      <c r="J1318" s="3">
        <f ca="1">IF(ISNUMBER(TradeDash[[#This Row],[Position]]),TradeDash[[#This Row],[Position]]*D1319,"")</f>
        <v>-6.0081243462820622E-3</v>
      </c>
      <c r="K1318" s="7">
        <f ca="1">K1317*IFERROR(1+TradeDash[[#This Row],[Port Return]],1)</f>
        <v>1959103.7042960227</v>
      </c>
      <c r="L1318" s="7">
        <f ca="1">IF(ISNUMBER(TradeDash[[#This Row],[Port Return]]),L1317*(1+TradeDash[[#This Row],[Returns]]),L1317)</f>
        <v>1307186.0095389499</v>
      </c>
    </row>
    <row r="1319" spans="1:12" x14ac:dyDescent="0.35">
      <c r="A1319" s="1">
        <v>38404</v>
      </c>
      <c r="B1319" s="16">
        <f>YEAR(TradeDash[[#This Row],[Date]])</f>
        <v>2005</v>
      </c>
      <c r="C1319">
        <v>2043.2</v>
      </c>
      <c r="D1319" s="3">
        <f>IFERROR(TradeDash[[#This Row],[Nifty]]/C1318-1,"")</f>
        <v>-6.0081243462820622E-3</v>
      </c>
      <c r="E1319">
        <f ca="1">IFERROR(AVERAGE(OFFSET(TradeDash[[#This Row],[Returns]],0,0,-n_days))/STDEV(OFFSET(TradeDash[[#This Row],[Returns]],0,0,-n_days)),"")</f>
        <v>0.32967413242079635</v>
      </c>
      <c r="F1319">
        <f ca="1">IFERROR(AVERAGE(OFFSET(TradeDash[[#This Row],[Returns]],0,0,-n_days*2))/STDEV(OFFSET(TradeDash[[#This Row],[Returns]],0,0,-n_days*2)),"")</f>
        <v>-1.3390985263847976E-2</v>
      </c>
      <c r="G1319">
        <f ca="1">IF(ISNUMBER(TradeDash[[#This Row],[2n day Sharpe]]),AVERAGE(TradeDash[[#This Row],[n day Sharpe]:[2n day Sharpe]]),"")</f>
        <v>0.15814157357847419</v>
      </c>
      <c r="H1319">
        <f ca="1">IF(ISNUMBER(TradeDash[[#This Row],[Sharpe Average]]),IF(TradeDash[[#This Row],[Sharpe Average]]&gt;$G$1,1,0),"")</f>
        <v>1</v>
      </c>
      <c r="I1319" s="2">
        <f ca="1">IF(ISNUMBER(TradeDash[[#This Row],[Signal]]),MAX(IF(AND(TradeDash[[#This Row],[Signal]]=1,I1318&lt;1),I1318+$E$1,IF(AND(TradeDash[[#This Row],[Signal]]=0,I1318&gt;0),I1318-$E$1,IF(AND(TradeDash[[#This Row],[Signal]]=1,I1318=1),I1318,IF(AND(TradeDash[[#This Row],[Signal]]=0,I1318=0),I1318,0)))),0),"")</f>
        <v>1</v>
      </c>
      <c r="J1319" s="3">
        <f ca="1">IF(ISNUMBER(TradeDash[[#This Row],[Position]]),TradeDash[[#This Row],[Position]]*D1320,"")</f>
        <v>7.4393108848864742E-3</v>
      </c>
      <c r="K1319" s="7">
        <f ca="1">K1318*IFERROR(1+TradeDash[[#This Row],[Port Return]],1)</f>
        <v>1973678.0858080136</v>
      </c>
      <c r="L1319" s="7">
        <f ca="1">IF(ISNUMBER(TradeDash[[#This Row],[Port Return]]),L1318*(1+TradeDash[[#This Row],[Returns]]),L1318)</f>
        <v>1299332.2734499197</v>
      </c>
    </row>
    <row r="1320" spans="1:12" x14ac:dyDescent="0.35">
      <c r="A1320" s="1">
        <v>38405</v>
      </c>
      <c r="B1320" s="16">
        <f>YEAR(TradeDash[[#This Row],[Date]])</f>
        <v>2005</v>
      </c>
      <c r="C1320">
        <v>2058.4</v>
      </c>
      <c r="D1320" s="3">
        <f>IFERROR(TradeDash[[#This Row],[Nifty]]/C1319-1,"")</f>
        <v>7.4393108848864742E-3</v>
      </c>
      <c r="E1320">
        <f ca="1">IFERROR(AVERAGE(OFFSET(TradeDash[[#This Row],[Returns]],0,0,-n_days))/STDEV(OFFSET(TradeDash[[#This Row],[Returns]],0,0,-n_days)),"")</f>
        <v>0.31240368125882495</v>
      </c>
      <c r="F1320">
        <f ca="1">IFERROR(AVERAGE(OFFSET(TradeDash[[#This Row],[Returns]],0,0,-n_days*2))/STDEV(OFFSET(TradeDash[[#This Row],[Returns]],0,0,-n_days*2)),"")</f>
        <v>1.872260373364116E-3</v>
      </c>
      <c r="G1320">
        <f ca="1">IF(ISNUMBER(TradeDash[[#This Row],[2n day Sharpe]]),AVERAGE(TradeDash[[#This Row],[n day Sharpe]:[2n day Sharpe]]),"")</f>
        <v>0.15713797081609454</v>
      </c>
      <c r="H1320">
        <f ca="1">IF(ISNUMBER(TradeDash[[#This Row],[Sharpe Average]]),IF(TradeDash[[#This Row],[Sharpe Average]]&gt;$G$1,1,0),"")</f>
        <v>1</v>
      </c>
      <c r="I1320" s="2">
        <f ca="1">IF(ISNUMBER(TradeDash[[#This Row],[Signal]]),MAX(IF(AND(TradeDash[[#This Row],[Signal]]=1,I1319&lt;1),I1319+$E$1,IF(AND(TradeDash[[#This Row],[Signal]]=0,I1319&gt;0),I1319-$E$1,IF(AND(TradeDash[[#This Row],[Signal]]=1,I1319=1),I1319,IF(AND(TradeDash[[#This Row],[Signal]]=0,I1319=0),I1319,0)))),0),"")</f>
        <v>1</v>
      </c>
      <c r="J1320" s="3">
        <f ca="1">IF(ISNUMBER(TradeDash[[#This Row],[Position]]),TradeDash[[#This Row],[Position]]*D1321,"")</f>
        <v>-6.3155849203277992E-4</v>
      </c>
      <c r="K1320" s="7">
        <f ca="1">K1319*IFERROR(1+TradeDash[[#This Row],[Port Return]],1)</f>
        <v>1972431.5926523826</v>
      </c>
      <c r="L1320" s="7">
        <f ca="1">IF(ISNUMBER(TradeDash[[#This Row],[Port Return]]),L1319*(1+TradeDash[[#This Row],[Returns]]),L1319)</f>
        <v>1308998.4101748799</v>
      </c>
    </row>
    <row r="1321" spans="1:12" x14ac:dyDescent="0.35">
      <c r="A1321" s="1">
        <v>38406</v>
      </c>
      <c r="B1321" s="16">
        <f>YEAR(TradeDash[[#This Row],[Date]])</f>
        <v>2005</v>
      </c>
      <c r="C1321">
        <v>2057.1</v>
      </c>
      <c r="D1321" s="3">
        <f>IFERROR(TradeDash[[#This Row],[Nifty]]/C1320-1,"")</f>
        <v>-6.3155849203277992E-4</v>
      </c>
      <c r="E1321">
        <f ca="1">IFERROR(AVERAGE(OFFSET(TradeDash[[#This Row],[Returns]],0,0,-n_days))/STDEV(OFFSET(TradeDash[[#This Row],[Returns]],0,0,-n_days)),"")</f>
        <v>0.30900819530288864</v>
      </c>
      <c r="F1321">
        <f ca="1">IFERROR(AVERAGE(OFFSET(TradeDash[[#This Row],[Returns]],0,0,-n_days*2))/STDEV(OFFSET(TradeDash[[#This Row],[Returns]],0,0,-n_days*2)),"")</f>
        <v>-8.0330937721731933E-3</v>
      </c>
      <c r="G1321">
        <f ca="1">IF(ISNUMBER(TradeDash[[#This Row],[2n day Sharpe]]),AVERAGE(TradeDash[[#This Row],[n day Sharpe]:[2n day Sharpe]]),"")</f>
        <v>0.15048755076535772</v>
      </c>
      <c r="H1321">
        <f ca="1">IF(ISNUMBER(TradeDash[[#This Row],[Sharpe Average]]),IF(TradeDash[[#This Row],[Sharpe Average]]&gt;$G$1,1,0),"")</f>
        <v>1</v>
      </c>
      <c r="I1321" s="2">
        <f ca="1">IF(ISNUMBER(TradeDash[[#This Row],[Signal]]),MAX(IF(AND(TradeDash[[#This Row],[Signal]]=1,I1320&lt;1),I1320+$E$1,IF(AND(TradeDash[[#This Row],[Signal]]=0,I1320&gt;0),I1320-$E$1,IF(AND(TradeDash[[#This Row],[Signal]]=1,I1320=1),I1320,IF(AND(TradeDash[[#This Row],[Signal]]=0,I1320=0),I1320,0)))),0),"")</f>
        <v>1</v>
      </c>
      <c r="J1321" s="3">
        <f ca="1">IF(ISNUMBER(TradeDash[[#This Row],[Position]]),TradeDash[[#This Row],[Position]]*D1322,"")</f>
        <v>-8.7501822954627606E-4</v>
      </c>
      <c r="K1321" s="7">
        <f ca="1">K1320*IFERROR(1+TradeDash[[#This Row],[Port Return]],1)</f>
        <v>1970705.6790522786</v>
      </c>
      <c r="L1321" s="7">
        <f ca="1">IF(ISNUMBER(TradeDash[[#This Row],[Port Return]]),L1320*(1+TradeDash[[#This Row],[Returns]]),L1320)</f>
        <v>1308171.7011128766</v>
      </c>
    </row>
    <row r="1322" spans="1:12" x14ac:dyDescent="0.35">
      <c r="A1322" s="1">
        <v>38407</v>
      </c>
      <c r="B1322" s="16">
        <f>YEAR(TradeDash[[#This Row],[Date]])</f>
        <v>2005</v>
      </c>
      <c r="C1322">
        <v>2055.3000000000002</v>
      </c>
      <c r="D1322" s="3">
        <f>IFERROR(TradeDash[[#This Row],[Nifty]]/C1321-1,"")</f>
        <v>-8.7501822954627606E-4</v>
      </c>
      <c r="E1322">
        <f ca="1">IFERROR(AVERAGE(OFFSET(TradeDash[[#This Row],[Returns]],0,0,-n_days))/STDEV(OFFSET(TradeDash[[#This Row],[Returns]],0,0,-n_days)),"")</f>
        <v>0.25114525838450186</v>
      </c>
      <c r="F1322">
        <f ca="1">IFERROR(AVERAGE(OFFSET(TradeDash[[#This Row],[Returns]],0,0,-n_days*2))/STDEV(OFFSET(TradeDash[[#This Row],[Returns]],0,0,-n_days*2)),"")</f>
        <v>-8.0943735656817343E-3</v>
      </c>
      <c r="G1322">
        <f ca="1">IF(ISNUMBER(TradeDash[[#This Row],[2n day Sharpe]]),AVERAGE(TradeDash[[#This Row],[n day Sharpe]:[2n day Sharpe]]),"")</f>
        <v>0.12152544240941006</v>
      </c>
      <c r="H1322">
        <f ca="1">IF(ISNUMBER(TradeDash[[#This Row],[Sharpe Average]]),IF(TradeDash[[#This Row],[Sharpe Average]]&gt;$G$1,1,0),"")</f>
        <v>1</v>
      </c>
      <c r="I1322" s="2">
        <f ca="1">IF(ISNUMBER(TradeDash[[#This Row],[Signal]]),MAX(IF(AND(TradeDash[[#This Row],[Signal]]=1,I1321&lt;1),I1321+$E$1,IF(AND(TradeDash[[#This Row],[Signal]]=0,I1321&gt;0),I1321-$E$1,IF(AND(TradeDash[[#This Row],[Signal]]=1,I1321=1),I1321,IF(AND(TradeDash[[#This Row],[Signal]]=0,I1321=0),I1321,0)))),0),"")</f>
        <v>1</v>
      </c>
      <c r="J1322" s="3">
        <f ca="1">IF(ISNUMBER(TradeDash[[#This Row],[Position]]),TradeDash[[#This Row],[Position]]*D1323,"")</f>
        <v>2.7246630662189908E-3</v>
      </c>
      <c r="K1322" s="7">
        <f ca="1">K1321*IFERROR(1+TradeDash[[#This Row],[Port Return]],1)</f>
        <v>1976075.1880303803</v>
      </c>
      <c r="L1322" s="7">
        <f ca="1">IF(ISNUMBER(TradeDash[[#This Row],[Port Return]]),L1321*(1+TradeDash[[#This Row],[Returns]]),L1321)</f>
        <v>1307027.0270270263</v>
      </c>
    </row>
    <row r="1323" spans="1:12" x14ac:dyDescent="0.35">
      <c r="A1323" s="1">
        <v>38408</v>
      </c>
      <c r="B1323" s="16">
        <f>YEAR(TradeDash[[#This Row],[Date]])</f>
        <v>2005</v>
      </c>
      <c r="C1323">
        <v>2060.9</v>
      </c>
      <c r="D1323" s="3">
        <f>IFERROR(TradeDash[[#This Row],[Nifty]]/C1322-1,"")</f>
        <v>2.7246630662189908E-3</v>
      </c>
      <c r="E1323">
        <f ca="1">IFERROR(AVERAGE(OFFSET(TradeDash[[#This Row],[Returns]],0,0,-n_days))/STDEV(OFFSET(TradeDash[[#This Row],[Returns]],0,0,-n_days)),"")</f>
        <v>0.15893977499662859</v>
      </c>
      <c r="F1323">
        <f ca="1">IFERROR(AVERAGE(OFFSET(TradeDash[[#This Row],[Returns]],0,0,-n_days*2))/STDEV(OFFSET(TradeDash[[#This Row],[Returns]],0,0,-n_days*2)),"")</f>
        <v>7.08016744178438E-3</v>
      </c>
      <c r="G1323">
        <f ca="1">IF(ISNUMBER(TradeDash[[#This Row],[2n day Sharpe]]),AVERAGE(TradeDash[[#This Row],[n day Sharpe]:[2n day Sharpe]]),"")</f>
        <v>8.3009971219206488E-2</v>
      </c>
      <c r="H1323">
        <f ca="1">IF(ISNUMBER(TradeDash[[#This Row],[Sharpe Average]]),IF(TradeDash[[#This Row],[Sharpe Average]]&gt;$G$1,1,0),"")</f>
        <v>1</v>
      </c>
      <c r="I1323" s="2">
        <f ca="1">IF(ISNUMBER(TradeDash[[#This Row],[Signal]]),MAX(IF(AND(TradeDash[[#This Row],[Signal]]=1,I1322&lt;1),I1322+$E$1,IF(AND(TradeDash[[#This Row],[Signal]]=0,I1322&gt;0),I1322-$E$1,IF(AND(TradeDash[[#This Row],[Signal]]=1,I1322=1),I1322,IF(AND(TradeDash[[#This Row],[Signal]]=0,I1322=0),I1322,0)))),0),"")</f>
        <v>1</v>
      </c>
      <c r="J1323" s="3">
        <f ca="1">IF(ISNUMBER(TradeDash[[#This Row],[Position]]),TradeDash[[#This Row],[Position]]*D1324,"")</f>
        <v>2.0549274588771871E-2</v>
      </c>
      <c r="K1323" s="7">
        <f ca="1">K1322*IFERROR(1+TradeDash[[#This Row],[Port Return]],1)</f>
        <v>2016682.0996772756</v>
      </c>
      <c r="L1323" s="7">
        <f ca="1">IF(ISNUMBER(TradeDash[[#This Row],[Port Return]]),L1322*(1+TradeDash[[#This Row],[Returns]]),L1322)</f>
        <v>1310588.2352941169</v>
      </c>
    </row>
    <row r="1324" spans="1:12" x14ac:dyDescent="0.35">
      <c r="A1324" s="1">
        <v>38411</v>
      </c>
      <c r="B1324" s="16">
        <f>YEAR(TradeDash[[#This Row],[Date]])</f>
        <v>2005</v>
      </c>
      <c r="C1324">
        <v>2103.25</v>
      </c>
      <c r="D1324" s="3">
        <f>IFERROR(TradeDash[[#This Row],[Nifty]]/C1323-1,"")</f>
        <v>2.0549274588771871E-2</v>
      </c>
      <c r="E1324">
        <f ca="1">IFERROR(AVERAGE(OFFSET(TradeDash[[#This Row],[Returns]],0,0,-n_days))/STDEV(OFFSET(TradeDash[[#This Row],[Returns]],0,0,-n_days)),"")</f>
        <v>0.14462125006048221</v>
      </c>
      <c r="F1324">
        <f ca="1">IFERROR(AVERAGE(OFFSET(TradeDash[[#This Row],[Returns]],0,0,-n_days*2))/STDEV(OFFSET(TradeDash[[#This Row],[Returns]],0,0,-n_days*2)),"")</f>
        <v>2.77164504851545E-2</v>
      </c>
      <c r="G1324">
        <f ca="1">IF(ISNUMBER(TradeDash[[#This Row],[2n day Sharpe]]),AVERAGE(TradeDash[[#This Row],[n day Sharpe]:[2n day Sharpe]]),"")</f>
        <v>8.6168850272818356E-2</v>
      </c>
      <c r="H1324">
        <f ca="1">IF(ISNUMBER(TradeDash[[#This Row],[Sharpe Average]]),IF(TradeDash[[#This Row],[Sharpe Average]]&gt;$G$1,1,0),"")</f>
        <v>1</v>
      </c>
      <c r="I1324" s="2">
        <f ca="1">IF(ISNUMBER(TradeDash[[#This Row],[Signal]]),MAX(IF(AND(TradeDash[[#This Row],[Signal]]=1,I1323&lt;1),I1323+$E$1,IF(AND(TradeDash[[#This Row],[Signal]]=0,I1323&gt;0),I1323-$E$1,IF(AND(TradeDash[[#This Row],[Signal]]=1,I1323=1),I1323,IF(AND(TradeDash[[#This Row],[Signal]]=0,I1323=0),I1323,0)))),0),"")</f>
        <v>1</v>
      </c>
      <c r="J1324" s="3">
        <f ca="1">IF(ISNUMBER(TradeDash[[#This Row],[Position]]),TradeDash[[#This Row],[Position]]*D1325,"")</f>
        <v>-8.96232021870913E-3</v>
      </c>
      <c r="K1324" s="7">
        <f ca="1">K1323*IFERROR(1+TradeDash[[#This Row],[Port Return]],1)</f>
        <v>1998607.9489206292</v>
      </c>
      <c r="L1324" s="7">
        <f ca="1">IF(ISNUMBER(TradeDash[[#This Row],[Port Return]]),L1323*(1+TradeDash[[#This Row],[Returns]]),L1323)</f>
        <v>1337519.8728139896</v>
      </c>
    </row>
    <row r="1325" spans="1:12" x14ac:dyDescent="0.35">
      <c r="A1325" s="1">
        <v>38412</v>
      </c>
      <c r="B1325" s="16">
        <f>YEAR(TradeDash[[#This Row],[Date]])</f>
        <v>2005</v>
      </c>
      <c r="C1325">
        <v>2084.4</v>
      </c>
      <c r="D1325" s="3">
        <f>IFERROR(TradeDash[[#This Row],[Nifty]]/C1324-1,"")</f>
        <v>-8.96232021870913E-3</v>
      </c>
      <c r="E1325">
        <f ca="1">IFERROR(AVERAGE(OFFSET(TradeDash[[#This Row],[Returns]],0,0,-n_days))/STDEV(OFFSET(TradeDash[[#This Row],[Returns]],0,0,-n_days)),"")</f>
        <v>7.6908328267178722E-2</v>
      </c>
      <c r="F1325">
        <f ca="1">IFERROR(AVERAGE(OFFSET(TradeDash[[#This Row],[Returns]],0,0,-n_days*2))/STDEV(OFFSET(TradeDash[[#This Row],[Returns]],0,0,-n_days*2)),"")</f>
        <v>-2.3301120006811473E-2</v>
      </c>
      <c r="G1325">
        <f ca="1">IF(ISNUMBER(TradeDash[[#This Row],[2n day Sharpe]]),AVERAGE(TradeDash[[#This Row],[n day Sharpe]:[2n day Sharpe]]),"")</f>
        <v>2.6803604130183623E-2</v>
      </c>
      <c r="H1325">
        <f ca="1">IF(ISNUMBER(TradeDash[[#This Row],[Sharpe Average]]),IF(TradeDash[[#This Row],[Sharpe Average]]&gt;$G$1,1,0),"")</f>
        <v>1</v>
      </c>
      <c r="I1325" s="2">
        <f ca="1">IF(ISNUMBER(TradeDash[[#This Row],[Signal]]),MAX(IF(AND(TradeDash[[#This Row],[Signal]]=1,I1324&lt;1),I1324+$E$1,IF(AND(TradeDash[[#This Row],[Signal]]=0,I1324&gt;0),I1324-$E$1,IF(AND(TradeDash[[#This Row],[Signal]]=1,I1324=1),I1324,IF(AND(TradeDash[[#This Row],[Signal]]=0,I1324=0),I1324,0)))),0),"")</f>
        <v>1</v>
      </c>
      <c r="J1325" s="3">
        <f ca="1">IF(ISNUMBER(TradeDash[[#This Row],[Position]]),TradeDash[[#This Row],[Position]]*D1326,"")</f>
        <v>4.2458261370177386E-3</v>
      </c>
      <c r="K1325" s="7">
        <f ca="1">K1324*IFERROR(1+TradeDash[[#This Row],[Port Return]],1)</f>
        <v>2007093.6907878078</v>
      </c>
      <c r="L1325" s="7">
        <f ca="1">IF(ISNUMBER(TradeDash[[#This Row],[Port Return]]),L1324*(1+TradeDash[[#This Row],[Returns]]),L1324)</f>
        <v>1325532.5914149436</v>
      </c>
    </row>
    <row r="1326" spans="1:12" x14ac:dyDescent="0.35">
      <c r="A1326" s="1">
        <v>38413</v>
      </c>
      <c r="B1326" s="16">
        <f>YEAR(TradeDash[[#This Row],[Date]])</f>
        <v>2005</v>
      </c>
      <c r="C1326">
        <v>2093.25</v>
      </c>
      <c r="D1326" s="3">
        <f>IFERROR(TradeDash[[#This Row],[Nifty]]/C1325-1,"")</f>
        <v>4.2458261370177386E-3</v>
      </c>
      <c r="E1326">
        <f ca="1">IFERROR(AVERAGE(OFFSET(TradeDash[[#This Row],[Returns]],0,0,-n_days))/STDEV(OFFSET(TradeDash[[#This Row],[Returns]],0,0,-n_days)),"")</f>
        <v>0.12627346637198267</v>
      </c>
      <c r="F1326">
        <f ca="1">IFERROR(AVERAGE(OFFSET(TradeDash[[#This Row],[Returns]],0,0,-n_days*2))/STDEV(OFFSET(TradeDash[[#This Row],[Returns]],0,0,-n_days*2)),"")</f>
        <v>-4.0350372393301625E-3</v>
      </c>
      <c r="G1326">
        <f ca="1">IF(ISNUMBER(TradeDash[[#This Row],[2n day Sharpe]]),AVERAGE(TradeDash[[#This Row],[n day Sharpe]:[2n day Sharpe]]),"")</f>
        <v>6.1119214566326255E-2</v>
      </c>
      <c r="H1326">
        <f ca="1">IF(ISNUMBER(TradeDash[[#This Row],[Sharpe Average]]),IF(TradeDash[[#This Row],[Sharpe Average]]&gt;$G$1,1,0),"")</f>
        <v>1</v>
      </c>
      <c r="I1326" s="2">
        <f ca="1">IF(ISNUMBER(TradeDash[[#This Row],[Signal]]),MAX(IF(AND(TradeDash[[#This Row],[Signal]]=1,I1325&lt;1),I1325+$E$1,IF(AND(TradeDash[[#This Row],[Signal]]=0,I1325&gt;0),I1325-$E$1,IF(AND(TradeDash[[#This Row],[Signal]]=1,I1325=1),I1325,IF(AND(TradeDash[[#This Row],[Signal]]=0,I1325=0),I1325,0)))),0),"")</f>
        <v>1</v>
      </c>
      <c r="J1326" s="3">
        <f ca="1">IF(ISNUMBER(TradeDash[[#This Row],[Position]]),TradeDash[[#This Row],[Position]]*D1327,"")</f>
        <v>1.7007046458855868E-2</v>
      </c>
      <c r="K1326" s="7">
        <f ca="1">K1325*IFERROR(1+TradeDash[[#This Row],[Port Return]],1)</f>
        <v>2041228.4264343125</v>
      </c>
      <c r="L1326" s="7">
        <f ca="1">IF(ISNUMBER(TradeDash[[#This Row],[Port Return]]),L1325*(1+TradeDash[[#This Row],[Returns]]),L1325)</f>
        <v>1331160.5723370421</v>
      </c>
    </row>
    <row r="1327" spans="1:12" x14ac:dyDescent="0.35">
      <c r="A1327" s="1">
        <v>38414</v>
      </c>
      <c r="B1327" s="16">
        <f>YEAR(TradeDash[[#This Row],[Date]])</f>
        <v>2005</v>
      </c>
      <c r="C1327">
        <v>2128.85</v>
      </c>
      <c r="D1327" s="3">
        <f>IFERROR(TradeDash[[#This Row],[Nifty]]/C1326-1,"")</f>
        <v>1.7007046458855868E-2</v>
      </c>
      <c r="E1327">
        <f ca="1">IFERROR(AVERAGE(OFFSET(TradeDash[[#This Row],[Returns]],0,0,-n_days))/STDEV(OFFSET(TradeDash[[#This Row],[Returns]],0,0,-n_days)),"")</f>
        <v>0.14353427453915618</v>
      </c>
      <c r="F1327">
        <f ca="1">IFERROR(AVERAGE(OFFSET(TradeDash[[#This Row],[Returns]],0,0,-n_days*2))/STDEV(OFFSET(TradeDash[[#This Row],[Returns]],0,0,-n_days*2)),"")</f>
        <v>0.10745333157969252</v>
      </c>
      <c r="G1327">
        <f ca="1">IF(ISNUMBER(TradeDash[[#This Row],[2n day Sharpe]]),AVERAGE(TradeDash[[#This Row],[n day Sharpe]:[2n day Sharpe]]),"")</f>
        <v>0.12549380305942434</v>
      </c>
      <c r="H1327">
        <f ca="1">IF(ISNUMBER(TradeDash[[#This Row],[Sharpe Average]]),IF(TradeDash[[#This Row],[Sharpe Average]]&gt;$G$1,1,0),"")</f>
        <v>1</v>
      </c>
      <c r="I1327" s="2">
        <f ca="1">IF(ISNUMBER(TradeDash[[#This Row],[Signal]]),MAX(IF(AND(TradeDash[[#This Row],[Signal]]=1,I1326&lt;1),I1326+$E$1,IF(AND(TradeDash[[#This Row],[Signal]]=0,I1326&gt;0),I1326-$E$1,IF(AND(TradeDash[[#This Row],[Signal]]=1,I1326=1),I1326,IF(AND(TradeDash[[#This Row],[Signal]]=0,I1326=0),I1326,0)))),0),"")</f>
        <v>1</v>
      </c>
      <c r="J1327" s="3">
        <f ca="1">IF(ISNUMBER(TradeDash[[#This Row],[Position]]),TradeDash[[#This Row],[Position]]*D1328,"")</f>
        <v>9.0659276135003353E-3</v>
      </c>
      <c r="K1327" s="7">
        <f ca="1">K1326*IFERROR(1+TradeDash[[#This Row],[Port Return]],1)</f>
        <v>2059734.0555909851</v>
      </c>
      <c r="L1327" s="7">
        <f ca="1">IF(ISNUMBER(TradeDash[[#This Row],[Port Return]]),L1326*(1+TradeDash[[#This Row],[Returns]]),L1326)</f>
        <v>1353799.6820349754</v>
      </c>
    </row>
    <row r="1328" spans="1:12" x14ac:dyDescent="0.35">
      <c r="A1328" s="1">
        <v>38415</v>
      </c>
      <c r="B1328" s="16">
        <f>YEAR(TradeDash[[#This Row],[Date]])</f>
        <v>2005</v>
      </c>
      <c r="C1328">
        <v>2148.15</v>
      </c>
      <c r="D1328" s="3">
        <f>IFERROR(TradeDash[[#This Row],[Nifty]]/C1327-1,"")</f>
        <v>9.0659276135003353E-3</v>
      </c>
      <c r="E1328">
        <f ca="1">IFERROR(AVERAGE(OFFSET(TradeDash[[#This Row],[Returns]],0,0,-n_days))/STDEV(OFFSET(TradeDash[[#This Row],[Returns]],0,0,-n_days)),"")</f>
        <v>0.19780184050343333</v>
      </c>
      <c r="F1328">
        <f ca="1">IFERROR(AVERAGE(OFFSET(TradeDash[[#This Row],[Returns]],0,0,-n_days*2))/STDEV(OFFSET(TradeDash[[#This Row],[Returns]],0,0,-n_days*2)),"")</f>
        <v>0.16847124511551209</v>
      </c>
      <c r="G1328">
        <f ca="1">IF(ISNUMBER(TradeDash[[#This Row],[2n day Sharpe]]),AVERAGE(TradeDash[[#This Row],[n day Sharpe]:[2n day Sharpe]]),"")</f>
        <v>0.18313654280947272</v>
      </c>
      <c r="H1328">
        <f ca="1">IF(ISNUMBER(TradeDash[[#This Row],[Sharpe Average]]),IF(TradeDash[[#This Row],[Sharpe Average]]&gt;$G$1,1,0),"")</f>
        <v>1</v>
      </c>
      <c r="I1328" s="2">
        <f ca="1">IF(ISNUMBER(TradeDash[[#This Row],[Signal]]),MAX(IF(AND(TradeDash[[#This Row],[Signal]]=1,I1327&lt;1),I1327+$E$1,IF(AND(TradeDash[[#This Row],[Signal]]=0,I1327&gt;0),I1327-$E$1,IF(AND(TradeDash[[#This Row],[Signal]]=1,I1327=1),I1327,IF(AND(TradeDash[[#This Row],[Signal]]=0,I1327=0),I1327,0)))),0),"")</f>
        <v>1</v>
      </c>
      <c r="J1328" s="3">
        <f ca="1">IF(ISNUMBER(TradeDash[[#This Row],[Position]]),TradeDash[[#This Row],[Position]]*D1329,"")</f>
        <v>5.5629262388565692E-3</v>
      </c>
      <c r="K1328" s="7">
        <f ca="1">K1327*IFERROR(1+TradeDash[[#This Row],[Port Return]],1)</f>
        <v>2071192.2042138986</v>
      </c>
      <c r="L1328" s="7">
        <f ca="1">IF(ISNUMBER(TradeDash[[#This Row],[Port Return]]),L1327*(1+TradeDash[[#This Row],[Returns]]),L1327)</f>
        <v>1366073.1319554842</v>
      </c>
    </row>
    <row r="1329" spans="1:12" x14ac:dyDescent="0.35">
      <c r="A1329" s="1">
        <v>38418</v>
      </c>
      <c r="B1329" s="16">
        <f>YEAR(TradeDash[[#This Row],[Date]])</f>
        <v>2005</v>
      </c>
      <c r="C1329">
        <v>2160.1</v>
      </c>
      <c r="D1329" s="3">
        <f>IFERROR(TradeDash[[#This Row],[Nifty]]/C1328-1,"")</f>
        <v>5.5629262388565692E-3</v>
      </c>
      <c r="E1329">
        <f ca="1">IFERROR(AVERAGE(OFFSET(TradeDash[[#This Row],[Returns]],0,0,-n_days))/STDEV(OFFSET(TradeDash[[#This Row],[Returns]],0,0,-n_days)),"")</f>
        <v>0.31269152685282553</v>
      </c>
      <c r="F1329">
        <f ca="1">IFERROR(AVERAGE(OFFSET(TradeDash[[#This Row],[Returns]],0,0,-n_days*2))/STDEV(OFFSET(TradeDash[[#This Row],[Returns]],0,0,-n_days*2)),"")</f>
        <v>0.1622016408531457</v>
      </c>
      <c r="G1329">
        <f ca="1">IF(ISNUMBER(TradeDash[[#This Row],[2n day Sharpe]]),AVERAGE(TradeDash[[#This Row],[n day Sharpe]:[2n day Sharpe]]),"")</f>
        <v>0.23744658385298562</v>
      </c>
      <c r="H1329">
        <f ca="1">IF(ISNUMBER(TradeDash[[#This Row],[Sharpe Average]]),IF(TradeDash[[#This Row],[Sharpe Average]]&gt;$G$1,1,0),"")</f>
        <v>1</v>
      </c>
      <c r="I1329" s="2">
        <f ca="1">IF(ISNUMBER(TradeDash[[#This Row],[Signal]]),MAX(IF(AND(TradeDash[[#This Row],[Signal]]=1,I1328&lt;1),I1328+$E$1,IF(AND(TradeDash[[#This Row],[Signal]]=0,I1328&gt;0),I1328-$E$1,IF(AND(TradeDash[[#This Row],[Signal]]=1,I1328=1),I1328,IF(AND(TradeDash[[#This Row],[Signal]]=0,I1328=0),I1328,0)))),0),"")</f>
        <v>1</v>
      </c>
      <c r="J1329" s="3">
        <f ca="1">IF(ISNUMBER(TradeDash[[#This Row],[Position]]),TradeDash[[#This Row],[Position]]*D1330,"")</f>
        <v>4.0970325447895473E-3</v>
      </c>
      <c r="K1329" s="7">
        <f ca="1">K1328*IFERROR(1+TradeDash[[#This Row],[Port Return]],1)</f>
        <v>2079677.9460810774</v>
      </c>
      <c r="L1329" s="7">
        <f ca="1">IF(ISNUMBER(TradeDash[[#This Row],[Port Return]]),L1328*(1+TradeDash[[#This Row],[Returns]]),L1328)</f>
        <v>1373672.4960254363</v>
      </c>
    </row>
    <row r="1330" spans="1:12" x14ac:dyDescent="0.35">
      <c r="A1330" s="1">
        <v>38419</v>
      </c>
      <c r="B1330" s="16">
        <f>YEAR(TradeDash[[#This Row],[Date]])</f>
        <v>2005</v>
      </c>
      <c r="C1330">
        <v>2168.9499999999998</v>
      </c>
      <c r="D1330" s="3">
        <f>IFERROR(TradeDash[[#This Row],[Nifty]]/C1329-1,"")</f>
        <v>4.0970325447895473E-3</v>
      </c>
      <c r="E1330">
        <f ca="1">IFERROR(AVERAGE(OFFSET(TradeDash[[#This Row],[Returns]],0,0,-n_days))/STDEV(OFFSET(TradeDash[[#This Row],[Returns]],0,0,-n_days)),"")</f>
        <v>0.3385358828482109</v>
      </c>
      <c r="F1330">
        <f ca="1">IFERROR(AVERAGE(OFFSET(TradeDash[[#This Row],[Returns]],0,0,-n_days*2))/STDEV(OFFSET(TradeDash[[#This Row],[Returns]],0,0,-n_days*2)),"")</f>
        <v>0.2170508049965395</v>
      </c>
      <c r="G1330">
        <f ca="1">IF(ISNUMBER(TradeDash[[#This Row],[2n day Sharpe]]),AVERAGE(TradeDash[[#This Row],[n day Sharpe]:[2n day Sharpe]]),"")</f>
        <v>0.2777933439223752</v>
      </c>
      <c r="H1330">
        <f ca="1">IF(ISNUMBER(TradeDash[[#This Row],[Sharpe Average]]),IF(TradeDash[[#This Row],[Sharpe Average]]&gt;$G$1,1,0),"")</f>
        <v>1</v>
      </c>
      <c r="I1330" s="2">
        <f ca="1">IF(ISNUMBER(TradeDash[[#This Row],[Signal]]),MAX(IF(AND(TradeDash[[#This Row],[Signal]]=1,I1329&lt;1),I1329+$E$1,IF(AND(TradeDash[[#This Row],[Signal]]=0,I1329&gt;0),I1329-$E$1,IF(AND(TradeDash[[#This Row],[Signal]]=1,I1329=1),I1329,IF(AND(TradeDash[[#This Row],[Signal]]=0,I1329=0),I1329,0)))),0),"")</f>
        <v>1</v>
      </c>
      <c r="J1330" s="3">
        <f ca="1">IF(ISNUMBER(TradeDash[[#This Row],[Position]]),TradeDash[[#This Row],[Position]]*D1331,"")</f>
        <v>-3.7575785518336735E-3</v>
      </c>
      <c r="K1330" s="7">
        <f ca="1">K1329*IFERROR(1+TradeDash[[#This Row],[Port Return]],1)</f>
        <v>2071863.3928361617</v>
      </c>
      <c r="L1330" s="7">
        <f ca="1">IF(ISNUMBER(TradeDash[[#This Row],[Port Return]]),L1329*(1+TradeDash[[#This Row],[Returns]]),L1329)</f>
        <v>1379300.4769475348</v>
      </c>
    </row>
    <row r="1331" spans="1:12" x14ac:dyDescent="0.35">
      <c r="A1331" s="1">
        <v>38420</v>
      </c>
      <c r="B1331" s="16">
        <f>YEAR(TradeDash[[#This Row],[Date]])</f>
        <v>2005</v>
      </c>
      <c r="C1331">
        <v>2160.8000000000002</v>
      </c>
      <c r="D1331" s="3">
        <f>IFERROR(TradeDash[[#This Row],[Nifty]]/C1330-1,"")</f>
        <v>-3.7575785518336735E-3</v>
      </c>
      <c r="E1331">
        <f ca="1">IFERROR(AVERAGE(OFFSET(TradeDash[[#This Row],[Returns]],0,0,-n_days))/STDEV(OFFSET(TradeDash[[#This Row],[Returns]],0,0,-n_days)),"")</f>
        <v>0.26869648615047659</v>
      </c>
      <c r="F1331">
        <f ca="1">IFERROR(AVERAGE(OFFSET(TradeDash[[#This Row],[Returns]],0,0,-n_days*2))/STDEV(OFFSET(TradeDash[[#This Row],[Returns]],0,0,-n_days*2)),"")</f>
        <v>0.25150820605325913</v>
      </c>
      <c r="G1331">
        <f ca="1">IF(ISNUMBER(TradeDash[[#This Row],[2n day Sharpe]]),AVERAGE(TradeDash[[#This Row],[n day Sharpe]:[2n day Sharpe]]),"")</f>
        <v>0.26010234610186789</v>
      </c>
      <c r="H1331">
        <f ca="1">IF(ISNUMBER(TradeDash[[#This Row],[Sharpe Average]]),IF(TradeDash[[#This Row],[Sharpe Average]]&gt;$G$1,1,0),"")</f>
        <v>1</v>
      </c>
      <c r="I1331" s="2">
        <f ca="1">IF(ISNUMBER(TradeDash[[#This Row],[Signal]]),MAX(IF(AND(TradeDash[[#This Row],[Signal]]=1,I1330&lt;1),I1330+$E$1,IF(AND(TradeDash[[#This Row],[Signal]]=0,I1330&gt;0),I1330-$E$1,IF(AND(TradeDash[[#This Row],[Signal]]=1,I1330=1),I1330,IF(AND(TradeDash[[#This Row],[Signal]]=0,I1330=0),I1330,0)))),0),"")</f>
        <v>1</v>
      </c>
      <c r="J1331" s="3">
        <f ca="1">IF(ISNUMBER(TradeDash[[#This Row],[Position]]),TradeDash[[#This Row],[Position]]*D1332,"")</f>
        <v>3.0544242873009608E-3</v>
      </c>
      <c r="K1331" s="7">
        <f ca="1">K1330*IFERROR(1+TradeDash[[#This Row],[Port Return]],1)</f>
        <v>2078191.7427032101</v>
      </c>
      <c r="L1331" s="7">
        <f ca="1">IF(ISNUMBER(TradeDash[[#This Row],[Port Return]]),L1330*(1+TradeDash[[#This Row],[Returns]]),L1330)</f>
        <v>1374117.6470588229</v>
      </c>
    </row>
    <row r="1332" spans="1:12" x14ac:dyDescent="0.35">
      <c r="A1332" s="1">
        <v>38421</v>
      </c>
      <c r="B1332" s="16">
        <f>YEAR(TradeDash[[#This Row],[Date]])</f>
        <v>2005</v>
      </c>
      <c r="C1332">
        <v>2167.4</v>
      </c>
      <c r="D1332" s="3">
        <f>IFERROR(TradeDash[[#This Row],[Nifty]]/C1331-1,"")</f>
        <v>3.0544242873009608E-3</v>
      </c>
      <c r="E1332">
        <f ca="1">IFERROR(AVERAGE(OFFSET(TradeDash[[#This Row],[Returns]],0,0,-n_days))/STDEV(OFFSET(TradeDash[[#This Row],[Returns]],0,0,-n_days)),"")</f>
        <v>0.31110938022021367</v>
      </c>
      <c r="F1332">
        <f ca="1">IFERROR(AVERAGE(OFFSET(TradeDash[[#This Row],[Returns]],0,0,-n_days*2))/STDEV(OFFSET(TradeDash[[#This Row],[Returns]],0,0,-n_days*2)),"")</f>
        <v>0.32739704550268028</v>
      </c>
      <c r="G1332">
        <f ca="1">IF(ISNUMBER(TradeDash[[#This Row],[2n day Sharpe]]),AVERAGE(TradeDash[[#This Row],[n day Sharpe]:[2n day Sharpe]]),"")</f>
        <v>0.31925321286144698</v>
      </c>
      <c r="H1332">
        <f ca="1">IF(ISNUMBER(TradeDash[[#This Row],[Sharpe Average]]),IF(TradeDash[[#This Row],[Sharpe Average]]&gt;$G$1,1,0),"")</f>
        <v>1</v>
      </c>
      <c r="I1332" s="2">
        <f ca="1">IF(ISNUMBER(TradeDash[[#This Row],[Signal]]),MAX(IF(AND(TradeDash[[#This Row],[Signal]]=1,I1331&lt;1),I1331+$E$1,IF(AND(TradeDash[[#This Row],[Signal]]=0,I1331&gt;0),I1331-$E$1,IF(AND(TradeDash[[#This Row],[Signal]]=1,I1331=1),I1331,IF(AND(TradeDash[[#This Row],[Signal]]=0,I1331=0),I1331,0)))),0),"")</f>
        <v>1</v>
      </c>
      <c r="J1332" s="3">
        <f ca="1">IF(ISNUMBER(TradeDash[[#This Row],[Position]]),TradeDash[[#This Row],[Position]]*D1333,"")</f>
        <v>-6.1825228384239095E-3</v>
      </c>
      <c r="K1332" s="7">
        <f ca="1">K1331*IFERROR(1+TradeDash[[#This Row],[Port Return]],1)</f>
        <v>2065343.2747913236</v>
      </c>
      <c r="L1332" s="7">
        <f ca="1">IF(ISNUMBER(TradeDash[[#This Row],[Port Return]]),L1331*(1+TradeDash[[#This Row],[Returns]]),L1331)</f>
        <v>1378314.7853736081</v>
      </c>
    </row>
    <row r="1333" spans="1:12" x14ac:dyDescent="0.35">
      <c r="A1333" s="1">
        <v>38422</v>
      </c>
      <c r="B1333" s="16">
        <f>YEAR(TradeDash[[#This Row],[Date]])</f>
        <v>2005</v>
      </c>
      <c r="C1333">
        <v>2154</v>
      </c>
      <c r="D1333" s="3">
        <f>IFERROR(TradeDash[[#This Row],[Nifty]]/C1332-1,"")</f>
        <v>-6.1825228384239095E-3</v>
      </c>
      <c r="E1333">
        <f ca="1">IFERROR(AVERAGE(OFFSET(TradeDash[[#This Row],[Returns]],0,0,-n_days))/STDEV(OFFSET(TradeDash[[#This Row],[Returns]],0,0,-n_days)),"")</f>
        <v>0.21420199238874005</v>
      </c>
      <c r="F1333">
        <f ca="1">IFERROR(AVERAGE(OFFSET(TradeDash[[#This Row],[Returns]],0,0,-n_days*2))/STDEV(OFFSET(TradeDash[[#This Row],[Returns]],0,0,-n_days*2)),"")</f>
        <v>0.26586272564507479</v>
      </c>
      <c r="G1333">
        <f ca="1">IF(ISNUMBER(TradeDash[[#This Row],[2n day Sharpe]]),AVERAGE(TradeDash[[#This Row],[n day Sharpe]:[2n day Sharpe]]),"")</f>
        <v>0.24003235901690742</v>
      </c>
      <c r="H1333">
        <f ca="1">IF(ISNUMBER(TradeDash[[#This Row],[Sharpe Average]]),IF(TradeDash[[#This Row],[Sharpe Average]]&gt;$G$1,1,0),"")</f>
        <v>1</v>
      </c>
      <c r="I1333" s="2">
        <f ca="1">IF(ISNUMBER(TradeDash[[#This Row],[Signal]]),MAX(IF(AND(TradeDash[[#This Row],[Signal]]=1,I1332&lt;1),I1332+$E$1,IF(AND(TradeDash[[#This Row],[Signal]]=0,I1332&gt;0),I1332-$E$1,IF(AND(TradeDash[[#This Row],[Signal]]=1,I1332=1),I1332,IF(AND(TradeDash[[#This Row],[Signal]]=0,I1332=0),I1332,0)))),0),"")</f>
        <v>1</v>
      </c>
      <c r="J1333" s="3">
        <f ca="1">IF(ISNUMBER(TradeDash[[#This Row],[Position]]),TradeDash[[#This Row],[Position]]*D1334,"")</f>
        <v>-3.5515320334261746E-3</v>
      </c>
      <c r="K1333" s="7">
        <f ca="1">K1332*IFERROR(1+TradeDash[[#This Row],[Port Return]],1)</f>
        <v>2058008.1419908809</v>
      </c>
      <c r="L1333" s="7">
        <f ca="1">IF(ISNUMBER(TradeDash[[#This Row],[Port Return]]),L1332*(1+TradeDash[[#This Row],[Returns]]),L1332)</f>
        <v>1369793.3227344984</v>
      </c>
    </row>
    <row r="1334" spans="1:12" x14ac:dyDescent="0.35">
      <c r="A1334" s="1">
        <v>38425</v>
      </c>
      <c r="B1334" s="16">
        <f>YEAR(TradeDash[[#This Row],[Date]])</f>
        <v>2005</v>
      </c>
      <c r="C1334">
        <v>2146.35</v>
      </c>
      <c r="D1334" s="3">
        <f>IFERROR(TradeDash[[#This Row],[Nifty]]/C1333-1,"")</f>
        <v>-3.5515320334261746E-3</v>
      </c>
      <c r="E1334">
        <f ca="1">IFERROR(AVERAGE(OFFSET(TradeDash[[#This Row],[Returns]],0,0,-n_days))/STDEV(OFFSET(TradeDash[[#This Row],[Returns]],0,0,-n_days)),"")</f>
        <v>0.14497128474710713</v>
      </c>
      <c r="F1334">
        <f ca="1">IFERROR(AVERAGE(OFFSET(TradeDash[[#This Row],[Returns]],0,0,-n_days*2))/STDEV(OFFSET(TradeDash[[#This Row],[Returns]],0,0,-n_days*2)),"")</f>
        <v>0.29632906048677687</v>
      </c>
      <c r="G1334">
        <f ca="1">IF(ISNUMBER(TradeDash[[#This Row],[2n day Sharpe]]),AVERAGE(TradeDash[[#This Row],[n day Sharpe]:[2n day Sharpe]]),"")</f>
        <v>0.220650172616942</v>
      </c>
      <c r="H1334">
        <f ca="1">IF(ISNUMBER(TradeDash[[#This Row],[Sharpe Average]]),IF(TradeDash[[#This Row],[Sharpe Average]]&gt;$G$1,1,0),"")</f>
        <v>1</v>
      </c>
      <c r="I1334" s="2">
        <f ca="1">IF(ISNUMBER(TradeDash[[#This Row],[Signal]]),MAX(IF(AND(TradeDash[[#This Row],[Signal]]=1,I1333&lt;1),I1333+$E$1,IF(AND(TradeDash[[#This Row],[Signal]]=0,I1333&gt;0),I1333-$E$1,IF(AND(TradeDash[[#This Row],[Signal]]=1,I1333=1),I1333,IF(AND(TradeDash[[#This Row],[Signal]]=0,I1333=0),I1333,0)))),0),"")</f>
        <v>1</v>
      </c>
      <c r="J1334" s="3">
        <f ca="1">IF(ISNUMBER(TradeDash[[#This Row],[Position]]),TradeDash[[#This Row],[Position]]*D1335,"")</f>
        <v>-8.1067859389195585E-3</v>
      </c>
      <c r="K1334" s="7">
        <f ca="1">K1333*IFERROR(1+TradeDash[[#This Row],[Port Return]],1)</f>
        <v>2041324.3105232073</v>
      </c>
      <c r="L1334" s="7">
        <f ca="1">IF(ISNUMBER(TradeDash[[#This Row],[Port Return]]),L1333*(1+TradeDash[[#This Row],[Returns]]),L1333)</f>
        <v>1364928.4578696336</v>
      </c>
    </row>
    <row r="1335" spans="1:12" x14ac:dyDescent="0.35">
      <c r="A1335" s="1">
        <v>38426</v>
      </c>
      <c r="B1335" s="16">
        <f>YEAR(TradeDash[[#This Row],[Date]])</f>
        <v>2005</v>
      </c>
      <c r="C1335">
        <v>2128.9499999999998</v>
      </c>
      <c r="D1335" s="3">
        <f>IFERROR(TradeDash[[#This Row],[Nifty]]/C1334-1,"")</f>
        <v>-8.1067859389195585E-3</v>
      </c>
      <c r="E1335">
        <f ca="1">IFERROR(AVERAGE(OFFSET(TradeDash[[#This Row],[Returns]],0,0,-n_days))/STDEV(OFFSET(TradeDash[[#This Row],[Returns]],0,0,-n_days)),"")</f>
        <v>0.11636699440433323</v>
      </c>
      <c r="F1335">
        <f ca="1">IFERROR(AVERAGE(OFFSET(TradeDash[[#This Row],[Returns]],0,0,-n_days*2))/STDEV(OFFSET(TradeDash[[#This Row],[Returns]],0,0,-n_days*2)),"")</f>
        <v>0.26679246359800191</v>
      </c>
      <c r="G1335">
        <f ca="1">IF(ISNUMBER(TradeDash[[#This Row],[2n day Sharpe]]),AVERAGE(TradeDash[[#This Row],[n day Sharpe]:[2n day Sharpe]]),"")</f>
        <v>0.19157972900116757</v>
      </c>
      <c r="H1335">
        <f ca="1">IF(ISNUMBER(TradeDash[[#This Row],[Sharpe Average]]),IF(TradeDash[[#This Row],[Sharpe Average]]&gt;$G$1,1,0),"")</f>
        <v>1</v>
      </c>
      <c r="I1335" s="2">
        <f ca="1">IF(ISNUMBER(TradeDash[[#This Row],[Signal]]),MAX(IF(AND(TradeDash[[#This Row],[Signal]]=1,I1334&lt;1),I1334+$E$1,IF(AND(TradeDash[[#This Row],[Signal]]=0,I1334&gt;0),I1334-$E$1,IF(AND(TradeDash[[#This Row],[Signal]]=1,I1334=1),I1334,IF(AND(TradeDash[[#This Row],[Signal]]=0,I1334=0),I1334,0)))),0),"")</f>
        <v>1</v>
      </c>
      <c r="J1335" s="3">
        <f ca="1">IF(ISNUMBER(TradeDash[[#This Row],[Position]]),TradeDash[[#This Row],[Position]]*D1336,"")</f>
        <v>-1.5970314004554176E-3</v>
      </c>
      <c r="K1335" s="7">
        <f ca="1">K1334*IFERROR(1+TradeDash[[#This Row],[Port Return]],1)</f>
        <v>2038064.2515007888</v>
      </c>
      <c r="L1335" s="7">
        <f ca="1">IF(ISNUMBER(TradeDash[[#This Row],[Port Return]]),L1334*(1+TradeDash[[#This Row],[Returns]]),L1334)</f>
        <v>1353863.2750397448</v>
      </c>
    </row>
    <row r="1336" spans="1:12" x14ac:dyDescent="0.35">
      <c r="A1336" s="1">
        <v>38427</v>
      </c>
      <c r="B1336" s="16">
        <f>YEAR(TradeDash[[#This Row],[Date]])</f>
        <v>2005</v>
      </c>
      <c r="C1336">
        <v>2125.5500000000002</v>
      </c>
      <c r="D1336" s="3">
        <f>IFERROR(TradeDash[[#This Row],[Nifty]]/C1335-1,"")</f>
        <v>-1.5970314004554176E-3</v>
      </c>
      <c r="E1336">
        <f ca="1">IFERROR(AVERAGE(OFFSET(TradeDash[[#This Row],[Returns]],0,0,-n_days))/STDEV(OFFSET(TradeDash[[#This Row],[Returns]],0,0,-n_days)),"")</f>
        <v>0.17663269297299247</v>
      </c>
      <c r="F1336">
        <f ca="1">IFERROR(AVERAGE(OFFSET(TradeDash[[#This Row],[Returns]],0,0,-n_days*2))/STDEV(OFFSET(TradeDash[[#This Row],[Returns]],0,0,-n_days*2)),"")</f>
        <v>0.26034277271400674</v>
      </c>
      <c r="G1336">
        <f ca="1">IF(ISNUMBER(TradeDash[[#This Row],[2n day Sharpe]]),AVERAGE(TradeDash[[#This Row],[n day Sharpe]:[2n day Sharpe]]),"")</f>
        <v>0.21848773284349959</v>
      </c>
      <c r="H1336">
        <f ca="1">IF(ISNUMBER(TradeDash[[#This Row],[Sharpe Average]]),IF(TradeDash[[#This Row],[Sharpe Average]]&gt;$G$1,1,0),"")</f>
        <v>1</v>
      </c>
      <c r="I1336" s="2">
        <f ca="1">IF(ISNUMBER(TradeDash[[#This Row],[Signal]]),MAX(IF(AND(TradeDash[[#This Row],[Signal]]=1,I1335&lt;1),I1335+$E$1,IF(AND(TradeDash[[#This Row],[Signal]]=0,I1335&gt;0),I1335-$E$1,IF(AND(TradeDash[[#This Row],[Signal]]=1,I1335=1),I1335,IF(AND(TradeDash[[#This Row],[Signal]]=0,I1335=0),I1335,0)))),0),"")</f>
        <v>1</v>
      </c>
      <c r="J1336" s="3">
        <f ca="1">IF(ISNUMBER(TradeDash[[#This Row],[Position]]),TradeDash[[#This Row],[Position]]*D1337,"")</f>
        <v>-1.2726117945943471E-2</v>
      </c>
      <c r="K1336" s="7">
        <f ca="1">K1335*IFERROR(1+TradeDash[[#This Row],[Port Return]],1)</f>
        <v>2012127.6054547788</v>
      </c>
      <c r="L1336" s="7">
        <f ca="1">IF(ISNUMBER(TradeDash[[#This Row],[Port Return]]),L1335*(1+TradeDash[[#This Row],[Returns]]),L1335)</f>
        <v>1351701.1128775829</v>
      </c>
    </row>
    <row r="1337" spans="1:12" x14ac:dyDescent="0.35">
      <c r="A1337" s="1">
        <v>38428</v>
      </c>
      <c r="B1337" s="16">
        <f>YEAR(TradeDash[[#This Row],[Date]])</f>
        <v>2005</v>
      </c>
      <c r="C1337">
        <v>2098.5</v>
      </c>
      <c r="D1337" s="3">
        <f>IFERROR(TradeDash[[#This Row],[Nifty]]/C1336-1,"")</f>
        <v>-1.2726117945943471E-2</v>
      </c>
      <c r="E1337">
        <f ca="1">IFERROR(AVERAGE(OFFSET(TradeDash[[#This Row],[Returns]],0,0,-n_days))/STDEV(OFFSET(TradeDash[[#This Row],[Returns]],0,0,-n_days)),"")</f>
        <v>0.10888193926611486</v>
      </c>
      <c r="F1337">
        <f ca="1">IFERROR(AVERAGE(OFFSET(TradeDash[[#This Row],[Returns]],0,0,-n_days*2))/STDEV(OFFSET(TradeDash[[#This Row],[Returns]],0,0,-n_days*2)),"")</f>
        <v>0.2298411173787652</v>
      </c>
      <c r="G1337">
        <f ca="1">IF(ISNUMBER(TradeDash[[#This Row],[2n day Sharpe]]),AVERAGE(TradeDash[[#This Row],[n day Sharpe]:[2n day Sharpe]]),"")</f>
        <v>0.16936152832244003</v>
      </c>
      <c r="H1337">
        <f ca="1">IF(ISNUMBER(TradeDash[[#This Row],[Sharpe Average]]),IF(TradeDash[[#This Row],[Sharpe Average]]&gt;$G$1,1,0),"")</f>
        <v>1</v>
      </c>
      <c r="I1337" s="2">
        <f ca="1">IF(ISNUMBER(TradeDash[[#This Row],[Signal]]),MAX(IF(AND(TradeDash[[#This Row],[Signal]]=1,I1336&lt;1),I1336+$E$1,IF(AND(TradeDash[[#This Row],[Signal]]=0,I1336&gt;0),I1336-$E$1,IF(AND(TradeDash[[#This Row],[Signal]]=1,I1336=1),I1336,IF(AND(TradeDash[[#This Row],[Signal]]=0,I1336=0),I1336,0)))),0),"")</f>
        <v>1</v>
      </c>
      <c r="J1337" s="3">
        <f ca="1">IF(ISNUMBER(TradeDash[[#This Row],[Position]]),TradeDash[[#This Row],[Position]]*D1338,"")</f>
        <v>5.0750536097212695E-3</v>
      </c>
      <c r="K1337" s="7">
        <f ca="1">K1336*IFERROR(1+TradeDash[[#This Row],[Port Return]],1)</f>
        <v>2022339.2609220617</v>
      </c>
      <c r="L1337" s="7">
        <f ca="1">IF(ISNUMBER(TradeDash[[#This Row],[Port Return]]),L1336*(1+TradeDash[[#This Row],[Returns]]),L1336)</f>
        <v>1334499.2050874396</v>
      </c>
    </row>
    <row r="1338" spans="1:12" x14ac:dyDescent="0.35">
      <c r="A1338" s="1">
        <v>38429</v>
      </c>
      <c r="B1338" s="16">
        <f>YEAR(TradeDash[[#This Row],[Date]])</f>
        <v>2005</v>
      </c>
      <c r="C1338">
        <v>2109.15</v>
      </c>
      <c r="D1338" s="3">
        <f>IFERROR(TradeDash[[#This Row],[Nifty]]/C1337-1,"")</f>
        <v>5.0750536097212695E-3</v>
      </c>
      <c r="E1338">
        <f ca="1">IFERROR(AVERAGE(OFFSET(TradeDash[[#This Row],[Returns]],0,0,-n_days))/STDEV(OFFSET(TradeDash[[#This Row],[Returns]],0,0,-n_days)),"")</f>
        <v>0.1576008223419321</v>
      </c>
      <c r="F1338">
        <f ca="1">IFERROR(AVERAGE(OFFSET(TradeDash[[#This Row],[Returns]],0,0,-n_days*2))/STDEV(OFFSET(TradeDash[[#This Row],[Returns]],0,0,-n_days*2)),"")</f>
        <v>0.24507848204568028</v>
      </c>
      <c r="G1338">
        <f ca="1">IF(ISNUMBER(TradeDash[[#This Row],[2n day Sharpe]]),AVERAGE(TradeDash[[#This Row],[n day Sharpe]:[2n day Sharpe]]),"")</f>
        <v>0.20133965219380617</v>
      </c>
      <c r="H1338">
        <f ca="1">IF(ISNUMBER(TradeDash[[#This Row],[Sharpe Average]]),IF(TradeDash[[#This Row],[Sharpe Average]]&gt;$G$1,1,0),"")</f>
        <v>1</v>
      </c>
      <c r="I1338" s="2">
        <f ca="1">IF(ISNUMBER(TradeDash[[#This Row],[Signal]]),MAX(IF(AND(TradeDash[[#This Row],[Signal]]=1,I1337&lt;1),I1337+$E$1,IF(AND(TradeDash[[#This Row],[Signal]]=0,I1337&gt;0),I1337-$E$1,IF(AND(TradeDash[[#This Row],[Signal]]=1,I1337=1),I1337,IF(AND(TradeDash[[#This Row],[Signal]]=0,I1337=0),I1337,0)))),0),"")</f>
        <v>1</v>
      </c>
      <c r="J1338" s="3">
        <f ca="1">IF(ISNUMBER(TradeDash[[#This Row],[Position]]),TradeDash[[#This Row],[Position]]*D1339,"")</f>
        <v>-5.9502643244909725E-3</v>
      </c>
      <c r="K1338" s="7">
        <f ca="1">K1337*IFERROR(1+TradeDash[[#This Row],[Port Return]],1)</f>
        <v>2010305.8077657798</v>
      </c>
      <c r="L1338" s="7">
        <f ca="1">IF(ISNUMBER(TradeDash[[#This Row],[Port Return]]),L1337*(1+TradeDash[[#This Row],[Returns]]),L1337)</f>
        <v>1341271.8600953887</v>
      </c>
    </row>
    <row r="1339" spans="1:12" x14ac:dyDescent="0.35">
      <c r="A1339" s="1">
        <v>38432</v>
      </c>
      <c r="B1339" s="16">
        <f>YEAR(TradeDash[[#This Row],[Date]])</f>
        <v>2005</v>
      </c>
      <c r="C1339">
        <v>2096.6</v>
      </c>
      <c r="D1339" s="3">
        <f>IFERROR(TradeDash[[#This Row],[Nifty]]/C1338-1,"")</f>
        <v>-5.9502643244909725E-3</v>
      </c>
      <c r="E1339">
        <f ca="1">IFERROR(AVERAGE(OFFSET(TradeDash[[#This Row],[Returns]],0,0,-n_days))/STDEV(OFFSET(TradeDash[[#This Row],[Returns]],0,0,-n_days)),"")</f>
        <v>0.15799593335284415</v>
      </c>
      <c r="F1339">
        <f ca="1">IFERROR(AVERAGE(OFFSET(TradeDash[[#This Row],[Returns]],0,0,-n_days*2))/STDEV(OFFSET(TradeDash[[#This Row],[Returns]],0,0,-n_days*2)),"")</f>
        <v>0.25344687188678938</v>
      </c>
      <c r="G1339">
        <f ca="1">IF(ISNUMBER(TradeDash[[#This Row],[2n day Sharpe]]),AVERAGE(TradeDash[[#This Row],[n day Sharpe]:[2n day Sharpe]]),"")</f>
        <v>0.20572140261981675</v>
      </c>
      <c r="H1339">
        <f ca="1">IF(ISNUMBER(TradeDash[[#This Row],[Sharpe Average]]),IF(TradeDash[[#This Row],[Sharpe Average]]&gt;$G$1,1,0),"")</f>
        <v>1</v>
      </c>
      <c r="I1339" s="2">
        <f ca="1">IF(ISNUMBER(TradeDash[[#This Row],[Signal]]),MAX(IF(AND(TradeDash[[#This Row],[Signal]]=1,I1338&lt;1),I1338+$E$1,IF(AND(TradeDash[[#This Row],[Signal]]=0,I1338&gt;0),I1338-$E$1,IF(AND(TradeDash[[#This Row],[Signal]]=1,I1338=1),I1338,IF(AND(TradeDash[[#This Row],[Signal]]=0,I1338=0),I1338,0)))),0),"")</f>
        <v>1</v>
      </c>
      <c r="J1339" s="3">
        <f ca="1">IF(ISNUMBER(TradeDash[[#This Row],[Position]]),TradeDash[[#This Row],[Position]]*D1340,"")</f>
        <v>-1.6693694553086003E-2</v>
      </c>
      <c r="K1339" s="7">
        <f ca="1">K1338*IFERROR(1+TradeDash[[#This Row],[Port Return]],1)</f>
        <v>1976746.3766526431</v>
      </c>
      <c r="L1339" s="7">
        <f ca="1">IF(ISNUMBER(TradeDash[[#This Row],[Port Return]]),L1338*(1+TradeDash[[#This Row],[Returns]]),L1338)</f>
        <v>1333290.9379968194</v>
      </c>
    </row>
    <row r="1340" spans="1:12" x14ac:dyDescent="0.35">
      <c r="A1340" s="1">
        <v>38433</v>
      </c>
      <c r="B1340" s="16">
        <f>YEAR(TradeDash[[#This Row],[Date]])</f>
        <v>2005</v>
      </c>
      <c r="C1340">
        <v>2061.6</v>
      </c>
      <c r="D1340" s="3">
        <f>IFERROR(TradeDash[[#This Row],[Nifty]]/C1339-1,"")</f>
        <v>-1.6693694553086003E-2</v>
      </c>
      <c r="E1340">
        <f ca="1">IFERROR(AVERAGE(OFFSET(TradeDash[[#This Row],[Returns]],0,0,-n_days))/STDEV(OFFSET(TradeDash[[#This Row],[Returns]],0,0,-n_days)),"")</f>
        <v>1.2822295472753003E-2</v>
      </c>
      <c r="F1340">
        <f ca="1">IFERROR(AVERAGE(OFFSET(TradeDash[[#This Row],[Returns]],0,0,-n_days*2))/STDEV(OFFSET(TradeDash[[#This Row],[Returns]],0,0,-n_days*2)),"")</f>
        <v>0.17131633669741667</v>
      </c>
      <c r="G1340">
        <f ca="1">IF(ISNUMBER(TradeDash[[#This Row],[2n day Sharpe]]),AVERAGE(TradeDash[[#This Row],[n day Sharpe]:[2n day Sharpe]]),"")</f>
        <v>9.206931608508484E-2</v>
      </c>
      <c r="H1340">
        <f ca="1">IF(ISNUMBER(TradeDash[[#This Row],[Sharpe Average]]),IF(TradeDash[[#This Row],[Sharpe Average]]&gt;$G$1,1,0),"")</f>
        <v>1</v>
      </c>
      <c r="I1340" s="2">
        <f ca="1">IF(ISNUMBER(TradeDash[[#This Row],[Signal]]),MAX(IF(AND(TradeDash[[#This Row],[Signal]]=1,I1339&lt;1),I1339+$E$1,IF(AND(TradeDash[[#This Row],[Signal]]=0,I1339&gt;0),I1339-$E$1,IF(AND(TradeDash[[#This Row],[Signal]]=1,I1339=1),I1339,IF(AND(TradeDash[[#This Row],[Signal]]=0,I1339=0),I1339,0)))),0),"")</f>
        <v>1</v>
      </c>
      <c r="J1340" s="3">
        <f ca="1">IF(ISNUMBER(TradeDash[[#This Row],[Position]]),TradeDash[[#This Row],[Position]]*D1341,"")</f>
        <v>-1.7074117190531535E-2</v>
      </c>
      <c r="K1340" s="7">
        <f ca="1">K1339*IFERROR(1+TradeDash[[#This Row],[Port Return]],1)</f>
        <v>1942995.1773617172</v>
      </c>
      <c r="L1340" s="7">
        <f ca="1">IF(ISNUMBER(TradeDash[[#This Row],[Port Return]]),L1339*(1+TradeDash[[#This Row],[Returns]]),L1339)</f>
        <v>1311033.386327503</v>
      </c>
    </row>
    <row r="1341" spans="1:12" x14ac:dyDescent="0.35">
      <c r="A1341" s="1">
        <v>38434</v>
      </c>
      <c r="B1341" s="16">
        <f>YEAR(TradeDash[[#This Row],[Date]])</f>
        <v>2005</v>
      </c>
      <c r="C1341">
        <v>2026.4</v>
      </c>
      <c r="D1341" s="3">
        <f>IFERROR(TradeDash[[#This Row],[Nifty]]/C1340-1,"")</f>
        <v>-1.7074117190531535E-2</v>
      </c>
      <c r="E1341">
        <f ca="1">IFERROR(AVERAGE(OFFSET(TradeDash[[#This Row],[Returns]],0,0,-n_days))/STDEV(OFFSET(TradeDash[[#This Row],[Returns]],0,0,-n_days)),"")</f>
        <v>-7.0962776823834312E-2</v>
      </c>
      <c r="F1341">
        <f ca="1">IFERROR(AVERAGE(OFFSET(TradeDash[[#This Row],[Returns]],0,0,-n_days*2))/STDEV(OFFSET(TradeDash[[#This Row],[Returns]],0,0,-n_days*2)),"")</f>
        <v>0.12211293689871584</v>
      </c>
      <c r="G1341">
        <f ca="1">IF(ISNUMBER(TradeDash[[#This Row],[2n day Sharpe]]),AVERAGE(TradeDash[[#This Row],[n day Sharpe]:[2n day Sharpe]]),"")</f>
        <v>2.5575080037440766E-2</v>
      </c>
      <c r="H1341">
        <f ca="1">IF(ISNUMBER(TradeDash[[#This Row],[Sharpe Average]]),IF(TradeDash[[#This Row],[Sharpe Average]]&gt;$G$1,1,0),"")</f>
        <v>1</v>
      </c>
      <c r="I1341" s="2">
        <f ca="1">IF(ISNUMBER(TradeDash[[#This Row],[Signal]]),MAX(IF(AND(TradeDash[[#This Row],[Signal]]=1,I1340&lt;1),I1340+$E$1,IF(AND(TradeDash[[#This Row],[Signal]]=0,I1340&gt;0),I1340-$E$1,IF(AND(TradeDash[[#This Row],[Signal]]=1,I1340=1),I1340,IF(AND(TradeDash[[#This Row],[Signal]]=0,I1340=0),I1340,0)))),0),"")</f>
        <v>1</v>
      </c>
      <c r="J1341" s="3">
        <f ca="1">IF(ISNUMBER(TradeDash[[#This Row],[Position]]),TradeDash[[#This Row],[Position]]*D1342,"")</f>
        <v>-5.4283458349783098E-3</v>
      </c>
      <c r="K1341" s="7">
        <f ca="1">K1340*IFERROR(1+TradeDash[[#This Row],[Port Return]],1)</f>
        <v>1932447.9275833028</v>
      </c>
      <c r="L1341" s="7">
        <f ca="1">IF(ISNUMBER(TradeDash[[#This Row],[Port Return]]),L1340*(1+TradeDash[[#This Row],[Returns]]),L1340)</f>
        <v>1288648.6486486478</v>
      </c>
    </row>
    <row r="1342" spans="1:12" x14ac:dyDescent="0.35">
      <c r="A1342" s="1">
        <v>38435</v>
      </c>
      <c r="B1342" s="16">
        <f>YEAR(TradeDash[[#This Row],[Date]])</f>
        <v>2005</v>
      </c>
      <c r="C1342">
        <v>2015.4</v>
      </c>
      <c r="D1342" s="3">
        <f>IFERROR(TradeDash[[#This Row],[Nifty]]/C1341-1,"")</f>
        <v>-5.4283458349783098E-3</v>
      </c>
      <c r="E1342">
        <f ca="1">IFERROR(AVERAGE(OFFSET(TradeDash[[#This Row],[Returns]],0,0,-n_days))/STDEV(OFFSET(TradeDash[[#This Row],[Returns]],0,0,-n_days)),"")</f>
        <v>-9.3359528754687601E-2</v>
      </c>
      <c r="F1342">
        <f ca="1">IFERROR(AVERAGE(OFFSET(TradeDash[[#This Row],[Returns]],0,0,-n_days*2))/STDEV(OFFSET(TradeDash[[#This Row],[Returns]],0,0,-n_days*2)),"")</f>
        <v>8.0222208840344908E-2</v>
      </c>
      <c r="G1342">
        <f ca="1">IF(ISNUMBER(TradeDash[[#This Row],[2n day Sharpe]]),AVERAGE(TradeDash[[#This Row],[n day Sharpe]:[2n day Sharpe]]),"")</f>
        <v>-6.5686599571713467E-3</v>
      </c>
      <c r="H1342">
        <f ca="1">IF(ISNUMBER(TradeDash[[#This Row],[Sharpe Average]]),IF(TradeDash[[#This Row],[Sharpe Average]]&gt;$G$1,1,0),"")</f>
        <v>0</v>
      </c>
      <c r="I1342" s="2">
        <f ca="1">IF(ISNUMBER(TradeDash[[#This Row],[Signal]]),MAX(IF(AND(TradeDash[[#This Row],[Signal]]=1,I1341&lt;1),I1341+$E$1,IF(AND(TradeDash[[#This Row],[Signal]]=0,I1341&gt;0),I1341-$E$1,IF(AND(TradeDash[[#This Row],[Signal]]=1,I1341=1),I1341,IF(AND(TradeDash[[#This Row],[Signal]]=0,I1341=0),I1341,0)))),0),"")</f>
        <v>0.8</v>
      </c>
      <c r="J1342" s="3">
        <f ca="1">IF(ISNUMBER(TradeDash[[#This Row],[Position]]),TradeDash[[#This Row],[Position]]*D1343,"")</f>
        <v>5.5770566636896392E-3</v>
      </c>
      <c r="K1342" s="7">
        <f ca="1">K1341*IFERROR(1+TradeDash[[#This Row],[Port Return]],1)</f>
        <v>1943225.2991750645</v>
      </c>
      <c r="L1342" s="7">
        <f ca="1">IF(ISNUMBER(TradeDash[[#This Row],[Port Return]]),L1341*(1+TradeDash[[#This Row],[Returns]]),L1341)</f>
        <v>1281653.4181240054</v>
      </c>
    </row>
    <row r="1343" spans="1:12" x14ac:dyDescent="0.35">
      <c r="A1343" s="1">
        <v>38439</v>
      </c>
      <c r="B1343" s="16">
        <f>YEAR(TradeDash[[#This Row],[Date]])</f>
        <v>2005</v>
      </c>
      <c r="C1343">
        <v>2029.45</v>
      </c>
      <c r="D1343" s="3">
        <f>IFERROR(TradeDash[[#This Row],[Nifty]]/C1342-1,"")</f>
        <v>6.9713208296120488E-3</v>
      </c>
      <c r="E1343">
        <f ca="1">IFERROR(AVERAGE(OFFSET(TradeDash[[#This Row],[Returns]],0,0,-n_days))/STDEV(OFFSET(TradeDash[[#This Row],[Returns]],0,0,-n_days)),"")</f>
        <v>-7.1199575054684786E-2</v>
      </c>
      <c r="F1343">
        <f ca="1">IFERROR(AVERAGE(OFFSET(TradeDash[[#This Row],[Returns]],0,0,-n_days*2))/STDEV(OFFSET(TradeDash[[#This Row],[Returns]],0,0,-n_days*2)),"")</f>
        <v>3.2915185555946941E-2</v>
      </c>
      <c r="G1343">
        <f ca="1">IF(ISNUMBER(TradeDash[[#This Row],[2n day Sharpe]]),AVERAGE(TradeDash[[#This Row],[n day Sharpe]:[2n day Sharpe]]),"")</f>
        <v>-1.9142194749368922E-2</v>
      </c>
      <c r="H1343">
        <f ca="1">IF(ISNUMBER(TradeDash[[#This Row],[Sharpe Average]]),IF(TradeDash[[#This Row],[Sharpe Average]]&gt;$G$1,1,0),"")</f>
        <v>0</v>
      </c>
      <c r="I1343" s="2">
        <f ca="1">IF(ISNUMBER(TradeDash[[#This Row],[Signal]]),MAX(IF(AND(TradeDash[[#This Row],[Signal]]=1,I1342&lt;1),I1342+$E$1,IF(AND(TradeDash[[#This Row],[Signal]]=0,I1342&gt;0),I1342-$E$1,IF(AND(TradeDash[[#This Row],[Signal]]=1,I1342=1),I1342,IF(AND(TradeDash[[#This Row],[Signal]]=0,I1342=0),I1342,0)))),0),"")</f>
        <v>0.60000000000000009</v>
      </c>
      <c r="J1343" s="3">
        <f ca="1">IF(ISNUMBER(TradeDash[[#This Row],[Position]]),TradeDash[[#This Row],[Position]]*D1344,"")</f>
        <v>-1.3481485131439611E-2</v>
      </c>
      <c r="K1343" s="7">
        <f ca="1">K1342*IFERROR(1+TradeDash[[#This Row],[Port Return]],1)</f>
        <v>1917027.7361971985</v>
      </c>
      <c r="L1343" s="7">
        <f ca="1">IF(ISNUMBER(TradeDash[[#This Row],[Port Return]]),L1342*(1+TradeDash[[#This Row],[Returns]]),L1342)</f>
        <v>1290588.2352941169</v>
      </c>
    </row>
    <row r="1344" spans="1:12" x14ac:dyDescent="0.35">
      <c r="A1344" s="1">
        <v>38440</v>
      </c>
      <c r="B1344" s="16">
        <f>YEAR(TradeDash[[#This Row],[Date]])</f>
        <v>2005</v>
      </c>
      <c r="C1344">
        <v>1983.85</v>
      </c>
      <c r="D1344" s="3">
        <f>IFERROR(TradeDash[[#This Row],[Nifty]]/C1343-1,"")</f>
        <v>-2.246914188573268E-2</v>
      </c>
      <c r="E1344">
        <f ca="1">IFERROR(AVERAGE(OFFSET(TradeDash[[#This Row],[Returns]],0,0,-n_days))/STDEV(OFFSET(TradeDash[[#This Row],[Returns]],0,0,-n_days)),"")</f>
        <v>-0.28927985942233408</v>
      </c>
      <c r="F1344">
        <f ca="1">IFERROR(AVERAGE(OFFSET(TradeDash[[#This Row],[Returns]],0,0,-n_days*2))/STDEV(OFFSET(TradeDash[[#This Row],[Returns]],0,0,-n_days*2)),"")</f>
        <v>-9.653769792414979E-2</v>
      </c>
      <c r="G1344">
        <f ca="1">IF(ISNUMBER(TradeDash[[#This Row],[2n day Sharpe]]),AVERAGE(TradeDash[[#This Row],[n day Sharpe]:[2n day Sharpe]]),"")</f>
        <v>-0.19290877867324194</v>
      </c>
      <c r="H1344">
        <f ca="1">IF(ISNUMBER(TradeDash[[#This Row],[Sharpe Average]]),IF(TradeDash[[#This Row],[Sharpe Average]]&gt;$G$1,1,0),"")</f>
        <v>0</v>
      </c>
      <c r="I1344" s="2">
        <f ca="1">IF(ISNUMBER(TradeDash[[#This Row],[Signal]]),MAX(IF(AND(TradeDash[[#This Row],[Signal]]=1,I1343&lt;1),I1343+$E$1,IF(AND(TradeDash[[#This Row],[Signal]]=0,I1343&gt;0),I1343-$E$1,IF(AND(TradeDash[[#This Row],[Signal]]=1,I1343=1),I1343,IF(AND(TradeDash[[#This Row],[Signal]]=0,I1343=0),I1343,0)))),0),"")</f>
        <v>0.40000000000000008</v>
      </c>
      <c r="J1344" s="3">
        <f ca="1">IF(ISNUMBER(TradeDash[[#This Row],[Position]]),TradeDash[[#This Row],[Position]]*D1345,"")</f>
        <v>1.9860372508002659E-3</v>
      </c>
      <c r="K1344" s="7">
        <f ca="1">K1343*IFERROR(1+TradeDash[[#This Row],[Port Return]],1)</f>
        <v>1920835.0246921035</v>
      </c>
      <c r="L1344" s="7">
        <f ca="1">IF(ISNUMBER(TradeDash[[#This Row],[Port Return]]),L1343*(1+TradeDash[[#This Row],[Returns]]),L1343)</f>
        <v>1261589.825119236</v>
      </c>
    </row>
    <row r="1345" spans="1:12" x14ac:dyDescent="0.35">
      <c r="A1345" s="1">
        <v>38441</v>
      </c>
      <c r="B1345" s="16">
        <f>YEAR(TradeDash[[#This Row],[Date]])</f>
        <v>2005</v>
      </c>
      <c r="C1345">
        <v>1993.7</v>
      </c>
      <c r="D1345" s="3">
        <f>IFERROR(TradeDash[[#This Row],[Nifty]]/C1344-1,"")</f>
        <v>4.9650931270006637E-3</v>
      </c>
      <c r="E1345">
        <f ca="1">IFERROR(AVERAGE(OFFSET(TradeDash[[#This Row],[Returns]],0,0,-n_days))/STDEV(OFFSET(TradeDash[[#This Row],[Returns]],0,0,-n_days)),"")</f>
        <v>-0.21826412619564936</v>
      </c>
      <c r="F1345">
        <f ca="1">IFERROR(AVERAGE(OFFSET(TradeDash[[#This Row],[Returns]],0,0,-n_days*2))/STDEV(OFFSET(TradeDash[[#This Row],[Returns]],0,0,-n_days*2)),"")</f>
        <v>-8.5426240746436899E-2</v>
      </c>
      <c r="G1345">
        <f ca="1">IF(ISNUMBER(TradeDash[[#This Row],[2n day Sharpe]]),AVERAGE(TradeDash[[#This Row],[n day Sharpe]:[2n day Sharpe]]),"")</f>
        <v>-0.15184518347104314</v>
      </c>
      <c r="H1345">
        <f ca="1">IF(ISNUMBER(TradeDash[[#This Row],[Sharpe Average]]),IF(TradeDash[[#This Row],[Sharpe Average]]&gt;$G$1,1,0),"")</f>
        <v>0</v>
      </c>
      <c r="I1345" s="2">
        <f ca="1">IF(ISNUMBER(TradeDash[[#This Row],[Signal]]),MAX(IF(AND(TradeDash[[#This Row],[Signal]]=1,I1344&lt;1),I1344+$E$1,IF(AND(TradeDash[[#This Row],[Signal]]=0,I1344&gt;0),I1344-$E$1,IF(AND(TradeDash[[#This Row],[Signal]]=1,I1344=1),I1344,IF(AND(TradeDash[[#This Row],[Signal]]=0,I1344=0),I1344,0)))),0),"")</f>
        <v>0.20000000000000007</v>
      </c>
      <c r="J1345" s="3">
        <f ca="1">IF(ISNUMBER(TradeDash[[#This Row],[Position]]),TradeDash[[#This Row],[Position]]*D1346,"")</f>
        <v>4.2082560064202312E-3</v>
      </c>
      <c r="K1345" s="7">
        <f ca="1">K1344*IFERROR(1+TradeDash[[#This Row],[Port Return]],1)</f>
        <v>1928918.3902221066</v>
      </c>
      <c r="L1345" s="7">
        <f ca="1">IF(ISNUMBER(TradeDash[[#This Row],[Port Return]]),L1344*(1+TradeDash[[#This Row],[Returns]]),L1344)</f>
        <v>1267853.7360890296</v>
      </c>
    </row>
    <row r="1346" spans="1:12" x14ac:dyDescent="0.35">
      <c r="A1346" s="1">
        <v>38442</v>
      </c>
      <c r="B1346" s="16">
        <f>YEAR(TradeDash[[#This Row],[Date]])</f>
        <v>2005</v>
      </c>
      <c r="C1346">
        <v>2035.65</v>
      </c>
      <c r="D1346" s="3">
        <f>IFERROR(TradeDash[[#This Row],[Nifty]]/C1345-1,"")</f>
        <v>2.1041280032101151E-2</v>
      </c>
      <c r="E1346">
        <f ca="1">IFERROR(AVERAGE(OFFSET(TradeDash[[#This Row],[Returns]],0,0,-n_days))/STDEV(OFFSET(TradeDash[[#This Row],[Returns]],0,0,-n_days)),"")</f>
        <v>-0.11952569137897158</v>
      </c>
      <c r="F1346">
        <f ca="1">IFERROR(AVERAGE(OFFSET(TradeDash[[#This Row],[Returns]],0,0,-n_days*2))/STDEV(OFFSET(TradeDash[[#This Row],[Returns]],0,0,-n_days*2)),"")</f>
        <v>-1.6214537787303539E-2</v>
      </c>
      <c r="G1346">
        <f ca="1">IF(ISNUMBER(TradeDash[[#This Row],[2n day Sharpe]]),AVERAGE(TradeDash[[#This Row],[n day Sharpe]:[2n day Sharpe]]),"")</f>
        <v>-6.7870114583137561E-2</v>
      </c>
      <c r="H1346">
        <f ca="1">IF(ISNUMBER(TradeDash[[#This Row],[Sharpe Average]]),IF(TradeDash[[#This Row],[Sharpe Average]]&gt;$G$1,1,0),"")</f>
        <v>0</v>
      </c>
      <c r="I1346" s="2">
        <f ca="1">IF(ISNUMBER(TradeDash[[#This Row],[Signal]]),MAX(IF(AND(TradeDash[[#This Row],[Signal]]=1,I1345&lt;1),I1345+$E$1,IF(AND(TradeDash[[#This Row],[Signal]]=0,I1345&gt;0),I1345-$E$1,IF(AND(TradeDash[[#This Row],[Signal]]=1,I1345=1),I1345,IF(AND(TradeDash[[#This Row],[Signal]]=0,I1345=0),I1345,0)))),0),"")</f>
        <v>5.5511151231257827E-17</v>
      </c>
      <c r="J1346" s="3">
        <f ca="1">IF(ISNUMBER(TradeDash[[#This Row],[Position]]),TradeDash[[#This Row],[Position]]*D1347,"")</f>
        <v>8.7262389870569003E-19</v>
      </c>
      <c r="K1346" s="7">
        <f ca="1">K1345*IFERROR(1+TradeDash[[#This Row],[Port Return]],1)</f>
        <v>1928918.3902221066</v>
      </c>
      <c r="L1346" s="7">
        <f ca="1">IF(ISNUMBER(TradeDash[[#This Row],[Port Return]]),L1345*(1+TradeDash[[#This Row],[Returns]]),L1345)</f>
        <v>1294531.0015898244</v>
      </c>
    </row>
    <row r="1347" spans="1:12" x14ac:dyDescent="0.35">
      <c r="A1347" s="1">
        <v>38443</v>
      </c>
      <c r="B1347" s="16">
        <f>YEAR(TradeDash[[#This Row],[Date]])</f>
        <v>2005</v>
      </c>
      <c r="C1347">
        <v>2067.65</v>
      </c>
      <c r="D1347" s="3">
        <f>IFERROR(TradeDash[[#This Row],[Nifty]]/C1346-1,"")</f>
        <v>1.571979466018214E-2</v>
      </c>
      <c r="E1347">
        <f ca="1">IFERROR(AVERAGE(OFFSET(TradeDash[[#This Row],[Returns]],0,0,-n_days))/STDEV(OFFSET(TradeDash[[#This Row],[Returns]],0,0,-n_days)),"")</f>
        <v>-0.12651328379469098</v>
      </c>
      <c r="F1347">
        <f ca="1">IFERROR(AVERAGE(OFFSET(TradeDash[[#This Row],[Returns]],0,0,-n_days*2))/STDEV(OFFSET(TradeDash[[#This Row],[Returns]],0,0,-n_days*2)),"")</f>
        <v>-9.7602242690795257E-3</v>
      </c>
      <c r="G1347">
        <f ca="1">IF(ISNUMBER(TradeDash[[#This Row],[2n day Sharpe]]),AVERAGE(TradeDash[[#This Row],[n day Sharpe]:[2n day Sharpe]]),"")</f>
        <v>-6.8136754031885252E-2</v>
      </c>
      <c r="H1347">
        <f ca="1">IF(ISNUMBER(TradeDash[[#This Row],[Sharpe Average]]),IF(TradeDash[[#This Row],[Sharpe Average]]&gt;$G$1,1,0),"")</f>
        <v>0</v>
      </c>
      <c r="I1347" s="2">
        <f ca="1">IF(ISNUMBER(TradeDash[[#This Row],[Signal]]),MAX(IF(AND(TradeDash[[#This Row],[Signal]]=1,I1346&lt;1),I1346+$E$1,IF(AND(TradeDash[[#This Row],[Signal]]=0,I1346&gt;0),I1346-$E$1,IF(AND(TradeDash[[#This Row],[Signal]]=1,I1346=1),I1346,IF(AND(TradeDash[[#This Row],[Signal]]=0,I1346=0),I1346,0)))),0),"")</f>
        <v>0</v>
      </c>
      <c r="J1347" s="3">
        <f ca="1">IF(ISNUMBER(TradeDash[[#This Row],[Position]]),TradeDash[[#This Row],[Position]]*D1348,"")</f>
        <v>0</v>
      </c>
      <c r="K1347" s="7">
        <f ca="1">K1346*IFERROR(1+TradeDash[[#This Row],[Port Return]],1)</f>
        <v>1928918.3902221066</v>
      </c>
      <c r="L1347" s="7">
        <f ca="1">IF(ISNUMBER(TradeDash[[#This Row],[Port Return]]),L1346*(1+TradeDash[[#This Row],[Returns]]),L1346)</f>
        <v>1314880.7631160563</v>
      </c>
    </row>
    <row r="1348" spans="1:12" x14ac:dyDescent="0.35">
      <c r="A1348" s="1">
        <v>38446</v>
      </c>
      <c r="B1348" s="16">
        <f>YEAR(TradeDash[[#This Row],[Date]])</f>
        <v>2005</v>
      </c>
      <c r="C1348">
        <v>2063.4</v>
      </c>
      <c r="D1348" s="3">
        <f>IFERROR(TradeDash[[#This Row],[Nifty]]/C1347-1,"")</f>
        <v>-2.0554736053006728E-3</v>
      </c>
      <c r="E1348">
        <f ca="1">IFERROR(AVERAGE(OFFSET(TradeDash[[#This Row],[Returns]],0,0,-n_days))/STDEV(OFFSET(TradeDash[[#This Row],[Returns]],0,0,-n_days)),"")</f>
        <v>-0.18134622425571001</v>
      </c>
      <c r="F1348">
        <f ca="1">IFERROR(AVERAGE(OFFSET(TradeDash[[#This Row],[Returns]],0,0,-n_days*2))/STDEV(OFFSET(TradeDash[[#This Row],[Returns]],0,0,-n_days*2)),"")</f>
        <v>-1.3161027845921224E-2</v>
      </c>
      <c r="G1348">
        <f ca="1">IF(ISNUMBER(TradeDash[[#This Row],[2n day Sharpe]]),AVERAGE(TradeDash[[#This Row],[n day Sharpe]:[2n day Sharpe]]),"")</f>
        <v>-9.7253626050815611E-2</v>
      </c>
      <c r="H1348">
        <f ca="1">IF(ISNUMBER(TradeDash[[#This Row],[Sharpe Average]]),IF(TradeDash[[#This Row],[Sharpe Average]]&gt;$G$1,1,0),"")</f>
        <v>0</v>
      </c>
      <c r="I1348" s="2">
        <f ca="1">IF(ISNUMBER(TradeDash[[#This Row],[Signal]]),MAX(IF(AND(TradeDash[[#This Row],[Signal]]=1,I1347&lt;1),I1347+$E$1,IF(AND(TradeDash[[#This Row],[Signal]]=0,I1347&gt;0),I1347-$E$1,IF(AND(TradeDash[[#This Row],[Signal]]=1,I1347=1),I1347,IF(AND(TradeDash[[#This Row],[Signal]]=0,I1347=0),I1347,0)))),0),"")</f>
        <v>0</v>
      </c>
      <c r="J1348" s="3">
        <f ca="1">IF(ISNUMBER(TradeDash[[#This Row],[Position]]),TradeDash[[#This Row],[Position]]*D1349,"")</f>
        <v>0</v>
      </c>
      <c r="K1348" s="7">
        <f ca="1">K1347*IFERROR(1+TradeDash[[#This Row],[Port Return]],1)</f>
        <v>1928918.3902221066</v>
      </c>
      <c r="L1348" s="7">
        <f ca="1">IF(ISNUMBER(TradeDash[[#This Row],[Port Return]]),L1347*(1+TradeDash[[#This Row],[Returns]]),L1347)</f>
        <v>1312178.0604133536</v>
      </c>
    </row>
    <row r="1349" spans="1:12" x14ac:dyDescent="0.35">
      <c r="A1349" s="1">
        <v>38447</v>
      </c>
      <c r="B1349" s="16">
        <f>YEAR(TradeDash[[#This Row],[Date]])</f>
        <v>2005</v>
      </c>
      <c r="C1349">
        <v>2052.5500000000002</v>
      </c>
      <c r="D1349" s="3">
        <f>IFERROR(TradeDash[[#This Row],[Nifty]]/C1348-1,"")</f>
        <v>-5.2583115246679357E-3</v>
      </c>
      <c r="E1349">
        <f ca="1">IFERROR(AVERAGE(OFFSET(TradeDash[[#This Row],[Returns]],0,0,-n_days))/STDEV(OFFSET(TradeDash[[#This Row],[Returns]],0,0,-n_days)),"")</f>
        <v>-0.23427350799284344</v>
      </c>
      <c r="F1349">
        <f ca="1">IFERROR(AVERAGE(OFFSET(TradeDash[[#This Row],[Returns]],0,0,-n_days*2))/STDEV(OFFSET(TradeDash[[#This Row],[Returns]],0,0,-n_days*2)),"")</f>
        <v>1.5036995060328153E-3</v>
      </c>
      <c r="G1349">
        <f ca="1">IF(ISNUMBER(TradeDash[[#This Row],[2n day Sharpe]]),AVERAGE(TradeDash[[#This Row],[n day Sharpe]:[2n day Sharpe]]),"")</f>
        <v>-0.11638490424340531</v>
      </c>
      <c r="H1349">
        <f ca="1">IF(ISNUMBER(TradeDash[[#This Row],[Sharpe Average]]),IF(TradeDash[[#This Row],[Sharpe Average]]&gt;$G$1,1,0),"")</f>
        <v>0</v>
      </c>
      <c r="I1349" s="2">
        <f ca="1">IF(ISNUMBER(TradeDash[[#This Row],[Signal]]),MAX(IF(AND(TradeDash[[#This Row],[Signal]]=1,I1348&lt;1),I1348+$E$1,IF(AND(TradeDash[[#This Row],[Signal]]=0,I1348&gt;0),I1348-$E$1,IF(AND(TradeDash[[#This Row],[Signal]]=1,I1348=1),I1348,IF(AND(TradeDash[[#This Row],[Signal]]=0,I1348=0),I1348,0)))),0),"")</f>
        <v>0</v>
      </c>
      <c r="J1349" s="3">
        <f ca="1">IF(ISNUMBER(TradeDash[[#This Row],[Position]]),TradeDash[[#This Row],[Position]]*D1350,"")</f>
        <v>0</v>
      </c>
      <c r="K1349" s="7">
        <f ca="1">K1348*IFERROR(1+TradeDash[[#This Row],[Port Return]],1)</f>
        <v>1928918.3902221066</v>
      </c>
      <c r="L1349" s="7">
        <f ca="1">IF(ISNUMBER(TradeDash[[#This Row],[Port Return]]),L1348*(1+TradeDash[[#This Row],[Returns]]),L1348)</f>
        <v>1305278.2193958657</v>
      </c>
    </row>
    <row r="1350" spans="1:12" x14ac:dyDescent="0.35">
      <c r="A1350" s="1">
        <v>38448</v>
      </c>
      <c r="B1350" s="16">
        <f>YEAR(TradeDash[[#This Row],[Date]])</f>
        <v>2005</v>
      </c>
      <c r="C1350">
        <v>2069.3000000000002</v>
      </c>
      <c r="D1350" s="3">
        <f>IFERROR(TradeDash[[#This Row],[Nifty]]/C1349-1,"")</f>
        <v>8.1605807410294329E-3</v>
      </c>
      <c r="E1350">
        <f ca="1">IFERROR(AVERAGE(OFFSET(TradeDash[[#This Row],[Returns]],0,0,-n_days))/STDEV(OFFSET(TradeDash[[#This Row],[Returns]],0,0,-n_days)),"")</f>
        <v>-0.21183191806739218</v>
      </c>
      <c r="F1350">
        <f ca="1">IFERROR(AVERAGE(OFFSET(TradeDash[[#This Row],[Returns]],0,0,-n_days*2))/STDEV(OFFSET(TradeDash[[#This Row],[Returns]],0,0,-n_days*2)),"")</f>
        <v>2.2335501096784536E-2</v>
      </c>
      <c r="G1350">
        <f ca="1">IF(ISNUMBER(TradeDash[[#This Row],[2n day Sharpe]]),AVERAGE(TradeDash[[#This Row],[n day Sharpe]:[2n day Sharpe]]),"")</f>
        <v>-9.4748208485303825E-2</v>
      </c>
      <c r="H1350">
        <f ca="1">IF(ISNUMBER(TradeDash[[#This Row],[Sharpe Average]]),IF(TradeDash[[#This Row],[Sharpe Average]]&gt;$G$1,1,0),"")</f>
        <v>0</v>
      </c>
      <c r="I1350" s="2">
        <f ca="1">IF(ISNUMBER(TradeDash[[#This Row],[Signal]]),MAX(IF(AND(TradeDash[[#This Row],[Signal]]=1,I1349&lt;1),I1349+$E$1,IF(AND(TradeDash[[#This Row],[Signal]]=0,I1349&gt;0),I1349-$E$1,IF(AND(TradeDash[[#This Row],[Signal]]=1,I1349=1),I1349,IF(AND(TradeDash[[#This Row],[Signal]]=0,I1349=0),I1349,0)))),0),"")</f>
        <v>0</v>
      </c>
      <c r="J1350" s="3">
        <f ca="1">IF(ISNUMBER(TradeDash[[#This Row],[Position]]),TradeDash[[#This Row],[Position]]*D1351,"")</f>
        <v>0</v>
      </c>
      <c r="K1350" s="7">
        <f ca="1">K1349*IFERROR(1+TradeDash[[#This Row],[Port Return]],1)</f>
        <v>1928918.3902221066</v>
      </c>
      <c r="L1350" s="7">
        <f ca="1">IF(ISNUMBER(TradeDash[[#This Row],[Port Return]]),L1349*(1+TradeDash[[#This Row],[Returns]]),L1349)</f>
        <v>1315930.0476947527</v>
      </c>
    </row>
    <row r="1351" spans="1:12" x14ac:dyDescent="0.35">
      <c r="A1351" s="1">
        <v>38449</v>
      </c>
      <c r="B1351" s="16">
        <f>YEAR(TradeDash[[#This Row],[Date]])</f>
        <v>2005</v>
      </c>
      <c r="C1351">
        <v>2052.85</v>
      </c>
      <c r="D1351" s="3">
        <f>IFERROR(TradeDash[[#This Row],[Nifty]]/C1350-1,"")</f>
        <v>-7.9495481563814918E-3</v>
      </c>
      <c r="E1351">
        <f ca="1">IFERROR(AVERAGE(OFFSET(TradeDash[[#This Row],[Returns]],0,0,-n_days))/STDEV(OFFSET(TradeDash[[#This Row],[Returns]],0,0,-n_days)),"")</f>
        <v>-0.22970405065252397</v>
      </c>
      <c r="F1351">
        <f ca="1">IFERROR(AVERAGE(OFFSET(TradeDash[[#This Row],[Returns]],0,0,-n_days*2))/STDEV(OFFSET(TradeDash[[#This Row],[Returns]],0,0,-n_days*2)),"")</f>
        <v>-1.6517082591580311E-2</v>
      </c>
      <c r="G1351">
        <f ca="1">IF(ISNUMBER(TradeDash[[#This Row],[2n day Sharpe]]),AVERAGE(TradeDash[[#This Row],[n day Sharpe]:[2n day Sharpe]]),"")</f>
        <v>-0.12311056662205214</v>
      </c>
      <c r="H1351">
        <f ca="1">IF(ISNUMBER(TradeDash[[#This Row],[Sharpe Average]]),IF(TradeDash[[#This Row],[Sharpe Average]]&gt;$G$1,1,0),"")</f>
        <v>0</v>
      </c>
      <c r="I1351" s="2">
        <f ca="1">IF(ISNUMBER(TradeDash[[#This Row],[Signal]]),MAX(IF(AND(TradeDash[[#This Row],[Signal]]=1,I1350&lt;1),I1350+$E$1,IF(AND(TradeDash[[#This Row],[Signal]]=0,I1350&gt;0),I1350-$E$1,IF(AND(TradeDash[[#This Row],[Signal]]=1,I1350=1),I1350,IF(AND(TradeDash[[#This Row],[Signal]]=0,I1350=0),I1350,0)))),0),"")</f>
        <v>0</v>
      </c>
      <c r="J1351" s="3">
        <f ca="1">IF(ISNUMBER(TradeDash[[#This Row],[Position]]),TradeDash[[#This Row],[Position]]*D1352,"")</f>
        <v>0</v>
      </c>
      <c r="K1351" s="7">
        <f ca="1">K1350*IFERROR(1+TradeDash[[#This Row],[Port Return]],1)</f>
        <v>1928918.3902221066</v>
      </c>
      <c r="L1351" s="7">
        <f ca="1">IF(ISNUMBER(TradeDash[[#This Row],[Port Return]]),L1350*(1+TradeDash[[#This Row],[Returns]]),L1350)</f>
        <v>1305468.9984101739</v>
      </c>
    </row>
    <row r="1352" spans="1:12" x14ac:dyDescent="0.35">
      <c r="A1352" s="1">
        <v>38450</v>
      </c>
      <c r="B1352" s="16">
        <f>YEAR(TradeDash[[#This Row],[Date]])</f>
        <v>2005</v>
      </c>
      <c r="C1352">
        <v>2031.2</v>
      </c>
      <c r="D1352" s="3">
        <f>IFERROR(TradeDash[[#This Row],[Nifty]]/C1351-1,"")</f>
        <v>-1.0546313661494944E-2</v>
      </c>
      <c r="E1352">
        <f ca="1">IFERROR(AVERAGE(OFFSET(TradeDash[[#This Row],[Returns]],0,0,-n_days))/STDEV(OFFSET(TradeDash[[#This Row],[Returns]],0,0,-n_days)),"")</f>
        <v>-0.29053989691996507</v>
      </c>
      <c r="F1352">
        <f ca="1">IFERROR(AVERAGE(OFFSET(TradeDash[[#This Row],[Returns]],0,0,-n_days*2))/STDEV(OFFSET(TradeDash[[#This Row],[Returns]],0,0,-n_days*2)),"")</f>
        <v>-3.4824822913013587E-2</v>
      </c>
      <c r="G1352">
        <f ca="1">IF(ISNUMBER(TradeDash[[#This Row],[2n day Sharpe]]),AVERAGE(TradeDash[[#This Row],[n day Sharpe]:[2n day Sharpe]]),"")</f>
        <v>-0.16268235991648933</v>
      </c>
      <c r="H1352">
        <f ca="1">IF(ISNUMBER(TradeDash[[#This Row],[Sharpe Average]]),IF(TradeDash[[#This Row],[Sharpe Average]]&gt;$G$1,1,0),"")</f>
        <v>0</v>
      </c>
      <c r="I1352" s="2">
        <f ca="1">IF(ISNUMBER(TradeDash[[#This Row],[Signal]]),MAX(IF(AND(TradeDash[[#This Row],[Signal]]=1,I1351&lt;1),I1351+$E$1,IF(AND(TradeDash[[#This Row],[Signal]]=0,I1351&gt;0),I1351-$E$1,IF(AND(TradeDash[[#This Row],[Signal]]=1,I1351=1),I1351,IF(AND(TradeDash[[#This Row],[Signal]]=0,I1351=0),I1351,0)))),0),"")</f>
        <v>0</v>
      </c>
      <c r="J1352" s="3">
        <f ca="1">IF(ISNUMBER(TradeDash[[#This Row],[Position]]),TradeDash[[#This Row],[Position]]*D1353,"")</f>
        <v>0</v>
      </c>
      <c r="K1352" s="7">
        <f ca="1">K1351*IFERROR(1+TradeDash[[#This Row],[Port Return]],1)</f>
        <v>1928918.3902221066</v>
      </c>
      <c r="L1352" s="7">
        <f ca="1">IF(ISNUMBER(TradeDash[[#This Row],[Port Return]]),L1351*(1+TradeDash[[#This Row],[Returns]]),L1351)</f>
        <v>1291701.1128775827</v>
      </c>
    </row>
    <row r="1353" spans="1:12" x14ac:dyDescent="0.35">
      <c r="A1353" s="1">
        <v>38453</v>
      </c>
      <c r="B1353" s="16">
        <f>YEAR(TradeDash[[#This Row],[Date]])</f>
        <v>2005</v>
      </c>
      <c r="C1353">
        <v>2008.2</v>
      </c>
      <c r="D1353" s="3">
        <f>IFERROR(TradeDash[[#This Row],[Nifty]]/C1352-1,"")</f>
        <v>-1.1323355651831402E-2</v>
      </c>
      <c r="E1353">
        <f ca="1">IFERROR(AVERAGE(OFFSET(TradeDash[[#This Row],[Returns]],0,0,-n_days))/STDEV(OFFSET(TradeDash[[#This Row],[Returns]],0,0,-n_days)),"")</f>
        <v>-0.31022080423682019</v>
      </c>
      <c r="F1353">
        <f ca="1">IFERROR(AVERAGE(OFFSET(TradeDash[[#This Row],[Returns]],0,0,-n_days*2))/STDEV(OFFSET(TradeDash[[#This Row],[Returns]],0,0,-n_days*2)),"")</f>
        <v>-8.6060742979821969E-2</v>
      </c>
      <c r="G1353">
        <f ca="1">IF(ISNUMBER(TradeDash[[#This Row],[2n day Sharpe]]),AVERAGE(TradeDash[[#This Row],[n day Sharpe]:[2n day Sharpe]]),"")</f>
        <v>-0.19814077360832108</v>
      </c>
      <c r="H1353">
        <f ca="1">IF(ISNUMBER(TradeDash[[#This Row],[Sharpe Average]]),IF(TradeDash[[#This Row],[Sharpe Average]]&gt;$G$1,1,0),"")</f>
        <v>0</v>
      </c>
      <c r="I1353" s="2">
        <f ca="1">IF(ISNUMBER(TradeDash[[#This Row],[Signal]]),MAX(IF(AND(TradeDash[[#This Row],[Signal]]=1,I1352&lt;1),I1352+$E$1,IF(AND(TradeDash[[#This Row],[Signal]]=0,I1352&gt;0),I1352-$E$1,IF(AND(TradeDash[[#This Row],[Signal]]=1,I1352=1),I1352,IF(AND(TradeDash[[#This Row],[Signal]]=0,I1352=0),I1352,0)))),0),"")</f>
        <v>0</v>
      </c>
      <c r="J1353" s="3">
        <f ca="1">IF(ISNUMBER(TradeDash[[#This Row],[Position]]),TradeDash[[#This Row],[Position]]*D1354,"")</f>
        <v>0</v>
      </c>
      <c r="K1353" s="7">
        <f ca="1">K1352*IFERROR(1+TradeDash[[#This Row],[Port Return]],1)</f>
        <v>1928918.3902221066</v>
      </c>
      <c r="L1353" s="7">
        <f ca="1">IF(ISNUMBER(TradeDash[[#This Row],[Port Return]]),L1352*(1+TradeDash[[#This Row],[Returns]]),L1352)</f>
        <v>1277074.7217806033</v>
      </c>
    </row>
    <row r="1354" spans="1:12" x14ac:dyDescent="0.35">
      <c r="A1354" s="1">
        <v>38454</v>
      </c>
      <c r="B1354" s="16">
        <f>YEAR(TradeDash[[#This Row],[Date]])</f>
        <v>2005</v>
      </c>
      <c r="C1354">
        <v>2024.95</v>
      </c>
      <c r="D1354" s="3">
        <f>IFERROR(TradeDash[[#This Row],[Nifty]]/C1353-1,"")</f>
        <v>8.340802708893591E-3</v>
      </c>
      <c r="E1354">
        <f ca="1">IFERROR(AVERAGE(OFFSET(TradeDash[[#This Row],[Returns]],0,0,-n_days))/STDEV(OFFSET(TradeDash[[#This Row],[Returns]],0,0,-n_days)),"")</f>
        <v>-0.24965477510148615</v>
      </c>
      <c r="F1354">
        <f ca="1">IFERROR(AVERAGE(OFFSET(TradeDash[[#This Row],[Returns]],0,0,-n_days*2))/STDEV(OFFSET(TradeDash[[#This Row],[Returns]],0,0,-n_days*2)),"")</f>
        <v>-8.4540962134142777E-2</v>
      </c>
      <c r="G1354">
        <f ca="1">IF(ISNUMBER(TradeDash[[#This Row],[2n day Sharpe]]),AVERAGE(TradeDash[[#This Row],[n day Sharpe]:[2n day Sharpe]]),"")</f>
        <v>-0.16709786861781445</v>
      </c>
      <c r="H1354">
        <f ca="1">IF(ISNUMBER(TradeDash[[#This Row],[Sharpe Average]]),IF(TradeDash[[#This Row],[Sharpe Average]]&gt;$G$1,1,0),"")</f>
        <v>0</v>
      </c>
      <c r="I1354" s="2">
        <f ca="1">IF(ISNUMBER(TradeDash[[#This Row],[Signal]]),MAX(IF(AND(TradeDash[[#This Row],[Signal]]=1,I1353&lt;1),I1353+$E$1,IF(AND(TradeDash[[#This Row],[Signal]]=0,I1353&gt;0),I1353-$E$1,IF(AND(TradeDash[[#This Row],[Signal]]=1,I1353=1),I1353,IF(AND(TradeDash[[#This Row],[Signal]]=0,I1353=0),I1353,0)))),0),"")</f>
        <v>0</v>
      </c>
      <c r="J1354" s="3">
        <f ca="1">IF(ISNUMBER(TradeDash[[#This Row],[Position]]),TradeDash[[#This Row],[Position]]*D1355,"")</f>
        <v>0</v>
      </c>
      <c r="K1354" s="7">
        <f ca="1">K1353*IFERROR(1+TradeDash[[#This Row],[Port Return]],1)</f>
        <v>1928918.3902221066</v>
      </c>
      <c r="L1354" s="7">
        <f ca="1">IF(ISNUMBER(TradeDash[[#This Row],[Port Return]]),L1353*(1+TradeDash[[#This Row],[Returns]]),L1353)</f>
        <v>1287726.5500794905</v>
      </c>
    </row>
    <row r="1355" spans="1:12" x14ac:dyDescent="0.35">
      <c r="A1355" s="1">
        <v>38455</v>
      </c>
      <c r="B1355" s="16">
        <f>YEAR(TradeDash[[#This Row],[Date]])</f>
        <v>2005</v>
      </c>
      <c r="C1355">
        <v>2025.45</v>
      </c>
      <c r="D1355" s="3">
        <f>IFERROR(TradeDash[[#This Row],[Nifty]]/C1354-1,"")</f>
        <v>2.4691967702916706E-4</v>
      </c>
      <c r="E1355">
        <f ca="1">IFERROR(AVERAGE(OFFSET(TradeDash[[#This Row],[Returns]],0,0,-n_days))/STDEV(OFFSET(TradeDash[[#This Row],[Returns]],0,0,-n_days)),"")</f>
        <v>-0.21394382761272854</v>
      </c>
      <c r="F1355">
        <f ca="1">IFERROR(AVERAGE(OFFSET(TradeDash[[#This Row],[Returns]],0,0,-n_days*2))/STDEV(OFFSET(TradeDash[[#This Row],[Returns]],0,0,-n_days*2)),"")</f>
        <v>-7.4058415874879893E-2</v>
      </c>
      <c r="G1355">
        <f ca="1">IF(ISNUMBER(TradeDash[[#This Row],[2n day Sharpe]]),AVERAGE(TradeDash[[#This Row],[n day Sharpe]:[2n day Sharpe]]),"")</f>
        <v>-0.14400112174380422</v>
      </c>
      <c r="H1355">
        <f ca="1">IF(ISNUMBER(TradeDash[[#This Row],[Sharpe Average]]),IF(TradeDash[[#This Row],[Sharpe Average]]&gt;$G$1,1,0),"")</f>
        <v>0</v>
      </c>
      <c r="I1355" s="2">
        <f ca="1">IF(ISNUMBER(TradeDash[[#This Row],[Signal]]),MAX(IF(AND(TradeDash[[#This Row],[Signal]]=1,I1354&lt;1),I1354+$E$1,IF(AND(TradeDash[[#This Row],[Signal]]=0,I1354&gt;0),I1354-$E$1,IF(AND(TradeDash[[#This Row],[Signal]]=1,I1354=1),I1354,IF(AND(TradeDash[[#This Row],[Signal]]=0,I1354=0),I1354,0)))),0),"")</f>
        <v>0</v>
      </c>
      <c r="J1355" s="3">
        <f ca="1">IF(ISNUMBER(TradeDash[[#This Row],[Position]]),TradeDash[[#This Row],[Position]]*D1356,"")</f>
        <v>0</v>
      </c>
      <c r="K1355" s="7">
        <f ca="1">K1354*IFERROR(1+TradeDash[[#This Row],[Port Return]],1)</f>
        <v>1928918.3902221066</v>
      </c>
      <c r="L1355" s="7">
        <f ca="1">IF(ISNUMBER(TradeDash[[#This Row],[Port Return]]),L1354*(1+TradeDash[[#This Row],[Returns]]),L1354)</f>
        <v>1288044.5151033381</v>
      </c>
    </row>
    <row r="1356" spans="1:12" x14ac:dyDescent="0.35">
      <c r="A1356" s="1">
        <v>38457</v>
      </c>
      <c r="B1356" s="16">
        <f>YEAR(TradeDash[[#This Row],[Date]])</f>
        <v>2005</v>
      </c>
      <c r="C1356">
        <v>1956.3</v>
      </c>
      <c r="D1356" s="3">
        <f>IFERROR(TradeDash[[#This Row],[Nifty]]/C1355-1,"")</f>
        <v>-3.4140561356735599E-2</v>
      </c>
      <c r="E1356">
        <f ca="1">IFERROR(AVERAGE(OFFSET(TradeDash[[#This Row],[Returns]],0,0,-n_days))/STDEV(OFFSET(TradeDash[[#This Row],[Returns]],0,0,-n_days)),"")</f>
        <v>-0.30318660051250901</v>
      </c>
      <c r="F1356">
        <f ca="1">IFERROR(AVERAGE(OFFSET(TradeDash[[#This Row],[Returns]],0,0,-n_days*2))/STDEV(OFFSET(TradeDash[[#This Row],[Returns]],0,0,-n_days*2)),"")</f>
        <v>-0.11968590336246235</v>
      </c>
      <c r="G1356">
        <f ca="1">IF(ISNUMBER(TradeDash[[#This Row],[2n day Sharpe]]),AVERAGE(TradeDash[[#This Row],[n day Sharpe]:[2n day Sharpe]]),"")</f>
        <v>-0.21143625193748566</v>
      </c>
      <c r="H1356">
        <f ca="1">IF(ISNUMBER(TradeDash[[#This Row],[Sharpe Average]]),IF(TradeDash[[#This Row],[Sharpe Average]]&gt;$G$1,1,0),"")</f>
        <v>0</v>
      </c>
      <c r="I1356" s="2">
        <f ca="1">IF(ISNUMBER(TradeDash[[#This Row],[Signal]]),MAX(IF(AND(TradeDash[[#This Row],[Signal]]=1,I1355&lt;1),I1355+$E$1,IF(AND(TradeDash[[#This Row],[Signal]]=0,I1355&gt;0),I1355-$E$1,IF(AND(TradeDash[[#This Row],[Signal]]=1,I1355=1),I1355,IF(AND(TradeDash[[#This Row],[Signal]]=0,I1355=0),I1355,0)))),0),"")</f>
        <v>0</v>
      </c>
      <c r="J1356" s="3">
        <f ca="1">IF(ISNUMBER(TradeDash[[#This Row],[Position]]),TradeDash[[#This Row],[Position]]*D1357,"")</f>
        <v>0</v>
      </c>
      <c r="K1356" s="7">
        <f ca="1">K1355*IFERROR(1+TradeDash[[#This Row],[Port Return]],1)</f>
        <v>1928918.3902221066</v>
      </c>
      <c r="L1356" s="7">
        <f ca="1">IF(ISNUMBER(TradeDash[[#This Row],[Port Return]]),L1355*(1+TradeDash[[#This Row],[Returns]]),L1355)</f>
        <v>1244069.9523052457</v>
      </c>
    </row>
    <row r="1357" spans="1:12" x14ac:dyDescent="0.35">
      <c r="A1357" s="1">
        <v>38460</v>
      </c>
      <c r="B1357" s="16">
        <f>YEAR(TradeDash[[#This Row],[Date]])</f>
        <v>2005</v>
      </c>
      <c r="C1357">
        <v>1927.8</v>
      </c>
      <c r="D1357" s="3">
        <f>IFERROR(TradeDash[[#This Row],[Nifty]]/C1356-1,"")</f>
        <v>-1.4568317742677528E-2</v>
      </c>
      <c r="E1357">
        <f ca="1">IFERROR(AVERAGE(OFFSET(TradeDash[[#This Row],[Returns]],0,0,-n_days))/STDEV(OFFSET(TradeDash[[#This Row],[Returns]],0,0,-n_days)),"")</f>
        <v>-0.30848167999999315</v>
      </c>
      <c r="F1357">
        <f ca="1">IFERROR(AVERAGE(OFFSET(TradeDash[[#This Row],[Returns]],0,0,-n_days*2))/STDEV(OFFSET(TradeDash[[#This Row],[Returns]],0,0,-n_days*2)),"")</f>
        <v>-0.14240566790389281</v>
      </c>
      <c r="G1357">
        <f ca="1">IF(ISNUMBER(TradeDash[[#This Row],[2n day Sharpe]]),AVERAGE(TradeDash[[#This Row],[n day Sharpe]:[2n day Sharpe]]),"")</f>
        <v>-0.22544367395194298</v>
      </c>
      <c r="H1357">
        <f ca="1">IF(ISNUMBER(TradeDash[[#This Row],[Sharpe Average]]),IF(TradeDash[[#This Row],[Sharpe Average]]&gt;$G$1,1,0),"")</f>
        <v>0</v>
      </c>
      <c r="I1357" s="2">
        <f ca="1">IF(ISNUMBER(TradeDash[[#This Row],[Signal]]),MAX(IF(AND(TradeDash[[#This Row],[Signal]]=1,I1356&lt;1),I1356+$E$1,IF(AND(TradeDash[[#This Row],[Signal]]=0,I1356&gt;0),I1356-$E$1,IF(AND(TradeDash[[#This Row],[Signal]]=1,I1356=1),I1356,IF(AND(TradeDash[[#This Row],[Signal]]=0,I1356=0),I1356,0)))),0),"")</f>
        <v>0</v>
      </c>
      <c r="J1357" s="3">
        <f ca="1">IF(ISNUMBER(TradeDash[[#This Row],[Position]]),TradeDash[[#This Row],[Position]]*D1358,"")</f>
        <v>0</v>
      </c>
      <c r="K1357" s="7">
        <f ca="1">K1356*IFERROR(1+TradeDash[[#This Row],[Port Return]],1)</f>
        <v>1928918.3902221066</v>
      </c>
      <c r="L1357" s="7">
        <f ca="1">IF(ISNUMBER(TradeDash[[#This Row],[Port Return]]),L1356*(1+TradeDash[[#This Row],[Returns]]),L1356)</f>
        <v>1225945.9459459451</v>
      </c>
    </row>
    <row r="1358" spans="1:12" x14ac:dyDescent="0.35">
      <c r="A1358" s="1">
        <v>38461</v>
      </c>
      <c r="B1358" s="16">
        <f>YEAR(TradeDash[[#This Row],[Date]])</f>
        <v>2005</v>
      </c>
      <c r="C1358">
        <v>1909.4</v>
      </c>
      <c r="D1358" s="3">
        <f>IFERROR(TradeDash[[#This Row],[Nifty]]/C1357-1,"")</f>
        <v>-9.5445585641663611E-3</v>
      </c>
      <c r="E1358">
        <f ca="1">IFERROR(AVERAGE(OFFSET(TradeDash[[#This Row],[Returns]],0,0,-n_days))/STDEV(OFFSET(TradeDash[[#This Row],[Returns]],0,0,-n_days)),"")</f>
        <v>-0.36643017190320865</v>
      </c>
      <c r="F1358">
        <f ca="1">IFERROR(AVERAGE(OFFSET(TradeDash[[#This Row],[Returns]],0,0,-n_days*2))/STDEV(OFFSET(TradeDash[[#This Row],[Returns]],0,0,-n_days*2)),"")</f>
        <v>-0.15572042666815694</v>
      </c>
      <c r="G1358">
        <f ca="1">IF(ISNUMBER(TradeDash[[#This Row],[2n day Sharpe]]),AVERAGE(TradeDash[[#This Row],[n day Sharpe]:[2n day Sharpe]]),"")</f>
        <v>-0.26107529928568279</v>
      </c>
      <c r="H1358">
        <f ca="1">IF(ISNUMBER(TradeDash[[#This Row],[Sharpe Average]]),IF(TradeDash[[#This Row],[Sharpe Average]]&gt;$G$1,1,0),"")</f>
        <v>0</v>
      </c>
      <c r="I1358" s="2">
        <f ca="1">IF(ISNUMBER(TradeDash[[#This Row],[Signal]]),MAX(IF(AND(TradeDash[[#This Row],[Signal]]=1,I1357&lt;1),I1357+$E$1,IF(AND(TradeDash[[#This Row],[Signal]]=0,I1357&gt;0),I1357-$E$1,IF(AND(TradeDash[[#This Row],[Signal]]=1,I1357=1),I1357,IF(AND(TradeDash[[#This Row],[Signal]]=0,I1357=0),I1357,0)))),0),"")</f>
        <v>0</v>
      </c>
      <c r="J1358" s="3">
        <f ca="1">IF(ISNUMBER(TradeDash[[#This Row],[Position]]),TradeDash[[#This Row],[Position]]*D1359,"")</f>
        <v>0</v>
      </c>
      <c r="K1358" s="7">
        <f ca="1">K1357*IFERROR(1+TradeDash[[#This Row],[Port Return]],1)</f>
        <v>1928918.3902221066</v>
      </c>
      <c r="L1358" s="7">
        <f ca="1">IF(ISNUMBER(TradeDash[[#This Row],[Port Return]]),L1357*(1+TradeDash[[#This Row],[Returns]]),L1357)</f>
        <v>1214244.8330683617</v>
      </c>
    </row>
    <row r="1359" spans="1:12" x14ac:dyDescent="0.35">
      <c r="A1359" s="1">
        <v>38462</v>
      </c>
      <c r="B1359" s="16">
        <f>YEAR(TradeDash[[#This Row],[Date]])</f>
        <v>2005</v>
      </c>
      <c r="C1359">
        <v>1929.7</v>
      </c>
      <c r="D1359" s="3">
        <f>IFERROR(TradeDash[[#This Row],[Nifty]]/C1358-1,"")</f>
        <v>1.063161202471985E-2</v>
      </c>
      <c r="E1359">
        <f ca="1">IFERROR(AVERAGE(OFFSET(TradeDash[[#This Row],[Returns]],0,0,-n_days))/STDEV(OFFSET(TradeDash[[#This Row],[Returns]],0,0,-n_days)),"")</f>
        <v>-0.29444043933427039</v>
      </c>
      <c r="F1359">
        <f ca="1">IFERROR(AVERAGE(OFFSET(TradeDash[[#This Row],[Returns]],0,0,-n_days*2))/STDEV(OFFSET(TradeDash[[#This Row],[Returns]],0,0,-n_days*2)),"")</f>
        <v>-0.11780700582716511</v>
      </c>
      <c r="G1359">
        <f ca="1">IF(ISNUMBER(TradeDash[[#This Row],[2n day Sharpe]]),AVERAGE(TradeDash[[#This Row],[n day Sharpe]:[2n day Sharpe]]),"")</f>
        <v>-0.20612372258071776</v>
      </c>
      <c r="H1359">
        <f ca="1">IF(ISNUMBER(TradeDash[[#This Row],[Sharpe Average]]),IF(TradeDash[[#This Row],[Sharpe Average]]&gt;$G$1,1,0),"")</f>
        <v>0</v>
      </c>
      <c r="I1359" s="2">
        <f ca="1">IF(ISNUMBER(TradeDash[[#This Row],[Signal]]),MAX(IF(AND(TradeDash[[#This Row],[Signal]]=1,I1358&lt;1),I1358+$E$1,IF(AND(TradeDash[[#This Row],[Signal]]=0,I1358&gt;0),I1358-$E$1,IF(AND(TradeDash[[#This Row],[Signal]]=1,I1358=1),I1358,IF(AND(TradeDash[[#This Row],[Signal]]=0,I1358=0),I1358,0)))),0),"")</f>
        <v>0</v>
      </c>
      <c r="J1359" s="3">
        <f ca="1">IF(ISNUMBER(TradeDash[[#This Row],[Position]]),TradeDash[[#This Row],[Position]]*D1360,"")</f>
        <v>0</v>
      </c>
      <c r="K1359" s="7">
        <f ca="1">K1358*IFERROR(1+TradeDash[[#This Row],[Port Return]],1)</f>
        <v>1928918.3902221066</v>
      </c>
      <c r="L1359" s="7">
        <f ca="1">IF(ISNUMBER(TradeDash[[#This Row],[Port Return]]),L1358*(1+TradeDash[[#This Row],[Returns]]),L1358)</f>
        <v>1227154.2130365653</v>
      </c>
    </row>
    <row r="1360" spans="1:12" x14ac:dyDescent="0.35">
      <c r="A1360" s="1">
        <v>38463</v>
      </c>
      <c r="B1360" s="16">
        <f>YEAR(TradeDash[[#This Row],[Date]])</f>
        <v>2005</v>
      </c>
      <c r="C1360">
        <v>1948.55</v>
      </c>
      <c r="D1360" s="3">
        <f>IFERROR(TradeDash[[#This Row],[Nifty]]/C1359-1,"")</f>
        <v>9.7683577758200801E-3</v>
      </c>
      <c r="E1360">
        <f ca="1">IFERROR(AVERAGE(OFFSET(TradeDash[[#This Row],[Returns]],0,0,-n_days))/STDEV(OFFSET(TradeDash[[#This Row],[Returns]],0,0,-n_days)),"")</f>
        <v>-0.19832894694276598</v>
      </c>
      <c r="F1360">
        <f ca="1">IFERROR(AVERAGE(OFFSET(TradeDash[[#This Row],[Returns]],0,0,-n_days*2))/STDEV(OFFSET(TradeDash[[#This Row],[Returns]],0,0,-n_days*2)),"")</f>
        <v>-0.1122748288738768</v>
      </c>
      <c r="G1360">
        <f ca="1">IF(ISNUMBER(TradeDash[[#This Row],[2n day Sharpe]]),AVERAGE(TradeDash[[#This Row],[n day Sharpe]:[2n day Sharpe]]),"")</f>
        <v>-0.15530188790832139</v>
      </c>
      <c r="H1360">
        <f ca="1">IF(ISNUMBER(TradeDash[[#This Row],[Sharpe Average]]),IF(TradeDash[[#This Row],[Sharpe Average]]&gt;$G$1,1,0),"")</f>
        <v>0</v>
      </c>
      <c r="I1360" s="2">
        <f ca="1">IF(ISNUMBER(TradeDash[[#This Row],[Signal]]),MAX(IF(AND(TradeDash[[#This Row],[Signal]]=1,I1359&lt;1),I1359+$E$1,IF(AND(TradeDash[[#This Row],[Signal]]=0,I1359&gt;0),I1359-$E$1,IF(AND(TradeDash[[#This Row],[Signal]]=1,I1359=1),I1359,IF(AND(TradeDash[[#This Row],[Signal]]=0,I1359=0),I1359,0)))),0),"")</f>
        <v>0</v>
      </c>
      <c r="J1360" s="3">
        <f ca="1">IF(ISNUMBER(TradeDash[[#This Row],[Position]]),TradeDash[[#This Row],[Position]]*D1361,"")</f>
        <v>0</v>
      </c>
      <c r="K1360" s="7">
        <f ca="1">K1359*IFERROR(1+TradeDash[[#This Row],[Port Return]],1)</f>
        <v>1928918.3902221066</v>
      </c>
      <c r="L1360" s="7">
        <f ca="1">IF(ISNUMBER(TradeDash[[#This Row],[Port Return]]),L1359*(1+TradeDash[[#This Row],[Returns]]),L1359)</f>
        <v>1239141.4944356114</v>
      </c>
    </row>
    <row r="1361" spans="1:12" x14ac:dyDescent="0.35">
      <c r="A1361" s="1">
        <v>38464</v>
      </c>
      <c r="B1361" s="16">
        <f>YEAR(TradeDash[[#This Row],[Date]])</f>
        <v>2005</v>
      </c>
      <c r="C1361">
        <v>1967.35</v>
      </c>
      <c r="D1361" s="3">
        <f>IFERROR(TradeDash[[#This Row],[Nifty]]/C1360-1,"")</f>
        <v>9.6481999435478194E-3</v>
      </c>
      <c r="E1361">
        <f ca="1">IFERROR(AVERAGE(OFFSET(TradeDash[[#This Row],[Returns]],0,0,-n_days))/STDEV(OFFSET(TradeDash[[#This Row],[Returns]],0,0,-n_days)),"")</f>
        <v>-0.10237655882675981</v>
      </c>
      <c r="F1361">
        <f ca="1">IFERROR(AVERAGE(OFFSET(TradeDash[[#This Row],[Returns]],0,0,-n_days*2))/STDEV(OFFSET(TradeDash[[#This Row],[Returns]],0,0,-n_days*2)),"")</f>
        <v>-8.9164788176494522E-2</v>
      </c>
      <c r="G1361">
        <f ca="1">IF(ISNUMBER(TradeDash[[#This Row],[2n day Sharpe]]),AVERAGE(TradeDash[[#This Row],[n day Sharpe]:[2n day Sharpe]]),"")</f>
        <v>-9.5770673501627157E-2</v>
      </c>
      <c r="H1361">
        <f ca="1">IF(ISNUMBER(TradeDash[[#This Row],[Sharpe Average]]),IF(TradeDash[[#This Row],[Sharpe Average]]&gt;$G$1,1,0),"")</f>
        <v>0</v>
      </c>
      <c r="I1361" s="2">
        <f ca="1">IF(ISNUMBER(TradeDash[[#This Row],[Signal]]),MAX(IF(AND(TradeDash[[#This Row],[Signal]]=1,I1360&lt;1),I1360+$E$1,IF(AND(TradeDash[[#This Row],[Signal]]=0,I1360&gt;0),I1360-$E$1,IF(AND(TradeDash[[#This Row],[Signal]]=1,I1360=1),I1360,IF(AND(TradeDash[[#This Row],[Signal]]=0,I1360=0),I1360,0)))),0),"")</f>
        <v>0</v>
      </c>
      <c r="J1361" s="3">
        <f ca="1">IF(ISNUMBER(TradeDash[[#This Row],[Position]]),TradeDash[[#This Row],[Position]]*D1362,"")</f>
        <v>0</v>
      </c>
      <c r="K1361" s="7">
        <f ca="1">K1360*IFERROR(1+TradeDash[[#This Row],[Port Return]],1)</f>
        <v>1928918.3902221066</v>
      </c>
      <c r="L1361" s="7">
        <f ca="1">IF(ISNUMBER(TradeDash[[#This Row],[Port Return]]),L1360*(1+TradeDash[[#This Row],[Returns]]),L1360)</f>
        <v>1251096.9793322729</v>
      </c>
    </row>
    <row r="1362" spans="1:12" x14ac:dyDescent="0.35">
      <c r="A1362" s="1">
        <v>38467</v>
      </c>
      <c r="B1362" s="16">
        <f>YEAR(TradeDash[[#This Row],[Date]])</f>
        <v>2005</v>
      </c>
      <c r="C1362">
        <v>1970.95</v>
      </c>
      <c r="D1362" s="3">
        <f>IFERROR(TradeDash[[#This Row],[Nifty]]/C1361-1,"")</f>
        <v>1.8298726713599223E-3</v>
      </c>
      <c r="E1362">
        <f ca="1">IFERROR(AVERAGE(OFFSET(TradeDash[[#This Row],[Returns]],0,0,-n_days))/STDEV(OFFSET(TradeDash[[#This Row],[Returns]],0,0,-n_days)),"")</f>
        <v>-7.573062290932718E-2</v>
      </c>
      <c r="F1362">
        <f ca="1">IFERROR(AVERAGE(OFFSET(TradeDash[[#This Row],[Returns]],0,0,-n_days*2))/STDEV(OFFSET(TradeDash[[#This Row],[Returns]],0,0,-n_days*2)),"")</f>
        <v>-8.3344126880702044E-2</v>
      </c>
      <c r="G1362">
        <f ca="1">IF(ISNUMBER(TradeDash[[#This Row],[2n day Sharpe]]),AVERAGE(TradeDash[[#This Row],[n day Sharpe]:[2n day Sharpe]]),"")</f>
        <v>-7.9537374895014612E-2</v>
      </c>
      <c r="H1362">
        <f ca="1">IF(ISNUMBER(TradeDash[[#This Row],[Sharpe Average]]),IF(TradeDash[[#This Row],[Sharpe Average]]&gt;$G$1,1,0),"")</f>
        <v>0</v>
      </c>
      <c r="I1362" s="2">
        <f ca="1">IF(ISNUMBER(TradeDash[[#This Row],[Signal]]),MAX(IF(AND(TradeDash[[#This Row],[Signal]]=1,I1361&lt;1),I1361+$E$1,IF(AND(TradeDash[[#This Row],[Signal]]=0,I1361&gt;0),I1361-$E$1,IF(AND(TradeDash[[#This Row],[Signal]]=1,I1361=1),I1361,IF(AND(TradeDash[[#This Row],[Signal]]=0,I1361=0),I1361,0)))),0),"")</f>
        <v>0</v>
      </c>
      <c r="J1362" s="3">
        <f ca="1">IF(ISNUMBER(TradeDash[[#This Row],[Position]]),TradeDash[[#This Row],[Position]]*D1363,"")</f>
        <v>0</v>
      </c>
      <c r="K1362" s="7">
        <f ca="1">K1361*IFERROR(1+TradeDash[[#This Row],[Port Return]],1)</f>
        <v>1928918.3902221066</v>
      </c>
      <c r="L1362" s="7">
        <f ca="1">IF(ISNUMBER(TradeDash[[#This Row],[Port Return]]),L1361*(1+TradeDash[[#This Row],[Returns]]),L1361)</f>
        <v>1253386.3275039741</v>
      </c>
    </row>
    <row r="1363" spans="1:12" x14ac:dyDescent="0.35">
      <c r="A1363" s="1">
        <v>38468</v>
      </c>
      <c r="B1363" s="16">
        <f>YEAR(TradeDash[[#This Row],[Date]])</f>
        <v>2005</v>
      </c>
      <c r="C1363">
        <v>1957.1</v>
      </c>
      <c r="D1363" s="3">
        <f>IFERROR(TradeDash[[#This Row],[Nifty]]/C1362-1,"")</f>
        <v>-7.027068165098127E-3</v>
      </c>
      <c r="E1363">
        <f ca="1">IFERROR(AVERAGE(OFFSET(TradeDash[[#This Row],[Returns]],0,0,-n_days))/STDEV(OFFSET(TradeDash[[#This Row],[Returns]],0,0,-n_days)),"")</f>
        <v>-0.12805751432361676</v>
      </c>
      <c r="F1363">
        <f ca="1">IFERROR(AVERAGE(OFFSET(TradeDash[[#This Row],[Returns]],0,0,-n_days*2))/STDEV(OFFSET(TradeDash[[#This Row],[Returns]],0,0,-n_days*2)),"")</f>
        <v>-0.10389091923724474</v>
      </c>
      <c r="G1363">
        <f ca="1">IF(ISNUMBER(TradeDash[[#This Row],[2n day Sharpe]]),AVERAGE(TradeDash[[#This Row],[n day Sharpe]:[2n day Sharpe]]),"")</f>
        <v>-0.11597421678043074</v>
      </c>
      <c r="H1363">
        <f ca="1">IF(ISNUMBER(TradeDash[[#This Row],[Sharpe Average]]),IF(TradeDash[[#This Row],[Sharpe Average]]&gt;$G$1,1,0),"")</f>
        <v>0</v>
      </c>
      <c r="I1363" s="2">
        <f ca="1">IF(ISNUMBER(TradeDash[[#This Row],[Signal]]),MAX(IF(AND(TradeDash[[#This Row],[Signal]]=1,I1362&lt;1),I1362+$E$1,IF(AND(TradeDash[[#This Row],[Signal]]=0,I1362&gt;0),I1362-$E$1,IF(AND(TradeDash[[#This Row],[Signal]]=1,I1362=1),I1362,IF(AND(TradeDash[[#This Row],[Signal]]=0,I1362=0),I1362,0)))),0),"")</f>
        <v>0</v>
      </c>
      <c r="J1363" s="3">
        <f ca="1">IF(ISNUMBER(TradeDash[[#This Row],[Position]]),TradeDash[[#This Row],[Position]]*D1364,"")</f>
        <v>0</v>
      </c>
      <c r="K1363" s="7">
        <f ca="1">K1362*IFERROR(1+TradeDash[[#This Row],[Port Return]],1)</f>
        <v>1928918.3902221066</v>
      </c>
      <c r="L1363" s="7">
        <f ca="1">IF(ISNUMBER(TradeDash[[#This Row],[Port Return]]),L1362*(1+TradeDash[[#This Row],[Returns]]),L1362)</f>
        <v>1244578.6963434017</v>
      </c>
    </row>
    <row r="1364" spans="1:12" x14ac:dyDescent="0.35">
      <c r="A1364" s="1">
        <v>38469</v>
      </c>
      <c r="B1364" s="16">
        <f>YEAR(TradeDash[[#This Row],[Date]])</f>
        <v>2005</v>
      </c>
      <c r="C1364">
        <v>1935.4</v>
      </c>
      <c r="D1364" s="3">
        <f>IFERROR(TradeDash[[#This Row],[Nifty]]/C1363-1,"")</f>
        <v>-1.1087834040161337E-2</v>
      </c>
      <c r="E1364">
        <f ca="1">IFERROR(AVERAGE(OFFSET(TradeDash[[#This Row],[Returns]],0,0,-n_days))/STDEV(OFFSET(TradeDash[[#This Row],[Returns]],0,0,-n_days)),"")</f>
        <v>-9.0547293009908686E-2</v>
      </c>
      <c r="F1364">
        <f ca="1">IFERROR(AVERAGE(OFFSET(TradeDash[[#This Row],[Returns]],0,0,-n_days*2))/STDEV(OFFSET(TradeDash[[#This Row],[Returns]],0,0,-n_days*2)),"")</f>
        <v>-0.17779505504005597</v>
      </c>
      <c r="G1364">
        <f ca="1">IF(ISNUMBER(TradeDash[[#This Row],[2n day Sharpe]]),AVERAGE(TradeDash[[#This Row],[n day Sharpe]:[2n day Sharpe]]),"")</f>
        <v>-0.13417117402498233</v>
      </c>
      <c r="H1364">
        <f ca="1">IF(ISNUMBER(TradeDash[[#This Row],[Sharpe Average]]),IF(TradeDash[[#This Row],[Sharpe Average]]&gt;$G$1,1,0),"")</f>
        <v>0</v>
      </c>
      <c r="I1364" s="2">
        <f ca="1">IF(ISNUMBER(TradeDash[[#This Row],[Signal]]),MAX(IF(AND(TradeDash[[#This Row],[Signal]]=1,I1363&lt;1),I1363+$E$1,IF(AND(TradeDash[[#This Row],[Signal]]=0,I1363&gt;0),I1363-$E$1,IF(AND(TradeDash[[#This Row],[Signal]]=1,I1363=1),I1363,IF(AND(TradeDash[[#This Row],[Signal]]=0,I1363=0),I1363,0)))),0),"")</f>
        <v>0</v>
      </c>
      <c r="J1364" s="3">
        <f ca="1">IF(ISNUMBER(TradeDash[[#This Row],[Position]]),TradeDash[[#This Row],[Position]]*D1365,"")</f>
        <v>0</v>
      </c>
      <c r="K1364" s="7">
        <f ca="1">K1363*IFERROR(1+TradeDash[[#This Row],[Port Return]],1)</f>
        <v>1928918.3902221066</v>
      </c>
      <c r="L1364" s="7">
        <f ca="1">IF(ISNUMBER(TradeDash[[#This Row],[Port Return]]),L1363*(1+TradeDash[[#This Row],[Returns]]),L1363)</f>
        <v>1230779.0143084256</v>
      </c>
    </row>
    <row r="1365" spans="1:12" x14ac:dyDescent="0.35">
      <c r="A1365" s="1">
        <v>38470</v>
      </c>
      <c r="B1365" s="16">
        <f>YEAR(TradeDash[[#This Row],[Date]])</f>
        <v>2005</v>
      </c>
      <c r="C1365">
        <v>1941.3</v>
      </c>
      <c r="D1365" s="3">
        <f>IFERROR(TradeDash[[#This Row],[Nifty]]/C1364-1,"")</f>
        <v>3.0484654335021233E-3</v>
      </c>
      <c r="E1365">
        <f ca="1">IFERROR(AVERAGE(OFFSET(TradeDash[[#This Row],[Returns]],0,0,-n_days))/STDEV(OFFSET(TradeDash[[#This Row],[Returns]],0,0,-n_days)),"")</f>
        <v>-9.836124902045984E-2</v>
      </c>
      <c r="F1365">
        <f ca="1">IFERROR(AVERAGE(OFFSET(TradeDash[[#This Row],[Returns]],0,0,-n_days*2))/STDEV(OFFSET(TradeDash[[#This Row],[Returns]],0,0,-n_days*2)),"")</f>
        <v>-0.15168855444360596</v>
      </c>
      <c r="G1365">
        <f ca="1">IF(ISNUMBER(TradeDash[[#This Row],[2n day Sharpe]]),AVERAGE(TradeDash[[#This Row],[n day Sharpe]:[2n day Sharpe]]),"")</f>
        <v>-0.1250249017320329</v>
      </c>
      <c r="H1365">
        <f ca="1">IF(ISNUMBER(TradeDash[[#This Row],[Sharpe Average]]),IF(TradeDash[[#This Row],[Sharpe Average]]&gt;$G$1,1,0),"")</f>
        <v>0</v>
      </c>
      <c r="I1365" s="2">
        <f ca="1">IF(ISNUMBER(TradeDash[[#This Row],[Signal]]),MAX(IF(AND(TradeDash[[#This Row],[Signal]]=1,I1364&lt;1),I1364+$E$1,IF(AND(TradeDash[[#This Row],[Signal]]=0,I1364&gt;0),I1364-$E$1,IF(AND(TradeDash[[#This Row],[Signal]]=1,I1364=1),I1364,IF(AND(TradeDash[[#This Row],[Signal]]=0,I1364=0),I1364,0)))),0),"")</f>
        <v>0</v>
      </c>
      <c r="J1365" s="3">
        <f ca="1">IF(ISNUMBER(TradeDash[[#This Row],[Position]]),TradeDash[[#This Row],[Position]]*D1366,"")</f>
        <v>0</v>
      </c>
      <c r="K1365" s="7">
        <f ca="1">K1364*IFERROR(1+TradeDash[[#This Row],[Port Return]],1)</f>
        <v>1928918.3902221066</v>
      </c>
      <c r="L1365" s="7">
        <f ca="1">IF(ISNUMBER(TradeDash[[#This Row],[Port Return]]),L1364*(1+TradeDash[[#This Row],[Returns]]),L1364)</f>
        <v>1234531.0015898247</v>
      </c>
    </row>
    <row r="1366" spans="1:12" x14ac:dyDescent="0.35">
      <c r="A1366" s="1">
        <v>38471</v>
      </c>
      <c r="B1366" s="16">
        <f>YEAR(TradeDash[[#This Row],[Date]])</f>
        <v>2005</v>
      </c>
      <c r="C1366">
        <v>1902.5</v>
      </c>
      <c r="D1366" s="3">
        <f>IFERROR(TradeDash[[#This Row],[Nifty]]/C1365-1,"")</f>
        <v>-1.9986606912893445E-2</v>
      </c>
      <c r="E1366">
        <f ca="1">IFERROR(AVERAGE(OFFSET(TradeDash[[#This Row],[Returns]],0,0,-n_days))/STDEV(OFFSET(TradeDash[[#This Row],[Returns]],0,0,-n_days)),"")</f>
        <v>-0.26962107305683175</v>
      </c>
      <c r="F1366">
        <f ca="1">IFERROR(AVERAGE(OFFSET(TradeDash[[#This Row],[Returns]],0,0,-n_days*2))/STDEV(OFFSET(TradeDash[[#This Row],[Returns]],0,0,-n_days*2)),"")</f>
        <v>-0.19969419623030438</v>
      </c>
      <c r="G1366">
        <f ca="1">IF(ISNUMBER(TradeDash[[#This Row],[2n day Sharpe]]),AVERAGE(TradeDash[[#This Row],[n day Sharpe]:[2n day Sharpe]]),"")</f>
        <v>-0.23465763464356806</v>
      </c>
      <c r="H1366">
        <f ca="1">IF(ISNUMBER(TradeDash[[#This Row],[Sharpe Average]]),IF(TradeDash[[#This Row],[Sharpe Average]]&gt;$G$1,1,0),"")</f>
        <v>0</v>
      </c>
      <c r="I1366" s="2">
        <f ca="1">IF(ISNUMBER(TradeDash[[#This Row],[Signal]]),MAX(IF(AND(TradeDash[[#This Row],[Signal]]=1,I1365&lt;1),I1365+$E$1,IF(AND(TradeDash[[#This Row],[Signal]]=0,I1365&gt;0),I1365-$E$1,IF(AND(TradeDash[[#This Row],[Signal]]=1,I1365=1),I1365,IF(AND(TradeDash[[#This Row],[Signal]]=0,I1365=0),I1365,0)))),0),"")</f>
        <v>0</v>
      </c>
      <c r="J1366" s="3">
        <f ca="1">IF(ISNUMBER(TradeDash[[#This Row],[Position]]),TradeDash[[#This Row],[Position]]*D1367,"")</f>
        <v>0</v>
      </c>
      <c r="K1366" s="7">
        <f ca="1">K1365*IFERROR(1+TradeDash[[#This Row],[Port Return]],1)</f>
        <v>1928918.3902221066</v>
      </c>
      <c r="L1366" s="7">
        <f ca="1">IF(ISNUMBER(TradeDash[[#This Row],[Port Return]]),L1365*(1+TradeDash[[#This Row],[Returns]]),L1365)</f>
        <v>1209856.9157392683</v>
      </c>
    </row>
    <row r="1367" spans="1:12" x14ac:dyDescent="0.35">
      <c r="A1367" s="1">
        <v>38474</v>
      </c>
      <c r="B1367" s="16">
        <f>YEAR(TradeDash[[#This Row],[Date]])</f>
        <v>2005</v>
      </c>
      <c r="C1367">
        <v>1916.75</v>
      </c>
      <c r="D1367" s="3">
        <f>IFERROR(TradeDash[[#This Row],[Nifty]]/C1366-1,"")</f>
        <v>7.4901445466490912E-3</v>
      </c>
      <c r="E1367">
        <f ca="1">IFERROR(AVERAGE(OFFSET(TradeDash[[#This Row],[Returns]],0,0,-n_days))/STDEV(OFFSET(TradeDash[[#This Row],[Returns]],0,0,-n_days)),"")</f>
        <v>-0.31733833223070534</v>
      </c>
      <c r="F1367">
        <f ca="1">IFERROR(AVERAGE(OFFSET(TradeDash[[#This Row],[Returns]],0,0,-n_days*2))/STDEV(OFFSET(TradeDash[[#This Row],[Returns]],0,0,-n_days*2)),"")</f>
        <v>-0.22626704178157545</v>
      </c>
      <c r="G1367">
        <f ca="1">IF(ISNUMBER(TradeDash[[#This Row],[2n day Sharpe]]),AVERAGE(TradeDash[[#This Row],[n day Sharpe]:[2n day Sharpe]]),"")</f>
        <v>-0.27180268700614041</v>
      </c>
      <c r="H1367">
        <f ca="1">IF(ISNUMBER(TradeDash[[#This Row],[Sharpe Average]]),IF(TradeDash[[#This Row],[Sharpe Average]]&gt;$G$1,1,0),"")</f>
        <v>0</v>
      </c>
      <c r="I1367" s="2">
        <f ca="1">IF(ISNUMBER(TradeDash[[#This Row],[Signal]]),MAX(IF(AND(TradeDash[[#This Row],[Signal]]=1,I1366&lt;1),I1366+$E$1,IF(AND(TradeDash[[#This Row],[Signal]]=0,I1366&gt;0),I1366-$E$1,IF(AND(TradeDash[[#This Row],[Signal]]=1,I1366=1),I1366,IF(AND(TradeDash[[#This Row],[Signal]]=0,I1366=0),I1366,0)))),0),"")</f>
        <v>0</v>
      </c>
      <c r="J1367" s="3">
        <f ca="1">IF(ISNUMBER(TradeDash[[#This Row],[Position]]),TradeDash[[#This Row],[Position]]*D1368,"")</f>
        <v>0</v>
      </c>
      <c r="K1367" s="7">
        <f ca="1">K1366*IFERROR(1+TradeDash[[#This Row],[Port Return]],1)</f>
        <v>1928918.3902221066</v>
      </c>
      <c r="L1367" s="7">
        <f ca="1">IF(ISNUMBER(TradeDash[[#This Row],[Port Return]]),L1366*(1+TradeDash[[#This Row],[Returns]]),L1366)</f>
        <v>1218918.9189189184</v>
      </c>
    </row>
    <row r="1368" spans="1:12" x14ac:dyDescent="0.35">
      <c r="A1368" s="1">
        <v>38475</v>
      </c>
      <c r="B1368" s="16">
        <f>YEAR(TradeDash[[#This Row],[Date]])</f>
        <v>2005</v>
      </c>
      <c r="C1368">
        <v>1920.7</v>
      </c>
      <c r="D1368" s="3">
        <f>IFERROR(TradeDash[[#This Row],[Nifty]]/C1367-1,"")</f>
        <v>2.0607799660885551E-3</v>
      </c>
      <c r="E1368">
        <f ca="1">IFERROR(AVERAGE(OFFSET(TradeDash[[#This Row],[Returns]],0,0,-n_days))/STDEV(OFFSET(TradeDash[[#This Row],[Returns]],0,0,-n_days)),"")</f>
        <v>-0.29806523420833725</v>
      </c>
      <c r="F1368">
        <f ca="1">IFERROR(AVERAGE(OFFSET(TradeDash[[#This Row],[Returns]],0,0,-n_days*2))/STDEV(OFFSET(TradeDash[[#This Row],[Returns]],0,0,-n_days*2)),"")</f>
        <v>-0.24459884056618431</v>
      </c>
      <c r="G1368">
        <f ca="1">IF(ISNUMBER(TradeDash[[#This Row],[2n day Sharpe]]),AVERAGE(TradeDash[[#This Row],[n day Sharpe]:[2n day Sharpe]]),"")</f>
        <v>-0.27133203738726075</v>
      </c>
      <c r="H1368">
        <f ca="1">IF(ISNUMBER(TradeDash[[#This Row],[Sharpe Average]]),IF(TradeDash[[#This Row],[Sharpe Average]]&gt;$G$1,1,0),"")</f>
        <v>0</v>
      </c>
      <c r="I1368" s="2">
        <f ca="1">IF(ISNUMBER(TradeDash[[#This Row],[Signal]]),MAX(IF(AND(TradeDash[[#This Row],[Signal]]=1,I1367&lt;1),I1367+$E$1,IF(AND(TradeDash[[#This Row],[Signal]]=0,I1367&gt;0),I1367-$E$1,IF(AND(TradeDash[[#This Row],[Signal]]=1,I1367=1),I1367,IF(AND(TradeDash[[#This Row],[Signal]]=0,I1367=0),I1367,0)))),0),"")</f>
        <v>0</v>
      </c>
      <c r="J1368" s="3">
        <f ca="1">IF(ISNUMBER(TradeDash[[#This Row],[Position]]),TradeDash[[#This Row],[Position]]*D1369,"")</f>
        <v>0</v>
      </c>
      <c r="K1368" s="7">
        <f ca="1">K1367*IFERROR(1+TradeDash[[#This Row],[Port Return]],1)</f>
        <v>1928918.3902221066</v>
      </c>
      <c r="L1368" s="7">
        <f ca="1">IF(ISNUMBER(TradeDash[[#This Row],[Port Return]]),L1367*(1+TradeDash[[#This Row],[Returns]]),L1367)</f>
        <v>1221430.8426073128</v>
      </c>
    </row>
    <row r="1369" spans="1:12" x14ac:dyDescent="0.35">
      <c r="A1369" s="1">
        <v>38476</v>
      </c>
      <c r="B1369" s="16">
        <f>YEAR(TradeDash[[#This Row],[Date]])</f>
        <v>2005</v>
      </c>
      <c r="C1369">
        <v>1942.6</v>
      </c>
      <c r="D1369" s="3">
        <f>IFERROR(TradeDash[[#This Row],[Nifty]]/C1368-1,"")</f>
        <v>1.1402092986931844E-2</v>
      </c>
      <c r="E1369">
        <f ca="1">IFERROR(AVERAGE(OFFSET(TradeDash[[#This Row],[Returns]],0,0,-n_days))/STDEV(OFFSET(TradeDash[[#This Row],[Returns]],0,0,-n_days)),"")</f>
        <v>-0.21895808878240139</v>
      </c>
      <c r="F1369">
        <f ca="1">IFERROR(AVERAGE(OFFSET(TradeDash[[#This Row],[Returns]],0,0,-n_days*2))/STDEV(OFFSET(TradeDash[[#This Row],[Returns]],0,0,-n_days*2)),"")</f>
        <v>-0.22849941012504732</v>
      </c>
      <c r="G1369">
        <f ca="1">IF(ISNUMBER(TradeDash[[#This Row],[2n day Sharpe]]),AVERAGE(TradeDash[[#This Row],[n day Sharpe]:[2n day Sharpe]]),"")</f>
        <v>-0.22372874945372434</v>
      </c>
      <c r="H1369">
        <f ca="1">IF(ISNUMBER(TradeDash[[#This Row],[Sharpe Average]]),IF(TradeDash[[#This Row],[Sharpe Average]]&gt;$G$1,1,0),"")</f>
        <v>0</v>
      </c>
      <c r="I1369" s="2">
        <f ca="1">IF(ISNUMBER(TradeDash[[#This Row],[Signal]]),MAX(IF(AND(TradeDash[[#This Row],[Signal]]=1,I1368&lt;1),I1368+$E$1,IF(AND(TradeDash[[#This Row],[Signal]]=0,I1368&gt;0),I1368-$E$1,IF(AND(TradeDash[[#This Row],[Signal]]=1,I1368=1),I1368,IF(AND(TradeDash[[#This Row],[Signal]]=0,I1368=0),I1368,0)))),0),"")</f>
        <v>0</v>
      </c>
      <c r="J1369" s="3">
        <f ca="1">IF(ISNUMBER(TradeDash[[#This Row],[Position]]),TradeDash[[#This Row],[Position]]*D1370,"")</f>
        <v>0</v>
      </c>
      <c r="K1369" s="7">
        <f ca="1">K1368*IFERROR(1+TradeDash[[#This Row],[Port Return]],1)</f>
        <v>1928918.3902221066</v>
      </c>
      <c r="L1369" s="7">
        <f ca="1">IF(ISNUMBER(TradeDash[[#This Row],[Port Return]]),L1368*(1+TradeDash[[#This Row],[Returns]]),L1368)</f>
        <v>1235357.710651828</v>
      </c>
    </row>
    <row r="1370" spans="1:12" x14ac:dyDescent="0.35">
      <c r="A1370" s="1">
        <v>38477</v>
      </c>
      <c r="B1370" s="16">
        <f>YEAR(TradeDash[[#This Row],[Date]])</f>
        <v>2005</v>
      </c>
      <c r="C1370">
        <v>1963.3</v>
      </c>
      <c r="D1370" s="3">
        <f>IFERROR(TradeDash[[#This Row],[Nifty]]/C1369-1,"")</f>
        <v>1.0655822094100653E-2</v>
      </c>
      <c r="E1370">
        <f ca="1">IFERROR(AVERAGE(OFFSET(TradeDash[[#This Row],[Returns]],0,0,-n_days))/STDEV(OFFSET(TradeDash[[#This Row],[Returns]],0,0,-n_days)),"")</f>
        <v>-0.20658440660092187</v>
      </c>
      <c r="F1370">
        <f ca="1">IFERROR(AVERAGE(OFFSET(TradeDash[[#This Row],[Returns]],0,0,-n_days*2))/STDEV(OFFSET(TradeDash[[#This Row],[Returns]],0,0,-n_days*2)),"")</f>
        <v>-0.21129357407822527</v>
      </c>
      <c r="G1370">
        <f ca="1">IF(ISNUMBER(TradeDash[[#This Row],[2n day Sharpe]]),AVERAGE(TradeDash[[#This Row],[n day Sharpe]:[2n day Sharpe]]),"")</f>
        <v>-0.20893899033957358</v>
      </c>
      <c r="H1370">
        <f ca="1">IF(ISNUMBER(TradeDash[[#This Row],[Sharpe Average]]),IF(TradeDash[[#This Row],[Sharpe Average]]&gt;$G$1,1,0),"")</f>
        <v>0</v>
      </c>
      <c r="I1370" s="2">
        <f ca="1">IF(ISNUMBER(TradeDash[[#This Row],[Signal]]),MAX(IF(AND(TradeDash[[#This Row],[Signal]]=1,I1369&lt;1),I1369+$E$1,IF(AND(TradeDash[[#This Row],[Signal]]=0,I1369&gt;0),I1369-$E$1,IF(AND(TradeDash[[#This Row],[Signal]]=1,I1369=1),I1369,IF(AND(TradeDash[[#This Row],[Signal]]=0,I1369=0),I1369,0)))),0),"")</f>
        <v>0</v>
      </c>
      <c r="J1370" s="3">
        <f ca="1">IF(ISNUMBER(TradeDash[[#This Row],[Position]]),TradeDash[[#This Row],[Position]]*D1371,"")</f>
        <v>0</v>
      </c>
      <c r="K1370" s="7">
        <f ca="1">K1369*IFERROR(1+TradeDash[[#This Row],[Port Return]],1)</f>
        <v>1928918.3902221066</v>
      </c>
      <c r="L1370" s="7">
        <f ca="1">IF(ISNUMBER(TradeDash[[#This Row],[Port Return]]),L1369*(1+TradeDash[[#This Row],[Returns]]),L1369)</f>
        <v>1248521.4626391092</v>
      </c>
    </row>
    <row r="1371" spans="1:12" x14ac:dyDescent="0.35">
      <c r="A1371" s="1">
        <v>38478</v>
      </c>
      <c r="B1371" s="16">
        <f>YEAR(TradeDash[[#This Row],[Date]])</f>
        <v>2005</v>
      </c>
      <c r="C1371">
        <v>1977.5</v>
      </c>
      <c r="D1371" s="3">
        <f>IFERROR(TradeDash[[#This Row],[Nifty]]/C1370-1,"")</f>
        <v>7.2327204197015771E-3</v>
      </c>
      <c r="E1371">
        <f ca="1">IFERROR(AVERAGE(OFFSET(TradeDash[[#This Row],[Returns]],0,0,-n_days))/STDEV(OFFSET(TradeDash[[#This Row],[Returns]],0,0,-n_days)),"")</f>
        <v>-0.14378833439122246</v>
      </c>
      <c r="F1371">
        <f ca="1">IFERROR(AVERAGE(OFFSET(TradeDash[[#This Row],[Returns]],0,0,-n_days*2))/STDEV(OFFSET(TradeDash[[#This Row],[Returns]],0,0,-n_days*2)),"")</f>
        <v>-0.18573783337688266</v>
      </c>
      <c r="G1371">
        <f ca="1">IF(ISNUMBER(TradeDash[[#This Row],[2n day Sharpe]]),AVERAGE(TradeDash[[#This Row],[n day Sharpe]:[2n day Sharpe]]),"")</f>
        <v>-0.16476308388405256</v>
      </c>
      <c r="H1371">
        <f ca="1">IF(ISNUMBER(TradeDash[[#This Row],[Sharpe Average]]),IF(TradeDash[[#This Row],[Sharpe Average]]&gt;$G$1,1,0),"")</f>
        <v>0</v>
      </c>
      <c r="I1371" s="2">
        <f ca="1">IF(ISNUMBER(TradeDash[[#This Row],[Signal]]),MAX(IF(AND(TradeDash[[#This Row],[Signal]]=1,I1370&lt;1),I1370+$E$1,IF(AND(TradeDash[[#This Row],[Signal]]=0,I1370&gt;0),I1370-$E$1,IF(AND(TradeDash[[#This Row],[Signal]]=1,I1370=1),I1370,IF(AND(TradeDash[[#This Row],[Signal]]=0,I1370=0),I1370,0)))),0),"")</f>
        <v>0</v>
      </c>
      <c r="J1371" s="3">
        <f ca="1">IF(ISNUMBER(TradeDash[[#This Row],[Position]]),TradeDash[[#This Row],[Position]]*D1372,"")</f>
        <v>0</v>
      </c>
      <c r="K1371" s="7">
        <f ca="1">K1370*IFERROR(1+TradeDash[[#This Row],[Port Return]],1)</f>
        <v>1928918.3902221066</v>
      </c>
      <c r="L1371" s="7">
        <f ca="1">IF(ISNUMBER(TradeDash[[#This Row],[Port Return]]),L1370*(1+TradeDash[[#This Row],[Returns]]),L1370)</f>
        <v>1257551.6693163747</v>
      </c>
    </row>
    <row r="1372" spans="1:12" x14ac:dyDescent="0.35">
      <c r="A1372" s="1">
        <v>38481</v>
      </c>
      <c r="B1372" s="16">
        <f>YEAR(TradeDash[[#This Row],[Date]])</f>
        <v>2005</v>
      </c>
      <c r="C1372">
        <v>2000.75</v>
      </c>
      <c r="D1372" s="3">
        <f>IFERROR(TradeDash[[#This Row],[Nifty]]/C1371-1,"")</f>
        <v>1.1757269279393245E-2</v>
      </c>
      <c r="E1372">
        <f ca="1">IFERROR(AVERAGE(OFFSET(TradeDash[[#This Row],[Returns]],0,0,-n_days))/STDEV(OFFSET(TradeDash[[#This Row],[Returns]],0,0,-n_days)),"")</f>
        <v>-5.3639203451187459E-2</v>
      </c>
      <c r="F1372">
        <f ca="1">IFERROR(AVERAGE(OFFSET(TradeDash[[#This Row],[Returns]],0,0,-n_days*2))/STDEV(OFFSET(TradeDash[[#This Row],[Returns]],0,0,-n_days*2)),"")</f>
        <v>-0.16435554672456998</v>
      </c>
      <c r="G1372">
        <f ca="1">IF(ISNUMBER(TradeDash[[#This Row],[2n day Sharpe]]),AVERAGE(TradeDash[[#This Row],[n day Sharpe]:[2n day Sharpe]]),"")</f>
        <v>-0.10899737508787871</v>
      </c>
      <c r="H1372">
        <f ca="1">IF(ISNUMBER(TradeDash[[#This Row],[Sharpe Average]]),IF(TradeDash[[#This Row],[Sharpe Average]]&gt;$G$1,1,0),"")</f>
        <v>0</v>
      </c>
      <c r="I1372" s="2">
        <f ca="1">IF(ISNUMBER(TradeDash[[#This Row],[Signal]]),MAX(IF(AND(TradeDash[[#This Row],[Signal]]=1,I1371&lt;1),I1371+$E$1,IF(AND(TradeDash[[#This Row],[Signal]]=0,I1371&gt;0),I1371-$E$1,IF(AND(TradeDash[[#This Row],[Signal]]=1,I1371=1),I1371,IF(AND(TradeDash[[#This Row],[Signal]]=0,I1371=0),I1371,0)))),0),"")</f>
        <v>0</v>
      </c>
      <c r="J1372" s="3">
        <f ca="1">IF(ISNUMBER(TradeDash[[#This Row],[Position]]),TradeDash[[#This Row],[Position]]*D1373,"")</f>
        <v>0</v>
      </c>
      <c r="K1372" s="7">
        <f ca="1">K1371*IFERROR(1+TradeDash[[#This Row],[Port Return]],1)</f>
        <v>1928918.3902221066</v>
      </c>
      <c r="L1372" s="7">
        <f ca="1">IF(ISNUMBER(TradeDash[[#This Row],[Port Return]]),L1371*(1+TradeDash[[#This Row],[Returns]]),L1371)</f>
        <v>1272337.0429252777</v>
      </c>
    </row>
    <row r="1373" spans="1:12" x14ac:dyDescent="0.35">
      <c r="A1373" s="1">
        <v>38482</v>
      </c>
      <c r="B1373" s="16">
        <f>YEAR(TradeDash[[#This Row],[Date]])</f>
        <v>2005</v>
      </c>
      <c r="C1373">
        <v>1994.3</v>
      </c>
      <c r="D1373" s="3">
        <f>IFERROR(TradeDash[[#This Row],[Nifty]]/C1372-1,"")</f>
        <v>-3.2237910783456947E-3</v>
      </c>
      <c r="E1373">
        <f ca="1">IFERROR(AVERAGE(OFFSET(TradeDash[[#This Row],[Returns]],0,0,-n_days))/STDEV(OFFSET(TradeDash[[#This Row],[Returns]],0,0,-n_days)),"")</f>
        <v>-2.2014864437223201E-2</v>
      </c>
      <c r="F1373">
        <f ca="1">IFERROR(AVERAGE(OFFSET(TradeDash[[#This Row],[Returns]],0,0,-n_days*2))/STDEV(OFFSET(TradeDash[[#This Row],[Returns]],0,0,-n_days*2)),"")</f>
        <v>-0.15830302254211057</v>
      </c>
      <c r="G1373">
        <f ca="1">IF(ISNUMBER(TradeDash[[#This Row],[2n day Sharpe]]),AVERAGE(TradeDash[[#This Row],[n day Sharpe]:[2n day Sharpe]]),"")</f>
        <v>-9.0158943489666882E-2</v>
      </c>
      <c r="H1373">
        <f ca="1">IF(ISNUMBER(TradeDash[[#This Row],[Sharpe Average]]),IF(TradeDash[[#This Row],[Sharpe Average]]&gt;$G$1,1,0),"")</f>
        <v>0</v>
      </c>
      <c r="I1373" s="2">
        <f ca="1">IF(ISNUMBER(TradeDash[[#This Row],[Signal]]),MAX(IF(AND(TradeDash[[#This Row],[Signal]]=1,I1372&lt;1),I1372+$E$1,IF(AND(TradeDash[[#This Row],[Signal]]=0,I1372&gt;0),I1372-$E$1,IF(AND(TradeDash[[#This Row],[Signal]]=1,I1372=1),I1372,IF(AND(TradeDash[[#This Row],[Signal]]=0,I1372=0),I1372,0)))),0),"")</f>
        <v>0</v>
      </c>
      <c r="J1373" s="3">
        <f ca="1">IF(ISNUMBER(TradeDash[[#This Row],[Position]]),TradeDash[[#This Row],[Position]]*D1374,"")</f>
        <v>0</v>
      </c>
      <c r="K1373" s="7">
        <f ca="1">K1372*IFERROR(1+TradeDash[[#This Row],[Port Return]],1)</f>
        <v>1928918.3902221066</v>
      </c>
      <c r="L1373" s="7">
        <f ca="1">IF(ISNUMBER(TradeDash[[#This Row],[Port Return]]),L1372*(1+TradeDash[[#This Row],[Returns]]),L1372)</f>
        <v>1268235.2941176465</v>
      </c>
    </row>
    <row r="1374" spans="1:12" x14ac:dyDescent="0.35">
      <c r="A1374" s="1">
        <v>38483</v>
      </c>
      <c r="B1374" s="16">
        <f>YEAR(TradeDash[[#This Row],[Date]])</f>
        <v>2005</v>
      </c>
      <c r="C1374">
        <v>1985.95</v>
      </c>
      <c r="D1374" s="3">
        <f>IFERROR(TradeDash[[#This Row],[Nifty]]/C1373-1,"")</f>
        <v>-4.1869327583612392E-3</v>
      </c>
      <c r="E1374">
        <f ca="1">IFERROR(AVERAGE(OFFSET(TradeDash[[#This Row],[Returns]],0,0,-n_days))/STDEV(OFFSET(TradeDash[[#This Row],[Returns]],0,0,-n_days)),"")</f>
        <v>-7.3314876989962668E-2</v>
      </c>
      <c r="F1374">
        <f ca="1">IFERROR(AVERAGE(OFFSET(TradeDash[[#This Row],[Returns]],0,0,-n_days*2))/STDEV(OFFSET(TradeDash[[#This Row],[Returns]],0,0,-n_days*2)),"")</f>
        <v>-0.15961958528258199</v>
      </c>
      <c r="G1374">
        <f ca="1">IF(ISNUMBER(TradeDash[[#This Row],[2n day Sharpe]]),AVERAGE(TradeDash[[#This Row],[n day Sharpe]:[2n day Sharpe]]),"")</f>
        <v>-0.11646723113627233</v>
      </c>
      <c r="H1374">
        <f ca="1">IF(ISNUMBER(TradeDash[[#This Row],[Sharpe Average]]),IF(TradeDash[[#This Row],[Sharpe Average]]&gt;$G$1,1,0),"")</f>
        <v>0</v>
      </c>
      <c r="I1374" s="2">
        <f ca="1">IF(ISNUMBER(TradeDash[[#This Row],[Signal]]),MAX(IF(AND(TradeDash[[#This Row],[Signal]]=1,I1373&lt;1),I1373+$E$1,IF(AND(TradeDash[[#This Row],[Signal]]=0,I1373&gt;0),I1373-$E$1,IF(AND(TradeDash[[#This Row],[Signal]]=1,I1373=1),I1373,IF(AND(TradeDash[[#This Row],[Signal]]=0,I1373=0),I1373,0)))),0),"")</f>
        <v>0</v>
      </c>
      <c r="J1374" s="3">
        <f ca="1">IF(ISNUMBER(TradeDash[[#This Row],[Position]]),TradeDash[[#This Row],[Position]]*D1375,"")</f>
        <v>0</v>
      </c>
      <c r="K1374" s="7">
        <f ca="1">K1373*IFERROR(1+TradeDash[[#This Row],[Port Return]],1)</f>
        <v>1928918.3902221066</v>
      </c>
      <c r="L1374" s="7">
        <f ca="1">IF(ISNUMBER(TradeDash[[#This Row],[Port Return]]),L1373*(1+TradeDash[[#This Row],[Returns]]),L1373)</f>
        <v>1262925.2782193955</v>
      </c>
    </row>
    <row r="1375" spans="1:12" x14ac:dyDescent="0.35">
      <c r="A1375" s="1">
        <v>38484</v>
      </c>
      <c r="B1375" s="16">
        <f>YEAR(TradeDash[[#This Row],[Date]])</f>
        <v>2005</v>
      </c>
      <c r="C1375">
        <v>1993.15</v>
      </c>
      <c r="D1375" s="3">
        <f>IFERROR(TradeDash[[#This Row],[Nifty]]/C1374-1,"")</f>
        <v>3.6254689191570488E-3</v>
      </c>
      <c r="E1375">
        <f ca="1">IFERROR(AVERAGE(OFFSET(TradeDash[[#This Row],[Returns]],0,0,-n_days))/STDEV(OFFSET(TradeDash[[#This Row],[Returns]],0,0,-n_days)),"")</f>
        <v>-5.9356308855941113E-2</v>
      </c>
      <c r="F1375">
        <f ca="1">IFERROR(AVERAGE(OFFSET(TradeDash[[#This Row],[Returns]],0,0,-n_days*2))/STDEV(OFFSET(TradeDash[[#This Row],[Returns]],0,0,-n_days*2)),"")</f>
        <v>-0.13476804715975235</v>
      </c>
      <c r="G1375">
        <f ca="1">IF(ISNUMBER(TradeDash[[#This Row],[2n day Sharpe]]),AVERAGE(TradeDash[[#This Row],[n day Sharpe]:[2n day Sharpe]]),"")</f>
        <v>-9.7062178007846736E-2</v>
      </c>
      <c r="H1375">
        <f ca="1">IF(ISNUMBER(TradeDash[[#This Row],[Sharpe Average]]),IF(TradeDash[[#This Row],[Sharpe Average]]&gt;$G$1,1,0),"")</f>
        <v>0</v>
      </c>
      <c r="I1375" s="2">
        <f ca="1">IF(ISNUMBER(TradeDash[[#This Row],[Signal]]),MAX(IF(AND(TradeDash[[#This Row],[Signal]]=1,I1374&lt;1),I1374+$E$1,IF(AND(TradeDash[[#This Row],[Signal]]=0,I1374&gt;0),I1374-$E$1,IF(AND(TradeDash[[#This Row],[Signal]]=1,I1374=1),I1374,IF(AND(TradeDash[[#This Row],[Signal]]=0,I1374=0),I1374,0)))),0),"")</f>
        <v>0</v>
      </c>
      <c r="J1375" s="3">
        <f ca="1">IF(ISNUMBER(TradeDash[[#This Row],[Position]]),TradeDash[[#This Row],[Position]]*D1376,"")</f>
        <v>0</v>
      </c>
      <c r="K1375" s="7">
        <f ca="1">K1374*IFERROR(1+TradeDash[[#This Row],[Port Return]],1)</f>
        <v>1928918.3902221066</v>
      </c>
      <c r="L1375" s="7">
        <f ca="1">IF(ISNUMBER(TradeDash[[#This Row],[Port Return]]),L1374*(1+TradeDash[[#This Row],[Returns]]),L1374)</f>
        <v>1267503.9745627977</v>
      </c>
    </row>
    <row r="1376" spans="1:12" x14ac:dyDescent="0.35">
      <c r="A1376" s="1">
        <v>38485</v>
      </c>
      <c r="B1376" s="16">
        <f>YEAR(TradeDash[[#This Row],[Date]])</f>
        <v>2005</v>
      </c>
      <c r="C1376">
        <v>1988.3</v>
      </c>
      <c r="D1376" s="3">
        <f>IFERROR(TradeDash[[#This Row],[Nifty]]/C1375-1,"")</f>
        <v>-2.433334169530732E-3</v>
      </c>
      <c r="E1376">
        <f ca="1">IFERROR(AVERAGE(OFFSET(TradeDash[[#This Row],[Returns]],0,0,-n_days))/STDEV(OFFSET(TradeDash[[#This Row],[Returns]],0,0,-n_days)),"")</f>
        <v>8.992362828041367E-2</v>
      </c>
      <c r="F1376">
        <f ca="1">IFERROR(AVERAGE(OFFSET(TradeDash[[#This Row],[Returns]],0,0,-n_days*2))/STDEV(OFFSET(TradeDash[[#This Row],[Returns]],0,0,-n_days*2)),"")</f>
        <v>-0.13654327589705209</v>
      </c>
      <c r="G1376">
        <f ca="1">IF(ISNUMBER(TradeDash[[#This Row],[2n day Sharpe]]),AVERAGE(TradeDash[[#This Row],[n day Sharpe]:[2n day Sharpe]]),"")</f>
        <v>-2.3309823808319211E-2</v>
      </c>
      <c r="H1376">
        <f ca="1">IF(ISNUMBER(TradeDash[[#This Row],[Sharpe Average]]),IF(TradeDash[[#This Row],[Sharpe Average]]&gt;$G$1,1,0),"")</f>
        <v>0</v>
      </c>
      <c r="I1376" s="2">
        <f ca="1">IF(ISNUMBER(TradeDash[[#This Row],[Signal]]),MAX(IF(AND(TradeDash[[#This Row],[Signal]]=1,I1375&lt;1),I1375+$E$1,IF(AND(TradeDash[[#This Row],[Signal]]=0,I1375&gt;0),I1375-$E$1,IF(AND(TradeDash[[#This Row],[Signal]]=1,I1375=1),I1375,IF(AND(TradeDash[[#This Row],[Signal]]=0,I1375=0),I1375,0)))),0),"")</f>
        <v>0</v>
      </c>
      <c r="J1376" s="3">
        <f ca="1">IF(ISNUMBER(TradeDash[[#This Row],[Position]]),TradeDash[[#This Row],[Position]]*D1377,"")</f>
        <v>0</v>
      </c>
      <c r="K1376" s="7">
        <f ca="1">K1375*IFERROR(1+TradeDash[[#This Row],[Port Return]],1)</f>
        <v>1928918.3902221066</v>
      </c>
      <c r="L1376" s="7">
        <f ca="1">IF(ISNUMBER(TradeDash[[#This Row],[Port Return]]),L1375*(1+TradeDash[[#This Row],[Returns]]),L1375)</f>
        <v>1264419.713831478</v>
      </c>
    </row>
    <row r="1377" spans="1:12" x14ac:dyDescent="0.35">
      <c r="A1377" s="1">
        <v>38488</v>
      </c>
      <c r="B1377" s="16">
        <f>YEAR(TradeDash[[#This Row],[Date]])</f>
        <v>2005</v>
      </c>
      <c r="C1377">
        <v>2012.6</v>
      </c>
      <c r="D1377" s="3">
        <f>IFERROR(TradeDash[[#This Row],[Nifty]]/C1376-1,"")</f>
        <v>1.2221495750138311E-2</v>
      </c>
      <c r="E1377">
        <f ca="1">IFERROR(AVERAGE(OFFSET(TradeDash[[#This Row],[Returns]],0,0,-n_days))/STDEV(OFFSET(TradeDash[[#This Row],[Returns]],0,0,-n_days)),"")</f>
        <v>0.24124934247196411</v>
      </c>
      <c r="F1377">
        <f ca="1">IFERROR(AVERAGE(OFFSET(TradeDash[[#This Row],[Returns]],0,0,-n_days*2))/STDEV(OFFSET(TradeDash[[#This Row],[Returns]],0,0,-n_days*2)),"")</f>
        <v>-8.2920337797854765E-2</v>
      </c>
      <c r="G1377">
        <f ca="1">IF(ISNUMBER(TradeDash[[#This Row],[2n day Sharpe]]),AVERAGE(TradeDash[[#This Row],[n day Sharpe]:[2n day Sharpe]]),"")</f>
        <v>7.9164502337054674E-2</v>
      </c>
      <c r="H1377">
        <f ca="1">IF(ISNUMBER(TradeDash[[#This Row],[Sharpe Average]]),IF(TradeDash[[#This Row],[Sharpe Average]]&gt;$G$1,1,0),"")</f>
        <v>1</v>
      </c>
      <c r="I1377" s="2">
        <f ca="1">IF(ISNUMBER(TradeDash[[#This Row],[Signal]]),MAX(IF(AND(TradeDash[[#This Row],[Signal]]=1,I1376&lt;1),I1376+$E$1,IF(AND(TradeDash[[#This Row],[Signal]]=0,I1376&gt;0),I1376-$E$1,IF(AND(TradeDash[[#This Row],[Signal]]=1,I1376=1),I1376,IF(AND(TradeDash[[#This Row],[Signal]]=0,I1376=0),I1376,0)))),0),"")</f>
        <v>0.2</v>
      </c>
      <c r="J1377" s="3">
        <f ca="1">IF(ISNUMBER(TradeDash[[#This Row],[Position]]),TradeDash[[#This Row],[Position]]*D1378,"")</f>
        <v>-2.1663519825101843E-3</v>
      </c>
      <c r="K1377" s="7">
        <f ca="1">K1376*IFERROR(1+TradeDash[[#This Row],[Port Return]],1)</f>
        <v>1924739.6740433488</v>
      </c>
      <c r="L1377" s="7">
        <f ca="1">IF(ISNUMBER(TradeDash[[#This Row],[Port Return]]),L1376*(1+TradeDash[[#This Row],[Returns]]),L1376)</f>
        <v>1279872.8139904605</v>
      </c>
    </row>
    <row r="1378" spans="1:12" x14ac:dyDescent="0.35">
      <c r="A1378" s="1">
        <v>38489</v>
      </c>
      <c r="B1378" s="16">
        <f>YEAR(TradeDash[[#This Row],[Date]])</f>
        <v>2005</v>
      </c>
      <c r="C1378">
        <v>1990.8</v>
      </c>
      <c r="D1378" s="3">
        <f>IFERROR(TradeDash[[#This Row],[Nifty]]/C1377-1,"")</f>
        <v>-1.083175991255092E-2</v>
      </c>
      <c r="E1378">
        <f ca="1">IFERROR(AVERAGE(OFFSET(TradeDash[[#This Row],[Returns]],0,0,-n_days))/STDEV(OFFSET(TradeDash[[#This Row],[Returns]],0,0,-n_days)),"")</f>
        <v>0.23183936236894898</v>
      </c>
      <c r="F1378">
        <f ca="1">IFERROR(AVERAGE(OFFSET(TradeDash[[#This Row],[Returns]],0,0,-n_days*2))/STDEV(OFFSET(TradeDash[[#This Row],[Returns]],0,0,-n_days*2)),"")</f>
        <v>-0.11611335048603919</v>
      </c>
      <c r="G1378">
        <f ca="1">IF(ISNUMBER(TradeDash[[#This Row],[2n day Sharpe]]),AVERAGE(TradeDash[[#This Row],[n day Sharpe]:[2n day Sharpe]]),"")</f>
        <v>5.7863005941454895E-2</v>
      </c>
      <c r="H1378">
        <f ca="1">IF(ISNUMBER(TradeDash[[#This Row],[Sharpe Average]]),IF(TradeDash[[#This Row],[Sharpe Average]]&gt;$G$1,1,0),"")</f>
        <v>1</v>
      </c>
      <c r="I1378" s="2">
        <f ca="1">IF(ISNUMBER(TradeDash[[#This Row],[Signal]]),MAX(IF(AND(TradeDash[[#This Row],[Signal]]=1,I1377&lt;1),I1377+$E$1,IF(AND(TradeDash[[#This Row],[Signal]]=0,I1377&gt;0),I1377-$E$1,IF(AND(TradeDash[[#This Row],[Signal]]=1,I1377=1),I1377,IF(AND(TradeDash[[#This Row],[Signal]]=0,I1377=0),I1377,0)))),0),"")</f>
        <v>0.4</v>
      </c>
      <c r="J1378" s="3">
        <f ca="1">IF(ISNUMBER(TradeDash[[#This Row],[Position]]),TradeDash[[#This Row],[Position]]*D1379,"")</f>
        <v>-1.6174402250351606E-3</v>
      </c>
      <c r="K1378" s="7">
        <f ca="1">K1377*IFERROR(1+TradeDash[[#This Row],[Port Return]],1)</f>
        <v>1921626.5226718299</v>
      </c>
      <c r="L1378" s="7">
        <f ca="1">IF(ISNUMBER(TradeDash[[#This Row],[Port Return]]),L1377*(1+TradeDash[[#This Row],[Returns]]),L1377)</f>
        <v>1266009.538950715</v>
      </c>
    </row>
    <row r="1379" spans="1:12" x14ac:dyDescent="0.35">
      <c r="A1379" s="1">
        <v>38490</v>
      </c>
      <c r="B1379" s="16">
        <f>YEAR(TradeDash[[#This Row],[Date]])</f>
        <v>2005</v>
      </c>
      <c r="C1379">
        <v>1982.75</v>
      </c>
      <c r="D1379" s="3">
        <f>IFERROR(TradeDash[[#This Row],[Nifty]]/C1378-1,"")</f>
        <v>-4.0436005625879012E-3</v>
      </c>
      <c r="E1379">
        <f ca="1">IFERROR(AVERAGE(OFFSET(TradeDash[[#This Row],[Returns]],0,0,-n_days))/STDEV(OFFSET(TradeDash[[#This Row],[Returns]],0,0,-n_days)),"")</f>
        <v>0.1541393957708867</v>
      </c>
      <c r="F1379">
        <f ca="1">IFERROR(AVERAGE(OFFSET(TradeDash[[#This Row],[Returns]],0,0,-n_days*2))/STDEV(OFFSET(TradeDash[[#This Row],[Returns]],0,0,-n_days*2)),"")</f>
        <v>-0.11222823113446236</v>
      </c>
      <c r="G1379">
        <f ca="1">IF(ISNUMBER(TradeDash[[#This Row],[2n day Sharpe]]),AVERAGE(TradeDash[[#This Row],[n day Sharpe]:[2n day Sharpe]]),"")</f>
        <v>2.0955582318212172E-2</v>
      </c>
      <c r="H1379">
        <f ca="1">IF(ISNUMBER(TradeDash[[#This Row],[Sharpe Average]]),IF(TradeDash[[#This Row],[Sharpe Average]]&gt;$G$1,1,0),"")</f>
        <v>1</v>
      </c>
      <c r="I1379" s="2">
        <f ca="1">IF(ISNUMBER(TradeDash[[#This Row],[Signal]]),MAX(IF(AND(TradeDash[[#This Row],[Signal]]=1,I1378&lt;1),I1378+$E$1,IF(AND(TradeDash[[#This Row],[Signal]]=0,I1378&gt;0),I1378-$E$1,IF(AND(TradeDash[[#This Row],[Signal]]=1,I1378=1),I1378,IF(AND(TradeDash[[#This Row],[Signal]]=0,I1378=0),I1378,0)))),0),"")</f>
        <v>0.60000000000000009</v>
      </c>
      <c r="J1379" s="3">
        <f ca="1">IF(ISNUMBER(TradeDash[[#This Row],[Position]]),TradeDash[[#This Row],[Position]]*D1380,"")</f>
        <v>2.4511410919178193E-3</v>
      </c>
      <c r="K1379" s="7">
        <f ca="1">K1378*IFERROR(1+TradeDash[[#This Row],[Port Return]],1)</f>
        <v>1926336.7004048701</v>
      </c>
      <c r="L1379" s="7">
        <f ca="1">IF(ISNUMBER(TradeDash[[#This Row],[Port Return]]),L1378*(1+TradeDash[[#This Row],[Returns]]),L1378)</f>
        <v>1260890.3020667722</v>
      </c>
    </row>
    <row r="1380" spans="1:12" x14ac:dyDescent="0.35">
      <c r="A1380" s="1">
        <v>38491</v>
      </c>
      <c r="B1380" s="16">
        <f>YEAR(TradeDash[[#This Row],[Date]])</f>
        <v>2005</v>
      </c>
      <c r="C1380">
        <v>1990.85</v>
      </c>
      <c r="D1380" s="3">
        <f>IFERROR(TradeDash[[#This Row],[Nifty]]/C1379-1,"")</f>
        <v>4.0852351531963649E-3</v>
      </c>
      <c r="E1380">
        <f ca="1">IFERROR(AVERAGE(OFFSET(TradeDash[[#This Row],[Returns]],0,0,-n_days))/STDEV(OFFSET(TradeDash[[#This Row],[Returns]],0,0,-n_days)),"")</f>
        <v>0.12538528619555914</v>
      </c>
      <c r="F1380">
        <f ca="1">IFERROR(AVERAGE(OFFSET(TradeDash[[#This Row],[Returns]],0,0,-n_days*2))/STDEV(OFFSET(TradeDash[[#This Row],[Returns]],0,0,-n_days*2)),"")</f>
        <v>-6.9680138126334626E-2</v>
      </c>
      <c r="G1380">
        <f ca="1">IF(ISNUMBER(TradeDash[[#This Row],[2n day Sharpe]]),AVERAGE(TradeDash[[#This Row],[n day Sharpe]:[2n day Sharpe]]),"")</f>
        <v>2.7852574034612256E-2</v>
      </c>
      <c r="H1380">
        <f ca="1">IF(ISNUMBER(TradeDash[[#This Row],[Sharpe Average]]),IF(TradeDash[[#This Row],[Sharpe Average]]&gt;$G$1,1,0),"")</f>
        <v>1</v>
      </c>
      <c r="I1380" s="2">
        <f ca="1">IF(ISNUMBER(TradeDash[[#This Row],[Signal]]),MAX(IF(AND(TradeDash[[#This Row],[Signal]]=1,I1379&lt;1),I1379+$E$1,IF(AND(TradeDash[[#This Row],[Signal]]=0,I1379&gt;0),I1379-$E$1,IF(AND(TradeDash[[#This Row],[Signal]]=1,I1379=1),I1379,IF(AND(TradeDash[[#This Row],[Signal]]=0,I1379=0),I1379,0)))),0),"")</f>
        <v>0.8</v>
      </c>
      <c r="J1380" s="3">
        <f ca="1">IF(ISNUMBER(TradeDash[[#This Row],[Position]]),TradeDash[[#This Row],[Position]]*D1381,"")</f>
        <v>6.2284953663009905E-4</v>
      </c>
      <c r="K1380" s="7">
        <f ca="1">K1379*IFERROR(1+TradeDash[[#This Row],[Port Return]],1)</f>
        <v>1927536.5183261107</v>
      </c>
      <c r="L1380" s="7">
        <f ca="1">IF(ISNUMBER(TradeDash[[#This Row],[Port Return]]),L1379*(1+TradeDash[[#This Row],[Returns]]),L1379)</f>
        <v>1266041.3354530998</v>
      </c>
    </row>
    <row r="1381" spans="1:12" x14ac:dyDescent="0.35">
      <c r="A1381" s="1">
        <v>38492</v>
      </c>
      <c r="B1381" s="16">
        <f>YEAR(TradeDash[[#This Row],[Date]])</f>
        <v>2005</v>
      </c>
      <c r="C1381">
        <v>1992.4</v>
      </c>
      <c r="D1381" s="3">
        <f>IFERROR(TradeDash[[#This Row],[Nifty]]/C1380-1,"")</f>
        <v>7.7856192078762376E-4</v>
      </c>
      <c r="E1381">
        <f ca="1">IFERROR(AVERAGE(OFFSET(TradeDash[[#This Row],[Returns]],0,0,-n_days))/STDEV(OFFSET(TradeDash[[#This Row],[Returns]],0,0,-n_days)),"")</f>
        <v>7.7384667627967266E-2</v>
      </c>
      <c r="F1381">
        <f ca="1">IFERROR(AVERAGE(OFFSET(TradeDash[[#This Row],[Returns]],0,0,-n_days*2))/STDEV(OFFSET(TradeDash[[#This Row],[Returns]],0,0,-n_days*2)),"")</f>
        <v>-3.1974421430914189E-2</v>
      </c>
      <c r="G1381">
        <f ca="1">IF(ISNUMBER(TradeDash[[#This Row],[2n day Sharpe]]),AVERAGE(TradeDash[[#This Row],[n day Sharpe]:[2n day Sharpe]]),"")</f>
        <v>2.2705123098526538E-2</v>
      </c>
      <c r="H1381">
        <f ca="1">IF(ISNUMBER(TradeDash[[#This Row],[Sharpe Average]]),IF(TradeDash[[#This Row],[Sharpe Average]]&gt;$G$1,1,0),"")</f>
        <v>1</v>
      </c>
      <c r="I1381" s="2">
        <f ca="1">IF(ISNUMBER(TradeDash[[#This Row],[Signal]]),MAX(IF(AND(TradeDash[[#This Row],[Signal]]=1,I1380&lt;1),I1380+$E$1,IF(AND(TradeDash[[#This Row],[Signal]]=0,I1380&gt;0),I1380-$E$1,IF(AND(TradeDash[[#This Row],[Signal]]=1,I1380=1),I1380,IF(AND(TradeDash[[#This Row],[Signal]]=0,I1380=0),I1380,0)))),0),"")</f>
        <v>1</v>
      </c>
      <c r="J1381" s="3">
        <f ca="1">IF(ISNUMBER(TradeDash[[#This Row],[Position]]),TradeDash[[#This Row],[Position]]*D1382,"")</f>
        <v>1.0791005822124111E-2</v>
      </c>
      <c r="K1381" s="7">
        <f ca="1">K1380*IFERROR(1+TradeDash[[#This Row],[Port Return]],1)</f>
        <v>1948336.5761177246</v>
      </c>
      <c r="L1381" s="7">
        <f ca="1">IF(ISNUMBER(TradeDash[[#This Row],[Port Return]]),L1380*(1+TradeDash[[#This Row],[Returns]]),L1380)</f>
        <v>1267027.0270270268</v>
      </c>
    </row>
    <row r="1382" spans="1:12" x14ac:dyDescent="0.35">
      <c r="A1382" s="1">
        <v>38495</v>
      </c>
      <c r="B1382" s="16">
        <f>YEAR(TradeDash[[#This Row],[Date]])</f>
        <v>2005</v>
      </c>
      <c r="C1382">
        <v>2013.9</v>
      </c>
      <c r="D1382" s="3">
        <f>IFERROR(TradeDash[[#This Row],[Nifty]]/C1381-1,"")</f>
        <v>1.0791005822124111E-2</v>
      </c>
      <c r="E1382">
        <f ca="1">IFERROR(AVERAGE(OFFSET(TradeDash[[#This Row],[Returns]],0,0,-n_days))/STDEV(OFFSET(TradeDash[[#This Row],[Returns]],0,0,-n_days)),"")</f>
        <v>0.1250498211983537</v>
      </c>
      <c r="F1382">
        <f ca="1">IFERROR(AVERAGE(OFFSET(TradeDash[[#This Row],[Returns]],0,0,-n_days*2))/STDEV(OFFSET(TradeDash[[#This Row],[Returns]],0,0,-n_days*2)),"")</f>
        <v>3.9459593418907646E-3</v>
      </c>
      <c r="G1382">
        <f ca="1">IF(ISNUMBER(TradeDash[[#This Row],[2n day Sharpe]]),AVERAGE(TradeDash[[#This Row],[n day Sharpe]:[2n day Sharpe]]),"")</f>
        <v>6.4497890270122232E-2</v>
      </c>
      <c r="H1382">
        <f ca="1">IF(ISNUMBER(TradeDash[[#This Row],[Sharpe Average]]),IF(TradeDash[[#This Row],[Sharpe Average]]&gt;$G$1,1,0),"")</f>
        <v>1</v>
      </c>
      <c r="I1382" s="2">
        <f ca="1">IF(ISNUMBER(TradeDash[[#This Row],[Signal]]),MAX(IF(AND(TradeDash[[#This Row],[Signal]]=1,I1381&lt;1),I1381+$E$1,IF(AND(TradeDash[[#This Row],[Signal]]=0,I1381&gt;0),I1381-$E$1,IF(AND(TradeDash[[#This Row],[Signal]]=1,I1381=1),I1381,IF(AND(TradeDash[[#This Row],[Signal]]=0,I1381=0),I1381,0)))),0),"")</f>
        <v>1</v>
      </c>
      <c r="J1382" s="3">
        <f ca="1">IF(ISNUMBER(TradeDash[[#This Row],[Position]]),TradeDash[[#This Row],[Position]]*D1383,"")</f>
        <v>7.2992700729925808E-3</v>
      </c>
      <c r="K1382" s="7">
        <f ca="1">K1381*IFERROR(1+TradeDash[[#This Row],[Port Return]],1)</f>
        <v>1962558.0109798976</v>
      </c>
      <c r="L1382" s="7">
        <f ca="1">IF(ISNUMBER(TradeDash[[#This Row],[Port Return]]),L1381*(1+TradeDash[[#This Row],[Returns]]),L1381)</f>
        <v>1280699.523052464</v>
      </c>
    </row>
    <row r="1383" spans="1:12" x14ac:dyDescent="0.35">
      <c r="A1383" s="1">
        <v>38496</v>
      </c>
      <c r="B1383" s="16">
        <f>YEAR(TradeDash[[#This Row],[Date]])</f>
        <v>2005</v>
      </c>
      <c r="C1383">
        <v>2028.6</v>
      </c>
      <c r="D1383" s="3">
        <f>IFERROR(TradeDash[[#This Row],[Nifty]]/C1382-1,"")</f>
        <v>7.2992700729925808E-3</v>
      </c>
      <c r="E1383">
        <f ca="1">IFERROR(AVERAGE(OFFSET(TradeDash[[#This Row],[Returns]],0,0,-n_days))/STDEV(OFFSET(TradeDash[[#This Row],[Returns]],0,0,-n_days)),"")</f>
        <v>0.2079349870351985</v>
      </c>
      <c r="F1383">
        <f ca="1">IFERROR(AVERAGE(OFFSET(TradeDash[[#This Row],[Returns]],0,0,-n_days*2))/STDEV(OFFSET(TradeDash[[#This Row],[Returns]],0,0,-n_days*2)),"")</f>
        <v>4.6641904401618552E-3</v>
      </c>
      <c r="G1383">
        <f ca="1">IF(ISNUMBER(TradeDash[[#This Row],[2n day Sharpe]]),AVERAGE(TradeDash[[#This Row],[n day Sharpe]:[2n day Sharpe]]),"")</f>
        <v>0.10629958873768018</v>
      </c>
      <c r="H1383">
        <f ca="1">IF(ISNUMBER(TradeDash[[#This Row],[Sharpe Average]]),IF(TradeDash[[#This Row],[Sharpe Average]]&gt;$G$1,1,0),"")</f>
        <v>1</v>
      </c>
      <c r="I1383" s="2">
        <f ca="1">IF(ISNUMBER(TradeDash[[#This Row],[Signal]]),MAX(IF(AND(TradeDash[[#This Row],[Signal]]=1,I1382&lt;1),I1382+$E$1,IF(AND(TradeDash[[#This Row],[Signal]]=0,I1382&gt;0),I1382-$E$1,IF(AND(TradeDash[[#This Row],[Signal]]=1,I1382=1),I1382,IF(AND(TradeDash[[#This Row],[Signal]]=0,I1382=0),I1382,0)))),0),"")</f>
        <v>1</v>
      </c>
      <c r="J1383" s="3">
        <f ca="1">IF(ISNUMBER(TradeDash[[#This Row],[Position]]),TradeDash[[#This Row],[Position]]*D1384,"")</f>
        <v>7.5174997535245591E-3</v>
      </c>
      <c r="K1383" s="7">
        <f ca="1">K1382*IFERROR(1+TradeDash[[#This Row],[Port Return]],1)</f>
        <v>1977311.5403437165</v>
      </c>
      <c r="L1383" s="7">
        <f ca="1">IF(ISNUMBER(TradeDash[[#This Row],[Port Return]]),L1382*(1+TradeDash[[#This Row],[Returns]]),L1382)</f>
        <v>1290047.6947535768</v>
      </c>
    </row>
    <row r="1384" spans="1:12" x14ac:dyDescent="0.35">
      <c r="A1384" s="1">
        <v>38497</v>
      </c>
      <c r="B1384" s="16">
        <f>YEAR(TradeDash[[#This Row],[Date]])</f>
        <v>2005</v>
      </c>
      <c r="C1384">
        <v>2043.85</v>
      </c>
      <c r="D1384" s="3">
        <f>IFERROR(TradeDash[[#This Row],[Nifty]]/C1383-1,"")</f>
        <v>7.5174997535245591E-3</v>
      </c>
      <c r="E1384">
        <f ca="1">IFERROR(AVERAGE(OFFSET(TradeDash[[#This Row],[Returns]],0,0,-n_days))/STDEV(OFFSET(TradeDash[[#This Row],[Returns]],0,0,-n_days)),"")</f>
        <v>0.33097687160382822</v>
      </c>
      <c r="F1384">
        <f ca="1">IFERROR(AVERAGE(OFFSET(TradeDash[[#This Row],[Returns]],0,0,-n_days*2))/STDEV(OFFSET(TradeDash[[#This Row],[Returns]],0,0,-n_days*2)),"")</f>
        <v>7.4059649829827254E-2</v>
      </c>
      <c r="G1384">
        <f ca="1">IF(ISNUMBER(TradeDash[[#This Row],[2n day Sharpe]]),AVERAGE(TradeDash[[#This Row],[n day Sharpe]:[2n day Sharpe]]),"")</f>
        <v>0.20251826071682774</v>
      </c>
      <c r="H1384">
        <f ca="1">IF(ISNUMBER(TradeDash[[#This Row],[Sharpe Average]]),IF(TradeDash[[#This Row],[Sharpe Average]]&gt;$G$1,1,0),"")</f>
        <v>1</v>
      </c>
      <c r="I1384" s="2">
        <f ca="1">IF(ISNUMBER(TradeDash[[#This Row],[Signal]]),MAX(IF(AND(TradeDash[[#This Row],[Signal]]=1,I1383&lt;1),I1383+$E$1,IF(AND(TradeDash[[#This Row],[Signal]]=0,I1383&gt;0),I1383-$E$1,IF(AND(TradeDash[[#This Row],[Signal]]=1,I1383=1),I1383,IF(AND(TradeDash[[#This Row],[Signal]]=0,I1383=0),I1383,0)))),0),"")</f>
        <v>1</v>
      </c>
      <c r="J1384" s="3">
        <f ca="1">IF(ISNUMBER(TradeDash[[#This Row],[Position]]),TradeDash[[#This Row],[Position]]*D1385,"")</f>
        <v>1.5094062675832243E-2</v>
      </c>
      <c r="K1384" s="7">
        <f ca="1">K1383*IFERROR(1+TradeDash[[#This Row],[Port Return]],1)</f>
        <v>2007157.2046633109</v>
      </c>
      <c r="L1384" s="7">
        <f ca="1">IF(ISNUMBER(TradeDash[[#This Row],[Port Return]]),L1383*(1+TradeDash[[#This Row],[Returns]]),L1383)</f>
        <v>1299745.6279809217</v>
      </c>
    </row>
    <row r="1385" spans="1:12" x14ac:dyDescent="0.35">
      <c r="A1385" s="1">
        <v>38498</v>
      </c>
      <c r="B1385" s="16">
        <f>YEAR(TradeDash[[#This Row],[Date]])</f>
        <v>2005</v>
      </c>
      <c r="C1385">
        <v>2074.6999999999998</v>
      </c>
      <c r="D1385" s="3">
        <f>IFERROR(TradeDash[[#This Row],[Nifty]]/C1384-1,"")</f>
        <v>1.5094062675832243E-2</v>
      </c>
      <c r="E1385">
        <f ca="1">IFERROR(AVERAGE(OFFSET(TradeDash[[#This Row],[Returns]],0,0,-n_days))/STDEV(OFFSET(TradeDash[[#This Row],[Returns]],0,0,-n_days)),"")</f>
        <v>0.38274919281956188</v>
      </c>
      <c r="F1385">
        <f ca="1">IFERROR(AVERAGE(OFFSET(TradeDash[[#This Row],[Returns]],0,0,-n_days*2))/STDEV(OFFSET(TradeDash[[#This Row],[Returns]],0,0,-n_days*2)),"")</f>
        <v>9.5518317218966503E-2</v>
      </c>
      <c r="G1385">
        <f ca="1">IF(ISNUMBER(TradeDash[[#This Row],[2n day Sharpe]]),AVERAGE(TradeDash[[#This Row],[n day Sharpe]:[2n day Sharpe]]),"")</f>
        <v>0.2391337550192642</v>
      </c>
      <c r="H1385">
        <f ca="1">IF(ISNUMBER(TradeDash[[#This Row],[Sharpe Average]]),IF(TradeDash[[#This Row],[Sharpe Average]]&gt;$G$1,1,0),"")</f>
        <v>1</v>
      </c>
      <c r="I1385" s="2">
        <f ca="1">IF(ISNUMBER(TradeDash[[#This Row],[Signal]]),MAX(IF(AND(TradeDash[[#This Row],[Signal]]=1,I1384&lt;1),I1384+$E$1,IF(AND(TradeDash[[#This Row],[Signal]]=0,I1384&gt;0),I1384-$E$1,IF(AND(TradeDash[[#This Row],[Signal]]=1,I1384=1),I1384,IF(AND(TradeDash[[#This Row],[Signal]]=0,I1384=0),I1384,0)))),0),"")</f>
        <v>1</v>
      </c>
      <c r="J1385" s="3">
        <f ca="1">IF(ISNUMBER(TradeDash[[#This Row],[Position]]),TradeDash[[#This Row],[Position]]*D1386,"")</f>
        <v>8.1939557526400364E-4</v>
      </c>
      <c r="K1385" s="7">
        <f ca="1">K1384*IFERROR(1+TradeDash[[#This Row],[Port Return]],1)</f>
        <v>2008801.8603956713</v>
      </c>
      <c r="L1385" s="7">
        <f ca="1">IF(ISNUMBER(TradeDash[[#This Row],[Port Return]]),L1384*(1+TradeDash[[#This Row],[Returns]]),L1384)</f>
        <v>1319364.0699523047</v>
      </c>
    </row>
    <row r="1386" spans="1:12" x14ac:dyDescent="0.35">
      <c r="A1386" s="1">
        <v>38499</v>
      </c>
      <c r="B1386" s="16">
        <f>YEAR(TradeDash[[#This Row],[Date]])</f>
        <v>2005</v>
      </c>
      <c r="C1386">
        <v>2076.4</v>
      </c>
      <c r="D1386" s="3">
        <f>IFERROR(TradeDash[[#This Row],[Nifty]]/C1385-1,"")</f>
        <v>8.1939557526400364E-4</v>
      </c>
      <c r="E1386">
        <f ca="1">IFERROR(AVERAGE(OFFSET(TradeDash[[#This Row],[Returns]],0,0,-n_days))/STDEV(OFFSET(TradeDash[[#This Row],[Returns]],0,0,-n_days)),"")</f>
        <v>0.63717107090978176</v>
      </c>
      <c r="F1386">
        <f ca="1">IFERROR(AVERAGE(OFFSET(TradeDash[[#This Row],[Returns]],0,0,-n_days*2))/STDEV(OFFSET(TradeDash[[#This Row],[Returns]],0,0,-n_days*2)),"")</f>
        <v>5.2077661042886414E-2</v>
      </c>
      <c r="G1386">
        <f ca="1">IF(ISNUMBER(TradeDash[[#This Row],[2n day Sharpe]]),AVERAGE(TradeDash[[#This Row],[n day Sharpe]:[2n day Sharpe]]),"")</f>
        <v>0.34462436597633406</v>
      </c>
      <c r="H1386">
        <f ca="1">IF(ISNUMBER(TradeDash[[#This Row],[Sharpe Average]]),IF(TradeDash[[#This Row],[Sharpe Average]]&gt;$G$1,1,0),"")</f>
        <v>1</v>
      </c>
      <c r="I1386" s="2">
        <f ca="1">IF(ISNUMBER(TradeDash[[#This Row],[Signal]]),MAX(IF(AND(TradeDash[[#This Row],[Signal]]=1,I1385&lt;1),I1385+$E$1,IF(AND(TradeDash[[#This Row],[Signal]]=0,I1385&gt;0),I1385-$E$1,IF(AND(TradeDash[[#This Row],[Signal]]=1,I1385=1),I1385,IF(AND(TradeDash[[#This Row],[Signal]]=0,I1385=0),I1385,0)))),0),"")</f>
        <v>1</v>
      </c>
      <c r="J1386" s="3">
        <f ca="1">IF(ISNUMBER(TradeDash[[#This Row],[Position]]),TradeDash[[#This Row],[Position]]*D1387,"")</f>
        <v>-1.9264110961279002E-3</v>
      </c>
      <c r="K1386" s="7">
        <f ca="1">K1385*IFERROR(1+TradeDash[[#This Row],[Port Return]],1)</f>
        <v>2004932.0822018827</v>
      </c>
      <c r="L1386" s="7">
        <f ca="1">IF(ISNUMBER(TradeDash[[#This Row],[Port Return]]),L1385*(1+TradeDash[[#This Row],[Returns]]),L1385)</f>
        <v>1320445.1510333859</v>
      </c>
    </row>
    <row r="1387" spans="1:12" x14ac:dyDescent="0.35">
      <c r="A1387" s="1">
        <v>38502</v>
      </c>
      <c r="B1387" s="16">
        <f>YEAR(TradeDash[[#This Row],[Date]])</f>
        <v>2005</v>
      </c>
      <c r="C1387">
        <v>2072.4</v>
      </c>
      <c r="D1387" s="3">
        <f>IFERROR(TradeDash[[#This Row],[Nifty]]/C1386-1,"")</f>
        <v>-1.9264110961279002E-3</v>
      </c>
      <c r="E1387">
        <f ca="1">IFERROR(AVERAGE(OFFSET(TradeDash[[#This Row],[Returns]],0,0,-n_days))/STDEV(OFFSET(TradeDash[[#This Row],[Returns]],0,0,-n_days)),"")</f>
        <v>0.56105838619960635</v>
      </c>
      <c r="F1387">
        <f ca="1">IFERROR(AVERAGE(OFFSET(TradeDash[[#This Row],[Returns]],0,0,-n_days*2))/STDEV(OFFSET(TradeDash[[#This Row],[Returns]],0,0,-n_days*2)),"")</f>
        <v>1.0626911696841395E-2</v>
      </c>
      <c r="G1387">
        <f ca="1">IF(ISNUMBER(TradeDash[[#This Row],[2n day Sharpe]]),AVERAGE(TradeDash[[#This Row],[n day Sharpe]:[2n day Sharpe]]),"")</f>
        <v>0.28584264894822387</v>
      </c>
      <c r="H1387">
        <f ca="1">IF(ISNUMBER(TradeDash[[#This Row],[Sharpe Average]]),IF(TradeDash[[#This Row],[Sharpe Average]]&gt;$G$1,1,0),"")</f>
        <v>1</v>
      </c>
      <c r="I1387" s="2">
        <f ca="1">IF(ISNUMBER(TradeDash[[#This Row],[Signal]]),MAX(IF(AND(TradeDash[[#This Row],[Signal]]=1,I1386&lt;1),I1386+$E$1,IF(AND(TradeDash[[#This Row],[Signal]]=0,I1386&gt;0),I1386-$E$1,IF(AND(TradeDash[[#This Row],[Signal]]=1,I1386=1),I1386,IF(AND(TradeDash[[#This Row],[Signal]]=0,I1386=0),I1386,0)))),0),"")</f>
        <v>1</v>
      </c>
      <c r="J1387" s="3">
        <f ca="1">IF(ISNUMBER(TradeDash[[#This Row],[Position]]),TradeDash[[#This Row],[Position]]*D1388,"")</f>
        <v>7.3103647944412486E-3</v>
      </c>
      <c r="K1387" s="7">
        <f ca="1">K1386*IFERROR(1+TradeDash[[#This Row],[Port Return]],1)</f>
        <v>2019588.8671108573</v>
      </c>
      <c r="L1387" s="7">
        <f ca="1">IF(ISNUMBER(TradeDash[[#This Row],[Port Return]]),L1386*(1+TradeDash[[#This Row],[Returns]]),L1386)</f>
        <v>1317901.4308426068</v>
      </c>
    </row>
    <row r="1388" spans="1:12" x14ac:dyDescent="0.35">
      <c r="A1388" s="1">
        <v>38503</v>
      </c>
      <c r="B1388" s="16">
        <f>YEAR(TradeDash[[#This Row],[Date]])</f>
        <v>2005</v>
      </c>
      <c r="C1388">
        <v>2087.5500000000002</v>
      </c>
      <c r="D1388" s="3">
        <f>IFERROR(TradeDash[[#This Row],[Nifty]]/C1387-1,"")</f>
        <v>7.3103647944412486E-3</v>
      </c>
      <c r="E1388">
        <f ca="1">IFERROR(AVERAGE(OFFSET(TradeDash[[#This Row],[Returns]],0,0,-n_days))/STDEV(OFFSET(TradeDash[[#This Row],[Returns]],0,0,-n_days)),"")</f>
        <v>0.59641323033670612</v>
      </c>
      <c r="F1388">
        <f ca="1">IFERROR(AVERAGE(OFFSET(TradeDash[[#This Row],[Returns]],0,0,-n_days*2))/STDEV(OFFSET(TradeDash[[#This Row],[Returns]],0,0,-n_days*2)),"")</f>
        <v>3.3212411184376366E-2</v>
      </c>
      <c r="G1388">
        <f ca="1">IF(ISNUMBER(TradeDash[[#This Row],[2n day Sharpe]]),AVERAGE(TradeDash[[#This Row],[n day Sharpe]:[2n day Sharpe]]),"")</f>
        <v>0.31481282076054123</v>
      </c>
      <c r="H1388">
        <f ca="1">IF(ISNUMBER(TradeDash[[#This Row],[Sharpe Average]]),IF(TradeDash[[#This Row],[Sharpe Average]]&gt;$G$1,1,0),"")</f>
        <v>1</v>
      </c>
      <c r="I1388" s="2">
        <f ca="1">IF(ISNUMBER(TradeDash[[#This Row],[Signal]]),MAX(IF(AND(TradeDash[[#This Row],[Signal]]=1,I1387&lt;1),I1387+$E$1,IF(AND(TradeDash[[#This Row],[Signal]]=0,I1387&gt;0),I1387-$E$1,IF(AND(TradeDash[[#This Row],[Signal]]=1,I1387=1),I1387,IF(AND(TradeDash[[#This Row],[Signal]]=0,I1387=0),I1387,0)))),0),"")</f>
        <v>1</v>
      </c>
      <c r="J1388" s="3">
        <f ca="1">IF(ISNUMBER(TradeDash[[#This Row],[Position]]),TradeDash[[#This Row],[Position]]*D1389,"")</f>
        <v>0</v>
      </c>
      <c r="K1388" s="7">
        <f ca="1">K1387*IFERROR(1+TradeDash[[#This Row],[Port Return]],1)</f>
        <v>2019588.8671108573</v>
      </c>
      <c r="L1388" s="7">
        <f ca="1">IF(ISNUMBER(TradeDash[[#This Row],[Port Return]]),L1387*(1+TradeDash[[#This Row],[Returns]]),L1387)</f>
        <v>1327535.7710651823</v>
      </c>
    </row>
    <row r="1389" spans="1:12" x14ac:dyDescent="0.35">
      <c r="A1389" s="1">
        <v>38504</v>
      </c>
      <c r="B1389" s="16">
        <f>YEAR(TradeDash[[#This Row],[Date]])</f>
        <v>2005</v>
      </c>
      <c r="C1389">
        <v>2087.5500000000002</v>
      </c>
      <c r="D1389" s="3">
        <f>IFERROR(TradeDash[[#This Row],[Nifty]]/C1388-1,"")</f>
        <v>0</v>
      </c>
      <c r="E1389">
        <f ca="1">IFERROR(AVERAGE(OFFSET(TradeDash[[#This Row],[Returns]],0,0,-n_days))/STDEV(OFFSET(TradeDash[[#This Row],[Returns]],0,0,-n_days)),"")</f>
        <v>0.52695182900642101</v>
      </c>
      <c r="F1389">
        <f ca="1">IFERROR(AVERAGE(OFFSET(TradeDash[[#This Row],[Returns]],0,0,-n_days*2))/STDEV(OFFSET(TradeDash[[#This Row],[Returns]],0,0,-n_days*2)),"")</f>
        <v>4.6101920835349454E-2</v>
      </c>
      <c r="G1389">
        <f ca="1">IF(ISNUMBER(TradeDash[[#This Row],[2n day Sharpe]]),AVERAGE(TradeDash[[#This Row],[n day Sharpe]:[2n day Sharpe]]),"")</f>
        <v>0.28652687492088524</v>
      </c>
      <c r="H1389">
        <f ca="1">IF(ISNUMBER(TradeDash[[#This Row],[Sharpe Average]]),IF(TradeDash[[#This Row],[Sharpe Average]]&gt;$G$1,1,0),"")</f>
        <v>1</v>
      </c>
      <c r="I1389" s="2">
        <f ca="1">IF(ISNUMBER(TradeDash[[#This Row],[Signal]]),MAX(IF(AND(TradeDash[[#This Row],[Signal]]=1,I1388&lt;1),I1388+$E$1,IF(AND(TradeDash[[#This Row],[Signal]]=0,I1388&gt;0),I1388-$E$1,IF(AND(TradeDash[[#This Row],[Signal]]=1,I1388=1),I1388,IF(AND(TradeDash[[#This Row],[Signal]]=0,I1388=0),I1388,0)))),0),"")</f>
        <v>1</v>
      </c>
      <c r="J1389" s="3">
        <f ca="1">IF(ISNUMBER(TradeDash[[#This Row],[Position]]),TradeDash[[#This Row],[Position]]*D1390,"")</f>
        <v>-1.0969797130607639E-2</v>
      </c>
      <c r="K1389" s="7">
        <f ca="1">K1388*IFERROR(1+TradeDash[[#This Row],[Port Return]],1)</f>
        <v>1997434.3869514174</v>
      </c>
      <c r="L1389" s="7">
        <f ca="1">IF(ISNUMBER(TradeDash[[#This Row],[Port Return]]),L1388*(1+TradeDash[[#This Row],[Returns]]),L1388)</f>
        <v>1327535.7710651823</v>
      </c>
    </row>
    <row r="1390" spans="1:12" x14ac:dyDescent="0.35">
      <c r="A1390" s="1">
        <v>38505</v>
      </c>
      <c r="B1390" s="16">
        <f>YEAR(TradeDash[[#This Row],[Date]])</f>
        <v>2005</v>
      </c>
      <c r="C1390">
        <v>2064.65</v>
      </c>
      <c r="D1390" s="3">
        <f>IFERROR(TradeDash[[#This Row],[Nifty]]/C1389-1,"")</f>
        <v>-1.0969797130607639E-2</v>
      </c>
      <c r="E1390">
        <f ca="1">IFERROR(AVERAGE(OFFSET(TradeDash[[#This Row],[Returns]],0,0,-n_days))/STDEV(OFFSET(TradeDash[[#This Row],[Returns]],0,0,-n_days)),"")</f>
        <v>0.34402606450040141</v>
      </c>
      <c r="F1390">
        <f ca="1">IFERROR(AVERAGE(OFFSET(TradeDash[[#This Row],[Returns]],0,0,-n_days*2))/STDEV(OFFSET(TradeDash[[#This Row],[Returns]],0,0,-n_days*2)),"")</f>
        <v>-3.2366350737354733E-4</v>
      </c>
      <c r="G1390">
        <f ca="1">IF(ISNUMBER(TradeDash[[#This Row],[2n day Sharpe]]),AVERAGE(TradeDash[[#This Row],[n day Sharpe]:[2n day Sharpe]]),"")</f>
        <v>0.17185120049651392</v>
      </c>
      <c r="H1390">
        <f ca="1">IF(ISNUMBER(TradeDash[[#This Row],[Sharpe Average]]),IF(TradeDash[[#This Row],[Sharpe Average]]&gt;$G$1,1,0),"")</f>
        <v>1</v>
      </c>
      <c r="I1390" s="2">
        <f ca="1">IF(ISNUMBER(TradeDash[[#This Row],[Signal]]),MAX(IF(AND(TradeDash[[#This Row],[Signal]]=1,I1389&lt;1),I1389+$E$1,IF(AND(TradeDash[[#This Row],[Signal]]=0,I1389&gt;0),I1389-$E$1,IF(AND(TradeDash[[#This Row],[Signal]]=1,I1389=1),I1389,IF(AND(TradeDash[[#This Row],[Signal]]=0,I1389=0),I1389,0)))),0),"")</f>
        <v>1</v>
      </c>
      <c r="J1390" s="3">
        <f ca="1">IF(ISNUMBER(TradeDash[[#This Row],[Position]]),TradeDash[[#This Row],[Position]]*D1391,"")</f>
        <v>1.4336570363015388E-2</v>
      </c>
      <c r="K1390" s="7">
        <f ca="1">K1389*IFERROR(1+TradeDash[[#This Row],[Port Return]],1)</f>
        <v>2026070.745585453</v>
      </c>
      <c r="L1390" s="7">
        <f ca="1">IF(ISNUMBER(TradeDash[[#This Row],[Port Return]]),L1389*(1+TradeDash[[#This Row],[Returns]]),L1389)</f>
        <v>1312972.9729729726</v>
      </c>
    </row>
    <row r="1391" spans="1:12" x14ac:dyDescent="0.35">
      <c r="A1391" s="1">
        <v>38506</v>
      </c>
      <c r="B1391" s="16">
        <f>YEAR(TradeDash[[#This Row],[Date]])</f>
        <v>2005</v>
      </c>
      <c r="C1391">
        <v>2094.25</v>
      </c>
      <c r="D1391" s="3">
        <f>IFERROR(TradeDash[[#This Row],[Nifty]]/C1390-1,"")</f>
        <v>1.4336570363015388E-2</v>
      </c>
      <c r="E1391">
        <f ca="1">IFERROR(AVERAGE(OFFSET(TradeDash[[#This Row],[Returns]],0,0,-n_days))/STDEV(OFFSET(TradeDash[[#This Row],[Returns]],0,0,-n_days)),"")</f>
        <v>0.37208021084084164</v>
      </c>
      <c r="F1391">
        <f ca="1">IFERROR(AVERAGE(OFFSET(TradeDash[[#This Row],[Returns]],0,0,-n_days*2))/STDEV(OFFSET(TradeDash[[#This Row],[Returns]],0,0,-n_days*2)),"")</f>
        <v>5.2550266814695962E-2</v>
      </c>
      <c r="G1391">
        <f ca="1">IF(ISNUMBER(TradeDash[[#This Row],[2n day Sharpe]]),AVERAGE(TradeDash[[#This Row],[n day Sharpe]:[2n day Sharpe]]),"")</f>
        <v>0.21231523882776882</v>
      </c>
      <c r="H1391">
        <f ca="1">IF(ISNUMBER(TradeDash[[#This Row],[Sharpe Average]]),IF(TradeDash[[#This Row],[Sharpe Average]]&gt;$G$1,1,0),"")</f>
        <v>1</v>
      </c>
      <c r="I1391" s="2">
        <f ca="1">IF(ISNUMBER(TradeDash[[#This Row],[Signal]]),MAX(IF(AND(TradeDash[[#This Row],[Signal]]=1,I1390&lt;1),I1390+$E$1,IF(AND(TradeDash[[#This Row],[Signal]]=0,I1390&gt;0),I1390-$E$1,IF(AND(TradeDash[[#This Row],[Signal]]=1,I1390=1),I1390,IF(AND(TradeDash[[#This Row],[Signal]]=0,I1390=0),I1390,0)))),0),"")</f>
        <v>1</v>
      </c>
      <c r="J1391" s="3">
        <f ca="1">IF(ISNUMBER(TradeDash[[#This Row],[Position]]),TradeDash[[#This Row],[Position]]*D1392,"")</f>
        <v>-6.9237197087257396E-4</v>
      </c>
      <c r="K1391" s="7">
        <f ca="1">K1390*IFERROR(1+TradeDash[[#This Row],[Port Return]],1)</f>
        <v>2024667.9509902047</v>
      </c>
      <c r="L1391" s="7">
        <f ca="1">IF(ISNUMBER(TradeDash[[#This Row],[Port Return]]),L1390*(1+TradeDash[[#This Row],[Returns]]),L1390)</f>
        <v>1331796.5023847371</v>
      </c>
    </row>
    <row r="1392" spans="1:12" x14ac:dyDescent="0.35">
      <c r="A1392" s="1">
        <v>38509</v>
      </c>
      <c r="B1392" s="16">
        <f>YEAR(TradeDash[[#This Row],[Date]])</f>
        <v>2005</v>
      </c>
      <c r="C1392">
        <v>2092.8000000000002</v>
      </c>
      <c r="D1392" s="3">
        <f>IFERROR(TradeDash[[#This Row],[Nifty]]/C1391-1,"")</f>
        <v>-6.9237197087257396E-4</v>
      </c>
      <c r="E1392">
        <f ca="1">IFERROR(AVERAGE(OFFSET(TradeDash[[#This Row],[Returns]],0,0,-n_days))/STDEV(OFFSET(TradeDash[[#This Row],[Returns]],0,0,-n_days)),"")</f>
        <v>0.30197707054119655</v>
      </c>
      <c r="F1392">
        <f ca="1">IFERROR(AVERAGE(OFFSET(TradeDash[[#This Row],[Returns]],0,0,-n_days*2))/STDEV(OFFSET(TradeDash[[#This Row],[Returns]],0,0,-n_days*2)),"")</f>
        <v>7.7038196593708086E-2</v>
      </c>
      <c r="G1392">
        <f ca="1">IF(ISNUMBER(TradeDash[[#This Row],[2n day Sharpe]]),AVERAGE(TradeDash[[#This Row],[n day Sharpe]:[2n day Sharpe]]),"")</f>
        <v>0.18950763356745232</v>
      </c>
      <c r="H1392">
        <f ca="1">IF(ISNUMBER(TradeDash[[#This Row],[Sharpe Average]]),IF(TradeDash[[#This Row],[Sharpe Average]]&gt;$G$1,1,0),"")</f>
        <v>1</v>
      </c>
      <c r="I1392" s="2">
        <f ca="1">IF(ISNUMBER(TradeDash[[#This Row],[Signal]]),MAX(IF(AND(TradeDash[[#This Row],[Signal]]=1,I1391&lt;1),I1391+$E$1,IF(AND(TradeDash[[#This Row],[Signal]]=0,I1391&gt;0),I1391-$E$1,IF(AND(TradeDash[[#This Row],[Signal]]=1,I1391=1),I1391,IF(AND(TradeDash[[#This Row],[Signal]]=0,I1391=0),I1391,0)))),0),"")</f>
        <v>1</v>
      </c>
      <c r="J1392" s="3">
        <f ca="1">IF(ISNUMBER(TradeDash[[#This Row],[Position]]),TradeDash[[#This Row],[Position]]*D1393,"")</f>
        <v>2.5563837920488108E-3</v>
      </c>
      <c r="K1392" s="7">
        <f ca="1">K1391*IFERROR(1+TradeDash[[#This Row],[Port Return]],1)</f>
        <v>2029843.7793243967</v>
      </c>
      <c r="L1392" s="7">
        <f ca="1">IF(ISNUMBER(TradeDash[[#This Row],[Port Return]]),L1391*(1+TradeDash[[#This Row],[Returns]]),L1391)</f>
        <v>1330874.4038155798</v>
      </c>
    </row>
    <row r="1393" spans="1:12" x14ac:dyDescent="0.35">
      <c r="A1393" s="1">
        <v>38510</v>
      </c>
      <c r="B1393" s="16">
        <f>YEAR(TradeDash[[#This Row],[Date]])</f>
        <v>2005</v>
      </c>
      <c r="C1393">
        <v>2098.15</v>
      </c>
      <c r="D1393" s="3">
        <f>IFERROR(TradeDash[[#This Row],[Nifty]]/C1392-1,"")</f>
        <v>2.5563837920488108E-3</v>
      </c>
      <c r="E1393">
        <f ca="1">IFERROR(AVERAGE(OFFSET(TradeDash[[#This Row],[Returns]],0,0,-n_days))/STDEV(OFFSET(TradeDash[[#This Row],[Returns]],0,0,-n_days)),"")</f>
        <v>0.34540559793993353</v>
      </c>
      <c r="F1393">
        <f ca="1">IFERROR(AVERAGE(OFFSET(TradeDash[[#This Row],[Returns]],0,0,-n_days*2))/STDEV(OFFSET(TradeDash[[#This Row],[Returns]],0,0,-n_days*2)),"")</f>
        <v>0.11245226985718075</v>
      </c>
      <c r="G1393">
        <f ca="1">IF(ISNUMBER(TradeDash[[#This Row],[2n day Sharpe]]),AVERAGE(TradeDash[[#This Row],[n day Sharpe]:[2n day Sharpe]]),"")</f>
        <v>0.22892893389855715</v>
      </c>
      <c r="H1393">
        <f ca="1">IF(ISNUMBER(TradeDash[[#This Row],[Sharpe Average]]),IF(TradeDash[[#This Row],[Sharpe Average]]&gt;$G$1,1,0),"")</f>
        <v>1</v>
      </c>
      <c r="I1393" s="2">
        <f ca="1">IF(ISNUMBER(TradeDash[[#This Row],[Signal]]),MAX(IF(AND(TradeDash[[#This Row],[Signal]]=1,I1392&lt;1),I1392+$E$1,IF(AND(TradeDash[[#This Row],[Signal]]=0,I1392&gt;0),I1392-$E$1,IF(AND(TradeDash[[#This Row],[Signal]]=1,I1392=1),I1392,IF(AND(TradeDash[[#This Row],[Signal]]=0,I1392=0),I1392,0)))),0),"")</f>
        <v>1</v>
      </c>
      <c r="J1393" s="3">
        <f ca="1">IF(ISNUMBER(TradeDash[[#This Row],[Position]]),TradeDash[[#This Row],[Position]]*D1394,"")</f>
        <v>6.7916974477515435E-3</v>
      </c>
      <c r="K1393" s="7">
        <f ca="1">K1392*IFERROR(1+TradeDash[[#This Row],[Port Return]],1)</f>
        <v>2043629.8641397685</v>
      </c>
      <c r="L1393" s="7">
        <f ca="1">IF(ISNUMBER(TradeDash[[#This Row],[Port Return]]),L1392*(1+TradeDash[[#This Row],[Returns]]),L1392)</f>
        <v>1334276.6295707466</v>
      </c>
    </row>
    <row r="1394" spans="1:12" x14ac:dyDescent="0.35">
      <c r="A1394" s="1">
        <v>38511</v>
      </c>
      <c r="B1394" s="16">
        <f>YEAR(TradeDash[[#This Row],[Date]])</f>
        <v>2005</v>
      </c>
      <c r="C1394">
        <v>2112.4</v>
      </c>
      <c r="D1394" s="3">
        <f>IFERROR(TradeDash[[#This Row],[Nifty]]/C1393-1,"")</f>
        <v>6.7916974477515435E-3</v>
      </c>
      <c r="E1394">
        <f ca="1">IFERROR(AVERAGE(OFFSET(TradeDash[[#This Row],[Returns]],0,0,-n_days))/STDEV(OFFSET(TradeDash[[#This Row],[Returns]],0,0,-n_days)),"")</f>
        <v>0.4261692976226778</v>
      </c>
      <c r="F1394">
        <f ca="1">IFERROR(AVERAGE(OFFSET(TradeDash[[#This Row],[Returns]],0,0,-n_days*2))/STDEV(OFFSET(TradeDash[[#This Row],[Returns]],0,0,-n_days*2)),"")</f>
        <v>0.10892386698238647</v>
      </c>
      <c r="G1394">
        <f ca="1">IF(ISNUMBER(TradeDash[[#This Row],[2n day Sharpe]]),AVERAGE(TradeDash[[#This Row],[n day Sharpe]:[2n day Sharpe]]),"")</f>
        <v>0.26754658230253214</v>
      </c>
      <c r="H1394">
        <f ca="1">IF(ISNUMBER(TradeDash[[#This Row],[Sharpe Average]]),IF(TradeDash[[#This Row],[Sharpe Average]]&gt;$G$1,1,0),"")</f>
        <v>1</v>
      </c>
      <c r="I1394" s="2">
        <f ca="1">IF(ISNUMBER(TradeDash[[#This Row],[Signal]]),MAX(IF(AND(TradeDash[[#This Row],[Signal]]=1,I1393&lt;1),I1393+$E$1,IF(AND(TradeDash[[#This Row],[Signal]]=0,I1393&gt;0),I1393-$E$1,IF(AND(TradeDash[[#This Row],[Signal]]=1,I1393=1),I1393,IF(AND(TradeDash[[#This Row],[Signal]]=0,I1393=0),I1393,0)))),0),"")</f>
        <v>1</v>
      </c>
      <c r="J1394" s="3">
        <f ca="1">IF(ISNUMBER(TradeDash[[#This Row],[Position]]),TradeDash[[#This Row],[Position]]*D1395,"")</f>
        <v>-4.3552357508048756E-3</v>
      </c>
      <c r="K1394" s="7">
        <f ca="1">K1393*IFERROR(1+TradeDash[[#This Row],[Port Return]],1)</f>
        <v>2034729.3742940545</v>
      </c>
      <c r="L1394" s="7">
        <f ca="1">IF(ISNUMBER(TradeDash[[#This Row],[Port Return]]),L1393*(1+TradeDash[[#This Row],[Returns]]),L1393)</f>
        <v>1343338.6327503966</v>
      </c>
    </row>
    <row r="1395" spans="1:12" x14ac:dyDescent="0.35">
      <c r="A1395" s="1">
        <v>38512</v>
      </c>
      <c r="B1395" s="16">
        <f>YEAR(TradeDash[[#This Row],[Date]])</f>
        <v>2005</v>
      </c>
      <c r="C1395">
        <v>2103.1999999999998</v>
      </c>
      <c r="D1395" s="3">
        <f>IFERROR(TradeDash[[#This Row],[Nifty]]/C1394-1,"")</f>
        <v>-4.3552357508048756E-3</v>
      </c>
      <c r="E1395">
        <f ca="1">IFERROR(AVERAGE(OFFSET(TradeDash[[#This Row],[Returns]],0,0,-n_days))/STDEV(OFFSET(TradeDash[[#This Row],[Returns]],0,0,-n_days)),"")</f>
        <v>0.36237872533642068</v>
      </c>
      <c r="F1395">
        <f ca="1">IFERROR(AVERAGE(OFFSET(TradeDash[[#This Row],[Returns]],0,0,-n_days*2))/STDEV(OFFSET(TradeDash[[#This Row],[Returns]],0,0,-n_days*2)),"")</f>
        <v>9.7273869018813325E-2</v>
      </c>
      <c r="G1395">
        <f ca="1">IF(ISNUMBER(TradeDash[[#This Row],[2n day Sharpe]]),AVERAGE(TradeDash[[#This Row],[n day Sharpe]:[2n day Sharpe]]),"")</f>
        <v>0.22982629717761699</v>
      </c>
      <c r="H1395">
        <f ca="1">IF(ISNUMBER(TradeDash[[#This Row],[Sharpe Average]]),IF(TradeDash[[#This Row],[Sharpe Average]]&gt;$G$1,1,0),"")</f>
        <v>1</v>
      </c>
      <c r="I1395" s="2">
        <f ca="1">IF(ISNUMBER(TradeDash[[#This Row],[Signal]]),MAX(IF(AND(TradeDash[[#This Row],[Signal]]=1,I1394&lt;1),I1394+$E$1,IF(AND(TradeDash[[#This Row],[Signal]]=0,I1394&gt;0),I1394-$E$1,IF(AND(TradeDash[[#This Row],[Signal]]=1,I1394=1),I1394,IF(AND(TradeDash[[#This Row],[Signal]]=0,I1394=0),I1394,0)))),0),"")</f>
        <v>1</v>
      </c>
      <c r="J1395" s="3">
        <f ca="1">IF(ISNUMBER(TradeDash[[#This Row],[Position]]),TradeDash[[#This Row],[Position]]*D1396,"")</f>
        <v>-5.9908710536324961E-3</v>
      </c>
      <c r="K1395" s="7">
        <f ca="1">K1394*IFERROR(1+TradeDash[[#This Row],[Port Return]],1)</f>
        <v>2022539.5729836205</v>
      </c>
      <c r="L1395" s="7">
        <f ca="1">IF(ISNUMBER(TradeDash[[#This Row],[Port Return]]),L1394*(1+TradeDash[[#This Row],[Returns]]),L1394)</f>
        <v>1337488.0763116048</v>
      </c>
    </row>
    <row r="1396" spans="1:12" x14ac:dyDescent="0.35">
      <c r="A1396" s="1">
        <v>38513</v>
      </c>
      <c r="B1396" s="16">
        <f>YEAR(TradeDash[[#This Row],[Date]])</f>
        <v>2005</v>
      </c>
      <c r="C1396">
        <v>2090.6</v>
      </c>
      <c r="D1396" s="3">
        <f>IFERROR(TradeDash[[#This Row],[Nifty]]/C1395-1,"")</f>
        <v>-5.9908710536324961E-3</v>
      </c>
      <c r="E1396">
        <f ca="1">IFERROR(AVERAGE(OFFSET(TradeDash[[#This Row],[Returns]],0,0,-n_days))/STDEV(OFFSET(TradeDash[[#This Row],[Returns]],0,0,-n_days)),"")</f>
        <v>0.33119877759934213</v>
      </c>
      <c r="F1396">
        <f ca="1">IFERROR(AVERAGE(OFFSET(TradeDash[[#This Row],[Returns]],0,0,-n_days*2))/STDEV(OFFSET(TradeDash[[#This Row],[Returns]],0,0,-n_days*2)),"")</f>
        <v>0.19812149783713831</v>
      </c>
      <c r="G1396">
        <f ca="1">IF(ISNUMBER(TradeDash[[#This Row],[2n day Sharpe]]),AVERAGE(TradeDash[[#This Row],[n day Sharpe]:[2n day Sharpe]]),"")</f>
        <v>0.26466013771824021</v>
      </c>
      <c r="H1396">
        <f ca="1">IF(ISNUMBER(TradeDash[[#This Row],[Sharpe Average]]),IF(TradeDash[[#This Row],[Sharpe Average]]&gt;$G$1,1,0),"")</f>
        <v>1</v>
      </c>
      <c r="I1396" s="2">
        <f ca="1">IF(ISNUMBER(TradeDash[[#This Row],[Signal]]),MAX(IF(AND(TradeDash[[#This Row],[Signal]]=1,I1395&lt;1),I1395+$E$1,IF(AND(TradeDash[[#This Row],[Signal]]=0,I1395&gt;0),I1395-$E$1,IF(AND(TradeDash[[#This Row],[Signal]]=1,I1395=1),I1395,IF(AND(TradeDash[[#This Row],[Signal]]=0,I1395=0),I1395,0)))),0),"")</f>
        <v>1</v>
      </c>
      <c r="J1396" s="3">
        <f ca="1">IF(ISNUMBER(TradeDash[[#This Row],[Position]]),TradeDash[[#This Row],[Position]]*D1397,"")</f>
        <v>5.8117286903280885E-3</v>
      </c>
      <c r="K1396" s="7">
        <f ca="1">K1395*IFERROR(1+TradeDash[[#This Row],[Port Return]],1)</f>
        <v>2034294.0242472533</v>
      </c>
      <c r="L1396" s="7">
        <f ca="1">IF(ISNUMBER(TradeDash[[#This Row],[Port Return]]),L1395*(1+TradeDash[[#This Row],[Returns]]),L1395)</f>
        <v>1329475.3577106511</v>
      </c>
    </row>
    <row r="1397" spans="1:12" x14ac:dyDescent="0.35">
      <c r="A1397" s="1">
        <v>38516</v>
      </c>
      <c r="B1397" s="16">
        <f>YEAR(TradeDash[[#This Row],[Date]])</f>
        <v>2005</v>
      </c>
      <c r="C1397">
        <v>2102.75</v>
      </c>
      <c r="D1397" s="3">
        <f>IFERROR(TradeDash[[#This Row],[Nifty]]/C1396-1,"")</f>
        <v>5.8117286903280885E-3</v>
      </c>
      <c r="E1397">
        <f ca="1">IFERROR(AVERAGE(OFFSET(TradeDash[[#This Row],[Returns]],0,0,-n_days))/STDEV(OFFSET(TradeDash[[#This Row],[Returns]],0,0,-n_days)),"")</f>
        <v>0.30109607689579848</v>
      </c>
      <c r="F1397">
        <f ca="1">IFERROR(AVERAGE(OFFSET(TradeDash[[#This Row],[Returns]],0,0,-n_days*2))/STDEV(OFFSET(TradeDash[[#This Row],[Returns]],0,0,-n_days*2)),"")</f>
        <v>0.27006400888819398</v>
      </c>
      <c r="G1397">
        <f ca="1">IF(ISNUMBER(TradeDash[[#This Row],[2n day Sharpe]]),AVERAGE(TradeDash[[#This Row],[n day Sharpe]:[2n day Sharpe]]),"")</f>
        <v>0.28558004289199623</v>
      </c>
      <c r="H1397">
        <f ca="1">IF(ISNUMBER(TradeDash[[#This Row],[Sharpe Average]]),IF(TradeDash[[#This Row],[Sharpe Average]]&gt;$G$1,1,0),"")</f>
        <v>1</v>
      </c>
      <c r="I1397" s="2">
        <f ca="1">IF(ISNUMBER(TradeDash[[#This Row],[Signal]]),MAX(IF(AND(TradeDash[[#This Row],[Signal]]=1,I1396&lt;1),I1396+$E$1,IF(AND(TradeDash[[#This Row],[Signal]]=0,I1396&gt;0),I1396-$E$1,IF(AND(TradeDash[[#This Row],[Signal]]=1,I1396=1),I1396,IF(AND(TradeDash[[#This Row],[Signal]]=0,I1396=0),I1396,0)))),0),"")</f>
        <v>1</v>
      </c>
      <c r="J1397" s="3">
        <f ca="1">IF(ISNUMBER(TradeDash[[#This Row],[Position]]),TradeDash[[#This Row],[Position]]*D1398,"")</f>
        <v>4.5654500059446601E-3</v>
      </c>
      <c r="K1397" s="7">
        <f ca="1">K1396*IFERROR(1+TradeDash[[#This Row],[Port Return]],1)</f>
        <v>2043581.4919123461</v>
      </c>
      <c r="L1397" s="7">
        <f ca="1">IF(ISNUMBER(TradeDash[[#This Row],[Port Return]]),L1396*(1+TradeDash[[#This Row],[Returns]]),L1396)</f>
        <v>1337201.9077901423</v>
      </c>
    </row>
    <row r="1398" spans="1:12" x14ac:dyDescent="0.35">
      <c r="A1398" s="1">
        <v>38517</v>
      </c>
      <c r="B1398" s="16">
        <f>YEAR(TradeDash[[#This Row],[Date]])</f>
        <v>2005</v>
      </c>
      <c r="C1398">
        <v>2112.35</v>
      </c>
      <c r="D1398" s="3">
        <f>IFERROR(TradeDash[[#This Row],[Nifty]]/C1397-1,"")</f>
        <v>4.5654500059446601E-3</v>
      </c>
      <c r="E1398">
        <f ca="1">IFERROR(AVERAGE(OFFSET(TradeDash[[#This Row],[Returns]],0,0,-n_days))/STDEV(OFFSET(TradeDash[[#This Row],[Returns]],0,0,-n_days)),"")</f>
        <v>0.44547317143223364</v>
      </c>
      <c r="F1398">
        <f ca="1">IFERROR(AVERAGE(OFFSET(TradeDash[[#This Row],[Returns]],0,0,-n_days*2))/STDEV(OFFSET(TradeDash[[#This Row],[Returns]],0,0,-n_days*2)),"")</f>
        <v>0.32185097188530387</v>
      </c>
      <c r="G1398">
        <f ca="1">IF(ISNUMBER(TradeDash[[#This Row],[2n day Sharpe]]),AVERAGE(TradeDash[[#This Row],[n day Sharpe]:[2n day Sharpe]]),"")</f>
        <v>0.38366207165876876</v>
      </c>
      <c r="H1398">
        <f ca="1">IF(ISNUMBER(TradeDash[[#This Row],[Sharpe Average]]),IF(TradeDash[[#This Row],[Sharpe Average]]&gt;$G$1,1,0),"")</f>
        <v>1</v>
      </c>
      <c r="I1398" s="2">
        <f ca="1">IF(ISNUMBER(TradeDash[[#This Row],[Signal]]),MAX(IF(AND(TradeDash[[#This Row],[Signal]]=1,I1397&lt;1),I1397+$E$1,IF(AND(TradeDash[[#This Row],[Signal]]=0,I1397&gt;0),I1397-$E$1,IF(AND(TradeDash[[#This Row],[Signal]]=1,I1397=1),I1397,IF(AND(TradeDash[[#This Row],[Signal]]=0,I1397=0),I1397,0)))),0),"")</f>
        <v>1</v>
      </c>
      <c r="J1398" s="3">
        <f ca="1">IF(ISNUMBER(TradeDash[[#This Row],[Position]]),TradeDash[[#This Row],[Position]]*D1399,"")</f>
        <v>7.7165242502426068E-3</v>
      </c>
      <c r="K1398" s="7">
        <f ca="1">K1397*IFERROR(1+TradeDash[[#This Row],[Port Return]],1)</f>
        <v>2059350.8380520346</v>
      </c>
      <c r="L1398" s="7">
        <f ca="1">IF(ISNUMBER(TradeDash[[#This Row],[Port Return]]),L1397*(1+TradeDash[[#This Row],[Returns]]),L1397)</f>
        <v>1343306.836248012</v>
      </c>
    </row>
    <row r="1399" spans="1:12" x14ac:dyDescent="0.35">
      <c r="A1399" s="1">
        <v>38518</v>
      </c>
      <c r="B1399" s="16">
        <f>YEAR(TradeDash[[#This Row],[Date]])</f>
        <v>2005</v>
      </c>
      <c r="C1399">
        <v>2128.65</v>
      </c>
      <c r="D1399" s="3">
        <f>IFERROR(TradeDash[[#This Row],[Nifty]]/C1398-1,"")</f>
        <v>7.7165242502426068E-3</v>
      </c>
      <c r="E1399">
        <f ca="1">IFERROR(AVERAGE(OFFSET(TradeDash[[#This Row],[Returns]],0,0,-n_days))/STDEV(OFFSET(TradeDash[[#This Row],[Returns]],0,0,-n_days)),"")</f>
        <v>0.5440390760631304</v>
      </c>
      <c r="F1399">
        <f ca="1">IFERROR(AVERAGE(OFFSET(TradeDash[[#This Row],[Returns]],0,0,-n_days*2))/STDEV(OFFSET(TradeDash[[#This Row],[Returns]],0,0,-n_days*2)),"")</f>
        <v>0.31517402460986649</v>
      </c>
      <c r="G1399">
        <f ca="1">IF(ISNUMBER(TradeDash[[#This Row],[2n day Sharpe]]),AVERAGE(TradeDash[[#This Row],[n day Sharpe]:[2n day Sharpe]]),"")</f>
        <v>0.42960655033649842</v>
      </c>
      <c r="H1399">
        <f ca="1">IF(ISNUMBER(TradeDash[[#This Row],[Sharpe Average]]),IF(TradeDash[[#This Row],[Sharpe Average]]&gt;$G$1,1,0),"")</f>
        <v>1</v>
      </c>
      <c r="I1399" s="2">
        <f ca="1">IF(ISNUMBER(TradeDash[[#This Row],[Signal]]),MAX(IF(AND(TradeDash[[#This Row],[Signal]]=1,I1398&lt;1),I1398+$E$1,IF(AND(TradeDash[[#This Row],[Signal]]=0,I1398&gt;0),I1398-$E$1,IF(AND(TradeDash[[#This Row],[Signal]]=1,I1398=1),I1398,IF(AND(TradeDash[[#This Row],[Signal]]=0,I1398=0),I1398,0)))),0),"")</f>
        <v>1</v>
      </c>
      <c r="J1399" s="3">
        <f ca="1">IF(ISNUMBER(TradeDash[[#This Row],[Position]]),TradeDash[[#This Row],[Position]]*D1400,"")</f>
        <v>-2.3254175181454118E-3</v>
      </c>
      <c r="K1399" s="7">
        <f ca="1">K1398*IFERROR(1+TradeDash[[#This Row],[Port Return]],1)</f>
        <v>2054561.9875372211</v>
      </c>
      <c r="L1399" s="7">
        <f ca="1">IF(ISNUMBER(TradeDash[[#This Row],[Port Return]]),L1398*(1+TradeDash[[#This Row],[Returns]]),L1398)</f>
        <v>1353672.4960254366</v>
      </c>
    </row>
    <row r="1400" spans="1:12" x14ac:dyDescent="0.35">
      <c r="A1400" s="1">
        <v>38519</v>
      </c>
      <c r="B1400" s="16">
        <f>YEAR(TradeDash[[#This Row],[Date]])</f>
        <v>2005</v>
      </c>
      <c r="C1400">
        <v>2123.6999999999998</v>
      </c>
      <c r="D1400" s="3">
        <f>IFERROR(TradeDash[[#This Row],[Nifty]]/C1399-1,"")</f>
        <v>-2.3254175181454118E-3</v>
      </c>
      <c r="E1400">
        <f ca="1">IFERROR(AVERAGE(OFFSET(TradeDash[[#This Row],[Returns]],0,0,-n_days))/STDEV(OFFSET(TradeDash[[#This Row],[Returns]],0,0,-n_days)),"")</f>
        <v>0.4857627371531813</v>
      </c>
      <c r="F1400">
        <f ca="1">IFERROR(AVERAGE(OFFSET(TradeDash[[#This Row],[Returns]],0,0,-n_days*2))/STDEV(OFFSET(TradeDash[[#This Row],[Returns]],0,0,-n_days*2)),"")</f>
        <v>0.27878224971184906</v>
      </c>
      <c r="G1400">
        <f ca="1">IF(ISNUMBER(TradeDash[[#This Row],[2n day Sharpe]]),AVERAGE(TradeDash[[#This Row],[n day Sharpe]:[2n day Sharpe]]),"")</f>
        <v>0.38227249343251518</v>
      </c>
      <c r="H1400">
        <f ca="1">IF(ISNUMBER(TradeDash[[#This Row],[Sharpe Average]]),IF(TradeDash[[#This Row],[Sharpe Average]]&gt;$G$1,1,0),"")</f>
        <v>1</v>
      </c>
      <c r="I1400" s="2">
        <f ca="1">IF(ISNUMBER(TradeDash[[#This Row],[Signal]]),MAX(IF(AND(TradeDash[[#This Row],[Signal]]=1,I1399&lt;1),I1399+$E$1,IF(AND(TradeDash[[#This Row],[Signal]]=0,I1399&gt;0),I1399-$E$1,IF(AND(TradeDash[[#This Row],[Signal]]=1,I1399=1),I1399,IF(AND(TradeDash[[#This Row],[Signal]]=0,I1399=0),I1399,0)))),0),"")</f>
        <v>1</v>
      </c>
      <c r="J1400" s="3">
        <f ca="1">IF(ISNUMBER(TradeDash[[#This Row],[Position]]),TradeDash[[#This Row],[Position]]*D1401,"")</f>
        <v>-1.4126289023863592E-4</v>
      </c>
      <c r="K1400" s="7">
        <f ca="1">K1399*IFERROR(1+TradeDash[[#This Row],[Port Return]],1)</f>
        <v>2054271.7541726872</v>
      </c>
      <c r="L1400" s="7">
        <f ca="1">IF(ISNUMBER(TradeDash[[#This Row],[Port Return]]),L1399*(1+TradeDash[[#This Row],[Returns]]),L1399)</f>
        <v>1350524.6422893475</v>
      </c>
    </row>
    <row r="1401" spans="1:12" x14ac:dyDescent="0.35">
      <c r="A1401" s="1">
        <v>38520</v>
      </c>
      <c r="B1401" s="16">
        <f>YEAR(TradeDash[[#This Row],[Date]])</f>
        <v>2005</v>
      </c>
      <c r="C1401">
        <v>2123.4</v>
      </c>
      <c r="D1401" s="3">
        <f>IFERROR(TradeDash[[#This Row],[Nifty]]/C1400-1,"")</f>
        <v>-1.4126289023863592E-4</v>
      </c>
      <c r="E1401">
        <f ca="1">IFERROR(AVERAGE(OFFSET(TradeDash[[#This Row],[Returns]],0,0,-n_days))/STDEV(OFFSET(TradeDash[[#This Row],[Returns]],0,0,-n_days)),"")</f>
        <v>0.47740550086354888</v>
      </c>
      <c r="F1401">
        <f ca="1">IFERROR(AVERAGE(OFFSET(TradeDash[[#This Row],[Returns]],0,0,-n_days*2))/STDEV(OFFSET(TradeDash[[#This Row],[Returns]],0,0,-n_days*2)),"")</f>
        <v>0.25031476120247026</v>
      </c>
      <c r="G1401">
        <f ca="1">IF(ISNUMBER(TradeDash[[#This Row],[2n day Sharpe]]),AVERAGE(TradeDash[[#This Row],[n day Sharpe]:[2n day Sharpe]]),"")</f>
        <v>0.36386013103300957</v>
      </c>
      <c r="H1401">
        <f ca="1">IF(ISNUMBER(TradeDash[[#This Row],[Sharpe Average]]),IF(TradeDash[[#This Row],[Sharpe Average]]&gt;$G$1,1,0),"")</f>
        <v>1</v>
      </c>
      <c r="I1401" s="2">
        <f ca="1">IF(ISNUMBER(TradeDash[[#This Row],[Signal]]),MAX(IF(AND(TradeDash[[#This Row],[Signal]]=1,I1400&lt;1),I1400+$E$1,IF(AND(TradeDash[[#This Row],[Signal]]=0,I1400&gt;0),I1400-$E$1,IF(AND(TradeDash[[#This Row],[Signal]]=1,I1400=1),I1400,IF(AND(TradeDash[[#This Row],[Signal]]=0,I1400=0),I1400,0)))),0),"")</f>
        <v>1</v>
      </c>
      <c r="J1401" s="3">
        <f ca="1">IF(ISNUMBER(TradeDash[[#This Row],[Position]]),TradeDash[[#This Row],[Position]]*D1402,"")</f>
        <v>9.8662522369783456E-3</v>
      </c>
      <c r="K1401" s="7">
        <f ca="1">K1400*IFERROR(1+TradeDash[[#This Row],[Port Return]],1)</f>
        <v>2074539.7174626549</v>
      </c>
      <c r="L1401" s="7">
        <f ca="1">IF(ISNUMBER(TradeDash[[#This Row],[Port Return]]),L1400*(1+TradeDash[[#This Row],[Returns]]),L1400)</f>
        <v>1350333.8632750392</v>
      </c>
    </row>
    <row r="1402" spans="1:12" x14ac:dyDescent="0.35">
      <c r="A1402" s="1">
        <v>38523</v>
      </c>
      <c r="B1402" s="16">
        <f>YEAR(TradeDash[[#This Row],[Date]])</f>
        <v>2005</v>
      </c>
      <c r="C1402">
        <v>2144.35</v>
      </c>
      <c r="D1402" s="3">
        <f>IFERROR(TradeDash[[#This Row],[Nifty]]/C1401-1,"")</f>
        <v>9.8662522369783456E-3</v>
      </c>
      <c r="E1402">
        <f ca="1">IFERROR(AVERAGE(OFFSET(TradeDash[[#This Row],[Returns]],0,0,-n_days))/STDEV(OFFSET(TradeDash[[#This Row],[Returns]],0,0,-n_days)),"")</f>
        <v>0.47418846637090517</v>
      </c>
      <c r="F1402">
        <f ca="1">IFERROR(AVERAGE(OFFSET(TradeDash[[#This Row],[Returns]],0,0,-n_days*2))/STDEV(OFFSET(TradeDash[[#This Row],[Returns]],0,0,-n_days*2)),"")</f>
        <v>0.27270397887781972</v>
      </c>
      <c r="G1402">
        <f ca="1">IF(ISNUMBER(TradeDash[[#This Row],[2n day Sharpe]]),AVERAGE(TradeDash[[#This Row],[n day Sharpe]:[2n day Sharpe]]),"")</f>
        <v>0.37344622262436244</v>
      </c>
      <c r="H1402">
        <f ca="1">IF(ISNUMBER(TradeDash[[#This Row],[Sharpe Average]]),IF(TradeDash[[#This Row],[Sharpe Average]]&gt;$G$1,1,0),"")</f>
        <v>1</v>
      </c>
      <c r="I1402" s="2">
        <f ca="1">IF(ISNUMBER(TradeDash[[#This Row],[Signal]]),MAX(IF(AND(TradeDash[[#This Row],[Signal]]=1,I1401&lt;1),I1401+$E$1,IF(AND(TradeDash[[#This Row],[Signal]]=0,I1401&gt;0),I1401-$E$1,IF(AND(TradeDash[[#This Row],[Signal]]=1,I1401=1),I1401,IF(AND(TradeDash[[#This Row],[Signal]]=0,I1401=0),I1401,0)))),0),"")</f>
        <v>1</v>
      </c>
      <c r="J1402" s="3">
        <f ca="1">IF(ISNUMBER(TradeDash[[#This Row],[Position]]),TradeDash[[#This Row],[Position]]*D1403,"")</f>
        <v>1.1961666705528451E-2</v>
      </c>
      <c r="K1402" s="7">
        <f ca="1">K1401*IFERROR(1+TradeDash[[#This Row],[Port Return]],1)</f>
        <v>2099354.6701303245</v>
      </c>
      <c r="L1402" s="7">
        <f ca="1">IF(ISNUMBER(TradeDash[[#This Row],[Port Return]]),L1401*(1+TradeDash[[#This Row],[Returns]]),L1401)</f>
        <v>1363656.5977742441</v>
      </c>
    </row>
    <row r="1403" spans="1:12" x14ac:dyDescent="0.35">
      <c r="A1403" s="1">
        <v>38524</v>
      </c>
      <c r="B1403" s="16">
        <f>YEAR(TradeDash[[#This Row],[Date]])</f>
        <v>2005</v>
      </c>
      <c r="C1403">
        <v>2170</v>
      </c>
      <c r="D1403" s="3">
        <f>IFERROR(TradeDash[[#This Row],[Nifty]]/C1402-1,"")</f>
        <v>1.1961666705528451E-2</v>
      </c>
      <c r="E1403">
        <f ca="1">IFERROR(AVERAGE(OFFSET(TradeDash[[#This Row],[Returns]],0,0,-n_days))/STDEV(OFFSET(TradeDash[[#This Row],[Returns]],0,0,-n_days)),"")</f>
        <v>0.49219177862001434</v>
      </c>
      <c r="F1403">
        <f ca="1">IFERROR(AVERAGE(OFFSET(TradeDash[[#This Row],[Returns]],0,0,-n_days*2))/STDEV(OFFSET(TradeDash[[#This Row],[Returns]],0,0,-n_days*2)),"")</f>
        <v>0.33295389172247813</v>
      </c>
      <c r="G1403">
        <f ca="1">IF(ISNUMBER(TradeDash[[#This Row],[2n day Sharpe]]),AVERAGE(TradeDash[[#This Row],[n day Sharpe]:[2n day Sharpe]]),"")</f>
        <v>0.41257283517124621</v>
      </c>
      <c r="H1403">
        <f ca="1">IF(ISNUMBER(TradeDash[[#This Row],[Sharpe Average]]),IF(TradeDash[[#This Row],[Sharpe Average]]&gt;$G$1,1,0),"")</f>
        <v>1</v>
      </c>
      <c r="I1403" s="2">
        <f ca="1">IF(ISNUMBER(TradeDash[[#This Row],[Signal]]),MAX(IF(AND(TradeDash[[#This Row],[Signal]]=1,I1402&lt;1),I1402+$E$1,IF(AND(TradeDash[[#This Row],[Signal]]=0,I1402&gt;0),I1402-$E$1,IF(AND(TradeDash[[#This Row],[Signal]]=1,I1402=1),I1402,IF(AND(TradeDash[[#This Row],[Signal]]=0,I1402=0),I1402,0)))),0),"")</f>
        <v>1</v>
      </c>
      <c r="J1403" s="3">
        <f ca="1">IF(ISNUMBER(TradeDash[[#This Row],[Position]]),TradeDash[[#This Row],[Position]]*D1404,"")</f>
        <v>7.9953917050690215E-3</v>
      </c>
      <c r="K1403" s="7">
        <f ca="1">K1402*IFERROR(1+TradeDash[[#This Row],[Port Return]],1)</f>
        <v>2116139.8330458826</v>
      </c>
      <c r="L1403" s="7">
        <f ca="1">IF(ISNUMBER(TradeDash[[#This Row],[Port Return]]),L1402*(1+TradeDash[[#This Row],[Returns]]),L1402)</f>
        <v>1379968.2034976145</v>
      </c>
    </row>
    <row r="1404" spans="1:12" x14ac:dyDescent="0.35">
      <c r="A1404" s="1">
        <v>38525</v>
      </c>
      <c r="B1404" s="16">
        <f>YEAR(TradeDash[[#This Row],[Date]])</f>
        <v>2005</v>
      </c>
      <c r="C1404">
        <v>2187.35</v>
      </c>
      <c r="D1404" s="3">
        <f>IFERROR(TradeDash[[#This Row],[Nifty]]/C1403-1,"")</f>
        <v>7.9953917050690215E-3</v>
      </c>
      <c r="E1404">
        <f ca="1">IFERROR(AVERAGE(OFFSET(TradeDash[[#This Row],[Returns]],0,0,-n_days))/STDEV(OFFSET(TradeDash[[#This Row],[Returns]],0,0,-n_days)),"")</f>
        <v>0.49451992943894713</v>
      </c>
      <c r="F1404">
        <f ca="1">IFERROR(AVERAGE(OFFSET(TradeDash[[#This Row],[Returns]],0,0,-n_days*2))/STDEV(OFFSET(TradeDash[[#This Row],[Returns]],0,0,-n_days*2)),"")</f>
        <v>0.40820190985347704</v>
      </c>
      <c r="G1404">
        <f ca="1">IF(ISNUMBER(TradeDash[[#This Row],[2n day Sharpe]]),AVERAGE(TradeDash[[#This Row],[n day Sharpe]:[2n day Sharpe]]),"")</f>
        <v>0.45136091964621206</v>
      </c>
      <c r="H1404">
        <f ca="1">IF(ISNUMBER(TradeDash[[#This Row],[Sharpe Average]]),IF(TradeDash[[#This Row],[Sharpe Average]]&gt;$G$1,1,0),"")</f>
        <v>1</v>
      </c>
      <c r="I1404" s="2">
        <f ca="1">IF(ISNUMBER(TradeDash[[#This Row],[Signal]]),MAX(IF(AND(TradeDash[[#This Row],[Signal]]=1,I1403&lt;1),I1403+$E$1,IF(AND(TradeDash[[#This Row],[Signal]]=0,I1403&gt;0),I1403-$E$1,IF(AND(TradeDash[[#This Row],[Signal]]=1,I1403=1),I1403,IF(AND(TradeDash[[#This Row],[Signal]]=0,I1403=0),I1403,0)))),0),"")</f>
        <v>1</v>
      </c>
      <c r="J1404" s="3">
        <f ca="1">IF(ISNUMBER(TradeDash[[#This Row],[Position]]),TradeDash[[#This Row],[Position]]*D1405,"")</f>
        <v>-1.6001097218094618E-3</v>
      </c>
      <c r="K1404" s="7">
        <f ca="1">K1403*IFERROR(1+TradeDash[[#This Row],[Port Return]],1)</f>
        <v>2112753.7771263178</v>
      </c>
      <c r="L1404" s="7">
        <f ca="1">IF(ISNUMBER(TradeDash[[#This Row],[Port Return]]),L1403*(1+TradeDash[[#This Row],[Returns]]),L1403)</f>
        <v>1391001.5898251182</v>
      </c>
    </row>
    <row r="1405" spans="1:12" x14ac:dyDescent="0.35">
      <c r="A1405" s="1">
        <v>38526</v>
      </c>
      <c r="B1405" s="16">
        <f>YEAR(TradeDash[[#This Row],[Date]])</f>
        <v>2005</v>
      </c>
      <c r="C1405">
        <v>2183.85</v>
      </c>
      <c r="D1405" s="3">
        <f>IFERROR(TradeDash[[#This Row],[Nifty]]/C1404-1,"")</f>
        <v>-1.6001097218094618E-3</v>
      </c>
      <c r="E1405">
        <f ca="1">IFERROR(AVERAGE(OFFSET(TradeDash[[#This Row],[Returns]],0,0,-n_days))/STDEV(OFFSET(TradeDash[[#This Row],[Returns]],0,0,-n_days)),"")</f>
        <v>0.40254987558885386</v>
      </c>
      <c r="F1405">
        <f ca="1">IFERROR(AVERAGE(OFFSET(TradeDash[[#This Row],[Returns]],0,0,-n_days*2))/STDEV(OFFSET(TradeDash[[#This Row],[Returns]],0,0,-n_days*2)),"")</f>
        <v>0.3909883731608651</v>
      </c>
      <c r="G1405">
        <f ca="1">IF(ISNUMBER(TradeDash[[#This Row],[2n day Sharpe]]),AVERAGE(TradeDash[[#This Row],[n day Sharpe]:[2n day Sharpe]]),"")</f>
        <v>0.39676912437485945</v>
      </c>
      <c r="H1405">
        <f ca="1">IF(ISNUMBER(TradeDash[[#This Row],[Sharpe Average]]),IF(TradeDash[[#This Row],[Sharpe Average]]&gt;$G$1,1,0),"")</f>
        <v>1</v>
      </c>
      <c r="I1405" s="2">
        <f ca="1">IF(ISNUMBER(TradeDash[[#This Row],[Signal]]),MAX(IF(AND(TradeDash[[#This Row],[Signal]]=1,I1404&lt;1),I1404+$E$1,IF(AND(TradeDash[[#This Row],[Signal]]=0,I1404&gt;0),I1404-$E$1,IF(AND(TradeDash[[#This Row],[Signal]]=1,I1404=1),I1404,IF(AND(TradeDash[[#This Row],[Signal]]=0,I1404=0),I1404,0)))),0),"")</f>
        <v>1</v>
      </c>
      <c r="J1405" s="3">
        <f ca="1">IF(ISNUMBER(TradeDash[[#This Row],[Position]]),TradeDash[[#This Row],[Position]]*D1406,"")</f>
        <v>4.8080225290199063E-3</v>
      </c>
      <c r="K1405" s="7">
        <f ca="1">K1404*IFERROR(1+TradeDash[[#This Row],[Port Return]],1)</f>
        <v>2122911.9448850132</v>
      </c>
      <c r="L1405" s="7">
        <f ca="1">IF(ISNUMBER(TradeDash[[#This Row],[Port Return]]),L1404*(1+TradeDash[[#This Row],[Returns]]),L1404)</f>
        <v>1388775.8346581866</v>
      </c>
    </row>
    <row r="1406" spans="1:12" x14ac:dyDescent="0.35">
      <c r="A1406" s="1">
        <v>38527</v>
      </c>
      <c r="B1406" s="16">
        <f>YEAR(TradeDash[[#This Row],[Date]])</f>
        <v>2005</v>
      </c>
      <c r="C1406">
        <v>2194.35</v>
      </c>
      <c r="D1406" s="3">
        <f>IFERROR(TradeDash[[#This Row],[Nifty]]/C1405-1,"")</f>
        <v>4.8080225290199063E-3</v>
      </c>
      <c r="E1406">
        <f ca="1">IFERROR(AVERAGE(OFFSET(TradeDash[[#This Row],[Returns]],0,0,-n_days))/STDEV(OFFSET(TradeDash[[#This Row],[Returns]],0,0,-n_days)),"")</f>
        <v>0.43330757446503398</v>
      </c>
      <c r="F1406">
        <f ca="1">IFERROR(AVERAGE(OFFSET(TradeDash[[#This Row],[Returns]],0,0,-n_days*2))/STDEV(OFFSET(TradeDash[[#This Row],[Returns]],0,0,-n_days*2)),"")</f>
        <v>0.54145127882280109</v>
      </c>
      <c r="G1406">
        <f ca="1">IF(ISNUMBER(TradeDash[[#This Row],[2n day Sharpe]]),AVERAGE(TradeDash[[#This Row],[n day Sharpe]:[2n day Sharpe]]),"")</f>
        <v>0.48737942664391753</v>
      </c>
      <c r="H1406">
        <f ca="1">IF(ISNUMBER(TradeDash[[#This Row],[Sharpe Average]]),IF(TradeDash[[#This Row],[Sharpe Average]]&gt;$G$1,1,0),"")</f>
        <v>1</v>
      </c>
      <c r="I1406" s="2">
        <f ca="1">IF(ISNUMBER(TradeDash[[#This Row],[Signal]]),MAX(IF(AND(TradeDash[[#This Row],[Signal]]=1,I1405&lt;1),I1405+$E$1,IF(AND(TradeDash[[#This Row],[Signal]]=0,I1405&gt;0),I1405-$E$1,IF(AND(TradeDash[[#This Row],[Signal]]=1,I1405=1),I1405,IF(AND(TradeDash[[#This Row],[Signal]]=0,I1405=0),I1405,0)))),0),"")</f>
        <v>1</v>
      </c>
      <c r="J1406" s="3">
        <f ca="1">IF(ISNUMBER(TradeDash[[#This Row],[Position]]),TradeDash[[#This Row],[Position]]*D1407,"")</f>
        <v>2.4836511951149554E-3</v>
      </c>
      <c r="K1406" s="7">
        <f ca="1">K1405*IFERROR(1+TradeDash[[#This Row],[Port Return]],1)</f>
        <v>2128184.5176740508</v>
      </c>
      <c r="L1406" s="7">
        <f ca="1">IF(ISNUMBER(TradeDash[[#This Row],[Port Return]]),L1405*(1+TradeDash[[#This Row],[Returns]]),L1405)</f>
        <v>1395453.1001589817</v>
      </c>
    </row>
    <row r="1407" spans="1:12" x14ac:dyDescent="0.35">
      <c r="A1407" s="1">
        <v>38530</v>
      </c>
      <c r="B1407" s="16">
        <f>YEAR(TradeDash[[#This Row],[Date]])</f>
        <v>2005</v>
      </c>
      <c r="C1407">
        <v>2199.8000000000002</v>
      </c>
      <c r="D1407" s="3">
        <f>IFERROR(TradeDash[[#This Row],[Nifty]]/C1406-1,"")</f>
        <v>2.4836511951149554E-3</v>
      </c>
      <c r="E1407">
        <f ca="1">IFERROR(AVERAGE(OFFSET(TradeDash[[#This Row],[Returns]],0,0,-n_days))/STDEV(OFFSET(TradeDash[[#This Row],[Returns]],0,0,-n_days)),"")</f>
        <v>0.47463125326462929</v>
      </c>
      <c r="F1407">
        <f ca="1">IFERROR(AVERAGE(OFFSET(TradeDash[[#This Row],[Returns]],0,0,-n_days*2))/STDEV(OFFSET(TradeDash[[#This Row],[Returns]],0,0,-n_days*2)),"")</f>
        <v>0.52482974577348118</v>
      </c>
      <c r="G1407">
        <f ca="1">IF(ISNUMBER(TradeDash[[#This Row],[2n day Sharpe]]),AVERAGE(TradeDash[[#This Row],[n day Sharpe]:[2n day Sharpe]]),"")</f>
        <v>0.49973049951905524</v>
      </c>
      <c r="H1407">
        <f ca="1">IF(ISNUMBER(TradeDash[[#This Row],[Sharpe Average]]),IF(TradeDash[[#This Row],[Sharpe Average]]&gt;$G$1,1,0),"")</f>
        <v>1</v>
      </c>
      <c r="I1407" s="2">
        <f ca="1">IF(ISNUMBER(TradeDash[[#This Row],[Signal]]),MAX(IF(AND(TradeDash[[#This Row],[Signal]]=1,I1406&lt;1),I1406+$E$1,IF(AND(TradeDash[[#This Row],[Signal]]=0,I1406&gt;0),I1406-$E$1,IF(AND(TradeDash[[#This Row],[Signal]]=1,I1406=1),I1406,IF(AND(TradeDash[[#This Row],[Signal]]=0,I1406=0),I1406,0)))),0),"")</f>
        <v>1</v>
      </c>
      <c r="J1407" s="3">
        <f ca="1">IF(ISNUMBER(TradeDash[[#This Row],[Position]]),TradeDash[[#This Row],[Position]]*D1408,"")</f>
        <v>-1.3614874079461936E-2</v>
      </c>
      <c r="K1407" s="7">
        <f ca="1">K1406*IFERROR(1+TradeDash[[#This Row],[Port Return]],1)</f>
        <v>2099209.5534480582</v>
      </c>
      <c r="L1407" s="7">
        <f ca="1">IF(ISNUMBER(TradeDash[[#This Row],[Port Return]]),L1406*(1+TradeDash[[#This Row],[Returns]]),L1406)</f>
        <v>1398918.9189189186</v>
      </c>
    </row>
    <row r="1408" spans="1:12" x14ac:dyDescent="0.35">
      <c r="A1408" s="1">
        <v>38531</v>
      </c>
      <c r="B1408" s="16">
        <f>YEAR(TradeDash[[#This Row],[Date]])</f>
        <v>2005</v>
      </c>
      <c r="C1408">
        <v>2169.85</v>
      </c>
      <c r="D1408" s="3">
        <f>IFERROR(TradeDash[[#This Row],[Nifty]]/C1407-1,"")</f>
        <v>-1.3614874079461936E-2</v>
      </c>
      <c r="E1408">
        <f ca="1">IFERROR(AVERAGE(OFFSET(TradeDash[[#This Row],[Returns]],0,0,-n_days))/STDEV(OFFSET(TradeDash[[#This Row],[Returns]],0,0,-n_days)),"")</f>
        <v>0.27043673844652361</v>
      </c>
      <c r="F1408">
        <f ca="1">IFERROR(AVERAGE(OFFSET(TradeDash[[#This Row],[Returns]],0,0,-n_days*2))/STDEV(OFFSET(TradeDash[[#This Row],[Returns]],0,0,-n_days*2)),"")</f>
        <v>0.43108075314454264</v>
      </c>
      <c r="G1408">
        <f ca="1">IF(ISNUMBER(TradeDash[[#This Row],[2n day Sharpe]]),AVERAGE(TradeDash[[#This Row],[n day Sharpe]:[2n day Sharpe]]),"")</f>
        <v>0.35075874579553312</v>
      </c>
      <c r="H1408">
        <f ca="1">IF(ISNUMBER(TradeDash[[#This Row],[Sharpe Average]]),IF(TradeDash[[#This Row],[Sharpe Average]]&gt;$G$1,1,0),"")</f>
        <v>1</v>
      </c>
      <c r="I1408" s="2">
        <f ca="1">IF(ISNUMBER(TradeDash[[#This Row],[Signal]]),MAX(IF(AND(TradeDash[[#This Row],[Signal]]=1,I1407&lt;1),I1407+$E$1,IF(AND(TradeDash[[#This Row],[Signal]]=0,I1407&gt;0),I1407-$E$1,IF(AND(TradeDash[[#This Row],[Signal]]=1,I1407=1),I1407,IF(AND(TradeDash[[#This Row],[Signal]]=0,I1407=0),I1407,0)))),0),"")</f>
        <v>1</v>
      </c>
      <c r="J1408" s="3">
        <f ca="1">IF(ISNUMBER(TradeDash[[#This Row],[Position]]),TradeDash[[#This Row],[Position]]*D1409,"")</f>
        <v>1.0046777427011211E-2</v>
      </c>
      <c r="K1408" s="7">
        <f ca="1">K1407*IFERROR(1+TradeDash[[#This Row],[Port Return]],1)</f>
        <v>2120299.8446042063</v>
      </c>
      <c r="L1408" s="7">
        <f ca="1">IF(ISNUMBER(TradeDash[[#This Row],[Port Return]]),L1407*(1+TradeDash[[#This Row],[Returns]]),L1407)</f>
        <v>1379872.8139904605</v>
      </c>
    </row>
    <row r="1409" spans="1:12" x14ac:dyDescent="0.35">
      <c r="A1409" s="1">
        <v>38532</v>
      </c>
      <c r="B1409" s="16">
        <f>YEAR(TradeDash[[#This Row],[Date]])</f>
        <v>2005</v>
      </c>
      <c r="C1409">
        <v>2191.65</v>
      </c>
      <c r="D1409" s="3">
        <f>IFERROR(TradeDash[[#This Row],[Nifty]]/C1408-1,"")</f>
        <v>1.0046777427011211E-2</v>
      </c>
      <c r="E1409">
        <f ca="1">IFERROR(AVERAGE(OFFSET(TradeDash[[#This Row],[Returns]],0,0,-n_days))/STDEV(OFFSET(TradeDash[[#This Row],[Returns]],0,0,-n_days)),"")</f>
        <v>0.33051640379022007</v>
      </c>
      <c r="F1409">
        <f ca="1">IFERROR(AVERAGE(OFFSET(TradeDash[[#This Row],[Returns]],0,0,-n_days*2))/STDEV(OFFSET(TradeDash[[#This Row],[Returns]],0,0,-n_days*2)),"")</f>
        <v>0.42857986949399607</v>
      </c>
      <c r="G1409">
        <f ca="1">IF(ISNUMBER(TradeDash[[#This Row],[2n day Sharpe]]),AVERAGE(TradeDash[[#This Row],[n day Sharpe]:[2n day Sharpe]]),"")</f>
        <v>0.37954813664210807</v>
      </c>
      <c r="H1409">
        <f ca="1">IF(ISNUMBER(TradeDash[[#This Row],[Sharpe Average]]),IF(TradeDash[[#This Row],[Sharpe Average]]&gt;$G$1,1,0),"")</f>
        <v>1</v>
      </c>
      <c r="I1409" s="2">
        <f ca="1">IF(ISNUMBER(TradeDash[[#This Row],[Signal]]),MAX(IF(AND(TradeDash[[#This Row],[Signal]]=1,I1408&lt;1),I1408+$E$1,IF(AND(TradeDash[[#This Row],[Signal]]=0,I1408&gt;0),I1408-$E$1,IF(AND(TradeDash[[#This Row],[Signal]]=1,I1408=1),I1408,IF(AND(TradeDash[[#This Row],[Signal]]=0,I1408=0),I1408,0)))),0),"")</f>
        <v>1</v>
      </c>
      <c r="J1409" s="3">
        <f ca="1">IF(ISNUMBER(TradeDash[[#This Row],[Position]]),TradeDash[[#This Row],[Position]]*D1410,"")</f>
        <v>1.3209225925672419E-2</v>
      </c>
      <c r="K1409" s="7">
        <f ca="1">K1408*IFERROR(1+TradeDash[[#This Row],[Port Return]],1)</f>
        <v>2148307.3642817512</v>
      </c>
      <c r="L1409" s="7">
        <f ca="1">IF(ISNUMBER(TradeDash[[#This Row],[Port Return]]),L1408*(1+TradeDash[[#This Row],[Returns]]),L1408)</f>
        <v>1393736.0890302062</v>
      </c>
    </row>
    <row r="1410" spans="1:12" x14ac:dyDescent="0.35">
      <c r="A1410" s="1">
        <v>38533</v>
      </c>
      <c r="B1410" s="16">
        <f>YEAR(TradeDash[[#This Row],[Date]])</f>
        <v>2005</v>
      </c>
      <c r="C1410">
        <v>2220.6</v>
      </c>
      <c r="D1410" s="3">
        <f>IFERROR(TradeDash[[#This Row],[Nifty]]/C1409-1,"")</f>
        <v>1.3209225925672419E-2</v>
      </c>
      <c r="E1410">
        <f ca="1">IFERROR(AVERAGE(OFFSET(TradeDash[[#This Row],[Returns]],0,0,-n_days))/STDEV(OFFSET(TradeDash[[#This Row],[Returns]],0,0,-n_days)),"")</f>
        <v>0.51637171747088417</v>
      </c>
      <c r="F1410">
        <f ca="1">IFERROR(AVERAGE(OFFSET(TradeDash[[#This Row],[Returns]],0,0,-n_days*2))/STDEV(OFFSET(TradeDash[[#This Row],[Returns]],0,0,-n_days*2)),"")</f>
        <v>0.4326235976150471</v>
      </c>
      <c r="G1410">
        <f ca="1">IF(ISNUMBER(TradeDash[[#This Row],[2n day Sharpe]]),AVERAGE(TradeDash[[#This Row],[n day Sharpe]:[2n day Sharpe]]),"")</f>
        <v>0.47449765754296563</v>
      </c>
      <c r="H1410">
        <f ca="1">IF(ISNUMBER(TradeDash[[#This Row],[Sharpe Average]]),IF(TradeDash[[#This Row],[Sharpe Average]]&gt;$G$1,1,0),"")</f>
        <v>1</v>
      </c>
      <c r="I1410" s="2">
        <f ca="1">IF(ISNUMBER(TradeDash[[#This Row],[Signal]]),MAX(IF(AND(TradeDash[[#This Row],[Signal]]=1,I1409&lt;1),I1409+$E$1,IF(AND(TradeDash[[#This Row],[Signal]]=0,I1409&gt;0),I1409-$E$1,IF(AND(TradeDash[[#This Row],[Signal]]=1,I1409=1),I1409,IF(AND(TradeDash[[#This Row],[Signal]]=0,I1409=0),I1409,0)))),0),"")</f>
        <v>1</v>
      </c>
      <c r="J1410" s="3">
        <f ca="1">IF(ISNUMBER(TradeDash[[#This Row],[Position]]),TradeDash[[#This Row],[Position]]*D1411,"")</f>
        <v>-3.9178600378275696E-3</v>
      </c>
      <c r="K1410" s="7">
        <f ca="1">K1409*IFERROR(1+TradeDash[[#This Row],[Port Return]],1)</f>
        <v>2139890.596710261</v>
      </c>
      <c r="L1410" s="7">
        <f ca="1">IF(ISNUMBER(TradeDash[[#This Row],[Port Return]]),L1409*(1+TradeDash[[#This Row],[Returns]]),L1409)</f>
        <v>1412146.2639109693</v>
      </c>
    </row>
    <row r="1411" spans="1:12" x14ac:dyDescent="0.35">
      <c r="A1411" s="1">
        <v>38534</v>
      </c>
      <c r="B1411" s="16">
        <f>YEAR(TradeDash[[#This Row],[Date]])</f>
        <v>2005</v>
      </c>
      <c r="C1411">
        <v>2211.9</v>
      </c>
      <c r="D1411" s="3">
        <f>IFERROR(TradeDash[[#This Row],[Nifty]]/C1410-1,"")</f>
        <v>-3.9178600378275696E-3</v>
      </c>
      <c r="E1411">
        <f ca="1">IFERROR(AVERAGE(OFFSET(TradeDash[[#This Row],[Returns]],0,0,-n_days))/STDEV(OFFSET(TradeDash[[#This Row],[Returns]],0,0,-n_days)),"")</f>
        <v>0.40360017516230706</v>
      </c>
      <c r="F1411">
        <f ca="1">IFERROR(AVERAGE(OFFSET(TradeDash[[#This Row],[Returns]],0,0,-n_days*2))/STDEV(OFFSET(TradeDash[[#This Row],[Returns]],0,0,-n_days*2)),"")</f>
        <v>0.39099850316909285</v>
      </c>
      <c r="G1411">
        <f ca="1">IF(ISNUMBER(TradeDash[[#This Row],[2n day Sharpe]]),AVERAGE(TradeDash[[#This Row],[n day Sharpe]:[2n day Sharpe]]),"")</f>
        <v>0.39729933916569993</v>
      </c>
      <c r="H1411">
        <f ca="1">IF(ISNUMBER(TradeDash[[#This Row],[Sharpe Average]]),IF(TradeDash[[#This Row],[Sharpe Average]]&gt;$G$1,1,0),"")</f>
        <v>1</v>
      </c>
      <c r="I1411" s="2">
        <f ca="1">IF(ISNUMBER(TradeDash[[#This Row],[Signal]]),MAX(IF(AND(TradeDash[[#This Row],[Signal]]=1,I1410&lt;1),I1410+$E$1,IF(AND(TradeDash[[#This Row],[Signal]]=0,I1410&gt;0),I1410-$E$1,IF(AND(TradeDash[[#This Row],[Signal]]=1,I1410=1),I1410,IF(AND(TradeDash[[#This Row],[Signal]]=0,I1410=0),I1410,0)))),0),"")</f>
        <v>1</v>
      </c>
      <c r="J1411" s="3">
        <f ca="1">IF(ISNUMBER(TradeDash[[#This Row],[Position]]),TradeDash[[#This Row],[Position]]*D1412,"")</f>
        <v>8.4768750847687979E-3</v>
      </c>
      <c r="K1411" s="7">
        <f ca="1">K1410*IFERROR(1+TradeDash[[#This Row],[Port Return]],1)</f>
        <v>2158030.1819936452</v>
      </c>
      <c r="L1411" s="7">
        <f ca="1">IF(ISNUMBER(TradeDash[[#This Row],[Port Return]]),L1410*(1+TradeDash[[#This Row],[Returns]]),L1410)</f>
        <v>1406613.672496025</v>
      </c>
    </row>
    <row r="1412" spans="1:12" x14ac:dyDescent="0.35">
      <c r="A1412" s="1">
        <v>38537</v>
      </c>
      <c r="B1412" s="16">
        <f>YEAR(TradeDash[[#This Row],[Date]])</f>
        <v>2005</v>
      </c>
      <c r="C1412">
        <v>2230.65</v>
      </c>
      <c r="D1412" s="3">
        <f>IFERROR(TradeDash[[#This Row],[Nifty]]/C1411-1,"")</f>
        <v>8.4768750847687979E-3</v>
      </c>
      <c r="E1412">
        <f ca="1">IFERROR(AVERAGE(OFFSET(TradeDash[[#This Row],[Returns]],0,0,-n_days))/STDEV(OFFSET(TradeDash[[#This Row],[Returns]],0,0,-n_days)),"")</f>
        <v>0.46633705471738823</v>
      </c>
      <c r="F1412">
        <f ca="1">IFERROR(AVERAGE(OFFSET(TradeDash[[#This Row],[Returns]],0,0,-n_days*2))/STDEV(OFFSET(TradeDash[[#This Row],[Returns]],0,0,-n_days*2)),"")</f>
        <v>0.38421543010799086</v>
      </c>
      <c r="G1412">
        <f ca="1">IF(ISNUMBER(TradeDash[[#This Row],[2n day Sharpe]]),AVERAGE(TradeDash[[#This Row],[n day Sharpe]:[2n day Sharpe]]),"")</f>
        <v>0.42527624241268958</v>
      </c>
      <c r="H1412">
        <f ca="1">IF(ISNUMBER(TradeDash[[#This Row],[Sharpe Average]]),IF(TradeDash[[#This Row],[Sharpe Average]]&gt;$G$1,1,0),"")</f>
        <v>1</v>
      </c>
      <c r="I1412" s="2">
        <f ca="1">IF(ISNUMBER(TradeDash[[#This Row],[Signal]]),MAX(IF(AND(TradeDash[[#This Row],[Signal]]=1,I1411&lt;1),I1411+$E$1,IF(AND(TradeDash[[#This Row],[Signal]]=0,I1411&gt;0),I1411-$E$1,IF(AND(TradeDash[[#This Row],[Signal]]=1,I1411=1),I1411,IF(AND(TradeDash[[#This Row],[Signal]]=0,I1411=0),I1411,0)))),0),"")</f>
        <v>1</v>
      </c>
      <c r="J1412" s="3">
        <f ca="1">IF(ISNUMBER(TradeDash[[#This Row],[Position]]),TradeDash[[#This Row],[Position]]*D1413,"")</f>
        <v>-8.921166476139275E-3</v>
      </c>
      <c r="K1412" s="7">
        <f ca="1">K1411*IFERROR(1+TradeDash[[#This Row],[Port Return]],1)</f>
        <v>2138778.0354795465</v>
      </c>
      <c r="L1412" s="7">
        <f ca="1">IF(ISNUMBER(TradeDash[[#This Row],[Port Return]]),L1411*(1+TradeDash[[#This Row],[Returns]]),L1411)</f>
        <v>1418537.3608903016</v>
      </c>
    </row>
    <row r="1413" spans="1:12" x14ac:dyDescent="0.35">
      <c r="A1413" s="1">
        <v>38538</v>
      </c>
      <c r="B1413" s="16">
        <f>YEAR(TradeDash[[#This Row],[Date]])</f>
        <v>2005</v>
      </c>
      <c r="C1413">
        <v>2210.75</v>
      </c>
      <c r="D1413" s="3">
        <f>IFERROR(TradeDash[[#This Row],[Nifty]]/C1412-1,"")</f>
        <v>-8.921166476139275E-3</v>
      </c>
      <c r="E1413">
        <f ca="1">IFERROR(AVERAGE(OFFSET(TradeDash[[#This Row],[Returns]],0,0,-n_days))/STDEV(OFFSET(TradeDash[[#This Row],[Returns]],0,0,-n_days)),"")</f>
        <v>0.35649191487100262</v>
      </c>
      <c r="F1413">
        <f ca="1">IFERROR(AVERAGE(OFFSET(TradeDash[[#This Row],[Returns]],0,0,-n_days*2))/STDEV(OFFSET(TradeDash[[#This Row],[Returns]],0,0,-n_days*2)),"")</f>
        <v>0.35552431834195036</v>
      </c>
      <c r="G1413">
        <f ca="1">IF(ISNUMBER(TradeDash[[#This Row],[2n day Sharpe]]),AVERAGE(TradeDash[[#This Row],[n day Sharpe]:[2n day Sharpe]]),"")</f>
        <v>0.35600811660647647</v>
      </c>
      <c r="H1413">
        <f ca="1">IF(ISNUMBER(TradeDash[[#This Row],[Sharpe Average]]),IF(TradeDash[[#This Row],[Sharpe Average]]&gt;$G$1,1,0),"")</f>
        <v>1</v>
      </c>
      <c r="I1413" s="2">
        <f ca="1">IF(ISNUMBER(TradeDash[[#This Row],[Signal]]),MAX(IF(AND(TradeDash[[#This Row],[Signal]]=1,I1412&lt;1),I1412+$E$1,IF(AND(TradeDash[[#This Row],[Signal]]=0,I1412&gt;0),I1412-$E$1,IF(AND(TradeDash[[#This Row],[Signal]]=1,I1412=1),I1412,IF(AND(TradeDash[[#This Row],[Signal]]=0,I1412=0),I1412,0)))),0),"")</f>
        <v>1</v>
      </c>
      <c r="J1413" s="3">
        <f ca="1">IF(ISNUMBER(TradeDash[[#This Row],[Position]]),TradeDash[[#This Row],[Position]]*D1414,"")</f>
        <v>7.8932488974328141E-3</v>
      </c>
      <c r="K1413" s="7">
        <f ca="1">K1412*IFERROR(1+TradeDash[[#This Row],[Port Return]],1)</f>
        <v>2155659.942849949</v>
      </c>
      <c r="L1413" s="7">
        <f ca="1">IF(ISNUMBER(TradeDash[[#This Row],[Port Return]]),L1412*(1+TradeDash[[#This Row],[Returns]]),L1412)</f>
        <v>1405882.3529411759</v>
      </c>
    </row>
    <row r="1414" spans="1:12" x14ac:dyDescent="0.35">
      <c r="A1414" s="1">
        <v>38539</v>
      </c>
      <c r="B1414" s="16">
        <f>YEAR(TradeDash[[#This Row],[Date]])</f>
        <v>2005</v>
      </c>
      <c r="C1414">
        <v>2228.1999999999998</v>
      </c>
      <c r="D1414" s="3">
        <f>IFERROR(TradeDash[[#This Row],[Nifty]]/C1413-1,"")</f>
        <v>7.8932488974328141E-3</v>
      </c>
      <c r="E1414">
        <f ca="1">IFERROR(AVERAGE(OFFSET(TradeDash[[#This Row],[Returns]],0,0,-n_days))/STDEV(OFFSET(TradeDash[[#This Row],[Returns]],0,0,-n_days)),"")</f>
        <v>0.36214033213984753</v>
      </c>
      <c r="F1414">
        <f ca="1">IFERROR(AVERAGE(OFFSET(TradeDash[[#This Row],[Returns]],0,0,-n_days*2))/STDEV(OFFSET(TradeDash[[#This Row],[Returns]],0,0,-n_days*2)),"")</f>
        <v>0.39881738799835481</v>
      </c>
      <c r="G1414">
        <f ca="1">IF(ISNUMBER(TradeDash[[#This Row],[2n day Sharpe]]),AVERAGE(TradeDash[[#This Row],[n day Sharpe]:[2n day Sharpe]]),"")</f>
        <v>0.38047886006910114</v>
      </c>
      <c r="H1414">
        <f ca="1">IF(ISNUMBER(TradeDash[[#This Row],[Sharpe Average]]),IF(TradeDash[[#This Row],[Sharpe Average]]&gt;$G$1,1,0),"")</f>
        <v>1</v>
      </c>
      <c r="I1414" s="2">
        <f ca="1">IF(ISNUMBER(TradeDash[[#This Row],[Signal]]),MAX(IF(AND(TradeDash[[#This Row],[Signal]]=1,I1413&lt;1),I1413+$E$1,IF(AND(TradeDash[[#This Row],[Signal]]=0,I1413&gt;0),I1413-$E$1,IF(AND(TradeDash[[#This Row],[Signal]]=1,I1413=1),I1413,IF(AND(TradeDash[[#This Row],[Signal]]=0,I1413=0),I1413,0)))),0),"")</f>
        <v>1</v>
      </c>
      <c r="J1414" s="3">
        <f ca="1">IF(ISNUMBER(TradeDash[[#This Row],[Position]]),TradeDash[[#This Row],[Position]]*D1415,"")</f>
        <v>-2.1901086078448873E-2</v>
      </c>
      <c r="K1414" s="7">
        <f ca="1">K1413*IFERROR(1+TradeDash[[#This Row],[Port Return]],1)</f>
        <v>2108448.6488857279</v>
      </c>
      <c r="L1414" s="7">
        <f ca="1">IF(ISNUMBER(TradeDash[[#This Row],[Port Return]]),L1413*(1+TradeDash[[#This Row],[Returns]]),L1413)</f>
        <v>1416979.3322734491</v>
      </c>
    </row>
    <row r="1415" spans="1:12" x14ac:dyDescent="0.35">
      <c r="A1415" s="1">
        <v>38540</v>
      </c>
      <c r="B1415" s="16">
        <f>YEAR(TradeDash[[#This Row],[Date]])</f>
        <v>2005</v>
      </c>
      <c r="C1415">
        <v>2179.4</v>
      </c>
      <c r="D1415" s="3">
        <f>IFERROR(TradeDash[[#This Row],[Nifty]]/C1414-1,"")</f>
        <v>-2.1901086078448873E-2</v>
      </c>
      <c r="E1415">
        <f ca="1">IFERROR(AVERAGE(OFFSET(TradeDash[[#This Row],[Returns]],0,0,-n_days))/STDEV(OFFSET(TradeDash[[#This Row],[Returns]],0,0,-n_days)),"")</f>
        <v>0.19876823995583509</v>
      </c>
      <c r="F1415">
        <f ca="1">IFERROR(AVERAGE(OFFSET(TradeDash[[#This Row],[Returns]],0,0,-n_days*2))/STDEV(OFFSET(TradeDash[[#This Row],[Returns]],0,0,-n_days*2)),"")</f>
        <v>0.27419109639359907</v>
      </c>
      <c r="G1415">
        <f ca="1">IF(ISNUMBER(TradeDash[[#This Row],[2n day Sharpe]]),AVERAGE(TradeDash[[#This Row],[n day Sharpe]:[2n day Sharpe]]),"")</f>
        <v>0.23647966817471708</v>
      </c>
      <c r="H1415">
        <f ca="1">IF(ISNUMBER(TradeDash[[#This Row],[Sharpe Average]]),IF(TradeDash[[#This Row],[Sharpe Average]]&gt;$G$1,1,0),"")</f>
        <v>1</v>
      </c>
      <c r="I1415" s="2">
        <f ca="1">IF(ISNUMBER(TradeDash[[#This Row],[Signal]]),MAX(IF(AND(TradeDash[[#This Row],[Signal]]=1,I1414&lt;1),I1414+$E$1,IF(AND(TradeDash[[#This Row],[Signal]]=0,I1414&gt;0),I1414-$E$1,IF(AND(TradeDash[[#This Row],[Signal]]=1,I1414=1),I1414,IF(AND(TradeDash[[#This Row],[Signal]]=0,I1414=0),I1414,0)))),0),"")</f>
        <v>1</v>
      </c>
      <c r="J1415" s="3">
        <f ca="1">IF(ISNUMBER(TradeDash[[#This Row],[Position]]),TradeDash[[#This Row],[Position]]*D1416,"")</f>
        <v>7.708543635863041E-3</v>
      </c>
      <c r="K1415" s="7">
        <f ca="1">K1414*IFERROR(1+TradeDash[[#This Row],[Port Return]],1)</f>
        <v>2124701.7172996402</v>
      </c>
      <c r="L1415" s="7">
        <f ca="1">IF(ISNUMBER(TradeDash[[#This Row],[Port Return]]),L1414*(1+TradeDash[[#This Row],[Returns]]),L1414)</f>
        <v>1385945.9459459453</v>
      </c>
    </row>
    <row r="1416" spans="1:12" x14ac:dyDescent="0.35">
      <c r="A1416" s="1">
        <v>38541</v>
      </c>
      <c r="B1416" s="16">
        <f>YEAR(TradeDash[[#This Row],[Date]])</f>
        <v>2005</v>
      </c>
      <c r="C1416">
        <v>2196.1999999999998</v>
      </c>
      <c r="D1416" s="3">
        <f>IFERROR(TradeDash[[#This Row],[Nifty]]/C1415-1,"")</f>
        <v>7.708543635863041E-3</v>
      </c>
      <c r="E1416">
        <f ca="1">IFERROR(AVERAGE(OFFSET(TradeDash[[#This Row],[Returns]],0,0,-n_days))/STDEV(OFFSET(TradeDash[[#This Row],[Returns]],0,0,-n_days)),"")</f>
        <v>0.27664869195621566</v>
      </c>
      <c r="F1416">
        <f ca="1">IFERROR(AVERAGE(OFFSET(TradeDash[[#This Row],[Returns]],0,0,-n_days*2))/STDEV(OFFSET(TradeDash[[#This Row],[Returns]],0,0,-n_days*2)),"")</f>
        <v>0.30454734534947026</v>
      </c>
      <c r="G1416">
        <f ca="1">IF(ISNUMBER(TradeDash[[#This Row],[2n day Sharpe]]),AVERAGE(TradeDash[[#This Row],[n day Sharpe]:[2n day Sharpe]]),"")</f>
        <v>0.29059801865284296</v>
      </c>
      <c r="H1416">
        <f ca="1">IF(ISNUMBER(TradeDash[[#This Row],[Sharpe Average]]),IF(TradeDash[[#This Row],[Sharpe Average]]&gt;$G$1,1,0),"")</f>
        <v>1</v>
      </c>
      <c r="I1416" s="2">
        <f ca="1">IF(ISNUMBER(TradeDash[[#This Row],[Signal]]),MAX(IF(AND(TradeDash[[#This Row],[Signal]]=1,I1415&lt;1),I1415+$E$1,IF(AND(TradeDash[[#This Row],[Signal]]=0,I1415&gt;0),I1415-$E$1,IF(AND(TradeDash[[#This Row],[Signal]]=1,I1415=1),I1415,IF(AND(TradeDash[[#This Row],[Signal]]=0,I1415=0),I1415,0)))),0),"")</f>
        <v>1</v>
      </c>
      <c r="J1416" s="3">
        <f ca="1">IF(ISNUMBER(TradeDash[[#This Row],[Position]]),TradeDash[[#This Row],[Position]]*D1417,"")</f>
        <v>1.031326837264368E-2</v>
      </c>
      <c r="K1416" s="7">
        <f ca="1">K1415*IFERROR(1+TradeDash[[#This Row],[Port Return]],1)</f>
        <v>2146614.3363219681</v>
      </c>
      <c r="L1416" s="7">
        <f ca="1">IF(ISNUMBER(TradeDash[[#This Row],[Port Return]]),L1415*(1+TradeDash[[#This Row],[Returns]]),L1415)</f>
        <v>1396629.5707472172</v>
      </c>
    </row>
    <row r="1417" spans="1:12" x14ac:dyDescent="0.35">
      <c r="A1417" s="1">
        <v>38544</v>
      </c>
      <c r="B1417" s="16">
        <f>YEAR(TradeDash[[#This Row],[Date]])</f>
        <v>2005</v>
      </c>
      <c r="C1417">
        <v>2218.85</v>
      </c>
      <c r="D1417" s="3">
        <f>IFERROR(TradeDash[[#This Row],[Nifty]]/C1416-1,"")</f>
        <v>1.031326837264368E-2</v>
      </c>
      <c r="E1417">
        <f ca="1">IFERROR(AVERAGE(OFFSET(TradeDash[[#This Row],[Returns]],0,0,-n_days))/STDEV(OFFSET(TradeDash[[#This Row],[Returns]],0,0,-n_days)),"")</f>
        <v>0.29686529548731799</v>
      </c>
      <c r="F1417">
        <f ca="1">IFERROR(AVERAGE(OFFSET(TradeDash[[#This Row],[Returns]],0,0,-n_days*2))/STDEV(OFFSET(TradeDash[[#This Row],[Returns]],0,0,-n_days*2)),"")</f>
        <v>0.30067420974610587</v>
      </c>
      <c r="G1417">
        <f ca="1">IF(ISNUMBER(TradeDash[[#This Row],[2n day Sharpe]]),AVERAGE(TradeDash[[#This Row],[n day Sharpe]:[2n day Sharpe]]),"")</f>
        <v>0.2987697526167119</v>
      </c>
      <c r="H1417">
        <f ca="1">IF(ISNUMBER(TradeDash[[#This Row],[Sharpe Average]]),IF(TradeDash[[#This Row],[Sharpe Average]]&gt;$G$1,1,0),"")</f>
        <v>1</v>
      </c>
      <c r="I1417" s="2">
        <f ca="1">IF(ISNUMBER(TradeDash[[#This Row],[Signal]]),MAX(IF(AND(TradeDash[[#This Row],[Signal]]=1,I1416&lt;1),I1416+$E$1,IF(AND(TradeDash[[#This Row],[Signal]]=0,I1416&gt;0),I1416-$E$1,IF(AND(TradeDash[[#This Row],[Signal]]=1,I1416=1),I1416,IF(AND(TradeDash[[#This Row],[Signal]]=0,I1416=0),I1416,0)))),0),"")</f>
        <v>1</v>
      </c>
      <c r="J1417" s="3">
        <f ca="1">IF(ISNUMBER(TradeDash[[#This Row],[Position]]),TradeDash[[#This Row],[Position]]*D1418,"")</f>
        <v>8.7883363003360415E-4</v>
      </c>
      <c r="K1417" s="7">
        <f ca="1">K1416*IFERROR(1+TradeDash[[#This Row],[Port Return]],1)</f>
        <v>2148500.85319144</v>
      </c>
      <c r="L1417" s="7">
        <f ca="1">IF(ISNUMBER(TradeDash[[#This Row],[Port Return]]),L1416*(1+TradeDash[[#This Row],[Returns]]),L1416)</f>
        <v>1411033.3863275032</v>
      </c>
    </row>
    <row r="1418" spans="1:12" x14ac:dyDescent="0.35">
      <c r="A1418" s="1">
        <v>38545</v>
      </c>
      <c r="B1418" s="16">
        <f>YEAR(TradeDash[[#This Row],[Date]])</f>
        <v>2005</v>
      </c>
      <c r="C1418">
        <v>2220.8000000000002</v>
      </c>
      <c r="D1418" s="3">
        <f>IFERROR(TradeDash[[#This Row],[Nifty]]/C1417-1,"")</f>
        <v>8.7883363003360415E-4</v>
      </c>
      <c r="E1418">
        <f ca="1">IFERROR(AVERAGE(OFFSET(TradeDash[[#This Row],[Returns]],0,0,-n_days))/STDEV(OFFSET(TradeDash[[#This Row],[Returns]],0,0,-n_days)),"")</f>
        <v>0.2768820870393579</v>
      </c>
      <c r="F1418">
        <f ca="1">IFERROR(AVERAGE(OFFSET(TradeDash[[#This Row],[Returns]],0,0,-n_days*2))/STDEV(OFFSET(TradeDash[[#This Row],[Returns]],0,0,-n_days*2)),"")</f>
        <v>0.34816497612717717</v>
      </c>
      <c r="G1418">
        <f ca="1">IF(ISNUMBER(TradeDash[[#This Row],[2n day Sharpe]]),AVERAGE(TradeDash[[#This Row],[n day Sharpe]:[2n day Sharpe]]),"")</f>
        <v>0.31252353158326751</v>
      </c>
      <c r="H1418">
        <f ca="1">IF(ISNUMBER(TradeDash[[#This Row],[Sharpe Average]]),IF(TradeDash[[#This Row],[Sharpe Average]]&gt;$G$1,1,0),"")</f>
        <v>1</v>
      </c>
      <c r="I1418" s="2">
        <f ca="1">IF(ISNUMBER(TradeDash[[#This Row],[Signal]]),MAX(IF(AND(TradeDash[[#This Row],[Signal]]=1,I1417&lt;1),I1417+$E$1,IF(AND(TradeDash[[#This Row],[Signal]]=0,I1417&gt;0),I1417-$E$1,IF(AND(TradeDash[[#This Row],[Signal]]=1,I1417=1),I1417,IF(AND(TradeDash[[#This Row],[Signal]]=0,I1417=0),I1417,0)))),0),"")</f>
        <v>1</v>
      </c>
      <c r="J1418" s="3">
        <f ca="1">IF(ISNUMBER(TradeDash[[#This Row],[Position]]),TradeDash[[#This Row],[Position]]*D1419,"")</f>
        <v>-7.5423270893372196E-3</v>
      </c>
      <c r="K1418" s="7">
        <f ca="1">K1417*IFERROR(1+TradeDash[[#This Row],[Port Return]],1)</f>
        <v>2132296.1570049501</v>
      </c>
      <c r="L1418" s="7">
        <f ca="1">IF(ISNUMBER(TradeDash[[#This Row],[Port Return]]),L1417*(1+TradeDash[[#This Row],[Returns]]),L1417)</f>
        <v>1412273.4499205081</v>
      </c>
    </row>
    <row r="1419" spans="1:12" x14ac:dyDescent="0.35">
      <c r="A1419" s="1">
        <v>38546</v>
      </c>
      <c r="B1419" s="16">
        <f>YEAR(TradeDash[[#This Row],[Date]])</f>
        <v>2005</v>
      </c>
      <c r="C1419">
        <v>2204.0500000000002</v>
      </c>
      <c r="D1419" s="3">
        <f>IFERROR(TradeDash[[#This Row],[Nifty]]/C1418-1,"")</f>
        <v>-7.5423270893372196E-3</v>
      </c>
      <c r="E1419">
        <f ca="1">IFERROR(AVERAGE(OFFSET(TradeDash[[#This Row],[Returns]],0,0,-n_days))/STDEV(OFFSET(TradeDash[[#This Row],[Returns]],0,0,-n_days)),"")</f>
        <v>0.19022141638038995</v>
      </c>
      <c r="F1419">
        <f ca="1">IFERROR(AVERAGE(OFFSET(TradeDash[[#This Row],[Returns]],0,0,-n_days*2))/STDEV(OFFSET(TradeDash[[#This Row],[Returns]],0,0,-n_days*2)),"")</f>
        <v>0.33315889174982516</v>
      </c>
      <c r="G1419">
        <f ca="1">IF(ISNUMBER(TradeDash[[#This Row],[2n day Sharpe]]),AVERAGE(TradeDash[[#This Row],[n day Sharpe]:[2n day Sharpe]]),"")</f>
        <v>0.26169015406510754</v>
      </c>
      <c r="H1419">
        <f ca="1">IF(ISNUMBER(TradeDash[[#This Row],[Sharpe Average]]),IF(TradeDash[[#This Row],[Sharpe Average]]&gt;$G$1,1,0),"")</f>
        <v>1</v>
      </c>
      <c r="I1419" s="2">
        <f ca="1">IF(ISNUMBER(TradeDash[[#This Row],[Signal]]),MAX(IF(AND(TradeDash[[#This Row],[Signal]]=1,I1418&lt;1),I1418+$E$1,IF(AND(TradeDash[[#This Row],[Signal]]=0,I1418&gt;0),I1418-$E$1,IF(AND(TradeDash[[#This Row],[Signal]]=1,I1418=1),I1418,IF(AND(TradeDash[[#This Row],[Signal]]=0,I1418=0),I1418,0)))),0),"")</f>
        <v>1</v>
      </c>
      <c r="J1419" s="3">
        <f ca="1">IF(ISNUMBER(TradeDash[[#This Row],[Position]]),TradeDash[[#This Row],[Position]]*D1420,"")</f>
        <v>-8.5978085796603043E-3</v>
      </c>
      <c r="K1419" s="7">
        <f ca="1">K1418*IFERROR(1+TradeDash[[#This Row],[Port Return]],1)</f>
        <v>2113963.0828118762</v>
      </c>
      <c r="L1419" s="7">
        <f ca="1">IF(ISNUMBER(TradeDash[[#This Row],[Port Return]]),L1418*(1+TradeDash[[#This Row],[Returns]]),L1418)</f>
        <v>1401621.6216216208</v>
      </c>
    </row>
    <row r="1420" spans="1:12" x14ac:dyDescent="0.35">
      <c r="A1420" s="1">
        <v>38547</v>
      </c>
      <c r="B1420" s="16">
        <f>YEAR(TradeDash[[#This Row],[Date]])</f>
        <v>2005</v>
      </c>
      <c r="C1420">
        <v>2185.1</v>
      </c>
      <c r="D1420" s="3">
        <f>IFERROR(TradeDash[[#This Row],[Nifty]]/C1419-1,"")</f>
        <v>-8.5978085796603043E-3</v>
      </c>
      <c r="E1420">
        <f ca="1">IFERROR(AVERAGE(OFFSET(TradeDash[[#This Row],[Returns]],0,0,-n_days))/STDEV(OFFSET(TradeDash[[#This Row],[Returns]],0,0,-n_days)),"")</f>
        <v>0.15276679815293548</v>
      </c>
      <c r="F1420">
        <f ca="1">IFERROR(AVERAGE(OFFSET(TradeDash[[#This Row],[Returns]],0,0,-n_days*2))/STDEV(OFFSET(TradeDash[[#This Row],[Returns]],0,0,-n_days*2)),"")</f>
        <v>0.28694083092286121</v>
      </c>
      <c r="G1420">
        <f ca="1">IF(ISNUMBER(TradeDash[[#This Row],[2n day Sharpe]]),AVERAGE(TradeDash[[#This Row],[n day Sharpe]:[2n day Sharpe]]),"")</f>
        <v>0.21985381453789835</v>
      </c>
      <c r="H1420">
        <f ca="1">IF(ISNUMBER(TradeDash[[#This Row],[Sharpe Average]]),IF(TradeDash[[#This Row],[Sharpe Average]]&gt;$G$1,1,0),"")</f>
        <v>1</v>
      </c>
      <c r="I1420" s="2">
        <f ca="1">IF(ISNUMBER(TradeDash[[#This Row],[Signal]]),MAX(IF(AND(TradeDash[[#This Row],[Signal]]=1,I1419&lt;1),I1419+$E$1,IF(AND(TradeDash[[#This Row],[Signal]]=0,I1419&gt;0),I1419-$E$1,IF(AND(TradeDash[[#This Row],[Signal]]=1,I1419=1),I1419,IF(AND(TradeDash[[#This Row],[Signal]]=0,I1419=0),I1419,0)))),0),"")</f>
        <v>1</v>
      </c>
      <c r="J1420" s="3">
        <f ca="1">IF(ISNUMBER(TradeDash[[#This Row],[Position]]),TradeDash[[#This Row],[Position]]*D1421,"")</f>
        <v>1.2562354125669417E-2</v>
      </c>
      <c r="K1420" s="7">
        <f ca="1">K1419*IFERROR(1+TradeDash[[#This Row],[Port Return]],1)</f>
        <v>2140519.4356667507</v>
      </c>
      <c r="L1420" s="7">
        <f ca="1">IF(ISNUMBER(TradeDash[[#This Row],[Port Return]]),L1419*(1+TradeDash[[#This Row],[Returns]]),L1419)</f>
        <v>1389570.7472178051</v>
      </c>
    </row>
    <row r="1421" spans="1:12" x14ac:dyDescent="0.35">
      <c r="A1421" s="1">
        <v>38548</v>
      </c>
      <c r="B1421" s="16">
        <f>YEAR(TradeDash[[#This Row],[Date]])</f>
        <v>2005</v>
      </c>
      <c r="C1421">
        <v>2212.5500000000002</v>
      </c>
      <c r="D1421" s="3">
        <f>IFERROR(TradeDash[[#This Row],[Nifty]]/C1420-1,"")</f>
        <v>1.2562354125669417E-2</v>
      </c>
      <c r="E1421">
        <f ca="1">IFERROR(AVERAGE(OFFSET(TradeDash[[#This Row],[Returns]],0,0,-n_days))/STDEV(OFFSET(TradeDash[[#This Row],[Returns]],0,0,-n_days)),"")</f>
        <v>0.21209844284838758</v>
      </c>
      <c r="F1421">
        <f ca="1">IFERROR(AVERAGE(OFFSET(TradeDash[[#This Row],[Returns]],0,0,-n_days*2))/STDEV(OFFSET(TradeDash[[#This Row],[Returns]],0,0,-n_days*2)),"")</f>
        <v>0.31689060615935266</v>
      </c>
      <c r="G1421">
        <f ca="1">IF(ISNUMBER(TradeDash[[#This Row],[2n day Sharpe]]),AVERAGE(TradeDash[[#This Row],[n day Sharpe]:[2n day Sharpe]]),"")</f>
        <v>0.26449452450387012</v>
      </c>
      <c r="H1421">
        <f ca="1">IF(ISNUMBER(TradeDash[[#This Row],[Sharpe Average]]),IF(TradeDash[[#This Row],[Sharpe Average]]&gt;$G$1,1,0),"")</f>
        <v>1</v>
      </c>
      <c r="I1421" s="2">
        <f ca="1">IF(ISNUMBER(TradeDash[[#This Row],[Signal]]),MAX(IF(AND(TradeDash[[#This Row],[Signal]]=1,I1420&lt;1),I1420+$E$1,IF(AND(TradeDash[[#This Row],[Signal]]=0,I1420&gt;0),I1420-$E$1,IF(AND(TradeDash[[#This Row],[Signal]]=1,I1420=1),I1420,IF(AND(TradeDash[[#This Row],[Signal]]=0,I1420=0),I1420,0)))),0),"")</f>
        <v>1</v>
      </c>
      <c r="J1421" s="3">
        <f ca="1">IF(ISNUMBER(TradeDash[[#This Row],[Position]]),TradeDash[[#This Row],[Position]]*D1422,"")</f>
        <v>9.6946961650583585E-3</v>
      </c>
      <c r="K1421" s="7">
        <f ca="1">K1420*IFERROR(1+TradeDash[[#This Row],[Port Return]],1)</f>
        <v>2161271.1212309422</v>
      </c>
      <c r="L1421" s="7">
        <f ca="1">IF(ISNUMBER(TradeDash[[#This Row],[Port Return]]),L1420*(1+TradeDash[[#This Row],[Returns]]),L1420)</f>
        <v>1407027.0270270263</v>
      </c>
    </row>
    <row r="1422" spans="1:12" x14ac:dyDescent="0.35">
      <c r="A1422" s="1">
        <v>38551</v>
      </c>
      <c r="B1422" s="16">
        <f>YEAR(TradeDash[[#This Row],[Date]])</f>
        <v>2005</v>
      </c>
      <c r="C1422">
        <v>2234</v>
      </c>
      <c r="D1422" s="3">
        <f>IFERROR(TradeDash[[#This Row],[Nifty]]/C1421-1,"")</f>
        <v>9.6946961650583585E-3</v>
      </c>
      <c r="E1422">
        <f ca="1">IFERROR(AVERAGE(OFFSET(TradeDash[[#This Row],[Returns]],0,0,-n_days))/STDEV(OFFSET(TradeDash[[#This Row],[Returns]],0,0,-n_days)),"")</f>
        <v>0.2113831253341806</v>
      </c>
      <c r="F1422">
        <f ca="1">IFERROR(AVERAGE(OFFSET(TradeDash[[#This Row],[Returns]],0,0,-n_days*2))/STDEV(OFFSET(TradeDash[[#This Row],[Returns]],0,0,-n_days*2)),"")</f>
        <v>0.31457952363209107</v>
      </c>
      <c r="G1422">
        <f ca="1">IF(ISNUMBER(TradeDash[[#This Row],[2n day Sharpe]]),AVERAGE(TradeDash[[#This Row],[n day Sharpe]:[2n day Sharpe]]),"")</f>
        <v>0.26298132448313583</v>
      </c>
      <c r="H1422">
        <f ca="1">IF(ISNUMBER(TradeDash[[#This Row],[Sharpe Average]]),IF(TradeDash[[#This Row],[Sharpe Average]]&gt;$G$1,1,0),"")</f>
        <v>1</v>
      </c>
      <c r="I1422" s="2">
        <f ca="1">IF(ISNUMBER(TradeDash[[#This Row],[Signal]]),MAX(IF(AND(TradeDash[[#This Row],[Signal]]=1,I1421&lt;1),I1421+$E$1,IF(AND(TradeDash[[#This Row],[Signal]]=0,I1421&gt;0),I1421-$E$1,IF(AND(TradeDash[[#This Row],[Signal]]=1,I1421=1),I1421,IF(AND(TradeDash[[#This Row],[Signal]]=0,I1421=0),I1421,0)))),0),"")</f>
        <v>1</v>
      </c>
      <c r="J1422" s="3">
        <f ca="1">IF(ISNUMBER(TradeDash[[#This Row],[Position]]),TradeDash[[#This Row],[Position]]*D1423,"")</f>
        <v>1.4771709937333455E-3</v>
      </c>
      <c r="K1422" s="7">
        <f ca="1">K1421*IFERROR(1+TradeDash[[#This Row],[Port Return]],1)</f>
        <v>2164463.6882408182</v>
      </c>
      <c r="L1422" s="7">
        <f ca="1">IF(ISNUMBER(TradeDash[[#This Row],[Port Return]]),L1421*(1+TradeDash[[#This Row],[Returns]]),L1421)</f>
        <v>1420667.7265500787</v>
      </c>
    </row>
    <row r="1423" spans="1:12" x14ac:dyDescent="0.35">
      <c r="A1423" s="1">
        <v>38552</v>
      </c>
      <c r="B1423" s="16">
        <f>YEAR(TradeDash[[#This Row],[Date]])</f>
        <v>2005</v>
      </c>
      <c r="C1423">
        <v>2237.3000000000002</v>
      </c>
      <c r="D1423" s="3">
        <f>IFERROR(TradeDash[[#This Row],[Nifty]]/C1422-1,"")</f>
        <v>1.4771709937333455E-3</v>
      </c>
      <c r="E1423">
        <f ca="1">IFERROR(AVERAGE(OFFSET(TradeDash[[#This Row],[Returns]],0,0,-n_days))/STDEV(OFFSET(TradeDash[[#This Row],[Returns]],0,0,-n_days)),"")</f>
        <v>0.16306617753858821</v>
      </c>
      <c r="F1423">
        <f ca="1">IFERROR(AVERAGE(OFFSET(TradeDash[[#This Row],[Returns]],0,0,-n_days*2))/STDEV(OFFSET(TradeDash[[#This Row],[Returns]],0,0,-n_days*2)),"")</f>
        <v>0.29834140120582575</v>
      </c>
      <c r="G1423">
        <f ca="1">IF(ISNUMBER(TradeDash[[#This Row],[2n day Sharpe]]),AVERAGE(TradeDash[[#This Row],[n day Sharpe]:[2n day Sharpe]]),"")</f>
        <v>0.23070378937220698</v>
      </c>
      <c r="H1423">
        <f ca="1">IF(ISNUMBER(TradeDash[[#This Row],[Sharpe Average]]),IF(TradeDash[[#This Row],[Sharpe Average]]&gt;$G$1,1,0),"")</f>
        <v>1</v>
      </c>
      <c r="I1423" s="2">
        <f ca="1">IF(ISNUMBER(TradeDash[[#This Row],[Signal]]),MAX(IF(AND(TradeDash[[#This Row],[Signal]]=1,I1422&lt;1),I1422+$E$1,IF(AND(TradeDash[[#This Row],[Signal]]=0,I1422&gt;0),I1422-$E$1,IF(AND(TradeDash[[#This Row],[Signal]]=1,I1422=1),I1422,IF(AND(TradeDash[[#This Row],[Signal]]=0,I1422=0),I1422,0)))),0),"")</f>
        <v>1</v>
      </c>
      <c r="J1423" s="3">
        <f ca="1">IF(ISNUMBER(TradeDash[[#This Row],[Position]]),TradeDash[[#This Row],[Position]]*D1424,"")</f>
        <v>2.0560497027666269E-3</v>
      </c>
      <c r="K1423" s="7">
        <f ca="1">K1422*IFERROR(1+TradeDash[[#This Row],[Port Return]],1)</f>
        <v>2168913.933163675</v>
      </c>
      <c r="L1423" s="7">
        <f ca="1">IF(ISNUMBER(TradeDash[[#This Row],[Port Return]]),L1422*(1+TradeDash[[#This Row],[Returns]]),L1422)</f>
        <v>1422766.2957074717</v>
      </c>
    </row>
    <row r="1424" spans="1:12" x14ac:dyDescent="0.35">
      <c r="A1424" s="1">
        <v>38553</v>
      </c>
      <c r="B1424" s="16">
        <f>YEAR(TradeDash[[#This Row],[Date]])</f>
        <v>2005</v>
      </c>
      <c r="C1424">
        <v>2241.9</v>
      </c>
      <c r="D1424" s="3">
        <f>IFERROR(TradeDash[[#This Row],[Nifty]]/C1423-1,"")</f>
        <v>2.0560497027666269E-3</v>
      </c>
      <c r="E1424">
        <f ca="1">IFERROR(AVERAGE(OFFSET(TradeDash[[#This Row],[Returns]],0,0,-n_days))/STDEV(OFFSET(TradeDash[[#This Row],[Returns]],0,0,-n_days)),"")</f>
        <v>0.13390461758610292</v>
      </c>
      <c r="F1424">
        <f ca="1">IFERROR(AVERAGE(OFFSET(TradeDash[[#This Row],[Returns]],0,0,-n_days*2))/STDEV(OFFSET(TradeDash[[#This Row],[Returns]],0,0,-n_days*2)),"")</f>
        <v>0.28330771297703122</v>
      </c>
      <c r="G1424">
        <f ca="1">IF(ISNUMBER(TradeDash[[#This Row],[2n day Sharpe]]),AVERAGE(TradeDash[[#This Row],[n day Sharpe]:[2n day Sharpe]]),"")</f>
        <v>0.20860616528156706</v>
      </c>
      <c r="H1424">
        <f ca="1">IF(ISNUMBER(TradeDash[[#This Row],[Sharpe Average]]),IF(TradeDash[[#This Row],[Sharpe Average]]&gt;$G$1,1,0),"")</f>
        <v>1</v>
      </c>
      <c r="I1424" s="2">
        <f ca="1">IF(ISNUMBER(TradeDash[[#This Row],[Signal]]),MAX(IF(AND(TradeDash[[#This Row],[Signal]]=1,I1423&lt;1),I1423+$E$1,IF(AND(TradeDash[[#This Row],[Signal]]=0,I1423&gt;0),I1423-$E$1,IF(AND(TradeDash[[#This Row],[Signal]]=1,I1423=1),I1423,IF(AND(TradeDash[[#This Row],[Signal]]=0,I1423=0),I1423,0)))),0),"")</f>
        <v>1</v>
      </c>
      <c r="J1424" s="3">
        <f ca="1">IF(ISNUMBER(TradeDash[[#This Row],[Position]]),TradeDash[[#This Row],[Position]]*D1425,"")</f>
        <v>-5.0849725679111835E-3</v>
      </c>
      <c r="K1424" s="7">
        <f ca="1">K1423*IFERROR(1+TradeDash[[#This Row],[Port Return]],1)</f>
        <v>2157885.0653113774</v>
      </c>
      <c r="L1424" s="7">
        <f ca="1">IF(ISNUMBER(TradeDash[[#This Row],[Port Return]]),L1423*(1+TradeDash[[#This Row],[Returns]]),L1423)</f>
        <v>1425691.5739268675</v>
      </c>
    </row>
    <row r="1425" spans="1:12" x14ac:dyDescent="0.35">
      <c r="A1425" s="1">
        <v>38554</v>
      </c>
      <c r="B1425" s="16">
        <f>YEAR(TradeDash[[#This Row],[Date]])</f>
        <v>2005</v>
      </c>
      <c r="C1425">
        <v>2230.5</v>
      </c>
      <c r="D1425" s="3">
        <f>IFERROR(TradeDash[[#This Row],[Nifty]]/C1424-1,"")</f>
        <v>-5.0849725679111835E-3</v>
      </c>
      <c r="E1425">
        <f ca="1">IFERROR(AVERAGE(OFFSET(TradeDash[[#This Row],[Returns]],0,0,-n_days))/STDEV(OFFSET(TradeDash[[#This Row],[Returns]],0,0,-n_days)),"")</f>
        <v>0.11457036740495402</v>
      </c>
      <c r="F1425">
        <f ca="1">IFERROR(AVERAGE(OFFSET(TradeDash[[#This Row],[Returns]],0,0,-n_days*2))/STDEV(OFFSET(TradeDash[[#This Row],[Returns]],0,0,-n_days*2)),"")</f>
        <v>0.22748717681275527</v>
      </c>
      <c r="G1425">
        <f ca="1">IF(ISNUMBER(TradeDash[[#This Row],[2n day Sharpe]]),AVERAGE(TradeDash[[#This Row],[n day Sharpe]:[2n day Sharpe]]),"")</f>
        <v>0.17102877210885464</v>
      </c>
      <c r="H1425">
        <f ca="1">IF(ISNUMBER(TradeDash[[#This Row],[Sharpe Average]]),IF(TradeDash[[#This Row],[Sharpe Average]]&gt;$G$1,1,0),"")</f>
        <v>1</v>
      </c>
      <c r="I1425" s="2">
        <f ca="1">IF(ISNUMBER(TradeDash[[#This Row],[Signal]]),MAX(IF(AND(TradeDash[[#This Row],[Signal]]=1,I1424&lt;1),I1424+$E$1,IF(AND(TradeDash[[#This Row],[Signal]]=0,I1424&gt;0),I1424-$E$1,IF(AND(TradeDash[[#This Row],[Signal]]=1,I1424=1),I1424,IF(AND(TradeDash[[#This Row],[Signal]]=0,I1424=0),I1424,0)))),0),"")</f>
        <v>1</v>
      </c>
      <c r="J1425" s="3">
        <f ca="1">IF(ISNUMBER(TradeDash[[#This Row],[Position]]),TradeDash[[#This Row],[Position]]*D1426,"")</f>
        <v>1.5736381977135228E-2</v>
      </c>
      <c r="K1425" s="7">
        <f ca="1">K1424*IFERROR(1+TradeDash[[#This Row],[Port Return]],1)</f>
        <v>2191842.3689618725</v>
      </c>
      <c r="L1425" s="7">
        <f ca="1">IF(ISNUMBER(TradeDash[[#This Row],[Port Return]]),L1424*(1+TradeDash[[#This Row],[Returns]]),L1424)</f>
        <v>1418441.9713831472</v>
      </c>
    </row>
    <row r="1426" spans="1:12" x14ac:dyDescent="0.35">
      <c r="A1426" s="1">
        <v>38555</v>
      </c>
      <c r="B1426" s="16">
        <f>YEAR(TradeDash[[#This Row],[Date]])</f>
        <v>2005</v>
      </c>
      <c r="C1426">
        <v>2265.6</v>
      </c>
      <c r="D1426" s="3">
        <f>IFERROR(TradeDash[[#This Row],[Nifty]]/C1425-1,"")</f>
        <v>1.5736381977135228E-2</v>
      </c>
      <c r="E1426">
        <f ca="1">IFERROR(AVERAGE(OFFSET(TradeDash[[#This Row],[Returns]],0,0,-n_days))/STDEV(OFFSET(TradeDash[[#This Row],[Returns]],0,0,-n_days)),"")</f>
        <v>0.16263904156959927</v>
      </c>
      <c r="F1426">
        <f ca="1">IFERROR(AVERAGE(OFFSET(TradeDash[[#This Row],[Returns]],0,0,-n_days*2))/STDEV(OFFSET(TradeDash[[#This Row],[Returns]],0,0,-n_days*2)),"")</f>
        <v>0.26405938213016933</v>
      </c>
      <c r="G1426">
        <f ca="1">IF(ISNUMBER(TradeDash[[#This Row],[2n day Sharpe]]),AVERAGE(TradeDash[[#This Row],[n day Sharpe]:[2n day Sharpe]]),"")</f>
        <v>0.21334921184988431</v>
      </c>
      <c r="H1426">
        <f ca="1">IF(ISNUMBER(TradeDash[[#This Row],[Sharpe Average]]),IF(TradeDash[[#This Row],[Sharpe Average]]&gt;$G$1,1,0),"")</f>
        <v>1</v>
      </c>
      <c r="I1426" s="2">
        <f ca="1">IF(ISNUMBER(TradeDash[[#This Row],[Signal]]),MAX(IF(AND(TradeDash[[#This Row],[Signal]]=1,I1425&lt;1),I1425+$E$1,IF(AND(TradeDash[[#This Row],[Signal]]=0,I1425&gt;0),I1425-$E$1,IF(AND(TradeDash[[#This Row],[Signal]]=1,I1425=1),I1425,IF(AND(TradeDash[[#This Row],[Signal]]=0,I1425=0),I1425,0)))),0),"")</f>
        <v>1</v>
      </c>
      <c r="J1426" s="3">
        <f ca="1">IF(ISNUMBER(TradeDash[[#This Row],[Position]]),TradeDash[[#This Row],[Position]]*D1427,"")</f>
        <v>1.1542196327683607E-2</v>
      </c>
      <c r="K1426" s="7">
        <f ca="1">K1425*IFERROR(1+TradeDash[[#This Row],[Port Return]],1)</f>
        <v>2217141.0439037657</v>
      </c>
      <c r="L1426" s="7">
        <f ca="1">IF(ISNUMBER(TradeDash[[#This Row],[Port Return]]),L1425*(1+TradeDash[[#This Row],[Returns]]),L1425)</f>
        <v>1440763.1160572332</v>
      </c>
    </row>
    <row r="1427" spans="1:12" x14ac:dyDescent="0.35">
      <c r="A1427" s="1">
        <v>38558</v>
      </c>
      <c r="B1427" s="16">
        <f>YEAR(TradeDash[[#This Row],[Date]])</f>
        <v>2005</v>
      </c>
      <c r="C1427">
        <v>2291.75</v>
      </c>
      <c r="D1427" s="3">
        <f>IFERROR(TradeDash[[#This Row],[Nifty]]/C1426-1,"")</f>
        <v>1.1542196327683607E-2</v>
      </c>
      <c r="E1427">
        <f ca="1">IFERROR(AVERAGE(OFFSET(TradeDash[[#This Row],[Returns]],0,0,-n_days))/STDEV(OFFSET(TradeDash[[#This Row],[Returns]],0,0,-n_days)),"")</f>
        <v>0.20256406762082638</v>
      </c>
      <c r="F1427">
        <f ca="1">IFERROR(AVERAGE(OFFSET(TradeDash[[#This Row],[Returns]],0,0,-n_days*2))/STDEV(OFFSET(TradeDash[[#This Row],[Returns]],0,0,-n_days*2)),"")</f>
        <v>0.30061888115654911</v>
      </c>
      <c r="G1427">
        <f ca="1">IF(ISNUMBER(TradeDash[[#This Row],[2n day Sharpe]]),AVERAGE(TradeDash[[#This Row],[n day Sharpe]:[2n day Sharpe]]),"")</f>
        <v>0.25159147438868773</v>
      </c>
      <c r="H1427">
        <f ca="1">IF(ISNUMBER(TradeDash[[#This Row],[Sharpe Average]]),IF(TradeDash[[#This Row],[Sharpe Average]]&gt;$G$1,1,0),"")</f>
        <v>1</v>
      </c>
      <c r="I1427" s="2">
        <f ca="1">IF(ISNUMBER(TradeDash[[#This Row],[Signal]]),MAX(IF(AND(TradeDash[[#This Row],[Signal]]=1,I1426&lt;1),I1426+$E$1,IF(AND(TradeDash[[#This Row],[Signal]]=0,I1426&gt;0),I1426-$E$1,IF(AND(TradeDash[[#This Row],[Signal]]=1,I1426=1),I1426,IF(AND(TradeDash[[#This Row],[Signal]]=0,I1426=0),I1426,0)))),0),"")</f>
        <v>1</v>
      </c>
      <c r="J1427" s="3">
        <f ca="1">IF(ISNUMBER(TradeDash[[#This Row],[Position]]),TradeDash[[#This Row],[Position]]*D1428,"")</f>
        <v>4.9743645685611515E-3</v>
      </c>
      <c r="K1427" s="7">
        <f ca="1">K1426*IFERROR(1+TradeDash[[#This Row],[Port Return]],1)</f>
        <v>2228169.9117560633</v>
      </c>
      <c r="L1427" s="7">
        <f ca="1">IF(ISNUMBER(TradeDash[[#This Row],[Port Return]]),L1426*(1+TradeDash[[#This Row],[Returns]]),L1426)</f>
        <v>1457392.686804451</v>
      </c>
    </row>
    <row r="1428" spans="1:12" x14ac:dyDescent="0.35">
      <c r="A1428" s="1">
        <v>38559</v>
      </c>
      <c r="B1428" s="16">
        <f>YEAR(TradeDash[[#This Row],[Date]])</f>
        <v>2005</v>
      </c>
      <c r="C1428">
        <v>2303.15</v>
      </c>
      <c r="D1428" s="3">
        <f>IFERROR(TradeDash[[#This Row],[Nifty]]/C1427-1,"")</f>
        <v>4.9743645685611515E-3</v>
      </c>
      <c r="E1428">
        <f ca="1">IFERROR(AVERAGE(OFFSET(TradeDash[[#This Row],[Returns]],0,0,-n_days))/STDEV(OFFSET(TradeDash[[#This Row],[Returns]],0,0,-n_days)),"")</f>
        <v>0.31240856991308902</v>
      </c>
      <c r="F1428">
        <f ca="1">IFERROR(AVERAGE(OFFSET(TradeDash[[#This Row],[Returns]],0,0,-n_days*2))/STDEV(OFFSET(TradeDash[[#This Row],[Returns]],0,0,-n_days*2)),"")</f>
        <v>0.29463002830432655</v>
      </c>
      <c r="G1428">
        <f ca="1">IF(ISNUMBER(TradeDash[[#This Row],[2n day Sharpe]]),AVERAGE(TradeDash[[#This Row],[n day Sharpe]:[2n day Sharpe]]),"")</f>
        <v>0.30351929910870779</v>
      </c>
      <c r="H1428">
        <f ca="1">IF(ISNUMBER(TradeDash[[#This Row],[Sharpe Average]]),IF(TradeDash[[#This Row],[Sharpe Average]]&gt;$G$1,1,0),"")</f>
        <v>1</v>
      </c>
      <c r="I1428" s="2">
        <f ca="1">IF(ISNUMBER(TradeDash[[#This Row],[Signal]]),MAX(IF(AND(TradeDash[[#This Row],[Signal]]=1,I1427&lt;1),I1427+$E$1,IF(AND(TradeDash[[#This Row],[Signal]]=0,I1427&gt;0),I1427-$E$1,IF(AND(TradeDash[[#This Row],[Signal]]=1,I1427=1),I1427,IF(AND(TradeDash[[#This Row],[Signal]]=0,I1427=0),I1427,0)))),0),"")</f>
        <v>1</v>
      </c>
      <c r="J1428" s="3">
        <f ca="1">IF(ISNUMBER(TradeDash[[#This Row],[Position]]),TradeDash[[#This Row],[Position]]*D1429,"")</f>
        <v>6.9252979614875532E-3</v>
      </c>
      <c r="K1428" s="7">
        <f ca="1">K1427*IFERROR(1+TradeDash[[#This Row],[Port Return]],1)</f>
        <v>2243600.6523037953</v>
      </c>
      <c r="L1428" s="7">
        <f ca="1">IF(ISNUMBER(TradeDash[[#This Row],[Port Return]]),L1427*(1+TradeDash[[#This Row],[Returns]]),L1427)</f>
        <v>1464642.2893481713</v>
      </c>
    </row>
    <row r="1429" spans="1:12" x14ac:dyDescent="0.35">
      <c r="A1429" s="1">
        <v>38560</v>
      </c>
      <c r="B1429" s="16">
        <f>YEAR(TradeDash[[#This Row],[Date]])</f>
        <v>2005</v>
      </c>
      <c r="C1429">
        <v>2319.1</v>
      </c>
      <c r="D1429" s="3">
        <f>IFERROR(TradeDash[[#This Row],[Nifty]]/C1428-1,"")</f>
        <v>6.9252979614875532E-3</v>
      </c>
      <c r="E1429">
        <f ca="1">IFERROR(AVERAGE(OFFSET(TradeDash[[#This Row],[Returns]],0,0,-n_days))/STDEV(OFFSET(TradeDash[[#This Row],[Returns]],0,0,-n_days)),"")</f>
        <v>0.29922339983810314</v>
      </c>
      <c r="F1429">
        <f ca="1">IFERROR(AVERAGE(OFFSET(TradeDash[[#This Row],[Returns]],0,0,-n_days*2))/STDEV(OFFSET(TradeDash[[#This Row],[Returns]],0,0,-n_days*2)),"")</f>
        <v>0.31438835566342371</v>
      </c>
      <c r="G1429">
        <f ca="1">IF(ISNUMBER(TradeDash[[#This Row],[2n day Sharpe]]),AVERAGE(TradeDash[[#This Row],[n day Sharpe]:[2n day Sharpe]]),"")</f>
        <v>0.3068058777507634</v>
      </c>
      <c r="H1429">
        <f ca="1">IF(ISNUMBER(TradeDash[[#This Row],[Sharpe Average]]),IF(TradeDash[[#This Row],[Sharpe Average]]&gt;$G$1,1,0),"")</f>
        <v>1</v>
      </c>
      <c r="I1429" s="2">
        <f ca="1">IF(ISNUMBER(TradeDash[[#This Row],[Signal]]),MAX(IF(AND(TradeDash[[#This Row],[Signal]]=1,I1428&lt;1),I1428+$E$1,IF(AND(TradeDash[[#This Row],[Signal]]=0,I1428&gt;0),I1428-$E$1,IF(AND(TradeDash[[#This Row],[Signal]]=1,I1428=1),I1428,IF(AND(TradeDash[[#This Row],[Signal]]=0,I1428=0),I1428,0)))),0),"")</f>
        <v>1</v>
      </c>
      <c r="J1429" s="3">
        <f ca="1">IF(ISNUMBER(TradeDash[[#This Row],[Position]]),TradeDash[[#This Row],[Position]]*D1430,"")</f>
        <v>0</v>
      </c>
      <c r="K1429" s="7">
        <f ca="1">K1428*IFERROR(1+TradeDash[[#This Row],[Port Return]],1)</f>
        <v>2243600.6523037953</v>
      </c>
      <c r="L1429" s="7">
        <f ca="1">IF(ISNUMBER(TradeDash[[#This Row],[Port Return]]),L1428*(1+TradeDash[[#This Row],[Returns]]),L1428)</f>
        <v>1474785.3736089028</v>
      </c>
    </row>
    <row r="1430" spans="1:12" x14ac:dyDescent="0.35">
      <c r="A1430" s="1">
        <v>38561</v>
      </c>
      <c r="B1430" s="16">
        <f>YEAR(TradeDash[[#This Row],[Date]])</f>
        <v>2005</v>
      </c>
      <c r="C1430">
        <v>2319.1</v>
      </c>
      <c r="D1430" s="3">
        <f>IFERROR(TradeDash[[#This Row],[Nifty]]/C1429-1,"")</f>
        <v>0</v>
      </c>
      <c r="E1430">
        <f ca="1">IFERROR(AVERAGE(OFFSET(TradeDash[[#This Row],[Returns]],0,0,-n_days))/STDEV(OFFSET(TradeDash[[#This Row],[Returns]],0,0,-n_days)),"")</f>
        <v>0.23785690605082577</v>
      </c>
      <c r="F1430">
        <f ca="1">IFERROR(AVERAGE(OFFSET(TradeDash[[#This Row],[Returns]],0,0,-n_days*2))/STDEV(OFFSET(TradeDash[[#This Row],[Returns]],0,0,-n_days*2)),"")</f>
        <v>0.35849964158281267</v>
      </c>
      <c r="G1430">
        <f ca="1">IF(ISNUMBER(TradeDash[[#This Row],[2n day Sharpe]]),AVERAGE(TradeDash[[#This Row],[n day Sharpe]:[2n day Sharpe]]),"")</f>
        <v>0.29817827381681922</v>
      </c>
      <c r="H1430">
        <f ca="1">IF(ISNUMBER(TradeDash[[#This Row],[Sharpe Average]]),IF(TradeDash[[#This Row],[Sharpe Average]]&gt;$G$1,1,0),"")</f>
        <v>1</v>
      </c>
      <c r="I1430" s="2">
        <f ca="1">IF(ISNUMBER(TradeDash[[#This Row],[Signal]]),MAX(IF(AND(TradeDash[[#This Row],[Signal]]=1,I1429&lt;1),I1429+$E$1,IF(AND(TradeDash[[#This Row],[Signal]]=0,I1429&gt;0),I1429-$E$1,IF(AND(TradeDash[[#This Row],[Signal]]=1,I1429=1),I1429,IF(AND(TradeDash[[#This Row],[Signal]]=0,I1429=0),I1429,0)))),0),"")</f>
        <v>1</v>
      </c>
      <c r="J1430" s="3">
        <f ca="1">IF(ISNUMBER(TradeDash[[#This Row],[Position]]),TradeDash[[#This Row],[Position]]*D1431,"")</f>
        <v>-2.932171963261454E-3</v>
      </c>
      <c r="K1430" s="7">
        <f ca="1">K1429*IFERROR(1+TradeDash[[#This Row],[Port Return]],1)</f>
        <v>2237022.029374355</v>
      </c>
      <c r="L1430" s="7">
        <f ca="1">IF(ISNUMBER(TradeDash[[#This Row],[Port Return]]),L1429*(1+TradeDash[[#This Row],[Returns]]),L1429)</f>
        <v>1474785.3736089028</v>
      </c>
    </row>
    <row r="1431" spans="1:12" x14ac:dyDescent="0.35">
      <c r="A1431" s="1">
        <v>38562</v>
      </c>
      <c r="B1431" s="16">
        <f>YEAR(TradeDash[[#This Row],[Date]])</f>
        <v>2005</v>
      </c>
      <c r="C1431">
        <v>2312.3000000000002</v>
      </c>
      <c r="D1431" s="3">
        <f>IFERROR(TradeDash[[#This Row],[Nifty]]/C1430-1,"")</f>
        <v>-2.932171963261454E-3</v>
      </c>
      <c r="E1431">
        <f ca="1">IFERROR(AVERAGE(OFFSET(TradeDash[[#This Row],[Returns]],0,0,-n_days))/STDEV(OFFSET(TradeDash[[#This Row],[Returns]],0,0,-n_days)),"")</f>
        <v>0.24398138085309096</v>
      </c>
      <c r="F1431">
        <f ca="1">IFERROR(AVERAGE(OFFSET(TradeDash[[#This Row],[Returns]],0,0,-n_days*2))/STDEV(OFFSET(TradeDash[[#This Row],[Returns]],0,0,-n_days*2)),"")</f>
        <v>0.31206618198276503</v>
      </c>
      <c r="G1431">
        <f ca="1">IF(ISNUMBER(TradeDash[[#This Row],[2n day Sharpe]]),AVERAGE(TradeDash[[#This Row],[n day Sharpe]:[2n day Sharpe]]),"")</f>
        <v>0.278023781417928</v>
      </c>
      <c r="H1431">
        <f ca="1">IF(ISNUMBER(TradeDash[[#This Row],[Sharpe Average]]),IF(TradeDash[[#This Row],[Sharpe Average]]&gt;$G$1,1,0),"")</f>
        <v>1</v>
      </c>
      <c r="I1431" s="2">
        <f ca="1">IF(ISNUMBER(TradeDash[[#This Row],[Signal]]),MAX(IF(AND(TradeDash[[#This Row],[Signal]]=1,I1430&lt;1),I1430+$E$1,IF(AND(TradeDash[[#This Row],[Signal]]=0,I1430&gt;0),I1430-$E$1,IF(AND(TradeDash[[#This Row],[Signal]]=1,I1430=1),I1430,IF(AND(TradeDash[[#This Row],[Signal]]=0,I1430=0),I1430,0)))),0),"")</f>
        <v>1</v>
      </c>
      <c r="J1431" s="3">
        <f ca="1">IF(ISNUMBER(TradeDash[[#This Row],[Position]]),TradeDash[[#This Row],[Position]]*D1432,"")</f>
        <v>2.4867015525666947E-3</v>
      </c>
      <c r="K1431" s="7">
        <f ca="1">K1430*IFERROR(1+TradeDash[[#This Row],[Port Return]],1)</f>
        <v>2242584.8355279262</v>
      </c>
      <c r="L1431" s="7">
        <f ca="1">IF(ISNUMBER(TradeDash[[#This Row],[Port Return]]),L1430*(1+TradeDash[[#This Row],[Returns]]),L1430)</f>
        <v>1470461.0492845788</v>
      </c>
    </row>
    <row r="1432" spans="1:12" x14ac:dyDescent="0.35">
      <c r="A1432" s="1">
        <v>38565</v>
      </c>
      <c r="B1432" s="16">
        <f>YEAR(TradeDash[[#This Row],[Date]])</f>
        <v>2005</v>
      </c>
      <c r="C1432">
        <v>2318.0500000000002</v>
      </c>
      <c r="D1432" s="3">
        <f>IFERROR(TradeDash[[#This Row],[Nifty]]/C1431-1,"")</f>
        <v>2.4867015525666947E-3</v>
      </c>
      <c r="E1432">
        <f ca="1">IFERROR(AVERAGE(OFFSET(TradeDash[[#This Row],[Returns]],0,0,-n_days))/STDEV(OFFSET(TradeDash[[#This Row],[Returns]],0,0,-n_days)),"")</f>
        <v>0.21435284516312236</v>
      </c>
      <c r="F1432">
        <f ca="1">IFERROR(AVERAGE(OFFSET(TradeDash[[#This Row],[Returns]],0,0,-n_days*2))/STDEV(OFFSET(TradeDash[[#This Row],[Returns]],0,0,-n_days*2)),"")</f>
        <v>0.32261644708224801</v>
      </c>
      <c r="G1432">
        <f ca="1">IF(ISNUMBER(TradeDash[[#This Row],[2n day Sharpe]]),AVERAGE(TradeDash[[#This Row],[n day Sharpe]:[2n day Sharpe]]),"")</f>
        <v>0.26848464612268519</v>
      </c>
      <c r="H1432">
        <f ca="1">IF(ISNUMBER(TradeDash[[#This Row],[Sharpe Average]]),IF(TradeDash[[#This Row],[Sharpe Average]]&gt;$G$1,1,0),"")</f>
        <v>1</v>
      </c>
      <c r="I1432" s="2">
        <f ca="1">IF(ISNUMBER(TradeDash[[#This Row],[Signal]]),MAX(IF(AND(TradeDash[[#This Row],[Signal]]=1,I1431&lt;1),I1431+$E$1,IF(AND(TradeDash[[#This Row],[Signal]]=0,I1431&gt;0),I1431-$E$1,IF(AND(TradeDash[[#This Row],[Signal]]=1,I1431=1),I1431,IF(AND(TradeDash[[#This Row],[Signal]]=0,I1431=0),I1431,0)))),0),"")</f>
        <v>1</v>
      </c>
      <c r="J1432" s="3">
        <f ca="1">IF(ISNUMBER(TradeDash[[#This Row],[Position]]),TradeDash[[#This Row],[Position]]*D1433,"")</f>
        <v>1.5357736028126956E-2</v>
      </c>
      <c r="K1432" s="7">
        <f ca="1">K1431*IFERROR(1+TradeDash[[#This Row],[Port Return]],1)</f>
        <v>2277025.8614526447</v>
      </c>
      <c r="L1432" s="7">
        <f ca="1">IF(ISNUMBER(TradeDash[[#This Row],[Port Return]]),L1431*(1+TradeDash[[#This Row],[Returns]]),L1431)</f>
        <v>1474117.6470588236</v>
      </c>
    </row>
    <row r="1433" spans="1:12" x14ac:dyDescent="0.35">
      <c r="A1433" s="1">
        <v>38566</v>
      </c>
      <c r="B1433" s="16">
        <f>YEAR(TradeDash[[#This Row],[Date]])</f>
        <v>2005</v>
      </c>
      <c r="C1433">
        <v>2353.65</v>
      </c>
      <c r="D1433" s="3">
        <f>IFERROR(TradeDash[[#This Row],[Nifty]]/C1432-1,"")</f>
        <v>1.5357736028126956E-2</v>
      </c>
      <c r="E1433">
        <f ca="1">IFERROR(AVERAGE(OFFSET(TradeDash[[#This Row],[Returns]],0,0,-n_days))/STDEV(OFFSET(TradeDash[[#This Row],[Returns]],0,0,-n_days)),"")</f>
        <v>0.3435066428637179</v>
      </c>
      <c r="F1433">
        <f ca="1">IFERROR(AVERAGE(OFFSET(TradeDash[[#This Row],[Returns]],0,0,-n_days*2))/STDEV(OFFSET(TradeDash[[#This Row],[Returns]],0,0,-n_days*2)),"")</f>
        <v>0.35153639259402786</v>
      </c>
      <c r="G1433">
        <f ca="1">IF(ISNUMBER(TradeDash[[#This Row],[2n day Sharpe]]),AVERAGE(TradeDash[[#This Row],[n day Sharpe]:[2n day Sharpe]]),"")</f>
        <v>0.34752151772887285</v>
      </c>
      <c r="H1433">
        <f ca="1">IF(ISNUMBER(TradeDash[[#This Row],[Sharpe Average]]),IF(TradeDash[[#This Row],[Sharpe Average]]&gt;$G$1,1,0),"")</f>
        <v>1</v>
      </c>
      <c r="I1433" s="2">
        <f ca="1">IF(ISNUMBER(TradeDash[[#This Row],[Signal]]),MAX(IF(AND(TradeDash[[#This Row],[Signal]]=1,I1432&lt;1),I1432+$E$1,IF(AND(TradeDash[[#This Row],[Signal]]=0,I1432&gt;0),I1432-$E$1,IF(AND(TradeDash[[#This Row],[Signal]]=1,I1432=1),I1432,IF(AND(TradeDash[[#This Row],[Signal]]=0,I1432=0),I1432,0)))),0),"")</f>
        <v>1</v>
      </c>
      <c r="J1433" s="3">
        <f ca="1">IF(ISNUMBER(TradeDash[[#This Row],[Position]]),TradeDash[[#This Row],[Position]]*D1434,"")</f>
        <v>1.4233212244811888E-3</v>
      </c>
      <c r="K1433" s="7">
        <f ca="1">K1432*IFERROR(1+TradeDash[[#This Row],[Port Return]],1)</f>
        <v>2280266.8006899427</v>
      </c>
      <c r="L1433" s="7">
        <f ca="1">IF(ISNUMBER(TradeDash[[#This Row],[Port Return]]),L1432*(1+TradeDash[[#This Row],[Returns]]),L1432)</f>
        <v>1496756.7567567567</v>
      </c>
    </row>
    <row r="1434" spans="1:12" x14ac:dyDescent="0.35">
      <c r="A1434" s="1">
        <v>38567</v>
      </c>
      <c r="B1434" s="16">
        <f>YEAR(TradeDash[[#This Row],[Date]])</f>
        <v>2005</v>
      </c>
      <c r="C1434">
        <v>2357</v>
      </c>
      <c r="D1434" s="3">
        <f>IFERROR(TradeDash[[#This Row],[Nifty]]/C1433-1,"")</f>
        <v>1.4233212244811888E-3</v>
      </c>
      <c r="E1434">
        <f ca="1">IFERROR(AVERAGE(OFFSET(TradeDash[[#This Row],[Returns]],0,0,-n_days))/STDEV(OFFSET(TradeDash[[#This Row],[Returns]],0,0,-n_days)),"")</f>
        <v>0.31057090569214574</v>
      </c>
      <c r="F1434">
        <f ca="1">IFERROR(AVERAGE(OFFSET(TradeDash[[#This Row],[Returns]],0,0,-n_days*2))/STDEV(OFFSET(TradeDash[[#This Row],[Returns]],0,0,-n_days*2)),"")</f>
        <v>0.33618021557638322</v>
      </c>
      <c r="G1434">
        <f ca="1">IF(ISNUMBER(TradeDash[[#This Row],[2n day Sharpe]]),AVERAGE(TradeDash[[#This Row],[n day Sharpe]:[2n day Sharpe]]),"")</f>
        <v>0.32337556063426448</v>
      </c>
      <c r="H1434">
        <f ca="1">IF(ISNUMBER(TradeDash[[#This Row],[Sharpe Average]]),IF(TradeDash[[#This Row],[Sharpe Average]]&gt;$G$1,1,0),"")</f>
        <v>1</v>
      </c>
      <c r="I1434" s="2">
        <f ca="1">IF(ISNUMBER(TradeDash[[#This Row],[Signal]]),MAX(IF(AND(TradeDash[[#This Row],[Signal]]=1,I1433&lt;1),I1433+$E$1,IF(AND(TradeDash[[#This Row],[Signal]]=0,I1433&gt;0),I1433-$E$1,IF(AND(TradeDash[[#This Row],[Signal]]=1,I1433=1),I1433,IF(AND(TradeDash[[#This Row],[Signal]]=0,I1433=0),I1433,0)))),0),"")</f>
        <v>1</v>
      </c>
      <c r="J1434" s="3">
        <f ca="1">IF(ISNUMBER(TradeDash[[#This Row],[Position]]),TradeDash[[#This Row],[Position]]*D1435,"")</f>
        <v>4.5820958845992354E-3</v>
      </c>
      <c r="K1434" s="7">
        <f ca="1">K1433*IFERROR(1+TradeDash[[#This Row],[Port Return]],1)</f>
        <v>2290715.2018131725</v>
      </c>
      <c r="L1434" s="7">
        <f ca="1">IF(ISNUMBER(TradeDash[[#This Row],[Port Return]]),L1433*(1+TradeDash[[#This Row],[Returns]]),L1433)</f>
        <v>1498887.1224165342</v>
      </c>
    </row>
    <row r="1435" spans="1:12" x14ac:dyDescent="0.35">
      <c r="A1435" s="1">
        <v>38568</v>
      </c>
      <c r="B1435" s="16">
        <f>YEAR(TradeDash[[#This Row],[Date]])</f>
        <v>2005</v>
      </c>
      <c r="C1435">
        <v>2367.8000000000002</v>
      </c>
      <c r="D1435" s="3">
        <f>IFERROR(TradeDash[[#This Row],[Nifty]]/C1434-1,"")</f>
        <v>4.5820958845992354E-3</v>
      </c>
      <c r="E1435">
        <f ca="1">IFERROR(AVERAGE(OFFSET(TradeDash[[#This Row],[Returns]],0,0,-n_days))/STDEV(OFFSET(TradeDash[[#This Row],[Returns]],0,0,-n_days)),"")</f>
        <v>0.58792988784316291</v>
      </c>
      <c r="F1435">
        <f ca="1">IFERROR(AVERAGE(OFFSET(TradeDash[[#This Row],[Returns]],0,0,-n_days*2))/STDEV(OFFSET(TradeDash[[#This Row],[Returns]],0,0,-n_days*2)),"")</f>
        <v>0.36667163248548984</v>
      </c>
      <c r="G1435">
        <f ca="1">IF(ISNUMBER(TradeDash[[#This Row],[2n day Sharpe]]),AVERAGE(TradeDash[[#This Row],[n day Sharpe]:[2n day Sharpe]]),"")</f>
        <v>0.47730076016432638</v>
      </c>
      <c r="H1435">
        <f ca="1">IF(ISNUMBER(TradeDash[[#This Row],[Sharpe Average]]),IF(TradeDash[[#This Row],[Sharpe Average]]&gt;$G$1,1,0),"")</f>
        <v>1</v>
      </c>
      <c r="I1435" s="2">
        <f ca="1">IF(ISNUMBER(TradeDash[[#This Row],[Signal]]),MAX(IF(AND(TradeDash[[#This Row],[Signal]]=1,I1434&lt;1),I1434+$E$1,IF(AND(TradeDash[[#This Row],[Signal]]=0,I1434&gt;0),I1434-$E$1,IF(AND(TradeDash[[#This Row],[Signal]]=1,I1434=1),I1434,IF(AND(TradeDash[[#This Row],[Signal]]=0,I1434=0),I1434,0)))),0),"")</f>
        <v>1</v>
      </c>
      <c r="J1435" s="3">
        <f ca="1">IF(ISNUMBER(TradeDash[[#This Row],[Position]]),TradeDash[[#This Row],[Position]]*D1436,"")</f>
        <v>-2.7873975842556131E-3</v>
      </c>
      <c r="K1435" s="7">
        <f ca="1">K1434*IFERROR(1+TradeDash[[#This Row],[Port Return]],1)</f>
        <v>2284330.067793421</v>
      </c>
      <c r="L1435" s="7">
        <f ca="1">IF(ISNUMBER(TradeDash[[#This Row],[Port Return]]),L1434*(1+TradeDash[[#This Row],[Returns]]),L1434)</f>
        <v>1505755.1669316378</v>
      </c>
    </row>
    <row r="1436" spans="1:12" x14ac:dyDescent="0.35">
      <c r="A1436" s="1">
        <v>38569</v>
      </c>
      <c r="B1436" s="16">
        <f>YEAR(TradeDash[[#This Row],[Date]])</f>
        <v>2005</v>
      </c>
      <c r="C1436">
        <v>2361.1999999999998</v>
      </c>
      <c r="D1436" s="3">
        <f>IFERROR(TradeDash[[#This Row],[Nifty]]/C1435-1,"")</f>
        <v>-2.7873975842556131E-3</v>
      </c>
      <c r="E1436">
        <f ca="1">IFERROR(AVERAGE(OFFSET(TradeDash[[#This Row],[Returns]],0,0,-n_days))/STDEV(OFFSET(TradeDash[[#This Row],[Returns]],0,0,-n_days)),"")</f>
        <v>0.50608944004169565</v>
      </c>
      <c r="F1436">
        <f ca="1">IFERROR(AVERAGE(OFFSET(TradeDash[[#This Row],[Returns]],0,0,-n_days*2))/STDEV(OFFSET(TradeDash[[#This Row],[Returns]],0,0,-n_days*2)),"")</f>
        <v>0.37994174073555154</v>
      </c>
      <c r="G1436">
        <f ca="1">IF(ISNUMBER(TradeDash[[#This Row],[2n day Sharpe]]),AVERAGE(TradeDash[[#This Row],[n day Sharpe]:[2n day Sharpe]]),"")</f>
        <v>0.44301559038862359</v>
      </c>
      <c r="H1436">
        <f ca="1">IF(ISNUMBER(TradeDash[[#This Row],[Sharpe Average]]),IF(TradeDash[[#This Row],[Sharpe Average]]&gt;$G$1,1,0),"")</f>
        <v>1</v>
      </c>
      <c r="I1436" s="2">
        <f ca="1">IF(ISNUMBER(TradeDash[[#This Row],[Signal]]),MAX(IF(AND(TradeDash[[#This Row],[Signal]]=1,I1435&lt;1),I1435+$E$1,IF(AND(TradeDash[[#This Row],[Signal]]=0,I1435&gt;0),I1435-$E$1,IF(AND(TradeDash[[#This Row],[Signal]]=1,I1435=1),I1435,IF(AND(TradeDash[[#This Row],[Signal]]=0,I1435=0),I1435,0)))),0),"")</f>
        <v>1</v>
      </c>
      <c r="J1436" s="3">
        <f ca="1">IF(ISNUMBER(TradeDash[[#This Row],[Position]]),TradeDash[[#This Row],[Position]]*D1437,"")</f>
        <v>-1.5585295612400407E-2</v>
      </c>
      <c r="K1436" s="7">
        <f ca="1">K1435*IFERROR(1+TradeDash[[#This Row],[Port Return]],1)</f>
        <v>2248728.1084105656</v>
      </c>
      <c r="L1436" s="7">
        <f ca="1">IF(ISNUMBER(TradeDash[[#This Row],[Port Return]]),L1435*(1+TradeDash[[#This Row],[Returns]]),L1435)</f>
        <v>1501558.0286168521</v>
      </c>
    </row>
    <row r="1437" spans="1:12" x14ac:dyDescent="0.35">
      <c r="A1437" s="1">
        <v>38572</v>
      </c>
      <c r="B1437" s="16">
        <f>YEAR(TradeDash[[#This Row],[Date]])</f>
        <v>2005</v>
      </c>
      <c r="C1437">
        <v>2324.4</v>
      </c>
      <c r="D1437" s="3">
        <f>IFERROR(TradeDash[[#This Row],[Nifty]]/C1436-1,"")</f>
        <v>-1.5585295612400407E-2</v>
      </c>
      <c r="E1437">
        <f ca="1">IFERROR(AVERAGE(OFFSET(TradeDash[[#This Row],[Returns]],0,0,-n_days))/STDEV(OFFSET(TradeDash[[#This Row],[Returns]],0,0,-n_days)),"")</f>
        <v>0.28707252622174972</v>
      </c>
      <c r="F1437">
        <f ca="1">IFERROR(AVERAGE(OFFSET(TradeDash[[#This Row],[Returns]],0,0,-n_days*2))/STDEV(OFFSET(TradeDash[[#This Row],[Returns]],0,0,-n_days*2)),"")</f>
        <v>0.29552290814949117</v>
      </c>
      <c r="G1437">
        <f ca="1">IF(ISNUMBER(TradeDash[[#This Row],[2n day Sharpe]]),AVERAGE(TradeDash[[#This Row],[n day Sharpe]:[2n day Sharpe]]),"")</f>
        <v>0.29129771718562048</v>
      </c>
      <c r="H1437">
        <f ca="1">IF(ISNUMBER(TradeDash[[#This Row],[Sharpe Average]]),IF(TradeDash[[#This Row],[Sharpe Average]]&gt;$G$1,1,0),"")</f>
        <v>1</v>
      </c>
      <c r="I1437" s="2">
        <f ca="1">IF(ISNUMBER(TradeDash[[#This Row],[Signal]]),MAX(IF(AND(TradeDash[[#This Row],[Signal]]=1,I1436&lt;1),I1436+$E$1,IF(AND(TradeDash[[#This Row],[Signal]]=0,I1436&gt;0),I1436-$E$1,IF(AND(TradeDash[[#This Row],[Signal]]=1,I1436=1),I1436,IF(AND(TradeDash[[#This Row],[Signal]]=0,I1436=0),I1436,0)))),0),"")</f>
        <v>1</v>
      </c>
      <c r="J1437" s="3">
        <f ca="1">IF(ISNUMBER(TradeDash[[#This Row],[Position]]),TradeDash[[#This Row],[Position]]*D1438,"")</f>
        <v>-2.4522457408364673E-3</v>
      </c>
      <c r="K1437" s="7">
        <f ca="1">K1436*IFERROR(1+TradeDash[[#This Row],[Port Return]],1)</f>
        <v>2243213.6744844164</v>
      </c>
      <c r="L1437" s="7">
        <f ca="1">IF(ISNUMBER(TradeDash[[#This Row],[Port Return]]),L1436*(1+TradeDash[[#This Row],[Returns]]),L1436)</f>
        <v>1478155.8028616854</v>
      </c>
    </row>
    <row r="1438" spans="1:12" x14ac:dyDescent="0.35">
      <c r="A1438" s="1">
        <v>38573</v>
      </c>
      <c r="B1438" s="16">
        <f>YEAR(TradeDash[[#This Row],[Date]])</f>
        <v>2005</v>
      </c>
      <c r="C1438">
        <v>2318.6999999999998</v>
      </c>
      <c r="D1438" s="3">
        <f>IFERROR(TradeDash[[#This Row],[Nifty]]/C1437-1,"")</f>
        <v>-2.4522457408364673E-3</v>
      </c>
      <c r="E1438">
        <f ca="1">IFERROR(AVERAGE(OFFSET(TradeDash[[#This Row],[Returns]],0,0,-n_days))/STDEV(OFFSET(TradeDash[[#This Row],[Returns]],0,0,-n_days)),"")</f>
        <v>0.26470162279722298</v>
      </c>
      <c r="F1438">
        <f ca="1">IFERROR(AVERAGE(OFFSET(TradeDash[[#This Row],[Returns]],0,0,-n_days*2))/STDEV(OFFSET(TradeDash[[#This Row],[Returns]],0,0,-n_days*2)),"")</f>
        <v>0.27421843538260549</v>
      </c>
      <c r="G1438">
        <f ca="1">IF(ISNUMBER(TradeDash[[#This Row],[2n day Sharpe]]),AVERAGE(TradeDash[[#This Row],[n day Sharpe]:[2n day Sharpe]]),"")</f>
        <v>0.26946002908991423</v>
      </c>
      <c r="H1438">
        <f ca="1">IF(ISNUMBER(TradeDash[[#This Row],[Sharpe Average]]),IF(TradeDash[[#This Row],[Sharpe Average]]&gt;$G$1,1,0),"")</f>
        <v>1</v>
      </c>
      <c r="I1438" s="2">
        <f ca="1">IF(ISNUMBER(TradeDash[[#This Row],[Signal]]),MAX(IF(AND(TradeDash[[#This Row],[Signal]]=1,I1437&lt;1),I1437+$E$1,IF(AND(TradeDash[[#This Row],[Signal]]=0,I1437&gt;0),I1437-$E$1,IF(AND(TradeDash[[#This Row],[Signal]]=1,I1437=1),I1437,IF(AND(TradeDash[[#This Row],[Signal]]=0,I1437=0),I1437,0)))),0),"")</f>
        <v>1</v>
      </c>
      <c r="J1438" s="3">
        <f ca="1">IF(ISNUMBER(TradeDash[[#This Row],[Position]]),TradeDash[[#This Row],[Position]]*D1439,"")</f>
        <v>1.7876396256523153E-2</v>
      </c>
      <c r="K1438" s="7">
        <f ca="1">K1437*IFERROR(1+TradeDash[[#This Row],[Port Return]],1)</f>
        <v>2283314.2510175509</v>
      </c>
      <c r="L1438" s="7">
        <f ca="1">IF(ISNUMBER(TradeDash[[#This Row],[Port Return]]),L1437*(1+TradeDash[[#This Row],[Returns]]),L1437)</f>
        <v>1474531.0015898251</v>
      </c>
    </row>
    <row r="1439" spans="1:12" x14ac:dyDescent="0.35">
      <c r="A1439" s="1">
        <v>38574</v>
      </c>
      <c r="B1439" s="16">
        <f>YEAR(TradeDash[[#This Row],[Date]])</f>
        <v>2005</v>
      </c>
      <c r="C1439">
        <v>2360.15</v>
      </c>
      <c r="D1439" s="3">
        <f>IFERROR(TradeDash[[#This Row],[Nifty]]/C1438-1,"")</f>
        <v>1.7876396256523153E-2</v>
      </c>
      <c r="E1439">
        <f ca="1">IFERROR(AVERAGE(OFFSET(TradeDash[[#This Row],[Returns]],0,0,-n_days))/STDEV(OFFSET(TradeDash[[#This Row],[Returns]],0,0,-n_days)),"")</f>
        <v>0.40031405795918623</v>
      </c>
      <c r="F1439">
        <f ca="1">IFERROR(AVERAGE(OFFSET(TradeDash[[#This Row],[Returns]],0,0,-n_days*2))/STDEV(OFFSET(TradeDash[[#This Row],[Returns]],0,0,-n_days*2)),"")</f>
        <v>0.29325771005100976</v>
      </c>
      <c r="G1439">
        <f ca="1">IF(ISNUMBER(TradeDash[[#This Row],[2n day Sharpe]]),AVERAGE(TradeDash[[#This Row],[n day Sharpe]:[2n day Sharpe]]),"")</f>
        <v>0.34678588400509802</v>
      </c>
      <c r="H1439">
        <f ca="1">IF(ISNUMBER(TradeDash[[#This Row],[Sharpe Average]]),IF(TradeDash[[#This Row],[Sharpe Average]]&gt;$G$1,1,0),"")</f>
        <v>1</v>
      </c>
      <c r="I1439" s="2">
        <f ca="1">IF(ISNUMBER(TradeDash[[#This Row],[Signal]]),MAX(IF(AND(TradeDash[[#This Row],[Signal]]=1,I1438&lt;1),I1438+$E$1,IF(AND(TradeDash[[#This Row],[Signal]]=0,I1438&gt;0),I1438-$E$1,IF(AND(TradeDash[[#This Row],[Signal]]=1,I1438=1),I1438,IF(AND(TradeDash[[#This Row],[Signal]]=0,I1438=0),I1438,0)))),0),"")</f>
        <v>1</v>
      </c>
      <c r="J1439" s="3">
        <f ca="1">IF(ISNUMBER(TradeDash[[#This Row],[Position]]),TradeDash[[#This Row],[Position]]*D1440,"")</f>
        <v>8.7918140796134914E-3</v>
      </c>
      <c r="K1439" s="7">
        <f ca="1">K1438*IFERROR(1+TradeDash[[#This Row],[Port Return]],1)</f>
        <v>2303388.725397829</v>
      </c>
      <c r="L1439" s="7">
        <f ca="1">IF(ISNUMBER(TradeDash[[#This Row],[Port Return]]),L1438*(1+TradeDash[[#This Row],[Returns]]),L1438)</f>
        <v>1500890.3020667729</v>
      </c>
    </row>
    <row r="1440" spans="1:12" x14ac:dyDescent="0.35">
      <c r="A1440" s="1">
        <v>38575</v>
      </c>
      <c r="B1440" s="16">
        <f>YEAR(TradeDash[[#This Row],[Date]])</f>
        <v>2005</v>
      </c>
      <c r="C1440">
        <v>2380.9</v>
      </c>
      <c r="D1440" s="3">
        <f>IFERROR(TradeDash[[#This Row],[Nifty]]/C1439-1,"")</f>
        <v>8.7918140796134914E-3</v>
      </c>
      <c r="E1440">
        <f ca="1">IFERROR(AVERAGE(OFFSET(TradeDash[[#This Row],[Returns]],0,0,-n_days))/STDEV(OFFSET(TradeDash[[#This Row],[Returns]],0,0,-n_days)),"")</f>
        <v>0.5258741907459622</v>
      </c>
      <c r="F1440">
        <f ca="1">IFERROR(AVERAGE(OFFSET(TradeDash[[#This Row],[Returns]],0,0,-n_days*2))/STDEV(OFFSET(TradeDash[[#This Row],[Returns]],0,0,-n_days*2)),"")</f>
        <v>0.32378461951704102</v>
      </c>
      <c r="G1440">
        <f ca="1">IF(ISNUMBER(TradeDash[[#This Row],[2n day Sharpe]]),AVERAGE(TradeDash[[#This Row],[n day Sharpe]:[2n day Sharpe]]),"")</f>
        <v>0.42482940513150158</v>
      </c>
      <c r="H1440">
        <f ca="1">IF(ISNUMBER(TradeDash[[#This Row],[Sharpe Average]]),IF(TradeDash[[#This Row],[Sharpe Average]]&gt;$G$1,1,0),"")</f>
        <v>1</v>
      </c>
      <c r="I1440" s="2">
        <f ca="1">IF(ISNUMBER(TradeDash[[#This Row],[Signal]]),MAX(IF(AND(TradeDash[[#This Row],[Signal]]=1,I1439&lt;1),I1439+$E$1,IF(AND(TradeDash[[#This Row],[Signal]]=0,I1439&gt;0),I1439-$E$1,IF(AND(TradeDash[[#This Row],[Signal]]=1,I1439=1),I1439,IF(AND(TradeDash[[#This Row],[Signal]]=0,I1439=0),I1439,0)))),0),"")</f>
        <v>1</v>
      </c>
      <c r="J1440" s="3">
        <f ca="1">IF(ISNUMBER(TradeDash[[#This Row],[Position]]),TradeDash[[#This Row],[Position]]*D1441,"")</f>
        <v>-8.1271787979335652E-3</v>
      </c>
      <c r="K1440" s="7">
        <f ca="1">K1439*IFERROR(1+TradeDash[[#This Row],[Port Return]],1)</f>
        <v>2284668.6733853766</v>
      </c>
      <c r="L1440" s="7">
        <f ca="1">IF(ISNUMBER(TradeDash[[#This Row],[Port Return]]),L1439*(1+TradeDash[[#This Row],[Returns]]),L1439)</f>
        <v>1514085.850556439</v>
      </c>
    </row>
    <row r="1441" spans="1:12" x14ac:dyDescent="0.35">
      <c r="A1441" s="1">
        <v>38576</v>
      </c>
      <c r="B1441" s="16">
        <f>YEAR(TradeDash[[#This Row],[Date]])</f>
        <v>2005</v>
      </c>
      <c r="C1441">
        <v>2361.5500000000002</v>
      </c>
      <c r="D1441" s="3">
        <f>IFERROR(TradeDash[[#This Row],[Nifty]]/C1440-1,"")</f>
        <v>-8.1271787979335652E-3</v>
      </c>
      <c r="E1441">
        <f ca="1">IFERROR(AVERAGE(OFFSET(TradeDash[[#This Row],[Returns]],0,0,-n_days))/STDEV(OFFSET(TradeDash[[#This Row],[Returns]],0,0,-n_days)),"")</f>
        <v>0.39042102490586134</v>
      </c>
      <c r="F1441">
        <f ca="1">IFERROR(AVERAGE(OFFSET(TradeDash[[#This Row],[Returns]],0,0,-n_days*2))/STDEV(OFFSET(TradeDash[[#This Row],[Returns]],0,0,-n_days*2)),"")</f>
        <v>0.29630783047753712</v>
      </c>
      <c r="G1441">
        <f ca="1">IF(ISNUMBER(TradeDash[[#This Row],[2n day Sharpe]]),AVERAGE(TradeDash[[#This Row],[n day Sharpe]:[2n day Sharpe]]),"")</f>
        <v>0.34336442769169923</v>
      </c>
      <c r="H1441">
        <f ca="1">IF(ISNUMBER(TradeDash[[#This Row],[Sharpe Average]]),IF(TradeDash[[#This Row],[Sharpe Average]]&gt;$G$1,1,0),"")</f>
        <v>1</v>
      </c>
      <c r="I1441" s="2">
        <f ca="1">IF(ISNUMBER(TradeDash[[#This Row],[Signal]]),MAX(IF(AND(TradeDash[[#This Row],[Signal]]=1,I1440&lt;1),I1440+$E$1,IF(AND(TradeDash[[#This Row],[Signal]]=0,I1440&gt;0),I1440-$E$1,IF(AND(TradeDash[[#This Row],[Signal]]=1,I1440=1),I1440,IF(AND(TradeDash[[#This Row],[Signal]]=0,I1440=0),I1440,0)))),0),"")</f>
        <v>1</v>
      </c>
      <c r="J1441" s="3">
        <f ca="1">IF(ISNUMBER(TradeDash[[#This Row],[Position]]),TradeDash[[#This Row],[Position]]*D1442,"")</f>
        <v>3.4934682729563793E-3</v>
      </c>
      <c r="K1441" s="7">
        <f ca="1">K1440*IFERROR(1+TradeDash[[#This Row],[Port Return]],1)</f>
        <v>2292650.0909100659</v>
      </c>
      <c r="L1441" s="7">
        <f ca="1">IF(ISNUMBER(TradeDash[[#This Row],[Port Return]]),L1440*(1+TradeDash[[#This Row],[Returns]]),L1440)</f>
        <v>1501780.6041335454</v>
      </c>
    </row>
    <row r="1442" spans="1:12" x14ac:dyDescent="0.35">
      <c r="A1442" s="1">
        <v>38580</v>
      </c>
      <c r="B1442" s="16">
        <f>YEAR(TradeDash[[#This Row],[Date]])</f>
        <v>2005</v>
      </c>
      <c r="C1442">
        <v>2369.8000000000002</v>
      </c>
      <c r="D1442" s="3">
        <f>IFERROR(TradeDash[[#This Row],[Nifty]]/C1441-1,"")</f>
        <v>3.4934682729563793E-3</v>
      </c>
      <c r="E1442">
        <f ca="1">IFERROR(AVERAGE(OFFSET(TradeDash[[#This Row],[Returns]],0,0,-n_days))/STDEV(OFFSET(TradeDash[[#This Row],[Returns]],0,0,-n_days)),"")</f>
        <v>0.359433303782969</v>
      </c>
      <c r="F1442">
        <f ca="1">IFERROR(AVERAGE(OFFSET(TradeDash[[#This Row],[Returns]],0,0,-n_days*2))/STDEV(OFFSET(TradeDash[[#This Row],[Returns]],0,0,-n_days*2)),"")</f>
        <v>0.2810849429342549</v>
      </c>
      <c r="G1442">
        <f ca="1">IF(ISNUMBER(TradeDash[[#This Row],[2n day Sharpe]]),AVERAGE(TradeDash[[#This Row],[n day Sharpe]:[2n day Sharpe]]),"")</f>
        <v>0.32025912335861195</v>
      </c>
      <c r="H1442">
        <f ca="1">IF(ISNUMBER(TradeDash[[#This Row],[Sharpe Average]]),IF(TradeDash[[#This Row],[Sharpe Average]]&gt;$G$1,1,0),"")</f>
        <v>1</v>
      </c>
      <c r="I1442" s="2">
        <f ca="1">IF(ISNUMBER(TradeDash[[#This Row],[Signal]]),MAX(IF(AND(TradeDash[[#This Row],[Signal]]=1,I1441&lt;1),I1441+$E$1,IF(AND(TradeDash[[#This Row],[Signal]]=0,I1441&gt;0),I1441-$E$1,IF(AND(TradeDash[[#This Row],[Signal]]=1,I1441=1),I1441,IF(AND(TradeDash[[#This Row],[Signal]]=0,I1441=0),I1441,0)))),0),"")</f>
        <v>1</v>
      </c>
      <c r="J1442" s="3">
        <f ca="1">IF(ISNUMBER(TradeDash[[#This Row],[Position]]),TradeDash[[#This Row],[Position]]*D1443,"")</f>
        <v>1.4072917545784325E-2</v>
      </c>
      <c r="K1442" s="7">
        <f ca="1">K1441*IFERROR(1+TradeDash[[#This Row],[Port Return]],1)</f>
        <v>2324914.3666007784</v>
      </c>
      <c r="L1442" s="7">
        <f ca="1">IF(ISNUMBER(TradeDash[[#This Row],[Port Return]]),L1441*(1+TradeDash[[#This Row],[Returns]]),L1441)</f>
        <v>1507027.0270270272</v>
      </c>
    </row>
    <row r="1443" spans="1:12" x14ac:dyDescent="0.35">
      <c r="A1443" s="1">
        <v>38581</v>
      </c>
      <c r="B1443" s="16">
        <f>YEAR(TradeDash[[#This Row],[Date]])</f>
        <v>2005</v>
      </c>
      <c r="C1443">
        <v>2403.15</v>
      </c>
      <c r="D1443" s="3">
        <f>IFERROR(TradeDash[[#This Row],[Nifty]]/C1442-1,"")</f>
        <v>1.4072917545784325E-2</v>
      </c>
      <c r="E1443">
        <f ca="1">IFERROR(AVERAGE(OFFSET(TradeDash[[#This Row],[Returns]],0,0,-n_days))/STDEV(OFFSET(TradeDash[[#This Row],[Returns]],0,0,-n_days)),"")</f>
        <v>0.41764642720344086</v>
      </c>
      <c r="F1443">
        <f ca="1">IFERROR(AVERAGE(OFFSET(TradeDash[[#This Row],[Returns]],0,0,-n_days*2))/STDEV(OFFSET(TradeDash[[#This Row],[Returns]],0,0,-n_days*2)),"")</f>
        <v>0.28495708078674875</v>
      </c>
      <c r="G1443">
        <f ca="1">IF(ISNUMBER(TradeDash[[#This Row],[2n day Sharpe]]),AVERAGE(TradeDash[[#This Row],[n day Sharpe]:[2n day Sharpe]]),"")</f>
        <v>0.35130175399509478</v>
      </c>
      <c r="H1443">
        <f ca="1">IF(ISNUMBER(TradeDash[[#This Row],[Sharpe Average]]),IF(TradeDash[[#This Row],[Sharpe Average]]&gt;$G$1,1,0),"")</f>
        <v>1</v>
      </c>
      <c r="I1443" s="2">
        <f ca="1">IF(ISNUMBER(TradeDash[[#This Row],[Signal]]),MAX(IF(AND(TradeDash[[#This Row],[Signal]]=1,I1442&lt;1),I1442+$E$1,IF(AND(TradeDash[[#This Row],[Signal]]=0,I1442&gt;0),I1442-$E$1,IF(AND(TradeDash[[#This Row],[Signal]]=1,I1442=1),I1442,IF(AND(TradeDash[[#This Row],[Signal]]=0,I1442=0),I1442,0)))),0),"")</f>
        <v>1</v>
      </c>
      <c r="J1443" s="3">
        <f ca="1">IF(ISNUMBER(TradeDash[[#This Row],[Position]]),TradeDash[[#This Row],[Position]]*D1444,"")</f>
        <v>-6.1169714749392812E-3</v>
      </c>
      <c r="K1443" s="7">
        <f ca="1">K1442*IFERROR(1+TradeDash[[#This Row],[Port Return]],1)</f>
        <v>2310692.9317386048</v>
      </c>
      <c r="L1443" s="7">
        <f ca="1">IF(ISNUMBER(TradeDash[[#This Row],[Port Return]]),L1442*(1+TradeDash[[#This Row],[Returns]]),L1442)</f>
        <v>1528235.294117647</v>
      </c>
    </row>
    <row r="1444" spans="1:12" x14ac:dyDescent="0.35">
      <c r="A1444" s="1">
        <v>38582</v>
      </c>
      <c r="B1444" s="16">
        <f>YEAR(TradeDash[[#This Row],[Date]])</f>
        <v>2005</v>
      </c>
      <c r="C1444">
        <v>2388.4499999999998</v>
      </c>
      <c r="D1444" s="3">
        <f>IFERROR(TradeDash[[#This Row],[Nifty]]/C1443-1,"")</f>
        <v>-6.1169714749392812E-3</v>
      </c>
      <c r="E1444">
        <f ca="1">IFERROR(AVERAGE(OFFSET(TradeDash[[#This Row],[Returns]],0,0,-n_days))/STDEV(OFFSET(TradeDash[[#This Row],[Returns]],0,0,-n_days)),"")</f>
        <v>0.35941825973147401</v>
      </c>
      <c r="F1444">
        <f ca="1">IFERROR(AVERAGE(OFFSET(TradeDash[[#This Row],[Returns]],0,0,-n_days*2))/STDEV(OFFSET(TradeDash[[#This Row],[Returns]],0,0,-n_days*2)),"")</f>
        <v>0.24464185261322394</v>
      </c>
      <c r="G1444">
        <f ca="1">IF(ISNUMBER(TradeDash[[#This Row],[2n day Sharpe]]),AVERAGE(TradeDash[[#This Row],[n day Sharpe]:[2n day Sharpe]]),"")</f>
        <v>0.30203005617234896</v>
      </c>
      <c r="H1444">
        <f ca="1">IF(ISNUMBER(TradeDash[[#This Row],[Sharpe Average]]),IF(TradeDash[[#This Row],[Sharpe Average]]&gt;$G$1,1,0),"")</f>
        <v>1</v>
      </c>
      <c r="I1444" s="2">
        <f ca="1">IF(ISNUMBER(TradeDash[[#This Row],[Signal]]),MAX(IF(AND(TradeDash[[#This Row],[Signal]]=1,I1443&lt;1),I1443+$E$1,IF(AND(TradeDash[[#This Row],[Signal]]=0,I1443&gt;0),I1443-$E$1,IF(AND(TradeDash[[#This Row],[Signal]]=1,I1443=1),I1443,IF(AND(TradeDash[[#This Row],[Signal]]=0,I1443=0),I1443,0)))),0),"")</f>
        <v>1</v>
      </c>
      <c r="J1444" s="3">
        <f ca="1">IF(ISNUMBER(TradeDash[[#This Row],[Position]]),TradeDash[[#This Row],[Position]]*D1445,"")</f>
        <v>-2.0934078586530847E-3</v>
      </c>
      <c r="K1444" s="7">
        <f ca="1">K1443*IFERROR(1+TradeDash[[#This Row],[Port Return]],1)</f>
        <v>2305855.708996369</v>
      </c>
      <c r="L1444" s="7">
        <f ca="1">IF(ISNUMBER(TradeDash[[#This Row],[Port Return]]),L1443*(1+TradeDash[[#This Row],[Returns]]),L1443)</f>
        <v>1518887.122416534</v>
      </c>
    </row>
    <row r="1445" spans="1:12" x14ac:dyDescent="0.35">
      <c r="A1445" s="1">
        <v>38583</v>
      </c>
      <c r="B1445" s="16">
        <f>YEAR(TradeDash[[#This Row],[Date]])</f>
        <v>2005</v>
      </c>
      <c r="C1445">
        <v>2383.4499999999998</v>
      </c>
      <c r="D1445" s="3">
        <f>IFERROR(TradeDash[[#This Row],[Nifty]]/C1444-1,"")</f>
        <v>-2.0934078586530847E-3</v>
      </c>
      <c r="E1445">
        <f ca="1">IFERROR(AVERAGE(OFFSET(TradeDash[[#This Row],[Returns]],0,0,-n_days))/STDEV(OFFSET(TradeDash[[#This Row],[Returns]],0,0,-n_days)),"")</f>
        <v>0.38138594062926284</v>
      </c>
      <c r="F1445">
        <f ca="1">IFERROR(AVERAGE(OFFSET(TradeDash[[#This Row],[Returns]],0,0,-n_days*2))/STDEV(OFFSET(TradeDash[[#This Row],[Returns]],0,0,-n_days*2)),"")</f>
        <v>0.24314688342459873</v>
      </c>
      <c r="G1445">
        <f ca="1">IF(ISNUMBER(TradeDash[[#This Row],[2n day Sharpe]]),AVERAGE(TradeDash[[#This Row],[n day Sharpe]:[2n day Sharpe]]),"")</f>
        <v>0.31226641202693078</v>
      </c>
      <c r="H1445">
        <f ca="1">IF(ISNUMBER(TradeDash[[#This Row],[Sharpe Average]]),IF(TradeDash[[#This Row],[Sharpe Average]]&gt;$G$1,1,0),"")</f>
        <v>1</v>
      </c>
      <c r="I1445" s="2">
        <f ca="1">IF(ISNUMBER(TradeDash[[#This Row],[Signal]]),MAX(IF(AND(TradeDash[[#This Row],[Signal]]=1,I1444&lt;1),I1444+$E$1,IF(AND(TradeDash[[#This Row],[Signal]]=0,I1444&gt;0),I1444-$E$1,IF(AND(TradeDash[[#This Row],[Signal]]=1,I1444=1),I1444,IF(AND(TradeDash[[#This Row],[Signal]]=0,I1444=0),I1444,0)))),0),"")</f>
        <v>1</v>
      </c>
      <c r="J1445" s="3">
        <f ca="1">IF(ISNUMBER(TradeDash[[#This Row],[Position]]),TradeDash[[#This Row],[Position]]*D1446,"")</f>
        <v>-6.5451341542721586E-3</v>
      </c>
      <c r="K1445" s="7">
        <f ca="1">K1444*IFERROR(1+TradeDash[[#This Row],[Port Return]],1)</f>
        <v>2290763.5740405936</v>
      </c>
      <c r="L1445" s="7">
        <f ca="1">IF(ISNUMBER(TradeDash[[#This Row],[Port Return]]),L1444*(1+TradeDash[[#This Row],[Returns]]),L1444)</f>
        <v>1515707.4721780603</v>
      </c>
    </row>
    <row r="1446" spans="1:12" x14ac:dyDescent="0.35">
      <c r="A1446" s="1">
        <v>38586</v>
      </c>
      <c r="B1446" s="16">
        <f>YEAR(TradeDash[[#This Row],[Date]])</f>
        <v>2005</v>
      </c>
      <c r="C1446">
        <v>2367.85</v>
      </c>
      <c r="D1446" s="3">
        <f>IFERROR(TradeDash[[#This Row],[Nifty]]/C1445-1,"")</f>
        <v>-6.5451341542721586E-3</v>
      </c>
      <c r="E1446">
        <f ca="1">IFERROR(AVERAGE(OFFSET(TradeDash[[#This Row],[Returns]],0,0,-n_days))/STDEV(OFFSET(TradeDash[[#This Row],[Returns]],0,0,-n_days)),"")</f>
        <v>0.26208046865695117</v>
      </c>
      <c r="F1446">
        <f ca="1">IFERROR(AVERAGE(OFFSET(TradeDash[[#This Row],[Returns]],0,0,-n_days*2))/STDEV(OFFSET(TradeDash[[#This Row],[Returns]],0,0,-n_days*2)),"")</f>
        <v>0.21005994653328461</v>
      </c>
      <c r="G1446">
        <f ca="1">IF(ISNUMBER(TradeDash[[#This Row],[2n day Sharpe]]),AVERAGE(TradeDash[[#This Row],[n day Sharpe]:[2n day Sharpe]]),"")</f>
        <v>0.23607020759511788</v>
      </c>
      <c r="H1446">
        <f ca="1">IF(ISNUMBER(TradeDash[[#This Row],[Sharpe Average]]),IF(TradeDash[[#This Row],[Sharpe Average]]&gt;$G$1,1,0),"")</f>
        <v>1</v>
      </c>
      <c r="I1446" s="2">
        <f ca="1">IF(ISNUMBER(TradeDash[[#This Row],[Signal]]),MAX(IF(AND(TradeDash[[#This Row],[Signal]]=1,I1445&lt;1),I1445+$E$1,IF(AND(TradeDash[[#This Row],[Signal]]=0,I1445&gt;0),I1445-$E$1,IF(AND(TradeDash[[#This Row],[Signal]]=1,I1445=1),I1445,IF(AND(TradeDash[[#This Row],[Signal]]=0,I1445=0),I1445,0)))),0),"")</f>
        <v>1</v>
      </c>
      <c r="J1446" s="3">
        <f ca="1">IF(ISNUMBER(TradeDash[[#This Row],[Position]]),TradeDash[[#This Row],[Position]]*D1447,"")</f>
        <v>-1.763202905589456E-2</v>
      </c>
      <c r="K1446" s="7">
        <f ca="1">K1445*IFERROR(1+TradeDash[[#This Row],[Port Return]],1)</f>
        <v>2250372.7641429249</v>
      </c>
      <c r="L1446" s="7">
        <f ca="1">IF(ISNUMBER(TradeDash[[#This Row],[Port Return]]),L1445*(1+TradeDash[[#This Row],[Returns]]),L1445)</f>
        <v>1505786.9634340222</v>
      </c>
    </row>
    <row r="1447" spans="1:12" x14ac:dyDescent="0.35">
      <c r="A1447" s="1">
        <v>38587</v>
      </c>
      <c r="B1447" s="16">
        <f>YEAR(TradeDash[[#This Row],[Date]])</f>
        <v>2005</v>
      </c>
      <c r="C1447">
        <v>2326.1</v>
      </c>
      <c r="D1447" s="3">
        <f>IFERROR(TradeDash[[#This Row],[Nifty]]/C1446-1,"")</f>
        <v>-1.763202905589456E-2</v>
      </c>
      <c r="E1447">
        <f ca="1">IFERROR(AVERAGE(OFFSET(TradeDash[[#This Row],[Returns]],0,0,-n_days))/STDEV(OFFSET(TradeDash[[#This Row],[Returns]],0,0,-n_days)),"")</f>
        <v>8.4064126828067395E-2</v>
      </c>
      <c r="F1447">
        <f ca="1">IFERROR(AVERAGE(OFFSET(TradeDash[[#This Row],[Returns]],0,0,-n_days*2))/STDEV(OFFSET(TradeDash[[#This Row],[Returns]],0,0,-n_days*2)),"")</f>
        <v>0.14776471688511278</v>
      </c>
      <c r="G1447">
        <f ca="1">IF(ISNUMBER(TradeDash[[#This Row],[2n day Sharpe]]),AVERAGE(TradeDash[[#This Row],[n day Sharpe]:[2n day Sharpe]]),"")</f>
        <v>0.11591442185659009</v>
      </c>
      <c r="H1447">
        <f ca="1">IF(ISNUMBER(TradeDash[[#This Row],[Sharpe Average]]),IF(TradeDash[[#This Row],[Sharpe Average]]&gt;$G$1,1,0),"")</f>
        <v>1</v>
      </c>
      <c r="I1447" s="2">
        <f ca="1">IF(ISNUMBER(TradeDash[[#This Row],[Signal]]),MAX(IF(AND(TradeDash[[#This Row],[Signal]]=1,I1446&lt;1),I1446+$E$1,IF(AND(TradeDash[[#This Row],[Signal]]=0,I1446&gt;0),I1446-$E$1,IF(AND(TradeDash[[#This Row],[Signal]]=1,I1446=1),I1446,IF(AND(TradeDash[[#This Row],[Signal]]=0,I1446=0),I1446,0)))),0),"")</f>
        <v>1</v>
      </c>
      <c r="J1447" s="3">
        <f ca="1">IF(ISNUMBER(TradeDash[[#This Row],[Position]]),TradeDash[[#This Row],[Position]]*D1448,"")</f>
        <v>-1.5476548729632666E-3</v>
      </c>
      <c r="K1447" s="7">
        <f ca="1">K1446*IFERROR(1+TradeDash[[#This Row],[Port Return]],1)</f>
        <v>2246889.9637685153</v>
      </c>
      <c r="L1447" s="7">
        <f ca="1">IF(ISNUMBER(TradeDash[[#This Row],[Port Return]]),L1446*(1+TradeDash[[#This Row],[Returns]]),L1446)</f>
        <v>1479236.8839427663</v>
      </c>
    </row>
    <row r="1448" spans="1:12" x14ac:dyDescent="0.35">
      <c r="A1448" s="1">
        <v>38588</v>
      </c>
      <c r="B1448" s="16">
        <f>YEAR(TradeDash[[#This Row],[Date]])</f>
        <v>2005</v>
      </c>
      <c r="C1448">
        <v>2322.5</v>
      </c>
      <c r="D1448" s="3">
        <f>IFERROR(TradeDash[[#This Row],[Nifty]]/C1447-1,"")</f>
        <v>-1.5476548729632666E-3</v>
      </c>
      <c r="E1448">
        <f ca="1">IFERROR(AVERAGE(OFFSET(TradeDash[[#This Row],[Returns]],0,0,-n_days))/STDEV(OFFSET(TradeDash[[#This Row],[Returns]],0,0,-n_days)),"")</f>
        <v>4.9382068306984737E-2</v>
      </c>
      <c r="F1448">
        <f ca="1">IFERROR(AVERAGE(OFFSET(TradeDash[[#This Row],[Returns]],0,0,-n_days*2))/STDEV(OFFSET(TradeDash[[#This Row],[Returns]],0,0,-n_days*2)),"")</f>
        <v>0.18421969124699744</v>
      </c>
      <c r="G1448">
        <f ca="1">IF(ISNUMBER(TradeDash[[#This Row],[2n day Sharpe]]),AVERAGE(TradeDash[[#This Row],[n day Sharpe]:[2n day Sharpe]]),"")</f>
        <v>0.11680087977699109</v>
      </c>
      <c r="H1448">
        <f ca="1">IF(ISNUMBER(TradeDash[[#This Row],[Sharpe Average]]),IF(TradeDash[[#This Row],[Sharpe Average]]&gt;$G$1,1,0),"")</f>
        <v>1</v>
      </c>
      <c r="I1448" s="2">
        <f ca="1">IF(ISNUMBER(TradeDash[[#This Row],[Signal]]),MAX(IF(AND(TradeDash[[#This Row],[Signal]]=1,I1447&lt;1),I1447+$E$1,IF(AND(TradeDash[[#This Row],[Signal]]=0,I1447&gt;0),I1447-$E$1,IF(AND(TradeDash[[#This Row],[Signal]]=1,I1447=1),I1447,IF(AND(TradeDash[[#This Row],[Signal]]=0,I1447=0),I1447,0)))),0),"")</f>
        <v>1</v>
      </c>
      <c r="J1448" s="3">
        <f ca="1">IF(ISNUMBER(TradeDash[[#This Row],[Position]]),TradeDash[[#This Row],[Position]]*D1449,"")</f>
        <v>1.3799784714747076E-2</v>
      </c>
      <c r="K1448" s="7">
        <f ca="1">K1447*IFERROR(1+TradeDash[[#This Row],[Port Return]],1)</f>
        <v>2277896.5615462465</v>
      </c>
      <c r="L1448" s="7">
        <f ca="1">IF(ISNUMBER(TradeDash[[#This Row],[Port Return]]),L1447*(1+TradeDash[[#This Row],[Returns]]),L1447)</f>
        <v>1476947.5357710654</v>
      </c>
    </row>
    <row r="1449" spans="1:12" x14ac:dyDescent="0.35">
      <c r="A1449" s="1">
        <v>38589</v>
      </c>
      <c r="B1449" s="16">
        <f>YEAR(TradeDash[[#This Row],[Date]])</f>
        <v>2005</v>
      </c>
      <c r="C1449">
        <v>2354.5500000000002</v>
      </c>
      <c r="D1449" s="3">
        <f>IFERROR(TradeDash[[#This Row],[Nifty]]/C1448-1,"")</f>
        <v>1.3799784714747076E-2</v>
      </c>
      <c r="E1449">
        <f ca="1">IFERROR(AVERAGE(OFFSET(TradeDash[[#This Row],[Returns]],0,0,-n_days))/STDEV(OFFSET(TradeDash[[#This Row],[Returns]],0,0,-n_days)),"")</f>
        <v>8.3011296136435958E-2</v>
      </c>
      <c r="F1449">
        <f ca="1">IFERROR(AVERAGE(OFFSET(TradeDash[[#This Row],[Returns]],0,0,-n_days*2))/STDEV(OFFSET(TradeDash[[#This Row],[Returns]],0,0,-n_days*2)),"")</f>
        <v>0.19204963526081406</v>
      </c>
      <c r="G1449">
        <f ca="1">IF(ISNUMBER(TradeDash[[#This Row],[2n day Sharpe]]),AVERAGE(TradeDash[[#This Row],[n day Sharpe]:[2n day Sharpe]]),"")</f>
        <v>0.13753046569862501</v>
      </c>
      <c r="H1449">
        <f ca="1">IF(ISNUMBER(TradeDash[[#This Row],[Sharpe Average]]),IF(TradeDash[[#This Row],[Sharpe Average]]&gt;$G$1,1,0),"")</f>
        <v>1</v>
      </c>
      <c r="I1449" s="2">
        <f ca="1">IF(ISNUMBER(TradeDash[[#This Row],[Signal]]),MAX(IF(AND(TradeDash[[#This Row],[Signal]]=1,I1448&lt;1),I1448+$E$1,IF(AND(TradeDash[[#This Row],[Signal]]=0,I1448&gt;0),I1448-$E$1,IF(AND(TradeDash[[#This Row],[Signal]]=1,I1448=1),I1448,IF(AND(TradeDash[[#This Row],[Signal]]=0,I1448=0),I1448,0)))),0),"")</f>
        <v>1</v>
      </c>
      <c r="J1449" s="3">
        <f ca="1">IF(ISNUMBER(TradeDash[[#This Row],[Position]]),TradeDash[[#This Row],[Position]]*D1450,"")</f>
        <v>1.0617740120193453E-3</v>
      </c>
      <c r="K1449" s="7">
        <f ca="1">K1448*IFERROR(1+TradeDash[[#This Row],[Port Return]],1)</f>
        <v>2280315.1729173646</v>
      </c>
      <c r="L1449" s="7">
        <f ca="1">IF(ISNUMBER(TradeDash[[#This Row],[Port Return]]),L1448*(1+TradeDash[[#This Row],[Returns]]),L1448)</f>
        <v>1497329.0937996823</v>
      </c>
    </row>
    <row r="1450" spans="1:12" x14ac:dyDescent="0.35">
      <c r="A1450" s="1">
        <v>38590</v>
      </c>
      <c r="B1450" s="16">
        <f>YEAR(TradeDash[[#This Row],[Date]])</f>
        <v>2005</v>
      </c>
      <c r="C1450">
        <v>2357.0500000000002</v>
      </c>
      <c r="D1450" s="3">
        <f>IFERROR(TradeDash[[#This Row],[Nifty]]/C1449-1,"")</f>
        <v>1.0617740120193453E-3</v>
      </c>
      <c r="E1450">
        <f ca="1">IFERROR(AVERAGE(OFFSET(TradeDash[[#This Row],[Returns]],0,0,-n_days))/STDEV(OFFSET(TradeDash[[#This Row],[Returns]],0,0,-n_days)),"")</f>
        <v>8.8513587614191439E-2</v>
      </c>
      <c r="F1450">
        <f ca="1">IFERROR(AVERAGE(OFFSET(TradeDash[[#This Row],[Returns]],0,0,-n_days*2))/STDEV(OFFSET(TradeDash[[#This Row],[Returns]],0,0,-n_days*2)),"")</f>
        <v>0.16338355307301058</v>
      </c>
      <c r="G1450">
        <f ca="1">IF(ISNUMBER(TradeDash[[#This Row],[2n day Sharpe]]),AVERAGE(TradeDash[[#This Row],[n day Sharpe]:[2n day Sharpe]]),"")</f>
        <v>0.12594857034360102</v>
      </c>
      <c r="H1450">
        <f ca="1">IF(ISNUMBER(TradeDash[[#This Row],[Sharpe Average]]),IF(TradeDash[[#This Row],[Sharpe Average]]&gt;$G$1,1,0),"")</f>
        <v>1</v>
      </c>
      <c r="I1450" s="2">
        <f ca="1">IF(ISNUMBER(TradeDash[[#This Row],[Signal]]),MAX(IF(AND(TradeDash[[#This Row],[Signal]]=1,I1449&lt;1),I1449+$E$1,IF(AND(TradeDash[[#This Row],[Signal]]=0,I1449&gt;0),I1449-$E$1,IF(AND(TradeDash[[#This Row],[Signal]]=1,I1449=1),I1449,IF(AND(TradeDash[[#This Row],[Signal]]=0,I1449=0),I1449,0)))),0),"")</f>
        <v>1</v>
      </c>
      <c r="J1450" s="3">
        <f ca="1">IF(ISNUMBER(TradeDash[[#This Row],[Position]]),TradeDash[[#This Row],[Position]]*D1451,"")</f>
        <v>-8.2306272671347491E-3</v>
      </c>
      <c r="K1450" s="7">
        <f ca="1">K1449*IFERROR(1+TradeDash[[#This Row],[Port Return]],1)</f>
        <v>2261546.7486774898</v>
      </c>
      <c r="L1450" s="7">
        <f ca="1">IF(ISNUMBER(TradeDash[[#This Row],[Port Return]]),L1449*(1+TradeDash[[#This Row],[Returns]]),L1449)</f>
        <v>1498918.9189189193</v>
      </c>
    </row>
    <row r="1451" spans="1:12" x14ac:dyDescent="0.35">
      <c r="A1451" s="1">
        <v>38593</v>
      </c>
      <c r="B1451" s="16">
        <f>YEAR(TradeDash[[#This Row],[Date]])</f>
        <v>2005</v>
      </c>
      <c r="C1451">
        <v>2337.65</v>
      </c>
      <c r="D1451" s="3">
        <f>IFERROR(TradeDash[[#This Row],[Nifty]]/C1450-1,"")</f>
        <v>-8.2306272671347491E-3</v>
      </c>
      <c r="E1451">
        <f ca="1">IFERROR(AVERAGE(OFFSET(TradeDash[[#This Row],[Returns]],0,0,-n_days))/STDEV(OFFSET(TradeDash[[#This Row],[Returns]],0,0,-n_days)),"")</f>
        <v>6.0012995373713657E-2</v>
      </c>
      <c r="F1451">
        <f ca="1">IFERROR(AVERAGE(OFFSET(TradeDash[[#This Row],[Returns]],0,0,-n_days*2))/STDEV(OFFSET(TradeDash[[#This Row],[Returns]],0,0,-n_days*2)),"")</f>
        <v>0.15048975536440784</v>
      </c>
      <c r="G1451">
        <f ca="1">IF(ISNUMBER(TradeDash[[#This Row],[2n day Sharpe]]),AVERAGE(TradeDash[[#This Row],[n day Sharpe]:[2n day Sharpe]]),"")</f>
        <v>0.10525137536906075</v>
      </c>
      <c r="H1451">
        <f ca="1">IF(ISNUMBER(TradeDash[[#This Row],[Sharpe Average]]),IF(TradeDash[[#This Row],[Sharpe Average]]&gt;$G$1,1,0),"")</f>
        <v>1</v>
      </c>
      <c r="I1451" s="2">
        <f ca="1">IF(ISNUMBER(TradeDash[[#This Row],[Signal]]),MAX(IF(AND(TradeDash[[#This Row],[Signal]]=1,I1450&lt;1),I1450+$E$1,IF(AND(TradeDash[[#This Row],[Signal]]=0,I1450&gt;0),I1450-$E$1,IF(AND(TradeDash[[#This Row],[Signal]]=1,I1450=1),I1450,IF(AND(TradeDash[[#This Row],[Signal]]=0,I1450=0),I1450,0)))),0),"")</f>
        <v>1</v>
      </c>
      <c r="J1451" s="3">
        <f ca="1">IF(ISNUMBER(TradeDash[[#This Row],[Position]]),TradeDash[[#This Row],[Position]]*D1452,"")</f>
        <v>1.2876179068722848E-2</v>
      </c>
      <c r="K1451" s="7">
        <f ca="1">K1450*IFERROR(1+TradeDash[[#This Row],[Port Return]],1)</f>
        <v>2290666.8295857492</v>
      </c>
      <c r="L1451" s="7">
        <f ca="1">IF(ISNUMBER(TradeDash[[#This Row],[Port Return]]),L1450*(1+TradeDash[[#This Row],[Returns]]),L1450)</f>
        <v>1486581.8759936411</v>
      </c>
    </row>
    <row r="1452" spans="1:12" x14ac:dyDescent="0.35">
      <c r="A1452" s="1">
        <v>38594</v>
      </c>
      <c r="B1452" s="16">
        <f>YEAR(TradeDash[[#This Row],[Date]])</f>
        <v>2005</v>
      </c>
      <c r="C1452">
        <v>2367.75</v>
      </c>
      <c r="D1452" s="3">
        <f>IFERROR(TradeDash[[#This Row],[Nifty]]/C1451-1,"")</f>
        <v>1.2876179068722848E-2</v>
      </c>
      <c r="E1452">
        <f ca="1">IFERROR(AVERAGE(OFFSET(TradeDash[[#This Row],[Returns]],0,0,-n_days))/STDEV(OFFSET(TradeDash[[#This Row],[Returns]],0,0,-n_days)),"")</f>
        <v>0.10862657591790413</v>
      </c>
      <c r="F1452">
        <f ca="1">IFERROR(AVERAGE(OFFSET(TradeDash[[#This Row],[Returns]],0,0,-n_days*2))/STDEV(OFFSET(TradeDash[[#This Row],[Returns]],0,0,-n_days*2)),"")</f>
        <v>0.16024941662174752</v>
      </c>
      <c r="G1452">
        <f ca="1">IF(ISNUMBER(TradeDash[[#This Row],[2n day Sharpe]]),AVERAGE(TradeDash[[#This Row],[n day Sharpe]:[2n day Sharpe]]),"")</f>
        <v>0.13443799626982583</v>
      </c>
      <c r="H1452">
        <f ca="1">IF(ISNUMBER(TradeDash[[#This Row],[Sharpe Average]]),IF(TradeDash[[#This Row],[Sharpe Average]]&gt;$G$1,1,0),"")</f>
        <v>1</v>
      </c>
      <c r="I1452" s="2">
        <f ca="1">IF(ISNUMBER(TradeDash[[#This Row],[Signal]]),MAX(IF(AND(TradeDash[[#This Row],[Signal]]=1,I1451&lt;1),I1451+$E$1,IF(AND(TradeDash[[#This Row],[Signal]]=0,I1451&gt;0),I1451-$E$1,IF(AND(TradeDash[[#This Row],[Signal]]=1,I1451=1),I1451,IF(AND(TradeDash[[#This Row],[Signal]]=0,I1451=0),I1451,0)))),0),"")</f>
        <v>1</v>
      </c>
      <c r="J1452" s="3">
        <f ca="1">IF(ISNUMBER(TradeDash[[#This Row],[Position]]),TradeDash[[#This Row],[Position]]*D1453,"")</f>
        <v>7.1375778692852609E-3</v>
      </c>
      <c r="K1452" s="7">
        <f ca="1">K1451*IFERROR(1+TradeDash[[#This Row],[Port Return]],1)</f>
        <v>2307016.6424545064</v>
      </c>
      <c r="L1452" s="7">
        <f ca="1">IF(ISNUMBER(TradeDash[[#This Row],[Port Return]]),L1451*(1+TradeDash[[#This Row],[Returns]]),L1451)</f>
        <v>1505723.3704292532</v>
      </c>
    </row>
    <row r="1453" spans="1:12" x14ac:dyDescent="0.35">
      <c r="A1453" s="1">
        <v>38595</v>
      </c>
      <c r="B1453" s="16">
        <f>YEAR(TradeDash[[#This Row],[Date]])</f>
        <v>2005</v>
      </c>
      <c r="C1453">
        <v>2384.65</v>
      </c>
      <c r="D1453" s="3">
        <f>IFERROR(TradeDash[[#This Row],[Nifty]]/C1452-1,"")</f>
        <v>7.1375778692852609E-3</v>
      </c>
      <c r="E1453">
        <f ca="1">IFERROR(AVERAGE(OFFSET(TradeDash[[#This Row],[Returns]],0,0,-n_days))/STDEV(OFFSET(TradeDash[[#This Row],[Returns]],0,0,-n_days)),"")</f>
        <v>7.1566759635207131E-2</v>
      </c>
      <c r="F1453">
        <f ca="1">IFERROR(AVERAGE(OFFSET(TradeDash[[#This Row],[Returns]],0,0,-n_days*2))/STDEV(OFFSET(TradeDash[[#This Row],[Returns]],0,0,-n_days*2)),"")</f>
        <v>0.20452329602708888</v>
      </c>
      <c r="G1453">
        <f ca="1">IF(ISNUMBER(TradeDash[[#This Row],[2n day Sharpe]]),AVERAGE(TradeDash[[#This Row],[n day Sharpe]:[2n day Sharpe]]),"")</f>
        <v>0.138045027831148</v>
      </c>
      <c r="H1453">
        <f ca="1">IF(ISNUMBER(TradeDash[[#This Row],[Sharpe Average]]),IF(TradeDash[[#This Row],[Sharpe Average]]&gt;$G$1,1,0),"")</f>
        <v>1</v>
      </c>
      <c r="I1453" s="2">
        <f ca="1">IF(ISNUMBER(TradeDash[[#This Row],[Signal]]),MAX(IF(AND(TradeDash[[#This Row],[Signal]]=1,I1452&lt;1),I1452+$E$1,IF(AND(TradeDash[[#This Row],[Signal]]=0,I1452&gt;0),I1452-$E$1,IF(AND(TradeDash[[#This Row],[Signal]]=1,I1452=1),I1452,IF(AND(TradeDash[[#This Row],[Signal]]=0,I1452=0),I1452,0)))),0),"")</f>
        <v>1</v>
      </c>
      <c r="J1453" s="3">
        <f ca="1">IF(ISNUMBER(TradeDash[[#This Row],[Position]]),TradeDash[[#This Row],[Position]]*D1454,"")</f>
        <v>8.8482586543097153E-3</v>
      </c>
      <c r="K1453" s="7">
        <f ca="1">K1452*IFERROR(1+TradeDash[[#This Row],[Port Return]],1)</f>
        <v>2327429.7224267409</v>
      </c>
      <c r="L1453" s="7">
        <f ca="1">IF(ISNUMBER(TradeDash[[#This Row],[Port Return]]),L1452*(1+TradeDash[[#This Row],[Returns]]),L1452)</f>
        <v>1516470.5882352947</v>
      </c>
    </row>
    <row r="1454" spans="1:12" x14ac:dyDescent="0.35">
      <c r="A1454" s="1">
        <v>38596</v>
      </c>
      <c r="B1454" s="16">
        <f>YEAR(TradeDash[[#This Row],[Date]])</f>
        <v>2005</v>
      </c>
      <c r="C1454">
        <v>2405.75</v>
      </c>
      <c r="D1454" s="3">
        <f>IFERROR(TradeDash[[#This Row],[Nifty]]/C1453-1,"")</f>
        <v>8.8482586543097153E-3</v>
      </c>
      <c r="E1454">
        <f ca="1">IFERROR(AVERAGE(OFFSET(TradeDash[[#This Row],[Returns]],0,0,-n_days))/STDEV(OFFSET(TradeDash[[#This Row],[Returns]],0,0,-n_days)),"")</f>
        <v>0.10767533808706153</v>
      </c>
      <c r="F1454">
        <f ca="1">IFERROR(AVERAGE(OFFSET(TradeDash[[#This Row],[Returns]],0,0,-n_days*2))/STDEV(OFFSET(TradeDash[[#This Row],[Returns]],0,0,-n_days*2)),"")</f>
        <v>0.20668076051820042</v>
      </c>
      <c r="G1454">
        <f ca="1">IF(ISNUMBER(TradeDash[[#This Row],[2n day Sharpe]]),AVERAGE(TradeDash[[#This Row],[n day Sharpe]:[2n day Sharpe]]),"")</f>
        <v>0.15717804930263096</v>
      </c>
      <c r="H1454">
        <f ca="1">IF(ISNUMBER(TradeDash[[#This Row],[Sharpe Average]]),IF(TradeDash[[#This Row],[Sharpe Average]]&gt;$G$1,1,0),"")</f>
        <v>1</v>
      </c>
      <c r="I1454" s="2">
        <f ca="1">IF(ISNUMBER(TradeDash[[#This Row],[Signal]]),MAX(IF(AND(TradeDash[[#This Row],[Signal]]=1,I1453&lt;1),I1453+$E$1,IF(AND(TradeDash[[#This Row],[Signal]]=0,I1453&gt;0),I1453-$E$1,IF(AND(TradeDash[[#This Row],[Signal]]=1,I1453=1),I1453,IF(AND(TradeDash[[#This Row],[Signal]]=0,I1453=0),I1453,0)))),0),"")</f>
        <v>1</v>
      </c>
      <c r="J1454" s="3">
        <f ca="1">IF(ISNUMBER(TradeDash[[#This Row],[Position]]),TradeDash[[#This Row],[Position]]*D1455,"")</f>
        <v>4.1774914267900254E-3</v>
      </c>
      <c r="K1454" s="7">
        <f ca="1">K1453*IFERROR(1+TradeDash[[#This Row],[Port Return]],1)</f>
        <v>2337152.5401386349</v>
      </c>
      <c r="L1454" s="7">
        <f ca="1">IF(ISNUMBER(TradeDash[[#This Row],[Port Return]]),L1453*(1+TradeDash[[#This Row],[Returns]]),L1453)</f>
        <v>1529888.7122416538</v>
      </c>
    </row>
    <row r="1455" spans="1:12" x14ac:dyDescent="0.35">
      <c r="A1455" s="1">
        <v>38597</v>
      </c>
      <c r="B1455" s="16">
        <f>YEAR(TradeDash[[#This Row],[Date]])</f>
        <v>2005</v>
      </c>
      <c r="C1455">
        <v>2415.8000000000002</v>
      </c>
      <c r="D1455" s="3">
        <f>IFERROR(TradeDash[[#This Row],[Nifty]]/C1454-1,"")</f>
        <v>4.1774914267900254E-3</v>
      </c>
      <c r="E1455">
        <f ca="1">IFERROR(AVERAGE(OFFSET(TradeDash[[#This Row],[Returns]],0,0,-n_days))/STDEV(OFFSET(TradeDash[[#This Row],[Returns]],0,0,-n_days)),"")</f>
        <v>0.10571719844194985</v>
      </c>
      <c r="F1455">
        <f ca="1">IFERROR(AVERAGE(OFFSET(TradeDash[[#This Row],[Returns]],0,0,-n_days*2))/STDEV(OFFSET(TradeDash[[#This Row],[Returns]],0,0,-n_days*2)),"")</f>
        <v>0.30139073913535852</v>
      </c>
      <c r="G1455">
        <f ca="1">IF(ISNUMBER(TradeDash[[#This Row],[2n day Sharpe]]),AVERAGE(TradeDash[[#This Row],[n day Sharpe]:[2n day Sharpe]]),"")</f>
        <v>0.20355396878865417</v>
      </c>
      <c r="H1455">
        <f ca="1">IF(ISNUMBER(TradeDash[[#This Row],[Sharpe Average]]),IF(TradeDash[[#This Row],[Sharpe Average]]&gt;$G$1,1,0),"")</f>
        <v>1</v>
      </c>
      <c r="I1455" s="2">
        <f ca="1">IF(ISNUMBER(TradeDash[[#This Row],[Signal]]),MAX(IF(AND(TradeDash[[#This Row],[Signal]]=1,I1454&lt;1),I1454+$E$1,IF(AND(TradeDash[[#This Row],[Signal]]=0,I1454&gt;0),I1454-$E$1,IF(AND(TradeDash[[#This Row],[Signal]]=1,I1454=1),I1454,IF(AND(TradeDash[[#This Row],[Signal]]=0,I1454=0),I1454,0)))),0),"")</f>
        <v>1</v>
      </c>
      <c r="J1455" s="3">
        <f ca="1">IF(ISNUMBER(TradeDash[[#This Row],[Position]]),TradeDash[[#This Row],[Position]]*D1456,"")</f>
        <v>2.9596820928883272E-3</v>
      </c>
      <c r="K1455" s="7">
        <f ca="1">K1454*IFERROR(1+TradeDash[[#This Row],[Port Return]],1)</f>
        <v>2344069.7686600317</v>
      </c>
      <c r="L1455" s="7">
        <f ca="1">IF(ISNUMBER(TradeDash[[#This Row],[Port Return]]),L1454*(1+TradeDash[[#This Row],[Returns]]),L1454)</f>
        <v>1536279.8092209862</v>
      </c>
    </row>
    <row r="1456" spans="1:12" x14ac:dyDescent="0.35">
      <c r="A1456" s="1">
        <v>38600</v>
      </c>
      <c r="B1456" s="16">
        <f>YEAR(TradeDash[[#This Row],[Date]])</f>
        <v>2005</v>
      </c>
      <c r="C1456">
        <v>2422.9499999999998</v>
      </c>
      <c r="D1456" s="3">
        <f>IFERROR(TradeDash[[#This Row],[Nifty]]/C1455-1,"")</f>
        <v>2.9596820928883272E-3</v>
      </c>
      <c r="E1456">
        <f ca="1">IFERROR(AVERAGE(OFFSET(TradeDash[[#This Row],[Returns]],0,0,-n_days))/STDEV(OFFSET(TradeDash[[#This Row],[Returns]],0,0,-n_days)),"")</f>
        <v>0.13508359435055958</v>
      </c>
      <c r="F1456">
        <f ca="1">IFERROR(AVERAGE(OFFSET(TradeDash[[#This Row],[Returns]],0,0,-n_days*2))/STDEV(OFFSET(TradeDash[[#This Row],[Returns]],0,0,-n_days*2)),"")</f>
        <v>0.28900737743012184</v>
      </c>
      <c r="G1456">
        <f ca="1">IF(ISNUMBER(TradeDash[[#This Row],[2n day Sharpe]]),AVERAGE(TradeDash[[#This Row],[n day Sharpe]:[2n day Sharpe]]),"")</f>
        <v>0.21204548589034072</v>
      </c>
      <c r="H1456">
        <f ca="1">IF(ISNUMBER(TradeDash[[#This Row],[Sharpe Average]]),IF(TradeDash[[#This Row],[Sharpe Average]]&gt;$G$1,1,0),"")</f>
        <v>1</v>
      </c>
      <c r="I1456" s="2">
        <f ca="1">IF(ISNUMBER(TradeDash[[#This Row],[Signal]]),MAX(IF(AND(TradeDash[[#This Row],[Signal]]=1,I1455&lt;1),I1455+$E$1,IF(AND(TradeDash[[#This Row],[Signal]]=0,I1455&gt;0),I1455-$E$1,IF(AND(TradeDash[[#This Row],[Signal]]=1,I1455=1),I1455,IF(AND(TradeDash[[#This Row],[Signal]]=0,I1455=0),I1455,0)))),0),"")</f>
        <v>1</v>
      </c>
      <c r="J1456" s="3">
        <f ca="1">IF(ISNUMBER(TradeDash[[#This Row],[Position]]),TradeDash[[#This Row],[Position]]*D1457,"")</f>
        <v>2.3525041787904044E-3</v>
      </c>
      <c r="K1456" s="7">
        <f ca="1">K1455*IFERROR(1+TradeDash[[#This Row],[Port Return]],1)</f>
        <v>2349584.2025861805</v>
      </c>
      <c r="L1456" s="7">
        <f ca="1">IF(ISNUMBER(TradeDash[[#This Row],[Port Return]]),L1455*(1+TradeDash[[#This Row],[Returns]]),L1455)</f>
        <v>1540826.7090620035</v>
      </c>
    </row>
    <row r="1457" spans="1:12" x14ac:dyDescent="0.35">
      <c r="A1457" s="1">
        <v>38601</v>
      </c>
      <c r="B1457" s="16">
        <f>YEAR(TradeDash[[#This Row],[Date]])</f>
        <v>2005</v>
      </c>
      <c r="C1457">
        <v>2428.65</v>
      </c>
      <c r="D1457" s="3">
        <f>IFERROR(TradeDash[[#This Row],[Nifty]]/C1456-1,"")</f>
        <v>2.3525041787904044E-3</v>
      </c>
      <c r="E1457">
        <f ca="1">IFERROR(AVERAGE(OFFSET(TradeDash[[#This Row],[Returns]],0,0,-n_days))/STDEV(OFFSET(TradeDash[[#This Row],[Returns]],0,0,-n_days)),"")</f>
        <v>0.24641271085188876</v>
      </c>
      <c r="F1457">
        <f ca="1">IFERROR(AVERAGE(OFFSET(TradeDash[[#This Row],[Returns]],0,0,-n_days*2))/STDEV(OFFSET(TradeDash[[#This Row],[Returns]],0,0,-n_days*2)),"")</f>
        <v>0.26887409099743087</v>
      </c>
      <c r="G1457">
        <f ca="1">IF(ISNUMBER(TradeDash[[#This Row],[2n day Sharpe]]),AVERAGE(TradeDash[[#This Row],[n day Sharpe]:[2n day Sharpe]]),"")</f>
        <v>0.25764340092465982</v>
      </c>
      <c r="H1457">
        <f ca="1">IF(ISNUMBER(TradeDash[[#This Row],[Sharpe Average]]),IF(TradeDash[[#This Row],[Sharpe Average]]&gt;$G$1,1,0),"")</f>
        <v>1</v>
      </c>
      <c r="I1457" s="2">
        <f ca="1">IF(ISNUMBER(TradeDash[[#This Row],[Signal]]),MAX(IF(AND(TradeDash[[#This Row],[Signal]]=1,I1456&lt;1),I1456+$E$1,IF(AND(TradeDash[[#This Row],[Signal]]=0,I1456&gt;0),I1456-$E$1,IF(AND(TradeDash[[#This Row],[Signal]]=1,I1456=1),I1456,IF(AND(TradeDash[[#This Row],[Signal]]=0,I1456=0),I1456,0)))),0),"")</f>
        <v>1</v>
      </c>
      <c r="J1457" s="3">
        <f ca="1">IF(ISNUMBER(TradeDash[[#This Row],[Position]]),TradeDash[[#This Row],[Position]]*D1458,"")</f>
        <v>1.0623185720461947E-2</v>
      </c>
      <c r="K1457" s="7">
        <f ca="1">K1456*IFERROR(1+TradeDash[[#This Row],[Port Return]],1)</f>
        <v>2374544.2719361172</v>
      </c>
      <c r="L1457" s="7">
        <f ca="1">IF(ISNUMBER(TradeDash[[#This Row],[Port Return]]),L1456*(1+TradeDash[[#This Row],[Returns]]),L1456)</f>
        <v>1544451.5103338638</v>
      </c>
    </row>
    <row r="1458" spans="1:12" x14ac:dyDescent="0.35">
      <c r="A1458" s="1">
        <v>38603</v>
      </c>
      <c r="B1458" s="16">
        <f>YEAR(TradeDash[[#This Row],[Date]])</f>
        <v>2005</v>
      </c>
      <c r="C1458">
        <v>2454.4499999999998</v>
      </c>
      <c r="D1458" s="3">
        <f>IFERROR(TradeDash[[#This Row],[Nifty]]/C1457-1,"")</f>
        <v>1.0623185720461947E-2</v>
      </c>
      <c r="E1458">
        <f ca="1">IFERROR(AVERAGE(OFFSET(TradeDash[[#This Row],[Returns]],0,0,-n_days))/STDEV(OFFSET(TradeDash[[#This Row],[Returns]],0,0,-n_days)),"")</f>
        <v>0.31450563924195668</v>
      </c>
      <c r="F1458">
        <f ca="1">IFERROR(AVERAGE(OFFSET(TradeDash[[#This Row],[Returns]],0,0,-n_days*2))/STDEV(OFFSET(TradeDash[[#This Row],[Returns]],0,0,-n_days*2)),"")</f>
        <v>0.29405618685251955</v>
      </c>
      <c r="G1458">
        <f ca="1">IF(ISNUMBER(TradeDash[[#This Row],[2n day Sharpe]]),AVERAGE(TradeDash[[#This Row],[n day Sharpe]:[2n day Sharpe]]),"")</f>
        <v>0.30428091304723814</v>
      </c>
      <c r="H1458">
        <f ca="1">IF(ISNUMBER(TradeDash[[#This Row],[Sharpe Average]]),IF(TradeDash[[#This Row],[Sharpe Average]]&gt;$G$1,1,0),"")</f>
        <v>1</v>
      </c>
      <c r="I1458" s="2">
        <f ca="1">IF(ISNUMBER(TradeDash[[#This Row],[Signal]]),MAX(IF(AND(TradeDash[[#This Row],[Signal]]=1,I1457&lt;1),I1457+$E$1,IF(AND(TradeDash[[#This Row],[Signal]]=0,I1457&gt;0),I1457-$E$1,IF(AND(TradeDash[[#This Row],[Signal]]=1,I1457=1),I1457,IF(AND(TradeDash[[#This Row],[Signal]]=0,I1457=0),I1457,0)))),0),"")</f>
        <v>1</v>
      </c>
      <c r="J1458" s="3">
        <f ca="1">IF(ISNUMBER(TradeDash[[#This Row],[Position]]),TradeDash[[#This Row],[Position]]*D1459,"")</f>
        <v>4.0742325164488946E-4</v>
      </c>
      <c r="K1458" s="7">
        <f ca="1">K1457*IFERROR(1+TradeDash[[#This Row],[Port Return]],1)</f>
        <v>2375511.7164845644</v>
      </c>
      <c r="L1458" s="7">
        <f ca="1">IF(ISNUMBER(TradeDash[[#This Row],[Port Return]]),L1457*(1+TradeDash[[#This Row],[Returns]]),L1457)</f>
        <v>1560858.5055643884</v>
      </c>
    </row>
    <row r="1459" spans="1:12" x14ac:dyDescent="0.35">
      <c r="A1459" s="1">
        <v>38604</v>
      </c>
      <c r="B1459" s="16">
        <f>YEAR(TradeDash[[#This Row],[Date]])</f>
        <v>2005</v>
      </c>
      <c r="C1459">
        <v>2455.4499999999998</v>
      </c>
      <c r="D1459" s="3">
        <f>IFERROR(TradeDash[[#This Row],[Nifty]]/C1458-1,"")</f>
        <v>4.0742325164488946E-4</v>
      </c>
      <c r="E1459">
        <f ca="1">IFERROR(AVERAGE(OFFSET(TradeDash[[#This Row],[Returns]],0,0,-n_days))/STDEV(OFFSET(TradeDash[[#This Row],[Returns]],0,0,-n_days)),"")</f>
        <v>0.23740365570431285</v>
      </c>
      <c r="F1459">
        <f ca="1">IFERROR(AVERAGE(OFFSET(TradeDash[[#This Row],[Returns]],0,0,-n_days*2))/STDEV(OFFSET(TradeDash[[#This Row],[Returns]],0,0,-n_days*2)),"")</f>
        <v>0.32257749552934911</v>
      </c>
      <c r="G1459">
        <f ca="1">IF(ISNUMBER(TradeDash[[#This Row],[2n day Sharpe]]),AVERAGE(TradeDash[[#This Row],[n day Sharpe]:[2n day Sharpe]]),"")</f>
        <v>0.27999057561683099</v>
      </c>
      <c r="H1459">
        <f ca="1">IF(ISNUMBER(TradeDash[[#This Row],[Sharpe Average]]),IF(TradeDash[[#This Row],[Sharpe Average]]&gt;$G$1,1,0),"")</f>
        <v>1</v>
      </c>
      <c r="I1459" s="2">
        <f ca="1">IF(ISNUMBER(TradeDash[[#This Row],[Signal]]),MAX(IF(AND(TradeDash[[#This Row],[Signal]]=1,I1458&lt;1),I1458+$E$1,IF(AND(TradeDash[[#This Row],[Signal]]=0,I1458&gt;0),I1458-$E$1,IF(AND(TradeDash[[#This Row],[Signal]]=1,I1458=1),I1458,IF(AND(TradeDash[[#This Row],[Signal]]=0,I1458=0),I1458,0)))),0),"")</f>
        <v>1</v>
      </c>
      <c r="J1459" s="3">
        <f ca="1">IF(ISNUMBER(TradeDash[[#This Row],[Position]]),TradeDash[[#This Row],[Position]]*D1460,"")</f>
        <v>1.1688285243030894E-2</v>
      </c>
      <c r="K1459" s="7">
        <f ca="1">K1458*IFERROR(1+TradeDash[[#This Row],[Port Return]],1)</f>
        <v>2403277.3750249981</v>
      </c>
      <c r="L1459" s="7">
        <f ca="1">IF(ISNUMBER(TradeDash[[#This Row],[Port Return]]),L1458*(1+TradeDash[[#This Row],[Returns]]),L1458)</f>
        <v>1561494.4356120829</v>
      </c>
    </row>
    <row r="1460" spans="1:12" x14ac:dyDescent="0.35">
      <c r="A1460" s="1">
        <v>38607</v>
      </c>
      <c r="B1460" s="16">
        <f>YEAR(TradeDash[[#This Row],[Date]])</f>
        <v>2005</v>
      </c>
      <c r="C1460">
        <v>2484.15</v>
      </c>
      <c r="D1460" s="3">
        <f>IFERROR(TradeDash[[#This Row],[Nifty]]/C1459-1,"")</f>
        <v>1.1688285243030894E-2</v>
      </c>
      <c r="E1460">
        <f ca="1">IFERROR(AVERAGE(OFFSET(TradeDash[[#This Row],[Returns]],0,0,-n_days))/STDEV(OFFSET(TradeDash[[#This Row],[Returns]],0,0,-n_days)),"")</f>
        <v>0.25018523061561532</v>
      </c>
      <c r="F1460">
        <f ca="1">IFERROR(AVERAGE(OFFSET(TradeDash[[#This Row],[Returns]],0,0,-n_days*2))/STDEV(OFFSET(TradeDash[[#This Row],[Returns]],0,0,-n_days*2)),"")</f>
        <v>0.38635937162475098</v>
      </c>
      <c r="G1460">
        <f ca="1">IF(ISNUMBER(TradeDash[[#This Row],[2n day Sharpe]]),AVERAGE(TradeDash[[#This Row],[n day Sharpe]:[2n day Sharpe]]),"")</f>
        <v>0.31827230112018312</v>
      </c>
      <c r="H1460">
        <f ca="1">IF(ISNUMBER(TradeDash[[#This Row],[Sharpe Average]]),IF(TradeDash[[#This Row],[Sharpe Average]]&gt;$G$1,1,0),"")</f>
        <v>1</v>
      </c>
      <c r="I1460" s="2">
        <f ca="1">IF(ISNUMBER(TradeDash[[#This Row],[Signal]]),MAX(IF(AND(TradeDash[[#This Row],[Signal]]=1,I1459&lt;1),I1459+$E$1,IF(AND(TradeDash[[#This Row],[Signal]]=0,I1459&gt;0),I1459-$E$1,IF(AND(TradeDash[[#This Row],[Signal]]=1,I1459=1),I1459,IF(AND(TradeDash[[#This Row],[Signal]]=0,I1459=0),I1459,0)))),0),"")</f>
        <v>1</v>
      </c>
      <c r="J1460" s="3">
        <f ca="1">IF(ISNUMBER(TradeDash[[#This Row],[Position]]),TradeDash[[#This Row],[Position]]*D1461,"")</f>
        <v>6.5213453293881951E-3</v>
      </c>
      <c r="K1460" s="7">
        <f ca="1">K1459*IFERROR(1+TradeDash[[#This Row],[Port Return]],1)</f>
        <v>2418949.9767098418</v>
      </c>
      <c r="L1460" s="7">
        <f ca="1">IF(ISNUMBER(TradeDash[[#This Row],[Port Return]]),L1459*(1+TradeDash[[#This Row],[Returns]]),L1459)</f>
        <v>1579745.6279809226</v>
      </c>
    </row>
    <row r="1461" spans="1:12" x14ac:dyDescent="0.35">
      <c r="A1461" s="1">
        <v>38608</v>
      </c>
      <c r="B1461" s="16">
        <f>YEAR(TradeDash[[#This Row],[Date]])</f>
        <v>2005</v>
      </c>
      <c r="C1461">
        <v>2500.35</v>
      </c>
      <c r="D1461" s="3">
        <f>IFERROR(TradeDash[[#This Row],[Nifty]]/C1460-1,"")</f>
        <v>6.5213453293881951E-3</v>
      </c>
      <c r="E1461">
        <f ca="1">IFERROR(AVERAGE(OFFSET(TradeDash[[#This Row],[Returns]],0,0,-n_days))/STDEV(OFFSET(TradeDash[[#This Row],[Returns]],0,0,-n_days)),"")</f>
        <v>0.34717440981400394</v>
      </c>
      <c r="F1461">
        <f ca="1">IFERROR(AVERAGE(OFFSET(TradeDash[[#This Row],[Returns]],0,0,-n_days*2))/STDEV(OFFSET(TradeDash[[#This Row],[Returns]],0,0,-n_days*2)),"")</f>
        <v>0.37364503087142747</v>
      </c>
      <c r="G1461">
        <f ca="1">IF(ISNUMBER(TradeDash[[#This Row],[2n day Sharpe]]),AVERAGE(TradeDash[[#This Row],[n day Sharpe]:[2n day Sharpe]]),"")</f>
        <v>0.36040972034271568</v>
      </c>
      <c r="H1461">
        <f ca="1">IF(ISNUMBER(TradeDash[[#This Row],[Sharpe Average]]),IF(TradeDash[[#This Row],[Sharpe Average]]&gt;$G$1,1,0),"")</f>
        <v>1</v>
      </c>
      <c r="I1461" s="2">
        <f ca="1">IF(ISNUMBER(TradeDash[[#This Row],[Signal]]),MAX(IF(AND(TradeDash[[#This Row],[Signal]]=1,I1460&lt;1),I1460+$E$1,IF(AND(TradeDash[[#This Row],[Signal]]=0,I1460&gt;0),I1460-$E$1,IF(AND(TradeDash[[#This Row],[Signal]]=1,I1460=1),I1460,IF(AND(TradeDash[[#This Row],[Signal]]=0,I1460=0),I1460,0)))),0),"")</f>
        <v>1</v>
      </c>
      <c r="J1461" s="3">
        <f ca="1">IF(ISNUMBER(TradeDash[[#This Row],[Position]]),TradeDash[[#This Row],[Position]]*D1462,"")</f>
        <v>-3.1595576619273258E-3</v>
      </c>
      <c r="K1461" s="7">
        <f ca="1">K1460*IFERROR(1+TradeDash[[#This Row],[Port Return]],1)</f>
        <v>2411307.1647771094</v>
      </c>
      <c r="L1461" s="7">
        <f ca="1">IF(ISNUMBER(TradeDash[[#This Row],[Port Return]]),L1460*(1+TradeDash[[#This Row],[Returns]]),L1460)</f>
        <v>1590047.6947535775</v>
      </c>
    </row>
    <row r="1462" spans="1:12" x14ac:dyDescent="0.35">
      <c r="A1462" s="1">
        <v>38609</v>
      </c>
      <c r="B1462" s="16">
        <f>YEAR(TradeDash[[#This Row],[Date]])</f>
        <v>2005</v>
      </c>
      <c r="C1462">
        <v>2492.4499999999998</v>
      </c>
      <c r="D1462" s="3">
        <f>IFERROR(TradeDash[[#This Row],[Nifty]]/C1461-1,"")</f>
        <v>-3.1595576619273258E-3</v>
      </c>
      <c r="E1462">
        <f ca="1">IFERROR(AVERAGE(OFFSET(TradeDash[[#This Row],[Returns]],0,0,-n_days))/STDEV(OFFSET(TradeDash[[#This Row],[Returns]],0,0,-n_days)),"")</f>
        <v>0.30335935883012638</v>
      </c>
      <c r="F1462">
        <f ca="1">IFERROR(AVERAGE(OFFSET(TradeDash[[#This Row],[Returns]],0,0,-n_days*2))/STDEV(OFFSET(TradeDash[[#This Row],[Returns]],0,0,-n_days*2)),"")</f>
        <v>0.33538888067468803</v>
      </c>
      <c r="G1462">
        <f ca="1">IF(ISNUMBER(TradeDash[[#This Row],[2n day Sharpe]]),AVERAGE(TradeDash[[#This Row],[n day Sharpe]:[2n day Sharpe]]),"")</f>
        <v>0.3193741197524072</v>
      </c>
      <c r="H1462">
        <f ca="1">IF(ISNUMBER(TradeDash[[#This Row],[Sharpe Average]]),IF(TradeDash[[#This Row],[Sharpe Average]]&gt;$G$1,1,0),"")</f>
        <v>1</v>
      </c>
      <c r="I1462" s="2">
        <f ca="1">IF(ISNUMBER(TradeDash[[#This Row],[Signal]]),MAX(IF(AND(TradeDash[[#This Row],[Signal]]=1,I1461&lt;1),I1461+$E$1,IF(AND(TradeDash[[#This Row],[Signal]]=0,I1461&gt;0),I1461-$E$1,IF(AND(TradeDash[[#This Row],[Signal]]=1,I1461=1),I1461,IF(AND(TradeDash[[#This Row],[Signal]]=0,I1461=0),I1461,0)))),0),"")</f>
        <v>1</v>
      </c>
      <c r="J1462" s="3">
        <f ca="1">IF(ISNUMBER(TradeDash[[#This Row],[Position]]),TradeDash[[#This Row],[Position]]*D1463,"")</f>
        <v>1.2638167265140776E-2</v>
      </c>
      <c r="K1462" s="7">
        <f ca="1">K1461*IFERROR(1+TradeDash[[#This Row],[Port Return]],1)</f>
        <v>2441781.6680531949</v>
      </c>
      <c r="L1462" s="7">
        <f ca="1">IF(ISNUMBER(TradeDash[[#This Row],[Port Return]]),L1461*(1+TradeDash[[#This Row],[Returns]]),L1461)</f>
        <v>1585023.847376789</v>
      </c>
    </row>
    <row r="1463" spans="1:12" x14ac:dyDescent="0.35">
      <c r="A1463" s="1">
        <v>38610</v>
      </c>
      <c r="B1463" s="16">
        <f>YEAR(TradeDash[[#This Row],[Date]])</f>
        <v>2005</v>
      </c>
      <c r="C1463">
        <v>2523.9499999999998</v>
      </c>
      <c r="D1463" s="3">
        <f>IFERROR(TradeDash[[#This Row],[Nifty]]/C1462-1,"")</f>
        <v>1.2638167265140776E-2</v>
      </c>
      <c r="E1463">
        <f ca="1">IFERROR(AVERAGE(OFFSET(TradeDash[[#This Row],[Returns]],0,0,-n_days))/STDEV(OFFSET(TradeDash[[#This Row],[Returns]],0,0,-n_days)),"")</f>
        <v>0.29830451981572659</v>
      </c>
      <c r="F1463">
        <f ca="1">IFERROR(AVERAGE(OFFSET(TradeDash[[#This Row],[Returns]],0,0,-n_days*2))/STDEV(OFFSET(TradeDash[[#This Row],[Returns]],0,0,-n_days*2)),"")</f>
        <v>0.36288748565562179</v>
      </c>
      <c r="G1463">
        <f ca="1">IF(ISNUMBER(TradeDash[[#This Row],[2n day Sharpe]]),AVERAGE(TradeDash[[#This Row],[n day Sharpe]:[2n day Sharpe]]),"")</f>
        <v>0.33059600273567419</v>
      </c>
      <c r="H1463">
        <f ca="1">IF(ISNUMBER(TradeDash[[#This Row],[Sharpe Average]]),IF(TradeDash[[#This Row],[Sharpe Average]]&gt;$G$1,1,0),"")</f>
        <v>1</v>
      </c>
      <c r="I1463" s="2">
        <f ca="1">IF(ISNUMBER(TradeDash[[#This Row],[Signal]]),MAX(IF(AND(TradeDash[[#This Row],[Signal]]=1,I1462&lt;1),I1462+$E$1,IF(AND(TradeDash[[#This Row],[Signal]]=0,I1462&gt;0),I1462-$E$1,IF(AND(TradeDash[[#This Row],[Signal]]=1,I1462=1),I1462,IF(AND(TradeDash[[#This Row],[Signal]]=0,I1462=0),I1462,0)))),0),"")</f>
        <v>1</v>
      </c>
      <c r="J1463" s="3">
        <f ca="1">IF(ISNUMBER(TradeDash[[#This Row],[Position]]),TradeDash[[#This Row],[Position]]*D1464,"")</f>
        <v>1.1252203886764844E-2</v>
      </c>
      <c r="K1463" s="7">
        <f ca="1">K1462*IFERROR(1+TradeDash[[#This Row],[Port Return]],1)</f>
        <v>2469257.0932290941</v>
      </c>
      <c r="L1463" s="7">
        <f ca="1">IF(ISNUMBER(TradeDash[[#This Row],[Port Return]]),L1462*(1+TradeDash[[#This Row],[Returns]]),L1462)</f>
        <v>1605055.6438791738</v>
      </c>
    </row>
    <row r="1464" spans="1:12" x14ac:dyDescent="0.35">
      <c r="A1464" s="1">
        <v>38611</v>
      </c>
      <c r="B1464" s="16">
        <f>YEAR(TradeDash[[#This Row],[Date]])</f>
        <v>2005</v>
      </c>
      <c r="C1464">
        <v>2552.35</v>
      </c>
      <c r="D1464" s="3">
        <f>IFERROR(TradeDash[[#This Row],[Nifty]]/C1463-1,"")</f>
        <v>1.1252203886764844E-2</v>
      </c>
      <c r="E1464">
        <f ca="1">IFERROR(AVERAGE(OFFSET(TradeDash[[#This Row],[Returns]],0,0,-n_days))/STDEV(OFFSET(TradeDash[[#This Row],[Returns]],0,0,-n_days)),"")</f>
        <v>0.40430699920704433</v>
      </c>
      <c r="F1464">
        <f ca="1">IFERROR(AVERAGE(OFFSET(TradeDash[[#This Row],[Returns]],0,0,-n_days*2))/STDEV(OFFSET(TradeDash[[#This Row],[Returns]],0,0,-n_days*2)),"")</f>
        <v>0.38576046357902166</v>
      </c>
      <c r="G1464">
        <f ca="1">IF(ISNUMBER(TradeDash[[#This Row],[2n day Sharpe]]),AVERAGE(TradeDash[[#This Row],[n day Sharpe]:[2n day Sharpe]]),"")</f>
        <v>0.39503373139303299</v>
      </c>
      <c r="H1464">
        <f ca="1">IF(ISNUMBER(TradeDash[[#This Row],[Sharpe Average]]),IF(TradeDash[[#This Row],[Sharpe Average]]&gt;$G$1,1,0),"")</f>
        <v>1</v>
      </c>
      <c r="I1464" s="2">
        <f ca="1">IF(ISNUMBER(TradeDash[[#This Row],[Signal]]),MAX(IF(AND(TradeDash[[#This Row],[Signal]]=1,I1463&lt;1),I1463+$E$1,IF(AND(TradeDash[[#This Row],[Signal]]=0,I1463&gt;0),I1463-$E$1,IF(AND(TradeDash[[#This Row],[Signal]]=1,I1463=1),I1463,IF(AND(TradeDash[[#This Row],[Signal]]=0,I1463=0),I1463,0)))),0),"")</f>
        <v>1</v>
      </c>
      <c r="J1464" s="3">
        <f ca="1">IF(ISNUMBER(TradeDash[[#This Row],[Position]]),TradeDash[[#This Row],[Position]]*D1465,"")</f>
        <v>5.7789879914589282E-3</v>
      </c>
      <c r="K1464" s="7">
        <f ca="1">K1463*IFERROR(1+TradeDash[[#This Row],[Port Return]],1)</f>
        <v>2483526.9003186896</v>
      </c>
      <c r="L1464" s="7">
        <f ca="1">IF(ISNUMBER(TradeDash[[#This Row],[Port Return]]),L1463*(1+TradeDash[[#This Row],[Returns]]),L1463)</f>
        <v>1623116.057233705</v>
      </c>
    </row>
    <row r="1465" spans="1:12" x14ac:dyDescent="0.35">
      <c r="A1465" s="1">
        <v>38614</v>
      </c>
      <c r="B1465" s="16">
        <f>YEAR(TradeDash[[#This Row],[Date]])</f>
        <v>2005</v>
      </c>
      <c r="C1465">
        <v>2567.1</v>
      </c>
      <c r="D1465" s="3">
        <f>IFERROR(TradeDash[[#This Row],[Nifty]]/C1464-1,"")</f>
        <v>5.7789879914589282E-3</v>
      </c>
      <c r="E1465">
        <f ca="1">IFERROR(AVERAGE(OFFSET(TradeDash[[#This Row],[Returns]],0,0,-n_days))/STDEV(OFFSET(TradeDash[[#This Row],[Returns]],0,0,-n_days)),"")</f>
        <v>0.45643460025461674</v>
      </c>
      <c r="F1465">
        <f ca="1">IFERROR(AVERAGE(OFFSET(TradeDash[[#This Row],[Returns]],0,0,-n_days*2))/STDEV(OFFSET(TradeDash[[#This Row],[Returns]],0,0,-n_days*2)),"")</f>
        <v>0.42270003308266857</v>
      </c>
      <c r="G1465">
        <f ca="1">IF(ISNUMBER(TradeDash[[#This Row],[2n day Sharpe]]),AVERAGE(TradeDash[[#This Row],[n day Sharpe]:[2n day Sharpe]]),"")</f>
        <v>0.43956731666864268</v>
      </c>
      <c r="H1465">
        <f ca="1">IF(ISNUMBER(TradeDash[[#This Row],[Sharpe Average]]),IF(TradeDash[[#This Row],[Sharpe Average]]&gt;$G$1,1,0),"")</f>
        <v>1</v>
      </c>
      <c r="I1465" s="2">
        <f ca="1">IF(ISNUMBER(TradeDash[[#This Row],[Signal]]),MAX(IF(AND(TradeDash[[#This Row],[Signal]]=1,I1464&lt;1),I1464+$E$1,IF(AND(TradeDash[[#This Row],[Signal]]=0,I1464&gt;0),I1464-$E$1,IF(AND(TradeDash[[#This Row],[Signal]]=1,I1464=1),I1464,IF(AND(TradeDash[[#This Row],[Signal]]=0,I1464=0),I1464,0)))),0),"")</f>
        <v>1</v>
      </c>
      <c r="J1465" s="3">
        <f ca="1">IF(ISNUMBER(TradeDash[[#This Row],[Position]]),TradeDash[[#This Row],[Position]]*D1466,"")</f>
        <v>4.2460363834677661E-3</v>
      </c>
      <c r="K1465" s="7">
        <f ca="1">K1464*IFERROR(1+TradeDash[[#This Row],[Port Return]],1)</f>
        <v>2494072.0458967639</v>
      </c>
      <c r="L1465" s="7">
        <f ca="1">IF(ISNUMBER(TradeDash[[#This Row],[Port Return]]),L1464*(1+TradeDash[[#This Row],[Returns]]),L1464)</f>
        <v>1632496.0254372028</v>
      </c>
    </row>
    <row r="1466" spans="1:12" x14ac:dyDescent="0.35">
      <c r="A1466" s="1">
        <v>38615</v>
      </c>
      <c r="B1466" s="16">
        <f>YEAR(TradeDash[[#This Row],[Date]])</f>
        <v>2005</v>
      </c>
      <c r="C1466">
        <v>2578</v>
      </c>
      <c r="D1466" s="3">
        <f>IFERROR(TradeDash[[#This Row],[Nifty]]/C1465-1,"")</f>
        <v>4.2460363834677661E-3</v>
      </c>
      <c r="E1466">
        <f ca="1">IFERROR(AVERAGE(OFFSET(TradeDash[[#This Row],[Returns]],0,0,-n_days))/STDEV(OFFSET(TradeDash[[#This Row],[Returns]],0,0,-n_days)),"")</f>
        <v>0.54640397797905105</v>
      </c>
      <c r="F1466">
        <f ca="1">IFERROR(AVERAGE(OFFSET(TradeDash[[#This Row],[Returns]],0,0,-n_days*2))/STDEV(OFFSET(TradeDash[[#This Row],[Returns]],0,0,-n_days*2)),"")</f>
        <v>0.39965097950556211</v>
      </c>
      <c r="G1466">
        <f ca="1">IF(ISNUMBER(TradeDash[[#This Row],[2n day Sharpe]]),AVERAGE(TradeDash[[#This Row],[n day Sharpe]:[2n day Sharpe]]),"")</f>
        <v>0.47302747874230655</v>
      </c>
      <c r="H1466">
        <f ca="1">IF(ISNUMBER(TradeDash[[#This Row],[Sharpe Average]]),IF(TradeDash[[#This Row],[Sharpe Average]]&gt;$G$1,1,0),"")</f>
        <v>1</v>
      </c>
      <c r="I1466" s="2">
        <f ca="1">IF(ISNUMBER(TradeDash[[#This Row],[Signal]]),MAX(IF(AND(TradeDash[[#This Row],[Signal]]=1,I1465&lt;1),I1465+$E$1,IF(AND(TradeDash[[#This Row],[Signal]]=0,I1465&gt;0),I1465-$E$1,IF(AND(TradeDash[[#This Row],[Signal]]=1,I1465=1),I1465,IF(AND(TradeDash[[#This Row],[Signal]]=0,I1465=0),I1465,0)))),0),"")</f>
        <v>1</v>
      </c>
      <c r="J1466" s="3">
        <f ca="1">IF(ISNUMBER(TradeDash[[#This Row],[Position]]),TradeDash[[#This Row],[Position]]*D1467,"")</f>
        <v>-4.1505042668734671E-3</v>
      </c>
      <c r="K1466" s="7">
        <f ca="1">K1465*IFERROR(1+TradeDash[[#This Row],[Port Return]],1)</f>
        <v>2483720.3892283794</v>
      </c>
      <c r="L1466" s="7">
        <f ca="1">IF(ISNUMBER(TradeDash[[#This Row],[Port Return]]),L1465*(1+TradeDash[[#This Row],[Returns]]),L1465)</f>
        <v>1639427.6629570758</v>
      </c>
    </row>
    <row r="1467" spans="1:12" x14ac:dyDescent="0.35">
      <c r="A1467" s="1">
        <v>38616</v>
      </c>
      <c r="B1467" s="16">
        <f>YEAR(TradeDash[[#This Row],[Date]])</f>
        <v>2005</v>
      </c>
      <c r="C1467">
        <v>2567.3000000000002</v>
      </c>
      <c r="D1467" s="3">
        <f>IFERROR(TradeDash[[#This Row],[Nifty]]/C1466-1,"")</f>
        <v>-4.1505042668734671E-3</v>
      </c>
      <c r="E1467">
        <f ca="1">IFERROR(AVERAGE(OFFSET(TradeDash[[#This Row],[Returns]],0,0,-n_days))/STDEV(OFFSET(TradeDash[[#This Row],[Returns]],0,0,-n_days)),"")</f>
        <v>0.78863704581859351</v>
      </c>
      <c r="F1467">
        <f ca="1">IFERROR(AVERAGE(OFFSET(TradeDash[[#This Row],[Returns]],0,0,-n_days*2))/STDEV(OFFSET(TradeDash[[#This Row],[Returns]],0,0,-n_days*2)),"")</f>
        <v>0.35299149109595218</v>
      </c>
      <c r="G1467">
        <f ca="1">IF(ISNUMBER(TradeDash[[#This Row],[2n day Sharpe]]),AVERAGE(TradeDash[[#This Row],[n day Sharpe]:[2n day Sharpe]]),"")</f>
        <v>0.57081426845727279</v>
      </c>
      <c r="H1467">
        <f ca="1">IF(ISNUMBER(TradeDash[[#This Row],[Sharpe Average]]),IF(TradeDash[[#This Row],[Sharpe Average]]&gt;$G$1,1,0),"")</f>
        <v>1</v>
      </c>
      <c r="I1467" s="2">
        <f ca="1">IF(ISNUMBER(TradeDash[[#This Row],[Signal]]),MAX(IF(AND(TradeDash[[#This Row],[Signal]]=1,I1466&lt;1),I1466+$E$1,IF(AND(TradeDash[[#This Row],[Signal]]=0,I1466&gt;0),I1466-$E$1,IF(AND(TradeDash[[#This Row],[Signal]]=1,I1466=1),I1466,IF(AND(TradeDash[[#This Row],[Signal]]=0,I1466=0),I1466,0)))),0),"")</f>
        <v>1</v>
      </c>
      <c r="J1467" s="3">
        <f ca="1">IF(ISNUMBER(TradeDash[[#This Row],[Position]]),TradeDash[[#This Row],[Position]]*D1468,"")</f>
        <v>-3.5367896233396978E-2</v>
      </c>
      <c r="K1467" s="7">
        <f ca="1">K1466*IFERROR(1+TradeDash[[#This Row],[Port Return]],1)</f>
        <v>2395876.4242293779</v>
      </c>
      <c r="L1467" s="7">
        <f ca="1">IF(ISNUMBER(TradeDash[[#This Row],[Port Return]]),L1466*(1+TradeDash[[#This Row],[Returns]]),L1466)</f>
        <v>1632623.2114467421</v>
      </c>
    </row>
    <row r="1468" spans="1:12" x14ac:dyDescent="0.35">
      <c r="A1468" s="1">
        <v>38617</v>
      </c>
      <c r="B1468" s="16">
        <f>YEAR(TradeDash[[#This Row],[Date]])</f>
        <v>2005</v>
      </c>
      <c r="C1468">
        <v>2476.5</v>
      </c>
      <c r="D1468" s="3">
        <f>IFERROR(TradeDash[[#This Row],[Nifty]]/C1467-1,"")</f>
        <v>-3.5367896233396978E-2</v>
      </c>
      <c r="E1468">
        <f ca="1">IFERROR(AVERAGE(OFFSET(TradeDash[[#This Row],[Returns]],0,0,-n_days))/STDEV(OFFSET(TradeDash[[#This Row],[Returns]],0,0,-n_days)),"")</f>
        <v>0.29879381511489783</v>
      </c>
      <c r="F1468">
        <f ca="1">IFERROR(AVERAGE(OFFSET(TradeDash[[#This Row],[Returns]],0,0,-n_days*2))/STDEV(OFFSET(TradeDash[[#This Row],[Returns]],0,0,-n_days*2)),"")</f>
        <v>0.18418263124616496</v>
      </c>
      <c r="G1468">
        <f ca="1">IF(ISNUMBER(TradeDash[[#This Row],[2n day Sharpe]]),AVERAGE(TradeDash[[#This Row],[n day Sharpe]:[2n day Sharpe]]),"")</f>
        <v>0.2414882231805314</v>
      </c>
      <c r="H1468">
        <f ca="1">IF(ISNUMBER(TradeDash[[#This Row],[Sharpe Average]]),IF(TradeDash[[#This Row],[Sharpe Average]]&gt;$G$1,1,0),"")</f>
        <v>1</v>
      </c>
      <c r="I1468" s="2">
        <f ca="1">IF(ISNUMBER(TradeDash[[#This Row],[Signal]]),MAX(IF(AND(TradeDash[[#This Row],[Signal]]=1,I1467&lt;1),I1467+$E$1,IF(AND(TradeDash[[#This Row],[Signal]]=0,I1467&gt;0),I1467-$E$1,IF(AND(TradeDash[[#This Row],[Signal]]=1,I1467=1),I1467,IF(AND(TradeDash[[#This Row],[Signal]]=0,I1467=0),I1467,0)))),0),"")</f>
        <v>1</v>
      </c>
      <c r="J1468" s="3">
        <f ca="1">IF(ISNUMBER(TradeDash[[#This Row],[Position]]),TradeDash[[#This Row],[Position]]*D1469,"")</f>
        <v>5.0474459923277593E-4</v>
      </c>
      <c r="K1468" s="7">
        <f ca="1">K1467*IFERROR(1+TradeDash[[#This Row],[Port Return]],1)</f>
        <v>2397085.7299149367</v>
      </c>
      <c r="L1468" s="7">
        <f ca="1">IF(ISNUMBER(TradeDash[[#This Row],[Port Return]]),L1467*(1+TradeDash[[#This Row],[Returns]]),L1467)</f>
        <v>1574880.7631160584</v>
      </c>
    </row>
    <row r="1469" spans="1:12" x14ac:dyDescent="0.35">
      <c r="A1469" s="1">
        <v>38618</v>
      </c>
      <c r="B1469" s="16">
        <f>YEAR(TradeDash[[#This Row],[Date]])</f>
        <v>2005</v>
      </c>
      <c r="C1469">
        <v>2477.75</v>
      </c>
      <c r="D1469" s="3">
        <f>IFERROR(TradeDash[[#This Row],[Nifty]]/C1468-1,"")</f>
        <v>5.0474459923277593E-4</v>
      </c>
      <c r="E1469">
        <f ca="1">IFERROR(AVERAGE(OFFSET(TradeDash[[#This Row],[Returns]],0,0,-n_days))/STDEV(OFFSET(TradeDash[[#This Row],[Returns]],0,0,-n_days)),"")</f>
        <v>0.24418121687451105</v>
      </c>
      <c r="F1469">
        <f ca="1">IFERROR(AVERAGE(OFFSET(TradeDash[[#This Row],[Returns]],0,0,-n_days*2))/STDEV(OFFSET(TradeDash[[#This Row],[Returns]],0,0,-n_days*2)),"")</f>
        <v>0.16886455827493124</v>
      </c>
      <c r="G1469">
        <f ca="1">IF(ISNUMBER(TradeDash[[#This Row],[2n day Sharpe]]),AVERAGE(TradeDash[[#This Row],[n day Sharpe]:[2n day Sharpe]]),"")</f>
        <v>0.20652288757472115</v>
      </c>
      <c r="H1469">
        <f ca="1">IF(ISNUMBER(TradeDash[[#This Row],[Sharpe Average]]),IF(TradeDash[[#This Row],[Sharpe Average]]&gt;$G$1,1,0),"")</f>
        <v>1</v>
      </c>
      <c r="I1469" s="2">
        <f ca="1">IF(ISNUMBER(TradeDash[[#This Row],[Signal]]),MAX(IF(AND(TradeDash[[#This Row],[Signal]]=1,I1468&lt;1),I1468+$E$1,IF(AND(TradeDash[[#This Row],[Signal]]=0,I1468&gt;0),I1468-$E$1,IF(AND(TradeDash[[#This Row],[Signal]]=1,I1468=1),I1468,IF(AND(TradeDash[[#This Row],[Signal]]=0,I1468=0),I1468,0)))),0),"")</f>
        <v>1</v>
      </c>
      <c r="J1469" s="3">
        <f ca="1">IF(ISNUMBER(TradeDash[[#This Row],[Position]]),TradeDash[[#This Row],[Position]]*D1470,"")</f>
        <v>3.2125920694178189E-2</v>
      </c>
      <c r="K1469" s="7">
        <f ca="1">K1468*IFERROR(1+TradeDash[[#This Row],[Port Return]],1)</f>
        <v>2474094.3159713303</v>
      </c>
      <c r="L1469" s="7">
        <f ca="1">IF(ISNUMBER(TradeDash[[#This Row],[Port Return]]),L1468*(1+TradeDash[[#This Row],[Returns]]),L1468)</f>
        <v>1575675.6756756769</v>
      </c>
    </row>
    <row r="1470" spans="1:12" x14ac:dyDescent="0.35">
      <c r="A1470" s="1">
        <v>38621</v>
      </c>
      <c r="B1470" s="16">
        <f>YEAR(TradeDash[[#This Row],[Date]])</f>
        <v>2005</v>
      </c>
      <c r="C1470">
        <v>2557.35</v>
      </c>
      <c r="D1470" s="3">
        <f>IFERROR(TradeDash[[#This Row],[Nifty]]/C1469-1,"")</f>
        <v>3.2125920694178189E-2</v>
      </c>
      <c r="E1470">
        <f ca="1">IFERROR(AVERAGE(OFFSET(TradeDash[[#This Row],[Returns]],0,0,-n_days))/STDEV(OFFSET(TradeDash[[#This Row],[Returns]],0,0,-n_days)),"")</f>
        <v>0.33181492475613672</v>
      </c>
      <c r="F1470">
        <f ca="1">IFERROR(AVERAGE(OFFSET(TradeDash[[#This Row],[Returns]],0,0,-n_days*2))/STDEV(OFFSET(TradeDash[[#This Row],[Returns]],0,0,-n_days*2)),"")</f>
        <v>0.22437775200956575</v>
      </c>
      <c r="G1470">
        <f ca="1">IF(ISNUMBER(TradeDash[[#This Row],[2n day Sharpe]]),AVERAGE(TradeDash[[#This Row],[n day Sharpe]:[2n day Sharpe]]),"")</f>
        <v>0.27809633838285125</v>
      </c>
      <c r="H1470">
        <f ca="1">IF(ISNUMBER(TradeDash[[#This Row],[Sharpe Average]]),IF(TradeDash[[#This Row],[Sharpe Average]]&gt;$G$1,1,0),"")</f>
        <v>1</v>
      </c>
      <c r="I1470" s="2">
        <f ca="1">IF(ISNUMBER(TradeDash[[#This Row],[Signal]]),MAX(IF(AND(TradeDash[[#This Row],[Signal]]=1,I1469&lt;1),I1469+$E$1,IF(AND(TradeDash[[#This Row],[Signal]]=0,I1469&gt;0),I1469-$E$1,IF(AND(TradeDash[[#This Row],[Signal]]=1,I1469=1),I1469,IF(AND(TradeDash[[#This Row],[Signal]]=0,I1469=0),I1469,0)))),0),"")</f>
        <v>1</v>
      </c>
      <c r="J1470" s="3">
        <f ca="1">IF(ISNUMBER(TradeDash[[#This Row],[Position]]),TradeDash[[#This Row],[Position]]*D1471,"")</f>
        <v>6.8430210960563898E-3</v>
      </c>
      <c r="K1470" s="7">
        <f ca="1">K1469*IFERROR(1+TradeDash[[#This Row],[Port Return]],1)</f>
        <v>2491024.5955691552</v>
      </c>
      <c r="L1470" s="7">
        <f ca="1">IF(ISNUMBER(TradeDash[[#This Row],[Port Return]]),L1469*(1+TradeDash[[#This Row],[Returns]]),L1469)</f>
        <v>1626295.7074721793</v>
      </c>
    </row>
    <row r="1471" spans="1:12" x14ac:dyDescent="0.35">
      <c r="A1471" s="1">
        <v>38622</v>
      </c>
      <c r="B1471" s="16">
        <f>YEAR(TradeDash[[#This Row],[Date]])</f>
        <v>2005</v>
      </c>
      <c r="C1471">
        <v>2574.85</v>
      </c>
      <c r="D1471" s="3">
        <f>IFERROR(TradeDash[[#This Row],[Nifty]]/C1470-1,"")</f>
        <v>6.8430210960563898E-3</v>
      </c>
      <c r="E1471">
        <f ca="1">IFERROR(AVERAGE(OFFSET(TradeDash[[#This Row],[Returns]],0,0,-n_days))/STDEV(OFFSET(TradeDash[[#This Row],[Returns]],0,0,-n_days)),"")</f>
        <v>0.40268061715314052</v>
      </c>
      <c r="F1471">
        <f ca="1">IFERROR(AVERAGE(OFFSET(TradeDash[[#This Row],[Returns]],0,0,-n_days*2))/STDEV(OFFSET(TradeDash[[#This Row],[Returns]],0,0,-n_days*2)),"")</f>
        <v>0.2465675264065092</v>
      </c>
      <c r="G1471">
        <f ca="1">IF(ISNUMBER(TradeDash[[#This Row],[2n day Sharpe]]),AVERAGE(TradeDash[[#This Row],[n day Sharpe]:[2n day Sharpe]]),"")</f>
        <v>0.32462407177982489</v>
      </c>
      <c r="H1471">
        <f ca="1">IF(ISNUMBER(TradeDash[[#This Row],[Sharpe Average]]),IF(TradeDash[[#This Row],[Sharpe Average]]&gt;$G$1,1,0),"")</f>
        <v>1</v>
      </c>
      <c r="I1471" s="2">
        <f ca="1">IF(ISNUMBER(TradeDash[[#This Row],[Signal]]),MAX(IF(AND(TradeDash[[#This Row],[Signal]]=1,I1470&lt;1),I1470+$E$1,IF(AND(TradeDash[[#This Row],[Signal]]=0,I1470&gt;0),I1470-$E$1,IF(AND(TradeDash[[#This Row],[Signal]]=1,I1470=1),I1470,IF(AND(TradeDash[[#This Row],[Signal]]=0,I1470=0),I1470,0)))),0),"")</f>
        <v>1</v>
      </c>
      <c r="J1471" s="3">
        <f ca="1">IF(ISNUMBER(TradeDash[[#This Row],[Position]]),TradeDash[[#This Row],[Position]]*D1472,"")</f>
        <v>9.0102336058413002E-3</v>
      </c>
      <c r="K1471" s="7">
        <f ca="1">K1470*IFERROR(1+TradeDash[[#This Row],[Port Return]],1)</f>
        <v>2513469.3090931298</v>
      </c>
      <c r="L1471" s="7">
        <f ca="1">IF(ISNUMBER(TradeDash[[#This Row],[Port Return]]),L1470*(1+TradeDash[[#This Row],[Returns]]),L1470)</f>
        <v>1637424.4833068375</v>
      </c>
    </row>
    <row r="1472" spans="1:12" x14ac:dyDescent="0.35">
      <c r="A1472" s="1">
        <v>38623</v>
      </c>
      <c r="B1472" s="16">
        <f>YEAR(TradeDash[[#This Row],[Date]])</f>
        <v>2005</v>
      </c>
      <c r="C1472">
        <v>2598.0500000000002</v>
      </c>
      <c r="D1472" s="3">
        <f>IFERROR(TradeDash[[#This Row],[Nifty]]/C1471-1,"")</f>
        <v>9.0102336058413002E-3</v>
      </c>
      <c r="E1472">
        <f ca="1">IFERROR(AVERAGE(OFFSET(TradeDash[[#This Row],[Returns]],0,0,-n_days))/STDEV(OFFSET(TradeDash[[#This Row],[Returns]],0,0,-n_days)),"")</f>
        <v>0.39012136501330291</v>
      </c>
      <c r="F1472">
        <f ca="1">IFERROR(AVERAGE(OFFSET(TradeDash[[#This Row],[Returns]],0,0,-n_days*2))/STDEV(OFFSET(TradeDash[[#This Row],[Returns]],0,0,-n_days*2)),"")</f>
        <v>0.26015787757475028</v>
      </c>
      <c r="G1472">
        <f ca="1">IF(ISNUMBER(TradeDash[[#This Row],[2n day Sharpe]]),AVERAGE(TradeDash[[#This Row],[n day Sharpe]:[2n day Sharpe]]),"")</f>
        <v>0.32513962129402663</v>
      </c>
      <c r="H1472">
        <f ca="1">IF(ISNUMBER(TradeDash[[#This Row],[Sharpe Average]]),IF(TradeDash[[#This Row],[Sharpe Average]]&gt;$G$1,1,0),"")</f>
        <v>1</v>
      </c>
      <c r="I1472" s="2">
        <f ca="1">IF(ISNUMBER(TradeDash[[#This Row],[Signal]]),MAX(IF(AND(TradeDash[[#This Row],[Signal]]=1,I1471&lt;1),I1471+$E$1,IF(AND(TradeDash[[#This Row],[Signal]]=0,I1471&gt;0),I1471-$E$1,IF(AND(TradeDash[[#This Row],[Signal]]=1,I1471=1),I1471,IF(AND(TradeDash[[#This Row],[Signal]]=0,I1471=0),I1471,0)))),0),"")</f>
        <v>1</v>
      </c>
      <c r="J1472" s="3">
        <f ca="1">IF(ISNUMBER(TradeDash[[#This Row],[Position]]),TradeDash[[#This Row],[Position]]*D1473,"")</f>
        <v>5.0614884240101077E-3</v>
      </c>
      <c r="K1472" s="7">
        <f ca="1">K1471*IFERROR(1+TradeDash[[#This Row],[Port Return]],1)</f>
        <v>2526191.2049052096</v>
      </c>
      <c r="L1472" s="7">
        <f ca="1">IF(ISNUMBER(TradeDash[[#This Row],[Port Return]]),L1471*(1+TradeDash[[#This Row],[Returns]]),L1471)</f>
        <v>1652178.0604133562</v>
      </c>
    </row>
    <row r="1473" spans="1:12" x14ac:dyDescent="0.35">
      <c r="A1473" s="1">
        <v>38624</v>
      </c>
      <c r="B1473" s="16">
        <f>YEAR(TradeDash[[#This Row],[Date]])</f>
        <v>2005</v>
      </c>
      <c r="C1473">
        <v>2611.1999999999998</v>
      </c>
      <c r="D1473" s="3">
        <f>IFERROR(TradeDash[[#This Row],[Nifty]]/C1472-1,"")</f>
        <v>5.0614884240101077E-3</v>
      </c>
      <c r="E1473">
        <f ca="1">IFERROR(AVERAGE(OFFSET(TradeDash[[#This Row],[Returns]],0,0,-n_days))/STDEV(OFFSET(TradeDash[[#This Row],[Returns]],0,0,-n_days)),"")</f>
        <v>0.38195249216768729</v>
      </c>
      <c r="F1473">
        <f ca="1">IFERROR(AVERAGE(OFFSET(TradeDash[[#This Row],[Returns]],0,0,-n_days*2))/STDEV(OFFSET(TradeDash[[#This Row],[Returns]],0,0,-n_days*2)),"")</f>
        <v>0.24098300106513387</v>
      </c>
      <c r="G1473">
        <f ca="1">IF(ISNUMBER(TradeDash[[#This Row],[2n day Sharpe]]),AVERAGE(TradeDash[[#This Row],[n day Sharpe]:[2n day Sharpe]]),"")</f>
        <v>0.31146774661641058</v>
      </c>
      <c r="H1473">
        <f ca="1">IF(ISNUMBER(TradeDash[[#This Row],[Sharpe Average]]),IF(TradeDash[[#This Row],[Sharpe Average]]&gt;$G$1,1,0),"")</f>
        <v>1</v>
      </c>
      <c r="I1473" s="2">
        <f ca="1">IF(ISNUMBER(TradeDash[[#This Row],[Signal]]),MAX(IF(AND(TradeDash[[#This Row],[Signal]]=1,I1472&lt;1),I1472+$E$1,IF(AND(TradeDash[[#This Row],[Signal]]=0,I1472&gt;0),I1472-$E$1,IF(AND(TradeDash[[#This Row],[Signal]]=1,I1472=1),I1472,IF(AND(TradeDash[[#This Row],[Signal]]=0,I1472=0),I1472,0)))),0),"")</f>
        <v>1</v>
      </c>
      <c r="J1473" s="3">
        <f ca="1">IF(ISNUMBER(TradeDash[[#This Row],[Position]]),TradeDash[[#This Row],[Position]]*D1474,"")</f>
        <v>-3.7530637254901134E-3</v>
      </c>
      <c r="K1473" s="7">
        <f ca="1">K1472*IFERROR(1+TradeDash[[#This Row],[Port Return]],1)</f>
        <v>2516710.2483304278</v>
      </c>
      <c r="L1473" s="7">
        <f ca="1">IF(ISNUMBER(TradeDash[[#This Row],[Port Return]]),L1472*(1+TradeDash[[#This Row],[Returns]]),L1472)</f>
        <v>1660540.5405405418</v>
      </c>
    </row>
    <row r="1474" spans="1:12" x14ac:dyDescent="0.35">
      <c r="A1474" s="1">
        <v>38625</v>
      </c>
      <c r="B1474" s="16">
        <f>YEAR(TradeDash[[#This Row],[Date]])</f>
        <v>2005</v>
      </c>
      <c r="C1474">
        <v>2601.4</v>
      </c>
      <c r="D1474" s="3">
        <f>IFERROR(TradeDash[[#This Row],[Nifty]]/C1473-1,"")</f>
        <v>-3.7530637254901134E-3</v>
      </c>
      <c r="E1474">
        <f ca="1">IFERROR(AVERAGE(OFFSET(TradeDash[[#This Row],[Returns]],0,0,-n_days))/STDEV(OFFSET(TradeDash[[#This Row],[Returns]],0,0,-n_days)),"")</f>
        <v>0.3272446501788851</v>
      </c>
      <c r="F1474">
        <f ca="1">IFERROR(AVERAGE(OFFSET(TradeDash[[#This Row],[Returns]],0,0,-n_days*2))/STDEV(OFFSET(TradeDash[[#This Row],[Returns]],0,0,-n_days*2)),"")</f>
        <v>0.22832073186907259</v>
      </c>
      <c r="G1474">
        <f ca="1">IF(ISNUMBER(TradeDash[[#This Row],[2n day Sharpe]]),AVERAGE(TradeDash[[#This Row],[n day Sharpe]:[2n day Sharpe]]),"")</f>
        <v>0.27778269102397884</v>
      </c>
      <c r="H1474">
        <f ca="1">IF(ISNUMBER(TradeDash[[#This Row],[Sharpe Average]]),IF(TradeDash[[#This Row],[Sharpe Average]]&gt;$G$1,1,0),"")</f>
        <v>1</v>
      </c>
      <c r="I1474" s="2">
        <f ca="1">IF(ISNUMBER(TradeDash[[#This Row],[Signal]]),MAX(IF(AND(TradeDash[[#This Row],[Signal]]=1,I1473&lt;1),I1473+$E$1,IF(AND(TradeDash[[#This Row],[Signal]]=0,I1473&gt;0),I1473-$E$1,IF(AND(TradeDash[[#This Row],[Signal]]=1,I1473=1),I1473,IF(AND(TradeDash[[#This Row],[Signal]]=0,I1473=0),I1473,0)))),0),"")</f>
        <v>1</v>
      </c>
      <c r="J1474" s="3">
        <f ca="1">IF(ISNUMBER(TradeDash[[#This Row],[Position]]),TradeDash[[#This Row],[Position]]*D1475,"")</f>
        <v>1.101330053048355E-2</v>
      </c>
      <c r="K1474" s="7">
        <f ca="1">K1473*IFERROR(1+TradeDash[[#This Row],[Port Return]],1)</f>
        <v>2544427.5346434386</v>
      </c>
      <c r="L1474" s="7">
        <f ca="1">IF(ISNUMBER(TradeDash[[#This Row],[Port Return]]),L1473*(1+TradeDash[[#This Row],[Returns]]),L1473)</f>
        <v>1654308.4260731332</v>
      </c>
    </row>
    <row r="1475" spans="1:12" x14ac:dyDescent="0.35">
      <c r="A1475" s="1">
        <v>38628</v>
      </c>
      <c r="B1475" s="16">
        <f>YEAR(TradeDash[[#This Row],[Date]])</f>
        <v>2005</v>
      </c>
      <c r="C1475">
        <v>2630.05</v>
      </c>
      <c r="D1475" s="3">
        <f>IFERROR(TradeDash[[#This Row],[Nifty]]/C1474-1,"")</f>
        <v>1.101330053048355E-2</v>
      </c>
      <c r="E1475">
        <f ca="1">IFERROR(AVERAGE(OFFSET(TradeDash[[#This Row],[Returns]],0,0,-n_days))/STDEV(OFFSET(TradeDash[[#This Row],[Returns]],0,0,-n_days)),"")</f>
        <v>0.35236974448880959</v>
      </c>
      <c r="F1475">
        <f ca="1">IFERROR(AVERAGE(OFFSET(TradeDash[[#This Row],[Returns]],0,0,-n_days*2))/STDEV(OFFSET(TradeDash[[#This Row],[Returns]],0,0,-n_days*2)),"")</f>
        <v>0.24115799585802486</v>
      </c>
      <c r="G1475">
        <f ca="1">IF(ISNUMBER(TradeDash[[#This Row],[2n day Sharpe]]),AVERAGE(TradeDash[[#This Row],[n day Sharpe]:[2n day Sharpe]]),"")</f>
        <v>0.29676387017341721</v>
      </c>
      <c r="H1475">
        <f ca="1">IF(ISNUMBER(TradeDash[[#This Row],[Sharpe Average]]),IF(TradeDash[[#This Row],[Sharpe Average]]&gt;$G$1,1,0),"")</f>
        <v>1</v>
      </c>
      <c r="I1475" s="2">
        <f ca="1">IF(ISNUMBER(TradeDash[[#This Row],[Signal]]),MAX(IF(AND(TradeDash[[#This Row],[Signal]]=1,I1474&lt;1),I1474+$E$1,IF(AND(TradeDash[[#This Row],[Signal]]=0,I1474&gt;0),I1474-$E$1,IF(AND(TradeDash[[#This Row],[Signal]]=1,I1474=1),I1474,IF(AND(TradeDash[[#This Row],[Signal]]=0,I1474=0),I1474,0)))),0),"")</f>
        <v>1</v>
      </c>
      <c r="J1475" s="3">
        <f ca="1">IF(ISNUMBER(TradeDash[[#This Row],[Position]]),TradeDash[[#This Row],[Position]]*D1476,"")</f>
        <v>1.2661356247980038E-2</v>
      </c>
      <c r="K1475" s="7">
        <f ca="1">K1474*IFERROR(1+TradeDash[[#This Row],[Port Return]],1)</f>
        <v>2576643.4381067287</v>
      </c>
      <c r="L1475" s="7">
        <f ca="1">IF(ISNUMBER(TradeDash[[#This Row],[Port Return]]),L1474*(1+TradeDash[[#This Row],[Returns]]),L1474)</f>
        <v>1672527.8219395878</v>
      </c>
    </row>
    <row r="1476" spans="1:12" x14ac:dyDescent="0.35">
      <c r="A1476" s="1">
        <v>38629</v>
      </c>
      <c r="B1476" s="16">
        <f>YEAR(TradeDash[[#This Row],[Date]])</f>
        <v>2005</v>
      </c>
      <c r="C1476">
        <v>2663.35</v>
      </c>
      <c r="D1476" s="3">
        <f>IFERROR(TradeDash[[#This Row],[Nifty]]/C1475-1,"")</f>
        <v>1.2661356247980038E-2</v>
      </c>
      <c r="E1476">
        <f ca="1">IFERROR(AVERAGE(OFFSET(TradeDash[[#This Row],[Returns]],0,0,-n_days))/STDEV(OFFSET(TradeDash[[#This Row],[Returns]],0,0,-n_days)),"")</f>
        <v>0.38762528399342022</v>
      </c>
      <c r="F1476">
        <f ca="1">IFERROR(AVERAGE(OFFSET(TradeDash[[#This Row],[Returns]],0,0,-n_days*2))/STDEV(OFFSET(TradeDash[[#This Row],[Returns]],0,0,-n_days*2)),"")</f>
        <v>0.27399313393006808</v>
      </c>
      <c r="G1476">
        <f ca="1">IF(ISNUMBER(TradeDash[[#This Row],[2n day Sharpe]]),AVERAGE(TradeDash[[#This Row],[n day Sharpe]:[2n day Sharpe]]),"")</f>
        <v>0.33080920896174415</v>
      </c>
      <c r="H1476">
        <f ca="1">IF(ISNUMBER(TradeDash[[#This Row],[Sharpe Average]]),IF(TradeDash[[#This Row],[Sharpe Average]]&gt;$G$1,1,0),"")</f>
        <v>1</v>
      </c>
      <c r="I1476" s="2">
        <f ca="1">IF(ISNUMBER(TradeDash[[#This Row],[Signal]]),MAX(IF(AND(TradeDash[[#This Row],[Signal]]=1,I1475&lt;1),I1475+$E$1,IF(AND(TradeDash[[#This Row],[Signal]]=0,I1475&gt;0),I1475-$E$1,IF(AND(TradeDash[[#This Row],[Signal]]=1,I1475=1),I1475,IF(AND(TradeDash[[#This Row],[Signal]]=0,I1475=0),I1475,0)))),0),"")</f>
        <v>1</v>
      </c>
      <c r="J1476" s="3">
        <f ca="1">IF(ISNUMBER(TradeDash[[#This Row],[Position]]),TradeDash[[#This Row],[Position]]*D1477,"")</f>
        <v>-7.1150994048847505E-3</v>
      </c>
      <c r="K1476" s="7">
        <f ca="1">K1475*IFERROR(1+TradeDash[[#This Row],[Port Return]],1)</f>
        <v>2558310.3639136553</v>
      </c>
      <c r="L1476" s="7">
        <f ca="1">IF(ISNUMBER(TradeDash[[#This Row],[Port Return]]),L1475*(1+TradeDash[[#This Row],[Returns]]),L1475)</f>
        <v>1693704.292527823</v>
      </c>
    </row>
    <row r="1477" spans="1:12" x14ac:dyDescent="0.35">
      <c r="A1477" s="1">
        <v>38630</v>
      </c>
      <c r="B1477" s="16">
        <f>YEAR(TradeDash[[#This Row],[Date]])</f>
        <v>2005</v>
      </c>
      <c r="C1477">
        <v>2644.4</v>
      </c>
      <c r="D1477" s="3">
        <f>IFERROR(TradeDash[[#This Row],[Nifty]]/C1476-1,"")</f>
        <v>-7.1150994048847505E-3</v>
      </c>
      <c r="E1477">
        <f ca="1">IFERROR(AVERAGE(OFFSET(TradeDash[[#This Row],[Returns]],0,0,-n_days))/STDEV(OFFSET(TradeDash[[#This Row],[Returns]],0,0,-n_days)),"")</f>
        <v>0.3419149039279249</v>
      </c>
      <c r="F1477">
        <f ca="1">IFERROR(AVERAGE(OFFSET(TradeDash[[#This Row],[Returns]],0,0,-n_days*2))/STDEV(OFFSET(TradeDash[[#This Row],[Returns]],0,0,-n_days*2)),"")</f>
        <v>0.30047017848510182</v>
      </c>
      <c r="G1477">
        <f ca="1">IF(ISNUMBER(TradeDash[[#This Row],[2n day Sharpe]]),AVERAGE(TradeDash[[#This Row],[n day Sharpe]:[2n day Sharpe]]),"")</f>
        <v>0.32119254120651336</v>
      </c>
      <c r="H1477">
        <f ca="1">IF(ISNUMBER(TradeDash[[#This Row],[Sharpe Average]]),IF(TradeDash[[#This Row],[Sharpe Average]]&gt;$G$1,1,0),"")</f>
        <v>1</v>
      </c>
      <c r="I1477" s="2">
        <f ca="1">IF(ISNUMBER(TradeDash[[#This Row],[Signal]]),MAX(IF(AND(TradeDash[[#This Row],[Signal]]=1,I1476&lt;1),I1476+$E$1,IF(AND(TradeDash[[#This Row],[Signal]]=0,I1476&gt;0),I1476-$E$1,IF(AND(TradeDash[[#This Row],[Signal]]=1,I1476=1),I1476,IF(AND(TradeDash[[#This Row],[Signal]]=0,I1476=0),I1476,0)))),0),"")</f>
        <v>1</v>
      </c>
      <c r="J1477" s="3">
        <f ca="1">IF(ISNUMBER(TradeDash[[#This Row],[Position]]),TradeDash[[#This Row],[Position]]*D1478,"")</f>
        <v>-2.4674784450158804E-2</v>
      </c>
      <c r="K1477" s="7">
        <f ca="1">K1476*IFERROR(1+TradeDash[[#This Row],[Port Return]],1)</f>
        <v>2495184.6071274783</v>
      </c>
      <c r="L1477" s="7">
        <f ca="1">IF(ISNUMBER(TradeDash[[#This Row],[Port Return]]),L1476*(1+TradeDash[[#This Row],[Returns]]),L1476)</f>
        <v>1681653.4181240075</v>
      </c>
    </row>
    <row r="1478" spans="1:12" x14ac:dyDescent="0.35">
      <c r="A1478" s="1">
        <v>38631</v>
      </c>
      <c r="B1478" s="16">
        <f>YEAR(TradeDash[[#This Row],[Date]])</f>
        <v>2005</v>
      </c>
      <c r="C1478">
        <v>2579.15</v>
      </c>
      <c r="D1478" s="3">
        <f>IFERROR(TradeDash[[#This Row],[Nifty]]/C1477-1,"")</f>
        <v>-2.4674784450158804E-2</v>
      </c>
      <c r="E1478">
        <f ca="1">IFERROR(AVERAGE(OFFSET(TradeDash[[#This Row],[Returns]],0,0,-n_days))/STDEV(OFFSET(TradeDash[[#This Row],[Returns]],0,0,-n_days)),"")</f>
        <v>0.1821076553474342</v>
      </c>
      <c r="F1478">
        <f ca="1">IFERROR(AVERAGE(OFFSET(TradeDash[[#This Row],[Returns]],0,0,-n_days*2))/STDEV(OFFSET(TradeDash[[#This Row],[Returns]],0,0,-n_days*2)),"")</f>
        <v>0.23207525002753718</v>
      </c>
      <c r="G1478">
        <f ca="1">IF(ISNUMBER(TradeDash[[#This Row],[2n day Sharpe]]),AVERAGE(TradeDash[[#This Row],[n day Sharpe]:[2n day Sharpe]]),"")</f>
        <v>0.20709145268748569</v>
      </c>
      <c r="H1478">
        <f ca="1">IF(ISNUMBER(TradeDash[[#This Row],[Sharpe Average]]),IF(TradeDash[[#This Row],[Sharpe Average]]&gt;$G$1,1,0),"")</f>
        <v>1</v>
      </c>
      <c r="I1478" s="2">
        <f ca="1">IF(ISNUMBER(TradeDash[[#This Row],[Signal]]),MAX(IF(AND(TradeDash[[#This Row],[Signal]]=1,I1477&lt;1),I1477+$E$1,IF(AND(TradeDash[[#This Row],[Signal]]=0,I1477&gt;0),I1477-$E$1,IF(AND(TradeDash[[#This Row],[Signal]]=1,I1477=1),I1477,IF(AND(TradeDash[[#This Row],[Signal]]=0,I1477=0),I1477,0)))),0),"")</f>
        <v>1</v>
      </c>
      <c r="J1478" s="3">
        <f ca="1">IF(ISNUMBER(TradeDash[[#This Row],[Position]]),TradeDash[[#This Row],[Position]]*D1479,"")</f>
        <v>-1.9773956536067727E-3</v>
      </c>
      <c r="K1478" s="7">
        <f ca="1">K1477*IFERROR(1+TradeDash[[#This Row],[Port Return]],1)</f>
        <v>2490250.6399303977</v>
      </c>
      <c r="L1478" s="7">
        <f ca="1">IF(ISNUMBER(TradeDash[[#This Row],[Port Return]]),L1477*(1+TradeDash[[#This Row],[Returns]]),L1477)</f>
        <v>1640158.9825119248</v>
      </c>
    </row>
    <row r="1479" spans="1:12" x14ac:dyDescent="0.35">
      <c r="A1479" s="1">
        <v>38632</v>
      </c>
      <c r="B1479" s="16">
        <f>YEAR(TradeDash[[#This Row],[Date]])</f>
        <v>2005</v>
      </c>
      <c r="C1479">
        <v>2574.0500000000002</v>
      </c>
      <c r="D1479" s="3">
        <f>IFERROR(TradeDash[[#This Row],[Nifty]]/C1478-1,"")</f>
        <v>-1.9773956536067727E-3</v>
      </c>
      <c r="E1479">
        <f ca="1">IFERROR(AVERAGE(OFFSET(TradeDash[[#This Row],[Returns]],0,0,-n_days))/STDEV(OFFSET(TradeDash[[#This Row],[Returns]],0,0,-n_days)),"")</f>
        <v>0.17332147608439979</v>
      </c>
      <c r="F1479">
        <f ca="1">IFERROR(AVERAGE(OFFSET(TradeDash[[#This Row],[Returns]],0,0,-n_days*2))/STDEV(OFFSET(TradeDash[[#This Row],[Returns]],0,0,-n_days*2)),"")</f>
        <v>0.19385302399598717</v>
      </c>
      <c r="G1479">
        <f ca="1">IF(ISNUMBER(TradeDash[[#This Row],[2n day Sharpe]]),AVERAGE(TradeDash[[#This Row],[n day Sharpe]:[2n day Sharpe]]),"")</f>
        <v>0.18358725004019349</v>
      </c>
      <c r="H1479">
        <f ca="1">IF(ISNUMBER(TradeDash[[#This Row],[Sharpe Average]]),IF(TradeDash[[#This Row],[Sharpe Average]]&gt;$G$1,1,0),"")</f>
        <v>1</v>
      </c>
      <c r="I1479" s="2">
        <f ca="1">IF(ISNUMBER(TradeDash[[#This Row],[Signal]]),MAX(IF(AND(TradeDash[[#This Row],[Signal]]=1,I1478&lt;1),I1478+$E$1,IF(AND(TradeDash[[#This Row],[Signal]]=0,I1478&gt;0),I1478-$E$1,IF(AND(TradeDash[[#This Row],[Signal]]=1,I1478=1),I1478,IF(AND(TradeDash[[#This Row],[Signal]]=0,I1478=0),I1478,0)))),0),"")</f>
        <v>1</v>
      </c>
      <c r="J1479" s="3">
        <f ca="1">IF(ISNUMBER(TradeDash[[#This Row],[Position]]),TradeDash[[#This Row],[Position]]*D1480,"")</f>
        <v>-2.7971484625396448E-3</v>
      </c>
      <c r="K1479" s="7">
        <f ca="1">K1478*IFERROR(1+TradeDash[[#This Row],[Port Return]],1)</f>
        <v>2483285.039181578</v>
      </c>
      <c r="L1479" s="7">
        <f ca="1">IF(ISNUMBER(TradeDash[[#This Row],[Port Return]]),L1478*(1+TradeDash[[#This Row],[Returns]]),L1478)</f>
        <v>1636915.7392686817</v>
      </c>
    </row>
    <row r="1480" spans="1:12" x14ac:dyDescent="0.35">
      <c r="A1480" s="1">
        <v>38635</v>
      </c>
      <c r="B1480" s="16">
        <f>YEAR(TradeDash[[#This Row],[Date]])</f>
        <v>2005</v>
      </c>
      <c r="C1480">
        <v>2566.85</v>
      </c>
      <c r="D1480" s="3">
        <f>IFERROR(TradeDash[[#This Row],[Nifty]]/C1479-1,"")</f>
        <v>-2.7971484625396448E-3</v>
      </c>
      <c r="E1480">
        <f ca="1">IFERROR(AVERAGE(OFFSET(TradeDash[[#This Row],[Returns]],0,0,-n_days))/STDEV(OFFSET(TradeDash[[#This Row],[Returns]],0,0,-n_days)),"")</f>
        <v>0.12334147431367772</v>
      </c>
      <c r="F1480">
        <f ca="1">IFERROR(AVERAGE(OFFSET(TradeDash[[#This Row],[Returns]],0,0,-n_days*2))/STDEV(OFFSET(TradeDash[[#This Row],[Returns]],0,0,-n_days*2)),"")</f>
        <v>0.16908174807478779</v>
      </c>
      <c r="G1480">
        <f ca="1">IF(ISNUMBER(TradeDash[[#This Row],[2n day Sharpe]]),AVERAGE(TradeDash[[#This Row],[n day Sharpe]:[2n day Sharpe]]),"")</f>
        <v>0.14621161119423276</v>
      </c>
      <c r="H1480">
        <f ca="1">IF(ISNUMBER(TradeDash[[#This Row],[Sharpe Average]]),IF(TradeDash[[#This Row],[Sharpe Average]]&gt;$G$1,1,0),"")</f>
        <v>1</v>
      </c>
      <c r="I1480" s="2">
        <f ca="1">IF(ISNUMBER(TradeDash[[#This Row],[Signal]]),MAX(IF(AND(TradeDash[[#This Row],[Signal]]=1,I1479&lt;1),I1479+$E$1,IF(AND(TradeDash[[#This Row],[Signal]]=0,I1479&gt;0),I1479-$E$1,IF(AND(TradeDash[[#This Row],[Signal]]=1,I1479=1),I1479,IF(AND(TradeDash[[#This Row],[Signal]]=0,I1479=0),I1479,0)))),0),"")</f>
        <v>1</v>
      </c>
      <c r="J1480" s="3">
        <f ca="1">IF(ISNUMBER(TradeDash[[#This Row],[Position]]),TradeDash[[#This Row],[Position]]*D1481,"")</f>
        <v>8.8435241638584738E-3</v>
      </c>
      <c r="K1480" s="7">
        <f ca="1">K1479*IFERROR(1+TradeDash[[#This Row],[Port Return]],1)</f>
        <v>2505246.0304313283</v>
      </c>
      <c r="L1480" s="7">
        <f ca="1">IF(ISNUMBER(TradeDash[[#This Row],[Port Return]]),L1479*(1+TradeDash[[#This Row],[Returns]]),L1479)</f>
        <v>1632337.0429252794</v>
      </c>
    </row>
    <row r="1481" spans="1:12" x14ac:dyDescent="0.35">
      <c r="A1481" s="1">
        <v>38636</v>
      </c>
      <c r="B1481" s="16">
        <f>YEAR(TradeDash[[#This Row],[Date]])</f>
        <v>2005</v>
      </c>
      <c r="C1481">
        <v>2589.5500000000002</v>
      </c>
      <c r="D1481" s="3">
        <f>IFERROR(TradeDash[[#This Row],[Nifty]]/C1480-1,"")</f>
        <v>8.8435241638584738E-3</v>
      </c>
      <c r="E1481">
        <f ca="1">IFERROR(AVERAGE(OFFSET(TradeDash[[#This Row],[Returns]],0,0,-n_days))/STDEV(OFFSET(TradeDash[[#This Row],[Returns]],0,0,-n_days)),"")</f>
        <v>0.13112752400669905</v>
      </c>
      <c r="F1481">
        <f ca="1">IFERROR(AVERAGE(OFFSET(TradeDash[[#This Row],[Returns]],0,0,-n_days*2))/STDEV(OFFSET(TradeDash[[#This Row],[Returns]],0,0,-n_days*2)),"")</f>
        <v>0.20716046704777716</v>
      </c>
      <c r="G1481">
        <f ca="1">IF(ISNUMBER(TradeDash[[#This Row],[2n day Sharpe]]),AVERAGE(TradeDash[[#This Row],[n day Sharpe]:[2n day Sharpe]]),"")</f>
        <v>0.16914399552723811</v>
      </c>
      <c r="H1481">
        <f ca="1">IF(ISNUMBER(TradeDash[[#This Row],[Sharpe Average]]),IF(TradeDash[[#This Row],[Sharpe Average]]&gt;$G$1,1,0),"")</f>
        <v>1</v>
      </c>
      <c r="I1481" s="2">
        <f ca="1">IF(ISNUMBER(TradeDash[[#This Row],[Signal]]),MAX(IF(AND(TradeDash[[#This Row],[Signal]]=1,I1480&lt;1),I1480+$E$1,IF(AND(TradeDash[[#This Row],[Signal]]=0,I1480&gt;0),I1480-$E$1,IF(AND(TradeDash[[#This Row],[Signal]]=1,I1480=1),I1480,IF(AND(TradeDash[[#This Row],[Signal]]=0,I1480=0),I1480,0)))),0),"")</f>
        <v>1</v>
      </c>
      <c r="J1481" s="3">
        <f ca="1">IF(ISNUMBER(TradeDash[[#This Row],[Position]]),TradeDash[[#This Row],[Position]]*D1482,"")</f>
        <v>-2.0177250873703922E-2</v>
      </c>
      <c r="K1481" s="7">
        <f ca="1">K1480*IFERROR(1+TradeDash[[#This Row],[Port Return]],1)</f>
        <v>2454697.0527749644</v>
      </c>
      <c r="L1481" s="7">
        <f ca="1">IF(ISNUMBER(TradeDash[[#This Row],[Port Return]]),L1480*(1+TradeDash[[#This Row],[Returns]]),L1480)</f>
        <v>1646772.6550079503</v>
      </c>
    </row>
    <row r="1482" spans="1:12" x14ac:dyDescent="0.35">
      <c r="A1482" s="1">
        <v>38638</v>
      </c>
      <c r="B1482" s="16">
        <f>YEAR(TradeDash[[#This Row],[Date]])</f>
        <v>2005</v>
      </c>
      <c r="C1482">
        <v>2537.3000000000002</v>
      </c>
      <c r="D1482" s="3">
        <f>IFERROR(TradeDash[[#This Row],[Nifty]]/C1481-1,"")</f>
        <v>-2.0177250873703922E-2</v>
      </c>
      <c r="E1482">
        <f ca="1">IFERROR(AVERAGE(OFFSET(TradeDash[[#This Row],[Returns]],0,0,-n_days))/STDEV(OFFSET(TradeDash[[#This Row],[Returns]],0,0,-n_days)),"")</f>
        <v>6.6952386830451988E-2</v>
      </c>
      <c r="F1482">
        <f ca="1">IFERROR(AVERAGE(OFFSET(TradeDash[[#This Row],[Returns]],0,0,-n_days*2))/STDEV(OFFSET(TradeDash[[#This Row],[Returns]],0,0,-n_days*2)),"")</f>
        <v>0.14845429248010539</v>
      </c>
      <c r="G1482">
        <f ca="1">IF(ISNUMBER(TradeDash[[#This Row],[2n day Sharpe]]),AVERAGE(TradeDash[[#This Row],[n day Sharpe]:[2n day Sharpe]]),"")</f>
        <v>0.10770333965527869</v>
      </c>
      <c r="H1482">
        <f ca="1">IF(ISNUMBER(TradeDash[[#This Row],[Sharpe Average]]),IF(TradeDash[[#This Row],[Sharpe Average]]&gt;$G$1,1,0),"")</f>
        <v>1</v>
      </c>
      <c r="I1482" s="2">
        <f ca="1">IF(ISNUMBER(TradeDash[[#This Row],[Signal]]),MAX(IF(AND(TradeDash[[#This Row],[Signal]]=1,I1481&lt;1),I1481+$E$1,IF(AND(TradeDash[[#This Row],[Signal]]=0,I1481&gt;0),I1481-$E$1,IF(AND(TradeDash[[#This Row],[Signal]]=1,I1481=1),I1481,IF(AND(TradeDash[[#This Row],[Signal]]=0,I1481=0),I1481,0)))),0),"")</f>
        <v>1</v>
      </c>
      <c r="J1482" s="3">
        <f ca="1">IF(ISNUMBER(TradeDash[[#This Row],[Position]]),TradeDash[[#This Row],[Position]]*D1483,"")</f>
        <v>-2.0848933906120748E-2</v>
      </c>
      <c r="K1482" s="7">
        <f ca="1">K1481*IFERROR(1+TradeDash[[#This Row],[Port Return]],1)</f>
        <v>2403519.2361621098</v>
      </c>
      <c r="L1482" s="7">
        <f ca="1">IF(ISNUMBER(TradeDash[[#This Row],[Port Return]]),L1481*(1+TradeDash[[#This Row],[Returns]]),L1481)</f>
        <v>1613545.3100158994</v>
      </c>
    </row>
    <row r="1483" spans="1:12" x14ac:dyDescent="0.35">
      <c r="A1483" s="1">
        <v>38639</v>
      </c>
      <c r="B1483" s="16">
        <f>YEAR(TradeDash[[#This Row],[Date]])</f>
        <v>2005</v>
      </c>
      <c r="C1483">
        <v>2484.4</v>
      </c>
      <c r="D1483" s="3">
        <f>IFERROR(TradeDash[[#This Row],[Nifty]]/C1482-1,"")</f>
        <v>-2.0848933906120748E-2</v>
      </c>
      <c r="E1483">
        <f ca="1">IFERROR(AVERAGE(OFFSET(TradeDash[[#This Row],[Returns]],0,0,-n_days))/STDEV(OFFSET(TradeDash[[#This Row],[Returns]],0,0,-n_days)),"")</f>
        <v>-4.3881547554280073E-2</v>
      </c>
      <c r="F1483">
        <f ca="1">IFERROR(AVERAGE(OFFSET(TradeDash[[#This Row],[Returns]],0,0,-n_days*2))/STDEV(OFFSET(TradeDash[[#This Row],[Returns]],0,0,-n_days*2)),"")</f>
        <v>7.3471435018961043E-2</v>
      </c>
      <c r="G1483">
        <f ca="1">IF(ISNUMBER(TradeDash[[#This Row],[2n day Sharpe]]),AVERAGE(TradeDash[[#This Row],[n day Sharpe]:[2n day Sharpe]]),"")</f>
        <v>1.4794943732340485E-2</v>
      </c>
      <c r="H1483">
        <f ca="1">IF(ISNUMBER(TradeDash[[#This Row],[Sharpe Average]]),IF(TradeDash[[#This Row],[Sharpe Average]]&gt;$G$1,1,0),"")</f>
        <v>1</v>
      </c>
      <c r="I1483" s="2">
        <f ca="1">IF(ISNUMBER(TradeDash[[#This Row],[Signal]]),MAX(IF(AND(TradeDash[[#This Row],[Signal]]=1,I1482&lt;1),I1482+$E$1,IF(AND(TradeDash[[#This Row],[Signal]]=0,I1482&gt;0),I1482-$E$1,IF(AND(TradeDash[[#This Row],[Signal]]=1,I1482=1),I1482,IF(AND(TradeDash[[#This Row],[Signal]]=0,I1482=0),I1482,0)))),0),"")</f>
        <v>1</v>
      </c>
      <c r="J1483" s="3">
        <f ca="1">IF(ISNUMBER(TradeDash[[#This Row],[Position]]),TradeDash[[#This Row],[Position]]*D1484,"")</f>
        <v>3.018837546289177E-4</v>
      </c>
      <c r="K1483" s="7">
        <f ca="1">K1482*IFERROR(1+TradeDash[[#This Row],[Port Return]],1)</f>
        <v>2404244.8195734452</v>
      </c>
      <c r="L1483" s="7">
        <f ca="1">IF(ISNUMBER(TradeDash[[#This Row],[Port Return]]),L1482*(1+TradeDash[[#This Row],[Returns]]),L1482)</f>
        <v>1579904.6104928467</v>
      </c>
    </row>
    <row r="1484" spans="1:12" x14ac:dyDescent="0.35">
      <c r="A1484" s="1">
        <v>38642</v>
      </c>
      <c r="B1484" s="16">
        <f>YEAR(TradeDash[[#This Row],[Date]])</f>
        <v>2005</v>
      </c>
      <c r="C1484">
        <v>2485.15</v>
      </c>
      <c r="D1484" s="3">
        <f>IFERROR(TradeDash[[#This Row],[Nifty]]/C1483-1,"")</f>
        <v>3.018837546289177E-4</v>
      </c>
      <c r="E1484">
        <f ca="1">IFERROR(AVERAGE(OFFSET(TradeDash[[#This Row],[Returns]],0,0,-n_days))/STDEV(OFFSET(TradeDash[[#This Row],[Returns]],0,0,-n_days)),"")</f>
        <v>-8.0749292871770864E-2</v>
      </c>
      <c r="F1484">
        <f ca="1">IFERROR(AVERAGE(OFFSET(TradeDash[[#This Row],[Returns]],0,0,-n_days*2))/STDEV(OFFSET(TradeDash[[#This Row],[Returns]],0,0,-n_days*2)),"")</f>
        <v>8.6849659477526014E-2</v>
      </c>
      <c r="G1484">
        <f ca="1">IF(ISNUMBER(TradeDash[[#This Row],[2n day Sharpe]]),AVERAGE(TradeDash[[#This Row],[n day Sharpe]:[2n day Sharpe]]),"")</f>
        <v>3.0501833028775752E-3</v>
      </c>
      <c r="H1484">
        <f ca="1">IF(ISNUMBER(TradeDash[[#This Row],[Sharpe Average]]),IF(TradeDash[[#This Row],[Sharpe Average]]&gt;$G$1,1,0),"")</f>
        <v>1</v>
      </c>
      <c r="I1484" s="2">
        <f ca="1">IF(ISNUMBER(TradeDash[[#This Row],[Signal]]),MAX(IF(AND(TradeDash[[#This Row],[Signal]]=1,I1483&lt;1),I1483+$E$1,IF(AND(TradeDash[[#This Row],[Signal]]=0,I1483&gt;0),I1483-$E$1,IF(AND(TradeDash[[#This Row],[Signal]]=1,I1483=1),I1483,IF(AND(TradeDash[[#This Row],[Signal]]=0,I1483=0),I1483,0)))),0),"")</f>
        <v>1</v>
      </c>
      <c r="J1484" s="3">
        <f ca="1">IF(ISNUMBER(TradeDash[[#This Row],[Position]]),TradeDash[[#This Row],[Position]]*D1485,"")</f>
        <v>-6.8205138522826614E-3</v>
      </c>
      <c r="K1484" s="7">
        <f ca="1">K1483*IFERROR(1+TradeDash[[#This Row],[Port Return]],1)</f>
        <v>2387846.6344772656</v>
      </c>
      <c r="L1484" s="7">
        <f ca="1">IF(ISNUMBER(TradeDash[[#This Row],[Port Return]]),L1483*(1+TradeDash[[#This Row],[Returns]]),L1483)</f>
        <v>1580381.5580286179</v>
      </c>
    </row>
    <row r="1485" spans="1:12" x14ac:dyDescent="0.35">
      <c r="A1485" s="1">
        <v>38643</v>
      </c>
      <c r="B1485" s="16">
        <f>YEAR(TradeDash[[#This Row],[Date]])</f>
        <v>2005</v>
      </c>
      <c r="C1485">
        <v>2468.1999999999998</v>
      </c>
      <c r="D1485" s="3">
        <f>IFERROR(TradeDash[[#This Row],[Nifty]]/C1484-1,"")</f>
        <v>-6.8205138522826614E-3</v>
      </c>
      <c r="E1485">
        <f ca="1">IFERROR(AVERAGE(OFFSET(TradeDash[[#This Row],[Returns]],0,0,-n_days))/STDEV(OFFSET(TradeDash[[#This Row],[Returns]],0,0,-n_days)),"")</f>
        <v>-0.12268525441793071</v>
      </c>
      <c r="F1485">
        <f ca="1">IFERROR(AVERAGE(OFFSET(TradeDash[[#This Row],[Returns]],0,0,-n_days*2))/STDEV(OFFSET(TradeDash[[#This Row],[Returns]],0,0,-n_days*2)),"")</f>
        <v>7.6889896214338671E-2</v>
      </c>
      <c r="G1485">
        <f ca="1">IF(ISNUMBER(TradeDash[[#This Row],[2n day Sharpe]]),AVERAGE(TradeDash[[#This Row],[n day Sharpe]:[2n day Sharpe]]),"")</f>
        <v>-2.289767910179602E-2</v>
      </c>
      <c r="H1485">
        <f ca="1">IF(ISNUMBER(TradeDash[[#This Row],[Sharpe Average]]),IF(TradeDash[[#This Row],[Sharpe Average]]&gt;$G$1,1,0),"")</f>
        <v>0</v>
      </c>
      <c r="I1485" s="2">
        <f ca="1">IF(ISNUMBER(TradeDash[[#This Row],[Signal]]),MAX(IF(AND(TradeDash[[#This Row],[Signal]]=1,I1484&lt;1),I1484+$E$1,IF(AND(TradeDash[[#This Row],[Signal]]=0,I1484&gt;0),I1484-$E$1,IF(AND(TradeDash[[#This Row],[Signal]]=1,I1484=1),I1484,IF(AND(TradeDash[[#This Row],[Signal]]=0,I1484=0),I1484,0)))),0),"")</f>
        <v>0.8</v>
      </c>
      <c r="J1485" s="3">
        <f ca="1">IF(ISNUMBER(TradeDash[[#This Row],[Position]]),TradeDash[[#This Row],[Position]]*D1486,"")</f>
        <v>-1.8069848472571072E-2</v>
      </c>
      <c r="K1485" s="7">
        <f ca="1">K1484*IFERROR(1+TradeDash[[#This Row],[Port Return]],1)</f>
        <v>2344698.6076165228</v>
      </c>
      <c r="L1485" s="7">
        <f ca="1">IF(ISNUMBER(TradeDash[[#This Row],[Port Return]]),L1484*(1+TradeDash[[#This Row],[Returns]]),L1484)</f>
        <v>1569602.5437201916</v>
      </c>
    </row>
    <row r="1486" spans="1:12" x14ac:dyDescent="0.35">
      <c r="A1486" s="1">
        <v>38644</v>
      </c>
      <c r="B1486" s="16">
        <f>YEAR(TradeDash[[#This Row],[Date]])</f>
        <v>2005</v>
      </c>
      <c r="C1486">
        <v>2412.4499999999998</v>
      </c>
      <c r="D1486" s="3">
        <f>IFERROR(TradeDash[[#This Row],[Nifty]]/C1485-1,"")</f>
        <v>-2.2587310590713838E-2</v>
      </c>
      <c r="E1486">
        <f ca="1">IFERROR(AVERAGE(OFFSET(TradeDash[[#This Row],[Returns]],0,0,-n_days))/STDEV(OFFSET(TradeDash[[#This Row],[Returns]],0,0,-n_days)),"")</f>
        <v>-0.20329446538682577</v>
      </c>
      <c r="F1486">
        <f ca="1">IFERROR(AVERAGE(OFFSET(TradeDash[[#This Row],[Returns]],0,0,-n_days*2))/STDEV(OFFSET(TradeDash[[#This Row],[Returns]],0,0,-n_days*2)),"")</f>
        <v>4.2645241767353737E-2</v>
      </c>
      <c r="G1486">
        <f ca="1">IF(ISNUMBER(TradeDash[[#This Row],[2n day Sharpe]]),AVERAGE(TradeDash[[#This Row],[n day Sharpe]:[2n day Sharpe]]),"")</f>
        <v>-8.0324611809736018E-2</v>
      </c>
      <c r="H1486">
        <f ca="1">IF(ISNUMBER(TradeDash[[#This Row],[Sharpe Average]]),IF(TradeDash[[#This Row],[Sharpe Average]]&gt;$G$1,1,0),"")</f>
        <v>0</v>
      </c>
      <c r="I1486" s="2">
        <f ca="1">IF(ISNUMBER(TradeDash[[#This Row],[Signal]]),MAX(IF(AND(TradeDash[[#This Row],[Signal]]=1,I1485&lt;1),I1485+$E$1,IF(AND(TradeDash[[#This Row],[Signal]]=0,I1485&gt;0),I1485-$E$1,IF(AND(TradeDash[[#This Row],[Signal]]=1,I1485=1),I1485,IF(AND(TradeDash[[#This Row],[Signal]]=0,I1485=0),I1485,0)))),0),"")</f>
        <v>0.60000000000000009</v>
      </c>
      <c r="J1486" s="3">
        <f ca="1">IF(ISNUMBER(TradeDash[[#This Row],[Position]]),TradeDash[[#This Row],[Position]]*D1487,"")</f>
        <v>-4.2280669029409754E-3</v>
      </c>
      <c r="K1486" s="7">
        <f ca="1">K1485*IFERROR(1+TradeDash[[#This Row],[Port Return]],1)</f>
        <v>2334785.0650362875</v>
      </c>
      <c r="L1486" s="7">
        <f ca="1">IF(ISNUMBER(TradeDash[[#This Row],[Port Return]]),L1485*(1+TradeDash[[#This Row],[Returns]]),L1485)</f>
        <v>1534149.4435612091</v>
      </c>
    </row>
    <row r="1487" spans="1:12" x14ac:dyDescent="0.35">
      <c r="A1487" s="1">
        <v>38645</v>
      </c>
      <c r="B1487" s="16">
        <f>YEAR(TradeDash[[#This Row],[Date]])</f>
        <v>2005</v>
      </c>
      <c r="C1487">
        <v>2395.4499999999998</v>
      </c>
      <c r="D1487" s="3">
        <f>IFERROR(TradeDash[[#This Row],[Nifty]]/C1486-1,"")</f>
        <v>-7.0467781715682909E-3</v>
      </c>
      <c r="E1487">
        <f ca="1">IFERROR(AVERAGE(OFFSET(TradeDash[[#This Row],[Returns]],0,0,-n_days))/STDEV(OFFSET(TradeDash[[#This Row],[Returns]],0,0,-n_days)),"")</f>
        <v>-0.21220315491591099</v>
      </c>
      <c r="F1487">
        <f ca="1">IFERROR(AVERAGE(OFFSET(TradeDash[[#This Row],[Returns]],0,0,-n_days*2))/STDEV(OFFSET(TradeDash[[#This Row],[Returns]],0,0,-n_days*2)),"")</f>
        <v>6.466488181818901E-2</v>
      </c>
      <c r="G1487">
        <f ca="1">IF(ISNUMBER(TradeDash[[#This Row],[2n day Sharpe]]),AVERAGE(TradeDash[[#This Row],[n day Sharpe]:[2n day Sharpe]]),"")</f>
        <v>-7.3769136548860997E-2</v>
      </c>
      <c r="H1487">
        <f ca="1">IF(ISNUMBER(TradeDash[[#This Row],[Sharpe Average]]),IF(TradeDash[[#This Row],[Sharpe Average]]&gt;$G$1,1,0),"")</f>
        <v>0</v>
      </c>
      <c r="I1487" s="2">
        <f ca="1">IF(ISNUMBER(TradeDash[[#This Row],[Signal]]),MAX(IF(AND(TradeDash[[#This Row],[Signal]]=1,I1486&lt;1),I1486+$E$1,IF(AND(TradeDash[[#This Row],[Signal]]=0,I1486&gt;0),I1486-$E$1,IF(AND(TradeDash[[#This Row],[Signal]]=1,I1486=1),I1486,IF(AND(TradeDash[[#This Row],[Signal]]=0,I1486=0),I1486,0)))),0),"")</f>
        <v>0.40000000000000008</v>
      </c>
      <c r="J1487" s="3">
        <f ca="1">IF(ISNUMBER(TradeDash[[#This Row],[Position]]),TradeDash[[#This Row],[Position]]*D1488,"")</f>
        <v>8.0652904464714424E-3</v>
      </c>
      <c r="K1487" s="7">
        <f ca="1">K1486*IFERROR(1+TradeDash[[#This Row],[Port Return]],1)</f>
        <v>2353615.784715889</v>
      </c>
      <c r="L1487" s="7">
        <f ca="1">IF(ISNUMBER(TradeDash[[#This Row],[Port Return]]),L1486*(1+TradeDash[[#This Row],[Returns]]),L1486)</f>
        <v>1523338.6327503985</v>
      </c>
    </row>
    <row r="1488" spans="1:12" x14ac:dyDescent="0.35">
      <c r="A1488" s="1">
        <v>38646</v>
      </c>
      <c r="B1488" s="16">
        <f>YEAR(TradeDash[[#This Row],[Date]])</f>
        <v>2005</v>
      </c>
      <c r="C1488">
        <v>2443.75</v>
      </c>
      <c r="D1488" s="3">
        <f>IFERROR(TradeDash[[#This Row],[Nifty]]/C1487-1,"")</f>
        <v>2.0163226116178601E-2</v>
      </c>
      <c r="E1488">
        <f ca="1">IFERROR(AVERAGE(OFFSET(TradeDash[[#This Row],[Returns]],0,0,-n_days))/STDEV(OFFSET(TradeDash[[#This Row],[Returns]],0,0,-n_days)),"")</f>
        <v>-3.8454757022462371E-2</v>
      </c>
      <c r="F1488">
        <f ca="1">IFERROR(AVERAGE(OFFSET(TradeDash[[#This Row],[Returns]],0,0,-n_days*2))/STDEV(OFFSET(TradeDash[[#This Row],[Returns]],0,0,-n_days*2)),"")</f>
        <v>0.10488699821807909</v>
      </c>
      <c r="G1488">
        <f ca="1">IF(ISNUMBER(TradeDash[[#This Row],[2n day Sharpe]]),AVERAGE(TradeDash[[#This Row],[n day Sharpe]:[2n day Sharpe]]),"")</f>
        <v>3.321612059780836E-2</v>
      </c>
      <c r="H1488">
        <f ca="1">IF(ISNUMBER(TradeDash[[#This Row],[Sharpe Average]]),IF(TradeDash[[#This Row],[Sharpe Average]]&gt;$G$1,1,0),"")</f>
        <v>1</v>
      </c>
      <c r="I1488" s="2">
        <f ca="1">IF(ISNUMBER(TradeDash[[#This Row],[Signal]]),MAX(IF(AND(TradeDash[[#This Row],[Signal]]=1,I1487&lt;1),I1487+$E$1,IF(AND(TradeDash[[#This Row],[Signal]]=0,I1487&gt;0),I1487-$E$1,IF(AND(TradeDash[[#This Row],[Signal]]=1,I1487=1),I1487,IF(AND(TradeDash[[#This Row],[Signal]]=0,I1487=0),I1487,0)))),0),"")</f>
        <v>0.60000000000000009</v>
      </c>
      <c r="J1488" s="3">
        <f ca="1">IF(ISNUMBER(TradeDash[[#This Row],[Position]]),TradeDash[[#This Row],[Position]]*D1489,"")</f>
        <v>-1.2006138107416887E-2</v>
      </c>
      <c r="K1488" s="7">
        <f ca="1">K1487*IFERROR(1+TradeDash[[#This Row],[Port Return]],1)</f>
        <v>2325357.9485527938</v>
      </c>
      <c r="L1488" s="7">
        <f ca="1">IF(ISNUMBER(TradeDash[[#This Row],[Port Return]]),L1487*(1+TradeDash[[#This Row],[Returns]]),L1487)</f>
        <v>1554054.0540540551</v>
      </c>
    </row>
    <row r="1489" spans="1:12" x14ac:dyDescent="0.35">
      <c r="A1489" s="1">
        <v>38649</v>
      </c>
      <c r="B1489" s="16">
        <f>YEAR(TradeDash[[#This Row],[Date]])</f>
        <v>2005</v>
      </c>
      <c r="C1489">
        <v>2394.85</v>
      </c>
      <c r="D1489" s="3">
        <f>IFERROR(TradeDash[[#This Row],[Nifty]]/C1488-1,"")</f>
        <v>-2.0010230179028143E-2</v>
      </c>
      <c r="E1489">
        <f ca="1">IFERROR(AVERAGE(OFFSET(TradeDash[[#This Row],[Returns]],0,0,-n_days))/STDEV(OFFSET(TradeDash[[#This Row],[Returns]],0,0,-n_days)),"")</f>
        <v>-0.10401384083674224</v>
      </c>
      <c r="F1489">
        <f ca="1">IFERROR(AVERAGE(OFFSET(TradeDash[[#This Row],[Returns]],0,0,-n_days*2))/STDEV(OFFSET(TradeDash[[#This Row],[Returns]],0,0,-n_days*2)),"")</f>
        <v>3.8644768232609837E-2</v>
      </c>
      <c r="G1489">
        <f ca="1">IF(ISNUMBER(TradeDash[[#This Row],[2n day Sharpe]]),AVERAGE(TradeDash[[#This Row],[n day Sharpe]:[2n day Sharpe]]),"")</f>
        <v>-3.2684536302066206E-2</v>
      </c>
      <c r="H1489">
        <f ca="1">IF(ISNUMBER(TradeDash[[#This Row],[Sharpe Average]]),IF(TradeDash[[#This Row],[Sharpe Average]]&gt;$G$1,1,0),"")</f>
        <v>0</v>
      </c>
      <c r="I1489" s="2">
        <f ca="1">IF(ISNUMBER(TradeDash[[#This Row],[Signal]]),MAX(IF(AND(TradeDash[[#This Row],[Signal]]=1,I1488&lt;1),I1488+$E$1,IF(AND(TradeDash[[#This Row],[Signal]]=0,I1488&gt;0),I1488-$E$1,IF(AND(TradeDash[[#This Row],[Signal]]=1,I1488=1),I1488,IF(AND(TradeDash[[#This Row],[Signal]]=0,I1488=0),I1488,0)))),0),"")</f>
        <v>0.40000000000000008</v>
      </c>
      <c r="J1489" s="3">
        <f ca="1">IF(ISNUMBER(TradeDash[[#This Row],[Position]]),TradeDash[[#This Row],[Position]]*D1490,"")</f>
        <v>3.9000354928283806E-3</v>
      </c>
      <c r="K1489" s="7">
        <f ca="1">K1488*IFERROR(1+TradeDash[[#This Row],[Port Return]],1)</f>
        <v>2334426.9270856804</v>
      </c>
      <c r="L1489" s="7">
        <f ca="1">IF(ISNUMBER(TradeDash[[#This Row],[Port Return]]),L1488*(1+TradeDash[[#This Row],[Returns]]),L1488)</f>
        <v>1522957.0747217815</v>
      </c>
    </row>
    <row r="1490" spans="1:12" x14ac:dyDescent="0.35">
      <c r="A1490" s="1">
        <v>38650</v>
      </c>
      <c r="B1490" s="16">
        <f>YEAR(TradeDash[[#This Row],[Date]])</f>
        <v>2005</v>
      </c>
      <c r="C1490">
        <v>2418.1999999999998</v>
      </c>
      <c r="D1490" s="3">
        <f>IFERROR(TradeDash[[#This Row],[Nifty]]/C1489-1,"")</f>
        <v>9.7500887320709495E-3</v>
      </c>
      <c r="E1490">
        <f ca="1">IFERROR(AVERAGE(OFFSET(TradeDash[[#This Row],[Returns]],0,0,-n_days))/STDEV(OFFSET(TradeDash[[#This Row],[Returns]],0,0,-n_days)),"")</f>
        <v>-0.20236684508315972</v>
      </c>
      <c r="F1490">
        <f ca="1">IFERROR(AVERAGE(OFFSET(TradeDash[[#This Row],[Returns]],0,0,-n_days*2))/STDEV(OFFSET(TradeDash[[#This Row],[Returns]],0,0,-n_days*2)),"")</f>
        <v>5.4783951609966616E-2</v>
      </c>
      <c r="G1490">
        <f ca="1">IF(ISNUMBER(TradeDash[[#This Row],[2n day Sharpe]]),AVERAGE(TradeDash[[#This Row],[n day Sharpe]:[2n day Sharpe]]),"")</f>
        <v>-7.3791446736596544E-2</v>
      </c>
      <c r="H1490">
        <f ca="1">IF(ISNUMBER(TradeDash[[#This Row],[Sharpe Average]]),IF(TradeDash[[#This Row],[Sharpe Average]]&gt;$G$1,1,0),"")</f>
        <v>0</v>
      </c>
      <c r="I1490" s="2">
        <f ca="1">IF(ISNUMBER(TradeDash[[#This Row],[Signal]]),MAX(IF(AND(TradeDash[[#This Row],[Signal]]=1,I1489&lt;1),I1489+$E$1,IF(AND(TradeDash[[#This Row],[Signal]]=0,I1489&gt;0),I1489-$E$1,IF(AND(TradeDash[[#This Row],[Signal]]=1,I1489=1),I1489,IF(AND(TradeDash[[#This Row],[Signal]]=0,I1489=0),I1489,0)))),0),"")</f>
        <v>0.20000000000000007</v>
      </c>
      <c r="J1490" s="3">
        <f ca="1">IF(ISNUMBER(TradeDash[[#This Row],[Position]]),TradeDash[[#This Row],[Position]]*D1491,"")</f>
        <v>-8.0224960714578883E-4</v>
      </c>
      <c r="K1490" s="7">
        <f ca="1">K1489*IFERROR(1+TradeDash[[#This Row],[Port Return]],1)</f>
        <v>2332554.1340005151</v>
      </c>
      <c r="L1490" s="7">
        <f ca="1">IF(ISNUMBER(TradeDash[[#This Row],[Port Return]]),L1489*(1+TradeDash[[#This Row],[Returns]]),L1489)</f>
        <v>1537806.0413354542</v>
      </c>
    </row>
    <row r="1491" spans="1:12" x14ac:dyDescent="0.35">
      <c r="A1491" s="1">
        <v>38651</v>
      </c>
      <c r="B1491" s="16">
        <f>YEAR(TradeDash[[#This Row],[Date]])</f>
        <v>2005</v>
      </c>
      <c r="C1491">
        <v>2408.5</v>
      </c>
      <c r="D1491" s="3">
        <f>IFERROR(TradeDash[[#This Row],[Nifty]]/C1490-1,"")</f>
        <v>-4.0112480357289426E-3</v>
      </c>
      <c r="E1491">
        <f ca="1">IFERROR(AVERAGE(OFFSET(TradeDash[[#This Row],[Returns]],0,0,-n_days))/STDEV(OFFSET(TradeDash[[#This Row],[Returns]],0,0,-n_days)),"")</f>
        <v>-0.24640273692545731</v>
      </c>
      <c r="F1491">
        <f ca="1">IFERROR(AVERAGE(OFFSET(TradeDash[[#This Row],[Returns]],0,0,-n_days*2))/STDEV(OFFSET(TradeDash[[#This Row],[Returns]],0,0,-n_days*2)),"")</f>
        <v>6.3003726747045297E-2</v>
      </c>
      <c r="G1491">
        <f ca="1">IF(ISNUMBER(TradeDash[[#This Row],[2n day Sharpe]]),AVERAGE(TradeDash[[#This Row],[n day Sharpe]:[2n day Sharpe]]),"")</f>
        <v>-9.1699505089206004E-2</v>
      </c>
      <c r="H1491">
        <f ca="1">IF(ISNUMBER(TradeDash[[#This Row],[Sharpe Average]]),IF(TradeDash[[#This Row],[Sharpe Average]]&gt;$G$1,1,0),"")</f>
        <v>0</v>
      </c>
      <c r="I1491" s="2">
        <f ca="1">IF(ISNUMBER(TradeDash[[#This Row],[Signal]]),MAX(IF(AND(TradeDash[[#This Row],[Signal]]=1,I1490&lt;1),I1490+$E$1,IF(AND(TradeDash[[#This Row],[Signal]]=0,I1490&gt;0),I1490-$E$1,IF(AND(TradeDash[[#This Row],[Signal]]=1,I1490=1),I1490,IF(AND(TradeDash[[#This Row],[Signal]]=0,I1490=0),I1490,0)))),0),"")</f>
        <v>5.5511151231257827E-17</v>
      </c>
      <c r="J1491" s="3">
        <f ca="1">IF(ISNUMBER(TradeDash[[#This Row],[Position]]),TradeDash[[#This Row],[Position]]*D1492,"")</f>
        <v>-1.2814697979895899E-18</v>
      </c>
      <c r="K1491" s="7">
        <f ca="1">K1490*IFERROR(1+TradeDash[[#This Row],[Port Return]],1)</f>
        <v>2332554.1340005151</v>
      </c>
      <c r="L1491" s="7">
        <f ca="1">IF(ISNUMBER(TradeDash[[#This Row],[Port Return]]),L1490*(1+TradeDash[[#This Row],[Returns]]),L1490)</f>
        <v>1531637.5198728153</v>
      </c>
    </row>
    <row r="1492" spans="1:12" x14ac:dyDescent="0.35">
      <c r="A1492" s="1">
        <v>38652</v>
      </c>
      <c r="B1492" s="16">
        <f>YEAR(TradeDash[[#This Row],[Date]])</f>
        <v>2005</v>
      </c>
      <c r="C1492">
        <v>2352.9</v>
      </c>
      <c r="D1492" s="3">
        <f>IFERROR(TradeDash[[#This Row],[Nifty]]/C1491-1,"")</f>
        <v>-2.3084907618849848E-2</v>
      </c>
      <c r="E1492">
        <f ca="1">IFERROR(AVERAGE(OFFSET(TradeDash[[#This Row],[Returns]],0,0,-n_days))/STDEV(OFFSET(TradeDash[[#This Row],[Returns]],0,0,-n_days)),"")</f>
        <v>-0.35782410808929777</v>
      </c>
      <c r="F1492">
        <f ca="1">IFERROR(AVERAGE(OFFSET(TradeDash[[#This Row],[Returns]],0,0,-n_days*2))/STDEV(OFFSET(TradeDash[[#This Row],[Returns]],0,0,-n_days*2)),"")</f>
        <v>-4.9178924419537541E-3</v>
      </c>
      <c r="G1492">
        <f ca="1">IF(ISNUMBER(TradeDash[[#This Row],[2n day Sharpe]]),AVERAGE(TradeDash[[#This Row],[n day Sharpe]:[2n day Sharpe]]),"")</f>
        <v>-0.18137100026562575</v>
      </c>
      <c r="H1492">
        <f ca="1">IF(ISNUMBER(TradeDash[[#This Row],[Sharpe Average]]),IF(TradeDash[[#This Row],[Sharpe Average]]&gt;$G$1,1,0),"")</f>
        <v>0</v>
      </c>
      <c r="I1492" s="2">
        <f ca="1">IF(ISNUMBER(TradeDash[[#This Row],[Signal]]),MAX(IF(AND(TradeDash[[#This Row],[Signal]]=1,I1491&lt;1),I1491+$E$1,IF(AND(TradeDash[[#This Row],[Signal]]=0,I1491&gt;0),I1491-$E$1,IF(AND(TradeDash[[#This Row],[Signal]]=1,I1491=1),I1491,IF(AND(TradeDash[[#This Row],[Signal]]=0,I1491=0),I1491,0)))),0),"")</f>
        <v>0</v>
      </c>
      <c r="J1492" s="3">
        <f ca="1">IF(ISNUMBER(TradeDash[[#This Row],[Position]]),TradeDash[[#This Row],[Position]]*D1493,"")</f>
        <v>0</v>
      </c>
      <c r="K1492" s="7">
        <f ca="1">K1491*IFERROR(1+TradeDash[[#This Row],[Port Return]],1)</f>
        <v>2332554.1340005151</v>
      </c>
      <c r="L1492" s="7">
        <f ca="1">IF(ISNUMBER(TradeDash[[#This Row],[Port Return]]),L1491*(1+TradeDash[[#This Row],[Returns]]),L1491)</f>
        <v>1496279.8092209871</v>
      </c>
    </row>
    <row r="1493" spans="1:12" x14ac:dyDescent="0.35">
      <c r="A1493" s="1">
        <v>38653</v>
      </c>
      <c r="B1493" s="16">
        <f>YEAR(TradeDash[[#This Row],[Date]])</f>
        <v>2005</v>
      </c>
      <c r="C1493">
        <v>2316.0500000000002</v>
      </c>
      <c r="D1493" s="3">
        <f>IFERROR(TradeDash[[#This Row],[Nifty]]/C1492-1,"")</f>
        <v>-1.5661524076671318E-2</v>
      </c>
      <c r="E1493">
        <f ca="1">IFERROR(AVERAGE(OFFSET(TradeDash[[#This Row],[Returns]],0,0,-n_days))/STDEV(OFFSET(TradeDash[[#This Row],[Returns]],0,0,-n_days)),"")</f>
        <v>-0.43437224506095723</v>
      </c>
      <c r="F1493">
        <f ca="1">IFERROR(AVERAGE(OFFSET(TradeDash[[#This Row],[Returns]],0,0,-n_days*2))/STDEV(OFFSET(TradeDash[[#This Row],[Returns]],0,0,-n_days*2)),"")</f>
        <v>-4.6299695086752725E-2</v>
      </c>
      <c r="G1493">
        <f ca="1">IF(ISNUMBER(TradeDash[[#This Row],[2n day Sharpe]]),AVERAGE(TradeDash[[#This Row],[n day Sharpe]:[2n day Sharpe]]),"")</f>
        <v>-0.24033597007385499</v>
      </c>
      <c r="H1493">
        <f ca="1">IF(ISNUMBER(TradeDash[[#This Row],[Sharpe Average]]),IF(TradeDash[[#This Row],[Sharpe Average]]&gt;$G$1,1,0),"")</f>
        <v>0</v>
      </c>
      <c r="I1493" s="2">
        <f ca="1">IF(ISNUMBER(TradeDash[[#This Row],[Signal]]),MAX(IF(AND(TradeDash[[#This Row],[Signal]]=1,I1492&lt;1),I1492+$E$1,IF(AND(TradeDash[[#This Row],[Signal]]=0,I1492&gt;0),I1492-$E$1,IF(AND(TradeDash[[#This Row],[Signal]]=1,I1492=1),I1492,IF(AND(TradeDash[[#This Row],[Signal]]=0,I1492=0),I1492,0)))),0),"")</f>
        <v>0</v>
      </c>
      <c r="J1493" s="3">
        <f ca="1">IF(ISNUMBER(TradeDash[[#This Row],[Position]]),TradeDash[[#This Row],[Position]]*D1494,"")</f>
        <v>0</v>
      </c>
      <c r="K1493" s="7">
        <f ca="1">K1492*IFERROR(1+TradeDash[[#This Row],[Port Return]],1)</f>
        <v>2332554.1340005151</v>
      </c>
      <c r="L1493" s="7">
        <f ca="1">IF(ISNUMBER(TradeDash[[#This Row],[Port Return]]),L1492*(1+TradeDash[[#This Row],[Returns]]),L1492)</f>
        <v>1472845.7869634356</v>
      </c>
    </row>
    <row r="1494" spans="1:12" x14ac:dyDescent="0.35">
      <c r="A1494" s="1">
        <v>38656</v>
      </c>
      <c r="B1494" s="16">
        <f>YEAR(TradeDash[[#This Row],[Date]])</f>
        <v>2005</v>
      </c>
      <c r="C1494">
        <v>2370.9499999999998</v>
      </c>
      <c r="D1494" s="3">
        <f>IFERROR(TradeDash[[#This Row],[Nifty]]/C1493-1,"")</f>
        <v>2.3704151464778223E-2</v>
      </c>
      <c r="E1494">
        <f ca="1">IFERROR(AVERAGE(OFFSET(TradeDash[[#This Row],[Returns]],0,0,-n_days))/STDEV(OFFSET(TradeDash[[#This Row],[Returns]],0,0,-n_days)),"")</f>
        <v>-0.29936429863424963</v>
      </c>
      <c r="F1494">
        <f ca="1">IFERROR(AVERAGE(OFFSET(TradeDash[[#This Row],[Returns]],0,0,-n_days*2))/STDEV(OFFSET(TradeDash[[#This Row],[Returns]],0,0,-n_days*2)),"")</f>
        <v>-1.8677486194033654E-2</v>
      </c>
      <c r="G1494">
        <f ca="1">IF(ISNUMBER(TradeDash[[#This Row],[2n day Sharpe]]),AVERAGE(TradeDash[[#This Row],[n day Sharpe]:[2n day Sharpe]]),"")</f>
        <v>-0.15902089241414163</v>
      </c>
      <c r="H1494">
        <f ca="1">IF(ISNUMBER(TradeDash[[#This Row],[Sharpe Average]]),IF(TradeDash[[#This Row],[Sharpe Average]]&gt;$G$1,1,0),"")</f>
        <v>0</v>
      </c>
      <c r="I1494" s="2">
        <f ca="1">IF(ISNUMBER(TradeDash[[#This Row],[Signal]]),MAX(IF(AND(TradeDash[[#This Row],[Signal]]=1,I1493&lt;1),I1493+$E$1,IF(AND(TradeDash[[#This Row],[Signal]]=0,I1493&gt;0),I1493-$E$1,IF(AND(TradeDash[[#This Row],[Signal]]=1,I1493=1),I1493,IF(AND(TradeDash[[#This Row],[Signal]]=0,I1493=0),I1493,0)))),0),"")</f>
        <v>0</v>
      </c>
      <c r="J1494" s="3">
        <f ca="1">IF(ISNUMBER(TradeDash[[#This Row],[Position]]),TradeDash[[#This Row],[Position]]*D1495,"")</f>
        <v>0</v>
      </c>
      <c r="K1494" s="7">
        <f ca="1">K1493*IFERROR(1+TradeDash[[#This Row],[Port Return]],1)</f>
        <v>2332554.1340005151</v>
      </c>
      <c r="L1494" s="7">
        <f ca="1">IF(ISNUMBER(TradeDash[[#This Row],[Port Return]]),L1493*(1+TradeDash[[#This Row],[Returns]]),L1493)</f>
        <v>1507758.3465818774</v>
      </c>
    </row>
    <row r="1495" spans="1:12" x14ac:dyDescent="0.35">
      <c r="A1495" s="1">
        <v>38657</v>
      </c>
      <c r="B1495" s="16">
        <f>YEAR(TradeDash[[#This Row],[Date]])</f>
        <v>2005</v>
      </c>
      <c r="C1495">
        <v>2386.75</v>
      </c>
      <c r="D1495" s="3">
        <f>IFERROR(TradeDash[[#This Row],[Nifty]]/C1494-1,"")</f>
        <v>6.6639954448639571E-3</v>
      </c>
      <c r="E1495">
        <f ca="1">IFERROR(AVERAGE(OFFSET(TradeDash[[#This Row],[Returns]],0,0,-n_days))/STDEV(OFFSET(TradeDash[[#This Row],[Returns]],0,0,-n_days)),"")</f>
        <v>-0.31810430404233697</v>
      </c>
      <c r="F1495">
        <f ca="1">IFERROR(AVERAGE(OFFSET(TradeDash[[#This Row],[Returns]],0,0,-n_days*2))/STDEV(OFFSET(TradeDash[[#This Row],[Returns]],0,0,-n_days*2)),"")</f>
        <v>-1.4277286948779952E-2</v>
      </c>
      <c r="G1495">
        <f ca="1">IF(ISNUMBER(TradeDash[[#This Row],[2n day Sharpe]]),AVERAGE(TradeDash[[#This Row],[n day Sharpe]:[2n day Sharpe]]),"")</f>
        <v>-0.16619079549555846</v>
      </c>
      <c r="H1495">
        <f ca="1">IF(ISNUMBER(TradeDash[[#This Row],[Sharpe Average]]),IF(TradeDash[[#This Row],[Sharpe Average]]&gt;$G$1,1,0),"")</f>
        <v>0</v>
      </c>
      <c r="I1495" s="2">
        <f ca="1">IF(ISNUMBER(TradeDash[[#This Row],[Signal]]),MAX(IF(AND(TradeDash[[#This Row],[Signal]]=1,I1494&lt;1),I1494+$E$1,IF(AND(TradeDash[[#This Row],[Signal]]=0,I1494&gt;0),I1494-$E$1,IF(AND(TradeDash[[#This Row],[Signal]]=1,I1494=1),I1494,IF(AND(TradeDash[[#This Row],[Signal]]=0,I1494=0),I1494,0)))),0),"")</f>
        <v>0</v>
      </c>
      <c r="J1495" s="3">
        <f ca="1">IF(ISNUMBER(TradeDash[[#This Row],[Position]]),TradeDash[[#This Row],[Position]]*D1496,"")</f>
        <v>0</v>
      </c>
      <c r="K1495" s="7">
        <f ca="1">K1494*IFERROR(1+TradeDash[[#This Row],[Port Return]],1)</f>
        <v>2332554.1340005151</v>
      </c>
      <c r="L1495" s="7">
        <f ca="1">IF(ISNUMBER(TradeDash[[#This Row],[Port Return]]),L1494*(1+TradeDash[[#This Row],[Returns]]),L1494)</f>
        <v>1517806.0413354547</v>
      </c>
    </row>
    <row r="1496" spans="1:12" x14ac:dyDescent="0.35">
      <c r="A1496" s="1">
        <v>38658</v>
      </c>
      <c r="B1496" s="16">
        <f>YEAR(TradeDash[[#This Row],[Date]])</f>
        <v>2005</v>
      </c>
      <c r="C1496">
        <v>2419.0500000000002</v>
      </c>
      <c r="D1496" s="3">
        <f>IFERROR(TradeDash[[#This Row],[Nifty]]/C1495-1,"")</f>
        <v>1.353304703048086E-2</v>
      </c>
      <c r="E1496">
        <f ca="1">IFERROR(AVERAGE(OFFSET(TradeDash[[#This Row],[Returns]],0,0,-n_days))/STDEV(OFFSET(TradeDash[[#This Row],[Returns]],0,0,-n_days)),"")</f>
        <v>-0.31402156599452047</v>
      </c>
      <c r="F1496">
        <f ca="1">IFERROR(AVERAGE(OFFSET(TradeDash[[#This Row],[Returns]],0,0,-n_days*2))/STDEV(OFFSET(TradeDash[[#This Row],[Returns]],0,0,-n_days*2)),"")</f>
        <v>4.245259563437187E-3</v>
      </c>
      <c r="G1496">
        <f ca="1">IF(ISNUMBER(TradeDash[[#This Row],[2n day Sharpe]]),AVERAGE(TradeDash[[#This Row],[n day Sharpe]:[2n day Sharpe]]),"")</f>
        <v>-0.15488815321554164</v>
      </c>
      <c r="H1496">
        <f ca="1">IF(ISNUMBER(TradeDash[[#This Row],[Sharpe Average]]),IF(TradeDash[[#This Row],[Sharpe Average]]&gt;$G$1,1,0),"")</f>
        <v>0</v>
      </c>
      <c r="I1496" s="2">
        <f ca="1">IF(ISNUMBER(TradeDash[[#This Row],[Signal]]),MAX(IF(AND(TradeDash[[#This Row],[Signal]]=1,I1495&lt;1),I1495+$E$1,IF(AND(TradeDash[[#This Row],[Signal]]=0,I1495&gt;0),I1495-$E$1,IF(AND(TradeDash[[#This Row],[Signal]]=1,I1495=1),I1495,IF(AND(TradeDash[[#This Row],[Signal]]=0,I1495=0),I1495,0)))),0),"")</f>
        <v>0</v>
      </c>
      <c r="J1496" s="3">
        <f ca="1">IF(ISNUMBER(TradeDash[[#This Row],[Position]]),TradeDash[[#This Row],[Position]]*D1497,"")</f>
        <v>0</v>
      </c>
      <c r="K1496" s="7">
        <f ca="1">K1495*IFERROR(1+TradeDash[[#This Row],[Port Return]],1)</f>
        <v>2332554.1340005151</v>
      </c>
      <c r="L1496" s="7">
        <f ca="1">IF(ISNUMBER(TradeDash[[#This Row],[Port Return]]),L1495*(1+TradeDash[[#This Row],[Returns]]),L1495)</f>
        <v>1538346.5818759953</v>
      </c>
    </row>
    <row r="1497" spans="1:12" x14ac:dyDescent="0.35">
      <c r="A1497" s="1">
        <v>38663</v>
      </c>
      <c r="B1497" s="16">
        <f>YEAR(TradeDash[[#This Row],[Date]])</f>
        <v>2005</v>
      </c>
      <c r="C1497">
        <v>2461.6</v>
      </c>
      <c r="D1497" s="3">
        <f>IFERROR(TradeDash[[#This Row],[Nifty]]/C1496-1,"")</f>
        <v>1.7589549616584987E-2</v>
      </c>
      <c r="E1497">
        <f ca="1">IFERROR(AVERAGE(OFFSET(TradeDash[[#This Row],[Returns]],0,0,-n_days))/STDEV(OFFSET(TradeDash[[#This Row],[Returns]],0,0,-n_days)),"")</f>
        <v>-0.21975426145504154</v>
      </c>
      <c r="F1497">
        <f ca="1">IFERROR(AVERAGE(OFFSET(TradeDash[[#This Row],[Returns]],0,0,-n_days*2))/STDEV(OFFSET(TradeDash[[#This Row],[Returns]],0,0,-n_days*2)),"")</f>
        <v>3.0164483393849216E-2</v>
      </c>
      <c r="G1497">
        <f ca="1">IF(ISNUMBER(TradeDash[[#This Row],[2n day Sharpe]]),AVERAGE(TradeDash[[#This Row],[n day Sharpe]:[2n day Sharpe]]),"")</f>
        <v>-9.4794889030596158E-2</v>
      </c>
      <c r="H1497">
        <f ca="1">IF(ISNUMBER(TradeDash[[#This Row],[Sharpe Average]]),IF(TradeDash[[#This Row],[Sharpe Average]]&gt;$G$1,1,0),"")</f>
        <v>0</v>
      </c>
      <c r="I1497" s="2">
        <f ca="1">IF(ISNUMBER(TradeDash[[#This Row],[Signal]]),MAX(IF(AND(TradeDash[[#This Row],[Signal]]=1,I1496&lt;1),I1496+$E$1,IF(AND(TradeDash[[#This Row],[Signal]]=0,I1496&gt;0),I1496-$E$1,IF(AND(TradeDash[[#This Row],[Signal]]=1,I1496=1),I1496,IF(AND(TradeDash[[#This Row],[Signal]]=0,I1496=0),I1496,0)))),0),"")</f>
        <v>0</v>
      </c>
      <c r="J1497" s="3">
        <f ca="1">IF(ISNUMBER(TradeDash[[#This Row],[Position]]),TradeDash[[#This Row],[Position]]*D1498,"")</f>
        <v>0</v>
      </c>
      <c r="K1497" s="7">
        <f ca="1">K1496*IFERROR(1+TradeDash[[#This Row],[Port Return]],1)</f>
        <v>2332554.1340005151</v>
      </c>
      <c r="L1497" s="7">
        <f ca="1">IF(ISNUMBER(TradeDash[[#This Row],[Port Return]]),L1496*(1+TradeDash[[#This Row],[Returns]]),L1496)</f>
        <v>1565405.4054054071</v>
      </c>
    </row>
    <row r="1498" spans="1:12" x14ac:dyDescent="0.35">
      <c r="A1498" s="1">
        <v>38664</v>
      </c>
      <c r="B1498" s="16">
        <f>YEAR(TradeDash[[#This Row],[Date]])</f>
        <v>2005</v>
      </c>
      <c r="C1498">
        <v>2492.65</v>
      </c>
      <c r="D1498" s="3">
        <f>IFERROR(TradeDash[[#This Row],[Nifty]]/C1497-1,"")</f>
        <v>1.2613747156321242E-2</v>
      </c>
      <c r="E1498">
        <f ca="1">IFERROR(AVERAGE(OFFSET(TradeDash[[#This Row],[Returns]],0,0,-n_days))/STDEV(OFFSET(TradeDash[[#This Row],[Returns]],0,0,-n_days)),"")</f>
        <v>-0.10418819910752285</v>
      </c>
      <c r="F1498">
        <f ca="1">IFERROR(AVERAGE(OFFSET(TradeDash[[#This Row],[Returns]],0,0,-n_days*2))/STDEV(OFFSET(TradeDash[[#This Row],[Returns]],0,0,-n_days*2)),"")</f>
        <v>3.3471852858291941E-2</v>
      </c>
      <c r="G1498">
        <f ca="1">IF(ISNUMBER(TradeDash[[#This Row],[2n day Sharpe]]),AVERAGE(TradeDash[[#This Row],[n day Sharpe]:[2n day Sharpe]]),"")</f>
        <v>-3.535817312461545E-2</v>
      </c>
      <c r="H1498">
        <f ca="1">IF(ISNUMBER(TradeDash[[#This Row],[Sharpe Average]]),IF(TradeDash[[#This Row],[Sharpe Average]]&gt;$G$1,1,0),"")</f>
        <v>0</v>
      </c>
      <c r="I1498" s="2">
        <f ca="1">IF(ISNUMBER(TradeDash[[#This Row],[Signal]]),MAX(IF(AND(TradeDash[[#This Row],[Signal]]=1,I1497&lt;1),I1497+$E$1,IF(AND(TradeDash[[#This Row],[Signal]]=0,I1497&gt;0),I1497-$E$1,IF(AND(TradeDash[[#This Row],[Signal]]=1,I1497=1),I1497,IF(AND(TradeDash[[#This Row],[Signal]]=0,I1497=0),I1497,0)))),0),"")</f>
        <v>0</v>
      </c>
      <c r="J1498" s="3">
        <f ca="1">IF(ISNUMBER(TradeDash[[#This Row],[Position]]),TradeDash[[#This Row],[Position]]*D1499,"")</f>
        <v>0</v>
      </c>
      <c r="K1498" s="7">
        <f ca="1">K1497*IFERROR(1+TradeDash[[#This Row],[Port Return]],1)</f>
        <v>2332554.1340005151</v>
      </c>
      <c r="L1498" s="7">
        <f ca="1">IF(ISNUMBER(TradeDash[[#This Row],[Port Return]]),L1497*(1+TradeDash[[#This Row],[Returns]]),L1497)</f>
        <v>1585151.0333863294</v>
      </c>
    </row>
    <row r="1499" spans="1:12" x14ac:dyDescent="0.35">
      <c r="A1499" s="1">
        <v>38665</v>
      </c>
      <c r="B1499" s="16">
        <f>YEAR(TradeDash[[#This Row],[Date]])</f>
        <v>2005</v>
      </c>
      <c r="C1499">
        <v>2489.1</v>
      </c>
      <c r="D1499" s="3">
        <f>IFERROR(TradeDash[[#This Row],[Nifty]]/C1498-1,"")</f>
        <v>-1.4241871101037251E-3</v>
      </c>
      <c r="E1499">
        <f ca="1">IFERROR(AVERAGE(OFFSET(TradeDash[[#This Row],[Returns]],0,0,-n_days))/STDEV(OFFSET(TradeDash[[#This Row],[Returns]],0,0,-n_days)),"")</f>
        <v>-0.10238065542969947</v>
      </c>
      <c r="F1499">
        <f ca="1">IFERROR(AVERAGE(OFFSET(TradeDash[[#This Row],[Returns]],0,0,-n_days*2))/STDEV(OFFSET(TradeDash[[#This Row],[Returns]],0,0,-n_days*2)),"")</f>
        <v>3.0348854729355449E-2</v>
      </c>
      <c r="G1499">
        <f ca="1">IF(ISNUMBER(TradeDash[[#This Row],[2n day Sharpe]]),AVERAGE(TradeDash[[#This Row],[n day Sharpe]:[2n day Sharpe]]),"")</f>
        <v>-3.6015900350172013E-2</v>
      </c>
      <c r="H1499">
        <f ca="1">IF(ISNUMBER(TradeDash[[#This Row],[Sharpe Average]]),IF(TradeDash[[#This Row],[Sharpe Average]]&gt;$G$1,1,0),"")</f>
        <v>0</v>
      </c>
      <c r="I1499" s="2">
        <f ca="1">IF(ISNUMBER(TradeDash[[#This Row],[Signal]]),MAX(IF(AND(TradeDash[[#This Row],[Signal]]=1,I1498&lt;1),I1498+$E$1,IF(AND(TradeDash[[#This Row],[Signal]]=0,I1498&gt;0),I1498-$E$1,IF(AND(TradeDash[[#This Row],[Signal]]=1,I1498=1),I1498,IF(AND(TradeDash[[#This Row],[Signal]]=0,I1498=0),I1498,0)))),0),"")</f>
        <v>0</v>
      </c>
      <c r="J1499" s="3">
        <f ca="1">IF(ISNUMBER(TradeDash[[#This Row],[Position]]),TradeDash[[#This Row],[Position]]*D1500,"")</f>
        <v>0</v>
      </c>
      <c r="K1499" s="7">
        <f ca="1">K1498*IFERROR(1+TradeDash[[#This Row],[Port Return]],1)</f>
        <v>2332554.1340005151</v>
      </c>
      <c r="L1499" s="7">
        <f ca="1">IF(ISNUMBER(TradeDash[[#This Row],[Port Return]]),L1498*(1+TradeDash[[#This Row],[Returns]]),L1498)</f>
        <v>1582893.4817170131</v>
      </c>
    </row>
    <row r="1500" spans="1:12" x14ac:dyDescent="0.35">
      <c r="A1500" s="1">
        <v>38666</v>
      </c>
      <c r="B1500" s="16">
        <f>YEAR(TradeDash[[#This Row],[Date]])</f>
        <v>2005</v>
      </c>
      <c r="C1500">
        <v>2500.6999999999998</v>
      </c>
      <c r="D1500" s="3">
        <f>IFERROR(TradeDash[[#This Row],[Nifty]]/C1499-1,"")</f>
        <v>4.6603189907998832E-3</v>
      </c>
      <c r="E1500">
        <f ca="1">IFERROR(AVERAGE(OFFSET(TradeDash[[#This Row],[Returns]],0,0,-n_days))/STDEV(OFFSET(TradeDash[[#This Row],[Returns]],0,0,-n_days)),"")</f>
        <v>-7.7692171346540426E-2</v>
      </c>
      <c r="F1500">
        <f ca="1">IFERROR(AVERAGE(OFFSET(TradeDash[[#This Row],[Returns]],0,0,-n_days*2))/STDEV(OFFSET(TradeDash[[#This Row],[Returns]],0,0,-n_days*2)),"")</f>
        <v>1.8514221049039953E-2</v>
      </c>
      <c r="G1500">
        <f ca="1">IF(ISNUMBER(TradeDash[[#This Row],[2n day Sharpe]]),AVERAGE(TradeDash[[#This Row],[n day Sharpe]:[2n day Sharpe]]),"")</f>
        <v>-2.9588975148750238E-2</v>
      </c>
      <c r="H1500">
        <f ca="1">IF(ISNUMBER(TradeDash[[#This Row],[Sharpe Average]]),IF(TradeDash[[#This Row],[Sharpe Average]]&gt;$G$1,1,0),"")</f>
        <v>0</v>
      </c>
      <c r="I1500" s="2">
        <f ca="1">IF(ISNUMBER(TradeDash[[#This Row],[Signal]]),MAX(IF(AND(TradeDash[[#This Row],[Signal]]=1,I1499&lt;1),I1499+$E$1,IF(AND(TradeDash[[#This Row],[Signal]]=0,I1499&gt;0),I1499-$E$1,IF(AND(TradeDash[[#This Row],[Signal]]=1,I1499=1),I1499,IF(AND(TradeDash[[#This Row],[Signal]]=0,I1499=0),I1499,0)))),0),"")</f>
        <v>0</v>
      </c>
      <c r="J1500" s="3">
        <f ca="1">IF(ISNUMBER(TradeDash[[#This Row],[Position]]),TradeDash[[#This Row],[Position]]*D1501,"")</f>
        <v>0</v>
      </c>
      <c r="K1500" s="7">
        <f ca="1">K1499*IFERROR(1+TradeDash[[#This Row],[Port Return]],1)</f>
        <v>2332554.1340005151</v>
      </c>
      <c r="L1500" s="7">
        <f ca="1">IF(ISNUMBER(TradeDash[[#This Row],[Port Return]]),L1499*(1+TradeDash[[#This Row],[Returns]]),L1499)</f>
        <v>1590270.2702702722</v>
      </c>
    </row>
    <row r="1501" spans="1:12" x14ac:dyDescent="0.35">
      <c r="A1501" s="1">
        <v>38667</v>
      </c>
      <c r="B1501" s="16">
        <f>YEAR(TradeDash[[#This Row],[Date]])</f>
        <v>2005</v>
      </c>
      <c r="C1501">
        <v>2548.65</v>
      </c>
      <c r="D1501" s="3">
        <f>IFERROR(TradeDash[[#This Row],[Nifty]]/C1500-1,"")</f>
        <v>1.9174631103291206E-2</v>
      </c>
      <c r="E1501">
        <f ca="1">IFERROR(AVERAGE(OFFSET(TradeDash[[#This Row],[Returns]],0,0,-n_days))/STDEV(OFFSET(TradeDash[[#This Row],[Returns]],0,0,-n_days)),"")</f>
        <v>-4.2592778816939847E-2</v>
      </c>
      <c r="F1501">
        <f ca="1">IFERROR(AVERAGE(OFFSET(TradeDash[[#This Row],[Returns]],0,0,-n_days*2))/STDEV(OFFSET(TradeDash[[#This Row],[Returns]],0,0,-n_days*2)),"")</f>
        <v>3.9442687999184552E-2</v>
      </c>
      <c r="G1501">
        <f ca="1">IF(ISNUMBER(TradeDash[[#This Row],[2n day Sharpe]]),AVERAGE(TradeDash[[#This Row],[n day Sharpe]:[2n day Sharpe]]),"")</f>
        <v>-1.5750454088776476E-3</v>
      </c>
      <c r="H1501">
        <f ca="1">IF(ISNUMBER(TradeDash[[#This Row],[Sharpe Average]]),IF(TradeDash[[#This Row],[Sharpe Average]]&gt;$G$1,1,0),"")</f>
        <v>0</v>
      </c>
      <c r="I1501" s="2">
        <f ca="1">IF(ISNUMBER(TradeDash[[#This Row],[Signal]]),MAX(IF(AND(TradeDash[[#This Row],[Signal]]=1,I1500&lt;1),I1500+$E$1,IF(AND(TradeDash[[#This Row],[Signal]]=0,I1500&gt;0),I1500-$E$1,IF(AND(TradeDash[[#This Row],[Signal]]=1,I1500=1),I1500,IF(AND(TradeDash[[#This Row],[Signal]]=0,I1500=0),I1500,0)))),0),"")</f>
        <v>0</v>
      </c>
      <c r="J1501" s="3">
        <f ca="1">IF(ISNUMBER(TradeDash[[#This Row],[Position]]),TradeDash[[#This Row],[Position]]*D1502,"")</f>
        <v>0</v>
      </c>
      <c r="K1501" s="7">
        <f ca="1">K1500*IFERROR(1+TradeDash[[#This Row],[Port Return]],1)</f>
        <v>2332554.1340005151</v>
      </c>
      <c r="L1501" s="7">
        <f ca="1">IF(ISNUMBER(TradeDash[[#This Row],[Port Return]]),L1500*(1+TradeDash[[#This Row],[Returns]]),L1500)</f>
        <v>1620763.1160572357</v>
      </c>
    </row>
    <row r="1502" spans="1:12" x14ac:dyDescent="0.35">
      <c r="A1502" s="1">
        <v>38670</v>
      </c>
      <c r="B1502" s="16">
        <f>YEAR(TradeDash[[#This Row],[Date]])</f>
        <v>2005</v>
      </c>
      <c r="C1502">
        <v>2558.6999999999998</v>
      </c>
      <c r="D1502" s="3">
        <f>IFERROR(TradeDash[[#This Row],[Nifty]]/C1501-1,"")</f>
        <v>3.9432640809839992E-3</v>
      </c>
      <c r="E1502">
        <f ca="1">IFERROR(AVERAGE(OFFSET(TradeDash[[#This Row],[Returns]],0,0,-n_days))/STDEV(OFFSET(TradeDash[[#This Row],[Returns]],0,0,-n_days)),"")</f>
        <v>3.4848240888128705E-2</v>
      </c>
      <c r="F1502">
        <f ca="1">IFERROR(AVERAGE(OFFSET(TradeDash[[#This Row],[Returns]],0,0,-n_days*2))/STDEV(OFFSET(TradeDash[[#This Row],[Returns]],0,0,-n_days*2)),"")</f>
        <v>5.1393785322498234E-2</v>
      </c>
      <c r="G1502">
        <f ca="1">IF(ISNUMBER(TradeDash[[#This Row],[2n day Sharpe]]),AVERAGE(TradeDash[[#This Row],[n day Sharpe]:[2n day Sharpe]]),"")</f>
        <v>4.3121013105313466E-2</v>
      </c>
      <c r="H1502">
        <f ca="1">IF(ISNUMBER(TradeDash[[#This Row],[Sharpe Average]]),IF(TradeDash[[#This Row],[Sharpe Average]]&gt;$G$1,1,0),"")</f>
        <v>1</v>
      </c>
      <c r="I1502" s="2">
        <f ca="1">IF(ISNUMBER(TradeDash[[#This Row],[Signal]]),MAX(IF(AND(TradeDash[[#This Row],[Signal]]=1,I1501&lt;1),I1501+$E$1,IF(AND(TradeDash[[#This Row],[Signal]]=0,I1501&gt;0),I1501-$E$1,IF(AND(TradeDash[[#This Row],[Signal]]=1,I1501=1),I1501,IF(AND(TradeDash[[#This Row],[Signal]]=0,I1501=0),I1501,0)))),0),"")</f>
        <v>0.2</v>
      </c>
      <c r="J1502" s="3">
        <f ca="1">IF(ISNUMBER(TradeDash[[#This Row],[Position]]),TradeDash[[#This Row],[Position]]*D1503,"")</f>
        <v>1.8798608668464389E-3</v>
      </c>
      <c r="K1502" s="7">
        <f ca="1">K1501*IFERROR(1+TradeDash[[#This Row],[Port Return]],1)</f>
        <v>2336939.0112368236</v>
      </c>
      <c r="L1502" s="7">
        <f ca="1">IF(ISNUMBER(TradeDash[[#This Row],[Port Return]]),L1501*(1+TradeDash[[#This Row],[Returns]]),L1501)</f>
        <v>1627154.2130365679</v>
      </c>
    </row>
    <row r="1503" spans="1:12" x14ac:dyDescent="0.35">
      <c r="A1503" s="1">
        <v>38672</v>
      </c>
      <c r="B1503" s="16">
        <f>YEAR(TradeDash[[#This Row],[Date]])</f>
        <v>2005</v>
      </c>
      <c r="C1503">
        <v>2582.75</v>
      </c>
      <c r="D1503" s="3">
        <f>IFERROR(TradeDash[[#This Row],[Nifty]]/C1502-1,"")</f>
        <v>9.3993043342321947E-3</v>
      </c>
      <c r="E1503">
        <f ca="1">IFERROR(AVERAGE(OFFSET(TradeDash[[#This Row],[Returns]],0,0,-n_days))/STDEV(OFFSET(TradeDash[[#This Row],[Returns]],0,0,-n_days)),"")</f>
        <v>0.14125635305333331</v>
      </c>
      <c r="F1503">
        <f ca="1">IFERROR(AVERAGE(OFFSET(TradeDash[[#This Row],[Returns]],0,0,-n_days*2))/STDEV(OFFSET(TradeDash[[#This Row],[Returns]],0,0,-n_days*2)),"")</f>
        <v>4.6127038704020497E-2</v>
      </c>
      <c r="G1503">
        <f ca="1">IF(ISNUMBER(TradeDash[[#This Row],[2n day Sharpe]]),AVERAGE(TradeDash[[#This Row],[n day Sharpe]:[2n day Sharpe]]),"")</f>
        <v>9.3691695878676901E-2</v>
      </c>
      <c r="H1503">
        <f ca="1">IF(ISNUMBER(TradeDash[[#This Row],[Sharpe Average]]),IF(TradeDash[[#This Row],[Sharpe Average]]&gt;$G$1,1,0),"")</f>
        <v>1</v>
      </c>
      <c r="I1503" s="2">
        <f ca="1">IF(ISNUMBER(TradeDash[[#This Row],[Signal]]),MAX(IF(AND(TradeDash[[#This Row],[Signal]]=1,I1502&lt;1),I1502+$E$1,IF(AND(TradeDash[[#This Row],[Signal]]=0,I1502&gt;0),I1502-$E$1,IF(AND(TradeDash[[#This Row],[Signal]]=1,I1502=1),I1502,IF(AND(TradeDash[[#This Row],[Signal]]=0,I1502=0),I1502,0)))),0),"")</f>
        <v>0.4</v>
      </c>
      <c r="J1503" s="3">
        <f ca="1">IF(ISNUMBER(TradeDash[[#This Row],[Position]]),TradeDash[[#This Row],[Position]]*D1504,"")</f>
        <v>3.2833220404607567E-3</v>
      </c>
      <c r="K1503" s="7">
        <f ca="1">K1502*IFERROR(1+TradeDash[[#This Row],[Port Return]],1)</f>
        <v>2344611.9345996301</v>
      </c>
      <c r="L1503" s="7">
        <f ca="1">IF(ISNUMBER(TradeDash[[#This Row],[Port Return]]),L1502*(1+TradeDash[[#This Row],[Returns]]),L1502)</f>
        <v>1642448.3306836267</v>
      </c>
    </row>
    <row r="1504" spans="1:12" x14ac:dyDescent="0.35">
      <c r="A1504" s="1">
        <v>38673</v>
      </c>
      <c r="B1504" s="16">
        <f>YEAR(TradeDash[[#This Row],[Date]])</f>
        <v>2005</v>
      </c>
      <c r="C1504">
        <v>2603.9499999999998</v>
      </c>
      <c r="D1504" s="3">
        <f>IFERROR(TradeDash[[#This Row],[Nifty]]/C1503-1,"")</f>
        <v>8.2083051011518915E-3</v>
      </c>
      <c r="E1504">
        <f ca="1">IFERROR(AVERAGE(OFFSET(TradeDash[[#This Row],[Returns]],0,0,-n_days))/STDEV(OFFSET(TradeDash[[#This Row],[Returns]],0,0,-n_days)),"")</f>
        <v>0.16792378957438306</v>
      </c>
      <c r="F1504">
        <f ca="1">IFERROR(AVERAGE(OFFSET(TradeDash[[#This Row],[Returns]],0,0,-n_days*2))/STDEV(OFFSET(TradeDash[[#This Row],[Returns]],0,0,-n_days*2)),"")</f>
        <v>4.1122587925154559E-2</v>
      </c>
      <c r="G1504">
        <f ca="1">IF(ISNUMBER(TradeDash[[#This Row],[2n day Sharpe]]),AVERAGE(TradeDash[[#This Row],[n day Sharpe]:[2n day Sharpe]]),"")</f>
        <v>0.10452318874976881</v>
      </c>
      <c r="H1504">
        <f ca="1">IF(ISNUMBER(TradeDash[[#This Row],[Sharpe Average]]),IF(TradeDash[[#This Row],[Sharpe Average]]&gt;$G$1,1,0),"")</f>
        <v>1</v>
      </c>
      <c r="I1504" s="2">
        <f ca="1">IF(ISNUMBER(TradeDash[[#This Row],[Signal]]),MAX(IF(AND(TradeDash[[#This Row],[Signal]]=1,I1503&lt;1),I1503+$E$1,IF(AND(TradeDash[[#This Row],[Signal]]=0,I1503&gt;0),I1503-$E$1,IF(AND(TradeDash[[#This Row],[Signal]]=1,I1503=1),I1503,IF(AND(TradeDash[[#This Row],[Signal]]=0,I1503=0),I1503,0)))),0),"")</f>
        <v>0.60000000000000009</v>
      </c>
      <c r="J1504" s="3">
        <f ca="1">IF(ISNUMBER(TradeDash[[#This Row],[Position]]),TradeDash[[#This Row],[Position]]*D1505,"")</f>
        <v>3.7097486510878413E-3</v>
      </c>
      <c r="K1504" s="7">
        <f ca="1">K1503*IFERROR(1+TradeDash[[#This Row],[Port Return]],1)</f>
        <v>2353309.8555613351</v>
      </c>
      <c r="L1504" s="7">
        <f ca="1">IF(ISNUMBER(TradeDash[[#This Row],[Port Return]]),L1503*(1+TradeDash[[#This Row],[Returns]]),L1503)</f>
        <v>1655930.0476947555</v>
      </c>
    </row>
    <row r="1505" spans="1:12" x14ac:dyDescent="0.35">
      <c r="A1505" s="1">
        <v>38674</v>
      </c>
      <c r="B1505" s="16">
        <f>YEAR(TradeDash[[#This Row],[Date]])</f>
        <v>2005</v>
      </c>
      <c r="C1505">
        <v>2620.0500000000002</v>
      </c>
      <c r="D1505" s="3">
        <f>IFERROR(TradeDash[[#This Row],[Nifty]]/C1504-1,"")</f>
        <v>6.1829144184797347E-3</v>
      </c>
      <c r="E1505">
        <f ca="1">IFERROR(AVERAGE(OFFSET(TradeDash[[#This Row],[Returns]],0,0,-n_days))/STDEV(OFFSET(TradeDash[[#This Row],[Returns]],0,0,-n_days)),"")</f>
        <v>0.21487001650837598</v>
      </c>
      <c r="F1505">
        <f ca="1">IFERROR(AVERAGE(OFFSET(TradeDash[[#This Row],[Returns]],0,0,-n_days*2))/STDEV(OFFSET(TradeDash[[#This Row],[Returns]],0,0,-n_days*2)),"")</f>
        <v>4.17958993215687E-2</v>
      </c>
      <c r="G1505">
        <f ca="1">IF(ISNUMBER(TradeDash[[#This Row],[2n day Sharpe]]),AVERAGE(TradeDash[[#This Row],[n day Sharpe]:[2n day Sharpe]]),"")</f>
        <v>0.12833295791497235</v>
      </c>
      <c r="H1505">
        <f ca="1">IF(ISNUMBER(TradeDash[[#This Row],[Sharpe Average]]),IF(TradeDash[[#This Row],[Sharpe Average]]&gt;$G$1,1,0),"")</f>
        <v>1</v>
      </c>
      <c r="I1505" s="2">
        <f ca="1">IF(ISNUMBER(TradeDash[[#This Row],[Signal]]),MAX(IF(AND(TradeDash[[#This Row],[Signal]]=1,I1504&lt;1),I1504+$E$1,IF(AND(TradeDash[[#This Row],[Signal]]=0,I1504&gt;0),I1504-$E$1,IF(AND(TradeDash[[#This Row],[Signal]]=1,I1504=1),I1504,IF(AND(TradeDash[[#This Row],[Signal]]=0,I1504=0),I1504,0)))),0),"")</f>
        <v>0.8</v>
      </c>
      <c r="J1505" s="3">
        <f ca="1">IF(ISNUMBER(TradeDash[[#This Row],[Position]]),TradeDash[[#This Row],[Position]]*D1506,"")</f>
        <v>-5.3586763611382267E-3</v>
      </c>
      <c r="K1505" s="7">
        <f ca="1">K1504*IFERROR(1+TradeDash[[#This Row],[Port Return]],1)</f>
        <v>2340699.2296679053</v>
      </c>
      <c r="L1505" s="7">
        <f ca="1">IF(ISNUMBER(TradeDash[[#This Row],[Port Return]]),L1504*(1+TradeDash[[#This Row],[Returns]]),L1504)</f>
        <v>1666168.5214626412</v>
      </c>
    </row>
    <row r="1506" spans="1:12" x14ac:dyDescent="0.35">
      <c r="A1506" s="1">
        <v>38677</v>
      </c>
      <c r="B1506" s="16">
        <f>YEAR(TradeDash[[#This Row],[Date]])</f>
        <v>2005</v>
      </c>
      <c r="C1506">
        <v>2602.5</v>
      </c>
      <c r="D1506" s="3">
        <f>IFERROR(TradeDash[[#This Row],[Nifty]]/C1505-1,"")</f>
        <v>-6.6983454514227825E-3</v>
      </c>
      <c r="E1506">
        <f ca="1">IFERROR(AVERAGE(OFFSET(TradeDash[[#This Row],[Returns]],0,0,-n_days))/STDEV(OFFSET(TradeDash[[#This Row],[Returns]],0,0,-n_days)),"")</f>
        <v>0.29246733239377581</v>
      </c>
      <c r="F1506">
        <f ca="1">IFERROR(AVERAGE(OFFSET(TradeDash[[#This Row],[Returns]],0,0,-n_days*2))/STDEV(OFFSET(TradeDash[[#This Row],[Returns]],0,0,-n_days*2)),"")</f>
        <v>2.3217482221080429E-2</v>
      </c>
      <c r="G1506">
        <f ca="1">IF(ISNUMBER(TradeDash[[#This Row],[2n day Sharpe]]),AVERAGE(TradeDash[[#This Row],[n day Sharpe]:[2n day Sharpe]]),"")</f>
        <v>0.15784240730742813</v>
      </c>
      <c r="H1506">
        <f ca="1">IF(ISNUMBER(TradeDash[[#This Row],[Sharpe Average]]),IF(TradeDash[[#This Row],[Sharpe Average]]&gt;$G$1,1,0),"")</f>
        <v>1</v>
      </c>
      <c r="I1506" s="2">
        <f ca="1">IF(ISNUMBER(TradeDash[[#This Row],[Signal]]),MAX(IF(AND(TradeDash[[#This Row],[Signal]]=1,I1505&lt;1),I1505+$E$1,IF(AND(TradeDash[[#This Row],[Signal]]=0,I1505&gt;0),I1505-$E$1,IF(AND(TradeDash[[#This Row],[Signal]]=1,I1505=1),I1505,IF(AND(TradeDash[[#This Row],[Signal]]=0,I1505=0),I1505,0)))),0),"")</f>
        <v>1</v>
      </c>
      <c r="J1506" s="3">
        <f ca="1">IF(ISNUMBER(TradeDash[[#This Row],[Position]]),TradeDash[[#This Row],[Position]]*D1507,"")</f>
        <v>-1.1392891450528353E-2</v>
      </c>
      <c r="K1506" s="7">
        <f ca="1">K1505*IFERROR(1+TradeDash[[#This Row],[Port Return]],1)</f>
        <v>2314031.8974259635</v>
      </c>
      <c r="L1506" s="7">
        <f ca="1">IF(ISNUMBER(TradeDash[[#This Row],[Port Return]]),L1505*(1+TradeDash[[#This Row],[Returns]]),L1505)</f>
        <v>1655007.9491255982</v>
      </c>
    </row>
    <row r="1507" spans="1:12" x14ac:dyDescent="0.35">
      <c r="A1507" s="1">
        <v>38678</v>
      </c>
      <c r="B1507" s="16">
        <f>YEAR(TradeDash[[#This Row],[Date]])</f>
        <v>2005</v>
      </c>
      <c r="C1507">
        <v>2572.85</v>
      </c>
      <c r="D1507" s="3">
        <f>IFERROR(TradeDash[[#This Row],[Nifty]]/C1506-1,"")</f>
        <v>-1.1392891450528353E-2</v>
      </c>
      <c r="E1507">
        <f ca="1">IFERROR(AVERAGE(OFFSET(TradeDash[[#This Row],[Returns]],0,0,-n_days))/STDEV(OFFSET(TradeDash[[#This Row],[Returns]],0,0,-n_days)),"")</f>
        <v>0.27155550208096174</v>
      </c>
      <c r="F1507">
        <f ca="1">IFERROR(AVERAGE(OFFSET(TradeDash[[#This Row],[Returns]],0,0,-n_days*2))/STDEV(OFFSET(TradeDash[[#This Row],[Returns]],0,0,-n_days*2)),"")</f>
        <v>1.0909877143095341E-2</v>
      </c>
      <c r="G1507">
        <f ca="1">IF(ISNUMBER(TradeDash[[#This Row],[2n day Sharpe]]),AVERAGE(TradeDash[[#This Row],[n day Sharpe]:[2n day Sharpe]]),"")</f>
        <v>0.14123268961202853</v>
      </c>
      <c r="H1507">
        <f ca="1">IF(ISNUMBER(TradeDash[[#This Row],[Sharpe Average]]),IF(TradeDash[[#This Row],[Sharpe Average]]&gt;$G$1,1,0),"")</f>
        <v>1</v>
      </c>
      <c r="I1507" s="2">
        <f ca="1">IF(ISNUMBER(TradeDash[[#This Row],[Signal]]),MAX(IF(AND(TradeDash[[#This Row],[Signal]]=1,I1506&lt;1),I1506+$E$1,IF(AND(TradeDash[[#This Row],[Signal]]=0,I1506&gt;0),I1506-$E$1,IF(AND(TradeDash[[#This Row],[Signal]]=1,I1506=1),I1506,IF(AND(TradeDash[[#This Row],[Signal]]=0,I1506=0),I1506,0)))),0),"")</f>
        <v>1</v>
      </c>
      <c r="J1507" s="3">
        <f ca="1">IF(ISNUMBER(TradeDash[[#This Row],[Position]]),TradeDash[[#This Row],[Position]]*D1508,"")</f>
        <v>1.3895096877004187E-2</v>
      </c>
      <c r="K1507" s="7">
        <f ca="1">K1506*IFERROR(1+TradeDash[[#This Row],[Port Return]],1)</f>
        <v>2346185.5948171751</v>
      </c>
      <c r="L1507" s="7">
        <f ca="1">IF(ISNUMBER(TradeDash[[#This Row],[Port Return]]),L1506*(1+TradeDash[[#This Row],[Returns]]),L1506)</f>
        <v>1636152.6232114488</v>
      </c>
    </row>
    <row r="1508" spans="1:12" x14ac:dyDescent="0.35">
      <c r="A1508" s="1">
        <v>38679</v>
      </c>
      <c r="B1508" s="16">
        <f>YEAR(TradeDash[[#This Row],[Date]])</f>
        <v>2005</v>
      </c>
      <c r="C1508">
        <v>2608.6</v>
      </c>
      <c r="D1508" s="3">
        <f>IFERROR(TradeDash[[#This Row],[Nifty]]/C1507-1,"")</f>
        <v>1.3895096877004187E-2</v>
      </c>
      <c r="E1508">
        <f ca="1">IFERROR(AVERAGE(OFFSET(TradeDash[[#This Row],[Returns]],0,0,-n_days))/STDEV(OFFSET(TradeDash[[#This Row],[Returns]],0,0,-n_days)),"")</f>
        <v>0.25464844119746355</v>
      </c>
      <c r="F1508">
        <f ca="1">IFERROR(AVERAGE(OFFSET(TradeDash[[#This Row],[Returns]],0,0,-n_days*2))/STDEV(OFFSET(TradeDash[[#This Row],[Returns]],0,0,-n_days*2)),"")</f>
        <v>0.10036904607782617</v>
      </c>
      <c r="G1508">
        <f ca="1">IF(ISNUMBER(TradeDash[[#This Row],[2n day Sharpe]]),AVERAGE(TradeDash[[#This Row],[n day Sharpe]:[2n day Sharpe]]),"")</f>
        <v>0.17750874363764485</v>
      </c>
      <c r="H1508">
        <f ca="1">IF(ISNUMBER(TradeDash[[#This Row],[Sharpe Average]]),IF(TradeDash[[#This Row],[Sharpe Average]]&gt;$G$1,1,0),"")</f>
        <v>1</v>
      </c>
      <c r="I1508" s="2">
        <f ca="1">IF(ISNUMBER(TradeDash[[#This Row],[Signal]]),MAX(IF(AND(TradeDash[[#This Row],[Signal]]=1,I1507&lt;1),I1507+$E$1,IF(AND(TradeDash[[#This Row],[Signal]]=0,I1507&gt;0),I1507-$E$1,IF(AND(TradeDash[[#This Row],[Signal]]=1,I1507=1),I1507,IF(AND(TradeDash[[#This Row],[Signal]]=0,I1507=0),I1507,0)))),0),"")</f>
        <v>1</v>
      </c>
      <c r="J1508" s="3">
        <f ca="1">IF(ISNUMBER(TradeDash[[#This Row],[Position]]),TradeDash[[#This Row],[Position]]*D1509,"")</f>
        <v>1.0120371080273083E-2</v>
      </c>
      <c r="K1508" s="7">
        <f ca="1">K1507*IFERROR(1+TradeDash[[#This Row],[Port Return]],1)</f>
        <v>2369929.863659916</v>
      </c>
      <c r="L1508" s="7">
        <f ca="1">IF(ISNUMBER(TradeDash[[#This Row],[Port Return]]),L1507*(1+TradeDash[[#This Row],[Returns]]),L1507)</f>
        <v>1658887.1224165363</v>
      </c>
    </row>
    <row r="1509" spans="1:12" x14ac:dyDescent="0.35">
      <c r="A1509" s="1">
        <v>38680</v>
      </c>
      <c r="B1509" s="16">
        <f>YEAR(TradeDash[[#This Row],[Date]])</f>
        <v>2005</v>
      </c>
      <c r="C1509">
        <v>2635</v>
      </c>
      <c r="D1509" s="3">
        <f>IFERROR(TradeDash[[#This Row],[Nifty]]/C1508-1,"")</f>
        <v>1.0120371080273083E-2</v>
      </c>
      <c r="E1509">
        <f ca="1">IFERROR(AVERAGE(OFFSET(TradeDash[[#This Row],[Returns]],0,0,-n_days))/STDEV(OFFSET(TradeDash[[#This Row],[Returns]],0,0,-n_days)),"")</f>
        <v>0.4040966609817071</v>
      </c>
      <c r="F1509">
        <f ca="1">IFERROR(AVERAGE(OFFSET(TradeDash[[#This Row],[Returns]],0,0,-n_days*2))/STDEV(OFFSET(TradeDash[[#This Row],[Returns]],0,0,-n_days*2)),"")</f>
        <v>0.11710859782273414</v>
      </c>
      <c r="G1509">
        <f ca="1">IF(ISNUMBER(TradeDash[[#This Row],[2n day Sharpe]]),AVERAGE(TradeDash[[#This Row],[n day Sharpe]:[2n day Sharpe]]),"")</f>
        <v>0.26060262940222062</v>
      </c>
      <c r="H1509">
        <f ca="1">IF(ISNUMBER(TradeDash[[#This Row],[Sharpe Average]]),IF(TradeDash[[#This Row],[Sharpe Average]]&gt;$G$1,1,0),"")</f>
        <v>1</v>
      </c>
      <c r="I1509" s="2">
        <f ca="1">IF(ISNUMBER(TradeDash[[#This Row],[Signal]]),MAX(IF(AND(TradeDash[[#This Row],[Signal]]=1,I1508&lt;1),I1508+$E$1,IF(AND(TradeDash[[#This Row],[Signal]]=0,I1508&gt;0),I1508-$E$1,IF(AND(TradeDash[[#This Row],[Signal]]=1,I1508=1),I1508,IF(AND(TradeDash[[#This Row],[Signal]]=0,I1508=0),I1508,0)))),0),"")</f>
        <v>1</v>
      </c>
      <c r="J1509" s="3">
        <f ca="1">IF(ISNUMBER(TradeDash[[#This Row],[Position]]),TradeDash[[#This Row],[Position]]*D1510,"")</f>
        <v>1.1119544592030461E-2</v>
      </c>
      <c r="K1509" s="7">
        <f ca="1">K1508*IFERROR(1+TradeDash[[#This Row],[Port Return]],1)</f>
        <v>2396282.4044588669</v>
      </c>
      <c r="L1509" s="7">
        <f ca="1">IF(ISNUMBER(TradeDash[[#This Row],[Port Return]]),L1508*(1+TradeDash[[#This Row],[Returns]]),L1508)</f>
        <v>1675675.6756756781</v>
      </c>
    </row>
    <row r="1510" spans="1:12" x14ac:dyDescent="0.35">
      <c r="A1510" s="1">
        <v>38681</v>
      </c>
      <c r="B1510" s="16">
        <f>YEAR(TradeDash[[#This Row],[Date]])</f>
        <v>2005</v>
      </c>
      <c r="C1510">
        <v>2664.3</v>
      </c>
      <c r="D1510" s="3">
        <f>IFERROR(TradeDash[[#This Row],[Nifty]]/C1509-1,"")</f>
        <v>1.1119544592030461E-2</v>
      </c>
      <c r="E1510">
        <f ca="1">IFERROR(AVERAGE(OFFSET(TradeDash[[#This Row],[Returns]],0,0,-n_days))/STDEV(OFFSET(TradeDash[[#This Row],[Returns]],0,0,-n_days)),"")</f>
        <v>0.40866414725512029</v>
      </c>
      <c r="F1510">
        <f ca="1">IFERROR(AVERAGE(OFFSET(TradeDash[[#This Row],[Returns]],0,0,-n_days*2))/STDEV(OFFSET(TradeDash[[#This Row],[Returns]],0,0,-n_days*2)),"")</f>
        <v>8.4345439329346628E-2</v>
      </c>
      <c r="G1510">
        <f ca="1">IF(ISNUMBER(TradeDash[[#This Row],[2n day Sharpe]]),AVERAGE(TradeDash[[#This Row],[n day Sharpe]:[2n day Sharpe]]),"")</f>
        <v>0.24650479329223346</v>
      </c>
      <c r="H1510">
        <f ca="1">IF(ISNUMBER(TradeDash[[#This Row],[Sharpe Average]]),IF(TradeDash[[#This Row],[Sharpe Average]]&gt;$G$1,1,0),"")</f>
        <v>1</v>
      </c>
      <c r="I1510" s="2">
        <f ca="1">IF(ISNUMBER(TradeDash[[#This Row],[Signal]]),MAX(IF(AND(TradeDash[[#This Row],[Signal]]=1,I1509&lt;1),I1509+$E$1,IF(AND(TradeDash[[#This Row],[Signal]]=0,I1509&gt;0),I1509-$E$1,IF(AND(TradeDash[[#This Row],[Signal]]=1,I1509=1),I1509,IF(AND(TradeDash[[#This Row],[Signal]]=0,I1509=0),I1509,0)))),0),"")</f>
        <v>1</v>
      </c>
      <c r="J1510" s="3">
        <f ca="1">IF(ISNUMBER(TradeDash[[#This Row],[Position]]),TradeDash[[#This Row],[Position]]*D1511,"")</f>
        <v>1.7903389257966307E-2</v>
      </c>
      <c r="K1510" s="7">
        <f ca="1">K1509*IFERROR(1+TradeDash[[#This Row],[Port Return]],1)</f>
        <v>2439183.9811179093</v>
      </c>
      <c r="L1510" s="7">
        <f ca="1">IF(ISNUMBER(TradeDash[[#This Row],[Port Return]]),L1509*(1+TradeDash[[#This Row],[Returns]]),L1509)</f>
        <v>1694308.4260731346</v>
      </c>
    </row>
    <row r="1511" spans="1:12" x14ac:dyDescent="0.35">
      <c r="A1511" s="1">
        <v>38684</v>
      </c>
      <c r="B1511" s="16">
        <f>YEAR(TradeDash[[#This Row],[Date]])</f>
        <v>2005</v>
      </c>
      <c r="C1511">
        <v>2712</v>
      </c>
      <c r="D1511" s="3">
        <f>IFERROR(TradeDash[[#This Row],[Nifty]]/C1510-1,"")</f>
        <v>1.7903389257966307E-2</v>
      </c>
      <c r="E1511">
        <f ca="1">IFERROR(AVERAGE(OFFSET(TradeDash[[#This Row],[Returns]],0,0,-n_days))/STDEV(OFFSET(TradeDash[[#This Row],[Returns]],0,0,-n_days)),"")</f>
        <v>0.49381968682146632</v>
      </c>
      <c r="F1511">
        <f ca="1">IFERROR(AVERAGE(OFFSET(TradeDash[[#This Row],[Returns]],0,0,-n_days*2))/STDEV(OFFSET(TradeDash[[#This Row],[Returns]],0,0,-n_days*2)),"")</f>
        <v>0.10349768881900702</v>
      </c>
      <c r="G1511">
        <f ca="1">IF(ISNUMBER(TradeDash[[#This Row],[2n day Sharpe]]),AVERAGE(TradeDash[[#This Row],[n day Sharpe]:[2n day Sharpe]]),"")</f>
        <v>0.29865868782023669</v>
      </c>
      <c r="H1511">
        <f ca="1">IF(ISNUMBER(TradeDash[[#This Row],[Sharpe Average]]),IF(TradeDash[[#This Row],[Sharpe Average]]&gt;$G$1,1,0),"")</f>
        <v>1</v>
      </c>
      <c r="I1511" s="2">
        <f ca="1">IF(ISNUMBER(TradeDash[[#This Row],[Signal]]),MAX(IF(AND(TradeDash[[#This Row],[Signal]]=1,I1510&lt;1),I1510+$E$1,IF(AND(TradeDash[[#This Row],[Signal]]=0,I1510&gt;0),I1510-$E$1,IF(AND(TradeDash[[#This Row],[Signal]]=1,I1510=1),I1510,IF(AND(TradeDash[[#This Row],[Signal]]=0,I1510=0),I1510,0)))),0),"")</f>
        <v>1</v>
      </c>
      <c r="J1511" s="3">
        <f ca="1">IF(ISNUMBER(TradeDash[[#This Row],[Position]]),TradeDash[[#This Row],[Position]]*D1512,"")</f>
        <v>-5.0516224188790204E-3</v>
      </c>
      <c r="K1511" s="7">
        <f ca="1">K1510*IFERROR(1+TradeDash[[#This Row],[Port Return]],1)</f>
        <v>2426862.1446351237</v>
      </c>
      <c r="L1511" s="7">
        <f ca="1">IF(ISNUMBER(TradeDash[[#This Row],[Port Return]]),L1510*(1+TradeDash[[#This Row],[Returns]]),L1510)</f>
        <v>1724642.2893481741</v>
      </c>
    </row>
    <row r="1512" spans="1:12" x14ac:dyDescent="0.35">
      <c r="A1512" s="1">
        <v>38685</v>
      </c>
      <c r="B1512" s="16">
        <f>YEAR(TradeDash[[#This Row],[Date]])</f>
        <v>2005</v>
      </c>
      <c r="C1512">
        <v>2698.3</v>
      </c>
      <c r="D1512" s="3">
        <f>IFERROR(TradeDash[[#This Row],[Nifty]]/C1511-1,"")</f>
        <v>-5.0516224188790204E-3</v>
      </c>
      <c r="E1512">
        <f ca="1">IFERROR(AVERAGE(OFFSET(TradeDash[[#This Row],[Returns]],0,0,-n_days))/STDEV(OFFSET(TradeDash[[#This Row],[Returns]],0,0,-n_days)),"")</f>
        <v>0.66096520741020848</v>
      </c>
      <c r="F1512">
        <f ca="1">IFERROR(AVERAGE(OFFSET(TradeDash[[#This Row],[Returns]],0,0,-n_days*2))/STDEV(OFFSET(TradeDash[[#This Row],[Returns]],0,0,-n_days*2)),"")</f>
        <v>7.7363879826945217E-2</v>
      </c>
      <c r="G1512">
        <f ca="1">IF(ISNUMBER(TradeDash[[#This Row],[2n day Sharpe]]),AVERAGE(TradeDash[[#This Row],[n day Sharpe]:[2n day Sharpe]]),"")</f>
        <v>0.36916454361857687</v>
      </c>
      <c r="H1512">
        <f ca="1">IF(ISNUMBER(TradeDash[[#This Row],[Sharpe Average]]),IF(TradeDash[[#This Row],[Sharpe Average]]&gt;$G$1,1,0),"")</f>
        <v>1</v>
      </c>
      <c r="I1512" s="2">
        <f ca="1">IF(ISNUMBER(TradeDash[[#This Row],[Signal]]),MAX(IF(AND(TradeDash[[#This Row],[Signal]]=1,I1511&lt;1),I1511+$E$1,IF(AND(TradeDash[[#This Row],[Signal]]=0,I1511&gt;0),I1511-$E$1,IF(AND(TradeDash[[#This Row],[Signal]]=1,I1511=1),I1511,IF(AND(TradeDash[[#This Row],[Signal]]=0,I1511=0),I1511,0)))),0),"")</f>
        <v>1</v>
      </c>
      <c r="J1512" s="3">
        <f ca="1">IF(ISNUMBER(TradeDash[[#This Row],[Position]]),TradeDash[[#This Row],[Position]]*D1513,"")</f>
        <v>-1.7066301004336148E-2</v>
      </c>
      <c r="K1512" s="7">
        <f ca="1">K1511*IFERROR(1+TradeDash[[#This Row],[Port Return]],1)</f>
        <v>2385444.5847787517</v>
      </c>
      <c r="L1512" s="7">
        <f ca="1">IF(ISNUMBER(TradeDash[[#This Row],[Port Return]]),L1511*(1+TradeDash[[#This Row],[Returns]]),L1511)</f>
        <v>1715930.047694756</v>
      </c>
    </row>
    <row r="1513" spans="1:12" x14ac:dyDescent="0.35">
      <c r="A1513" s="1">
        <v>38686</v>
      </c>
      <c r="B1513" s="16">
        <f>YEAR(TradeDash[[#This Row],[Date]])</f>
        <v>2005</v>
      </c>
      <c r="C1513">
        <v>2652.25</v>
      </c>
      <c r="D1513" s="3">
        <f>IFERROR(TradeDash[[#This Row],[Nifty]]/C1512-1,"")</f>
        <v>-1.7066301004336148E-2</v>
      </c>
      <c r="E1513">
        <f ca="1">IFERROR(AVERAGE(OFFSET(TradeDash[[#This Row],[Returns]],0,0,-n_days))/STDEV(OFFSET(TradeDash[[#This Row],[Returns]],0,0,-n_days)),"")</f>
        <v>0.64424550217944365</v>
      </c>
      <c r="F1513">
        <f ca="1">IFERROR(AVERAGE(OFFSET(TradeDash[[#This Row],[Returns]],0,0,-n_days*2))/STDEV(OFFSET(TradeDash[[#This Row],[Returns]],0,0,-n_days*2)),"")</f>
        <v>3.5238910389027253E-2</v>
      </c>
      <c r="G1513">
        <f ca="1">IF(ISNUMBER(TradeDash[[#This Row],[2n day Sharpe]]),AVERAGE(TradeDash[[#This Row],[n day Sharpe]:[2n day Sharpe]]),"")</f>
        <v>0.33974220628423546</v>
      </c>
      <c r="H1513">
        <f ca="1">IF(ISNUMBER(TradeDash[[#This Row],[Sharpe Average]]),IF(TradeDash[[#This Row],[Sharpe Average]]&gt;$G$1,1,0),"")</f>
        <v>1</v>
      </c>
      <c r="I1513" s="2">
        <f ca="1">IF(ISNUMBER(TradeDash[[#This Row],[Signal]]),MAX(IF(AND(TradeDash[[#This Row],[Signal]]=1,I1512&lt;1),I1512+$E$1,IF(AND(TradeDash[[#This Row],[Signal]]=0,I1512&gt;0),I1512-$E$1,IF(AND(TradeDash[[#This Row],[Signal]]=1,I1512=1),I1512,IF(AND(TradeDash[[#This Row],[Signal]]=0,I1512=0),I1512,0)))),0),"")</f>
        <v>1</v>
      </c>
      <c r="J1513" s="3">
        <f ca="1">IF(ISNUMBER(TradeDash[[#This Row],[Position]]),TradeDash[[#This Row],[Position]]*D1514,"")</f>
        <v>1.7607691582618434E-2</v>
      </c>
      <c r="K1513" s="7">
        <f ca="1">K1512*IFERROR(1+TradeDash[[#This Row],[Port Return]],1)</f>
        <v>2427446.7573149633</v>
      </c>
      <c r="L1513" s="7">
        <f ca="1">IF(ISNUMBER(TradeDash[[#This Row],[Port Return]]),L1512*(1+TradeDash[[#This Row],[Returns]]),L1512)</f>
        <v>1686645.4689984124</v>
      </c>
    </row>
    <row r="1514" spans="1:12" x14ac:dyDescent="0.35">
      <c r="A1514" s="1">
        <v>38687</v>
      </c>
      <c r="B1514" s="16">
        <f>YEAR(TradeDash[[#This Row],[Date]])</f>
        <v>2005</v>
      </c>
      <c r="C1514">
        <v>2698.95</v>
      </c>
      <c r="D1514" s="3">
        <f>IFERROR(TradeDash[[#This Row],[Nifty]]/C1513-1,"")</f>
        <v>1.7607691582618434E-2</v>
      </c>
      <c r="E1514">
        <f ca="1">IFERROR(AVERAGE(OFFSET(TradeDash[[#This Row],[Returns]],0,0,-n_days))/STDEV(OFFSET(TradeDash[[#This Row],[Returns]],0,0,-n_days)),"")</f>
        <v>0.64149380577437554</v>
      </c>
      <c r="F1514">
        <f ca="1">IFERROR(AVERAGE(OFFSET(TradeDash[[#This Row],[Returns]],0,0,-n_days*2))/STDEV(OFFSET(TradeDash[[#This Row],[Returns]],0,0,-n_days*2)),"")</f>
        <v>7.3036810046827425E-2</v>
      </c>
      <c r="G1514">
        <f ca="1">IF(ISNUMBER(TradeDash[[#This Row],[2n day Sharpe]]),AVERAGE(TradeDash[[#This Row],[n day Sharpe]:[2n day Sharpe]]),"")</f>
        <v>0.35726530791060146</v>
      </c>
      <c r="H1514">
        <f ca="1">IF(ISNUMBER(TradeDash[[#This Row],[Sharpe Average]]),IF(TradeDash[[#This Row],[Sharpe Average]]&gt;$G$1,1,0),"")</f>
        <v>1</v>
      </c>
      <c r="I1514" s="2">
        <f ca="1">IF(ISNUMBER(TradeDash[[#This Row],[Signal]]),MAX(IF(AND(TradeDash[[#This Row],[Signal]]=1,I1513&lt;1),I1513+$E$1,IF(AND(TradeDash[[#This Row],[Signal]]=0,I1513&gt;0),I1513-$E$1,IF(AND(TradeDash[[#This Row],[Signal]]=1,I1513=1),I1513,IF(AND(TradeDash[[#This Row],[Signal]]=0,I1513=0),I1513,0)))),0),"")</f>
        <v>1</v>
      </c>
      <c r="J1514" s="3">
        <f ca="1">IF(ISNUMBER(TradeDash[[#This Row],[Position]]),TradeDash[[#This Row],[Position]]*D1515,"")</f>
        <v>-3.7051445932678728E-4</v>
      </c>
      <c r="K1514" s="7">
        <f ca="1">K1513*IFERROR(1+TradeDash[[#This Row],[Port Return]],1)</f>
        <v>2426547.353192132</v>
      </c>
      <c r="L1514" s="7">
        <f ca="1">IF(ISNUMBER(TradeDash[[#This Row],[Port Return]]),L1513*(1+TradeDash[[#This Row],[Returns]]),L1513)</f>
        <v>1716343.4022257573</v>
      </c>
    </row>
    <row r="1515" spans="1:12" x14ac:dyDescent="0.35">
      <c r="A1515" s="1">
        <v>38688</v>
      </c>
      <c r="B1515" s="16">
        <f>YEAR(TradeDash[[#This Row],[Date]])</f>
        <v>2005</v>
      </c>
      <c r="C1515">
        <v>2697.95</v>
      </c>
      <c r="D1515" s="3">
        <f>IFERROR(TradeDash[[#This Row],[Nifty]]/C1514-1,"")</f>
        <v>-3.7051445932678728E-4</v>
      </c>
      <c r="E1515">
        <f ca="1">IFERROR(AVERAGE(OFFSET(TradeDash[[#This Row],[Returns]],0,0,-n_days))/STDEV(OFFSET(TradeDash[[#This Row],[Returns]],0,0,-n_days)),"")</f>
        <v>0.60020163555048911</v>
      </c>
      <c r="F1515">
        <f ca="1">IFERROR(AVERAGE(OFFSET(TradeDash[[#This Row],[Returns]],0,0,-n_days*2))/STDEV(OFFSET(TradeDash[[#This Row],[Returns]],0,0,-n_days*2)),"")</f>
        <v>5.2918080506143557E-2</v>
      </c>
      <c r="G1515">
        <f ca="1">IF(ISNUMBER(TradeDash[[#This Row],[2n day Sharpe]]),AVERAGE(TradeDash[[#This Row],[n day Sharpe]:[2n day Sharpe]]),"")</f>
        <v>0.32655985802831633</v>
      </c>
      <c r="H1515">
        <f ca="1">IF(ISNUMBER(TradeDash[[#This Row],[Sharpe Average]]),IF(TradeDash[[#This Row],[Sharpe Average]]&gt;$G$1,1,0),"")</f>
        <v>1</v>
      </c>
      <c r="I1515" s="2">
        <f ca="1">IF(ISNUMBER(TradeDash[[#This Row],[Signal]]),MAX(IF(AND(TradeDash[[#This Row],[Signal]]=1,I1514&lt;1),I1514+$E$1,IF(AND(TradeDash[[#This Row],[Signal]]=0,I1514&gt;0),I1514-$E$1,IF(AND(TradeDash[[#This Row],[Signal]]=1,I1514=1),I1514,IF(AND(TradeDash[[#This Row],[Signal]]=0,I1514=0),I1514,0)))),0),"")</f>
        <v>1</v>
      </c>
      <c r="J1515" s="3">
        <f ca="1">IF(ISNUMBER(TradeDash[[#This Row],[Position]]),TradeDash[[#This Row],[Position]]*D1516,"")</f>
        <v>-1.3880909579495504E-2</v>
      </c>
      <c r="K1515" s="7">
        <f ca="1">K1514*IFERROR(1+TradeDash[[#This Row],[Port Return]],1)</f>
        <v>2392864.6687921081</v>
      </c>
      <c r="L1515" s="7">
        <f ca="1">IF(ISNUMBER(TradeDash[[#This Row],[Port Return]]),L1514*(1+TradeDash[[#This Row],[Returns]]),L1514)</f>
        <v>1715707.4721780624</v>
      </c>
    </row>
    <row r="1516" spans="1:12" x14ac:dyDescent="0.35">
      <c r="A1516" s="1">
        <v>38691</v>
      </c>
      <c r="B1516" s="16">
        <f>YEAR(TradeDash[[#This Row],[Date]])</f>
        <v>2005</v>
      </c>
      <c r="C1516">
        <v>2660.5</v>
      </c>
      <c r="D1516" s="3">
        <f>IFERROR(TradeDash[[#This Row],[Nifty]]/C1515-1,"")</f>
        <v>-1.3880909579495504E-2</v>
      </c>
      <c r="E1516">
        <f ca="1">IFERROR(AVERAGE(OFFSET(TradeDash[[#This Row],[Returns]],0,0,-n_days))/STDEV(OFFSET(TradeDash[[#This Row],[Returns]],0,0,-n_days)),"")</f>
        <v>0.43516492115494848</v>
      </c>
      <c r="F1516">
        <f ca="1">IFERROR(AVERAGE(OFFSET(TradeDash[[#This Row],[Returns]],0,0,-n_days*2))/STDEV(OFFSET(TradeDash[[#This Row],[Returns]],0,0,-n_days*2)),"")</f>
        <v>4.83602275225816E-3</v>
      </c>
      <c r="G1516">
        <f ca="1">IF(ISNUMBER(TradeDash[[#This Row],[2n day Sharpe]]),AVERAGE(TradeDash[[#This Row],[n day Sharpe]:[2n day Sharpe]]),"")</f>
        <v>0.22000047195360331</v>
      </c>
      <c r="H1516">
        <f ca="1">IF(ISNUMBER(TradeDash[[#This Row],[Sharpe Average]]),IF(TradeDash[[#This Row],[Sharpe Average]]&gt;$G$1,1,0),"")</f>
        <v>1</v>
      </c>
      <c r="I1516" s="2">
        <f ca="1">IF(ISNUMBER(TradeDash[[#This Row],[Signal]]),MAX(IF(AND(TradeDash[[#This Row],[Signal]]=1,I1515&lt;1),I1515+$E$1,IF(AND(TradeDash[[#This Row],[Signal]]=0,I1515&gt;0),I1515-$E$1,IF(AND(TradeDash[[#This Row],[Signal]]=1,I1515=1),I1515,IF(AND(TradeDash[[#This Row],[Signal]]=0,I1515=0),I1515,0)))),0),"")</f>
        <v>1</v>
      </c>
      <c r="J1516" s="3">
        <f ca="1">IF(ISNUMBER(TradeDash[[#This Row],[Position]]),TradeDash[[#This Row],[Position]]*D1517,"")</f>
        <v>6.7656455553466444E-4</v>
      </c>
      <c r="K1516" s="7">
        <f ca="1">K1515*IFERROR(1+TradeDash[[#This Row],[Port Return]],1)</f>
        <v>2394483.5962132039</v>
      </c>
      <c r="L1516" s="7">
        <f ca="1">IF(ISNUMBER(TradeDash[[#This Row],[Port Return]]),L1515*(1+TradeDash[[#This Row],[Returns]]),L1515)</f>
        <v>1691891.8918918939</v>
      </c>
    </row>
    <row r="1517" spans="1:12" x14ac:dyDescent="0.35">
      <c r="A1517" s="1">
        <v>38692</v>
      </c>
      <c r="B1517" s="16">
        <f>YEAR(TradeDash[[#This Row],[Date]])</f>
        <v>2005</v>
      </c>
      <c r="C1517">
        <v>2662.3</v>
      </c>
      <c r="D1517" s="3">
        <f>IFERROR(TradeDash[[#This Row],[Nifty]]/C1516-1,"")</f>
        <v>6.7656455553466444E-4</v>
      </c>
      <c r="E1517">
        <f ca="1">IFERROR(AVERAGE(OFFSET(TradeDash[[#This Row],[Returns]],0,0,-n_days))/STDEV(OFFSET(TradeDash[[#This Row],[Returns]],0,0,-n_days)),"")</f>
        <v>0.37187316077865235</v>
      </c>
      <c r="F1517">
        <f ca="1">IFERROR(AVERAGE(OFFSET(TradeDash[[#This Row],[Returns]],0,0,-n_days*2))/STDEV(OFFSET(TradeDash[[#This Row],[Returns]],0,0,-n_days*2)),"")</f>
        <v>1.896208858568953E-2</v>
      </c>
      <c r="G1517">
        <f ca="1">IF(ISNUMBER(TradeDash[[#This Row],[2n day Sharpe]]),AVERAGE(TradeDash[[#This Row],[n day Sharpe]:[2n day Sharpe]]),"")</f>
        <v>0.19541762468217094</v>
      </c>
      <c r="H1517">
        <f ca="1">IF(ISNUMBER(TradeDash[[#This Row],[Sharpe Average]]),IF(TradeDash[[#This Row],[Sharpe Average]]&gt;$G$1,1,0),"")</f>
        <v>1</v>
      </c>
      <c r="I1517" s="2">
        <f ca="1">IF(ISNUMBER(TradeDash[[#This Row],[Signal]]),MAX(IF(AND(TradeDash[[#This Row],[Signal]]=1,I1516&lt;1),I1516+$E$1,IF(AND(TradeDash[[#This Row],[Signal]]=0,I1516&gt;0),I1516-$E$1,IF(AND(TradeDash[[#This Row],[Signal]]=1,I1516=1),I1516,IF(AND(TradeDash[[#This Row],[Signal]]=0,I1516=0),I1516,0)))),0),"")</f>
        <v>1</v>
      </c>
      <c r="J1517" s="3">
        <f ca="1">IF(ISNUMBER(TradeDash[[#This Row],[Position]]),TradeDash[[#This Row],[Position]]*D1518,"")</f>
        <v>1.1531382639071497E-2</v>
      </c>
      <c r="K1517" s="7">
        <f ca="1">K1516*IFERROR(1+TradeDash[[#This Row],[Port Return]],1)</f>
        <v>2422095.3027841183</v>
      </c>
      <c r="L1517" s="7">
        <f ca="1">IF(ISNUMBER(TradeDash[[#This Row],[Port Return]]),L1516*(1+TradeDash[[#This Row],[Returns]]),L1516)</f>
        <v>1693036.5659777445</v>
      </c>
    </row>
    <row r="1518" spans="1:12" x14ac:dyDescent="0.35">
      <c r="A1518" s="1">
        <v>38693</v>
      </c>
      <c r="B1518" s="16">
        <f>YEAR(TradeDash[[#This Row],[Date]])</f>
        <v>2005</v>
      </c>
      <c r="C1518">
        <v>2693</v>
      </c>
      <c r="D1518" s="3">
        <f>IFERROR(TradeDash[[#This Row],[Nifty]]/C1517-1,"")</f>
        <v>1.1531382639071497E-2</v>
      </c>
      <c r="E1518">
        <f ca="1">IFERROR(AVERAGE(OFFSET(TradeDash[[#This Row],[Returns]],0,0,-n_days))/STDEV(OFFSET(TradeDash[[#This Row],[Returns]],0,0,-n_days)),"")</f>
        <v>0.36830722595346643</v>
      </c>
      <c r="F1518">
        <f ca="1">IFERROR(AVERAGE(OFFSET(TradeDash[[#This Row],[Returns]],0,0,-n_days*2))/STDEV(OFFSET(TradeDash[[#This Row],[Returns]],0,0,-n_days*2)),"")</f>
        <v>8.7692427372915785E-2</v>
      </c>
      <c r="G1518">
        <f ca="1">IF(ISNUMBER(TradeDash[[#This Row],[2n day Sharpe]]),AVERAGE(TradeDash[[#This Row],[n day Sharpe]:[2n day Sharpe]]),"")</f>
        <v>0.2279998266631911</v>
      </c>
      <c r="H1518">
        <f ca="1">IF(ISNUMBER(TradeDash[[#This Row],[Sharpe Average]]),IF(TradeDash[[#This Row],[Sharpe Average]]&gt;$G$1,1,0),"")</f>
        <v>1</v>
      </c>
      <c r="I1518" s="2">
        <f ca="1">IF(ISNUMBER(TradeDash[[#This Row],[Signal]]),MAX(IF(AND(TradeDash[[#This Row],[Signal]]=1,I1517&lt;1),I1517+$E$1,IF(AND(TradeDash[[#This Row],[Signal]]=0,I1517&gt;0),I1517-$E$1,IF(AND(TradeDash[[#This Row],[Signal]]=1,I1517=1),I1517,IF(AND(TradeDash[[#This Row],[Signal]]=0,I1517=0),I1517,0)))),0),"")</f>
        <v>1</v>
      </c>
      <c r="J1518" s="3">
        <f ca="1">IF(ISNUMBER(TradeDash[[#This Row],[Position]]),TradeDash[[#This Row],[Position]]*D1519,"")</f>
        <v>5.0872632751577385E-3</v>
      </c>
      <c r="K1518" s="7">
        <f ca="1">K1517*IFERROR(1+TradeDash[[#This Row],[Port Return]],1)</f>
        <v>2434417.139266904</v>
      </c>
      <c r="L1518" s="7">
        <f ca="1">IF(ISNUMBER(TradeDash[[#This Row],[Port Return]]),L1517*(1+TradeDash[[#This Row],[Returns]]),L1517)</f>
        <v>1712559.6184419736</v>
      </c>
    </row>
    <row r="1519" spans="1:12" x14ac:dyDescent="0.35">
      <c r="A1519" s="1">
        <v>38694</v>
      </c>
      <c r="B1519" s="16">
        <f>YEAR(TradeDash[[#This Row],[Date]])</f>
        <v>2005</v>
      </c>
      <c r="C1519">
        <v>2706.7</v>
      </c>
      <c r="D1519" s="3">
        <f>IFERROR(TradeDash[[#This Row],[Nifty]]/C1518-1,"")</f>
        <v>5.0872632751577385E-3</v>
      </c>
      <c r="E1519">
        <f ca="1">IFERROR(AVERAGE(OFFSET(TradeDash[[#This Row],[Returns]],0,0,-n_days))/STDEV(OFFSET(TradeDash[[#This Row],[Returns]],0,0,-n_days)),"")</f>
        <v>0.40158616970267813</v>
      </c>
      <c r="F1519">
        <f ca="1">IFERROR(AVERAGE(OFFSET(TradeDash[[#This Row],[Returns]],0,0,-n_days*2))/STDEV(OFFSET(TradeDash[[#This Row],[Returns]],0,0,-n_days*2)),"")</f>
        <v>0.10093363998329474</v>
      </c>
      <c r="G1519">
        <f ca="1">IF(ISNUMBER(TradeDash[[#This Row],[2n day Sharpe]]),AVERAGE(TradeDash[[#This Row],[n day Sharpe]:[2n day Sharpe]]),"")</f>
        <v>0.25125990484298644</v>
      </c>
      <c r="H1519">
        <f ca="1">IF(ISNUMBER(TradeDash[[#This Row],[Sharpe Average]]),IF(TradeDash[[#This Row],[Sharpe Average]]&gt;$G$1,1,0),"")</f>
        <v>1</v>
      </c>
      <c r="I1519" s="2">
        <f ca="1">IF(ISNUMBER(TradeDash[[#This Row],[Signal]]),MAX(IF(AND(TradeDash[[#This Row],[Signal]]=1,I1518&lt;1),I1518+$E$1,IF(AND(TradeDash[[#This Row],[Signal]]=0,I1518&gt;0),I1518-$E$1,IF(AND(TradeDash[[#This Row],[Signal]]=1,I1518=1),I1518,IF(AND(TradeDash[[#This Row],[Signal]]=0,I1518=0),I1518,0)))),0),"")</f>
        <v>1</v>
      </c>
      <c r="J1519" s="3">
        <f ca="1">IF(ISNUMBER(TradeDash[[#This Row],[Position]]),TradeDash[[#This Row],[Position]]*D1520,"")</f>
        <v>1.8380315513355727E-2</v>
      </c>
      <c r="K1519" s="7">
        <f ca="1">K1518*IFERROR(1+TradeDash[[#This Row],[Port Return]],1)</f>
        <v>2479162.4943777504</v>
      </c>
      <c r="L1519" s="7">
        <f ca="1">IF(ISNUMBER(TradeDash[[#This Row],[Port Return]]),L1518*(1+TradeDash[[#This Row],[Returns]]),L1518)</f>
        <v>1721271.8600953915</v>
      </c>
    </row>
    <row r="1520" spans="1:12" x14ac:dyDescent="0.35">
      <c r="A1520" s="1">
        <v>38695</v>
      </c>
      <c r="B1520" s="16">
        <f>YEAR(TradeDash[[#This Row],[Date]])</f>
        <v>2005</v>
      </c>
      <c r="C1520">
        <v>2756.45</v>
      </c>
      <c r="D1520" s="3">
        <f>IFERROR(TradeDash[[#This Row],[Nifty]]/C1519-1,"")</f>
        <v>1.8380315513355727E-2</v>
      </c>
      <c r="E1520">
        <f ca="1">IFERROR(AVERAGE(OFFSET(TradeDash[[#This Row],[Returns]],0,0,-n_days))/STDEV(OFFSET(TradeDash[[#This Row],[Returns]],0,0,-n_days)),"")</f>
        <v>0.4468667956682284</v>
      </c>
      <c r="F1520">
        <f ca="1">IFERROR(AVERAGE(OFFSET(TradeDash[[#This Row],[Returns]],0,0,-n_days*2))/STDEV(OFFSET(TradeDash[[#This Row],[Returns]],0,0,-n_days*2)),"")</f>
        <v>0.1381141033375077</v>
      </c>
      <c r="G1520">
        <f ca="1">IF(ISNUMBER(TradeDash[[#This Row],[2n day Sharpe]]),AVERAGE(TradeDash[[#This Row],[n day Sharpe]:[2n day Sharpe]]),"")</f>
        <v>0.29249044950286807</v>
      </c>
      <c r="H1520">
        <f ca="1">IF(ISNUMBER(TradeDash[[#This Row],[Sharpe Average]]),IF(TradeDash[[#This Row],[Sharpe Average]]&gt;$G$1,1,0),"")</f>
        <v>1</v>
      </c>
      <c r="I1520" s="2">
        <f ca="1">IF(ISNUMBER(TradeDash[[#This Row],[Signal]]),MAX(IF(AND(TradeDash[[#This Row],[Signal]]=1,I1519&lt;1),I1519+$E$1,IF(AND(TradeDash[[#This Row],[Signal]]=0,I1519&gt;0),I1519-$E$1,IF(AND(TradeDash[[#This Row],[Signal]]=1,I1519=1),I1519,IF(AND(TradeDash[[#This Row],[Signal]]=0,I1519=0),I1519,0)))),0),"")</f>
        <v>1</v>
      </c>
      <c r="J1520" s="3">
        <f ca="1">IF(ISNUMBER(TradeDash[[#This Row],[Position]]),TradeDash[[#This Row],[Position]]*D1521,"")</f>
        <v>7.1650129695803866E-3</v>
      </c>
      <c r="K1520" s="7">
        <f ca="1">K1519*IFERROR(1+TradeDash[[#This Row],[Port Return]],1)</f>
        <v>2496925.7258036644</v>
      </c>
      <c r="L1520" s="7">
        <f ca="1">IF(ISNUMBER(TradeDash[[#This Row],[Port Return]]),L1519*(1+TradeDash[[#This Row],[Returns]]),L1519)</f>
        <v>1752909.3799682055</v>
      </c>
    </row>
    <row r="1521" spans="1:12" x14ac:dyDescent="0.35">
      <c r="A1521" s="1">
        <v>38698</v>
      </c>
      <c r="B1521" s="16">
        <f>YEAR(TradeDash[[#This Row],[Date]])</f>
        <v>2005</v>
      </c>
      <c r="C1521">
        <v>2776.2</v>
      </c>
      <c r="D1521" s="3">
        <f>IFERROR(TradeDash[[#This Row],[Nifty]]/C1520-1,"")</f>
        <v>7.1650129695803866E-3</v>
      </c>
      <c r="E1521">
        <f ca="1">IFERROR(AVERAGE(OFFSET(TradeDash[[#This Row],[Returns]],0,0,-n_days))/STDEV(OFFSET(TradeDash[[#This Row],[Returns]],0,0,-n_days)),"")</f>
        <v>0.41110275845091138</v>
      </c>
      <c r="F1521">
        <f ca="1">IFERROR(AVERAGE(OFFSET(TradeDash[[#This Row],[Returns]],0,0,-n_days*2))/STDEV(OFFSET(TradeDash[[#This Row],[Returns]],0,0,-n_days*2)),"")</f>
        <v>0.13521461082437863</v>
      </c>
      <c r="G1521">
        <f ca="1">IF(ISNUMBER(TradeDash[[#This Row],[2n day Sharpe]]),AVERAGE(TradeDash[[#This Row],[n day Sharpe]:[2n day Sharpe]]),"")</f>
        <v>0.27315868463764503</v>
      </c>
      <c r="H1521">
        <f ca="1">IF(ISNUMBER(TradeDash[[#This Row],[Sharpe Average]]),IF(TradeDash[[#This Row],[Sharpe Average]]&gt;$G$1,1,0),"")</f>
        <v>1</v>
      </c>
      <c r="I1521" s="2">
        <f ca="1">IF(ISNUMBER(TradeDash[[#This Row],[Signal]]),MAX(IF(AND(TradeDash[[#This Row],[Signal]]=1,I1520&lt;1),I1520+$E$1,IF(AND(TradeDash[[#This Row],[Signal]]=0,I1520&gt;0),I1520-$E$1,IF(AND(TradeDash[[#This Row],[Signal]]=1,I1520=1),I1520,IF(AND(TradeDash[[#This Row],[Signal]]=0,I1520=0),I1520,0)))),0),"")</f>
        <v>1</v>
      </c>
      <c r="J1521" s="3">
        <f ca="1">IF(ISNUMBER(TradeDash[[#This Row],[Position]]),TradeDash[[#This Row],[Position]]*D1522,"")</f>
        <v>1.3003385923204602E-2</v>
      </c>
      <c r="K1521" s="7">
        <f ca="1">K1520*IFERROR(1+TradeDash[[#This Row],[Port Return]],1)</f>
        <v>2529394.2146378672</v>
      </c>
      <c r="L1521" s="7">
        <f ca="1">IF(ISNUMBER(TradeDash[[#This Row],[Port Return]]),L1520*(1+TradeDash[[#This Row],[Returns]]),L1520)</f>
        <v>1765468.9984101767</v>
      </c>
    </row>
    <row r="1522" spans="1:12" x14ac:dyDescent="0.35">
      <c r="A1522" s="1">
        <v>38699</v>
      </c>
      <c r="B1522" s="16">
        <f>YEAR(TradeDash[[#This Row],[Date]])</f>
        <v>2005</v>
      </c>
      <c r="C1522">
        <v>2812.3</v>
      </c>
      <c r="D1522" s="3">
        <f>IFERROR(TradeDash[[#This Row],[Nifty]]/C1521-1,"")</f>
        <v>1.3003385923204602E-2</v>
      </c>
      <c r="E1522">
        <f ca="1">IFERROR(AVERAGE(OFFSET(TradeDash[[#This Row],[Returns]],0,0,-n_days))/STDEV(OFFSET(TradeDash[[#This Row],[Returns]],0,0,-n_days)),"")</f>
        <v>0.44661847552579348</v>
      </c>
      <c r="F1522">
        <f ca="1">IFERROR(AVERAGE(OFFSET(TradeDash[[#This Row],[Returns]],0,0,-n_days*2))/STDEV(OFFSET(TradeDash[[#This Row],[Returns]],0,0,-n_days*2)),"")</f>
        <v>0.20201361127798373</v>
      </c>
      <c r="G1522">
        <f ca="1">IF(ISNUMBER(TradeDash[[#This Row],[2n day Sharpe]]),AVERAGE(TradeDash[[#This Row],[n day Sharpe]:[2n day Sharpe]]),"")</f>
        <v>0.32431604340188858</v>
      </c>
      <c r="H1522">
        <f ca="1">IF(ISNUMBER(TradeDash[[#This Row],[Sharpe Average]]),IF(TradeDash[[#This Row],[Sharpe Average]]&gt;$G$1,1,0),"")</f>
        <v>1</v>
      </c>
      <c r="I1522" s="2">
        <f ca="1">IF(ISNUMBER(TradeDash[[#This Row],[Signal]]),MAX(IF(AND(TradeDash[[#This Row],[Signal]]=1,I1521&lt;1),I1521+$E$1,IF(AND(TradeDash[[#This Row],[Signal]]=0,I1521&gt;0),I1521-$E$1,IF(AND(TradeDash[[#This Row],[Signal]]=1,I1521=1),I1521,IF(AND(TradeDash[[#This Row],[Signal]]=0,I1521=0),I1521,0)))),0),"")</f>
        <v>1</v>
      </c>
      <c r="J1522" s="3">
        <f ca="1">IF(ISNUMBER(TradeDash[[#This Row],[Position]]),TradeDash[[#This Row],[Position]]*D1523,"")</f>
        <v>-2.7557515201080962E-3</v>
      </c>
      <c r="K1522" s="7">
        <f ca="1">K1521*IFERROR(1+TradeDash[[#This Row],[Port Return]],1)</f>
        <v>2522423.8326859265</v>
      </c>
      <c r="L1522" s="7">
        <f ca="1">IF(ISNUMBER(TradeDash[[#This Row],[Port Return]]),L1521*(1+TradeDash[[#This Row],[Returns]]),L1521)</f>
        <v>1788426.0731319578</v>
      </c>
    </row>
    <row r="1523" spans="1:12" x14ac:dyDescent="0.35">
      <c r="A1523" s="1">
        <v>38700</v>
      </c>
      <c r="B1523" s="16">
        <f>YEAR(TradeDash[[#This Row],[Date]])</f>
        <v>2005</v>
      </c>
      <c r="C1523">
        <v>2804.55</v>
      </c>
      <c r="D1523" s="3">
        <f>IFERROR(TradeDash[[#This Row],[Nifty]]/C1522-1,"")</f>
        <v>-2.7557515201080962E-3</v>
      </c>
      <c r="E1523">
        <f ca="1">IFERROR(AVERAGE(OFFSET(TradeDash[[#This Row],[Returns]],0,0,-n_days))/STDEV(OFFSET(TradeDash[[#This Row],[Returns]],0,0,-n_days)),"")</f>
        <v>0.38746143261548022</v>
      </c>
      <c r="F1523">
        <f ca="1">IFERROR(AVERAGE(OFFSET(TradeDash[[#This Row],[Returns]],0,0,-n_days*2))/STDEV(OFFSET(TradeDash[[#This Row],[Returns]],0,0,-n_days*2)),"")</f>
        <v>0.24623040326618267</v>
      </c>
      <c r="G1523">
        <f ca="1">IF(ISNUMBER(TradeDash[[#This Row],[2n day Sharpe]]),AVERAGE(TradeDash[[#This Row],[n day Sharpe]:[2n day Sharpe]]),"")</f>
        <v>0.31684591794083145</v>
      </c>
      <c r="H1523">
        <f ca="1">IF(ISNUMBER(TradeDash[[#This Row],[Sharpe Average]]),IF(TradeDash[[#This Row],[Sharpe Average]]&gt;$G$1,1,0),"")</f>
        <v>1</v>
      </c>
      <c r="I1523" s="2">
        <f ca="1">IF(ISNUMBER(TradeDash[[#This Row],[Signal]]),MAX(IF(AND(TradeDash[[#This Row],[Signal]]=1,I1522&lt;1),I1522+$E$1,IF(AND(TradeDash[[#This Row],[Signal]]=0,I1522&gt;0),I1522-$E$1,IF(AND(TradeDash[[#This Row],[Signal]]=1,I1522=1),I1522,IF(AND(TradeDash[[#This Row],[Signal]]=0,I1522=0),I1522,0)))),0),"")</f>
        <v>1</v>
      </c>
      <c r="J1523" s="3">
        <f ca="1">IF(ISNUMBER(TradeDash[[#This Row],[Position]]),TradeDash[[#This Row],[Position]]*D1524,"")</f>
        <v>-9.2706494803087569E-3</v>
      </c>
      <c r="K1523" s="7">
        <f ca="1">K1522*IFERROR(1+TradeDash[[#This Row],[Port Return]],1)</f>
        <v>2499039.3254923183</v>
      </c>
      <c r="L1523" s="7">
        <f ca="1">IF(ISNUMBER(TradeDash[[#This Row],[Port Return]]),L1522*(1+TradeDash[[#This Row],[Returns]]),L1522)</f>
        <v>1783497.6152623235</v>
      </c>
    </row>
    <row r="1524" spans="1:12" x14ac:dyDescent="0.35">
      <c r="A1524" s="1">
        <v>38701</v>
      </c>
      <c r="B1524" s="16">
        <f>YEAR(TradeDash[[#This Row],[Date]])</f>
        <v>2005</v>
      </c>
      <c r="C1524">
        <v>2778.55</v>
      </c>
      <c r="D1524" s="3">
        <f>IFERROR(TradeDash[[#This Row],[Nifty]]/C1523-1,"")</f>
        <v>-9.2706494803087569E-3</v>
      </c>
      <c r="E1524">
        <f ca="1">IFERROR(AVERAGE(OFFSET(TradeDash[[#This Row],[Returns]],0,0,-n_days))/STDEV(OFFSET(TradeDash[[#This Row],[Returns]],0,0,-n_days)),"")</f>
        <v>0.29666326643378044</v>
      </c>
      <c r="F1524">
        <f ca="1">IFERROR(AVERAGE(OFFSET(TradeDash[[#This Row],[Returns]],0,0,-n_days*2))/STDEV(OFFSET(TradeDash[[#This Row],[Returns]],0,0,-n_days*2)),"")</f>
        <v>0.22473449259684181</v>
      </c>
      <c r="G1524">
        <f ca="1">IF(ISNUMBER(TradeDash[[#This Row],[2n day Sharpe]]),AVERAGE(TradeDash[[#This Row],[n day Sharpe]:[2n day Sharpe]]),"")</f>
        <v>0.26069887951531112</v>
      </c>
      <c r="H1524">
        <f ca="1">IF(ISNUMBER(TradeDash[[#This Row],[Sharpe Average]]),IF(TradeDash[[#This Row],[Sharpe Average]]&gt;$G$1,1,0),"")</f>
        <v>1</v>
      </c>
      <c r="I1524" s="2">
        <f ca="1">IF(ISNUMBER(TradeDash[[#This Row],[Signal]]),MAX(IF(AND(TradeDash[[#This Row],[Signal]]=1,I1523&lt;1),I1523+$E$1,IF(AND(TradeDash[[#This Row],[Signal]]=0,I1523&gt;0),I1523-$E$1,IF(AND(TradeDash[[#This Row],[Signal]]=1,I1523=1),I1523,IF(AND(TradeDash[[#This Row],[Signal]]=0,I1523=0),I1523,0)))),0),"")</f>
        <v>1</v>
      </c>
      <c r="J1524" s="3">
        <f ca="1">IF(ISNUMBER(TradeDash[[#This Row],[Position]]),TradeDash[[#This Row],[Position]]*D1525,"")</f>
        <v>1.1372838350938386E-2</v>
      </c>
      <c r="K1524" s="7">
        <f ca="1">K1523*IFERROR(1+TradeDash[[#This Row],[Port Return]],1)</f>
        <v>2527460.4957737806</v>
      </c>
      <c r="L1524" s="7">
        <f ca="1">IF(ISNUMBER(TradeDash[[#This Row],[Port Return]]),L1523*(1+TradeDash[[#This Row],[Returns]]),L1523)</f>
        <v>1766963.4340222599</v>
      </c>
    </row>
    <row r="1525" spans="1:12" x14ac:dyDescent="0.35">
      <c r="A1525" s="1">
        <v>38702</v>
      </c>
      <c r="B1525" s="16">
        <f>YEAR(TradeDash[[#This Row],[Date]])</f>
        <v>2005</v>
      </c>
      <c r="C1525">
        <v>2810.15</v>
      </c>
      <c r="D1525" s="3">
        <f>IFERROR(TradeDash[[#This Row],[Nifty]]/C1524-1,"")</f>
        <v>1.1372838350938386E-2</v>
      </c>
      <c r="E1525">
        <f ca="1">IFERROR(AVERAGE(OFFSET(TradeDash[[#This Row],[Returns]],0,0,-n_days))/STDEV(OFFSET(TradeDash[[#This Row],[Returns]],0,0,-n_days)),"")</f>
        <v>0.3162411795412064</v>
      </c>
      <c r="F1525">
        <f ca="1">IFERROR(AVERAGE(OFFSET(TradeDash[[#This Row],[Returns]],0,0,-n_days*2))/STDEV(OFFSET(TradeDash[[#This Row],[Returns]],0,0,-n_days*2)),"")</f>
        <v>0.26092063625422129</v>
      </c>
      <c r="G1525">
        <f ca="1">IF(ISNUMBER(TradeDash[[#This Row],[2n day Sharpe]]),AVERAGE(TradeDash[[#This Row],[n day Sharpe]:[2n day Sharpe]]),"")</f>
        <v>0.28858090789771385</v>
      </c>
      <c r="H1525">
        <f ca="1">IF(ISNUMBER(TradeDash[[#This Row],[Sharpe Average]]),IF(TradeDash[[#This Row],[Sharpe Average]]&gt;$G$1,1,0),"")</f>
        <v>1</v>
      </c>
      <c r="I1525" s="2">
        <f ca="1">IF(ISNUMBER(TradeDash[[#This Row],[Signal]]),MAX(IF(AND(TradeDash[[#This Row],[Signal]]=1,I1524&lt;1),I1524+$E$1,IF(AND(TradeDash[[#This Row],[Signal]]=0,I1524&gt;0),I1524-$E$1,IF(AND(TradeDash[[#This Row],[Signal]]=1,I1524=1),I1524,IF(AND(TradeDash[[#This Row],[Signal]]=0,I1524=0),I1524,0)))),0),"")</f>
        <v>1</v>
      </c>
      <c r="J1525" s="3">
        <f ca="1">IF(ISNUMBER(TradeDash[[#This Row],[Position]]),TradeDash[[#This Row],[Position]]*D1526,"")</f>
        <v>1.1547426293970098E-2</v>
      </c>
      <c r="K1525" s="7">
        <f ca="1">K1524*IFERROR(1+TradeDash[[#This Row],[Port Return]],1)</f>
        <v>2556646.1595596494</v>
      </c>
      <c r="L1525" s="7">
        <f ca="1">IF(ISNUMBER(TradeDash[[#This Row],[Port Return]]),L1524*(1+TradeDash[[#This Row],[Returns]]),L1524)</f>
        <v>1787058.8235294141</v>
      </c>
    </row>
    <row r="1526" spans="1:12" x14ac:dyDescent="0.35">
      <c r="A1526" s="1">
        <v>38705</v>
      </c>
      <c r="B1526" s="16">
        <f>YEAR(TradeDash[[#This Row],[Date]])</f>
        <v>2005</v>
      </c>
      <c r="C1526">
        <v>2842.6</v>
      </c>
      <c r="D1526" s="3">
        <f>IFERROR(TradeDash[[#This Row],[Nifty]]/C1525-1,"")</f>
        <v>1.1547426293970098E-2</v>
      </c>
      <c r="E1526">
        <f ca="1">IFERROR(AVERAGE(OFFSET(TradeDash[[#This Row],[Returns]],0,0,-n_days))/STDEV(OFFSET(TradeDash[[#This Row],[Returns]],0,0,-n_days)),"")</f>
        <v>0.40196217902281905</v>
      </c>
      <c r="F1526">
        <f ca="1">IFERROR(AVERAGE(OFFSET(TradeDash[[#This Row],[Returns]],0,0,-n_days*2))/STDEV(OFFSET(TradeDash[[#This Row],[Returns]],0,0,-n_days*2)),"")</f>
        <v>0.34550728223263283</v>
      </c>
      <c r="G1526">
        <f ca="1">IF(ISNUMBER(TradeDash[[#This Row],[2n day Sharpe]]),AVERAGE(TradeDash[[#This Row],[n day Sharpe]:[2n day Sharpe]]),"")</f>
        <v>0.37373473062772594</v>
      </c>
      <c r="H1526">
        <f ca="1">IF(ISNUMBER(TradeDash[[#This Row],[Sharpe Average]]),IF(TradeDash[[#This Row],[Sharpe Average]]&gt;$G$1,1,0),"")</f>
        <v>1</v>
      </c>
      <c r="I1526" s="2">
        <f ca="1">IF(ISNUMBER(TradeDash[[#This Row],[Signal]]),MAX(IF(AND(TradeDash[[#This Row],[Signal]]=1,I1525&lt;1),I1525+$E$1,IF(AND(TradeDash[[#This Row],[Signal]]=0,I1525&gt;0),I1525-$E$1,IF(AND(TradeDash[[#This Row],[Signal]]=1,I1525=1),I1525,IF(AND(TradeDash[[#This Row],[Signal]]=0,I1525=0),I1525,0)))),0),"")</f>
        <v>1</v>
      </c>
      <c r="J1526" s="3">
        <f ca="1">IF(ISNUMBER(TradeDash[[#This Row],[Position]]),TradeDash[[#This Row],[Position]]*D1527,"")</f>
        <v>-5.7693660733132424E-3</v>
      </c>
      <c r="K1526" s="7">
        <f ca="1">K1525*IFERROR(1+TradeDash[[#This Row],[Port Return]],1)</f>
        <v>2541895.9319452192</v>
      </c>
      <c r="L1526" s="7">
        <f ca="1">IF(ISNUMBER(TradeDash[[#This Row],[Port Return]]),L1525*(1+TradeDash[[#This Row],[Returns]]),L1525)</f>
        <v>1807694.753577109</v>
      </c>
    </row>
    <row r="1527" spans="1:12" x14ac:dyDescent="0.35">
      <c r="A1527" s="1">
        <v>38706</v>
      </c>
      <c r="B1527" s="16">
        <f>YEAR(TradeDash[[#This Row],[Date]])</f>
        <v>2005</v>
      </c>
      <c r="C1527">
        <v>2826.2</v>
      </c>
      <c r="D1527" s="3">
        <f>IFERROR(TradeDash[[#This Row],[Nifty]]/C1526-1,"")</f>
        <v>-5.7693660733132424E-3</v>
      </c>
      <c r="E1527">
        <f ca="1">IFERROR(AVERAGE(OFFSET(TradeDash[[#This Row],[Returns]],0,0,-n_days))/STDEV(OFFSET(TradeDash[[#This Row],[Returns]],0,0,-n_days)),"")</f>
        <v>0.4412849207080996</v>
      </c>
      <c r="F1527">
        <f ca="1">IFERROR(AVERAGE(OFFSET(TradeDash[[#This Row],[Returns]],0,0,-n_days*2))/STDEV(OFFSET(TradeDash[[#This Row],[Returns]],0,0,-n_days*2)),"")</f>
        <v>0.34897438570009937</v>
      </c>
      <c r="G1527">
        <f ca="1">IF(ISNUMBER(TradeDash[[#This Row],[2n day Sharpe]]),AVERAGE(TradeDash[[#This Row],[n day Sharpe]:[2n day Sharpe]]),"")</f>
        <v>0.39512965320409948</v>
      </c>
      <c r="H1527">
        <f ca="1">IF(ISNUMBER(TradeDash[[#This Row],[Sharpe Average]]),IF(TradeDash[[#This Row],[Sharpe Average]]&gt;$G$1,1,0),"")</f>
        <v>1</v>
      </c>
      <c r="I1527" s="2">
        <f ca="1">IF(ISNUMBER(TradeDash[[#This Row],[Signal]]),MAX(IF(AND(TradeDash[[#This Row],[Signal]]=1,I1526&lt;1),I1526+$E$1,IF(AND(TradeDash[[#This Row],[Signal]]=0,I1526&gt;0),I1526-$E$1,IF(AND(TradeDash[[#This Row],[Signal]]=1,I1526=1),I1526,IF(AND(TradeDash[[#This Row],[Signal]]=0,I1526=0),I1526,0)))),0),"")</f>
        <v>1</v>
      </c>
      <c r="J1527" s="3">
        <f ca="1">IF(ISNUMBER(TradeDash[[#This Row],[Position]]),TradeDash[[#This Row],[Position]]*D1528,"")</f>
        <v>-1.1676456018681058E-3</v>
      </c>
      <c r="K1527" s="7">
        <f ca="1">K1526*IFERROR(1+TradeDash[[#This Row],[Port Return]],1)</f>
        <v>2538927.8983398769</v>
      </c>
      <c r="L1527" s="7">
        <f ca="1">IF(ISNUMBER(TradeDash[[#This Row],[Port Return]]),L1526*(1+TradeDash[[#This Row],[Returns]]),L1526)</f>
        <v>1797265.5007949148</v>
      </c>
    </row>
    <row r="1528" spans="1:12" x14ac:dyDescent="0.35">
      <c r="A1528" s="1">
        <v>38707</v>
      </c>
      <c r="B1528" s="16">
        <f>YEAR(TradeDash[[#This Row],[Date]])</f>
        <v>2005</v>
      </c>
      <c r="C1528">
        <v>2822.9</v>
      </c>
      <c r="D1528" s="3">
        <f>IFERROR(TradeDash[[#This Row],[Nifty]]/C1527-1,"")</f>
        <v>-1.1676456018681058E-3</v>
      </c>
      <c r="E1528">
        <f ca="1">IFERROR(AVERAGE(OFFSET(TradeDash[[#This Row],[Returns]],0,0,-n_days))/STDEV(OFFSET(TradeDash[[#This Row],[Returns]],0,0,-n_days)),"")</f>
        <v>0.3766024593111939</v>
      </c>
      <c r="F1528">
        <f ca="1">IFERROR(AVERAGE(OFFSET(TradeDash[[#This Row],[Returns]],0,0,-n_days*2))/STDEV(OFFSET(TradeDash[[#This Row],[Returns]],0,0,-n_days*2)),"")</f>
        <v>0.31136200703495565</v>
      </c>
      <c r="G1528">
        <f ca="1">IF(ISNUMBER(TradeDash[[#This Row],[2n day Sharpe]]),AVERAGE(TradeDash[[#This Row],[n day Sharpe]:[2n day Sharpe]]),"")</f>
        <v>0.34398223317307475</v>
      </c>
      <c r="H1528">
        <f ca="1">IF(ISNUMBER(TradeDash[[#This Row],[Sharpe Average]]),IF(TradeDash[[#This Row],[Sharpe Average]]&gt;$G$1,1,0),"")</f>
        <v>1</v>
      </c>
      <c r="I1528" s="2">
        <f ca="1">IF(ISNUMBER(TradeDash[[#This Row],[Signal]]),MAX(IF(AND(TradeDash[[#This Row],[Signal]]=1,I1527&lt;1),I1527+$E$1,IF(AND(TradeDash[[#This Row],[Signal]]=0,I1527&gt;0),I1527-$E$1,IF(AND(TradeDash[[#This Row],[Signal]]=1,I1527=1),I1527,IF(AND(TradeDash[[#This Row],[Signal]]=0,I1527=0),I1527,0)))),0),"")</f>
        <v>1</v>
      </c>
      <c r="J1528" s="3">
        <f ca="1">IF(ISNUMBER(TradeDash[[#This Row],[Position]]),TradeDash[[#This Row],[Position]]*D1529,"")</f>
        <v>4.374933578943585E-3</v>
      </c>
      <c r="K1528" s="7">
        <f ca="1">K1527*IFERROR(1+TradeDash[[#This Row],[Port Return]],1)</f>
        <v>2550035.5392568405</v>
      </c>
      <c r="L1528" s="7">
        <f ca="1">IF(ISNUMBER(TradeDash[[#This Row],[Port Return]]),L1527*(1+TradeDash[[#This Row],[Returns]]),L1527)</f>
        <v>1795166.9316375223</v>
      </c>
    </row>
    <row r="1529" spans="1:12" x14ac:dyDescent="0.35">
      <c r="A1529" s="1">
        <v>38708</v>
      </c>
      <c r="B1529" s="16">
        <f>YEAR(TradeDash[[#This Row],[Date]])</f>
        <v>2005</v>
      </c>
      <c r="C1529">
        <v>2835.25</v>
      </c>
      <c r="D1529" s="3">
        <f>IFERROR(TradeDash[[#This Row],[Nifty]]/C1528-1,"")</f>
        <v>4.374933578943585E-3</v>
      </c>
      <c r="E1529">
        <f ca="1">IFERROR(AVERAGE(OFFSET(TradeDash[[#This Row],[Returns]],0,0,-n_days))/STDEV(OFFSET(TradeDash[[#This Row],[Returns]],0,0,-n_days)),"")</f>
        <v>0.3528157232969204</v>
      </c>
      <c r="F1529">
        <f ca="1">IFERROR(AVERAGE(OFFSET(TradeDash[[#This Row],[Returns]],0,0,-n_days*2))/STDEV(OFFSET(TradeDash[[#This Row],[Returns]],0,0,-n_days*2)),"")</f>
        <v>0.38377179825492319</v>
      </c>
      <c r="G1529">
        <f ca="1">IF(ISNUMBER(TradeDash[[#This Row],[2n day Sharpe]]),AVERAGE(TradeDash[[#This Row],[n day Sharpe]:[2n day Sharpe]]),"")</f>
        <v>0.3682937607759218</v>
      </c>
      <c r="H1529">
        <f ca="1">IF(ISNUMBER(TradeDash[[#This Row],[Sharpe Average]]),IF(TradeDash[[#This Row],[Sharpe Average]]&gt;$G$1,1,0),"")</f>
        <v>1</v>
      </c>
      <c r="I1529" s="2">
        <f ca="1">IF(ISNUMBER(TradeDash[[#This Row],[Signal]]),MAX(IF(AND(TradeDash[[#This Row],[Signal]]=1,I1528&lt;1),I1528+$E$1,IF(AND(TradeDash[[#This Row],[Signal]]=0,I1528&gt;0),I1528-$E$1,IF(AND(TradeDash[[#This Row],[Signal]]=1,I1528=1),I1528,IF(AND(TradeDash[[#This Row],[Signal]]=0,I1528=0),I1528,0)))),0),"")</f>
        <v>1</v>
      </c>
      <c r="J1529" s="3">
        <f ca="1">IF(ISNUMBER(TradeDash[[#This Row],[Position]]),TradeDash[[#This Row],[Position]]*D1530,"")</f>
        <v>-1.0722158539811288E-2</v>
      </c>
      <c r="K1529" s="7">
        <f ca="1">K1528*IFERROR(1+TradeDash[[#This Row],[Port Return]],1)</f>
        <v>2522693.6539227753</v>
      </c>
      <c r="L1529" s="7">
        <f ca="1">IF(ISNUMBER(TradeDash[[#This Row],[Port Return]]),L1528*(1+TradeDash[[#This Row],[Returns]]),L1528)</f>
        <v>1803020.6677265523</v>
      </c>
    </row>
    <row r="1530" spans="1:12" x14ac:dyDescent="0.35">
      <c r="A1530" s="1">
        <v>38709</v>
      </c>
      <c r="B1530" s="16">
        <f>YEAR(TradeDash[[#This Row],[Date]])</f>
        <v>2005</v>
      </c>
      <c r="C1530">
        <v>2804.85</v>
      </c>
      <c r="D1530" s="3">
        <f>IFERROR(TradeDash[[#This Row],[Nifty]]/C1529-1,"")</f>
        <v>-1.0722158539811288E-2</v>
      </c>
      <c r="E1530">
        <f ca="1">IFERROR(AVERAGE(OFFSET(TradeDash[[#This Row],[Returns]],0,0,-n_days))/STDEV(OFFSET(TradeDash[[#This Row],[Returns]],0,0,-n_days)),"")</f>
        <v>0.2419603320791307</v>
      </c>
      <c r="F1530">
        <f ca="1">IFERROR(AVERAGE(OFFSET(TradeDash[[#This Row],[Returns]],0,0,-n_days*2))/STDEV(OFFSET(TradeDash[[#This Row],[Returns]],0,0,-n_days*2)),"")</f>
        <v>0.33174723236743231</v>
      </c>
      <c r="G1530">
        <f ca="1">IF(ISNUMBER(TradeDash[[#This Row],[2n day Sharpe]]),AVERAGE(TradeDash[[#This Row],[n day Sharpe]:[2n day Sharpe]]),"")</f>
        <v>0.28685378222328151</v>
      </c>
      <c r="H1530">
        <f ca="1">IF(ISNUMBER(TradeDash[[#This Row],[Sharpe Average]]),IF(TradeDash[[#This Row],[Sharpe Average]]&gt;$G$1,1,0),"")</f>
        <v>1</v>
      </c>
      <c r="I1530" s="2">
        <f ca="1">IF(ISNUMBER(TradeDash[[#This Row],[Signal]]),MAX(IF(AND(TradeDash[[#This Row],[Signal]]=1,I1529&lt;1),I1529+$E$1,IF(AND(TradeDash[[#This Row],[Signal]]=0,I1529&gt;0),I1529-$E$1,IF(AND(TradeDash[[#This Row],[Signal]]=1,I1529=1),I1529,IF(AND(TradeDash[[#This Row],[Signal]]=0,I1529=0),I1529,0)))),0),"")</f>
        <v>1</v>
      </c>
      <c r="J1530" s="3">
        <f ca="1">IF(ISNUMBER(TradeDash[[#This Row],[Position]]),TradeDash[[#This Row],[Position]]*D1531,"")</f>
        <v>-1.9698023067187154E-2</v>
      </c>
      <c r="K1530" s="7">
        <f ca="1">K1529*IFERROR(1+TradeDash[[#This Row],[Port Return]],1)</f>
        <v>2473001.5761363576</v>
      </c>
      <c r="L1530" s="7">
        <f ca="1">IF(ISNUMBER(TradeDash[[#This Row],[Port Return]]),L1529*(1+TradeDash[[#This Row],[Returns]]),L1529)</f>
        <v>1783688.3942766318</v>
      </c>
    </row>
    <row r="1531" spans="1:12" x14ac:dyDescent="0.35">
      <c r="A1531" s="1">
        <v>38712</v>
      </c>
      <c r="B1531" s="16">
        <f>YEAR(TradeDash[[#This Row],[Date]])</f>
        <v>2005</v>
      </c>
      <c r="C1531">
        <v>2749.6</v>
      </c>
      <c r="D1531" s="3">
        <f>IFERROR(TradeDash[[#This Row],[Nifty]]/C1530-1,"")</f>
        <v>-1.9698023067187154E-2</v>
      </c>
      <c r="E1531">
        <f ca="1">IFERROR(AVERAGE(OFFSET(TradeDash[[#This Row],[Returns]],0,0,-n_days))/STDEV(OFFSET(TradeDash[[#This Row],[Returns]],0,0,-n_days)),"")</f>
        <v>6.6169755388677948E-2</v>
      </c>
      <c r="F1531">
        <f ca="1">IFERROR(AVERAGE(OFFSET(TradeDash[[#This Row],[Returns]],0,0,-n_days*2))/STDEV(OFFSET(TradeDash[[#This Row],[Returns]],0,0,-n_days*2)),"")</f>
        <v>0.28402760734607796</v>
      </c>
      <c r="G1531">
        <f ca="1">IF(ISNUMBER(TradeDash[[#This Row],[2n day Sharpe]]),AVERAGE(TradeDash[[#This Row],[n day Sharpe]:[2n day Sharpe]]),"")</f>
        <v>0.17509868136737794</v>
      </c>
      <c r="H1531">
        <f ca="1">IF(ISNUMBER(TradeDash[[#This Row],[Sharpe Average]]),IF(TradeDash[[#This Row],[Sharpe Average]]&gt;$G$1,1,0),"")</f>
        <v>1</v>
      </c>
      <c r="I1531" s="2">
        <f ca="1">IF(ISNUMBER(TradeDash[[#This Row],[Signal]]),MAX(IF(AND(TradeDash[[#This Row],[Signal]]=1,I1530&lt;1),I1530+$E$1,IF(AND(TradeDash[[#This Row],[Signal]]=0,I1530&gt;0),I1530-$E$1,IF(AND(TradeDash[[#This Row],[Signal]]=1,I1530=1),I1530,IF(AND(TradeDash[[#This Row],[Signal]]=0,I1530=0),I1530,0)))),0),"")</f>
        <v>1</v>
      </c>
      <c r="J1531" s="3">
        <f ca="1">IF(ISNUMBER(TradeDash[[#This Row],[Position]]),TradeDash[[#This Row],[Position]]*D1532,"")</f>
        <v>2.0475705557172041E-2</v>
      </c>
      <c r="K1531" s="7">
        <f ca="1">K1530*IFERROR(1+TradeDash[[#This Row],[Port Return]],1)</f>
        <v>2523638.0282517481</v>
      </c>
      <c r="L1531" s="7">
        <f ca="1">IF(ISNUMBER(TradeDash[[#This Row],[Port Return]]),L1530*(1+TradeDash[[#This Row],[Returns]]),L1530)</f>
        <v>1748553.2591414966</v>
      </c>
    </row>
    <row r="1532" spans="1:12" x14ac:dyDescent="0.35">
      <c r="A1532" s="1">
        <v>38713</v>
      </c>
      <c r="B1532" s="16">
        <f>YEAR(TradeDash[[#This Row],[Date]])</f>
        <v>2005</v>
      </c>
      <c r="C1532">
        <v>2805.9</v>
      </c>
      <c r="D1532" s="3">
        <f>IFERROR(TradeDash[[#This Row],[Nifty]]/C1531-1,"")</f>
        <v>2.0475705557172041E-2</v>
      </c>
      <c r="E1532">
        <f ca="1">IFERROR(AVERAGE(OFFSET(TradeDash[[#This Row],[Returns]],0,0,-n_days))/STDEV(OFFSET(TradeDash[[#This Row],[Returns]],0,0,-n_days)),"")</f>
        <v>0.16804713030325019</v>
      </c>
      <c r="F1532">
        <f ca="1">IFERROR(AVERAGE(OFFSET(TradeDash[[#This Row],[Returns]],0,0,-n_days*2))/STDEV(OFFSET(TradeDash[[#This Row],[Returns]],0,0,-n_days*2)),"")</f>
        <v>0.39184217468513599</v>
      </c>
      <c r="G1532">
        <f ca="1">IF(ISNUMBER(TradeDash[[#This Row],[2n day Sharpe]]),AVERAGE(TradeDash[[#This Row],[n day Sharpe]:[2n day Sharpe]]),"")</f>
        <v>0.27994465249419309</v>
      </c>
      <c r="H1532">
        <f ca="1">IF(ISNUMBER(TradeDash[[#This Row],[Sharpe Average]]),IF(TradeDash[[#This Row],[Sharpe Average]]&gt;$G$1,1,0),"")</f>
        <v>1</v>
      </c>
      <c r="I1532" s="2">
        <f ca="1">IF(ISNUMBER(TradeDash[[#This Row],[Signal]]),MAX(IF(AND(TradeDash[[#This Row],[Signal]]=1,I1531&lt;1),I1531+$E$1,IF(AND(TradeDash[[#This Row],[Signal]]=0,I1531&gt;0),I1531-$E$1,IF(AND(TradeDash[[#This Row],[Signal]]=1,I1531=1),I1531,IF(AND(TradeDash[[#This Row],[Signal]]=0,I1531=0),I1531,0)))),0),"")</f>
        <v>1</v>
      </c>
      <c r="J1532" s="3">
        <f ca="1">IF(ISNUMBER(TradeDash[[#This Row],[Position]]),TradeDash[[#This Row],[Position]]*D1533,"")</f>
        <v>-4.2232438789693294E-3</v>
      </c>
      <c r="K1532" s="7">
        <f ca="1">K1531*IFERROR(1+TradeDash[[#This Row],[Port Return]],1)</f>
        <v>2512980.0893961997</v>
      </c>
      <c r="L1532" s="7">
        <f ca="1">IF(ISNUMBER(TradeDash[[#This Row],[Port Return]]),L1531*(1+TradeDash[[#This Row],[Returns]]),L1531)</f>
        <v>1784356.1208267114</v>
      </c>
    </row>
    <row r="1533" spans="1:12" x14ac:dyDescent="0.35">
      <c r="A1533" s="1">
        <v>38714</v>
      </c>
      <c r="B1533" s="16">
        <f>YEAR(TradeDash[[#This Row],[Date]])</f>
        <v>2005</v>
      </c>
      <c r="C1533">
        <v>2794.05</v>
      </c>
      <c r="D1533" s="3">
        <f>IFERROR(TradeDash[[#This Row],[Nifty]]/C1532-1,"")</f>
        <v>-4.2232438789693294E-3</v>
      </c>
      <c r="E1533">
        <f ca="1">IFERROR(AVERAGE(OFFSET(TradeDash[[#This Row],[Returns]],0,0,-n_days))/STDEV(OFFSET(TradeDash[[#This Row],[Returns]],0,0,-n_days)),"")</f>
        <v>0.23602764744861274</v>
      </c>
      <c r="F1533">
        <f ca="1">IFERROR(AVERAGE(OFFSET(TradeDash[[#This Row],[Returns]],0,0,-n_days*2))/STDEV(OFFSET(TradeDash[[#This Row],[Returns]],0,0,-n_days*2)),"")</f>
        <v>0.43123874315707045</v>
      </c>
      <c r="G1533">
        <f ca="1">IF(ISNUMBER(TradeDash[[#This Row],[2n day Sharpe]]),AVERAGE(TradeDash[[#This Row],[n day Sharpe]:[2n day Sharpe]]),"")</f>
        <v>0.33363319530284158</v>
      </c>
      <c r="H1533">
        <f ca="1">IF(ISNUMBER(TradeDash[[#This Row],[Sharpe Average]]),IF(TradeDash[[#This Row],[Sharpe Average]]&gt;$G$1,1,0),"")</f>
        <v>1</v>
      </c>
      <c r="I1533" s="2">
        <f ca="1">IF(ISNUMBER(TradeDash[[#This Row],[Signal]]),MAX(IF(AND(TradeDash[[#This Row],[Signal]]=1,I1532&lt;1),I1532+$E$1,IF(AND(TradeDash[[#This Row],[Signal]]=0,I1532&gt;0),I1532-$E$1,IF(AND(TradeDash[[#This Row],[Signal]]=1,I1532=1),I1532,IF(AND(TradeDash[[#This Row],[Signal]]=0,I1532=0),I1532,0)))),0),"")</f>
        <v>1</v>
      </c>
      <c r="J1533" s="3">
        <f ca="1">IF(ISNUMBER(TradeDash[[#This Row],[Position]]),TradeDash[[#This Row],[Position]]*D1534,"")</f>
        <v>9.9855049122241635E-3</v>
      </c>
      <c r="K1533" s="7">
        <f ca="1">K1532*IFERROR(1+TradeDash[[#This Row],[Port Return]],1)</f>
        <v>2538073.4644231871</v>
      </c>
      <c r="L1533" s="7">
        <f ca="1">IF(ISNUMBER(TradeDash[[#This Row],[Port Return]]),L1532*(1+TradeDash[[#This Row],[Returns]]),L1532)</f>
        <v>1776820.3497615287</v>
      </c>
    </row>
    <row r="1534" spans="1:12" x14ac:dyDescent="0.35">
      <c r="A1534" s="1">
        <v>38715</v>
      </c>
      <c r="B1534" s="16">
        <f>YEAR(TradeDash[[#This Row],[Date]])</f>
        <v>2005</v>
      </c>
      <c r="C1534">
        <v>2821.95</v>
      </c>
      <c r="D1534" s="3">
        <f>IFERROR(TradeDash[[#This Row],[Nifty]]/C1533-1,"")</f>
        <v>9.9855049122241635E-3</v>
      </c>
      <c r="E1534">
        <f ca="1">IFERROR(AVERAGE(OFFSET(TradeDash[[#This Row],[Returns]],0,0,-n_days))/STDEV(OFFSET(TradeDash[[#This Row],[Returns]],0,0,-n_days)),"")</f>
        <v>0.20991100748816302</v>
      </c>
      <c r="F1534">
        <f ca="1">IFERROR(AVERAGE(OFFSET(TradeDash[[#This Row],[Returns]],0,0,-n_days*2))/STDEV(OFFSET(TradeDash[[#This Row],[Returns]],0,0,-n_days*2)),"")</f>
        <v>0.415125089736752</v>
      </c>
      <c r="G1534">
        <f ca="1">IF(ISNUMBER(TradeDash[[#This Row],[2n day Sharpe]]),AVERAGE(TradeDash[[#This Row],[n day Sharpe]:[2n day Sharpe]]),"")</f>
        <v>0.31251804861245752</v>
      </c>
      <c r="H1534">
        <f ca="1">IF(ISNUMBER(TradeDash[[#This Row],[Sharpe Average]]),IF(TradeDash[[#This Row],[Sharpe Average]]&gt;$G$1,1,0),"")</f>
        <v>1</v>
      </c>
      <c r="I1534" s="2">
        <f ca="1">IF(ISNUMBER(TradeDash[[#This Row],[Signal]]),MAX(IF(AND(TradeDash[[#This Row],[Signal]]=1,I1533&lt;1),I1533+$E$1,IF(AND(TradeDash[[#This Row],[Signal]]=0,I1533&gt;0),I1533-$E$1,IF(AND(TradeDash[[#This Row],[Signal]]=1,I1533=1),I1533,IF(AND(TradeDash[[#This Row],[Signal]]=0,I1533=0),I1533,0)))),0),"")</f>
        <v>1</v>
      </c>
      <c r="J1534" s="3">
        <f ca="1">IF(ISNUMBER(TradeDash[[#This Row],[Position]]),TradeDash[[#This Row],[Position]]*D1535,"")</f>
        <v>5.1737273870906542E-3</v>
      </c>
      <c r="K1534" s="7">
        <f ca="1">K1533*IFERROR(1+TradeDash[[#This Row],[Port Return]],1)</f>
        <v>2551204.7646165215</v>
      </c>
      <c r="L1534" s="7">
        <f ca="1">IF(ISNUMBER(TradeDash[[#This Row],[Port Return]]),L1533*(1+TradeDash[[#This Row],[Returns]]),L1533)</f>
        <v>1794562.7980922123</v>
      </c>
    </row>
    <row r="1535" spans="1:12" x14ac:dyDescent="0.35">
      <c r="A1535" s="1">
        <v>38716</v>
      </c>
      <c r="B1535" s="16">
        <f>YEAR(TradeDash[[#This Row],[Date]])</f>
        <v>2005</v>
      </c>
      <c r="C1535">
        <v>2836.55</v>
      </c>
      <c r="D1535" s="3">
        <f>IFERROR(TradeDash[[#This Row],[Nifty]]/C1534-1,"")</f>
        <v>5.1737273870906542E-3</v>
      </c>
      <c r="E1535">
        <f ca="1">IFERROR(AVERAGE(OFFSET(TradeDash[[#This Row],[Returns]],0,0,-n_days))/STDEV(OFFSET(TradeDash[[#This Row],[Returns]],0,0,-n_days)),"")</f>
        <v>0.23536755620034258</v>
      </c>
      <c r="F1535">
        <f ca="1">IFERROR(AVERAGE(OFFSET(TradeDash[[#This Row],[Returns]],0,0,-n_days*2))/STDEV(OFFSET(TradeDash[[#This Row],[Returns]],0,0,-n_days*2)),"")</f>
        <v>0.41183559511337209</v>
      </c>
      <c r="G1535">
        <f ca="1">IF(ISNUMBER(TradeDash[[#This Row],[2n day Sharpe]]),AVERAGE(TradeDash[[#This Row],[n day Sharpe]:[2n day Sharpe]]),"")</f>
        <v>0.32360157565685732</v>
      </c>
      <c r="H1535">
        <f ca="1">IF(ISNUMBER(TradeDash[[#This Row],[Sharpe Average]]),IF(TradeDash[[#This Row],[Sharpe Average]]&gt;$G$1,1,0),"")</f>
        <v>1</v>
      </c>
      <c r="I1535" s="2">
        <f ca="1">IF(ISNUMBER(TradeDash[[#This Row],[Signal]]),MAX(IF(AND(TradeDash[[#This Row],[Signal]]=1,I1534&lt;1),I1534+$E$1,IF(AND(TradeDash[[#This Row],[Signal]]=0,I1534&gt;0),I1534-$E$1,IF(AND(TradeDash[[#This Row],[Signal]]=1,I1534=1),I1534,IF(AND(TradeDash[[#This Row],[Signal]]=0,I1534=0),I1534,0)))),0),"")</f>
        <v>1</v>
      </c>
      <c r="J1535" s="3">
        <f ca="1">IF(ISNUMBER(TradeDash[[#This Row],[Position]]),TradeDash[[#This Row],[Position]]*D1536,"")</f>
        <v>-2.115245632899887E-4</v>
      </c>
      <c r="K1535" s="7">
        <f ca="1">K1534*IFERROR(1+TradeDash[[#This Row],[Port Return]],1)</f>
        <v>2550665.1221428225</v>
      </c>
      <c r="L1535" s="7">
        <f ca="1">IF(ISNUMBER(TradeDash[[#This Row],[Port Return]]),L1534*(1+TradeDash[[#This Row],[Returns]]),L1534)</f>
        <v>1803847.3767885561</v>
      </c>
    </row>
    <row r="1536" spans="1:12" x14ac:dyDescent="0.35">
      <c r="A1536" s="1">
        <v>38719</v>
      </c>
      <c r="B1536" s="16">
        <f>YEAR(TradeDash[[#This Row],[Date]])</f>
        <v>2006</v>
      </c>
      <c r="C1536">
        <v>2835.95</v>
      </c>
      <c r="D1536" s="3">
        <f>IFERROR(TradeDash[[#This Row],[Nifty]]/C1535-1,"")</f>
        <v>-2.115245632899887E-4</v>
      </c>
      <c r="E1536">
        <f ca="1">IFERROR(AVERAGE(OFFSET(TradeDash[[#This Row],[Returns]],0,0,-n_days))/STDEV(OFFSET(TradeDash[[#This Row],[Returns]],0,0,-n_days)),"")</f>
        <v>0.31789189286993441</v>
      </c>
      <c r="F1536">
        <f ca="1">IFERROR(AVERAGE(OFFSET(TradeDash[[#This Row],[Returns]],0,0,-n_days*2))/STDEV(OFFSET(TradeDash[[#This Row],[Returns]],0,0,-n_days*2)),"")</f>
        <v>0.38246475965427795</v>
      </c>
      <c r="G1536">
        <f ca="1">IF(ISNUMBER(TradeDash[[#This Row],[2n day Sharpe]]),AVERAGE(TradeDash[[#This Row],[n day Sharpe]:[2n day Sharpe]]),"")</f>
        <v>0.35017832626210621</v>
      </c>
      <c r="H1536">
        <f ca="1">IF(ISNUMBER(TradeDash[[#This Row],[Sharpe Average]]),IF(TradeDash[[#This Row],[Sharpe Average]]&gt;$G$1,1,0),"")</f>
        <v>1</v>
      </c>
      <c r="I1536" s="2">
        <f ca="1">IF(ISNUMBER(TradeDash[[#This Row],[Signal]]),MAX(IF(AND(TradeDash[[#This Row],[Signal]]=1,I1535&lt;1),I1535+$E$1,IF(AND(TradeDash[[#This Row],[Signal]]=0,I1535&gt;0),I1535-$E$1,IF(AND(TradeDash[[#This Row],[Signal]]=1,I1535=1),I1535,IF(AND(TradeDash[[#This Row],[Signal]]=0,I1535=0),I1535,0)))),0),"")</f>
        <v>1</v>
      </c>
      <c r="J1536" s="3">
        <f ca="1">IF(ISNUMBER(TradeDash[[#This Row],[Position]]),TradeDash[[#This Row],[Position]]*D1537,"")</f>
        <v>1.6713975916359702E-2</v>
      </c>
      <c r="K1536" s="7">
        <f ca="1">K1535*IFERROR(1+TradeDash[[#This Row],[Port Return]],1)</f>
        <v>2593296.8775650165</v>
      </c>
      <c r="L1536" s="7">
        <f ca="1">IF(ISNUMBER(TradeDash[[#This Row],[Port Return]]),L1535*(1+TradeDash[[#This Row],[Returns]]),L1535)</f>
        <v>1803465.8187599392</v>
      </c>
    </row>
    <row r="1537" spans="1:12" x14ac:dyDescent="0.35">
      <c r="A1537" s="1">
        <v>38720</v>
      </c>
      <c r="B1537" s="16">
        <f>YEAR(TradeDash[[#This Row],[Date]])</f>
        <v>2006</v>
      </c>
      <c r="C1537">
        <v>2883.35</v>
      </c>
      <c r="D1537" s="3">
        <f>IFERROR(TradeDash[[#This Row],[Nifty]]/C1536-1,"")</f>
        <v>1.6713975916359702E-2</v>
      </c>
      <c r="E1537">
        <f ca="1">IFERROR(AVERAGE(OFFSET(TradeDash[[#This Row],[Returns]],0,0,-n_days))/STDEV(OFFSET(TradeDash[[#This Row],[Returns]],0,0,-n_days)),"")</f>
        <v>0.3811300379037717</v>
      </c>
      <c r="F1537">
        <f ca="1">IFERROR(AVERAGE(OFFSET(TradeDash[[#This Row],[Returns]],0,0,-n_days*2))/STDEV(OFFSET(TradeDash[[#This Row],[Returns]],0,0,-n_days*2)),"")</f>
        <v>0.38140107351426206</v>
      </c>
      <c r="G1537">
        <f ca="1">IF(ISNUMBER(TradeDash[[#This Row],[2n day Sharpe]]),AVERAGE(TradeDash[[#This Row],[n day Sharpe]:[2n day Sharpe]]),"")</f>
        <v>0.38126555570901688</v>
      </c>
      <c r="H1537">
        <f ca="1">IF(ISNUMBER(TradeDash[[#This Row],[Sharpe Average]]),IF(TradeDash[[#This Row],[Sharpe Average]]&gt;$G$1,1,0),"")</f>
        <v>1</v>
      </c>
      <c r="I1537" s="2">
        <f ca="1">IF(ISNUMBER(TradeDash[[#This Row],[Signal]]),MAX(IF(AND(TradeDash[[#This Row],[Signal]]=1,I1536&lt;1),I1536+$E$1,IF(AND(TradeDash[[#This Row],[Signal]]=0,I1536&gt;0),I1536-$E$1,IF(AND(TradeDash[[#This Row],[Signal]]=1,I1536=1),I1536,IF(AND(TradeDash[[#This Row],[Signal]]=0,I1536=0),I1536,0)))),0),"")</f>
        <v>1</v>
      </c>
      <c r="J1537" s="3">
        <f ca="1">IF(ISNUMBER(TradeDash[[#This Row],[Position]]),TradeDash[[#This Row],[Position]]*D1538,"")</f>
        <v>7.3005358350530791E-3</v>
      </c>
      <c r="K1537" s="7">
        <f ca="1">K1536*IFERROR(1+TradeDash[[#This Row],[Port Return]],1)</f>
        <v>2612229.3343506111</v>
      </c>
      <c r="L1537" s="7">
        <f ca="1">IF(ISNUMBER(TradeDash[[#This Row],[Port Return]]),L1536*(1+TradeDash[[#This Row],[Returns]]),L1536)</f>
        <v>1833608.9030206706</v>
      </c>
    </row>
    <row r="1538" spans="1:12" x14ac:dyDescent="0.35">
      <c r="A1538" s="1">
        <v>38721</v>
      </c>
      <c r="B1538" s="16">
        <f>YEAR(TradeDash[[#This Row],[Date]])</f>
        <v>2006</v>
      </c>
      <c r="C1538">
        <v>2904.4</v>
      </c>
      <c r="D1538" s="3">
        <f>IFERROR(TradeDash[[#This Row],[Nifty]]/C1537-1,"")</f>
        <v>7.3005358350530791E-3</v>
      </c>
      <c r="E1538">
        <f ca="1">IFERROR(AVERAGE(OFFSET(TradeDash[[#This Row],[Returns]],0,0,-n_days))/STDEV(OFFSET(TradeDash[[#This Row],[Returns]],0,0,-n_days)),"")</f>
        <v>0.36518377614780501</v>
      </c>
      <c r="F1538">
        <f ca="1">IFERROR(AVERAGE(OFFSET(TradeDash[[#This Row],[Returns]],0,0,-n_days*2))/STDEV(OFFSET(TradeDash[[#This Row],[Returns]],0,0,-n_days*2)),"")</f>
        <v>0.37153811163994138</v>
      </c>
      <c r="G1538">
        <f ca="1">IF(ISNUMBER(TradeDash[[#This Row],[2n day Sharpe]]),AVERAGE(TradeDash[[#This Row],[n day Sharpe]:[2n day Sharpe]]),"")</f>
        <v>0.36836094389387319</v>
      </c>
      <c r="H1538">
        <f ca="1">IF(ISNUMBER(TradeDash[[#This Row],[Sharpe Average]]),IF(TradeDash[[#This Row],[Sharpe Average]]&gt;$G$1,1,0),"")</f>
        <v>1</v>
      </c>
      <c r="I1538" s="2">
        <f ca="1">IF(ISNUMBER(TradeDash[[#This Row],[Signal]]),MAX(IF(AND(TradeDash[[#This Row],[Signal]]=1,I1537&lt;1),I1537+$E$1,IF(AND(TradeDash[[#This Row],[Signal]]=0,I1537&gt;0),I1537-$E$1,IF(AND(TradeDash[[#This Row],[Signal]]=1,I1537=1),I1537,IF(AND(TradeDash[[#This Row],[Signal]]=0,I1537=0),I1537,0)))),0),"")</f>
        <v>1</v>
      </c>
      <c r="J1538" s="3">
        <f ca="1">IF(ISNUMBER(TradeDash[[#This Row],[Position]]),TradeDash[[#This Row],[Position]]*D1539,"")</f>
        <v>-1.5665886241564841E-3</v>
      </c>
      <c r="K1538" s="7">
        <f ca="1">K1537*IFERROR(1+TradeDash[[#This Row],[Port Return]],1)</f>
        <v>2608137.0455917297</v>
      </c>
      <c r="L1538" s="7">
        <f ca="1">IF(ISNUMBER(TradeDash[[#This Row],[Port Return]]),L1537*(1+TradeDash[[#This Row],[Returns]]),L1537)</f>
        <v>1846995.2305246454</v>
      </c>
    </row>
    <row r="1539" spans="1:12" x14ac:dyDescent="0.35">
      <c r="A1539" s="1">
        <v>38722</v>
      </c>
      <c r="B1539" s="16">
        <f>YEAR(TradeDash[[#This Row],[Date]])</f>
        <v>2006</v>
      </c>
      <c r="C1539">
        <v>2899.85</v>
      </c>
      <c r="D1539" s="3">
        <f>IFERROR(TradeDash[[#This Row],[Nifty]]/C1538-1,"")</f>
        <v>-1.5665886241564841E-3</v>
      </c>
      <c r="E1539">
        <f ca="1">IFERROR(AVERAGE(OFFSET(TradeDash[[#This Row],[Returns]],0,0,-n_days))/STDEV(OFFSET(TradeDash[[#This Row],[Returns]],0,0,-n_days)),"")</f>
        <v>0.33152621163997448</v>
      </c>
      <c r="F1539">
        <f ca="1">IFERROR(AVERAGE(OFFSET(TradeDash[[#This Row],[Returns]],0,0,-n_days*2))/STDEV(OFFSET(TradeDash[[#This Row],[Returns]],0,0,-n_days*2)),"")</f>
        <v>0.37113072266954988</v>
      </c>
      <c r="G1539">
        <f ca="1">IF(ISNUMBER(TradeDash[[#This Row],[2n day Sharpe]]),AVERAGE(TradeDash[[#This Row],[n day Sharpe]:[2n day Sharpe]]),"")</f>
        <v>0.35132846715476218</v>
      </c>
      <c r="H1539">
        <f ca="1">IF(ISNUMBER(TradeDash[[#This Row],[Sharpe Average]]),IF(TradeDash[[#This Row],[Sharpe Average]]&gt;$G$1,1,0),"")</f>
        <v>1</v>
      </c>
      <c r="I1539" s="2">
        <f ca="1">IF(ISNUMBER(TradeDash[[#This Row],[Signal]]),MAX(IF(AND(TradeDash[[#This Row],[Signal]]=1,I1538&lt;1),I1538+$E$1,IF(AND(TradeDash[[#This Row],[Signal]]=0,I1538&gt;0),I1538-$E$1,IF(AND(TradeDash[[#This Row],[Signal]]=1,I1538=1),I1538,IF(AND(TradeDash[[#This Row],[Signal]]=0,I1538=0),I1538,0)))),0),"")</f>
        <v>1</v>
      </c>
      <c r="J1539" s="3">
        <f ca="1">IF(ISNUMBER(TradeDash[[#This Row],[Position]]),TradeDash[[#This Row],[Position]]*D1540,"")</f>
        <v>4.8795627360036509E-3</v>
      </c>
      <c r="K1539" s="7">
        <f ca="1">K1538*IFERROR(1+TradeDash[[#This Row],[Port Return]],1)</f>
        <v>2620863.61392979</v>
      </c>
      <c r="L1539" s="7">
        <f ca="1">IF(ISNUMBER(TradeDash[[#This Row],[Port Return]]),L1538*(1+TradeDash[[#This Row],[Returns]]),L1538)</f>
        <v>1844101.7488076342</v>
      </c>
    </row>
    <row r="1540" spans="1:12" x14ac:dyDescent="0.35">
      <c r="A1540" s="1">
        <v>38723</v>
      </c>
      <c r="B1540" s="16">
        <f>YEAR(TradeDash[[#This Row],[Date]])</f>
        <v>2006</v>
      </c>
      <c r="C1540">
        <v>2914</v>
      </c>
      <c r="D1540" s="3">
        <f>IFERROR(TradeDash[[#This Row],[Nifty]]/C1539-1,"")</f>
        <v>4.8795627360036509E-3</v>
      </c>
      <c r="E1540">
        <f ca="1">IFERROR(AVERAGE(OFFSET(TradeDash[[#This Row],[Returns]],0,0,-n_days))/STDEV(OFFSET(TradeDash[[#This Row],[Returns]],0,0,-n_days)),"")</f>
        <v>0.28335720929549335</v>
      </c>
      <c r="F1540">
        <f ca="1">IFERROR(AVERAGE(OFFSET(TradeDash[[#This Row],[Returns]],0,0,-n_days*2))/STDEV(OFFSET(TradeDash[[#This Row],[Returns]],0,0,-n_days*2)),"")</f>
        <v>0.37163815619908414</v>
      </c>
      <c r="G1540">
        <f ca="1">IF(ISNUMBER(TradeDash[[#This Row],[2n day Sharpe]]),AVERAGE(TradeDash[[#This Row],[n day Sharpe]:[2n day Sharpe]]),"")</f>
        <v>0.32749768274728874</v>
      </c>
      <c r="H1540">
        <f ca="1">IF(ISNUMBER(TradeDash[[#This Row],[Sharpe Average]]),IF(TradeDash[[#This Row],[Sharpe Average]]&gt;$G$1,1,0),"")</f>
        <v>1</v>
      </c>
      <c r="I1540" s="2">
        <f ca="1">IF(ISNUMBER(TradeDash[[#This Row],[Signal]]),MAX(IF(AND(TradeDash[[#This Row],[Signal]]=1,I1539&lt;1),I1539+$E$1,IF(AND(TradeDash[[#This Row],[Signal]]=0,I1539&gt;0),I1539-$E$1,IF(AND(TradeDash[[#This Row],[Signal]]=1,I1539=1),I1539,IF(AND(TradeDash[[#This Row],[Signal]]=0,I1539=0),I1539,0)))),0),"")</f>
        <v>1</v>
      </c>
      <c r="J1540" s="3">
        <f ca="1">IF(ISNUMBER(TradeDash[[#This Row],[Position]]),TradeDash[[#This Row],[Position]]*D1541,"")</f>
        <v>-1.3383665065203054E-3</v>
      </c>
      <c r="K1540" s="7">
        <f ca="1">K1539*IFERROR(1+TradeDash[[#This Row],[Port Return]],1)</f>
        <v>2617355.9378507487</v>
      </c>
      <c r="L1540" s="7">
        <f ca="1">IF(ISNUMBER(TradeDash[[#This Row],[Port Return]]),L1539*(1+TradeDash[[#This Row],[Returns]]),L1539)</f>
        <v>1853100.1589825151</v>
      </c>
    </row>
    <row r="1541" spans="1:12" x14ac:dyDescent="0.35">
      <c r="A1541" s="1">
        <v>38726</v>
      </c>
      <c r="B1541" s="16">
        <f>YEAR(TradeDash[[#This Row],[Date]])</f>
        <v>2006</v>
      </c>
      <c r="C1541">
        <v>2910.1</v>
      </c>
      <c r="D1541" s="3">
        <f>IFERROR(TradeDash[[#This Row],[Nifty]]/C1540-1,"")</f>
        <v>-1.3383665065203054E-3</v>
      </c>
      <c r="E1541">
        <f ca="1">IFERROR(AVERAGE(OFFSET(TradeDash[[#This Row],[Returns]],0,0,-n_days))/STDEV(OFFSET(TradeDash[[#This Row],[Returns]],0,0,-n_days)),"")</f>
        <v>0.24111223390400255</v>
      </c>
      <c r="F1541">
        <f ca="1">IFERROR(AVERAGE(OFFSET(TradeDash[[#This Row],[Returns]],0,0,-n_days*2))/STDEV(OFFSET(TradeDash[[#This Row],[Returns]],0,0,-n_days*2)),"")</f>
        <v>0.33111776510897334</v>
      </c>
      <c r="G1541">
        <f ca="1">IF(ISNUMBER(TradeDash[[#This Row],[2n day Sharpe]]),AVERAGE(TradeDash[[#This Row],[n day Sharpe]:[2n day Sharpe]]),"")</f>
        <v>0.28611499950648794</v>
      </c>
      <c r="H1541">
        <f ca="1">IF(ISNUMBER(TradeDash[[#This Row],[Sharpe Average]]),IF(TradeDash[[#This Row],[Sharpe Average]]&gt;$G$1,1,0),"")</f>
        <v>1</v>
      </c>
      <c r="I1541" s="2">
        <f ca="1">IF(ISNUMBER(TradeDash[[#This Row],[Signal]]),MAX(IF(AND(TradeDash[[#This Row],[Signal]]=1,I1540&lt;1),I1540+$E$1,IF(AND(TradeDash[[#This Row],[Signal]]=0,I1540&gt;0),I1540-$E$1,IF(AND(TradeDash[[#This Row],[Signal]]=1,I1540=1),I1540,IF(AND(TradeDash[[#This Row],[Signal]]=0,I1540=0),I1540,0)))),0),"")</f>
        <v>1</v>
      </c>
      <c r="J1541" s="3">
        <f ca="1">IF(ISNUMBER(TradeDash[[#This Row],[Position]]),TradeDash[[#This Row],[Position]]*D1542,"")</f>
        <v>-1.3504690560461774E-2</v>
      </c>
      <c r="K1541" s="7">
        <f ca="1">K1540*IFERROR(1+TradeDash[[#This Row],[Port Return]],1)</f>
        <v>2582009.355823487</v>
      </c>
      <c r="L1541" s="7">
        <f ca="1">IF(ISNUMBER(TradeDash[[#This Row],[Port Return]]),L1540*(1+TradeDash[[#This Row],[Returns]]),L1540)</f>
        <v>1850620.0317965054</v>
      </c>
    </row>
    <row r="1542" spans="1:12" x14ac:dyDescent="0.35">
      <c r="A1542" s="1">
        <v>38727</v>
      </c>
      <c r="B1542" s="16">
        <f>YEAR(TradeDash[[#This Row],[Date]])</f>
        <v>2006</v>
      </c>
      <c r="C1542">
        <v>2870.8</v>
      </c>
      <c r="D1542" s="3">
        <f>IFERROR(TradeDash[[#This Row],[Nifty]]/C1541-1,"")</f>
        <v>-1.3504690560461774E-2</v>
      </c>
      <c r="E1542">
        <f ca="1">IFERROR(AVERAGE(OFFSET(TradeDash[[#This Row],[Returns]],0,0,-n_days))/STDEV(OFFSET(TradeDash[[#This Row],[Returns]],0,0,-n_days)),"")</f>
        <v>0.10534252569432079</v>
      </c>
      <c r="F1542">
        <f ca="1">IFERROR(AVERAGE(OFFSET(TradeDash[[#This Row],[Returns]],0,0,-n_days*2))/STDEV(OFFSET(TradeDash[[#This Row],[Returns]],0,0,-n_days*2)),"")</f>
        <v>0.27888977888172628</v>
      </c>
      <c r="G1542">
        <f ca="1">IF(ISNUMBER(TradeDash[[#This Row],[2n day Sharpe]]),AVERAGE(TradeDash[[#This Row],[n day Sharpe]:[2n day Sharpe]]),"")</f>
        <v>0.19211615228802353</v>
      </c>
      <c r="H1542">
        <f ca="1">IF(ISNUMBER(TradeDash[[#This Row],[Sharpe Average]]),IF(TradeDash[[#This Row],[Sharpe Average]]&gt;$G$1,1,0),"")</f>
        <v>1</v>
      </c>
      <c r="I1542" s="2">
        <f ca="1">IF(ISNUMBER(TradeDash[[#This Row],[Signal]]),MAX(IF(AND(TradeDash[[#This Row],[Signal]]=1,I1541&lt;1),I1541+$E$1,IF(AND(TradeDash[[#This Row],[Signal]]=0,I1541&gt;0),I1541-$E$1,IF(AND(TradeDash[[#This Row],[Signal]]=1,I1541=1),I1541,IF(AND(TradeDash[[#This Row],[Signal]]=0,I1541=0),I1541,0)))),0),"")</f>
        <v>1</v>
      </c>
      <c r="J1542" s="3">
        <f ca="1">IF(ISNUMBER(TradeDash[[#This Row],[Position]]),TradeDash[[#This Row],[Position]]*D1543,"")</f>
        <v>-7.0015326738193107E-3</v>
      </c>
      <c r="K1542" s="7">
        <f ca="1">K1541*IFERROR(1+TradeDash[[#This Row],[Port Return]],1)</f>
        <v>2563931.3329545818</v>
      </c>
      <c r="L1542" s="7">
        <f ca="1">IF(ISNUMBER(TradeDash[[#This Row],[Port Return]]),L1541*(1+TradeDash[[#This Row],[Returns]]),L1541)</f>
        <v>1825627.9809221018</v>
      </c>
    </row>
    <row r="1543" spans="1:12" x14ac:dyDescent="0.35">
      <c r="A1543" s="1">
        <v>38729</v>
      </c>
      <c r="B1543" s="16">
        <f>YEAR(TradeDash[[#This Row],[Date]])</f>
        <v>2006</v>
      </c>
      <c r="C1543">
        <v>2850.7</v>
      </c>
      <c r="D1543" s="3">
        <f>IFERROR(TradeDash[[#This Row],[Nifty]]/C1542-1,"")</f>
        <v>-7.0015326738193107E-3</v>
      </c>
      <c r="E1543">
        <f ca="1">IFERROR(AVERAGE(OFFSET(TradeDash[[#This Row],[Returns]],0,0,-n_days))/STDEV(OFFSET(TradeDash[[#This Row],[Returns]],0,0,-n_days)),"")</f>
        <v>8.3598240692409773E-2</v>
      </c>
      <c r="F1543">
        <f ca="1">IFERROR(AVERAGE(OFFSET(TradeDash[[#This Row],[Returns]],0,0,-n_days*2))/STDEV(OFFSET(TradeDash[[#This Row],[Returns]],0,0,-n_days*2)),"")</f>
        <v>0.23855125447246447</v>
      </c>
      <c r="G1543">
        <f ca="1">IF(ISNUMBER(TradeDash[[#This Row],[2n day Sharpe]]),AVERAGE(TradeDash[[#This Row],[n day Sharpe]:[2n day Sharpe]]),"")</f>
        <v>0.16107474758243712</v>
      </c>
      <c r="H1543">
        <f ca="1">IF(ISNUMBER(TradeDash[[#This Row],[Sharpe Average]]),IF(TradeDash[[#This Row],[Sharpe Average]]&gt;$G$1,1,0),"")</f>
        <v>1</v>
      </c>
      <c r="I1543" s="2">
        <f ca="1">IF(ISNUMBER(TradeDash[[#This Row],[Signal]]),MAX(IF(AND(TradeDash[[#This Row],[Signal]]=1,I1542&lt;1),I1542+$E$1,IF(AND(TradeDash[[#This Row],[Signal]]=0,I1542&gt;0),I1542-$E$1,IF(AND(TradeDash[[#This Row],[Signal]]=1,I1542=1),I1542,IF(AND(TradeDash[[#This Row],[Signal]]=0,I1542=0),I1542,0)))),0),"")</f>
        <v>1</v>
      </c>
      <c r="J1543" s="3">
        <f ca="1">IF(ISNUMBER(TradeDash[[#This Row],[Position]]),TradeDash[[#This Row],[Position]]*D1544,"")</f>
        <v>-5.2618655067004916E-5</v>
      </c>
      <c r="K1543" s="7">
        <f ca="1">K1542*IFERROR(1+TradeDash[[#This Row],[Port Return]],1)</f>
        <v>2563796.4223361574</v>
      </c>
      <c r="L1543" s="7">
        <f ca="1">IF(ISNUMBER(TradeDash[[#This Row],[Port Return]]),L1542*(1+TradeDash[[#This Row],[Returns]]),L1542)</f>
        <v>1812845.786963437</v>
      </c>
    </row>
    <row r="1544" spans="1:12" x14ac:dyDescent="0.35">
      <c r="A1544" s="1">
        <v>38730</v>
      </c>
      <c r="B1544" s="16">
        <f>YEAR(TradeDash[[#This Row],[Date]])</f>
        <v>2006</v>
      </c>
      <c r="C1544">
        <v>2850.55</v>
      </c>
      <c r="D1544" s="3">
        <f>IFERROR(TradeDash[[#This Row],[Nifty]]/C1543-1,"")</f>
        <v>-5.2618655067004916E-5</v>
      </c>
      <c r="E1544">
        <f ca="1">IFERROR(AVERAGE(OFFSET(TradeDash[[#This Row],[Returns]],0,0,-n_days))/STDEV(OFFSET(TradeDash[[#This Row],[Returns]],0,0,-n_days)),"")</f>
        <v>0.1314696750136706</v>
      </c>
      <c r="F1544">
        <f ca="1">IFERROR(AVERAGE(OFFSET(TradeDash[[#This Row],[Returns]],0,0,-n_days*2))/STDEV(OFFSET(TradeDash[[#This Row],[Returns]],0,0,-n_days*2)),"")</f>
        <v>0.21973149682102477</v>
      </c>
      <c r="G1544">
        <f ca="1">IF(ISNUMBER(TradeDash[[#This Row],[2n day Sharpe]]),AVERAGE(TradeDash[[#This Row],[n day Sharpe]:[2n day Sharpe]]),"")</f>
        <v>0.17560058591734767</v>
      </c>
      <c r="H1544">
        <f ca="1">IF(ISNUMBER(TradeDash[[#This Row],[Sharpe Average]]),IF(TradeDash[[#This Row],[Sharpe Average]]&gt;$G$1,1,0),"")</f>
        <v>1</v>
      </c>
      <c r="I1544" s="2">
        <f ca="1">IF(ISNUMBER(TradeDash[[#This Row],[Signal]]),MAX(IF(AND(TradeDash[[#This Row],[Signal]]=1,I1543&lt;1),I1543+$E$1,IF(AND(TradeDash[[#This Row],[Signal]]=0,I1543&gt;0),I1543-$E$1,IF(AND(TradeDash[[#This Row],[Signal]]=1,I1543=1),I1543,IF(AND(TradeDash[[#This Row],[Signal]]=0,I1543=0),I1543,0)))),0),"")</f>
        <v>1</v>
      </c>
      <c r="J1544" s="3">
        <f ca="1">IF(ISNUMBER(TradeDash[[#This Row],[Position]]),TradeDash[[#This Row],[Position]]*D1545,"")</f>
        <v>-6.1216256511902323E-3</v>
      </c>
      <c r="K1544" s="7">
        <f ca="1">K1543*IFERROR(1+TradeDash[[#This Row],[Port Return]],1)</f>
        <v>2548101.8203927549</v>
      </c>
      <c r="L1544" s="7">
        <f ca="1">IF(ISNUMBER(TradeDash[[#This Row],[Port Return]]),L1543*(1+TradeDash[[#This Row],[Returns]]),L1543)</f>
        <v>1812750.397456283</v>
      </c>
    </row>
    <row r="1545" spans="1:12" x14ac:dyDescent="0.35">
      <c r="A1545" s="1">
        <v>38733</v>
      </c>
      <c r="B1545" s="16">
        <f>YEAR(TradeDash[[#This Row],[Date]])</f>
        <v>2006</v>
      </c>
      <c r="C1545">
        <v>2833.1</v>
      </c>
      <c r="D1545" s="3">
        <f>IFERROR(TradeDash[[#This Row],[Nifty]]/C1544-1,"")</f>
        <v>-6.1216256511902323E-3</v>
      </c>
      <c r="E1545">
        <f ca="1">IFERROR(AVERAGE(OFFSET(TradeDash[[#This Row],[Returns]],0,0,-n_days))/STDEV(OFFSET(TradeDash[[#This Row],[Returns]],0,0,-n_days)),"")</f>
        <v>4.5620454218418885E-2</v>
      </c>
      <c r="F1545">
        <f ca="1">IFERROR(AVERAGE(OFFSET(TradeDash[[#This Row],[Returns]],0,0,-n_days*2))/STDEV(OFFSET(TradeDash[[#This Row],[Returns]],0,0,-n_days*2)),"")</f>
        <v>0.1894404931589615</v>
      </c>
      <c r="G1545">
        <f ca="1">IF(ISNUMBER(TradeDash[[#This Row],[2n day Sharpe]]),AVERAGE(TradeDash[[#This Row],[n day Sharpe]:[2n day Sharpe]]),"")</f>
        <v>0.11753047368869018</v>
      </c>
      <c r="H1545">
        <f ca="1">IF(ISNUMBER(TradeDash[[#This Row],[Sharpe Average]]),IF(TradeDash[[#This Row],[Sharpe Average]]&gt;$G$1,1,0),"")</f>
        <v>1</v>
      </c>
      <c r="I1545" s="2">
        <f ca="1">IF(ISNUMBER(TradeDash[[#This Row],[Signal]]),MAX(IF(AND(TradeDash[[#This Row],[Signal]]=1,I1544&lt;1),I1544+$E$1,IF(AND(TradeDash[[#This Row],[Signal]]=0,I1544&gt;0),I1544-$E$1,IF(AND(TradeDash[[#This Row],[Signal]]=1,I1544=1),I1544,IF(AND(TradeDash[[#This Row],[Signal]]=0,I1544=0),I1544,0)))),0),"")</f>
        <v>1</v>
      </c>
      <c r="J1545" s="3">
        <f ca="1">IF(ISNUMBER(TradeDash[[#This Row],[Position]]),TradeDash[[#This Row],[Position]]*D1546,"")</f>
        <v>-1.4118809784334774E-3</v>
      </c>
      <c r="K1545" s="7">
        <f ca="1">K1544*IFERROR(1+TradeDash[[#This Row],[Port Return]],1)</f>
        <v>2544504.2039014306</v>
      </c>
      <c r="L1545" s="7">
        <f ca="1">IF(ISNUMBER(TradeDash[[#This Row],[Port Return]]),L1544*(1+TradeDash[[#This Row],[Returns]]),L1544)</f>
        <v>1801653.4181240094</v>
      </c>
    </row>
    <row r="1546" spans="1:12" x14ac:dyDescent="0.35">
      <c r="A1546" s="1">
        <v>38734</v>
      </c>
      <c r="B1546" s="16">
        <f>YEAR(TradeDash[[#This Row],[Date]])</f>
        <v>2006</v>
      </c>
      <c r="C1546">
        <v>2829.1</v>
      </c>
      <c r="D1546" s="3">
        <f>IFERROR(TradeDash[[#This Row],[Nifty]]/C1545-1,"")</f>
        <v>-1.4118809784334774E-3</v>
      </c>
      <c r="E1546">
        <f ca="1">IFERROR(AVERAGE(OFFSET(TradeDash[[#This Row],[Returns]],0,0,-n_days))/STDEV(OFFSET(TradeDash[[#This Row],[Returns]],0,0,-n_days)),"")</f>
        <v>-2.0235098023976515E-2</v>
      </c>
      <c r="F1546">
        <f ca="1">IFERROR(AVERAGE(OFFSET(TradeDash[[#This Row],[Returns]],0,0,-n_days*2))/STDEV(OFFSET(TradeDash[[#This Row],[Returns]],0,0,-n_days*2)),"")</f>
        <v>0.2033944349161978</v>
      </c>
      <c r="G1546">
        <f ca="1">IF(ISNUMBER(TradeDash[[#This Row],[2n day Sharpe]]),AVERAGE(TradeDash[[#This Row],[n day Sharpe]:[2n day Sharpe]]),"")</f>
        <v>9.1579668446110638E-2</v>
      </c>
      <c r="H1546">
        <f ca="1">IF(ISNUMBER(TradeDash[[#This Row],[Sharpe Average]]),IF(TradeDash[[#This Row],[Sharpe Average]]&gt;$G$1,1,0),"")</f>
        <v>1</v>
      </c>
      <c r="I1546" s="2">
        <f ca="1">IF(ISNUMBER(TradeDash[[#This Row],[Signal]]),MAX(IF(AND(TradeDash[[#This Row],[Signal]]=1,I1545&lt;1),I1545+$E$1,IF(AND(TradeDash[[#This Row],[Signal]]=0,I1545&gt;0),I1545-$E$1,IF(AND(TradeDash[[#This Row],[Signal]]=1,I1545=1),I1545,IF(AND(TradeDash[[#This Row],[Signal]]=0,I1545=0),I1545,0)))),0),"")</f>
        <v>1</v>
      </c>
      <c r="J1546" s="3">
        <f ca="1">IF(ISNUMBER(TradeDash[[#This Row],[Position]]),TradeDash[[#This Row],[Position]]*D1547,"")</f>
        <v>-7.0340390937047026E-3</v>
      </c>
      <c r="K1546" s="7">
        <f ca="1">K1545*IFERROR(1+TradeDash[[#This Row],[Port Return]],1)</f>
        <v>2526606.0618570922</v>
      </c>
      <c r="L1546" s="7">
        <f ca="1">IF(ISNUMBER(TradeDash[[#This Row],[Port Return]]),L1545*(1+TradeDash[[#This Row],[Returns]]),L1545)</f>
        <v>1799109.6979332305</v>
      </c>
    </row>
    <row r="1547" spans="1:12" x14ac:dyDescent="0.35">
      <c r="A1547" s="1">
        <v>38735</v>
      </c>
      <c r="B1547" s="16">
        <f>YEAR(TradeDash[[#This Row],[Date]])</f>
        <v>2006</v>
      </c>
      <c r="C1547">
        <v>2809.2</v>
      </c>
      <c r="D1547" s="3">
        <f>IFERROR(TradeDash[[#This Row],[Nifty]]/C1546-1,"")</f>
        <v>-7.0340390937047026E-3</v>
      </c>
      <c r="E1547">
        <f ca="1">IFERROR(AVERAGE(OFFSET(TradeDash[[#This Row],[Returns]],0,0,-n_days))/STDEV(OFFSET(TradeDash[[#This Row],[Returns]],0,0,-n_days)),"")</f>
        <v>-2.6702799935166555E-2</v>
      </c>
      <c r="F1547">
        <f ca="1">IFERROR(AVERAGE(OFFSET(TradeDash[[#This Row],[Returns]],0,0,-n_days*2))/STDEV(OFFSET(TradeDash[[#This Row],[Returns]],0,0,-n_days*2)),"")</f>
        <v>0.21623280874314738</v>
      </c>
      <c r="G1547">
        <f ca="1">IF(ISNUMBER(TradeDash[[#This Row],[2n day Sharpe]]),AVERAGE(TradeDash[[#This Row],[n day Sharpe]:[2n day Sharpe]]),"")</f>
        <v>9.476500440399041E-2</v>
      </c>
      <c r="H1547">
        <f ca="1">IF(ISNUMBER(TradeDash[[#This Row],[Sharpe Average]]),IF(TradeDash[[#This Row],[Sharpe Average]]&gt;$G$1,1,0),"")</f>
        <v>1</v>
      </c>
      <c r="I1547" s="2">
        <f ca="1">IF(ISNUMBER(TradeDash[[#This Row],[Signal]]),MAX(IF(AND(TradeDash[[#This Row],[Signal]]=1,I1546&lt;1),I1546+$E$1,IF(AND(TradeDash[[#This Row],[Signal]]=0,I1546&gt;0),I1546-$E$1,IF(AND(TradeDash[[#This Row],[Signal]]=1,I1546=1),I1546,IF(AND(TradeDash[[#This Row],[Signal]]=0,I1546=0),I1546,0)))),0),"")</f>
        <v>1</v>
      </c>
      <c r="J1547" s="3">
        <f ca="1">IF(ISNUMBER(TradeDash[[#This Row],[Position]]),TradeDash[[#This Row],[Position]]*D1548,"")</f>
        <v>2.1945749679624038E-2</v>
      </c>
      <c r="K1547" s="7">
        <f ca="1">K1546*IFERROR(1+TradeDash[[#This Row],[Port Return]],1)</f>
        <v>2582054.3260296285</v>
      </c>
      <c r="L1547" s="7">
        <f ca="1">IF(ISNUMBER(TradeDash[[#This Row],[Port Return]]),L1546*(1+TradeDash[[#This Row],[Returns]]),L1546)</f>
        <v>1786454.6899841051</v>
      </c>
    </row>
    <row r="1548" spans="1:12" x14ac:dyDescent="0.35">
      <c r="A1548" s="1">
        <v>38736</v>
      </c>
      <c r="B1548" s="16">
        <f>YEAR(TradeDash[[#This Row],[Date]])</f>
        <v>2006</v>
      </c>
      <c r="C1548">
        <v>2870.85</v>
      </c>
      <c r="D1548" s="3">
        <f>IFERROR(TradeDash[[#This Row],[Nifty]]/C1547-1,"")</f>
        <v>2.1945749679624038E-2</v>
      </c>
      <c r="E1548">
        <f ca="1">IFERROR(AVERAGE(OFFSET(TradeDash[[#This Row],[Returns]],0,0,-n_days))/STDEV(OFFSET(TradeDash[[#This Row],[Returns]],0,0,-n_days)),"")</f>
        <v>8.2863302796508248E-2</v>
      </c>
      <c r="F1548">
        <f ca="1">IFERROR(AVERAGE(OFFSET(TradeDash[[#This Row],[Returns]],0,0,-n_days*2))/STDEV(OFFSET(TradeDash[[#This Row],[Returns]],0,0,-n_days*2)),"")</f>
        <v>0.22887369926913775</v>
      </c>
      <c r="G1548">
        <f ca="1">IF(ISNUMBER(TradeDash[[#This Row],[2n day Sharpe]]),AVERAGE(TradeDash[[#This Row],[n day Sharpe]:[2n day Sharpe]]),"")</f>
        <v>0.15586850103282301</v>
      </c>
      <c r="H1548">
        <f ca="1">IF(ISNUMBER(TradeDash[[#This Row],[Sharpe Average]]),IF(TradeDash[[#This Row],[Sharpe Average]]&gt;$G$1,1,0),"")</f>
        <v>1</v>
      </c>
      <c r="I1548" s="2">
        <f ca="1">IF(ISNUMBER(TradeDash[[#This Row],[Signal]]),MAX(IF(AND(TradeDash[[#This Row],[Signal]]=1,I1547&lt;1),I1547+$E$1,IF(AND(TradeDash[[#This Row],[Signal]]=0,I1547&gt;0),I1547-$E$1,IF(AND(TradeDash[[#This Row],[Signal]]=1,I1547=1),I1547,IF(AND(TradeDash[[#This Row],[Signal]]=0,I1547=0),I1547,0)))),0),"")</f>
        <v>1</v>
      </c>
      <c r="J1548" s="3">
        <f ca="1">IF(ISNUMBER(TradeDash[[#This Row],[Position]]),TradeDash[[#This Row],[Position]]*D1549,"")</f>
        <v>1.0484699653412699E-2</v>
      </c>
      <c r="K1548" s="7">
        <f ca="1">K1547*IFERROR(1+TradeDash[[#This Row],[Port Return]],1)</f>
        <v>2609126.3901268439</v>
      </c>
      <c r="L1548" s="7">
        <f ca="1">IF(ISNUMBER(TradeDash[[#This Row],[Port Return]]),L1547*(1+TradeDash[[#This Row],[Returns]]),L1547)</f>
        <v>1825659.7774244866</v>
      </c>
    </row>
    <row r="1549" spans="1:12" x14ac:dyDescent="0.35">
      <c r="A1549" s="1">
        <v>38737</v>
      </c>
      <c r="B1549" s="16">
        <f>YEAR(TradeDash[[#This Row],[Date]])</f>
        <v>2006</v>
      </c>
      <c r="C1549">
        <v>2900.95</v>
      </c>
      <c r="D1549" s="3">
        <f>IFERROR(TradeDash[[#This Row],[Nifty]]/C1548-1,"")</f>
        <v>1.0484699653412699E-2</v>
      </c>
      <c r="E1549">
        <f ca="1">IFERROR(AVERAGE(OFFSET(TradeDash[[#This Row],[Returns]],0,0,-n_days))/STDEV(OFFSET(TradeDash[[#This Row],[Returns]],0,0,-n_days)),"")</f>
        <v>0.10915756569722924</v>
      </c>
      <c r="F1549">
        <f ca="1">IFERROR(AVERAGE(OFFSET(TradeDash[[#This Row],[Returns]],0,0,-n_days*2))/STDEV(OFFSET(TradeDash[[#This Row],[Returns]],0,0,-n_days*2)),"")</f>
        <v>0.22957697151851811</v>
      </c>
      <c r="G1549">
        <f ca="1">IF(ISNUMBER(TradeDash[[#This Row],[2n day Sharpe]]),AVERAGE(TradeDash[[#This Row],[n day Sharpe]:[2n day Sharpe]]),"")</f>
        <v>0.16936726860787368</v>
      </c>
      <c r="H1549">
        <f ca="1">IF(ISNUMBER(TradeDash[[#This Row],[Sharpe Average]]),IF(TradeDash[[#This Row],[Sharpe Average]]&gt;$G$1,1,0),"")</f>
        <v>1</v>
      </c>
      <c r="I1549" s="2">
        <f ca="1">IF(ISNUMBER(TradeDash[[#This Row],[Signal]]),MAX(IF(AND(TradeDash[[#This Row],[Signal]]=1,I1548&lt;1),I1548+$E$1,IF(AND(TradeDash[[#This Row],[Signal]]=0,I1548&gt;0),I1548-$E$1,IF(AND(TradeDash[[#This Row],[Signal]]=1,I1548=1),I1548,IF(AND(TradeDash[[#This Row],[Signal]]=0,I1548=0),I1548,0)))),0),"")</f>
        <v>1</v>
      </c>
      <c r="J1549" s="3">
        <f ca="1">IF(ISNUMBER(TradeDash[[#This Row],[Position]]),TradeDash[[#This Row],[Position]]*D1550,"")</f>
        <v>-5.825677795204931E-3</v>
      </c>
      <c r="K1549" s="7">
        <f ca="1">K1548*IFERROR(1+TradeDash[[#This Row],[Port Return]],1)</f>
        <v>2593926.460450999</v>
      </c>
      <c r="L1549" s="7">
        <f ca="1">IF(ISNUMBER(TradeDash[[#This Row],[Port Return]]),L1548*(1+TradeDash[[#This Row],[Returns]]),L1548)</f>
        <v>1844801.2718600987</v>
      </c>
    </row>
    <row r="1550" spans="1:12" x14ac:dyDescent="0.35">
      <c r="A1550" s="1">
        <v>38740</v>
      </c>
      <c r="B1550" s="16">
        <f>YEAR(TradeDash[[#This Row],[Date]])</f>
        <v>2006</v>
      </c>
      <c r="C1550">
        <v>2884.05</v>
      </c>
      <c r="D1550" s="3">
        <f>IFERROR(TradeDash[[#This Row],[Nifty]]/C1549-1,"")</f>
        <v>-5.825677795204931E-3</v>
      </c>
      <c r="E1550">
        <f ca="1">IFERROR(AVERAGE(OFFSET(TradeDash[[#This Row],[Returns]],0,0,-n_days))/STDEV(OFFSET(TradeDash[[#This Row],[Returns]],0,0,-n_days)),"")</f>
        <v>0.13411744850771845</v>
      </c>
      <c r="F1550">
        <f ca="1">IFERROR(AVERAGE(OFFSET(TradeDash[[#This Row],[Returns]],0,0,-n_days*2))/STDEV(OFFSET(TradeDash[[#This Row],[Returns]],0,0,-n_days*2)),"")</f>
        <v>0.19037114194448007</v>
      </c>
      <c r="G1550">
        <f ca="1">IF(ISNUMBER(TradeDash[[#This Row],[2n day Sharpe]]),AVERAGE(TradeDash[[#This Row],[n day Sharpe]:[2n day Sharpe]]),"")</f>
        <v>0.16224429522609926</v>
      </c>
      <c r="H1550">
        <f ca="1">IF(ISNUMBER(TradeDash[[#This Row],[Sharpe Average]]),IF(TradeDash[[#This Row],[Sharpe Average]]&gt;$G$1,1,0),"")</f>
        <v>1</v>
      </c>
      <c r="I1550" s="2">
        <f ca="1">IF(ISNUMBER(TradeDash[[#This Row],[Signal]]),MAX(IF(AND(TradeDash[[#This Row],[Signal]]=1,I1549&lt;1),I1549+$E$1,IF(AND(TradeDash[[#This Row],[Signal]]=0,I1549&gt;0),I1549-$E$1,IF(AND(TradeDash[[#This Row],[Signal]]=1,I1549=1),I1549,IF(AND(TradeDash[[#This Row],[Signal]]=0,I1549=0),I1549,0)))),0),"")</f>
        <v>1</v>
      </c>
      <c r="J1550" s="3">
        <f ca="1">IF(ISNUMBER(TradeDash[[#This Row],[Position]]),TradeDash[[#This Row],[Position]]*D1551,"")</f>
        <v>8.3042943083511123E-3</v>
      </c>
      <c r="K1550" s="7">
        <f ca="1">K1549*IFERROR(1+TradeDash[[#This Row],[Port Return]],1)</f>
        <v>2615467.1891928036</v>
      </c>
      <c r="L1550" s="7">
        <f ca="1">IF(ISNUMBER(TradeDash[[#This Row],[Port Return]]),L1549*(1+TradeDash[[#This Row],[Returns]]),L1549)</f>
        <v>1834054.0540540575</v>
      </c>
    </row>
    <row r="1551" spans="1:12" x14ac:dyDescent="0.35">
      <c r="A1551" s="1">
        <v>38741</v>
      </c>
      <c r="B1551" s="16">
        <f>YEAR(TradeDash[[#This Row],[Date]])</f>
        <v>2006</v>
      </c>
      <c r="C1551">
        <v>2908</v>
      </c>
      <c r="D1551" s="3">
        <f>IFERROR(TradeDash[[#This Row],[Nifty]]/C1550-1,"")</f>
        <v>8.3042943083511123E-3</v>
      </c>
      <c r="E1551">
        <f ca="1">IFERROR(AVERAGE(OFFSET(TradeDash[[#This Row],[Returns]],0,0,-n_days))/STDEV(OFFSET(TradeDash[[#This Row],[Returns]],0,0,-n_days)),"")</f>
        <v>0.29456817372330318</v>
      </c>
      <c r="F1551">
        <f ca="1">IFERROR(AVERAGE(OFFSET(TradeDash[[#This Row],[Returns]],0,0,-n_days*2))/STDEV(OFFSET(TradeDash[[#This Row],[Returns]],0,0,-n_days*2)),"")</f>
        <v>0.17214835643347351</v>
      </c>
      <c r="G1551">
        <f ca="1">IF(ISNUMBER(TradeDash[[#This Row],[2n day Sharpe]]),AVERAGE(TradeDash[[#This Row],[n day Sharpe]:[2n day Sharpe]]),"")</f>
        <v>0.23335826507838836</v>
      </c>
      <c r="H1551">
        <f ca="1">IF(ISNUMBER(TradeDash[[#This Row],[Sharpe Average]]),IF(TradeDash[[#This Row],[Sharpe Average]]&gt;$G$1,1,0),"")</f>
        <v>1</v>
      </c>
      <c r="I1551" s="2">
        <f ca="1">IF(ISNUMBER(TradeDash[[#This Row],[Signal]]),MAX(IF(AND(TradeDash[[#This Row],[Signal]]=1,I1550&lt;1),I1550+$E$1,IF(AND(TradeDash[[#This Row],[Signal]]=0,I1550&gt;0),I1550-$E$1,IF(AND(TradeDash[[#This Row],[Signal]]=1,I1550=1),I1550,IF(AND(TradeDash[[#This Row],[Signal]]=0,I1550=0),I1550,0)))),0),"")</f>
        <v>1</v>
      </c>
      <c r="J1551" s="3">
        <f ca="1">IF(ISNUMBER(TradeDash[[#This Row],[Position]]),TradeDash[[#This Row],[Position]]*D1552,"")</f>
        <v>1.1124484181568084E-2</v>
      </c>
      <c r="K1551" s="7">
        <f ca="1">K1550*IFERROR(1+TradeDash[[#This Row],[Port Return]],1)</f>
        <v>2644562.9125663894</v>
      </c>
      <c r="L1551" s="7">
        <f ca="1">IF(ISNUMBER(TradeDash[[#This Row],[Port Return]]),L1550*(1+TradeDash[[#This Row],[Returns]]),L1550)</f>
        <v>1849284.5786963468</v>
      </c>
    </row>
    <row r="1552" spans="1:12" x14ac:dyDescent="0.35">
      <c r="A1552" s="1">
        <v>38742</v>
      </c>
      <c r="B1552" s="16">
        <f>YEAR(TradeDash[[#This Row],[Date]])</f>
        <v>2006</v>
      </c>
      <c r="C1552">
        <v>2940.35</v>
      </c>
      <c r="D1552" s="3">
        <f>IFERROR(TradeDash[[#This Row],[Nifty]]/C1551-1,"")</f>
        <v>1.1124484181568084E-2</v>
      </c>
      <c r="E1552">
        <f ca="1">IFERROR(AVERAGE(OFFSET(TradeDash[[#This Row],[Returns]],0,0,-n_days))/STDEV(OFFSET(TradeDash[[#This Row],[Returns]],0,0,-n_days)),"")</f>
        <v>0.26531698936358</v>
      </c>
      <c r="F1552">
        <f ca="1">IFERROR(AVERAGE(OFFSET(TradeDash[[#This Row],[Returns]],0,0,-n_days*2))/STDEV(OFFSET(TradeDash[[#This Row],[Returns]],0,0,-n_days*2)),"")</f>
        <v>0.21001908428305649</v>
      </c>
      <c r="G1552">
        <f ca="1">IF(ISNUMBER(TradeDash[[#This Row],[2n day Sharpe]]),AVERAGE(TradeDash[[#This Row],[n day Sharpe]:[2n day Sharpe]]),"")</f>
        <v>0.23766803682331825</v>
      </c>
      <c r="H1552">
        <f ca="1">IF(ISNUMBER(TradeDash[[#This Row],[Sharpe Average]]),IF(TradeDash[[#This Row],[Sharpe Average]]&gt;$G$1,1,0),"")</f>
        <v>1</v>
      </c>
      <c r="I1552" s="2">
        <f ca="1">IF(ISNUMBER(TradeDash[[#This Row],[Signal]]),MAX(IF(AND(TradeDash[[#This Row],[Signal]]=1,I1551&lt;1),I1551+$E$1,IF(AND(TradeDash[[#This Row],[Signal]]=0,I1551&gt;0),I1551-$E$1,IF(AND(TradeDash[[#This Row],[Signal]]=1,I1551=1),I1551,IF(AND(TradeDash[[#This Row],[Signal]]=0,I1551=0),I1551,0)))),0),"")</f>
        <v>1</v>
      </c>
      <c r="J1552" s="3">
        <f ca="1">IF(ISNUMBER(TradeDash[[#This Row],[Position]]),TradeDash[[#This Row],[Position]]*D1553,"")</f>
        <v>1.4420052034621822E-2</v>
      </c>
      <c r="K1552" s="7">
        <f ca="1">K1551*IFERROR(1+TradeDash[[#This Row],[Port Return]],1)</f>
        <v>2682697.6473744279</v>
      </c>
      <c r="L1552" s="7">
        <f ca="1">IF(ISNUMBER(TradeDash[[#This Row],[Port Return]]),L1551*(1+TradeDash[[#This Row],[Returns]]),L1551)</f>
        <v>1869856.9157392723</v>
      </c>
    </row>
    <row r="1553" spans="1:12" x14ac:dyDescent="0.35">
      <c r="A1553" s="1">
        <v>38744</v>
      </c>
      <c r="B1553" s="16">
        <f>YEAR(TradeDash[[#This Row],[Date]])</f>
        <v>2006</v>
      </c>
      <c r="C1553">
        <v>2982.75</v>
      </c>
      <c r="D1553" s="3">
        <f>IFERROR(TradeDash[[#This Row],[Nifty]]/C1552-1,"")</f>
        <v>1.4420052034621822E-2</v>
      </c>
      <c r="E1553">
        <f ca="1">IFERROR(AVERAGE(OFFSET(TradeDash[[#This Row],[Returns]],0,0,-n_days))/STDEV(OFFSET(TradeDash[[#This Row],[Returns]],0,0,-n_days)),"")</f>
        <v>0.35945962936757936</v>
      </c>
      <c r="F1553">
        <f ca="1">IFERROR(AVERAGE(OFFSET(TradeDash[[#This Row],[Returns]],0,0,-n_days*2))/STDEV(OFFSET(TradeDash[[#This Row],[Returns]],0,0,-n_days*2)),"")</f>
        <v>0.29360913392723903</v>
      </c>
      <c r="G1553">
        <f ca="1">IF(ISNUMBER(TradeDash[[#This Row],[2n day Sharpe]]),AVERAGE(TradeDash[[#This Row],[n day Sharpe]:[2n day Sharpe]]),"")</f>
        <v>0.32653438164740922</v>
      </c>
      <c r="H1553">
        <f ca="1">IF(ISNUMBER(TradeDash[[#This Row],[Sharpe Average]]),IF(TradeDash[[#This Row],[Sharpe Average]]&gt;$G$1,1,0),"")</f>
        <v>1</v>
      </c>
      <c r="I1553" s="2">
        <f ca="1">IF(ISNUMBER(TradeDash[[#This Row],[Signal]]),MAX(IF(AND(TradeDash[[#This Row],[Signal]]=1,I1552&lt;1),I1552+$E$1,IF(AND(TradeDash[[#This Row],[Signal]]=0,I1552&gt;0),I1552-$E$1,IF(AND(TradeDash[[#This Row],[Signal]]=1,I1552=1),I1552,IF(AND(TradeDash[[#This Row],[Signal]]=0,I1552=0),I1552,0)))),0),"")</f>
        <v>1</v>
      </c>
      <c r="J1553" s="3">
        <f ca="1">IF(ISNUMBER(TradeDash[[#This Row],[Position]]),TradeDash[[#This Row],[Position]]*D1554,"")</f>
        <v>-2.7659039476992664E-3</v>
      </c>
      <c r="K1553" s="7">
        <f ca="1">K1552*IFERROR(1+TradeDash[[#This Row],[Port Return]],1)</f>
        <v>2675277.5633610715</v>
      </c>
      <c r="L1553" s="7">
        <f ca="1">IF(ISNUMBER(TradeDash[[#This Row],[Port Return]]),L1552*(1+TradeDash[[#This Row],[Returns]]),L1552)</f>
        <v>1896820.3497615301</v>
      </c>
    </row>
    <row r="1554" spans="1:12" x14ac:dyDescent="0.35">
      <c r="A1554" s="1">
        <v>38747</v>
      </c>
      <c r="B1554" s="16">
        <f>YEAR(TradeDash[[#This Row],[Date]])</f>
        <v>2006</v>
      </c>
      <c r="C1554">
        <v>2974.5</v>
      </c>
      <c r="D1554" s="3">
        <f>IFERROR(TradeDash[[#This Row],[Nifty]]/C1553-1,"")</f>
        <v>-2.7659039476992664E-3</v>
      </c>
      <c r="E1554">
        <f ca="1">IFERROR(AVERAGE(OFFSET(TradeDash[[#This Row],[Returns]],0,0,-n_days))/STDEV(OFFSET(TradeDash[[#This Row],[Returns]],0,0,-n_days)),"")</f>
        <v>0.29170918071425855</v>
      </c>
      <c r="F1554">
        <f ca="1">IFERROR(AVERAGE(OFFSET(TradeDash[[#This Row],[Returns]],0,0,-n_days*2))/STDEV(OFFSET(TradeDash[[#This Row],[Returns]],0,0,-n_days*2)),"")</f>
        <v>0.24956310144242097</v>
      </c>
      <c r="G1554">
        <f ca="1">IF(ISNUMBER(TradeDash[[#This Row],[2n day Sharpe]]),AVERAGE(TradeDash[[#This Row],[n day Sharpe]:[2n day Sharpe]]),"")</f>
        <v>0.27063614107833978</v>
      </c>
      <c r="H1554">
        <f ca="1">IF(ISNUMBER(TradeDash[[#This Row],[Sharpe Average]]),IF(TradeDash[[#This Row],[Sharpe Average]]&gt;$G$1,1,0),"")</f>
        <v>1</v>
      </c>
      <c r="I1554" s="2">
        <f ca="1">IF(ISNUMBER(TradeDash[[#This Row],[Signal]]),MAX(IF(AND(TradeDash[[#This Row],[Signal]]=1,I1553&lt;1),I1553+$E$1,IF(AND(TradeDash[[#This Row],[Signal]]=0,I1553&gt;0),I1553-$E$1,IF(AND(TradeDash[[#This Row],[Signal]]=1,I1553=1),I1553,IF(AND(TradeDash[[#This Row],[Signal]]=0,I1553=0),I1553,0)))),0),"")</f>
        <v>1</v>
      </c>
      <c r="J1554" s="3">
        <f ca="1">IF(ISNUMBER(TradeDash[[#This Row],[Position]]),TradeDash[[#This Row],[Position]]*D1555,"")</f>
        <v>8.9426794419229516E-3</v>
      </c>
      <c r="K1554" s="7">
        <f ca="1">K1553*IFERROR(1+TradeDash[[#This Row],[Port Return]],1)</f>
        <v>2699201.7130283783</v>
      </c>
      <c r="L1554" s="7">
        <f ca="1">IF(ISNUMBER(TradeDash[[#This Row],[Port Return]]),L1553*(1+TradeDash[[#This Row],[Returns]]),L1553)</f>
        <v>1891573.9268680483</v>
      </c>
    </row>
    <row r="1555" spans="1:12" x14ac:dyDescent="0.35">
      <c r="A1555" s="1">
        <v>38748</v>
      </c>
      <c r="B1555" s="16">
        <f>YEAR(TradeDash[[#This Row],[Date]])</f>
        <v>2006</v>
      </c>
      <c r="C1555">
        <v>3001.1</v>
      </c>
      <c r="D1555" s="3">
        <f>IFERROR(TradeDash[[#This Row],[Nifty]]/C1554-1,"")</f>
        <v>8.9426794419229516E-3</v>
      </c>
      <c r="E1555">
        <f ca="1">IFERROR(AVERAGE(OFFSET(TradeDash[[#This Row],[Returns]],0,0,-n_days))/STDEV(OFFSET(TradeDash[[#This Row],[Returns]],0,0,-n_days)),"")</f>
        <v>0.3091443818835431</v>
      </c>
      <c r="F1555">
        <f ca="1">IFERROR(AVERAGE(OFFSET(TradeDash[[#This Row],[Returns]],0,0,-n_days*2))/STDEV(OFFSET(TradeDash[[#This Row],[Returns]],0,0,-n_days*2)),"")</f>
        <v>0.27187343515425855</v>
      </c>
      <c r="G1555">
        <f ca="1">IF(ISNUMBER(TradeDash[[#This Row],[2n day Sharpe]]),AVERAGE(TradeDash[[#This Row],[n day Sharpe]:[2n day Sharpe]]),"")</f>
        <v>0.29050890851890082</v>
      </c>
      <c r="H1555">
        <f ca="1">IF(ISNUMBER(TradeDash[[#This Row],[Sharpe Average]]),IF(TradeDash[[#This Row],[Sharpe Average]]&gt;$G$1,1,0),"")</f>
        <v>1</v>
      </c>
      <c r="I1555" s="2">
        <f ca="1">IF(ISNUMBER(TradeDash[[#This Row],[Signal]]),MAX(IF(AND(TradeDash[[#This Row],[Signal]]=1,I1554&lt;1),I1554+$E$1,IF(AND(TradeDash[[#This Row],[Signal]]=0,I1554&gt;0),I1554-$E$1,IF(AND(TradeDash[[#This Row],[Signal]]=1,I1554=1),I1554,IF(AND(TradeDash[[#This Row],[Signal]]=0,I1554=0),I1554,0)))),0),"")</f>
        <v>1</v>
      </c>
      <c r="J1555" s="3">
        <f ca="1">IF(ISNUMBER(TradeDash[[#This Row],[Position]]),TradeDash[[#This Row],[Position]]*D1556,"")</f>
        <v>-9.8463896571255871E-3</v>
      </c>
      <c r="K1555" s="7">
        <f ca="1">K1554*IFERROR(1+TradeDash[[#This Row],[Port Return]],1)</f>
        <v>2672624.32119872</v>
      </c>
      <c r="L1555" s="7">
        <f ca="1">IF(ISNUMBER(TradeDash[[#This Row],[Port Return]]),L1554*(1+TradeDash[[#This Row],[Returns]]),L1554)</f>
        <v>1908489.6661367286</v>
      </c>
    </row>
    <row r="1556" spans="1:12" x14ac:dyDescent="0.35">
      <c r="A1556" s="1">
        <v>38749</v>
      </c>
      <c r="B1556" s="16">
        <f>YEAR(TradeDash[[#This Row],[Date]])</f>
        <v>2006</v>
      </c>
      <c r="C1556">
        <v>2971.55</v>
      </c>
      <c r="D1556" s="3">
        <f>IFERROR(TradeDash[[#This Row],[Nifty]]/C1555-1,"")</f>
        <v>-9.8463896571255871E-3</v>
      </c>
      <c r="E1556">
        <f ca="1">IFERROR(AVERAGE(OFFSET(TradeDash[[#This Row],[Returns]],0,0,-n_days))/STDEV(OFFSET(TradeDash[[#This Row],[Returns]],0,0,-n_days)),"")</f>
        <v>0.24625364275414585</v>
      </c>
      <c r="F1556">
        <f ca="1">IFERROR(AVERAGE(OFFSET(TradeDash[[#This Row],[Returns]],0,0,-n_days*2))/STDEV(OFFSET(TradeDash[[#This Row],[Returns]],0,0,-n_days*2)),"")</f>
        <v>0.28635802337484217</v>
      </c>
      <c r="G1556">
        <f ca="1">IF(ISNUMBER(TradeDash[[#This Row],[2n day Sharpe]]),AVERAGE(TradeDash[[#This Row],[n day Sharpe]:[2n day Sharpe]]),"")</f>
        <v>0.26630583306449401</v>
      </c>
      <c r="H1556">
        <f ca="1">IF(ISNUMBER(TradeDash[[#This Row],[Sharpe Average]]),IF(TradeDash[[#This Row],[Sharpe Average]]&gt;$G$1,1,0),"")</f>
        <v>1</v>
      </c>
      <c r="I1556" s="2">
        <f ca="1">IF(ISNUMBER(TradeDash[[#This Row],[Signal]]),MAX(IF(AND(TradeDash[[#This Row],[Signal]]=1,I1555&lt;1),I1555+$E$1,IF(AND(TradeDash[[#This Row],[Signal]]=0,I1555&gt;0),I1555-$E$1,IF(AND(TradeDash[[#This Row],[Signal]]=1,I1555=1),I1555,IF(AND(TradeDash[[#This Row],[Signal]]=0,I1555=0),I1555,0)))),0),"")</f>
        <v>1</v>
      </c>
      <c r="J1556" s="3">
        <f ca="1">IF(ISNUMBER(TradeDash[[#This Row],[Position]]),TradeDash[[#This Row],[Position]]*D1557,"")</f>
        <v>-1.3797513082399737E-3</v>
      </c>
      <c r="K1556" s="7">
        <f ca="1">K1555*IFERROR(1+TradeDash[[#This Row],[Port Return]],1)</f>
        <v>2668936.7642951123</v>
      </c>
      <c r="L1556" s="7">
        <f ca="1">IF(ISNUMBER(TradeDash[[#This Row],[Port Return]]),L1555*(1+TradeDash[[#This Row],[Returns]]),L1555)</f>
        <v>1889697.9332273488</v>
      </c>
    </row>
    <row r="1557" spans="1:12" x14ac:dyDescent="0.35">
      <c r="A1557" s="1">
        <v>38750</v>
      </c>
      <c r="B1557" s="16">
        <f>YEAR(TradeDash[[#This Row],[Date]])</f>
        <v>2006</v>
      </c>
      <c r="C1557">
        <v>2967.45</v>
      </c>
      <c r="D1557" s="3">
        <f>IFERROR(TradeDash[[#This Row],[Nifty]]/C1556-1,"")</f>
        <v>-1.3797513082399737E-3</v>
      </c>
      <c r="E1557">
        <f ca="1">IFERROR(AVERAGE(OFFSET(TradeDash[[#This Row],[Returns]],0,0,-n_days))/STDEV(OFFSET(TradeDash[[#This Row],[Returns]],0,0,-n_days)),"")</f>
        <v>0.16252094779076467</v>
      </c>
      <c r="F1557">
        <f ca="1">IFERROR(AVERAGE(OFFSET(TradeDash[[#This Row],[Returns]],0,0,-n_days*2))/STDEV(OFFSET(TradeDash[[#This Row],[Returns]],0,0,-n_days*2)),"")</f>
        <v>0.28064809876882946</v>
      </c>
      <c r="G1557">
        <f ca="1">IF(ISNUMBER(TradeDash[[#This Row],[2n day Sharpe]]),AVERAGE(TradeDash[[#This Row],[n day Sharpe]:[2n day Sharpe]]),"")</f>
        <v>0.22158452327979705</v>
      </c>
      <c r="H1557">
        <f ca="1">IF(ISNUMBER(TradeDash[[#This Row],[Sharpe Average]]),IF(TradeDash[[#This Row],[Sharpe Average]]&gt;$G$1,1,0),"")</f>
        <v>1</v>
      </c>
      <c r="I1557" s="2">
        <f ca="1">IF(ISNUMBER(TradeDash[[#This Row],[Signal]]),MAX(IF(AND(TradeDash[[#This Row],[Signal]]=1,I1556&lt;1),I1556+$E$1,IF(AND(TradeDash[[#This Row],[Signal]]=0,I1556&gt;0),I1556-$E$1,IF(AND(TradeDash[[#This Row],[Signal]]=1,I1556=1),I1556,IF(AND(TradeDash[[#This Row],[Signal]]=0,I1556=0),I1556,0)))),0),"")</f>
        <v>1</v>
      </c>
      <c r="J1557" s="3">
        <f ca="1">IF(ISNUMBER(TradeDash[[#This Row],[Position]]),TradeDash[[#This Row],[Position]]*D1558,"")</f>
        <v>-9.0481726735075485E-3</v>
      </c>
      <c r="K1557" s="7">
        <f ca="1">K1556*IFERROR(1+TradeDash[[#This Row],[Port Return]],1)</f>
        <v>2644787.7635970977</v>
      </c>
      <c r="L1557" s="7">
        <f ca="1">IF(ISNUMBER(TradeDash[[#This Row],[Port Return]]),L1556*(1+TradeDash[[#This Row],[Returns]]),L1556)</f>
        <v>1887090.6200318001</v>
      </c>
    </row>
    <row r="1558" spans="1:12" x14ac:dyDescent="0.35">
      <c r="A1558" s="1">
        <v>38751</v>
      </c>
      <c r="B1558" s="16">
        <f>YEAR(TradeDash[[#This Row],[Date]])</f>
        <v>2006</v>
      </c>
      <c r="C1558">
        <v>2940.6</v>
      </c>
      <c r="D1558" s="3">
        <f>IFERROR(TradeDash[[#This Row],[Nifty]]/C1557-1,"")</f>
        <v>-9.0481726735075485E-3</v>
      </c>
      <c r="E1558">
        <f ca="1">IFERROR(AVERAGE(OFFSET(TradeDash[[#This Row],[Returns]],0,0,-n_days))/STDEV(OFFSET(TradeDash[[#This Row],[Returns]],0,0,-n_days)),"")</f>
        <v>7.1189085161898841E-2</v>
      </c>
      <c r="F1558">
        <f ca="1">IFERROR(AVERAGE(OFFSET(TradeDash[[#This Row],[Returns]],0,0,-n_days*2))/STDEV(OFFSET(TradeDash[[#This Row],[Returns]],0,0,-n_days*2)),"")</f>
        <v>0.22684595438270405</v>
      </c>
      <c r="G1558">
        <f ca="1">IF(ISNUMBER(TradeDash[[#This Row],[2n day Sharpe]]),AVERAGE(TradeDash[[#This Row],[n day Sharpe]:[2n day Sharpe]]),"")</f>
        <v>0.14901751977230143</v>
      </c>
      <c r="H1558">
        <f ca="1">IF(ISNUMBER(TradeDash[[#This Row],[Sharpe Average]]),IF(TradeDash[[#This Row],[Sharpe Average]]&gt;$G$1,1,0),"")</f>
        <v>1</v>
      </c>
      <c r="I1558" s="2">
        <f ca="1">IF(ISNUMBER(TradeDash[[#This Row],[Signal]]),MAX(IF(AND(TradeDash[[#This Row],[Signal]]=1,I1557&lt;1),I1557+$E$1,IF(AND(TradeDash[[#This Row],[Signal]]=0,I1557&gt;0),I1557-$E$1,IF(AND(TradeDash[[#This Row],[Signal]]=1,I1557=1),I1557,IF(AND(TradeDash[[#This Row],[Signal]]=0,I1557=0),I1557,0)))),0),"")</f>
        <v>1</v>
      </c>
      <c r="J1558" s="3">
        <f ca="1">IF(ISNUMBER(TradeDash[[#This Row],[Position]]),TradeDash[[#This Row],[Position]]*D1559,"")</f>
        <v>2.0352989185880466E-2</v>
      </c>
      <c r="K1558" s="7">
        <f ca="1">K1557*IFERROR(1+TradeDash[[#This Row],[Port Return]],1)</f>
        <v>2698617.1003485383</v>
      </c>
      <c r="L1558" s="7">
        <f ca="1">IF(ISNUMBER(TradeDash[[#This Row],[Port Return]]),L1557*(1+TradeDash[[#This Row],[Returns]]),L1557)</f>
        <v>1870015.8982511959</v>
      </c>
    </row>
    <row r="1559" spans="1:12" x14ac:dyDescent="0.35">
      <c r="A1559" s="1">
        <v>38754</v>
      </c>
      <c r="B1559" s="16">
        <f>YEAR(TradeDash[[#This Row],[Date]])</f>
        <v>2006</v>
      </c>
      <c r="C1559">
        <v>3000.45</v>
      </c>
      <c r="D1559" s="3">
        <f>IFERROR(TradeDash[[#This Row],[Nifty]]/C1558-1,"")</f>
        <v>2.0352989185880466E-2</v>
      </c>
      <c r="E1559">
        <f ca="1">IFERROR(AVERAGE(OFFSET(TradeDash[[#This Row],[Returns]],0,0,-n_days))/STDEV(OFFSET(TradeDash[[#This Row],[Returns]],0,0,-n_days)),"")</f>
        <v>0.17147327522535336</v>
      </c>
      <c r="F1559">
        <f ca="1">IFERROR(AVERAGE(OFFSET(TradeDash[[#This Row],[Returns]],0,0,-n_days*2))/STDEV(OFFSET(TradeDash[[#This Row],[Returns]],0,0,-n_days*2)),"")</f>
        <v>0.25510106112398617</v>
      </c>
      <c r="G1559">
        <f ca="1">IF(ISNUMBER(TradeDash[[#This Row],[2n day Sharpe]]),AVERAGE(TradeDash[[#This Row],[n day Sharpe]:[2n day Sharpe]]),"")</f>
        <v>0.21328716817466975</v>
      </c>
      <c r="H1559">
        <f ca="1">IF(ISNUMBER(TradeDash[[#This Row],[Sharpe Average]]),IF(TradeDash[[#This Row],[Sharpe Average]]&gt;$G$1,1,0),"")</f>
        <v>1</v>
      </c>
      <c r="I1559" s="2">
        <f ca="1">IF(ISNUMBER(TradeDash[[#This Row],[Signal]]),MAX(IF(AND(TradeDash[[#This Row],[Signal]]=1,I1558&lt;1),I1558+$E$1,IF(AND(TradeDash[[#This Row],[Signal]]=0,I1558&gt;0),I1558-$E$1,IF(AND(TradeDash[[#This Row],[Signal]]=1,I1558=1),I1558,IF(AND(TradeDash[[#This Row],[Signal]]=0,I1558=0),I1558,0)))),0),"")</f>
        <v>1</v>
      </c>
      <c r="J1559" s="3">
        <f ca="1">IF(ISNUMBER(TradeDash[[#This Row],[Position]]),TradeDash[[#This Row],[Position]]*D1560,"")</f>
        <v>6.5490176473528283E-3</v>
      </c>
      <c r="K1559" s="7">
        <f ca="1">K1558*IFERROR(1+TradeDash[[#This Row],[Port Return]],1)</f>
        <v>2716290.3913621688</v>
      </c>
      <c r="L1559" s="7">
        <f ca="1">IF(ISNUMBER(TradeDash[[#This Row],[Port Return]]),L1558*(1+TradeDash[[#This Row],[Returns]]),L1558)</f>
        <v>1908076.3116057271</v>
      </c>
    </row>
    <row r="1560" spans="1:12" x14ac:dyDescent="0.35">
      <c r="A1560" s="1">
        <v>38755</v>
      </c>
      <c r="B1560" s="16">
        <f>YEAR(TradeDash[[#This Row],[Date]])</f>
        <v>2006</v>
      </c>
      <c r="C1560">
        <v>3020.1</v>
      </c>
      <c r="D1560" s="3">
        <f>IFERROR(TradeDash[[#This Row],[Nifty]]/C1559-1,"")</f>
        <v>6.5490176473528283E-3</v>
      </c>
      <c r="E1560">
        <f ca="1">IFERROR(AVERAGE(OFFSET(TradeDash[[#This Row],[Returns]],0,0,-n_days))/STDEV(OFFSET(TradeDash[[#This Row],[Returns]],0,0,-n_days)),"")</f>
        <v>0.17903709942772855</v>
      </c>
      <c r="F1560">
        <f ca="1">IFERROR(AVERAGE(OFFSET(TradeDash[[#This Row],[Returns]],0,0,-n_days*2))/STDEV(OFFSET(TradeDash[[#This Row],[Returns]],0,0,-n_days*2)),"")</f>
        <v>0.23315572191844333</v>
      </c>
      <c r="G1560">
        <f ca="1">IF(ISNUMBER(TradeDash[[#This Row],[2n day Sharpe]]),AVERAGE(TradeDash[[#This Row],[n day Sharpe]:[2n day Sharpe]]),"")</f>
        <v>0.20609641067308593</v>
      </c>
      <c r="H1560">
        <f ca="1">IF(ISNUMBER(TradeDash[[#This Row],[Sharpe Average]]),IF(TradeDash[[#This Row],[Sharpe Average]]&gt;$G$1,1,0),"")</f>
        <v>1</v>
      </c>
      <c r="I1560" s="2">
        <f ca="1">IF(ISNUMBER(TradeDash[[#This Row],[Signal]]),MAX(IF(AND(TradeDash[[#This Row],[Signal]]=1,I1559&lt;1),I1559+$E$1,IF(AND(TradeDash[[#This Row],[Signal]]=0,I1559&gt;0),I1559-$E$1,IF(AND(TradeDash[[#This Row],[Signal]]=1,I1559=1),I1559,IF(AND(TradeDash[[#This Row],[Signal]]=0,I1559=0),I1559,0)))),0),"")</f>
        <v>1</v>
      </c>
      <c r="J1560" s="3">
        <f ca="1">IF(ISNUMBER(TradeDash[[#This Row],[Position]]),TradeDash[[#This Row],[Position]]*D1561,"")</f>
        <v>-3.6919307307705651E-3</v>
      </c>
      <c r="K1560" s="7">
        <f ca="1">K1559*IFERROR(1+TradeDash[[#This Row],[Port Return]],1)</f>
        <v>2706262.035392602</v>
      </c>
      <c r="L1560" s="7">
        <f ca="1">IF(ISNUMBER(TradeDash[[#This Row],[Port Return]]),L1559*(1+TradeDash[[#This Row],[Returns]]),L1559)</f>
        <v>1920572.3370429289</v>
      </c>
    </row>
    <row r="1561" spans="1:12" x14ac:dyDescent="0.35">
      <c r="A1561" s="1">
        <v>38756</v>
      </c>
      <c r="B1561" s="16">
        <f>YEAR(TradeDash[[#This Row],[Date]])</f>
        <v>2006</v>
      </c>
      <c r="C1561">
        <v>3008.95</v>
      </c>
      <c r="D1561" s="3">
        <f>IFERROR(TradeDash[[#This Row],[Nifty]]/C1560-1,"")</f>
        <v>-3.6919307307705651E-3</v>
      </c>
      <c r="E1561">
        <f ca="1">IFERROR(AVERAGE(OFFSET(TradeDash[[#This Row],[Returns]],0,0,-n_days))/STDEV(OFFSET(TradeDash[[#This Row],[Returns]],0,0,-n_days)),"")</f>
        <v>0.16674628646340883</v>
      </c>
      <c r="F1561">
        <f ca="1">IFERROR(AVERAGE(OFFSET(TradeDash[[#This Row],[Returns]],0,0,-n_days*2))/STDEV(OFFSET(TradeDash[[#This Row],[Returns]],0,0,-n_days*2)),"")</f>
        <v>0.20578950706480656</v>
      </c>
      <c r="G1561">
        <f ca="1">IF(ISNUMBER(TradeDash[[#This Row],[2n day Sharpe]]),AVERAGE(TradeDash[[#This Row],[n day Sharpe]:[2n day Sharpe]]),"")</f>
        <v>0.18626789676410771</v>
      </c>
      <c r="H1561">
        <f ca="1">IF(ISNUMBER(TradeDash[[#This Row],[Sharpe Average]]),IF(TradeDash[[#This Row],[Sharpe Average]]&gt;$G$1,1,0),"")</f>
        <v>1</v>
      </c>
      <c r="I1561" s="2">
        <f ca="1">IF(ISNUMBER(TradeDash[[#This Row],[Signal]]),MAX(IF(AND(TradeDash[[#This Row],[Signal]]=1,I1560&lt;1),I1560+$E$1,IF(AND(TradeDash[[#This Row],[Signal]]=0,I1560&gt;0),I1560-$E$1,IF(AND(TradeDash[[#This Row],[Signal]]=1,I1560=1),I1560,IF(AND(TradeDash[[#This Row],[Signal]]=0,I1560=0),I1560,0)))),0),"")</f>
        <v>1</v>
      </c>
      <c r="J1561" s="3">
        <f ca="1">IF(ISNUMBER(TradeDash[[#This Row],[Position]]),TradeDash[[#This Row],[Position]]*D1562,"")</f>
        <v>6.1815583509199357E-3</v>
      </c>
      <c r="K1561" s="7">
        <f ca="1">K1560*IFERROR(1+TradeDash[[#This Row],[Port Return]],1)</f>
        <v>2722990.9520772607</v>
      </c>
      <c r="L1561" s="7">
        <f ca="1">IF(ISNUMBER(TradeDash[[#This Row],[Port Return]]),L1560*(1+TradeDash[[#This Row],[Returns]]),L1560)</f>
        <v>1913481.7170111323</v>
      </c>
    </row>
    <row r="1562" spans="1:12" x14ac:dyDescent="0.35">
      <c r="A1562" s="1">
        <v>38758</v>
      </c>
      <c r="B1562" s="16">
        <f>YEAR(TradeDash[[#This Row],[Date]])</f>
        <v>2006</v>
      </c>
      <c r="C1562">
        <v>3027.55</v>
      </c>
      <c r="D1562" s="3">
        <f>IFERROR(TradeDash[[#This Row],[Nifty]]/C1561-1,"")</f>
        <v>6.1815583509199357E-3</v>
      </c>
      <c r="E1562">
        <f ca="1">IFERROR(AVERAGE(OFFSET(TradeDash[[#This Row],[Returns]],0,0,-n_days))/STDEV(OFFSET(TradeDash[[#This Row],[Returns]],0,0,-n_days)),"")</f>
        <v>0.27843697200574241</v>
      </c>
      <c r="F1562">
        <f ca="1">IFERROR(AVERAGE(OFFSET(TradeDash[[#This Row],[Returns]],0,0,-n_days*2))/STDEV(OFFSET(TradeDash[[#This Row],[Returns]],0,0,-n_days*2)),"")</f>
        <v>0.19133331344879545</v>
      </c>
      <c r="G1562">
        <f ca="1">IF(ISNUMBER(TradeDash[[#This Row],[2n day Sharpe]]),AVERAGE(TradeDash[[#This Row],[n day Sharpe]:[2n day Sharpe]]),"")</f>
        <v>0.23488514272726893</v>
      </c>
      <c r="H1562">
        <f ca="1">IF(ISNUMBER(TradeDash[[#This Row],[Sharpe Average]]),IF(TradeDash[[#This Row],[Sharpe Average]]&gt;$G$1,1,0),"")</f>
        <v>1</v>
      </c>
      <c r="I1562" s="2">
        <f ca="1">IF(ISNUMBER(TradeDash[[#This Row],[Signal]]),MAX(IF(AND(TradeDash[[#This Row],[Signal]]=1,I1561&lt;1),I1561+$E$1,IF(AND(TradeDash[[#This Row],[Signal]]=0,I1561&gt;0),I1561-$E$1,IF(AND(TradeDash[[#This Row],[Signal]]=1,I1561=1),I1561,IF(AND(TradeDash[[#This Row],[Signal]]=0,I1561=0),I1561,0)))),0),"")</f>
        <v>1</v>
      </c>
      <c r="J1562" s="3">
        <f ca="1">IF(ISNUMBER(TradeDash[[#This Row],[Position]]),TradeDash[[#This Row],[Position]]*D1563,"")</f>
        <v>4.49208105563903E-3</v>
      </c>
      <c r="K1562" s="7">
        <f ca="1">K1561*IFERROR(1+TradeDash[[#This Row],[Port Return]],1)</f>
        <v>2735222.8481477634</v>
      </c>
      <c r="L1562" s="7">
        <f ca="1">IF(ISNUMBER(TradeDash[[#This Row],[Port Return]]),L1561*(1+TradeDash[[#This Row],[Returns]]),L1561)</f>
        <v>1925310.0158982552</v>
      </c>
    </row>
    <row r="1563" spans="1:12" x14ac:dyDescent="0.35">
      <c r="A1563" s="1">
        <v>38761</v>
      </c>
      <c r="B1563" s="16">
        <f>YEAR(TradeDash[[#This Row],[Date]])</f>
        <v>2006</v>
      </c>
      <c r="C1563">
        <v>3041.15</v>
      </c>
      <c r="D1563" s="3">
        <f>IFERROR(TradeDash[[#This Row],[Nifty]]/C1562-1,"")</f>
        <v>4.49208105563903E-3</v>
      </c>
      <c r="E1563">
        <f ca="1">IFERROR(AVERAGE(OFFSET(TradeDash[[#This Row],[Returns]],0,0,-n_days))/STDEV(OFFSET(TradeDash[[#This Row],[Returns]],0,0,-n_days)),"")</f>
        <v>0.34713833163442043</v>
      </c>
      <c r="F1563">
        <f ca="1">IFERROR(AVERAGE(OFFSET(TradeDash[[#This Row],[Returns]],0,0,-n_days*2))/STDEV(OFFSET(TradeDash[[#This Row],[Returns]],0,0,-n_days*2)),"")</f>
        <v>0.21009237187495453</v>
      </c>
      <c r="G1563">
        <f ca="1">IF(ISNUMBER(TradeDash[[#This Row],[2n day Sharpe]]),AVERAGE(TradeDash[[#This Row],[n day Sharpe]:[2n day Sharpe]]),"")</f>
        <v>0.27861535175468749</v>
      </c>
      <c r="H1563">
        <f ca="1">IF(ISNUMBER(TradeDash[[#This Row],[Sharpe Average]]),IF(TradeDash[[#This Row],[Sharpe Average]]&gt;$G$1,1,0),"")</f>
        <v>1</v>
      </c>
      <c r="I1563" s="2">
        <f ca="1">IF(ISNUMBER(TradeDash[[#This Row],[Signal]]),MAX(IF(AND(TradeDash[[#This Row],[Signal]]=1,I1562&lt;1),I1562+$E$1,IF(AND(TradeDash[[#This Row],[Signal]]=0,I1562&gt;0),I1562-$E$1,IF(AND(TradeDash[[#This Row],[Signal]]=1,I1562=1),I1562,IF(AND(TradeDash[[#This Row],[Signal]]=0,I1562=0),I1562,0)))),0),"")</f>
        <v>1</v>
      </c>
      <c r="J1563" s="3">
        <f ca="1">IF(ISNUMBER(TradeDash[[#This Row],[Position]]),TradeDash[[#This Row],[Position]]*D1564,"")</f>
        <v>-7.7602222843331514E-3</v>
      </c>
      <c r="K1563" s="7">
        <f ca="1">K1562*IFERROR(1+TradeDash[[#This Row],[Port Return]],1)</f>
        <v>2713996.91084895</v>
      </c>
      <c r="L1563" s="7">
        <f ca="1">IF(ISNUMBER(TradeDash[[#This Row],[Port Return]]),L1562*(1+TradeDash[[#This Row],[Returns]]),L1562)</f>
        <v>1933958.6645469037</v>
      </c>
    </row>
    <row r="1564" spans="1:12" x14ac:dyDescent="0.35">
      <c r="A1564" s="1">
        <v>38762</v>
      </c>
      <c r="B1564" s="16">
        <f>YEAR(TradeDash[[#This Row],[Date]])</f>
        <v>2006</v>
      </c>
      <c r="C1564">
        <v>3017.55</v>
      </c>
      <c r="D1564" s="3">
        <f>IFERROR(TradeDash[[#This Row],[Nifty]]/C1563-1,"")</f>
        <v>-7.7602222843331514E-3</v>
      </c>
      <c r="E1564">
        <f ca="1">IFERROR(AVERAGE(OFFSET(TradeDash[[#This Row],[Returns]],0,0,-n_days))/STDEV(OFFSET(TradeDash[[#This Row],[Returns]],0,0,-n_days)),"")</f>
        <v>0.29707296722450866</v>
      </c>
      <c r="F1564">
        <f ca="1">IFERROR(AVERAGE(OFFSET(TradeDash[[#This Row],[Returns]],0,0,-n_days*2))/STDEV(OFFSET(TradeDash[[#This Row],[Returns]],0,0,-n_days*2)),"")</f>
        <v>0.21482438147882704</v>
      </c>
      <c r="G1564">
        <f ca="1">IF(ISNUMBER(TradeDash[[#This Row],[2n day Sharpe]]),AVERAGE(TradeDash[[#This Row],[n day Sharpe]:[2n day Sharpe]]),"")</f>
        <v>0.25594867435166785</v>
      </c>
      <c r="H1564">
        <f ca="1">IF(ISNUMBER(TradeDash[[#This Row],[Sharpe Average]]),IF(TradeDash[[#This Row],[Sharpe Average]]&gt;$G$1,1,0),"")</f>
        <v>1</v>
      </c>
      <c r="I1564" s="2">
        <f ca="1">IF(ISNUMBER(TradeDash[[#This Row],[Signal]]),MAX(IF(AND(TradeDash[[#This Row],[Signal]]=1,I1563&lt;1),I1563+$E$1,IF(AND(TradeDash[[#This Row],[Signal]]=0,I1563&gt;0),I1563-$E$1,IF(AND(TradeDash[[#This Row],[Signal]]=1,I1563=1),I1563,IF(AND(TradeDash[[#This Row],[Signal]]=0,I1563=0),I1563,0)))),0),"")</f>
        <v>1</v>
      </c>
      <c r="J1564" s="3">
        <f ca="1">IF(ISNUMBER(TradeDash[[#This Row],[Position]]),TradeDash[[#This Row],[Position]]*D1565,"")</f>
        <v>1.5409852363670318E-3</v>
      </c>
      <c r="K1564" s="7">
        <f ca="1">K1563*IFERROR(1+TradeDash[[#This Row],[Port Return]],1)</f>
        <v>2718179.1400201139</v>
      </c>
      <c r="L1564" s="7">
        <f ca="1">IF(ISNUMBER(TradeDash[[#This Row],[Port Return]]),L1563*(1+TradeDash[[#This Row],[Returns]]),L1563)</f>
        <v>1918950.7154213076</v>
      </c>
    </row>
    <row r="1565" spans="1:12" x14ac:dyDescent="0.35">
      <c r="A1565" s="1">
        <v>38763</v>
      </c>
      <c r="B1565" s="16">
        <f>YEAR(TradeDash[[#This Row],[Date]])</f>
        <v>2006</v>
      </c>
      <c r="C1565">
        <v>3022.2</v>
      </c>
      <c r="D1565" s="3">
        <f>IFERROR(TradeDash[[#This Row],[Nifty]]/C1564-1,"")</f>
        <v>1.5409852363670318E-3</v>
      </c>
      <c r="E1565">
        <f ca="1">IFERROR(AVERAGE(OFFSET(TradeDash[[#This Row],[Returns]],0,0,-n_days))/STDEV(OFFSET(TradeDash[[#This Row],[Returns]],0,0,-n_days)),"")</f>
        <v>0.34433202427294979</v>
      </c>
      <c r="F1565">
        <f ca="1">IFERROR(AVERAGE(OFFSET(TradeDash[[#This Row],[Returns]],0,0,-n_days*2))/STDEV(OFFSET(TradeDash[[#This Row],[Returns]],0,0,-n_days*2)),"")</f>
        <v>0.19207452296572247</v>
      </c>
      <c r="G1565">
        <f ca="1">IF(ISNUMBER(TradeDash[[#This Row],[2n day Sharpe]]),AVERAGE(TradeDash[[#This Row],[n day Sharpe]:[2n day Sharpe]]),"")</f>
        <v>0.26820327361933616</v>
      </c>
      <c r="H1565">
        <f ca="1">IF(ISNUMBER(TradeDash[[#This Row],[Sharpe Average]]),IF(TradeDash[[#This Row],[Sharpe Average]]&gt;$G$1,1,0),"")</f>
        <v>1</v>
      </c>
      <c r="I1565" s="2">
        <f ca="1">IF(ISNUMBER(TradeDash[[#This Row],[Signal]]),MAX(IF(AND(TradeDash[[#This Row],[Signal]]=1,I1564&lt;1),I1564+$E$1,IF(AND(TradeDash[[#This Row],[Signal]]=0,I1564&gt;0),I1564-$E$1,IF(AND(TradeDash[[#This Row],[Signal]]=1,I1564=1),I1564,IF(AND(TradeDash[[#This Row],[Signal]]=0,I1564=0),I1564,0)))),0),"")</f>
        <v>1</v>
      </c>
      <c r="J1565" s="3">
        <f ca="1">IF(ISNUMBER(TradeDash[[#This Row],[Position]]),TradeDash[[#This Row],[Position]]*D1566,"")</f>
        <v>-1.9853087155052851E-4</v>
      </c>
      <c r="K1565" s="7">
        <f ca="1">K1564*IFERROR(1+TradeDash[[#This Row],[Port Return]],1)</f>
        <v>2717639.4975464153</v>
      </c>
      <c r="L1565" s="7">
        <f ca="1">IF(ISNUMBER(TradeDash[[#This Row],[Port Return]]),L1564*(1+TradeDash[[#This Row],[Returns]]),L1564)</f>
        <v>1921907.7901430877</v>
      </c>
    </row>
    <row r="1566" spans="1:12" x14ac:dyDescent="0.35">
      <c r="A1566" s="1">
        <v>38764</v>
      </c>
      <c r="B1566" s="16">
        <f>YEAR(TradeDash[[#This Row],[Date]])</f>
        <v>2006</v>
      </c>
      <c r="C1566">
        <v>3021.6</v>
      </c>
      <c r="D1566" s="3">
        <f>IFERROR(TradeDash[[#This Row],[Nifty]]/C1565-1,"")</f>
        <v>-1.9853087155052851E-4</v>
      </c>
      <c r="E1566">
        <f ca="1">IFERROR(AVERAGE(OFFSET(TradeDash[[#This Row],[Returns]],0,0,-n_days))/STDEV(OFFSET(TradeDash[[#This Row],[Returns]],0,0,-n_days)),"")</f>
        <v>0.35172402727365243</v>
      </c>
      <c r="F1566">
        <f ca="1">IFERROR(AVERAGE(OFFSET(TradeDash[[#This Row],[Returns]],0,0,-n_days*2))/STDEV(OFFSET(TradeDash[[#This Row],[Returns]],0,0,-n_days*2)),"")</f>
        <v>0.16393333944105234</v>
      </c>
      <c r="G1566">
        <f ca="1">IF(ISNUMBER(TradeDash[[#This Row],[2n day Sharpe]]),AVERAGE(TradeDash[[#This Row],[n day Sharpe]:[2n day Sharpe]]),"")</f>
        <v>0.25782868335735237</v>
      </c>
      <c r="H1566">
        <f ca="1">IF(ISNUMBER(TradeDash[[#This Row],[Sharpe Average]]),IF(TradeDash[[#This Row],[Sharpe Average]]&gt;$G$1,1,0),"")</f>
        <v>1</v>
      </c>
      <c r="I1566" s="2">
        <f ca="1">IF(ISNUMBER(TradeDash[[#This Row],[Signal]]),MAX(IF(AND(TradeDash[[#This Row],[Signal]]=1,I1565&lt;1),I1565+$E$1,IF(AND(TradeDash[[#This Row],[Signal]]=0,I1565&gt;0),I1565-$E$1,IF(AND(TradeDash[[#This Row],[Signal]]=1,I1565=1),I1565,IF(AND(TradeDash[[#This Row],[Signal]]=0,I1565=0),I1565,0)))),0),"")</f>
        <v>1</v>
      </c>
      <c r="J1566" s="3">
        <f ca="1">IF(ISNUMBER(TradeDash[[#This Row],[Position]]),TradeDash[[#This Row],[Position]]*D1567,"")</f>
        <v>-1.3271114641249637E-2</v>
      </c>
      <c r="K1566" s="7">
        <f ca="1">K1565*IFERROR(1+TradeDash[[#This Row],[Port Return]],1)</f>
        <v>2681573.3922208888</v>
      </c>
      <c r="L1566" s="7">
        <f ca="1">IF(ISNUMBER(TradeDash[[#This Row],[Port Return]]),L1565*(1+TradeDash[[#This Row],[Returns]]),L1565)</f>
        <v>1921526.2321144708</v>
      </c>
    </row>
    <row r="1567" spans="1:12" x14ac:dyDescent="0.35">
      <c r="A1567" s="1">
        <v>38765</v>
      </c>
      <c r="B1567" s="16">
        <f>YEAR(TradeDash[[#This Row],[Date]])</f>
        <v>2006</v>
      </c>
      <c r="C1567">
        <v>2981.5</v>
      </c>
      <c r="D1567" s="3">
        <f>IFERROR(TradeDash[[#This Row],[Nifty]]/C1566-1,"")</f>
        <v>-1.3271114641249637E-2</v>
      </c>
      <c r="E1567">
        <f ca="1">IFERROR(AVERAGE(OFFSET(TradeDash[[#This Row],[Returns]],0,0,-n_days))/STDEV(OFFSET(TradeDash[[#This Row],[Returns]],0,0,-n_days)),"")</f>
        <v>0.30443555294357821</v>
      </c>
      <c r="F1567">
        <f ca="1">IFERROR(AVERAGE(OFFSET(TradeDash[[#This Row],[Returns]],0,0,-n_days*2))/STDEV(OFFSET(TradeDash[[#This Row],[Returns]],0,0,-n_days*2)),"")</f>
        <v>0.1411733840408157</v>
      </c>
      <c r="G1567">
        <f ca="1">IF(ISNUMBER(TradeDash[[#This Row],[2n day Sharpe]]),AVERAGE(TradeDash[[#This Row],[n day Sharpe]:[2n day Sharpe]]),"")</f>
        <v>0.22280446849219696</v>
      </c>
      <c r="H1567">
        <f ca="1">IF(ISNUMBER(TradeDash[[#This Row],[Sharpe Average]]),IF(TradeDash[[#This Row],[Sharpe Average]]&gt;$G$1,1,0),"")</f>
        <v>1</v>
      </c>
      <c r="I1567" s="2">
        <f ca="1">IF(ISNUMBER(TradeDash[[#This Row],[Signal]]),MAX(IF(AND(TradeDash[[#This Row],[Signal]]=1,I1566&lt;1),I1566+$E$1,IF(AND(TradeDash[[#This Row],[Signal]]=0,I1566&gt;0),I1566-$E$1,IF(AND(TradeDash[[#This Row],[Signal]]=1,I1566=1),I1566,IF(AND(TradeDash[[#This Row],[Signal]]=0,I1566=0),I1566,0)))),0),"")</f>
        <v>1</v>
      </c>
      <c r="J1567" s="3">
        <f ca="1">IF(ISNUMBER(TradeDash[[#This Row],[Position]]),TradeDash[[#This Row],[Position]]*D1568,"")</f>
        <v>8.1670300184470968E-3</v>
      </c>
      <c r="K1567" s="7">
        <f ca="1">K1566*IFERROR(1+TradeDash[[#This Row],[Port Return]],1)</f>
        <v>2703473.8826118256</v>
      </c>
      <c r="L1567" s="7">
        <f ca="1">IF(ISNUMBER(TradeDash[[#This Row],[Port Return]]),L1566*(1+TradeDash[[#This Row],[Returns]]),L1566)</f>
        <v>1896025.4372019111</v>
      </c>
    </row>
    <row r="1568" spans="1:12" x14ac:dyDescent="0.35">
      <c r="A1568" s="1">
        <v>38768</v>
      </c>
      <c r="B1568" s="16">
        <f>YEAR(TradeDash[[#This Row],[Date]])</f>
        <v>2006</v>
      </c>
      <c r="C1568">
        <v>3005.85</v>
      </c>
      <c r="D1568" s="3">
        <f>IFERROR(TradeDash[[#This Row],[Nifty]]/C1567-1,"")</f>
        <v>8.1670300184470968E-3</v>
      </c>
      <c r="E1568">
        <f ca="1">IFERROR(AVERAGE(OFFSET(TradeDash[[#This Row],[Returns]],0,0,-n_days))/STDEV(OFFSET(TradeDash[[#This Row],[Returns]],0,0,-n_days)),"")</f>
        <v>0.25992162483284281</v>
      </c>
      <c r="F1568">
        <f ca="1">IFERROR(AVERAGE(OFFSET(TradeDash[[#This Row],[Returns]],0,0,-n_days*2))/STDEV(OFFSET(TradeDash[[#This Row],[Returns]],0,0,-n_days*2)),"")</f>
        <v>0.16414660453262864</v>
      </c>
      <c r="G1568">
        <f ca="1">IF(ISNUMBER(TradeDash[[#This Row],[2n day Sharpe]]),AVERAGE(TradeDash[[#This Row],[n day Sharpe]:[2n day Sharpe]]),"")</f>
        <v>0.21203411468273572</v>
      </c>
      <c r="H1568">
        <f ca="1">IF(ISNUMBER(TradeDash[[#This Row],[Sharpe Average]]),IF(TradeDash[[#This Row],[Sharpe Average]]&gt;$G$1,1,0),"")</f>
        <v>1</v>
      </c>
      <c r="I1568" s="2">
        <f ca="1">IF(ISNUMBER(TradeDash[[#This Row],[Signal]]),MAX(IF(AND(TradeDash[[#This Row],[Signal]]=1,I1567&lt;1),I1567+$E$1,IF(AND(TradeDash[[#This Row],[Signal]]=0,I1567&gt;0),I1567-$E$1,IF(AND(TradeDash[[#This Row],[Signal]]=1,I1567=1),I1567,IF(AND(TradeDash[[#This Row],[Signal]]=0,I1567=0),I1567,0)))),0),"")</f>
        <v>1</v>
      </c>
      <c r="J1568" s="3">
        <f ca="1">IF(ISNUMBER(TradeDash[[#This Row],[Position]]),TradeDash[[#This Row],[Position]]*D1569,"")</f>
        <v>9.8640983415672068E-3</v>
      </c>
      <c r="K1568" s="7">
        <f ca="1">K1567*IFERROR(1+TradeDash[[#This Row],[Port Return]],1)</f>
        <v>2730141.2148537673</v>
      </c>
      <c r="L1568" s="7">
        <f ca="1">IF(ISNUMBER(TradeDash[[#This Row],[Port Return]]),L1567*(1+TradeDash[[#This Row],[Returns]]),L1567)</f>
        <v>1911510.3338632784</v>
      </c>
    </row>
    <row r="1569" spans="1:12" x14ac:dyDescent="0.35">
      <c r="A1569" s="1">
        <v>38769</v>
      </c>
      <c r="B1569" s="16">
        <f>YEAR(TradeDash[[#This Row],[Date]])</f>
        <v>2006</v>
      </c>
      <c r="C1569">
        <v>3035.5</v>
      </c>
      <c r="D1569" s="3">
        <f>IFERROR(TradeDash[[#This Row],[Nifty]]/C1568-1,"")</f>
        <v>9.8640983415672068E-3</v>
      </c>
      <c r="E1569">
        <f ca="1">IFERROR(AVERAGE(OFFSET(TradeDash[[#This Row],[Returns]],0,0,-n_days))/STDEV(OFFSET(TradeDash[[#This Row],[Returns]],0,0,-n_days)),"")</f>
        <v>0.2572891886625418</v>
      </c>
      <c r="F1569">
        <f ca="1">IFERROR(AVERAGE(OFFSET(TradeDash[[#This Row],[Returns]],0,0,-n_days*2))/STDEV(OFFSET(TradeDash[[#This Row],[Returns]],0,0,-n_days*2)),"")</f>
        <v>0.17668088649429664</v>
      </c>
      <c r="G1569">
        <f ca="1">IF(ISNUMBER(TradeDash[[#This Row],[2n day Sharpe]]),AVERAGE(TradeDash[[#This Row],[n day Sharpe]:[2n day Sharpe]]),"")</f>
        <v>0.21698503757841922</v>
      </c>
      <c r="H1569">
        <f ca="1">IF(ISNUMBER(TradeDash[[#This Row],[Sharpe Average]]),IF(TradeDash[[#This Row],[Sharpe Average]]&gt;$G$1,1,0),"")</f>
        <v>1</v>
      </c>
      <c r="I1569" s="2">
        <f ca="1">IF(ISNUMBER(TradeDash[[#This Row],[Signal]]),MAX(IF(AND(TradeDash[[#This Row],[Signal]]=1,I1568&lt;1),I1568+$E$1,IF(AND(TradeDash[[#This Row],[Signal]]=0,I1568&gt;0),I1568-$E$1,IF(AND(TradeDash[[#This Row],[Signal]]=1,I1568=1),I1568,IF(AND(TradeDash[[#This Row],[Signal]]=0,I1568=0),I1568,0)))),0),"")</f>
        <v>1</v>
      </c>
      <c r="J1569" s="3">
        <f ca="1">IF(ISNUMBER(TradeDash[[#This Row],[Position]]),TradeDash[[#This Row],[Position]]*D1570,"")</f>
        <v>5.0403557898204276E-3</v>
      </c>
      <c r="K1569" s="7">
        <f ca="1">K1568*IFERROR(1+TradeDash[[#This Row],[Port Return]],1)</f>
        <v>2743902.0979330828</v>
      </c>
      <c r="L1569" s="7">
        <f ca="1">IF(ISNUMBER(TradeDash[[#This Row],[Port Return]]),L1568*(1+TradeDash[[#This Row],[Returns]]),L1568)</f>
        <v>1930365.6597774278</v>
      </c>
    </row>
    <row r="1570" spans="1:12" x14ac:dyDescent="0.35">
      <c r="A1570" s="1">
        <v>38770</v>
      </c>
      <c r="B1570" s="16">
        <f>YEAR(TradeDash[[#This Row],[Date]])</f>
        <v>2006</v>
      </c>
      <c r="C1570">
        <v>3050.8</v>
      </c>
      <c r="D1570" s="3">
        <f>IFERROR(TradeDash[[#This Row],[Nifty]]/C1569-1,"")</f>
        <v>5.0403557898204276E-3</v>
      </c>
      <c r="E1570">
        <f ca="1">IFERROR(AVERAGE(OFFSET(TradeDash[[#This Row],[Returns]],0,0,-n_days))/STDEV(OFFSET(TradeDash[[#This Row],[Returns]],0,0,-n_days)),"")</f>
        <v>0.32480280422077917</v>
      </c>
      <c r="F1570">
        <f ca="1">IFERROR(AVERAGE(OFFSET(TradeDash[[#This Row],[Returns]],0,0,-n_days*2))/STDEV(OFFSET(TradeDash[[#This Row],[Returns]],0,0,-n_days*2)),"")</f>
        <v>0.22071244736019172</v>
      </c>
      <c r="G1570">
        <f ca="1">IF(ISNUMBER(TradeDash[[#This Row],[2n day Sharpe]]),AVERAGE(TradeDash[[#This Row],[n day Sharpe]:[2n day Sharpe]]),"")</f>
        <v>0.27275762579048546</v>
      </c>
      <c r="H1570">
        <f ca="1">IF(ISNUMBER(TradeDash[[#This Row],[Sharpe Average]]),IF(TradeDash[[#This Row],[Sharpe Average]]&gt;$G$1,1,0),"")</f>
        <v>1</v>
      </c>
      <c r="I1570" s="2">
        <f ca="1">IF(ISNUMBER(TradeDash[[#This Row],[Signal]]),MAX(IF(AND(TradeDash[[#This Row],[Signal]]=1,I1569&lt;1),I1569+$E$1,IF(AND(TradeDash[[#This Row],[Signal]]=0,I1569&gt;0),I1569-$E$1,IF(AND(TradeDash[[#This Row],[Signal]]=1,I1569=1),I1569,IF(AND(TradeDash[[#This Row],[Signal]]=0,I1569=0),I1569,0)))),0),"")</f>
        <v>1</v>
      </c>
      <c r="J1570" s="3">
        <f ca="1">IF(ISNUMBER(TradeDash[[#This Row],[Position]]),TradeDash[[#This Row],[Position]]*D1571,"")</f>
        <v>3.7039465058343879E-3</v>
      </c>
      <c r="K1570" s="7">
        <f ca="1">K1569*IFERROR(1+TradeDash[[#This Row],[Port Return]],1)</f>
        <v>2754065.3645210736</v>
      </c>
      <c r="L1570" s="7">
        <f ca="1">IF(ISNUMBER(TradeDash[[#This Row],[Port Return]]),L1569*(1+TradeDash[[#This Row],[Returns]]),L1569)</f>
        <v>1940095.3895071575</v>
      </c>
    </row>
    <row r="1571" spans="1:12" x14ac:dyDescent="0.35">
      <c r="A1571" s="1">
        <v>38771</v>
      </c>
      <c r="B1571" s="16">
        <f>YEAR(TradeDash[[#This Row],[Date]])</f>
        <v>2006</v>
      </c>
      <c r="C1571">
        <v>3062.1</v>
      </c>
      <c r="D1571" s="3">
        <f>IFERROR(TradeDash[[#This Row],[Nifty]]/C1570-1,"")</f>
        <v>3.7039465058343879E-3</v>
      </c>
      <c r="E1571">
        <f ca="1">IFERROR(AVERAGE(OFFSET(TradeDash[[#This Row],[Returns]],0,0,-n_days))/STDEV(OFFSET(TradeDash[[#This Row],[Returns]],0,0,-n_days)),"")</f>
        <v>0.301711875851781</v>
      </c>
      <c r="F1571">
        <f ca="1">IFERROR(AVERAGE(OFFSET(TradeDash[[#This Row],[Returns]],0,0,-n_days*2))/STDEV(OFFSET(TradeDash[[#This Row],[Returns]],0,0,-n_days*2)),"")</f>
        <v>0.30138666030099104</v>
      </c>
      <c r="G1571">
        <f ca="1">IF(ISNUMBER(TradeDash[[#This Row],[2n day Sharpe]]),AVERAGE(TradeDash[[#This Row],[n day Sharpe]:[2n day Sharpe]]),"")</f>
        <v>0.30154926807638605</v>
      </c>
      <c r="H1571">
        <f ca="1">IF(ISNUMBER(TradeDash[[#This Row],[Sharpe Average]]),IF(TradeDash[[#This Row],[Sharpe Average]]&gt;$G$1,1,0),"")</f>
        <v>1</v>
      </c>
      <c r="I1571" s="2">
        <f ca="1">IF(ISNUMBER(TradeDash[[#This Row],[Signal]]),MAX(IF(AND(TradeDash[[#This Row],[Signal]]=1,I1570&lt;1),I1570+$E$1,IF(AND(TradeDash[[#This Row],[Signal]]=0,I1570&gt;0),I1570-$E$1,IF(AND(TradeDash[[#This Row],[Signal]]=1,I1570=1),I1570,IF(AND(TradeDash[[#This Row],[Signal]]=0,I1570=0),I1570,0)))),0),"")</f>
        <v>1</v>
      </c>
      <c r="J1571" s="3">
        <f ca="1">IF(ISNUMBER(TradeDash[[#This Row],[Position]]),TradeDash[[#This Row],[Position]]*D1572,"")</f>
        <v>-3.935207863884127E-3</v>
      </c>
      <c r="K1571" s="7">
        <f ca="1">K1570*IFERROR(1+TradeDash[[#This Row],[Port Return]],1)</f>
        <v>2743227.5448409594</v>
      </c>
      <c r="L1571" s="7">
        <f ca="1">IF(ISNUMBER(TradeDash[[#This Row],[Port Return]]),L1570*(1+TradeDash[[#This Row],[Returns]]),L1570)</f>
        <v>1947281.3990461079</v>
      </c>
    </row>
    <row r="1572" spans="1:12" x14ac:dyDescent="0.35">
      <c r="A1572" s="1">
        <v>38772</v>
      </c>
      <c r="B1572" s="16">
        <f>YEAR(TradeDash[[#This Row],[Date]])</f>
        <v>2006</v>
      </c>
      <c r="C1572">
        <v>3050.05</v>
      </c>
      <c r="D1572" s="3">
        <f>IFERROR(TradeDash[[#This Row],[Nifty]]/C1571-1,"")</f>
        <v>-3.935207863884127E-3</v>
      </c>
      <c r="E1572">
        <f ca="1">IFERROR(AVERAGE(OFFSET(TradeDash[[#This Row],[Returns]],0,0,-n_days))/STDEV(OFFSET(TradeDash[[#This Row],[Returns]],0,0,-n_days)),"")</f>
        <v>0.21814511344354695</v>
      </c>
      <c r="F1572">
        <f ca="1">IFERROR(AVERAGE(OFFSET(TradeDash[[#This Row],[Returns]],0,0,-n_days*2))/STDEV(OFFSET(TradeDash[[#This Row],[Returns]],0,0,-n_days*2)),"")</f>
        <v>0.24527402053208316</v>
      </c>
      <c r="G1572">
        <f ca="1">IF(ISNUMBER(TradeDash[[#This Row],[2n day Sharpe]]),AVERAGE(TradeDash[[#This Row],[n day Sharpe]:[2n day Sharpe]]),"")</f>
        <v>0.23170956698781506</v>
      </c>
      <c r="H1572">
        <f ca="1">IF(ISNUMBER(TradeDash[[#This Row],[Sharpe Average]]),IF(TradeDash[[#This Row],[Sharpe Average]]&gt;$G$1,1,0),"")</f>
        <v>1</v>
      </c>
      <c r="I1572" s="2">
        <f ca="1">IF(ISNUMBER(TradeDash[[#This Row],[Signal]]),MAX(IF(AND(TradeDash[[#This Row],[Signal]]=1,I1571&lt;1),I1571+$E$1,IF(AND(TradeDash[[#This Row],[Signal]]=0,I1571&gt;0),I1571-$E$1,IF(AND(TradeDash[[#This Row],[Signal]]=1,I1571=1),I1571,IF(AND(TradeDash[[#This Row],[Signal]]=0,I1571=0),I1571,0)))),0),"")</f>
        <v>1</v>
      </c>
      <c r="J1572" s="3">
        <f ca="1">IF(ISNUMBER(TradeDash[[#This Row],[Position]]),TradeDash[[#This Row],[Position]]*D1573,"")</f>
        <v>5.7048245110735696E-3</v>
      </c>
      <c r="K1572" s="7">
        <f ca="1">K1571*IFERROR(1+TradeDash[[#This Row],[Port Return]],1)</f>
        <v>2758877.1765782204</v>
      </c>
      <c r="L1572" s="7">
        <f ca="1">IF(ISNUMBER(TradeDash[[#This Row],[Port Return]]),L1571*(1+TradeDash[[#This Row],[Returns]]),L1571)</f>
        <v>1939618.4419713863</v>
      </c>
    </row>
    <row r="1573" spans="1:12" x14ac:dyDescent="0.35">
      <c r="A1573" s="1">
        <v>38775</v>
      </c>
      <c r="B1573" s="16">
        <f>YEAR(TradeDash[[#This Row],[Date]])</f>
        <v>2006</v>
      </c>
      <c r="C1573">
        <v>3067.45</v>
      </c>
      <c r="D1573" s="3">
        <f>IFERROR(TradeDash[[#This Row],[Nifty]]/C1572-1,"")</f>
        <v>5.7048245110735696E-3</v>
      </c>
      <c r="E1573">
        <f ca="1">IFERROR(AVERAGE(OFFSET(TradeDash[[#This Row],[Returns]],0,0,-n_days))/STDEV(OFFSET(TradeDash[[#This Row],[Returns]],0,0,-n_days)),"")</f>
        <v>0.17681838389999807</v>
      </c>
      <c r="F1573">
        <f ca="1">IFERROR(AVERAGE(OFFSET(TradeDash[[#This Row],[Returns]],0,0,-n_days*2))/STDEV(OFFSET(TradeDash[[#This Row],[Returns]],0,0,-n_days*2)),"")</f>
        <v>0.27534184087064134</v>
      </c>
      <c r="G1573">
        <f ca="1">IF(ISNUMBER(TradeDash[[#This Row],[2n day Sharpe]]),AVERAGE(TradeDash[[#This Row],[n day Sharpe]:[2n day Sharpe]]),"")</f>
        <v>0.22608011238531972</v>
      </c>
      <c r="H1573">
        <f ca="1">IF(ISNUMBER(TradeDash[[#This Row],[Sharpe Average]]),IF(TradeDash[[#This Row],[Sharpe Average]]&gt;$G$1,1,0),"")</f>
        <v>1</v>
      </c>
      <c r="I1573" s="2">
        <f ca="1">IF(ISNUMBER(TradeDash[[#This Row],[Signal]]),MAX(IF(AND(TradeDash[[#This Row],[Signal]]=1,I1572&lt;1),I1572+$E$1,IF(AND(TradeDash[[#This Row],[Signal]]=0,I1572&gt;0),I1572-$E$1,IF(AND(TradeDash[[#This Row],[Signal]]=1,I1572=1),I1572,IF(AND(TradeDash[[#This Row],[Signal]]=0,I1572=0),I1572,0)))),0),"")</f>
        <v>1</v>
      </c>
      <c r="J1573" s="3">
        <f ca="1">IF(ISNUMBER(TradeDash[[#This Row],[Position]]),TradeDash[[#This Row],[Position]]*D1574,"")</f>
        <v>2.3635267078518929E-3</v>
      </c>
      <c r="K1573" s="7">
        <f ca="1">K1572*IFERROR(1+TradeDash[[#This Row],[Port Return]],1)</f>
        <v>2765397.856468746</v>
      </c>
      <c r="L1573" s="7">
        <f ca="1">IF(ISNUMBER(TradeDash[[#This Row],[Port Return]]),L1572*(1+TradeDash[[#This Row],[Returns]]),L1572)</f>
        <v>1950683.6248012751</v>
      </c>
    </row>
    <row r="1574" spans="1:12" x14ac:dyDescent="0.35">
      <c r="A1574" s="1">
        <v>38776</v>
      </c>
      <c r="B1574" s="16">
        <f>YEAR(TradeDash[[#This Row],[Date]])</f>
        <v>2006</v>
      </c>
      <c r="C1574">
        <v>3074.7</v>
      </c>
      <c r="D1574" s="3">
        <f>IFERROR(TradeDash[[#This Row],[Nifty]]/C1573-1,"")</f>
        <v>2.3635267078518929E-3</v>
      </c>
      <c r="E1574">
        <f ca="1">IFERROR(AVERAGE(OFFSET(TradeDash[[#This Row],[Returns]],0,0,-n_days))/STDEV(OFFSET(TradeDash[[#This Row],[Returns]],0,0,-n_days)),"")</f>
        <v>0.21001204279103775</v>
      </c>
      <c r="F1574">
        <f ca="1">IFERROR(AVERAGE(OFFSET(TradeDash[[#This Row],[Returns]],0,0,-n_days*2))/STDEV(OFFSET(TradeDash[[#This Row],[Returns]],0,0,-n_days*2)),"")</f>
        <v>0.25586703796756083</v>
      </c>
      <c r="G1574">
        <f ca="1">IF(ISNUMBER(TradeDash[[#This Row],[2n day Sharpe]]),AVERAGE(TradeDash[[#This Row],[n day Sharpe]:[2n day Sharpe]]),"")</f>
        <v>0.23293954037929929</v>
      </c>
      <c r="H1574">
        <f ca="1">IF(ISNUMBER(TradeDash[[#This Row],[Sharpe Average]]),IF(TradeDash[[#This Row],[Sharpe Average]]&gt;$G$1,1,0),"")</f>
        <v>1</v>
      </c>
      <c r="I1574" s="2">
        <f ca="1">IF(ISNUMBER(TradeDash[[#This Row],[Signal]]),MAX(IF(AND(TradeDash[[#This Row],[Signal]]=1,I1573&lt;1),I1573+$E$1,IF(AND(TradeDash[[#This Row],[Signal]]=0,I1573&gt;0),I1573-$E$1,IF(AND(TradeDash[[#This Row],[Signal]]=1,I1573=1),I1573,IF(AND(TradeDash[[#This Row],[Signal]]=0,I1573=0),I1573,0)))),0),"")</f>
        <v>1</v>
      </c>
      <c r="J1574" s="3">
        <f ca="1">IF(ISNUMBER(TradeDash[[#This Row],[Position]]),TradeDash[[#This Row],[Position]]*D1575,"")</f>
        <v>1.5741373142095227E-2</v>
      </c>
      <c r="K1574" s="7">
        <f ca="1">K1573*IFERROR(1+TradeDash[[#This Row],[Port Return]],1)</f>
        <v>2808929.0160137708</v>
      </c>
      <c r="L1574" s="7">
        <f ca="1">IF(ISNUMBER(TradeDash[[#This Row],[Port Return]]),L1573*(1+TradeDash[[#This Row],[Returns]]),L1573)</f>
        <v>1955294.1176470623</v>
      </c>
    </row>
    <row r="1575" spans="1:12" x14ac:dyDescent="0.35">
      <c r="A1575" s="1">
        <v>38777</v>
      </c>
      <c r="B1575" s="16">
        <f>YEAR(TradeDash[[#This Row],[Date]])</f>
        <v>2006</v>
      </c>
      <c r="C1575">
        <v>3123.1</v>
      </c>
      <c r="D1575" s="3">
        <f>IFERROR(TradeDash[[#This Row],[Nifty]]/C1574-1,"")</f>
        <v>1.5741373142095227E-2</v>
      </c>
      <c r="E1575">
        <f ca="1">IFERROR(AVERAGE(OFFSET(TradeDash[[#This Row],[Returns]],0,0,-n_days))/STDEV(OFFSET(TradeDash[[#This Row],[Returns]],0,0,-n_days)),"")</f>
        <v>0.23881323286111605</v>
      </c>
      <c r="F1575">
        <f ca="1">IFERROR(AVERAGE(OFFSET(TradeDash[[#This Row],[Returns]],0,0,-n_days*2))/STDEV(OFFSET(TradeDash[[#This Row],[Returns]],0,0,-n_days*2)),"")</f>
        <v>0.27851982112715096</v>
      </c>
      <c r="G1575">
        <f ca="1">IF(ISNUMBER(TradeDash[[#This Row],[2n day Sharpe]]),AVERAGE(TradeDash[[#This Row],[n day Sharpe]:[2n day Sharpe]]),"")</f>
        <v>0.25866652699413351</v>
      </c>
      <c r="H1575">
        <f ca="1">IF(ISNUMBER(TradeDash[[#This Row],[Sharpe Average]]),IF(TradeDash[[#This Row],[Sharpe Average]]&gt;$G$1,1,0),"")</f>
        <v>1</v>
      </c>
      <c r="I1575" s="2">
        <f ca="1">IF(ISNUMBER(TradeDash[[#This Row],[Signal]]),MAX(IF(AND(TradeDash[[#This Row],[Signal]]=1,I1574&lt;1),I1574+$E$1,IF(AND(TradeDash[[#This Row],[Signal]]=0,I1574&gt;0),I1574-$E$1,IF(AND(TradeDash[[#This Row],[Signal]]=1,I1574=1),I1574,IF(AND(TradeDash[[#This Row],[Signal]]=0,I1574=0),I1574,0)))),0),"")</f>
        <v>1</v>
      </c>
      <c r="J1575" s="3">
        <f ca="1">IF(ISNUMBER(TradeDash[[#This Row],[Position]]),TradeDash[[#This Row],[Position]]*D1576,"")</f>
        <v>8.8373731228585939E-3</v>
      </c>
      <c r="K1575" s="7">
        <f ca="1">K1574*IFERROR(1+TradeDash[[#This Row],[Port Return]],1)</f>
        <v>2833752.5698039085</v>
      </c>
      <c r="L1575" s="7">
        <f ca="1">IF(ISNUMBER(TradeDash[[#This Row],[Port Return]]),L1574*(1+TradeDash[[#This Row],[Returns]]),L1574)</f>
        <v>1986073.1319554886</v>
      </c>
    </row>
    <row r="1576" spans="1:12" x14ac:dyDescent="0.35">
      <c r="A1576" s="1">
        <v>38778</v>
      </c>
      <c r="B1576" s="16">
        <f>YEAR(TradeDash[[#This Row],[Date]])</f>
        <v>2006</v>
      </c>
      <c r="C1576">
        <v>3150.7</v>
      </c>
      <c r="D1576" s="3">
        <f>IFERROR(TradeDash[[#This Row],[Nifty]]/C1575-1,"")</f>
        <v>8.8373731228585939E-3</v>
      </c>
      <c r="E1576">
        <f ca="1">IFERROR(AVERAGE(OFFSET(TradeDash[[#This Row],[Returns]],0,0,-n_days))/STDEV(OFFSET(TradeDash[[#This Row],[Returns]],0,0,-n_days)),"")</f>
        <v>0.36399373923413264</v>
      </c>
      <c r="F1576">
        <f ca="1">IFERROR(AVERAGE(OFFSET(TradeDash[[#This Row],[Returns]],0,0,-n_days*2))/STDEV(OFFSET(TradeDash[[#This Row],[Returns]],0,0,-n_days*2)),"")</f>
        <v>0.30268388694492809</v>
      </c>
      <c r="G1576">
        <f ca="1">IF(ISNUMBER(TradeDash[[#This Row],[2n day Sharpe]]),AVERAGE(TradeDash[[#This Row],[n day Sharpe]:[2n day Sharpe]]),"")</f>
        <v>0.33333881308953039</v>
      </c>
      <c r="H1576">
        <f ca="1">IF(ISNUMBER(TradeDash[[#This Row],[Sharpe Average]]),IF(TradeDash[[#This Row],[Sharpe Average]]&gt;$G$1,1,0),"")</f>
        <v>1</v>
      </c>
      <c r="I1576" s="2">
        <f ca="1">IF(ISNUMBER(TradeDash[[#This Row],[Signal]]),MAX(IF(AND(TradeDash[[#This Row],[Signal]]=1,I1575&lt;1),I1575+$E$1,IF(AND(TradeDash[[#This Row],[Signal]]=0,I1575&gt;0),I1575-$E$1,IF(AND(TradeDash[[#This Row],[Signal]]=1,I1575=1),I1575,IF(AND(TradeDash[[#This Row],[Signal]]=0,I1575=0),I1575,0)))),0),"")</f>
        <v>1</v>
      </c>
      <c r="J1576" s="3">
        <f ca="1">IF(ISNUMBER(TradeDash[[#This Row],[Position]]),TradeDash[[#This Row],[Position]]*D1577,"")</f>
        <v>-1.0632557844287849E-3</v>
      </c>
      <c r="K1576" s="7">
        <f ca="1">K1575*IFERROR(1+TradeDash[[#This Row],[Port Return]],1)</f>
        <v>2830739.5659924247</v>
      </c>
      <c r="L1576" s="7">
        <f ca="1">IF(ISNUMBER(TradeDash[[#This Row],[Port Return]]),L1575*(1+TradeDash[[#This Row],[Returns]]),L1575)</f>
        <v>2003624.8012718635</v>
      </c>
    </row>
    <row r="1577" spans="1:12" x14ac:dyDescent="0.35">
      <c r="A1577" s="1">
        <v>38779</v>
      </c>
      <c r="B1577" s="16">
        <f>YEAR(TradeDash[[#This Row],[Date]])</f>
        <v>2006</v>
      </c>
      <c r="C1577">
        <v>3147.35</v>
      </c>
      <c r="D1577" s="3">
        <f>IFERROR(TradeDash[[#This Row],[Nifty]]/C1576-1,"")</f>
        <v>-1.0632557844287849E-3</v>
      </c>
      <c r="E1577">
        <f ca="1">IFERROR(AVERAGE(OFFSET(TradeDash[[#This Row],[Returns]],0,0,-n_days))/STDEV(OFFSET(TradeDash[[#This Row],[Returns]],0,0,-n_days)),"")</f>
        <v>0.36632426913125676</v>
      </c>
      <c r="F1577">
        <f ca="1">IFERROR(AVERAGE(OFFSET(TradeDash[[#This Row],[Returns]],0,0,-n_days*2))/STDEV(OFFSET(TradeDash[[#This Row],[Returns]],0,0,-n_days*2)),"")</f>
        <v>0.26067411012211916</v>
      </c>
      <c r="G1577">
        <f ca="1">IF(ISNUMBER(TradeDash[[#This Row],[2n day Sharpe]]),AVERAGE(TradeDash[[#This Row],[n day Sharpe]:[2n day Sharpe]]),"")</f>
        <v>0.31349918962668799</v>
      </c>
      <c r="H1577">
        <f ca="1">IF(ISNUMBER(TradeDash[[#This Row],[Sharpe Average]]),IF(TradeDash[[#This Row],[Sharpe Average]]&gt;$G$1,1,0),"")</f>
        <v>1</v>
      </c>
      <c r="I1577" s="2">
        <f ca="1">IF(ISNUMBER(TradeDash[[#This Row],[Signal]]),MAX(IF(AND(TradeDash[[#This Row],[Signal]]=1,I1576&lt;1),I1576+$E$1,IF(AND(TradeDash[[#This Row],[Signal]]=0,I1576&gt;0),I1576-$E$1,IF(AND(TradeDash[[#This Row],[Signal]]=1,I1576=1),I1576,IF(AND(TradeDash[[#This Row],[Signal]]=0,I1576=0),I1576,0)))),0),"")</f>
        <v>1</v>
      </c>
      <c r="J1577" s="3">
        <f ca="1">IF(ISNUMBER(TradeDash[[#This Row],[Position]]),TradeDash[[#This Row],[Position]]*D1578,"")</f>
        <v>1.3678173701685559E-2</v>
      </c>
      <c r="K1577" s="7">
        <f ca="1">K1576*IFERROR(1+TradeDash[[#This Row],[Port Return]],1)</f>
        <v>2869458.9134803033</v>
      </c>
      <c r="L1577" s="7">
        <f ca="1">IF(ISNUMBER(TradeDash[[#This Row],[Port Return]]),L1576*(1+TradeDash[[#This Row],[Returns]]),L1576)</f>
        <v>2001494.4356120862</v>
      </c>
    </row>
    <row r="1578" spans="1:12" x14ac:dyDescent="0.35">
      <c r="A1578" s="1">
        <v>38782</v>
      </c>
      <c r="B1578" s="16">
        <f>YEAR(TradeDash[[#This Row],[Date]])</f>
        <v>2006</v>
      </c>
      <c r="C1578">
        <v>3190.4</v>
      </c>
      <c r="D1578" s="3">
        <f>IFERROR(TradeDash[[#This Row],[Nifty]]/C1577-1,"")</f>
        <v>1.3678173701685559E-2</v>
      </c>
      <c r="E1578">
        <f ca="1">IFERROR(AVERAGE(OFFSET(TradeDash[[#This Row],[Returns]],0,0,-n_days))/STDEV(OFFSET(TradeDash[[#This Row],[Returns]],0,0,-n_days)),"")</f>
        <v>0.51774696603513115</v>
      </c>
      <c r="F1578">
        <f ca="1">IFERROR(AVERAGE(OFFSET(TradeDash[[#This Row],[Returns]],0,0,-n_days*2))/STDEV(OFFSET(TradeDash[[#This Row],[Returns]],0,0,-n_days*2)),"")</f>
        <v>0.27434881675049605</v>
      </c>
      <c r="G1578">
        <f ca="1">IF(ISNUMBER(TradeDash[[#This Row],[2n day Sharpe]]),AVERAGE(TradeDash[[#This Row],[n day Sharpe]:[2n day Sharpe]]),"")</f>
        <v>0.3960478913928136</v>
      </c>
      <c r="H1578">
        <f ca="1">IF(ISNUMBER(TradeDash[[#This Row],[Sharpe Average]]),IF(TradeDash[[#This Row],[Sharpe Average]]&gt;$G$1,1,0),"")</f>
        <v>1</v>
      </c>
      <c r="I1578" s="2">
        <f ca="1">IF(ISNUMBER(TradeDash[[#This Row],[Signal]]),MAX(IF(AND(TradeDash[[#This Row],[Signal]]=1,I1577&lt;1),I1577+$E$1,IF(AND(TradeDash[[#This Row],[Signal]]=0,I1577&gt;0),I1577-$E$1,IF(AND(TradeDash[[#This Row],[Signal]]=1,I1577=1),I1577,IF(AND(TradeDash[[#This Row],[Signal]]=0,I1577=0),I1577,0)))),0),"")</f>
        <v>1</v>
      </c>
      <c r="J1578" s="3">
        <f ca="1">IF(ISNUMBER(TradeDash[[#This Row],[Position]]),TradeDash[[#This Row],[Position]]*D1579,"")</f>
        <v>-2.3821464393178893E-3</v>
      </c>
      <c r="K1578" s="7">
        <f ca="1">K1577*IFERROR(1+TradeDash[[#This Row],[Port Return]],1)</f>
        <v>2862623.442146787</v>
      </c>
      <c r="L1578" s="7">
        <f ca="1">IF(ISNUMBER(TradeDash[[#This Row],[Port Return]]),L1577*(1+TradeDash[[#This Row],[Returns]]),L1577)</f>
        <v>2028871.2241653453</v>
      </c>
    </row>
    <row r="1579" spans="1:12" x14ac:dyDescent="0.35">
      <c r="A1579" s="1">
        <v>38783</v>
      </c>
      <c r="B1579" s="16">
        <f>YEAR(TradeDash[[#This Row],[Date]])</f>
        <v>2006</v>
      </c>
      <c r="C1579">
        <v>3182.8</v>
      </c>
      <c r="D1579" s="3">
        <f>IFERROR(TradeDash[[#This Row],[Nifty]]/C1578-1,"")</f>
        <v>-2.3821464393178893E-3</v>
      </c>
      <c r="E1579">
        <f ca="1">IFERROR(AVERAGE(OFFSET(TradeDash[[#This Row],[Returns]],0,0,-n_days))/STDEV(OFFSET(TradeDash[[#This Row],[Returns]],0,0,-n_days)),"")</f>
        <v>0.42054349245961453</v>
      </c>
      <c r="F1579">
        <f ca="1">IFERROR(AVERAGE(OFFSET(TradeDash[[#This Row],[Returns]],0,0,-n_days*2))/STDEV(OFFSET(TradeDash[[#This Row],[Returns]],0,0,-n_days*2)),"")</f>
        <v>0.27167969395677016</v>
      </c>
      <c r="G1579">
        <f ca="1">IF(ISNUMBER(TradeDash[[#This Row],[2n day Sharpe]]),AVERAGE(TradeDash[[#This Row],[n day Sharpe]:[2n day Sharpe]]),"")</f>
        <v>0.34611159320819235</v>
      </c>
      <c r="H1579">
        <f ca="1">IF(ISNUMBER(TradeDash[[#This Row],[Sharpe Average]]),IF(TradeDash[[#This Row],[Sharpe Average]]&gt;$G$1,1,0),"")</f>
        <v>1</v>
      </c>
      <c r="I1579" s="2">
        <f ca="1">IF(ISNUMBER(TradeDash[[#This Row],[Signal]]),MAX(IF(AND(TradeDash[[#This Row],[Signal]]=1,I1578&lt;1),I1578+$E$1,IF(AND(TradeDash[[#This Row],[Signal]]=0,I1578&gt;0),I1578-$E$1,IF(AND(TradeDash[[#This Row],[Signal]]=1,I1578=1),I1578,IF(AND(TradeDash[[#This Row],[Signal]]=0,I1578=0),I1578,0)))),0),"")</f>
        <v>1</v>
      </c>
      <c r="J1579" s="3">
        <f ca="1">IF(ISNUMBER(TradeDash[[#This Row],[Position]]),TradeDash[[#This Row],[Position]]*D1580,"")</f>
        <v>-2.0767877340706398E-2</v>
      </c>
      <c r="K1579" s="7">
        <f ca="1">K1578*IFERROR(1+TradeDash[[#This Row],[Port Return]],1)</f>
        <v>2803172.8296276517</v>
      </c>
      <c r="L1579" s="7">
        <f ca="1">IF(ISNUMBER(TradeDash[[#This Row],[Port Return]]),L1578*(1+TradeDash[[#This Row],[Returns]]),L1578)</f>
        <v>2024038.1558028653</v>
      </c>
    </row>
    <row r="1580" spans="1:12" x14ac:dyDescent="0.35">
      <c r="A1580" s="1">
        <v>38784</v>
      </c>
      <c r="B1580" s="16">
        <f>YEAR(TradeDash[[#This Row],[Date]])</f>
        <v>2006</v>
      </c>
      <c r="C1580">
        <v>3116.7</v>
      </c>
      <c r="D1580" s="3">
        <f>IFERROR(TradeDash[[#This Row],[Nifty]]/C1579-1,"")</f>
        <v>-2.0767877340706398E-2</v>
      </c>
      <c r="E1580">
        <f ca="1">IFERROR(AVERAGE(OFFSET(TradeDash[[#This Row],[Returns]],0,0,-n_days))/STDEV(OFFSET(TradeDash[[#This Row],[Returns]],0,0,-n_days)),"")</f>
        <v>0.183505909498273</v>
      </c>
      <c r="F1580">
        <f ca="1">IFERROR(AVERAGE(OFFSET(TradeDash[[#This Row],[Returns]],0,0,-n_days*2))/STDEV(OFFSET(TradeDash[[#This Row],[Returns]],0,0,-n_days*2)),"")</f>
        <v>0.18289306500395755</v>
      </c>
      <c r="G1580">
        <f ca="1">IF(ISNUMBER(TradeDash[[#This Row],[2n day Sharpe]]),AVERAGE(TradeDash[[#This Row],[n day Sharpe]:[2n day Sharpe]]),"")</f>
        <v>0.18319948725111529</v>
      </c>
      <c r="H1580">
        <f ca="1">IF(ISNUMBER(TradeDash[[#This Row],[Sharpe Average]]),IF(TradeDash[[#This Row],[Sharpe Average]]&gt;$G$1,1,0),"")</f>
        <v>1</v>
      </c>
      <c r="I1580" s="2">
        <f ca="1">IF(ISNUMBER(TradeDash[[#This Row],[Signal]]),MAX(IF(AND(TradeDash[[#This Row],[Signal]]=1,I1579&lt;1),I1579+$E$1,IF(AND(TradeDash[[#This Row],[Signal]]=0,I1579&gt;0),I1579-$E$1,IF(AND(TradeDash[[#This Row],[Signal]]=1,I1579=1),I1579,IF(AND(TradeDash[[#This Row],[Signal]]=0,I1579=0),I1579,0)))),0),"")</f>
        <v>1</v>
      </c>
      <c r="J1580" s="3">
        <f ca="1">IF(ISNUMBER(TradeDash[[#This Row],[Position]]),TradeDash[[#This Row],[Position]]*D1581,"")</f>
        <v>3.9785670741490087E-3</v>
      </c>
      <c r="K1580" s="7">
        <f ca="1">K1579*IFERROR(1+TradeDash[[#This Row],[Port Return]],1)</f>
        <v>2814325.4407507572</v>
      </c>
      <c r="L1580" s="7">
        <f ca="1">IF(ISNUMBER(TradeDash[[#This Row],[Port Return]]),L1579*(1+TradeDash[[#This Row],[Returns]]),L1579)</f>
        <v>1982003.1796502417</v>
      </c>
    </row>
    <row r="1581" spans="1:12" x14ac:dyDescent="0.35">
      <c r="A1581" s="1">
        <v>38785</v>
      </c>
      <c r="B1581" s="16">
        <f>YEAR(TradeDash[[#This Row],[Date]])</f>
        <v>2006</v>
      </c>
      <c r="C1581">
        <v>3129.1</v>
      </c>
      <c r="D1581" s="3">
        <f>IFERROR(TradeDash[[#This Row],[Nifty]]/C1580-1,"")</f>
        <v>3.9785670741490087E-3</v>
      </c>
      <c r="E1581">
        <f ca="1">IFERROR(AVERAGE(OFFSET(TradeDash[[#This Row],[Returns]],0,0,-n_days))/STDEV(OFFSET(TradeDash[[#This Row],[Returns]],0,0,-n_days)),"")</f>
        <v>0.22915763213351362</v>
      </c>
      <c r="F1581">
        <f ca="1">IFERROR(AVERAGE(OFFSET(TradeDash[[#This Row],[Returns]],0,0,-n_days*2))/STDEV(OFFSET(TradeDash[[#This Row],[Returns]],0,0,-n_days*2)),"")</f>
        <v>0.19712100679928649</v>
      </c>
      <c r="G1581">
        <f ca="1">IF(ISNUMBER(TradeDash[[#This Row],[2n day Sharpe]]),AVERAGE(TradeDash[[#This Row],[n day Sharpe]:[2n day Sharpe]]),"")</f>
        <v>0.21313931946640005</v>
      </c>
      <c r="H1581">
        <f ca="1">IF(ISNUMBER(TradeDash[[#This Row],[Sharpe Average]]),IF(TradeDash[[#This Row],[Sharpe Average]]&gt;$G$1,1,0),"")</f>
        <v>1</v>
      </c>
      <c r="I1581" s="2">
        <f ca="1">IF(ISNUMBER(TradeDash[[#This Row],[Signal]]),MAX(IF(AND(TradeDash[[#This Row],[Signal]]=1,I1580&lt;1),I1580+$E$1,IF(AND(TradeDash[[#This Row],[Signal]]=0,I1580&gt;0),I1580-$E$1,IF(AND(TradeDash[[#This Row],[Signal]]=1,I1580=1),I1580,IF(AND(TradeDash[[#This Row],[Signal]]=0,I1580=0),I1580,0)))),0),"")</f>
        <v>1</v>
      </c>
      <c r="J1581" s="3">
        <f ca="1">IF(ISNUMBER(TradeDash[[#This Row],[Position]]),TradeDash[[#This Row],[Position]]*D1582,"")</f>
        <v>1.7513022913937082E-2</v>
      </c>
      <c r="K1581" s="7">
        <f ca="1">K1580*IFERROR(1+TradeDash[[#This Row],[Port Return]],1)</f>
        <v>2863612.7866819012</v>
      </c>
      <c r="L1581" s="7">
        <f ca="1">IF(ISNUMBER(TradeDash[[#This Row],[Port Return]]),L1580*(1+TradeDash[[#This Row],[Returns]]),L1580)</f>
        <v>1989888.7122416568</v>
      </c>
    </row>
    <row r="1582" spans="1:12" x14ac:dyDescent="0.35">
      <c r="A1582" s="1">
        <v>38786</v>
      </c>
      <c r="B1582" s="16">
        <f>YEAR(TradeDash[[#This Row],[Date]])</f>
        <v>2006</v>
      </c>
      <c r="C1582">
        <v>3183.9</v>
      </c>
      <c r="D1582" s="3">
        <f>IFERROR(TradeDash[[#This Row],[Nifty]]/C1581-1,"")</f>
        <v>1.7513022913937082E-2</v>
      </c>
      <c r="E1582">
        <f ca="1">IFERROR(AVERAGE(OFFSET(TradeDash[[#This Row],[Returns]],0,0,-n_days))/STDEV(OFFSET(TradeDash[[#This Row],[Returns]],0,0,-n_days)),"")</f>
        <v>0.27429879472082924</v>
      </c>
      <c r="F1582">
        <f ca="1">IFERROR(AVERAGE(OFFSET(TradeDash[[#This Row],[Returns]],0,0,-n_days*2))/STDEV(OFFSET(TradeDash[[#This Row],[Returns]],0,0,-n_days*2)),"")</f>
        <v>0.27995878256247286</v>
      </c>
      <c r="G1582">
        <f ca="1">IF(ISNUMBER(TradeDash[[#This Row],[2n day Sharpe]]),AVERAGE(TradeDash[[#This Row],[n day Sharpe]:[2n day Sharpe]]),"")</f>
        <v>0.27712878864165102</v>
      </c>
      <c r="H1582">
        <f ca="1">IF(ISNUMBER(TradeDash[[#This Row],[Sharpe Average]]),IF(TradeDash[[#This Row],[Sharpe Average]]&gt;$G$1,1,0),"")</f>
        <v>1</v>
      </c>
      <c r="I1582" s="2">
        <f ca="1">IF(ISNUMBER(TradeDash[[#This Row],[Signal]]),MAX(IF(AND(TradeDash[[#This Row],[Signal]]=1,I1581&lt;1),I1581+$E$1,IF(AND(TradeDash[[#This Row],[Signal]]=0,I1581&gt;0),I1581-$E$1,IF(AND(TradeDash[[#This Row],[Signal]]=1,I1581=1),I1581,IF(AND(TradeDash[[#This Row],[Signal]]=0,I1581=0),I1581,0)))),0),"")</f>
        <v>1</v>
      </c>
      <c r="J1582" s="3">
        <f ca="1">IF(ISNUMBER(TradeDash[[#This Row],[Position]]),TradeDash[[#This Row],[Position]]*D1583,"")</f>
        <v>5.8890040516348385E-3</v>
      </c>
      <c r="K1582" s="7">
        <f ca="1">K1581*IFERROR(1+TradeDash[[#This Row],[Port Return]],1)</f>
        <v>2880476.6139849843</v>
      </c>
      <c r="L1582" s="7">
        <f ca="1">IF(ISNUMBER(TradeDash[[#This Row],[Port Return]]),L1581*(1+TradeDash[[#This Row],[Returns]]),L1581)</f>
        <v>2024737.6788553298</v>
      </c>
    </row>
    <row r="1583" spans="1:12" x14ac:dyDescent="0.35">
      <c r="A1583" s="1">
        <v>38789</v>
      </c>
      <c r="B1583" s="16">
        <f>YEAR(TradeDash[[#This Row],[Date]])</f>
        <v>2006</v>
      </c>
      <c r="C1583">
        <v>3202.65</v>
      </c>
      <c r="D1583" s="3">
        <f>IFERROR(TradeDash[[#This Row],[Nifty]]/C1582-1,"")</f>
        <v>5.8890040516348385E-3</v>
      </c>
      <c r="E1583">
        <f ca="1">IFERROR(AVERAGE(OFFSET(TradeDash[[#This Row],[Returns]],0,0,-n_days))/STDEV(OFFSET(TradeDash[[#This Row],[Returns]],0,0,-n_days)),"")</f>
        <v>0.28116215387375076</v>
      </c>
      <c r="F1583">
        <f ca="1">IFERROR(AVERAGE(OFFSET(TradeDash[[#This Row],[Returns]],0,0,-n_days*2))/STDEV(OFFSET(TradeDash[[#This Row],[Returns]],0,0,-n_days*2)),"")</f>
        <v>0.31821350777702373</v>
      </c>
      <c r="G1583">
        <f ca="1">IF(ISNUMBER(TradeDash[[#This Row],[2n day Sharpe]]),AVERAGE(TradeDash[[#This Row],[n day Sharpe]:[2n day Sharpe]]),"")</f>
        <v>0.29968783082538725</v>
      </c>
      <c r="H1583">
        <f ca="1">IF(ISNUMBER(TradeDash[[#This Row],[Sharpe Average]]),IF(TradeDash[[#This Row],[Sharpe Average]]&gt;$G$1,1,0),"")</f>
        <v>1</v>
      </c>
      <c r="I1583" s="2">
        <f ca="1">IF(ISNUMBER(TradeDash[[#This Row],[Signal]]),MAX(IF(AND(TradeDash[[#This Row],[Signal]]=1,I1582&lt;1),I1582+$E$1,IF(AND(TradeDash[[#This Row],[Signal]]=0,I1582&gt;0),I1582-$E$1,IF(AND(TradeDash[[#This Row],[Signal]]=1,I1582=1),I1582,IF(AND(TradeDash[[#This Row],[Signal]]=0,I1582=0),I1582,0)))),0),"")</f>
        <v>1</v>
      </c>
      <c r="J1583" s="3">
        <f ca="1">IF(ISNUMBER(TradeDash[[#This Row],[Position]]),TradeDash[[#This Row],[Position]]*D1584,"")</f>
        <v>-2.2793624030100768E-3</v>
      </c>
      <c r="K1583" s="7">
        <f ca="1">K1582*IFERROR(1+TradeDash[[#This Row],[Port Return]],1)</f>
        <v>2873910.9638883173</v>
      </c>
      <c r="L1583" s="7">
        <f ca="1">IF(ISNUMBER(TradeDash[[#This Row],[Port Return]]),L1582*(1+TradeDash[[#This Row],[Returns]]),L1582)</f>
        <v>2036661.3672496064</v>
      </c>
    </row>
    <row r="1584" spans="1:12" x14ac:dyDescent="0.35">
      <c r="A1584" s="1">
        <v>38790</v>
      </c>
      <c r="B1584" s="16">
        <f>YEAR(TradeDash[[#This Row],[Date]])</f>
        <v>2006</v>
      </c>
      <c r="C1584">
        <v>3195.35</v>
      </c>
      <c r="D1584" s="3">
        <f>IFERROR(TradeDash[[#This Row],[Nifty]]/C1583-1,"")</f>
        <v>-2.2793624030100768E-3</v>
      </c>
      <c r="E1584">
        <f ca="1">IFERROR(AVERAGE(OFFSET(TradeDash[[#This Row],[Returns]],0,0,-n_days))/STDEV(OFFSET(TradeDash[[#This Row],[Returns]],0,0,-n_days)),"")</f>
        <v>0.31871258615258158</v>
      </c>
      <c r="F1584">
        <f ca="1">IFERROR(AVERAGE(OFFSET(TradeDash[[#This Row],[Returns]],0,0,-n_days*2))/STDEV(OFFSET(TradeDash[[#This Row],[Returns]],0,0,-n_days*2)),"")</f>
        <v>0.31137982057613323</v>
      </c>
      <c r="G1584">
        <f ca="1">IF(ISNUMBER(TradeDash[[#This Row],[2n day Sharpe]]),AVERAGE(TradeDash[[#This Row],[n day Sharpe]:[2n day Sharpe]]),"")</f>
        <v>0.3150462033643574</v>
      </c>
      <c r="H1584">
        <f ca="1">IF(ISNUMBER(TradeDash[[#This Row],[Sharpe Average]]),IF(TradeDash[[#This Row],[Sharpe Average]]&gt;$G$1,1,0),"")</f>
        <v>1</v>
      </c>
      <c r="I1584" s="2">
        <f ca="1">IF(ISNUMBER(TradeDash[[#This Row],[Signal]]),MAX(IF(AND(TradeDash[[#This Row],[Signal]]=1,I1583&lt;1),I1583+$E$1,IF(AND(TradeDash[[#This Row],[Signal]]=0,I1583&gt;0),I1583-$E$1,IF(AND(TradeDash[[#This Row],[Signal]]=1,I1583=1),I1583,IF(AND(TradeDash[[#This Row],[Signal]]=0,I1583=0),I1583,0)))),0),"")</f>
        <v>1</v>
      </c>
      <c r="J1584" s="3">
        <f ca="1">IF(ISNUMBER(TradeDash[[#This Row],[Position]]),TradeDash[[#This Row],[Position]]*D1585,"")</f>
        <v>9.7798363246592857E-3</v>
      </c>
      <c r="K1584" s="7">
        <f ca="1">K1583*IFERROR(1+TradeDash[[#This Row],[Port Return]],1)</f>
        <v>2902017.3427267889</v>
      </c>
      <c r="L1584" s="7">
        <f ca="1">IF(ISNUMBER(TradeDash[[#This Row],[Port Return]]),L1583*(1+TradeDash[[#This Row],[Returns]]),L1583)</f>
        <v>2032019.0779014346</v>
      </c>
    </row>
    <row r="1585" spans="1:12" x14ac:dyDescent="0.35">
      <c r="A1585" s="1">
        <v>38792</v>
      </c>
      <c r="B1585" s="16">
        <f>YEAR(TradeDash[[#This Row],[Date]])</f>
        <v>2006</v>
      </c>
      <c r="C1585">
        <v>3226.6</v>
      </c>
      <c r="D1585" s="3">
        <f>IFERROR(TradeDash[[#This Row],[Nifty]]/C1584-1,"")</f>
        <v>9.7798363246592857E-3</v>
      </c>
      <c r="E1585">
        <f ca="1">IFERROR(AVERAGE(OFFSET(TradeDash[[#This Row],[Returns]],0,0,-n_days))/STDEV(OFFSET(TradeDash[[#This Row],[Returns]],0,0,-n_days)),"")</f>
        <v>0.3591469482388141</v>
      </c>
      <c r="F1585">
        <f ca="1">IFERROR(AVERAGE(OFFSET(TradeDash[[#This Row],[Returns]],0,0,-n_days*2))/STDEV(OFFSET(TradeDash[[#This Row],[Returns]],0,0,-n_days*2)),"")</f>
        <v>0.35618307687978595</v>
      </c>
      <c r="G1585">
        <f ca="1">IF(ISNUMBER(TradeDash[[#This Row],[2n day Sharpe]]),AVERAGE(TradeDash[[#This Row],[n day Sharpe]:[2n day Sharpe]]),"")</f>
        <v>0.35766501255930006</v>
      </c>
      <c r="H1585">
        <f ca="1">IF(ISNUMBER(TradeDash[[#This Row],[Sharpe Average]]),IF(TradeDash[[#This Row],[Sharpe Average]]&gt;$G$1,1,0),"")</f>
        <v>1</v>
      </c>
      <c r="I1585" s="2">
        <f ca="1">IF(ISNUMBER(TradeDash[[#This Row],[Signal]]),MAX(IF(AND(TradeDash[[#This Row],[Signal]]=1,I1584&lt;1),I1584+$E$1,IF(AND(TradeDash[[#This Row],[Signal]]=0,I1584&gt;0),I1584-$E$1,IF(AND(TradeDash[[#This Row],[Signal]]=1,I1584=1),I1584,IF(AND(TradeDash[[#This Row],[Signal]]=0,I1584=0),I1584,0)))),0),"")</f>
        <v>1</v>
      </c>
      <c r="J1585" s="3">
        <f ca="1">IF(ISNUMBER(TradeDash[[#This Row],[Position]]),TradeDash[[#This Row],[Position]]*D1586,"")</f>
        <v>2.3089320027274152E-3</v>
      </c>
      <c r="K1585" s="7">
        <f ca="1">K1584*IFERROR(1+TradeDash[[#This Row],[Port Return]],1)</f>
        <v>2908717.9034418808</v>
      </c>
      <c r="L1585" s="7">
        <f ca="1">IF(ISNUMBER(TradeDash[[#This Row],[Port Return]]),L1584*(1+TradeDash[[#This Row],[Returns]]),L1584)</f>
        <v>2051891.8918918958</v>
      </c>
    </row>
    <row r="1586" spans="1:12" x14ac:dyDescent="0.35">
      <c r="A1586" s="1">
        <v>38793</v>
      </c>
      <c r="B1586" s="16">
        <f>YEAR(TradeDash[[#This Row],[Date]])</f>
        <v>2006</v>
      </c>
      <c r="C1586">
        <v>3234.05</v>
      </c>
      <c r="D1586" s="3">
        <f>IFERROR(TradeDash[[#This Row],[Nifty]]/C1585-1,"")</f>
        <v>2.3089320027274152E-3</v>
      </c>
      <c r="E1586">
        <f ca="1">IFERROR(AVERAGE(OFFSET(TradeDash[[#This Row],[Returns]],0,0,-n_days))/STDEV(OFFSET(TradeDash[[#This Row],[Returns]],0,0,-n_days)),"")</f>
        <v>0.37406426007449695</v>
      </c>
      <c r="F1586">
        <f ca="1">IFERROR(AVERAGE(OFFSET(TradeDash[[#This Row],[Returns]],0,0,-n_days*2))/STDEV(OFFSET(TradeDash[[#This Row],[Returns]],0,0,-n_days*2)),"")</f>
        <v>0.36741367815639941</v>
      </c>
      <c r="G1586">
        <f ca="1">IF(ISNUMBER(TradeDash[[#This Row],[2n day Sharpe]]),AVERAGE(TradeDash[[#This Row],[n day Sharpe]:[2n day Sharpe]]),"")</f>
        <v>0.37073896911544818</v>
      </c>
      <c r="H1586">
        <f ca="1">IF(ISNUMBER(TradeDash[[#This Row],[Sharpe Average]]),IF(TradeDash[[#This Row],[Sharpe Average]]&gt;$G$1,1,0),"")</f>
        <v>1</v>
      </c>
      <c r="I1586" s="2">
        <f ca="1">IF(ISNUMBER(TradeDash[[#This Row],[Signal]]),MAX(IF(AND(TradeDash[[#This Row],[Signal]]=1,I1585&lt;1),I1585+$E$1,IF(AND(TradeDash[[#This Row],[Signal]]=0,I1585&gt;0),I1585-$E$1,IF(AND(TradeDash[[#This Row],[Signal]]=1,I1585=1),I1585,IF(AND(TradeDash[[#This Row],[Signal]]=0,I1585=0),I1585,0)))),0),"")</f>
        <v>1</v>
      </c>
      <c r="J1586" s="3">
        <f ca="1">IF(ISNUMBER(TradeDash[[#This Row],[Position]]),TradeDash[[#This Row],[Position]]*D1587,"")</f>
        <v>9.7710301324964721E-3</v>
      </c>
      <c r="K1586" s="7">
        <f ca="1">K1585*IFERROR(1+TradeDash[[#This Row],[Port Return]],1)</f>
        <v>2937139.0737233432</v>
      </c>
      <c r="L1586" s="7">
        <f ca="1">IF(ISNUMBER(TradeDash[[#This Row],[Port Return]]),L1585*(1+TradeDash[[#This Row],[Returns]]),L1585)</f>
        <v>2056629.5707472218</v>
      </c>
    </row>
    <row r="1587" spans="1:12" x14ac:dyDescent="0.35">
      <c r="A1587" s="1">
        <v>38796</v>
      </c>
      <c r="B1587" s="16">
        <f>YEAR(TradeDash[[#This Row],[Date]])</f>
        <v>2006</v>
      </c>
      <c r="C1587">
        <v>3265.65</v>
      </c>
      <c r="D1587" s="3">
        <f>IFERROR(TradeDash[[#This Row],[Nifty]]/C1586-1,"")</f>
        <v>9.7710301324964721E-3</v>
      </c>
      <c r="E1587">
        <f ca="1">IFERROR(AVERAGE(OFFSET(TradeDash[[#This Row],[Returns]],0,0,-n_days))/STDEV(OFFSET(TradeDash[[#This Row],[Returns]],0,0,-n_days)),"")</f>
        <v>0.54635885839874143</v>
      </c>
      <c r="F1587">
        <f ca="1">IFERROR(AVERAGE(OFFSET(TradeDash[[#This Row],[Returns]],0,0,-n_days*2))/STDEV(OFFSET(TradeDash[[#This Row],[Returns]],0,0,-n_days*2)),"")</f>
        <v>0.41767153137428759</v>
      </c>
      <c r="G1587">
        <f ca="1">IF(ISNUMBER(TradeDash[[#This Row],[2n day Sharpe]]),AVERAGE(TradeDash[[#This Row],[n day Sharpe]:[2n day Sharpe]]),"")</f>
        <v>0.48201519488651451</v>
      </c>
      <c r="H1587">
        <f ca="1">IF(ISNUMBER(TradeDash[[#This Row],[Sharpe Average]]),IF(TradeDash[[#This Row],[Sharpe Average]]&gt;$G$1,1,0),"")</f>
        <v>1</v>
      </c>
      <c r="I1587" s="2">
        <f ca="1">IF(ISNUMBER(TradeDash[[#This Row],[Signal]]),MAX(IF(AND(TradeDash[[#This Row],[Signal]]=1,I1586&lt;1),I1586+$E$1,IF(AND(TradeDash[[#This Row],[Signal]]=0,I1586&gt;0),I1586-$E$1,IF(AND(TradeDash[[#This Row],[Signal]]=1,I1586=1),I1586,IF(AND(TradeDash[[#This Row],[Signal]]=0,I1586=0),I1586,0)))),0),"")</f>
        <v>1</v>
      </c>
      <c r="J1587" s="3">
        <f ca="1">IF(ISNUMBER(TradeDash[[#This Row],[Position]]),TradeDash[[#This Row],[Position]]*D1588,"")</f>
        <v>-1.025829467334205E-3</v>
      </c>
      <c r="K1587" s="7">
        <f ca="1">K1586*IFERROR(1+TradeDash[[#This Row],[Port Return]],1)</f>
        <v>2934126.069911859</v>
      </c>
      <c r="L1587" s="7">
        <f ca="1">IF(ISNUMBER(TradeDash[[#This Row],[Port Return]]),L1586*(1+TradeDash[[#This Row],[Returns]]),L1586)</f>
        <v>2076724.9602543763</v>
      </c>
    </row>
    <row r="1588" spans="1:12" x14ac:dyDescent="0.35">
      <c r="A1588" s="1">
        <v>38797</v>
      </c>
      <c r="B1588" s="16">
        <f>YEAR(TradeDash[[#This Row],[Date]])</f>
        <v>2006</v>
      </c>
      <c r="C1588">
        <v>3262.3</v>
      </c>
      <c r="D1588" s="3">
        <f>IFERROR(TradeDash[[#This Row],[Nifty]]/C1587-1,"")</f>
        <v>-1.025829467334205E-3</v>
      </c>
      <c r="E1588">
        <f ca="1">IFERROR(AVERAGE(OFFSET(TradeDash[[#This Row],[Returns]],0,0,-n_days))/STDEV(OFFSET(TradeDash[[#This Row],[Returns]],0,0,-n_days)),"")</f>
        <v>0.48906142616474035</v>
      </c>
      <c r="F1588">
        <f ca="1">IFERROR(AVERAGE(OFFSET(TradeDash[[#This Row],[Returns]],0,0,-n_days*2))/STDEV(OFFSET(TradeDash[[#This Row],[Returns]],0,0,-n_days*2)),"")</f>
        <v>0.37353719053946816</v>
      </c>
      <c r="G1588">
        <f ca="1">IF(ISNUMBER(TradeDash[[#This Row],[2n day Sharpe]]),AVERAGE(TradeDash[[#This Row],[n day Sharpe]:[2n day Sharpe]]),"")</f>
        <v>0.43129930835210428</v>
      </c>
      <c r="H1588">
        <f ca="1">IF(ISNUMBER(TradeDash[[#This Row],[Sharpe Average]]),IF(TradeDash[[#This Row],[Sharpe Average]]&gt;$G$1,1,0),"")</f>
        <v>1</v>
      </c>
      <c r="I1588" s="2">
        <f ca="1">IF(ISNUMBER(TradeDash[[#This Row],[Signal]]),MAX(IF(AND(TradeDash[[#This Row],[Signal]]=1,I1587&lt;1),I1587+$E$1,IF(AND(TradeDash[[#This Row],[Signal]]=0,I1587&gt;0),I1587-$E$1,IF(AND(TradeDash[[#This Row],[Signal]]=1,I1587=1),I1587,IF(AND(TradeDash[[#This Row],[Signal]]=0,I1587=0),I1587,0)))),0),"")</f>
        <v>1</v>
      </c>
      <c r="J1588" s="3">
        <f ca="1">IF(ISNUMBER(TradeDash[[#This Row],[Position]]),TradeDash[[#This Row],[Position]]*D1589,"")</f>
        <v>-6.7896882567514139E-3</v>
      </c>
      <c r="K1588" s="7">
        <f ca="1">K1587*IFERROR(1+TradeDash[[#This Row],[Port Return]],1)</f>
        <v>2914204.2685911502</v>
      </c>
      <c r="L1588" s="7">
        <f ca="1">IF(ISNUMBER(TradeDash[[#This Row],[Port Return]]),L1587*(1+TradeDash[[#This Row],[Returns]]),L1587)</f>
        <v>2074594.594594599</v>
      </c>
    </row>
    <row r="1589" spans="1:12" x14ac:dyDescent="0.35">
      <c r="A1589" s="1">
        <v>38798</v>
      </c>
      <c r="B1589" s="16">
        <f>YEAR(TradeDash[[#This Row],[Date]])</f>
        <v>2006</v>
      </c>
      <c r="C1589">
        <v>3240.15</v>
      </c>
      <c r="D1589" s="3">
        <f>IFERROR(TradeDash[[#This Row],[Nifty]]/C1588-1,"")</f>
        <v>-6.7896882567514139E-3</v>
      </c>
      <c r="E1589">
        <f ca="1">IFERROR(AVERAGE(OFFSET(TradeDash[[#This Row],[Returns]],0,0,-n_days))/STDEV(OFFSET(TradeDash[[#This Row],[Returns]],0,0,-n_days)),"")</f>
        <v>0.38055455364213631</v>
      </c>
      <c r="F1589">
        <f ca="1">IFERROR(AVERAGE(OFFSET(TradeDash[[#This Row],[Returns]],0,0,-n_days*2))/STDEV(OFFSET(TradeDash[[#This Row],[Returns]],0,0,-n_days*2)),"")</f>
        <v>0.32148925796742961</v>
      </c>
      <c r="G1589">
        <f ca="1">IF(ISNUMBER(TradeDash[[#This Row],[2n day Sharpe]]),AVERAGE(TradeDash[[#This Row],[n day Sharpe]:[2n day Sharpe]]),"")</f>
        <v>0.35102190580478299</v>
      </c>
      <c r="H1589">
        <f ca="1">IF(ISNUMBER(TradeDash[[#This Row],[Sharpe Average]]),IF(TradeDash[[#This Row],[Sharpe Average]]&gt;$G$1,1,0),"")</f>
        <v>1</v>
      </c>
      <c r="I1589" s="2">
        <f ca="1">IF(ISNUMBER(TradeDash[[#This Row],[Signal]]),MAX(IF(AND(TradeDash[[#This Row],[Signal]]=1,I1588&lt;1),I1588+$E$1,IF(AND(TradeDash[[#This Row],[Signal]]=0,I1588&gt;0),I1588-$E$1,IF(AND(TradeDash[[#This Row],[Signal]]=1,I1588=1),I1588,IF(AND(TradeDash[[#This Row],[Signal]]=0,I1588=0),I1588,0)))),0),"")</f>
        <v>1</v>
      </c>
      <c r="J1589" s="3">
        <f ca="1">IF(ISNUMBER(TradeDash[[#This Row],[Position]]),TradeDash[[#This Row],[Position]]*D1590,"")</f>
        <v>2.160393808928518E-3</v>
      </c>
      <c r="K1589" s="7">
        <f ca="1">K1588*IFERROR(1+TradeDash[[#This Row],[Port Return]],1)</f>
        <v>2920500.0974509674</v>
      </c>
      <c r="L1589" s="7">
        <f ca="1">IF(ISNUMBER(TradeDash[[#This Row],[Port Return]]),L1588*(1+TradeDash[[#This Row],[Returns]]),L1588)</f>
        <v>2060508.74403816</v>
      </c>
    </row>
    <row r="1590" spans="1:12" x14ac:dyDescent="0.35">
      <c r="A1590" s="1">
        <v>38799</v>
      </c>
      <c r="B1590" s="16">
        <f>YEAR(TradeDash[[#This Row],[Date]])</f>
        <v>2006</v>
      </c>
      <c r="C1590">
        <v>3247.15</v>
      </c>
      <c r="D1590" s="3">
        <f>IFERROR(TradeDash[[#This Row],[Nifty]]/C1589-1,"")</f>
        <v>2.160393808928518E-3</v>
      </c>
      <c r="E1590">
        <f ca="1">IFERROR(AVERAGE(OFFSET(TradeDash[[#This Row],[Returns]],0,0,-n_days))/STDEV(OFFSET(TradeDash[[#This Row],[Returns]],0,0,-n_days)),"")</f>
        <v>0.36423600669954953</v>
      </c>
      <c r="F1590">
        <f ca="1">IFERROR(AVERAGE(OFFSET(TradeDash[[#This Row],[Returns]],0,0,-n_days*2))/STDEV(OFFSET(TradeDash[[#This Row],[Returns]],0,0,-n_days*2)),"")</f>
        <v>0.3488412832421105</v>
      </c>
      <c r="G1590">
        <f ca="1">IF(ISNUMBER(TradeDash[[#This Row],[2n day Sharpe]]),AVERAGE(TradeDash[[#This Row],[n day Sharpe]:[2n day Sharpe]]),"")</f>
        <v>0.35653864497082999</v>
      </c>
      <c r="H1590">
        <f ca="1">IF(ISNUMBER(TradeDash[[#This Row],[Sharpe Average]]),IF(TradeDash[[#This Row],[Sharpe Average]]&gt;$G$1,1,0),"")</f>
        <v>1</v>
      </c>
      <c r="I1590" s="2">
        <f ca="1">IF(ISNUMBER(TradeDash[[#This Row],[Signal]]),MAX(IF(AND(TradeDash[[#This Row],[Signal]]=1,I1589&lt;1),I1589+$E$1,IF(AND(TradeDash[[#This Row],[Signal]]=0,I1589&gt;0),I1589-$E$1,IF(AND(TradeDash[[#This Row],[Signal]]=1,I1589=1),I1589,IF(AND(TradeDash[[#This Row],[Signal]]=0,I1589=0),I1589,0)))),0),"")</f>
        <v>1</v>
      </c>
      <c r="J1590" s="3">
        <f ca="1">IF(ISNUMBER(TradeDash[[#This Row],[Position]]),TradeDash[[#This Row],[Position]]*D1591,"")</f>
        <v>1.0054971282509317E-2</v>
      </c>
      <c r="K1590" s="7">
        <f ca="1">K1589*IFERROR(1+TradeDash[[#This Row],[Port Return]],1)</f>
        <v>2949865.6420614026</v>
      </c>
      <c r="L1590" s="7">
        <f ca="1">IF(ISNUMBER(TradeDash[[#This Row],[Port Return]]),L1589*(1+TradeDash[[#This Row],[Returns]]),L1589)</f>
        <v>2064960.254372023</v>
      </c>
    </row>
    <row r="1591" spans="1:12" x14ac:dyDescent="0.35">
      <c r="A1591" s="1">
        <v>38800</v>
      </c>
      <c r="B1591" s="16">
        <f>YEAR(TradeDash[[#This Row],[Date]])</f>
        <v>2006</v>
      </c>
      <c r="C1591">
        <v>3279.8</v>
      </c>
      <c r="D1591" s="3">
        <f>IFERROR(TradeDash[[#This Row],[Nifty]]/C1590-1,"")</f>
        <v>1.0054971282509317E-2</v>
      </c>
      <c r="E1591">
        <f ca="1">IFERROR(AVERAGE(OFFSET(TradeDash[[#This Row],[Returns]],0,0,-n_days))/STDEV(OFFSET(TradeDash[[#This Row],[Returns]],0,0,-n_days)),"")</f>
        <v>0.39465035659984754</v>
      </c>
      <c r="F1591">
        <f ca="1">IFERROR(AVERAGE(OFFSET(TradeDash[[#This Row],[Returns]],0,0,-n_days*2))/STDEV(OFFSET(TradeDash[[#This Row],[Returns]],0,0,-n_days*2)),"")</f>
        <v>0.35261199575847857</v>
      </c>
      <c r="G1591">
        <f ca="1">IF(ISNUMBER(TradeDash[[#This Row],[2n day Sharpe]]),AVERAGE(TradeDash[[#This Row],[n day Sharpe]:[2n day Sharpe]]),"")</f>
        <v>0.37363117617916308</v>
      </c>
      <c r="H1591">
        <f ca="1">IF(ISNUMBER(TradeDash[[#This Row],[Sharpe Average]]),IF(TradeDash[[#This Row],[Sharpe Average]]&gt;$G$1,1,0),"")</f>
        <v>1</v>
      </c>
      <c r="I1591" s="2">
        <f ca="1">IF(ISNUMBER(TradeDash[[#This Row],[Signal]]),MAX(IF(AND(TradeDash[[#This Row],[Signal]]=1,I1590&lt;1),I1590+$E$1,IF(AND(TradeDash[[#This Row],[Signal]]=0,I1590&gt;0),I1590-$E$1,IF(AND(TradeDash[[#This Row],[Signal]]=1,I1590=1),I1590,IF(AND(TradeDash[[#This Row],[Signal]]=0,I1590=0),I1590,0)))),0),"")</f>
        <v>1</v>
      </c>
      <c r="J1591" s="3">
        <f ca="1">IF(ISNUMBER(TradeDash[[#This Row],[Position]]),TradeDash[[#This Row],[Position]]*D1592,"")</f>
        <v>1.2759924385633337E-2</v>
      </c>
      <c r="K1591" s="7">
        <f ca="1">K1590*IFERROR(1+TradeDash[[#This Row],[Port Return]],1)</f>
        <v>2987505.7046018839</v>
      </c>
      <c r="L1591" s="7">
        <f ca="1">IF(ISNUMBER(TradeDash[[#This Row],[Port Return]]),L1590*(1+TradeDash[[#This Row],[Returns]]),L1590)</f>
        <v>2085723.3704292569</v>
      </c>
    </row>
    <row r="1592" spans="1:12" x14ac:dyDescent="0.35">
      <c r="A1592" s="1">
        <v>38803</v>
      </c>
      <c r="B1592" s="16">
        <f>YEAR(TradeDash[[#This Row],[Date]])</f>
        <v>2006</v>
      </c>
      <c r="C1592">
        <v>3321.65</v>
      </c>
      <c r="D1592" s="3">
        <f>IFERROR(TradeDash[[#This Row],[Nifty]]/C1591-1,"")</f>
        <v>1.2759924385633337E-2</v>
      </c>
      <c r="E1592">
        <f ca="1">IFERROR(AVERAGE(OFFSET(TradeDash[[#This Row],[Returns]],0,0,-n_days))/STDEV(OFFSET(TradeDash[[#This Row],[Returns]],0,0,-n_days)),"")</f>
        <v>0.4865555393799888</v>
      </c>
      <c r="F1592">
        <f ca="1">IFERROR(AVERAGE(OFFSET(TradeDash[[#This Row],[Returns]],0,0,-n_days*2))/STDEV(OFFSET(TradeDash[[#This Row],[Returns]],0,0,-n_days*2)),"")</f>
        <v>0.35557534691506448</v>
      </c>
      <c r="G1592">
        <f ca="1">IF(ISNUMBER(TradeDash[[#This Row],[2n day Sharpe]]),AVERAGE(TradeDash[[#This Row],[n day Sharpe]:[2n day Sharpe]]),"")</f>
        <v>0.42106544314752664</v>
      </c>
      <c r="H1592">
        <f ca="1">IF(ISNUMBER(TradeDash[[#This Row],[Sharpe Average]]),IF(TradeDash[[#This Row],[Sharpe Average]]&gt;$G$1,1,0),"")</f>
        <v>1</v>
      </c>
      <c r="I1592" s="2">
        <f ca="1">IF(ISNUMBER(TradeDash[[#This Row],[Signal]]),MAX(IF(AND(TradeDash[[#This Row],[Signal]]=1,I1591&lt;1),I1591+$E$1,IF(AND(TradeDash[[#This Row],[Signal]]=0,I1591&gt;0),I1591-$E$1,IF(AND(TradeDash[[#This Row],[Signal]]=1,I1591=1),I1591,IF(AND(TradeDash[[#This Row],[Signal]]=0,I1591=0),I1591,0)))),0),"")</f>
        <v>1</v>
      </c>
      <c r="J1592" s="3">
        <f ca="1">IF(ISNUMBER(TradeDash[[#This Row],[Position]]),TradeDash[[#This Row],[Position]]*D1593,"")</f>
        <v>1.0085349148765133E-3</v>
      </c>
      <c r="K1592" s="7">
        <f ca="1">K1591*IFERROR(1+TradeDash[[#This Row],[Port Return]],1)</f>
        <v>2990518.7084133676</v>
      </c>
      <c r="L1592" s="7">
        <f ca="1">IF(ISNUMBER(TradeDash[[#This Row],[Port Return]]),L1591*(1+TradeDash[[#This Row],[Returns]]),L1591)</f>
        <v>2112337.0429252824</v>
      </c>
    </row>
    <row r="1593" spans="1:12" x14ac:dyDescent="0.35">
      <c r="A1593" s="1">
        <v>38804</v>
      </c>
      <c r="B1593" s="16">
        <f>YEAR(TradeDash[[#This Row],[Date]])</f>
        <v>2006</v>
      </c>
      <c r="C1593">
        <v>3325</v>
      </c>
      <c r="D1593" s="3">
        <f>IFERROR(TradeDash[[#This Row],[Nifty]]/C1592-1,"")</f>
        <v>1.0085349148765133E-3</v>
      </c>
      <c r="E1593">
        <f ca="1">IFERROR(AVERAGE(OFFSET(TradeDash[[#This Row],[Returns]],0,0,-n_days))/STDEV(OFFSET(TradeDash[[#This Row],[Returns]],0,0,-n_days)),"")</f>
        <v>0.45884936307466673</v>
      </c>
      <c r="F1593">
        <f ca="1">IFERROR(AVERAGE(OFFSET(TradeDash[[#This Row],[Returns]],0,0,-n_days*2))/STDEV(OFFSET(TradeDash[[#This Row],[Returns]],0,0,-n_days*2)),"")</f>
        <v>0.32414323416107965</v>
      </c>
      <c r="G1593">
        <f ca="1">IF(ISNUMBER(TradeDash[[#This Row],[2n day Sharpe]]),AVERAGE(TradeDash[[#This Row],[n day Sharpe]:[2n day Sharpe]]),"")</f>
        <v>0.39149629861787316</v>
      </c>
      <c r="H1593">
        <f ca="1">IF(ISNUMBER(TradeDash[[#This Row],[Sharpe Average]]),IF(TradeDash[[#This Row],[Sharpe Average]]&gt;$G$1,1,0),"")</f>
        <v>1</v>
      </c>
      <c r="I1593" s="2">
        <f ca="1">IF(ISNUMBER(TradeDash[[#This Row],[Signal]]),MAX(IF(AND(TradeDash[[#This Row],[Signal]]=1,I1592&lt;1),I1592+$E$1,IF(AND(TradeDash[[#This Row],[Signal]]=0,I1592&gt;0),I1592-$E$1,IF(AND(TradeDash[[#This Row],[Signal]]=1,I1592=1),I1592,IF(AND(TradeDash[[#This Row],[Signal]]=0,I1592=0),I1592,0)))),0),"")</f>
        <v>1</v>
      </c>
      <c r="J1593" s="3">
        <f ca="1">IF(ISNUMBER(TradeDash[[#This Row],[Position]]),TradeDash[[#This Row],[Position]]*D1594,"")</f>
        <v>8.781954887217891E-3</v>
      </c>
      <c r="K1593" s="7">
        <f ca="1">K1592*IFERROR(1+TradeDash[[#This Row],[Port Return]],1)</f>
        <v>3016781.3088000352</v>
      </c>
      <c r="L1593" s="7">
        <f ca="1">IF(ISNUMBER(TradeDash[[#This Row],[Port Return]]),L1592*(1+TradeDash[[#This Row],[Returns]]),L1592)</f>
        <v>2114467.4085850595</v>
      </c>
    </row>
    <row r="1594" spans="1:12" x14ac:dyDescent="0.35">
      <c r="A1594" s="1">
        <v>38805</v>
      </c>
      <c r="B1594" s="16">
        <f>YEAR(TradeDash[[#This Row],[Date]])</f>
        <v>2006</v>
      </c>
      <c r="C1594">
        <v>3354.2</v>
      </c>
      <c r="D1594" s="3">
        <f>IFERROR(TradeDash[[#This Row],[Nifty]]/C1593-1,"")</f>
        <v>8.781954887217891E-3</v>
      </c>
      <c r="E1594">
        <f ca="1">IFERROR(AVERAGE(OFFSET(TradeDash[[#This Row],[Returns]],0,0,-n_days))/STDEV(OFFSET(TradeDash[[#This Row],[Returns]],0,0,-n_days)),"")</f>
        <v>0.49216465195986042</v>
      </c>
      <c r="F1594">
        <f ca="1">IFERROR(AVERAGE(OFFSET(TradeDash[[#This Row],[Returns]],0,0,-n_days*2))/STDEV(OFFSET(TradeDash[[#This Row],[Returns]],0,0,-n_days*2)),"")</f>
        <v>0.35795647172994099</v>
      </c>
      <c r="G1594">
        <f ca="1">IF(ISNUMBER(TradeDash[[#This Row],[2n day Sharpe]]),AVERAGE(TradeDash[[#This Row],[n day Sharpe]:[2n day Sharpe]]),"")</f>
        <v>0.42506056184490071</v>
      </c>
      <c r="H1594">
        <f ca="1">IF(ISNUMBER(TradeDash[[#This Row],[Sharpe Average]]),IF(TradeDash[[#This Row],[Sharpe Average]]&gt;$G$1,1,0),"")</f>
        <v>1</v>
      </c>
      <c r="I1594" s="2">
        <f ca="1">IF(ISNUMBER(TradeDash[[#This Row],[Signal]]),MAX(IF(AND(TradeDash[[#This Row],[Signal]]=1,I1593&lt;1),I1593+$E$1,IF(AND(TradeDash[[#This Row],[Signal]]=0,I1593&gt;0),I1593-$E$1,IF(AND(TradeDash[[#This Row],[Signal]]=1,I1593=1),I1593,IF(AND(TradeDash[[#This Row],[Signal]]=0,I1593=0),I1593,0)))),0),"")</f>
        <v>1</v>
      </c>
      <c r="J1594" s="3">
        <f ca="1">IF(ISNUMBER(TradeDash[[#This Row],[Position]]),TradeDash[[#This Row],[Position]]*D1595,"")</f>
        <v>1.9304155983542959E-2</v>
      </c>
      <c r="K1594" s="7">
        <f ca="1">K1593*IFERROR(1+TradeDash[[#This Row],[Port Return]],1)</f>
        <v>3075017.7257533479</v>
      </c>
      <c r="L1594" s="7">
        <f ca="1">IF(ISNUMBER(TradeDash[[#This Row],[Port Return]]),L1593*(1+TradeDash[[#This Row],[Returns]]),L1593)</f>
        <v>2133036.5659777462</v>
      </c>
    </row>
    <row r="1595" spans="1:12" x14ac:dyDescent="0.35">
      <c r="A1595" s="1">
        <v>38806</v>
      </c>
      <c r="B1595" s="16">
        <f>YEAR(TradeDash[[#This Row],[Date]])</f>
        <v>2006</v>
      </c>
      <c r="C1595">
        <v>3418.95</v>
      </c>
      <c r="D1595" s="3">
        <f>IFERROR(TradeDash[[#This Row],[Nifty]]/C1594-1,"")</f>
        <v>1.9304155983542959E-2</v>
      </c>
      <c r="E1595">
        <f ca="1">IFERROR(AVERAGE(OFFSET(TradeDash[[#This Row],[Returns]],0,0,-n_days))/STDEV(OFFSET(TradeDash[[#This Row],[Returns]],0,0,-n_days)),"")</f>
        <v>0.49710770928890213</v>
      </c>
      <c r="F1595">
        <f ca="1">IFERROR(AVERAGE(OFFSET(TradeDash[[#This Row],[Returns]],0,0,-n_days*2))/STDEV(OFFSET(TradeDash[[#This Row],[Returns]],0,0,-n_days*2)),"")</f>
        <v>0.37367524414308301</v>
      </c>
      <c r="G1595">
        <f ca="1">IF(ISNUMBER(TradeDash[[#This Row],[2n day Sharpe]]),AVERAGE(TradeDash[[#This Row],[n day Sharpe]:[2n day Sharpe]]),"")</f>
        <v>0.43539147671599254</v>
      </c>
      <c r="H1595">
        <f ca="1">IF(ISNUMBER(TradeDash[[#This Row],[Sharpe Average]]),IF(TradeDash[[#This Row],[Sharpe Average]]&gt;$G$1,1,0),"")</f>
        <v>1</v>
      </c>
      <c r="I1595" s="2">
        <f ca="1">IF(ISNUMBER(TradeDash[[#This Row],[Signal]]),MAX(IF(AND(TradeDash[[#This Row],[Signal]]=1,I1594&lt;1),I1594+$E$1,IF(AND(TradeDash[[#This Row],[Signal]]=0,I1594&gt;0),I1594-$E$1,IF(AND(TradeDash[[#This Row],[Signal]]=1,I1594=1),I1594,IF(AND(TradeDash[[#This Row],[Signal]]=0,I1594=0),I1594,0)))),0),"")</f>
        <v>1</v>
      </c>
      <c r="J1595" s="3">
        <f ca="1">IF(ISNUMBER(TradeDash[[#This Row],[Position]]),TradeDash[[#This Row],[Position]]*D1596,"")</f>
        <v>-4.7967943374426225E-3</v>
      </c>
      <c r="K1595" s="7">
        <f ca="1">K1594*IFERROR(1+TradeDash[[#This Row],[Port Return]],1)</f>
        <v>3060267.4981389185</v>
      </c>
      <c r="L1595" s="7">
        <f ca="1">IF(ISNUMBER(TradeDash[[#This Row],[Port Return]]),L1594*(1+TradeDash[[#This Row],[Returns]]),L1594)</f>
        <v>2174213.0365659813</v>
      </c>
    </row>
    <row r="1596" spans="1:12" x14ac:dyDescent="0.35">
      <c r="A1596" s="1">
        <v>38807</v>
      </c>
      <c r="B1596" s="16">
        <f>YEAR(TradeDash[[#This Row],[Date]])</f>
        <v>2006</v>
      </c>
      <c r="C1596">
        <v>3402.55</v>
      </c>
      <c r="D1596" s="3">
        <f>IFERROR(TradeDash[[#This Row],[Nifty]]/C1595-1,"")</f>
        <v>-4.7967943374426225E-3</v>
      </c>
      <c r="E1596">
        <f ca="1">IFERROR(AVERAGE(OFFSET(TradeDash[[#This Row],[Returns]],0,0,-n_days))/STDEV(OFFSET(TradeDash[[#This Row],[Returns]],0,0,-n_days)),"")</f>
        <v>0.41533098780357419</v>
      </c>
      <c r="F1596">
        <f ca="1">IFERROR(AVERAGE(OFFSET(TradeDash[[#This Row],[Returns]],0,0,-n_days*2))/STDEV(OFFSET(TradeDash[[#This Row],[Returns]],0,0,-n_days*2)),"")</f>
        <v>0.39502277642093697</v>
      </c>
      <c r="G1596">
        <f ca="1">IF(ISNUMBER(TradeDash[[#This Row],[2n day Sharpe]]),AVERAGE(TradeDash[[#This Row],[n day Sharpe]:[2n day Sharpe]]),"")</f>
        <v>0.40517688211225555</v>
      </c>
      <c r="H1596">
        <f ca="1">IF(ISNUMBER(TradeDash[[#This Row],[Sharpe Average]]),IF(TradeDash[[#This Row],[Sharpe Average]]&gt;$G$1,1,0),"")</f>
        <v>1</v>
      </c>
      <c r="I1596" s="2">
        <f ca="1">IF(ISNUMBER(TradeDash[[#This Row],[Signal]]),MAX(IF(AND(TradeDash[[#This Row],[Signal]]=1,I1595&lt;1),I1595+$E$1,IF(AND(TradeDash[[#This Row],[Signal]]=0,I1595&gt;0),I1595-$E$1,IF(AND(TradeDash[[#This Row],[Signal]]=1,I1595=1),I1595,IF(AND(TradeDash[[#This Row],[Signal]]=0,I1595=0),I1595,0)))),0),"")</f>
        <v>1</v>
      </c>
      <c r="J1596" s="3">
        <f ca="1">IF(ISNUMBER(TradeDash[[#This Row],[Position]]),TradeDash[[#This Row],[Position]]*D1597,"")</f>
        <v>2.0793228607955738E-2</v>
      </c>
      <c r="K1596" s="7">
        <f ca="1">K1595*IFERROR(1+TradeDash[[#This Row],[Port Return]],1)</f>
        <v>3123900.3398292176</v>
      </c>
      <c r="L1596" s="7">
        <f ca="1">IF(ISNUMBER(TradeDash[[#This Row],[Port Return]]),L1595*(1+TradeDash[[#This Row],[Returns]]),L1595)</f>
        <v>2163783.7837837879</v>
      </c>
    </row>
    <row r="1597" spans="1:12" x14ac:dyDescent="0.35">
      <c r="A1597" s="1">
        <v>38810</v>
      </c>
      <c r="B1597" s="16">
        <f>YEAR(TradeDash[[#This Row],[Date]])</f>
        <v>2006</v>
      </c>
      <c r="C1597">
        <v>3473.3</v>
      </c>
      <c r="D1597" s="3">
        <f>IFERROR(TradeDash[[#This Row],[Nifty]]/C1596-1,"")</f>
        <v>2.0793228607955738E-2</v>
      </c>
      <c r="E1597">
        <f ca="1">IFERROR(AVERAGE(OFFSET(TradeDash[[#This Row],[Returns]],0,0,-n_days))/STDEV(OFFSET(TradeDash[[#This Row],[Returns]],0,0,-n_days)),"")</f>
        <v>0.49772872461374401</v>
      </c>
      <c r="F1597">
        <f ca="1">IFERROR(AVERAGE(OFFSET(TradeDash[[#This Row],[Returns]],0,0,-n_days*2))/STDEV(OFFSET(TradeDash[[#This Row],[Returns]],0,0,-n_days*2)),"")</f>
        <v>0.43941987102455116</v>
      </c>
      <c r="G1597">
        <f ca="1">IF(ISNUMBER(TradeDash[[#This Row],[2n day Sharpe]]),AVERAGE(TradeDash[[#This Row],[n day Sharpe]:[2n day Sharpe]]),"")</f>
        <v>0.46857429781914761</v>
      </c>
      <c r="H1597">
        <f ca="1">IF(ISNUMBER(TradeDash[[#This Row],[Sharpe Average]]),IF(TradeDash[[#This Row],[Sharpe Average]]&gt;$G$1,1,0),"")</f>
        <v>1</v>
      </c>
      <c r="I1597" s="2">
        <f ca="1">IF(ISNUMBER(TradeDash[[#This Row],[Signal]]),MAX(IF(AND(TradeDash[[#This Row],[Signal]]=1,I1596&lt;1),I1596+$E$1,IF(AND(TradeDash[[#This Row],[Signal]]=0,I1596&gt;0),I1596-$E$1,IF(AND(TradeDash[[#This Row],[Signal]]=1,I1596=1),I1596,IF(AND(TradeDash[[#This Row],[Signal]]=0,I1596=0),I1596,0)))),0),"")</f>
        <v>1</v>
      </c>
      <c r="J1597" s="3">
        <f ca="1">IF(ISNUMBER(TradeDash[[#This Row],[Position]]),TradeDash[[#This Row],[Position]]*D1598,"")</f>
        <v>2.835919730515668E-3</v>
      </c>
      <c r="K1597" s="7">
        <f ca="1">K1596*IFERROR(1+TradeDash[[#This Row],[Port Return]],1)</f>
        <v>3132759.4704391039</v>
      </c>
      <c r="L1597" s="7">
        <f ca="1">IF(ISNUMBER(TradeDash[[#This Row],[Port Return]]),L1596*(1+TradeDash[[#This Row],[Returns]]),L1596)</f>
        <v>2208775.8346581915</v>
      </c>
    </row>
    <row r="1598" spans="1:12" x14ac:dyDescent="0.35">
      <c r="A1598" s="1">
        <v>38811</v>
      </c>
      <c r="B1598" s="16">
        <f>YEAR(TradeDash[[#This Row],[Date]])</f>
        <v>2006</v>
      </c>
      <c r="C1598">
        <v>3483.15</v>
      </c>
      <c r="D1598" s="3">
        <f>IFERROR(TradeDash[[#This Row],[Nifty]]/C1597-1,"")</f>
        <v>2.835919730515668E-3</v>
      </c>
      <c r="E1598">
        <f ca="1">IFERROR(AVERAGE(OFFSET(TradeDash[[#This Row],[Returns]],0,0,-n_days))/STDEV(OFFSET(TradeDash[[#This Row],[Returns]],0,0,-n_days)),"")</f>
        <v>0.45283148704520343</v>
      </c>
      <c r="F1598">
        <f ca="1">IFERROR(AVERAGE(OFFSET(TradeDash[[#This Row],[Returns]],0,0,-n_days*2))/STDEV(OFFSET(TradeDash[[#This Row],[Returns]],0,0,-n_days*2)),"")</f>
        <v>0.48541023173732778</v>
      </c>
      <c r="G1598">
        <f ca="1">IF(ISNUMBER(TradeDash[[#This Row],[2n day Sharpe]]),AVERAGE(TradeDash[[#This Row],[n day Sharpe]:[2n day Sharpe]]),"")</f>
        <v>0.46912085939126558</v>
      </c>
      <c r="H1598">
        <f ca="1">IF(ISNUMBER(TradeDash[[#This Row],[Sharpe Average]]),IF(TradeDash[[#This Row],[Sharpe Average]]&gt;$G$1,1,0),"")</f>
        <v>1</v>
      </c>
      <c r="I1598" s="2">
        <f ca="1">IF(ISNUMBER(TradeDash[[#This Row],[Signal]]),MAX(IF(AND(TradeDash[[#This Row],[Signal]]=1,I1597&lt;1),I1597+$E$1,IF(AND(TradeDash[[#This Row],[Signal]]=0,I1597&gt;0),I1597-$E$1,IF(AND(TradeDash[[#This Row],[Signal]]=1,I1597=1),I1597,IF(AND(TradeDash[[#This Row],[Signal]]=0,I1597=0),I1597,0)))),0),"")</f>
        <v>1</v>
      </c>
      <c r="J1598" s="3">
        <f ca="1">IF(ISNUMBER(TradeDash[[#This Row],[Position]]),TradeDash[[#This Row],[Position]]*D1599,"")</f>
        <v>7.9669264889539182E-3</v>
      </c>
      <c r="K1598" s="7">
        <f ca="1">K1597*IFERROR(1+TradeDash[[#This Row],[Port Return]],1)</f>
        <v>3157717.9348476664</v>
      </c>
      <c r="L1598" s="7">
        <f ca="1">IF(ISNUMBER(TradeDash[[#This Row],[Port Return]]),L1597*(1+TradeDash[[#This Row],[Returns]]),L1597)</f>
        <v>2215039.7456279849</v>
      </c>
    </row>
    <row r="1599" spans="1:12" x14ac:dyDescent="0.35">
      <c r="A1599" s="1">
        <v>38812</v>
      </c>
      <c r="B1599" s="16">
        <f>YEAR(TradeDash[[#This Row],[Date]])</f>
        <v>2006</v>
      </c>
      <c r="C1599">
        <v>3510.9</v>
      </c>
      <c r="D1599" s="3">
        <f>IFERROR(TradeDash[[#This Row],[Nifty]]/C1598-1,"")</f>
        <v>7.9669264889539182E-3</v>
      </c>
      <c r="E1599">
        <f ca="1">IFERROR(AVERAGE(OFFSET(TradeDash[[#This Row],[Returns]],0,0,-n_days))/STDEV(OFFSET(TradeDash[[#This Row],[Returns]],0,0,-n_days)),"")</f>
        <v>0.51110048733072699</v>
      </c>
      <c r="F1599">
        <f ca="1">IFERROR(AVERAGE(OFFSET(TradeDash[[#This Row],[Returns]],0,0,-n_days*2))/STDEV(OFFSET(TradeDash[[#This Row],[Returns]],0,0,-n_days*2)),"")</f>
        <v>0.46996920617773935</v>
      </c>
      <c r="G1599">
        <f ca="1">IF(ISNUMBER(TradeDash[[#This Row],[2n day Sharpe]]),AVERAGE(TradeDash[[#This Row],[n day Sharpe]:[2n day Sharpe]]),"")</f>
        <v>0.4905348467542332</v>
      </c>
      <c r="H1599">
        <f ca="1">IF(ISNUMBER(TradeDash[[#This Row],[Sharpe Average]]),IF(TradeDash[[#This Row],[Sharpe Average]]&gt;$G$1,1,0),"")</f>
        <v>1</v>
      </c>
      <c r="I1599" s="2">
        <f ca="1">IF(ISNUMBER(TradeDash[[#This Row],[Signal]]),MAX(IF(AND(TradeDash[[#This Row],[Signal]]=1,I1598&lt;1),I1598+$E$1,IF(AND(TradeDash[[#This Row],[Signal]]=0,I1598&gt;0),I1598-$E$1,IF(AND(TradeDash[[#This Row],[Signal]]=1,I1598=1),I1598,IF(AND(TradeDash[[#This Row],[Signal]]=0,I1598=0),I1598,0)))),0),"")</f>
        <v>1</v>
      </c>
      <c r="J1599" s="3">
        <f ca="1">IF(ISNUMBER(TradeDash[[#This Row],[Position]]),TradeDash[[#This Row],[Position]]*D1600,"")</f>
        <v>-1.597880885243097E-2</v>
      </c>
      <c r="K1599" s="7">
        <f ca="1">K1598*IFERROR(1+TradeDash[[#This Row],[Port Return]],1)</f>
        <v>3107261.3635568423</v>
      </c>
      <c r="L1599" s="7">
        <f ca="1">IF(ISNUMBER(TradeDash[[#This Row],[Port Return]]),L1598*(1+TradeDash[[#This Row],[Returns]]),L1598)</f>
        <v>2232686.804451514</v>
      </c>
    </row>
    <row r="1600" spans="1:12" x14ac:dyDescent="0.35">
      <c r="A1600" s="1">
        <v>38814</v>
      </c>
      <c r="B1600" s="16">
        <f>YEAR(TradeDash[[#This Row],[Date]])</f>
        <v>2006</v>
      </c>
      <c r="C1600">
        <v>3454.8</v>
      </c>
      <c r="D1600" s="3">
        <f>IFERROR(TradeDash[[#This Row],[Nifty]]/C1599-1,"")</f>
        <v>-1.597880885243097E-2</v>
      </c>
      <c r="E1600">
        <f ca="1">IFERROR(AVERAGE(OFFSET(TradeDash[[#This Row],[Returns]],0,0,-n_days))/STDEV(OFFSET(TradeDash[[#This Row],[Returns]],0,0,-n_days)),"")</f>
        <v>0.57289650056469488</v>
      </c>
      <c r="F1600">
        <f ca="1">IFERROR(AVERAGE(OFFSET(TradeDash[[#This Row],[Returns]],0,0,-n_days*2))/STDEV(OFFSET(TradeDash[[#This Row],[Returns]],0,0,-n_days*2)),"")</f>
        <v>0.37838500080530857</v>
      </c>
      <c r="G1600">
        <f ca="1">IF(ISNUMBER(TradeDash[[#This Row],[2n day Sharpe]]),AVERAGE(TradeDash[[#This Row],[n day Sharpe]:[2n day Sharpe]]),"")</f>
        <v>0.47564075068500172</v>
      </c>
      <c r="H1600">
        <f ca="1">IF(ISNUMBER(TradeDash[[#This Row],[Sharpe Average]]),IF(TradeDash[[#This Row],[Sharpe Average]]&gt;$G$1,1,0),"")</f>
        <v>1</v>
      </c>
      <c r="I1600" s="2">
        <f ca="1">IF(ISNUMBER(TradeDash[[#This Row],[Signal]]),MAX(IF(AND(TradeDash[[#This Row],[Signal]]=1,I1599&lt;1),I1599+$E$1,IF(AND(TradeDash[[#This Row],[Signal]]=0,I1599&gt;0),I1599-$E$1,IF(AND(TradeDash[[#This Row],[Signal]]=1,I1599=1),I1599,IF(AND(TradeDash[[#This Row],[Signal]]=0,I1599=0),I1599,0)))),0),"")</f>
        <v>1</v>
      </c>
      <c r="J1600" s="3">
        <f ca="1">IF(ISNUMBER(TradeDash[[#This Row],[Position]]),TradeDash[[#This Row],[Position]]*D1601,"")</f>
        <v>6.8455482227625097E-3</v>
      </c>
      <c r="K1600" s="7">
        <f ca="1">K1599*IFERROR(1+TradeDash[[#This Row],[Port Return]],1)</f>
        <v>3128532.2710617976</v>
      </c>
      <c r="L1600" s="7">
        <f ca="1">IF(ISNUMBER(TradeDash[[#This Row],[Port Return]]),L1599*(1+TradeDash[[#This Row],[Returns]]),L1599)</f>
        <v>2197011.1287758383</v>
      </c>
    </row>
    <row r="1601" spans="1:12" x14ac:dyDescent="0.35">
      <c r="A1601" s="1">
        <v>38817</v>
      </c>
      <c r="B1601" s="16">
        <f>YEAR(TradeDash[[#This Row],[Date]])</f>
        <v>2006</v>
      </c>
      <c r="C1601">
        <v>3478.45</v>
      </c>
      <c r="D1601" s="3">
        <f>IFERROR(TradeDash[[#This Row],[Nifty]]/C1600-1,"")</f>
        <v>6.8455482227625097E-3</v>
      </c>
      <c r="E1601">
        <f ca="1">IFERROR(AVERAGE(OFFSET(TradeDash[[#This Row],[Returns]],0,0,-n_days))/STDEV(OFFSET(TradeDash[[#This Row],[Returns]],0,0,-n_days)),"")</f>
        <v>0.58853489343448373</v>
      </c>
      <c r="F1601">
        <f ca="1">IFERROR(AVERAGE(OFFSET(TradeDash[[#This Row],[Returns]],0,0,-n_days*2))/STDEV(OFFSET(TradeDash[[#This Row],[Returns]],0,0,-n_days*2)),"")</f>
        <v>0.41033415457269556</v>
      </c>
      <c r="G1601">
        <f ca="1">IF(ISNUMBER(TradeDash[[#This Row],[2n day Sharpe]]),AVERAGE(TradeDash[[#This Row],[n day Sharpe]:[2n day Sharpe]]),"")</f>
        <v>0.49943452400358967</v>
      </c>
      <c r="H1601">
        <f ca="1">IF(ISNUMBER(TradeDash[[#This Row],[Sharpe Average]]),IF(TradeDash[[#This Row],[Sharpe Average]]&gt;$G$1,1,0),"")</f>
        <v>1</v>
      </c>
      <c r="I1601" s="2">
        <f ca="1">IF(ISNUMBER(TradeDash[[#This Row],[Signal]]),MAX(IF(AND(TradeDash[[#This Row],[Signal]]=1,I1600&lt;1),I1600+$E$1,IF(AND(TradeDash[[#This Row],[Signal]]=0,I1600&gt;0),I1600-$E$1,IF(AND(TradeDash[[#This Row],[Signal]]=1,I1600=1),I1600,IF(AND(TradeDash[[#This Row],[Signal]]=0,I1600=0),I1600,0)))),0),"")</f>
        <v>1</v>
      </c>
      <c r="J1601" s="3">
        <f ca="1">IF(ISNUMBER(TradeDash[[#This Row],[Position]]),TradeDash[[#This Row],[Position]]*D1602,"")</f>
        <v>-2.8302836033290646E-2</v>
      </c>
      <c r="K1601" s="7">
        <f ca="1">K1600*IFERROR(1+TradeDash[[#This Row],[Port Return]],1)</f>
        <v>3039985.935169077</v>
      </c>
      <c r="L1601" s="7">
        <f ca="1">IF(ISNUMBER(TradeDash[[#This Row],[Port Return]]),L1600*(1+TradeDash[[#This Row],[Returns]]),L1600)</f>
        <v>2212050.874403819</v>
      </c>
    </row>
    <row r="1602" spans="1:12" x14ac:dyDescent="0.35">
      <c r="A1602" s="1">
        <v>38819</v>
      </c>
      <c r="B1602" s="16">
        <f>YEAR(TradeDash[[#This Row],[Date]])</f>
        <v>2006</v>
      </c>
      <c r="C1602">
        <v>3380</v>
      </c>
      <c r="D1602" s="3">
        <f>IFERROR(TradeDash[[#This Row],[Nifty]]/C1601-1,"")</f>
        <v>-2.8302836033290646E-2</v>
      </c>
      <c r="E1602">
        <f ca="1">IFERROR(AVERAGE(OFFSET(TradeDash[[#This Row],[Returns]],0,0,-n_days))/STDEV(OFFSET(TradeDash[[#This Row],[Returns]],0,0,-n_days)),"")</f>
        <v>0.26917406379028636</v>
      </c>
      <c r="F1602">
        <f ca="1">IFERROR(AVERAGE(OFFSET(TradeDash[[#This Row],[Returns]],0,0,-n_days*2))/STDEV(OFFSET(TradeDash[[#This Row],[Returns]],0,0,-n_days*2)),"")</f>
        <v>0.27367291651929976</v>
      </c>
      <c r="G1602">
        <f ca="1">IF(ISNUMBER(TradeDash[[#This Row],[2n day Sharpe]]),AVERAGE(TradeDash[[#This Row],[n day Sharpe]:[2n day Sharpe]]),"")</f>
        <v>0.27142349015479306</v>
      </c>
      <c r="H1602">
        <f ca="1">IF(ISNUMBER(TradeDash[[#This Row],[Sharpe Average]]),IF(TradeDash[[#This Row],[Sharpe Average]]&gt;$G$1,1,0),"")</f>
        <v>1</v>
      </c>
      <c r="I1602" s="2">
        <f ca="1">IF(ISNUMBER(TradeDash[[#This Row],[Signal]]),MAX(IF(AND(TradeDash[[#This Row],[Signal]]=1,I1601&lt;1),I1601+$E$1,IF(AND(TradeDash[[#This Row],[Signal]]=0,I1601&gt;0),I1601-$E$1,IF(AND(TradeDash[[#This Row],[Signal]]=1,I1601=1),I1601,IF(AND(TradeDash[[#This Row],[Signal]]=0,I1601=0),I1601,0)))),0),"")</f>
        <v>1</v>
      </c>
      <c r="J1602" s="3">
        <f ca="1">IF(ISNUMBER(TradeDash[[#This Row],[Position]]),TradeDash[[#This Row],[Position]]*D1603,"")</f>
        <v>-1.0207100591715923E-2</v>
      </c>
      <c r="K1602" s="7">
        <f ca="1">K1601*IFERROR(1+TradeDash[[#This Row],[Port Return]],1)</f>
        <v>3008956.4929314046</v>
      </c>
      <c r="L1602" s="7">
        <f ca="1">IF(ISNUMBER(TradeDash[[#This Row],[Port Return]]),L1601*(1+TradeDash[[#This Row],[Returns]]),L1601)</f>
        <v>2149443.5612082705</v>
      </c>
    </row>
    <row r="1603" spans="1:12" x14ac:dyDescent="0.35">
      <c r="A1603" s="1">
        <v>38820</v>
      </c>
      <c r="B1603" s="16">
        <f>YEAR(TradeDash[[#This Row],[Date]])</f>
        <v>2006</v>
      </c>
      <c r="C1603">
        <v>3345.5</v>
      </c>
      <c r="D1603" s="3">
        <f>IFERROR(TradeDash[[#This Row],[Nifty]]/C1602-1,"")</f>
        <v>-1.0207100591715923E-2</v>
      </c>
      <c r="E1603">
        <f ca="1">IFERROR(AVERAGE(OFFSET(TradeDash[[#This Row],[Returns]],0,0,-n_days))/STDEV(OFFSET(TradeDash[[#This Row],[Returns]],0,0,-n_days)),"")</f>
        <v>0.19225584675422511</v>
      </c>
      <c r="F1603">
        <f ca="1">IFERROR(AVERAGE(OFFSET(TradeDash[[#This Row],[Returns]],0,0,-n_days*2))/STDEV(OFFSET(TradeDash[[#This Row],[Returns]],0,0,-n_days*2)),"")</f>
        <v>0.2333279050925903</v>
      </c>
      <c r="G1603">
        <f ca="1">IF(ISNUMBER(TradeDash[[#This Row],[2n day Sharpe]]),AVERAGE(TradeDash[[#This Row],[n day Sharpe]:[2n day Sharpe]]),"")</f>
        <v>0.2127918759234077</v>
      </c>
      <c r="H1603">
        <f ca="1">IF(ISNUMBER(TradeDash[[#This Row],[Sharpe Average]]),IF(TradeDash[[#This Row],[Sharpe Average]]&gt;$G$1,1,0),"")</f>
        <v>1</v>
      </c>
      <c r="I1603" s="2">
        <f ca="1">IF(ISNUMBER(TradeDash[[#This Row],[Signal]]),MAX(IF(AND(TradeDash[[#This Row],[Signal]]=1,I1602&lt;1),I1602+$E$1,IF(AND(TradeDash[[#This Row],[Signal]]=0,I1602&gt;0),I1602-$E$1,IF(AND(TradeDash[[#This Row],[Signal]]=1,I1602=1),I1602,IF(AND(TradeDash[[#This Row],[Signal]]=0,I1602=0),I1602,0)))),0),"")</f>
        <v>1</v>
      </c>
      <c r="J1603" s="3">
        <f ca="1">IF(ISNUMBER(TradeDash[[#This Row],[Position]]),TradeDash[[#This Row],[Position]]*D1604,"")</f>
        <v>2.3808100433418078E-2</v>
      </c>
      <c r="K1603" s="7">
        <f ca="1">K1602*IFERROR(1+TradeDash[[#This Row],[Port Return]],1)</f>
        <v>3080594.0313149011</v>
      </c>
      <c r="L1603" s="7">
        <f ca="1">IF(ISNUMBER(TradeDash[[#This Row],[Port Return]]),L1602*(1+TradeDash[[#This Row],[Returns]]),L1602)</f>
        <v>2127503.9745628014</v>
      </c>
    </row>
    <row r="1604" spans="1:12" x14ac:dyDescent="0.35">
      <c r="A1604" s="1">
        <v>38824</v>
      </c>
      <c r="B1604" s="16">
        <f>YEAR(TradeDash[[#This Row],[Date]])</f>
        <v>2006</v>
      </c>
      <c r="C1604">
        <v>3425.15</v>
      </c>
      <c r="D1604" s="3">
        <f>IFERROR(TradeDash[[#This Row],[Nifty]]/C1603-1,"")</f>
        <v>2.3808100433418078E-2</v>
      </c>
      <c r="E1604">
        <f ca="1">IFERROR(AVERAGE(OFFSET(TradeDash[[#This Row],[Returns]],0,0,-n_days))/STDEV(OFFSET(TradeDash[[#This Row],[Returns]],0,0,-n_days)),"")</f>
        <v>0.28228851520542109</v>
      </c>
      <c r="F1604">
        <f ca="1">IFERROR(AVERAGE(OFFSET(TradeDash[[#This Row],[Returns]],0,0,-n_days*2))/STDEV(OFFSET(TradeDash[[#This Row],[Returns]],0,0,-n_days*2)),"")</f>
        <v>0.29756154297912568</v>
      </c>
      <c r="G1604">
        <f ca="1">IF(ISNUMBER(TradeDash[[#This Row],[2n day Sharpe]]),AVERAGE(TradeDash[[#This Row],[n day Sharpe]:[2n day Sharpe]]),"")</f>
        <v>0.28992502909227336</v>
      </c>
      <c r="H1604">
        <f ca="1">IF(ISNUMBER(TradeDash[[#This Row],[Sharpe Average]]),IF(TradeDash[[#This Row],[Sharpe Average]]&gt;$G$1,1,0),"")</f>
        <v>1</v>
      </c>
      <c r="I1604" s="2">
        <f ca="1">IF(ISNUMBER(TradeDash[[#This Row],[Signal]]),MAX(IF(AND(TradeDash[[#This Row],[Signal]]=1,I1603&lt;1),I1603+$E$1,IF(AND(TradeDash[[#This Row],[Signal]]=0,I1603&gt;0),I1603-$E$1,IF(AND(TradeDash[[#This Row],[Signal]]=1,I1603=1),I1603,IF(AND(TradeDash[[#This Row],[Signal]]=0,I1603=0),I1603,0)))),0),"")</f>
        <v>1</v>
      </c>
      <c r="J1604" s="3">
        <f ca="1">IF(ISNUMBER(TradeDash[[#This Row],[Position]]),TradeDash[[#This Row],[Position]]*D1605,"")</f>
        <v>2.7137497627841123E-2</v>
      </c>
      <c r="K1604" s="7">
        <f ca="1">K1603*IFERROR(1+TradeDash[[#This Row],[Port Return]],1)</f>
        <v>3164193.6445320509</v>
      </c>
      <c r="L1604" s="7">
        <f ca="1">IF(ISNUMBER(TradeDash[[#This Row],[Port Return]]),L1603*(1+TradeDash[[#This Row],[Returns]]),L1603)</f>
        <v>2178155.8028616887</v>
      </c>
    </row>
    <row r="1605" spans="1:12" x14ac:dyDescent="0.35">
      <c r="A1605" s="1">
        <v>38825</v>
      </c>
      <c r="B1605" s="16">
        <f>YEAR(TradeDash[[#This Row],[Date]])</f>
        <v>2006</v>
      </c>
      <c r="C1605">
        <v>3518.1</v>
      </c>
      <c r="D1605" s="3">
        <f>IFERROR(TradeDash[[#This Row],[Nifty]]/C1604-1,"")</f>
        <v>2.7137497627841123E-2</v>
      </c>
      <c r="E1605">
        <f ca="1">IFERROR(AVERAGE(OFFSET(TradeDash[[#This Row],[Returns]],0,0,-n_days))/STDEV(OFFSET(TradeDash[[#This Row],[Returns]],0,0,-n_days)),"")</f>
        <v>0.32515034470741944</v>
      </c>
      <c r="F1605">
        <f ca="1">IFERROR(AVERAGE(OFFSET(TradeDash[[#This Row],[Returns]],0,0,-n_days*2))/STDEV(OFFSET(TradeDash[[#This Row],[Returns]],0,0,-n_days*2)),"")</f>
        <v>0.33684347680716403</v>
      </c>
      <c r="G1605">
        <f ca="1">IF(ISNUMBER(TradeDash[[#This Row],[2n day Sharpe]]),AVERAGE(TradeDash[[#This Row],[n day Sharpe]:[2n day Sharpe]]),"")</f>
        <v>0.33099691075729176</v>
      </c>
      <c r="H1605">
        <f ca="1">IF(ISNUMBER(TradeDash[[#This Row],[Sharpe Average]]),IF(TradeDash[[#This Row],[Sharpe Average]]&gt;$G$1,1,0),"")</f>
        <v>1</v>
      </c>
      <c r="I1605" s="2">
        <f ca="1">IF(ISNUMBER(TradeDash[[#This Row],[Signal]]),MAX(IF(AND(TradeDash[[#This Row],[Signal]]=1,I1604&lt;1),I1604+$E$1,IF(AND(TradeDash[[#This Row],[Signal]]=0,I1604&gt;0),I1604-$E$1,IF(AND(TradeDash[[#This Row],[Signal]]=1,I1604=1),I1604,IF(AND(TradeDash[[#This Row],[Signal]]=0,I1604=0),I1604,0)))),0),"")</f>
        <v>1</v>
      </c>
      <c r="J1605" s="3">
        <f ca="1">IF(ISNUMBER(TradeDash[[#This Row],[Position]]),TradeDash[[#This Row],[Position]]*D1606,"")</f>
        <v>5.0453369716607632E-3</v>
      </c>
      <c r="K1605" s="7">
        <f ca="1">K1604*IFERROR(1+TradeDash[[#This Row],[Port Return]],1)</f>
        <v>3180158.0677123023</v>
      </c>
      <c r="L1605" s="7">
        <f ca="1">IF(ISNUMBER(TradeDash[[#This Row],[Port Return]]),L1604*(1+TradeDash[[#This Row],[Returns]]),L1604)</f>
        <v>2237265.5007949159</v>
      </c>
    </row>
    <row r="1606" spans="1:12" x14ac:dyDescent="0.35">
      <c r="A1606" s="1">
        <v>38826</v>
      </c>
      <c r="B1606" s="16">
        <f>YEAR(TradeDash[[#This Row],[Date]])</f>
        <v>2006</v>
      </c>
      <c r="C1606">
        <v>3535.85</v>
      </c>
      <c r="D1606" s="3">
        <f>IFERROR(TradeDash[[#This Row],[Nifty]]/C1605-1,"")</f>
        <v>5.0453369716607632E-3</v>
      </c>
      <c r="E1606">
        <f ca="1">IFERROR(AVERAGE(OFFSET(TradeDash[[#This Row],[Returns]],0,0,-n_days))/STDEV(OFFSET(TradeDash[[#This Row],[Returns]],0,0,-n_days)),"")</f>
        <v>0.33542365857854733</v>
      </c>
      <c r="F1606">
        <f ca="1">IFERROR(AVERAGE(OFFSET(TradeDash[[#This Row],[Returns]],0,0,-n_days*2))/STDEV(OFFSET(TradeDash[[#This Row],[Returns]],0,0,-n_days*2)),"")</f>
        <v>0.34879178048083365</v>
      </c>
      <c r="G1606">
        <f ca="1">IF(ISNUMBER(TradeDash[[#This Row],[2n day Sharpe]]),AVERAGE(TradeDash[[#This Row],[n day Sharpe]:[2n day Sharpe]]),"")</f>
        <v>0.34210771952969049</v>
      </c>
      <c r="H1606">
        <f ca="1">IF(ISNUMBER(TradeDash[[#This Row],[Sharpe Average]]),IF(TradeDash[[#This Row],[Sharpe Average]]&gt;$G$1,1,0),"")</f>
        <v>1</v>
      </c>
      <c r="I1606" s="2">
        <f ca="1">IF(ISNUMBER(TradeDash[[#This Row],[Signal]]),MAX(IF(AND(TradeDash[[#This Row],[Signal]]=1,I1605&lt;1),I1605+$E$1,IF(AND(TradeDash[[#This Row],[Signal]]=0,I1605&gt;0),I1605-$E$1,IF(AND(TradeDash[[#This Row],[Signal]]=1,I1605=1),I1605,IF(AND(TradeDash[[#This Row],[Signal]]=0,I1605=0),I1605,0)))),0),"")</f>
        <v>1</v>
      </c>
      <c r="J1606" s="3">
        <f ca="1">IF(ISNUMBER(TradeDash[[#This Row],[Position]]),TradeDash[[#This Row],[Position]]*D1607,"")</f>
        <v>1.0648076134451401E-2</v>
      </c>
      <c r="K1606" s="7">
        <f ca="1">K1605*IFERROR(1+TradeDash[[#This Row],[Port Return]],1)</f>
        <v>3214020.6329368926</v>
      </c>
      <c r="L1606" s="7">
        <f ca="1">IF(ISNUMBER(TradeDash[[#This Row],[Port Return]]),L1605*(1+TradeDash[[#This Row],[Returns]]),L1605)</f>
        <v>2248553.2591414978</v>
      </c>
    </row>
    <row r="1607" spans="1:12" x14ac:dyDescent="0.35">
      <c r="A1607" s="1">
        <v>38827</v>
      </c>
      <c r="B1607" s="16">
        <f>YEAR(TradeDash[[#This Row],[Date]])</f>
        <v>2006</v>
      </c>
      <c r="C1607">
        <v>3573.5</v>
      </c>
      <c r="D1607" s="3">
        <f>IFERROR(TradeDash[[#This Row],[Nifty]]/C1606-1,"")</f>
        <v>1.0648076134451401E-2</v>
      </c>
      <c r="E1607">
        <f ca="1">IFERROR(AVERAGE(OFFSET(TradeDash[[#This Row],[Returns]],0,0,-n_days))/STDEV(OFFSET(TradeDash[[#This Row],[Returns]],0,0,-n_days)),"")</f>
        <v>0.33817491523890247</v>
      </c>
      <c r="F1607">
        <f ca="1">IFERROR(AVERAGE(OFFSET(TradeDash[[#This Row],[Returns]],0,0,-n_days*2))/STDEV(OFFSET(TradeDash[[#This Row],[Returns]],0,0,-n_days*2)),"")</f>
        <v>0.41183618275693101</v>
      </c>
      <c r="G1607">
        <f ca="1">IF(ISNUMBER(TradeDash[[#This Row],[2n day Sharpe]]),AVERAGE(TradeDash[[#This Row],[n day Sharpe]:[2n day Sharpe]]),"")</f>
        <v>0.37500554899791672</v>
      </c>
      <c r="H1607">
        <f ca="1">IF(ISNUMBER(TradeDash[[#This Row],[Sharpe Average]]),IF(TradeDash[[#This Row],[Sharpe Average]]&gt;$G$1,1,0),"")</f>
        <v>1</v>
      </c>
      <c r="I1607" s="2">
        <f ca="1">IF(ISNUMBER(TradeDash[[#This Row],[Signal]]),MAX(IF(AND(TradeDash[[#This Row],[Signal]]=1,I1606&lt;1),I1606+$E$1,IF(AND(TradeDash[[#This Row],[Signal]]=0,I1606&gt;0),I1606-$E$1,IF(AND(TradeDash[[#This Row],[Signal]]=1,I1606=1),I1606,IF(AND(TradeDash[[#This Row],[Signal]]=0,I1606=0),I1606,0)))),0),"")</f>
        <v>1</v>
      </c>
      <c r="J1607" s="3">
        <f ca="1">IF(ISNUMBER(TradeDash[[#This Row],[Position]]),TradeDash[[#This Row],[Position]]*D1608,"")</f>
        <v>-1.2592696236179979E-4</v>
      </c>
      <c r="K1607" s="7">
        <f ca="1">K1606*IFERROR(1+TradeDash[[#This Row],[Port Return]],1)</f>
        <v>3213615.9010816189</v>
      </c>
      <c r="L1607" s="7">
        <f ca="1">IF(ISNUMBER(TradeDash[[#This Row],[Port Return]]),L1606*(1+TradeDash[[#This Row],[Returns]]),L1606)</f>
        <v>2272496.0254372051</v>
      </c>
    </row>
    <row r="1608" spans="1:12" x14ac:dyDescent="0.35">
      <c r="A1608" s="1">
        <v>38828</v>
      </c>
      <c r="B1608" s="16">
        <f>YEAR(TradeDash[[#This Row],[Date]])</f>
        <v>2006</v>
      </c>
      <c r="C1608">
        <v>3573.05</v>
      </c>
      <c r="D1608" s="3">
        <f>IFERROR(TradeDash[[#This Row],[Nifty]]/C1607-1,"")</f>
        <v>-1.2592696236179979E-4</v>
      </c>
      <c r="E1608">
        <f ca="1">IFERROR(AVERAGE(OFFSET(TradeDash[[#This Row],[Returns]],0,0,-n_days))/STDEV(OFFSET(TradeDash[[#This Row],[Returns]],0,0,-n_days)),"")</f>
        <v>0.34193605098382851</v>
      </c>
      <c r="F1608">
        <f ca="1">IFERROR(AVERAGE(OFFSET(TradeDash[[#This Row],[Returns]],0,0,-n_days*2))/STDEV(OFFSET(TradeDash[[#This Row],[Returns]],0,0,-n_days*2)),"")</f>
        <v>0.3929527571468035</v>
      </c>
      <c r="G1608">
        <f ca="1">IF(ISNUMBER(TradeDash[[#This Row],[2n day Sharpe]]),AVERAGE(TradeDash[[#This Row],[n day Sharpe]:[2n day Sharpe]]),"")</f>
        <v>0.36744440406531598</v>
      </c>
      <c r="H1608">
        <f ca="1">IF(ISNUMBER(TradeDash[[#This Row],[Sharpe Average]]),IF(TradeDash[[#This Row],[Sharpe Average]]&gt;$G$1,1,0),"")</f>
        <v>1</v>
      </c>
      <c r="I1608" s="2">
        <f ca="1">IF(ISNUMBER(TradeDash[[#This Row],[Signal]]),MAX(IF(AND(TradeDash[[#This Row],[Signal]]=1,I1607&lt;1),I1607+$E$1,IF(AND(TradeDash[[#This Row],[Signal]]=0,I1607&gt;0),I1607-$E$1,IF(AND(TradeDash[[#This Row],[Signal]]=1,I1607=1),I1607,IF(AND(TradeDash[[#This Row],[Signal]]=0,I1607=0),I1607,0)))),0),"")</f>
        <v>1</v>
      </c>
      <c r="J1608" s="3">
        <f ca="1">IF(ISNUMBER(TradeDash[[#This Row],[Position]]),TradeDash[[#This Row],[Position]]*D1609,"")</f>
        <v>-6.7589314451239613E-3</v>
      </c>
      <c r="K1608" s="7">
        <f ca="1">K1607*IFERROR(1+TradeDash[[#This Row],[Port Return]],1)</f>
        <v>3191895.2915152479</v>
      </c>
      <c r="L1608" s="7">
        <f ca="1">IF(ISNUMBER(TradeDash[[#This Row],[Port Return]]),L1607*(1+TradeDash[[#This Row],[Returns]]),L1607)</f>
        <v>2272209.8569157426</v>
      </c>
    </row>
    <row r="1609" spans="1:12" x14ac:dyDescent="0.35">
      <c r="A1609" s="1">
        <v>38831</v>
      </c>
      <c r="B1609" s="16">
        <f>YEAR(TradeDash[[#This Row],[Date]])</f>
        <v>2006</v>
      </c>
      <c r="C1609">
        <v>3548.9</v>
      </c>
      <c r="D1609" s="3">
        <f>IFERROR(TradeDash[[#This Row],[Nifty]]/C1608-1,"")</f>
        <v>-6.7589314451239613E-3</v>
      </c>
      <c r="E1609">
        <f ca="1">IFERROR(AVERAGE(OFFSET(TradeDash[[#This Row],[Returns]],0,0,-n_days))/STDEV(OFFSET(TradeDash[[#This Row],[Returns]],0,0,-n_days)),"")</f>
        <v>0.3420834392211296</v>
      </c>
      <c r="F1609">
        <f ca="1">IFERROR(AVERAGE(OFFSET(TradeDash[[#This Row],[Returns]],0,0,-n_days*2))/STDEV(OFFSET(TradeDash[[#This Row],[Returns]],0,0,-n_days*2)),"")</f>
        <v>0.3526168810063029</v>
      </c>
      <c r="G1609">
        <f ca="1">IF(ISNUMBER(TradeDash[[#This Row],[2n day Sharpe]]),AVERAGE(TradeDash[[#This Row],[n day Sharpe]:[2n day Sharpe]]),"")</f>
        <v>0.34735016011371622</v>
      </c>
      <c r="H1609">
        <f ca="1">IF(ISNUMBER(TradeDash[[#This Row],[Sharpe Average]]),IF(TradeDash[[#This Row],[Sharpe Average]]&gt;$G$1,1,0),"")</f>
        <v>1</v>
      </c>
      <c r="I1609" s="2">
        <f ca="1">IF(ISNUMBER(TradeDash[[#This Row],[Signal]]),MAX(IF(AND(TradeDash[[#This Row],[Signal]]=1,I1608&lt;1),I1608+$E$1,IF(AND(TradeDash[[#This Row],[Signal]]=0,I1608&gt;0),I1608-$E$1,IF(AND(TradeDash[[#This Row],[Signal]]=1,I1608=1),I1608,IF(AND(TradeDash[[#This Row],[Signal]]=0,I1608=0),I1608,0)))),0),"")</f>
        <v>1</v>
      </c>
      <c r="J1609" s="3">
        <f ca="1">IF(ISNUMBER(TradeDash[[#This Row],[Position]]),TradeDash[[#This Row],[Position]]*D1610,"")</f>
        <v>-2.4303305249513962E-2</v>
      </c>
      <c r="K1609" s="7">
        <f ca="1">K1608*IFERROR(1+TradeDash[[#This Row],[Port Return]],1)</f>
        <v>3114321.6859210664</v>
      </c>
      <c r="L1609" s="7">
        <f ca="1">IF(ISNUMBER(TradeDash[[#This Row],[Port Return]]),L1608*(1+TradeDash[[#This Row],[Returns]]),L1608)</f>
        <v>2256852.1462639142</v>
      </c>
    </row>
    <row r="1610" spans="1:12" x14ac:dyDescent="0.35">
      <c r="A1610" s="1">
        <v>38832</v>
      </c>
      <c r="B1610" s="16">
        <f>YEAR(TradeDash[[#This Row],[Date]])</f>
        <v>2006</v>
      </c>
      <c r="C1610">
        <v>3462.65</v>
      </c>
      <c r="D1610" s="3">
        <f>IFERROR(TradeDash[[#This Row],[Nifty]]/C1609-1,"")</f>
        <v>-2.4303305249513962E-2</v>
      </c>
      <c r="E1610">
        <f ca="1">IFERROR(AVERAGE(OFFSET(TradeDash[[#This Row],[Returns]],0,0,-n_days))/STDEV(OFFSET(TradeDash[[#This Row],[Returns]],0,0,-n_days)),"")</f>
        <v>0.22091576697170057</v>
      </c>
      <c r="F1610">
        <f ca="1">IFERROR(AVERAGE(OFFSET(TradeDash[[#This Row],[Returns]],0,0,-n_days*2))/STDEV(OFFSET(TradeDash[[#This Row],[Returns]],0,0,-n_days*2)),"")</f>
        <v>0.26737331633762257</v>
      </c>
      <c r="G1610">
        <f ca="1">IF(ISNUMBER(TradeDash[[#This Row],[2n day Sharpe]]),AVERAGE(TradeDash[[#This Row],[n day Sharpe]:[2n day Sharpe]]),"")</f>
        <v>0.24414454165466157</v>
      </c>
      <c r="H1610">
        <f ca="1">IF(ISNUMBER(TradeDash[[#This Row],[Sharpe Average]]),IF(TradeDash[[#This Row],[Sharpe Average]]&gt;$G$1,1,0),"")</f>
        <v>1</v>
      </c>
      <c r="I1610" s="2">
        <f ca="1">IF(ISNUMBER(TradeDash[[#This Row],[Signal]]),MAX(IF(AND(TradeDash[[#This Row],[Signal]]=1,I1609&lt;1),I1609+$E$1,IF(AND(TradeDash[[#This Row],[Signal]]=0,I1609&gt;0),I1609-$E$1,IF(AND(TradeDash[[#This Row],[Signal]]=1,I1609=1),I1609,IF(AND(TradeDash[[#This Row],[Signal]]=0,I1609=0),I1609,0)))),0),"")</f>
        <v>1</v>
      </c>
      <c r="J1610" s="3">
        <f ca="1">IF(ISNUMBER(TradeDash[[#This Row],[Position]]),TradeDash[[#This Row],[Position]]*D1611,"")</f>
        <v>2.6886921866200675E-2</v>
      </c>
      <c r="K1610" s="7">
        <f ca="1">K1609*IFERROR(1+TradeDash[[#This Row],[Port Return]],1)</f>
        <v>3198056.2097566407</v>
      </c>
      <c r="L1610" s="7">
        <f ca="1">IF(ISNUMBER(TradeDash[[#This Row],[Port Return]]),L1609*(1+TradeDash[[#This Row],[Returns]]),L1609)</f>
        <v>2202003.1796502415</v>
      </c>
    </row>
    <row r="1611" spans="1:12" x14ac:dyDescent="0.35">
      <c r="A1611" s="1">
        <v>38833</v>
      </c>
      <c r="B1611" s="16">
        <f>YEAR(TradeDash[[#This Row],[Date]])</f>
        <v>2006</v>
      </c>
      <c r="C1611">
        <v>3555.75</v>
      </c>
      <c r="D1611" s="3">
        <f>IFERROR(TradeDash[[#This Row],[Nifty]]/C1610-1,"")</f>
        <v>2.6886921866200675E-2</v>
      </c>
      <c r="E1611">
        <f ca="1">IFERROR(AVERAGE(OFFSET(TradeDash[[#This Row],[Returns]],0,0,-n_days))/STDEV(OFFSET(TradeDash[[#This Row],[Returns]],0,0,-n_days)),"")</f>
        <v>0.26214202327923464</v>
      </c>
      <c r="F1611">
        <f ca="1">IFERROR(AVERAGE(OFFSET(TradeDash[[#This Row],[Returns]],0,0,-n_days*2))/STDEV(OFFSET(TradeDash[[#This Row],[Returns]],0,0,-n_days*2)),"")</f>
        <v>0.30117005111047374</v>
      </c>
      <c r="G1611">
        <f ca="1">IF(ISNUMBER(TradeDash[[#This Row],[2n day Sharpe]]),AVERAGE(TradeDash[[#This Row],[n day Sharpe]:[2n day Sharpe]]),"")</f>
        <v>0.28165603719485421</v>
      </c>
      <c r="H1611">
        <f ca="1">IF(ISNUMBER(TradeDash[[#This Row],[Sharpe Average]]),IF(TradeDash[[#This Row],[Sharpe Average]]&gt;$G$1,1,0),"")</f>
        <v>1</v>
      </c>
      <c r="I1611" s="2">
        <f ca="1">IF(ISNUMBER(TradeDash[[#This Row],[Signal]]),MAX(IF(AND(TradeDash[[#This Row],[Signal]]=1,I1610&lt;1),I1610+$E$1,IF(AND(TradeDash[[#This Row],[Signal]]=0,I1610&gt;0),I1610-$E$1,IF(AND(TradeDash[[#This Row],[Signal]]=1,I1610=1),I1610,IF(AND(TradeDash[[#This Row],[Signal]]=0,I1610=0),I1610,0)))),0),"")</f>
        <v>1</v>
      </c>
      <c r="J1611" s="3">
        <f ca="1">IF(ISNUMBER(TradeDash[[#This Row],[Position]]),TradeDash[[#This Row],[Position]]*D1612,"")</f>
        <v>-1.3400829642128964E-2</v>
      </c>
      <c r="K1611" s="7">
        <f ca="1">K1610*IFERROR(1+TradeDash[[#This Row],[Port Return]],1)</f>
        <v>3155199.6033037393</v>
      </c>
      <c r="L1611" s="7">
        <f ca="1">IF(ISNUMBER(TradeDash[[#This Row],[Port Return]]),L1610*(1+TradeDash[[#This Row],[Returns]]),L1610)</f>
        <v>2261208.2670906228</v>
      </c>
    </row>
    <row r="1612" spans="1:12" x14ac:dyDescent="0.35">
      <c r="A1612" s="1">
        <v>38834</v>
      </c>
      <c r="B1612" s="16">
        <f>YEAR(TradeDash[[#This Row],[Date]])</f>
        <v>2006</v>
      </c>
      <c r="C1612">
        <v>3508.1</v>
      </c>
      <c r="D1612" s="3">
        <f>IFERROR(TradeDash[[#This Row],[Nifty]]/C1611-1,"")</f>
        <v>-1.3400829642128964E-2</v>
      </c>
      <c r="E1612">
        <f ca="1">IFERROR(AVERAGE(OFFSET(TradeDash[[#This Row],[Returns]],0,0,-n_days))/STDEV(OFFSET(TradeDash[[#This Row],[Returns]],0,0,-n_days)),"")</f>
        <v>0.17621992075167456</v>
      </c>
      <c r="F1612">
        <f ca="1">IFERROR(AVERAGE(OFFSET(TradeDash[[#This Row],[Returns]],0,0,-n_days*2))/STDEV(OFFSET(TradeDash[[#This Row],[Returns]],0,0,-n_days*2)),"")</f>
        <v>0.27739938059998037</v>
      </c>
      <c r="G1612">
        <f ca="1">IF(ISNUMBER(TradeDash[[#This Row],[2n day Sharpe]]),AVERAGE(TradeDash[[#This Row],[n day Sharpe]:[2n day Sharpe]]),"")</f>
        <v>0.22680965067582748</v>
      </c>
      <c r="H1612">
        <f ca="1">IF(ISNUMBER(TradeDash[[#This Row],[Sharpe Average]]),IF(TradeDash[[#This Row],[Sharpe Average]]&gt;$G$1,1,0),"")</f>
        <v>1</v>
      </c>
      <c r="I1612" s="2">
        <f ca="1">IF(ISNUMBER(TradeDash[[#This Row],[Signal]]),MAX(IF(AND(TradeDash[[#This Row],[Signal]]=1,I1611&lt;1),I1611+$E$1,IF(AND(TradeDash[[#This Row],[Signal]]=0,I1611&gt;0),I1611-$E$1,IF(AND(TradeDash[[#This Row],[Signal]]=1,I1611=1),I1611,IF(AND(TradeDash[[#This Row],[Signal]]=0,I1611=0),I1611,0)))),0),"")</f>
        <v>1</v>
      </c>
      <c r="J1612" s="3">
        <f ca="1">IF(ISNUMBER(TradeDash[[#This Row],[Position]]),TradeDash[[#This Row],[Position]]*D1613,"")</f>
        <v>7.1263646988395379E-5</v>
      </c>
      <c r="K1612" s="7">
        <f ca="1">K1611*IFERROR(1+TradeDash[[#This Row],[Port Return]],1)</f>
        <v>3155424.4543344472</v>
      </c>
      <c r="L1612" s="7">
        <f ca="1">IF(ISNUMBER(TradeDash[[#This Row],[Port Return]]),L1611*(1+TradeDash[[#This Row],[Returns]]),L1611)</f>
        <v>2230906.2003179677</v>
      </c>
    </row>
    <row r="1613" spans="1:12" x14ac:dyDescent="0.35">
      <c r="A1613" s="1">
        <v>38835</v>
      </c>
      <c r="B1613" s="16">
        <f>YEAR(TradeDash[[#This Row],[Date]])</f>
        <v>2006</v>
      </c>
      <c r="C1613">
        <v>3508.35</v>
      </c>
      <c r="D1613" s="3">
        <f>IFERROR(TradeDash[[#This Row],[Nifty]]/C1612-1,"")</f>
        <v>7.1263646988395379E-5</v>
      </c>
      <c r="E1613">
        <f ca="1">IFERROR(AVERAGE(OFFSET(TradeDash[[#This Row],[Returns]],0,0,-n_days))/STDEV(OFFSET(TradeDash[[#This Row],[Returns]],0,0,-n_days)),"")</f>
        <v>0.17325726569675723</v>
      </c>
      <c r="F1613">
        <f ca="1">IFERROR(AVERAGE(OFFSET(TradeDash[[#This Row],[Returns]],0,0,-n_days*2))/STDEV(OFFSET(TradeDash[[#This Row],[Returns]],0,0,-n_days*2)),"")</f>
        <v>0.26635875298286804</v>
      </c>
      <c r="G1613">
        <f ca="1">IF(ISNUMBER(TradeDash[[#This Row],[2n day Sharpe]]),AVERAGE(TradeDash[[#This Row],[n day Sharpe]:[2n day Sharpe]]),"")</f>
        <v>0.21980800933981265</v>
      </c>
      <c r="H1613">
        <f ca="1">IF(ISNUMBER(TradeDash[[#This Row],[Sharpe Average]]),IF(TradeDash[[#This Row],[Sharpe Average]]&gt;$G$1,1,0),"")</f>
        <v>1</v>
      </c>
      <c r="I1613" s="2">
        <f ca="1">IF(ISNUMBER(TradeDash[[#This Row],[Signal]]),MAX(IF(AND(TradeDash[[#This Row],[Signal]]=1,I1612&lt;1),I1612+$E$1,IF(AND(TradeDash[[#This Row],[Signal]]=0,I1612&gt;0),I1612-$E$1,IF(AND(TradeDash[[#This Row],[Signal]]=1,I1612=1),I1612,IF(AND(TradeDash[[#This Row],[Signal]]=0,I1612=0),I1612,0)))),0),"")</f>
        <v>1</v>
      </c>
      <c r="J1613" s="3">
        <f ca="1">IF(ISNUMBER(TradeDash[[#This Row],[Position]]),TradeDash[[#This Row],[Position]]*D1614,"")</f>
        <v>2.7676828138583742E-2</v>
      </c>
      <c r="K1613" s="7">
        <f ca="1">K1612*IFERROR(1+TradeDash[[#This Row],[Port Return]],1)</f>
        <v>3242756.5946613462</v>
      </c>
      <c r="L1613" s="7">
        <f ca="1">IF(ISNUMBER(TradeDash[[#This Row],[Port Return]]),L1612*(1+TradeDash[[#This Row],[Returns]]),L1612)</f>
        <v>2231065.1828298913</v>
      </c>
    </row>
    <row r="1614" spans="1:12" x14ac:dyDescent="0.35">
      <c r="A1614" s="1">
        <v>38839</v>
      </c>
      <c r="B1614" s="16">
        <f>YEAR(TradeDash[[#This Row],[Date]])</f>
        <v>2006</v>
      </c>
      <c r="C1614">
        <v>3605.45</v>
      </c>
      <c r="D1614" s="3">
        <f>IFERROR(TradeDash[[#This Row],[Nifty]]/C1613-1,"")</f>
        <v>2.7676828138583742E-2</v>
      </c>
      <c r="E1614">
        <f ca="1">IFERROR(AVERAGE(OFFSET(TradeDash[[#This Row],[Returns]],0,0,-n_days))/STDEV(OFFSET(TradeDash[[#This Row],[Returns]],0,0,-n_days)),"")</f>
        <v>0.21941168236904834</v>
      </c>
      <c r="F1614">
        <f ca="1">IFERROR(AVERAGE(OFFSET(TradeDash[[#This Row],[Returns]],0,0,-n_days*2))/STDEV(OFFSET(TradeDash[[#This Row],[Returns]],0,0,-n_days*2)),"")</f>
        <v>0.30235776376653534</v>
      </c>
      <c r="G1614">
        <f ca="1">IF(ISNUMBER(TradeDash[[#This Row],[2n day Sharpe]]),AVERAGE(TradeDash[[#This Row],[n day Sharpe]:[2n day Sharpe]]),"")</f>
        <v>0.26088472306779187</v>
      </c>
      <c r="H1614">
        <f ca="1">IF(ISNUMBER(TradeDash[[#This Row],[Sharpe Average]]),IF(TradeDash[[#This Row],[Sharpe Average]]&gt;$G$1,1,0),"")</f>
        <v>1</v>
      </c>
      <c r="I1614" s="2">
        <f ca="1">IF(ISNUMBER(TradeDash[[#This Row],[Signal]]),MAX(IF(AND(TradeDash[[#This Row],[Signal]]=1,I1613&lt;1),I1613+$E$1,IF(AND(TradeDash[[#This Row],[Signal]]=0,I1613&gt;0),I1613-$E$1,IF(AND(TradeDash[[#This Row],[Signal]]=1,I1613=1),I1613,IF(AND(TradeDash[[#This Row],[Signal]]=0,I1613=0),I1613,0)))),0),"")</f>
        <v>1</v>
      </c>
      <c r="J1614" s="3">
        <f ca="1">IF(ISNUMBER(TradeDash[[#This Row],[Position]]),TradeDash[[#This Row],[Position]]*D1615,"")</f>
        <v>7.9879071960504699E-3</v>
      </c>
      <c r="K1614" s="7">
        <f ca="1">K1613*IFERROR(1+TradeDash[[#This Row],[Port Return]],1)</f>
        <v>3268659.4333988815</v>
      </c>
      <c r="L1614" s="7">
        <f ca="1">IF(ISNUMBER(TradeDash[[#This Row],[Port Return]]),L1613*(1+TradeDash[[#This Row],[Returns]]),L1613)</f>
        <v>2292813.9904610519</v>
      </c>
    </row>
    <row r="1615" spans="1:12" x14ac:dyDescent="0.35">
      <c r="A1615" s="1">
        <v>38840</v>
      </c>
      <c r="B1615" s="16">
        <f>YEAR(TradeDash[[#This Row],[Date]])</f>
        <v>2006</v>
      </c>
      <c r="C1615">
        <v>3634.25</v>
      </c>
      <c r="D1615" s="3">
        <f>IFERROR(TradeDash[[#This Row],[Nifty]]/C1614-1,"")</f>
        <v>7.9879071960504699E-3</v>
      </c>
      <c r="E1615">
        <f ca="1">IFERROR(AVERAGE(OFFSET(TradeDash[[#This Row],[Returns]],0,0,-n_days))/STDEV(OFFSET(TradeDash[[#This Row],[Returns]],0,0,-n_days)),"")</f>
        <v>0.190343992360092</v>
      </c>
      <c r="F1615">
        <f ca="1">IFERROR(AVERAGE(OFFSET(TradeDash[[#This Row],[Returns]],0,0,-n_days*2))/STDEV(OFFSET(TradeDash[[#This Row],[Returns]],0,0,-n_days*2)),"")</f>
        <v>0.29049882550035694</v>
      </c>
      <c r="G1615">
        <f ca="1">IF(ISNUMBER(TradeDash[[#This Row],[2n day Sharpe]]),AVERAGE(TradeDash[[#This Row],[n day Sharpe]:[2n day Sharpe]]),"")</f>
        <v>0.24042140893022446</v>
      </c>
      <c r="H1615">
        <f ca="1">IF(ISNUMBER(TradeDash[[#This Row],[Sharpe Average]]),IF(TradeDash[[#This Row],[Sharpe Average]]&gt;$G$1,1,0),"")</f>
        <v>1</v>
      </c>
      <c r="I1615" s="2">
        <f ca="1">IF(ISNUMBER(TradeDash[[#This Row],[Signal]]),MAX(IF(AND(TradeDash[[#This Row],[Signal]]=1,I1614&lt;1),I1614+$E$1,IF(AND(TradeDash[[#This Row],[Signal]]=0,I1614&gt;0),I1614-$E$1,IF(AND(TradeDash[[#This Row],[Signal]]=1,I1614=1),I1614,IF(AND(TradeDash[[#This Row],[Signal]]=0,I1614=0),I1614,0)))),0),"")</f>
        <v>1</v>
      </c>
      <c r="J1615" s="3">
        <f ca="1">IF(ISNUMBER(TradeDash[[#This Row],[Position]]),TradeDash[[#This Row],[Position]]*D1616,"")</f>
        <v>3.8935131044919302E-3</v>
      </c>
      <c r="K1615" s="7">
        <f ca="1">K1614*IFERROR(1+TradeDash[[#This Row],[Port Return]],1)</f>
        <v>3281386.0017369413</v>
      </c>
      <c r="L1615" s="7">
        <f ca="1">IF(ISNUMBER(TradeDash[[#This Row],[Port Return]]),L1614*(1+TradeDash[[#This Row],[Returns]]),L1614)</f>
        <v>2311128.775834661</v>
      </c>
    </row>
    <row r="1616" spans="1:12" x14ac:dyDescent="0.35">
      <c r="A1616" s="1">
        <v>38841</v>
      </c>
      <c r="B1616" s="16">
        <f>YEAR(TradeDash[[#This Row],[Date]])</f>
        <v>2006</v>
      </c>
      <c r="C1616">
        <v>3648.4</v>
      </c>
      <c r="D1616" s="3">
        <f>IFERROR(TradeDash[[#This Row],[Nifty]]/C1615-1,"")</f>
        <v>3.8935131044919302E-3</v>
      </c>
      <c r="E1616">
        <f ca="1">IFERROR(AVERAGE(OFFSET(TradeDash[[#This Row],[Returns]],0,0,-n_days))/STDEV(OFFSET(TradeDash[[#This Row],[Returns]],0,0,-n_days)),"")</f>
        <v>0.21763048342472527</v>
      </c>
      <c r="F1616">
        <f ca="1">IFERROR(AVERAGE(OFFSET(TradeDash[[#This Row],[Returns]],0,0,-n_days*2))/STDEV(OFFSET(TradeDash[[#This Row],[Returns]],0,0,-n_days*2)),"")</f>
        <v>0.2817625687062828</v>
      </c>
      <c r="G1616">
        <f ca="1">IF(ISNUMBER(TradeDash[[#This Row],[2n day Sharpe]]),AVERAGE(TradeDash[[#This Row],[n day Sharpe]:[2n day Sharpe]]),"")</f>
        <v>0.24969652606550402</v>
      </c>
      <c r="H1616">
        <f ca="1">IF(ISNUMBER(TradeDash[[#This Row],[Sharpe Average]]),IF(TradeDash[[#This Row],[Sharpe Average]]&gt;$G$1,1,0),"")</f>
        <v>1</v>
      </c>
      <c r="I1616" s="2">
        <f ca="1">IF(ISNUMBER(TradeDash[[#This Row],[Signal]]),MAX(IF(AND(TradeDash[[#This Row],[Signal]]=1,I1615&lt;1),I1615+$E$1,IF(AND(TradeDash[[#This Row],[Signal]]=0,I1615&gt;0),I1615-$E$1,IF(AND(TradeDash[[#This Row],[Signal]]=1,I1615=1),I1615,IF(AND(TradeDash[[#This Row],[Signal]]=0,I1615=0),I1615,0)))),0),"")</f>
        <v>1</v>
      </c>
      <c r="J1616" s="3">
        <f ca="1">IF(ISNUMBER(TradeDash[[#This Row],[Position]]),TradeDash[[#This Row],[Position]]*D1617,"")</f>
        <v>4.262142308957273E-3</v>
      </c>
      <c r="K1616" s="7">
        <f ca="1">K1615*IFERROR(1+TradeDash[[#This Row],[Port Return]],1)</f>
        <v>3295371.7358469646</v>
      </c>
      <c r="L1616" s="7">
        <f ca="1">IF(ISNUMBER(TradeDash[[#This Row],[Port Return]]),L1615*(1+TradeDash[[#This Row],[Returns]]),L1615)</f>
        <v>2320127.1860095416</v>
      </c>
    </row>
    <row r="1617" spans="1:12" x14ac:dyDescent="0.35">
      <c r="A1617" s="1">
        <v>38842</v>
      </c>
      <c r="B1617" s="16">
        <f>YEAR(TradeDash[[#This Row],[Date]])</f>
        <v>2006</v>
      </c>
      <c r="C1617">
        <v>3663.95</v>
      </c>
      <c r="D1617" s="3">
        <f>IFERROR(TradeDash[[#This Row],[Nifty]]/C1616-1,"")</f>
        <v>4.262142308957273E-3</v>
      </c>
      <c r="E1617">
        <f ca="1">IFERROR(AVERAGE(OFFSET(TradeDash[[#This Row],[Returns]],0,0,-n_days))/STDEV(OFFSET(TradeDash[[#This Row],[Returns]],0,0,-n_days)),"")</f>
        <v>0.17315206935255859</v>
      </c>
      <c r="F1617">
        <f ca="1">IFERROR(AVERAGE(OFFSET(TradeDash[[#This Row],[Returns]],0,0,-n_days*2))/STDEV(OFFSET(TradeDash[[#This Row],[Returns]],0,0,-n_days*2)),"")</f>
        <v>0.29223858491510263</v>
      </c>
      <c r="G1617">
        <f ca="1">IF(ISNUMBER(TradeDash[[#This Row],[2n day Sharpe]]),AVERAGE(TradeDash[[#This Row],[n day Sharpe]:[2n day Sharpe]]),"")</f>
        <v>0.23269532713383062</v>
      </c>
      <c r="H1617">
        <f ca="1">IF(ISNUMBER(TradeDash[[#This Row],[Sharpe Average]]),IF(TradeDash[[#This Row],[Sharpe Average]]&gt;$G$1,1,0),"")</f>
        <v>1</v>
      </c>
      <c r="I1617" s="2">
        <f ca="1">IF(ISNUMBER(TradeDash[[#This Row],[Signal]]),MAX(IF(AND(TradeDash[[#This Row],[Signal]]=1,I1616&lt;1),I1616+$E$1,IF(AND(TradeDash[[#This Row],[Signal]]=0,I1616&gt;0),I1616-$E$1,IF(AND(TradeDash[[#This Row],[Signal]]=1,I1616=1),I1616,IF(AND(TradeDash[[#This Row],[Signal]]=0,I1616=0),I1616,0)))),0),"")</f>
        <v>1</v>
      </c>
      <c r="J1617" s="3">
        <f ca="1">IF(ISNUMBER(TradeDash[[#This Row],[Position]]),TradeDash[[#This Row],[Position]]*D1618,"")</f>
        <v>7.9695410690647783E-3</v>
      </c>
      <c r="K1617" s="7">
        <f ca="1">K1616*IFERROR(1+TradeDash[[#This Row],[Port Return]],1)</f>
        <v>3321634.3362336322</v>
      </c>
      <c r="L1617" s="7">
        <f ca="1">IF(ISNUMBER(TradeDash[[#This Row],[Port Return]]),L1616*(1+TradeDash[[#This Row],[Returns]]),L1616)</f>
        <v>2330015.898251195</v>
      </c>
    </row>
    <row r="1618" spans="1:12" x14ac:dyDescent="0.35">
      <c r="A1618" s="1">
        <v>38845</v>
      </c>
      <c r="B1618" s="16">
        <f>YEAR(TradeDash[[#This Row],[Date]])</f>
        <v>2006</v>
      </c>
      <c r="C1618">
        <v>3693.15</v>
      </c>
      <c r="D1618" s="3">
        <f>IFERROR(TradeDash[[#This Row],[Nifty]]/C1617-1,"")</f>
        <v>7.9695410690647783E-3</v>
      </c>
      <c r="E1618">
        <f ca="1">IFERROR(AVERAGE(OFFSET(TradeDash[[#This Row],[Returns]],0,0,-n_days))/STDEV(OFFSET(TradeDash[[#This Row],[Returns]],0,0,-n_days)),"")</f>
        <v>0.18854680920813674</v>
      </c>
      <c r="F1618">
        <f ca="1">IFERROR(AVERAGE(OFFSET(TradeDash[[#This Row],[Returns]],0,0,-n_days*2))/STDEV(OFFSET(TradeDash[[#This Row],[Returns]],0,0,-n_days*2)),"")</f>
        <v>0.28316583058437156</v>
      </c>
      <c r="G1618">
        <f ca="1">IF(ISNUMBER(TradeDash[[#This Row],[2n day Sharpe]]),AVERAGE(TradeDash[[#This Row],[n day Sharpe]:[2n day Sharpe]]),"")</f>
        <v>0.23585631989625416</v>
      </c>
      <c r="H1618">
        <f ca="1">IF(ISNUMBER(TradeDash[[#This Row],[Sharpe Average]]),IF(TradeDash[[#This Row],[Sharpe Average]]&gt;$G$1,1,0),"")</f>
        <v>1</v>
      </c>
      <c r="I1618" s="2">
        <f ca="1">IF(ISNUMBER(TradeDash[[#This Row],[Signal]]),MAX(IF(AND(TradeDash[[#This Row],[Signal]]=1,I1617&lt;1),I1617+$E$1,IF(AND(TradeDash[[#This Row],[Signal]]=0,I1617&gt;0),I1617-$E$1,IF(AND(TradeDash[[#This Row],[Signal]]=1,I1617=1),I1617,IF(AND(TradeDash[[#This Row],[Signal]]=0,I1617=0),I1617,0)))),0),"")</f>
        <v>1</v>
      </c>
      <c r="J1618" s="3">
        <f ca="1">IF(ISNUMBER(TradeDash[[#This Row],[Position]]),TradeDash[[#This Row],[Position]]*D1619,"")</f>
        <v>7.4191408418287086E-3</v>
      </c>
      <c r="K1618" s="7">
        <f ca="1">K1617*IFERROR(1+TradeDash[[#This Row],[Port Return]],1)</f>
        <v>3346278.0091992039</v>
      </c>
      <c r="L1618" s="7">
        <f ca="1">IF(ISNUMBER(TradeDash[[#This Row],[Port Return]]),L1617*(1+TradeDash[[#This Row],[Returns]]),L1617)</f>
        <v>2348585.0556438817</v>
      </c>
    </row>
    <row r="1619" spans="1:12" x14ac:dyDescent="0.35">
      <c r="A1619" s="1">
        <v>38846</v>
      </c>
      <c r="B1619" s="16">
        <f>YEAR(TradeDash[[#This Row],[Date]])</f>
        <v>2006</v>
      </c>
      <c r="C1619">
        <v>3720.55</v>
      </c>
      <c r="D1619" s="3">
        <f>IFERROR(TradeDash[[#This Row],[Nifty]]/C1618-1,"")</f>
        <v>7.4191408418287086E-3</v>
      </c>
      <c r="E1619">
        <f ca="1">IFERROR(AVERAGE(OFFSET(TradeDash[[#This Row],[Returns]],0,0,-n_days))/STDEV(OFFSET(TradeDash[[#This Row],[Returns]],0,0,-n_days)),"")</f>
        <v>0.18695245417959455</v>
      </c>
      <c r="F1619">
        <f ca="1">IFERROR(AVERAGE(OFFSET(TradeDash[[#This Row],[Returns]],0,0,-n_days*2))/STDEV(OFFSET(TradeDash[[#This Row],[Returns]],0,0,-n_days*2)),"")</f>
        <v>0.30225308783538229</v>
      </c>
      <c r="G1619">
        <f ca="1">IF(ISNUMBER(TradeDash[[#This Row],[2n day Sharpe]]),AVERAGE(TradeDash[[#This Row],[n day Sharpe]:[2n day Sharpe]]),"")</f>
        <v>0.24460277100748842</v>
      </c>
      <c r="H1619">
        <f ca="1">IF(ISNUMBER(TradeDash[[#This Row],[Sharpe Average]]),IF(TradeDash[[#This Row],[Sharpe Average]]&gt;$G$1,1,0),"")</f>
        <v>1</v>
      </c>
      <c r="I1619" s="2">
        <f ca="1">IF(ISNUMBER(TradeDash[[#This Row],[Signal]]),MAX(IF(AND(TradeDash[[#This Row],[Signal]]=1,I1618&lt;1),I1618+$E$1,IF(AND(TradeDash[[#This Row],[Signal]]=0,I1618&gt;0),I1618-$E$1,IF(AND(TradeDash[[#This Row],[Signal]]=1,I1618=1),I1618,IF(AND(TradeDash[[#This Row],[Signal]]=0,I1618=0),I1618,0)))),0),"")</f>
        <v>1</v>
      </c>
      <c r="J1619" s="3">
        <f ca="1">IF(ISNUMBER(TradeDash[[#This Row],[Position]]),TradeDash[[#This Row],[Position]]*D1620,"")</f>
        <v>9.0578005939980777E-3</v>
      </c>
      <c r="K1619" s="7">
        <f ca="1">K1618*IFERROR(1+TradeDash[[#This Row],[Port Return]],1)</f>
        <v>3376587.9281386114</v>
      </c>
      <c r="L1619" s="7">
        <f ca="1">IF(ISNUMBER(TradeDash[[#This Row],[Port Return]]),L1618*(1+TradeDash[[#This Row],[Returns]]),L1618)</f>
        <v>2366009.5389507175</v>
      </c>
    </row>
    <row r="1620" spans="1:12" x14ac:dyDescent="0.35">
      <c r="A1620" s="1">
        <v>38847</v>
      </c>
      <c r="B1620" s="16">
        <f>YEAR(TradeDash[[#This Row],[Date]])</f>
        <v>2006</v>
      </c>
      <c r="C1620">
        <v>3754.25</v>
      </c>
      <c r="D1620" s="3">
        <f>IFERROR(TradeDash[[#This Row],[Nifty]]/C1619-1,"")</f>
        <v>9.0578005939980777E-3</v>
      </c>
      <c r="E1620">
        <f ca="1">IFERROR(AVERAGE(OFFSET(TradeDash[[#This Row],[Returns]],0,0,-n_days))/STDEV(OFFSET(TradeDash[[#This Row],[Returns]],0,0,-n_days)),"")</f>
        <v>0.27420095007643142</v>
      </c>
      <c r="F1620">
        <f ca="1">IFERROR(AVERAGE(OFFSET(TradeDash[[#This Row],[Returns]],0,0,-n_days*2))/STDEV(OFFSET(TradeDash[[#This Row],[Returns]],0,0,-n_days*2)),"")</f>
        <v>0.37587058290603637</v>
      </c>
      <c r="G1620">
        <f ca="1">IF(ISNUMBER(TradeDash[[#This Row],[2n day Sharpe]]),AVERAGE(TradeDash[[#This Row],[n day Sharpe]:[2n day Sharpe]]),"")</f>
        <v>0.32503576649123389</v>
      </c>
      <c r="H1620">
        <f ca="1">IF(ISNUMBER(TradeDash[[#This Row],[Sharpe Average]]),IF(TradeDash[[#This Row],[Sharpe Average]]&gt;$G$1,1,0),"")</f>
        <v>1</v>
      </c>
      <c r="I1620" s="2">
        <f ca="1">IF(ISNUMBER(TradeDash[[#This Row],[Signal]]),MAX(IF(AND(TradeDash[[#This Row],[Signal]]=1,I1619&lt;1),I1619+$E$1,IF(AND(TradeDash[[#This Row],[Signal]]=0,I1619&gt;0),I1619-$E$1,IF(AND(TradeDash[[#This Row],[Signal]]=1,I1619=1),I1619,IF(AND(TradeDash[[#This Row],[Signal]]=0,I1619=0),I1619,0)))),0),"")</f>
        <v>1</v>
      </c>
      <c r="J1620" s="3">
        <f ca="1">IF(ISNUMBER(TradeDash[[#This Row],[Position]]),TradeDash[[#This Row],[Position]]*D1621,"")</f>
        <v>-1.4170606645801387E-2</v>
      </c>
      <c r="K1620" s="7">
        <f ca="1">K1619*IFERROR(1+TradeDash[[#This Row],[Port Return]],1)</f>
        <v>3328739.6288039978</v>
      </c>
      <c r="L1620" s="7">
        <f ca="1">IF(ISNUMBER(TradeDash[[#This Row],[Port Return]]),L1619*(1+TradeDash[[#This Row],[Returns]]),L1619)</f>
        <v>2387440.3815580304</v>
      </c>
    </row>
    <row r="1621" spans="1:12" x14ac:dyDescent="0.35">
      <c r="A1621" s="1">
        <v>38848</v>
      </c>
      <c r="B1621" s="16">
        <f>YEAR(TradeDash[[#This Row],[Date]])</f>
        <v>2006</v>
      </c>
      <c r="C1621">
        <v>3701.05</v>
      </c>
      <c r="D1621" s="3">
        <f>IFERROR(TradeDash[[#This Row],[Nifty]]/C1620-1,"")</f>
        <v>-1.4170606645801387E-2</v>
      </c>
      <c r="E1621">
        <f ca="1">IFERROR(AVERAGE(OFFSET(TradeDash[[#This Row],[Returns]],0,0,-n_days))/STDEV(OFFSET(TradeDash[[#This Row],[Returns]],0,0,-n_days)),"")</f>
        <v>0.20025641239413058</v>
      </c>
      <c r="F1621">
        <f ca="1">IFERROR(AVERAGE(OFFSET(TradeDash[[#This Row],[Returns]],0,0,-n_days*2))/STDEV(OFFSET(TradeDash[[#This Row],[Returns]],0,0,-n_days*2)),"")</f>
        <v>0.33073056785539667</v>
      </c>
      <c r="G1621">
        <f ca="1">IF(ISNUMBER(TradeDash[[#This Row],[2n day Sharpe]]),AVERAGE(TradeDash[[#This Row],[n day Sharpe]:[2n day Sharpe]]),"")</f>
        <v>0.26549349012476364</v>
      </c>
      <c r="H1621">
        <f ca="1">IF(ISNUMBER(TradeDash[[#This Row],[Sharpe Average]]),IF(TradeDash[[#This Row],[Sharpe Average]]&gt;$G$1,1,0),"")</f>
        <v>1</v>
      </c>
      <c r="I1621" s="2">
        <f ca="1">IF(ISNUMBER(TradeDash[[#This Row],[Signal]]),MAX(IF(AND(TradeDash[[#This Row],[Signal]]=1,I1620&lt;1),I1620+$E$1,IF(AND(TradeDash[[#This Row],[Signal]]=0,I1620&gt;0),I1620-$E$1,IF(AND(TradeDash[[#This Row],[Signal]]=1,I1620=1),I1620,IF(AND(TradeDash[[#This Row],[Signal]]=0,I1620=0),I1620,0)))),0),"")</f>
        <v>1</v>
      </c>
      <c r="J1621" s="3">
        <f ca="1">IF(ISNUMBER(TradeDash[[#This Row],[Position]]),TradeDash[[#This Row],[Position]]*D1622,"")</f>
        <v>-1.3779873279204602E-2</v>
      </c>
      <c r="K1621" s="7">
        <f ca="1">K1620*IFERROR(1+TradeDash[[#This Row],[Port Return]],1)</f>
        <v>3282870.0185396122</v>
      </c>
      <c r="L1621" s="7">
        <f ca="1">IF(ISNUMBER(TradeDash[[#This Row],[Port Return]]),L1620*(1+TradeDash[[#This Row],[Returns]]),L1620)</f>
        <v>2353608.9030206697</v>
      </c>
    </row>
    <row r="1622" spans="1:12" x14ac:dyDescent="0.35">
      <c r="A1622" s="1">
        <v>38849</v>
      </c>
      <c r="B1622" s="16">
        <f>YEAR(TradeDash[[#This Row],[Date]])</f>
        <v>2006</v>
      </c>
      <c r="C1622">
        <v>3650.05</v>
      </c>
      <c r="D1622" s="3">
        <f>IFERROR(TradeDash[[#This Row],[Nifty]]/C1621-1,"")</f>
        <v>-1.3779873279204602E-2</v>
      </c>
      <c r="E1622">
        <f ca="1">IFERROR(AVERAGE(OFFSET(TradeDash[[#This Row],[Returns]],0,0,-n_days))/STDEV(OFFSET(TradeDash[[#This Row],[Returns]],0,0,-n_days)),"")</f>
        <v>0.26523110192296251</v>
      </c>
      <c r="F1622">
        <f ca="1">IFERROR(AVERAGE(OFFSET(TradeDash[[#This Row],[Returns]],0,0,-n_days*2))/STDEV(OFFSET(TradeDash[[#This Row],[Returns]],0,0,-n_days*2)),"")</f>
        <v>0.26779984476128166</v>
      </c>
      <c r="G1622">
        <f ca="1">IF(ISNUMBER(TradeDash[[#This Row],[2n day Sharpe]]),AVERAGE(TradeDash[[#This Row],[n day Sharpe]:[2n day Sharpe]]),"")</f>
        <v>0.26651547334212211</v>
      </c>
      <c r="H1622">
        <f ca="1">IF(ISNUMBER(TradeDash[[#This Row],[Sharpe Average]]),IF(TradeDash[[#This Row],[Sharpe Average]]&gt;$G$1,1,0),"")</f>
        <v>1</v>
      </c>
      <c r="I1622" s="2">
        <f ca="1">IF(ISNUMBER(TradeDash[[#This Row],[Signal]]),MAX(IF(AND(TradeDash[[#This Row],[Signal]]=1,I1621&lt;1),I1621+$E$1,IF(AND(TradeDash[[#This Row],[Signal]]=0,I1621&gt;0),I1621-$E$1,IF(AND(TradeDash[[#This Row],[Signal]]=1,I1621=1),I1621,IF(AND(TradeDash[[#This Row],[Signal]]=0,I1621=0),I1621,0)))),0),"")</f>
        <v>1</v>
      </c>
      <c r="J1622" s="3">
        <f ca="1">IF(ISNUMBER(TradeDash[[#This Row],[Position]]),TradeDash[[#This Row],[Position]]*D1623,"")</f>
        <v>-4.0300817797016553E-2</v>
      </c>
      <c r="K1622" s="7">
        <f ca="1">K1621*IFERROR(1+TradeDash[[#This Row],[Port Return]],1)</f>
        <v>3150567.6720711589</v>
      </c>
      <c r="L1622" s="7">
        <f ca="1">IF(ISNUMBER(TradeDash[[#This Row],[Port Return]]),L1621*(1+TradeDash[[#This Row],[Returns]]),L1621)</f>
        <v>2321176.470588237</v>
      </c>
    </row>
    <row r="1623" spans="1:12" x14ac:dyDescent="0.35">
      <c r="A1623" s="1">
        <v>38852</v>
      </c>
      <c r="B1623" s="16">
        <f>YEAR(TradeDash[[#This Row],[Date]])</f>
        <v>2006</v>
      </c>
      <c r="C1623">
        <v>3502.95</v>
      </c>
      <c r="D1623" s="3">
        <f>IFERROR(TradeDash[[#This Row],[Nifty]]/C1622-1,"")</f>
        <v>-4.0300817797016553E-2</v>
      </c>
      <c r="E1623">
        <f ca="1">IFERROR(AVERAGE(OFFSET(TradeDash[[#This Row],[Returns]],0,0,-n_days))/STDEV(OFFSET(TradeDash[[#This Row],[Returns]],0,0,-n_days)),"")</f>
        <v>0.13863835528121579</v>
      </c>
      <c r="F1623">
        <f ca="1">IFERROR(AVERAGE(OFFSET(TradeDash[[#This Row],[Returns]],0,0,-n_days*2))/STDEV(OFFSET(TradeDash[[#This Row],[Returns]],0,0,-n_days*2)),"")</f>
        <v>0.15882275819204802</v>
      </c>
      <c r="G1623">
        <f ca="1">IF(ISNUMBER(TradeDash[[#This Row],[2n day Sharpe]]),AVERAGE(TradeDash[[#This Row],[n day Sharpe]:[2n day Sharpe]]),"")</f>
        <v>0.14873055673663191</v>
      </c>
      <c r="H1623">
        <f ca="1">IF(ISNUMBER(TradeDash[[#This Row],[Sharpe Average]]),IF(TradeDash[[#This Row],[Sharpe Average]]&gt;$G$1,1,0),"")</f>
        <v>1</v>
      </c>
      <c r="I1623" s="2">
        <f ca="1">IF(ISNUMBER(TradeDash[[#This Row],[Signal]]),MAX(IF(AND(TradeDash[[#This Row],[Signal]]=1,I1622&lt;1),I1622+$E$1,IF(AND(TradeDash[[#This Row],[Signal]]=0,I1622&gt;0),I1622-$E$1,IF(AND(TradeDash[[#This Row],[Signal]]=1,I1622=1),I1622,IF(AND(TradeDash[[#This Row],[Signal]]=0,I1622=0),I1622,0)))),0),"")</f>
        <v>1</v>
      </c>
      <c r="J1623" s="3">
        <f ca="1">IF(ISNUMBER(TradeDash[[#This Row],[Position]]),TradeDash[[#This Row],[Position]]*D1624,"")</f>
        <v>5.8093892290784765E-3</v>
      </c>
      <c r="K1623" s="7">
        <f ca="1">K1622*IFERROR(1+TradeDash[[#This Row],[Port Return]],1)</f>
        <v>3168870.5459707719</v>
      </c>
      <c r="L1623" s="7">
        <f ca="1">IF(ISNUMBER(TradeDash[[#This Row],[Port Return]]),L1622*(1+TradeDash[[#This Row],[Returns]]),L1622)</f>
        <v>2227631.1605723384</v>
      </c>
    </row>
    <row r="1624" spans="1:12" x14ac:dyDescent="0.35">
      <c r="A1624" s="1">
        <v>38853</v>
      </c>
      <c r="B1624" s="16">
        <f>YEAR(TradeDash[[#This Row],[Date]])</f>
        <v>2006</v>
      </c>
      <c r="C1624">
        <v>3523.3</v>
      </c>
      <c r="D1624" s="3">
        <f>IFERROR(TradeDash[[#This Row],[Nifty]]/C1623-1,"")</f>
        <v>5.8093892290784765E-3</v>
      </c>
      <c r="E1624">
        <f ca="1">IFERROR(AVERAGE(OFFSET(TradeDash[[#This Row],[Returns]],0,0,-n_days))/STDEV(OFFSET(TradeDash[[#This Row],[Returns]],0,0,-n_days)),"")</f>
        <v>9.1355639158755608E-2</v>
      </c>
      <c r="F1624">
        <f ca="1">IFERROR(AVERAGE(OFFSET(TradeDash[[#This Row],[Returns]],0,0,-n_days*2))/STDEV(OFFSET(TradeDash[[#This Row],[Returns]],0,0,-n_days*2)),"")</f>
        <v>0.17259965021260057</v>
      </c>
      <c r="G1624">
        <f ca="1">IF(ISNUMBER(TradeDash[[#This Row],[2n day Sharpe]]),AVERAGE(TradeDash[[#This Row],[n day Sharpe]:[2n day Sharpe]]),"")</f>
        <v>0.13197764468567807</v>
      </c>
      <c r="H1624">
        <f ca="1">IF(ISNUMBER(TradeDash[[#This Row],[Sharpe Average]]),IF(TradeDash[[#This Row],[Sharpe Average]]&gt;$G$1,1,0),"")</f>
        <v>1</v>
      </c>
      <c r="I1624" s="2">
        <f ca="1">IF(ISNUMBER(TradeDash[[#This Row],[Signal]]),MAX(IF(AND(TradeDash[[#This Row],[Signal]]=1,I1623&lt;1),I1623+$E$1,IF(AND(TradeDash[[#This Row],[Signal]]=0,I1623&gt;0),I1623-$E$1,IF(AND(TradeDash[[#This Row],[Signal]]=1,I1623=1),I1623,IF(AND(TradeDash[[#This Row],[Signal]]=0,I1623=0),I1623,0)))),0),"")</f>
        <v>1</v>
      </c>
      <c r="J1624" s="3">
        <f ca="1">IF(ISNUMBER(TradeDash[[#This Row],[Position]]),TradeDash[[#This Row],[Position]]*D1625,"")</f>
        <v>3.1731615247069467E-2</v>
      </c>
      <c r="K1624" s="7">
        <f ca="1">K1623*IFERROR(1+TradeDash[[#This Row],[Port Return]],1)</f>
        <v>3269423.9269032874</v>
      </c>
      <c r="L1624" s="7">
        <f ca="1">IF(ISNUMBER(TradeDash[[#This Row],[Port Return]]),L1623*(1+TradeDash[[#This Row],[Returns]]),L1623)</f>
        <v>2240572.3370429268</v>
      </c>
    </row>
    <row r="1625" spans="1:12" x14ac:dyDescent="0.35">
      <c r="A1625" s="1">
        <v>38854</v>
      </c>
      <c r="B1625" s="16">
        <f>YEAR(TradeDash[[#This Row],[Date]])</f>
        <v>2006</v>
      </c>
      <c r="C1625">
        <v>3635.1</v>
      </c>
      <c r="D1625" s="3">
        <f>IFERROR(TradeDash[[#This Row],[Nifty]]/C1624-1,"")</f>
        <v>3.1731615247069467E-2</v>
      </c>
      <c r="E1625">
        <f ca="1">IFERROR(AVERAGE(OFFSET(TradeDash[[#This Row],[Returns]],0,0,-n_days))/STDEV(OFFSET(TradeDash[[#This Row],[Returns]],0,0,-n_days)),"")</f>
        <v>0.10252312029377009</v>
      </c>
      <c r="F1625">
        <f ca="1">IFERROR(AVERAGE(OFFSET(TradeDash[[#This Row],[Returns]],0,0,-n_days*2))/STDEV(OFFSET(TradeDash[[#This Row],[Returns]],0,0,-n_days*2)),"")</f>
        <v>0.20065395630741628</v>
      </c>
      <c r="G1625">
        <f ca="1">IF(ISNUMBER(TradeDash[[#This Row],[2n day Sharpe]]),AVERAGE(TradeDash[[#This Row],[n day Sharpe]:[2n day Sharpe]]),"")</f>
        <v>0.15158853830059318</v>
      </c>
      <c r="H1625">
        <f ca="1">IF(ISNUMBER(TradeDash[[#This Row],[Sharpe Average]]),IF(TradeDash[[#This Row],[Sharpe Average]]&gt;$G$1,1,0),"")</f>
        <v>1</v>
      </c>
      <c r="I1625" s="2">
        <f ca="1">IF(ISNUMBER(TradeDash[[#This Row],[Signal]]),MAX(IF(AND(TradeDash[[#This Row],[Signal]]=1,I1624&lt;1),I1624+$E$1,IF(AND(TradeDash[[#This Row],[Signal]]=0,I1624&gt;0),I1624-$E$1,IF(AND(TradeDash[[#This Row],[Signal]]=1,I1624=1),I1624,IF(AND(TradeDash[[#This Row],[Signal]]=0,I1624=0),I1624,0)))),0),"")</f>
        <v>1</v>
      </c>
      <c r="J1625" s="3">
        <f ca="1">IF(ISNUMBER(TradeDash[[#This Row],[Position]]),TradeDash[[#This Row],[Position]]*D1626,"")</f>
        <v>-6.7728535666143896E-2</v>
      </c>
      <c r="K1625" s="7">
        <f ca="1">K1624*IFERROR(1+TradeDash[[#This Row],[Port Return]],1)</f>
        <v>3047990.6318622739</v>
      </c>
      <c r="L1625" s="7">
        <f ca="1">IF(ISNUMBER(TradeDash[[#This Row],[Port Return]]),L1624*(1+TradeDash[[#This Row],[Returns]]),L1624)</f>
        <v>2311669.3163752002</v>
      </c>
    </row>
    <row r="1626" spans="1:12" x14ac:dyDescent="0.35">
      <c r="A1626" s="1">
        <v>38855</v>
      </c>
      <c r="B1626" s="16">
        <f>YEAR(TradeDash[[#This Row],[Date]])</f>
        <v>2006</v>
      </c>
      <c r="C1626">
        <v>3388.9</v>
      </c>
      <c r="D1626" s="3">
        <f>IFERROR(TradeDash[[#This Row],[Nifty]]/C1625-1,"")</f>
        <v>-6.7728535666143896E-2</v>
      </c>
      <c r="E1626">
        <f ca="1">IFERROR(AVERAGE(OFFSET(TradeDash[[#This Row],[Returns]],0,0,-n_days))/STDEV(OFFSET(TradeDash[[#This Row],[Returns]],0,0,-n_days)),"")</f>
        <v>-7.9829138112556125E-2</v>
      </c>
      <c r="F1626">
        <f ca="1">IFERROR(AVERAGE(OFFSET(TradeDash[[#This Row],[Returns]],0,0,-n_days*2))/STDEV(OFFSET(TradeDash[[#This Row],[Returns]],0,0,-n_days*2)),"")</f>
        <v>7.0745929046108699E-2</v>
      </c>
      <c r="G1626">
        <f ca="1">IF(ISNUMBER(TradeDash[[#This Row],[2n day Sharpe]]),AVERAGE(TradeDash[[#This Row],[n day Sharpe]:[2n day Sharpe]]),"")</f>
        <v>-4.5416045332237129E-3</v>
      </c>
      <c r="H1626">
        <f ca="1">IF(ISNUMBER(TradeDash[[#This Row],[Sharpe Average]]),IF(TradeDash[[#This Row],[Sharpe Average]]&gt;$G$1,1,0),"")</f>
        <v>0</v>
      </c>
      <c r="I1626" s="2">
        <f ca="1">IF(ISNUMBER(TradeDash[[#This Row],[Signal]]),MAX(IF(AND(TradeDash[[#This Row],[Signal]]=1,I1625&lt;1),I1625+$E$1,IF(AND(TradeDash[[#This Row],[Signal]]=0,I1625&gt;0),I1625-$E$1,IF(AND(TradeDash[[#This Row],[Signal]]=1,I1625=1),I1625,IF(AND(TradeDash[[#This Row],[Signal]]=0,I1625=0),I1625,0)))),0),"")</f>
        <v>0.8</v>
      </c>
      <c r="J1626" s="3">
        <f ca="1">IF(ISNUMBER(TradeDash[[#This Row],[Position]]),TradeDash[[#This Row],[Position]]*D1627,"")</f>
        <v>-3.3521201569830961E-2</v>
      </c>
      <c r="K1626" s="7">
        <f ca="1">K1625*IFERROR(1+TradeDash[[#This Row],[Port Return]],1)</f>
        <v>2945818.3235086622</v>
      </c>
      <c r="L1626" s="7">
        <f ca="1">IF(ISNUMBER(TradeDash[[#This Row],[Port Return]]),L1625*(1+TradeDash[[#This Row],[Returns]]),L1625)</f>
        <v>2155103.3386327517</v>
      </c>
    </row>
    <row r="1627" spans="1:12" x14ac:dyDescent="0.35">
      <c r="A1627" s="1">
        <v>38856</v>
      </c>
      <c r="B1627" s="16">
        <f>YEAR(TradeDash[[#This Row],[Date]])</f>
        <v>2006</v>
      </c>
      <c r="C1627">
        <v>3246.9</v>
      </c>
      <c r="D1627" s="3">
        <f>IFERROR(TradeDash[[#This Row],[Nifty]]/C1626-1,"")</f>
        <v>-4.1901501962288701E-2</v>
      </c>
      <c r="E1627">
        <f ca="1">IFERROR(AVERAGE(OFFSET(TradeDash[[#This Row],[Returns]],0,0,-n_days))/STDEV(OFFSET(TradeDash[[#This Row],[Returns]],0,0,-n_days)),"")</f>
        <v>-0.18153346455212652</v>
      </c>
      <c r="F1627">
        <f ca="1">IFERROR(AVERAGE(OFFSET(TradeDash[[#This Row],[Returns]],0,0,-n_days*2))/STDEV(OFFSET(TradeDash[[#This Row],[Returns]],0,0,-n_days*2)),"")</f>
        <v>2.899782328511537E-3</v>
      </c>
      <c r="G1627">
        <f ca="1">IF(ISNUMBER(TradeDash[[#This Row],[2n day Sharpe]]),AVERAGE(TradeDash[[#This Row],[n day Sharpe]:[2n day Sharpe]]),"")</f>
        <v>-8.9316841111807488E-2</v>
      </c>
      <c r="H1627">
        <f ca="1">IF(ISNUMBER(TradeDash[[#This Row],[Sharpe Average]]),IF(TradeDash[[#This Row],[Sharpe Average]]&gt;$G$1,1,0),"")</f>
        <v>0</v>
      </c>
      <c r="I1627" s="2">
        <f ca="1">IF(ISNUMBER(TradeDash[[#This Row],[Signal]]),MAX(IF(AND(TradeDash[[#This Row],[Signal]]=1,I1626&lt;1),I1626+$E$1,IF(AND(TradeDash[[#This Row],[Signal]]=0,I1626&gt;0),I1626-$E$1,IF(AND(TradeDash[[#This Row],[Signal]]=1,I1626=1),I1626,IF(AND(TradeDash[[#This Row],[Signal]]=0,I1626=0),I1626,0)))),0),"")</f>
        <v>0.60000000000000009</v>
      </c>
      <c r="J1627" s="3">
        <f ca="1">IF(ISNUMBER(TradeDash[[#This Row],[Position]]),TradeDash[[#This Row],[Position]]*D1628,"")</f>
        <v>-3.0592257229973236E-2</v>
      </c>
      <c r="K1627" s="7">
        <f ca="1">K1626*IFERROR(1+TradeDash[[#This Row],[Port Return]],1)</f>
        <v>2855699.0916031166</v>
      </c>
      <c r="L1627" s="7">
        <f ca="1">IF(ISNUMBER(TradeDash[[#This Row],[Port Return]]),L1626*(1+TradeDash[[#This Row],[Returns]]),L1626)</f>
        <v>2064801.2718600966</v>
      </c>
    </row>
    <row r="1628" spans="1:12" x14ac:dyDescent="0.35">
      <c r="A1628" s="1">
        <v>38859</v>
      </c>
      <c r="B1628" s="16">
        <f>YEAR(TradeDash[[#This Row],[Date]])</f>
        <v>2006</v>
      </c>
      <c r="C1628">
        <v>3081.35</v>
      </c>
      <c r="D1628" s="3">
        <f>IFERROR(TradeDash[[#This Row],[Nifty]]/C1627-1,"")</f>
        <v>-5.0987095383288716E-2</v>
      </c>
      <c r="E1628">
        <f ca="1">IFERROR(AVERAGE(OFFSET(TradeDash[[#This Row],[Returns]],0,0,-n_days))/STDEV(OFFSET(TradeDash[[#This Row],[Returns]],0,0,-n_days)),"")</f>
        <v>-0.26257488811556434</v>
      </c>
      <c r="F1628">
        <f ca="1">IFERROR(AVERAGE(OFFSET(TradeDash[[#This Row],[Returns]],0,0,-n_days*2))/STDEV(OFFSET(TradeDash[[#This Row],[Returns]],0,0,-n_days*2)),"")</f>
        <v>-5.4677126918096959E-2</v>
      </c>
      <c r="G1628">
        <f ca="1">IF(ISNUMBER(TradeDash[[#This Row],[2n day Sharpe]]),AVERAGE(TradeDash[[#This Row],[n day Sharpe]:[2n day Sharpe]]),"")</f>
        <v>-0.15862600751683065</v>
      </c>
      <c r="H1628">
        <f ca="1">IF(ISNUMBER(TradeDash[[#This Row],[Sharpe Average]]),IF(TradeDash[[#This Row],[Sharpe Average]]&gt;$G$1,1,0),"")</f>
        <v>0</v>
      </c>
      <c r="I1628" s="2">
        <f ca="1">IF(ISNUMBER(TradeDash[[#This Row],[Signal]]),MAX(IF(AND(TradeDash[[#This Row],[Signal]]=1,I1627&lt;1),I1627+$E$1,IF(AND(TradeDash[[#This Row],[Signal]]=0,I1627&gt;0),I1627-$E$1,IF(AND(TradeDash[[#This Row],[Signal]]=1,I1627=1),I1627,IF(AND(TradeDash[[#This Row],[Signal]]=0,I1627=0),I1627,0)))),0),"")</f>
        <v>0.40000000000000008</v>
      </c>
      <c r="J1628" s="3">
        <f ca="1">IF(ISNUMBER(TradeDash[[#This Row],[Position]]),TradeDash[[#This Row],[Position]]*D1629,"")</f>
        <v>1.5317961283203821E-2</v>
      </c>
      <c r="K1628" s="7">
        <f ca="1">K1627*IFERROR(1+TradeDash[[#This Row],[Port Return]],1)</f>
        <v>2899442.5797247733</v>
      </c>
      <c r="L1628" s="7">
        <f ca="1">IF(ISNUMBER(TradeDash[[#This Row],[Port Return]]),L1627*(1+TradeDash[[#This Row],[Returns]]),L1627)</f>
        <v>1959523.05246423</v>
      </c>
    </row>
    <row r="1629" spans="1:12" x14ac:dyDescent="0.35">
      <c r="A1629" s="1">
        <v>38860</v>
      </c>
      <c r="B1629" s="16">
        <f>YEAR(TradeDash[[#This Row],[Date]])</f>
        <v>2006</v>
      </c>
      <c r="C1629">
        <v>3199.35</v>
      </c>
      <c r="D1629" s="3">
        <f>IFERROR(TradeDash[[#This Row],[Nifty]]/C1628-1,"")</f>
        <v>3.8294903208009545E-2</v>
      </c>
      <c r="E1629">
        <f ca="1">IFERROR(AVERAGE(OFFSET(TradeDash[[#This Row],[Returns]],0,0,-n_days))/STDEV(OFFSET(TradeDash[[#This Row],[Returns]],0,0,-n_days)),"")</f>
        <v>-0.16684907656760611</v>
      </c>
      <c r="F1629">
        <f ca="1">IFERROR(AVERAGE(OFFSET(TradeDash[[#This Row],[Returns]],0,0,-n_days*2))/STDEV(OFFSET(TradeDash[[#This Row],[Returns]],0,0,-n_days*2)),"")</f>
        <v>-2.7972253635813568E-3</v>
      </c>
      <c r="G1629">
        <f ca="1">IF(ISNUMBER(TradeDash[[#This Row],[2n day Sharpe]]),AVERAGE(TradeDash[[#This Row],[n day Sharpe]:[2n day Sharpe]]),"")</f>
        <v>-8.482315096559373E-2</v>
      </c>
      <c r="H1629">
        <f ca="1">IF(ISNUMBER(TradeDash[[#This Row],[Sharpe Average]]),IF(TradeDash[[#This Row],[Sharpe Average]]&gt;$G$1,1,0),"")</f>
        <v>0</v>
      </c>
      <c r="I1629" s="2">
        <f ca="1">IF(ISNUMBER(TradeDash[[#This Row],[Signal]]),MAX(IF(AND(TradeDash[[#This Row],[Signal]]=1,I1628&lt;1),I1628+$E$1,IF(AND(TradeDash[[#This Row],[Signal]]=0,I1628&gt;0),I1628-$E$1,IF(AND(TradeDash[[#This Row],[Signal]]=1,I1628=1),I1628,IF(AND(TradeDash[[#This Row],[Signal]]=0,I1628=0),I1628,0)))),0),"")</f>
        <v>0.20000000000000007</v>
      </c>
      <c r="J1629" s="3">
        <f ca="1">IF(ISNUMBER(TradeDash[[#This Row],[Position]]),TradeDash[[#This Row],[Position]]*D1630,"")</f>
        <v>-5.2385640833294131E-3</v>
      </c>
      <c r="K1629" s="7">
        <f ca="1">K1628*IFERROR(1+TradeDash[[#This Row],[Port Return]],1)</f>
        <v>2884253.6639649509</v>
      </c>
      <c r="L1629" s="7">
        <f ca="1">IF(ISNUMBER(TradeDash[[#This Row],[Port Return]]),L1628*(1+TradeDash[[#This Row],[Returns]]),L1628)</f>
        <v>2034562.7980922111</v>
      </c>
    </row>
    <row r="1630" spans="1:12" x14ac:dyDescent="0.35">
      <c r="A1630" s="1">
        <v>38861</v>
      </c>
      <c r="B1630" s="16">
        <f>YEAR(TradeDash[[#This Row],[Date]])</f>
        <v>2006</v>
      </c>
      <c r="C1630">
        <v>3115.55</v>
      </c>
      <c r="D1630" s="3">
        <f>IFERROR(TradeDash[[#This Row],[Nifty]]/C1629-1,"")</f>
        <v>-2.6192820416647056E-2</v>
      </c>
      <c r="E1630">
        <f ca="1">IFERROR(AVERAGE(OFFSET(TradeDash[[#This Row],[Returns]],0,0,-n_days))/STDEV(OFFSET(TradeDash[[#This Row],[Returns]],0,0,-n_days)),"")</f>
        <v>-0.16972954848630947</v>
      </c>
      <c r="F1630">
        <f ca="1">IFERROR(AVERAGE(OFFSET(TradeDash[[#This Row],[Returns]],0,0,-n_days*2))/STDEV(OFFSET(TradeDash[[#This Row],[Returns]],0,0,-n_days*2)),"")</f>
        <v>-3.3578823864079226E-2</v>
      </c>
      <c r="G1630">
        <f ca="1">IF(ISNUMBER(TradeDash[[#This Row],[2n day Sharpe]]),AVERAGE(TradeDash[[#This Row],[n day Sharpe]:[2n day Sharpe]]),"")</f>
        <v>-0.10165418617519435</v>
      </c>
      <c r="H1630">
        <f ca="1">IF(ISNUMBER(TradeDash[[#This Row],[Sharpe Average]]),IF(TradeDash[[#This Row],[Sharpe Average]]&gt;$G$1,1,0),"")</f>
        <v>0</v>
      </c>
      <c r="I1630" s="2">
        <f ca="1">IF(ISNUMBER(TradeDash[[#This Row],[Signal]]),MAX(IF(AND(TradeDash[[#This Row],[Signal]]=1,I1629&lt;1),I1629+$E$1,IF(AND(TradeDash[[#This Row],[Signal]]=0,I1629&gt;0),I1629-$E$1,IF(AND(TradeDash[[#This Row],[Signal]]=1,I1629=1),I1629,IF(AND(TradeDash[[#This Row],[Signal]]=0,I1629=0),I1629,0)))),0),"")</f>
        <v>5.5511151231257827E-17</v>
      </c>
      <c r="J1630" s="3">
        <f ca="1">IF(ISNUMBER(TradeDash[[#This Row],[Position]]),TradeDash[[#This Row],[Position]]*D1631,"")</f>
        <v>1.1073544154395396E-18</v>
      </c>
      <c r="K1630" s="7">
        <f ca="1">K1629*IFERROR(1+TradeDash[[#This Row],[Port Return]],1)</f>
        <v>2884253.6639649509</v>
      </c>
      <c r="L1630" s="7">
        <f ca="1">IF(ISNUMBER(TradeDash[[#This Row],[Port Return]]),L1629*(1+TradeDash[[#This Row],[Returns]]),L1629)</f>
        <v>1981271.8600953908</v>
      </c>
    </row>
    <row r="1631" spans="1:12" x14ac:dyDescent="0.35">
      <c r="A1631" s="1">
        <v>38862</v>
      </c>
      <c r="B1631" s="16">
        <f>YEAR(TradeDash[[#This Row],[Date]])</f>
        <v>2006</v>
      </c>
      <c r="C1631">
        <v>3177.7</v>
      </c>
      <c r="D1631" s="3">
        <f>IFERROR(TradeDash[[#This Row],[Nifty]]/C1630-1,"")</f>
        <v>1.9948323730962336E-2</v>
      </c>
      <c r="E1631">
        <f ca="1">IFERROR(AVERAGE(OFFSET(TradeDash[[#This Row],[Returns]],0,0,-n_days))/STDEV(OFFSET(TradeDash[[#This Row],[Returns]],0,0,-n_days)),"")</f>
        <v>-0.18416044876764243</v>
      </c>
      <c r="F1631">
        <f ca="1">IFERROR(AVERAGE(OFFSET(TradeDash[[#This Row],[Returns]],0,0,-n_days*2))/STDEV(OFFSET(TradeDash[[#This Row],[Returns]],0,0,-n_days*2)),"")</f>
        <v>-2.2652978254328989E-2</v>
      </c>
      <c r="G1631">
        <f ca="1">IF(ISNUMBER(TradeDash[[#This Row],[2n day Sharpe]]),AVERAGE(TradeDash[[#This Row],[n day Sharpe]:[2n day Sharpe]]),"")</f>
        <v>-0.10340671351098571</v>
      </c>
      <c r="H1631">
        <f ca="1">IF(ISNUMBER(TradeDash[[#This Row],[Sharpe Average]]),IF(TradeDash[[#This Row],[Sharpe Average]]&gt;$G$1,1,0),"")</f>
        <v>0</v>
      </c>
      <c r="I1631" s="2">
        <f ca="1">IF(ISNUMBER(TradeDash[[#This Row],[Signal]]),MAX(IF(AND(TradeDash[[#This Row],[Signal]]=1,I1630&lt;1),I1630+$E$1,IF(AND(TradeDash[[#This Row],[Signal]]=0,I1630&gt;0),I1630-$E$1,IF(AND(TradeDash[[#This Row],[Signal]]=1,I1630=1),I1630,IF(AND(TradeDash[[#This Row],[Signal]]=0,I1630=0),I1630,0)))),0),"")</f>
        <v>0</v>
      </c>
      <c r="J1631" s="3">
        <f ca="1">IF(ISNUMBER(TradeDash[[#This Row],[Position]]),TradeDash[[#This Row],[Position]]*D1632,"")</f>
        <v>0</v>
      </c>
      <c r="K1631" s="7">
        <f ca="1">K1630*IFERROR(1+TradeDash[[#This Row],[Port Return]],1)</f>
        <v>2884253.6639649509</v>
      </c>
      <c r="L1631" s="7">
        <f ca="1">IF(ISNUMBER(TradeDash[[#This Row],[Port Return]]),L1630*(1+TradeDash[[#This Row],[Returns]]),L1630)</f>
        <v>2020794.9125596196</v>
      </c>
    </row>
    <row r="1632" spans="1:12" x14ac:dyDescent="0.35">
      <c r="A1632" s="1">
        <v>38863</v>
      </c>
      <c r="B1632" s="16">
        <f>YEAR(TradeDash[[#This Row],[Date]])</f>
        <v>2006</v>
      </c>
      <c r="C1632">
        <v>3209.6</v>
      </c>
      <c r="D1632" s="3">
        <f>IFERROR(TradeDash[[#This Row],[Nifty]]/C1631-1,"")</f>
        <v>1.0038707241086353E-2</v>
      </c>
      <c r="E1632">
        <f ca="1">IFERROR(AVERAGE(OFFSET(TradeDash[[#This Row],[Returns]],0,0,-n_days))/STDEV(OFFSET(TradeDash[[#This Row],[Returns]],0,0,-n_days)),"")</f>
        <v>-0.14214631875526132</v>
      </c>
      <c r="F1632">
        <f ca="1">IFERROR(AVERAGE(OFFSET(TradeDash[[#This Row],[Returns]],0,0,-n_days*2))/STDEV(OFFSET(TradeDash[[#This Row],[Returns]],0,0,-n_days*2)),"")</f>
        <v>-2.5629487120743286E-2</v>
      </c>
      <c r="G1632">
        <f ca="1">IF(ISNUMBER(TradeDash[[#This Row],[2n day Sharpe]]),AVERAGE(TradeDash[[#This Row],[n day Sharpe]:[2n day Sharpe]]),"")</f>
        <v>-8.3887902938002301E-2</v>
      </c>
      <c r="H1632">
        <f ca="1">IF(ISNUMBER(TradeDash[[#This Row],[Sharpe Average]]),IF(TradeDash[[#This Row],[Sharpe Average]]&gt;$G$1,1,0),"")</f>
        <v>0</v>
      </c>
      <c r="I1632" s="2">
        <f ca="1">IF(ISNUMBER(TradeDash[[#This Row],[Signal]]),MAX(IF(AND(TradeDash[[#This Row],[Signal]]=1,I1631&lt;1),I1631+$E$1,IF(AND(TradeDash[[#This Row],[Signal]]=0,I1631&gt;0),I1631-$E$1,IF(AND(TradeDash[[#This Row],[Signal]]=1,I1631=1),I1631,IF(AND(TradeDash[[#This Row],[Signal]]=0,I1631=0),I1631,0)))),0),"")</f>
        <v>0</v>
      </c>
      <c r="J1632" s="3">
        <f ca="1">IF(ISNUMBER(TradeDash[[#This Row],[Position]]),TradeDash[[#This Row],[Position]]*D1633,"")</f>
        <v>0</v>
      </c>
      <c r="K1632" s="7">
        <f ca="1">K1631*IFERROR(1+TradeDash[[#This Row],[Port Return]],1)</f>
        <v>2884253.6639649509</v>
      </c>
      <c r="L1632" s="7">
        <f ca="1">IF(ISNUMBER(TradeDash[[#This Row],[Port Return]]),L1631*(1+TradeDash[[#This Row],[Returns]]),L1631)</f>
        <v>2041081.0810810823</v>
      </c>
    </row>
    <row r="1633" spans="1:12" x14ac:dyDescent="0.35">
      <c r="A1633" s="1">
        <v>38866</v>
      </c>
      <c r="B1633" s="16">
        <f>YEAR(TradeDash[[#This Row],[Date]])</f>
        <v>2006</v>
      </c>
      <c r="C1633">
        <v>3214.9</v>
      </c>
      <c r="D1633" s="3">
        <f>IFERROR(TradeDash[[#This Row],[Nifty]]/C1632-1,"")</f>
        <v>1.6512961116650349E-3</v>
      </c>
      <c r="E1633">
        <f ca="1">IFERROR(AVERAGE(OFFSET(TradeDash[[#This Row],[Returns]],0,0,-n_days))/STDEV(OFFSET(TradeDash[[#This Row],[Returns]],0,0,-n_days)),"")</f>
        <v>-0.13930050618082598</v>
      </c>
      <c r="F1633">
        <f ca="1">IFERROR(AVERAGE(OFFSET(TradeDash[[#This Row],[Returns]],0,0,-n_days*2))/STDEV(OFFSET(TradeDash[[#This Row],[Returns]],0,0,-n_days*2)),"")</f>
        <v>-2.493329284406336E-2</v>
      </c>
      <c r="G1633">
        <f ca="1">IF(ISNUMBER(TradeDash[[#This Row],[2n day Sharpe]]),AVERAGE(TradeDash[[#This Row],[n day Sharpe]:[2n day Sharpe]]),"")</f>
        <v>-8.2116899512444677E-2</v>
      </c>
      <c r="H1633">
        <f ca="1">IF(ISNUMBER(TradeDash[[#This Row],[Sharpe Average]]),IF(TradeDash[[#This Row],[Sharpe Average]]&gt;$G$1,1,0),"")</f>
        <v>0</v>
      </c>
      <c r="I1633" s="2">
        <f ca="1">IF(ISNUMBER(TradeDash[[#This Row],[Signal]]),MAX(IF(AND(TradeDash[[#This Row],[Signal]]=1,I1632&lt;1),I1632+$E$1,IF(AND(TradeDash[[#This Row],[Signal]]=0,I1632&gt;0),I1632-$E$1,IF(AND(TradeDash[[#This Row],[Signal]]=1,I1632=1),I1632,IF(AND(TradeDash[[#This Row],[Signal]]=0,I1632=0),I1632,0)))),0),"")</f>
        <v>0</v>
      </c>
      <c r="J1633" s="3">
        <f ca="1">IF(ISNUMBER(TradeDash[[#This Row],[Position]]),TradeDash[[#This Row],[Position]]*D1634,"")</f>
        <v>0</v>
      </c>
      <c r="K1633" s="7">
        <f ca="1">K1632*IFERROR(1+TradeDash[[#This Row],[Port Return]],1)</f>
        <v>2884253.6639649509</v>
      </c>
      <c r="L1633" s="7">
        <f ca="1">IF(ISNUMBER(TradeDash[[#This Row],[Port Return]]),L1632*(1+TradeDash[[#This Row],[Returns]]),L1632)</f>
        <v>2044451.5103338647</v>
      </c>
    </row>
    <row r="1634" spans="1:12" x14ac:dyDescent="0.35">
      <c r="A1634" s="1">
        <v>38867</v>
      </c>
      <c r="B1634" s="16">
        <f>YEAR(TradeDash[[#This Row],[Date]])</f>
        <v>2006</v>
      </c>
      <c r="C1634">
        <v>3185.3</v>
      </c>
      <c r="D1634" s="3">
        <f>IFERROR(TradeDash[[#This Row],[Nifty]]/C1633-1,"")</f>
        <v>-9.2071293041774416E-3</v>
      </c>
      <c r="E1634">
        <f ca="1">IFERROR(AVERAGE(OFFSET(TradeDash[[#This Row],[Returns]],0,0,-n_days))/STDEV(OFFSET(TradeDash[[#This Row],[Returns]],0,0,-n_days)),"")</f>
        <v>-0.21134894611751245</v>
      </c>
      <c r="F1634">
        <f ca="1">IFERROR(AVERAGE(OFFSET(TradeDash[[#This Row],[Returns]],0,0,-n_days*2))/STDEV(OFFSET(TradeDash[[#This Row],[Returns]],0,0,-n_days*2)),"")</f>
        <v>-4.4398064106762579E-2</v>
      </c>
      <c r="G1634">
        <f ca="1">IF(ISNUMBER(TradeDash[[#This Row],[2n day Sharpe]]),AVERAGE(TradeDash[[#This Row],[n day Sharpe]:[2n day Sharpe]]),"")</f>
        <v>-0.12787350511213752</v>
      </c>
      <c r="H1634">
        <f ca="1">IF(ISNUMBER(TradeDash[[#This Row],[Sharpe Average]]),IF(TradeDash[[#This Row],[Sharpe Average]]&gt;$G$1,1,0),"")</f>
        <v>0</v>
      </c>
      <c r="I1634" s="2">
        <f ca="1">IF(ISNUMBER(TradeDash[[#This Row],[Signal]]),MAX(IF(AND(TradeDash[[#This Row],[Signal]]=1,I1633&lt;1),I1633+$E$1,IF(AND(TradeDash[[#This Row],[Signal]]=0,I1633&gt;0),I1633-$E$1,IF(AND(TradeDash[[#This Row],[Signal]]=1,I1633=1),I1633,IF(AND(TradeDash[[#This Row],[Signal]]=0,I1633=0),I1633,0)))),0),"")</f>
        <v>0</v>
      </c>
      <c r="J1634" s="3">
        <f ca="1">IF(ISNUMBER(TradeDash[[#This Row],[Position]]),TradeDash[[#This Row],[Position]]*D1635,"")</f>
        <v>0</v>
      </c>
      <c r="K1634" s="7">
        <f ca="1">K1633*IFERROR(1+TradeDash[[#This Row],[Port Return]],1)</f>
        <v>2884253.6639649509</v>
      </c>
      <c r="L1634" s="7">
        <f ca="1">IF(ISNUMBER(TradeDash[[#This Row],[Port Return]]),L1633*(1+TradeDash[[#This Row],[Returns]]),L1633)</f>
        <v>2025627.9809220999</v>
      </c>
    </row>
    <row r="1635" spans="1:12" x14ac:dyDescent="0.35">
      <c r="A1635" s="1">
        <v>38868</v>
      </c>
      <c r="B1635" s="16">
        <f>YEAR(TradeDash[[#This Row],[Date]])</f>
        <v>2006</v>
      </c>
      <c r="C1635">
        <v>3071.05</v>
      </c>
      <c r="D1635" s="3">
        <f>IFERROR(TradeDash[[#This Row],[Nifty]]/C1634-1,"")</f>
        <v>-3.5867893134084672E-2</v>
      </c>
      <c r="E1635">
        <f ca="1">IFERROR(AVERAGE(OFFSET(TradeDash[[#This Row],[Returns]],0,0,-n_days))/STDEV(OFFSET(TradeDash[[#This Row],[Returns]],0,0,-n_days)),"")</f>
        <v>-0.28505385043533038</v>
      </c>
      <c r="F1635">
        <f ca="1">IFERROR(AVERAGE(OFFSET(TradeDash[[#This Row],[Returns]],0,0,-n_days*2))/STDEV(OFFSET(TradeDash[[#This Row],[Returns]],0,0,-n_days*2)),"")</f>
        <v>-0.10229475867477723</v>
      </c>
      <c r="G1635">
        <f ca="1">IF(ISNUMBER(TradeDash[[#This Row],[2n day Sharpe]]),AVERAGE(TradeDash[[#This Row],[n day Sharpe]:[2n day Sharpe]]),"")</f>
        <v>-0.1936743045550538</v>
      </c>
      <c r="H1635">
        <f ca="1">IF(ISNUMBER(TradeDash[[#This Row],[Sharpe Average]]),IF(TradeDash[[#This Row],[Sharpe Average]]&gt;$G$1,1,0),"")</f>
        <v>0</v>
      </c>
      <c r="I1635" s="2">
        <f ca="1">IF(ISNUMBER(TradeDash[[#This Row],[Signal]]),MAX(IF(AND(TradeDash[[#This Row],[Signal]]=1,I1634&lt;1),I1634+$E$1,IF(AND(TradeDash[[#This Row],[Signal]]=0,I1634&gt;0),I1634-$E$1,IF(AND(TradeDash[[#This Row],[Signal]]=1,I1634=1),I1634,IF(AND(TradeDash[[#This Row],[Signal]]=0,I1634=0),I1634,0)))),0),"")</f>
        <v>0</v>
      </c>
      <c r="J1635" s="3">
        <f ca="1">IF(ISNUMBER(TradeDash[[#This Row],[Position]]),TradeDash[[#This Row],[Position]]*D1636,"")</f>
        <v>0</v>
      </c>
      <c r="K1635" s="7">
        <f ca="1">K1634*IFERROR(1+TradeDash[[#This Row],[Port Return]],1)</f>
        <v>2884253.6639649509</v>
      </c>
      <c r="L1635" s="7">
        <f ca="1">IF(ISNUMBER(TradeDash[[#This Row],[Port Return]]),L1634*(1+TradeDash[[#This Row],[Returns]]),L1634)</f>
        <v>1952972.9729729744</v>
      </c>
    </row>
    <row r="1636" spans="1:12" x14ac:dyDescent="0.35">
      <c r="A1636" s="1">
        <v>38869</v>
      </c>
      <c r="B1636" s="16">
        <f>YEAR(TradeDash[[#This Row],[Date]])</f>
        <v>2006</v>
      </c>
      <c r="C1636">
        <v>2962.25</v>
      </c>
      <c r="D1636" s="3">
        <f>IFERROR(TradeDash[[#This Row],[Nifty]]/C1635-1,"")</f>
        <v>-3.5427622474398013E-2</v>
      </c>
      <c r="E1636">
        <f ca="1">IFERROR(AVERAGE(OFFSET(TradeDash[[#This Row],[Returns]],0,0,-n_days))/STDEV(OFFSET(TradeDash[[#This Row],[Returns]],0,0,-n_days)),"")</f>
        <v>-0.34892374927362896</v>
      </c>
      <c r="F1636">
        <f ca="1">IFERROR(AVERAGE(OFFSET(TradeDash[[#This Row],[Returns]],0,0,-n_days*2))/STDEV(OFFSET(TradeDash[[#This Row],[Returns]],0,0,-n_days*2)),"")</f>
        <v>-0.13165594823411342</v>
      </c>
      <c r="G1636">
        <f ca="1">IF(ISNUMBER(TradeDash[[#This Row],[2n day Sharpe]]),AVERAGE(TradeDash[[#This Row],[n day Sharpe]:[2n day Sharpe]]),"")</f>
        <v>-0.24028984875387119</v>
      </c>
      <c r="H1636">
        <f ca="1">IF(ISNUMBER(TradeDash[[#This Row],[Sharpe Average]]),IF(TradeDash[[#This Row],[Sharpe Average]]&gt;$G$1,1,0),"")</f>
        <v>0</v>
      </c>
      <c r="I1636" s="2">
        <f ca="1">IF(ISNUMBER(TradeDash[[#This Row],[Signal]]),MAX(IF(AND(TradeDash[[#This Row],[Signal]]=1,I1635&lt;1),I1635+$E$1,IF(AND(TradeDash[[#This Row],[Signal]]=0,I1635&gt;0),I1635-$E$1,IF(AND(TradeDash[[#This Row],[Signal]]=1,I1635=1),I1635,IF(AND(TradeDash[[#This Row],[Signal]]=0,I1635=0),I1635,0)))),0),"")</f>
        <v>0</v>
      </c>
      <c r="J1636" s="3">
        <f ca="1">IF(ISNUMBER(TradeDash[[#This Row],[Position]]),TradeDash[[#This Row],[Position]]*D1637,"")</f>
        <v>0</v>
      </c>
      <c r="K1636" s="7">
        <f ca="1">K1635*IFERROR(1+TradeDash[[#This Row],[Port Return]],1)</f>
        <v>2884253.6639649509</v>
      </c>
      <c r="L1636" s="7">
        <f ca="1">IF(ISNUMBER(TradeDash[[#This Row],[Port Return]]),L1635*(1+TradeDash[[#This Row],[Returns]]),L1635)</f>
        <v>1883783.7837837851</v>
      </c>
    </row>
    <row r="1637" spans="1:12" x14ac:dyDescent="0.35">
      <c r="A1637" s="1">
        <v>38870</v>
      </c>
      <c r="B1637" s="16">
        <f>YEAR(TradeDash[[#This Row],[Date]])</f>
        <v>2006</v>
      </c>
      <c r="C1637">
        <v>3091.35</v>
      </c>
      <c r="D1637" s="3">
        <f>IFERROR(TradeDash[[#This Row],[Nifty]]/C1636-1,"")</f>
        <v>4.3581736855430764E-2</v>
      </c>
      <c r="E1637">
        <f ca="1">IFERROR(AVERAGE(OFFSET(TradeDash[[#This Row],[Returns]],0,0,-n_days))/STDEV(OFFSET(TradeDash[[#This Row],[Returns]],0,0,-n_days)),"")</f>
        <v>-0.25931335512261783</v>
      </c>
      <c r="F1637">
        <f ca="1">IFERROR(AVERAGE(OFFSET(TradeDash[[#This Row],[Returns]],0,0,-n_days*2))/STDEV(OFFSET(TradeDash[[#This Row],[Returns]],0,0,-n_days*2)),"")</f>
        <v>-0.10438269274930149</v>
      </c>
      <c r="G1637">
        <f ca="1">IF(ISNUMBER(TradeDash[[#This Row],[2n day Sharpe]]),AVERAGE(TradeDash[[#This Row],[n day Sharpe]:[2n day Sharpe]]),"")</f>
        <v>-0.18184802393595967</v>
      </c>
      <c r="H1637">
        <f ca="1">IF(ISNUMBER(TradeDash[[#This Row],[Sharpe Average]]),IF(TradeDash[[#This Row],[Sharpe Average]]&gt;$G$1,1,0),"")</f>
        <v>0</v>
      </c>
      <c r="I1637" s="2">
        <f ca="1">IF(ISNUMBER(TradeDash[[#This Row],[Signal]]),MAX(IF(AND(TradeDash[[#This Row],[Signal]]=1,I1636&lt;1),I1636+$E$1,IF(AND(TradeDash[[#This Row],[Signal]]=0,I1636&gt;0),I1636-$E$1,IF(AND(TradeDash[[#This Row],[Signal]]=1,I1636=1),I1636,IF(AND(TradeDash[[#This Row],[Signal]]=0,I1636=0),I1636,0)))),0),"")</f>
        <v>0</v>
      </c>
      <c r="J1637" s="3">
        <f ca="1">IF(ISNUMBER(TradeDash[[#This Row],[Position]]),TradeDash[[#This Row],[Position]]*D1638,"")</f>
        <v>0</v>
      </c>
      <c r="K1637" s="7">
        <f ca="1">K1636*IFERROR(1+TradeDash[[#This Row],[Port Return]],1)</f>
        <v>2884253.6639649509</v>
      </c>
      <c r="L1637" s="7">
        <f ca="1">IF(ISNUMBER(TradeDash[[#This Row],[Port Return]]),L1636*(1+TradeDash[[#This Row],[Returns]]),L1636)</f>
        <v>1965882.3529411778</v>
      </c>
    </row>
    <row r="1638" spans="1:12" x14ac:dyDescent="0.35">
      <c r="A1638" s="1">
        <v>38873</v>
      </c>
      <c r="B1638" s="16">
        <f>YEAR(TradeDash[[#This Row],[Date]])</f>
        <v>2006</v>
      </c>
      <c r="C1638">
        <v>3016.65</v>
      </c>
      <c r="D1638" s="3">
        <f>IFERROR(TradeDash[[#This Row],[Nifty]]/C1637-1,"")</f>
        <v>-2.4164200106749467E-2</v>
      </c>
      <c r="E1638">
        <f ca="1">IFERROR(AVERAGE(OFFSET(TradeDash[[#This Row],[Returns]],0,0,-n_days))/STDEV(OFFSET(TradeDash[[#This Row],[Returns]],0,0,-n_days)),"")</f>
        <v>-0.31176556600448857</v>
      </c>
      <c r="F1638">
        <f ca="1">IFERROR(AVERAGE(OFFSET(TradeDash[[#This Row],[Returns]],0,0,-n_days*2))/STDEV(OFFSET(TradeDash[[#This Row],[Returns]],0,0,-n_days*2)),"")</f>
        <v>-0.13034591278587915</v>
      </c>
      <c r="G1638">
        <f ca="1">IF(ISNUMBER(TradeDash[[#This Row],[2n day Sharpe]]),AVERAGE(TradeDash[[#This Row],[n day Sharpe]:[2n day Sharpe]]),"")</f>
        <v>-0.22105573939518386</v>
      </c>
      <c r="H1638">
        <f ca="1">IF(ISNUMBER(TradeDash[[#This Row],[Sharpe Average]]),IF(TradeDash[[#This Row],[Sharpe Average]]&gt;$G$1,1,0),"")</f>
        <v>0</v>
      </c>
      <c r="I1638" s="2">
        <f ca="1">IF(ISNUMBER(TradeDash[[#This Row],[Signal]]),MAX(IF(AND(TradeDash[[#This Row],[Signal]]=1,I1637&lt;1),I1637+$E$1,IF(AND(TradeDash[[#This Row],[Signal]]=0,I1637&gt;0),I1637-$E$1,IF(AND(TradeDash[[#This Row],[Signal]]=1,I1637=1),I1637,IF(AND(TradeDash[[#This Row],[Signal]]=0,I1637=0),I1637,0)))),0),"")</f>
        <v>0</v>
      </c>
      <c r="J1638" s="3">
        <f ca="1">IF(ISNUMBER(TradeDash[[#This Row],[Position]]),TradeDash[[#This Row],[Position]]*D1639,"")</f>
        <v>0</v>
      </c>
      <c r="K1638" s="7">
        <f ca="1">K1637*IFERROR(1+TradeDash[[#This Row],[Port Return]],1)</f>
        <v>2884253.6639649509</v>
      </c>
      <c r="L1638" s="7">
        <f ca="1">IF(ISNUMBER(TradeDash[[#This Row],[Port Return]]),L1637*(1+TradeDash[[#This Row],[Returns]]),L1637)</f>
        <v>1918378.3783783796</v>
      </c>
    </row>
    <row r="1639" spans="1:12" x14ac:dyDescent="0.35">
      <c r="A1639" s="1">
        <v>38874</v>
      </c>
      <c r="B1639" s="16">
        <f>YEAR(TradeDash[[#This Row],[Date]])</f>
        <v>2006</v>
      </c>
      <c r="C1639">
        <v>2937.3</v>
      </c>
      <c r="D1639" s="3">
        <f>IFERROR(TradeDash[[#This Row],[Nifty]]/C1638-1,"")</f>
        <v>-2.6304012729352011E-2</v>
      </c>
      <c r="E1639">
        <f ca="1">IFERROR(AVERAGE(OFFSET(TradeDash[[#This Row],[Returns]],0,0,-n_days))/STDEV(OFFSET(TradeDash[[#This Row],[Returns]],0,0,-n_days)),"")</f>
        <v>-0.36716259965258674</v>
      </c>
      <c r="F1639">
        <f ca="1">IFERROR(AVERAGE(OFFSET(TradeDash[[#This Row],[Returns]],0,0,-n_days*2))/STDEV(OFFSET(TradeDash[[#This Row],[Returns]],0,0,-n_days*2)),"")</f>
        <v>-0.16319167479045824</v>
      </c>
      <c r="G1639">
        <f ca="1">IF(ISNUMBER(TradeDash[[#This Row],[2n day Sharpe]]),AVERAGE(TradeDash[[#This Row],[n day Sharpe]:[2n day Sharpe]]),"")</f>
        <v>-0.26517713722152247</v>
      </c>
      <c r="H1639">
        <f ca="1">IF(ISNUMBER(TradeDash[[#This Row],[Sharpe Average]]),IF(TradeDash[[#This Row],[Sharpe Average]]&gt;$G$1,1,0),"")</f>
        <v>0</v>
      </c>
      <c r="I1639" s="2">
        <f ca="1">IF(ISNUMBER(TradeDash[[#This Row],[Signal]]),MAX(IF(AND(TradeDash[[#This Row],[Signal]]=1,I1638&lt;1),I1638+$E$1,IF(AND(TradeDash[[#This Row],[Signal]]=0,I1638&gt;0),I1638-$E$1,IF(AND(TradeDash[[#This Row],[Signal]]=1,I1638=1),I1638,IF(AND(TradeDash[[#This Row],[Signal]]=0,I1638=0),I1638,0)))),0),"")</f>
        <v>0</v>
      </c>
      <c r="J1639" s="3">
        <f ca="1">IF(ISNUMBER(TradeDash[[#This Row],[Position]]),TradeDash[[#This Row],[Position]]*D1640,"")</f>
        <v>0</v>
      </c>
      <c r="K1639" s="7">
        <f ca="1">K1638*IFERROR(1+TradeDash[[#This Row],[Port Return]],1)</f>
        <v>2884253.6639649509</v>
      </c>
      <c r="L1639" s="7">
        <f ca="1">IF(ISNUMBER(TradeDash[[#This Row],[Port Return]]),L1638*(1+TradeDash[[#This Row],[Returns]]),L1638)</f>
        <v>1867917.3290938011</v>
      </c>
    </row>
    <row r="1640" spans="1:12" x14ac:dyDescent="0.35">
      <c r="A1640" s="1">
        <v>38875</v>
      </c>
      <c r="B1640" s="16">
        <f>YEAR(TradeDash[[#This Row],[Date]])</f>
        <v>2006</v>
      </c>
      <c r="C1640">
        <v>2860.45</v>
      </c>
      <c r="D1640" s="3">
        <f>IFERROR(TradeDash[[#This Row],[Nifty]]/C1639-1,"")</f>
        <v>-2.6163483471215221E-2</v>
      </c>
      <c r="E1640">
        <f ca="1">IFERROR(AVERAGE(OFFSET(TradeDash[[#This Row],[Returns]],0,0,-n_days))/STDEV(OFFSET(TradeDash[[#This Row],[Returns]],0,0,-n_days)),"")</f>
        <v>-0.42744863635316255</v>
      </c>
      <c r="F1640">
        <f ca="1">IFERROR(AVERAGE(OFFSET(TradeDash[[#This Row],[Returns]],0,0,-n_days*2))/STDEV(OFFSET(TradeDash[[#This Row],[Returns]],0,0,-n_days*2)),"")</f>
        <v>-0.17207042222702318</v>
      </c>
      <c r="G1640">
        <f ca="1">IF(ISNUMBER(TradeDash[[#This Row],[2n day Sharpe]]),AVERAGE(TradeDash[[#This Row],[n day Sharpe]:[2n day Sharpe]]),"")</f>
        <v>-0.29975952929009286</v>
      </c>
      <c r="H1640">
        <f ca="1">IF(ISNUMBER(TradeDash[[#This Row],[Sharpe Average]]),IF(TradeDash[[#This Row],[Sharpe Average]]&gt;$G$1,1,0),"")</f>
        <v>0</v>
      </c>
      <c r="I1640" s="2">
        <f ca="1">IF(ISNUMBER(TradeDash[[#This Row],[Signal]]),MAX(IF(AND(TradeDash[[#This Row],[Signal]]=1,I1639&lt;1),I1639+$E$1,IF(AND(TradeDash[[#This Row],[Signal]]=0,I1639&gt;0),I1639-$E$1,IF(AND(TradeDash[[#This Row],[Signal]]=1,I1639=1),I1639,IF(AND(TradeDash[[#This Row],[Signal]]=0,I1639=0),I1639,0)))),0),"")</f>
        <v>0</v>
      </c>
      <c r="J1640" s="3">
        <f ca="1">IF(ISNUMBER(TradeDash[[#This Row],[Position]]),TradeDash[[#This Row],[Position]]*D1641,"")</f>
        <v>0</v>
      </c>
      <c r="K1640" s="7">
        <f ca="1">K1639*IFERROR(1+TradeDash[[#This Row],[Port Return]],1)</f>
        <v>2884253.6639649509</v>
      </c>
      <c r="L1640" s="7">
        <f ca="1">IF(ISNUMBER(TradeDash[[#This Row],[Port Return]]),L1639*(1+TradeDash[[#This Row],[Returns]]),L1639)</f>
        <v>1819046.104928459</v>
      </c>
    </row>
    <row r="1641" spans="1:12" x14ac:dyDescent="0.35">
      <c r="A1641" s="1">
        <v>38876</v>
      </c>
      <c r="B1641" s="16">
        <f>YEAR(TradeDash[[#This Row],[Date]])</f>
        <v>2006</v>
      </c>
      <c r="C1641">
        <v>2724.35</v>
      </c>
      <c r="D1641" s="3">
        <f>IFERROR(TradeDash[[#This Row],[Nifty]]/C1640-1,"")</f>
        <v>-4.7579926235382541E-2</v>
      </c>
      <c r="E1641">
        <f ca="1">IFERROR(AVERAGE(OFFSET(TradeDash[[#This Row],[Returns]],0,0,-n_days))/STDEV(OFFSET(TradeDash[[#This Row],[Returns]],0,0,-n_days)),"")</f>
        <v>-0.46740779294122747</v>
      </c>
      <c r="F1641">
        <f ca="1">IFERROR(AVERAGE(OFFSET(TradeDash[[#This Row],[Returns]],0,0,-n_days*2))/STDEV(OFFSET(TradeDash[[#This Row],[Returns]],0,0,-n_days*2)),"")</f>
        <v>-0.21836916360656689</v>
      </c>
      <c r="G1641">
        <f ca="1">IF(ISNUMBER(TradeDash[[#This Row],[2n day Sharpe]]),AVERAGE(TradeDash[[#This Row],[n day Sharpe]:[2n day Sharpe]]),"")</f>
        <v>-0.34288847827389718</v>
      </c>
      <c r="H1641">
        <f ca="1">IF(ISNUMBER(TradeDash[[#This Row],[Sharpe Average]]),IF(TradeDash[[#This Row],[Sharpe Average]]&gt;$G$1,1,0),"")</f>
        <v>0</v>
      </c>
      <c r="I1641" s="2">
        <f ca="1">IF(ISNUMBER(TradeDash[[#This Row],[Signal]]),MAX(IF(AND(TradeDash[[#This Row],[Signal]]=1,I1640&lt;1),I1640+$E$1,IF(AND(TradeDash[[#This Row],[Signal]]=0,I1640&gt;0),I1640-$E$1,IF(AND(TradeDash[[#This Row],[Signal]]=1,I1640=1),I1640,IF(AND(TradeDash[[#This Row],[Signal]]=0,I1640=0),I1640,0)))),0),"")</f>
        <v>0</v>
      </c>
      <c r="J1641" s="3">
        <f ca="1">IF(ISNUMBER(TradeDash[[#This Row],[Position]]),TradeDash[[#This Row],[Position]]*D1642,"")</f>
        <v>0</v>
      </c>
      <c r="K1641" s="7">
        <f ca="1">K1640*IFERROR(1+TradeDash[[#This Row],[Port Return]],1)</f>
        <v>2884253.6639649509</v>
      </c>
      <c r="L1641" s="7">
        <f ca="1">IF(ISNUMBER(TradeDash[[#This Row],[Port Return]]),L1640*(1+TradeDash[[#This Row],[Returns]]),L1640)</f>
        <v>1732496.025437203</v>
      </c>
    </row>
    <row r="1642" spans="1:12" x14ac:dyDescent="0.35">
      <c r="A1642" s="1">
        <v>38877</v>
      </c>
      <c r="B1642" s="16">
        <f>YEAR(TradeDash[[#This Row],[Date]])</f>
        <v>2006</v>
      </c>
      <c r="C1642">
        <v>2866.3</v>
      </c>
      <c r="D1642" s="3">
        <f>IFERROR(TradeDash[[#This Row],[Nifty]]/C1641-1,"")</f>
        <v>5.2104171637271435E-2</v>
      </c>
      <c r="E1642">
        <f ca="1">IFERROR(AVERAGE(OFFSET(TradeDash[[#This Row],[Returns]],0,0,-n_days))/STDEV(OFFSET(TradeDash[[#This Row],[Returns]],0,0,-n_days)),"")</f>
        <v>-0.32781553940096303</v>
      </c>
      <c r="F1642">
        <f ca="1">IFERROR(AVERAGE(OFFSET(TradeDash[[#This Row],[Returns]],0,0,-n_days*2))/STDEV(OFFSET(TradeDash[[#This Row],[Returns]],0,0,-n_days*2)),"")</f>
        <v>-0.13546419735292101</v>
      </c>
      <c r="G1642">
        <f ca="1">IF(ISNUMBER(TradeDash[[#This Row],[2n day Sharpe]]),AVERAGE(TradeDash[[#This Row],[n day Sharpe]:[2n day Sharpe]]),"")</f>
        <v>-0.231639868376942</v>
      </c>
      <c r="H1642">
        <f ca="1">IF(ISNUMBER(TradeDash[[#This Row],[Sharpe Average]]),IF(TradeDash[[#This Row],[Sharpe Average]]&gt;$G$1,1,0),"")</f>
        <v>0</v>
      </c>
      <c r="I1642" s="2">
        <f ca="1">IF(ISNUMBER(TradeDash[[#This Row],[Signal]]),MAX(IF(AND(TradeDash[[#This Row],[Signal]]=1,I1641&lt;1),I1641+$E$1,IF(AND(TradeDash[[#This Row],[Signal]]=0,I1641&gt;0),I1641-$E$1,IF(AND(TradeDash[[#This Row],[Signal]]=1,I1641=1),I1641,IF(AND(TradeDash[[#This Row],[Signal]]=0,I1641=0),I1641,0)))),0),"")</f>
        <v>0</v>
      </c>
      <c r="J1642" s="3">
        <f ca="1">IF(ISNUMBER(TradeDash[[#This Row],[Position]]),TradeDash[[#This Row],[Position]]*D1643,"")</f>
        <v>0</v>
      </c>
      <c r="K1642" s="7">
        <f ca="1">K1641*IFERROR(1+TradeDash[[#This Row],[Port Return]],1)</f>
        <v>2884253.6639649509</v>
      </c>
      <c r="L1642" s="7">
        <f ca="1">IF(ISNUMBER(TradeDash[[#This Row],[Port Return]]),L1641*(1+TradeDash[[#This Row],[Returns]]),L1641)</f>
        <v>1822766.2957074735</v>
      </c>
    </row>
    <row r="1643" spans="1:12" x14ac:dyDescent="0.35">
      <c r="A1643" s="1">
        <v>38880</v>
      </c>
      <c r="B1643" s="16">
        <f>YEAR(TradeDash[[#This Row],[Date]])</f>
        <v>2006</v>
      </c>
      <c r="C1643">
        <v>2776.85</v>
      </c>
      <c r="D1643" s="3">
        <f>IFERROR(TradeDash[[#This Row],[Nifty]]/C1642-1,"")</f>
        <v>-3.1207480026515078E-2</v>
      </c>
      <c r="E1643">
        <f ca="1">IFERROR(AVERAGE(OFFSET(TradeDash[[#This Row],[Returns]],0,0,-n_days))/STDEV(OFFSET(TradeDash[[#This Row],[Returns]],0,0,-n_days)),"")</f>
        <v>-0.31786433584904011</v>
      </c>
      <c r="F1643">
        <f ca="1">IFERROR(AVERAGE(OFFSET(TradeDash[[#This Row],[Returns]],0,0,-n_days*2))/STDEV(OFFSET(TradeDash[[#This Row],[Returns]],0,0,-n_days*2)),"")</f>
        <v>-0.15269413650253266</v>
      </c>
      <c r="G1643">
        <f ca="1">IF(ISNUMBER(TradeDash[[#This Row],[2n day Sharpe]]),AVERAGE(TradeDash[[#This Row],[n day Sharpe]:[2n day Sharpe]]),"")</f>
        <v>-0.23527923617578639</v>
      </c>
      <c r="H1643">
        <f ca="1">IF(ISNUMBER(TradeDash[[#This Row],[Sharpe Average]]),IF(TradeDash[[#This Row],[Sharpe Average]]&gt;$G$1,1,0),"")</f>
        <v>0</v>
      </c>
      <c r="I1643" s="2">
        <f ca="1">IF(ISNUMBER(TradeDash[[#This Row],[Signal]]),MAX(IF(AND(TradeDash[[#This Row],[Signal]]=1,I1642&lt;1),I1642+$E$1,IF(AND(TradeDash[[#This Row],[Signal]]=0,I1642&gt;0),I1642-$E$1,IF(AND(TradeDash[[#This Row],[Signal]]=1,I1642=1),I1642,IF(AND(TradeDash[[#This Row],[Signal]]=0,I1642=0),I1642,0)))),0),"")</f>
        <v>0</v>
      </c>
      <c r="J1643" s="3">
        <f ca="1">IF(ISNUMBER(TradeDash[[#This Row],[Position]]),TradeDash[[#This Row],[Position]]*D1644,"")</f>
        <v>0</v>
      </c>
      <c r="K1643" s="7">
        <f ca="1">K1642*IFERROR(1+TradeDash[[#This Row],[Port Return]],1)</f>
        <v>2884253.6639649509</v>
      </c>
      <c r="L1643" s="7">
        <f ca="1">IF(ISNUMBER(TradeDash[[#This Row],[Port Return]]),L1642*(1+TradeDash[[#This Row],[Returns]]),L1642)</f>
        <v>1765882.3529411778</v>
      </c>
    </row>
    <row r="1644" spans="1:12" x14ac:dyDescent="0.35">
      <c r="A1644" s="1">
        <v>38881</v>
      </c>
      <c r="B1644" s="16">
        <f>YEAR(TradeDash[[#This Row],[Date]])</f>
        <v>2006</v>
      </c>
      <c r="C1644">
        <v>2663.3</v>
      </c>
      <c r="D1644" s="3">
        <f>IFERROR(TradeDash[[#This Row],[Nifty]]/C1643-1,"")</f>
        <v>-4.0891657813709736E-2</v>
      </c>
      <c r="E1644">
        <f ca="1">IFERROR(AVERAGE(OFFSET(TradeDash[[#This Row],[Returns]],0,0,-n_days))/STDEV(OFFSET(TradeDash[[#This Row],[Returns]],0,0,-n_days)),"")</f>
        <v>-0.38125659460241745</v>
      </c>
      <c r="F1644">
        <f ca="1">IFERROR(AVERAGE(OFFSET(TradeDash[[#This Row],[Returns]],0,0,-n_days*2))/STDEV(OFFSET(TradeDash[[#This Row],[Returns]],0,0,-n_days*2)),"")</f>
        <v>-0.20908312145394264</v>
      </c>
      <c r="G1644">
        <f ca="1">IF(ISNUMBER(TradeDash[[#This Row],[2n day Sharpe]]),AVERAGE(TradeDash[[#This Row],[n day Sharpe]:[2n day Sharpe]]),"")</f>
        <v>-0.29516985802818008</v>
      </c>
      <c r="H1644">
        <f ca="1">IF(ISNUMBER(TradeDash[[#This Row],[Sharpe Average]]),IF(TradeDash[[#This Row],[Sharpe Average]]&gt;$G$1,1,0),"")</f>
        <v>0</v>
      </c>
      <c r="I1644" s="2">
        <f ca="1">IF(ISNUMBER(TradeDash[[#This Row],[Signal]]),MAX(IF(AND(TradeDash[[#This Row],[Signal]]=1,I1643&lt;1),I1643+$E$1,IF(AND(TradeDash[[#This Row],[Signal]]=0,I1643&gt;0),I1643-$E$1,IF(AND(TradeDash[[#This Row],[Signal]]=1,I1643=1),I1643,IF(AND(TradeDash[[#This Row],[Signal]]=0,I1643=0),I1643,0)))),0),"")</f>
        <v>0</v>
      </c>
      <c r="J1644" s="3">
        <f ca="1">IF(ISNUMBER(TradeDash[[#This Row],[Position]]),TradeDash[[#This Row],[Position]]*D1645,"")</f>
        <v>0</v>
      </c>
      <c r="K1644" s="7">
        <f ca="1">K1643*IFERROR(1+TradeDash[[#This Row],[Port Return]],1)</f>
        <v>2884253.6639649509</v>
      </c>
      <c r="L1644" s="7">
        <f ca="1">IF(ISNUMBER(TradeDash[[#This Row],[Port Return]]),L1643*(1+TradeDash[[#This Row],[Returns]]),L1643)</f>
        <v>1693672.4960254387</v>
      </c>
    </row>
    <row r="1645" spans="1:12" x14ac:dyDescent="0.35">
      <c r="A1645" s="1">
        <v>38882</v>
      </c>
      <c r="B1645" s="16">
        <f>YEAR(TradeDash[[#This Row],[Date]])</f>
        <v>2006</v>
      </c>
      <c r="C1645">
        <v>2632.8</v>
      </c>
      <c r="D1645" s="3">
        <f>IFERROR(TradeDash[[#This Row],[Nifty]]/C1644-1,"")</f>
        <v>-1.1451958097097537E-2</v>
      </c>
      <c r="E1645">
        <f ca="1">IFERROR(AVERAGE(OFFSET(TradeDash[[#This Row],[Returns]],0,0,-n_days))/STDEV(OFFSET(TradeDash[[#This Row],[Returns]],0,0,-n_days)),"")</f>
        <v>-0.46485322292589348</v>
      </c>
      <c r="F1645">
        <f ca="1">IFERROR(AVERAGE(OFFSET(TradeDash[[#This Row],[Returns]],0,0,-n_days*2))/STDEV(OFFSET(TradeDash[[#This Row],[Returns]],0,0,-n_days*2)),"")</f>
        <v>-0.24782331838447325</v>
      </c>
      <c r="G1645">
        <f ca="1">IF(ISNUMBER(TradeDash[[#This Row],[2n day Sharpe]]),AVERAGE(TradeDash[[#This Row],[n day Sharpe]:[2n day Sharpe]]),"")</f>
        <v>-0.35633827065518336</v>
      </c>
      <c r="H1645">
        <f ca="1">IF(ISNUMBER(TradeDash[[#This Row],[Sharpe Average]]),IF(TradeDash[[#This Row],[Sharpe Average]]&gt;$G$1,1,0),"")</f>
        <v>0</v>
      </c>
      <c r="I1645" s="2">
        <f ca="1">IF(ISNUMBER(TradeDash[[#This Row],[Signal]]),MAX(IF(AND(TradeDash[[#This Row],[Signal]]=1,I1644&lt;1),I1644+$E$1,IF(AND(TradeDash[[#This Row],[Signal]]=0,I1644&gt;0),I1644-$E$1,IF(AND(TradeDash[[#This Row],[Signal]]=1,I1644=1),I1644,IF(AND(TradeDash[[#This Row],[Signal]]=0,I1644=0),I1644,0)))),0),"")</f>
        <v>0</v>
      </c>
      <c r="J1645" s="3">
        <f ca="1">IF(ISNUMBER(TradeDash[[#This Row],[Position]]),TradeDash[[#This Row],[Position]]*D1646,"")</f>
        <v>0</v>
      </c>
      <c r="K1645" s="7">
        <f ca="1">K1644*IFERROR(1+TradeDash[[#This Row],[Port Return]],1)</f>
        <v>2884253.6639649509</v>
      </c>
      <c r="L1645" s="7">
        <f ca="1">IF(ISNUMBER(TradeDash[[#This Row],[Port Return]]),L1644*(1+TradeDash[[#This Row],[Returns]]),L1644)</f>
        <v>1674276.6295707487</v>
      </c>
    </row>
    <row r="1646" spans="1:12" x14ac:dyDescent="0.35">
      <c r="A1646" s="1">
        <v>38883</v>
      </c>
      <c r="B1646" s="16">
        <f>YEAR(TradeDash[[#This Row],[Date]])</f>
        <v>2006</v>
      </c>
      <c r="C1646">
        <v>2798.8</v>
      </c>
      <c r="D1646" s="3">
        <f>IFERROR(TradeDash[[#This Row],[Nifty]]/C1645-1,"")</f>
        <v>6.3050744454573149E-2</v>
      </c>
      <c r="E1646">
        <f ca="1">IFERROR(AVERAGE(OFFSET(TradeDash[[#This Row],[Returns]],0,0,-n_days))/STDEV(OFFSET(TradeDash[[#This Row],[Returns]],0,0,-n_days)),"")</f>
        <v>-0.25332529907045198</v>
      </c>
      <c r="F1646">
        <f ca="1">IFERROR(AVERAGE(OFFSET(TradeDash[[#This Row],[Returns]],0,0,-n_days*2))/STDEV(OFFSET(TradeDash[[#This Row],[Returns]],0,0,-n_days*2)),"")</f>
        <v>-0.18162544834226185</v>
      </c>
      <c r="G1646">
        <f ca="1">IF(ISNUMBER(TradeDash[[#This Row],[2n day Sharpe]]),AVERAGE(TradeDash[[#This Row],[n day Sharpe]:[2n day Sharpe]]),"")</f>
        <v>-0.21747537370635692</v>
      </c>
      <c r="H1646">
        <f ca="1">IF(ISNUMBER(TradeDash[[#This Row],[Sharpe Average]]),IF(TradeDash[[#This Row],[Sharpe Average]]&gt;$G$1,1,0),"")</f>
        <v>0</v>
      </c>
      <c r="I1646" s="2">
        <f ca="1">IF(ISNUMBER(TradeDash[[#This Row],[Signal]]),MAX(IF(AND(TradeDash[[#This Row],[Signal]]=1,I1645&lt;1),I1645+$E$1,IF(AND(TradeDash[[#This Row],[Signal]]=0,I1645&gt;0),I1645-$E$1,IF(AND(TradeDash[[#This Row],[Signal]]=1,I1645=1),I1645,IF(AND(TradeDash[[#This Row],[Signal]]=0,I1645=0),I1645,0)))),0),"")</f>
        <v>0</v>
      </c>
      <c r="J1646" s="3">
        <f ca="1">IF(ISNUMBER(TradeDash[[#This Row],[Position]]),TradeDash[[#This Row],[Position]]*D1647,"")</f>
        <v>0</v>
      </c>
      <c r="K1646" s="7">
        <f ca="1">K1645*IFERROR(1+TradeDash[[#This Row],[Port Return]],1)</f>
        <v>2884253.6639649509</v>
      </c>
      <c r="L1646" s="7">
        <f ca="1">IF(ISNUMBER(TradeDash[[#This Row],[Port Return]]),L1645*(1+TradeDash[[#This Row],[Returns]]),L1645)</f>
        <v>1779841.017488078</v>
      </c>
    </row>
    <row r="1647" spans="1:12" x14ac:dyDescent="0.35">
      <c r="A1647" s="1">
        <v>38884</v>
      </c>
      <c r="B1647" s="16">
        <f>YEAR(TradeDash[[#This Row],[Date]])</f>
        <v>2006</v>
      </c>
      <c r="C1647">
        <v>2890.35</v>
      </c>
      <c r="D1647" s="3">
        <f>IFERROR(TradeDash[[#This Row],[Nifty]]/C1646-1,"")</f>
        <v>3.2710447334571846E-2</v>
      </c>
      <c r="E1647">
        <f ca="1">IFERROR(AVERAGE(OFFSET(TradeDash[[#This Row],[Returns]],0,0,-n_days))/STDEV(OFFSET(TradeDash[[#This Row],[Returns]],0,0,-n_days)),"")</f>
        <v>-0.14640290441078016</v>
      </c>
      <c r="F1647">
        <f ca="1">IFERROR(AVERAGE(OFFSET(TradeDash[[#This Row],[Returns]],0,0,-n_days*2))/STDEV(OFFSET(TradeDash[[#This Row],[Returns]],0,0,-n_days*2)),"")</f>
        <v>-0.16032888309972634</v>
      </c>
      <c r="G1647">
        <f ca="1">IF(ISNUMBER(TradeDash[[#This Row],[2n day Sharpe]]),AVERAGE(TradeDash[[#This Row],[n day Sharpe]:[2n day Sharpe]]),"")</f>
        <v>-0.15336589375525325</v>
      </c>
      <c r="H1647">
        <f ca="1">IF(ISNUMBER(TradeDash[[#This Row],[Sharpe Average]]),IF(TradeDash[[#This Row],[Sharpe Average]]&gt;$G$1,1,0),"")</f>
        <v>0</v>
      </c>
      <c r="I1647" s="2">
        <f ca="1">IF(ISNUMBER(TradeDash[[#This Row],[Signal]]),MAX(IF(AND(TradeDash[[#This Row],[Signal]]=1,I1646&lt;1),I1646+$E$1,IF(AND(TradeDash[[#This Row],[Signal]]=0,I1646&gt;0),I1646-$E$1,IF(AND(TradeDash[[#This Row],[Signal]]=1,I1646=1),I1646,IF(AND(TradeDash[[#This Row],[Signal]]=0,I1646=0),I1646,0)))),0),"")</f>
        <v>0</v>
      </c>
      <c r="J1647" s="3">
        <f ca="1">IF(ISNUMBER(TradeDash[[#This Row],[Position]]),TradeDash[[#This Row],[Position]]*D1648,"")</f>
        <v>0</v>
      </c>
      <c r="K1647" s="7">
        <f ca="1">K1646*IFERROR(1+TradeDash[[#This Row],[Port Return]],1)</f>
        <v>2884253.6639649509</v>
      </c>
      <c r="L1647" s="7">
        <f ca="1">IF(ISNUMBER(TradeDash[[#This Row],[Port Return]]),L1646*(1+TradeDash[[#This Row],[Returns]]),L1646)</f>
        <v>1838060.4133545326</v>
      </c>
    </row>
    <row r="1648" spans="1:12" x14ac:dyDescent="0.35">
      <c r="A1648" s="1">
        <v>38887</v>
      </c>
      <c r="B1648" s="16">
        <f>YEAR(TradeDash[[#This Row],[Date]])</f>
        <v>2006</v>
      </c>
      <c r="C1648">
        <v>2916.9</v>
      </c>
      <c r="D1648" s="3">
        <f>IFERROR(TradeDash[[#This Row],[Nifty]]/C1647-1,"")</f>
        <v>9.1857387513623046E-3</v>
      </c>
      <c r="E1648">
        <f ca="1">IFERROR(AVERAGE(OFFSET(TradeDash[[#This Row],[Returns]],0,0,-n_days))/STDEV(OFFSET(TradeDash[[#This Row],[Returns]],0,0,-n_days)),"")</f>
        <v>-6.459813136917221E-2</v>
      </c>
      <c r="F1648">
        <f ca="1">IFERROR(AVERAGE(OFFSET(TradeDash[[#This Row],[Returns]],0,0,-n_days*2))/STDEV(OFFSET(TradeDash[[#This Row],[Returns]],0,0,-n_days*2)),"")</f>
        <v>-0.1522560009548713</v>
      </c>
      <c r="G1648">
        <f ca="1">IF(ISNUMBER(TradeDash[[#This Row],[2n day Sharpe]]),AVERAGE(TradeDash[[#This Row],[n day Sharpe]:[2n day Sharpe]]),"")</f>
        <v>-0.10842706616202175</v>
      </c>
      <c r="H1648">
        <f ca="1">IF(ISNUMBER(TradeDash[[#This Row],[Sharpe Average]]),IF(TradeDash[[#This Row],[Sharpe Average]]&gt;$G$1,1,0),"")</f>
        <v>0</v>
      </c>
      <c r="I1648" s="2">
        <f ca="1">IF(ISNUMBER(TradeDash[[#This Row],[Signal]]),MAX(IF(AND(TradeDash[[#This Row],[Signal]]=1,I1647&lt;1),I1647+$E$1,IF(AND(TradeDash[[#This Row],[Signal]]=0,I1647&gt;0),I1647-$E$1,IF(AND(TradeDash[[#This Row],[Signal]]=1,I1647=1),I1647,IF(AND(TradeDash[[#This Row],[Signal]]=0,I1647=0),I1647,0)))),0),"")</f>
        <v>0</v>
      </c>
      <c r="J1648" s="3">
        <f ca="1">IF(ISNUMBER(TradeDash[[#This Row],[Position]]),TradeDash[[#This Row],[Position]]*D1649,"")</f>
        <v>0</v>
      </c>
      <c r="K1648" s="7">
        <f ca="1">K1647*IFERROR(1+TradeDash[[#This Row],[Port Return]],1)</f>
        <v>2884253.6639649509</v>
      </c>
      <c r="L1648" s="7">
        <f ca="1">IF(ISNUMBER(TradeDash[[#This Row],[Port Return]]),L1647*(1+TradeDash[[#This Row],[Returns]]),L1647)</f>
        <v>1854944.3561208283</v>
      </c>
    </row>
    <row r="1649" spans="1:12" x14ac:dyDescent="0.35">
      <c r="A1649" s="1">
        <v>38888</v>
      </c>
      <c r="B1649" s="16">
        <f>YEAR(TradeDash[[#This Row],[Date]])</f>
        <v>2006</v>
      </c>
      <c r="C1649">
        <v>2861.3</v>
      </c>
      <c r="D1649" s="3">
        <f>IFERROR(TradeDash[[#This Row],[Nifty]]/C1648-1,"")</f>
        <v>-1.9061332236278261E-2</v>
      </c>
      <c r="E1649">
        <f ca="1">IFERROR(AVERAGE(OFFSET(TradeDash[[#This Row],[Returns]],0,0,-n_days))/STDEV(OFFSET(TradeDash[[#This Row],[Returns]],0,0,-n_days)),"")</f>
        <v>-0.15445902466500214</v>
      </c>
      <c r="F1649">
        <f ca="1">IFERROR(AVERAGE(OFFSET(TradeDash[[#This Row],[Returns]],0,0,-n_days*2))/STDEV(OFFSET(TradeDash[[#This Row],[Returns]],0,0,-n_days*2)),"")</f>
        <v>-0.16195773516924244</v>
      </c>
      <c r="G1649">
        <f ca="1">IF(ISNUMBER(TradeDash[[#This Row],[2n day Sharpe]]),AVERAGE(TradeDash[[#This Row],[n day Sharpe]:[2n day Sharpe]]),"")</f>
        <v>-0.15820837991712228</v>
      </c>
      <c r="H1649">
        <f ca="1">IF(ISNUMBER(TradeDash[[#This Row],[Sharpe Average]]),IF(TradeDash[[#This Row],[Sharpe Average]]&gt;$G$1,1,0),"")</f>
        <v>0</v>
      </c>
      <c r="I1649" s="2">
        <f ca="1">IF(ISNUMBER(TradeDash[[#This Row],[Signal]]),MAX(IF(AND(TradeDash[[#This Row],[Signal]]=1,I1648&lt;1),I1648+$E$1,IF(AND(TradeDash[[#This Row],[Signal]]=0,I1648&gt;0),I1648-$E$1,IF(AND(TradeDash[[#This Row],[Signal]]=1,I1648=1),I1648,IF(AND(TradeDash[[#This Row],[Signal]]=0,I1648=0),I1648,0)))),0),"")</f>
        <v>0</v>
      </c>
      <c r="J1649" s="3">
        <f ca="1">IF(ISNUMBER(TradeDash[[#This Row],[Position]]),TradeDash[[#This Row],[Position]]*D1650,"")</f>
        <v>0</v>
      </c>
      <c r="K1649" s="7">
        <f ca="1">K1648*IFERROR(1+TradeDash[[#This Row],[Port Return]],1)</f>
        <v>2884253.6639649509</v>
      </c>
      <c r="L1649" s="7">
        <f ca="1">IF(ISNUMBER(TradeDash[[#This Row],[Port Return]]),L1648*(1+TradeDash[[#This Row],[Returns]]),L1648)</f>
        <v>1819586.6454689999</v>
      </c>
    </row>
    <row r="1650" spans="1:12" x14ac:dyDescent="0.35">
      <c r="A1650" s="1">
        <v>38889</v>
      </c>
      <c r="B1650" s="16">
        <f>YEAR(TradeDash[[#This Row],[Date]])</f>
        <v>2006</v>
      </c>
      <c r="C1650">
        <v>2923.45</v>
      </c>
      <c r="D1650" s="3">
        <f>IFERROR(TradeDash[[#This Row],[Nifty]]/C1649-1,"")</f>
        <v>2.1720896096179887E-2</v>
      </c>
      <c r="E1650">
        <f ca="1">IFERROR(AVERAGE(OFFSET(TradeDash[[#This Row],[Returns]],0,0,-n_days))/STDEV(OFFSET(TradeDash[[#This Row],[Returns]],0,0,-n_days)),"")</f>
        <v>-8.1055136334982916E-2</v>
      </c>
      <c r="F1650">
        <f ca="1">IFERROR(AVERAGE(OFFSET(TradeDash[[#This Row],[Returns]],0,0,-n_days*2))/STDEV(OFFSET(TradeDash[[#This Row],[Returns]],0,0,-n_days*2)),"")</f>
        <v>-0.12359243871441064</v>
      </c>
      <c r="G1650">
        <f ca="1">IF(ISNUMBER(TradeDash[[#This Row],[2n day Sharpe]]),AVERAGE(TradeDash[[#This Row],[n day Sharpe]:[2n day Sharpe]]),"")</f>
        <v>-0.10232378752469679</v>
      </c>
      <c r="H1650">
        <f ca="1">IF(ISNUMBER(TradeDash[[#This Row],[Sharpe Average]]),IF(TradeDash[[#This Row],[Sharpe Average]]&gt;$G$1,1,0),"")</f>
        <v>0</v>
      </c>
      <c r="I1650" s="2">
        <f ca="1">IF(ISNUMBER(TradeDash[[#This Row],[Signal]]),MAX(IF(AND(TradeDash[[#This Row],[Signal]]=1,I1649&lt;1),I1649+$E$1,IF(AND(TradeDash[[#This Row],[Signal]]=0,I1649&gt;0),I1649-$E$1,IF(AND(TradeDash[[#This Row],[Signal]]=1,I1649=1),I1649,IF(AND(TradeDash[[#This Row],[Signal]]=0,I1649=0),I1649,0)))),0),"")</f>
        <v>0</v>
      </c>
      <c r="J1650" s="3">
        <f ca="1">IF(ISNUMBER(TradeDash[[#This Row],[Position]]),TradeDash[[#This Row],[Position]]*D1651,"")</f>
        <v>0</v>
      </c>
      <c r="K1650" s="7">
        <f ca="1">K1649*IFERROR(1+TradeDash[[#This Row],[Port Return]],1)</f>
        <v>2884253.6639649509</v>
      </c>
      <c r="L1650" s="7">
        <f ca="1">IF(ISNUMBER(TradeDash[[#This Row],[Port Return]]),L1649*(1+TradeDash[[#This Row],[Returns]]),L1649)</f>
        <v>1859109.6979332285</v>
      </c>
    </row>
    <row r="1651" spans="1:12" x14ac:dyDescent="0.35">
      <c r="A1651" s="1">
        <v>38890</v>
      </c>
      <c r="B1651" s="16">
        <f>YEAR(TradeDash[[#This Row],[Date]])</f>
        <v>2006</v>
      </c>
      <c r="C1651">
        <v>2994.75</v>
      </c>
      <c r="D1651" s="3">
        <f>IFERROR(TradeDash[[#This Row],[Nifty]]/C1650-1,"")</f>
        <v>2.4388992457541558E-2</v>
      </c>
      <c r="E1651">
        <f ca="1">IFERROR(AVERAGE(OFFSET(TradeDash[[#This Row],[Returns]],0,0,-n_days))/STDEV(OFFSET(TradeDash[[#This Row],[Returns]],0,0,-n_days)),"")</f>
        <v>-7.391290509343118E-2</v>
      </c>
      <c r="F1651">
        <f ca="1">IFERROR(AVERAGE(OFFSET(TradeDash[[#This Row],[Returns]],0,0,-n_days*2))/STDEV(OFFSET(TradeDash[[#This Row],[Returns]],0,0,-n_days*2)),"")</f>
        <v>-0.12589614974527474</v>
      </c>
      <c r="G1651">
        <f ca="1">IF(ISNUMBER(TradeDash[[#This Row],[2n day Sharpe]]),AVERAGE(TradeDash[[#This Row],[n day Sharpe]:[2n day Sharpe]]),"")</f>
        <v>-9.9904527419352962E-2</v>
      </c>
      <c r="H1651">
        <f ca="1">IF(ISNUMBER(TradeDash[[#This Row],[Sharpe Average]]),IF(TradeDash[[#This Row],[Sharpe Average]]&gt;$G$1,1,0),"")</f>
        <v>0</v>
      </c>
      <c r="I1651" s="2">
        <f ca="1">IF(ISNUMBER(TradeDash[[#This Row],[Signal]]),MAX(IF(AND(TradeDash[[#This Row],[Signal]]=1,I1650&lt;1),I1650+$E$1,IF(AND(TradeDash[[#This Row],[Signal]]=0,I1650&gt;0),I1650-$E$1,IF(AND(TradeDash[[#This Row],[Signal]]=1,I1650=1),I1650,IF(AND(TradeDash[[#This Row],[Signal]]=0,I1650=0),I1650,0)))),0),"")</f>
        <v>0</v>
      </c>
      <c r="J1651" s="3">
        <f ca="1">IF(ISNUMBER(TradeDash[[#This Row],[Position]]),TradeDash[[#This Row],[Position]]*D1652,"")</f>
        <v>0</v>
      </c>
      <c r="K1651" s="7">
        <f ca="1">K1650*IFERROR(1+TradeDash[[#This Row],[Port Return]],1)</f>
        <v>2884253.6639649509</v>
      </c>
      <c r="L1651" s="7">
        <f ca="1">IF(ISNUMBER(TradeDash[[#This Row],[Port Return]]),L1650*(1+TradeDash[[#This Row],[Returns]]),L1650)</f>
        <v>1904451.5103338643</v>
      </c>
    </row>
    <row r="1652" spans="1:12" x14ac:dyDescent="0.35">
      <c r="A1652" s="1">
        <v>38891</v>
      </c>
      <c r="B1652" s="16">
        <f>YEAR(TradeDash[[#This Row],[Date]])</f>
        <v>2006</v>
      </c>
      <c r="C1652">
        <v>3042.7</v>
      </c>
      <c r="D1652" s="3">
        <f>IFERROR(TradeDash[[#This Row],[Nifty]]/C1651-1,"")</f>
        <v>1.6011353201435874E-2</v>
      </c>
      <c r="E1652">
        <f ca="1">IFERROR(AVERAGE(OFFSET(TradeDash[[#This Row],[Returns]],0,0,-n_days))/STDEV(OFFSET(TradeDash[[#This Row],[Returns]],0,0,-n_days)),"")</f>
        <v>-6.4600305792019141E-2</v>
      </c>
      <c r="F1652">
        <f ca="1">IFERROR(AVERAGE(OFFSET(TradeDash[[#This Row],[Returns]],0,0,-n_days*2))/STDEV(OFFSET(TradeDash[[#This Row],[Returns]],0,0,-n_days*2)),"")</f>
        <v>-0.10133838867038744</v>
      </c>
      <c r="G1652">
        <f ca="1">IF(ISNUMBER(TradeDash[[#This Row],[2n day Sharpe]]),AVERAGE(TradeDash[[#This Row],[n day Sharpe]:[2n day Sharpe]]),"")</f>
        <v>-8.2969347231203291E-2</v>
      </c>
      <c r="H1652">
        <f ca="1">IF(ISNUMBER(TradeDash[[#This Row],[Sharpe Average]]),IF(TradeDash[[#This Row],[Sharpe Average]]&gt;$G$1,1,0),"")</f>
        <v>0</v>
      </c>
      <c r="I1652" s="2">
        <f ca="1">IF(ISNUMBER(TradeDash[[#This Row],[Signal]]),MAX(IF(AND(TradeDash[[#This Row],[Signal]]=1,I1651&lt;1),I1651+$E$1,IF(AND(TradeDash[[#This Row],[Signal]]=0,I1651&gt;0),I1651-$E$1,IF(AND(TradeDash[[#This Row],[Signal]]=1,I1651=1),I1651,IF(AND(TradeDash[[#This Row],[Signal]]=0,I1651=0),I1651,0)))),0),"")</f>
        <v>0</v>
      </c>
      <c r="J1652" s="3">
        <f ca="1">IF(ISNUMBER(TradeDash[[#This Row],[Position]]),TradeDash[[#This Row],[Position]]*D1653,"")</f>
        <v>0</v>
      </c>
      <c r="K1652" s="7">
        <f ca="1">K1651*IFERROR(1+TradeDash[[#This Row],[Port Return]],1)</f>
        <v>2884253.6639649509</v>
      </c>
      <c r="L1652" s="7">
        <f ca="1">IF(ISNUMBER(TradeDash[[#This Row],[Port Return]]),L1651*(1+TradeDash[[#This Row],[Returns]]),L1651)</f>
        <v>1934944.3561208278</v>
      </c>
    </row>
    <row r="1653" spans="1:12" x14ac:dyDescent="0.35">
      <c r="A1653" s="1">
        <v>38894</v>
      </c>
      <c r="B1653" s="16">
        <f>YEAR(TradeDash[[#This Row],[Date]])</f>
        <v>2006</v>
      </c>
      <c r="C1653">
        <v>2943.2</v>
      </c>
      <c r="D1653" s="3">
        <f>IFERROR(TradeDash[[#This Row],[Nifty]]/C1652-1,"")</f>
        <v>-3.2701219311795482E-2</v>
      </c>
      <c r="E1653">
        <f ca="1">IFERROR(AVERAGE(OFFSET(TradeDash[[#This Row],[Returns]],0,0,-n_days))/STDEV(OFFSET(TradeDash[[#This Row],[Returns]],0,0,-n_days)),"")</f>
        <v>-0.1139892405980715</v>
      </c>
      <c r="F1653">
        <f ca="1">IFERROR(AVERAGE(OFFSET(TradeDash[[#This Row],[Returns]],0,0,-n_days*2))/STDEV(OFFSET(TradeDash[[#This Row],[Returns]],0,0,-n_days*2)),"")</f>
        <v>-0.12670677223459773</v>
      </c>
      <c r="G1653">
        <f ca="1">IF(ISNUMBER(TradeDash[[#This Row],[2n day Sharpe]]),AVERAGE(TradeDash[[#This Row],[n day Sharpe]:[2n day Sharpe]]),"")</f>
        <v>-0.12034800641633461</v>
      </c>
      <c r="H1653">
        <f ca="1">IF(ISNUMBER(TradeDash[[#This Row],[Sharpe Average]]),IF(TradeDash[[#This Row],[Sharpe Average]]&gt;$G$1,1,0),"")</f>
        <v>0</v>
      </c>
      <c r="I1653" s="2">
        <f ca="1">IF(ISNUMBER(TradeDash[[#This Row],[Signal]]),MAX(IF(AND(TradeDash[[#This Row],[Signal]]=1,I1652&lt;1),I1652+$E$1,IF(AND(TradeDash[[#This Row],[Signal]]=0,I1652&gt;0),I1652-$E$1,IF(AND(TradeDash[[#This Row],[Signal]]=1,I1652=1),I1652,IF(AND(TradeDash[[#This Row],[Signal]]=0,I1652=0),I1652,0)))),0),"")</f>
        <v>0</v>
      </c>
      <c r="J1653" s="3">
        <f ca="1">IF(ISNUMBER(TradeDash[[#This Row],[Position]]),TradeDash[[#This Row],[Position]]*D1654,"")</f>
        <v>0</v>
      </c>
      <c r="K1653" s="7">
        <f ca="1">K1652*IFERROR(1+TradeDash[[#This Row],[Port Return]],1)</f>
        <v>2884253.6639649509</v>
      </c>
      <c r="L1653" s="7">
        <f ca="1">IF(ISNUMBER(TradeDash[[#This Row],[Port Return]]),L1652*(1+TradeDash[[#This Row],[Returns]]),L1652)</f>
        <v>1871669.3163751997</v>
      </c>
    </row>
    <row r="1654" spans="1:12" x14ac:dyDescent="0.35">
      <c r="A1654" s="1">
        <v>38895</v>
      </c>
      <c r="B1654" s="16">
        <f>YEAR(TradeDash[[#This Row],[Date]])</f>
        <v>2006</v>
      </c>
      <c r="C1654">
        <v>2982.45</v>
      </c>
      <c r="D1654" s="3">
        <f>IFERROR(TradeDash[[#This Row],[Nifty]]/C1653-1,"")</f>
        <v>1.3335824952432684E-2</v>
      </c>
      <c r="E1654">
        <f ca="1">IFERROR(AVERAGE(OFFSET(TradeDash[[#This Row],[Returns]],0,0,-n_days))/STDEV(OFFSET(TradeDash[[#This Row],[Returns]],0,0,-n_days)),"")</f>
        <v>-8.0291780230678317E-2</v>
      </c>
      <c r="F1654">
        <f ca="1">IFERROR(AVERAGE(OFFSET(TradeDash[[#This Row],[Returns]],0,0,-n_days*2))/STDEV(OFFSET(TradeDash[[#This Row],[Returns]],0,0,-n_days*2)),"")</f>
        <v>-0.13964024850068696</v>
      </c>
      <c r="G1654">
        <f ca="1">IF(ISNUMBER(TradeDash[[#This Row],[2n day Sharpe]]),AVERAGE(TradeDash[[#This Row],[n day Sharpe]:[2n day Sharpe]]),"")</f>
        <v>-0.10996601436568264</v>
      </c>
      <c r="H1654">
        <f ca="1">IF(ISNUMBER(TradeDash[[#This Row],[Sharpe Average]]),IF(TradeDash[[#This Row],[Sharpe Average]]&gt;$G$1,1,0),"")</f>
        <v>0</v>
      </c>
      <c r="I1654" s="2">
        <f ca="1">IF(ISNUMBER(TradeDash[[#This Row],[Signal]]),MAX(IF(AND(TradeDash[[#This Row],[Signal]]=1,I1653&lt;1),I1653+$E$1,IF(AND(TradeDash[[#This Row],[Signal]]=0,I1653&gt;0),I1653-$E$1,IF(AND(TradeDash[[#This Row],[Signal]]=1,I1653=1),I1653,IF(AND(TradeDash[[#This Row],[Signal]]=0,I1653=0),I1653,0)))),0),"")</f>
        <v>0</v>
      </c>
      <c r="J1654" s="3">
        <f ca="1">IF(ISNUMBER(TradeDash[[#This Row],[Position]]),TradeDash[[#This Row],[Position]]*D1655,"")</f>
        <v>0</v>
      </c>
      <c r="K1654" s="7">
        <f ca="1">K1653*IFERROR(1+TradeDash[[#This Row],[Port Return]],1)</f>
        <v>2884253.6639649509</v>
      </c>
      <c r="L1654" s="7">
        <f ca="1">IF(ISNUMBER(TradeDash[[#This Row],[Port Return]]),L1653*(1+TradeDash[[#This Row],[Returns]]),L1653)</f>
        <v>1896629.5707472188</v>
      </c>
    </row>
    <row r="1655" spans="1:12" x14ac:dyDescent="0.35">
      <c r="A1655" s="1">
        <v>38896</v>
      </c>
      <c r="B1655" s="16">
        <f>YEAR(TradeDash[[#This Row],[Date]])</f>
        <v>2006</v>
      </c>
      <c r="C1655">
        <v>2981.1</v>
      </c>
      <c r="D1655" s="3">
        <f>IFERROR(TradeDash[[#This Row],[Nifty]]/C1654-1,"")</f>
        <v>-4.5264799074584694E-4</v>
      </c>
      <c r="E1655">
        <f ca="1">IFERROR(AVERAGE(OFFSET(TradeDash[[#This Row],[Returns]],0,0,-n_days))/STDEV(OFFSET(TradeDash[[#This Row],[Returns]],0,0,-n_days)),"")</f>
        <v>-2.9108604047837553E-2</v>
      </c>
      <c r="F1655">
        <f ca="1">IFERROR(AVERAGE(OFFSET(TradeDash[[#This Row],[Returns]],0,0,-n_days*2))/STDEV(OFFSET(TradeDash[[#This Row],[Returns]],0,0,-n_days*2)),"")</f>
        <v>-0.14681215781871326</v>
      </c>
      <c r="G1655">
        <f ca="1">IF(ISNUMBER(TradeDash[[#This Row],[2n day Sharpe]]),AVERAGE(TradeDash[[#This Row],[n day Sharpe]:[2n day Sharpe]]),"")</f>
        <v>-8.7960380933275406E-2</v>
      </c>
      <c r="H1655">
        <f ca="1">IF(ISNUMBER(TradeDash[[#This Row],[Sharpe Average]]),IF(TradeDash[[#This Row],[Sharpe Average]]&gt;$G$1,1,0),"")</f>
        <v>0</v>
      </c>
      <c r="I1655" s="2">
        <f ca="1">IF(ISNUMBER(TradeDash[[#This Row],[Signal]]),MAX(IF(AND(TradeDash[[#This Row],[Signal]]=1,I1654&lt;1),I1654+$E$1,IF(AND(TradeDash[[#This Row],[Signal]]=0,I1654&gt;0),I1654-$E$1,IF(AND(TradeDash[[#This Row],[Signal]]=1,I1654=1),I1654,IF(AND(TradeDash[[#This Row],[Signal]]=0,I1654=0),I1654,0)))),0),"")</f>
        <v>0</v>
      </c>
      <c r="J1655" s="3">
        <f ca="1">IF(ISNUMBER(TradeDash[[#This Row],[Position]]),TradeDash[[#This Row],[Position]]*D1656,"")</f>
        <v>0</v>
      </c>
      <c r="K1655" s="7">
        <f ca="1">K1654*IFERROR(1+TradeDash[[#This Row],[Port Return]],1)</f>
        <v>2884253.6639649509</v>
      </c>
      <c r="L1655" s="7">
        <f ca="1">IF(ISNUMBER(TradeDash[[#This Row],[Port Return]]),L1654*(1+TradeDash[[#This Row],[Returns]]),L1654)</f>
        <v>1895771.0651828309</v>
      </c>
    </row>
    <row r="1656" spans="1:12" x14ac:dyDescent="0.35">
      <c r="A1656" s="1">
        <v>38897</v>
      </c>
      <c r="B1656" s="16">
        <f>YEAR(TradeDash[[#This Row],[Date]])</f>
        <v>2006</v>
      </c>
      <c r="C1656">
        <v>2997.9</v>
      </c>
      <c r="D1656" s="3">
        <f>IFERROR(TradeDash[[#This Row],[Nifty]]/C1655-1,"")</f>
        <v>5.635503673140807E-3</v>
      </c>
      <c r="E1656">
        <f ca="1">IFERROR(AVERAGE(OFFSET(TradeDash[[#This Row],[Returns]],0,0,-n_days))/STDEV(OFFSET(TradeDash[[#This Row],[Returns]],0,0,-n_days)),"")</f>
        <v>3.3780358171975847E-2</v>
      </c>
      <c r="F1656">
        <f ca="1">IFERROR(AVERAGE(OFFSET(TradeDash[[#This Row],[Returns]],0,0,-n_days*2))/STDEV(OFFSET(TradeDash[[#This Row],[Returns]],0,0,-n_days*2)),"")</f>
        <v>-0.14532222356109226</v>
      </c>
      <c r="G1656">
        <f ca="1">IF(ISNUMBER(TradeDash[[#This Row],[2n day Sharpe]]),AVERAGE(TradeDash[[#This Row],[n day Sharpe]:[2n day Sharpe]]),"")</f>
        <v>-5.5770932694558205E-2</v>
      </c>
      <c r="H1656">
        <f ca="1">IF(ISNUMBER(TradeDash[[#This Row],[Sharpe Average]]),IF(TradeDash[[#This Row],[Sharpe Average]]&gt;$G$1,1,0),"")</f>
        <v>0</v>
      </c>
      <c r="I1656" s="2">
        <f ca="1">IF(ISNUMBER(TradeDash[[#This Row],[Signal]]),MAX(IF(AND(TradeDash[[#This Row],[Signal]]=1,I1655&lt;1),I1655+$E$1,IF(AND(TradeDash[[#This Row],[Signal]]=0,I1655&gt;0),I1655-$E$1,IF(AND(TradeDash[[#This Row],[Signal]]=1,I1655=1),I1655,IF(AND(TradeDash[[#This Row],[Signal]]=0,I1655=0),I1655,0)))),0),"")</f>
        <v>0</v>
      </c>
      <c r="J1656" s="3">
        <f ca="1">IF(ISNUMBER(TradeDash[[#This Row],[Position]]),TradeDash[[#This Row],[Position]]*D1657,"")</f>
        <v>0</v>
      </c>
      <c r="K1656" s="7">
        <f ca="1">K1655*IFERROR(1+TradeDash[[#This Row],[Port Return]],1)</f>
        <v>2884253.6639649509</v>
      </c>
      <c r="L1656" s="7">
        <f ca="1">IF(ISNUMBER(TradeDash[[#This Row],[Port Return]]),L1655*(1+TradeDash[[#This Row],[Returns]]),L1655)</f>
        <v>1906454.6899841027</v>
      </c>
    </row>
    <row r="1657" spans="1:12" x14ac:dyDescent="0.35">
      <c r="A1657" s="1">
        <v>38898</v>
      </c>
      <c r="B1657" s="16">
        <f>YEAR(TradeDash[[#This Row],[Date]])</f>
        <v>2006</v>
      </c>
      <c r="C1657">
        <v>3128.2</v>
      </c>
      <c r="D1657" s="3">
        <f>IFERROR(TradeDash[[#This Row],[Nifty]]/C1656-1,"")</f>
        <v>4.346375796390789E-2</v>
      </c>
      <c r="E1657">
        <f ca="1">IFERROR(AVERAGE(OFFSET(TradeDash[[#This Row],[Returns]],0,0,-n_days))/STDEV(OFFSET(TradeDash[[#This Row],[Returns]],0,0,-n_days)),"")</f>
        <v>3.3605649316843463E-2</v>
      </c>
      <c r="F1657">
        <f ca="1">IFERROR(AVERAGE(OFFSET(TradeDash[[#This Row],[Returns]],0,0,-n_days*2))/STDEV(OFFSET(TradeDash[[#This Row],[Returns]],0,0,-n_days*2)),"")</f>
        <v>-0.11000577819036746</v>
      </c>
      <c r="G1657">
        <f ca="1">IF(ISNUMBER(TradeDash[[#This Row],[2n day Sharpe]]),AVERAGE(TradeDash[[#This Row],[n day Sharpe]:[2n day Sharpe]]),"")</f>
        <v>-3.8200064436761993E-2</v>
      </c>
      <c r="H1657">
        <f ca="1">IF(ISNUMBER(TradeDash[[#This Row],[Sharpe Average]]),IF(TradeDash[[#This Row],[Sharpe Average]]&gt;$G$1,1,0),"")</f>
        <v>0</v>
      </c>
      <c r="I1657" s="2">
        <f ca="1">IF(ISNUMBER(TradeDash[[#This Row],[Signal]]),MAX(IF(AND(TradeDash[[#This Row],[Signal]]=1,I1656&lt;1),I1656+$E$1,IF(AND(TradeDash[[#This Row],[Signal]]=0,I1656&gt;0),I1656-$E$1,IF(AND(TradeDash[[#This Row],[Signal]]=1,I1656=1),I1656,IF(AND(TradeDash[[#This Row],[Signal]]=0,I1656=0),I1656,0)))),0),"")</f>
        <v>0</v>
      </c>
      <c r="J1657" s="3">
        <f ca="1">IF(ISNUMBER(TradeDash[[#This Row],[Position]]),TradeDash[[#This Row],[Position]]*D1658,"")</f>
        <v>0</v>
      </c>
      <c r="K1657" s="7">
        <f ca="1">K1656*IFERROR(1+TradeDash[[#This Row],[Port Return]],1)</f>
        <v>2884253.6639649509</v>
      </c>
      <c r="L1657" s="7">
        <f ca="1">IF(ISNUMBER(TradeDash[[#This Row],[Port Return]]),L1656*(1+TradeDash[[#This Row],[Returns]]),L1656)</f>
        <v>1989316.3751987289</v>
      </c>
    </row>
    <row r="1658" spans="1:12" x14ac:dyDescent="0.35">
      <c r="A1658" s="1">
        <v>38901</v>
      </c>
      <c r="B1658" s="16">
        <f>YEAR(TradeDash[[#This Row],[Date]])</f>
        <v>2006</v>
      </c>
      <c r="C1658">
        <v>3150.95</v>
      </c>
      <c r="D1658" s="3">
        <f>IFERROR(TradeDash[[#This Row],[Nifty]]/C1657-1,"")</f>
        <v>7.2725529058244032E-3</v>
      </c>
      <c r="E1658">
        <f ca="1">IFERROR(AVERAGE(OFFSET(TradeDash[[#This Row],[Returns]],0,0,-n_days))/STDEV(OFFSET(TradeDash[[#This Row],[Returns]],0,0,-n_days)),"")</f>
        <v>8.384175684454151E-2</v>
      </c>
      <c r="F1658">
        <f ca="1">IFERROR(AVERAGE(OFFSET(TradeDash[[#This Row],[Returns]],0,0,-n_days*2))/STDEV(OFFSET(TradeDash[[#This Row],[Returns]],0,0,-n_days*2)),"")</f>
        <v>-0.11058179133679795</v>
      </c>
      <c r="G1658">
        <f ca="1">IF(ISNUMBER(TradeDash[[#This Row],[2n day Sharpe]]),AVERAGE(TradeDash[[#This Row],[n day Sharpe]:[2n day Sharpe]]),"")</f>
        <v>-1.337001724612822E-2</v>
      </c>
      <c r="H1658">
        <f ca="1">IF(ISNUMBER(TradeDash[[#This Row],[Sharpe Average]]),IF(TradeDash[[#This Row],[Sharpe Average]]&gt;$G$1,1,0),"")</f>
        <v>0</v>
      </c>
      <c r="I1658" s="2">
        <f ca="1">IF(ISNUMBER(TradeDash[[#This Row],[Signal]]),MAX(IF(AND(TradeDash[[#This Row],[Signal]]=1,I1657&lt;1),I1657+$E$1,IF(AND(TradeDash[[#This Row],[Signal]]=0,I1657&gt;0),I1657-$E$1,IF(AND(TradeDash[[#This Row],[Signal]]=1,I1657=1),I1657,IF(AND(TradeDash[[#This Row],[Signal]]=0,I1657=0),I1657,0)))),0),"")</f>
        <v>0</v>
      </c>
      <c r="J1658" s="3">
        <f ca="1">IF(ISNUMBER(TradeDash[[#This Row],[Position]]),TradeDash[[#This Row],[Position]]*D1659,"")</f>
        <v>0</v>
      </c>
      <c r="K1658" s="7">
        <f ca="1">K1657*IFERROR(1+TradeDash[[#This Row],[Port Return]],1)</f>
        <v>2884253.6639649509</v>
      </c>
      <c r="L1658" s="7">
        <f ca="1">IF(ISNUMBER(TradeDash[[#This Row],[Port Return]]),L1657*(1+TradeDash[[#This Row],[Returns]]),L1657)</f>
        <v>2003783.7837837844</v>
      </c>
    </row>
    <row r="1659" spans="1:12" x14ac:dyDescent="0.35">
      <c r="A1659" s="1">
        <v>38902</v>
      </c>
      <c r="B1659" s="16">
        <f>YEAR(TradeDash[[#This Row],[Date]])</f>
        <v>2006</v>
      </c>
      <c r="C1659">
        <v>3138.65</v>
      </c>
      <c r="D1659" s="3">
        <f>IFERROR(TradeDash[[#This Row],[Nifty]]/C1658-1,"")</f>
        <v>-3.9035846332057256E-3</v>
      </c>
      <c r="E1659">
        <f ca="1">IFERROR(AVERAGE(OFFSET(TradeDash[[#This Row],[Returns]],0,0,-n_days))/STDEV(OFFSET(TradeDash[[#This Row],[Returns]],0,0,-n_days)),"")</f>
        <v>0.12189044582178447</v>
      </c>
      <c r="F1659">
        <f ca="1">IFERROR(AVERAGE(OFFSET(TradeDash[[#This Row],[Returns]],0,0,-n_days*2))/STDEV(OFFSET(TradeDash[[#This Row],[Returns]],0,0,-n_days*2)),"")</f>
        <v>-0.1197704203305822</v>
      </c>
      <c r="G1659">
        <f ca="1">IF(ISNUMBER(TradeDash[[#This Row],[2n day Sharpe]]),AVERAGE(TradeDash[[#This Row],[n day Sharpe]:[2n day Sharpe]]),"")</f>
        <v>1.0600127456011355E-3</v>
      </c>
      <c r="H1659">
        <f ca="1">IF(ISNUMBER(TradeDash[[#This Row],[Sharpe Average]]),IF(TradeDash[[#This Row],[Sharpe Average]]&gt;$G$1,1,0),"")</f>
        <v>1</v>
      </c>
      <c r="I1659" s="2">
        <f ca="1">IF(ISNUMBER(TradeDash[[#This Row],[Signal]]),MAX(IF(AND(TradeDash[[#This Row],[Signal]]=1,I1658&lt;1),I1658+$E$1,IF(AND(TradeDash[[#This Row],[Signal]]=0,I1658&gt;0),I1658-$E$1,IF(AND(TradeDash[[#This Row],[Signal]]=1,I1658=1),I1658,IF(AND(TradeDash[[#This Row],[Signal]]=0,I1658=0),I1658,0)))),0),"")</f>
        <v>0.2</v>
      </c>
      <c r="J1659" s="3">
        <f ca="1">IF(ISNUMBER(TradeDash[[#This Row],[Position]]),TradeDash[[#This Row],[Position]]*D1660,"")</f>
        <v>3.7245312475108431E-3</v>
      </c>
      <c r="K1659" s="7">
        <f ca="1">K1658*IFERROR(1+TradeDash[[#This Row],[Port Return]],1)</f>
        <v>2894996.1568621364</v>
      </c>
      <c r="L1659" s="7">
        <f ca="1">IF(ISNUMBER(TradeDash[[#This Row],[Port Return]]),L1658*(1+TradeDash[[#This Row],[Returns]]),L1658)</f>
        <v>1995961.8441971391</v>
      </c>
    </row>
    <row r="1660" spans="1:12" x14ac:dyDescent="0.35">
      <c r="A1660" s="1">
        <v>38903</v>
      </c>
      <c r="B1660" s="16">
        <f>YEAR(TradeDash[[#This Row],[Date]])</f>
        <v>2006</v>
      </c>
      <c r="C1660">
        <v>3197.1</v>
      </c>
      <c r="D1660" s="3">
        <f>IFERROR(TradeDash[[#This Row],[Nifty]]/C1659-1,"")</f>
        <v>1.8622656237554214E-2</v>
      </c>
      <c r="E1660">
        <f ca="1">IFERROR(AVERAGE(OFFSET(TradeDash[[#This Row],[Returns]],0,0,-n_days))/STDEV(OFFSET(TradeDash[[#This Row],[Returns]],0,0,-n_days)),"")</f>
        <v>0.19850302186149041</v>
      </c>
      <c r="F1660">
        <f ca="1">IFERROR(AVERAGE(OFFSET(TradeDash[[#This Row],[Returns]],0,0,-n_days*2))/STDEV(OFFSET(TradeDash[[#This Row],[Returns]],0,0,-n_days*2)),"")</f>
        <v>-0.11167167127661638</v>
      </c>
      <c r="G1660">
        <f ca="1">IF(ISNUMBER(TradeDash[[#This Row],[2n day Sharpe]]),AVERAGE(TradeDash[[#This Row],[n day Sharpe]:[2n day Sharpe]]),"")</f>
        <v>4.3415675292437013E-2</v>
      </c>
      <c r="H1660">
        <f ca="1">IF(ISNUMBER(TradeDash[[#This Row],[Sharpe Average]]),IF(TradeDash[[#This Row],[Sharpe Average]]&gt;$G$1,1,0),"")</f>
        <v>1</v>
      </c>
      <c r="I1660" s="2">
        <f ca="1">IF(ISNUMBER(TradeDash[[#This Row],[Signal]]),MAX(IF(AND(TradeDash[[#This Row],[Signal]]=1,I1659&lt;1),I1659+$E$1,IF(AND(TradeDash[[#This Row],[Signal]]=0,I1659&gt;0),I1659-$E$1,IF(AND(TradeDash[[#This Row],[Signal]]=1,I1659=1),I1659,IF(AND(TradeDash[[#This Row],[Signal]]=0,I1659=0),I1659,0)))),0),"")</f>
        <v>0.4</v>
      </c>
      <c r="J1660" s="3">
        <f ca="1">IF(ISNUMBER(TradeDash[[#This Row],[Position]]),TradeDash[[#This Row],[Position]]*D1661,"")</f>
        <v>-5.0921147289731301E-3</v>
      </c>
      <c r="K1660" s="7">
        <f ca="1">K1659*IFERROR(1+TradeDash[[#This Row],[Port Return]],1)</f>
        <v>2880254.5042914581</v>
      </c>
      <c r="L1660" s="7">
        <f ca="1">IF(ISNUMBER(TradeDash[[#This Row],[Port Return]]),L1659*(1+TradeDash[[#This Row],[Returns]]),L1659)</f>
        <v>2033131.9554848971</v>
      </c>
    </row>
    <row r="1661" spans="1:12" x14ac:dyDescent="0.35">
      <c r="A1661" s="1">
        <v>38904</v>
      </c>
      <c r="B1661" s="16">
        <f>YEAR(TradeDash[[#This Row],[Date]])</f>
        <v>2006</v>
      </c>
      <c r="C1661">
        <v>3156.4</v>
      </c>
      <c r="D1661" s="3">
        <f>IFERROR(TradeDash[[#This Row],[Nifty]]/C1660-1,"")</f>
        <v>-1.2730286822432824E-2</v>
      </c>
      <c r="E1661">
        <f ca="1">IFERROR(AVERAGE(OFFSET(TradeDash[[#This Row],[Returns]],0,0,-n_days))/STDEV(OFFSET(TradeDash[[#This Row],[Returns]],0,0,-n_days)),"")</f>
        <v>0.27739247997911226</v>
      </c>
      <c r="F1661">
        <f ca="1">IFERROR(AVERAGE(OFFSET(TradeDash[[#This Row],[Returns]],0,0,-n_days*2))/STDEV(OFFSET(TradeDash[[#This Row],[Returns]],0,0,-n_days*2)),"")</f>
        <v>-0.11057086051091822</v>
      </c>
      <c r="G1661">
        <f ca="1">IF(ISNUMBER(TradeDash[[#This Row],[2n day Sharpe]]),AVERAGE(TradeDash[[#This Row],[n day Sharpe]:[2n day Sharpe]]),"")</f>
        <v>8.3410809734097022E-2</v>
      </c>
      <c r="H1661">
        <f ca="1">IF(ISNUMBER(TradeDash[[#This Row],[Sharpe Average]]),IF(TradeDash[[#This Row],[Sharpe Average]]&gt;$G$1,1,0),"")</f>
        <v>1</v>
      </c>
      <c r="I1661" s="2">
        <f ca="1">IF(ISNUMBER(TradeDash[[#This Row],[Signal]]),MAX(IF(AND(TradeDash[[#This Row],[Signal]]=1,I1660&lt;1),I1660+$E$1,IF(AND(TradeDash[[#This Row],[Signal]]=0,I1660&gt;0),I1660-$E$1,IF(AND(TradeDash[[#This Row],[Signal]]=1,I1660=1),I1660,IF(AND(TradeDash[[#This Row],[Signal]]=0,I1660=0),I1660,0)))),0),"")</f>
        <v>0.60000000000000009</v>
      </c>
      <c r="J1661" s="3">
        <f ca="1">IF(ISNUMBER(TradeDash[[#This Row],[Position]]),TradeDash[[#This Row],[Position]]*D1662,"")</f>
        <v>-1.5311747560512014E-2</v>
      </c>
      <c r="K1661" s="7">
        <f ca="1">K1660*IFERROR(1+TradeDash[[#This Row],[Port Return]],1)</f>
        <v>2836152.7744117198</v>
      </c>
      <c r="L1661" s="7">
        <f ca="1">IF(ISNUMBER(TradeDash[[#This Row],[Port Return]]),L1660*(1+TradeDash[[#This Row],[Returns]]),L1660)</f>
        <v>2007249.6025437207</v>
      </c>
    </row>
    <row r="1662" spans="1:12" x14ac:dyDescent="0.35">
      <c r="A1662" s="1">
        <v>38905</v>
      </c>
      <c r="B1662" s="16">
        <f>YEAR(TradeDash[[#This Row],[Date]])</f>
        <v>2006</v>
      </c>
      <c r="C1662">
        <v>3075.85</v>
      </c>
      <c r="D1662" s="3">
        <f>IFERROR(TradeDash[[#This Row],[Nifty]]/C1661-1,"")</f>
        <v>-2.5519579267520021E-2</v>
      </c>
      <c r="E1662">
        <f ca="1">IFERROR(AVERAGE(OFFSET(TradeDash[[#This Row],[Returns]],0,0,-n_days))/STDEV(OFFSET(TradeDash[[#This Row],[Returns]],0,0,-n_days)),"")</f>
        <v>0.14432235739552915</v>
      </c>
      <c r="F1662">
        <f ca="1">IFERROR(AVERAGE(OFFSET(TradeDash[[#This Row],[Returns]],0,0,-n_days*2))/STDEV(OFFSET(TradeDash[[#This Row],[Returns]],0,0,-n_days*2)),"")</f>
        <v>-0.1193023517698041</v>
      </c>
      <c r="G1662">
        <f ca="1">IF(ISNUMBER(TradeDash[[#This Row],[2n day Sharpe]]),AVERAGE(TradeDash[[#This Row],[n day Sharpe]:[2n day Sharpe]]),"")</f>
        <v>1.2510002812862527E-2</v>
      </c>
      <c r="H1662">
        <f ca="1">IF(ISNUMBER(TradeDash[[#This Row],[Sharpe Average]]),IF(TradeDash[[#This Row],[Sharpe Average]]&gt;$G$1,1,0),"")</f>
        <v>1</v>
      </c>
      <c r="I1662" s="2">
        <f ca="1">IF(ISNUMBER(TradeDash[[#This Row],[Signal]]),MAX(IF(AND(TradeDash[[#This Row],[Signal]]=1,I1661&lt;1),I1661+$E$1,IF(AND(TradeDash[[#This Row],[Signal]]=0,I1661&gt;0),I1661-$E$1,IF(AND(TradeDash[[#This Row],[Signal]]=1,I1661=1),I1661,IF(AND(TradeDash[[#This Row],[Signal]]=0,I1661=0),I1661,0)))),0),"")</f>
        <v>0.8</v>
      </c>
      <c r="J1662" s="3">
        <f ca="1">IF(ISNUMBER(TradeDash[[#This Row],[Position]]),TradeDash[[#This Row],[Position]]*D1663,"")</f>
        <v>1.7205000243835044E-2</v>
      </c>
      <c r="K1662" s="7">
        <f ca="1">K1661*IFERROR(1+TradeDash[[#This Row],[Port Return]],1)</f>
        <v>2884948.7835870269</v>
      </c>
      <c r="L1662" s="7">
        <f ca="1">IF(ISNUMBER(TradeDash[[#This Row],[Port Return]]),L1661*(1+TradeDash[[#This Row],[Returns]]),L1661)</f>
        <v>1956025.4372019081</v>
      </c>
    </row>
    <row r="1663" spans="1:12" x14ac:dyDescent="0.35">
      <c r="A1663" s="1">
        <v>38908</v>
      </c>
      <c r="B1663" s="16">
        <f>YEAR(TradeDash[[#This Row],[Date]])</f>
        <v>2006</v>
      </c>
      <c r="C1663">
        <v>3142</v>
      </c>
      <c r="D1663" s="3">
        <f>IFERROR(TradeDash[[#This Row],[Nifty]]/C1662-1,"")</f>
        <v>2.1506250304793806E-2</v>
      </c>
      <c r="E1663">
        <f ca="1">IFERROR(AVERAGE(OFFSET(TradeDash[[#This Row],[Returns]],0,0,-n_days))/STDEV(OFFSET(TradeDash[[#This Row],[Returns]],0,0,-n_days)),"")</f>
        <v>0.25247358174013573</v>
      </c>
      <c r="F1663">
        <f ca="1">IFERROR(AVERAGE(OFFSET(TradeDash[[#This Row],[Returns]],0,0,-n_days*2))/STDEV(OFFSET(TradeDash[[#This Row],[Returns]],0,0,-n_days*2)),"")</f>
        <v>-7.1252433179155819E-2</v>
      </c>
      <c r="G1663">
        <f ca="1">IF(ISNUMBER(TradeDash[[#This Row],[2n day Sharpe]]),AVERAGE(TradeDash[[#This Row],[n day Sharpe]:[2n day Sharpe]]),"")</f>
        <v>9.0610574280489964E-2</v>
      </c>
      <c r="H1663">
        <f ca="1">IF(ISNUMBER(TradeDash[[#This Row],[Sharpe Average]]),IF(TradeDash[[#This Row],[Sharpe Average]]&gt;$G$1,1,0),"")</f>
        <v>1</v>
      </c>
      <c r="I1663" s="2">
        <f ca="1">IF(ISNUMBER(TradeDash[[#This Row],[Signal]]),MAX(IF(AND(TradeDash[[#This Row],[Signal]]=1,I1662&lt;1),I1662+$E$1,IF(AND(TradeDash[[#This Row],[Signal]]=0,I1662&gt;0),I1662-$E$1,IF(AND(TradeDash[[#This Row],[Signal]]=1,I1662=1),I1662,IF(AND(TradeDash[[#This Row],[Signal]]=0,I1662=0),I1662,0)))),0),"")</f>
        <v>1</v>
      </c>
      <c r="J1663" s="3">
        <f ca="1">IF(ISNUMBER(TradeDash[[#This Row],[Position]]),TradeDash[[#This Row],[Position]]*D1664,"")</f>
        <v>-8.2272437937619403E-3</v>
      </c>
      <c r="K1663" s="7">
        <f ca="1">K1662*IFERROR(1+TradeDash[[#This Row],[Port Return]],1)</f>
        <v>2861213.6066119396</v>
      </c>
      <c r="L1663" s="7">
        <f ca="1">IF(ISNUMBER(TradeDash[[#This Row],[Port Return]]),L1662*(1+TradeDash[[#This Row],[Returns]]),L1662)</f>
        <v>1998092.209856916</v>
      </c>
    </row>
    <row r="1664" spans="1:12" x14ac:dyDescent="0.35">
      <c r="A1664" s="1">
        <v>38909</v>
      </c>
      <c r="B1664" s="16">
        <f>YEAR(TradeDash[[#This Row],[Date]])</f>
        <v>2006</v>
      </c>
      <c r="C1664">
        <v>3116.15</v>
      </c>
      <c r="D1664" s="3">
        <f>IFERROR(TradeDash[[#This Row],[Nifty]]/C1663-1,"")</f>
        <v>-8.2272437937619403E-3</v>
      </c>
      <c r="E1664">
        <f ca="1">IFERROR(AVERAGE(OFFSET(TradeDash[[#This Row],[Returns]],0,0,-n_days))/STDEV(OFFSET(TradeDash[[#This Row],[Returns]],0,0,-n_days)),"")</f>
        <v>0.34559827618597838</v>
      </c>
      <c r="F1664">
        <f ca="1">IFERROR(AVERAGE(OFFSET(TradeDash[[#This Row],[Returns]],0,0,-n_days*2))/STDEV(OFFSET(TradeDash[[#This Row],[Returns]],0,0,-n_days*2)),"")</f>
        <v>-8.247860446981313E-2</v>
      </c>
      <c r="G1664">
        <f ca="1">IF(ISNUMBER(TradeDash[[#This Row],[2n day Sharpe]]),AVERAGE(TradeDash[[#This Row],[n day Sharpe]:[2n day Sharpe]]),"")</f>
        <v>0.13155983585808262</v>
      </c>
      <c r="H1664">
        <f ca="1">IF(ISNUMBER(TradeDash[[#This Row],[Sharpe Average]]),IF(TradeDash[[#This Row],[Sharpe Average]]&gt;$G$1,1,0),"")</f>
        <v>1</v>
      </c>
      <c r="I1664" s="2">
        <f ca="1">IF(ISNUMBER(TradeDash[[#This Row],[Signal]]),MAX(IF(AND(TradeDash[[#This Row],[Signal]]=1,I1663&lt;1),I1663+$E$1,IF(AND(TradeDash[[#This Row],[Signal]]=0,I1663&gt;0),I1663-$E$1,IF(AND(TradeDash[[#This Row],[Signal]]=1,I1663=1),I1663,IF(AND(TradeDash[[#This Row],[Signal]]=0,I1663=0),I1663,0)))),0),"")</f>
        <v>1</v>
      </c>
      <c r="J1664" s="3">
        <f ca="1">IF(ISNUMBER(TradeDash[[#This Row],[Position]]),TradeDash[[#This Row],[Position]]*D1665,"")</f>
        <v>2.5592477897405486E-2</v>
      </c>
      <c r="K1664" s="7">
        <f ca="1">K1663*IFERROR(1+TradeDash[[#This Row],[Port Return]],1)</f>
        <v>2934439.1525989114</v>
      </c>
      <c r="L1664" s="7">
        <f ca="1">IF(ISNUMBER(TradeDash[[#This Row],[Port Return]]),L1663*(1+TradeDash[[#This Row],[Returns]]),L1663)</f>
        <v>1981653.4181240066</v>
      </c>
    </row>
    <row r="1665" spans="1:12" x14ac:dyDescent="0.35">
      <c r="A1665" s="1">
        <v>38910</v>
      </c>
      <c r="B1665" s="16">
        <f>YEAR(TradeDash[[#This Row],[Date]])</f>
        <v>2006</v>
      </c>
      <c r="C1665">
        <v>3195.9</v>
      </c>
      <c r="D1665" s="3">
        <f>IFERROR(TradeDash[[#This Row],[Nifty]]/C1664-1,"")</f>
        <v>2.5592477897405486E-2</v>
      </c>
      <c r="E1665">
        <f ca="1">IFERROR(AVERAGE(OFFSET(TradeDash[[#This Row],[Returns]],0,0,-n_days))/STDEV(OFFSET(TradeDash[[#This Row],[Returns]],0,0,-n_days)),"")</f>
        <v>0.42721968251733367</v>
      </c>
      <c r="F1665">
        <f ca="1">IFERROR(AVERAGE(OFFSET(TradeDash[[#This Row],[Returns]],0,0,-n_days*2))/STDEV(OFFSET(TradeDash[[#This Row],[Returns]],0,0,-n_days*2)),"")</f>
        <v>-8.7816633384565218E-2</v>
      </c>
      <c r="G1665">
        <f ca="1">IF(ISNUMBER(TradeDash[[#This Row],[2n day Sharpe]]),AVERAGE(TradeDash[[#This Row],[n day Sharpe]:[2n day Sharpe]]),"")</f>
        <v>0.16970152456638421</v>
      </c>
      <c r="H1665">
        <f ca="1">IF(ISNUMBER(TradeDash[[#This Row],[Sharpe Average]]),IF(TradeDash[[#This Row],[Sharpe Average]]&gt;$G$1,1,0),"")</f>
        <v>1</v>
      </c>
      <c r="I1665" s="2">
        <f ca="1">IF(ISNUMBER(TradeDash[[#This Row],[Signal]]),MAX(IF(AND(TradeDash[[#This Row],[Signal]]=1,I1664&lt;1),I1664+$E$1,IF(AND(TradeDash[[#This Row],[Signal]]=0,I1664&gt;0),I1664-$E$1,IF(AND(TradeDash[[#This Row],[Signal]]=1,I1664=1),I1664,IF(AND(TradeDash[[#This Row],[Signal]]=0,I1664=0),I1664,0)))),0),"")</f>
        <v>1</v>
      </c>
      <c r="J1665" s="3">
        <f ca="1">IF(ISNUMBER(TradeDash[[#This Row],[Position]]),TradeDash[[#This Row],[Position]]*D1666,"")</f>
        <v>-8.3231640539440654E-3</v>
      </c>
      <c r="K1665" s="7">
        <f ca="1">K1664*IFERROR(1+TradeDash[[#This Row],[Port Return]],1)</f>
        <v>2910015.3341255141</v>
      </c>
      <c r="L1665" s="7">
        <f ca="1">IF(ISNUMBER(TradeDash[[#This Row],[Port Return]]),L1664*(1+TradeDash[[#This Row],[Returns]]),L1664)</f>
        <v>2032368.8394276632</v>
      </c>
    </row>
    <row r="1666" spans="1:12" x14ac:dyDescent="0.35">
      <c r="A1666" s="1">
        <v>38911</v>
      </c>
      <c r="B1666" s="16">
        <f>YEAR(TradeDash[[#This Row],[Date]])</f>
        <v>2006</v>
      </c>
      <c r="C1666">
        <v>3169.3</v>
      </c>
      <c r="D1666" s="3">
        <f>IFERROR(TradeDash[[#This Row],[Nifty]]/C1665-1,"")</f>
        <v>-8.3231640539440654E-3</v>
      </c>
      <c r="E1666">
        <f ca="1">IFERROR(AVERAGE(OFFSET(TradeDash[[#This Row],[Returns]],0,0,-n_days))/STDEV(OFFSET(TradeDash[[#This Row],[Returns]],0,0,-n_days)),"")</f>
        <v>0.31993903689875258</v>
      </c>
      <c r="F1666">
        <f ca="1">IFERROR(AVERAGE(OFFSET(TradeDash[[#This Row],[Returns]],0,0,-n_days*2))/STDEV(OFFSET(TradeDash[[#This Row],[Returns]],0,0,-n_days*2)),"")</f>
        <v>-4.2678637435949025E-2</v>
      </c>
      <c r="G1666">
        <f ca="1">IF(ISNUMBER(TradeDash[[#This Row],[2n day Sharpe]]),AVERAGE(TradeDash[[#This Row],[n day Sharpe]:[2n day Sharpe]]),"")</f>
        <v>0.13863019973140178</v>
      </c>
      <c r="H1666">
        <f ca="1">IF(ISNUMBER(TradeDash[[#This Row],[Sharpe Average]]),IF(TradeDash[[#This Row],[Sharpe Average]]&gt;$G$1,1,0),"")</f>
        <v>1</v>
      </c>
      <c r="I1666" s="2">
        <f ca="1">IF(ISNUMBER(TradeDash[[#This Row],[Signal]]),MAX(IF(AND(TradeDash[[#This Row],[Signal]]=1,I1665&lt;1),I1665+$E$1,IF(AND(TradeDash[[#This Row],[Signal]]=0,I1665&gt;0),I1665-$E$1,IF(AND(TradeDash[[#This Row],[Signal]]=1,I1665=1),I1665,IF(AND(TradeDash[[#This Row],[Signal]]=0,I1665=0),I1665,0)))),0),"")</f>
        <v>1</v>
      </c>
      <c r="J1666" s="3">
        <f ca="1">IF(ISNUMBER(TradeDash[[#This Row],[Position]]),TradeDash[[#This Row],[Position]]*D1667,"")</f>
        <v>-1.4498469693623228E-2</v>
      </c>
      <c r="K1666" s="7">
        <f ca="1">K1665*IFERROR(1+TradeDash[[#This Row],[Port Return]],1)</f>
        <v>2867824.5649957163</v>
      </c>
      <c r="L1666" s="7">
        <f ca="1">IF(ISNUMBER(TradeDash[[#This Row],[Port Return]]),L1665*(1+TradeDash[[#This Row],[Returns]]),L1665)</f>
        <v>2015453.1001589829</v>
      </c>
    </row>
    <row r="1667" spans="1:12" x14ac:dyDescent="0.35">
      <c r="A1667" s="1">
        <v>38912</v>
      </c>
      <c r="B1667" s="16">
        <f>YEAR(TradeDash[[#This Row],[Date]])</f>
        <v>2006</v>
      </c>
      <c r="C1667">
        <v>3123.35</v>
      </c>
      <c r="D1667" s="3">
        <f>IFERROR(TradeDash[[#This Row],[Nifty]]/C1666-1,"")</f>
        <v>-1.4498469693623228E-2</v>
      </c>
      <c r="E1667">
        <f ca="1">IFERROR(AVERAGE(OFFSET(TradeDash[[#This Row],[Returns]],0,0,-n_days))/STDEV(OFFSET(TradeDash[[#This Row],[Returns]],0,0,-n_days)),"")</f>
        <v>0.20741384345091968</v>
      </c>
      <c r="F1667">
        <f ca="1">IFERROR(AVERAGE(OFFSET(TradeDash[[#This Row],[Returns]],0,0,-n_days*2))/STDEV(OFFSET(TradeDash[[#This Row],[Returns]],0,0,-n_days*2)),"")</f>
        <v>-1.9802888742955854E-2</v>
      </c>
      <c r="G1667">
        <f ca="1">IF(ISNUMBER(TradeDash[[#This Row],[2n day Sharpe]]),AVERAGE(TradeDash[[#This Row],[n day Sharpe]:[2n day Sharpe]]),"")</f>
        <v>9.3805477353981911E-2</v>
      </c>
      <c r="H1667">
        <f ca="1">IF(ISNUMBER(TradeDash[[#This Row],[Sharpe Average]]),IF(TradeDash[[#This Row],[Sharpe Average]]&gt;$G$1,1,0),"")</f>
        <v>1</v>
      </c>
      <c r="I1667" s="2">
        <f ca="1">IF(ISNUMBER(TradeDash[[#This Row],[Signal]]),MAX(IF(AND(TradeDash[[#This Row],[Signal]]=1,I1666&lt;1),I1666+$E$1,IF(AND(TradeDash[[#This Row],[Signal]]=0,I1666&gt;0),I1666-$E$1,IF(AND(TradeDash[[#This Row],[Signal]]=1,I1666=1),I1666,IF(AND(TradeDash[[#This Row],[Signal]]=0,I1666=0),I1666,0)))),0),"")</f>
        <v>1</v>
      </c>
      <c r="J1667" s="3">
        <f ca="1">IF(ISNUMBER(TradeDash[[#This Row],[Position]]),TradeDash[[#This Row],[Position]]*D1668,"")</f>
        <v>-3.7075575904077285E-2</v>
      </c>
      <c r="K1667" s="7">
        <f ca="1">K1666*IFERROR(1+TradeDash[[#This Row],[Port Return]],1)</f>
        <v>2761498.3176566404</v>
      </c>
      <c r="L1667" s="7">
        <f ca="1">IF(ISNUMBER(TradeDash[[#This Row],[Port Return]]),L1666*(1+TradeDash[[#This Row],[Returns]]),L1666)</f>
        <v>1986232.114467409</v>
      </c>
    </row>
    <row r="1668" spans="1:12" x14ac:dyDescent="0.35">
      <c r="A1668" s="1">
        <v>38915</v>
      </c>
      <c r="B1668" s="16">
        <f>YEAR(TradeDash[[#This Row],[Date]])</f>
        <v>2006</v>
      </c>
      <c r="C1668">
        <v>3007.55</v>
      </c>
      <c r="D1668" s="3">
        <f>IFERROR(TradeDash[[#This Row],[Nifty]]/C1667-1,"")</f>
        <v>-3.7075575904077285E-2</v>
      </c>
      <c r="E1668">
        <f ca="1">IFERROR(AVERAGE(OFFSET(TradeDash[[#This Row],[Returns]],0,0,-n_days))/STDEV(OFFSET(TradeDash[[#This Row],[Returns]],0,0,-n_days)),"")</f>
        <v>8.1169131845975115E-2</v>
      </c>
      <c r="F1668">
        <f ca="1">IFERROR(AVERAGE(OFFSET(TradeDash[[#This Row],[Returns]],0,0,-n_days*2))/STDEV(OFFSET(TradeDash[[#This Row],[Returns]],0,0,-n_days*2)),"")</f>
        <v>-7.8410676897960399E-3</v>
      </c>
      <c r="G1668">
        <f ca="1">IF(ISNUMBER(TradeDash[[#This Row],[2n day Sharpe]]),AVERAGE(TradeDash[[#This Row],[n day Sharpe]:[2n day Sharpe]]),"")</f>
        <v>3.6664032078089534E-2</v>
      </c>
      <c r="H1668">
        <f ca="1">IF(ISNUMBER(TradeDash[[#This Row],[Sharpe Average]]),IF(TradeDash[[#This Row],[Sharpe Average]]&gt;$G$1,1,0),"")</f>
        <v>1</v>
      </c>
      <c r="I1668" s="2">
        <f ca="1">IF(ISNUMBER(TradeDash[[#This Row],[Signal]]),MAX(IF(AND(TradeDash[[#This Row],[Signal]]=1,I1667&lt;1),I1667+$E$1,IF(AND(TradeDash[[#This Row],[Signal]]=0,I1667&gt;0),I1667-$E$1,IF(AND(TradeDash[[#This Row],[Signal]]=1,I1667=1),I1667,IF(AND(TradeDash[[#This Row],[Signal]]=0,I1667=0),I1667,0)))),0),"")</f>
        <v>1</v>
      </c>
      <c r="J1668" s="3">
        <f ca="1">IF(ISNUMBER(TradeDash[[#This Row],[Position]]),TradeDash[[#This Row],[Position]]*D1669,"")</f>
        <v>-4.6217020498412476E-3</v>
      </c>
      <c r="K1668" s="7">
        <f ca="1">K1667*IFERROR(1+TradeDash[[#This Row],[Port Return]],1)</f>
        <v>2748735.4952212935</v>
      </c>
      <c r="L1668" s="7">
        <f ca="1">IF(ISNUMBER(TradeDash[[#This Row],[Port Return]]),L1667*(1+TradeDash[[#This Row],[Returns]]),L1667)</f>
        <v>1912591.4149443565</v>
      </c>
    </row>
    <row r="1669" spans="1:12" x14ac:dyDescent="0.35">
      <c r="A1669" s="1">
        <v>38916</v>
      </c>
      <c r="B1669" s="16">
        <f>YEAR(TradeDash[[#This Row],[Date]])</f>
        <v>2006</v>
      </c>
      <c r="C1669">
        <v>2993.65</v>
      </c>
      <c r="D1669" s="3">
        <f>IFERROR(TradeDash[[#This Row],[Nifty]]/C1668-1,"")</f>
        <v>-4.6217020498412476E-3</v>
      </c>
      <c r="E1669">
        <f ca="1">IFERROR(AVERAGE(OFFSET(TradeDash[[#This Row],[Returns]],0,0,-n_days))/STDEV(OFFSET(TradeDash[[#This Row],[Returns]],0,0,-n_days)),"")</f>
        <v>0.11730044841423319</v>
      </c>
      <c r="F1669">
        <f ca="1">IFERROR(AVERAGE(OFFSET(TradeDash[[#This Row],[Returns]],0,0,-n_days*2))/STDEV(OFFSET(TradeDash[[#This Row],[Returns]],0,0,-n_days*2)),"")</f>
        <v>-4.7093219533243046E-2</v>
      </c>
      <c r="G1669">
        <f ca="1">IF(ISNUMBER(TradeDash[[#This Row],[2n day Sharpe]]),AVERAGE(TradeDash[[#This Row],[n day Sharpe]:[2n day Sharpe]]),"")</f>
        <v>3.5103614440495076E-2</v>
      </c>
      <c r="H1669">
        <f ca="1">IF(ISNUMBER(TradeDash[[#This Row],[Sharpe Average]]),IF(TradeDash[[#This Row],[Sharpe Average]]&gt;$G$1,1,0),"")</f>
        <v>1</v>
      </c>
      <c r="I1669" s="2">
        <f ca="1">IF(ISNUMBER(TradeDash[[#This Row],[Signal]]),MAX(IF(AND(TradeDash[[#This Row],[Signal]]=1,I1668&lt;1),I1668+$E$1,IF(AND(TradeDash[[#This Row],[Signal]]=0,I1668&gt;0),I1668-$E$1,IF(AND(TradeDash[[#This Row],[Signal]]=1,I1668=1),I1668,IF(AND(TradeDash[[#This Row],[Signal]]=0,I1668=0),I1668,0)))),0),"")</f>
        <v>1</v>
      </c>
      <c r="J1669" s="3">
        <f ca="1">IF(ISNUMBER(TradeDash[[#This Row],[Position]]),TradeDash[[#This Row],[Position]]*D1670,"")</f>
        <v>-2.0343059475890657E-2</v>
      </c>
      <c r="K1669" s="7">
        <f ca="1">K1668*IFERROR(1+TradeDash[[#This Row],[Port Return]],1)</f>
        <v>2692817.8055585148</v>
      </c>
      <c r="L1669" s="7">
        <f ca="1">IF(ISNUMBER(TradeDash[[#This Row],[Port Return]]),L1668*(1+TradeDash[[#This Row],[Returns]]),L1668)</f>
        <v>1903751.9872813995</v>
      </c>
    </row>
    <row r="1670" spans="1:12" x14ac:dyDescent="0.35">
      <c r="A1670" s="1">
        <v>38917</v>
      </c>
      <c r="B1670" s="16">
        <f>YEAR(TradeDash[[#This Row],[Date]])</f>
        <v>2006</v>
      </c>
      <c r="C1670">
        <v>2932.75</v>
      </c>
      <c r="D1670" s="3">
        <f>IFERROR(TradeDash[[#This Row],[Nifty]]/C1669-1,"")</f>
        <v>-2.0343059475890657E-2</v>
      </c>
      <c r="E1670">
        <f ca="1">IFERROR(AVERAGE(OFFSET(TradeDash[[#This Row],[Returns]],0,0,-n_days))/STDEV(OFFSET(TradeDash[[#This Row],[Returns]],0,0,-n_days)),"")</f>
        <v>1.7550797703033316E-2</v>
      </c>
      <c r="F1670">
        <f ca="1">IFERROR(AVERAGE(OFFSET(TradeDash[[#This Row],[Returns]],0,0,-n_days*2))/STDEV(OFFSET(TradeDash[[#This Row],[Returns]],0,0,-n_days*2)),"")</f>
        <v>-4.1954241042957231E-2</v>
      </c>
      <c r="G1670">
        <f ca="1">IF(ISNUMBER(TradeDash[[#This Row],[2n day Sharpe]]),AVERAGE(TradeDash[[#This Row],[n day Sharpe]:[2n day Sharpe]]),"")</f>
        <v>-1.2201721669961958E-2</v>
      </c>
      <c r="H1670">
        <f ca="1">IF(ISNUMBER(TradeDash[[#This Row],[Sharpe Average]]),IF(TradeDash[[#This Row],[Sharpe Average]]&gt;$G$1,1,0),"")</f>
        <v>0</v>
      </c>
      <c r="I1670" s="2">
        <f ca="1">IF(ISNUMBER(TradeDash[[#This Row],[Signal]]),MAX(IF(AND(TradeDash[[#This Row],[Signal]]=1,I1669&lt;1),I1669+$E$1,IF(AND(TradeDash[[#This Row],[Signal]]=0,I1669&gt;0),I1669-$E$1,IF(AND(TradeDash[[#This Row],[Signal]]=1,I1669=1),I1669,IF(AND(TradeDash[[#This Row],[Signal]]=0,I1669=0),I1669,0)))),0),"")</f>
        <v>0.8</v>
      </c>
      <c r="J1670" s="3">
        <f ca="1">IF(ISNUMBER(TradeDash[[#This Row],[Position]]),TradeDash[[#This Row],[Position]]*D1671,"")</f>
        <v>2.4632171170403262E-2</v>
      </c>
      <c r="K1670" s="7">
        <f ca="1">K1669*IFERROR(1+TradeDash[[#This Row],[Port Return]],1)</f>
        <v>2759147.7546757418</v>
      </c>
      <c r="L1670" s="7">
        <f ca="1">IF(ISNUMBER(TradeDash[[#This Row],[Port Return]]),L1669*(1+TradeDash[[#This Row],[Returns]]),L1669)</f>
        <v>1865023.847376789</v>
      </c>
    </row>
    <row r="1671" spans="1:12" x14ac:dyDescent="0.35">
      <c r="A1671" s="1">
        <v>38918</v>
      </c>
      <c r="B1671" s="16">
        <f>YEAR(TradeDash[[#This Row],[Date]])</f>
        <v>2006</v>
      </c>
      <c r="C1671">
        <v>3023.05</v>
      </c>
      <c r="D1671" s="3">
        <f>IFERROR(TradeDash[[#This Row],[Nifty]]/C1670-1,"")</f>
        <v>3.0790213963004076E-2</v>
      </c>
      <c r="E1671">
        <f ca="1">IFERROR(AVERAGE(OFFSET(TradeDash[[#This Row],[Returns]],0,0,-n_days))/STDEV(OFFSET(TradeDash[[#This Row],[Returns]],0,0,-n_days)),"")</f>
        <v>3.2021172085582195E-2</v>
      </c>
      <c r="F1671">
        <f ca="1">IFERROR(AVERAGE(OFFSET(TradeDash[[#This Row],[Returns]],0,0,-n_days*2))/STDEV(OFFSET(TradeDash[[#This Row],[Returns]],0,0,-n_days*2)),"")</f>
        <v>-3.1735171125774071E-2</v>
      </c>
      <c r="G1671">
        <f ca="1">IF(ISNUMBER(TradeDash[[#This Row],[2n day Sharpe]]),AVERAGE(TradeDash[[#This Row],[n day Sharpe]:[2n day Sharpe]]),"")</f>
        <v>1.430004799040617E-4</v>
      </c>
      <c r="H1671">
        <f ca="1">IF(ISNUMBER(TradeDash[[#This Row],[Sharpe Average]]),IF(TradeDash[[#This Row],[Sharpe Average]]&gt;$G$1,1,0),"")</f>
        <v>1</v>
      </c>
      <c r="I1671" s="2">
        <f ca="1">IF(ISNUMBER(TradeDash[[#This Row],[Signal]]),MAX(IF(AND(TradeDash[[#This Row],[Signal]]=1,I1670&lt;1),I1670+$E$1,IF(AND(TradeDash[[#This Row],[Signal]]=0,I1670&gt;0),I1670-$E$1,IF(AND(TradeDash[[#This Row],[Signal]]=1,I1670=1),I1670,IF(AND(TradeDash[[#This Row],[Signal]]=0,I1670=0),I1670,0)))),0),"")</f>
        <v>1</v>
      </c>
      <c r="J1671" s="3">
        <f ca="1">IF(ISNUMBER(TradeDash[[#This Row],[Position]]),TradeDash[[#This Row],[Position]]*D1672,"")</f>
        <v>-2.5818296091695503E-2</v>
      </c>
      <c r="K1671" s="7">
        <f ca="1">K1670*IFERROR(1+TradeDash[[#This Row],[Port Return]],1)</f>
        <v>2687911.2609847868</v>
      </c>
      <c r="L1671" s="7">
        <f ca="1">IF(ISNUMBER(TradeDash[[#This Row],[Port Return]]),L1670*(1+TradeDash[[#This Row],[Returns]]),L1670)</f>
        <v>1922448.3306836253</v>
      </c>
    </row>
    <row r="1672" spans="1:12" x14ac:dyDescent="0.35">
      <c r="A1672" s="1">
        <v>38919</v>
      </c>
      <c r="B1672" s="16">
        <f>YEAR(TradeDash[[#This Row],[Date]])</f>
        <v>2006</v>
      </c>
      <c r="C1672">
        <v>2945</v>
      </c>
      <c r="D1672" s="3">
        <f>IFERROR(TradeDash[[#This Row],[Nifty]]/C1671-1,"")</f>
        <v>-2.5818296091695503E-2</v>
      </c>
      <c r="E1672">
        <f ca="1">IFERROR(AVERAGE(OFFSET(TradeDash[[#This Row],[Returns]],0,0,-n_days))/STDEV(OFFSET(TradeDash[[#This Row],[Returns]],0,0,-n_days)),"")</f>
        <v>-6.3452662699512538E-2</v>
      </c>
      <c r="F1672">
        <f ca="1">IFERROR(AVERAGE(OFFSET(TradeDash[[#This Row],[Returns]],0,0,-n_days*2))/STDEV(OFFSET(TradeDash[[#This Row],[Returns]],0,0,-n_days*2)),"")</f>
        <v>-6.368986371343327E-2</v>
      </c>
      <c r="G1672">
        <f ca="1">IF(ISNUMBER(TradeDash[[#This Row],[2n day Sharpe]]),AVERAGE(TradeDash[[#This Row],[n day Sharpe]:[2n day Sharpe]]),"")</f>
        <v>-6.3571263206472911E-2</v>
      </c>
      <c r="H1672">
        <f ca="1">IF(ISNUMBER(TradeDash[[#This Row],[Sharpe Average]]),IF(TradeDash[[#This Row],[Sharpe Average]]&gt;$G$1,1,0),"")</f>
        <v>0</v>
      </c>
      <c r="I1672" s="2">
        <f ca="1">IF(ISNUMBER(TradeDash[[#This Row],[Signal]]),MAX(IF(AND(TradeDash[[#This Row],[Signal]]=1,I1671&lt;1),I1671+$E$1,IF(AND(TradeDash[[#This Row],[Signal]]=0,I1671&gt;0),I1671-$E$1,IF(AND(TradeDash[[#This Row],[Signal]]=1,I1671=1),I1671,IF(AND(TradeDash[[#This Row],[Signal]]=0,I1671=0),I1671,0)))),0),"")</f>
        <v>0.8</v>
      </c>
      <c r="J1672" s="3">
        <f ca="1">IF(ISNUMBER(TradeDash[[#This Row],[Position]]),TradeDash[[#This Row],[Position]]*D1673,"")</f>
        <v>1.1096774193548421E-2</v>
      </c>
      <c r="K1672" s="7">
        <f ca="1">K1671*IFERROR(1+TradeDash[[#This Row],[Port Return]],1)</f>
        <v>2717738.4053002307</v>
      </c>
      <c r="L1672" s="7">
        <f ca="1">IF(ISNUMBER(TradeDash[[#This Row],[Port Return]]),L1671*(1+TradeDash[[#This Row],[Returns]]),L1671)</f>
        <v>1872813.9904610496</v>
      </c>
    </row>
    <row r="1673" spans="1:12" x14ac:dyDescent="0.35">
      <c r="A1673" s="1">
        <v>38922</v>
      </c>
      <c r="B1673" s="16">
        <f>YEAR(TradeDash[[#This Row],[Date]])</f>
        <v>2006</v>
      </c>
      <c r="C1673">
        <v>2985.85</v>
      </c>
      <c r="D1673" s="3">
        <f>IFERROR(TradeDash[[#This Row],[Nifty]]/C1672-1,"")</f>
        <v>1.3870967741935525E-2</v>
      </c>
      <c r="E1673">
        <f ca="1">IFERROR(AVERAGE(OFFSET(TradeDash[[#This Row],[Returns]],0,0,-n_days))/STDEV(OFFSET(TradeDash[[#This Row],[Returns]],0,0,-n_days)),"")</f>
        <v>4.4197356219973609E-2</v>
      </c>
      <c r="F1673">
        <f ca="1">IFERROR(AVERAGE(OFFSET(TradeDash[[#This Row],[Returns]],0,0,-n_days*2))/STDEV(OFFSET(TradeDash[[#This Row],[Returns]],0,0,-n_days*2)),"")</f>
        <v>-5.2516646278904143E-2</v>
      </c>
      <c r="G1673">
        <f ca="1">IF(ISNUMBER(TradeDash[[#This Row],[2n day Sharpe]]),AVERAGE(TradeDash[[#This Row],[n day Sharpe]:[2n day Sharpe]]),"")</f>
        <v>-4.159645029465267E-3</v>
      </c>
      <c r="H1673">
        <f ca="1">IF(ISNUMBER(TradeDash[[#This Row],[Sharpe Average]]),IF(TradeDash[[#This Row],[Sharpe Average]]&gt;$G$1,1,0),"")</f>
        <v>0</v>
      </c>
      <c r="I1673" s="2">
        <f ca="1">IF(ISNUMBER(TradeDash[[#This Row],[Signal]]),MAX(IF(AND(TradeDash[[#This Row],[Signal]]=1,I1672&lt;1),I1672+$E$1,IF(AND(TradeDash[[#This Row],[Signal]]=0,I1672&gt;0),I1672-$E$1,IF(AND(TradeDash[[#This Row],[Signal]]=1,I1672=1),I1672,IF(AND(TradeDash[[#This Row],[Signal]]=0,I1672=0),I1672,0)))),0),"")</f>
        <v>0.60000000000000009</v>
      </c>
      <c r="J1673" s="3">
        <f ca="1">IF(ISNUMBER(TradeDash[[#This Row],[Position]]),TradeDash[[#This Row],[Position]]*D1674,"")</f>
        <v>1.0981797478105017E-2</v>
      </c>
      <c r="K1673" s="7">
        <f ca="1">K1672*IFERROR(1+TradeDash[[#This Row],[Port Return]],1)</f>
        <v>2747584.0580657059</v>
      </c>
      <c r="L1673" s="7">
        <f ca="1">IF(ISNUMBER(TradeDash[[#This Row],[Port Return]]),L1672*(1+TradeDash[[#This Row],[Returns]]),L1672)</f>
        <v>1898791.7329093805</v>
      </c>
    </row>
    <row r="1674" spans="1:12" x14ac:dyDescent="0.35">
      <c r="A1674" s="1">
        <v>38923</v>
      </c>
      <c r="B1674" s="16">
        <f>YEAR(TradeDash[[#This Row],[Date]])</f>
        <v>2006</v>
      </c>
      <c r="C1674">
        <v>3040.5</v>
      </c>
      <c r="D1674" s="3">
        <f>IFERROR(TradeDash[[#This Row],[Nifty]]/C1673-1,"")</f>
        <v>1.8302995796841692E-2</v>
      </c>
      <c r="E1674">
        <f ca="1">IFERROR(AVERAGE(OFFSET(TradeDash[[#This Row],[Returns]],0,0,-n_days))/STDEV(OFFSET(TradeDash[[#This Row],[Returns]],0,0,-n_days)),"")</f>
        <v>5.5531937773513618E-2</v>
      </c>
      <c r="F1674">
        <f ca="1">IFERROR(AVERAGE(OFFSET(TradeDash[[#This Row],[Returns]],0,0,-n_days*2))/STDEV(OFFSET(TradeDash[[#This Row],[Returns]],0,0,-n_days*2)),"")</f>
        <v>-2.7761346136296813E-2</v>
      </c>
      <c r="G1674">
        <f ca="1">IF(ISNUMBER(TradeDash[[#This Row],[2n day Sharpe]]),AVERAGE(TradeDash[[#This Row],[n day Sharpe]:[2n day Sharpe]]),"")</f>
        <v>1.3885295818608402E-2</v>
      </c>
      <c r="H1674">
        <f ca="1">IF(ISNUMBER(TradeDash[[#This Row],[Sharpe Average]]),IF(TradeDash[[#This Row],[Sharpe Average]]&gt;$G$1,1,0),"")</f>
        <v>1</v>
      </c>
      <c r="I1674" s="2">
        <f ca="1">IF(ISNUMBER(TradeDash[[#This Row],[Signal]]),MAX(IF(AND(TradeDash[[#This Row],[Signal]]=1,I1673&lt;1),I1673+$E$1,IF(AND(TradeDash[[#This Row],[Signal]]=0,I1673&gt;0),I1673-$E$1,IF(AND(TradeDash[[#This Row],[Signal]]=1,I1673=1),I1673,IF(AND(TradeDash[[#This Row],[Signal]]=0,I1673=0),I1673,0)))),0),"")</f>
        <v>0.8</v>
      </c>
      <c r="J1674" s="3">
        <f ca="1">IF(ISNUMBER(TradeDash[[#This Row],[Position]]),TradeDash[[#This Row],[Position]]*D1675,"")</f>
        <v>1.8325933234665293E-2</v>
      </c>
      <c r="K1674" s="7">
        <f ca="1">K1673*IFERROR(1+TradeDash[[#This Row],[Port Return]],1)</f>
        <v>2797936.1000704486</v>
      </c>
      <c r="L1674" s="7">
        <f ca="1">IF(ISNUMBER(TradeDash[[#This Row],[Port Return]]),L1673*(1+TradeDash[[#This Row],[Returns]]),L1673)</f>
        <v>1933545.3100158987</v>
      </c>
    </row>
    <row r="1675" spans="1:12" x14ac:dyDescent="0.35">
      <c r="A1675" s="1">
        <v>38924</v>
      </c>
      <c r="B1675" s="16">
        <f>YEAR(TradeDash[[#This Row],[Date]])</f>
        <v>2006</v>
      </c>
      <c r="C1675">
        <v>3110.15</v>
      </c>
      <c r="D1675" s="3">
        <f>IFERROR(TradeDash[[#This Row],[Nifty]]/C1674-1,"")</f>
        <v>2.2907416543331616E-2</v>
      </c>
      <c r="E1675">
        <f ca="1">IFERROR(AVERAGE(OFFSET(TradeDash[[#This Row],[Returns]],0,0,-n_days))/STDEV(OFFSET(TradeDash[[#This Row],[Returns]],0,0,-n_days)),"")</f>
        <v>0.10787203407088498</v>
      </c>
      <c r="F1675">
        <f ca="1">IFERROR(AVERAGE(OFFSET(TradeDash[[#This Row],[Returns]],0,0,-n_days*2))/STDEV(OFFSET(TradeDash[[#This Row],[Returns]],0,0,-n_days*2)),"")</f>
        <v>2.4865390278417873E-2</v>
      </c>
      <c r="G1675">
        <f ca="1">IF(ISNUMBER(TradeDash[[#This Row],[2n day Sharpe]]),AVERAGE(TradeDash[[#This Row],[n day Sharpe]:[2n day Sharpe]]),"")</f>
        <v>6.6368712174651429E-2</v>
      </c>
      <c r="H1675">
        <f ca="1">IF(ISNUMBER(TradeDash[[#This Row],[Sharpe Average]]),IF(TradeDash[[#This Row],[Sharpe Average]]&gt;$G$1,1,0),"")</f>
        <v>1</v>
      </c>
      <c r="I1675" s="2">
        <f ca="1">IF(ISNUMBER(TradeDash[[#This Row],[Signal]]),MAX(IF(AND(TradeDash[[#This Row],[Signal]]=1,I1674&lt;1),I1674+$E$1,IF(AND(TradeDash[[#This Row],[Signal]]=0,I1674&gt;0),I1674-$E$1,IF(AND(TradeDash[[#This Row],[Signal]]=1,I1674=1),I1674,IF(AND(TradeDash[[#This Row],[Signal]]=0,I1674=0),I1674,0)))),0),"")</f>
        <v>1</v>
      </c>
      <c r="J1675" s="3">
        <f ca="1">IF(ISNUMBER(TradeDash[[#This Row],[Position]]),TradeDash[[#This Row],[Position]]*D1676,"")</f>
        <v>1.4790283426844297E-2</v>
      </c>
      <c r="K1675" s="7">
        <f ca="1">K1674*IFERROR(1+TradeDash[[#This Row],[Port Return]],1)</f>
        <v>2839318.3680006899</v>
      </c>
      <c r="L1675" s="7">
        <f ca="1">IF(ISNUMBER(TradeDash[[#This Row],[Port Return]]),L1674*(1+TradeDash[[#This Row],[Returns]]),L1674)</f>
        <v>1977837.8378378381</v>
      </c>
    </row>
    <row r="1676" spans="1:12" x14ac:dyDescent="0.35">
      <c r="A1676" s="1">
        <v>38925</v>
      </c>
      <c r="B1676" s="16">
        <f>YEAR(TradeDash[[#This Row],[Date]])</f>
        <v>2006</v>
      </c>
      <c r="C1676">
        <v>3156.15</v>
      </c>
      <c r="D1676" s="3">
        <f>IFERROR(TradeDash[[#This Row],[Nifty]]/C1675-1,"")</f>
        <v>1.4790283426844297E-2</v>
      </c>
      <c r="E1676">
        <f ca="1">IFERROR(AVERAGE(OFFSET(TradeDash[[#This Row],[Returns]],0,0,-n_days))/STDEV(OFFSET(TradeDash[[#This Row],[Returns]],0,0,-n_days)),"")</f>
        <v>0.12793430131077624</v>
      </c>
      <c r="F1676">
        <f ca="1">IFERROR(AVERAGE(OFFSET(TradeDash[[#This Row],[Returns]],0,0,-n_days*2))/STDEV(OFFSET(TradeDash[[#This Row],[Returns]],0,0,-n_days*2)),"")</f>
        <v>7.153398047912464E-2</v>
      </c>
      <c r="G1676">
        <f ca="1">IF(ISNUMBER(TradeDash[[#This Row],[2n day Sharpe]]),AVERAGE(TradeDash[[#This Row],[n day Sharpe]:[2n day Sharpe]]),"")</f>
        <v>9.9734140894950446E-2</v>
      </c>
      <c r="H1676">
        <f ca="1">IF(ISNUMBER(TradeDash[[#This Row],[Sharpe Average]]),IF(TradeDash[[#This Row],[Sharpe Average]]&gt;$G$1,1,0),"")</f>
        <v>1</v>
      </c>
      <c r="I1676" s="2">
        <f ca="1">IF(ISNUMBER(TradeDash[[#This Row],[Signal]]),MAX(IF(AND(TradeDash[[#This Row],[Signal]]=1,I1675&lt;1),I1675+$E$1,IF(AND(TradeDash[[#This Row],[Signal]]=0,I1675&gt;0),I1675-$E$1,IF(AND(TradeDash[[#This Row],[Signal]]=1,I1675=1),I1675,IF(AND(TradeDash[[#This Row],[Signal]]=0,I1675=0),I1675,0)))),0),"")</f>
        <v>1</v>
      </c>
      <c r="J1676" s="3">
        <f ca="1">IF(ISNUMBER(TradeDash[[#This Row],[Position]]),TradeDash[[#This Row],[Position]]*D1677,"")</f>
        <v>-8.0319376455491032E-3</v>
      </c>
      <c r="K1676" s="7">
        <f ca="1">K1675*IFERROR(1+TradeDash[[#This Row],[Port Return]],1)</f>
        <v>2816513.1399130463</v>
      </c>
      <c r="L1676" s="7">
        <f ca="1">IF(ISNUMBER(TradeDash[[#This Row],[Port Return]]),L1675*(1+TradeDash[[#This Row],[Returns]]),L1675)</f>
        <v>2007090.6200317966</v>
      </c>
    </row>
    <row r="1677" spans="1:12" x14ac:dyDescent="0.35">
      <c r="A1677" s="1">
        <v>38926</v>
      </c>
      <c r="B1677" s="16">
        <f>YEAR(TradeDash[[#This Row],[Date]])</f>
        <v>2006</v>
      </c>
      <c r="C1677">
        <v>3130.8</v>
      </c>
      <c r="D1677" s="3">
        <f>IFERROR(TradeDash[[#This Row],[Nifty]]/C1676-1,"")</f>
        <v>-8.0319376455491032E-3</v>
      </c>
      <c r="E1677">
        <f ca="1">IFERROR(AVERAGE(OFFSET(TradeDash[[#This Row],[Returns]],0,0,-n_days))/STDEV(OFFSET(TradeDash[[#This Row],[Returns]],0,0,-n_days)),"")</f>
        <v>1.1520240905317699E-2</v>
      </c>
      <c r="F1677">
        <f ca="1">IFERROR(AVERAGE(OFFSET(TradeDash[[#This Row],[Returns]],0,0,-n_days*2))/STDEV(OFFSET(TradeDash[[#This Row],[Returns]],0,0,-n_days*2)),"")</f>
        <v>2.4824127853713712E-2</v>
      </c>
      <c r="G1677">
        <f ca="1">IF(ISNUMBER(TradeDash[[#This Row],[2n day Sharpe]]),AVERAGE(TradeDash[[#This Row],[n day Sharpe]:[2n day Sharpe]]),"")</f>
        <v>1.8172184379515705E-2</v>
      </c>
      <c r="H1677">
        <f ca="1">IF(ISNUMBER(TradeDash[[#This Row],[Sharpe Average]]),IF(TradeDash[[#This Row],[Sharpe Average]]&gt;$G$1,1,0),"")</f>
        <v>1</v>
      </c>
      <c r="I1677" s="2">
        <f ca="1">IF(ISNUMBER(TradeDash[[#This Row],[Signal]]),MAX(IF(AND(TradeDash[[#This Row],[Signal]]=1,I1676&lt;1),I1676+$E$1,IF(AND(TradeDash[[#This Row],[Signal]]=0,I1676&gt;0),I1676-$E$1,IF(AND(TradeDash[[#This Row],[Signal]]=1,I1676=1),I1676,IF(AND(TradeDash[[#This Row],[Signal]]=0,I1676=0),I1676,0)))),0),"")</f>
        <v>1</v>
      </c>
      <c r="J1677" s="3">
        <f ca="1">IF(ISNUMBER(TradeDash[[#This Row],[Position]]),TradeDash[[#This Row],[Position]]*D1678,"")</f>
        <v>3.9606490353902846E-3</v>
      </c>
      <c r="K1677" s="7">
        <f ca="1">K1676*IFERROR(1+TradeDash[[#This Row],[Port Return]],1)</f>
        <v>2827668.3599638068</v>
      </c>
      <c r="L1677" s="7">
        <f ca="1">IF(ISNUMBER(TradeDash[[#This Row],[Port Return]]),L1676*(1+TradeDash[[#This Row],[Returns]]),L1676)</f>
        <v>1990969.7933227348</v>
      </c>
    </row>
    <row r="1678" spans="1:12" x14ac:dyDescent="0.35">
      <c r="A1678" s="1">
        <v>38929</v>
      </c>
      <c r="B1678" s="16">
        <f>YEAR(TradeDash[[#This Row],[Date]])</f>
        <v>2006</v>
      </c>
      <c r="C1678">
        <v>3143.2</v>
      </c>
      <c r="D1678" s="3">
        <f>IFERROR(TradeDash[[#This Row],[Nifty]]/C1677-1,"")</f>
        <v>3.9606490353902846E-3</v>
      </c>
      <c r="E1678">
        <f ca="1">IFERROR(AVERAGE(OFFSET(TradeDash[[#This Row],[Returns]],0,0,-n_days))/STDEV(OFFSET(TradeDash[[#This Row],[Returns]],0,0,-n_days)),"")</f>
        <v>3.1662055168663796E-3</v>
      </c>
      <c r="F1678">
        <f ca="1">IFERROR(AVERAGE(OFFSET(TradeDash[[#This Row],[Returns]],0,0,-n_days*2))/STDEV(OFFSET(TradeDash[[#This Row],[Returns]],0,0,-n_days*2)),"")</f>
        <v>5.2082841813784711E-2</v>
      </c>
      <c r="G1678">
        <f ca="1">IF(ISNUMBER(TradeDash[[#This Row],[2n day Sharpe]]),AVERAGE(TradeDash[[#This Row],[n day Sharpe]:[2n day Sharpe]]),"")</f>
        <v>2.7624523665325546E-2</v>
      </c>
      <c r="H1678">
        <f ca="1">IF(ISNUMBER(TradeDash[[#This Row],[Sharpe Average]]),IF(TradeDash[[#This Row],[Sharpe Average]]&gt;$G$1,1,0),"")</f>
        <v>1</v>
      </c>
      <c r="I1678" s="2">
        <f ca="1">IF(ISNUMBER(TradeDash[[#This Row],[Signal]]),MAX(IF(AND(TradeDash[[#This Row],[Signal]]=1,I1677&lt;1),I1677+$E$1,IF(AND(TradeDash[[#This Row],[Signal]]=0,I1677&gt;0),I1677-$E$1,IF(AND(TradeDash[[#This Row],[Signal]]=1,I1677=1),I1677,IF(AND(TradeDash[[#This Row],[Signal]]=0,I1677=0),I1677,0)))),0),"")</f>
        <v>1</v>
      </c>
      <c r="J1678" s="3">
        <f ca="1">IF(ISNUMBER(TradeDash[[#This Row],[Position]]),TradeDash[[#This Row],[Position]]*D1679,"")</f>
        <v>1.4634767116314951E-3</v>
      </c>
      <c r="K1678" s="7">
        <f ca="1">K1677*IFERROR(1+TradeDash[[#This Row],[Port Return]],1)</f>
        <v>2831806.586756831</v>
      </c>
      <c r="L1678" s="7">
        <f ca="1">IF(ISNUMBER(TradeDash[[#This Row],[Port Return]]),L1677*(1+TradeDash[[#This Row],[Returns]]),L1677)</f>
        <v>1998855.3259141496</v>
      </c>
    </row>
    <row r="1679" spans="1:12" x14ac:dyDescent="0.35">
      <c r="A1679" s="1">
        <v>38930</v>
      </c>
      <c r="B1679" s="16">
        <f>YEAR(TradeDash[[#This Row],[Date]])</f>
        <v>2006</v>
      </c>
      <c r="C1679">
        <v>3147.8</v>
      </c>
      <c r="D1679" s="3">
        <f>IFERROR(TradeDash[[#This Row],[Nifty]]/C1678-1,"")</f>
        <v>1.4634767116314951E-3</v>
      </c>
      <c r="E1679">
        <f ca="1">IFERROR(AVERAGE(OFFSET(TradeDash[[#This Row],[Returns]],0,0,-n_days))/STDEV(OFFSET(TradeDash[[#This Row],[Returns]],0,0,-n_days)),"")</f>
        <v>1.676699091577406E-2</v>
      </c>
      <c r="F1679">
        <f ca="1">IFERROR(AVERAGE(OFFSET(TradeDash[[#This Row],[Returns]],0,0,-n_days*2))/STDEV(OFFSET(TradeDash[[#This Row],[Returns]],0,0,-n_days*2)),"")</f>
        <v>7.9899016385679505E-2</v>
      </c>
      <c r="G1679">
        <f ca="1">IF(ISNUMBER(TradeDash[[#This Row],[2n day Sharpe]]),AVERAGE(TradeDash[[#This Row],[n day Sharpe]:[2n day Sharpe]]),"")</f>
        <v>4.8333003650726784E-2</v>
      </c>
      <c r="H1679">
        <f ca="1">IF(ISNUMBER(TradeDash[[#This Row],[Sharpe Average]]),IF(TradeDash[[#This Row],[Sharpe Average]]&gt;$G$1,1,0),"")</f>
        <v>1</v>
      </c>
      <c r="I1679" s="2">
        <f ca="1">IF(ISNUMBER(TradeDash[[#This Row],[Signal]]),MAX(IF(AND(TradeDash[[#This Row],[Signal]]=1,I1678&lt;1),I1678+$E$1,IF(AND(TradeDash[[#This Row],[Signal]]=0,I1678&gt;0),I1678-$E$1,IF(AND(TradeDash[[#This Row],[Signal]]=1,I1678=1),I1678,IF(AND(TradeDash[[#This Row],[Signal]]=0,I1678=0),I1678,0)))),0),"")</f>
        <v>1</v>
      </c>
      <c r="J1679" s="3">
        <f ca="1">IF(ISNUMBER(TradeDash[[#This Row],[Position]]),TradeDash[[#This Row],[Position]]*D1680,"")</f>
        <v>1.0896499142257987E-2</v>
      </c>
      <c r="K1679" s="7">
        <f ca="1">K1678*IFERROR(1+TradeDash[[#This Row],[Port Return]],1)</f>
        <v>2862663.3648004672</v>
      </c>
      <c r="L1679" s="7">
        <f ca="1">IF(ISNUMBER(TradeDash[[#This Row],[Port Return]]),L1678*(1+TradeDash[[#This Row],[Returns]]),L1678)</f>
        <v>2001780.6041335457</v>
      </c>
    </row>
    <row r="1680" spans="1:12" x14ac:dyDescent="0.35">
      <c r="A1680" s="1">
        <v>38931</v>
      </c>
      <c r="B1680" s="16">
        <f>YEAR(TradeDash[[#This Row],[Date]])</f>
        <v>2006</v>
      </c>
      <c r="C1680">
        <v>3182.1</v>
      </c>
      <c r="D1680" s="3">
        <f>IFERROR(TradeDash[[#This Row],[Nifty]]/C1679-1,"")</f>
        <v>1.0896499142257987E-2</v>
      </c>
      <c r="E1680">
        <f ca="1">IFERROR(AVERAGE(OFFSET(TradeDash[[#This Row],[Returns]],0,0,-n_days))/STDEV(OFFSET(TradeDash[[#This Row],[Returns]],0,0,-n_days)),"")</f>
        <v>-2.8512120607527181E-3</v>
      </c>
      <c r="F1680">
        <f ca="1">IFERROR(AVERAGE(OFFSET(TradeDash[[#This Row],[Returns]],0,0,-n_days*2))/STDEV(OFFSET(TradeDash[[#This Row],[Returns]],0,0,-n_days*2)),"")</f>
        <v>0.11770574474014484</v>
      </c>
      <c r="G1680">
        <f ca="1">IF(ISNUMBER(TradeDash[[#This Row],[2n day Sharpe]]),AVERAGE(TradeDash[[#This Row],[n day Sharpe]:[2n day Sharpe]]),"")</f>
        <v>5.7427266339696061E-2</v>
      </c>
      <c r="H1680">
        <f ca="1">IF(ISNUMBER(TradeDash[[#This Row],[Sharpe Average]]),IF(TradeDash[[#This Row],[Sharpe Average]]&gt;$G$1,1,0),"")</f>
        <v>1</v>
      </c>
      <c r="I1680" s="2">
        <f ca="1">IF(ISNUMBER(TradeDash[[#This Row],[Signal]]),MAX(IF(AND(TradeDash[[#This Row],[Signal]]=1,I1679&lt;1),I1679+$E$1,IF(AND(TradeDash[[#This Row],[Signal]]=0,I1679&gt;0),I1679-$E$1,IF(AND(TradeDash[[#This Row],[Signal]]=1,I1679=1),I1679,IF(AND(TradeDash[[#This Row],[Signal]]=0,I1679=0),I1679,0)))),0),"")</f>
        <v>1</v>
      </c>
      <c r="J1680" s="3">
        <f ca="1">IF(ISNUMBER(TradeDash[[#This Row],[Position]]),TradeDash[[#This Row],[Position]]*D1681,"")</f>
        <v>2.4826372521291606E-3</v>
      </c>
      <c r="K1680" s="7">
        <f ca="1">K1679*IFERROR(1+TradeDash[[#This Row],[Port Return]],1)</f>
        <v>2869770.3195102261</v>
      </c>
      <c r="L1680" s="7">
        <f ca="1">IF(ISNUMBER(TradeDash[[#This Row],[Port Return]]),L1679*(1+TradeDash[[#This Row],[Returns]]),L1679)</f>
        <v>2023593.0047694754</v>
      </c>
    </row>
    <row r="1681" spans="1:12" x14ac:dyDescent="0.35">
      <c r="A1681" s="1">
        <v>38932</v>
      </c>
      <c r="B1681" s="16">
        <f>YEAR(TradeDash[[#This Row],[Date]])</f>
        <v>2006</v>
      </c>
      <c r="C1681">
        <v>3190</v>
      </c>
      <c r="D1681" s="3">
        <f>IFERROR(TradeDash[[#This Row],[Nifty]]/C1680-1,"")</f>
        <v>2.4826372521291606E-3</v>
      </c>
      <c r="E1681">
        <f ca="1">IFERROR(AVERAGE(OFFSET(TradeDash[[#This Row],[Returns]],0,0,-n_days))/STDEV(OFFSET(TradeDash[[#This Row],[Returns]],0,0,-n_days)),"")</f>
        <v>3.6719908100841872E-2</v>
      </c>
      <c r="F1681">
        <f ca="1">IFERROR(AVERAGE(OFFSET(TradeDash[[#This Row],[Returns]],0,0,-n_days*2))/STDEV(OFFSET(TradeDash[[#This Row],[Returns]],0,0,-n_days*2)),"")</f>
        <v>0.1766826249998098</v>
      </c>
      <c r="G1681">
        <f ca="1">IF(ISNUMBER(TradeDash[[#This Row],[2n day Sharpe]]),AVERAGE(TradeDash[[#This Row],[n day Sharpe]:[2n day Sharpe]]),"")</f>
        <v>0.10670126655032583</v>
      </c>
      <c r="H1681">
        <f ca="1">IF(ISNUMBER(TradeDash[[#This Row],[Sharpe Average]]),IF(TradeDash[[#This Row],[Sharpe Average]]&gt;$G$1,1,0),"")</f>
        <v>1</v>
      </c>
      <c r="I1681" s="2">
        <f ca="1">IF(ISNUMBER(TradeDash[[#This Row],[Signal]]),MAX(IF(AND(TradeDash[[#This Row],[Signal]]=1,I1680&lt;1),I1680+$E$1,IF(AND(TradeDash[[#This Row],[Signal]]=0,I1680&gt;0),I1680-$E$1,IF(AND(TradeDash[[#This Row],[Signal]]=1,I1680=1),I1680,IF(AND(TradeDash[[#This Row],[Signal]]=0,I1680=0),I1680,0)))),0),"")</f>
        <v>1</v>
      </c>
      <c r="J1681" s="3">
        <f ca="1">IF(ISNUMBER(TradeDash[[#This Row],[Position]]),TradeDash[[#This Row],[Position]]*D1682,"")</f>
        <v>-4.1536050156739668E-3</v>
      </c>
      <c r="K1681" s="7">
        <f ca="1">K1680*IFERROR(1+TradeDash[[#This Row],[Port Return]],1)</f>
        <v>2857850.427117276</v>
      </c>
      <c r="L1681" s="7">
        <f ca="1">IF(ISNUMBER(TradeDash[[#This Row],[Port Return]]),L1680*(1+TradeDash[[#This Row],[Returns]]),L1680)</f>
        <v>2028616.8521462642</v>
      </c>
    </row>
    <row r="1682" spans="1:12" x14ac:dyDescent="0.35">
      <c r="A1682" s="1">
        <v>38933</v>
      </c>
      <c r="B1682" s="16">
        <f>YEAR(TradeDash[[#This Row],[Date]])</f>
        <v>2006</v>
      </c>
      <c r="C1682">
        <v>3176.75</v>
      </c>
      <c r="D1682" s="3">
        <f>IFERROR(TradeDash[[#This Row],[Nifty]]/C1681-1,"")</f>
        <v>-4.1536050156739668E-3</v>
      </c>
      <c r="E1682">
        <f ca="1">IFERROR(AVERAGE(OFFSET(TradeDash[[#This Row],[Returns]],0,0,-n_days))/STDEV(OFFSET(TradeDash[[#This Row],[Returns]],0,0,-n_days)),"")</f>
        <v>9.7231171795254367E-2</v>
      </c>
      <c r="F1682">
        <f ca="1">IFERROR(AVERAGE(OFFSET(TradeDash[[#This Row],[Returns]],0,0,-n_days*2))/STDEV(OFFSET(TradeDash[[#This Row],[Returns]],0,0,-n_days*2)),"")</f>
        <v>0.12452087413634727</v>
      </c>
      <c r="G1682">
        <f ca="1">IF(ISNUMBER(TradeDash[[#This Row],[2n day Sharpe]]),AVERAGE(TradeDash[[#This Row],[n day Sharpe]:[2n day Sharpe]]),"")</f>
        <v>0.11087602296580082</v>
      </c>
      <c r="H1682">
        <f ca="1">IF(ISNUMBER(TradeDash[[#This Row],[Sharpe Average]]),IF(TradeDash[[#This Row],[Sharpe Average]]&gt;$G$1,1,0),"")</f>
        <v>1</v>
      </c>
      <c r="I1682" s="2">
        <f ca="1">IF(ISNUMBER(TradeDash[[#This Row],[Signal]]),MAX(IF(AND(TradeDash[[#This Row],[Signal]]=1,I1681&lt;1),I1681+$E$1,IF(AND(TradeDash[[#This Row],[Signal]]=0,I1681&gt;0),I1681-$E$1,IF(AND(TradeDash[[#This Row],[Signal]]=1,I1681=1),I1681,IF(AND(TradeDash[[#This Row],[Signal]]=0,I1681=0),I1681,0)))),0),"")</f>
        <v>1</v>
      </c>
      <c r="J1682" s="3">
        <f ca="1">IF(ISNUMBER(TradeDash[[#This Row],[Position]]),TradeDash[[#This Row],[Position]]*D1683,"")</f>
        <v>-8.0742897615487808E-3</v>
      </c>
      <c r="K1682" s="7">
        <f ca="1">K1681*IFERROR(1+TradeDash[[#This Row],[Port Return]],1)</f>
        <v>2834775.3146735653</v>
      </c>
      <c r="L1682" s="7">
        <f ca="1">IF(ISNUMBER(TradeDash[[#This Row],[Port Return]]),L1681*(1+TradeDash[[#This Row],[Returns]]),L1681)</f>
        <v>2020190.7790143087</v>
      </c>
    </row>
    <row r="1683" spans="1:12" x14ac:dyDescent="0.35">
      <c r="A1683" s="1">
        <v>38936</v>
      </c>
      <c r="B1683" s="16">
        <f>YEAR(TradeDash[[#This Row],[Date]])</f>
        <v>2006</v>
      </c>
      <c r="C1683">
        <v>3151.1</v>
      </c>
      <c r="D1683" s="3">
        <f>IFERROR(TradeDash[[#This Row],[Nifty]]/C1682-1,"")</f>
        <v>-8.0742897615487808E-3</v>
      </c>
      <c r="E1683">
        <f ca="1">IFERROR(AVERAGE(OFFSET(TradeDash[[#This Row],[Returns]],0,0,-n_days))/STDEV(OFFSET(TradeDash[[#This Row],[Returns]],0,0,-n_days)),"")</f>
        <v>1.6593387024788755E-2</v>
      </c>
      <c r="F1683">
        <f ca="1">IFERROR(AVERAGE(OFFSET(TradeDash[[#This Row],[Returns]],0,0,-n_days*2))/STDEV(OFFSET(TradeDash[[#This Row],[Returns]],0,0,-n_days*2)),"")</f>
        <v>0.15412361348337875</v>
      </c>
      <c r="G1683">
        <f ca="1">IF(ISNUMBER(TradeDash[[#This Row],[2n day Sharpe]]),AVERAGE(TradeDash[[#This Row],[n day Sharpe]:[2n day Sharpe]]),"")</f>
        <v>8.5358500254083758E-2</v>
      </c>
      <c r="H1683">
        <f ca="1">IF(ISNUMBER(TradeDash[[#This Row],[Sharpe Average]]),IF(TradeDash[[#This Row],[Sharpe Average]]&gt;$G$1,1,0),"")</f>
        <v>1</v>
      </c>
      <c r="I1683" s="2">
        <f ca="1">IF(ISNUMBER(TradeDash[[#This Row],[Signal]]),MAX(IF(AND(TradeDash[[#This Row],[Signal]]=1,I1682&lt;1),I1682+$E$1,IF(AND(TradeDash[[#This Row],[Signal]]=0,I1682&gt;0),I1682-$E$1,IF(AND(TradeDash[[#This Row],[Signal]]=1,I1682=1),I1682,IF(AND(TradeDash[[#This Row],[Signal]]=0,I1682=0),I1682,0)))),0),"")</f>
        <v>1</v>
      </c>
      <c r="J1683" s="3">
        <f ca="1">IF(ISNUMBER(TradeDash[[#This Row],[Position]]),TradeDash[[#This Row],[Position]]*D1684,"")</f>
        <v>1.9453524166164193E-2</v>
      </c>
      <c r="K1683" s="7">
        <f ca="1">K1682*IFERROR(1+TradeDash[[#This Row],[Port Return]],1)</f>
        <v>2889921.6847632132</v>
      </c>
      <c r="L1683" s="7">
        <f ca="1">IF(ISNUMBER(TradeDash[[#This Row],[Port Return]]),L1682*(1+TradeDash[[#This Row],[Returns]]),L1682)</f>
        <v>2003879.1732909381</v>
      </c>
    </row>
    <row r="1684" spans="1:12" x14ac:dyDescent="0.35">
      <c r="A1684" s="1">
        <v>38937</v>
      </c>
      <c r="B1684" s="16">
        <f>YEAR(TradeDash[[#This Row],[Date]])</f>
        <v>2006</v>
      </c>
      <c r="C1684">
        <v>3212.4</v>
      </c>
      <c r="D1684" s="3">
        <f>IFERROR(TradeDash[[#This Row],[Nifty]]/C1683-1,"")</f>
        <v>1.9453524166164193E-2</v>
      </c>
      <c r="E1684">
        <f ca="1">IFERROR(AVERAGE(OFFSET(TradeDash[[#This Row],[Returns]],0,0,-n_days))/STDEV(OFFSET(TradeDash[[#This Row],[Returns]],0,0,-n_days)),"")</f>
        <v>9.2611568366897504E-2</v>
      </c>
      <c r="F1684">
        <f ca="1">IFERROR(AVERAGE(OFFSET(TradeDash[[#This Row],[Returns]],0,0,-n_days*2))/STDEV(OFFSET(TradeDash[[#This Row],[Returns]],0,0,-n_days*2)),"")</f>
        <v>0.23378673039285167</v>
      </c>
      <c r="G1684">
        <f ca="1">IF(ISNUMBER(TradeDash[[#This Row],[2n day Sharpe]]),AVERAGE(TradeDash[[#This Row],[n day Sharpe]:[2n day Sharpe]]),"")</f>
        <v>0.16319914937987459</v>
      </c>
      <c r="H1684">
        <f ca="1">IF(ISNUMBER(TradeDash[[#This Row],[Sharpe Average]]),IF(TradeDash[[#This Row],[Sharpe Average]]&gt;$G$1,1,0),"")</f>
        <v>1</v>
      </c>
      <c r="I1684" s="2">
        <f ca="1">IF(ISNUMBER(TradeDash[[#This Row],[Signal]]),MAX(IF(AND(TradeDash[[#This Row],[Signal]]=1,I1683&lt;1),I1683+$E$1,IF(AND(TradeDash[[#This Row],[Signal]]=0,I1683&gt;0),I1683-$E$1,IF(AND(TradeDash[[#This Row],[Signal]]=1,I1683=1),I1683,IF(AND(TradeDash[[#This Row],[Signal]]=0,I1683=0),I1683,0)))),0),"")</f>
        <v>1</v>
      </c>
      <c r="J1684" s="3">
        <f ca="1">IF(ISNUMBER(TradeDash[[#This Row],[Position]]),TradeDash[[#This Row],[Position]]*D1685,"")</f>
        <v>1.3136595691694675E-2</v>
      </c>
      <c r="K1684" s="7">
        <f ca="1">K1683*IFERROR(1+TradeDash[[#This Row],[Port Return]],1)</f>
        <v>2927885.4175166087</v>
      </c>
      <c r="L1684" s="7">
        <f ca="1">IF(ISNUMBER(TradeDash[[#This Row],[Port Return]]),L1683*(1+TradeDash[[#This Row],[Returns]]),L1683)</f>
        <v>2042861.6852146266</v>
      </c>
    </row>
    <row r="1685" spans="1:12" x14ac:dyDescent="0.35">
      <c r="A1685" s="1">
        <v>38938</v>
      </c>
      <c r="B1685" s="16">
        <f>YEAR(TradeDash[[#This Row],[Date]])</f>
        <v>2006</v>
      </c>
      <c r="C1685">
        <v>3254.6</v>
      </c>
      <c r="D1685" s="3">
        <f>IFERROR(TradeDash[[#This Row],[Nifty]]/C1684-1,"")</f>
        <v>1.3136595691694675E-2</v>
      </c>
      <c r="E1685">
        <f ca="1">IFERROR(AVERAGE(OFFSET(TradeDash[[#This Row],[Returns]],0,0,-n_days))/STDEV(OFFSET(TradeDash[[#This Row],[Returns]],0,0,-n_days)),"")</f>
        <v>6.046187534766536E-2</v>
      </c>
      <c r="F1685">
        <f ca="1">IFERROR(AVERAGE(OFFSET(TradeDash[[#This Row],[Returns]],0,0,-n_days*2))/STDEV(OFFSET(TradeDash[[#This Row],[Returns]],0,0,-n_days*2)),"")</f>
        <v>0.2647121991910184</v>
      </c>
      <c r="G1685">
        <f ca="1">IF(ISNUMBER(TradeDash[[#This Row],[2n day Sharpe]]),AVERAGE(TradeDash[[#This Row],[n day Sharpe]:[2n day Sharpe]]),"")</f>
        <v>0.16258703726934187</v>
      </c>
      <c r="H1685">
        <f ca="1">IF(ISNUMBER(TradeDash[[#This Row],[Sharpe Average]]),IF(TradeDash[[#This Row],[Sharpe Average]]&gt;$G$1,1,0),"")</f>
        <v>1</v>
      </c>
      <c r="I1685" s="2">
        <f ca="1">IF(ISNUMBER(TradeDash[[#This Row],[Signal]]),MAX(IF(AND(TradeDash[[#This Row],[Signal]]=1,I1684&lt;1),I1684+$E$1,IF(AND(TradeDash[[#This Row],[Signal]]=0,I1684&gt;0),I1684-$E$1,IF(AND(TradeDash[[#This Row],[Signal]]=1,I1684=1),I1684,IF(AND(TradeDash[[#This Row],[Signal]]=0,I1684=0),I1684,0)))),0),"")</f>
        <v>1</v>
      </c>
      <c r="J1685" s="3">
        <f ca="1">IF(ISNUMBER(TradeDash[[#This Row],[Position]]),TradeDash[[#This Row],[Position]]*D1686,"")</f>
        <v>1.6899158114669355E-3</v>
      </c>
      <c r="K1685" s="7">
        <f ca="1">K1684*IFERROR(1+TradeDash[[#This Row],[Port Return]],1)</f>
        <v>2932833.2973778336</v>
      </c>
      <c r="L1685" s="7">
        <f ca="1">IF(ISNUMBER(TradeDash[[#This Row],[Port Return]]),L1684*(1+TradeDash[[#This Row],[Returns]]),L1684)</f>
        <v>2069697.9332273451</v>
      </c>
    </row>
    <row r="1686" spans="1:12" x14ac:dyDescent="0.35">
      <c r="A1686" s="1">
        <v>38939</v>
      </c>
      <c r="B1686" s="16">
        <f>YEAR(TradeDash[[#This Row],[Date]])</f>
        <v>2006</v>
      </c>
      <c r="C1686">
        <v>3260.1</v>
      </c>
      <c r="D1686" s="3">
        <f>IFERROR(TradeDash[[#This Row],[Nifty]]/C1685-1,"")</f>
        <v>1.6899158114669355E-3</v>
      </c>
      <c r="E1686">
        <f ca="1">IFERROR(AVERAGE(OFFSET(TradeDash[[#This Row],[Returns]],0,0,-n_days))/STDEV(OFFSET(TradeDash[[#This Row],[Returns]],0,0,-n_days)),"")</f>
        <v>8.9854498896326185E-2</v>
      </c>
      <c r="F1686">
        <f ca="1">IFERROR(AVERAGE(OFFSET(TradeDash[[#This Row],[Returns]],0,0,-n_days*2))/STDEV(OFFSET(TradeDash[[#This Row],[Returns]],0,0,-n_days*2)),"")</f>
        <v>0.21371333525985337</v>
      </c>
      <c r="G1686">
        <f ca="1">IF(ISNUMBER(TradeDash[[#This Row],[2n day Sharpe]]),AVERAGE(TradeDash[[#This Row],[n day Sharpe]:[2n day Sharpe]]),"")</f>
        <v>0.15178391707808978</v>
      </c>
      <c r="H1686">
        <f ca="1">IF(ISNUMBER(TradeDash[[#This Row],[Sharpe Average]]),IF(TradeDash[[#This Row],[Sharpe Average]]&gt;$G$1,1,0),"")</f>
        <v>1</v>
      </c>
      <c r="I1686" s="2">
        <f ca="1">IF(ISNUMBER(TradeDash[[#This Row],[Signal]]),MAX(IF(AND(TradeDash[[#This Row],[Signal]]=1,I1685&lt;1),I1685+$E$1,IF(AND(TradeDash[[#This Row],[Signal]]=0,I1685&gt;0),I1685-$E$1,IF(AND(TradeDash[[#This Row],[Signal]]=1,I1685=1),I1685,IF(AND(TradeDash[[#This Row],[Signal]]=0,I1685=0),I1685,0)))),0),"")</f>
        <v>1</v>
      </c>
      <c r="J1686" s="3">
        <f ca="1">IF(ISNUMBER(TradeDash[[#This Row],[Position]]),TradeDash[[#This Row],[Position]]*D1687,"")</f>
        <v>4.3710315634488683E-3</v>
      </c>
      <c r="K1686" s="7">
        <f ca="1">K1685*IFERROR(1+TradeDash[[#This Row],[Port Return]],1)</f>
        <v>2945652.8042910062</v>
      </c>
      <c r="L1686" s="7">
        <f ca="1">IF(ISNUMBER(TradeDash[[#This Row],[Port Return]]),L1685*(1+TradeDash[[#This Row],[Returns]]),L1685)</f>
        <v>2073195.5484896665</v>
      </c>
    </row>
    <row r="1687" spans="1:12" x14ac:dyDescent="0.35">
      <c r="A1687" s="1">
        <v>38940</v>
      </c>
      <c r="B1687" s="16">
        <f>YEAR(TradeDash[[#This Row],[Date]])</f>
        <v>2006</v>
      </c>
      <c r="C1687">
        <v>3274.35</v>
      </c>
      <c r="D1687" s="3">
        <f>IFERROR(TradeDash[[#This Row],[Nifty]]/C1686-1,"")</f>
        <v>4.3710315634488683E-3</v>
      </c>
      <c r="E1687">
        <f ca="1">IFERROR(AVERAGE(OFFSET(TradeDash[[#This Row],[Returns]],0,0,-n_days))/STDEV(OFFSET(TradeDash[[#This Row],[Returns]],0,0,-n_days)),"")</f>
        <v>0.1478351197187053</v>
      </c>
      <c r="F1687">
        <f ca="1">IFERROR(AVERAGE(OFFSET(TradeDash[[#This Row],[Returns]],0,0,-n_days*2))/STDEV(OFFSET(TradeDash[[#This Row],[Returns]],0,0,-n_days*2)),"")</f>
        <v>0.18150412114570155</v>
      </c>
      <c r="G1687">
        <f ca="1">IF(ISNUMBER(TradeDash[[#This Row],[2n day Sharpe]]),AVERAGE(TradeDash[[#This Row],[n day Sharpe]:[2n day Sharpe]]),"")</f>
        <v>0.16466962043220343</v>
      </c>
      <c r="H1687">
        <f ca="1">IF(ISNUMBER(TradeDash[[#This Row],[Sharpe Average]]),IF(TradeDash[[#This Row],[Sharpe Average]]&gt;$G$1,1,0),"")</f>
        <v>1</v>
      </c>
      <c r="I1687" s="2">
        <f ca="1">IF(ISNUMBER(TradeDash[[#This Row],[Signal]]),MAX(IF(AND(TradeDash[[#This Row],[Signal]]=1,I1686&lt;1),I1686+$E$1,IF(AND(TradeDash[[#This Row],[Signal]]=0,I1686&gt;0),I1686-$E$1,IF(AND(TradeDash[[#This Row],[Signal]]=1,I1686=1),I1686,IF(AND(TradeDash[[#This Row],[Signal]]=0,I1686=0),I1686,0)))),0),"")</f>
        <v>1</v>
      </c>
      <c r="J1687" s="3">
        <f ca="1">IF(ISNUMBER(TradeDash[[#This Row],[Position]]),TradeDash[[#This Row],[Position]]*D1688,"")</f>
        <v>1.1834409882877539E-2</v>
      </c>
      <c r="K1687" s="7">
        <f ca="1">K1686*IFERROR(1+TradeDash[[#This Row],[Port Return]],1)</f>
        <v>2980512.8669496337</v>
      </c>
      <c r="L1687" s="7">
        <f ca="1">IF(ISNUMBER(TradeDash[[#This Row],[Port Return]]),L1686*(1+TradeDash[[#This Row],[Returns]]),L1686)</f>
        <v>2082257.5516693166</v>
      </c>
    </row>
    <row r="1688" spans="1:12" x14ac:dyDescent="0.35">
      <c r="A1688" s="1">
        <v>38943</v>
      </c>
      <c r="B1688" s="16">
        <f>YEAR(TradeDash[[#This Row],[Date]])</f>
        <v>2006</v>
      </c>
      <c r="C1688">
        <v>3313.1</v>
      </c>
      <c r="D1688" s="3">
        <f>IFERROR(TradeDash[[#This Row],[Nifty]]/C1687-1,"")</f>
        <v>1.1834409882877539E-2</v>
      </c>
      <c r="E1688">
        <f ca="1">IFERROR(AVERAGE(OFFSET(TradeDash[[#This Row],[Returns]],0,0,-n_days))/STDEV(OFFSET(TradeDash[[#This Row],[Returns]],0,0,-n_days)),"")</f>
        <v>0.3481240292686299</v>
      </c>
      <c r="F1688">
        <f ca="1">IFERROR(AVERAGE(OFFSET(TradeDash[[#This Row],[Returns]],0,0,-n_days*2))/STDEV(OFFSET(TradeDash[[#This Row],[Returns]],0,0,-n_days*2)),"")</f>
        <v>0.18488917229392712</v>
      </c>
      <c r="G1688">
        <f ca="1">IF(ISNUMBER(TradeDash[[#This Row],[2n day Sharpe]]),AVERAGE(TradeDash[[#This Row],[n day Sharpe]:[2n day Sharpe]]),"")</f>
        <v>0.26650660078127852</v>
      </c>
      <c r="H1688">
        <f ca="1">IF(ISNUMBER(TradeDash[[#This Row],[Sharpe Average]]),IF(TradeDash[[#This Row],[Sharpe Average]]&gt;$G$1,1,0),"")</f>
        <v>1</v>
      </c>
      <c r="I1688" s="2">
        <f ca="1">IF(ISNUMBER(TradeDash[[#This Row],[Signal]]),MAX(IF(AND(TradeDash[[#This Row],[Signal]]=1,I1687&lt;1),I1687+$E$1,IF(AND(TradeDash[[#This Row],[Signal]]=0,I1687&gt;0),I1687-$E$1,IF(AND(TradeDash[[#This Row],[Signal]]=1,I1687=1),I1687,IF(AND(TradeDash[[#This Row],[Signal]]=0,I1687=0),I1687,0)))),0),"")</f>
        <v>1</v>
      </c>
      <c r="J1688" s="3">
        <f ca="1">IF(ISNUMBER(TradeDash[[#This Row],[Position]]),TradeDash[[#This Row],[Position]]*D1689,"")</f>
        <v>1.2963689595846928E-2</v>
      </c>
      <c r="K1688" s="7">
        <f ca="1">K1687*IFERROR(1+TradeDash[[#This Row],[Port Return]],1)</f>
        <v>3019151.3105931967</v>
      </c>
      <c r="L1688" s="7">
        <f ca="1">IF(ISNUMBER(TradeDash[[#This Row],[Port Return]]),L1687*(1+TradeDash[[#This Row],[Returns]]),L1687)</f>
        <v>2106899.8410174884</v>
      </c>
    </row>
    <row r="1689" spans="1:12" x14ac:dyDescent="0.35">
      <c r="A1689" s="1">
        <v>38945</v>
      </c>
      <c r="B1689" s="16">
        <f>YEAR(TradeDash[[#This Row],[Date]])</f>
        <v>2006</v>
      </c>
      <c r="C1689">
        <v>3356.05</v>
      </c>
      <c r="D1689" s="3">
        <f>IFERROR(TradeDash[[#This Row],[Nifty]]/C1688-1,"")</f>
        <v>1.2963689595846928E-2</v>
      </c>
      <c r="E1689">
        <f ca="1">IFERROR(AVERAGE(OFFSET(TradeDash[[#This Row],[Returns]],0,0,-n_days))/STDEV(OFFSET(TradeDash[[#This Row],[Returns]],0,0,-n_days)),"")</f>
        <v>0.41232127311822386</v>
      </c>
      <c r="F1689">
        <f ca="1">IFERROR(AVERAGE(OFFSET(TradeDash[[#This Row],[Returns]],0,0,-n_days*2))/STDEV(OFFSET(TradeDash[[#This Row],[Returns]],0,0,-n_days*2)),"")</f>
        <v>0.23308778002951772</v>
      </c>
      <c r="G1689">
        <f ca="1">IF(ISNUMBER(TradeDash[[#This Row],[2n day Sharpe]]),AVERAGE(TradeDash[[#This Row],[n day Sharpe]:[2n day Sharpe]]),"")</f>
        <v>0.32270452657387078</v>
      </c>
      <c r="H1689">
        <f ca="1">IF(ISNUMBER(TradeDash[[#This Row],[Sharpe Average]]),IF(TradeDash[[#This Row],[Sharpe Average]]&gt;$G$1,1,0),"")</f>
        <v>1</v>
      </c>
      <c r="I1689" s="2">
        <f ca="1">IF(ISNUMBER(TradeDash[[#This Row],[Signal]]),MAX(IF(AND(TradeDash[[#This Row],[Signal]]=1,I1688&lt;1),I1688+$E$1,IF(AND(TradeDash[[#This Row],[Signal]]=0,I1688&gt;0),I1688-$E$1,IF(AND(TradeDash[[#This Row],[Signal]]=1,I1688=1),I1688,IF(AND(TradeDash[[#This Row],[Signal]]=0,I1688=0),I1688,0)))),0),"")</f>
        <v>1</v>
      </c>
      <c r="J1689" s="3">
        <f ca="1">IF(ISNUMBER(TradeDash[[#This Row],[Position]]),TradeDash[[#This Row],[Position]]*D1690,"")</f>
        <v>-6.4063407875336598E-4</v>
      </c>
      <c r="K1689" s="7">
        <f ca="1">K1688*IFERROR(1+TradeDash[[#This Row],[Port Return]],1)</f>
        <v>3017217.1393747176</v>
      </c>
      <c r="L1689" s="7">
        <f ca="1">IF(ISNUMBER(TradeDash[[#This Row],[Port Return]]),L1688*(1+TradeDash[[#This Row],[Returns]]),L1688)</f>
        <v>2134213.0365659785</v>
      </c>
    </row>
    <row r="1690" spans="1:12" x14ac:dyDescent="0.35">
      <c r="A1690" s="1">
        <v>38946</v>
      </c>
      <c r="B1690" s="16">
        <f>YEAR(TradeDash[[#This Row],[Date]])</f>
        <v>2006</v>
      </c>
      <c r="C1690">
        <v>3353.9</v>
      </c>
      <c r="D1690" s="3">
        <f>IFERROR(TradeDash[[#This Row],[Nifty]]/C1689-1,"")</f>
        <v>-6.4063407875336598E-4</v>
      </c>
      <c r="E1690">
        <f ca="1">IFERROR(AVERAGE(OFFSET(TradeDash[[#This Row],[Returns]],0,0,-n_days))/STDEV(OFFSET(TradeDash[[#This Row],[Returns]],0,0,-n_days)),"")</f>
        <v>0.5306278974195715</v>
      </c>
      <c r="F1690">
        <f ca="1">IFERROR(AVERAGE(OFFSET(TradeDash[[#This Row],[Returns]],0,0,-n_days*2))/STDEV(OFFSET(TradeDash[[#This Row],[Returns]],0,0,-n_days*2)),"")</f>
        <v>0.20416552007019753</v>
      </c>
      <c r="G1690">
        <f ca="1">IF(ISNUMBER(TradeDash[[#This Row],[2n day Sharpe]]),AVERAGE(TradeDash[[#This Row],[n day Sharpe]:[2n day Sharpe]]),"")</f>
        <v>0.3673967087448845</v>
      </c>
      <c r="H1690">
        <f ca="1">IF(ISNUMBER(TradeDash[[#This Row],[Sharpe Average]]),IF(TradeDash[[#This Row],[Sharpe Average]]&gt;$G$1,1,0),"")</f>
        <v>1</v>
      </c>
      <c r="I1690" s="2">
        <f ca="1">IF(ISNUMBER(TradeDash[[#This Row],[Signal]]),MAX(IF(AND(TradeDash[[#This Row],[Signal]]=1,I1689&lt;1),I1689+$E$1,IF(AND(TradeDash[[#This Row],[Signal]]=0,I1689&gt;0),I1689-$E$1,IF(AND(TradeDash[[#This Row],[Signal]]=1,I1689=1),I1689,IF(AND(TradeDash[[#This Row],[Signal]]=0,I1689=0),I1689,0)))),0),"")</f>
        <v>1</v>
      </c>
      <c r="J1690" s="3">
        <f ca="1">IF(ISNUMBER(TradeDash[[#This Row],[Position]]),TradeDash[[#This Row],[Position]]*D1691,"")</f>
        <v>8.4975699931422177E-4</v>
      </c>
      <c r="K1690" s="7">
        <f ca="1">K1689*IFERROR(1+TradeDash[[#This Row],[Port Return]],1)</f>
        <v>3019781.040757352</v>
      </c>
      <c r="L1690" s="7">
        <f ca="1">IF(ISNUMBER(TradeDash[[#This Row],[Port Return]]),L1689*(1+TradeDash[[#This Row],[Returns]]),L1689)</f>
        <v>2132845.7869634349</v>
      </c>
    </row>
    <row r="1691" spans="1:12" x14ac:dyDescent="0.35">
      <c r="A1691" s="1">
        <v>38947</v>
      </c>
      <c r="B1691" s="16">
        <f>YEAR(TradeDash[[#This Row],[Date]])</f>
        <v>2006</v>
      </c>
      <c r="C1691">
        <v>3356.75</v>
      </c>
      <c r="D1691" s="3">
        <f>IFERROR(TradeDash[[#This Row],[Nifty]]/C1690-1,"")</f>
        <v>8.4975699931422177E-4</v>
      </c>
      <c r="E1691">
        <f ca="1">IFERROR(AVERAGE(OFFSET(TradeDash[[#This Row],[Returns]],0,0,-n_days))/STDEV(OFFSET(TradeDash[[#This Row],[Returns]],0,0,-n_days)),"")</f>
        <v>0.45905290568825313</v>
      </c>
      <c r="F1691">
        <f ca="1">IFERROR(AVERAGE(OFFSET(TradeDash[[#This Row],[Returns]],0,0,-n_days*2))/STDEV(OFFSET(TradeDash[[#This Row],[Returns]],0,0,-n_days*2)),"")</f>
        <v>0.17389774126512975</v>
      </c>
      <c r="G1691">
        <f ca="1">IF(ISNUMBER(TradeDash[[#This Row],[2n day Sharpe]]),AVERAGE(TradeDash[[#This Row],[n day Sharpe]:[2n day Sharpe]]),"")</f>
        <v>0.31647532347669144</v>
      </c>
      <c r="H1691">
        <f ca="1">IF(ISNUMBER(TradeDash[[#This Row],[Sharpe Average]]),IF(TradeDash[[#This Row],[Sharpe Average]]&gt;$G$1,1,0),"")</f>
        <v>1</v>
      </c>
      <c r="I1691" s="2">
        <f ca="1">IF(ISNUMBER(TradeDash[[#This Row],[Signal]]),MAX(IF(AND(TradeDash[[#This Row],[Signal]]=1,I1690&lt;1),I1690+$E$1,IF(AND(TradeDash[[#This Row],[Signal]]=0,I1690&gt;0),I1690-$E$1,IF(AND(TradeDash[[#This Row],[Signal]]=1,I1690=1),I1690,IF(AND(TradeDash[[#This Row],[Signal]]=0,I1690=0),I1690,0)))),0),"")</f>
        <v>1</v>
      </c>
      <c r="J1691" s="3">
        <f ca="1">IF(ISNUMBER(TradeDash[[#This Row],[Position]]),TradeDash[[#This Row],[Position]]*D1692,"")</f>
        <v>2.7556416176361953E-3</v>
      </c>
      <c r="K1691" s="7">
        <f ca="1">K1690*IFERROR(1+TradeDash[[#This Row],[Port Return]],1)</f>
        <v>3028102.4750694116</v>
      </c>
      <c r="L1691" s="7">
        <f ca="1">IF(ISNUMBER(TradeDash[[#This Row],[Port Return]]),L1690*(1+TradeDash[[#This Row],[Returns]]),L1690)</f>
        <v>2134658.1875993651</v>
      </c>
    </row>
    <row r="1692" spans="1:12" x14ac:dyDescent="0.35">
      <c r="A1692" s="1">
        <v>38950</v>
      </c>
      <c r="B1692" s="16">
        <f>YEAR(TradeDash[[#This Row],[Date]])</f>
        <v>2006</v>
      </c>
      <c r="C1692">
        <v>3366</v>
      </c>
      <c r="D1692" s="3">
        <f>IFERROR(TradeDash[[#This Row],[Nifty]]/C1691-1,"")</f>
        <v>2.7556416176361953E-3</v>
      </c>
      <c r="E1692">
        <f ca="1">IFERROR(AVERAGE(OFFSET(TradeDash[[#This Row],[Returns]],0,0,-n_days))/STDEV(OFFSET(TradeDash[[#This Row],[Returns]],0,0,-n_days)),"")</f>
        <v>0.74845349062231548</v>
      </c>
      <c r="F1692">
        <f ca="1">IFERROR(AVERAGE(OFFSET(TradeDash[[#This Row],[Returns]],0,0,-n_days*2))/STDEV(OFFSET(TradeDash[[#This Row],[Returns]],0,0,-n_days*2)),"")</f>
        <v>0.1558705971424062</v>
      </c>
      <c r="G1692">
        <f ca="1">IF(ISNUMBER(TradeDash[[#This Row],[2n day Sharpe]]),AVERAGE(TradeDash[[#This Row],[n day Sharpe]:[2n day Sharpe]]),"")</f>
        <v>0.45216204388236081</v>
      </c>
      <c r="H1692">
        <f ca="1">IF(ISNUMBER(TradeDash[[#This Row],[Sharpe Average]]),IF(TradeDash[[#This Row],[Sharpe Average]]&gt;$G$1,1,0),"")</f>
        <v>1</v>
      </c>
      <c r="I1692" s="2">
        <f ca="1">IF(ISNUMBER(TradeDash[[#This Row],[Signal]]),MAX(IF(AND(TradeDash[[#This Row],[Signal]]=1,I1691&lt;1),I1691+$E$1,IF(AND(TradeDash[[#This Row],[Signal]]=0,I1691&gt;0),I1691-$E$1,IF(AND(TradeDash[[#This Row],[Signal]]=1,I1691=1),I1691,IF(AND(TradeDash[[#This Row],[Signal]]=0,I1691=0),I1691,0)))),0),"")</f>
        <v>1</v>
      </c>
      <c r="J1692" s="3">
        <f ca="1">IF(ISNUMBER(TradeDash[[#This Row],[Position]]),TradeDash[[#This Row],[Position]]*D1693,"")</f>
        <v>-4.1592394533573884E-4</v>
      </c>
      <c r="K1692" s="7">
        <f ca="1">K1691*IFERROR(1+TradeDash[[#This Row],[Port Return]],1)</f>
        <v>3026843.0147410999</v>
      </c>
      <c r="L1692" s="7">
        <f ca="1">IF(ISNUMBER(TradeDash[[#This Row],[Port Return]]),L1691*(1+TradeDash[[#This Row],[Returns]]),L1691)</f>
        <v>2140540.540540542</v>
      </c>
    </row>
    <row r="1693" spans="1:12" x14ac:dyDescent="0.35">
      <c r="A1693" s="1">
        <v>38951</v>
      </c>
      <c r="B1693" s="16">
        <f>YEAR(TradeDash[[#This Row],[Date]])</f>
        <v>2006</v>
      </c>
      <c r="C1693">
        <v>3364.6</v>
      </c>
      <c r="D1693" s="3">
        <f>IFERROR(TradeDash[[#This Row],[Nifty]]/C1692-1,"")</f>
        <v>-4.1592394533573884E-4</v>
      </c>
      <c r="E1693">
        <f ca="1">IFERROR(AVERAGE(OFFSET(TradeDash[[#This Row],[Returns]],0,0,-n_days))/STDEV(OFFSET(TradeDash[[#This Row],[Returns]],0,0,-n_days)),"")</f>
        <v>0.67128407610004615</v>
      </c>
      <c r="F1693">
        <f ca="1">IFERROR(AVERAGE(OFFSET(TradeDash[[#This Row],[Returns]],0,0,-n_days*2))/STDEV(OFFSET(TradeDash[[#This Row],[Returns]],0,0,-n_days*2)),"")</f>
        <v>0.21523907695453379</v>
      </c>
      <c r="G1693">
        <f ca="1">IF(ISNUMBER(TradeDash[[#This Row],[2n day Sharpe]]),AVERAGE(TradeDash[[#This Row],[n day Sharpe]:[2n day Sharpe]]),"")</f>
        <v>0.44326157652728998</v>
      </c>
      <c r="H1693">
        <f ca="1">IF(ISNUMBER(TradeDash[[#This Row],[Sharpe Average]]),IF(TradeDash[[#This Row],[Sharpe Average]]&gt;$G$1,1,0),"")</f>
        <v>1</v>
      </c>
      <c r="I1693" s="2">
        <f ca="1">IF(ISNUMBER(TradeDash[[#This Row],[Signal]]),MAX(IF(AND(TradeDash[[#This Row],[Signal]]=1,I1692&lt;1),I1692+$E$1,IF(AND(TradeDash[[#This Row],[Signal]]=0,I1692&gt;0),I1692-$E$1,IF(AND(TradeDash[[#This Row],[Signal]]=1,I1692=1),I1692,IF(AND(TradeDash[[#This Row],[Signal]]=0,I1692=0),I1692,0)))),0),"")</f>
        <v>1</v>
      </c>
      <c r="J1693" s="3">
        <f ca="1">IF(ISNUMBER(TradeDash[[#This Row],[Position]]),TradeDash[[#This Row],[Position]]*D1694,"")</f>
        <v>-8.5597099209414607E-3</v>
      </c>
      <c r="K1693" s="7">
        <f ca="1">K1692*IFERROR(1+TradeDash[[#This Row],[Port Return]],1)</f>
        <v>3000934.1165586882</v>
      </c>
      <c r="L1693" s="7">
        <f ca="1">IF(ISNUMBER(TradeDash[[#This Row],[Port Return]]),L1692*(1+TradeDash[[#This Row],[Returns]]),L1692)</f>
        <v>2139650.2384737693</v>
      </c>
    </row>
    <row r="1694" spans="1:12" x14ac:dyDescent="0.35">
      <c r="A1694" s="1">
        <v>38952</v>
      </c>
      <c r="B1694" s="16">
        <f>YEAR(TradeDash[[#This Row],[Date]])</f>
        <v>2006</v>
      </c>
      <c r="C1694">
        <v>3335.8</v>
      </c>
      <c r="D1694" s="3">
        <f>IFERROR(TradeDash[[#This Row],[Nifty]]/C1693-1,"")</f>
        <v>-8.5597099209414607E-3</v>
      </c>
      <c r="E1694">
        <f ca="1">IFERROR(AVERAGE(OFFSET(TradeDash[[#This Row],[Returns]],0,0,-n_days))/STDEV(OFFSET(TradeDash[[#This Row],[Returns]],0,0,-n_days)),"")</f>
        <v>0.51731713884066721</v>
      </c>
      <c r="F1694">
        <f ca="1">IFERROR(AVERAGE(OFFSET(TradeDash[[#This Row],[Returns]],0,0,-n_days*2))/STDEV(OFFSET(TradeDash[[#This Row],[Returns]],0,0,-n_days*2)),"")</f>
        <v>0.18104569409878274</v>
      </c>
      <c r="G1694">
        <f ca="1">IF(ISNUMBER(TradeDash[[#This Row],[2n day Sharpe]]),AVERAGE(TradeDash[[#This Row],[n day Sharpe]:[2n day Sharpe]]),"")</f>
        <v>0.349181416469725</v>
      </c>
      <c r="H1694">
        <f ca="1">IF(ISNUMBER(TradeDash[[#This Row],[Sharpe Average]]),IF(TradeDash[[#This Row],[Sharpe Average]]&gt;$G$1,1,0),"")</f>
        <v>1</v>
      </c>
      <c r="I1694" s="2">
        <f ca="1">IF(ISNUMBER(TradeDash[[#This Row],[Signal]]),MAX(IF(AND(TradeDash[[#This Row],[Signal]]=1,I1693&lt;1),I1693+$E$1,IF(AND(TradeDash[[#This Row],[Signal]]=0,I1693&gt;0),I1693-$E$1,IF(AND(TradeDash[[#This Row],[Signal]]=1,I1693=1),I1693,IF(AND(TradeDash[[#This Row],[Signal]]=0,I1693=0),I1693,0)))),0),"")</f>
        <v>1</v>
      </c>
      <c r="J1694" s="3">
        <f ca="1">IF(ISNUMBER(TradeDash[[#This Row],[Position]]),TradeDash[[#This Row],[Position]]*D1695,"")</f>
        <v>1.0372324479884787E-2</v>
      </c>
      <c r="K1694" s="7">
        <f ca="1">K1693*IFERROR(1+TradeDash[[#This Row],[Port Return]],1)</f>
        <v>3032060.7789583914</v>
      </c>
      <c r="L1694" s="7">
        <f ca="1">IF(ISNUMBER(TradeDash[[#This Row],[Port Return]]),L1693*(1+TradeDash[[#This Row],[Returns]]),L1693)</f>
        <v>2121335.4531001607</v>
      </c>
    </row>
    <row r="1695" spans="1:12" x14ac:dyDescent="0.35">
      <c r="A1695" s="1">
        <v>38953</v>
      </c>
      <c r="B1695" s="16">
        <f>YEAR(TradeDash[[#This Row],[Date]])</f>
        <v>2006</v>
      </c>
      <c r="C1695">
        <v>3370.4</v>
      </c>
      <c r="D1695" s="3">
        <f>IFERROR(TradeDash[[#This Row],[Nifty]]/C1694-1,"")</f>
        <v>1.0372324479884787E-2</v>
      </c>
      <c r="E1695">
        <f ca="1">IFERROR(AVERAGE(OFFSET(TradeDash[[#This Row],[Returns]],0,0,-n_days))/STDEV(OFFSET(TradeDash[[#This Row],[Returns]],0,0,-n_days)),"")</f>
        <v>0.50019698807626223</v>
      </c>
      <c r="F1695">
        <f ca="1">IFERROR(AVERAGE(OFFSET(TradeDash[[#This Row],[Returns]],0,0,-n_days*2))/STDEV(OFFSET(TradeDash[[#This Row],[Returns]],0,0,-n_days*2)),"")</f>
        <v>0.19736876605100578</v>
      </c>
      <c r="G1695">
        <f ca="1">IF(ISNUMBER(TradeDash[[#This Row],[2n day Sharpe]]),AVERAGE(TradeDash[[#This Row],[n day Sharpe]:[2n day Sharpe]]),"")</f>
        <v>0.34878287706363398</v>
      </c>
      <c r="H1695">
        <f ca="1">IF(ISNUMBER(TradeDash[[#This Row],[Sharpe Average]]),IF(TradeDash[[#This Row],[Sharpe Average]]&gt;$G$1,1,0),"")</f>
        <v>1</v>
      </c>
      <c r="I1695" s="2">
        <f ca="1">IF(ISNUMBER(TradeDash[[#This Row],[Signal]]),MAX(IF(AND(TradeDash[[#This Row],[Signal]]=1,I1694&lt;1),I1694+$E$1,IF(AND(TradeDash[[#This Row],[Signal]]=0,I1694&gt;0),I1694-$E$1,IF(AND(TradeDash[[#This Row],[Signal]]=1,I1694=1),I1694,IF(AND(TradeDash[[#This Row],[Signal]]=0,I1694=0),I1694,0)))),0),"")</f>
        <v>1</v>
      </c>
      <c r="J1695" s="3">
        <f ca="1">IF(ISNUMBER(TradeDash[[#This Row],[Position]]),TradeDash[[#This Row],[Position]]*D1696,"")</f>
        <v>4.6136957037739013E-3</v>
      </c>
      <c r="K1695" s="7">
        <f ca="1">K1694*IFERROR(1+TradeDash[[#This Row],[Port Return]],1)</f>
        <v>3046049.7847478529</v>
      </c>
      <c r="L1695" s="7">
        <f ca="1">IF(ISNUMBER(TradeDash[[#This Row],[Port Return]]),L1694*(1+TradeDash[[#This Row],[Returns]]),L1694)</f>
        <v>2143338.6327503989</v>
      </c>
    </row>
    <row r="1696" spans="1:12" x14ac:dyDescent="0.35">
      <c r="A1696" s="1">
        <v>38954</v>
      </c>
      <c r="B1696" s="16">
        <f>YEAR(TradeDash[[#This Row],[Date]])</f>
        <v>2006</v>
      </c>
      <c r="C1696">
        <v>3385.95</v>
      </c>
      <c r="D1696" s="3">
        <f>IFERROR(TradeDash[[#This Row],[Nifty]]/C1695-1,"")</f>
        <v>4.6136957037739013E-3</v>
      </c>
      <c r="E1696">
        <f ca="1">IFERROR(AVERAGE(OFFSET(TradeDash[[#This Row],[Returns]],0,0,-n_days))/STDEV(OFFSET(TradeDash[[#This Row],[Returns]],0,0,-n_days)),"")</f>
        <v>0.46012055595367785</v>
      </c>
      <c r="F1696">
        <f ca="1">IFERROR(AVERAGE(OFFSET(TradeDash[[#This Row],[Returns]],0,0,-n_days*2))/STDEV(OFFSET(TradeDash[[#This Row],[Returns]],0,0,-n_days*2)),"")</f>
        <v>0.19583155469523994</v>
      </c>
      <c r="G1696">
        <f ca="1">IF(ISNUMBER(TradeDash[[#This Row],[2n day Sharpe]]),AVERAGE(TradeDash[[#This Row],[n day Sharpe]:[2n day Sharpe]]),"")</f>
        <v>0.32797605532445889</v>
      </c>
      <c r="H1696">
        <f ca="1">IF(ISNUMBER(TradeDash[[#This Row],[Sharpe Average]]),IF(TradeDash[[#This Row],[Sharpe Average]]&gt;$G$1,1,0),"")</f>
        <v>1</v>
      </c>
      <c r="I1696" s="2">
        <f ca="1">IF(ISNUMBER(TradeDash[[#This Row],[Signal]]),MAX(IF(AND(TradeDash[[#This Row],[Signal]]=1,I1695&lt;1),I1695+$E$1,IF(AND(TradeDash[[#This Row],[Signal]]=0,I1695&gt;0),I1695-$E$1,IF(AND(TradeDash[[#This Row],[Signal]]=1,I1695=1),I1695,IF(AND(TradeDash[[#This Row],[Signal]]=0,I1695=0),I1695,0)))),0),"")</f>
        <v>1</v>
      </c>
      <c r="J1696" s="3">
        <f ca="1">IF(ISNUMBER(TradeDash[[#This Row],[Position]]),TradeDash[[#This Row],[Position]]*D1697,"")</f>
        <v>4.4743720373898732E-3</v>
      </c>
      <c r="K1696" s="7">
        <f ca="1">K1695*IFERROR(1+TradeDash[[#This Row],[Port Return]],1)</f>
        <v>3059678.9447292262</v>
      </c>
      <c r="L1696" s="7">
        <f ca="1">IF(ISNUMBER(TradeDash[[#This Row],[Port Return]]),L1695*(1+TradeDash[[#This Row],[Returns]]),L1695)</f>
        <v>2153227.3449920523</v>
      </c>
    </row>
    <row r="1697" spans="1:12" x14ac:dyDescent="0.35">
      <c r="A1697" s="1">
        <v>38957</v>
      </c>
      <c r="B1697" s="16">
        <f>YEAR(TradeDash[[#This Row],[Date]])</f>
        <v>2006</v>
      </c>
      <c r="C1697">
        <v>3401.1</v>
      </c>
      <c r="D1697" s="3">
        <f>IFERROR(TradeDash[[#This Row],[Nifty]]/C1696-1,"")</f>
        <v>4.4743720373898732E-3</v>
      </c>
      <c r="E1697">
        <f ca="1">IFERROR(AVERAGE(OFFSET(TradeDash[[#This Row],[Returns]],0,0,-n_days))/STDEV(OFFSET(TradeDash[[#This Row],[Returns]],0,0,-n_days)),"")</f>
        <v>0.57851993470544305</v>
      </c>
      <c r="F1697">
        <f ca="1">IFERROR(AVERAGE(OFFSET(TradeDash[[#This Row],[Returns]],0,0,-n_days*2))/STDEV(OFFSET(TradeDash[[#This Row],[Returns]],0,0,-n_days*2)),"")</f>
        <v>0.14824561675660494</v>
      </c>
      <c r="G1697">
        <f ca="1">IF(ISNUMBER(TradeDash[[#This Row],[2n day Sharpe]]),AVERAGE(TradeDash[[#This Row],[n day Sharpe]:[2n day Sharpe]]),"")</f>
        <v>0.36338277573102401</v>
      </c>
      <c r="H1697">
        <f ca="1">IF(ISNUMBER(TradeDash[[#This Row],[Sharpe Average]]),IF(TradeDash[[#This Row],[Sharpe Average]]&gt;$G$1,1,0),"")</f>
        <v>1</v>
      </c>
      <c r="I1697" s="2">
        <f ca="1">IF(ISNUMBER(TradeDash[[#This Row],[Signal]]),MAX(IF(AND(TradeDash[[#This Row],[Signal]]=1,I1696&lt;1),I1696+$E$1,IF(AND(TradeDash[[#This Row],[Signal]]=0,I1696&gt;0),I1696-$E$1,IF(AND(TradeDash[[#This Row],[Signal]]=1,I1696=1),I1696,IF(AND(TradeDash[[#This Row],[Signal]]=0,I1696=0),I1696,0)))),0),"")</f>
        <v>1</v>
      </c>
      <c r="J1697" s="3">
        <f ca="1">IF(ISNUMBER(TradeDash[[#This Row],[Position]]),TradeDash[[#This Row],[Position]]*D1698,"")</f>
        <v>7.2329540442797047E-3</v>
      </c>
      <c r="K1697" s="7">
        <f ca="1">K1696*IFERROR(1+TradeDash[[#This Row],[Port Return]],1)</f>
        <v>3081809.4619267029</v>
      </c>
      <c r="L1697" s="7">
        <f ca="1">IF(ISNUMBER(TradeDash[[#This Row],[Port Return]]),L1696*(1+TradeDash[[#This Row],[Returns]]),L1696)</f>
        <v>2162861.685214628</v>
      </c>
    </row>
    <row r="1698" spans="1:12" x14ac:dyDescent="0.35">
      <c r="A1698" s="1">
        <v>38958</v>
      </c>
      <c r="B1698" s="16">
        <f>YEAR(TradeDash[[#This Row],[Date]])</f>
        <v>2006</v>
      </c>
      <c r="C1698">
        <v>3425.7</v>
      </c>
      <c r="D1698" s="3">
        <f>IFERROR(TradeDash[[#This Row],[Nifty]]/C1697-1,"")</f>
        <v>7.2329540442797047E-3</v>
      </c>
      <c r="E1698">
        <f ca="1">IFERROR(AVERAGE(OFFSET(TradeDash[[#This Row],[Returns]],0,0,-n_days))/STDEV(OFFSET(TradeDash[[#This Row],[Returns]],0,0,-n_days)),"")</f>
        <v>0.59854809375951668</v>
      </c>
      <c r="F1698">
        <f ca="1">IFERROR(AVERAGE(OFFSET(TradeDash[[#This Row],[Returns]],0,0,-n_days*2))/STDEV(OFFSET(TradeDash[[#This Row],[Returns]],0,0,-n_days*2)),"")</f>
        <v>0.14818238493379743</v>
      </c>
      <c r="G1698">
        <f ca="1">IF(ISNUMBER(TradeDash[[#This Row],[2n day Sharpe]]),AVERAGE(TradeDash[[#This Row],[n day Sharpe]:[2n day Sharpe]]),"")</f>
        <v>0.37336523934665705</v>
      </c>
      <c r="H1698">
        <f ca="1">IF(ISNUMBER(TradeDash[[#This Row],[Sharpe Average]]),IF(TradeDash[[#This Row],[Sharpe Average]]&gt;$G$1,1,0),"")</f>
        <v>1</v>
      </c>
      <c r="I1698" s="2">
        <f ca="1">IF(ISNUMBER(TradeDash[[#This Row],[Signal]]),MAX(IF(AND(TradeDash[[#This Row],[Signal]]=1,I1697&lt;1),I1697+$E$1,IF(AND(TradeDash[[#This Row],[Signal]]=0,I1697&gt;0),I1697-$E$1,IF(AND(TradeDash[[#This Row],[Signal]]=1,I1697=1),I1697,IF(AND(TradeDash[[#This Row],[Signal]]=0,I1697=0),I1697,0)))),0),"")</f>
        <v>1</v>
      </c>
      <c r="J1698" s="3">
        <f ca="1">IF(ISNUMBER(TradeDash[[#This Row],[Position]]),TradeDash[[#This Row],[Position]]*D1699,"")</f>
        <v>1.3573868114546972E-3</v>
      </c>
      <c r="K1698" s="7">
        <f ca="1">K1697*IFERROR(1+TradeDash[[#This Row],[Port Return]],1)</f>
        <v>3085992.6694457387</v>
      </c>
      <c r="L1698" s="7">
        <f ca="1">IF(ISNUMBER(TradeDash[[#This Row],[Port Return]]),L1697*(1+TradeDash[[#This Row],[Returns]]),L1697)</f>
        <v>2178505.5643879189</v>
      </c>
    </row>
    <row r="1699" spans="1:12" x14ac:dyDescent="0.35">
      <c r="A1699" s="1">
        <v>38959</v>
      </c>
      <c r="B1699" s="16">
        <f>YEAR(TradeDash[[#This Row],[Date]])</f>
        <v>2006</v>
      </c>
      <c r="C1699">
        <v>3430.35</v>
      </c>
      <c r="D1699" s="3">
        <f>IFERROR(TradeDash[[#This Row],[Nifty]]/C1698-1,"")</f>
        <v>1.3573868114546972E-3</v>
      </c>
      <c r="E1699">
        <f ca="1">IFERROR(AVERAGE(OFFSET(TradeDash[[#This Row],[Returns]],0,0,-n_days))/STDEV(OFFSET(TradeDash[[#This Row],[Returns]],0,0,-n_days)),"")</f>
        <v>0.59763027244434797</v>
      </c>
      <c r="F1699">
        <f ca="1">IFERROR(AVERAGE(OFFSET(TradeDash[[#This Row],[Returns]],0,0,-n_days*2))/STDEV(OFFSET(TradeDash[[#This Row],[Returns]],0,0,-n_days*2)),"")</f>
        <v>0.15738278957113497</v>
      </c>
      <c r="G1699">
        <f ca="1">IF(ISNUMBER(TradeDash[[#This Row],[2n day Sharpe]]),AVERAGE(TradeDash[[#This Row],[n day Sharpe]:[2n day Sharpe]]),"")</f>
        <v>0.37750653100774145</v>
      </c>
      <c r="H1699">
        <f ca="1">IF(ISNUMBER(TradeDash[[#This Row],[Sharpe Average]]),IF(TradeDash[[#This Row],[Sharpe Average]]&gt;$G$1,1,0),"")</f>
        <v>1</v>
      </c>
      <c r="I1699" s="2">
        <f ca="1">IF(ISNUMBER(TradeDash[[#This Row],[Signal]]),MAX(IF(AND(TradeDash[[#This Row],[Signal]]=1,I1698&lt;1),I1698+$E$1,IF(AND(TradeDash[[#This Row],[Signal]]=0,I1698&gt;0),I1698-$E$1,IF(AND(TradeDash[[#This Row],[Signal]]=1,I1698=1),I1698,IF(AND(TradeDash[[#This Row],[Signal]]=0,I1698=0),I1698,0)))),0),"")</f>
        <v>1</v>
      </c>
      <c r="J1699" s="3">
        <f ca="1">IF(ISNUMBER(TradeDash[[#This Row],[Position]]),TradeDash[[#This Row],[Position]]*D1700,"")</f>
        <v>-4.7954290378532383E-3</v>
      </c>
      <c r="K1699" s="7">
        <f ca="1">K1698*IFERROR(1+TradeDash[[#This Row],[Port Return]],1)</f>
        <v>3071194.0105880764</v>
      </c>
      <c r="L1699" s="7">
        <f ca="1">IF(ISNUMBER(TradeDash[[#This Row],[Port Return]]),L1698*(1+TradeDash[[#This Row],[Returns]]),L1698)</f>
        <v>2181462.6391096995</v>
      </c>
    </row>
    <row r="1700" spans="1:12" x14ac:dyDescent="0.35">
      <c r="A1700" s="1">
        <v>38960</v>
      </c>
      <c r="B1700" s="16">
        <f>YEAR(TradeDash[[#This Row],[Date]])</f>
        <v>2006</v>
      </c>
      <c r="C1700">
        <v>3413.9</v>
      </c>
      <c r="D1700" s="3">
        <f>IFERROR(TradeDash[[#This Row],[Nifty]]/C1699-1,"")</f>
        <v>-4.7954290378532383E-3</v>
      </c>
      <c r="E1700">
        <f ca="1">IFERROR(AVERAGE(OFFSET(TradeDash[[#This Row],[Returns]],0,0,-n_days))/STDEV(OFFSET(TradeDash[[#This Row],[Returns]],0,0,-n_days)),"")</f>
        <v>0.48269012970611702</v>
      </c>
      <c r="F1700">
        <f ca="1">IFERROR(AVERAGE(OFFSET(TradeDash[[#This Row],[Returns]],0,0,-n_days*2))/STDEV(OFFSET(TradeDash[[#This Row],[Returns]],0,0,-n_days*2)),"")</f>
        <v>0.11946671627310015</v>
      </c>
      <c r="G1700">
        <f ca="1">IF(ISNUMBER(TradeDash[[#This Row],[2n day Sharpe]]),AVERAGE(TradeDash[[#This Row],[n day Sharpe]:[2n day Sharpe]]),"")</f>
        <v>0.30107842298960857</v>
      </c>
      <c r="H1700">
        <f ca="1">IF(ISNUMBER(TradeDash[[#This Row],[Sharpe Average]]),IF(TradeDash[[#This Row],[Sharpe Average]]&gt;$G$1,1,0),"")</f>
        <v>1</v>
      </c>
      <c r="I1700" s="2">
        <f ca="1">IF(ISNUMBER(TradeDash[[#This Row],[Signal]]),MAX(IF(AND(TradeDash[[#This Row],[Signal]]=1,I1699&lt;1),I1699+$E$1,IF(AND(TradeDash[[#This Row],[Signal]]=0,I1699&gt;0),I1699-$E$1,IF(AND(TradeDash[[#This Row],[Signal]]=1,I1699=1),I1699,IF(AND(TradeDash[[#This Row],[Signal]]=0,I1699=0),I1699,0)))),0),"")</f>
        <v>1</v>
      </c>
      <c r="J1700" s="3">
        <f ca="1">IF(ISNUMBER(TradeDash[[#This Row],[Position]]),TradeDash[[#This Row],[Position]]*D1701,"")</f>
        <v>6.3124286007205654E-3</v>
      </c>
      <c r="K1700" s="7">
        <f ca="1">K1699*IFERROR(1+TradeDash[[#This Row],[Port Return]],1)</f>
        <v>3090580.7034988743</v>
      </c>
      <c r="L1700" s="7">
        <f ca="1">IF(ISNUMBER(TradeDash[[#This Row],[Port Return]]),L1699*(1+TradeDash[[#This Row],[Returns]]),L1699)</f>
        <v>2171001.5898251208</v>
      </c>
    </row>
    <row r="1701" spans="1:12" x14ac:dyDescent="0.35">
      <c r="A1701" s="1">
        <v>38961</v>
      </c>
      <c r="B1701" s="16">
        <f>YEAR(TradeDash[[#This Row],[Date]])</f>
        <v>2006</v>
      </c>
      <c r="C1701">
        <v>3435.45</v>
      </c>
      <c r="D1701" s="3">
        <f>IFERROR(TradeDash[[#This Row],[Nifty]]/C1700-1,"")</f>
        <v>6.3124286007205654E-3</v>
      </c>
      <c r="E1701">
        <f ca="1">IFERROR(AVERAGE(OFFSET(TradeDash[[#This Row],[Returns]],0,0,-n_days))/STDEV(OFFSET(TradeDash[[#This Row],[Returns]],0,0,-n_days)),"")</f>
        <v>0.50731950878650744</v>
      </c>
      <c r="F1701">
        <f ca="1">IFERROR(AVERAGE(OFFSET(TradeDash[[#This Row],[Returns]],0,0,-n_days*2))/STDEV(OFFSET(TradeDash[[#This Row],[Returns]],0,0,-n_days*2)),"")</f>
        <v>0.15387827140828589</v>
      </c>
      <c r="G1701">
        <f ca="1">IF(ISNUMBER(TradeDash[[#This Row],[2n day Sharpe]]),AVERAGE(TradeDash[[#This Row],[n day Sharpe]:[2n day Sharpe]]),"")</f>
        <v>0.33059889009739668</v>
      </c>
      <c r="H1701">
        <f ca="1">IF(ISNUMBER(TradeDash[[#This Row],[Sharpe Average]]),IF(TradeDash[[#This Row],[Sharpe Average]]&gt;$G$1,1,0),"")</f>
        <v>1</v>
      </c>
      <c r="I1701" s="2">
        <f ca="1">IF(ISNUMBER(TradeDash[[#This Row],[Signal]]),MAX(IF(AND(TradeDash[[#This Row],[Signal]]=1,I1700&lt;1),I1700+$E$1,IF(AND(TradeDash[[#This Row],[Signal]]=0,I1700&gt;0),I1700-$E$1,IF(AND(TradeDash[[#This Row],[Signal]]=1,I1700=1),I1700,IF(AND(TradeDash[[#This Row],[Signal]]=0,I1700=0),I1700,0)))),0),"")</f>
        <v>1</v>
      </c>
      <c r="J1701" s="3">
        <f ca="1">IF(ISNUMBER(TradeDash[[#This Row],[Position]]),TradeDash[[#This Row],[Position]]*D1702,"")</f>
        <v>1.2050823036283465E-2</v>
      </c>
      <c r="K1701" s="7">
        <f ca="1">K1700*IFERROR(1+TradeDash[[#This Row],[Port Return]],1)</f>
        <v>3127824.7446360919</v>
      </c>
      <c r="L1701" s="7">
        <f ca="1">IF(ISNUMBER(TradeDash[[#This Row],[Port Return]]),L1700*(1+TradeDash[[#This Row],[Returns]]),L1700)</f>
        <v>2184705.8823529426</v>
      </c>
    </row>
    <row r="1702" spans="1:12" x14ac:dyDescent="0.35">
      <c r="A1702" s="1">
        <v>38964</v>
      </c>
      <c r="B1702" s="16">
        <f>YEAR(TradeDash[[#This Row],[Date]])</f>
        <v>2006</v>
      </c>
      <c r="C1702">
        <v>3476.85</v>
      </c>
      <c r="D1702" s="3">
        <f>IFERROR(TradeDash[[#This Row],[Nifty]]/C1701-1,"")</f>
        <v>1.2050823036283465E-2</v>
      </c>
      <c r="E1702">
        <f ca="1">IFERROR(AVERAGE(OFFSET(TradeDash[[#This Row],[Returns]],0,0,-n_days))/STDEV(OFFSET(TradeDash[[#This Row],[Returns]],0,0,-n_days)),"")</f>
        <v>0.6191583729182395</v>
      </c>
      <c r="F1702">
        <f ca="1">IFERROR(AVERAGE(OFFSET(TradeDash[[#This Row],[Returns]],0,0,-n_days*2))/STDEV(OFFSET(TradeDash[[#This Row],[Returns]],0,0,-n_days*2)),"")</f>
        <v>0.22912671061197282</v>
      </c>
      <c r="G1702">
        <f ca="1">IF(ISNUMBER(TradeDash[[#This Row],[2n day Sharpe]]),AVERAGE(TradeDash[[#This Row],[n day Sharpe]:[2n day Sharpe]]),"")</f>
        <v>0.42414254176510613</v>
      </c>
      <c r="H1702">
        <f ca="1">IF(ISNUMBER(TradeDash[[#This Row],[Sharpe Average]]),IF(TradeDash[[#This Row],[Sharpe Average]]&gt;$G$1,1,0),"")</f>
        <v>1</v>
      </c>
      <c r="I1702" s="2">
        <f ca="1">IF(ISNUMBER(TradeDash[[#This Row],[Signal]]),MAX(IF(AND(TradeDash[[#This Row],[Signal]]=1,I1701&lt;1),I1701+$E$1,IF(AND(TradeDash[[#This Row],[Signal]]=0,I1701&gt;0),I1701-$E$1,IF(AND(TradeDash[[#This Row],[Signal]]=1,I1701=1),I1701,IF(AND(TradeDash[[#This Row],[Signal]]=0,I1701=0),I1701,0)))),0),"")</f>
        <v>1</v>
      </c>
      <c r="J1702" s="3">
        <f ca="1">IF(ISNUMBER(TradeDash[[#This Row],[Position]]),TradeDash[[#This Row],[Position]]*D1703,"")</f>
        <v>-8.9161165997952985E-4</v>
      </c>
      <c r="K1702" s="7">
        <f ca="1">K1701*IFERROR(1+TradeDash[[#This Row],[Port Return]],1)</f>
        <v>3125035.939623402</v>
      </c>
      <c r="L1702" s="7">
        <f ca="1">IF(ISNUMBER(TradeDash[[#This Row],[Port Return]]),L1701*(1+TradeDash[[#This Row],[Returns]]),L1701)</f>
        <v>2211033.3863275056</v>
      </c>
    </row>
    <row r="1703" spans="1:12" x14ac:dyDescent="0.35">
      <c r="A1703" s="1">
        <v>38965</v>
      </c>
      <c r="B1703" s="16">
        <f>YEAR(TradeDash[[#This Row],[Date]])</f>
        <v>2006</v>
      </c>
      <c r="C1703">
        <v>3473.75</v>
      </c>
      <c r="D1703" s="3">
        <f>IFERROR(TradeDash[[#This Row],[Nifty]]/C1702-1,"")</f>
        <v>-8.9161165997952985E-4</v>
      </c>
      <c r="E1703">
        <f ca="1">IFERROR(AVERAGE(OFFSET(TradeDash[[#This Row],[Returns]],0,0,-n_days))/STDEV(OFFSET(TradeDash[[#This Row],[Returns]],0,0,-n_days)),"")</f>
        <v>0.71580792105832369</v>
      </c>
      <c r="F1703">
        <f ca="1">IFERROR(AVERAGE(OFFSET(TradeDash[[#This Row],[Returns]],0,0,-n_days*2))/STDEV(OFFSET(TradeDash[[#This Row],[Returns]],0,0,-n_days*2)),"")</f>
        <v>0.19291436671510834</v>
      </c>
      <c r="G1703">
        <f ca="1">IF(ISNUMBER(TradeDash[[#This Row],[2n day Sharpe]]),AVERAGE(TradeDash[[#This Row],[n day Sharpe]:[2n day Sharpe]]),"")</f>
        <v>0.454361143886716</v>
      </c>
      <c r="H1703">
        <f ca="1">IF(ISNUMBER(TradeDash[[#This Row],[Sharpe Average]]),IF(TradeDash[[#This Row],[Sharpe Average]]&gt;$G$1,1,0),"")</f>
        <v>1</v>
      </c>
      <c r="I1703" s="2">
        <f ca="1">IF(ISNUMBER(TradeDash[[#This Row],[Signal]]),MAX(IF(AND(TradeDash[[#This Row],[Signal]]=1,I1702&lt;1),I1702+$E$1,IF(AND(TradeDash[[#This Row],[Signal]]=0,I1702&gt;0),I1702-$E$1,IF(AND(TradeDash[[#This Row],[Signal]]=1,I1702=1),I1702,IF(AND(TradeDash[[#This Row],[Signal]]=0,I1702=0),I1702,0)))),0),"")</f>
        <v>1</v>
      </c>
      <c r="J1703" s="3">
        <f ca="1">IF(ISNUMBER(TradeDash[[#This Row],[Position]]),TradeDash[[#This Row],[Position]]*D1704,"")</f>
        <v>1.007556675062915E-3</v>
      </c>
      <c r="K1703" s="7">
        <f ca="1">K1702*IFERROR(1+TradeDash[[#This Row],[Port Return]],1)</f>
        <v>3128184.5904441811</v>
      </c>
      <c r="L1703" s="7">
        <f ca="1">IF(ISNUMBER(TradeDash[[#This Row],[Port Return]]),L1702*(1+TradeDash[[#This Row],[Returns]]),L1702)</f>
        <v>2209062.0031796522</v>
      </c>
    </row>
    <row r="1704" spans="1:12" x14ac:dyDescent="0.35">
      <c r="A1704" s="1">
        <v>38966</v>
      </c>
      <c r="B1704" s="16">
        <f>YEAR(TradeDash[[#This Row],[Date]])</f>
        <v>2006</v>
      </c>
      <c r="C1704">
        <v>3477.25</v>
      </c>
      <c r="D1704" s="3">
        <f>IFERROR(TradeDash[[#This Row],[Nifty]]/C1703-1,"")</f>
        <v>1.007556675062915E-3</v>
      </c>
      <c r="E1704">
        <f ca="1">IFERROR(AVERAGE(OFFSET(TradeDash[[#This Row],[Returns]],0,0,-n_days))/STDEV(OFFSET(TradeDash[[#This Row],[Returns]],0,0,-n_days)),"")</f>
        <v>0.66628971585361296</v>
      </c>
      <c r="F1704">
        <f ca="1">IFERROR(AVERAGE(OFFSET(TradeDash[[#This Row],[Returns]],0,0,-n_days*2))/STDEV(OFFSET(TradeDash[[#This Row],[Returns]],0,0,-n_days*2)),"")</f>
        <v>0.21178737452664997</v>
      </c>
      <c r="G1704">
        <f ca="1">IF(ISNUMBER(TradeDash[[#This Row],[2n day Sharpe]]),AVERAGE(TradeDash[[#This Row],[n day Sharpe]:[2n day Sharpe]]),"")</f>
        <v>0.43903854519013147</v>
      </c>
      <c r="H1704">
        <f ca="1">IF(ISNUMBER(TradeDash[[#This Row],[Sharpe Average]]),IF(TradeDash[[#This Row],[Sharpe Average]]&gt;$G$1,1,0),"")</f>
        <v>1</v>
      </c>
      <c r="I1704" s="2">
        <f ca="1">IF(ISNUMBER(TradeDash[[#This Row],[Signal]]),MAX(IF(AND(TradeDash[[#This Row],[Signal]]=1,I1703&lt;1),I1703+$E$1,IF(AND(TradeDash[[#This Row],[Signal]]=0,I1703&gt;0),I1703-$E$1,IF(AND(TradeDash[[#This Row],[Signal]]=1,I1703=1),I1703,IF(AND(TradeDash[[#This Row],[Signal]]=0,I1703=0),I1703,0)))),0),"")</f>
        <v>1</v>
      </c>
      <c r="J1704" s="3">
        <f ca="1">IF(ISNUMBER(TradeDash[[#This Row],[Position]]),TradeDash[[#This Row],[Position]]*D1705,"")</f>
        <v>-6.5281472427923815E-3</v>
      </c>
      <c r="K1704" s="7">
        <f ca="1">K1703*IFERROR(1+TradeDash[[#This Row],[Port Return]],1)</f>
        <v>3107763.3408351275</v>
      </c>
      <c r="L1704" s="7">
        <f ca="1">IF(ISNUMBER(TradeDash[[#This Row],[Port Return]]),L1703*(1+TradeDash[[#This Row],[Returns]]),L1703)</f>
        <v>2211287.7583465837</v>
      </c>
    </row>
    <row r="1705" spans="1:12" x14ac:dyDescent="0.35">
      <c r="A1705" s="1">
        <v>38967</v>
      </c>
      <c r="B1705" s="16">
        <f>YEAR(TradeDash[[#This Row],[Date]])</f>
        <v>2006</v>
      </c>
      <c r="C1705">
        <v>3454.55</v>
      </c>
      <c r="D1705" s="3">
        <f>IFERROR(TradeDash[[#This Row],[Nifty]]/C1704-1,"")</f>
        <v>-6.5281472427923815E-3</v>
      </c>
      <c r="E1705">
        <f ca="1">IFERROR(AVERAGE(OFFSET(TradeDash[[#This Row],[Returns]],0,0,-n_days))/STDEV(OFFSET(TradeDash[[#This Row],[Returns]],0,0,-n_days)),"")</f>
        <v>0.49919557987284935</v>
      </c>
      <c r="F1705">
        <f ca="1">IFERROR(AVERAGE(OFFSET(TradeDash[[#This Row],[Returns]],0,0,-n_days*2))/STDEV(OFFSET(TradeDash[[#This Row],[Returns]],0,0,-n_days*2)),"")</f>
        <v>0.15696038996479797</v>
      </c>
      <c r="G1705">
        <f ca="1">IF(ISNUMBER(TradeDash[[#This Row],[2n day Sharpe]]),AVERAGE(TradeDash[[#This Row],[n day Sharpe]:[2n day Sharpe]]),"")</f>
        <v>0.32807798491882367</v>
      </c>
      <c r="H1705">
        <f ca="1">IF(ISNUMBER(TradeDash[[#This Row],[Sharpe Average]]),IF(TradeDash[[#This Row],[Sharpe Average]]&gt;$G$1,1,0),"")</f>
        <v>1</v>
      </c>
      <c r="I1705" s="2">
        <f ca="1">IF(ISNUMBER(TradeDash[[#This Row],[Signal]]),MAX(IF(AND(TradeDash[[#This Row],[Signal]]=1,I1704&lt;1),I1704+$E$1,IF(AND(TradeDash[[#This Row],[Signal]]=0,I1704&gt;0),I1704-$E$1,IF(AND(TradeDash[[#This Row],[Signal]]=1,I1704=1),I1704,IF(AND(TradeDash[[#This Row],[Signal]]=0,I1704=0),I1704,0)))),0),"")</f>
        <v>1</v>
      </c>
      <c r="J1705" s="3">
        <f ca="1">IF(ISNUMBER(TradeDash[[#This Row],[Position]]),TradeDash[[#This Row],[Position]]*D1706,"")</f>
        <v>4.8920988261855758E-3</v>
      </c>
      <c r="K1705" s="7">
        <f ca="1">K1704*IFERROR(1+TradeDash[[#This Row],[Port Return]],1)</f>
        <v>3122966.8262268896</v>
      </c>
      <c r="L1705" s="7">
        <f ca="1">IF(ISNUMBER(TradeDash[[#This Row],[Port Return]]),L1704*(1+TradeDash[[#This Row],[Returns]]),L1704)</f>
        <v>2196852.1462639128</v>
      </c>
    </row>
    <row r="1706" spans="1:12" x14ac:dyDescent="0.35">
      <c r="A1706" s="1">
        <v>38968</v>
      </c>
      <c r="B1706" s="16">
        <f>YEAR(TradeDash[[#This Row],[Date]])</f>
        <v>2006</v>
      </c>
      <c r="C1706">
        <v>3471.45</v>
      </c>
      <c r="D1706" s="3">
        <f>IFERROR(TradeDash[[#This Row],[Nifty]]/C1705-1,"")</f>
        <v>4.8920988261855758E-3</v>
      </c>
      <c r="E1706">
        <f ca="1">IFERROR(AVERAGE(OFFSET(TradeDash[[#This Row],[Returns]],0,0,-n_days))/STDEV(OFFSET(TradeDash[[#This Row],[Returns]],0,0,-n_days)),"")</f>
        <v>0.52530405685879544</v>
      </c>
      <c r="F1706">
        <f ca="1">IFERROR(AVERAGE(OFFSET(TradeDash[[#This Row],[Returns]],0,0,-n_days*2))/STDEV(OFFSET(TradeDash[[#This Row],[Returns]],0,0,-n_days*2)),"")</f>
        <v>0.18397934949523254</v>
      </c>
      <c r="G1706">
        <f ca="1">IF(ISNUMBER(TradeDash[[#This Row],[2n day Sharpe]]),AVERAGE(TradeDash[[#This Row],[n day Sharpe]:[2n day Sharpe]]),"")</f>
        <v>0.35464170317701399</v>
      </c>
      <c r="H1706">
        <f ca="1">IF(ISNUMBER(TradeDash[[#This Row],[Sharpe Average]]),IF(TradeDash[[#This Row],[Sharpe Average]]&gt;$G$1,1,0),"")</f>
        <v>1</v>
      </c>
      <c r="I1706" s="2">
        <f ca="1">IF(ISNUMBER(TradeDash[[#This Row],[Signal]]),MAX(IF(AND(TradeDash[[#This Row],[Signal]]=1,I1705&lt;1),I1705+$E$1,IF(AND(TradeDash[[#This Row],[Signal]]=0,I1705&gt;0),I1705-$E$1,IF(AND(TradeDash[[#This Row],[Signal]]=1,I1705=1),I1705,IF(AND(TradeDash[[#This Row],[Signal]]=0,I1705=0),I1705,0)))),0),"")</f>
        <v>1</v>
      </c>
      <c r="J1706" s="3">
        <f ca="1">IF(ISNUMBER(TradeDash[[#This Row],[Position]]),TradeDash[[#This Row],[Position]]*D1707,"")</f>
        <v>-3.0333146091690688E-2</v>
      </c>
      <c r="K1706" s="7">
        <f ca="1">K1705*IFERROR(1+TradeDash[[#This Row],[Port Return]],1)</f>
        <v>3028237.4172474458</v>
      </c>
      <c r="L1706" s="7">
        <f ca="1">IF(ISNUMBER(TradeDash[[#This Row],[Port Return]]),L1705*(1+TradeDash[[#This Row],[Returns]]),L1705)</f>
        <v>2207599.3640699536</v>
      </c>
    </row>
    <row r="1707" spans="1:12" x14ac:dyDescent="0.35">
      <c r="A1707" s="1">
        <v>38971</v>
      </c>
      <c r="B1707" s="16">
        <f>YEAR(TradeDash[[#This Row],[Date]])</f>
        <v>2006</v>
      </c>
      <c r="C1707">
        <v>3366.15</v>
      </c>
      <c r="D1707" s="3">
        <f>IFERROR(TradeDash[[#This Row],[Nifty]]/C1706-1,"")</f>
        <v>-3.0333146091690688E-2</v>
      </c>
      <c r="E1707">
        <f ca="1">IFERROR(AVERAGE(OFFSET(TradeDash[[#This Row],[Returns]],0,0,-n_days))/STDEV(OFFSET(TradeDash[[#This Row],[Returns]],0,0,-n_days)),"")</f>
        <v>0.14879401209596196</v>
      </c>
      <c r="F1707">
        <f ca="1">IFERROR(AVERAGE(OFFSET(TradeDash[[#This Row],[Returns]],0,0,-n_days*2))/STDEV(OFFSET(TradeDash[[#This Row],[Returns]],0,0,-n_days*2)),"")</f>
        <v>0.14459307509775077</v>
      </c>
      <c r="G1707">
        <f ca="1">IF(ISNUMBER(TradeDash[[#This Row],[2n day Sharpe]]),AVERAGE(TradeDash[[#This Row],[n day Sharpe]:[2n day Sharpe]]),"")</f>
        <v>0.14669354359685638</v>
      </c>
      <c r="H1707">
        <f ca="1">IF(ISNUMBER(TradeDash[[#This Row],[Sharpe Average]]),IF(TradeDash[[#This Row],[Sharpe Average]]&gt;$G$1,1,0),"")</f>
        <v>1</v>
      </c>
      <c r="I1707" s="2">
        <f ca="1">IF(ISNUMBER(TradeDash[[#This Row],[Signal]]),MAX(IF(AND(TradeDash[[#This Row],[Signal]]=1,I1706&lt;1),I1706+$E$1,IF(AND(TradeDash[[#This Row],[Signal]]=0,I1706&gt;0),I1706-$E$1,IF(AND(TradeDash[[#This Row],[Signal]]=1,I1706=1),I1706,IF(AND(TradeDash[[#This Row],[Signal]]=0,I1706=0),I1706,0)))),0),"")</f>
        <v>1</v>
      </c>
      <c r="J1707" s="3">
        <f ca="1">IF(ISNUMBER(TradeDash[[#This Row],[Position]]),TradeDash[[#This Row],[Position]]*D1708,"")</f>
        <v>7.0555382261634492E-3</v>
      </c>
      <c r="K1707" s="7">
        <f ca="1">K1706*IFERROR(1+TradeDash[[#This Row],[Port Return]],1)</f>
        <v>3049603.2621027338</v>
      </c>
      <c r="L1707" s="7">
        <f ca="1">IF(ISNUMBER(TradeDash[[#This Row],[Port Return]]),L1706*(1+TradeDash[[#This Row],[Returns]]),L1706)</f>
        <v>2140635.930047696</v>
      </c>
    </row>
    <row r="1708" spans="1:12" x14ac:dyDescent="0.35">
      <c r="A1708" s="1">
        <v>38972</v>
      </c>
      <c r="B1708" s="16">
        <f>YEAR(TradeDash[[#This Row],[Date]])</f>
        <v>2006</v>
      </c>
      <c r="C1708">
        <v>3389.9</v>
      </c>
      <c r="D1708" s="3">
        <f>IFERROR(TradeDash[[#This Row],[Nifty]]/C1707-1,"")</f>
        <v>7.0555382261634492E-3</v>
      </c>
      <c r="E1708">
        <f ca="1">IFERROR(AVERAGE(OFFSET(TradeDash[[#This Row],[Returns]],0,0,-n_days))/STDEV(OFFSET(TradeDash[[#This Row],[Returns]],0,0,-n_days)),"")</f>
        <v>0.12673983014417586</v>
      </c>
      <c r="F1708">
        <f ca="1">IFERROR(AVERAGE(OFFSET(TradeDash[[#This Row],[Returns]],0,0,-n_days*2))/STDEV(OFFSET(TradeDash[[#This Row],[Returns]],0,0,-n_days*2)),"")</f>
        <v>0.25488941802347403</v>
      </c>
      <c r="G1708">
        <f ca="1">IF(ISNUMBER(TradeDash[[#This Row],[2n day Sharpe]]),AVERAGE(TradeDash[[#This Row],[n day Sharpe]:[2n day Sharpe]]),"")</f>
        <v>0.19081462408382494</v>
      </c>
      <c r="H1708">
        <f ca="1">IF(ISNUMBER(TradeDash[[#This Row],[Sharpe Average]]),IF(TradeDash[[#This Row],[Sharpe Average]]&gt;$G$1,1,0),"")</f>
        <v>1</v>
      </c>
      <c r="I1708" s="2">
        <f ca="1">IF(ISNUMBER(TradeDash[[#This Row],[Signal]]),MAX(IF(AND(TradeDash[[#This Row],[Signal]]=1,I1707&lt;1),I1707+$E$1,IF(AND(TradeDash[[#This Row],[Signal]]=0,I1707&gt;0),I1707-$E$1,IF(AND(TradeDash[[#This Row],[Signal]]=1,I1707=1),I1707,IF(AND(TradeDash[[#This Row],[Signal]]=0,I1707=0),I1707,0)))),0),"")</f>
        <v>1</v>
      </c>
      <c r="J1708" s="3">
        <f ca="1">IF(ISNUMBER(TradeDash[[#This Row],[Position]]),TradeDash[[#This Row],[Position]]*D1709,"")</f>
        <v>1.9071359037139857E-2</v>
      </c>
      <c r="K1708" s="7">
        <f ca="1">K1707*IFERROR(1+TradeDash[[#This Row],[Port Return]],1)</f>
        <v>3107763.340835128</v>
      </c>
      <c r="L1708" s="7">
        <f ca="1">IF(ISNUMBER(TradeDash[[#This Row],[Port Return]]),L1707*(1+TradeDash[[#This Row],[Returns]]),L1707)</f>
        <v>2155739.2686804463</v>
      </c>
    </row>
    <row r="1709" spans="1:12" x14ac:dyDescent="0.35">
      <c r="A1709" s="1">
        <v>38973</v>
      </c>
      <c r="B1709" s="16">
        <f>YEAR(TradeDash[[#This Row],[Date]])</f>
        <v>2006</v>
      </c>
      <c r="C1709">
        <v>3454.55</v>
      </c>
      <c r="D1709" s="3">
        <f>IFERROR(TradeDash[[#This Row],[Nifty]]/C1708-1,"")</f>
        <v>1.9071359037139857E-2</v>
      </c>
      <c r="E1709">
        <f ca="1">IFERROR(AVERAGE(OFFSET(TradeDash[[#This Row],[Returns]],0,0,-n_days))/STDEV(OFFSET(TradeDash[[#This Row],[Returns]],0,0,-n_days)),"")</f>
        <v>0.15138790772420396</v>
      </c>
      <c r="F1709">
        <f ca="1">IFERROR(AVERAGE(OFFSET(TradeDash[[#This Row],[Returns]],0,0,-n_days*2))/STDEV(OFFSET(TradeDash[[#This Row],[Returns]],0,0,-n_days*2)),"")</f>
        <v>0.29930444526504479</v>
      </c>
      <c r="G1709">
        <f ca="1">IF(ISNUMBER(TradeDash[[#This Row],[2n day Sharpe]]),AVERAGE(TradeDash[[#This Row],[n day Sharpe]:[2n day Sharpe]]),"")</f>
        <v>0.22534617649462438</v>
      </c>
      <c r="H1709">
        <f ca="1">IF(ISNUMBER(TradeDash[[#This Row],[Sharpe Average]]),IF(TradeDash[[#This Row],[Sharpe Average]]&gt;$G$1,1,0),"")</f>
        <v>1</v>
      </c>
      <c r="I1709" s="2">
        <f ca="1">IF(ISNUMBER(TradeDash[[#This Row],[Signal]]),MAX(IF(AND(TradeDash[[#This Row],[Signal]]=1,I1708&lt;1),I1708+$E$1,IF(AND(TradeDash[[#This Row],[Signal]]=0,I1708&gt;0),I1708-$E$1,IF(AND(TradeDash[[#This Row],[Signal]]=1,I1708=1),I1708,IF(AND(TradeDash[[#This Row],[Signal]]=0,I1708=0),I1708,0)))),0),"")</f>
        <v>1</v>
      </c>
      <c r="J1709" s="3">
        <f ca="1">IF(ISNUMBER(TradeDash[[#This Row],[Position]]),TradeDash[[#This Row],[Position]]*D1710,"")</f>
        <v>4.9355198216842755E-3</v>
      </c>
      <c r="K1709" s="7">
        <f ca="1">K1708*IFERROR(1+TradeDash[[#This Row],[Port Return]],1)</f>
        <v>3123101.7684049234</v>
      </c>
      <c r="L1709" s="7">
        <f ca="1">IF(ISNUMBER(TradeDash[[#This Row],[Port Return]]),L1708*(1+TradeDash[[#This Row],[Returns]]),L1708)</f>
        <v>2196852.1462639123</v>
      </c>
    </row>
    <row r="1710" spans="1:12" x14ac:dyDescent="0.35">
      <c r="A1710" s="1">
        <v>38974</v>
      </c>
      <c r="B1710" s="16">
        <f>YEAR(TradeDash[[#This Row],[Date]])</f>
        <v>2006</v>
      </c>
      <c r="C1710">
        <v>3471.6</v>
      </c>
      <c r="D1710" s="3">
        <f>IFERROR(TradeDash[[#This Row],[Nifty]]/C1709-1,"")</f>
        <v>4.9355198216842755E-3</v>
      </c>
      <c r="E1710">
        <f ca="1">IFERROR(AVERAGE(OFFSET(TradeDash[[#This Row],[Returns]],0,0,-n_days))/STDEV(OFFSET(TradeDash[[#This Row],[Returns]],0,0,-n_days)),"")</f>
        <v>0.17936083696782346</v>
      </c>
      <c r="F1710">
        <f ca="1">IFERROR(AVERAGE(OFFSET(TradeDash[[#This Row],[Returns]],0,0,-n_days*2))/STDEV(OFFSET(TradeDash[[#This Row],[Returns]],0,0,-n_days*2)),"")</f>
        <v>0.37024421766463855</v>
      </c>
      <c r="G1710">
        <f ca="1">IF(ISNUMBER(TradeDash[[#This Row],[2n day Sharpe]]),AVERAGE(TradeDash[[#This Row],[n day Sharpe]:[2n day Sharpe]]),"")</f>
        <v>0.274802527316231</v>
      </c>
      <c r="H1710">
        <f ca="1">IF(ISNUMBER(TradeDash[[#This Row],[Sharpe Average]]),IF(TradeDash[[#This Row],[Sharpe Average]]&gt;$G$1,1,0),"")</f>
        <v>1</v>
      </c>
      <c r="I1710" s="2">
        <f ca="1">IF(ISNUMBER(TradeDash[[#This Row],[Signal]]),MAX(IF(AND(TradeDash[[#This Row],[Signal]]=1,I1709&lt;1),I1709+$E$1,IF(AND(TradeDash[[#This Row],[Signal]]=0,I1709&gt;0),I1709-$E$1,IF(AND(TradeDash[[#This Row],[Signal]]=1,I1709=1),I1709,IF(AND(TradeDash[[#This Row],[Signal]]=0,I1709=0),I1709,0)))),0),"")</f>
        <v>1</v>
      </c>
      <c r="J1710" s="3">
        <f ca="1">IF(ISNUMBER(TradeDash[[#This Row],[Position]]),TradeDash[[#This Row],[Position]]*D1711,"")</f>
        <v>2.0163613319506002E-3</v>
      </c>
      <c r="K1710" s="7">
        <f ca="1">K1709*IFERROR(1+TradeDash[[#This Row],[Port Return]],1)</f>
        <v>3129399.0700464817</v>
      </c>
      <c r="L1710" s="7">
        <f ca="1">IF(ISNUMBER(TradeDash[[#This Row],[Port Return]]),L1709*(1+TradeDash[[#This Row],[Returns]]),L1709)</f>
        <v>2207694.7535771076</v>
      </c>
    </row>
    <row r="1711" spans="1:12" x14ac:dyDescent="0.35">
      <c r="A1711" s="1">
        <v>38975</v>
      </c>
      <c r="B1711" s="16">
        <f>YEAR(TradeDash[[#This Row],[Date]])</f>
        <v>2006</v>
      </c>
      <c r="C1711">
        <v>3478.6</v>
      </c>
      <c r="D1711" s="3">
        <f>IFERROR(TradeDash[[#This Row],[Nifty]]/C1710-1,"")</f>
        <v>2.0163613319506002E-3</v>
      </c>
      <c r="E1711">
        <f ca="1">IFERROR(AVERAGE(OFFSET(TradeDash[[#This Row],[Returns]],0,0,-n_days))/STDEV(OFFSET(TradeDash[[#This Row],[Returns]],0,0,-n_days)),"")</f>
        <v>0.1853050509175056</v>
      </c>
      <c r="F1711">
        <f ca="1">IFERROR(AVERAGE(OFFSET(TradeDash[[#This Row],[Returns]],0,0,-n_days*2))/STDEV(OFFSET(TradeDash[[#This Row],[Returns]],0,0,-n_days*2)),"")</f>
        <v>0.33173948492118499</v>
      </c>
      <c r="G1711">
        <f ca="1">IF(ISNUMBER(TradeDash[[#This Row],[2n day Sharpe]]),AVERAGE(TradeDash[[#This Row],[n day Sharpe]:[2n day Sharpe]]),"")</f>
        <v>0.25852226791934529</v>
      </c>
      <c r="H1711">
        <f ca="1">IF(ISNUMBER(TradeDash[[#This Row],[Sharpe Average]]),IF(TradeDash[[#This Row],[Sharpe Average]]&gt;$G$1,1,0),"")</f>
        <v>1</v>
      </c>
      <c r="I1711" s="2">
        <f ca="1">IF(ISNUMBER(TradeDash[[#This Row],[Signal]]),MAX(IF(AND(TradeDash[[#This Row],[Signal]]=1,I1710&lt;1),I1710+$E$1,IF(AND(TradeDash[[#This Row],[Signal]]=0,I1710&gt;0),I1710-$E$1,IF(AND(TradeDash[[#This Row],[Signal]]=1,I1710=1),I1710,IF(AND(TradeDash[[#This Row],[Signal]]=0,I1710=0),I1710,0)))),0),"")</f>
        <v>1</v>
      </c>
      <c r="J1711" s="3">
        <f ca="1">IF(ISNUMBER(TradeDash[[#This Row],[Position]]),TradeDash[[#This Row],[Position]]*D1712,"")</f>
        <v>4.0677283964813959E-3</v>
      </c>
      <c r="K1711" s="7">
        <f ca="1">K1710*IFERROR(1+TradeDash[[#This Row],[Port Return]],1)</f>
        <v>3142128.615507632</v>
      </c>
      <c r="L1711" s="7">
        <f ca="1">IF(ISNUMBER(TradeDash[[#This Row],[Port Return]]),L1710*(1+TradeDash[[#This Row],[Returns]]),L1710)</f>
        <v>2212146.2639109707</v>
      </c>
    </row>
    <row r="1712" spans="1:12" x14ac:dyDescent="0.35">
      <c r="A1712" s="1">
        <v>38978</v>
      </c>
      <c r="B1712" s="16">
        <f>YEAR(TradeDash[[#This Row],[Date]])</f>
        <v>2006</v>
      </c>
      <c r="C1712">
        <v>3492.75</v>
      </c>
      <c r="D1712" s="3">
        <f>IFERROR(TradeDash[[#This Row],[Nifty]]/C1711-1,"")</f>
        <v>4.0677283964813959E-3</v>
      </c>
      <c r="E1712">
        <f ca="1">IFERROR(AVERAGE(OFFSET(TradeDash[[#This Row],[Returns]],0,0,-n_days))/STDEV(OFFSET(TradeDash[[#This Row],[Returns]],0,0,-n_days)),"")</f>
        <v>0.19173402350235211</v>
      </c>
      <c r="F1712">
        <f ca="1">IFERROR(AVERAGE(OFFSET(TradeDash[[#This Row],[Returns]],0,0,-n_days*2))/STDEV(OFFSET(TradeDash[[#This Row],[Returns]],0,0,-n_days*2)),"")</f>
        <v>0.44733754396682879</v>
      </c>
      <c r="G1712">
        <f ca="1">IF(ISNUMBER(TradeDash[[#This Row],[2n day Sharpe]]),AVERAGE(TradeDash[[#This Row],[n day Sharpe]:[2n day Sharpe]]),"")</f>
        <v>0.31953578373459046</v>
      </c>
      <c r="H1712">
        <f ca="1">IF(ISNUMBER(TradeDash[[#This Row],[Sharpe Average]]),IF(TradeDash[[#This Row],[Sharpe Average]]&gt;$G$1,1,0),"")</f>
        <v>1</v>
      </c>
      <c r="I1712" s="2">
        <f ca="1">IF(ISNUMBER(TradeDash[[#This Row],[Signal]]),MAX(IF(AND(TradeDash[[#This Row],[Signal]]=1,I1711&lt;1),I1711+$E$1,IF(AND(TradeDash[[#This Row],[Signal]]=0,I1711&gt;0),I1711-$E$1,IF(AND(TradeDash[[#This Row],[Signal]]=1,I1711=1),I1711,IF(AND(TradeDash[[#This Row],[Signal]]=0,I1711=0),I1711,0)))),0),"")</f>
        <v>1</v>
      </c>
      <c r="J1712" s="3">
        <f ca="1">IF(ISNUMBER(TradeDash[[#This Row],[Position]]),TradeDash[[#This Row],[Position]]*D1713,"")</f>
        <v>-1.0135280223319776E-2</v>
      </c>
      <c r="K1712" s="7">
        <f ca="1">K1711*IFERROR(1+TradeDash[[#This Row],[Port Return]],1)</f>
        <v>3110282.2614917504</v>
      </c>
      <c r="L1712" s="7">
        <f ca="1">IF(ISNUMBER(TradeDash[[#This Row],[Port Return]]),L1711*(1+TradeDash[[#This Row],[Returns]]),L1711)</f>
        <v>2221144.6740858518</v>
      </c>
    </row>
    <row r="1713" spans="1:12" x14ac:dyDescent="0.35">
      <c r="A1713" s="1">
        <v>38979</v>
      </c>
      <c r="B1713" s="16">
        <f>YEAR(TradeDash[[#This Row],[Date]])</f>
        <v>2006</v>
      </c>
      <c r="C1713">
        <v>3457.35</v>
      </c>
      <c r="D1713" s="3">
        <f>IFERROR(TradeDash[[#This Row],[Nifty]]/C1712-1,"")</f>
        <v>-1.0135280223319776E-2</v>
      </c>
      <c r="E1713">
        <f ca="1">IFERROR(AVERAGE(OFFSET(TradeDash[[#This Row],[Returns]],0,0,-n_days))/STDEV(OFFSET(TradeDash[[#This Row],[Returns]],0,0,-n_days)),"")</f>
        <v>0.13771072015869751</v>
      </c>
      <c r="F1713">
        <f ca="1">IFERROR(AVERAGE(OFFSET(TradeDash[[#This Row],[Returns]],0,0,-n_days*2))/STDEV(OFFSET(TradeDash[[#This Row],[Returns]],0,0,-n_days*2)),"")</f>
        <v>0.37982131907863603</v>
      </c>
      <c r="G1713">
        <f ca="1">IF(ISNUMBER(TradeDash[[#This Row],[2n day Sharpe]]),AVERAGE(TradeDash[[#This Row],[n day Sharpe]:[2n day Sharpe]]),"")</f>
        <v>0.25876601961866674</v>
      </c>
      <c r="H1713">
        <f ca="1">IF(ISNUMBER(TradeDash[[#This Row],[Sharpe Average]]),IF(TradeDash[[#This Row],[Sharpe Average]]&gt;$G$1,1,0),"")</f>
        <v>1</v>
      </c>
      <c r="I1713" s="2">
        <f ca="1">IF(ISNUMBER(TradeDash[[#This Row],[Signal]]),MAX(IF(AND(TradeDash[[#This Row],[Signal]]=1,I1712&lt;1),I1712+$E$1,IF(AND(TradeDash[[#This Row],[Signal]]=0,I1712&gt;0),I1712-$E$1,IF(AND(TradeDash[[#This Row],[Signal]]=1,I1712=1),I1712,IF(AND(TradeDash[[#This Row],[Signal]]=0,I1712=0),I1712,0)))),0),"")</f>
        <v>1</v>
      </c>
      <c r="J1713" s="3">
        <f ca="1">IF(ISNUMBER(TradeDash[[#This Row],[Position]]),TradeDash[[#This Row],[Position]]*D1714,"")</f>
        <v>1.3145906546921937E-2</v>
      </c>
      <c r="K1713" s="7">
        <f ca="1">K1712*IFERROR(1+TradeDash[[#This Row],[Port Return]],1)</f>
        <v>3151169.7414358701</v>
      </c>
      <c r="L1713" s="7">
        <f ca="1">IF(ISNUMBER(TradeDash[[#This Row],[Port Return]]),L1712*(1+TradeDash[[#This Row],[Returns]]),L1712)</f>
        <v>2198632.7503974573</v>
      </c>
    </row>
    <row r="1714" spans="1:12" x14ac:dyDescent="0.35">
      <c r="A1714" s="1">
        <v>38980</v>
      </c>
      <c r="B1714" s="16">
        <f>YEAR(TradeDash[[#This Row],[Date]])</f>
        <v>2006</v>
      </c>
      <c r="C1714">
        <v>3502.8</v>
      </c>
      <c r="D1714" s="3">
        <f>IFERROR(TradeDash[[#This Row],[Nifty]]/C1713-1,"")</f>
        <v>1.3145906546921937E-2</v>
      </c>
      <c r="E1714">
        <f ca="1">IFERROR(AVERAGE(OFFSET(TradeDash[[#This Row],[Returns]],0,0,-n_days))/STDEV(OFFSET(TradeDash[[#This Row],[Returns]],0,0,-n_days)),"")</f>
        <v>0.24274818149991081</v>
      </c>
      <c r="F1714">
        <f ca="1">IFERROR(AVERAGE(OFFSET(TradeDash[[#This Row],[Returns]],0,0,-n_days*2))/STDEV(OFFSET(TradeDash[[#This Row],[Returns]],0,0,-n_days*2)),"")</f>
        <v>0.37291466861721173</v>
      </c>
      <c r="G1714">
        <f ca="1">IF(ISNUMBER(TradeDash[[#This Row],[2n day Sharpe]]),AVERAGE(TradeDash[[#This Row],[n day Sharpe]:[2n day Sharpe]]),"")</f>
        <v>0.30783142505856126</v>
      </c>
      <c r="H1714">
        <f ca="1">IF(ISNUMBER(TradeDash[[#This Row],[Sharpe Average]]),IF(TradeDash[[#This Row],[Sharpe Average]]&gt;$G$1,1,0),"")</f>
        <v>1</v>
      </c>
      <c r="I1714" s="2">
        <f ca="1">IF(ISNUMBER(TradeDash[[#This Row],[Signal]]),MAX(IF(AND(TradeDash[[#This Row],[Signal]]=1,I1713&lt;1),I1713+$E$1,IF(AND(TradeDash[[#This Row],[Signal]]=0,I1713&gt;0),I1713-$E$1,IF(AND(TradeDash[[#This Row],[Signal]]=1,I1713=1),I1713,IF(AND(TradeDash[[#This Row],[Signal]]=0,I1713=0),I1713,0)))),0),"")</f>
        <v>1</v>
      </c>
      <c r="J1714" s="3">
        <f ca="1">IF(ISNUMBER(TradeDash[[#This Row],[Position]]),TradeDash[[#This Row],[Position]]*D1715,"")</f>
        <v>1.4345666324083517E-2</v>
      </c>
      <c r="K1714" s="7">
        <f ca="1">K1713*IFERROR(1+TradeDash[[#This Row],[Port Return]],1)</f>
        <v>3196375.3710770574</v>
      </c>
      <c r="L1714" s="7">
        <f ca="1">IF(ISNUMBER(TradeDash[[#This Row],[Port Return]]),L1713*(1+TradeDash[[#This Row],[Returns]]),L1713)</f>
        <v>2227535.7710651844</v>
      </c>
    </row>
    <row r="1715" spans="1:12" x14ac:dyDescent="0.35">
      <c r="A1715" s="1">
        <v>38981</v>
      </c>
      <c r="B1715" s="16">
        <f>YEAR(TradeDash[[#This Row],[Date]])</f>
        <v>2006</v>
      </c>
      <c r="C1715">
        <v>3553.05</v>
      </c>
      <c r="D1715" s="3">
        <f>IFERROR(TradeDash[[#This Row],[Nifty]]/C1714-1,"")</f>
        <v>1.4345666324083517E-2</v>
      </c>
      <c r="E1715">
        <f ca="1">IFERROR(AVERAGE(OFFSET(TradeDash[[#This Row],[Returns]],0,0,-n_days))/STDEV(OFFSET(TradeDash[[#This Row],[Returns]],0,0,-n_days)),"")</f>
        <v>0.25714996766846326</v>
      </c>
      <c r="F1715">
        <f ca="1">IFERROR(AVERAGE(OFFSET(TradeDash[[#This Row],[Returns]],0,0,-n_days*2))/STDEV(OFFSET(TradeDash[[#This Row],[Returns]],0,0,-n_days*2)),"")</f>
        <v>0.36398026157398145</v>
      </c>
      <c r="G1715">
        <f ca="1">IF(ISNUMBER(TradeDash[[#This Row],[2n day Sharpe]]),AVERAGE(TradeDash[[#This Row],[n day Sharpe]:[2n day Sharpe]]),"")</f>
        <v>0.31056511462122238</v>
      </c>
      <c r="H1715">
        <f ca="1">IF(ISNUMBER(TradeDash[[#This Row],[Sharpe Average]]),IF(TradeDash[[#This Row],[Sharpe Average]]&gt;$G$1,1,0),"")</f>
        <v>1</v>
      </c>
      <c r="I1715" s="2">
        <f ca="1">IF(ISNUMBER(TradeDash[[#This Row],[Signal]]),MAX(IF(AND(TradeDash[[#This Row],[Signal]]=1,I1714&lt;1),I1714+$E$1,IF(AND(TradeDash[[#This Row],[Signal]]=0,I1714&gt;0),I1714-$E$1,IF(AND(TradeDash[[#This Row],[Signal]]=1,I1714=1),I1714,IF(AND(TradeDash[[#This Row],[Signal]]=0,I1714=0),I1714,0)))),0),"")</f>
        <v>1</v>
      </c>
      <c r="J1715" s="3">
        <f ca="1">IF(ISNUMBER(TradeDash[[#This Row],[Position]]),TradeDash[[#This Row],[Position]]*D1716,"")</f>
        <v>-2.5330349981002032E-3</v>
      </c>
      <c r="K1715" s="7">
        <f ca="1">K1714*IFERROR(1+TradeDash[[#This Row],[Port Return]],1)</f>
        <v>3188278.8403950538</v>
      </c>
      <c r="L1715" s="7">
        <f ca="1">IF(ISNUMBER(TradeDash[[#This Row],[Port Return]]),L1714*(1+TradeDash[[#This Row],[Returns]]),L1714)</f>
        <v>2259491.2559618456</v>
      </c>
    </row>
    <row r="1716" spans="1:12" x14ac:dyDescent="0.35">
      <c r="A1716" s="1">
        <v>38982</v>
      </c>
      <c r="B1716" s="16">
        <f>YEAR(TradeDash[[#This Row],[Date]])</f>
        <v>2006</v>
      </c>
      <c r="C1716">
        <v>3544.05</v>
      </c>
      <c r="D1716" s="3">
        <f>IFERROR(TradeDash[[#This Row],[Nifty]]/C1715-1,"")</f>
        <v>-2.5330349981002032E-3</v>
      </c>
      <c r="E1716">
        <f ca="1">IFERROR(AVERAGE(OFFSET(TradeDash[[#This Row],[Returns]],0,0,-n_days))/STDEV(OFFSET(TradeDash[[#This Row],[Returns]],0,0,-n_days)),"")</f>
        <v>0.22193216934341062</v>
      </c>
      <c r="F1716">
        <f ca="1">IFERROR(AVERAGE(OFFSET(TradeDash[[#This Row],[Returns]],0,0,-n_days*2))/STDEV(OFFSET(TradeDash[[#This Row],[Returns]],0,0,-n_days*2)),"")</f>
        <v>0.32226677622514166</v>
      </c>
      <c r="G1716">
        <f ca="1">IF(ISNUMBER(TradeDash[[#This Row],[2n day Sharpe]]),AVERAGE(TradeDash[[#This Row],[n day Sharpe]:[2n day Sharpe]]),"")</f>
        <v>0.27209947278427615</v>
      </c>
      <c r="H1716">
        <f ca="1">IF(ISNUMBER(TradeDash[[#This Row],[Sharpe Average]]),IF(TradeDash[[#This Row],[Sharpe Average]]&gt;$G$1,1,0),"")</f>
        <v>1</v>
      </c>
      <c r="I1716" s="2">
        <f ca="1">IF(ISNUMBER(TradeDash[[#This Row],[Signal]]),MAX(IF(AND(TradeDash[[#This Row],[Signal]]=1,I1715&lt;1),I1715+$E$1,IF(AND(TradeDash[[#This Row],[Signal]]=0,I1715&gt;0),I1715-$E$1,IF(AND(TradeDash[[#This Row],[Signal]]=1,I1715=1),I1715,IF(AND(TradeDash[[#This Row],[Signal]]=0,I1715=0),I1715,0)))),0),"")</f>
        <v>1</v>
      </c>
      <c r="J1716" s="3">
        <f ca="1">IF(ISNUMBER(TradeDash[[#This Row],[Position]]),TradeDash[[#This Row],[Position]]*D1717,"")</f>
        <v>-5.8125590778912439E-3</v>
      </c>
      <c r="K1716" s="7">
        <f ca="1">K1715*IFERROR(1+TradeDash[[#This Row],[Port Return]],1)</f>
        <v>3169746.7812784668</v>
      </c>
      <c r="L1716" s="7">
        <f ca="1">IF(ISNUMBER(TradeDash[[#This Row],[Port Return]]),L1715*(1+TradeDash[[#This Row],[Returns]]),L1715)</f>
        <v>2253767.8855325929</v>
      </c>
    </row>
    <row r="1717" spans="1:12" x14ac:dyDescent="0.35">
      <c r="A1717" s="1">
        <v>38985</v>
      </c>
      <c r="B1717" s="16">
        <f>YEAR(TradeDash[[#This Row],[Date]])</f>
        <v>2006</v>
      </c>
      <c r="C1717">
        <v>3523.45</v>
      </c>
      <c r="D1717" s="3">
        <f>IFERROR(TradeDash[[#This Row],[Nifty]]/C1716-1,"")</f>
        <v>-5.8125590778912439E-3</v>
      </c>
      <c r="E1717">
        <f ca="1">IFERROR(AVERAGE(OFFSET(TradeDash[[#This Row],[Returns]],0,0,-n_days))/STDEV(OFFSET(TradeDash[[#This Row],[Returns]],0,0,-n_days)),"")</f>
        <v>0.17081987438662816</v>
      </c>
      <c r="F1717">
        <f ca="1">IFERROR(AVERAGE(OFFSET(TradeDash[[#This Row],[Returns]],0,0,-n_days*2))/STDEV(OFFSET(TradeDash[[#This Row],[Returns]],0,0,-n_days*2)),"")</f>
        <v>0.3305819739660828</v>
      </c>
      <c r="G1717">
        <f ca="1">IF(ISNUMBER(TradeDash[[#This Row],[2n day Sharpe]]),AVERAGE(TradeDash[[#This Row],[n day Sharpe]:[2n day Sharpe]]),"")</f>
        <v>0.25070092417635548</v>
      </c>
      <c r="H1717">
        <f ca="1">IF(ISNUMBER(TradeDash[[#This Row],[Sharpe Average]]),IF(TradeDash[[#This Row],[Sharpe Average]]&gt;$G$1,1,0),"")</f>
        <v>1</v>
      </c>
      <c r="I1717" s="2">
        <f ca="1">IF(ISNUMBER(TradeDash[[#This Row],[Signal]]),MAX(IF(AND(TradeDash[[#This Row],[Signal]]=1,I1716&lt;1),I1716+$E$1,IF(AND(TradeDash[[#This Row],[Signal]]=0,I1716&gt;0),I1716-$E$1,IF(AND(TradeDash[[#This Row],[Signal]]=1,I1716=1),I1716,IF(AND(TradeDash[[#This Row],[Signal]]=0,I1716=0),I1716,0)))),0),"")</f>
        <v>1</v>
      </c>
      <c r="J1717" s="3">
        <f ca="1">IF(ISNUMBER(TradeDash[[#This Row],[Position]]),TradeDash[[#This Row],[Position]]*D1718,"")</f>
        <v>1.3708155359094087E-2</v>
      </c>
      <c r="K1717" s="7">
        <f ca="1">K1716*IFERROR(1+TradeDash[[#This Row],[Port Return]],1)</f>
        <v>3213198.1626052205</v>
      </c>
      <c r="L1717" s="7">
        <f ca="1">IF(ISNUMBER(TradeDash[[#This Row],[Port Return]]),L1716*(1+TradeDash[[#This Row],[Returns]]),L1716)</f>
        <v>2240667.7265500808</v>
      </c>
    </row>
    <row r="1718" spans="1:12" x14ac:dyDescent="0.35">
      <c r="A1718" s="1">
        <v>38986</v>
      </c>
      <c r="B1718" s="16">
        <f>YEAR(TradeDash[[#This Row],[Date]])</f>
        <v>2006</v>
      </c>
      <c r="C1718">
        <v>3571.75</v>
      </c>
      <c r="D1718" s="3">
        <f>IFERROR(TradeDash[[#This Row],[Nifty]]/C1717-1,"")</f>
        <v>1.3708155359094087E-2</v>
      </c>
      <c r="E1718">
        <f ca="1">IFERROR(AVERAGE(OFFSET(TradeDash[[#This Row],[Returns]],0,0,-n_days))/STDEV(OFFSET(TradeDash[[#This Row],[Returns]],0,0,-n_days)),"")</f>
        <v>0.19623489374620678</v>
      </c>
      <c r="F1718">
        <f ca="1">IFERROR(AVERAGE(OFFSET(TradeDash[[#This Row],[Returns]],0,0,-n_days*2))/STDEV(OFFSET(TradeDash[[#This Row],[Returns]],0,0,-n_days*2)),"")</f>
        <v>0.35140078760947829</v>
      </c>
      <c r="G1718">
        <f ca="1">IF(ISNUMBER(TradeDash[[#This Row],[2n day Sharpe]]),AVERAGE(TradeDash[[#This Row],[n day Sharpe]:[2n day Sharpe]]),"")</f>
        <v>0.27381784067784254</v>
      </c>
      <c r="H1718">
        <f ca="1">IF(ISNUMBER(TradeDash[[#This Row],[Sharpe Average]]),IF(TradeDash[[#This Row],[Sharpe Average]]&gt;$G$1,1,0),"")</f>
        <v>1</v>
      </c>
      <c r="I1718" s="2">
        <f ca="1">IF(ISNUMBER(TradeDash[[#This Row],[Signal]]),MAX(IF(AND(TradeDash[[#This Row],[Signal]]=1,I1717&lt;1),I1717+$E$1,IF(AND(TradeDash[[#This Row],[Signal]]=0,I1717&gt;0),I1717-$E$1,IF(AND(TradeDash[[#This Row],[Signal]]=1,I1717=1),I1717,IF(AND(TradeDash[[#This Row],[Signal]]=0,I1717=0),I1717,0)))),0),"")</f>
        <v>1</v>
      </c>
      <c r="J1718" s="3">
        <f ca="1">IF(ISNUMBER(TradeDash[[#This Row],[Position]]),TradeDash[[#This Row],[Position]]*D1719,"")</f>
        <v>2.1138097571218317E-3</v>
      </c>
      <c r="K1718" s="7">
        <f ca="1">K1717*IFERROR(1+TradeDash[[#This Row],[Port Return]],1)</f>
        <v>3219990.2522329013</v>
      </c>
      <c r="L1718" s="7">
        <f ca="1">IF(ISNUMBER(TradeDash[[#This Row],[Port Return]]),L1717*(1+TradeDash[[#This Row],[Returns]]),L1717)</f>
        <v>2271383.1478537377</v>
      </c>
    </row>
    <row r="1719" spans="1:12" x14ac:dyDescent="0.35">
      <c r="A1719" s="1">
        <v>38987</v>
      </c>
      <c r="B1719" s="16">
        <f>YEAR(TradeDash[[#This Row],[Date]])</f>
        <v>2006</v>
      </c>
      <c r="C1719">
        <v>3579.3</v>
      </c>
      <c r="D1719" s="3">
        <f>IFERROR(TradeDash[[#This Row],[Nifty]]/C1718-1,"")</f>
        <v>2.1138097571218317E-3</v>
      </c>
      <c r="E1719">
        <f ca="1">IFERROR(AVERAGE(OFFSET(TradeDash[[#This Row],[Returns]],0,0,-n_days))/STDEV(OFFSET(TradeDash[[#This Row],[Returns]],0,0,-n_days)),"")</f>
        <v>0.19972052594253561</v>
      </c>
      <c r="F1719">
        <f ca="1">IFERROR(AVERAGE(OFFSET(TradeDash[[#This Row],[Returns]],0,0,-n_days*2))/STDEV(OFFSET(TradeDash[[#This Row],[Returns]],0,0,-n_days*2)),"")</f>
        <v>0.35326413979193028</v>
      </c>
      <c r="G1719">
        <f ca="1">IF(ISNUMBER(TradeDash[[#This Row],[2n day Sharpe]]),AVERAGE(TradeDash[[#This Row],[n day Sharpe]:[2n day Sharpe]]),"")</f>
        <v>0.27649233286723296</v>
      </c>
      <c r="H1719">
        <f ca="1">IF(ISNUMBER(TradeDash[[#This Row],[Sharpe Average]]),IF(TradeDash[[#This Row],[Sharpe Average]]&gt;$G$1,1,0),"")</f>
        <v>1</v>
      </c>
      <c r="I1719" s="2">
        <f ca="1">IF(ISNUMBER(TradeDash[[#This Row],[Signal]]),MAX(IF(AND(TradeDash[[#This Row],[Signal]]=1,I1718&lt;1),I1718+$E$1,IF(AND(TradeDash[[#This Row],[Signal]]=0,I1718&gt;0),I1718-$E$1,IF(AND(TradeDash[[#This Row],[Signal]]=1,I1718=1),I1718,IF(AND(TradeDash[[#This Row],[Signal]]=0,I1718=0),I1718,0)))),0),"")</f>
        <v>1</v>
      </c>
      <c r="J1719" s="3">
        <f ca="1">IF(ISNUMBER(TradeDash[[#This Row],[Position]]),TradeDash[[#This Row],[Position]]*D1720,"")</f>
        <v>-2.1093509904172025E-3</v>
      </c>
      <c r="K1719" s="7">
        <f ca="1">K1718*IFERROR(1+TradeDash[[#This Row],[Port Return]],1)</f>
        <v>3213198.16260522</v>
      </c>
      <c r="L1719" s="7">
        <f ca="1">IF(ISNUMBER(TradeDash[[#This Row],[Port Return]]),L1718*(1+TradeDash[[#This Row],[Returns]]),L1718)</f>
        <v>2276184.4197138329</v>
      </c>
    </row>
    <row r="1720" spans="1:12" x14ac:dyDescent="0.35">
      <c r="A1720" s="1">
        <v>38988</v>
      </c>
      <c r="B1720" s="16">
        <f>YEAR(TradeDash[[#This Row],[Date]])</f>
        <v>2006</v>
      </c>
      <c r="C1720">
        <v>3571.75</v>
      </c>
      <c r="D1720" s="3">
        <f>IFERROR(TradeDash[[#This Row],[Nifty]]/C1719-1,"")</f>
        <v>-2.1093509904172025E-3</v>
      </c>
      <c r="E1720">
        <f ca="1">IFERROR(AVERAGE(OFFSET(TradeDash[[#This Row],[Returns]],0,0,-n_days))/STDEV(OFFSET(TradeDash[[#This Row],[Returns]],0,0,-n_days)),"")</f>
        <v>0.21344174377060729</v>
      </c>
      <c r="F1720">
        <f ca="1">IFERROR(AVERAGE(OFFSET(TradeDash[[#This Row],[Returns]],0,0,-n_days*2))/STDEV(OFFSET(TradeDash[[#This Row],[Returns]],0,0,-n_days*2)),"")</f>
        <v>0.31964266708109063</v>
      </c>
      <c r="G1720">
        <f ca="1">IF(ISNUMBER(TradeDash[[#This Row],[2n day Sharpe]]),AVERAGE(TradeDash[[#This Row],[n day Sharpe]:[2n day Sharpe]]),"")</f>
        <v>0.26654220542584894</v>
      </c>
      <c r="H1720">
        <f ca="1">IF(ISNUMBER(TradeDash[[#This Row],[Sharpe Average]]),IF(TradeDash[[#This Row],[Sharpe Average]]&gt;$G$1,1,0),"")</f>
        <v>1</v>
      </c>
      <c r="I1720" s="2">
        <f ca="1">IF(ISNUMBER(TradeDash[[#This Row],[Signal]]),MAX(IF(AND(TradeDash[[#This Row],[Signal]]=1,I1719&lt;1),I1719+$E$1,IF(AND(TradeDash[[#This Row],[Signal]]=0,I1719&gt;0),I1719-$E$1,IF(AND(TradeDash[[#This Row],[Signal]]=1,I1719=1),I1719,IF(AND(TradeDash[[#This Row],[Signal]]=0,I1719=0),I1719,0)))),0),"")</f>
        <v>1</v>
      </c>
      <c r="J1720" s="3">
        <f ca="1">IF(ISNUMBER(TradeDash[[#This Row],[Position]]),TradeDash[[#This Row],[Position]]*D1721,"")</f>
        <v>4.6615804577587738E-3</v>
      </c>
      <c r="K1720" s="7">
        <f ca="1">K1719*IFERROR(1+TradeDash[[#This Row],[Port Return]],1)</f>
        <v>3228176.7443669271</v>
      </c>
      <c r="L1720" s="7">
        <f ca="1">IF(ISNUMBER(TradeDash[[#This Row],[Port Return]]),L1719*(1+TradeDash[[#This Row],[Returns]]),L1719)</f>
        <v>2271383.1478537372</v>
      </c>
    </row>
    <row r="1721" spans="1:12" x14ac:dyDescent="0.35">
      <c r="A1721" s="1">
        <v>38989</v>
      </c>
      <c r="B1721" s="16">
        <f>YEAR(TradeDash[[#This Row],[Date]])</f>
        <v>2006</v>
      </c>
      <c r="C1721">
        <v>3588.4</v>
      </c>
      <c r="D1721" s="3">
        <f>IFERROR(TradeDash[[#This Row],[Nifty]]/C1720-1,"")</f>
        <v>4.6615804577587738E-3</v>
      </c>
      <c r="E1721">
        <f ca="1">IFERROR(AVERAGE(OFFSET(TradeDash[[#This Row],[Returns]],0,0,-n_days))/STDEV(OFFSET(TradeDash[[#This Row],[Returns]],0,0,-n_days)),"")</f>
        <v>0.2063324583189976</v>
      </c>
      <c r="F1721">
        <f ca="1">IFERROR(AVERAGE(OFFSET(TradeDash[[#This Row],[Returns]],0,0,-n_days*2))/STDEV(OFFSET(TradeDash[[#This Row],[Returns]],0,0,-n_days*2)),"")</f>
        <v>0.32544681643046669</v>
      </c>
      <c r="G1721">
        <f ca="1">IF(ISNUMBER(TradeDash[[#This Row],[2n day Sharpe]]),AVERAGE(TradeDash[[#This Row],[n day Sharpe]:[2n day Sharpe]]),"")</f>
        <v>0.26588963737473215</v>
      </c>
      <c r="H1721">
        <f ca="1">IF(ISNUMBER(TradeDash[[#This Row],[Sharpe Average]]),IF(TradeDash[[#This Row],[Sharpe Average]]&gt;$G$1,1,0),"")</f>
        <v>1</v>
      </c>
      <c r="I1721" s="2">
        <f ca="1">IF(ISNUMBER(TradeDash[[#This Row],[Signal]]),MAX(IF(AND(TradeDash[[#This Row],[Signal]]=1,I1720&lt;1),I1720+$E$1,IF(AND(TradeDash[[#This Row],[Signal]]=0,I1720&gt;0),I1720-$E$1,IF(AND(TradeDash[[#This Row],[Signal]]=1,I1720=1),I1720,IF(AND(TradeDash[[#This Row],[Signal]]=0,I1720=0),I1720,0)))),0),"")</f>
        <v>1</v>
      </c>
      <c r="J1721" s="3">
        <f ca="1">IF(ISNUMBER(TradeDash[[#This Row],[Position]]),TradeDash[[#This Row],[Position]]*D1722,"")</f>
        <v>-5.2391037788429573E-3</v>
      </c>
      <c r="K1721" s="7">
        <f ca="1">K1720*IFERROR(1+TradeDash[[#This Row],[Port Return]],1)</f>
        <v>3211263.9913867414</v>
      </c>
      <c r="L1721" s="7">
        <f ca="1">IF(ISNUMBER(TradeDash[[#This Row],[Port Return]]),L1720*(1+TradeDash[[#This Row],[Returns]]),L1720)</f>
        <v>2281971.3831478548</v>
      </c>
    </row>
    <row r="1722" spans="1:12" x14ac:dyDescent="0.35">
      <c r="A1722" s="1">
        <v>38993</v>
      </c>
      <c r="B1722" s="16">
        <f>YEAR(TradeDash[[#This Row],[Date]])</f>
        <v>2006</v>
      </c>
      <c r="C1722">
        <v>3569.6</v>
      </c>
      <c r="D1722" s="3">
        <f>IFERROR(TradeDash[[#This Row],[Nifty]]/C1721-1,"")</f>
        <v>-5.2391037788429573E-3</v>
      </c>
      <c r="E1722">
        <f ca="1">IFERROR(AVERAGE(OFFSET(TradeDash[[#This Row],[Returns]],0,0,-n_days))/STDEV(OFFSET(TradeDash[[#This Row],[Returns]],0,0,-n_days)),"")</f>
        <v>0.1281750227329331</v>
      </c>
      <c r="F1722">
        <f ca="1">IFERROR(AVERAGE(OFFSET(TradeDash[[#This Row],[Returns]],0,0,-n_days*2))/STDEV(OFFSET(TradeDash[[#This Row],[Returns]],0,0,-n_days*2)),"")</f>
        <v>0.32167688029019814</v>
      </c>
      <c r="G1722">
        <f ca="1">IF(ISNUMBER(TradeDash[[#This Row],[2n day Sharpe]]),AVERAGE(TradeDash[[#This Row],[n day Sharpe]:[2n day Sharpe]]),"")</f>
        <v>0.22492595151156564</v>
      </c>
      <c r="H1722">
        <f ca="1">IF(ISNUMBER(TradeDash[[#This Row],[Sharpe Average]]),IF(TradeDash[[#This Row],[Sharpe Average]]&gt;$G$1,1,0),"")</f>
        <v>1</v>
      </c>
      <c r="I1722" s="2">
        <f ca="1">IF(ISNUMBER(TradeDash[[#This Row],[Signal]]),MAX(IF(AND(TradeDash[[#This Row],[Signal]]=1,I1721&lt;1),I1721+$E$1,IF(AND(TradeDash[[#This Row],[Signal]]=0,I1721&gt;0),I1721-$E$1,IF(AND(TradeDash[[#This Row],[Signal]]=1,I1721=1),I1721,IF(AND(TradeDash[[#This Row],[Signal]]=0,I1721=0),I1721,0)))),0),"")</f>
        <v>1</v>
      </c>
      <c r="J1722" s="3">
        <f ca="1">IF(ISNUMBER(TradeDash[[#This Row],[Position]]),TradeDash[[#This Row],[Position]]*D1723,"")</f>
        <v>-1.5197781264007171E-2</v>
      </c>
      <c r="K1722" s="7">
        <f ca="1">K1721*IFERROR(1+TradeDash[[#This Row],[Port Return]],1)</f>
        <v>3162459.903664663</v>
      </c>
      <c r="L1722" s="7">
        <f ca="1">IF(ISNUMBER(TradeDash[[#This Row],[Port Return]]),L1721*(1+TradeDash[[#This Row],[Returns]]),L1721)</f>
        <v>2270015.8982511936</v>
      </c>
    </row>
    <row r="1723" spans="1:12" x14ac:dyDescent="0.35">
      <c r="A1723" s="1">
        <v>38994</v>
      </c>
      <c r="B1723" s="16">
        <f>YEAR(TradeDash[[#This Row],[Date]])</f>
        <v>2006</v>
      </c>
      <c r="C1723">
        <v>3515.35</v>
      </c>
      <c r="D1723" s="3">
        <f>IFERROR(TradeDash[[#This Row],[Nifty]]/C1722-1,"")</f>
        <v>-1.5197781264007171E-2</v>
      </c>
      <c r="E1723">
        <f ca="1">IFERROR(AVERAGE(OFFSET(TradeDash[[#This Row],[Returns]],0,0,-n_days))/STDEV(OFFSET(TradeDash[[#This Row],[Returns]],0,0,-n_days)),"")</f>
        <v>5.7991629124882885E-2</v>
      </c>
      <c r="F1723">
        <f ca="1">IFERROR(AVERAGE(OFFSET(TradeDash[[#This Row],[Returns]],0,0,-n_days*2))/STDEV(OFFSET(TradeDash[[#This Row],[Returns]],0,0,-n_days*2)),"")</f>
        <v>0.29329078776518824</v>
      </c>
      <c r="G1723">
        <f ca="1">IF(ISNUMBER(TradeDash[[#This Row],[2n day Sharpe]]),AVERAGE(TradeDash[[#This Row],[n day Sharpe]:[2n day Sharpe]]),"")</f>
        <v>0.17564120844503556</v>
      </c>
      <c r="H1723">
        <f ca="1">IF(ISNUMBER(TradeDash[[#This Row],[Sharpe Average]]),IF(TradeDash[[#This Row],[Sharpe Average]]&gt;$G$1,1,0),"")</f>
        <v>1</v>
      </c>
      <c r="I1723" s="2">
        <f ca="1">IF(ISNUMBER(TradeDash[[#This Row],[Signal]]),MAX(IF(AND(TradeDash[[#This Row],[Signal]]=1,I1722&lt;1),I1722+$E$1,IF(AND(TradeDash[[#This Row],[Signal]]=0,I1722&gt;0),I1722-$E$1,IF(AND(TradeDash[[#This Row],[Signal]]=1,I1722=1),I1722,IF(AND(TradeDash[[#This Row],[Signal]]=0,I1722=0),I1722,0)))),0),"")</f>
        <v>1</v>
      </c>
      <c r="J1723" s="3">
        <f ca="1">IF(ISNUMBER(TradeDash[[#This Row],[Position]]),TradeDash[[#This Row],[Position]]*D1724,"")</f>
        <v>1.4095324789850316E-2</v>
      </c>
      <c r="K1723" s="7">
        <f ca="1">K1722*IFERROR(1+TradeDash[[#This Row],[Port Return]],1)</f>
        <v>3207035.803141695</v>
      </c>
      <c r="L1723" s="7">
        <f ca="1">IF(ISNUMBER(TradeDash[[#This Row],[Port Return]]),L1722*(1+TradeDash[[#This Row],[Returns]]),L1722)</f>
        <v>2235516.693163753</v>
      </c>
    </row>
    <row r="1724" spans="1:12" x14ac:dyDescent="0.35">
      <c r="A1724" s="1">
        <v>38995</v>
      </c>
      <c r="B1724" s="16">
        <f>YEAR(TradeDash[[#This Row],[Date]])</f>
        <v>2006</v>
      </c>
      <c r="C1724">
        <v>3564.9</v>
      </c>
      <c r="D1724" s="3">
        <f>IFERROR(TradeDash[[#This Row],[Nifty]]/C1723-1,"")</f>
        <v>1.4095324789850316E-2</v>
      </c>
      <c r="E1724">
        <f ca="1">IFERROR(AVERAGE(OFFSET(TradeDash[[#This Row],[Returns]],0,0,-n_days))/STDEV(OFFSET(TradeDash[[#This Row],[Returns]],0,0,-n_days)),"")</f>
        <v>0.11190288477531642</v>
      </c>
      <c r="F1724">
        <f ca="1">IFERROR(AVERAGE(OFFSET(TradeDash[[#This Row],[Returns]],0,0,-n_days*2))/STDEV(OFFSET(TradeDash[[#This Row],[Returns]],0,0,-n_days*2)),"")</f>
        <v>0.28536225791361913</v>
      </c>
      <c r="G1724">
        <f ca="1">IF(ISNUMBER(TradeDash[[#This Row],[2n day Sharpe]]),AVERAGE(TradeDash[[#This Row],[n day Sharpe]:[2n day Sharpe]]),"")</f>
        <v>0.19863257134446777</v>
      </c>
      <c r="H1724">
        <f ca="1">IF(ISNUMBER(TradeDash[[#This Row],[Sharpe Average]]),IF(TradeDash[[#This Row],[Sharpe Average]]&gt;$G$1,1,0),"")</f>
        <v>1</v>
      </c>
      <c r="I1724" s="2">
        <f ca="1">IF(ISNUMBER(TradeDash[[#This Row],[Signal]]),MAX(IF(AND(TradeDash[[#This Row],[Signal]]=1,I1723&lt;1),I1723+$E$1,IF(AND(TradeDash[[#This Row],[Signal]]=0,I1723&gt;0),I1723-$E$1,IF(AND(TradeDash[[#This Row],[Signal]]=1,I1723=1),I1723,IF(AND(TradeDash[[#This Row],[Signal]]=0,I1723=0),I1723,0)))),0),"")</f>
        <v>1</v>
      </c>
      <c r="J1724" s="3">
        <f ca="1">IF(ISNUMBER(TradeDash[[#This Row],[Position]]),TradeDash[[#This Row],[Position]]*D1725,"")</f>
        <v>1.3464613313136642E-3</v>
      </c>
      <c r="K1724" s="7">
        <f ca="1">K1723*IFERROR(1+TradeDash[[#This Row],[Port Return]],1)</f>
        <v>3211353.9528387636</v>
      </c>
      <c r="L1724" s="7">
        <f ca="1">IF(ISNUMBER(TradeDash[[#This Row],[Port Return]]),L1723*(1+TradeDash[[#This Row],[Returns]]),L1723)</f>
        <v>2267027.0270270281</v>
      </c>
    </row>
    <row r="1725" spans="1:12" x14ac:dyDescent="0.35">
      <c r="A1725" s="1">
        <v>38996</v>
      </c>
      <c r="B1725" s="16">
        <f>YEAR(TradeDash[[#This Row],[Date]])</f>
        <v>2006</v>
      </c>
      <c r="C1725">
        <v>3569.7</v>
      </c>
      <c r="D1725" s="3">
        <f>IFERROR(TradeDash[[#This Row],[Nifty]]/C1724-1,"")</f>
        <v>1.3464613313136642E-3</v>
      </c>
      <c r="E1725">
        <f ca="1">IFERROR(AVERAGE(OFFSET(TradeDash[[#This Row],[Returns]],0,0,-n_days))/STDEV(OFFSET(TradeDash[[#This Row],[Returns]],0,0,-n_days)),"")</f>
        <v>0.14734463186562541</v>
      </c>
      <c r="F1725">
        <f ca="1">IFERROR(AVERAGE(OFFSET(TradeDash[[#This Row],[Returns]],0,0,-n_days*2))/STDEV(OFFSET(TradeDash[[#This Row],[Returns]],0,0,-n_days*2)),"")</f>
        <v>0.25793146843550374</v>
      </c>
      <c r="G1725">
        <f ca="1">IF(ISNUMBER(TradeDash[[#This Row],[2n day Sharpe]]),AVERAGE(TradeDash[[#This Row],[n day Sharpe]:[2n day Sharpe]]),"")</f>
        <v>0.20263805015056457</v>
      </c>
      <c r="H1725">
        <f ca="1">IF(ISNUMBER(TradeDash[[#This Row],[Sharpe Average]]),IF(TradeDash[[#This Row],[Sharpe Average]]&gt;$G$1,1,0),"")</f>
        <v>1</v>
      </c>
      <c r="I1725" s="2">
        <f ca="1">IF(ISNUMBER(TradeDash[[#This Row],[Signal]]),MAX(IF(AND(TradeDash[[#This Row],[Signal]]=1,I1724&lt;1),I1724+$E$1,IF(AND(TradeDash[[#This Row],[Signal]]=0,I1724&gt;0),I1724-$E$1,IF(AND(TradeDash[[#This Row],[Signal]]=1,I1724=1),I1724,IF(AND(TradeDash[[#This Row],[Signal]]=0,I1724=0),I1724,0)))),0),"")</f>
        <v>1</v>
      </c>
      <c r="J1725" s="3">
        <f ca="1">IF(ISNUMBER(TradeDash[[#This Row],[Position]]),TradeDash[[#This Row],[Position]]*D1726,"")</f>
        <v>-7.1434574333972822E-4</v>
      </c>
      <c r="K1725" s="7">
        <f ca="1">K1724*IFERROR(1+TradeDash[[#This Row],[Port Return]],1)</f>
        <v>3209059.9358121962</v>
      </c>
      <c r="L1725" s="7">
        <f ca="1">IF(ISNUMBER(TradeDash[[#This Row],[Port Return]]),L1724*(1+TradeDash[[#This Row],[Returns]]),L1724)</f>
        <v>2270079.4912559632</v>
      </c>
    </row>
    <row r="1726" spans="1:12" x14ac:dyDescent="0.35">
      <c r="A1726" s="1">
        <v>38999</v>
      </c>
      <c r="B1726" s="16">
        <f>YEAR(TradeDash[[#This Row],[Date]])</f>
        <v>2006</v>
      </c>
      <c r="C1726">
        <v>3567.15</v>
      </c>
      <c r="D1726" s="3">
        <f>IFERROR(TradeDash[[#This Row],[Nifty]]/C1725-1,"")</f>
        <v>-7.1434574333972822E-4</v>
      </c>
      <c r="E1726">
        <f ca="1">IFERROR(AVERAGE(OFFSET(TradeDash[[#This Row],[Returns]],0,0,-n_days))/STDEV(OFFSET(TradeDash[[#This Row],[Returns]],0,0,-n_days)),"")</f>
        <v>0.12325858264498793</v>
      </c>
      <c r="F1726">
        <f ca="1">IFERROR(AVERAGE(OFFSET(TradeDash[[#This Row],[Returns]],0,0,-n_days*2))/STDEV(OFFSET(TradeDash[[#This Row],[Returns]],0,0,-n_days*2)),"")</f>
        <v>0.25100387350193371</v>
      </c>
      <c r="G1726">
        <f ca="1">IF(ISNUMBER(TradeDash[[#This Row],[2n day Sharpe]]),AVERAGE(TradeDash[[#This Row],[n day Sharpe]:[2n day Sharpe]]),"")</f>
        <v>0.18713122807346083</v>
      </c>
      <c r="H1726">
        <f ca="1">IF(ISNUMBER(TradeDash[[#This Row],[Sharpe Average]]),IF(TradeDash[[#This Row],[Sharpe Average]]&gt;$G$1,1,0),"")</f>
        <v>1</v>
      </c>
      <c r="I1726" s="2">
        <f ca="1">IF(ISNUMBER(TradeDash[[#This Row],[Signal]]),MAX(IF(AND(TradeDash[[#This Row],[Signal]]=1,I1725&lt;1),I1725+$E$1,IF(AND(TradeDash[[#This Row],[Signal]]=0,I1725&gt;0),I1725-$E$1,IF(AND(TradeDash[[#This Row],[Signal]]=1,I1725=1),I1725,IF(AND(TradeDash[[#This Row],[Signal]]=0,I1725=0),I1725,0)))),0),"")</f>
        <v>1</v>
      </c>
      <c r="J1726" s="3">
        <f ca="1">IF(ISNUMBER(TradeDash[[#This Row],[Position]]),TradeDash[[#This Row],[Position]]*D1727,"")</f>
        <v>1.0933097851226758E-3</v>
      </c>
      <c r="K1726" s="7">
        <f ca="1">K1725*IFERROR(1+TradeDash[[#This Row],[Port Return]],1)</f>
        <v>3212568.4324410646</v>
      </c>
      <c r="L1726" s="7">
        <f ca="1">IF(ISNUMBER(TradeDash[[#This Row],[Port Return]]),L1725*(1+TradeDash[[#This Row],[Returns]]),L1725)</f>
        <v>2268457.8696343419</v>
      </c>
    </row>
    <row r="1727" spans="1:12" x14ac:dyDescent="0.35">
      <c r="A1727" s="1">
        <v>39000</v>
      </c>
      <c r="B1727" s="16">
        <f>YEAR(TradeDash[[#This Row],[Date]])</f>
        <v>2006</v>
      </c>
      <c r="C1727">
        <v>3571.05</v>
      </c>
      <c r="D1727" s="3">
        <f>IFERROR(TradeDash[[#This Row],[Nifty]]/C1726-1,"")</f>
        <v>1.0933097851226758E-3</v>
      </c>
      <c r="E1727">
        <f ca="1">IFERROR(AVERAGE(OFFSET(TradeDash[[#This Row],[Returns]],0,0,-n_days))/STDEV(OFFSET(TradeDash[[#This Row],[Returns]],0,0,-n_days)),"")</f>
        <v>0.33946750729773678</v>
      </c>
      <c r="F1727">
        <f ca="1">IFERROR(AVERAGE(OFFSET(TradeDash[[#This Row],[Returns]],0,0,-n_days*2))/STDEV(OFFSET(TradeDash[[#This Row],[Returns]],0,0,-n_days*2)),"")</f>
        <v>0.24215334883577991</v>
      </c>
      <c r="G1727">
        <f ca="1">IF(ISNUMBER(TradeDash[[#This Row],[2n day Sharpe]]),AVERAGE(TradeDash[[#This Row],[n day Sharpe]:[2n day Sharpe]]),"")</f>
        <v>0.29081042806675833</v>
      </c>
      <c r="H1727">
        <f ca="1">IF(ISNUMBER(TradeDash[[#This Row],[Sharpe Average]]),IF(TradeDash[[#This Row],[Sharpe Average]]&gt;$G$1,1,0),"")</f>
        <v>1</v>
      </c>
      <c r="I1727" s="2">
        <f ca="1">IF(ISNUMBER(TradeDash[[#This Row],[Signal]]),MAX(IF(AND(TradeDash[[#This Row],[Signal]]=1,I1726&lt;1),I1726+$E$1,IF(AND(TradeDash[[#This Row],[Signal]]=0,I1726&gt;0),I1726-$E$1,IF(AND(TradeDash[[#This Row],[Signal]]=1,I1726=1),I1726,IF(AND(TradeDash[[#This Row],[Signal]]=0,I1726=0),I1726,0)))),0),"")</f>
        <v>1</v>
      </c>
      <c r="J1727" s="3">
        <f ca="1">IF(ISNUMBER(TradeDash[[#This Row],[Position]]),TradeDash[[#This Row],[Position]]*D1728,"")</f>
        <v>-3.5003710393302079E-3</v>
      </c>
      <c r="K1727" s="7">
        <f ca="1">K1726*IFERROR(1+TradeDash[[#This Row],[Port Return]],1)</f>
        <v>3201323.2509382814</v>
      </c>
      <c r="L1727" s="7">
        <f ca="1">IF(ISNUMBER(TradeDash[[#This Row],[Port Return]]),L1726*(1+TradeDash[[#This Row],[Returns]]),L1726)</f>
        <v>2270937.9968203516</v>
      </c>
    </row>
    <row r="1728" spans="1:12" x14ac:dyDescent="0.35">
      <c r="A1728" s="1">
        <v>39001</v>
      </c>
      <c r="B1728" s="16">
        <f>YEAR(TradeDash[[#This Row],[Date]])</f>
        <v>2006</v>
      </c>
      <c r="C1728">
        <v>3558.55</v>
      </c>
      <c r="D1728" s="3">
        <f>IFERROR(TradeDash[[#This Row],[Nifty]]/C1727-1,"")</f>
        <v>-3.5003710393302079E-3</v>
      </c>
      <c r="E1728">
        <f ca="1">IFERROR(AVERAGE(OFFSET(TradeDash[[#This Row],[Returns]],0,0,-n_days))/STDEV(OFFSET(TradeDash[[#This Row],[Returns]],0,0,-n_days)),"")</f>
        <v>0.27777529070564427</v>
      </c>
      <c r="F1728">
        <f ca="1">IFERROR(AVERAGE(OFFSET(TradeDash[[#This Row],[Returns]],0,0,-n_days*2))/STDEV(OFFSET(TradeDash[[#This Row],[Returns]],0,0,-n_days*2)),"")</f>
        <v>0.20223618801337961</v>
      </c>
      <c r="G1728">
        <f ca="1">IF(ISNUMBER(TradeDash[[#This Row],[2n day Sharpe]]),AVERAGE(TradeDash[[#This Row],[n day Sharpe]:[2n day Sharpe]]),"")</f>
        <v>0.24000573935951194</v>
      </c>
      <c r="H1728">
        <f ca="1">IF(ISNUMBER(TradeDash[[#This Row],[Sharpe Average]]),IF(TradeDash[[#This Row],[Sharpe Average]]&gt;$G$1,1,0),"")</f>
        <v>1</v>
      </c>
      <c r="I1728" s="2">
        <f ca="1">IF(ISNUMBER(TradeDash[[#This Row],[Signal]]),MAX(IF(AND(TradeDash[[#This Row],[Signal]]=1,I1727&lt;1),I1727+$E$1,IF(AND(TradeDash[[#This Row],[Signal]]=0,I1727&gt;0),I1727-$E$1,IF(AND(TradeDash[[#This Row],[Signal]]=1,I1727=1),I1727,IF(AND(TradeDash[[#This Row],[Signal]]=0,I1727=0),I1727,0)))),0),"")</f>
        <v>1</v>
      </c>
      <c r="J1728" s="3">
        <f ca="1">IF(ISNUMBER(TradeDash[[#This Row],[Position]]),TradeDash[[#This Row],[Position]]*D1729,"")</f>
        <v>1.75633333801688E-2</v>
      </c>
      <c r="K1728" s="7">
        <f ca="1">K1727*IFERROR(1+TradeDash[[#This Row],[Port Return]],1)</f>
        <v>3257549.158452196</v>
      </c>
      <c r="L1728" s="7">
        <f ca="1">IF(ISNUMBER(TradeDash[[#This Row],[Port Return]]),L1727*(1+TradeDash[[#This Row],[Returns]]),L1727)</f>
        <v>2262988.8712241673</v>
      </c>
    </row>
    <row r="1729" spans="1:12" x14ac:dyDescent="0.35">
      <c r="A1729" s="1">
        <v>39002</v>
      </c>
      <c r="B1729" s="16">
        <f>YEAR(TradeDash[[#This Row],[Date]])</f>
        <v>2006</v>
      </c>
      <c r="C1729">
        <v>3621.05</v>
      </c>
      <c r="D1729" s="3">
        <f>IFERROR(TradeDash[[#This Row],[Nifty]]/C1728-1,"")</f>
        <v>1.75633333801688E-2</v>
      </c>
      <c r="E1729">
        <f ca="1">IFERROR(AVERAGE(OFFSET(TradeDash[[#This Row],[Returns]],0,0,-n_days))/STDEV(OFFSET(TradeDash[[#This Row],[Returns]],0,0,-n_days)),"")</f>
        <v>0.27369615479605247</v>
      </c>
      <c r="F1729">
        <f ca="1">IFERROR(AVERAGE(OFFSET(TradeDash[[#This Row],[Returns]],0,0,-n_days*2))/STDEV(OFFSET(TradeDash[[#This Row],[Returns]],0,0,-n_days*2)),"")</f>
        <v>0.21092254588645504</v>
      </c>
      <c r="G1729">
        <f ca="1">IF(ISNUMBER(TradeDash[[#This Row],[2n day Sharpe]]),AVERAGE(TradeDash[[#This Row],[n day Sharpe]:[2n day Sharpe]]),"")</f>
        <v>0.24230935034125375</v>
      </c>
      <c r="H1729">
        <f ca="1">IF(ISNUMBER(TradeDash[[#This Row],[Sharpe Average]]),IF(TradeDash[[#This Row],[Sharpe Average]]&gt;$G$1,1,0),"")</f>
        <v>1</v>
      </c>
      <c r="I1729" s="2">
        <f ca="1">IF(ISNUMBER(TradeDash[[#This Row],[Signal]]),MAX(IF(AND(TradeDash[[#This Row],[Signal]]=1,I1728&lt;1),I1728+$E$1,IF(AND(TradeDash[[#This Row],[Signal]]=0,I1728&gt;0),I1728-$E$1,IF(AND(TradeDash[[#This Row],[Signal]]=1,I1728=1),I1728,IF(AND(TradeDash[[#This Row],[Signal]]=0,I1728=0),I1728,0)))),0),"")</f>
        <v>1</v>
      </c>
      <c r="J1729" s="3">
        <f ca="1">IF(ISNUMBER(TradeDash[[#This Row],[Position]]),TradeDash[[#This Row],[Position]]*D1730,"")</f>
        <v>1.5188964526863691E-2</v>
      </c>
      <c r="K1729" s="7">
        <f ca="1">K1728*IFERROR(1+TradeDash[[#This Row],[Port Return]],1)</f>
        <v>3307027.9570644409</v>
      </c>
      <c r="L1729" s="7">
        <f ca="1">IF(ISNUMBER(TradeDash[[#This Row],[Port Return]]),L1728*(1+TradeDash[[#This Row],[Returns]]),L1728)</f>
        <v>2302734.4992050892</v>
      </c>
    </row>
    <row r="1730" spans="1:12" x14ac:dyDescent="0.35">
      <c r="A1730" s="1">
        <v>39003</v>
      </c>
      <c r="B1730" s="16">
        <f>YEAR(TradeDash[[#This Row],[Date]])</f>
        <v>2006</v>
      </c>
      <c r="C1730">
        <v>3676.05</v>
      </c>
      <c r="D1730" s="3">
        <f>IFERROR(TradeDash[[#This Row],[Nifty]]/C1729-1,"")</f>
        <v>1.5188964526863691E-2</v>
      </c>
      <c r="E1730">
        <f ca="1">IFERROR(AVERAGE(OFFSET(TradeDash[[#This Row],[Returns]],0,0,-n_days))/STDEV(OFFSET(TradeDash[[#This Row],[Returns]],0,0,-n_days)),"")</f>
        <v>0.31620100709104049</v>
      </c>
      <c r="F1730">
        <f ca="1">IFERROR(AVERAGE(OFFSET(TradeDash[[#This Row],[Returns]],0,0,-n_days*2))/STDEV(OFFSET(TradeDash[[#This Row],[Returns]],0,0,-n_days*2)),"")</f>
        <v>0.24786458702949407</v>
      </c>
      <c r="G1730">
        <f ca="1">IF(ISNUMBER(TradeDash[[#This Row],[2n day Sharpe]]),AVERAGE(TradeDash[[#This Row],[n day Sharpe]:[2n day Sharpe]]),"")</f>
        <v>0.28203279706026729</v>
      </c>
      <c r="H1730">
        <f ca="1">IF(ISNUMBER(TradeDash[[#This Row],[Sharpe Average]]),IF(TradeDash[[#This Row],[Sharpe Average]]&gt;$G$1,1,0),"")</f>
        <v>1</v>
      </c>
      <c r="I1730" s="2">
        <f ca="1">IF(ISNUMBER(TradeDash[[#This Row],[Signal]]),MAX(IF(AND(TradeDash[[#This Row],[Signal]]=1,I1729&lt;1),I1729+$E$1,IF(AND(TradeDash[[#This Row],[Signal]]=0,I1729&gt;0),I1729-$E$1,IF(AND(TradeDash[[#This Row],[Signal]]=1,I1729=1),I1729,IF(AND(TradeDash[[#This Row],[Signal]]=0,I1729=0),I1729,0)))),0),"")</f>
        <v>1</v>
      </c>
      <c r="J1730" s="3">
        <f ca="1">IF(ISNUMBER(TradeDash[[#This Row],[Position]]),TradeDash[[#This Row],[Position]]*D1731,"")</f>
        <v>1.3030290665251965E-2</v>
      </c>
      <c r="K1730" s="7">
        <f ca="1">K1729*IFERROR(1+TradeDash[[#This Row],[Port Return]],1)</f>
        <v>3350119.4925831049</v>
      </c>
      <c r="L1730" s="7">
        <f ca="1">IF(ISNUMBER(TradeDash[[#This Row],[Port Return]]),L1729*(1+TradeDash[[#This Row],[Returns]]),L1729)</f>
        <v>2337710.6518283007</v>
      </c>
    </row>
    <row r="1731" spans="1:12" x14ac:dyDescent="0.35">
      <c r="A1731" s="1">
        <v>39006</v>
      </c>
      <c r="B1731" s="16">
        <f>YEAR(TradeDash[[#This Row],[Date]])</f>
        <v>2006</v>
      </c>
      <c r="C1731">
        <v>3723.95</v>
      </c>
      <c r="D1731" s="3">
        <f>IFERROR(TradeDash[[#This Row],[Nifty]]/C1730-1,"")</f>
        <v>1.3030290665251965E-2</v>
      </c>
      <c r="E1731">
        <f ca="1">IFERROR(AVERAGE(OFFSET(TradeDash[[#This Row],[Returns]],0,0,-n_days))/STDEV(OFFSET(TradeDash[[#This Row],[Returns]],0,0,-n_days)),"")</f>
        <v>0.3653992294710558</v>
      </c>
      <c r="F1731">
        <f ca="1">IFERROR(AVERAGE(OFFSET(TradeDash[[#This Row],[Returns]],0,0,-n_days*2))/STDEV(OFFSET(TradeDash[[#This Row],[Returns]],0,0,-n_days*2)),"")</f>
        <v>0.27586221307799347</v>
      </c>
      <c r="G1731">
        <f ca="1">IF(ISNUMBER(TradeDash[[#This Row],[2n day Sharpe]]),AVERAGE(TradeDash[[#This Row],[n day Sharpe]:[2n day Sharpe]]),"")</f>
        <v>0.32063072127452463</v>
      </c>
      <c r="H1731">
        <f ca="1">IF(ISNUMBER(TradeDash[[#This Row],[Sharpe Average]]),IF(TradeDash[[#This Row],[Sharpe Average]]&gt;$G$1,1,0),"")</f>
        <v>1</v>
      </c>
      <c r="I1731" s="2">
        <f ca="1">IF(ISNUMBER(TradeDash[[#This Row],[Signal]]),MAX(IF(AND(TradeDash[[#This Row],[Signal]]=1,I1730&lt;1),I1730+$E$1,IF(AND(TradeDash[[#This Row],[Signal]]=0,I1730&gt;0),I1730-$E$1,IF(AND(TradeDash[[#This Row],[Signal]]=1,I1730=1),I1730,IF(AND(TradeDash[[#This Row],[Signal]]=0,I1730=0),I1730,0)))),0),"")</f>
        <v>1</v>
      </c>
      <c r="J1731" s="3">
        <f ca="1">IF(ISNUMBER(TradeDash[[#This Row],[Position]]),TradeDash[[#This Row],[Position]]*D1732,"")</f>
        <v>-2.4033620215093698E-3</v>
      </c>
      <c r="K1731" s="7">
        <f ca="1">K1730*IFERROR(1+TradeDash[[#This Row],[Port Return]],1)</f>
        <v>3342067.9426271124</v>
      </c>
      <c r="L1731" s="7">
        <f ca="1">IF(ISNUMBER(TradeDash[[#This Row],[Port Return]]),L1730*(1+TradeDash[[#This Row],[Returns]]),L1730)</f>
        <v>2368171.701112879</v>
      </c>
    </row>
    <row r="1732" spans="1:12" x14ac:dyDescent="0.35">
      <c r="A1732" s="1">
        <v>39007</v>
      </c>
      <c r="B1732" s="16">
        <f>YEAR(TradeDash[[#This Row],[Date]])</f>
        <v>2006</v>
      </c>
      <c r="C1732">
        <v>3715</v>
      </c>
      <c r="D1732" s="3">
        <f>IFERROR(TradeDash[[#This Row],[Nifty]]/C1731-1,"")</f>
        <v>-2.4033620215093698E-3</v>
      </c>
      <c r="E1732">
        <f ca="1">IFERROR(AVERAGE(OFFSET(TradeDash[[#This Row],[Returns]],0,0,-n_days))/STDEV(OFFSET(TradeDash[[#This Row],[Returns]],0,0,-n_days)),"")</f>
        <v>0.32812801555912635</v>
      </c>
      <c r="F1732">
        <f ca="1">IFERROR(AVERAGE(OFFSET(TradeDash[[#This Row],[Returns]],0,0,-n_days*2))/STDEV(OFFSET(TradeDash[[#This Row],[Returns]],0,0,-n_days*2)),"")</f>
        <v>0.26149979936625217</v>
      </c>
      <c r="G1732">
        <f ca="1">IF(ISNUMBER(TradeDash[[#This Row],[2n day Sharpe]]),AVERAGE(TradeDash[[#This Row],[n day Sharpe]:[2n day Sharpe]]),"")</f>
        <v>0.29481390746268926</v>
      </c>
      <c r="H1732">
        <f ca="1">IF(ISNUMBER(TradeDash[[#This Row],[Sharpe Average]]),IF(TradeDash[[#This Row],[Sharpe Average]]&gt;$G$1,1,0),"")</f>
        <v>1</v>
      </c>
      <c r="I1732" s="2">
        <f ca="1">IF(ISNUMBER(TradeDash[[#This Row],[Signal]]),MAX(IF(AND(TradeDash[[#This Row],[Signal]]=1,I1731&lt;1),I1731+$E$1,IF(AND(TradeDash[[#This Row],[Signal]]=0,I1731&gt;0),I1731-$E$1,IF(AND(TradeDash[[#This Row],[Signal]]=1,I1731=1),I1731,IF(AND(TradeDash[[#This Row],[Signal]]=0,I1731=0),I1731,0)))),0),"")</f>
        <v>1</v>
      </c>
      <c r="J1732" s="3">
        <f ca="1">IF(ISNUMBER(TradeDash[[#This Row],[Position]]),TradeDash[[#This Row],[Position]]*D1733,"")</f>
        <v>-1.1709286675638531E-3</v>
      </c>
      <c r="K1732" s="7">
        <f ca="1">K1731*IFERROR(1+TradeDash[[#This Row],[Port Return]],1)</f>
        <v>3338154.6194641441</v>
      </c>
      <c r="L1732" s="7">
        <f ca="1">IF(ISNUMBER(TradeDash[[#This Row],[Port Return]]),L1731*(1+TradeDash[[#This Row],[Returns]]),L1731)</f>
        <v>2362480.1271860111</v>
      </c>
    </row>
    <row r="1733" spans="1:12" x14ac:dyDescent="0.35">
      <c r="A1733" s="1">
        <v>39008</v>
      </c>
      <c r="B1733" s="16">
        <f>YEAR(TradeDash[[#This Row],[Date]])</f>
        <v>2006</v>
      </c>
      <c r="C1733">
        <v>3710.65</v>
      </c>
      <c r="D1733" s="3">
        <f>IFERROR(TradeDash[[#This Row],[Nifty]]/C1732-1,"")</f>
        <v>-1.1709286675638531E-3</v>
      </c>
      <c r="E1733">
        <f ca="1">IFERROR(AVERAGE(OFFSET(TradeDash[[#This Row],[Returns]],0,0,-n_days))/STDEV(OFFSET(TradeDash[[#This Row],[Returns]],0,0,-n_days)),"")</f>
        <v>0.39390393566132059</v>
      </c>
      <c r="F1733">
        <f ca="1">IFERROR(AVERAGE(OFFSET(TradeDash[[#This Row],[Returns]],0,0,-n_days*2))/STDEV(OFFSET(TradeDash[[#This Row],[Returns]],0,0,-n_days*2)),"")</f>
        <v>0.25935787494731466</v>
      </c>
      <c r="G1733">
        <f ca="1">IF(ISNUMBER(TradeDash[[#This Row],[2n day Sharpe]]),AVERAGE(TradeDash[[#This Row],[n day Sharpe]:[2n day Sharpe]]),"")</f>
        <v>0.3266309053043176</v>
      </c>
      <c r="H1733">
        <f ca="1">IF(ISNUMBER(TradeDash[[#This Row],[Sharpe Average]]),IF(TradeDash[[#This Row],[Sharpe Average]]&gt;$G$1,1,0),"")</f>
        <v>1</v>
      </c>
      <c r="I1733" s="2">
        <f ca="1">IF(ISNUMBER(TradeDash[[#This Row],[Signal]]),MAX(IF(AND(TradeDash[[#This Row],[Signal]]=1,I1732&lt;1),I1732+$E$1,IF(AND(TradeDash[[#This Row],[Signal]]=0,I1732&gt;0),I1732-$E$1,IF(AND(TradeDash[[#This Row],[Signal]]=1,I1732=1),I1732,IF(AND(TradeDash[[#This Row],[Signal]]=0,I1732=0),I1732,0)))),0),"")</f>
        <v>1</v>
      </c>
      <c r="J1733" s="3">
        <f ca="1">IF(ISNUMBER(TradeDash[[#This Row],[Position]]),TradeDash[[#This Row],[Position]]*D1734,"")</f>
        <v>-8.8528963928152793E-3</v>
      </c>
      <c r="K1733" s="7">
        <f ca="1">K1732*IFERROR(1+TradeDash[[#This Row],[Port Return]],1)</f>
        <v>3308602.2824748303</v>
      </c>
      <c r="L1733" s="7">
        <f ca="1">IF(ISNUMBER(TradeDash[[#This Row],[Port Return]]),L1732*(1+TradeDash[[#This Row],[Returns]]),L1732)</f>
        <v>2359713.8314785389</v>
      </c>
    </row>
    <row r="1734" spans="1:12" x14ac:dyDescent="0.35">
      <c r="A1734" s="1">
        <v>39009</v>
      </c>
      <c r="B1734" s="16">
        <f>YEAR(TradeDash[[#This Row],[Date]])</f>
        <v>2006</v>
      </c>
      <c r="C1734">
        <v>3677.8</v>
      </c>
      <c r="D1734" s="3">
        <f>IFERROR(TradeDash[[#This Row],[Nifty]]/C1733-1,"")</f>
        <v>-8.8528963928152793E-3</v>
      </c>
      <c r="E1734">
        <f ca="1">IFERROR(AVERAGE(OFFSET(TradeDash[[#This Row],[Returns]],0,0,-n_days))/STDEV(OFFSET(TradeDash[[#This Row],[Returns]],0,0,-n_days)),"")</f>
        <v>0.2695794885617388</v>
      </c>
      <c r="F1734">
        <f ca="1">IFERROR(AVERAGE(OFFSET(TradeDash[[#This Row],[Returns]],0,0,-n_days*2))/STDEV(OFFSET(TradeDash[[#This Row],[Returns]],0,0,-n_days*2)),"")</f>
        <v>0.25836138312790052</v>
      </c>
      <c r="G1734">
        <f ca="1">IF(ISNUMBER(TradeDash[[#This Row],[2n day Sharpe]]),AVERAGE(TradeDash[[#This Row],[n day Sharpe]:[2n day Sharpe]]),"")</f>
        <v>0.26397043584481966</v>
      </c>
      <c r="H1734">
        <f ca="1">IF(ISNUMBER(TradeDash[[#This Row],[Sharpe Average]]),IF(TradeDash[[#This Row],[Sharpe Average]]&gt;$G$1,1,0),"")</f>
        <v>1</v>
      </c>
      <c r="I1734" s="2">
        <f ca="1">IF(ISNUMBER(TradeDash[[#This Row],[Signal]]),MAX(IF(AND(TradeDash[[#This Row],[Signal]]=1,I1733&lt;1),I1733+$E$1,IF(AND(TradeDash[[#This Row],[Signal]]=0,I1733&gt;0),I1733-$E$1,IF(AND(TradeDash[[#This Row],[Signal]]=1,I1733=1),I1733,IF(AND(TradeDash[[#This Row],[Signal]]=0,I1733=0),I1733,0)))),0),"")</f>
        <v>1</v>
      </c>
      <c r="J1734" s="3">
        <f ca="1">IF(ISNUMBER(TradeDash[[#This Row],[Position]]),TradeDash[[#This Row],[Position]]*D1735,"")</f>
        <v>-2.5830659633485631E-4</v>
      </c>
      <c r="K1734" s="7">
        <f ca="1">K1733*IFERROR(1+TradeDash[[#This Row],[Port Return]],1)</f>
        <v>3307747.6486806185</v>
      </c>
      <c r="L1734" s="7">
        <f ca="1">IF(ISNUMBER(TradeDash[[#This Row],[Port Return]]),L1733*(1+TradeDash[[#This Row],[Returns]]),L1733)</f>
        <v>2338823.5294117662</v>
      </c>
    </row>
    <row r="1735" spans="1:12" x14ac:dyDescent="0.35">
      <c r="A1735" s="1">
        <v>39010</v>
      </c>
      <c r="B1735" s="16">
        <f>YEAR(TradeDash[[#This Row],[Date]])</f>
        <v>2006</v>
      </c>
      <c r="C1735">
        <v>3676.85</v>
      </c>
      <c r="D1735" s="3">
        <f>IFERROR(TradeDash[[#This Row],[Nifty]]/C1734-1,"")</f>
        <v>-2.5830659633485631E-4</v>
      </c>
      <c r="E1735">
        <f ca="1">IFERROR(AVERAGE(OFFSET(TradeDash[[#This Row],[Returns]],0,0,-n_days))/STDEV(OFFSET(TradeDash[[#This Row],[Returns]],0,0,-n_days)),"")</f>
        <v>0.19935375902784178</v>
      </c>
      <c r="F1735">
        <f ca="1">IFERROR(AVERAGE(OFFSET(TradeDash[[#This Row],[Returns]],0,0,-n_days*2))/STDEV(OFFSET(TradeDash[[#This Row],[Returns]],0,0,-n_days*2)),"")</f>
        <v>0.23262176232002268</v>
      </c>
      <c r="G1735">
        <f ca="1">IF(ISNUMBER(TradeDash[[#This Row],[2n day Sharpe]]),AVERAGE(TradeDash[[#This Row],[n day Sharpe]:[2n day Sharpe]]),"")</f>
        <v>0.21598776067393222</v>
      </c>
      <c r="H1735">
        <f ca="1">IF(ISNUMBER(TradeDash[[#This Row],[Sharpe Average]]),IF(TradeDash[[#This Row],[Sharpe Average]]&gt;$G$1,1,0),"")</f>
        <v>1</v>
      </c>
      <c r="I1735" s="2">
        <f ca="1">IF(ISNUMBER(TradeDash[[#This Row],[Signal]]),MAX(IF(AND(TradeDash[[#This Row],[Signal]]=1,I1734&lt;1),I1734+$E$1,IF(AND(TradeDash[[#This Row],[Signal]]=0,I1734&gt;0),I1734-$E$1,IF(AND(TradeDash[[#This Row],[Signal]]=1,I1734=1),I1734,IF(AND(TradeDash[[#This Row],[Signal]]=0,I1734=0),I1734,0)))),0),"")</f>
        <v>1</v>
      </c>
      <c r="J1735" s="3">
        <f ca="1">IF(ISNUMBER(TradeDash[[#This Row],[Position]]),TradeDash[[#This Row],[Position]]*D1736,"")</f>
        <v>-5.3170512803077941E-3</v>
      </c>
      <c r="K1735" s="7">
        <f ca="1">K1734*IFERROR(1+TradeDash[[#This Row],[Port Return]],1)</f>
        <v>3290160.1848102659</v>
      </c>
      <c r="L1735" s="7">
        <f ca="1">IF(ISNUMBER(TradeDash[[#This Row],[Port Return]]),L1734*(1+TradeDash[[#This Row],[Returns]]),L1734)</f>
        <v>2338219.395866456</v>
      </c>
    </row>
    <row r="1736" spans="1:12" x14ac:dyDescent="0.35">
      <c r="A1736" s="1">
        <v>39013</v>
      </c>
      <c r="B1736" s="16">
        <f>YEAR(TradeDash[[#This Row],[Date]])</f>
        <v>2006</v>
      </c>
      <c r="C1736">
        <v>3657.3</v>
      </c>
      <c r="D1736" s="3">
        <f>IFERROR(TradeDash[[#This Row],[Nifty]]/C1735-1,"")</f>
        <v>-5.3170512803077941E-3</v>
      </c>
      <c r="E1736">
        <f ca="1">IFERROR(AVERAGE(OFFSET(TradeDash[[#This Row],[Returns]],0,0,-n_days))/STDEV(OFFSET(TradeDash[[#This Row],[Returns]],0,0,-n_days)),"")</f>
        <v>0.18157636210717101</v>
      </c>
      <c r="F1736">
        <f ca="1">IFERROR(AVERAGE(OFFSET(TradeDash[[#This Row],[Returns]],0,0,-n_days*2))/STDEV(OFFSET(TradeDash[[#This Row],[Returns]],0,0,-n_days*2)),"")</f>
        <v>0.20523987918520972</v>
      </c>
      <c r="G1736">
        <f ca="1">IF(ISNUMBER(TradeDash[[#This Row],[2n day Sharpe]]),AVERAGE(TradeDash[[#This Row],[n day Sharpe]:[2n day Sharpe]]),"")</f>
        <v>0.19340812064619037</v>
      </c>
      <c r="H1736">
        <f ca="1">IF(ISNUMBER(TradeDash[[#This Row],[Sharpe Average]]),IF(TradeDash[[#This Row],[Sharpe Average]]&gt;$G$1,1,0),"")</f>
        <v>1</v>
      </c>
      <c r="I1736" s="2">
        <f ca="1">IF(ISNUMBER(TradeDash[[#This Row],[Signal]]),MAX(IF(AND(TradeDash[[#This Row],[Signal]]=1,I1735&lt;1),I1735+$E$1,IF(AND(TradeDash[[#This Row],[Signal]]=0,I1735&gt;0),I1735-$E$1,IF(AND(TradeDash[[#This Row],[Signal]]=1,I1735=1),I1735,IF(AND(TradeDash[[#This Row],[Signal]]=0,I1735=0),I1735,0)))),0),"")</f>
        <v>1</v>
      </c>
      <c r="J1736" s="3">
        <f ca="1">IF(ISNUMBER(TradeDash[[#This Row],[Position]]),TradeDash[[#This Row],[Position]]*D1737,"")</f>
        <v>5.5368714625543269E-3</v>
      </c>
      <c r="K1736" s="7">
        <f ca="1">K1735*IFERROR(1+TradeDash[[#This Row],[Port Return]],1)</f>
        <v>3308377.3788447743</v>
      </c>
      <c r="L1736" s="7">
        <f ca="1">IF(ISNUMBER(TradeDash[[#This Row],[Port Return]]),L1735*(1+TradeDash[[#This Row],[Returns]]),L1735)</f>
        <v>2325786.9634340238</v>
      </c>
    </row>
    <row r="1737" spans="1:12" x14ac:dyDescent="0.35">
      <c r="A1737" s="1">
        <v>39016</v>
      </c>
      <c r="B1737" s="16">
        <f>YEAR(TradeDash[[#This Row],[Date]])</f>
        <v>2006</v>
      </c>
      <c r="C1737">
        <v>3677.55</v>
      </c>
      <c r="D1737" s="3">
        <f>IFERROR(TradeDash[[#This Row],[Nifty]]/C1736-1,"")</f>
        <v>5.5368714625543269E-3</v>
      </c>
      <c r="E1737">
        <f ca="1">IFERROR(AVERAGE(OFFSET(TradeDash[[#This Row],[Returns]],0,0,-n_days))/STDEV(OFFSET(TradeDash[[#This Row],[Returns]],0,0,-n_days)),"")</f>
        <v>0.24940214596815638</v>
      </c>
      <c r="F1737">
        <f ca="1">IFERROR(AVERAGE(OFFSET(TradeDash[[#This Row],[Returns]],0,0,-n_days*2))/STDEV(OFFSET(TradeDash[[#This Row],[Returns]],0,0,-n_days*2)),"")</f>
        <v>0.20781656354855618</v>
      </c>
      <c r="G1737">
        <f ca="1">IF(ISNUMBER(TradeDash[[#This Row],[2n day Sharpe]]),AVERAGE(TradeDash[[#This Row],[n day Sharpe]:[2n day Sharpe]]),"")</f>
        <v>0.22860935475835628</v>
      </c>
      <c r="H1737">
        <f ca="1">IF(ISNUMBER(TradeDash[[#This Row],[Sharpe Average]]),IF(TradeDash[[#This Row],[Sharpe Average]]&gt;$G$1,1,0),"")</f>
        <v>1</v>
      </c>
      <c r="I1737" s="2">
        <f ca="1">IF(ISNUMBER(TradeDash[[#This Row],[Signal]]),MAX(IF(AND(TradeDash[[#This Row],[Signal]]=1,I1736&lt;1),I1736+$E$1,IF(AND(TradeDash[[#This Row],[Signal]]=0,I1736&gt;0),I1736-$E$1,IF(AND(TradeDash[[#This Row],[Signal]]=1,I1736=1),I1736,IF(AND(TradeDash[[#This Row],[Signal]]=0,I1736=0),I1736,0)))),0),"")</f>
        <v>1</v>
      </c>
      <c r="J1737" s="3">
        <f ca="1">IF(ISNUMBER(TradeDash[[#This Row],[Position]]),TradeDash[[#This Row],[Position]]*D1738,"")</f>
        <v>1.6804666150018299E-2</v>
      </c>
      <c r="K1737" s="7">
        <f ca="1">K1736*IFERROR(1+TradeDash[[#This Row],[Port Return]],1)</f>
        <v>3363973.5561945336</v>
      </c>
      <c r="L1737" s="7">
        <f ca="1">IF(ISNUMBER(TradeDash[[#This Row],[Port Return]]),L1736*(1+TradeDash[[#This Row],[Returns]]),L1736)</f>
        <v>2338664.5468998426</v>
      </c>
    </row>
    <row r="1738" spans="1:12" x14ac:dyDescent="0.35">
      <c r="A1738" s="1">
        <v>39017</v>
      </c>
      <c r="B1738" s="16">
        <f>YEAR(TradeDash[[#This Row],[Date]])</f>
        <v>2006</v>
      </c>
      <c r="C1738">
        <v>3739.35</v>
      </c>
      <c r="D1738" s="3">
        <f>IFERROR(TradeDash[[#This Row],[Nifty]]/C1737-1,"")</f>
        <v>1.6804666150018299E-2</v>
      </c>
      <c r="E1738">
        <f ca="1">IFERROR(AVERAGE(OFFSET(TradeDash[[#This Row],[Returns]],0,0,-n_days))/STDEV(OFFSET(TradeDash[[#This Row],[Returns]],0,0,-n_days)),"")</f>
        <v>0.26000427390887942</v>
      </c>
      <c r="F1738">
        <f ca="1">IFERROR(AVERAGE(OFFSET(TradeDash[[#This Row],[Returns]],0,0,-n_days*2))/STDEV(OFFSET(TradeDash[[#This Row],[Returns]],0,0,-n_days*2)),"")</f>
        <v>0.2268021936142747</v>
      </c>
      <c r="G1738">
        <f ca="1">IF(ISNUMBER(TradeDash[[#This Row],[2n day Sharpe]]),AVERAGE(TradeDash[[#This Row],[n day Sharpe]:[2n day Sharpe]]),"")</f>
        <v>0.24340323376157708</v>
      </c>
      <c r="H1738">
        <f ca="1">IF(ISNUMBER(TradeDash[[#This Row],[Sharpe Average]]),IF(TradeDash[[#This Row],[Sharpe Average]]&gt;$G$1,1,0),"")</f>
        <v>1</v>
      </c>
      <c r="I1738" s="2">
        <f ca="1">IF(ISNUMBER(TradeDash[[#This Row],[Signal]]),MAX(IF(AND(TradeDash[[#This Row],[Signal]]=1,I1737&lt;1),I1737+$E$1,IF(AND(TradeDash[[#This Row],[Signal]]=0,I1737&gt;0),I1737-$E$1,IF(AND(TradeDash[[#This Row],[Signal]]=1,I1737=1),I1737,IF(AND(TradeDash[[#This Row],[Signal]]=0,I1737=0),I1737,0)))),0),"")</f>
        <v>1</v>
      </c>
      <c r="J1738" s="3">
        <f ca="1">IF(ISNUMBER(TradeDash[[#This Row],[Position]]),TradeDash[[#This Row],[Position]]*D1739,"")</f>
        <v>7.9559281693342143E-3</v>
      </c>
      <c r="K1738" s="7">
        <f ca="1">K1737*IFERROR(1+TradeDash[[#This Row],[Port Return]],1)</f>
        <v>3390737.0881711571</v>
      </c>
      <c r="L1738" s="7">
        <f ca="1">IF(ISNUMBER(TradeDash[[#This Row],[Port Return]]),L1737*(1+TradeDash[[#This Row],[Returns]]),L1737)</f>
        <v>2377965.0238473783</v>
      </c>
    </row>
    <row r="1739" spans="1:12" x14ac:dyDescent="0.35">
      <c r="A1739" s="1">
        <v>39020</v>
      </c>
      <c r="B1739" s="16">
        <f>YEAR(TradeDash[[#This Row],[Date]])</f>
        <v>2006</v>
      </c>
      <c r="C1739">
        <v>3769.1</v>
      </c>
      <c r="D1739" s="3">
        <f>IFERROR(TradeDash[[#This Row],[Nifty]]/C1738-1,"")</f>
        <v>7.9559281693342143E-3</v>
      </c>
      <c r="E1739">
        <f ca="1">IFERROR(AVERAGE(OFFSET(TradeDash[[#This Row],[Returns]],0,0,-n_days))/STDEV(OFFSET(TradeDash[[#This Row],[Returns]],0,0,-n_days)),"")</f>
        <v>0.28973823586711472</v>
      </c>
      <c r="F1739">
        <f ca="1">IFERROR(AVERAGE(OFFSET(TradeDash[[#This Row],[Returns]],0,0,-n_days*2))/STDEV(OFFSET(TradeDash[[#This Row],[Returns]],0,0,-n_days*2)),"")</f>
        <v>0.24252368774587452</v>
      </c>
      <c r="G1739">
        <f ca="1">IF(ISNUMBER(TradeDash[[#This Row],[2n day Sharpe]]),AVERAGE(TradeDash[[#This Row],[n day Sharpe]:[2n day Sharpe]]),"")</f>
        <v>0.26613096180649465</v>
      </c>
      <c r="H1739">
        <f ca="1">IF(ISNUMBER(TradeDash[[#This Row],[Sharpe Average]]),IF(TradeDash[[#This Row],[Sharpe Average]]&gt;$G$1,1,0),"")</f>
        <v>1</v>
      </c>
      <c r="I1739" s="2">
        <f ca="1">IF(ISNUMBER(TradeDash[[#This Row],[Signal]]),MAX(IF(AND(TradeDash[[#This Row],[Signal]]=1,I1738&lt;1),I1738+$E$1,IF(AND(TradeDash[[#This Row],[Signal]]=0,I1738&gt;0),I1738-$E$1,IF(AND(TradeDash[[#This Row],[Signal]]=1,I1738=1),I1738,IF(AND(TradeDash[[#This Row],[Signal]]=0,I1738=0),I1738,0)))),0),"")</f>
        <v>1</v>
      </c>
      <c r="J1739" s="3">
        <f ca="1">IF(ISNUMBER(TradeDash[[#This Row],[Position]]),TradeDash[[#This Row],[Position]]*D1740,"")</f>
        <v>-6.632883181661442E-3</v>
      </c>
      <c r="K1739" s="7">
        <f ca="1">K1738*IFERROR(1+TradeDash[[#This Row],[Port Return]],1)</f>
        <v>3368246.7251655911</v>
      </c>
      <c r="L1739" s="7">
        <f ca="1">IF(ISNUMBER(TradeDash[[#This Row],[Port Return]]),L1738*(1+TradeDash[[#This Row],[Returns]]),L1738)</f>
        <v>2396883.9427662971</v>
      </c>
    </row>
    <row r="1740" spans="1:12" x14ac:dyDescent="0.35">
      <c r="A1740" s="1">
        <v>39021</v>
      </c>
      <c r="B1740" s="16">
        <f>YEAR(TradeDash[[#This Row],[Date]])</f>
        <v>2006</v>
      </c>
      <c r="C1740">
        <v>3744.1</v>
      </c>
      <c r="D1740" s="3">
        <f>IFERROR(TradeDash[[#This Row],[Nifty]]/C1739-1,"")</f>
        <v>-6.632883181661442E-3</v>
      </c>
      <c r="E1740">
        <f ca="1">IFERROR(AVERAGE(OFFSET(TradeDash[[#This Row],[Returns]],0,0,-n_days))/STDEV(OFFSET(TradeDash[[#This Row],[Returns]],0,0,-n_days)),"")</f>
        <v>0.25964901936979445</v>
      </c>
      <c r="F1740">
        <f ca="1">IFERROR(AVERAGE(OFFSET(TradeDash[[#This Row],[Returns]],0,0,-n_days*2))/STDEV(OFFSET(TradeDash[[#This Row],[Returns]],0,0,-n_days*2)),"")</f>
        <v>0.23697441965038851</v>
      </c>
      <c r="G1740">
        <f ca="1">IF(ISNUMBER(TradeDash[[#This Row],[2n day Sharpe]]),AVERAGE(TradeDash[[#This Row],[n day Sharpe]:[2n day Sharpe]]),"")</f>
        <v>0.24831171951009148</v>
      </c>
      <c r="H1740">
        <f ca="1">IF(ISNUMBER(TradeDash[[#This Row],[Sharpe Average]]),IF(TradeDash[[#This Row],[Sharpe Average]]&gt;$G$1,1,0),"")</f>
        <v>1</v>
      </c>
      <c r="I1740" s="2">
        <f ca="1">IF(ISNUMBER(TradeDash[[#This Row],[Signal]]),MAX(IF(AND(TradeDash[[#This Row],[Signal]]=1,I1739&lt;1),I1739+$E$1,IF(AND(TradeDash[[#This Row],[Signal]]=0,I1739&gt;0),I1739-$E$1,IF(AND(TradeDash[[#This Row],[Signal]]=1,I1739=1),I1739,IF(AND(TradeDash[[#This Row],[Signal]]=0,I1739=0),I1739,0)))),0),"")</f>
        <v>1</v>
      </c>
      <c r="J1740" s="3">
        <f ca="1">IF(ISNUMBER(TradeDash[[#This Row],[Position]]),TradeDash[[#This Row],[Position]]*D1741,"")</f>
        <v>6.1296439731846064E-3</v>
      </c>
      <c r="K1740" s="7">
        <f ca="1">K1739*IFERROR(1+TradeDash[[#This Row],[Port Return]],1)</f>
        <v>3388892.8784047011</v>
      </c>
      <c r="L1740" s="7">
        <f ca="1">IF(ISNUMBER(TradeDash[[#This Row],[Port Return]]),L1739*(1+TradeDash[[#This Row],[Returns]]),L1739)</f>
        <v>2380985.6915739281</v>
      </c>
    </row>
    <row r="1741" spans="1:12" x14ac:dyDescent="0.35">
      <c r="A1741" s="1">
        <v>39022</v>
      </c>
      <c r="B1741" s="16">
        <f>YEAR(TradeDash[[#This Row],[Date]])</f>
        <v>2006</v>
      </c>
      <c r="C1741">
        <v>3767.05</v>
      </c>
      <c r="D1741" s="3">
        <f>IFERROR(TradeDash[[#This Row],[Nifty]]/C1740-1,"")</f>
        <v>6.1296439731846064E-3</v>
      </c>
      <c r="E1741">
        <f ca="1">IFERROR(AVERAGE(OFFSET(TradeDash[[#This Row],[Returns]],0,0,-n_days))/STDEV(OFFSET(TradeDash[[#This Row],[Returns]],0,0,-n_days)),"")</f>
        <v>0.26687837636494927</v>
      </c>
      <c r="F1741">
        <f ca="1">IFERROR(AVERAGE(OFFSET(TradeDash[[#This Row],[Returns]],0,0,-n_days*2))/STDEV(OFFSET(TradeDash[[#This Row],[Returns]],0,0,-n_days*2)),"")</f>
        <v>0.23655865057631525</v>
      </c>
      <c r="G1741">
        <f ca="1">IF(ISNUMBER(TradeDash[[#This Row],[2n day Sharpe]]),AVERAGE(TradeDash[[#This Row],[n day Sharpe]:[2n day Sharpe]]),"")</f>
        <v>0.25171851347063223</v>
      </c>
      <c r="H1741">
        <f ca="1">IF(ISNUMBER(TradeDash[[#This Row],[Sharpe Average]]),IF(TradeDash[[#This Row],[Sharpe Average]]&gt;$G$1,1,0),"")</f>
        <v>1</v>
      </c>
      <c r="I1741" s="2">
        <f ca="1">IF(ISNUMBER(TradeDash[[#This Row],[Signal]]),MAX(IF(AND(TradeDash[[#This Row],[Signal]]=1,I1740&lt;1),I1740+$E$1,IF(AND(TradeDash[[#This Row],[Signal]]=0,I1740&gt;0),I1740-$E$1,IF(AND(TradeDash[[#This Row],[Signal]]=1,I1740=1),I1740,IF(AND(TradeDash[[#This Row],[Signal]]=0,I1740=0),I1740,0)))),0),"")</f>
        <v>1</v>
      </c>
      <c r="J1741" s="3">
        <f ca="1">IF(ISNUMBER(TradeDash[[#This Row],[Position]]),TradeDash[[#This Row],[Position]]*D1742,"")</f>
        <v>6.4108519929386709E-3</v>
      </c>
      <c r="K1741" s="7">
        <f ca="1">K1740*IFERROR(1+TradeDash[[#This Row],[Port Return]],1)</f>
        <v>3410618.5690680775</v>
      </c>
      <c r="L1741" s="7">
        <f ca="1">IF(ISNUMBER(TradeDash[[#This Row],[Port Return]]),L1740*(1+TradeDash[[#This Row],[Returns]]),L1740)</f>
        <v>2395580.2861685231</v>
      </c>
    </row>
    <row r="1742" spans="1:12" x14ac:dyDescent="0.35">
      <c r="A1742" s="1">
        <v>39023</v>
      </c>
      <c r="B1742" s="16">
        <f>YEAR(TradeDash[[#This Row],[Date]])</f>
        <v>2006</v>
      </c>
      <c r="C1742">
        <v>3791.2</v>
      </c>
      <c r="D1742" s="3">
        <f>IFERROR(TradeDash[[#This Row],[Nifty]]/C1741-1,"")</f>
        <v>6.4108519929386709E-3</v>
      </c>
      <c r="E1742">
        <f ca="1">IFERROR(AVERAGE(OFFSET(TradeDash[[#This Row],[Returns]],0,0,-n_days))/STDEV(OFFSET(TradeDash[[#This Row],[Returns]],0,0,-n_days)),"")</f>
        <v>0.33499491294450567</v>
      </c>
      <c r="F1742">
        <f ca="1">IFERROR(AVERAGE(OFFSET(TradeDash[[#This Row],[Returns]],0,0,-n_days*2))/STDEV(OFFSET(TradeDash[[#This Row],[Returns]],0,0,-n_days*2)),"")</f>
        <v>0.22468313729641395</v>
      </c>
      <c r="G1742">
        <f ca="1">IF(ISNUMBER(TradeDash[[#This Row],[2n day Sharpe]]),AVERAGE(TradeDash[[#This Row],[n day Sharpe]:[2n day Sharpe]]),"")</f>
        <v>0.27983902512045983</v>
      </c>
      <c r="H1742">
        <f ca="1">IF(ISNUMBER(TradeDash[[#This Row],[Sharpe Average]]),IF(TradeDash[[#This Row],[Sharpe Average]]&gt;$G$1,1,0),"")</f>
        <v>1</v>
      </c>
      <c r="I1742" s="2">
        <f ca="1">IF(ISNUMBER(TradeDash[[#This Row],[Signal]]),MAX(IF(AND(TradeDash[[#This Row],[Signal]]=1,I1741&lt;1),I1741+$E$1,IF(AND(TradeDash[[#This Row],[Signal]]=0,I1741&gt;0),I1741-$E$1,IF(AND(TradeDash[[#This Row],[Signal]]=1,I1741=1),I1741,IF(AND(TradeDash[[#This Row],[Signal]]=0,I1741=0),I1741,0)))),0),"")</f>
        <v>1</v>
      </c>
      <c r="J1742" s="3">
        <f ca="1">IF(ISNUMBER(TradeDash[[#This Row],[Position]]),TradeDash[[#This Row],[Position]]*D1743,"")</f>
        <v>3.7323274952520968E-3</v>
      </c>
      <c r="K1742" s="7">
        <f ca="1">K1741*IFERROR(1+TradeDash[[#This Row],[Port Return]],1)</f>
        <v>3423348.1145292278</v>
      </c>
      <c r="L1742" s="7">
        <f ca="1">IF(ISNUMBER(TradeDash[[#This Row],[Port Return]]),L1741*(1+TradeDash[[#This Row],[Returns]]),L1741)</f>
        <v>2410937.9968203511</v>
      </c>
    </row>
    <row r="1743" spans="1:12" x14ac:dyDescent="0.35">
      <c r="A1743" s="1">
        <v>39024</v>
      </c>
      <c r="B1743" s="16">
        <f>YEAR(TradeDash[[#This Row],[Date]])</f>
        <v>2006</v>
      </c>
      <c r="C1743">
        <v>3805.35</v>
      </c>
      <c r="D1743" s="3">
        <f>IFERROR(TradeDash[[#This Row],[Nifty]]/C1742-1,"")</f>
        <v>3.7323274952520968E-3</v>
      </c>
      <c r="E1743">
        <f ca="1">IFERROR(AVERAGE(OFFSET(TradeDash[[#This Row],[Returns]],0,0,-n_days))/STDEV(OFFSET(TradeDash[[#This Row],[Returns]],0,0,-n_days)),"")</f>
        <v>0.49739824940455224</v>
      </c>
      <c r="F1743">
        <f ca="1">IFERROR(AVERAGE(OFFSET(TradeDash[[#This Row],[Returns]],0,0,-n_days*2))/STDEV(OFFSET(TradeDash[[#This Row],[Returns]],0,0,-n_days*2)),"")</f>
        <v>0.23666231157914908</v>
      </c>
      <c r="G1743">
        <f ca="1">IF(ISNUMBER(TradeDash[[#This Row],[2n day Sharpe]]),AVERAGE(TradeDash[[#This Row],[n day Sharpe]:[2n day Sharpe]]),"")</f>
        <v>0.36703028049185066</v>
      </c>
      <c r="H1743">
        <f ca="1">IF(ISNUMBER(TradeDash[[#This Row],[Sharpe Average]]),IF(TradeDash[[#This Row],[Sharpe Average]]&gt;$G$1,1,0),"")</f>
        <v>1</v>
      </c>
      <c r="I1743" s="2">
        <f ca="1">IF(ISNUMBER(TradeDash[[#This Row],[Signal]]),MAX(IF(AND(TradeDash[[#This Row],[Signal]]=1,I1742&lt;1),I1742+$E$1,IF(AND(TradeDash[[#This Row],[Signal]]=0,I1742&gt;0),I1742-$E$1,IF(AND(TradeDash[[#This Row],[Signal]]=1,I1742=1),I1742,IF(AND(TradeDash[[#This Row],[Signal]]=0,I1742=0),I1742,0)))),0),"")</f>
        <v>1</v>
      </c>
      <c r="J1743" s="3">
        <f ca="1">IF(ISNUMBER(TradeDash[[#This Row],[Position]]),TradeDash[[#This Row],[Position]]*D1744,"")</f>
        <v>1.0248728763451176E-3</v>
      </c>
      <c r="K1743" s="7">
        <f ca="1">K1742*IFERROR(1+TradeDash[[#This Row],[Port Return]],1)</f>
        <v>3426856.6111580962</v>
      </c>
      <c r="L1743" s="7">
        <f ca="1">IF(ISNUMBER(TradeDash[[#This Row],[Port Return]]),L1742*(1+TradeDash[[#This Row],[Returns]]),L1742)</f>
        <v>2419936.4069952318</v>
      </c>
    </row>
    <row r="1744" spans="1:12" x14ac:dyDescent="0.35">
      <c r="A1744" s="1">
        <v>39027</v>
      </c>
      <c r="B1744" s="16">
        <f>YEAR(TradeDash[[#This Row],[Date]])</f>
        <v>2006</v>
      </c>
      <c r="C1744">
        <v>3809.25</v>
      </c>
      <c r="D1744" s="3">
        <f>IFERROR(TradeDash[[#This Row],[Nifty]]/C1743-1,"")</f>
        <v>1.0248728763451176E-3</v>
      </c>
      <c r="E1744">
        <f ca="1">IFERROR(AVERAGE(OFFSET(TradeDash[[#This Row],[Returns]],0,0,-n_days))/STDEV(OFFSET(TradeDash[[#This Row],[Returns]],0,0,-n_days)),"")</f>
        <v>0.43449644634799101</v>
      </c>
      <c r="F1744">
        <f ca="1">IFERROR(AVERAGE(OFFSET(TradeDash[[#This Row],[Returns]],0,0,-n_days*2))/STDEV(OFFSET(TradeDash[[#This Row],[Returns]],0,0,-n_days*2)),"")</f>
        <v>0.23670772121988959</v>
      </c>
      <c r="G1744">
        <f ca="1">IF(ISNUMBER(TradeDash[[#This Row],[2n day Sharpe]]),AVERAGE(TradeDash[[#This Row],[n day Sharpe]:[2n day Sharpe]]),"")</f>
        <v>0.3356020837839403</v>
      </c>
      <c r="H1744">
        <f ca="1">IF(ISNUMBER(TradeDash[[#This Row],[Sharpe Average]]),IF(TradeDash[[#This Row],[Sharpe Average]]&gt;$G$1,1,0),"")</f>
        <v>1</v>
      </c>
      <c r="I1744" s="2">
        <f ca="1">IF(ISNUMBER(TradeDash[[#This Row],[Signal]]),MAX(IF(AND(TradeDash[[#This Row],[Signal]]=1,I1743&lt;1),I1743+$E$1,IF(AND(TradeDash[[#This Row],[Signal]]=0,I1743&gt;0),I1743-$E$1,IF(AND(TradeDash[[#This Row],[Signal]]=1,I1743=1),I1743,IF(AND(TradeDash[[#This Row],[Signal]]=0,I1743=0),I1743,0)))),0),"")</f>
        <v>1</v>
      </c>
      <c r="J1744" s="3">
        <f ca="1">IF(ISNUMBER(TradeDash[[#This Row],[Position]]),TradeDash[[#This Row],[Position]]*D1745,"")</f>
        <v>-2.7564481197086543E-3</v>
      </c>
      <c r="K1744" s="7">
        <f ca="1">K1743*IFERROR(1+TradeDash[[#This Row],[Port Return]],1)</f>
        <v>3417410.6586957583</v>
      </c>
      <c r="L1744" s="7">
        <f ca="1">IF(ISNUMBER(TradeDash[[#This Row],[Port Return]]),L1743*(1+TradeDash[[#This Row],[Returns]]),L1743)</f>
        <v>2422416.5341812414</v>
      </c>
    </row>
    <row r="1745" spans="1:12" x14ac:dyDescent="0.35">
      <c r="A1745" s="1">
        <v>39028</v>
      </c>
      <c r="B1745" s="16">
        <f>YEAR(TradeDash[[#This Row],[Date]])</f>
        <v>2006</v>
      </c>
      <c r="C1745">
        <v>3798.75</v>
      </c>
      <c r="D1745" s="3">
        <f>IFERROR(TradeDash[[#This Row],[Nifty]]/C1744-1,"")</f>
        <v>-2.7564481197086543E-3</v>
      </c>
      <c r="E1745">
        <f ca="1">IFERROR(AVERAGE(OFFSET(TradeDash[[#This Row],[Returns]],0,0,-n_days))/STDEV(OFFSET(TradeDash[[#This Row],[Returns]],0,0,-n_days)),"")</f>
        <v>0.40213989979531889</v>
      </c>
      <c r="F1745">
        <f ca="1">IFERROR(AVERAGE(OFFSET(TradeDash[[#This Row],[Returns]],0,0,-n_days*2))/STDEV(OFFSET(TradeDash[[#This Row],[Returns]],0,0,-n_days*2)),"")</f>
        <v>0.2480325416840882</v>
      </c>
      <c r="G1745">
        <f ca="1">IF(ISNUMBER(TradeDash[[#This Row],[2n day Sharpe]]),AVERAGE(TradeDash[[#This Row],[n day Sharpe]:[2n day Sharpe]]),"")</f>
        <v>0.32508622073970356</v>
      </c>
      <c r="H1745">
        <f ca="1">IF(ISNUMBER(TradeDash[[#This Row],[Sharpe Average]]),IF(TradeDash[[#This Row],[Sharpe Average]]&gt;$G$1,1,0),"")</f>
        <v>1</v>
      </c>
      <c r="I1745" s="2">
        <f ca="1">IF(ISNUMBER(TradeDash[[#This Row],[Signal]]),MAX(IF(AND(TradeDash[[#This Row],[Signal]]=1,I1744&lt;1),I1744+$E$1,IF(AND(TradeDash[[#This Row],[Signal]]=0,I1744&gt;0),I1744-$E$1,IF(AND(TradeDash[[#This Row],[Signal]]=1,I1744=1),I1744,IF(AND(TradeDash[[#This Row],[Signal]]=0,I1744=0),I1744,0)))),0),"")</f>
        <v>1</v>
      </c>
      <c r="J1745" s="3">
        <f ca="1">IF(ISNUMBER(TradeDash[[#This Row],[Position]]),TradeDash[[#This Row],[Position]]*D1746,"")</f>
        <v>-5.6465942744323705E-3</v>
      </c>
      <c r="K1745" s="7">
        <f ca="1">K1744*IFERROR(1+TradeDash[[#This Row],[Port Return]],1)</f>
        <v>3398113.9272369826</v>
      </c>
      <c r="L1745" s="7">
        <f ca="1">IF(ISNUMBER(TradeDash[[#This Row],[Port Return]]),L1744*(1+TradeDash[[#This Row],[Returns]]),L1744)</f>
        <v>2415739.2686804463</v>
      </c>
    </row>
    <row r="1746" spans="1:12" x14ac:dyDescent="0.35">
      <c r="A1746" s="1">
        <v>39029</v>
      </c>
      <c r="B1746" s="16">
        <f>YEAR(TradeDash[[#This Row],[Date]])</f>
        <v>2006</v>
      </c>
      <c r="C1746">
        <v>3777.3</v>
      </c>
      <c r="D1746" s="3">
        <f>IFERROR(TradeDash[[#This Row],[Nifty]]/C1745-1,"")</f>
        <v>-5.6465942744323705E-3</v>
      </c>
      <c r="E1746">
        <f ca="1">IFERROR(AVERAGE(OFFSET(TradeDash[[#This Row],[Returns]],0,0,-n_days))/STDEV(OFFSET(TradeDash[[#This Row],[Returns]],0,0,-n_days)),"")</f>
        <v>0.36119476202879569</v>
      </c>
      <c r="F1746">
        <f ca="1">IFERROR(AVERAGE(OFFSET(TradeDash[[#This Row],[Returns]],0,0,-n_days*2))/STDEV(OFFSET(TradeDash[[#This Row],[Returns]],0,0,-n_days*2)),"")</f>
        <v>0.21942248214832374</v>
      </c>
      <c r="G1746">
        <f ca="1">IF(ISNUMBER(TradeDash[[#This Row],[2n day Sharpe]]),AVERAGE(TradeDash[[#This Row],[n day Sharpe]:[2n day Sharpe]]),"")</f>
        <v>0.29030862208855973</v>
      </c>
      <c r="H1746">
        <f ca="1">IF(ISNUMBER(TradeDash[[#This Row],[Sharpe Average]]),IF(TradeDash[[#This Row],[Sharpe Average]]&gt;$G$1,1,0),"")</f>
        <v>1</v>
      </c>
      <c r="I1746" s="2">
        <f ca="1">IF(ISNUMBER(TradeDash[[#This Row],[Signal]]),MAX(IF(AND(TradeDash[[#This Row],[Signal]]=1,I1745&lt;1),I1745+$E$1,IF(AND(TradeDash[[#This Row],[Signal]]=0,I1745&gt;0),I1745-$E$1,IF(AND(TradeDash[[#This Row],[Signal]]=1,I1745=1),I1745,IF(AND(TradeDash[[#This Row],[Signal]]=0,I1745=0),I1745,0)))),0),"")</f>
        <v>1</v>
      </c>
      <c r="J1746" s="3">
        <f ca="1">IF(ISNUMBER(TradeDash[[#This Row],[Position]]),TradeDash[[#This Row],[Position]]*D1747,"")</f>
        <v>5.0565218542344414E-3</v>
      </c>
      <c r="K1746" s="7">
        <f ca="1">K1745*IFERROR(1+TradeDash[[#This Row],[Port Return]],1)</f>
        <v>3415296.5645732349</v>
      </c>
      <c r="L1746" s="7">
        <f ca="1">IF(ISNUMBER(TradeDash[[#This Row],[Port Return]]),L1745*(1+TradeDash[[#This Row],[Returns]]),L1745)</f>
        <v>2402098.5691573936</v>
      </c>
    </row>
    <row r="1747" spans="1:12" x14ac:dyDescent="0.35">
      <c r="A1747" s="1">
        <v>39030</v>
      </c>
      <c r="B1747" s="16">
        <f>YEAR(TradeDash[[#This Row],[Date]])</f>
        <v>2006</v>
      </c>
      <c r="C1747">
        <v>3796.4</v>
      </c>
      <c r="D1747" s="3">
        <f>IFERROR(TradeDash[[#This Row],[Nifty]]/C1746-1,"")</f>
        <v>5.0565218542344414E-3</v>
      </c>
      <c r="E1747">
        <f ca="1">IFERROR(AVERAGE(OFFSET(TradeDash[[#This Row],[Returns]],0,0,-n_days))/STDEV(OFFSET(TradeDash[[#This Row],[Returns]],0,0,-n_days)),"")</f>
        <v>0.38580540404852925</v>
      </c>
      <c r="F1747">
        <f ca="1">IFERROR(AVERAGE(OFFSET(TradeDash[[#This Row],[Returns]],0,0,-n_days*2))/STDEV(OFFSET(TradeDash[[#This Row],[Returns]],0,0,-n_days*2)),"")</f>
        <v>0.36583546510528053</v>
      </c>
      <c r="G1747">
        <f ca="1">IF(ISNUMBER(TradeDash[[#This Row],[2n day Sharpe]]),AVERAGE(TradeDash[[#This Row],[n day Sharpe]:[2n day Sharpe]]),"")</f>
        <v>0.37582043457690489</v>
      </c>
      <c r="H1747">
        <f ca="1">IF(ISNUMBER(TradeDash[[#This Row],[Sharpe Average]]),IF(TradeDash[[#This Row],[Sharpe Average]]&gt;$G$1,1,0),"")</f>
        <v>1</v>
      </c>
      <c r="I1747" s="2">
        <f ca="1">IF(ISNUMBER(TradeDash[[#This Row],[Signal]]),MAX(IF(AND(TradeDash[[#This Row],[Signal]]=1,I1746&lt;1),I1746+$E$1,IF(AND(TradeDash[[#This Row],[Signal]]=0,I1746&gt;0),I1746-$E$1,IF(AND(TradeDash[[#This Row],[Signal]]=1,I1746=1),I1746,IF(AND(TradeDash[[#This Row],[Signal]]=0,I1746=0),I1746,0)))),0),"")</f>
        <v>1</v>
      </c>
      <c r="J1747" s="3">
        <f ca="1">IF(ISNUMBER(TradeDash[[#This Row],[Position]]),TradeDash[[#This Row],[Position]]*D1748,"")</f>
        <v>1.0101675271309674E-2</v>
      </c>
      <c r="K1747" s="7">
        <f ca="1">K1746*IFERROR(1+TradeDash[[#This Row],[Port Return]],1)</f>
        <v>3449796.7814237732</v>
      </c>
      <c r="L1747" s="7">
        <f ca="1">IF(ISNUMBER(TradeDash[[#This Row],[Port Return]]),L1746*(1+TradeDash[[#This Row],[Returns]]),L1746)</f>
        <v>2414244.8330683634</v>
      </c>
    </row>
    <row r="1748" spans="1:12" x14ac:dyDescent="0.35">
      <c r="A1748" s="1">
        <v>39031</v>
      </c>
      <c r="B1748" s="16">
        <f>YEAR(TradeDash[[#This Row],[Date]])</f>
        <v>2006</v>
      </c>
      <c r="C1748">
        <v>3834.75</v>
      </c>
      <c r="D1748" s="3">
        <f>IFERROR(TradeDash[[#This Row],[Nifty]]/C1747-1,"")</f>
        <v>1.0101675271309674E-2</v>
      </c>
      <c r="E1748">
        <f ca="1">IFERROR(AVERAGE(OFFSET(TradeDash[[#This Row],[Returns]],0,0,-n_days))/STDEV(OFFSET(TradeDash[[#This Row],[Returns]],0,0,-n_days)),"")</f>
        <v>0.47129346593723426</v>
      </c>
      <c r="F1748">
        <f ca="1">IFERROR(AVERAGE(OFFSET(TradeDash[[#This Row],[Returns]],0,0,-n_days*2))/STDEV(OFFSET(TradeDash[[#This Row],[Returns]],0,0,-n_days*2)),"")</f>
        <v>0.37268255238730819</v>
      </c>
      <c r="G1748">
        <f ca="1">IF(ISNUMBER(TradeDash[[#This Row],[2n day Sharpe]]),AVERAGE(TradeDash[[#This Row],[n day Sharpe]:[2n day Sharpe]]),"")</f>
        <v>0.42198800916227119</v>
      </c>
      <c r="H1748">
        <f ca="1">IF(ISNUMBER(TradeDash[[#This Row],[Sharpe Average]]),IF(TradeDash[[#This Row],[Sharpe Average]]&gt;$G$1,1,0),"")</f>
        <v>1</v>
      </c>
      <c r="I1748" s="2">
        <f ca="1">IF(ISNUMBER(TradeDash[[#This Row],[Signal]]),MAX(IF(AND(TradeDash[[#This Row],[Signal]]=1,I1747&lt;1),I1747+$E$1,IF(AND(TradeDash[[#This Row],[Signal]]=0,I1747&gt;0),I1747-$E$1,IF(AND(TradeDash[[#This Row],[Signal]]=1,I1747=1),I1747,IF(AND(TradeDash[[#This Row],[Signal]]=0,I1747=0),I1747,0)))),0),"")</f>
        <v>1</v>
      </c>
      <c r="J1748" s="3">
        <f ca="1">IF(ISNUMBER(TradeDash[[#This Row],[Position]]),TradeDash[[#This Row],[Position]]*D1749,"")</f>
        <v>6.2585566203794407E-3</v>
      </c>
      <c r="K1748" s="7">
        <f ca="1">K1747*IFERROR(1+TradeDash[[#This Row],[Port Return]],1)</f>
        <v>3471387.5299091167</v>
      </c>
      <c r="L1748" s="7">
        <f ca="1">IF(ISNUMBER(TradeDash[[#This Row],[Port Return]]),L1747*(1+TradeDash[[#This Row],[Returns]]),L1747)</f>
        <v>2438632.7503974573</v>
      </c>
    </row>
    <row r="1749" spans="1:12" x14ac:dyDescent="0.35">
      <c r="A1749" s="1">
        <v>39034</v>
      </c>
      <c r="B1749" s="16">
        <f>YEAR(TradeDash[[#This Row],[Date]])</f>
        <v>2006</v>
      </c>
      <c r="C1749">
        <v>3858.75</v>
      </c>
      <c r="D1749" s="3">
        <f>IFERROR(TradeDash[[#This Row],[Nifty]]/C1748-1,"")</f>
        <v>6.2585566203794407E-3</v>
      </c>
      <c r="E1749">
        <f ca="1">IFERROR(AVERAGE(OFFSET(TradeDash[[#This Row],[Returns]],0,0,-n_days))/STDEV(OFFSET(TradeDash[[#This Row],[Returns]],0,0,-n_days)),"")</f>
        <v>0.43622820848355293</v>
      </c>
      <c r="F1749">
        <f ca="1">IFERROR(AVERAGE(OFFSET(TradeDash[[#This Row],[Returns]],0,0,-n_days*2))/STDEV(OFFSET(TradeDash[[#This Row],[Returns]],0,0,-n_days*2)),"")</f>
        <v>0.35075789746781083</v>
      </c>
      <c r="G1749">
        <f ca="1">IF(ISNUMBER(TradeDash[[#This Row],[2n day Sharpe]]),AVERAGE(TradeDash[[#This Row],[n day Sharpe]:[2n day Sharpe]]),"")</f>
        <v>0.39349305297568188</v>
      </c>
      <c r="H1749">
        <f ca="1">IF(ISNUMBER(TradeDash[[#This Row],[Sharpe Average]]),IF(TradeDash[[#This Row],[Sharpe Average]]&gt;$G$1,1,0),"")</f>
        <v>1</v>
      </c>
      <c r="I1749" s="2">
        <f ca="1">IF(ISNUMBER(TradeDash[[#This Row],[Signal]]),MAX(IF(AND(TradeDash[[#This Row],[Signal]]=1,I1748&lt;1),I1748+$E$1,IF(AND(TradeDash[[#This Row],[Signal]]=0,I1748&gt;0),I1748-$E$1,IF(AND(TradeDash[[#This Row],[Signal]]=1,I1748=1),I1748,IF(AND(TradeDash[[#This Row],[Signal]]=0,I1748=0),I1748,0)))),0),"")</f>
        <v>1</v>
      </c>
      <c r="J1749" s="3">
        <f ca="1">IF(ISNUMBER(TradeDash[[#This Row],[Position]]),TradeDash[[#This Row],[Position]]*D1750,"")</f>
        <v>1.8529316488500314E-3</v>
      </c>
      <c r="K1749" s="7">
        <f ca="1">K1748*IFERROR(1+TradeDash[[#This Row],[Port Return]],1)</f>
        <v>3477819.7737287087</v>
      </c>
      <c r="L1749" s="7">
        <f ca="1">IF(ISNUMBER(TradeDash[[#This Row],[Port Return]]),L1748*(1+TradeDash[[#This Row],[Returns]]),L1748)</f>
        <v>2453895.0715421312</v>
      </c>
    </row>
    <row r="1750" spans="1:12" x14ac:dyDescent="0.35">
      <c r="A1750" s="1">
        <v>39035</v>
      </c>
      <c r="B1750" s="16">
        <f>YEAR(TradeDash[[#This Row],[Date]])</f>
        <v>2006</v>
      </c>
      <c r="C1750">
        <v>3865.9</v>
      </c>
      <c r="D1750" s="3">
        <f>IFERROR(TradeDash[[#This Row],[Nifty]]/C1749-1,"")</f>
        <v>1.8529316488500314E-3</v>
      </c>
      <c r="E1750">
        <f ca="1">IFERROR(AVERAGE(OFFSET(TradeDash[[#This Row],[Returns]],0,0,-n_days))/STDEV(OFFSET(TradeDash[[#This Row],[Returns]],0,0,-n_days)),"")</f>
        <v>0.37406058152612898</v>
      </c>
      <c r="F1750">
        <f ca="1">IFERROR(AVERAGE(OFFSET(TradeDash[[#This Row],[Returns]],0,0,-n_days*2))/STDEV(OFFSET(TradeDash[[#This Row],[Returns]],0,0,-n_days*2)),"")</f>
        <v>0.34137510067294086</v>
      </c>
      <c r="G1750">
        <f ca="1">IF(ISNUMBER(TradeDash[[#This Row],[2n day Sharpe]]),AVERAGE(TradeDash[[#This Row],[n day Sharpe]:[2n day Sharpe]]),"")</f>
        <v>0.35771784109953492</v>
      </c>
      <c r="H1750">
        <f ca="1">IF(ISNUMBER(TradeDash[[#This Row],[Sharpe Average]]),IF(TradeDash[[#This Row],[Sharpe Average]]&gt;$G$1,1,0),"")</f>
        <v>1</v>
      </c>
      <c r="I1750" s="2">
        <f ca="1">IF(ISNUMBER(TradeDash[[#This Row],[Signal]]),MAX(IF(AND(TradeDash[[#This Row],[Signal]]=1,I1749&lt;1),I1749+$E$1,IF(AND(TradeDash[[#This Row],[Signal]]=0,I1749&gt;0),I1749-$E$1,IF(AND(TradeDash[[#This Row],[Signal]]=1,I1749=1),I1749,IF(AND(TradeDash[[#This Row],[Signal]]=0,I1749=0),I1749,0)))),0),"")</f>
        <v>1</v>
      </c>
      <c r="J1750" s="3">
        <f ca="1">IF(ISNUMBER(TradeDash[[#This Row],[Position]]),TradeDash[[#This Row],[Position]]*D1751,"")</f>
        <v>2.6901885718719765E-3</v>
      </c>
      <c r="K1750" s="7">
        <f ca="1">K1749*IFERROR(1+TradeDash[[#This Row],[Port Return]],1)</f>
        <v>3487175.764739024</v>
      </c>
      <c r="L1750" s="7">
        <f ca="1">IF(ISNUMBER(TradeDash[[#This Row],[Port Return]]),L1749*(1+TradeDash[[#This Row],[Returns]]),L1749)</f>
        <v>2458441.9713831488</v>
      </c>
    </row>
    <row r="1751" spans="1:12" x14ac:dyDescent="0.35">
      <c r="A1751" s="1">
        <v>39036</v>
      </c>
      <c r="B1751" s="16">
        <f>YEAR(TradeDash[[#This Row],[Date]])</f>
        <v>2006</v>
      </c>
      <c r="C1751">
        <v>3876.3</v>
      </c>
      <c r="D1751" s="3">
        <f>IFERROR(TradeDash[[#This Row],[Nifty]]/C1750-1,"")</f>
        <v>2.6901885718719765E-3</v>
      </c>
      <c r="E1751">
        <f ca="1">IFERROR(AVERAGE(OFFSET(TradeDash[[#This Row],[Returns]],0,0,-n_days))/STDEV(OFFSET(TradeDash[[#This Row],[Returns]],0,0,-n_days)),"")</f>
        <v>0.31974174064802607</v>
      </c>
      <c r="F1751">
        <f ca="1">IFERROR(AVERAGE(OFFSET(TradeDash[[#This Row],[Returns]],0,0,-n_days*2))/STDEV(OFFSET(TradeDash[[#This Row],[Returns]],0,0,-n_days*2)),"")</f>
        <v>0.34352154126619844</v>
      </c>
      <c r="G1751">
        <f ca="1">IF(ISNUMBER(TradeDash[[#This Row],[2n day Sharpe]]),AVERAGE(TradeDash[[#This Row],[n day Sharpe]:[2n day Sharpe]]),"")</f>
        <v>0.33163164095711228</v>
      </c>
      <c r="H1751">
        <f ca="1">IF(ISNUMBER(TradeDash[[#This Row],[Sharpe Average]]),IF(TradeDash[[#This Row],[Sharpe Average]]&gt;$G$1,1,0),"")</f>
        <v>1</v>
      </c>
      <c r="I1751" s="2">
        <f ca="1">IF(ISNUMBER(TradeDash[[#This Row],[Signal]]),MAX(IF(AND(TradeDash[[#This Row],[Signal]]=1,I1750&lt;1),I1750+$E$1,IF(AND(TradeDash[[#This Row],[Signal]]=0,I1750&gt;0),I1750-$E$1,IF(AND(TradeDash[[#This Row],[Signal]]=1,I1750=1),I1750,IF(AND(TradeDash[[#This Row],[Signal]]=0,I1750=0),I1750,0)))),0),"")</f>
        <v>1</v>
      </c>
      <c r="J1751" s="3">
        <f ca="1">IF(ISNUMBER(TradeDash[[#This Row],[Position]]),TradeDash[[#This Row],[Position]]*D1752,"")</f>
        <v>1.4188788277480491E-4</v>
      </c>
      <c r="K1751" s="7">
        <f ca="1">K1750*IFERROR(1+TradeDash[[#This Row],[Port Return]],1)</f>
        <v>3487670.5527251465</v>
      </c>
      <c r="L1751" s="7">
        <f ca="1">IF(ISNUMBER(TradeDash[[#This Row],[Port Return]]),L1750*(1+TradeDash[[#This Row],[Returns]]),L1750)</f>
        <v>2465055.6438791743</v>
      </c>
    </row>
    <row r="1752" spans="1:12" x14ac:dyDescent="0.35">
      <c r="A1752" s="1">
        <v>39037</v>
      </c>
      <c r="B1752" s="16">
        <f>YEAR(TradeDash[[#This Row],[Date]])</f>
        <v>2006</v>
      </c>
      <c r="C1752">
        <v>3876.85</v>
      </c>
      <c r="D1752" s="3">
        <f>IFERROR(TradeDash[[#This Row],[Nifty]]/C1751-1,"")</f>
        <v>1.4188788277480491E-4</v>
      </c>
      <c r="E1752">
        <f ca="1">IFERROR(AVERAGE(OFFSET(TradeDash[[#This Row],[Returns]],0,0,-n_days))/STDEV(OFFSET(TradeDash[[#This Row],[Returns]],0,0,-n_days)),"")</f>
        <v>0.34353968963539061</v>
      </c>
      <c r="F1752">
        <f ca="1">IFERROR(AVERAGE(OFFSET(TradeDash[[#This Row],[Returns]],0,0,-n_days*2))/STDEV(OFFSET(TradeDash[[#This Row],[Returns]],0,0,-n_days*2)),"")</f>
        <v>0.33091365057615074</v>
      </c>
      <c r="G1752">
        <f ca="1">IF(ISNUMBER(TradeDash[[#This Row],[2n day Sharpe]]),AVERAGE(TradeDash[[#This Row],[n day Sharpe]:[2n day Sharpe]]),"")</f>
        <v>0.33722667010577068</v>
      </c>
      <c r="H1752">
        <f ca="1">IF(ISNUMBER(TradeDash[[#This Row],[Sharpe Average]]),IF(TradeDash[[#This Row],[Sharpe Average]]&gt;$G$1,1,0),"")</f>
        <v>1</v>
      </c>
      <c r="I1752" s="2">
        <f ca="1">IF(ISNUMBER(TradeDash[[#This Row],[Signal]]),MAX(IF(AND(TradeDash[[#This Row],[Signal]]=1,I1751&lt;1),I1751+$E$1,IF(AND(TradeDash[[#This Row],[Signal]]=0,I1751&gt;0),I1751-$E$1,IF(AND(TradeDash[[#This Row],[Signal]]=1,I1751=1),I1751,IF(AND(TradeDash[[#This Row],[Signal]]=0,I1751=0),I1751,0)))),0),"")</f>
        <v>1</v>
      </c>
      <c r="J1752" s="3">
        <f ca="1">IF(ISNUMBER(TradeDash[[#This Row],[Position]]),TradeDash[[#This Row],[Position]]*D1753,"")</f>
        <v>-6.2034899467350302E-3</v>
      </c>
      <c r="K1752" s="7">
        <f ca="1">K1751*IFERROR(1+TradeDash[[#This Row],[Port Return]],1)</f>
        <v>3466034.8235137924</v>
      </c>
      <c r="L1752" s="7">
        <f ca="1">IF(ISNUMBER(TradeDash[[#This Row],[Port Return]]),L1751*(1+TradeDash[[#This Row],[Returns]]),L1751)</f>
        <v>2465405.4054054064</v>
      </c>
    </row>
    <row r="1753" spans="1:12" x14ac:dyDescent="0.35">
      <c r="A1753" s="1">
        <v>39038</v>
      </c>
      <c r="B1753" s="16">
        <f>YEAR(TradeDash[[#This Row],[Date]])</f>
        <v>2006</v>
      </c>
      <c r="C1753">
        <v>3852.8</v>
      </c>
      <c r="D1753" s="3">
        <f>IFERROR(TradeDash[[#This Row],[Nifty]]/C1752-1,"")</f>
        <v>-6.2034899467350302E-3</v>
      </c>
      <c r="E1753">
        <f ca="1">IFERROR(AVERAGE(OFFSET(TradeDash[[#This Row],[Returns]],0,0,-n_days))/STDEV(OFFSET(TradeDash[[#This Row],[Returns]],0,0,-n_days)),"")</f>
        <v>0.2923350655297916</v>
      </c>
      <c r="F1753">
        <f ca="1">IFERROR(AVERAGE(OFFSET(TradeDash[[#This Row],[Returns]],0,0,-n_days*2))/STDEV(OFFSET(TradeDash[[#This Row],[Returns]],0,0,-n_days*2)),"")</f>
        <v>0.34927052908086276</v>
      </c>
      <c r="G1753">
        <f ca="1">IF(ISNUMBER(TradeDash[[#This Row],[2n day Sharpe]]),AVERAGE(TradeDash[[#This Row],[n day Sharpe]:[2n day Sharpe]]),"")</f>
        <v>0.32080279730532718</v>
      </c>
      <c r="H1753">
        <f ca="1">IF(ISNUMBER(TradeDash[[#This Row],[Sharpe Average]]),IF(TradeDash[[#This Row],[Sharpe Average]]&gt;$G$1,1,0),"")</f>
        <v>1</v>
      </c>
      <c r="I1753" s="2">
        <f ca="1">IF(ISNUMBER(TradeDash[[#This Row],[Signal]]),MAX(IF(AND(TradeDash[[#This Row],[Signal]]=1,I1752&lt;1),I1752+$E$1,IF(AND(TradeDash[[#This Row],[Signal]]=0,I1752&gt;0),I1752-$E$1,IF(AND(TradeDash[[#This Row],[Signal]]=1,I1752=1),I1752,IF(AND(TradeDash[[#This Row],[Signal]]=0,I1752=0),I1752,0)))),0),"")</f>
        <v>1</v>
      </c>
      <c r="J1753" s="3">
        <f ca="1">IF(ISNUMBER(TradeDash[[#This Row],[Position]]),TradeDash[[#This Row],[Position]]*D1754,"")</f>
        <v>8.6949750830567218E-4</v>
      </c>
      <c r="K1753" s="7">
        <f ca="1">K1752*IFERROR(1+TradeDash[[#This Row],[Port Return]],1)</f>
        <v>3469048.5321565382</v>
      </c>
      <c r="L1753" s="7">
        <f ca="1">IF(ISNUMBER(TradeDash[[#This Row],[Port Return]]),L1752*(1+TradeDash[[#This Row],[Returns]]),L1752)</f>
        <v>2450111.2877583476</v>
      </c>
    </row>
    <row r="1754" spans="1:12" x14ac:dyDescent="0.35">
      <c r="A1754" s="1">
        <v>39041</v>
      </c>
      <c r="B1754" s="16">
        <f>YEAR(TradeDash[[#This Row],[Date]])</f>
        <v>2006</v>
      </c>
      <c r="C1754">
        <v>3856.15</v>
      </c>
      <c r="D1754" s="3">
        <f>IFERROR(TradeDash[[#This Row],[Nifty]]/C1753-1,"")</f>
        <v>8.6949750830567218E-4</v>
      </c>
      <c r="E1754">
        <f ca="1">IFERROR(AVERAGE(OFFSET(TradeDash[[#This Row],[Returns]],0,0,-n_days))/STDEV(OFFSET(TradeDash[[#This Row],[Returns]],0,0,-n_days)),"")</f>
        <v>0.39777969970595534</v>
      </c>
      <c r="F1754">
        <f ca="1">IFERROR(AVERAGE(OFFSET(TradeDash[[#This Row],[Returns]],0,0,-n_days*2))/STDEV(OFFSET(TradeDash[[#This Row],[Returns]],0,0,-n_days*2)),"")</f>
        <v>0.31741676384133871</v>
      </c>
      <c r="G1754">
        <f ca="1">IF(ISNUMBER(TradeDash[[#This Row],[2n day Sharpe]]),AVERAGE(TradeDash[[#This Row],[n day Sharpe]:[2n day Sharpe]]),"")</f>
        <v>0.35759823177364702</v>
      </c>
      <c r="H1754">
        <f ca="1">IF(ISNUMBER(TradeDash[[#This Row],[Sharpe Average]]),IF(TradeDash[[#This Row],[Sharpe Average]]&gt;$G$1,1,0),"")</f>
        <v>1</v>
      </c>
      <c r="I1754" s="2">
        <f ca="1">IF(ISNUMBER(TradeDash[[#This Row],[Signal]]),MAX(IF(AND(TradeDash[[#This Row],[Signal]]=1,I1753&lt;1),I1753+$E$1,IF(AND(TradeDash[[#This Row],[Signal]]=0,I1753&gt;0),I1753-$E$1,IF(AND(TradeDash[[#This Row],[Signal]]=1,I1753=1),I1753,IF(AND(TradeDash[[#This Row],[Signal]]=0,I1753=0),I1753,0)))),0),"")</f>
        <v>1</v>
      </c>
      <c r="J1754" s="3">
        <f ca="1">IF(ISNUMBER(TradeDash[[#This Row],[Position]]),TradeDash[[#This Row],[Position]]*D1755,"")</f>
        <v>1.6104145326296893E-2</v>
      </c>
      <c r="K1754" s="7">
        <f ca="1">K1753*IFERROR(1+TradeDash[[#This Row],[Port Return]],1)</f>
        <v>3524914.5938623641</v>
      </c>
      <c r="L1754" s="7">
        <f ca="1">IF(ISNUMBER(TradeDash[[#This Row],[Port Return]]),L1753*(1+TradeDash[[#This Row],[Returns]]),L1753)</f>
        <v>2452241.6534181251</v>
      </c>
    </row>
    <row r="1755" spans="1:12" x14ac:dyDescent="0.35">
      <c r="A1755" s="1">
        <v>39042</v>
      </c>
      <c r="B1755" s="16">
        <f>YEAR(TradeDash[[#This Row],[Date]])</f>
        <v>2006</v>
      </c>
      <c r="C1755">
        <v>3918.25</v>
      </c>
      <c r="D1755" s="3">
        <f>IFERROR(TradeDash[[#This Row],[Nifty]]/C1754-1,"")</f>
        <v>1.6104145326296893E-2</v>
      </c>
      <c r="E1755">
        <f ca="1">IFERROR(AVERAGE(OFFSET(TradeDash[[#This Row],[Returns]],0,0,-n_days))/STDEV(OFFSET(TradeDash[[#This Row],[Returns]],0,0,-n_days)),"")</f>
        <v>0.47864157244979189</v>
      </c>
      <c r="F1755">
        <f ca="1">IFERROR(AVERAGE(OFFSET(TradeDash[[#This Row],[Returns]],0,0,-n_days*2))/STDEV(OFFSET(TradeDash[[#This Row],[Returns]],0,0,-n_days*2)),"")</f>
        <v>0.3200315075125742</v>
      </c>
      <c r="G1755">
        <f ca="1">IF(ISNUMBER(TradeDash[[#This Row],[2n day Sharpe]]),AVERAGE(TradeDash[[#This Row],[n day Sharpe]:[2n day Sharpe]]),"")</f>
        <v>0.39933653998118301</v>
      </c>
      <c r="H1755">
        <f ca="1">IF(ISNUMBER(TradeDash[[#This Row],[Sharpe Average]]),IF(TradeDash[[#This Row],[Sharpe Average]]&gt;$G$1,1,0),"")</f>
        <v>1</v>
      </c>
      <c r="I1755" s="2">
        <f ca="1">IF(ISNUMBER(TradeDash[[#This Row],[Signal]]),MAX(IF(AND(TradeDash[[#This Row],[Signal]]=1,I1754&lt;1),I1754+$E$1,IF(AND(TradeDash[[#This Row],[Signal]]=0,I1754&gt;0),I1754-$E$1,IF(AND(TradeDash[[#This Row],[Signal]]=1,I1754=1),I1754,IF(AND(TradeDash[[#This Row],[Signal]]=0,I1754=0),I1754,0)))),0),"")</f>
        <v>1</v>
      </c>
      <c r="J1755" s="3">
        <f ca="1">IF(ISNUMBER(TradeDash[[#This Row],[Position]]),TradeDash[[#This Row],[Position]]*D1756,"")</f>
        <v>9.3153831429848566E-3</v>
      </c>
      <c r="K1755" s="7">
        <f ca="1">K1754*IFERROR(1+TradeDash[[#This Row],[Port Return]],1)</f>
        <v>3557750.5238504908</v>
      </c>
      <c r="L1755" s="7">
        <f ca="1">IF(ISNUMBER(TradeDash[[#This Row],[Port Return]]),L1754*(1+TradeDash[[#This Row],[Returns]]),L1754)</f>
        <v>2491732.9093799694</v>
      </c>
    </row>
    <row r="1756" spans="1:12" x14ac:dyDescent="0.35">
      <c r="A1756" s="1">
        <v>39043</v>
      </c>
      <c r="B1756" s="16">
        <f>YEAR(TradeDash[[#This Row],[Date]])</f>
        <v>2006</v>
      </c>
      <c r="C1756">
        <v>3954.75</v>
      </c>
      <c r="D1756" s="3">
        <f>IFERROR(TradeDash[[#This Row],[Nifty]]/C1755-1,"")</f>
        <v>9.3153831429848566E-3</v>
      </c>
      <c r="E1756">
        <f ca="1">IFERROR(AVERAGE(OFFSET(TradeDash[[#This Row],[Returns]],0,0,-n_days))/STDEV(OFFSET(TradeDash[[#This Row],[Returns]],0,0,-n_days)),"")</f>
        <v>0.60442236569795771</v>
      </c>
      <c r="F1756">
        <f ca="1">IFERROR(AVERAGE(OFFSET(TradeDash[[#This Row],[Returns]],0,0,-n_days*2))/STDEV(OFFSET(TradeDash[[#This Row],[Returns]],0,0,-n_days*2)),"")</f>
        <v>0.35690480051593432</v>
      </c>
      <c r="G1756">
        <f ca="1">IF(ISNUMBER(TradeDash[[#This Row],[2n day Sharpe]]),AVERAGE(TradeDash[[#This Row],[n day Sharpe]:[2n day Sharpe]]),"")</f>
        <v>0.48066358310694601</v>
      </c>
      <c r="H1756">
        <f ca="1">IF(ISNUMBER(TradeDash[[#This Row],[Sharpe Average]]),IF(TradeDash[[#This Row],[Sharpe Average]]&gt;$G$1,1,0),"")</f>
        <v>1</v>
      </c>
      <c r="I1756" s="2">
        <f ca="1">IF(ISNUMBER(TradeDash[[#This Row],[Signal]]),MAX(IF(AND(TradeDash[[#This Row],[Signal]]=1,I1755&lt;1),I1755+$E$1,IF(AND(TradeDash[[#This Row],[Signal]]=0,I1755&gt;0),I1755-$E$1,IF(AND(TradeDash[[#This Row],[Signal]]=1,I1755=1),I1755,IF(AND(TradeDash[[#This Row],[Signal]]=0,I1755=0),I1755,0)))),0),"")</f>
        <v>1</v>
      </c>
      <c r="J1756" s="3">
        <f ca="1">IF(ISNUMBER(TradeDash[[#This Row],[Position]]),TradeDash[[#This Row],[Position]]*D1757,"")</f>
        <v>-2.3516025033188948E-3</v>
      </c>
      <c r="K1756" s="7">
        <f ca="1">K1755*IFERROR(1+TradeDash[[#This Row],[Port Return]],1)</f>
        <v>3549384.1088124197</v>
      </c>
      <c r="L1756" s="7">
        <f ca="1">IF(ISNUMBER(TradeDash[[#This Row],[Port Return]]),L1755*(1+TradeDash[[#This Row],[Returns]]),L1755)</f>
        <v>2514944.3561208281</v>
      </c>
    </row>
    <row r="1757" spans="1:12" x14ac:dyDescent="0.35">
      <c r="A1757" s="1">
        <v>39044</v>
      </c>
      <c r="B1757" s="16">
        <f>YEAR(TradeDash[[#This Row],[Date]])</f>
        <v>2006</v>
      </c>
      <c r="C1757">
        <v>3945.45</v>
      </c>
      <c r="D1757" s="3">
        <f>IFERROR(TradeDash[[#This Row],[Nifty]]/C1756-1,"")</f>
        <v>-2.3516025033188948E-3</v>
      </c>
      <c r="E1757">
        <f ca="1">IFERROR(AVERAGE(OFFSET(TradeDash[[#This Row],[Returns]],0,0,-n_days))/STDEV(OFFSET(TradeDash[[#This Row],[Returns]],0,0,-n_days)),"")</f>
        <v>0.53279469555283265</v>
      </c>
      <c r="F1757">
        <f ca="1">IFERROR(AVERAGE(OFFSET(TradeDash[[#This Row],[Returns]],0,0,-n_days*2))/STDEV(OFFSET(TradeDash[[#This Row],[Returns]],0,0,-n_days*2)),"")</f>
        <v>0.3718229954596397</v>
      </c>
      <c r="G1757">
        <f ca="1">IF(ISNUMBER(TradeDash[[#This Row],[2n day Sharpe]]),AVERAGE(TradeDash[[#This Row],[n day Sharpe]:[2n day Sharpe]]),"")</f>
        <v>0.45230884550623618</v>
      </c>
      <c r="H1757">
        <f ca="1">IF(ISNUMBER(TradeDash[[#This Row],[Sharpe Average]]),IF(TradeDash[[#This Row],[Sharpe Average]]&gt;$G$1,1,0),"")</f>
        <v>1</v>
      </c>
      <c r="I1757" s="2">
        <f ca="1">IF(ISNUMBER(TradeDash[[#This Row],[Signal]]),MAX(IF(AND(TradeDash[[#This Row],[Signal]]=1,I1756&lt;1),I1756+$E$1,IF(AND(TradeDash[[#This Row],[Signal]]=0,I1756&gt;0),I1756-$E$1,IF(AND(TradeDash[[#This Row],[Signal]]=1,I1756=1),I1756,IF(AND(TradeDash[[#This Row],[Signal]]=0,I1756=0),I1756,0)))),0),"")</f>
        <v>1</v>
      </c>
      <c r="J1757" s="3">
        <f ca="1">IF(ISNUMBER(TradeDash[[#This Row],[Position]]),TradeDash[[#This Row],[Position]]*D1758,"")</f>
        <v>1.368665171273209E-3</v>
      </c>
      <c r="K1757" s="7">
        <f ca="1">K1756*IFERROR(1+TradeDash[[#This Row],[Port Return]],1)</f>
        <v>3554242.0272216219</v>
      </c>
      <c r="L1757" s="7">
        <f ca="1">IF(ISNUMBER(TradeDash[[#This Row],[Port Return]]),L1756*(1+TradeDash[[#This Row],[Returns]]),L1756)</f>
        <v>2509030.2066772664</v>
      </c>
    </row>
    <row r="1758" spans="1:12" x14ac:dyDescent="0.35">
      <c r="A1758" s="1">
        <v>39045</v>
      </c>
      <c r="B1758" s="16">
        <f>YEAR(TradeDash[[#This Row],[Date]])</f>
        <v>2006</v>
      </c>
      <c r="C1758">
        <v>3950.85</v>
      </c>
      <c r="D1758" s="3">
        <f>IFERROR(TradeDash[[#This Row],[Nifty]]/C1757-1,"")</f>
        <v>1.368665171273209E-3</v>
      </c>
      <c r="E1758">
        <f ca="1">IFERROR(AVERAGE(OFFSET(TradeDash[[#This Row],[Returns]],0,0,-n_days))/STDEV(OFFSET(TradeDash[[#This Row],[Returns]],0,0,-n_days)),"")</f>
        <v>0.47121606457265652</v>
      </c>
      <c r="F1758">
        <f ca="1">IFERROR(AVERAGE(OFFSET(TradeDash[[#This Row],[Returns]],0,0,-n_days*2))/STDEV(OFFSET(TradeDash[[#This Row],[Returns]],0,0,-n_days*2)),"")</f>
        <v>0.34064226909373779</v>
      </c>
      <c r="G1758">
        <f ca="1">IF(ISNUMBER(TradeDash[[#This Row],[2n day Sharpe]]),AVERAGE(TradeDash[[#This Row],[n day Sharpe]:[2n day Sharpe]]),"")</f>
        <v>0.40592916683319713</v>
      </c>
      <c r="H1758">
        <f ca="1">IF(ISNUMBER(TradeDash[[#This Row],[Sharpe Average]]),IF(TradeDash[[#This Row],[Sharpe Average]]&gt;$G$1,1,0),"")</f>
        <v>1</v>
      </c>
      <c r="I1758" s="2">
        <f ca="1">IF(ISNUMBER(TradeDash[[#This Row],[Signal]]),MAX(IF(AND(TradeDash[[#This Row],[Signal]]=1,I1757&lt;1),I1757+$E$1,IF(AND(TradeDash[[#This Row],[Signal]]=0,I1757&gt;0),I1757-$E$1,IF(AND(TradeDash[[#This Row],[Signal]]=1,I1757=1),I1757,IF(AND(TradeDash[[#This Row],[Signal]]=0,I1757=0),I1757,0)))),0),"")</f>
        <v>1</v>
      </c>
      <c r="J1758" s="3">
        <f ca="1">IF(ISNUMBER(TradeDash[[#This Row],[Position]]),TradeDash[[#This Row],[Position]]*D1759,"")</f>
        <v>4.568637128719244E-3</v>
      </c>
      <c r="K1758" s="7">
        <f ca="1">K1757*IFERROR(1+TradeDash[[#This Row],[Port Return]],1)</f>
        <v>3570480.0693116412</v>
      </c>
      <c r="L1758" s="7">
        <f ca="1">IF(ISNUMBER(TradeDash[[#This Row],[Port Return]]),L1757*(1+TradeDash[[#This Row],[Returns]]),L1757)</f>
        <v>2512464.2289348179</v>
      </c>
    </row>
    <row r="1759" spans="1:12" x14ac:dyDescent="0.35">
      <c r="A1759" s="1">
        <v>39048</v>
      </c>
      <c r="B1759" s="16">
        <f>YEAR(TradeDash[[#This Row],[Date]])</f>
        <v>2006</v>
      </c>
      <c r="C1759">
        <v>3968.9</v>
      </c>
      <c r="D1759" s="3">
        <f>IFERROR(TradeDash[[#This Row],[Nifty]]/C1758-1,"")</f>
        <v>4.568637128719244E-3</v>
      </c>
      <c r="E1759">
        <f ca="1">IFERROR(AVERAGE(OFFSET(TradeDash[[#This Row],[Returns]],0,0,-n_days))/STDEV(OFFSET(TradeDash[[#This Row],[Returns]],0,0,-n_days)),"")</f>
        <v>0.45080430066022825</v>
      </c>
      <c r="F1759">
        <f ca="1">IFERROR(AVERAGE(OFFSET(TradeDash[[#This Row],[Returns]],0,0,-n_days*2))/STDEV(OFFSET(TradeDash[[#This Row],[Returns]],0,0,-n_days*2)),"")</f>
        <v>0.34853683795612594</v>
      </c>
      <c r="G1759">
        <f ca="1">IF(ISNUMBER(TradeDash[[#This Row],[2n day Sharpe]]),AVERAGE(TradeDash[[#This Row],[n day Sharpe]:[2n day Sharpe]]),"")</f>
        <v>0.39967056930817713</v>
      </c>
      <c r="H1759">
        <f ca="1">IF(ISNUMBER(TradeDash[[#This Row],[Sharpe Average]]),IF(TradeDash[[#This Row],[Sharpe Average]]&gt;$G$1,1,0),"")</f>
        <v>1</v>
      </c>
      <c r="I1759" s="2">
        <f ca="1">IF(ISNUMBER(TradeDash[[#This Row],[Signal]]),MAX(IF(AND(TradeDash[[#This Row],[Signal]]=1,I1758&lt;1),I1758+$E$1,IF(AND(TradeDash[[#This Row],[Signal]]=0,I1758&gt;0),I1758-$E$1,IF(AND(TradeDash[[#This Row],[Signal]]=1,I1758=1),I1758,IF(AND(TradeDash[[#This Row],[Signal]]=0,I1758=0),I1758,0)))),0),"")</f>
        <v>1</v>
      </c>
      <c r="J1759" s="3">
        <f ca="1">IF(ISNUMBER(TradeDash[[#This Row],[Position]]),TradeDash[[#This Row],[Position]]*D1760,"")</f>
        <v>-1.1879865957822089E-2</v>
      </c>
      <c r="K1759" s="7">
        <f ca="1">K1758*IFERROR(1+TradeDash[[#This Row],[Port Return]],1)</f>
        <v>3528063.2446831437</v>
      </c>
      <c r="L1759" s="7">
        <f ca="1">IF(ISNUMBER(TradeDash[[#This Row],[Port Return]]),L1758*(1+TradeDash[[#This Row],[Returns]]),L1758)</f>
        <v>2523942.7662957087</v>
      </c>
    </row>
    <row r="1760" spans="1:12" x14ac:dyDescent="0.35">
      <c r="A1760" s="1">
        <v>39049</v>
      </c>
      <c r="B1760" s="16">
        <f>YEAR(TradeDash[[#This Row],[Date]])</f>
        <v>2006</v>
      </c>
      <c r="C1760">
        <v>3921.75</v>
      </c>
      <c r="D1760" s="3">
        <f>IFERROR(TradeDash[[#This Row],[Nifty]]/C1759-1,"")</f>
        <v>-1.1879865957822089E-2</v>
      </c>
      <c r="E1760">
        <f ca="1">IFERROR(AVERAGE(OFFSET(TradeDash[[#This Row],[Returns]],0,0,-n_days))/STDEV(OFFSET(TradeDash[[#This Row],[Returns]],0,0,-n_days)),"")</f>
        <v>0.37088732087248294</v>
      </c>
      <c r="F1760">
        <f ca="1">IFERROR(AVERAGE(OFFSET(TradeDash[[#This Row],[Returns]],0,0,-n_days*2))/STDEV(OFFSET(TradeDash[[#This Row],[Returns]],0,0,-n_days*2)),"")</f>
        <v>0.3034026275461742</v>
      </c>
      <c r="G1760">
        <f ca="1">IF(ISNUMBER(TradeDash[[#This Row],[2n day Sharpe]]),AVERAGE(TradeDash[[#This Row],[n day Sharpe]:[2n day Sharpe]]),"")</f>
        <v>0.33714497420932854</v>
      </c>
      <c r="H1760">
        <f ca="1">IF(ISNUMBER(TradeDash[[#This Row],[Sharpe Average]]),IF(TradeDash[[#This Row],[Sharpe Average]]&gt;$G$1,1,0),"")</f>
        <v>1</v>
      </c>
      <c r="I1760" s="2">
        <f ca="1">IF(ISNUMBER(TradeDash[[#This Row],[Signal]]),MAX(IF(AND(TradeDash[[#This Row],[Signal]]=1,I1759&lt;1),I1759+$E$1,IF(AND(TradeDash[[#This Row],[Signal]]=0,I1759&gt;0),I1759-$E$1,IF(AND(TradeDash[[#This Row],[Signal]]=1,I1759=1),I1759,IF(AND(TradeDash[[#This Row],[Signal]]=0,I1759=0),I1759,0)))),0),"")</f>
        <v>1</v>
      </c>
      <c r="J1760" s="3">
        <f ca="1">IF(ISNUMBER(TradeDash[[#This Row],[Position]]),TradeDash[[#This Row],[Position]]*D1761,"")</f>
        <v>1.6446739338304983E-3</v>
      </c>
      <c r="K1760" s="7">
        <f ca="1">K1759*IFERROR(1+TradeDash[[#This Row],[Port Return]],1)</f>
        <v>3533865.7583385794</v>
      </c>
      <c r="L1760" s="7">
        <f ca="1">IF(ISNUMBER(TradeDash[[#This Row],[Port Return]]),L1759*(1+TradeDash[[#This Row],[Returns]]),L1759)</f>
        <v>2493958.6645469009</v>
      </c>
    </row>
    <row r="1761" spans="1:12" x14ac:dyDescent="0.35">
      <c r="A1761" s="1">
        <v>39050</v>
      </c>
      <c r="B1761" s="16">
        <f>YEAR(TradeDash[[#This Row],[Date]])</f>
        <v>2006</v>
      </c>
      <c r="C1761">
        <v>3928.2</v>
      </c>
      <c r="D1761" s="3">
        <f>IFERROR(TradeDash[[#This Row],[Nifty]]/C1760-1,"")</f>
        <v>1.6446739338304983E-3</v>
      </c>
      <c r="E1761">
        <f ca="1">IFERROR(AVERAGE(OFFSET(TradeDash[[#This Row],[Returns]],0,0,-n_days))/STDEV(OFFSET(TradeDash[[#This Row],[Returns]],0,0,-n_days)),"")</f>
        <v>0.33868702182386701</v>
      </c>
      <c r="F1761">
        <f ca="1">IFERROR(AVERAGE(OFFSET(TradeDash[[#This Row],[Returns]],0,0,-n_days*2))/STDEV(OFFSET(TradeDash[[#This Row],[Returns]],0,0,-n_days*2)),"")</f>
        <v>0.29405139072367498</v>
      </c>
      <c r="G1761">
        <f ca="1">IF(ISNUMBER(TradeDash[[#This Row],[2n day Sharpe]]),AVERAGE(TradeDash[[#This Row],[n day Sharpe]:[2n day Sharpe]]),"")</f>
        <v>0.31636920627377096</v>
      </c>
      <c r="H1761">
        <f ca="1">IF(ISNUMBER(TradeDash[[#This Row],[Sharpe Average]]),IF(TradeDash[[#This Row],[Sharpe Average]]&gt;$G$1,1,0),"")</f>
        <v>1</v>
      </c>
      <c r="I1761" s="2">
        <f ca="1">IF(ISNUMBER(TradeDash[[#This Row],[Signal]]),MAX(IF(AND(TradeDash[[#This Row],[Signal]]=1,I1760&lt;1),I1760+$E$1,IF(AND(TradeDash[[#This Row],[Signal]]=0,I1760&gt;0),I1760-$E$1,IF(AND(TradeDash[[#This Row],[Signal]]=1,I1760=1),I1760,IF(AND(TradeDash[[#This Row],[Signal]]=0,I1760=0),I1760,0)))),0),"")</f>
        <v>1</v>
      </c>
      <c r="J1761" s="3">
        <f ca="1">IF(ISNUMBER(TradeDash[[#This Row],[Position]]),TradeDash[[#This Row],[Position]]*D1762,"")</f>
        <v>6.6951784532356395E-3</v>
      </c>
      <c r="K1761" s="7">
        <f ca="1">K1760*IFERROR(1+TradeDash[[#This Row],[Port Return]],1)</f>
        <v>3557525.6202204353</v>
      </c>
      <c r="L1761" s="7">
        <f ca="1">IF(ISNUMBER(TradeDash[[#This Row],[Port Return]]),L1760*(1+TradeDash[[#This Row],[Returns]]),L1760)</f>
        <v>2498060.4133545319</v>
      </c>
    </row>
    <row r="1762" spans="1:12" x14ac:dyDescent="0.35">
      <c r="A1762" s="1">
        <v>39051</v>
      </c>
      <c r="B1762" s="16">
        <f>YEAR(TradeDash[[#This Row],[Date]])</f>
        <v>2006</v>
      </c>
      <c r="C1762">
        <v>3954.5</v>
      </c>
      <c r="D1762" s="3">
        <f>IFERROR(TradeDash[[#This Row],[Nifty]]/C1761-1,"")</f>
        <v>6.6951784532356395E-3</v>
      </c>
      <c r="E1762">
        <f ca="1">IFERROR(AVERAGE(OFFSET(TradeDash[[#This Row],[Returns]],0,0,-n_days))/STDEV(OFFSET(TradeDash[[#This Row],[Returns]],0,0,-n_days)),"")</f>
        <v>0.34038523121393865</v>
      </c>
      <c r="F1762">
        <f ca="1">IFERROR(AVERAGE(OFFSET(TradeDash[[#This Row],[Returns]],0,0,-n_days*2))/STDEV(OFFSET(TradeDash[[#This Row],[Returns]],0,0,-n_days*2)),"")</f>
        <v>0.33519859442594341</v>
      </c>
      <c r="G1762">
        <f ca="1">IF(ISNUMBER(TradeDash[[#This Row],[2n day Sharpe]]),AVERAGE(TradeDash[[#This Row],[n day Sharpe]:[2n day Sharpe]]),"")</f>
        <v>0.33779191281994103</v>
      </c>
      <c r="H1762">
        <f ca="1">IF(ISNUMBER(TradeDash[[#This Row],[Sharpe Average]]),IF(TradeDash[[#This Row],[Sharpe Average]]&gt;$G$1,1,0),"")</f>
        <v>1</v>
      </c>
      <c r="I1762" s="2">
        <f ca="1">IF(ISNUMBER(TradeDash[[#This Row],[Signal]]),MAX(IF(AND(TradeDash[[#This Row],[Signal]]=1,I1761&lt;1),I1761+$E$1,IF(AND(TradeDash[[#This Row],[Signal]]=0,I1761&gt;0),I1761-$E$1,IF(AND(TradeDash[[#This Row],[Signal]]=1,I1761=1),I1761,IF(AND(TradeDash[[#This Row],[Signal]]=0,I1761=0),I1761,0)))),0),"")</f>
        <v>1</v>
      </c>
      <c r="J1762" s="3">
        <f ca="1">IF(ISNUMBER(TradeDash[[#This Row],[Position]]),TradeDash[[#This Row],[Position]]*D1763,"")</f>
        <v>1.0898975850297088E-2</v>
      </c>
      <c r="K1762" s="7">
        <f ca="1">K1761*IFERROR(1+TradeDash[[#This Row],[Port Return]],1)</f>
        <v>3596299.0060420311</v>
      </c>
      <c r="L1762" s="7">
        <f ca="1">IF(ISNUMBER(TradeDash[[#This Row],[Port Return]]),L1761*(1+TradeDash[[#This Row],[Returns]]),L1761)</f>
        <v>2514785.373608904</v>
      </c>
    </row>
    <row r="1763" spans="1:12" x14ac:dyDescent="0.35">
      <c r="A1763" s="1">
        <v>39052</v>
      </c>
      <c r="B1763" s="16">
        <f>YEAR(TradeDash[[#This Row],[Date]])</f>
        <v>2006</v>
      </c>
      <c r="C1763">
        <v>3997.6</v>
      </c>
      <c r="D1763" s="3">
        <f>IFERROR(TradeDash[[#This Row],[Nifty]]/C1762-1,"")</f>
        <v>1.0898975850297088E-2</v>
      </c>
      <c r="E1763">
        <f ca="1">IFERROR(AVERAGE(OFFSET(TradeDash[[#This Row],[Returns]],0,0,-n_days))/STDEV(OFFSET(TradeDash[[#This Row],[Returns]],0,0,-n_days)),"")</f>
        <v>0.37976045554389748</v>
      </c>
      <c r="F1763">
        <f ca="1">IFERROR(AVERAGE(OFFSET(TradeDash[[#This Row],[Returns]],0,0,-n_days*2))/STDEV(OFFSET(TradeDash[[#This Row],[Returns]],0,0,-n_days*2)),"")</f>
        <v>0.44558104993231079</v>
      </c>
      <c r="G1763">
        <f ca="1">IF(ISNUMBER(TradeDash[[#This Row],[2n day Sharpe]]),AVERAGE(TradeDash[[#This Row],[n day Sharpe]:[2n day Sharpe]]),"")</f>
        <v>0.41267075273810416</v>
      </c>
      <c r="H1763">
        <f ca="1">IF(ISNUMBER(TradeDash[[#This Row],[Sharpe Average]]),IF(TradeDash[[#This Row],[Sharpe Average]]&gt;$G$1,1,0),"")</f>
        <v>1</v>
      </c>
      <c r="I1763" s="2">
        <f ca="1">IF(ISNUMBER(TradeDash[[#This Row],[Signal]]),MAX(IF(AND(TradeDash[[#This Row],[Signal]]=1,I1762&lt;1),I1762+$E$1,IF(AND(TradeDash[[#This Row],[Signal]]=0,I1762&gt;0),I1762-$E$1,IF(AND(TradeDash[[#This Row],[Signal]]=1,I1762=1),I1762,IF(AND(TradeDash[[#This Row],[Signal]]=0,I1762=0),I1762,0)))),0),"")</f>
        <v>1</v>
      </c>
      <c r="J1763" s="3">
        <f ca="1">IF(ISNUMBER(TradeDash[[#This Row],[Position]]),TradeDash[[#This Row],[Position]]*D1764,"")</f>
        <v>8.5051030618377155E-4</v>
      </c>
      <c r="K1763" s="7">
        <f ca="1">K1762*IFERROR(1+TradeDash[[#This Row],[Port Return]],1)</f>
        <v>3599357.6954107885</v>
      </c>
      <c r="L1763" s="7">
        <f ca="1">IF(ISNUMBER(TradeDash[[#This Row],[Port Return]]),L1762*(1+TradeDash[[#This Row],[Returns]]),L1762)</f>
        <v>2542193.9586645477</v>
      </c>
    </row>
    <row r="1764" spans="1:12" x14ac:dyDescent="0.35">
      <c r="A1764" s="1">
        <v>39055</v>
      </c>
      <c r="B1764" s="16">
        <f>YEAR(TradeDash[[#This Row],[Date]])</f>
        <v>2006</v>
      </c>
      <c r="C1764">
        <v>4001</v>
      </c>
      <c r="D1764" s="3">
        <f>IFERROR(TradeDash[[#This Row],[Nifty]]/C1763-1,"")</f>
        <v>8.5051030618377155E-4</v>
      </c>
      <c r="E1764">
        <f ca="1">IFERROR(AVERAGE(OFFSET(TradeDash[[#This Row],[Returns]],0,0,-n_days))/STDEV(OFFSET(TradeDash[[#This Row],[Returns]],0,0,-n_days)),"")</f>
        <v>0.37830455465104551</v>
      </c>
      <c r="F1764">
        <f ca="1">IFERROR(AVERAGE(OFFSET(TradeDash[[#This Row],[Returns]],0,0,-n_days*2))/STDEV(OFFSET(TradeDash[[#This Row],[Returns]],0,0,-n_days*2)),"")</f>
        <v>0.41186781210695134</v>
      </c>
      <c r="G1764">
        <f ca="1">IF(ISNUMBER(TradeDash[[#This Row],[2n day Sharpe]]),AVERAGE(TradeDash[[#This Row],[n day Sharpe]:[2n day Sharpe]]),"")</f>
        <v>0.39508618337899842</v>
      </c>
      <c r="H1764">
        <f ca="1">IF(ISNUMBER(TradeDash[[#This Row],[Sharpe Average]]),IF(TradeDash[[#This Row],[Sharpe Average]]&gt;$G$1,1,0),"")</f>
        <v>1</v>
      </c>
      <c r="I1764" s="2">
        <f ca="1">IF(ISNUMBER(TradeDash[[#This Row],[Signal]]),MAX(IF(AND(TradeDash[[#This Row],[Signal]]=1,I1763&lt;1),I1763+$E$1,IF(AND(TradeDash[[#This Row],[Signal]]=0,I1763&gt;0),I1763-$E$1,IF(AND(TradeDash[[#This Row],[Signal]]=1,I1763=1),I1763,IF(AND(TradeDash[[#This Row],[Signal]]=0,I1763=0),I1763,0)))),0),"")</f>
        <v>1</v>
      </c>
      <c r="J1764" s="3">
        <f ca="1">IF(ISNUMBER(TradeDash[[#This Row],[Position]]),TradeDash[[#This Row],[Position]]*D1765,"")</f>
        <v>3.6865783554111964E-3</v>
      </c>
      <c r="K1764" s="7">
        <f ca="1">K1763*IFERROR(1+TradeDash[[#This Row],[Port Return]],1)</f>
        <v>3612627.0095840725</v>
      </c>
      <c r="L1764" s="7">
        <f ca="1">IF(ISNUMBER(TradeDash[[#This Row],[Port Return]]),L1763*(1+TradeDash[[#This Row],[Returns]]),L1763)</f>
        <v>2544356.12082671</v>
      </c>
    </row>
    <row r="1765" spans="1:12" x14ac:dyDescent="0.35">
      <c r="A1765" s="1">
        <v>39056</v>
      </c>
      <c r="B1765" s="16">
        <f>YEAR(TradeDash[[#This Row],[Date]])</f>
        <v>2006</v>
      </c>
      <c r="C1765">
        <v>4015.75</v>
      </c>
      <c r="D1765" s="3">
        <f>IFERROR(TradeDash[[#This Row],[Nifty]]/C1764-1,"")</f>
        <v>3.6865783554111964E-3</v>
      </c>
      <c r="E1765">
        <f ca="1">IFERROR(AVERAGE(OFFSET(TradeDash[[#This Row],[Returns]],0,0,-n_days))/STDEV(OFFSET(TradeDash[[#This Row],[Returns]],0,0,-n_days)),"")</f>
        <v>0.4350036956933897</v>
      </c>
      <c r="F1765">
        <f ca="1">IFERROR(AVERAGE(OFFSET(TradeDash[[#This Row],[Returns]],0,0,-n_days*2))/STDEV(OFFSET(TradeDash[[#This Row],[Returns]],0,0,-n_days*2)),"")</f>
        <v>0.4203525701013594</v>
      </c>
      <c r="G1765">
        <f ca="1">IF(ISNUMBER(TradeDash[[#This Row],[2n day Sharpe]]),AVERAGE(TradeDash[[#This Row],[n day Sharpe]:[2n day Sharpe]]),"")</f>
        <v>0.42767813289737455</v>
      </c>
      <c r="H1765">
        <f ca="1">IF(ISNUMBER(TradeDash[[#This Row],[Sharpe Average]]),IF(TradeDash[[#This Row],[Sharpe Average]]&gt;$G$1,1,0),"")</f>
        <v>1</v>
      </c>
      <c r="I1765" s="2">
        <f ca="1">IF(ISNUMBER(TradeDash[[#This Row],[Signal]]),MAX(IF(AND(TradeDash[[#This Row],[Signal]]=1,I1764&lt;1),I1764+$E$1,IF(AND(TradeDash[[#This Row],[Signal]]=0,I1764&gt;0),I1764-$E$1,IF(AND(TradeDash[[#This Row],[Signal]]=1,I1764=1),I1764,IF(AND(TradeDash[[#This Row],[Signal]]=0,I1764=0),I1764,0)))),0),"")</f>
        <v>1</v>
      </c>
      <c r="J1765" s="3">
        <f ca="1">IF(ISNUMBER(TradeDash[[#This Row],[Position]]),TradeDash[[#This Row],[Position]]*D1766,"")</f>
        <v>4.9803897154809817E-5</v>
      </c>
      <c r="K1765" s="7">
        <f ca="1">K1764*IFERROR(1+TradeDash[[#This Row],[Port Return]],1)</f>
        <v>3612806.9324881164</v>
      </c>
      <c r="L1765" s="7">
        <f ca="1">IF(ISNUMBER(TradeDash[[#This Row],[Port Return]]),L1764*(1+TradeDash[[#This Row],[Returns]]),L1764)</f>
        <v>2553736.0890302076</v>
      </c>
    </row>
    <row r="1766" spans="1:12" x14ac:dyDescent="0.35">
      <c r="A1766" s="1">
        <v>39057</v>
      </c>
      <c r="B1766" s="16">
        <f>YEAR(TradeDash[[#This Row],[Date]])</f>
        <v>2006</v>
      </c>
      <c r="C1766">
        <v>4015.95</v>
      </c>
      <c r="D1766" s="3">
        <f>IFERROR(TradeDash[[#This Row],[Nifty]]/C1765-1,"")</f>
        <v>4.9803897154809817E-5</v>
      </c>
      <c r="E1766">
        <f ca="1">IFERROR(AVERAGE(OFFSET(TradeDash[[#This Row],[Returns]],0,0,-n_days))/STDEV(OFFSET(TradeDash[[#This Row],[Returns]],0,0,-n_days)),"")</f>
        <v>0.50046308376461557</v>
      </c>
      <c r="F1766">
        <f ca="1">IFERROR(AVERAGE(OFFSET(TradeDash[[#This Row],[Returns]],0,0,-n_days*2))/STDEV(OFFSET(TradeDash[[#This Row],[Returns]],0,0,-n_days*2)),"")</f>
        <v>0.42360493950664535</v>
      </c>
      <c r="G1766">
        <f ca="1">IF(ISNUMBER(TradeDash[[#This Row],[2n day Sharpe]]),AVERAGE(TradeDash[[#This Row],[n day Sharpe]:[2n day Sharpe]]),"")</f>
        <v>0.46203401163563046</v>
      </c>
      <c r="H1766">
        <f ca="1">IF(ISNUMBER(TradeDash[[#This Row],[Sharpe Average]]),IF(TradeDash[[#This Row],[Sharpe Average]]&gt;$G$1,1,0),"")</f>
        <v>1</v>
      </c>
      <c r="I1766" s="2">
        <f ca="1">IF(ISNUMBER(TradeDash[[#This Row],[Signal]]),MAX(IF(AND(TradeDash[[#This Row],[Signal]]=1,I1765&lt;1),I1765+$E$1,IF(AND(TradeDash[[#This Row],[Signal]]=0,I1765&gt;0),I1765-$E$1,IF(AND(TradeDash[[#This Row],[Signal]]=1,I1765=1),I1765,IF(AND(TradeDash[[#This Row],[Signal]]=0,I1765=0),I1765,0)))),0),"")</f>
        <v>1</v>
      </c>
      <c r="J1766" s="3">
        <f ca="1">IF(ISNUMBER(TradeDash[[#This Row],[Position]]),TradeDash[[#This Row],[Position]]*D1767,"")</f>
        <v>-1.4940425055087747E-4</v>
      </c>
      <c r="K1766" s="7">
        <f ca="1">K1765*IFERROR(1+TradeDash[[#This Row],[Port Return]],1)</f>
        <v>3612267.1637759833</v>
      </c>
      <c r="L1766" s="7">
        <f ca="1">IF(ISNUMBER(TradeDash[[#This Row],[Port Return]]),L1765*(1+TradeDash[[#This Row],[Returns]]),L1765)</f>
        <v>2553863.275039746</v>
      </c>
    </row>
    <row r="1767" spans="1:12" x14ac:dyDescent="0.35">
      <c r="A1767" s="1">
        <v>39058</v>
      </c>
      <c r="B1767" s="16">
        <f>YEAR(TradeDash[[#This Row],[Date]])</f>
        <v>2006</v>
      </c>
      <c r="C1767">
        <v>4015.35</v>
      </c>
      <c r="D1767" s="3">
        <f>IFERROR(TradeDash[[#This Row],[Nifty]]/C1766-1,"")</f>
        <v>-1.4940425055087747E-4</v>
      </c>
      <c r="E1767">
        <f ca="1">IFERROR(AVERAGE(OFFSET(TradeDash[[#This Row],[Returns]],0,0,-n_days))/STDEV(OFFSET(TradeDash[[#This Row],[Returns]],0,0,-n_days)),"")</f>
        <v>0.45659992564020363</v>
      </c>
      <c r="F1767">
        <f ca="1">IFERROR(AVERAGE(OFFSET(TradeDash[[#This Row],[Returns]],0,0,-n_days*2))/STDEV(OFFSET(TradeDash[[#This Row],[Returns]],0,0,-n_days*2)),"")</f>
        <v>0.41853620201973862</v>
      </c>
      <c r="G1767">
        <f ca="1">IF(ISNUMBER(TradeDash[[#This Row],[2n day Sharpe]]),AVERAGE(TradeDash[[#This Row],[n day Sharpe]:[2n day Sharpe]]),"")</f>
        <v>0.43756806382997115</v>
      </c>
      <c r="H1767">
        <f ca="1">IF(ISNUMBER(TradeDash[[#This Row],[Sharpe Average]]),IF(TradeDash[[#This Row],[Sharpe Average]]&gt;$G$1,1,0),"")</f>
        <v>1</v>
      </c>
      <c r="I1767" s="2">
        <f ca="1">IF(ISNUMBER(TradeDash[[#This Row],[Signal]]),MAX(IF(AND(TradeDash[[#This Row],[Signal]]=1,I1766&lt;1),I1766+$E$1,IF(AND(TradeDash[[#This Row],[Signal]]=0,I1766&gt;0),I1766-$E$1,IF(AND(TradeDash[[#This Row],[Signal]]=1,I1766=1),I1766,IF(AND(TradeDash[[#This Row],[Signal]]=0,I1766=0),I1766,0)))),0),"")</f>
        <v>1</v>
      </c>
      <c r="J1767" s="3">
        <f ca="1">IF(ISNUMBER(TradeDash[[#This Row],[Position]]),TradeDash[[#This Row],[Position]]*D1768,"")</f>
        <v>-1.3286513006338208E-2</v>
      </c>
      <c r="K1767" s="7">
        <f ca="1">K1766*IFERROR(1+TradeDash[[#This Row],[Port Return]],1)</f>
        <v>3564272.7291221051</v>
      </c>
      <c r="L1767" s="7">
        <f ca="1">IF(ISNUMBER(TradeDash[[#This Row],[Port Return]]),L1766*(1+TradeDash[[#This Row],[Returns]]),L1766)</f>
        <v>2553481.717011129</v>
      </c>
    </row>
    <row r="1768" spans="1:12" x14ac:dyDescent="0.35">
      <c r="A1768" s="1">
        <v>39059</v>
      </c>
      <c r="B1768" s="16">
        <f>YEAR(TradeDash[[#This Row],[Date]])</f>
        <v>2006</v>
      </c>
      <c r="C1768">
        <v>3962</v>
      </c>
      <c r="D1768" s="3">
        <f>IFERROR(TradeDash[[#This Row],[Nifty]]/C1767-1,"")</f>
        <v>-1.3286513006338208E-2</v>
      </c>
      <c r="E1768">
        <f ca="1">IFERROR(AVERAGE(OFFSET(TradeDash[[#This Row],[Returns]],0,0,-n_days))/STDEV(OFFSET(TradeDash[[#This Row],[Returns]],0,0,-n_days)),"")</f>
        <v>0.23972152277638628</v>
      </c>
      <c r="F1768">
        <f ca="1">IFERROR(AVERAGE(OFFSET(TradeDash[[#This Row],[Returns]],0,0,-n_days*2))/STDEV(OFFSET(TradeDash[[#This Row],[Returns]],0,0,-n_days*2)),"")</f>
        <v>0.36398633672228126</v>
      </c>
      <c r="G1768">
        <f ca="1">IF(ISNUMBER(TradeDash[[#This Row],[2n day Sharpe]]),AVERAGE(TradeDash[[#This Row],[n day Sharpe]:[2n day Sharpe]]),"")</f>
        <v>0.30185392974933378</v>
      </c>
      <c r="H1768">
        <f ca="1">IF(ISNUMBER(TradeDash[[#This Row],[Sharpe Average]]),IF(TradeDash[[#This Row],[Sharpe Average]]&gt;$G$1,1,0),"")</f>
        <v>1</v>
      </c>
      <c r="I1768" s="2">
        <f ca="1">IF(ISNUMBER(TradeDash[[#This Row],[Signal]]),MAX(IF(AND(TradeDash[[#This Row],[Signal]]=1,I1767&lt;1),I1767+$E$1,IF(AND(TradeDash[[#This Row],[Signal]]=0,I1767&gt;0),I1767-$E$1,IF(AND(TradeDash[[#This Row],[Signal]]=1,I1767=1),I1767,IF(AND(TradeDash[[#This Row],[Signal]]=0,I1767=0),I1767,0)))),0),"")</f>
        <v>1</v>
      </c>
      <c r="J1768" s="3">
        <f ca="1">IF(ISNUMBER(TradeDash[[#This Row],[Position]]),TradeDash[[#This Row],[Position]]*D1769,"")</f>
        <v>-2.8394750126198853E-2</v>
      </c>
      <c r="K1768" s="7">
        <f ca="1">K1767*IFERROR(1+TradeDash[[#This Row],[Port Return]],1)</f>
        <v>3463066.0955970581</v>
      </c>
      <c r="L1768" s="7">
        <f ca="1">IF(ISNUMBER(TradeDash[[#This Row],[Port Return]]),L1767*(1+TradeDash[[#This Row],[Returns]]),L1767)</f>
        <v>2519554.8489666139</v>
      </c>
    </row>
    <row r="1769" spans="1:12" x14ac:dyDescent="0.35">
      <c r="A1769" s="1">
        <v>39062</v>
      </c>
      <c r="B1769" s="16">
        <f>YEAR(TradeDash[[#This Row],[Date]])</f>
        <v>2006</v>
      </c>
      <c r="C1769">
        <v>3849.5</v>
      </c>
      <c r="D1769" s="3">
        <f>IFERROR(TradeDash[[#This Row],[Nifty]]/C1768-1,"")</f>
        <v>-2.8394750126198853E-2</v>
      </c>
      <c r="E1769">
        <f ca="1">IFERROR(AVERAGE(OFFSET(TradeDash[[#This Row],[Returns]],0,0,-n_days))/STDEV(OFFSET(TradeDash[[#This Row],[Returns]],0,0,-n_days)),"")</f>
        <v>-8.0123625785098549E-3</v>
      </c>
      <c r="F1769">
        <f ca="1">IFERROR(AVERAGE(OFFSET(TradeDash[[#This Row],[Returns]],0,0,-n_days*2))/STDEV(OFFSET(TradeDash[[#This Row],[Returns]],0,0,-n_days*2)),"")</f>
        <v>0.18276896046926328</v>
      </c>
      <c r="G1769">
        <f ca="1">IF(ISNUMBER(TradeDash[[#This Row],[2n day Sharpe]]),AVERAGE(TradeDash[[#This Row],[n day Sharpe]:[2n day Sharpe]]),"")</f>
        <v>8.7378298945376714E-2</v>
      </c>
      <c r="H1769">
        <f ca="1">IF(ISNUMBER(TradeDash[[#This Row],[Sharpe Average]]),IF(TradeDash[[#This Row],[Sharpe Average]]&gt;$G$1,1,0),"")</f>
        <v>1</v>
      </c>
      <c r="I1769" s="2">
        <f ca="1">IF(ISNUMBER(TradeDash[[#This Row],[Signal]]),MAX(IF(AND(TradeDash[[#This Row],[Signal]]=1,I1768&lt;1),I1768+$E$1,IF(AND(TradeDash[[#This Row],[Signal]]=0,I1768&gt;0),I1768-$E$1,IF(AND(TradeDash[[#This Row],[Signal]]=1,I1768=1),I1768,IF(AND(TradeDash[[#This Row],[Signal]]=0,I1768=0),I1768,0)))),0),"")</f>
        <v>1</v>
      </c>
      <c r="J1769" s="3">
        <f ca="1">IF(ISNUMBER(TradeDash[[#This Row],[Position]]),TradeDash[[#This Row],[Position]]*D1770,"")</f>
        <v>-3.4446031952201528E-2</v>
      </c>
      <c r="K1769" s="7">
        <f ca="1">K1768*IFERROR(1+TradeDash[[#This Row],[Port Return]],1)</f>
        <v>3343777.2102155359</v>
      </c>
      <c r="L1769" s="7">
        <f ca="1">IF(ISNUMBER(TradeDash[[#This Row],[Port Return]]),L1768*(1+TradeDash[[#This Row],[Returns]]),L1768)</f>
        <v>2448012.7186009544</v>
      </c>
    </row>
    <row r="1770" spans="1:12" x14ac:dyDescent="0.35">
      <c r="A1770" s="1">
        <v>39063</v>
      </c>
      <c r="B1770" s="16">
        <f>YEAR(TradeDash[[#This Row],[Date]])</f>
        <v>2006</v>
      </c>
      <c r="C1770">
        <v>3716.9</v>
      </c>
      <c r="D1770" s="3">
        <f>IFERROR(TradeDash[[#This Row],[Nifty]]/C1769-1,"")</f>
        <v>-3.4446031952201528E-2</v>
      </c>
      <c r="E1770">
        <f ca="1">IFERROR(AVERAGE(OFFSET(TradeDash[[#This Row],[Returns]],0,0,-n_days))/STDEV(OFFSET(TradeDash[[#This Row],[Returns]],0,0,-n_days)),"")</f>
        <v>-0.1546894616187357</v>
      </c>
      <c r="F1770">
        <f ca="1">IFERROR(AVERAGE(OFFSET(TradeDash[[#This Row],[Returns]],0,0,-n_days*2))/STDEV(OFFSET(TradeDash[[#This Row],[Returns]],0,0,-n_days*2)),"")</f>
        <v>3.2509958731048956E-2</v>
      </c>
      <c r="G1770">
        <f ca="1">IF(ISNUMBER(TradeDash[[#This Row],[2n day Sharpe]]),AVERAGE(TradeDash[[#This Row],[n day Sharpe]:[2n day Sharpe]]),"")</f>
        <v>-6.1089751443843376E-2</v>
      </c>
      <c r="H1770">
        <f ca="1">IF(ISNUMBER(TradeDash[[#This Row],[Sharpe Average]]),IF(TradeDash[[#This Row],[Sharpe Average]]&gt;$G$1,1,0),"")</f>
        <v>0</v>
      </c>
      <c r="I1770" s="2">
        <f ca="1">IF(ISNUMBER(TradeDash[[#This Row],[Signal]]),MAX(IF(AND(TradeDash[[#This Row],[Signal]]=1,I1769&lt;1),I1769+$E$1,IF(AND(TradeDash[[#This Row],[Signal]]=0,I1769&gt;0),I1769-$E$1,IF(AND(TradeDash[[#This Row],[Signal]]=1,I1769=1),I1769,IF(AND(TradeDash[[#This Row],[Signal]]=0,I1769=0),I1769,0)))),0),"")</f>
        <v>0.8</v>
      </c>
      <c r="J1770" s="3">
        <f ca="1">IF(ISNUMBER(TradeDash[[#This Row],[Position]]),TradeDash[[#This Row],[Position]]*D1771,"")</f>
        <v>1.0395759907449786E-2</v>
      </c>
      <c r="K1770" s="7">
        <f ca="1">K1769*IFERROR(1+TradeDash[[#This Row],[Port Return]],1)</f>
        <v>3378538.315276939</v>
      </c>
      <c r="L1770" s="7">
        <f ca="1">IF(ISNUMBER(TradeDash[[#This Row],[Port Return]]),L1769*(1+TradeDash[[#This Row],[Returns]]),L1769)</f>
        <v>2363688.3942766301</v>
      </c>
    </row>
    <row r="1771" spans="1:12" x14ac:dyDescent="0.35">
      <c r="A1771" s="1">
        <v>39064</v>
      </c>
      <c r="B1771" s="16">
        <f>YEAR(TradeDash[[#This Row],[Date]])</f>
        <v>2006</v>
      </c>
      <c r="C1771">
        <v>3765.2</v>
      </c>
      <c r="D1771" s="3">
        <f>IFERROR(TradeDash[[#This Row],[Nifty]]/C1770-1,"")</f>
        <v>1.2994699884312233E-2</v>
      </c>
      <c r="E1771">
        <f ca="1">IFERROR(AVERAGE(OFFSET(TradeDash[[#This Row],[Returns]],0,0,-n_days))/STDEV(OFFSET(TradeDash[[#This Row],[Returns]],0,0,-n_days)),"")</f>
        <v>-0.10887038373131937</v>
      </c>
      <c r="F1771">
        <f ca="1">IFERROR(AVERAGE(OFFSET(TradeDash[[#This Row],[Returns]],0,0,-n_days*2))/STDEV(OFFSET(TradeDash[[#This Row],[Returns]],0,0,-n_days*2)),"")</f>
        <v>3.242489348053626E-2</v>
      </c>
      <c r="G1771">
        <f ca="1">IF(ISNUMBER(TradeDash[[#This Row],[2n day Sharpe]]),AVERAGE(TradeDash[[#This Row],[n day Sharpe]:[2n day Sharpe]]),"")</f>
        <v>-3.8222745125391554E-2</v>
      </c>
      <c r="H1771">
        <f ca="1">IF(ISNUMBER(TradeDash[[#This Row],[Sharpe Average]]),IF(TradeDash[[#This Row],[Sharpe Average]]&gt;$G$1,1,0),"")</f>
        <v>0</v>
      </c>
      <c r="I1771" s="2">
        <f ca="1">IF(ISNUMBER(TradeDash[[#This Row],[Signal]]),MAX(IF(AND(TradeDash[[#This Row],[Signal]]=1,I1770&lt;1),I1770+$E$1,IF(AND(TradeDash[[#This Row],[Signal]]=0,I1770&gt;0),I1770-$E$1,IF(AND(TradeDash[[#This Row],[Signal]]=1,I1770=1),I1770,IF(AND(TradeDash[[#This Row],[Signal]]=0,I1770=0),I1770,0)))),0),"")</f>
        <v>0.60000000000000009</v>
      </c>
      <c r="J1771" s="3">
        <f ca="1">IF(ISNUMBER(TradeDash[[#This Row],[Position]]),TradeDash[[#This Row],[Position]]*D1772,"")</f>
        <v>1.240571549984071E-2</v>
      </c>
      <c r="K1771" s="7">
        <f ca="1">K1770*IFERROR(1+TradeDash[[#This Row],[Port Return]],1)</f>
        <v>3420451.5004215757</v>
      </c>
      <c r="L1771" s="7">
        <f ca="1">IF(ISNUMBER(TradeDash[[#This Row],[Port Return]]),L1770*(1+TradeDash[[#This Row],[Returns]]),L1770)</f>
        <v>2394403.815580287</v>
      </c>
    </row>
    <row r="1772" spans="1:12" x14ac:dyDescent="0.35">
      <c r="A1772" s="1">
        <v>39065</v>
      </c>
      <c r="B1772" s="16">
        <f>YEAR(TradeDash[[#This Row],[Date]])</f>
        <v>2006</v>
      </c>
      <c r="C1772">
        <v>3843.05</v>
      </c>
      <c r="D1772" s="3">
        <f>IFERROR(TradeDash[[#This Row],[Nifty]]/C1771-1,"")</f>
        <v>2.0676192499734514E-2</v>
      </c>
      <c r="E1772">
        <f ca="1">IFERROR(AVERAGE(OFFSET(TradeDash[[#This Row],[Returns]],0,0,-n_days))/STDEV(OFFSET(TradeDash[[#This Row],[Returns]],0,0,-n_days)),"")</f>
        <v>-2.5750916235272339E-2</v>
      </c>
      <c r="F1772">
        <f ca="1">IFERROR(AVERAGE(OFFSET(TradeDash[[#This Row],[Returns]],0,0,-n_days*2))/STDEV(OFFSET(TradeDash[[#This Row],[Returns]],0,0,-n_days*2)),"")</f>
        <v>8.5809877407263604E-2</v>
      </c>
      <c r="G1772">
        <f ca="1">IF(ISNUMBER(TradeDash[[#This Row],[2n day Sharpe]]),AVERAGE(TradeDash[[#This Row],[n day Sharpe]:[2n day Sharpe]]),"")</f>
        <v>3.0029480585995631E-2</v>
      </c>
      <c r="H1772">
        <f ca="1">IF(ISNUMBER(TradeDash[[#This Row],[Sharpe Average]]),IF(TradeDash[[#This Row],[Sharpe Average]]&gt;$G$1,1,0),"")</f>
        <v>1</v>
      </c>
      <c r="I1772" s="2">
        <f ca="1">IF(ISNUMBER(TradeDash[[#This Row],[Signal]]),MAX(IF(AND(TradeDash[[#This Row],[Signal]]=1,I1771&lt;1),I1771+$E$1,IF(AND(TradeDash[[#This Row],[Signal]]=0,I1771&gt;0),I1771-$E$1,IF(AND(TradeDash[[#This Row],[Signal]]=1,I1771=1),I1771,IF(AND(TradeDash[[#This Row],[Signal]]=0,I1771=0),I1771,0)))),0),"")</f>
        <v>0.8</v>
      </c>
      <c r="J1772" s="3">
        <f ca="1">IF(ISNUMBER(TradeDash[[#This Row],[Position]]),TradeDash[[#This Row],[Position]]*D1773,"")</f>
        <v>9.4924604155552927E-3</v>
      </c>
      <c r="K1772" s="7">
        <f ca="1">K1771*IFERROR(1+TradeDash[[#This Row],[Port Return]],1)</f>
        <v>3452920.0008926541</v>
      </c>
      <c r="L1772" s="7">
        <f ca="1">IF(ISNUMBER(TradeDash[[#This Row],[Port Return]]),L1771*(1+TradeDash[[#This Row],[Returns]]),L1771)</f>
        <v>2443910.9697933239</v>
      </c>
    </row>
    <row r="1773" spans="1:12" x14ac:dyDescent="0.35">
      <c r="A1773" s="1">
        <v>39066</v>
      </c>
      <c r="B1773" s="16">
        <f>YEAR(TradeDash[[#This Row],[Date]])</f>
        <v>2006</v>
      </c>
      <c r="C1773">
        <v>3888.65</v>
      </c>
      <c r="D1773" s="3">
        <f>IFERROR(TradeDash[[#This Row],[Nifty]]/C1772-1,"")</f>
        <v>1.1865575519444116E-2</v>
      </c>
      <c r="E1773">
        <f ca="1">IFERROR(AVERAGE(OFFSET(TradeDash[[#This Row],[Returns]],0,0,-n_days))/STDEV(OFFSET(TradeDash[[#This Row],[Returns]],0,0,-n_days)),"")</f>
        <v>4.0263634245592823E-2</v>
      </c>
      <c r="F1773">
        <f ca="1">IFERROR(AVERAGE(OFFSET(TradeDash[[#This Row],[Returns]],0,0,-n_days*2))/STDEV(OFFSET(TradeDash[[#This Row],[Returns]],0,0,-n_days*2)),"")</f>
        <v>0.11533556415773624</v>
      </c>
      <c r="G1773">
        <f ca="1">IF(ISNUMBER(TradeDash[[#This Row],[2n day Sharpe]]),AVERAGE(TradeDash[[#This Row],[n day Sharpe]:[2n day Sharpe]]),"")</f>
        <v>7.7799599201664529E-2</v>
      </c>
      <c r="H1773">
        <f ca="1">IF(ISNUMBER(TradeDash[[#This Row],[Sharpe Average]]),IF(TradeDash[[#This Row],[Sharpe Average]]&gt;$G$1,1,0),"")</f>
        <v>1</v>
      </c>
      <c r="I1773" s="2">
        <f ca="1">IF(ISNUMBER(TradeDash[[#This Row],[Signal]]),MAX(IF(AND(TradeDash[[#This Row],[Signal]]=1,I1772&lt;1),I1772+$E$1,IF(AND(TradeDash[[#This Row],[Signal]]=0,I1772&gt;0),I1772-$E$1,IF(AND(TradeDash[[#This Row],[Signal]]=1,I1772=1),I1772,IF(AND(TradeDash[[#This Row],[Signal]]=0,I1772=0),I1772,0)))),0),"")</f>
        <v>1</v>
      </c>
      <c r="J1773" s="3">
        <f ca="1">IF(ISNUMBER(TradeDash[[#This Row],[Position]]),TradeDash[[#This Row],[Position]]*D1774,"")</f>
        <v>1.0312062026667235E-2</v>
      </c>
      <c r="K1773" s="7">
        <f ca="1">K1772*IFERROR(1+TradeDash[[#This Row],[Port Return]],1)</f>
        <v>3488526.726114979</v>
      </c>
      <c r="L1773" s="7">
        <f ca="1">IF(ISNUMBER(TradeDash[[#This Row],[Port Return]]),L1772*(1+TradeDash[[#This Row],[Returns]]),L1772)</f>
        <v>2472909.3799682045</v>
      </c>
    </row>
    <row r="1774" spans="1:12" x14ac:dyDescent="0.35">
      <c r="A1774" s="1">
        <v>39069</v>
      </c>
      <c r="B1774" s="16">
        <f>YEAR(TradeDash[[#This Row],[Date]])</f>
        <v>2006</v>
      </c>
      <c r="C1774">
        <v>3928.75</v>
      </c>
      <c r="D1774" s="3">
        <f>IFERROR(TradeDash[[#This Row],[Nifty]]/C1773-1,"")</f>
        <v>1.0312062026667235E-2</v>
      </c>
      <c r="E1774">
        <f ca="1">IFERROR(AVERAGE(OFFSET(TradeDash[[#This Row],[Returns]],0,0,-n_days))/STDEV(OFFSET(TradeDash[[#This Row],[Returns]],0,0,-n_days)),"")</f>
        <v>7.3653542557717597E-2</v>
      </c>
      <c r="F1774">
        <f ca="1">IFERROR(AVERAGE(OFFSET(TradeDash[[#This Row],[Returns]],0,0,-n_days*2))/STDEV(OFFSET(TradeDash[[#This Row],[Returns]],0,0,-n_days*2)),"")</f>
        <v>0.16086057593890915</v>
      </c>
      <c r="G1774">
        <f ca="1">IF(ISNUMBER(TradeDash[[#This Row],[2n day Sharpe]]),AVERAGE(TradeDash[[#This Row],[n day Sharpe]:[2n day Sharpe]]),"")</f>
        <v>0.11725705924831337</v>
      </c>
      <c r="H1774">
        <f ca="1">IF(ISNUMBER(TradeDash[[#This Row],[Sharpe Average]]),IF(TradeDash[[#This Row],[Sharpe Average]]&gt;$G$1,1,0),"")</f>
        <v>1</v>
      </c>
      <c r="I1774" s="2">
        <f ca="1">IF(ISNUMBER(TradeDash[[#This Row],[Signal]]),MAX(IF(AND(TradeDash[[#This Row],[Signal]]=1,I1773&lt;1),I1773+$E$1,IF(AND(TradeDash[[#This Row],[Signal]]=0,I1773&gt;0),I1773-$E$1,IF(AND(TradeDash[[#This Row],[Signal]]=1,I1773=1),I1773,IF(AND(TradeDash[[#This Row],[Signal]]=0,I1773=0),I1773,0)))),0),"")</f>
        <v>1</v>
      </c>
      <c r="J1774" s="3">
        <f ca="1">IF(ISNUMBER(TradeDash[[#This Row],[Position]]),TradeDash[[#This Row],[Position]]*D1775,"")</f>
        <v>-2.4626153356665625E-2</v>
      </c>
      <c r="K1774" s="7">
        <f ca="1">K1773*IFERROR(1+TradeDash[[#This Row],[Port Return]],1)</f>
        <v>3402617.7319688448</v>
      </c>
      <c r="L1774" s="7">
        <f ca="1">IF(ISNUMBER(TradeDash[[#This Row],[Port Return]]),L1773*(1+TradeDash[[#This Row],[Returns]]),L1773)</f>
        <v>2498410.174880764</v>
      </c>
    </row>
    <row r="1775" spans="1:12" x14ac:dyDescent="0.35">
      <c r="A1775" s="1">
        <v>39070</v>
      </c>
      <c r="B1775" s="16">
        <f>YEAR(TradeDash[[#This Row],[Date]])</f>
        <v>2006</v>
      </c>
      <c r="C1775">
        <v>3832</v>
      </c>
      <c r="D1775" s="3">
        <f>IFERROR(TradeDash[[#This Row],[Nifty]]/C1774-1,"")</f>
        <v>-2.4626153356665625E-2</v>
      </c>
      <c r="E1775">
        <f ca="1">IFERROR(AVERAGE(OFFSET(TradeDash[[#This Row],[Returns]],0,0,-n_days))/STDEV(OFFSET(TradeDash[[#This Row],[Returns]],0,0,-n_days)),"")</f>
        <v>-6.9326291838847448E-2</v>
      </c>
      <c r="F1775">
        <f ca="1">IFERROR(AVERAGE(OFFSET(TradeDash[[#This Row],[Returns]],0,0,-n_days*2))/STDEV(OFFSET(TradeDash[[#This Row],[Returns]],0,0,-n_days*2)),"")</f>
        <v>9.6312511969794165E-2</v>
      </c>
      <c r="G1775">
        <f ca="1">IF(ISNUMBER(TradeDash[[#This Row],[2n day Sharpe]]),AVERAGE(TradeDash[[#This Row],[n day Sharpe]:[2n day Sharpe]]),"")</f>
        <v>1.3493110065473359E-2</v>
      </c>
      <c r="H1775">
        <f ca="1">IF(ISNUMBER(TradeDash[[#This Row],[Sharpe Average]]),IF(TradeDash[[#This Row],[Sharpe Average]]&gt;$G$1,1,0),"")</f>
        <v>1</v>
      </c>
      <c r="I1775" s="2">
        <f ca="1">IF(ISNUMBER(TradeDash[[#This Row],[Signal]]),MAX(IF(AND(TradeDash[[#This Row],[Signal]]=1,I1774&lt;1),I1774+$E$1,IF(AND(TradeDash[[#This Row],[Signal]]=0,I1774&gt;0),I1774-$E$1,IF(AND(TradeDash[[#This Row],[Signal]]=1,I1774=1),I1774,IF(AND(TradeDash[[#This Row],[Signal]]=0,I1774=0),I1774,0)))),0),"")</f>
        <v>1</v>
      </c>
      <c r="J1775" s="3">
        <f ca="1">IF(ISNUMBER(TradeDash[[#This Row],[Position]]),TradeDash[[#This Row],[Position]]*D1776,"")</f>
        <v>-4.2927974947807312E-3</v>
      </c>
      <c r="K1775" s="7">
        <f ca="1">K1774*IFERROR(1+TradeDash[[#This Row],[Port Return]],1)</f>
        <v>3388010.9830933525</v>
      </c>
      <c r="L1775" s="7">
        <f ca="1">IF(ISNUMBER(TradeDash[[#This Row],[Port Return]]),L1774*(1+TradeDash[[#This Row],[Returns]]),L1774)</f>
        <v>2436883.9427662967</v>
      </c>
    </row>
    <row r="1776" spans="1:12" x14ac:dyDescent="0.35">
      <c r="A1776" s="1">
        <v>39071</v>
      </c>
      <c r="B1776" s="16">
        <f>YEAR(TradeDash[[#This Row],[Date]])</f>
        <v>2006</v>
      </c>
      <c r="C1776">
        <v>3815.55</v>
      </c>
      <c r="D1776" s="3">
        <f>IFERROR(TradeDash[[#This Row],[Nifty]]/C1775-1,"")</f>
        <v>-4.2927974947807312E-3</v>
      </c>
      <c r="E1776">
        <f ca="1">IFERROR(AVERAGE(OFFSET(TradeDash[[#This Row],[Returns]],0,0,-n_days))/STDEV(OFFSET(TradeDash[[#This Row],[Returns]],0,0,-n_days)),"")</f>
        <v>-0.11755331107122165</v>
      </c>
      <c r="F1776">
        <f ca="1">IFERROR(AVERAGE(OFFSET(TradeDash[[#This Row],[Returns]],0,0,-n_days*2))/STDEV(OFFSET(TradeDash[[#This Row],[Returns]],0,0,-n_days*2)),"")</f>
        <v>9.8677379723047492E-2</v>
      </c>
      <c r="G1776">
        <f ca="1">IF(ISNUMBER(TradeDash[[#This Row],[2n day Sharpe]]),AVERAGE(TradeDash[[#This Row],[n day Sharpe]:[2n day Sharpe]]),"")</f>
        <v>-9.4379656740870774E-3</v>
      </c>
      <c r="H1776">
        <f ca="1">IF(ISNUMBER(TradeDash[[#This Row],[Sharpe Average]]),IF(TradeDash[[#This Row],[Sharpe Average]]&gt;$G$1,1,0),"")</f>
        <v>0</v>
      </c>
      <c r="I1776" s="2">
        <f ca="1">IF(ISNUMBER(TradeDash[[#This Row],[Signal]]),MAX(IF(AND(TradeDash[[#This Row],[Signal]]=1,I1775&lt;1),I1775+$E$1,IF(AND(TradeDash[[#This Row],[Signal]]=0,I1775&gt;0),I1775-$E$1,IF(AND(TradeDash[[#This Row],[Signal]]=1,I1775=1),I1775,IF(AND(TradeDash[[#This Row],[Signal]]=0,I1775=0),I1775,0)))),0),"")</f>
        <v>0.8</v>
      </c>
      <c r="J1776" s="3">
        <f ca="1">IF(ISNUMBER(TradeDash[[#This Row],[Position]]),TradeDash[[#This Row],[Position]]*D1777,"")</f>
        <v>3.7635465398173197E-3</v>
      </c>
      <c r="K1776" s="7">
        <f ca="1">K1775*IFERROR(1+TradeDash[[#This Row],[Port Return]],1)</f>
        <v>3400761.9201056366</v>
      </c>
      <c r="L1776" s="7">
        <f ca="1">IF(ISNUMBER(TradeDash[[#This Row],[Port Return]]),L1775*(1+TradeDash[[#This Row],[Returns]]),L1775)</f>
        <v>2426422.8934817179</v>
      </c>
    </row>
    <row r="1777" spans="1:12" x14ac:dyDescent="0.35">
      <c r="A1777" s="1">
        <v>39072</v>
      </c>
      <c r="B1777" s="16">
        <f>YEAR(TradeDash[[#This Row],[Date]])</f>
        <v>2006</v>
      </c>
      <c r="C1777">
        <v>3833.5</v>
      </c>
      <c r="D1777" s="3">
        <f>IFERROR(TradeDash[[#This Row],[Nifty]]/C1776-1,"")</f>
        <v>4.7044331747716495E-3</v>
      </c>
      <c r="E1777">
        <f ca="1">IFERROR(AVERAGE(OFFSET(TradeDash[[#This Row],[Returns]],0,0,-n_days))/STDEV(OFFSET(TradeDash[[#This Row],[Returns]],0,0,-n_days)),"")</f>
        <v>-9.2578244099775109E-2</v>
      </c>
      <c r="F1777">
        <f ca="1">IFERROR(AVERAGE(OFFSET(TradeDash[[#This Row],[Returns]],0,0,-n_days*2))/STDEV(OFFSET(TradeDash[[#This Row],[Returns]],0,0,-n_days*2)),"")</f>
        <v>9.6913179253933487E-2</v>
      </c>
      <c r="G1777">
        <f ca="1">IF(ISNUMBER(TradeDash[[#This Row],[2n day Sharpe]]),AVERAGE(TradeDash[[#This Row],[n day Sharpe]:[2n day Sharpe]]),"")</f>
        <v>2.1674675770791893E-3</v>
      </c>
      <c r="H1777">
        <f ca="1">IF(ISNUMBER(TradeDash[[#This Row],[Sharpe Average]]),IF(TradeDash[[#This Row],[Sharpe Average]]&gt;$G$1,1,0),"")</f>
        <v>1</v>
      </c>
      <c r="I1777" s="2">
        <f ca="1">IF(ISNUMBER(TradeDash[[#This Row],[Signal]]),MAX(IF(AND(TradeDash[[#This Row],[Signal]]=1,I1776&lt;1),I1776+$E$1,IF(AND(TradeDash[[#This Row],[Signal]]=0,I1776&gt;0),I1776-$E$1,IF(AND(TradeDash[[#This Row],[Signal]]=1,I1776=1),I1776,IF(AND(TradeDash[[#This Row],[Signal]]=0,I1776=0),I1776,0)))),0),"")</f>
        <v>1</v>
      </c>
      <c r="J1777" s="3">
        <f ca="1">IF(ISNUMBER(TradeDash[[#This Row],[Position]]),TradeDash[[#This Row],[Position]]*D1778,"")</f>
        <v>9.8213121168644335E-3</v>
      </c>
      <c r="K1777" s="7">
        <f ca="1">K1776*IFERROR(1+TradeDash[[#This Row],[Port Return]],1)</f>
        <v>3434161.8643581411</v>
      </c>
      <c r="L1777" s="7">
        <f ca="1">IF(ISNUMBER(TradeDash[[#This Row],[Port Return]]),L1776*(1+TradeDash[[#This Row],[Returns]]),L1776)</f>
        <v>2437837.8378378386</v>
      </c>
    </row>
    <row r="1778" spans="1:12" x14ac:dyDescent="0.35">
      <c r="A1778" s="1">
        <v>39073</v>
      </c>
      <c r="B1778" s="16">
        <f>YEAR(TradeDash[[#This Row],[Date]])</f>
        <v>2006</v>
      </c>
      <c r="C1778">
        <v>3871.15</v>
      </c>
      <c r="D1778" s="3">
        <f>IFERROR(TradeDash[[#This Row],[Nifty]]/C1777-1,"")</f>
        <v>9.8213121168644335E-3</v>
      </c>
      <c r="E1778">
        <f ca="1">IFERROR(AVERAGE(OFFSET(TradeDash[[#This Row],[Returns]],0,0,-n_days))/STDEV(OFFSET(TradeDash[[#This Row],[Returns]],0,0,-n_days)),"")</f>
        <v>-6.2447441847688794E-2</v>
      </c>
      <c r="F1778">
        <f ca="1">IFERROR(AVERAGE(OFFSET(TradeDash[[#This Row],[Returns]],0,0,-n_days*2))/STDEV(OFFSET(TradeDash[[#This Row],[Returns]],0,0,-n_days*2)),"")</f>
        <v>8.2990621060018366E-2</v>
      </c>
      <c r="G1778">
        <f ca="1">IF(ISNUMBER(TradeDash[[#This Row],[2n day Sharpe]]),AVERAGE(TradeDash[[#This Row],[n day Sharpe]:[2n day Sharpe]]),"")</f>
        <v>1.0271589606164786E-2</v>
      </c>
      <c r="H1778">
        <f ca="1">IF(ISNUMBER(TradeDash[[#This Row],[Sharpe Average]]),IF(TradeDash[[#This Row],[Sharpe Average]]&gt;$G$1,1,0),"")</f>
        <v>1</v>
      </c>
      <c r="I1778" s="2">
        <f ca="1">IF(ISNUMBER(TradeDash[[#This Row],[Signal]]),MAX(IF(AND(TradeDash[[#This Row],[Signal]]=1,I1777&lt;1),I1777+$E$1,IF(AND(TradeDash[[#This Row],[Signal]]=0,I1777&gt;0),I1777-$E$1,IF(AND(TradeDash[[#This Row],[Signal]]=1,I1777=1),I1777,IF(AND(TradeDash[[#This Row],[Signal]]=0,I1777=0),I1777,0)))),0),"")</f>
        <v>1</v>
      </c>
      <c r="J1778" s="3">
        <f ca="1">IF(ISNUMBER(TradeDash[[#This Row],[Position]]),TradeDash[[#This Row],[Position]]*D1779,"")</f>
        <v>1.7914573188845706E-2</v>
      </c>
      <c r="K1778" s="7">
        <f ca="1">K1777*IFERROR(1+TradeDash[[#This Row],[Port Return]],1)</f>
        <v>3495683.408419528</v>
      </c>
      <c r="L1778" s="7">
        <f ca="1">IF(ISNUMBER(TradeDash[[#This Row],[Port Return]]),L1777*(1+TradeDash[[#This Row],[Returns]]),L1777)</f>
        <v>2461780.6041335459</v>
      </c>
    </row>
    <row r="1779" spans="1:12" x14ac:dyDescent="0.35">
      <c r="A1779" s="1">
        <v>39077</v>
      </c>
      <c r="B1779" s="16">
        <f>YEAR(TradeDash[[#This Row],[Date]])</f>
        <v>2006</v>
      </c>
      <c r="C1779">
        <v>3940.5</v>
      </c>
      <c r="D1779" s="3">
        <f>IFERROR(TradeDash[[#This Row],[Nifty]]/C1778-1,"")</f>
        <v>1.7914573188845706E-2</v>
      </c>
      <c r="E1779">
        <f ca="1">IFERROR(AVERAGE(OFFSET(TradeDash[[#This Row],[Returns]],0,0,-n_days))/STDEV(OFFSET(TradeDash[[#This Row],[Returns]],0,0,-n_days)),"")</f>
        <v>-1.6304026694988118E-2</v>
      </c>
      <c r="F1779">
        <f ca="1">IFERROR(AVERAGE(OFFSET(TradeDash[[#This Row],[Returns]],0,0,-n_days*2))/STDEV(OFFSET(TradeDash[[#This Row],[Returns]],0,0,-n_days*2)),"")</f>
        <v>0.10279286840934843</v>
      </c>
      <c r="G1779">
        <f ca="1">IF(ISNUMBER(TradeDash[[#This Row],[2n day Sharpe]]),AVERAGE(TradeDash[[#This Row],[n day Sharpe]:[2n day Sharpe]]),"")</f>
        <v>4.3244420857180152E-2</v>
      </c>
      <c r="H1779">
        <f ca="1">IF(ISNUMBER(TradeDash[[#This Row],[Sharpe Average]]),IF(TradeDash[[#This Row],[Sharpe Average]]&gt;$G$1,1,0),"")</f>
        <v>1</v>
      </c>
      <c r="I1779" s="2">
        <f ca="1">IF(ISNUMBER(TradeDash[[#This Row],[Signal]]),MAX(IF(AND(TradeDash[[#This Row],[Signal]]=1,I1778&lt;1),I1778+$E$1,IF(AND(TradeDash[[#This Row],[Signal]]=0,I1778&gt;0),I1778-$E$1,IF(AND(TradeDash[[#This Row],[Signal]]=1,I1778=1),I1778,IF(AND(TradeDash[[#This Row],[Signal]]=0,I1778=0),I1778,0)))),0),"")</f>
        <v>1</v>
      </c>
      <c r="J1779" s="3">
        <f ca="1">IF(ISNUMBER(TradeDash[[#This Row],[Position]]),TradeDash[[#This Row],[Position]]*D1780,"")</f>
        <v>8.5649029311001268E-3</v>
      </c>
      <c r="K1779" s="7">
        <f ca="1">K1778*IFERROR(1+TradeDash[[#This Row],[Port Return]],1)</f>
        <v>3525623.5974904983</v>
      </c>
      <c r="L1779" s="7">
        <f ca="1">IF(ISNUMBER(TradeDash[[#This Row],[Port Return]]),L1778*(1+TradeDash[[#This Row],[Returns]]),L1778)</f>
        <v>2505882.3529411773</v>
      </c>
    </row>
    <row r="1780" spans="1:12" x14ac:dyDescent="0.35">
      <c r="A1780" s="1">
        <v>39078</v>
      </c>
      <c r="B1780" s="16">
        <f>YEAR(TradeDash[[#This Row],[Date]])</f>
        <v>2006</v>
      </c>
      <c r="C1780">
        <v>3974.25</v>
      </c>
      <c r="D1780" s="3">
        <f>IFERROR(TradeDash[[#This Row],[Nifty]]/C1779-1,"")</f>
        <v>8.5649029311001268E-3</v>
      </c>
      <c r="E1780">
        <f ca="1">IFERROR(AVERAGE(OFFSET(TradeDash[[#This Row],[Returns]],0,0,-n_days))/STDEV(OFFSET(TradeDash[[#This Row],[Returns]],0,0,-n_days)),"")</f>
        <v>5.1347709454308464E-2</v>
      </c>
      <c r="F1780">
        <f ca="1">IFERROR(AVERAGE(OFFSET(TradeDash[[#This Row],[Returns]],0,0,-n_days*2))/STDEV(OFFSET(TradeDash[[#This Row],[Returns]],0,0,-n_days*2)),"")</f>
        <v>0.13614187884222775</v>
      </c>
      <c r="G1780">
        <f ca="1">IF(ISNUMBER(TradeDash[[#This Row],[2n day Sharpe]]),AVERAGE(TradeDash[[#This Row],[n day Sharpe]:[2n day Sharpe]]),"")</f>
        <v>9.3744794148268112E-2</v>
      </c>
      <c r="H1780">
        <f ca="1">IF(ISNUMBER(TradeDash[[#This Row],[Sharpe Average]]),IF(TradeDash[[#This Row],[Sharpe Average]]&gt;$G$1,1,0),"")</f>
        <v>1</v>
      </c>
      <c r="I1780" s="2">
        <f ca="1">IF(ISNUMBER(TradeDash[[#This Row],[Signal]]),MAX(IF(AND(TradeDash[[#This Row],[Signal]]=1,I1779&lt;1),I1779+$E$1,IF(AND(TradeDash[[#This Row],[Signal]]=0,I1779&gt;0),I1779-$E$1,IF(AND(TradeDash[[#This Row],[Signal]]=1,I1779=1),I1779,IF(AND(TradeDash[[#This Row],[Signal]]=0,I1779=0),I1779,0)))),0),"")</f>
        <v>1</v>
      </c>
      <c r="J1780" s="3">
        <f ca="1">IF(ISNUMBER(TradeDash[[#This Row],[Position]]),TradeDash[[#This Row],[Position]]*D1781,"")</f>
        <v>-9.3099326917023273E-4</v>
      </c>
      <c r="K1780" s="7">
        <f ca="1">K1779*IFERROR(1+TradeDash[[#This Row],[Port Return]],1)</f>
        <v>3522341.265651607</v>
      </c>
      <c r="L1780" s="7">
        <f ca="1">IF(ISNUMBER(TradeDash[[#This Row],[Port Return]]),L1779*(1+TradeDash[[#This Row],[Returns]]),L1779)</f>
        <v>2527344.9920508754</v>
      </c>
    </row>
    <row r="1781" spans="1:12" x14ac:dyDescent="0.35">
      <c r="A1781" s="1">
        <v>39079</v>
      </c>
      <c r="B1781" s="16">
        <f>YEAR(TradeDash[[#This Row],[Date]])</f>
        <v>2006</v>
      </c>
      <c r="C1781">
        <v>3970.55</v>
      </c>
      <c r="D1781" s="3">
        <f>IFERROR(TradeDash[[#This Row],[Nifty]]/C1780-1,"")</f>
        <v>-9.3099326917023273E-4</v>
      </c>
      <c r="E1781">
        <f ca="1">IFERROR(AVERAGE(OFFSET(TradeDash[[#This Row],[Returns]],0,0,-n_days))/STDEV(OFFSET(TradeDash[[#This Row],[Returns]],0,0,-n_days)),"")</f>
        <v>4.2797231855688893E-2</v>
      </c>
      <c r="F1781">
        <f ca="1">IFERROR(AVERAGE(OFFSET(TradeDash[[#This Row],[Returns]],0,0,-n_days*2))/STDEV(OFFSET(TradeDash[[#This Row],[Returns]],0,0,-n_days*2)),"")</f>
        <v>0.12089491892235481</v>
      </c>
      <c r="G1781">
        <f ca="1">IF(ISNUMBER(TradeDash[[#This Row],[2n day Sharpe]]),AVERAGE(TradeDash[[#This Row],[n day Sharpe]:[2n day Sharpe]]),"")</f>
        <v>8.1846075389021847E-2</v>
      </c>
      <c r="H1781">
        <f ca="1">IF(ISNUMBER(TradeDash[[#This Row],[Sharpe Average]]),IF(TradeDash[[#This Row],[Sharpe Average]]&gt;$G$1,1,0),"")</f>
        <v>1</v>
      </c>
      <c r="I1781" s="2">
        <f ca="1">IF(ISNUMBER(TradeDash[[#This Row],[Signal]]),MAX(IF(AND(TradeDash[[#This Row],[Signal]]=1,I1780&lt;1),I1780+$E$1,IF(AND(TradeDash[[#This Row],[Signal]]=0,I1780&gt;0),I1780-$E$1,IF(AND(TradeDash[[#This Row],[Signal]]=1,I1780=1),I1780,IF(AND(TradeDash[[#This Row],[Signal]]=0,I1780=0),I1780,0)))),0),"")</f>
        <v>1</v>
      </c>
      <c r="J1781" s="3">
        <f ca="1">IF(ISNUMBER(TradeDash[[#This Row],[Position]]),TradeDash[[#This Row],[Position]]*D1782,"")</f>
        <v>-1.0451952500283301E-3</v>
      </c>
      <c r="K1781" s="7">
        <f ca="1">K1780*IFERROR(1+TradeDash[[#This Row],[Port Return]],1)</f>
        <v>3518659.7312917691</v>
      </c>
      <c r="L1781" s="7">
        <f ca="1">IF(ISNUMBER(TradeDash[[#This Row],[Port Return]]),L1780*(1+TradeDash[[#This Row],[Returns]]),L1780)</f>
        <v>2524992.0508744051</v>
      </c>
    </row>
    <row r="1782" spans="1:12" x14ac:dyDescent="0.35">
      <c r="A1782" s="1">
        <v>39080</v>
      </c>
      <c r="B1782" s="16">
        <f>YEAR(TradeDash[[#This Row],[Date]])</f>
        <v>2006</v>
      </c>
      <c r="C1782">
        <v>3966.4</v>
      </c>
      <c r="D1782" s="3">
        <f>IFERROR(TradeDash[[#This Row],[Nifty]]/C1781-1,"")</f>
        <v>-1.0451952500283301E-3</v>
      </c>
      <c r="E1782">
        <f ca="1">IFERROR(AVERAGE(OFFSET(TradeDash[[#This Row],[Returns]],0,0,-n_days))/STDEV(OFFSET(TradeDash[[#This Row],[Returns]],0,0,-n_days)),"")</f>
        <v>1.7207179074935006E-2</v>
      </c>
      <c r="F1782">
        <f ca="1">IFERROR(AVERAGE(OFFSET(TradeDash[[#This Row],[Returns]],0,0,-n_days*2))/STDEV(OFFSET(TradeDash[[#This Row],[Returns]],0,0,-n_days*2)),"")</f>
        <v>0.10478320700329768</v>
      </c>
      <c r="G1782">
        <f ca="1">IF(ISNUMBER(TradeDash[[#This Row],[2n day Sharpe]]),AVERAGE(TradeDash[[#This Row],[n day Sharpe]:[2n day Sharpe]]),"")</f>
        <v>6.0995193039116345E-2</v>
      </c>
      <c r="H1782">
        <f ca="1">IF(ISNUMBER(TradeDash[[#This Row],[Sharpe Average]]),IF(TradeDash[[#This Row],[Sharpe Average]]&gt;$G$1,1,0),"")</f>
        <v>1</v>
      </c>
      <c r="I1782" s="2">
        <f ca="1">IF(ISNUMBER(TradeDash[[#This Row],[Signal]]),MAX(IF(AND(TradeDash[[#This Row],[Signal]]=1,I1781&lt;1),I1781+$E$1,IF(AND(TradeDash[[#This Row],[Signal]]=0,I1781&gt;0),I1781-$E$1,IF(AND(TradeDash[[#This Row],[Signal]]=1,I1781=1),I1781,IF(AND(TradeDash[[#This Row],[Signal]]=0,I1781=0),I1781,0)))),0),"")</f>
        <v>1</v>
      </c>
      <c r="J1782" s="3">
        <f ca="1">IF(ISNUMBER(TradeDash[[#This Row],[Position]]),TradeDash[[#This Row],[Position]]*D1783,"")</f>
        <v>1.0336829366680123E-2</v>
      </c>
      <c r="K1782" s="7">
        <f ca="1">K1781*IFERROR(1+TradeDash[[#This Row],[Port Return]],1)</f>
        <v>3555031.5165335406</v>
      </c>
      <c r="L1782" s="7">
        <f ca="1">IF(ISNUMBER(TradeDash[[#This Row],[Port Return]]),L1781*(1+TradeDash[[#This Row],[Returns]]),L1781)</f>
        <v>2522352.9411764718</v>
      </c>
    </row>
    <row r="1783" spans="1:12" x14ac:dyDescent="0.35">
      <c r="A1783" s="1">
        <v>39084</v>
      </c>
      <c r="B1783" s="16">
        <f>YEAR(TradeDash[[#This Row],[Date]])</f>
        <v>2007</v>
      </c>
      <c r="C1783">
        <v>4007.4</v>
      </c>
      <c r="D1783" s="3">
        <f>IFERROR(TradeDash[[#This Row],[Nifty]]/C1782-1,"")</f>
        <v>1.0336829366680123E-2</v>
      </c>
      <c r="E1783">
        <f ca="1">IFERROR(AVERAGE(OFFSET(TradeDash[[#This Row],[Returns]],0,0,-n_days))/STDEV(OFFSET(TradeDash[[#This Row],[Returns]],0,0,-n_days)),"")</f>
        <v>1.5356313882616709E-2</v>
      </c>
      <c r="F1783">
        <f ca="1">IFERROR(AVERAGE(OFFSET(TradeDash[[#This Row],[Returns]],0,0,-n_days*2))/STDEV(OFFSET(TradeDash[[#This Row],[Returns]],0,0,-n_days*2)),"")</f>
        <v>0.11838875621078167</v>
      </c>
      <c r="G1783">
        <f ca="1">IF(ISNUMBER(TradeDash[[#This Row],[2n day Sharpe]]),AVERAGE(TradeDash[[#This Row],[n day Sharpe]:[2n day Sharpe]]),"")</f>
        <v>6.6872535046699183E-2</v>
      </c>
      <c r="H1783">
        <f ca="1">IF(ISNUMBER(TradeDash[[#This Row],[Sharpe Average]]),IF(TradeDash[[#This Row],[Sharpe Average]]&gt;$G$1,1,0),"")</f>
        <v>1</v>
      </c>
      <c r="I1783" s="2">
        <f ca="1">IF(ISNUMBER(TradeDash[[#This Row],[Signal]]),MAX(IF(AND(TradeDash[[#This Row],[Signal]]=1,I1782&lt;1),I1782+$E$1,IF(AND(TradeDash[[#This Row],[Signal]]=0,I1782&gt;0),I1782-$E$1,IF(AND(TradeDash[[#This Row],[Signal]]=1,I1782=1),I1782,IF(AND(TradeDash[[#This Row],[Signal]]=0,I1782=0),I1782,0)))),0),"")</f>
        <v>1</v>
      </c>
      <c r="J1783" s="3">
        <f ca="1">IF(ISNUMBER(TradeDash[[#This Row],[Position]]),TradeDash[[#This Row],[Position]]*D1784,"")</f>
        <v>4.1548135948494824E-3</v>
      </c>
      <c r="K1783" s="7">
        <f ca="1">K1782*IFERROR(1+TradeDash[[#This Row],[Port Return]],1)</f>
        <v>3569802.0098085525</v>
      </c>
      <c r="L1783" s="7">
        <f ca="1">IF(ISNUMBER(TradeDash[[#This Row],[Port Return]]),L1782*(1+TradeDash[[#This Row],[Returns]]),L1782)</f>
        <v>2548426.0731319566</v>
      </c>
    </row>
    <row r="1784" spans="1:12" x14ac:dyDescent="0.35">
      <c r="A1784" s="1">
        <v>39085</v>
      </c>
      <c r="B1784" s="16">
        <f>YEAR(TradeDash[[#This Row],[Date]])</f>
        <v>2007</v>
      </c>
      <c r="C1784">
        <v>4024.05</v>
      </c>
      <c r="D1784" s="3">
        <f>IFERROR(TradeDash[[#This Row],[Nifty]]/C1783-1,"")</f>
        <v>4.1548135948494824E-3</v>
      </c>
      <c r="E1784">
        <f ca="1">IFERROR(AVERAGE(OFFSET(TradeDash[[#This Row],[Returns]],0,0,-n_days))/STDEV(OFFSET(TradeDash[[#This Row],[Returns]],0,0,-n_days)),"")</f>
        <v>2.6329120337169928E-2</v>
      </c>
      <c r="F1784">
        <f ca="1">IFERROR(AVERAGE(OFFSET(TradeDash[[#This Row],[Returns]],0,0,-n_days*2))/STDEV(OFFSET(TradeDash[[#This Row],[Returns]],0,0,-n_days*2)),"")</f>
        <v>0.12511463705034939</v>
      </c>
      <c r="G1784">
        <f ca="1">IF(ISNUMBER(TradeDash[[#This Row],[2n day Sharpe]]),AVERAGE(TradeDash[[#This Row],[n day Sharpe]:[2n day Sharpe]]),"")</f>
        <v>7.5721878693759653E-2</v>
      </c>
      <c r="H1784">
        <f ca="1">IF(ISNUMBER(TradeDash[[#This Row],[Sharpe Average]]),IF(TradeDash[[#This Row],[Sharpe Average]]&gt;$G$1,1,0),"")</f>
        <v>1</v>
      </c>
      <c r="I1784" s="2">
        <f ca="1">IF(ISNUMBER(TradeDash[[#This Row],[Signal]]),MAX(IF(AND(TradeDash[[#This Row],[Signal]]=1,I1783&lt;1),I1783+$E$1,IF(AND(TradeDash[[#This Row],[Signal]]=0,I1783&gt;0),I1783-$E$1,IF(AND(TradeDash[[#This Row],[Signal]]=1,I1783=1),I1783,IF(AND(TradeDash[[#This Row],[Signal]]=0,I1783=0),I1783,0)))),0),"")</f>
        <v>1</v>
      </c>
      <c r="J1784" s="3">
        <f ca="1">IF(ISNUMBER(TradeDash[[#This Row],[Position]]),TradeDash[[#This Row],[Position]]*D1785,"")</f>
        <v>-8.7598315130279492E-3</v>
      </c>
      <c r="K1784" s="7">
        <f ca="1">K1783*IFERROR(1+TradeDash[[#This Row],[Port Return]],1)</f>
        <v>3538531.1456677611</v>
      </c>
      <c r="L1784" s="7">
        <f ca="1">IF(ISNUMBER(TradeDash[[#This Row],[Port Return]]),L1783*(1+TradeDash[[#This Row],[Returns]]),L1783)</f>
        <v>2559014.3084260742</v>
      </c>
    </row>
    <row r="1785" spans="1:12" x14ac:dyDescent="0.35">
      <c r="A1785" s="1">
        <v>39086</v>
      </c>
      <c r="B1785" s="16">
        <f>YEAR(TradeDash[[#This Row],[Date]])</f>
        <v>2007</v>
      </c>
      <c r="C1785">
        <v>3988.8</v>
      </c>
      <c r="D1785" s="3">
        <f>IFERROR(TradeDash[[#This Row],[Nifty]]/C1784-1,"")</f>
        <v>-8.7598315130279492E-3</v>
      </c>
      <c r="E1785">
        <f ca="1">IFERROR(AVERAGE(OFFSET(TradeDash[[#This Row],[Returns]],0,0,-n_days))/STDEV(OFFSET(TradeDash[[#This Row],[Returns]],0,0,-n_days)),"")</f>
        <v>-1.498655397730023E-2</v>
      </c>
      <c r="F1785">
        <f ca="1">IFERROR(AVERAGE(OFFSET(TradeDash[[#This Row],[Returns]],0,0,-n_days*2))/STDEV(OFFSET(TradeDash[[#This Row],[Returns]],0,0,-n_days*2)),"")</f>
        <v>0.11113017105987361</v>
      </c>
      <c r="G1785">
        <f ca="1">IF(ISNUMBER(TradeDash[[#This Row],[2n day Sharpe]]),AVERAGE(TradeDash[[#This Row],[n day Sharpe]:[2n day Sharpe]]),"")</f>
        <v>4.807180854128669E-2</v>
      </c>
      <c r="H1785">
        <f ca="1">IF(ISNUMBER(TradeDash[[#This Row],[Sharpe Average]]),IF(TradeDash[[#This Row],[Sharpe Average]]&gt;$G$1,1,0),"")</f>
        <v>1</v>
      </c>
      <c r="I1785" s="2">
        <f ca="1">IF(ISNUMBER(TradeDash[[#This Row],[Signal]]),MAX(IF(AND(TradeDash[[#This Row],[Signal]]=1,I1784&lt;1),I1784+$E$1,IF(AND(TradeDash[[#This Row],[Signal]]=0,I1784&gt;0),I1784-$E$1,IF(AND(TradeDash[[#This Row],[Signal]]=1,I1784=1),I1784,IF(AND(TradeDash[[#This Row],[Signal]]=0,I1784=0),I1784,0)))),0),"")</f>
        <v>1</v>
      </c>
      <c r="J1785" s="3">
        <f ca="1">IF(ISNUMBER(TradeDash[[#This Row],[Position]]),TradeDash[[#This Row],[Position]]*D1786,"")</f>
        <v>-1.3537906137184308E-3</v>
      </c>
      <c r="K1785" s="7">
        <f ca="1">K1784*IFERROR(1+TradeDash[[#This Row],[Port Return]],1)</f>
        <v>3533740.7154164058</v>
      </c>
      <c r="L1785" s="7">
        <f ca="1">IF(ISNUMBER(TradeDash[[#This Row],[Port Return]]),L1784*(1+TradeDash[[#This Row],[Returns]]),L1784)</f>
        <v>2536597.7742448342</v>
      </c>
    </row>
    <row r="1786" spans="1:12" x14ac:dyDescent="0.35">
      <c r="A1786" s="1">
        <v>39087</v>
      </c>
      <c r="B1786" s="16">
        <f>YEAR(TradeDash[[#This Row],[Date]])</f>
        <v>2007</v>
      </c>
      <c r="C1786">
        <v>3983.4</v>
      </c>
      <c r="D1786" s="3">
        <f>IFERROR(TradeDash[[#This Row],[Nifty]]/C1785-1,"")</f>
        <v>-1.3537906137184308E-3</v>
      </c>
      <c r="E1786">
        <f ca="1">IFERROR(AVERAGE(OFFSET(TradeDash[[#This Row],[Returns]],0,0,-n_days))/STDEV(OFFSET(TradeDash[[#This Row],[Returns]],0,0,-n_days)),"")</f>
        <v>-1.9620958945742777E-2</v>
      </c>
      <c r="F1786">
        <f ca="1">IFERROR(AVERAGE(OFFSET(TradeDash[[#This Row],[Returns]],0,0,-n_days*2))/STDEV(OFFSET(TradeDash[[#This Row],[Returns]],0,0,-n_days*2)),"")</f>
        <v>0.12087708459652566</v>
      </c>
      <c r="G1786">
        <f ca="1">IF(ISNUMBER(TradeDash[[#This Row],[2n day Sharpe]]),AVERAGE(TradeDash[[#This Row],[n day Sharpe]:[2n day Sharpe]]),"")</f>
        <v>5.0628062825391437E-2</v>
      </c>
      <c r="H1786">
        <f ca="1">IF(ISNUMBER(TradeDash[[#This Row],[Sharpe Average]]),IF(TradeDash[[#This Row],[Sharpe Average]]&gt;$G$1,1,0),"")</f>
        <v>1</v>
      </c>
      <c r="I1786" s="2">
        <f ca="1">IF(ISNUMBER(TradeDash[[#This Row],[Signal]]),MAX(IF(AND(TradeDash[[#This Row],[Signal]]=1,I1785&lt;1),I1785+$E$1,IF(AND(TradeDash[[#This Row],[Signal]]=0,I1785&gt;0),I1785-$E$1,IF(AND(TradeDash[[#This Row],[Signal]]=1,I1785=1),I1785,IF(AND(TradeDash[[#This Row],[Signal]]=0,I1785=0),I1785,0)))),0),"")</f>
        <v>1</v>
      </c>
      <c r="J1786" s="3">
        <f ca="1">IF(ISNUMBER(TradeDash[[#This Row],[Position]]),TradeDash[[#This Row],[Position]]*D1787,"")</f>
        <v>-1.255209117839029E-2</v>
      </c>
      <c r="K1786" s="7">
        <f ca="1">K1785*IFERROR(1+TradeDash[[#This Row],[Port Return]],1)</f>
        <v>3489384.8797557089</v>
      </c>
      <c r="L1786" s="7">
        <f ca="1">IF(ISNUMBER(TradeDash[[#This Row],[Port Return]]),L1785*(1+TradeDash[[#This Row],[Returns]]),L1785)</f>
        <v>2533163.7519872827</v>
      </c>
    </row>
    <row r="1787" spans="1:12" x14ac:dyDescent="0.35">
      <c r="A1787" s="1">
        <v>39090</v>
      </c>
      <c r="B1787" s="16">
        <f>YEAR(TradeDash[[#This Row],[Date]])</f>
        <v>2007</v>
      </c>
      <c r="C1787">
        <v>3933.4</v>
      </c>
      <c r="D1787" s="3">
        <f>IFERROR(TradeDash[[#This Row],[Nifty]]/C1786-1,"")</f>
        <v>-1.255209117839029E-2</v>
      </c>
      <c r="E1787">
        <f ca="1">IFERROR(AVERAGE(OFFSET(TradeDash[[#This Row],[Returns]],0,0,-n_days))/STDEV(OFFSET(TradeDash[[#This Row],[Returns]],0,0,-n_days)),"")</f>
        <v>-5.9621209302662209E-2</v>
      </c>
      <c r="F1787">
        <f ca="1">IFERROR(AVERAGE(OFFSET(TradeDash[[#This Row],[Returns]],0,0,-n_days*2))/STDEV(OFFSET(TradeDash[[#This Row],[Returns]],0,0,-n_days*2)),"")</f>
        <v>8.1370189664572545E-2</v>
      </c>
      <c r="G1787">
        <f ca="1">IF(ISNUMBER(TradeDash[[#This Row],[2n day Sharpe]]),AVERAGE(TradeDash[[#This Row],[n day Sharpe]:[2n day Sharpe]]),"")</f>
        <v>1.0874490180955168E-2</v>
      </c>
      <c r="H1787">
        <f ca="1">IF(ISNUMBER(TradeDash[[#This Row],[Sharpe Average]]),IF(TradeDash[[#This Row],[Sharpe Average]]&gt;$G$1,1,0),"")</f>
        <v>1</v>
      </c>
      <c r="I1787" s="2">
        <f ca="1">IF(ISNUMBER(TradeDash[[#This Row],[Signal]]),MAX(IF(AND(TradeDash[[#This Row],[Signal]]=1,I1786&lt;1),I1786+$E$1,IF(AND(TradeDash[[#This Row],[Signal]]=0,I1786&gt;0),I1786-$E$1,IF(AND(TradeDash[[#This Row],[Signal]]=1,I1786=1),I1786,IF(AND(TradeDash[[#This Row],[Signal]]=0,I1786=0),I1786,0)))),0),"")</f>
        <v>1</v>
      </c>
      <c r="J1787" s="3">
        <f ca="1">IF(ISNUMBER(TradeDash[[#This Row],[Position]]),TradeDash[[#This Row],[Position]]*D1788,"")</f>
        <v>-5.5931255402450475E-3</v>
      </c>
      <c r="K1787" s="7">
        <f ca="1">K1786*IFERROR(1+TradeDash[[#This Row],[Port Return]],1)</f>
        <v>3469868.3120650025</v>
      </c>
      <c r="L1787" s="7">
        <f ca="1">IF(ISNUMBER(TradeDash[[#This Row],[Port Return]]),L1786*(1+TradeDash[[#This Row],[Returns]]),L1786)</f>
        <v>2501367.2496025451</v>
      </c>
    </row>
    <row r="1788" spans="1:12" x14ac:dyDescent="0.35">
      <c r="A1788" s="1">
        <v>39091</v>
      </c>
      <c r="B1788" s="16">
        <f>YEAR(TradeDash[[#This Row],[Date]])</f>
        <v>2007</v>
      </c>
      <c r="C1788">
        <v>3911.4</v>
      </c>
      <c r="D1788" s="3">
        <f>IFERROR(TradeDash[[#This Row],[Nifty]]/C1787-1,"")</f>
        <v>-5.5931255402450475E-3</v>
      </c>
      <c r="E1788">
        <f ca="1">IFERROR(AVERAGE(OFFSET(TradeDash[[#This Row],[Returns]],0,0,-n_days))/STDEV(OFFSET(TradeDash[[#This Row],[Returns]],0,0,-n_days)),"")</f>
        <v>-3.5142704766460142E-2</v>
      </c>
      <c r="F1788">
        <f ca="1">IFERROR(AVERAGE(OFFSET(TradeDash[[#This Row],[Returns]],0,0,-n_days*2))/STDEV(OFFSET(TradeDash[[#This Row],[Returns]],0,0,-n_days*2)),"")</f>
        <v>4.8123570964115708E-2</v>
      </c>
      <c r="G1788">
        <f ca="1">IF(ISNUMBER(TradeDash[[#This Row],[2n day Sharpe]]),AVERAGE(TradeDash[[#This Row],[n day Sharpe]:[2n day Sharpe]]),"")</f>
        <v>6.4904330988277831E-3</v>
      </c>
      <c r="H1788">
        <f ca="1">IF(ISNUMBER(TradeDash[[#This Row],[Sharpe Average]]),IF(TradeDash[[#This Row],[Sharpe Average]]&gt;$G$1,1,0),"")</f>
        <v>1</v>
      </c>
      <c r="I1788" s="2">
        <f ca="1">IF(ISNUMBER(TradeDash[[#This Row],[Signal]]),MAX(IF(AND(TradeDash[[#This Row],[Signal]]=1,I1787&lt;1),I1787+$E$1,IF(AND(TradeDash[[#This Row],[Signal]]=0,I1787&gt;0),I1787-$E$1,IF(AND(TradeDash[[#This Row],[Signal]]=1,I1787=1),I1787,IF(AND(TradeDash[[#This Row],[Signal]]=0,I1787=0),I1787,0)))),0),"")</f>
        <v>1</v>
      </c>
      <c r="J1788" s="3">
        <f ca="1">IF(ISNUMBER(TradeDash[[#This Row],[Position]]),TradeDash[[#This Row],[Position]]*D1789,"")</f>
        <v>-1.562100526665644E-2</v>
      </c>
      <c r="K1788" s="7">
        <f ca="1">K1787*IFERROR(1+TradeDash[[#This Row],[Port Return]],1)</f>
        <v>3415665.480887631</v>
      </c>
      <c r="L1788" s="7">
        <f ca="1">IF(ISNUMBER(TradeDash[[#This Row],[Port Return]]),L1787*(1+TradeDash[[#This Row],[Returns]]),L1787)</f>
        <v>2487376.7885532607</v>
      </c>
    </row>
    <row r="1789" spans="1:12" x14ac:dyDescent="0.35">
      <c r="A1789" s="1">
        <v>39092</v>
      </c>
      <c r="B1789" s="16">
        <f>YEAR(TradeDash[[#This Row],[Date]])</f>
        <v>2007</v>
      </c>
      <c r="C1789">
        <v>3850.3</v>
      </c>
      <c r="D1789" s="3">
        <f>IFERROR(TradeDash[[#This Row],[Nifty]]/C1788-1,"")</f>
        <v>-1.562100526665644E-2</v>
      </c>
      <c r="E1789">
        <f ca="1">IFERROR(AVERAGE(OFFSET(TradeDash[[#This Row],[Returns]],0,0,-n_days))/STDEV(OFFSET(TradeDash[[#This Row],[Returns]],0,0,-n_days)),"")</f>
        <v>7.505828754815304E-3</v>
      </c>
      <c r="F1789">
        <f ca="1">IFERROR(AVERAGE(OFFSET(TradeDash[[#This Row],[Returns]],0,0,-n_days*2))/STDEV(OFFSET(TradeDash[[#This Row],[Returns]],0,0,-n_days*2)),"")</f>
        <v>1.2504142892002992E-3</v>
      </c>
      <c r="G1789">
        <f ca="1">IF(ISNUMBER(TradeDash[[#This Row],[2n day Sharpe]]),AVERAGE(TradeDash[[#This Row],[n day Sharpe]:[2n day Sharpe]]),"")</f>
        <v>4.378121522007802E-3</v>
      </c>
      <c r="H1789">
        <f ca="1">IF(ISNUMBER(TradeDash[[#This Row],[Sharpe Average]]),IF(TradeDash[[#This Row],[Sharpe Average]]&gt;$G$1,1,0),"")</f>
        <v>1</v>
      </c>
      <c r="I1789" s="2">
        <f ca="1">IF(ISNUMBER(TradeDash[[#This Row],[Signal]]),MAX(IF(AND(TradeDash[[#This Row],[Signal]]=1,I1788&lt;1),I1788+$E$1,IF(AND(TradeDash[[#This Row],[Signal]]=0,I1788&gt;0),I1788-$E$1,IF(AND(TradeDash[[#This Row],[Signal]]=1,I1788=1),I1788,IF(AND(TradeDash[[#This Row],[Signal]]=0,I1788=0),I1788,0)))),0),"")</f>
        <v>1</v>
      </c>
      <c r="J1789" s="3">
        <f ca="1">IF(ISNUMBER(TradeDash[[#This Row],[Position]]),TradeDash[[#This Row],[Position]]*D1790,"")</f>
        <v>2.3881256006025531E-2</v>
      </c>
      <c r="K1789" s="7">
        <f ca="1">K1788*IFERROR(1+TradeDash[[#This Row],[Port Return]],1)</f>
        <v>3497235.8626676528</v>
      </c>
      <c r="L1789" s="7">
        <f ca="1">IF(ISNUMBER(TradeDash[[#This Row],[Port Return]]),L1788*(1+TradeDash[[#This Row],[Returns]]),L1788)</f>
        <v>2448521.4626391111</v>
      </c>
    </row>
    <row r="1790" spans="1:12" x14ac:dyDescent="0.35">
      <c r="A1790" s="1">
        <v>39093</v>
      </c>
      <c r="B1790" s="16">
        <f>YEAR(TradeDash[[#This Row],[Date]])</f>
        <v>2007</v>
      </c>
      <c r="C1790">
        <v>3942.25</v>
      </c>
      <c r="D1790" s="3">
        <f>IFERROR(TradeDash[[#This Row],[Nifty]]/C1789-1,"")</f>
        <v>2.3881256006025531E-2</v>
      </c>
      <c r="E1790">
        <f ca="1">IFERROR(AVERAGE(OFFSET(TradeDash[[#This Row],[Returns]],0,0,-n_days))/STDEV(OFFSET(TradeDash[[#This Row],[Returns]],0,0,-n_days)),"")</f>
        <v>0.24029020005027291</v>
      </c>
      <c r="F1790">
        <f ca="1">IFERROR(AVERAGE(OFFSET(TradeDash[[#This Row],[Returns]],0,0,-n_days*2))/STDEV(OFFSET(TradeDash[[#This Row],[Returns]],0,0,-n_days*2)),"")</f>
        <v>4.5268641727863317E-2</v>
      </c>
      <c r="G1790">
        <f ca="1">IF(ISNUMBER(TradeDash[[#This Row],[2n day Sharpe]]),AVERAGE(TradeDash[[#This Row],[n day Sharpe]:[2n day Sharpe]]),"")</f>
        <v>0.14277942088906811</v>
      </c>
      <c r="H1790">
        <f ca="1">IF(ISNUMBER(TradeDash[[#This Row],[Sharpe Average]]),IF(TradeDash[[#This Row],[Sharpe Average]]&gt;$G$1,1,0),"")</f>
        <v>1</v>
      </c>
      <c r="I1790" s="2">
        <f ca="1">IF(ISNUMBER(TradeDash[[#This Row],[Signal]]),MAX(IF(AND(TradeDash[[#This Row],[Signal]]=1,I1789&lt;1),I1789+$E$1,IF(AND(TradeDash[[#This Row],[Signal]]=0,I1789&gt;0),I1789-$E$1,IF(AND(TradeDash[[#This Row],[Signal]]=1,I1789=1),I1789,IF(AND(TradeDash[[#This Row],[Signal]]=0,I1789=0),I1789,0)))),0),"")</f>
        <v>1</v>
      </c>
      <c r="J1790" s="3">
        <f ca="1">IF(ISNUMBER(TradeDash[[#This Row],[Position]]),TradeDash[[#This Row],[Position]]*D1791,"")</f>
        <v>2.7953579808484896E-2</v>
      </c>
      <c r="K1790" s="7">
        <f ca="1">K1789*IFERROR(1+TradeDash[[#This Row],[Port Return]],1)</f>
        <v>3594996.1244638287</v>
      </c>
      <c r="L1790" s="7">
        <f ca="1">IF(ISNUMBER(TradeDash[[#This Row],[Port Return]]),L1789*(1+TradeDash[[#This Row],[Returns]]),L1789)</f>
        <v>2506995.2305246438</v>
      </c>
    </row>
    <row r="1791" spans="1:12" x14ac:dyDescent="0.35">
      <c r="A1791" s="1">
        <v>39094</v>
      </c>
      <c r="B1791" s="16">
        <f>YEAR(TradeDash[[#This Row],[Date]])</f>
        <v>2007</v>
      </c>
      <c r="C1791">
        <v>4052.45</v>
      </c>
      <c r="D1791" s="3">
        <f>IFERROR(TradeDash[[#This Row],[Nifty]]/C1790-1,"")</f>
        <v>2.7953579808484896E-2</v>
      </c>
      <c r="E1791">
        <f ca="1">IFERROR(AVERAGE(OFFSET(TradeDash[[#This Row],[Returns]],0,0,-n_days))/STDEV(OFFSET(TradeDash[[#This Row],[Returns]],0,0,-n_days)),"")</f>
        <v>0.27712549811236492</v>
      </c>
      <c r="F1791">
        <f ca="1">IFERROR(AVERAGE(OFFSET(TradeDash[[#This Row],[Returns]],0,0,-n_days*2))/STDEV(OFFSET(TradeDash[[#This Row],[Returns]],0,0,-n_days*2)),"")</f>
        <v>9.0546041139529548E-2</v>
      </c>
      <c r="G1791">
        <f ca="1">IF(ISNUMBER(TradeDash[[#This Row],[2n day Sharpe]]),AVERAGE(TradeDash[[#This Row],[n day Sharpe]:[2n day Sharpe]]),"")</f>
        <v>0.18383576962594722</v>
      </c>
      <c r="H1791">
        <f ca="1">IF(ISNUMBER(TradeDash[[#This Row],[Sharpe Average]]),IF(TradeDash[[#This Row],[Sharpe Average]]&gt;$G$1,1,0),"")</f>
        <v>1</v>
      </c>
      <c r="I1791" s="2">
        <f ca="1">IF(ISNUMBER(TradeDash[[#This Row],[Signal]]),MAX(IF(AND(TradeDash[[#This Row],[Signal]]=1,I1790&lt;1),I1790+$E$1,IF(AND(TradeDash[[#This Row],[Signal]]=0,I1790&gt;0),I1790-$E$1,IF(AND(TradeDash[[#This Row],[Signal]]=1,I1790=1),I1790,IF(AND(TradeDash[[#This Row],[Signal]]=0,I1790=0),I1790,0)))),0),"")</f>
        <v>1</v>
      </c>
      <c r="J1791" s="3">
        <f ca="1">IF(ISNUMBER(TradeDash[[#This Row],[Position]]),TradeDash[[#This Row],[Position]]*D1792,"")</f>
        <v>6.4035336648200492E-3</v>
      </c>
      <c r="K1791" s="7">
        <f ca="1">K1790*IFERROR(1+TradeDash[[#This Row],[Port Return]],1)</f>
        <v>3618016.8031717306</v>
      </c>
      <c r="L1791" s="7">
        <f ca="1">IF(ISNUMBER(TradeDash[[#This Row],[Port Return]]),L1790*(1+TradeDash[[#This Row],[Returns]]),L1790)</f>
        <v>2577074.7217806056</v>
      </c>
    </row>
    <row r="1792" spans="1:12" x14ac:dyDescent="0.35">
      <c r="A1792" s="1">
        <v>39097</v>
      </c>
      <c r="B1792" s="16">
        <f>YEAR(TradeDash[[#This Row],[Date]])</f>
        <v>2007</v>
      </c>
      <c r="C1792">
        <v>4078.4</v>
      </c>
      <c r="D1792" s="3">
        <f>IFERROR(TradeDash[[#This Row],[Nifty]]/C1791-1,"")</f>
        <v>6.4035336648200492E-3</v>
      </c>
      <c r="E1792">
        <f ca="1">IFERROR(AVERAGE(OFFSET(TradeDash[[#This Row],[Returns]],0,0,-n_days))/STDEV(OFFSET(TradeDash[[#This Row],[Returns]],0,0,-n_days)),"")</f>
        <v>0.23451814222270026</v>
      </c>
      <c r="F1792">
        <f ca="1">IFERROR(AVERAGE(OFFSET(TradeDash[[#This Row],[Returns]],0,0,-n_days*2))/STDEV(OFFSET(TradeDash[[#This Row],[Returns]],0,0,-n_days*2)),"")</f>
        <v>0.10219831019461058</v>
      </c>
      <c r="G1792">
        <f ca="1">IF(ISNUMBER(TradeDash[[#This Row],[2n day Sharpe]]),AVERAGE(TradeDash[[#This Row],[n day Sharpe]:[2n day Sharpe]]),"")</f>
        <v>0.16835822620865543</v>
      </c>
      <c r="H1792">
        <f ca="1">IF(ISNUMBER(TradeDash[[#This Row],[Sharpe Average]]),IF(TradeDash[[#This Row],[Sharpe Average]]&gt;$G$1,1,0),"")</f>
        <v>1</v>
      </c>
      <c r="I1792" s="2">
        <f ca="1">IF(ISNUMBER(TradeDash[[#This Row],[Signal]]),MAX(IF(AND(TradeDash[[#This Row],[Signal]]=1,I1791&lt;1),I1791+$E$1,IF(AND(TradeDash[[#This Row],[Signal]]=0,I1791&gt;0),I1791-$E$1,IF(AND(TradeDash[[#This Row],[Signal]]=1,I1791=1),I1791,IF(AND(TradeDash[[#This Row],[Signal]]=0,I1791=0),I1791,0)))),0),"")</f>
        <v>1</v>
      </c>
      <c r="J1792" s="3">
        <f ca="1">IF(ISNUMBER(TradeDash[[#This Row],[Position]]),TradeDash[[#This Row],[Position]]*D1793,"")</f>
        <v>5.1490780698304484E-4</v>
      </c>
      <c r="K1792" s="7">
        <f ca="1">K1791*IFERROR(1+TradeDash[[#This Row],[Port Return]],1)</f>
        <v>3619879.7482694797</v>
      </c>
      <c r="L1792" s="7">
        <f ca="1">IF(ISNUMBER(TradeDash[[#This Row],[Port Return]]),L1791*(1+TradeDash[[#This Row],[Returns]]),L1791)</f>
        <v>2593577.1065182844</v>
      </c>
    </row>
    <row r="1793" spans="1:12" x14ac:dyDescent="0.35">
      <c r="A1793" s="1">
        <v>39098</v>
      </c>
      <c r="B1793" s="16">
        <f>YEAR(TradeDash[[#This Row],[Date]])</f>
        <v>2007</v>
      </c>
      <c r="C1793">
        <v>4080.5</v>
      </c>
      <c r="D1793" s="3">
        <f>IFERROR(TradeDash[[#This Row],[Nifty]]/C1792-1,"")</f>
        <v>5.1490780698304484E-4</v>
      </c>
      <c r="E1793">
        <f ca="1">IFERROR(AVERAGE(OFFSET(TradeDash[[#This Row],[Returns]],0,0,-n_days))/STDEV(OFFSET(TradeDash[[#This Row],[Returns]],0,0,-n_days)),"")</f>
        <v>0.19331502199314315</v>
      </c>
      <c r="F1793">
        <f ca="1">IFERROR(AVERAGE(OFFSET(TradeDash[[#This Row],[Returns]],0,0,-n_days*2))/STDEV(OFFSET(TradeDash[[#This Row],[Returns]],0,0,-n_days*2)),"")</f>
        <v>0.11536428737940936</v>
      </c>
      <c r="G1793">
        <f ca="1">IF(ISNUMBER(TradeDash[[#This Row],[2n day Sharpe]]),AVERAGE(TradeDash[[#This Row],[n day Sharpe]:[2n day Sharpe]]),"")</f>
        <v>0.15433965468627625</v>
      </c>
      <c r="H1793">
        <f ca="1">IF(ISNUMBER(TradeDash[[#This Row],[Sharpe Average]]),IF(TradeDash[[#This Row],[Sharpe Average]]&gt;$G$1,1,0),"")</f>
        <v>1</v>
      </c>
      <c r="I1793" s="2">
        <f ca="1">IF(ISNUMBER(TradeDash[[#This Row],[Signal]]),MAX(IF(AND(TradeDash[[#This Row],[Signal]]=1,I1792&lt;1),I1792+$E$1,IF(AND(TradeDash[[#This Row],[Signal]]=0,I1792&gt;0),I1792-$E$1,IF(AND(TradeDash[[#This Row],[Signal]]=1,I1792=1),I1792,IF(AND(TradeDash[[#This Row],[Signal]]=0,I1792=0),I1792,0)))),0),"")</f>
        <v>1</v>
      </c>
      <c r="J1793" s="3">
        <f ca="1">IF(ISNUMBER(TradeDash[[#This Row],[Position]]),TradeDash[[#This Row],[Position]]*D1794,"")</f>
        <v>-9.9252542580574588E-4</v>
      </c>
      <c r="K1793" s="7">
        <f ca="1">K1792*IFERROR(1+TradeDash[[#This Row],[Port Return]],1)</f>
        <v>3616286.925580963</v>
      </c>
      <c r="L1793" s="7">
        <f ca="1">IF(ISNUMBER(TradeDash[[#This Row],[Port Return]]),L1792*(1+TradeDash[[#This Row],[Returns]]),L1792)</f>
        <v>2594912.5596184433</v>
      </c>
    </row>
    <row r="1794" spans="1:12" x14ac:dyDescent="0.35">
      <c r="A1794" s="1">
        <v>39099</v>
      </c>
      <c r="B1794" s="16">
        <f>YEAR(TradeDash[[#This Row],[Date]])</f>
        <v>2007</v>
      </c>
      <c r="C1794">
        <v>4076.45</v>
      </c>
      <c r="D1794" s="3">
        <f>IFERROR(TradeDash[[#This Row],[Nifty]]/C1793-1,"")</f>
        <v>-9.9252542580574588E-4</v>
      </c>
      <c r="E1794">
        <f ca="1">IFERROR(AVERAGE(OFFSET(TradeDash[[#This Row],[Returns]],0,0,-n_days))/STDEV(OFFSET(TradeDash[[#This Row],[Returns]],0,0,-n_days)),"")</f>
        <v>0.15075405356578989</v>
      </c>
      <c r="F1794">
        <f ca="1">IFERROR(AVERAGE(OFFSET(TradeDash[[#This Row],[Returns]],0,0,-n_days*2))/STDEV(OFFSET(TradeDash[[#This Row],[Returns]],0,0,-n_days*2)),"")</f>
        <v>0.11178729198820479</v>
      </c>
      <c r="G1794">
        <f ca="1">IF(ISNUMBER(TradeDash[[#This Row],[2n day Sharpe]]),AVERAGE(TradeDash[[#This Row],[n day Sharpe]:[2n day Sharpe]]),"")</f>
        <v>0.13127067277699733</v>
      </c>
      <c r="H1794">
        <f ca="1">IF(ISNUMBER(TradeDash[[#This Row],[Sharpe Average]]),IF(TradeDash[[#This Row],[Sharpe Average]]&gt;$G$1,1,0),"")</f>
        <v>1</v>
      </c>
      <c r="I1794" s="2">
        <f ca="1">IF(ISNUMBER(TradeDash[[#This Row],[Signal]]),MAX(IF(AND(TradeDash[[#This Row],[Signal]]=1,I1793&lt;1),I1793+$E$1,IF(AND(TradeDash[[#This Row],[Signal]]=0,I1793&gt;0),I1793-$E$1,IF(AND(TradeDash[[#This Row],[Signal]]=1,I1793=1),I1793,IF(AND(TradeDash[[#This Row],[Signal]]=0,I1793=0),I1793,0)))),0),"")</f>
        <v>1</v>
      </c>
      <c r="J1794" s="3">
        <f ca="1">IF(ISNUMBER(TradeDash[[#This Row],[Position]]),TradeDash[[#This Row],[Position]]*D1795,"")</f>
        <v>7.9971543867827233E-3</v>
      </c>
      <c r="K1794" s="7">
        <f ca="1">K1793*IFERROR(1+TradeDash[[#This Row],[Port Return]],1)</f>
        <v>3645206.930431738</v>
      </c>
      <c r="L1794" s="7">
        <f ca="1">IF(ISNUMBER(TradeDash[[#This Row],[Port Return]]),L1793*(1+TradeDash[[#This Row],[Returns]]),L1793)</f>
        <v>2592337.0429252791</v>
      </c>
    </row>
    <row r="1795" spans="1:12" x14ac:dyDescent="0.35">
      <c r="A1795" s="1">
        <v>39100</v>
      </c>
      <c r="B1795" s="16">
        <f>YEAR(TradeDash[[#This Row],[Date]])</f>
        <v>2007</v>
      </c>
      <c r="C1795">
        <v>4109.05</v>
      </c>
      <c r="D1795" s="3">
        <f>IFERROR(TradeDash[[#This Row],[Nifty]]/C1794-1,"")</f>
        <v>7.9971543867827233E-3</v>
      </c>
      <c r="E1795">
        <f ca="1">IFERROR(AVERAGE(OFFSET(TradeDash[[#This Row],[Returns]],0,0,-n_days))/STDEV(OFFSET(TradeDash[[#This Row],[Returns]],0,0,-n_days)),"")</f>
        <v>0.31806744847476282</v>
      </c>
      <c r="F1795">
        <f ca="1">IFERROR(AVERAGE(OFFSET(TradeDash[[#This Row],[Returns]],0,0,-n_days*2))/STDEV(OFFSET(TradeDash[[#This Row],[Returns]],0,0,-n_days*2)),"")</f>
        <v>9.7681458424399722E-2</v>
      </c>
      <c r="G1795">
        <f ca="1">IF(ISNUMBER(TradeDash[[#This Row],[2n day Sharpe]]),AVERAGE(TradeDash[[#This Row],[n day Sharpe]:[2n day Sharpe]]),"")</f>
        <v>0.20787445344958128</v>
      </c>
      <c r="H1795">
        <f ca="1">IF(ISNUMBER(TradeDash[[#This Row],[Sharpe Average]]),IF(TradeDash[[#This Row],[Sharpe Average]]&gt;$G$1,1,0),"")</f>
        <v>1</v>
      </c>
      <c r="I1795" s="2">
        <f ca="1">IF(ISNUMBER(TradeDash[[#This Row],[Signal]]),MAX(IF(AND(TradeDash[[#This Row],[Signal]]=1,I1794&lt;1),I1794+$E$1,IF(AND(TradeDash[[#This Row],[Signal]]=0,I1794&gt;0),I1794-$E$1,IF(AND(TradeDash[[#This Row],[Signal]]=1,I1794=1),I1794,IF(AND(TradeDash[[#This Row],[Signal]]=0,I1794=0),I1794,0)))),0),"")</f>
        <v>1</v>
      </c>
      <c r="J1795" s="3">
        <f ca="1">IF(ISNUMBER(TradeDash[[#This Row],[Position]]),TradeDash[[#This Row],[Position]]*D1796,"")</f>
        <v>-4.5996033146348259E-3</v>
      </c>
      <c r="K1795" s="7">
        <f ca="1">K1794*IFERROR(1+TradeDash[[#This Row],[Port Return]],1)</f>
        <v>3628440.4245519945</v>
      </c>
      <c r="L1795" s="7">
        <f ca="1">IF(ISNUMBER(TradeDash[[#This Row],[Port Return]]),L1794*(1+TradeDash[[#This Row],[Returns]]),L1794)</f>
        <v>2613068.3624801282</v>
      </c>
    </row>
    <row r="1796" spans="1:12" x14ac:dyDescent="0.35">
      <c r="A1796" s="1">
        <v>39101</v>
      </c>
      <c r="B1796" s="16">
        <f>YEAR(TradeDash[[#This Row],[Date]])</f>
        <v>2007</v>
      </c>
      <c r="C1796">
        <v>4090.15</v>
      </c>
      <c r="D1796" s="3">
        <f>IFERROR(TradeDash[[#This Row],[Nifty]]/C1795-1,"")</f>
        <v>-4.5996033146348259E-3</v>
      </c>
      <c r="E1796">
        <f ca="1">IFERROR(AVERAGE(OFFSET(TradeDash[[#This Row],[Returns]],0,0,-n_days))/STDEV(OFFSET(TradeDash[[#This Row],[Returns]],0,0,-n_days)),"")</f>
        <v>0.31636838207282031</v>
      </c>
      <c r="F1796">
        <f ca="1">IFERROR(AVERAGE(OFFSET(TradeDash[[#This Row],[Returns]],0,0,-n_days*2))/STDEV(OFFSET(TradeDash[[#This Row],[Returns]],0,0,-n_days*2)),"")</f>
        <v>7.1165339336055455E-2</v>
      </c>
      <c r="G1796">
        <f ca="1">IF(ISNUMBER(TradeDash[[#This Row],[2n day Sharpe]]),AVERAGE(TradeDash[[#This Row],[n day Sharpe]:[2n day Sharpe]]),"")</f>
        <v>0.19376686070443788</v>
      </c>
      <c r="H1796">
        <f ca="1">IF(ISNUMBER(TradeDash[[#This Row],[Sharpe Average]]),IF(TradeDash[[#This Row],[Sharpe Average]]&gt;$G$1,1,0),"")</f>
        <v>1</v>
      </c>
      <c r="I1796" s="2">
        <f ca="1">IF(ISNUMBER(TradeDash[[#This Row],[Signal]]),MAX(IF(AND(TradeDash[[#This Row],[Signal]]=1,I1795&lt;1),I1795+$E$1,IF(AND(TradeDash[[#This Row],[Signal]]=0,I1795&gt;0),I1795-$E$1,IF(AND(TradeDash[[#This Row],[Signal]]=1,I1795=1),I1795,IF(AND(TradeDash[[#This Row],[Signal]]=0,I1795=0),I1795,0)))),0),"")</f>
        <v>1</v>
      </c>
      <c r="J1796" s="3">
        <f ca="1">IF(ISNUMBER(TradeDash[[#This Row],[Position]]),TradeDash[[#This Row],[Position]]*D1797,"")</f>
        <v>3.0072246739116792E-3</v>
      </c>
      <c r="K1796" s="7">
        <f ca="1">K1795*IFERROR(1+TradeDash[[#This Row],[Port Return]],1)</f>
        <v>3639351.9601245257</v>
      </c>
      <c r="L1796" s="7">
        <f ca="1">IF(ISNUMBER(TradeDash[[#This Row],[Port Return]]),L1795*(1+TradeDash[[#This Row],[Returns]]),L1795)</f>
        <v>2601049.2845786973</v>
      </c>
    </row>
    <row r="1797" spans="1:12" x14ac:dyDescent="0.35">
      <c r="A1797" s="1">
        <v>39104</v>
      </c>
      <c r="B1797" s="16">
        <f>YEAR(TradeDash[[#This Row],[Date]])</f>
        <v>2007</v>
      </c>
      <c r="C1797">
        <v>4102.45</v>
      </c>
      <c r="D1797" s="3">
        <f>IFERROR(TradeDash[[#This Row],[Nifty]]/C1796-1,"")</f>
        <v>3.0072246739116792E-3</v>
      </c>
      <c r="E1797">
        <f ca="1">IFERROR(AVERAGE(OFFSET(TradeDash[[#This Row],[Returns]],0,0,-n_days))/STDEV(OFFSET(TradeDash[[#This Row],[Returns]],0,0,-n_days)),"")</f>
        <v>0.30886331377798915</v>
      </c>
      <c r="F1797">
        <f ca="1">IFERROR(AVERAGE(OFFSET(TradeDash[[#This Row],[Returns]],0,0,-n_days*2))/STDEV(OFFSET(TradeDash[[#This Row],[Returns]],0,0,-n_days*2)),"")</f>
        <v>8.152108008803205E-2</v>
      </c>
      <c r="G1797">
        <f ca="1">IF(ISNUMBER(TradeDash[[#This Row],[2n day Sharpe]]),AVERAGE(TradeDash[[#This Row],[n day Sharpe]:[2n day Sharpe]]),"")</f>
        <v>0.1951921969330106</v>
      </c>
      <c r="H1797">
        <f ca="1">IF(ISNUMBER(TradeDash[[#This Row],[Sharpe Average]]),IF(TradeDash[[#This Row],[Sharpe Average]]&gt;$G$1,1,0),"")</f>
        <v>1</v>
      </c>
      <c r="I1797" s="2">
        <f ca="1">IF(ISNUMBER(TradeDash[[#This Row],[Signal]]),MAX(IF(AND(TradeDash[[#This Row],[Signal]]=1,I1796&lt;1),I1796+$E$1,IF(AND(TradeDash[[#This Row],[Signal]]=0,I1796&gt;0),I1796-$E$1,IF(AND(TradeDash[[#This Row],[Signal]]=1,I1796=1),I1796,IF(AND(TradeDash[[#This Row],[Signal]]=0,I1796=0),I1796,0)))),0),"")</f>
        <v>1</v>
      </c>
      <c r="J1797" s="3">
        <f ca="1">IF(ISNUMBER(TradeDash[[#This Row],[Position]]),TradeDash[[#This Row],[Position]]*D1798,"")</f>
        <v>-8.8605589342953817E-3</v>
      </c>
      <c r="K1797" s="7">
        <f ca="1">K1796*IFERROR(1+TradeDash[[#This Row],[Port Return]],1)</f>
        <v>3607105.267599199</v>
      </c>
      <c r="L1797" s="7">
        <f ca="1">IF(ISNUMBER(TradeDash[[#This Row],[Port Return]]),L1796*(1+TradeDash[[#This Row],[Returns]]),L1796)</f>
        <v>2608871.2241653427</v>
      </c>
    </row>
    <row r="1798" spans="1:12" x14ac:dyDescent="0.35">
      <c r="A1798" s="1">
        <v>39105</v>
      </c>
      <c r="B1798" s="16">
        <f>YEAR(TradeDash[[#This Row],[Date]])</f>
        <v>2007</v>
      </c>
      <c r="C1798">
        <v>4066.1</v>
      </c>
      <c r="D1798" s="3">
        <f>IFERROR(TradeDash[[#This Row],[Nifty]]/C1797-1,"")</f>
        <v>-8.8605589342953817E-3</v>
      </c>
      <c r="E1798">
        <f ca="1">IFERROR(AVERAGE(OFFSET(TradeDash[[#This Row],[Returns]],0,0,-n_days))/STDEV(OFFSET(TradeDash[[#This Row],[Returns]],0,0,-n_days)),"")</f>
        <v>0.22104797736013673</v>
      </c>
      <c r="F1798">
        <f ca="1">IFERROR(AVERAGE(OFFSET(TradeDash[[#This Row],[Returns]],0,0,-n_days*2))/STDEV(OFFSET(TradeDash[[#This Row],[Returns]],0,0,-n_days*2)),"")</f>
        <v>6.1382003239178674E-2</v>
      </c>
      <c r="G1798">
        <f ca="1">IF(ISNUMBER(TradeDash[[#This Row],[2n day Sharpe]]),AVERAGE(TradeDash[[#This Row],[n day Sharpe]:[2n day Sharpe]]),"")</f>
        <v>0.1412149902996577</v>
      </c>
      <c r="H1798">
        <f ca="1">IF(ISNUMBER(TradeDash[[#This Row],[Sharpe Average]]),IF(TradeDash[[#This Row],[Sharpe Average]]&gt;$G$1,1,0),"")</f>
        <v>1</v>
      </c>
      <c r="I1798" s="2">
        <f ca="1">IF(ISNUMBER(TradeDash[[#This Row],[Signal]]),MAX(IF(AND(TradeDash[[#This Row],[Signal]]=1,I1797&lt;1),I1797+$E$1,IF(AND(TradeDash[[#This Row],[Signal]]=0,I1797&gt;0),I1797-$E$1,IF(AND(TradeDash[[#This Row],[Signal]]=1,I1797=1),I1797,IF(AND(TradeDash[[#This Row],[Signal]]=0,I1797=0),I1797,0)))),0),"")</f>
        <v>1</v>
      </c>
      <c r="J1798" s="3">
        <f ca="1">IF(ISNUMBER(TradeDash[[#This Row],[Position]]),TradeDash[[#This Row],[Position]]*D1799,"")</f>
        <v>5.8532746366297683E-3</v>
      </c>
      <c r="K1798" s="7">
        <f ca="1">K1797*IFERROR(1+TradeDash[[#This Row],[Port Return]],1)</f>
        <v>3628218.6453736909</v>
      </c>
      <c r="L1798" s="7">
        <f ca="1">IF(ISNUMBER(TradeDash[[#This Row],[Port Return]]),L1797*(1+TradeDash[[#This Row],[Returns]]),L1797)</f>
        <v>2585755.1669316385</v>
      </c>
    </row>
    <row r="1799" spans="1:12" x14ac:dyDescent="0.35">
      <c r="A1799" s="1">
        <v>39106</v>
      </c>
      <c r="B1799" s="16">
        <f>YEAR(TradeDash[[#This Row],[Date]])</f>
        <v>2007</v>
      </c>
      <c r="C1799">
        <v>4089.9</v>
      </c>
      <c r="D1799" s="3">
        <f>IFERROR(TradeDash[[#This Row],[Nifty]]/C1798-1,"")</f>
        <v>5.8532746366297683E-3</v>
      </c>
      <c r="E1799">
        <f ca="1">IFERROR(AVERAGE(OFFSET(TradeDash[[#This Row],[Returns]],0,0,-n_days))/STDEV(OFFSET(TradeDash[[#This Row],[Returns]],0,0,-n_days)),"")</f>
        <v>0.17671118075670608</v>
      </c>
      <c r="F1799">
        <f ca="1">IFERROR(AVERAGE(OFFSET(TradeDash[[#This Row],[Returns]],0,0,-n_days*2))/STDEV(OFFSET(TradeDash[[#This Row],[Returns]],0,0,-n_days*2)),"")</f>
        <v>6.3783575283319183E-2</v>
      </c>
      <c r="G1799">
        <f ca="1">IF(ISNUMBER(TradeDash[[#This Row],[2n day Sharpe]]),AVERAGE(TradeDash[[#This Row],[n day Sharpe]:[2n day Sharpe]]),"")</f>
        <v>0.12024737802001263</v>
      </c>
      <c r="H1799">
        <f ca="1">IF(ISNUMBER(TradeDash[[#This Row],[Sharpe Average]]),IF(TradeDash[[#This Row],[Sharpe Average]]&gt;$G$1,1,0),"")</f>
        <v>1</v>
      </c>
      <c r="I1799" s="2">
        <f ca="1">IF(ISNUMBER(TradeDash[[#This Row],[Signal]]),MAX(IF(AND(TradeDash[[#This Row],[Signal]]=1,I1798&lt;1),I1798+$E$1,IF(AND(TradeDash[[#This Row],[Signal]]=0,I1798&gt;0),I1798-$E$1,IF(AND(TradeDash[[#This Row],[Signal]]=1,I1798=1),I1798,IF(AND(TradeDash[[#This Row],[Signal]]=0,I1798=0),I1798,0)))),0),"")</f>
        <v>1</v>
      </c>
      <c r="J1799" s="3">
        <f ca="1">IF(ISNUMBER(TradeDash[[#This Row],[Position]]),TradeDash[[#This Row],[Position]]*D1800,"")</f>
        <v>1.4132374874691322E-2</v>
      </c>
      <c r="K1799" s="7">
        <f ca="1">K1798*IFERROR(1+TradeDash[[#This Row],[Port Return]],1)</f>
        <v>3679493.9913974567</v>
      </c>
      <c r="L1799" s="7">
        <f ca="1">IF(ISNUMBER(TradeDash[[#This Row],[Port Return]]),L1798*(1+TradeDash[[#This Row],[Returns]]),L1798)</f>
        <v>2600890.3020667736</v>
      </c>
    </row>
    <row r="1800" spans="1:12" x14ac:dyDescent="0.35">
      <c r="A1800" s="1">
        <v>39107</v>
      </c>
      <c r="B1800" s="16">
        <f>YEAR(TradeDash[[#This Row],[Date]])</f>
        <v>2007</v>
      </c>
      <c r="C1800">
        <v>4147.7</v>
      </c>
      <c r="D1800" s="3">
        <f>IFERROR(TradeDash[[#This Row],[Nifty]]/C1799-1,"")</f>
        <v>1.4132374874691322E-2</v>
      </c>
      <c r="E1800">
        <f ca="1">IFERROR(AVERAGE(OFFSET(TradeDash[[#This Row],[Returns]],0,0,-n_days))/STDEV(OFFSET(TradeDash[[#This Row],[Returns]],0,0,-n_days)),"")</f>
        <v>0.19783850028047717</v>
      </c>
      <c r="F1800">
        <f ca="1">IFERROR(AVERAGE(OFFSET(TradeDash[[#This Row],[Returns]],0,0,-n_days*2))/STDEV(OFFSET(TradeDash[[#This Row],[Returns]],0,0,-n_days*2)),"")</f>
        <v>0.11347704394783686</v>
      </c>
      <c r="G1800">
        <f ca="1">IF(ISNUMBER(TradeDash[[#This Row],[2n day Sharpe]]),AVERAGE(TradeDash[[#This Row],[n day Sharpe]:[2n day Sharpe]]),"")</f>
        <v>0.15565777211415702</v>
      </c>
      <c r="H1800">
        <f ca="1">IF(ISNUMBER(TradeDash[[#This Row],[Sharpe Average]]),IF(TradeDash[[#This Row],[Sharpe Average]]&gt;$G$1,1,0),"")</f>
        <v>1</v>
      </c>
      <c r="I1800" s="2">
        <f ca="1">IF(ISNUMBER(TradeDash[[#This Row],[Signal]]),MAX(IF(AND(TradeDash[[#This Row],[Signal]]=1,I1799&lt;1),I1799+$E$1,IF(AND(TradeDash[[#This Row],[Signal]]=0,I1799&gt;0),I1799-$E$1,IF(AND(TradeDash[[#This Row],[Signal]]=1,I1799=1),I1799,IF(AND(TradeDash[[#This Row],[Signal]]=0,I1799=0),I1799,0)))),0),"")</f>
        <v>1</v>
      </c>
      <c r="J1800" s="3">
        <f ca="1">IF(ISNUMBER(TradeDash[[#This Row],[Position]]),TradeDash[[#This Row],[Position]]*D1801,"")</f>
        <v>-5.6055163102441963E-3</v>
      </c>
      <c r="K1800" s="7">
        <f ca="1">K1799*IFERROR(1+TradeDash[[#This Row],[Port Return]],1)</f>
        <v>3658868.527815233</v>
      </c>
      <c r="L1800" s="7">
        <f ca="1">IF(ISNUMBER(TradeDash[[#This Row],[Port Return]]),L1799*(1+TradeDash[[#This Row],[Returns]]),L1799)</f>
        <v>2637647.0588235306</v>
      </c>
    </row>
    <row r="1801" spans="1:12" x14ac:dyDescent="0.35">
      <c r="A1801" s="1">
        <v>39111</v>
      </c>
      <c r="B1801" s="16">
        <f>YEAR(TradeDash[[#This Row],[Date]])</f>
        <v>2007</v>
      </c>
      <c r="C1801">
        <v>4124.45</v>
      </c>
      <c r="D1801" s="3">
        <f>IFERROR(TradeDash[[#This Row],[Nifty]]/C1800-1,"")</f>
        <v>-5.6055163102441963E-3</v>
      </c>
      <c r="E1801">
        <f ca="1">IFERROR(AVERAGE(OFFSET(TradeDash[[#This Row],[Returns]],0,0,-n_days))/STDEV(OFFSET(TradeDash[[#This Row],[Returns]],0,0,-n_days)),"")</f>
        <v>0.17492744502235899</v>
      </c>
      <c r="F1801">
        <f ca="1">IFERROR(AVERAGE(OFFSET(TradeDash[[#This Row],[Returns]],0,0,-n_days*2))/STDEV(OFFSET(TradeDash[[#This Row],[Returns]],0,0,-n_days*2)),"")</f>
        <v>9.9265810925713988E-2</v>
      </c>
      <c r="G1801">
        <f ca="1">IF(ISNUMBER(TradeDash[[#This Row],[2n day Sharpe]]),AVERAGE(TradeDash[[#This Row],[n day Sharpe]:[2n day Sharpe]]),"")</f>
        <v>0.13709662797403649</v>
      </c>
      <c r="H1801">
        <f ca="1">IF(ISNUMBER(TradeDash[[#This Row],[Sharpe Average]]),IF(TradeDash[[#This Row],[Sharpe Average]]&gt;$G$1,1,0),"")</f>
        <v>1</v>
      </c>
      <c r="I1801" s="2">
        <f ca="1">IF(ISNUMBER(TradeDash[[#This Row],[Signal]]),MAX(IF(AND(TradeDash[[#This Row],[Signal]]=1,I1800&lt;1),I1800+$E$1,IF(AND(TradeDash[[#This Row],[Signal]]=0,I1800&gt;0),I1800-$E$1,IF(AND(TradeDash[[#This Row],[Signal]]=1,I1800=1),I1800,IF(AND(TradeDash[[#This Row],[Signal]]=0,I1800=0),I1800,0)))),0),"")</f>
        <v>1</v>
      </c>
      <c r="J1801" s="3">
        <f ca="1">IF(ISNUMBER(TradeDash[[#This Row],[Position]]),TradeDash[[#This Row],[Position]]*D1802,"")</f>
        <v>-1.0122561796118257E-2</v>
      </c>
      <c r="K1801" s="7">
        <f ca="1">K1800*IFERROR(1+TradeDash[[#This Row],[Port Return]],1)</f>
        <v>3621831.405038551</v>
      </c>
      <c r="L1801" s="7">
        <f ca="1">IF(ISNUMBER(TradeDash[[#This Row],[Port Return]]),L1800*(1+TradeDash[[#This Row],[Returns]]),L1800)</f>
        <v>2622861.6852146275</v>
      </c>
    </row>
    <row r="1802" spans="1:12" x14ac:dyDescent="0.35">
      <c r="A1802" s="1">
        <v>39113</v>
      </c>
      <c r="B1802" s="16">
        <f>YEAR(TradeDash[[#This Row],[Date]])</f>
        <v>2007</v>
      </c>
      <c r="C1802">
        <v>4082.7</v>
      </c>
      <c r="D1802" s="3">
        <f>IFERROR(TradeDash[[#This Row],[Nifty]]/C1801-1,"")</f>
        <v>-1.0122561796118257E-2</v>
      </c>
      <c r="E1802">
        <f ca="1">IFERROR(AVERAGE(OFFSET(TradeDash[[#This Row],[Returns]],0,0,-n_days))/STDEV(OFFSET(TradeDash[[#This Row],[Returns]],0,0,-n_days)),"")</f>
        <v>0.13088663465504977</v>
      </c>
      <c r="F1802">
        <f ca="1">IFERROR(AVERAGE(OFFSET(TradeDash[[#This Row],[Returns]],0,0,-n_days*2))/STDEV(OFFSET(TradeDash[[#This Row],[Returns]],0,0,-n_days*2)),"")</f>
        <v>6.6792887475965027E-2</v>
      </c>
      <c r="G1802">
        <f ca="1">IF(ISNUMBER(TradeDash[[#This Row],[2n day Sharpe]]),AVERAGE(TradeDash[[#This Row],[n day Sharpe]:[2n day Sharpe]]),"")</f>
        <v>9.8839761065507403E-2</v>
      </c>
      <c r="H1802">
        <f ca="1">IF(ISNUMBER(TradeDash[[#This Row],[Sharpe Average]]),IF(TradeDash[[#This Row],[Sharpe Average]]&gt;$G$1,1,0),"")</f>
        <v>1</v>
      </c>
      <c r="I1802" s="2">
        <f ca="1">IF(ISNUMBER(TradeDash[[#This Row],[Signal]]),MAX(IF(AND(TradeDash[[#This Row],[Signal]]=1,I1801&lt;1),I1801+$E$1,IF(AND(TradeDash[[#This Row],[Signal]]=0,I1801&gt;0),I1801-$E$1,IF(AND(TradeDash[[#This Row],[Signal]]=1,I1801=1),I1801,IF(AND(TradeDash[[#This Row],[Signal]]=0,I1801=0),I1801,0)))),0),"")</f>
        <v>1</v>
      </c>
      <c r="J1802" s="3">
        <f ca="1">IF(ISNUMBER(TradeDash[[#This Row],[Position]]),TradeDash[[#This Row],[Position]]*D1803,"")</f>
        <v>1.3349009234085329E-2</v>
      </c>
      <c r="K1802" s="7">
        <f ca="1">K1801*IFERROR(1+TradeDash[[#This Row],[Port Return]],1)</f>
        <v>3670179.2659087107</v>
      </c>
      <c r="L1802" s="7">
        <f ca="1">IF(ISNUMBER(TradeDash[[#This Row],[Port Return]]),L1801*(1+TradeDash[[#This Row],[Returns]]),L1801)</f>
        <v>2596311.6057233717</v>
      </c>
    </row>
    <row r="1803" spans="1:12" x14ac:dyDescent="0.35">
      <c r="A1803" s="1">
        <v>39114</v>
      </c>
      <c r="B1803" s="16">
        <f>YEAR(TradeDash[[#This Row],[Date]])</f>
        <v>2007</v>
      </c>
      <c r="C1803">
        <v>4137.2</v>
      </c>
      <c r="D1803" s="3">
        <f>IFERROR(TradeDash[[#This Row],[Nifty]]/C1802-1,"")</f>
        <v>1.3349009234085329E-2</v>
      </c>
      <c r="E1803">
        <f ca="1">IFERROR(AVERAGE(OFFSET(TradeDash[[#This Row],[Returns]],0,0,-n_days))/STDEV(OFFSET(TradeDash[[#This Row],[Returns]],0,0,-n_days)),"")</f>
        <v>0.1422221482391787</v>
      </c>
      <c r="F1803">
        <f ca="1">IFERROR(AVERAGE(OFFSET(TradeDash[[#This Row],[Returns]],0,0,-n_days*2))/STDEV(OFFSET(TradeDash[[#This Row],[Returns]],0,0,-n_days*2)),"")</f>
        <v>7.1137480889082005E-2</v>
      </c>
      <c r="G1803">
        <f ca="1">IF(ISNUMBER(TradeDash[[#This Row],[2n day Sharpe]]),AVERAGE(TradeDash[[#This Row],[n day Sharpe]:[2n day Sharpe]]),"")</f>
        <v>0.10667981456413035</v>
      </c>
      <c r="H1803">
        <f ca="1">IF(ISNUMBER(TradeDash[[#This Row],[Sharpe Average]]),IF(TradeDash[[#This Row],[Sharpe Average]]&gt;$G$1,1,0),"")</f>
        <v>1</v>
      </c>
      <c r="I1803" s="2">
        <f ca="1">IF(ISNUMBER(TradeDash[[#This Row],[Signal]]),MAX(IF(AND(TradeDash[[#This Row],[Signal]]=1,I1802&lt;1),I1802+$E$1,IF(AND(TradeDash[[#This Row],[Signal]]=0,I1802&gt;0),I1802-$E$1,IF(AND(TradeDash[[#This Row],[Signal]]=1,I1802=1),I1802,IF(AND(TradeDash[[#This Row],[Signal]]=0,I1802=0),I1802,0)))),0),"")</f>
        <v>1</v>
      </c>
      <c r="J1803" s="3">
        <f ca="1">IF(ISNUMBER(TradeDash[[#This Row],[Position]]),TradeDash[[#This Row],[Position]]*D1804,"")</f>
        <v>1.1191143768732426E-2</v>
      </c>
      <c r="K1803" s="7">
        <f ca="1">K1802*IFERROR(1+TradeDash[[#This Row],[Port Return]],1)</f>
        <v>3711252.7697305158</v>
      </c>
      <c r="L1803" s="7">
        <f ca="1">IF(ISNUMBER(TradeDash[[#This Row],[Port Return]]),L1802*(1+TradeDash[[#This Row],[Returns]]),L1802)</f>
        <v>2630969.7933227359</v>
      </c>
    </row>
    <row r="1804" spans="1:12" x14ac:dyDescent="0.35">
      <c r="A1804" s="1">
        <v>39115</v>
      </c>
      <c r="B1804" s="16">
        <f>YEAR(TradeDash[[#This Row],[Date]])</f>
        <v>2007</v>
      </c>
      <c r="C1804">
        <v>4183.5</v>
      </c>
      <c r="D1804" s="3">
        <f>IFERROR(TradeDash[[#This Row],[Nifty]]/C1803-1,"")</f>
        <v>1.1191143768732426E-2</v>
      </c>
      <c r="E1804">
        <f ca="1">IFERROR(AVERAGE(OFFSET(TradeDash[[#This Row],[Returns]],0,0,-n_days))/STDEV(OFFSET(TradeDash[[#This Row],[Returns]],0,0,-n_days)),"")</f>
        <v>0.16970245470620782</v>
      </c>
      <c r="F1804">
        <f ca="1">IFERROR(AVERAGE(OFFSET(TradeDash[[#This Row],[Returns]],0,0,-n_days*2))/STDEV(OFFSET(TradeDash[[#This Row],[Returns]],0,0,-n_days*2)),"")</f>
        <v>8.9935753173919622E-2</v>
      </c>
      <c r="G1804">
        <f ca="1">IF(ISNUMBER(TradeDash[[#This Row],[2n day Sharpe]]),AVERAGE(TradeDash[[#This Row],[n day Sharpe]:[2n day Sharpe]]),"")</f>
        <v>0.12981910394006371</v>
      </c>
      <c r="H1804">
        <f ca="1">IF(ISNUMBER(TradeDash[[#This Row],[Sharpe Average]]),IF(TradeDash[[#This Row],[Sharpe Average]]&gt;$G$1,1,0),"")</f>
        <v>1</v>
      </c>
      <c r="I1804" s="2">
        <f ca="1">IF(ISNUMBER(TradeDash[[#This Row],[Signal]]),MAX(IF(AND(TradeDash[[#This Row],[Signal]]=1,I1803&lt;1),I1803+$E$1,IF(AND(TradeDash[[#This Row],[Signal]]=0,I1803&gt;0),I1803-$E$1,IF(AND(TradeDash[[#This Row],[Signal]]=1,I1803=1),I1803,IF(AND(TradeDash[[#This Row],[Signal]]=0,I1803=0),I1803,0)))),0),"")</f>
        <v>1</v>
      </c>
      <c r="J1804" s="3">
        <f ca="1">IF(ISNUMBER(TradeDash[[#This Row],[Position]]),TradeDash[[#This Row],[Position]]*D1805,"")</f>
        <v>7.6132425002988224E-3</v>
      </c>
      <c r="K1804" s="7">
        <f ca="1">K1803*IFERROR(1+TradeDash[[#This Row],[Port Return]],1)</f>
        <v>3739507.4370463798</v>
      </c>
      <c r="L1804" s="7">
        <f ca="1">IF(ISNUMBER(TradeDash[[#This Row],[Port Return]]),L1803*(1+TradeDash[[#This Row],[Returns]]),L1803)</f>
        <v>2660413.3545310027</v>
      </c>
    </row>
    <row r="1805" spans="1:12" x14ac:dyDescent="0.35">
      <c r="A1805" s="1">
        <v>39118</v>
      </c>
      <c r="B1805" s="16">
        <f>YEAR(TradeDash[[#This Row],[Date]])</f>
        <v>2007</v>
      </c>
      <c r="C1805">
        <v>4215.3500000000004</v>
      </c>
      <c r="D1805" s="3">
        <f>IFERROR(TradeDash[[#This Row],[Nifty]]/C1804-1,"")</f>
        <v>7.6132425002988224E-3</v>
      </c>
      <c r="E1805">
        <f ca="1">IFERROR(AVERAGE(OFFSET(TradeDash[[#This Row],[Returns]],0,0,-n_days))/STDEV(OFFSET(TradeDash[[#This Row],[Returns]],0,0,-n_days)),"")</f>
        <v>0.24329221605060292</v>
      </c>
      <c r="F1805">
        <f ca="1">IFERROR(AVERAGE(OFFSET(TradeDash[[#This Row],[Returns]],0,0,-n_days*2))/STDEV(OFFSET(TradeDash[[#This Row],[Returns]],0,0,-n_days*2)),"")</f>
        <v>9.7033004764326261E-2</v>
      </c>
      <c r="G1805">
        <f ca="1">IF(ISNUMBER(TradeDash[[#This Row],[2n day Sharpe]]),AVERAGE(TradeDash[[#This Row],[n day Sharpe]:[2n day Sharpe]]),"")</f>
        <v>0.17016261040746458</v>
      </c>
      <c r="H1805">
        <f ca="1">IF(ISNUMBER(TradeDash[[#This Row],[Sharpe Average]]),IF(TradeDash[[#This Row],[Sharpe Average]]&gt;$G$1,1,0),"")</f>
        <v>1</v>
      </c>
      <c r="I1805" s="2">
        <f ca="1">IF(ISNUMBER(TradeDash[[#This Row],[Signal]]),MAX(IF(AND(TradeDash[[#This Row],[Signal]]=1,I1804&lt;1),I1804+$E$1,IF(AND(TradeDash[[#This Row],[Signal]]=0,I1804&gt;0),I1804-$E$1,IF(AND(TradeDash[[#This Row],[Signal]]=1,I1804=1),I1804,IF(AND(TradeDash[[#This Row],[Signal]]=0,I1804=0),I1804,0)))),0),"")</f>
        <v>1</v>
      </c>
      <c r="J1805" s="3">
        <f ca="1">IF(ISNUMBER(TradeDash[[#This Row],[Position]]),TradeDash[[#This Row],[Position]]*D1806,"")</f>
        <v>-4.614088984307485E-3</v>
      </c>
      <c r="K1805" s="7">
        <f ca="1">K1804*IFERROR(1+TradeDash[[#This Row],[Port Return]],1)</f>
        <v>3722253.0169743681</v>
      </c>
      <c r="L1805" s="7">
        <f ca="1">IF(ISNUMBER(TradeDash[[#This Row],[Port Return]]),L1804*(1+TradeDash[[#This Row],[Returns]]),L1804)</f>
        <v>2680667.7265500808</v>
      </c>
    </row>
    <row r="1806" spans="1:12" x14ac:dyDescent="0.35">
      <c r="A1806" s="1">
        <v>39119</v>
      </c>
      <c r="B1806" s="16">
        <f>YEAR(TradeDash[[#This Row],[Date]])</f>
        <v>2007</v>
      </c>
      <c r="C1806">
        <v>4195.8999999999996</v>
      </c>
      <c r="D1806" s="3">
        <f>IFERROR(TradeDash[[#This Row],[Nifty]]/C1805-1,"")</f>
        <v>-4.614088984307485E-3</v>
      </c>
      <c r="E1806">
        <f ca="1">IFERROR(AVERAGE(OFFSET(TradeDash[[#This Row],[Returns]],0,0,-n_days))/STDEV(OFFSET(TradeDash[[#This Row],[Returns]],0,0,-n_days)),"")</f>
        <v>0.22762794957417465</v>
      </c>
      <c r="F1806">
        <f ca="1">IFERROR(AVERAGE(OFFSET(TradeDash[[#This Row],[Returns]],0,0,-n_days*2))/STDEV(OFFSET(TradeDash[[#This Row],[Returns]],0,0,-n_days*2)),"")</f>
        <v>8.8133739299519009E-2</v>
      </c>
      <c r="G1806">
        <f ca="1">IF(ISNUMBER(TradeDash[[#This Row],[2n day Sharpe]]),AVERAGE(TradeDash[[#This Row],[n day Sharpe]:[2n day Sharpe]]),"")</f>
        <v>0.15788084443684683</v>
      </c>
      <c r="H1806">
        <f ca="1">IF(ISNUMBER(TradeDash[[#This Row],[Sharpe Average]]),IF(TradeDash[[#This Row],[Sharpe Average]]&gt;$G$1,1,0),"")</f>
        <v>1</v>
      </c>
      <c r="I1806" s="2">
        <f ca="1">IF(ISNUMBER(TradeDash[[#This Row],[Signal]]),MAX(IF(AND(TradeDash[[#This Row],[Signal]]=1,I1805&lt;1),I1805+$E$1,IF(AND(TradeDash[[#This Row],[Signal]]=0,I1805&gt;0),I1805-$E$1,IF(AND(TradeDash[[#This Row],[Signal]]=1,I1805=1),I1805,IF(AND(TradeDash[[#This Row],[Signal]]=0,I1805=0),I1805,0)))),0),"")</f>
        <v>1</v>
      </c>
      <c r="J1806" s="3">
        <f ca="1">IF(ISNUMBER(TradeDash[[#This Row],[Position]]),TradeDash[[#This Row],[Position]]*D1807,"")</f>
        <v>6.7565957243977959E-3</v>
      </c>
      <c r="K1806" s="7">
        <f ca="1">K1805*IFERROR(1+TradeDash[[#This Row],[Port Return]],1)</f>
        <v>3747402.7757939841</v>
      </c>
      <c r="L1806" s="7">
        <f ca="1">IF(ISNUMBER(TradeDash[[#This Row],[Port Return]]),L1805*(1+TradeDash[[#This Row],[Returns]]),L1805)</f>
        <v>2668298.8871224173</v>
      </c>
    </row>
    <row r="1807" spans="1:12" x14ac:dyDescent="0.35">
      <c r="A1807" s="1">
        <v>39120</v>
      </c>
      <c r="B1807" s="16">
        <f>YEAR(TradeDash[[#This Row],[Date]])</f>
        <v>2007</v>
      </c>
      <c r="C1807">
        <v>4224.25</v>
      </c>
      <c r="D1807" s="3">
        <f>IFERROR(TradeDash[[#This Row],[Nifty]]/C1806-1,"")</f>
        <v>6.7565957243977959E-3</v>
      </c>
      <c r="E1807">
        <f ca="1">IFERROR(AVERAGE(OFFSET(TradeDash[[#This Row],[Returns]],0,0,-n_days))/STDEV(OFFSET(TradeDash[[#This Row],[Returns]],0,0,-n_days)),"")</f>
        <v>0.32492389004247846</v>
      </c>
      <c r="F1807">
        <f ca="1">IFERROR(AVERAGE(OFFSET(TradeDash[[#This Row],[Returns]],0,0,-n_days*2))/STDEV(OFFSET(TradeDash[[#This Row],[Returns]],0,0,-n_days*2)),"")</f>
        <v>0.10077523809580517</v>
      </c>
      <c r="G1807">
        <f ca="1">IF(ISNUMBER(TradeDash[[#This Row],[2n day Sharpe]]),AVERAGE(TradeDash[[#This Row],[n day Sharpe]:[2n day Sharpe]]),"")</f>
        <v>0.21284956406914182</v>
      </c>
      <c r="H1807">
        <f ca="1">IF(ISNUMBER(TradeDash[[#This Row],[Sharpe Average]]),IF(TradeDash[[#This Row],[Sharpe Average]]&gt;$G$1,1,0),"")</f>
        <v>1</v>
      </c>
      <c r="I1807" s="2">
        <f ca="1">IF(ISNUMBER(TradeDash[[#This Row],[Signal]]),MAX(IF(AND(TradeDash[[#This Row],[Signal]]=1,I1806&lt;1),I1806+$E$1,IF(AND(TradeDash[[#This Row],[Signal]]=0,I1806&gt;0),I1806-$E$1,IF(AND(TradeDash[[#This Row],[Signal]]=1,I1806=1),I1806,IF(AND(TradeDash[[#This Row],[Signal]]=0,I1806=0),I1806,0)))),0),"")</f>
        <v>1</v>
      </c>
      <c r="J1807" s="3">
        <f ca="1">IF(ISNUMBER(TradeDash[[#This Row],[Position]]),TradeDash[[#This Row],[Position]]*D1808,"")</f>
        <v>-2.0121915132875756E-4</v>
      </c>
      <c r="K1807" s="7">
        <f ca="1">K1806*IFERROR(1+TradeDash[[#This Row],[Port Return]],1)</f>
        <v>3746648.7265877519</v>
      </c>
      <c r="L1807" s="7">
        <f ca="1">IF(ISNUMBER(TradeDash[[#This Row],[Port Return]]),L1806*(1+TradeDash[[#This Row],[Returns]]),L1806)</f>
        <v>2686327.5039745639</v>
      </c>
    </row>
    <row r="1808" spans="1:12" x14ac:dyDescent="0.35">
      <c r="A1808" s="1">
        <v>39121</v>
      </c>
      <c r="B1808" s="16">
        <f>YEAR(TradeDash[[#This Row],[Date]])</f>
        <v>2007</v>
      </c>
      <c r="C1808">
        <v>4223.3999999999996</v>
      </c>
      <c r="D1808" s="3">
        <f>IFERROR(TradeDash[[#This Row],[Nifty]]/C1807-1,"")</f>
        <v>-2.0121915132875756E-4</v>
      </c>
      <c r="E1808">
        <f ca="1">IFERROR(AVERAGE(OFFSET(TradeDash[[#This Row],[Returns]],0,0,-n_days))/STDEV(OFFSET(TradeDash[[#This Row],[Returns]],0,0,-n_days)),"")</f>
        <v>0.35444627351123981</v>
      </c>
      <c r="F1808">
        <f ca="1">IFERROR(AVERAGE(OFFSET(TradeDash[[#This Row],[Returns]],0,0,-n_days*2))/STDEV(OFFSET(TradeDash[[#This Row],[Returns]],0,0,-n_days*2)),"")</f>
        <v>0.12701554380792748</v>
      </c>
      <c r="G1808">
        <f ca="1">IF(ISNUMBER(TradeDash[[#This Row],[2n day Sharpe]]),AVERAGE(TradeDash[[#This Row],[n day Sharpe]:[2n day Sharpe]]),"")</f>
        <v>0.24073090865958363</v>
      </c>
      <c r="H1808">
        <f ca="1">IF(ISNUMBER(TradeDash[[#This Row],[Sharpe Average]]),IF(TradeDash[[#This Row],[Sharpe Average]]&gt;$G$1,1,0),"")</f>
        <v>1</v>
      </c>
      <c r="I1808" s="2">
        <f ca="1">IF(ISNUMBER(TradeDash[[#This Row],[Signal]]),MAX(IF(AND(TradeDash[[#This Row],[Signal]]=1,I1807&lt;1),I1807+$E$1,IF(AND(TradeDash[[#This Row],[Signal]]=0,I1807&gt;0),I1807-$E$1,IF(AND(TradeDash[[#This Row],[Signal]]=1,I1807=1),I1807,IF(AND(TradeDash[[#This Row],[Signal]]=0,I1807=0),I1807,0)))),0),"")</f>
        <v>1</v>
      </c>
      <c r="J1808" s="3">
        <f ca="1">IF(ISNUMBER(TradeDash[[#This Row],[Position]]),TradeDash[[#This Row],[Position]]*D1809,"")</f>
        <v>-8.5239380593834513E-3</v>
      </c>
      <c r="K1808" s="7">
        <f ca="1">K1807*IFERROR(1+TradeDash[[#This Row],[Port Return]],1)</f>
        <v>3714712.52491205</v>
      </c>
      <c r="L1808" s="7">
        <f ca="1">IF(ISNUMBER(TradeDash[[#This Row],[Port Return]]),L1807*(1+TradeDash[[#This Row],[Returns]]),L1807)</f>
        <v>2685786.9634340229</v>
      </c>
    </row>
    <row r="1809" spans="1:12" x14ac:dyDescent="0.35">
      <c r="A1809" s="1">
        <v>39122</v>
      </c>
      <c r="B1809" s="16">
        <f>YEAR(TradeDash[[#This Row],[Date]])</f>
        <v>2007</v>
      </c>
      <c r="C1809">
        <v>4187.3999999999996</v>
      </c>
      <c r="D1809" s="3">
        <f>IFERROR(TradeDash[[#This Row],[Nifty]]/C1808-1,"")</f>
        <v>-8.5239380593834513E-3</v>
      </c>
      <c r="E1809">
        <f ca="1">IFERROR(AVERAGE(OFFSET(TradeDash[[#This Row],[Returns]],0,0,-n_days))/STDEV(OFFSET(TradeDash[[#This Row],[Returns]],0,0,-n_days)),"")</f>
        <v>0.40750165132928051</v>
      </c>
      <c r="F1809">
        <f ca="1">IFERROR(AVERAGE(OFFSET(TradeDash[[#This Row],[Returns]],0,0,-n_days*2))/STDEV(OFFSET(TradeDash[[#This Row],[Returns]],0,0,-n_days*2)),"")</f>
        <v>0.17513831325533097</v>
      </c>
      <c r="G1809">
        <f ca="1">IF(ISNUMBER(TradeDash[[#This Row],[2n day Sharpe]]),AVERAGE(TradeDash[[#This Row],[n day Sharpe]:[2n day Sharpe]]),"")</f>
        <v>0.29131998229230571</v>
      </c>
      <c r="H1809">
        <f ca="1">IF(ISNUMBER(TradeDash[[#This Row],[Sharpe Average]]),IF(TradeDash[[#This Row],[Sharpe Average]]&gt;$G$1,1,0),"")</f>
        <v>1</v>
      </c>
      <c r="I1809" s="2">
        <f ca="1">IF(ISNUMBER(TradeDash[[#This Row],[Signal]]),MAX(IF(AND(TradeDash[[#This Row],[Signal]]=1,I1808&lt;1),I1808+$E$1,IF(AND(TradeDash[[#This Row],[Signal]]=0,I1808&gt;0),I1808-$E$1,IF(AND(TradeDash[[#This Row],[Signal]]=1,I1808=1),I1808,IF(AND(TradeDash[[#This Row],[Signal]]=0,I1808=0),I1808,0)))),0),"")</f>
        <v>1</v>
      </c>
      <c r="J1809" s="3">
        <f ca="1">IF(ISNUMBER(TradeDash[[#This Row],[Position]]),TradeDash[[#This Row],[Position]]*D1810,"")</f>
        <v>-3.0830586999092358E-2</v>
      </c>
      <c r="K1809" s="7">
        <f ca="1">K1808*IFERROR(1+TradeDash[[#This Row],[Port Return]],1)</f>
        <v>3600185.757236131</v>
      </c>
      <c r="L1809" s="7">
        <f ca="1">IF(ISNUMBER(TradeDash[[#This Row],[Port Return]]),L1808*(1+TradeDash[[#This Row],[Returns]]),L1808)</f>
        <v>2662893.4817170119</v>
      </c>
    </row>
    <row r="1810" spans="1:12" x14ac:dyDescent="0.35">
      <c r="A1810" s="1">
        <v>39125</v>
      </c>
      <c r="B1810" s="16">
        <f>YEAR(TradeDash[[#This Row],[Date]])</f>
        <v>2007</v>
      </c>
      <c r="C1810">
        <v>4058.3</v>
      </c>
      <c r="D1810" s="3">
        <f>IFERROR(TradeDash[[#This Row],[Nifty]]/C1809-1,"")</f>
        <v>-3.0830586999092358E-2</v>
      </c>
      <c r="E1810">
        <f ca="1">IFERROR(AVERAGE(OFFSET(TradeDash[[#This Row],[Returns]],0,0,-n_days))/STDEV(OFFSET(TradeDash[[#This Row],[Returns]],0,0,-n_days)),"")</f>
        <v>0.12598738837016449</v>
      </c>
      <c r="F1810">
        <f ca="1">IFERROR(AVERAGE(OFFSET(TradeDash[[#This Row],[Returns]],0,0,-n_days*2))/STDEV(OFFSET(TradeDash[[#This Row],[Returns]],0,0,-n_days*2)),"")</f>
        <v>0.18631796160071221</v>
      </c>
      <c r="G1810">
        <f ca="1">IF(ISNUMBER(TradeDash[[#This Row],[2n day Sharpe]]),AVERAGE(TradeDash[[#This Row],[n day Sharpe]:[2n day Sharpe]]),"")</f>
        <v>0.15615267498543833</v>
      </c>
      <c r="H1810">
        <f ca="1">IF(ISNUMBER(TradeDash[[#This Row],[Sharpe Average]]),IF(TradeDash[[#This Row],[Sharpe Average]]&gt;$G$1,1,0),"")</f>
        <v>1</v>
      </c>
      <c r="I1810" s="2">
        <f ca="1">IF(ISNUMBER(TradeDash[[#This Row],[Signal]]),MAX(IF(AND(TradeDash[[#This Row],[Signal]]=1,I1809&lt;1),I1809+$E$1,IF(AND(TradeDash[[#This Row],[Signal]]=0,I1809&gt;0),I1809-$E$1,IF(AND(TradeDash[[#This Row],[Signal]]=1,I1809=1),I1809,IF(AND(TradeDash[[#This Row],[Signal]]=0,I1809=0),I1809,0)))),0),"")</f>
        <v>1</v>
      </c>
      <c r="J1810" s="3">
        <f ca="1">IF(ISNUMBER(TradeDash[[#This Row],[Position]]),TradeDash[[#This Row],[Position]]*D1811,"")</f>
        <v>-3.3881181775620162E-3</v>
      </c>
      <c r="K1810" s="7">
        <f ca="1">K1809*IFERROR(1+TradeDash[[#This Row],[Port Return]],1)</f>
        <v>3587987.9024294396</v>
      </c>
      <c r="L1810" s="7">
        <f ca="1">IF(ISNUMBER(TradeDash[[#This Row],[Port Return]]),L1809*(1+TradeDash[[#This Row],[Returns]]),L1809)</f>
        <v>2580794.9125596196</v>
      </c>
    </row>
    <row r="1811" spans="1:12" x14ac:dyDescent="0.35">
      <c r="A1811" s="1">
        <v>39126</v>
      </c>
      <c r="B1811" s="16">
        <f>YEAR(TradeDash[[#This Row],[Date]])</f>
        <v>2007</v>
      </c>
      <c r="C1811">
        <v>4044.55</v>
      </c>
      <c r="D1811" s="3">
        <f>IFERROR(TradeDash[[#This Row],[Nifty]]/C1810-1,"")</f>
        <v>-3.3881181775620162E-3</v>
      </c>
      <c r="E1811">
        <f ca="1">IFERROR(AVERAGE(OFFSET(TradeDash[[#This Row],[Returns]],0,0,-n_days))/STDEV(OFFSET(TradeDash[[#This Row],[Returns]],0,0,-n_days)),"")</f>
        <v>-4.4342949692364924E-3</v>
      </c>
      <c r="F1811">
        <f ca="1">IFERROR(AVERAGE(OFFSET(TradeDash[[#This Row],[Returns]],0,0,-n_days*2))/STDEV(OFFSET(TradeDash[[#This Row],[Returns]],0,0,-n_days*2)),"")</f>
        <v>0.15392274012191803</v>
      </c>
      <c r="G1811">
        <f ca="1">IF(ISNUMBER(TradeDash[[#This Row],[2n day Sharpe]]),AVERAGE(TradeDash[[#This Row],[n day Sharpe]:[2n day Sharpe]]),"")</f>
        <v>7.4744222576340766E-2</v>
      </c>
      <c r="H1811">
        <f ca="1">IF(ISNUMBER(TradeDash[[#This Row],[Sharpe Average]]),IF(TradeDash[[#This Row],[Sharpe Average]]&gt;$G$1,1,0),"")</f>
        <v>1</v>
      </c>
      <c r="I1811" s="2">
        <f ca="1">IF(ISNUMBER(TradeDash[[#This Row],[Signal]]),MAX(IF(AND(TradeDash[[#This Row],[Signal]]=1,I1810&lt;1),I1810+$E$1,IF(AND(TradeDash[[#This Row],[Signal]]=0,I1810&gt;0),I1810-$E$1,IF(AND(TradeDash[[#This Row],[Signal]]=1,I1810=1),I1810,IF(AND(TradeDash[[#This Row],[Signal]]=0,I1810=0),I1810,0)))),0),"")</f>
        <v>1</v>
      </c>
      <c r="J1811" s="3">
        <f ca="1">IF(ISNUMBER(TradeDash[[#This Row],[Position]]),TradeDash[[#This Row],[Position]]*D1812,"")</f>
        <v>6.3047805071003715E-4</v>
      </c>
      <c r="K1811" s="7">
        <f ca="1">K1810*IFERROR(1+TradeDash[[#This Row],[Port Return]],1)</f>
        <v>3590250.0500481343</v>
      </c>
      <c r="L1811" s="7">
        <f ca="1">IF(ISNUMBER(TradeDash[[#This Row],[Port Return]]),L1810*(1+TradeDash[[#This Row],[Returns]]),L1810)</f>
        <v>2572050.8744038166</v>
      </c>
    </row>
    <row r="1812" spans="1:12" x14ac:dyDescent="0.35">
      <c r="A1812" s="1">
        <v>39127</v>
      </c>
      <c r="B1812" s="16">
        <f>YEAR(TradeDash[[#This Row],[Date]])</f>
        <v>2007</v>
      </c>
      <c r="C1812">
        <v>4047.1</v>
      </c>
      <c r="D1812" s="3">
        <f>IFERROR(TradeDash[[#This Row],[Nifty]]/C1811-1,"")</f>
        <v>6.3047805071003715E-4</v>
      </c>
      <c r="E1812">
        <f ca="1">IFERROR(AVERAGE(OFFSET(TradeDash[[#This Row],[Returns]],0,0,-n_days))/STDEV(OFFSET(TradeDash[[#This Row],[Returns]],0,0,-n_days)),"")</f>
        <v>-3.259483074253719E-2</v>
      </c>
      <c r="F1812">
        <f ca="1">IFERROR(AVERAGE(OFFSET(TradeDash[[#This Row],[Returns]],0,0,-n_days*2))/STDEV(OFFSET(TradeDash[[#This Row],[Returns]],0,0,-n_days*2)),"")</f>
        <v>0.11625279694804588</v>
      </c>
      <c r="G1812">
        <f ca="1">IF(ISNUMBER(TradeDash[[#This Row],[2n day Sharpe]]),AVERAGE(TradeDash[[#This Row],[n day Sharpe]:[2n day Sharpe]]),"")</f>
        <v>4.1828983102754347E-2</v>
      </c>
      <c r="H1812">
        <f ca="1">IF(ISNUMBER(TradeDash[[#This Row],[Sharpe Average]]),IF(TradeDash[[#This Row],[Sharpe Average]]&gt;$G$1,1,0),"")</f>
        <v>1</v>
      </c>
      <c r="I1812" s="2">
        <f ca="1">IF(ISNUMBER(TradeDash[[#This Row],[Signal]]),MAX(IF(AND(TradeDash[[#This Row],[Signal]]=1,I1811&lt;1),I1811+$E$1,IF(AND(TradeDash[[#This Row],[Signal]]=0,I1811&gt;0),I1811-$E$1,IF(AND(TradeDash[[#This Row],[Signal]]=1,I1811=1),I1811,IF(AND(TradeDash[[#This Row],[Signal]]=0,I1811=0),I1811,0)))),0),"")</f>
        <v>1</v>
      </c>
      <c r="J1812" s="3">
        <f ca="1">IF(ISNUMBER(TradeDash[[#This Row],[Position]]),TradeDash[[#This Row],[Position]]*D1813,"")</f>
        <v>2.4486669467025823E-2</v>
      </c>
      <c r="K1812" s="7">
        <f ca="1">K1811*IFERROR(1+TradeDash[[#This Row],[Port Return]],1)</f>
        <v>3678163.3163276357</v>
      </c>
      <c r="L1812" s="7">
        <f ca="1">IF(ISNUMBER(TradeDash[[#This Row],[Port Return]]),L1811*(1+TradeDash[[#This Row],[Returns]]),L1811)</f>
        <v>2573672.496025438</v>
      </c>
    </row>
    <row r="1813" spans="1:12" x14ac:dyDescent="0.35">
      <c r="A1813" s="1">
        <v>39128</v>
      </c>
      <c r="B1813" s="16">
        <f>YEAR(TradeDash[[#This Row],[Date]])</f>
        <v>2007</v>
      </c>
      <c r="C1813">
        <v>4146.2</v>
      </c>
      <c r="D1813" s="3">
        <f>IFERROR(TradeDash[[#This Row],[Nifty]]/C1812-1,"")</f>
        <v>2.4486669467025823E-2</v>
      </c>
      <c r="E1813">
        <f ca="1">IFERROR(AVERAGE(OFFSET(TradeDash[[#This Row],[Returns]],0,0,-n_days))/STDEV(OFFSET(TradeDash[[#This Row],[Returns]],0,0,-n_days)),"")</f>
        <v>7.4000142890940784E-2</v>
      </c>
      <c r="F1813">
        <f ca="1">IFERROR(AVERAGE(OFFSET(TradeDash[[#This Row],[Returns]],0,0,-n_days*2))/STDEV(OFFSET(TradeDash[[#This Row],[Returns]],0,0,-n_days*2)),"")</f>
        <v>0.13788256466248186</v>
      </c>
      <c r="G1813">
        <f ca="1">IF(ISNUMBER(TradeDash[[#This Row],[2n day Sharpe]]),AVERAGE(TradeDash[[#This Row],[n day Sharpe]:[2n day Sharpe]]),"")</f>
        <v>0.10594135377671132</v>
      </c>
      <c r="H1813">
        <f ca="1">IF(ISNUMBER(TradeDash[[#This Row],[Sharpe Average]]),IF(TradeDash[[#This Row],[Sharpe Average]]&gt;$G$1,1,0),"")</f>
        <v>1</v>
      </c>
      <c r="I1813" s="2">
        <f ca="1">IF(ISNUMBER(TradeDash[[#This Row],[Signal]]),MAX(IF(AND(TradeDash[[#This Row],[Signal]]=1,I1812&lt;1),I1812+$E$1,IF(AND(TradeDash[[#This Row],[Signal]]=0,I1812&gt;0),I1812-$E$1,IF(AND(TradeDash[[#This Row],[Signal]]=1,I1812=1),I1812,IF(AND(TradeDash[[#This Row],[Signal]]=0,I1812=0),I1812,0)))),0),"")</f>
        <v>1</v>
      </c>
      <c r="J1813" s="3">
        <f ca="1">IF(ISNUMBER(TradeDash[[#This Row],[Position]]),TradeDash[[#This Row],[Position]]*D1814,"")</f>
        <v>4.4257392311033428E-3</v>
      </c>
      <c r="K1813" s="7">
        <f ca="1">K1812*IFERROR(1+TradeDash[[#This Row],[Port Return]],1)</f>
        <v>3694441.9080151119</v>
      </c>
      <c r="L1813" s="7">
        <f ca="1">IF(ISNUMBER(TradeDash[[#This Row],[Port Return]]),L1812*(1+TradeDash[[#This Row],[Returns]]),L1812)</f>
        <v>2636693.1637519882</v>
      </c>
    </row>
    <row r="1814" spans="1:12" x14ac:dyDescent="0.35">
      <c r="A1814" s="1">
        <v>39132</v>
      </c>
      <c r="B1814" s="16">
        <f>YEAR(TradeDash[[#This Row],[Date]])</f>
        <v>2007</v>
      </c>
      <c r="C1814">
        <v>4164.55</v>
      </c>
      <c r="D1814" s="3">
        <f>IFERROR(TradeDash[[#This Row],[Nifty]]/C1813-1,"")</f>
        <v>4.4257392311033428E-3</v>
      </c>
      <c r="E1814">
        <f ca="1">IFERROR(AVERAGE(OFFSET(TradeDash[[#This Row],[Returns]],0,0,-n_days))/STDEV(OFFSET(TradeDash[[#This Row],[Returns]],0,0,-n_days)),"")</f>
        <v>9.7059941849261963E-2</v>
      </c>
      <c r="F1814">
        <f ca="1">IFERROR(AVERAGE(OFFSET(TradeDash[[#This Row],[Returns]],0,0,-n_days*2))/STDEV(OFFSET(TradeDash[[#This Row],[Returns]],0,0,-n_days*2)),"")</f>
        <v>0.12652755246480399</v>
      </c>
      <c r="G1814">
        <f ca="1">IF(ISNUMBER(TradeDash[[#This Row],[2n day Sharpe]]),AVERAGE(TradeDash[[#This Row],[n day Sharpe]:[2n day Sharpe]]),"")</f>
        <v>0.11179374715703297</v>
      </c>
      <c r="H1814">
        <f ca="1">IF(ISNUMBER(TradeDash[[#This Row],[Sharpe Average]]),IF(TradeDash[[#This Row],[Sharpe Average]]&gt;$G$1,1,0),"")</f>
        <v>1</v>
      </c>
      <c r="I1814" s="2">
        <f ca="1">IF(ISNUMBER(TradeDash[[#This Row],[Signal]]),MAX(IF(AND(TradeDash[[#This Row],[Signal]]=1,I1813&lt;1),I1813+$E$1,IF(AND(TradeDash[[#This Row],[Signal]]=0,I1813&gt;0),I1813-$E$1,IF(AND(TradeDash[[#This Row],[Signal]]=1,I1813=1),I1813,IF(AND(TradeDash[[#This Row],[Signal]]=0,I1813=0),I1813,0)))),0),"")</f>
        <v>1</v>
      </c>
      <c r="J1814" s="3">
        <f ca="1">IF(ISNUMBER(TradeDash[[#This Row],[Position]]),TradeDash[[#This Row],[Position]]*D1815,"")</f>
        <v>-1.3831026161290061E-2</v>
      </c>
      <c r="K1814" s="7">
        <f ca="1">K1813*IFERROR(1+TradeDash[[#This Row],[Port Return]],1)</f>
        <v>3643343.9853339884</v>
      </c>
      <c r="L1814" s="7">
        <f ca="1">IF(ISNUMBER(TradeDash[[#This Row],[Port Return]]),L1813*(1+TradeDash[[#This Row],[Returns]]),L1813)</f>
        <v>2648362.4801271874</v>
      </c>
    </row>
    <row r="1815" spans="1:12" x14ac:dyDescent="0.35">
      <c r="A1815" s="1">
        <v>39133</v>
      </c>
      <c r="B1815" s="16">
        <f>YEAR(TradeDash[[#This Row],[Date]])</f>
        <v>2007</v>
      </c>
      <c r="C1815">
        <v>4106.95</v>
      </c>
      <c r="D1815" s="3">
        <f>IFERROR(TradeDash[[#This Row],[Nifty]]/C1814-1,"")</f>
        <v>-1.3831026161290061E-2</v>
      </c>
      <c r="E1815">
        <f ca="1">IFERROR(AVERAGE(OFFSET(TradeDash[[#This Row],[Returns]],0,0,-n_days))/STDEV(OFFSET(TradeDash[[#This Row],[Returns]],0,0,-n_days)),"")</f>
        <v>3.6093632320071119E-3</v>
      </c>
      <c r="F1815">
        <f ca="1">IFERROR(AVERAGE(OFFSET(TradeDash[[#This Row],[Returns]],0,0,-n_days*2))/STDEV(OFFSET(TradeDash[[#This Row],[Returns]],0,0,-n_days*2)),"")</f>
        <v>0.15511912539445158</v>
      </c>
      <c r="G1815">
        <f ca="1">IF(ISNUMBER(TradeDash[[#This Row],[2n day Sharpe]]),AVERAGE(TradeDash[[#This Row],[n day Sharpe]:[2n day Sharpe]]),"")</f>
        <v>7.9364244313229346E-2</v>
      </c>
      <c r="H1815">
        <f ca="1">IF(ISNUMBER(TradeDash[[#This Row],[Sharpe Average]]),IF(TradeDash[[#This Row],[Sharpe Average]]&gt;$G$1,1,0),"")</f>
        <v>1</v>
      </c>
      <c r="I1815" s="2">
        <f ca="1">IF(ISNUMBER(TradeDash[[#This Row],[Signal]]),MAX(IF(AND(TradeDash[[#This Row],[Signal]]=1,I1814&lt;1),I1814+$E$1,IF(AND(TradeDash[[#This Row],[Signal]]=0,I1814&gt;0),I1814-$E$1,IF(AND(TradeDash[[#This Row],[Signal]]=1,I1814=1),I1814,IF(AND(TradeDash[[#This Row],[Signal]]=0,I1814=0),I1814,0)))),0),"")</f>
        <v>1</v>
      </c>
      <c r="J1815" s="3">
        <f ca="1">IF(ISNUMBER(TradeDash[[#This Row],[Position]]),TradeDash[[#This Row],[Position]]*D1816,"")</f>
        <v>-2.6175142137109253E-3</v>
      </c>
      <c r="K1815" s="7">
        <f ca="1">K1814*IFERROR(1+TradeDash[[#This Row],[Port Return]],1)</f>
        <v>3633807.4806669387</v>
      </c>
      <c r="L1815" s="7">
        <f ca="1">IF(ISNUMBER(TradeDash[[#This Row],[Port Return]]),L1814*(1+TradeDash[[#This Row],[Returns]]),L1814)</f>
        <v>2611732.9093799694</v>
      </c>
    </row>
    <row r="1816" spans="1:12" x14ac:dyDescent="0.35">
      <c r="A1816" s="1">
        <v>39134</v>
      </c>
      <c r="B1816" s="16">
        <f>YEAR(TradeDash[[#This Row],[Date]])</f>
        <v>2007</v>
      </c>
      <c r="C1816">
        <v>4096.2</v>
      </c>
      <c r="D1816" s="3">
        <f>IFERROR(TradeDash[[#This Row],[Nifty]]/C1815-1,"")</f>
        <v>-2.6175142137109253E-3</v>
      </c>
      <c r="E1816">
        <f ca="1">IFERROR(AVERAGE(OFFSET(TradeDash[[#This Row],[Returns]],0,0,-n_days))/STDEV(OFFSET(TradeDash[[#This Row],[Returns]],0,0,-n_days)),"")</f>
        <v>1.1878046967978076E-2</v>
      </c>
      <c r="F1816">
        <f ca="1">IFERROR(AVERAGE(OFFSET(TradeDash[[#This Row],[Returns]],0,0,-n_days*2))/STDEV(OFFSET(TradeDash[[#This Row],[Returns]],0,0,-n_days*2)),"")</f>
        <v>0.15899768964678496</v>
      </c>
      <c r="G1816">
        <f ca="1">IF(ISNUMBER(TradeDash[[#This Row],[2n day Sharpe]]),AVERAGE(TradeDash[[#This Row],[n day Sharpe]:[2n day Sharpe]]),"")</f>
        <v>8.5437868307381509E-2</v>
      </c>
      <c r="H1816">
        <f ca="1">IF(ISNUMBER(TradeDash[[#This Row],[Sharpe Average]]),IF(TradeDash[[#This Row],[Sharpe Average]]&gt;$G$1,1,0),"")</f>
        <v>1</v>
      </c>
      <c r="I1816" s="2">
        <f ca="1">IF(ISNUMBER(TradeDash[[#This Row],[Signal]]),MAX(IF(AND(TradeDash[[#This Row],[Signal]]=1,I1815&lt;1),I1815+$E$1,IF(AND(TradeDash[[#This Row],[Signal]]=0,I1815&gt;0),I1815-$E$1,IF(AND(TradeDash[[#This Row],[Signal]]=1,I1815=1),I1815,IF(AND(TradeDash[[#This Row],[Signal]]=0,I1815=0),I1815,0)))),0),"")</f>
        <v>1</v>
      </c>
      <c r="J1816" s="3">
        <f ca="1">IF(ISNUMBER(TradeDash[[#This Row],[Position]]),TradeDash[[#This Row],[Position]]*D1817,"")</f>
        <v>-1.3720033201503834E-2</v>
      </c>
      <c r="K1816" s="7">
        <f ca="1">K1815*IFERROR(1+TradeDash[[#This Row],[Port Return]],1)</f>
        <v>3583951.5213843151</v>
      </c>
      <c r="L1816" s="7">
        <f ca="1">IF(ISNUMBER(TradeDash[[#This Row],[Port Return]]),L1815*(1+TradeDash[[#This Row],[Returns]]),L1815)</f>
        <v>2604896.6613672506</v>
      </c>
    </row>
    <row r="1817" spans="1:12" x14ac:dyDescent="0.35">
      <c r="A1817" s="1">
        <v>39135</v>
      </c>
      <c r="B1817" s="16">
        <f>YEAR(TradeDash[[#This Row],[Date]])</f>
        <v>2007</v>
      </c>
      <c r="C1817">
        <v>4040</v>
      </c>
      <c r="D1817" s="3">
        <f>IFERROR(TradeDash[[#This Row],[Nifty]]/C1816-1,"")</f>
        <v>-1.3720033201503834E-2</v>
      </c>
      <c r="E1817">
        <f ca="1">IFERROR(AVERAGE(OFFSET(TradeDash[[#This Row],[Returns]],0,0,-n_days))/STDEV(OFFSET(TradeDash[[#This Row],[Returns]],0,0,-n_days)),"")</f>
        <v>-5.6104869481678206E-2</v>
      </c>
      <c r="F1817">
        <f ca="1">IFERROR(AVERAGE(OFFSET(TradeDash[[#This Row],[Returns]],0,0,-n_days*2))/STDEV(OFFSET(TradeDash[[#This Row],[Returns]],0,0,-n_days*2)),"")</f>
        <v>0.1167326618448727</v>
      </c>
      <c r="G1817">
        <f ca="1">IF(ISNUMBER(TradeDash[[#This Row],[2n day Sharpe]]),AVERAGE(TradeDash[[#This Row],[n day Sharpe]:[2n day Sharpe]]),"")</f>
        <v>3.0313896181597248E-2</v>
      </c>
      <c r="H1817">
        <f ca="1">IF(ISNUMBER(TradeDash[[#This Row],[Sharpe Average]]),IF(TradeDash[[#This Row],[Sharpe Average]]&gt;$G$1,1,0),"")</f>
        <v>1</v>
      </c>
      <c r="I1817" s="2">
        <f ca="1">IF(ISNUMBER(TradeDash[[#This Row],[Signal]]),MAX(IF(AND(TradeDash[[#This Row],[Signal]]=1,I1816&lt;1),I1816+$E$1,IF(AND(TradeDash[[#This Row],[Signal]]=0,I1816&gt;0),I1816-$E$1,IF(AND(TradeDash[[#This Row],[Signal]]=1,I1816=1),I1816,IF(AND(TradeDash[[#This Row],[Signal]]=0,I1816=0),I1816,0)))),0),"")</f>
        <v>1</v>
      </c>
      <c r="J1817" s="3">
        <f ca="1">IF(ISNUMBER(TradeDash[[#This Row],[Position]]),TradeDash[[#This Row],[Position]]*D1818,"")</f>
        <v>-2.5012376237623757E-2</v>
      </c>
      <c r="K1817" s="7">
        <f ca="1">K1816*IFERROR(1+TradeDash[[#This Row],[Port Return]],1)</f>
        <v>3494308.3775140466</v>
      </c>
      <c r="L1817" s="7">
        <f ca="1">IF(ISNUMBER(TradeDash[[#This Row],[Port Return]]),L1816*(1+TradeDash[[#This Row],[Returns]]),L1816)</f>
        <v>2569157.3926868052</v>
      </c>
    </row>
    <row r="1818" spans="1:12" x14ac:dyDescent="0.35">
      <c r="A1818" s="1">
        <v>39136</v>
      </c>
      <c r="B1818" s="16">
        <f>YEAR(TradeDash[[#This Row],[Date]])</f>
        <v>2007</v>
      </c>
      <c r="C1818">
        <v>3938.95</v>
      </c>
      <c r="D1818" s="3">
        <f>IFERROR(TradeDash[[#This Row],[Nifty]]/C1817-1,"")</f>
        <v>-2.5012376237623757E-2</v>
      </c>
      <c r="E1818">
        <f ca="1">IFERROR(AVERAGE(OFFSET(TradeDash[[#This Row],[Returns]],0,0,-n_days))/STDEV(OFFSET(TradeDash[[#This Row],[Returns]],0,0,-n_days)),"")</f>
        <v>-0.1119516814220316</v>
      </c>
      <c r="F1818">
        <f ca="1">IFERROR(AVERAGE(OFFSET(TradeDash[[#This Row],[Returns]],0,0,-n_days*2))/STDEV(OFFSET(TradeDash[[#This Row],[Returns]],0,0,-n_days*2)),"")</f>
        <v>4.0928615695115869E-2</v>
      </c>
      <c r="G1818">
        <f ca="1">IF(ISNUMBER(TradeDash[[#This Row],[2n day Sharpe]]),AVERAGE(TradeDash[[#This Row],[n day Sharpe]:[2n day Sharpe]]),"")</f>
        <v>-3.5511532863457866E-2</v>
      </c>
      <c r="H1818">
        <f ca="1">IF(ISNUMBER(TradeDash[[#This Row],[Sharpe Average]]),IF(TradeDash[[#This Row],[Sharpe Average]]&gt;$G$1,1,0),"")</f>
        <v>0</v>
      </c>
      <c r="I1818" s="2">
        <f ca="1">IF(ISNUMBER(TradeDash[[#This Row],[Signal]]),MAX(IF(AND(TradeDash[[#This Row],[Signal]]=1,I1817&lt;1),I1817+$E$1,IF(AND(TradeDash[[#This Row],[Signal]]=0,I1817&gt;0),I1817-$E$1,IF(AND(TradeDash[[#This Row],[Signal]]=1,I1817=1),I1817,IF(AND(TradeDash[[#This Row],[Signal]]=0,I1817=0),I1817,0)))),0),"")</f>
        <v>0.8</v>
      </c>
      <c r="J1818" s="3">
        <f ca="1">IF(ISNUMBER(TradeDash[[#This Row],[Position]]),TradeDash[[#This Row],[Position]]*D1819,"")</f>
        <v>6.1945442313309233E-4</v>
      </c>
      <c r="K1818" s="7">
        <f ca="1">K1817*IFERROR(1+TradeDash[[#This Row],[Port Return]],1)</f>
        <v>3496472.9422942884</v>
      </c>
      <c r="L1818" s="7">
        <f ca="1">IF(ISNUMBER(TradeDash[[#This Row],[Port Return]]),L1817*(1+TradeDash[[#This Row],[Returns]]),L1817)</f>
        <v>2504896.6613672501</v>
      </c>
    </row>
    <row r="1819" spans="1:12" x14ac:dyDescent="0.35">
      <c r="A1819" s="1">
        <v>39139</v>
      </c>
      <c r="B1819" s="16">
        <f>YEAR(TradeDash[[#This Row],[Date]])</f>
        <v>2007</v>
      </c>
      <c r="C1819">
        <v>3942</v>
      </c>
      <c r="D1819" s="3">
        <f>IFERROR(TradeDash[[#This Row],[Nifty]]/C1818-1,"")</f>
        <v>7.7431802891636536E-4</v>
      </c>
      <c r="E1819">
        <f ca="1">IFERROR(AVERAGE(OFFSET(TradeDash[[#This Row],[Returns]],0,0,-n_days))/STDEV(OFFSET(TradeDash[[#This Row],[Returns]],0,0,-n_days)),"")</f>
        <v>-0.13185907847356881</v>
      </c>
      <c r="F1819">
        <f ca="1">IFERROR(AVERAGE(OFFSET(TradeDash[[#This Row],[Returns]],0,0,-n_days*2))/STDEV(OFFSET(TradeDash[[#This Row],[Returns]],0,0,-n_days*2)),"")</f>
        <v>6.6998871546893766E-3</v>
      </c>
      <c r="G1819">
        <f ca="1">IF(ISNUMBER(TradeDash[[#This Row],[2n day Sharpe]]),AVERAGE(TradeDash[[#This Row],[n day Sharpe]:[2n day Sharpe]]),"")</f>
        <v>-6.2579595659439713E-2</v>
      </c>
      <c r="H1819">
        <f ca="1">IF(ISNUMBER(TradeDash[[#This Row],[Sharpe Average]]),IF(TradeDash[[#This Row],[Sharpe Average]]&gt;$G$1,1,0),"")</f>
        <v>0</v>
      </c>
      <c r="I1819" s="2">
        <f ca="1">IF(ISNUMBER(TradeDash[[#This Row],[Signal]]),MAX(IF(AND(TradeDash[[#This Row],[Signal]]=1,I1818&lt;1),I1818+$E$1,IF(AND(TradeDash[[#This Row],[Signal]]=0,I1818&gt;0),I1818-$E$1,IF(AND(TradeDash[[#This Row],[Signal]]=1,I1818=1),I1818,IF(AND(TradeDash[[#This Row],[Signal]]=0,I1818=0),I1818,0)))),0),"")</f>
        <v>0.60000000000000009</v>
      </c>
      <c r="J1819" s="3">
        <f ca="1">IF(ISNUMBER(TradeDash[[#This Row],[Position]]),TradeDash[[#This Row],[Position]]*D1820,"")</f>
        <v>-7.3211567732115465E-3</v>
      </c>
      <c r="K1819" s="7">
        <f ca="1">K1818*IFERROR(1+TradeDash[[#This Row],[Port Return]],1)</f>
        <v>3470874.7157304599</v>
      </c>
      <c r="L1819" s="7">
        <f ca="1">IF(ISNUMBER(TradeDash[[#This Row],[Port Return]]),L1818*(1+TradeDash[[#This Row],[Returns]]),L1818)</f>
        <v>2506836.2480127192</v>
      </c>
    </row>
    <row r="1820" spans="1:12" x14ac:dyDescent="0.35">
      <c r="A1820" s="1">
        <v>39140</v>
      </c>
      <c r="B1820" s="16">
        <f>YEAR(TradeDash[[#This Row],[Date]])</f>
        <v>2007</v>
      </c>
      <c r="C1820">
        <v>3893.9</v>
      </c>
      <c r="D1820" s="3">
        <f>IFERROR(TradeDash[[#This Row],[Nifty]]/C1819-1,"")</f>
        <v>-1.2201927955352576E-2</v>
      </c>
      <c r="E1820">
        <f ca="1">IFERROR(AVERAGE(OFFSET(TradeDash[[#This Row],[Returns]],0,0,-n_days))/STDEV(OFFSET(TradeDash[[#This Row],[Returns]],0,0,-n_days)),"")</f>
        <v>-0.23711863143485776</v>
      </c>
      <c r="F1820">
        <f ca="1">IFERROR(AVERAGE(OFFSET(TradeDash[[#This Row],[Returns]],0,0,-n_days*2))/STDEV(OFFSET(TradeDash[[#This Row],[Returns]],0,0,-n_days*2)),"")</f>
        <v>-3.5880978243176473E-2</v>
      </c>
      <c r="G1820">
        <f ca="1">IF(ISNUMBER(TradeDash[[#This Row],[2n day Sharpe]]),AVERAGE(TradeDash[[#This Row],[n day Sharpe]:[2n day Sharpe]]),"")</f>
        <v>-0.13649980483901711</v>
      </c>
      <c r="H1820">
        <f ca="1">IF(ISNUMBER(TradeDash[[#This Row],[Sharpe Average]]),IF(TradeDash[[#This Row],[Sharpe Average]]&gt;$G$1,1,0),"")</f>
        <v>0</v>
      </c>
      <c r="I1820" s="2">
        <f ca="1">IF(ISNUMBER(TradeDash[[#This Row],[Signal]]),MAX(IF(AND(TradeDash[[#This Row],[Signal]]=1,I1819&lt;1),I1819+$E$1,IF(AND(TradeDash[[#This Row],[Signal]]=0,I1819&gt;0),I1819-$E$1,IF(AND(TradeDash[[#This Row],[Signal]]=1,I1819=1),I1819,IF(AND(TradeDash[[#This Row],[Signal]]=0,I1819=0),I1819,0)))),0),"")</f>
        <v>0.40000000000000008</v>
      </c>
      <c r="J1820" s="3">
        <f ca="1">IF(ISNUMBER(TradeDash[[#This Row],[Position]]),TradeDash[[#This Row],[Position]]*D1821,"")</f>
        <v>-1.5264901512622279E-2</v>
      </c>
      <c r="K1820" s="7">
        <f ca="1">K1819*IFERROR(1+TradeDash[[#This Row],[Port Return]],1)</f>
        <v>3417892.1550321835</v>
      </c>
      <c r="L1820" s="7">
        <f ca="1">IF(ISNUMBER(TradeDash[[#This Row],[Port Return]]),L1819*(1+TradeDash[[#This Row],[Returns]]),L1819)</f>
        <v>2476248.0127186016</v>
      </c>
    </row>
    <row r="1821" spans="1:12" x14ac:dyDescent="0.35">
      <c r="A1821" s="1">
        <v>39141</v>
      </c>
      <c r="B1821" s="16">
        <f>YEAR(TradeDash[[#This Row],[Date]])</f>
        <v>2007</v>
      </c>
      <c r="C1821">
        <v>3745.3</v>
      </c>
      <c r="D1821" s="3">
        <f>IFERROR(TradeDash[[#This Row],[Nifty]]/C1820-1,"")</f>
        <v>-3.8162253781555688E-2</v>
      </c>
      <c r="E1821">
        <f ca="1">IFERROR(AVERAGE(OFFSET(TradeDash[[#This Row],[Returns]],0,0,-n_days))/STDEV(OFFSET(TradeDash[[#This Row],[Returns]],0,0,-n_days)),"")</f>
        <v>-0.31021775058921974</v>
      </c>
      <c r="F1821">
        <f ca="1">IFERROR(AVERAGE(OFFSET(TradeDash[[#This Row],[Returns]],0,0,-n_days*2))/STDEV(OFFSET(TradeDash[[#This Row],[Returns]],0,0,-n_days*2)),"")</f>
        <v>-0.10075450478544087</v>
      </c>
      <c r="G1821">
        <f ca="1">IF(ISNUMBER(TradeDash[[#This Row],[2n day Sharpe]]),AVERAGE(TradeDash[[#This Row],[n day Sharpe]:[2n day Sharpe]]),"")</f>
        <v>-0.20548612768733032</v>
      </c>
      <c r="H1821">
        <f ca="1">IF(ISNUMBER(TradeDash[[#This Row],[Sharpe Average]]),IF(TradeDash[[#This Row],[Sharpe Average]]&gt;$G$1,1,0),"")</f>
        <v>0</v>
      </c>
      <c r="I1821" s="2">
        <f ca="1">IF(ISNUMBER(TradeDash[[#This Row],[Signal]]),MAX(IF(AND(TradeDash[[#This Row],[Signal]]=1,I1820&lt;1),I1820+$E$1,IF(AND(TradeDash[[#This Row],[Signal]]=0,I1820&gt;0),I1820-$E$1,IF(AND(TradeDash[[#This Row],[Signal]]=1,I1820=1),I1820,IF(AND(TradeDash[[#This Row],[Signal]]=0,I1820=0),I1820,0)))),0),"")</f>
        <v>0.20000000000000007</v>
      </c>
      <c r="J1821" s="3">
        <f ca="1">IF(ISNUMBER(TradeDash[[#This Row],[Position]]),TradeDash[[#This Row],[Position]]*D1822,"")</f>
        <v>3.5190772434784646E-3</v>
      </c>
      <c r="K1821" s="7">
        <f ca="1">K1820*IFERROR(1+TradeDash[[#This Row],[Port Return]],1)</f>
        <v>3429919.981535621</v>
      </c>
      <c r="L1821" s="7">
        <f ca="1">IF(ISNUMBER(TradeDash[[#This Row],[Port Return]]),L1820*(1+TradeDash[[#This Row],[Returns]]),L1820)</f>
        <v>2381748.8076311615</v>
      </c>
    </row>
    <row r="1822" spans="1:12" x14ac:dyDescent="0.35">
      <c r="A1822" s="1">
        <v>39142</v>
      </c>
      <c r="B1822" s="16">
        <f>YEAR(TradeDash[[#This Row],[Date]])</f>
        <v>2007</v>
      </c>
      <c r="C1822">
        <v>3811.2</v>
      </c>
      <c r="D1822" s="3">
        <f>IFERROR(TradeDash[[#This Row],[Nifty]]/C1821-1,"")</f>
        <v>1.7595386217392317E-2</v>
      </c>
      <c r="E1822">
        <f ca="1">IFERROR(AVERAGE(OFFSET(TradeDash[[#This Row],[Returns]],0,0,-n_days))/STDEV(OFFSET(TradeDash[[#This Row],[Returns]],0,0,-n_days)),"")</f>
        <v>-0.2087112544438007</v>
      </c>
      <c r="F1822">
        <f ca="1">IFERROR(AVERAGE(OFFSET(TradeDash[[#This Row],[Returns]],0,0,-n_days*2))/STDEV(OFFSET(TradeDash[[#This Row],[Returns]],0,0,-n_days*2)),"")</f>
        <v>-6.4886052687432735E-2</v>
      </c>
      <c r="G1822">
        <f ca="1">IF(ISNUMBER(TradeDash[[#This Row],[2n day Sharpe]]),AVERAGE(TradeDash[[#This Row],[n day Sharpe]:[2n day Sharpe]]),"")</f>
        <v>-0.13679865356561671</v>
      </c>
      <c r="H1822">
        <f ca="1">IF(ISNUMBER(TradeDash[[#This Row],[Sharpe Average]]),IF(TradeDash[[#This Row],[Sharpe Average]]&gt;$G$1,1,0),"")</f>
        <v>0</v>
      </c>
      <c r="I1822" s="2">
        <f ca="1">IF(ISNUMBER(TradeDash[[#This Row],[Signal]]),MAX(IF(AND(TradeDash[[#This Row],[Signal]]=1,I1821&lt;1),I1821+$E$1,IF(AND(TradeDash[[#This Row],[Signal]]=0,I1821&gt;0),I1821-$E$1,IF(AND(TradeDash[[#This Row],[Signal]]=1,I1821=1),I1821,IF(AND(TradeDash[[#This Row],[Signal]]=0,I1821=0),I1821,0)))),0),"")</f>
        <v>5.5511151231257827E-17</v>
      </c>
      <c r="J1822" s="3">
        <f ca="1">IF(ISNUMBER(TradeDash[[#This Row],[Position]]),TradeDash[[#This Row],[Position]]*D1823,"")</f>
        <v>-1.2300369231422427E-18</v>
      </c>
      <c r="K1822" s="7">
        <f ca="1">K1821*IFERROR(1+TradeDash[[#This Row],[Port Return]],1)</f>
        <v>3429919.981535621</v>
      </c>
      <c r="L1822" s="7">
        <f ca="1">IF(ISNUMBER(TradeDash[[#This Row],[Port Return]]),L1821*(1+TradeDash[[#This Row],[Returns]]),L1821)</f>
        <v>2423656.5977742453</v>
      </c>
    </row>
    <row r="1823" spans="1:12" x14ac:dyDescent="0.35">
      <c r="A1823" s="1">
        <v>39143</v>
      </c>
      <c r="B1823" s="16">
        <f>YEAR(TradeDash[[#This Row],[Date]])</f>
        <v>2007</v>
      </c>
      <c r="C1823">
        <v>3726.75</v>
      </c>
      <c r="D1823" s="3">
        <f>IFERROR(TradeDash[[#This Row],[Nifty]]/C1822-1,"")</f>
        <v>-2.2158375314861423E-2</v>
      </c>
      <c r="E1823">
        <f ca="1">IFERROR(AVERAGE(OFFSET(TradeDash[[#This Row],[Returns]],0,0,-n_days))/STDEV(OFFSET(TradeDash[[#This Row],[Returns]],0,0,-n_days)),"")</f>
        <v>-0.3200396421599937</v>
      </c>
      <c r="F1823">
        <f ca="1">IFERROR(AVERAGE(OFFSET(TradeDash[[#This Row],[Returns]],0,0,-n_days*2))/STDEV(OFFSET(TradeDash[[#This Row],[Returns]],0,0,-n_days*2)),"")</f>
        <v>-0.12091053645793987</v>
      </c>
      <c r="G1823">
        <f ca="1">IF(ISNUMBER(TradeDash[[#This Row],[2n day Sharpe]]),AVERAGE(TradeDash[[#This Row],[n day Sharpe]:[2n day Sharpe]]),"")</f>
        <v>-0.22047508930896678</v>
      </c>
      <c r="H1823">
        <f ca="1">IF(ISNUMBER(TradeDash[[#This Row],[Sharpe Average]]),IF(TradeDash[[#This Row],[Sharpe Average]]&gt;$G$1,1,0),"")</f>
        <v>0</v>
      </c>
      <c r="I1823" s="2">
        <f ca="1">IF(ISNUMBER(TradeDash[[#This Row],[Signal]]),MAX(IF(AND(TradeDash[[#This Row],[Signal]]=1,I1822&lt;1),I1822+$E$1,IF(AND(TradeDash[[#This Row],[Signal]]=0,I1822&gt;0),I1822-$E$1,IF(AND(TradeDash[[#This Row],[Signal]]=1,I1822=1),I1822,IF(AND(TradeDash[[#This Row],[Signal]]=0,I1822=0),I1822,0)))),0),"")</f>
        <v>0</v>
      </c>
      <c r="J1823" s="3">
        <f ca="1">IF(ISNUMBER(TradeDash[[#This Row],[Position]]),TradeDash[[#This Row],[Position]]*D1824,"")</f>
        <v>0</v>
      </c>
      <c r="K1823" s="7">
        <f ca="1">K1822*IFERROR(1+TradeDash[[#This Row],[Port Return]],1)</f>
        <v>3429919.981535621</v>
      </c>
      <c r="L1823" s="7">
        <f ca="1">IF(ISNUMBER(TradeDash[[#This Row],[Port Return]]),L1822*(1+TradeDash[[#This Row],[Returns]]),L1822)</f>
        <v>2369952.3052464235</v>
      </c>
    </row>
    <row r="1824" spans="1:12" x14ac:dyDescent="0.35">
      <c r="A1824" s="1">
        <v>39146</v>
      </c>
      <c r="B1824" s="16">
        <f>YEAR(TradeDash[[#This Row],[Date]])</f>
        <v>2007</v>
      </c>
      <c r="C1824">
        <v>3576.5</v>
      </c>
      <c r="D1824" s="3">
        <f>IFERROR(TradeDash[[#This Row],[Nifty]]/C1823-1,"")</f>
        <v>-4.0316629771248391E-2</v>
      </c>
      <c r="E1824">
        <f ca="1">IFERROR(AVERAGE(OFFSET(TradeDash[[#This Row],[Returns]],0,0,-n_days))/STDEV(OFFSET(TradeDash[[#This Row],[Returns]],0,0,-n_days)),"")</f>
        <v>-0.44455567954674585</v>
      </c>
      <c r="F1824">
        <f ca="1">IFERROR(AVERAGE(OFFSET(TradeDash[[#This Row],[Returns]],0,0,-n_days*2))/STDEV(OFFSET(TradeDash[[#This Row],[Returns]],0,0,-n_days*2)),"")</f>
        <v>-0.18352452384089366</v>
      </c>
      <c r="G1824">
        <f ca="1">IF(ISNUMBER(TradeDash[[#This Row],[2n day Sharpe]]),AVERAGE(TradeDash[[#This Row],[n day Sharpe]:[2n day Sharpe]]),"")</f>
        <v>-0.31404010169381974</v>
      </c>
      <c r="H1824">
        <f ca="1">IF(ISNUMBER(TradeDash[[#This Row],[Sharpe Average]]),IF(TradeDash[[#This Row],[Sharpe Average]]&gt;$G$1,1,0),"")</f>
        <v>0</v>
      </c>
      <c r="I1824" s="2">
        <f ca="1">IF(ISNUMBER(TradeDash[[#This Row],[Signal]]),MAX(IF(AND(TradeDash[[#This Row],[Signal]]=1,I1823&lt;1),I1823+$E$1,IF(AND(TradeDash[[#This Row],[Signal]]=0,I1823&gt;0),I1823-$E$1,IF(AND(TradeDash[[#This Row],[Signal]]=1,I1823=1),I1823,IF(AND(TradeDash[[#This Row],[Signal]]=0,I1823=0),I1823,0)))),0),"")</f>
        <v>0</v>
      </c>
      <c r="J1824" s="3">
        <f ca="1">IF(ISNUMBER(TradeDash[[#This Row],[Position]]),TradeDash[[#This Row],[Position]]*D1825,"")</f>
        <v>0</v>
      </c>
      <c r="K1824" s="7">
        <f ca="1">K1823*IFERROR(1+TradeDash[[#This Row],[Port Return]],1)</f>
        <v>3429919.981535621</v>
      </c>
      <c r="L1824" s="7">
        <f ca="1">IF(ISNUMBER(TradeDash[[#This Row],[Port Return]]),L1823*(1+TradeDash[[#This Row],[Returns]]),L1823)</f>
        <v>2274403.8155802866</v>
      </c>
    </row>
    <row r="1825" spans="1:12" x14ac:dyDescent="0.35">
      <c r="A1825" s="1">
        <v>39147</v>
      </c>
      <c r="B1825" s="16">
        <f>YEAR(TradeDash[[#This Row],[Date]])</f>
        <v>2007</v>
      </c>
      <c r="C1825">
        <v>3655.65</v>
      </c>
      <c r="D1825" s="3">
        <f>IFERROR(TradeDash[[#This Row],[Nifty]]/C1824-1,"")</f>
        <v>2.2130574584090512E-2</v>
      </c>
      <c r="E1825">
        <f ca="1">IFERROR(AVERAGE(OFFSET(TradeDash[[#This Row],[Returns]],0,0,-n_days))/STDEV(OFFSET(TradeDash[[#This Row],[Returns]],0,0,-n_days)),"")</f>
        <v>-0.38130974349627667</v>
      </c>
      <c r="F1825">
        <f ca="1">IFERROR(AVERAGE(OFFSET(TradeDash[[#This Row],[Returns]],0,0,-n_days*2))/STDEV(OFFSET(TradeDash[[#This Row],[Returns]],0,0,-n_days*2)),"")</f>
        <v>-0.12950020231881224</v>
      </c>
      <c r="G1825">
        <f ca="1">IF(ISNUMBER(TradeDash[[#This Row],[2n day Sharpe]]),AVERAGE(TradeDash[[#This Row],[n day Sharpe]:[2n day Sharpe]]),"")</f>
        <v>-0.25540497290754444</v>
      </c>
      <c r="H1825">
        <f ca="1">IF(ISNUMBER(TradeDash[[#This Row],[Sharpe Average]]),IF(TradeDash[[#This Row],[Sharpe Average]]&gt;$G$1,1,0),"")</f>
        <v>0</v>
      </c>
      <c r="I1825" s="2">
        <f ca="1">IF(ISNUMBER(TradeDash[[#This Row],[Signal]]),MAX(IF(AND(TradeDash[[#This Row],[Signal]]=1,I1824&lt;1),I1824+$E$1,IF(AND(TradeDash[[#This Row],[Signal]]=0,I1824&gt;0),I1824-$E$1,IF(AND(TradeDash[[#This Row],[Signal]]=1,I1824=1),I1824,IF(AND(TradeDash[[#This Row],[Signal]]=0,I1824=0),I1824,0)))),0),"")</f>
        <v>0</v>
      </c>
      <c r="J1825" s="3">
        <f ca="1">IF(ISNUMBER(TradeDash[[#This Row],[Position]]),TradeDash[[#This Row],[Position]]*D1826,"")</f>
        <v>0</v>
      </c>
      <c r="K1825" s="7">
        <f ca="1">K1824*IFERROR(1+TradeDash[[#This Row],[Port Return]],1)</f>
        <v>3429919.981535621</v>
      </c>
      <c r="L1825" s="7">
        <f ca="1">IF(ISNUMBER(TradeDash[[#This Row],[Port Return]]),L1824*(1+TradeDash[[#This Row],[Returns]]),L1824)</f>
        <v>2324737.678855326</v>
      </c>
    </row>
    <row r="1826" spans="1:12" x14ac:dyDescent="0.35">
      <c r="A1826" s="1">
        <v>39148</v>
      </c>
      <c r="B1826" s="16">
        <f>YEAR(TradeDash[[#This Row],[Date]])</f>
        <v>2007</v>
      </c>
      <c r="C1826">
        <v>3626.85</v>
      </c>
      <c r="D1826" s="3">
        <f>IFERROR(TradeDash[[#This Row],[Nifty]]/C1825-1,"")</f>
        <v>-7.8782159123549356E-3</v>
      </c>
      <c r="E1826">
        <f ca="1">IFERROR(AVERAGE(OFFSET(TradeDash[[#This Row],[Returns]],0,0,-n_days))/STDEV(OFFSET(TradeDash[[#This Row],[Returns]],0,0,-n_days)),"")</f>
        <v>-0.39043519592400699</v>
      </c>
      <c r="F1826">
        <f ca="1">IFERROR(AVERAGE(OFFSET(TradeDash[[#This Row],[Returns]],0,0,-n_days*2))/STDEV(OFFSET(TradeDash[[#This Row],[Returns]],0,0,-n_days*2)),"")</f>
        <v>-0.1395513462052618</v>
      </c>
      <c r="G1826">
        <f ca="1">IF(ISNUMBER(TradeDash[[#This Row],[2n day Sharpe]]),AVERAGE(TradeDash[[#This Row],[n day Sharpe]:[2n day Sharpe]]),"")</f>
        <v>-0.26499327106463438</v>
      </c>
      <c r="H1826">
        <f ca="1">IF(ISNUMBER(TradeDash[[#This Row],[Sharpe Average]]),IF(TradeDash[[#This Row],[Sharpe Average]]&gt;$G$1,1,0),"")</f>
        <v>0</v>
      </c>
      <c r="I1826" s="2">
        <f ca="1">IF(ISNUMBER(TradeDash[[#This Row],[Signal]]),MAX(IF(AND(TradeDash[[#This Row],[Signal]]=1,I1825&lt;1),I1825+$E$1,IF(AND(TradeDash[[#This Row],[Signal]]=0,I1825&gt;0),I1825-$E$1,IF(AND(TradeDash[[#This Row],[Signal]]=1,I1825=1),I1825,IF(AND(TradeDash[[#This Row],[Signal]]=0,I1825=0),I1825,0)))),0),"")</f>
        <v>0</v>
      </c>
      <c r="J1826" s="3">
        <f ca="1">IF(ISNUMBER(TradeDash[[#This Row],[Position]]),TradeDash[[#This Row],[Position]]*D1827,"")</f>
        <v>0</v>
      </c>
      <c r="K1826" s="7">
        <f ca="1">K1825*IFERROR(1+TradeDash[[#This Row],[Port Return]],1)</f>
        <v>3429919.981535621</v>
      </c>
      <c r="L1826" s="7">
        <f ca="1">IF(ISNUMBER(TradeDash[[#This Row],[Port Return]]),L1825*(1+TradeDash[[#This Row],[Returns]]),L1825)</f>
        <v>2306422.893481717</v>
      </c>
    </row>
    <row r="1827" spans="1:12" x14ac:dyDescent="0.35">
      <c r="A1827" s="1">
        <v>39149</v>
      </c>
      <c r="B1827" s="16">
        <f>YEAR(TradeDash[[#This Row],[Date]])</f>
        <v>2007</v>
      </c>
      <c r="C1827">
        <v>3761.65</v>
      </c>
      <c r="D1827" s="3">
        <f>IFERROR(TradeDash[[#This Row],[Nifty]]/C1826-1,"")</f>
        <v>3.7167238788480494E-2</v>
      </c>
      <c r="E1827">
        <f ca="1">IFERROR(AVERAGE(OFFSET(TradeDash[[#This Row],[Returns]],0,0,-n_days))/STDEV(OFFSET(TradeDash[[#This Row],[Returns]],0,0,-n_days)),"")</f>
        <v>-0.2718719706527733</v>
      </c>
      <c r="F1827">
        <f ca="1">IFERROR(AVERAGE(OFFSET(TradeDash[[#This Row],[Returns]],0,0,-n_days*2))/STDEV(OFFSET(TradeDash[[#This Row],[Returns]],0,0,-n_days*2)),"")</f>
        <v>-5.7435193219870617E-2</v>
      </c>
      <c r="G1827">
        <f ca="1">IF(ISNUMBER(TradeDash[[#This Row],[2n day Sharpe]]),AVERAGE(TradeDash[[#This Row],[n day Sharpe]:[2n day Sharpe]]),"")</f>
        <v>-0.16465358193632196</v>
      </c>
      <c r="H1827">
        <f ca="1">IF(ISNUMBER(TradeDash[[#This Row],[Sharpe Average]]),IF(TradeDash[[#This Row],[Sharpe Average]]&gt;$G$1,1,0),"")</f>
        <v>0</v>
      </c>
      <c r="I1827" s="2">
        <f ca="1">IF(ISNUMBER(TradeDash[[#This Row],[Signal]]),MAX(IF(AND(TradeDash[[#This Row],[Signal]]=1,I1826&lt;1),I1826+$E$1,IF(AND(TradeDash[[#This Row],[Signal]]=0,I1826&gt;0),I1826-$E$1,IF(AND(TradeDash[[#This Row],[Signal]]=1,I1826=1),I1826,IF(AND(TradeDash[[#This Row],[Signal]]=0,I1826=0),I1826,0)))),0),"")</f>
        <v>0</v>
      </c>
      <c r="J1827" s="3">
        <f ca="1">IF(ISNUMBER(TradeDash[[#This Row],[Position]]),TradeDash[[#This Row],[Position]]*D1828,"")</f>
        <v>0</v>
      </c>
      <c r="K1827" s="7">
        <f ca="1">K1826*IFERROR(1+TradeDash[[#This Row],[Port Return]],1)</f>
        <v>3429919.981535621</v>
      </c>
      <c r="L1827" s="7">
        <f ca="1">IF(ISNUMBER(TradeDash[[#This Row],[Port Return]]),L1826*(1+TradeDash[[#This Row],[Returns]]),L1826)</f>
        <v>2392146.2639109702</v>
      </c>
    </row>
    <row r="1828" spans="1:12" x14ac:dyDescent="0.35">
      <c r="A1828" s="1">
        <v>39150</v>
      </c>
      <c r="B1828" s="16">
        <f>YEAR(TradeDash[[#This Row],[Date]])</f>
        <v>2007</v>
      </c>
      <c r="C1828">
        <v>3718</v>
      </c>
      <c r="D1828" s="3">
        <f>IFERROR(TradeDash[[#This Row],[Nifty]]/C1827-1,"")</f>
        <v>-1.1603950394108997E-2</v>
      </c>
      <c r="E1828">
        <f ca="1">IFERROR(AVERAGE(OFFSET(TradeDash[[#This Row],[Returns]],0,0,-n_days))/STDEV(OFFSET(TradeDash[[#This Row],[Returns]],0,0,-n_days)),"")</f>
        <v>-0.29962724988649181</v>
      </c>
      <c r="F1828">
        <f ca="1">IFERROR(AVERAGE(OFFSET(TradeDash[[#This Row],[Returns]],0,0,-n_days*2))/STDEV(OFFSET(TradeDash[[#This Row],[Returns]],0,0,-n_days*2)),"")</f>
        <v>-6.6023964925359932E-2</v>
      </c>
      <c r="G1828">
        <f ca="1">IF(ISNUMBER(TradeDash[[#This Row],[2n day Sharpe]]),AVERAGE(TradeDash[[#This Row],[n day Sharpe]:[2n day Sharpe]]),"")</f>
        <v>-0.18282560740592588</v>
      </c>
      <c r="H1828">
        <f ca="1">IF(ISNUMBER(TradeDash[[#This Row],[Sharpe Average]]),IF(TradeDash[[#This Row],[Sharpe Average]]&gt;$G$1,1,0),"")</f>
        <v>0</v>
      </c>
      <c r="I1828" s="2">
        <f ca="1">IF(ISNUMBER(TradeDash[[#This Row],[Signal]]),MAX(IF(AND(TradeDash[[#This Row],[Signal]]=1,I1827&lt;1),I1827+$E$1,IF(AND(TradeDash[[#This Row],[Signal]]=0,I1827&gt;0),I1827-$E$1,IF(AND(TradeDash[[#This Row],[Signal]]=1,I1827=1),I1827,IF(AND(TradeDash[[#This Row],[Signal]]=0,I1827=0),I1827,0)))),0),"")</f>
        <v>0</v>
      </c>
      <c r="J1828" s="3">
        <f ca="1">IF(ISNUMBER(TradeDash[[#This Row],[Position]]),TradeDash[[#This Row],[Position]]*D1829,"")</f>
        <v>0</v>
      </c>
      <c r="K1828" s="7">
        <f ca="1">K1827*IFERROR(1+TradeDash[[#This Row],[Port Return]],1)</f>
        <v>3429919.981535621</v>
      </c>
      <c r="L1828" s="7">
        <f ca="1">IF(ISNUMBER(TradeDash[[#This Row],[Port Return]]),L1827*(1+TradeDash[[#This Row],[Returns]]),L1827)</f>
        <v>2364387.9173290939</v>
      </c>
    </row>
    <row r="1829" spans="1:12" x14ac:dyDescent="0.35">
      <c r="A1829" s="1">
        <v>39153</v>
      </c>
      <c r="B1829" s="16">
        <f>YEAR(TradeDash[[#This Row],[Date]])</f>
        <v>2007</v>
      </c>
      <c r="C1829">
        <v>3734.6</v>
      </c>
      <c r="D1829" s="3">
        <f>IFERROR(TradeDash[[#This Row],[Nifty]]/C1828-1,"")</f>
        <v>4.4647660032275382E-3</v>
      </c>
      <c r="E1829">
        <f ca="1">IFERROR(AVERAGE(OFFSET(TradeDash[[#This Row],[Returns]],0,0,-n_days))/STDEV(OFFSET(TradeDash[[#This Row],[Returns]],0,0,-n_days)),"")</f>
        <v>-0.26636038835275988</v>
      </c>
      <c r="F1829">
        <f ca="1">IFERROR(AVERAGE(OFFSET(TradeDash[[#This Row],[Returns]],0,0,-n_days*2))/STDEV(OFFSET(TradeDash[[#This Row],[Returns]],0,0,-n_days*2)),"")</f>
        <v>-3.6861958787441633E-2</v>
      </c>
      <c r="G1829">
        <f ca="1">IF(ISNUMBER(TradeDash[[#This Row],[2n day Sharpe]]),AVERAGE(TradeDash[[#This Row],[n day Sharpe]:[2n day Sharpe]]),"")</f>
        <v>-0.15161117357010076</v>
      </c>
      <c r="H1829">
        <f ca="1">IF(ISNUMBER(TradeDash[[#This Row],[Sharpe Average]]),IF(TradeDash[[#This Row],[Sharpe Average]]&gt;$G$1,1,0),"")</f>
        <v>0</v>
      </c>
      <c r="I1829" s="2">
        <f ca="1">IF(ISNUMBER(TradeDash[[#This Row],[Signal]]),MAX(IF(AND(TradeDash[[#This Row],[Signal]]=1,I1828&lt;1),I1828+$E$1,IF(AND(TradeDash[[#This Row],[Signal]]=0,I1828&gt;0),I1828-$E$1,IF(AND(TradeDash[[#This Row],[Signal]]=1,I1828=1),I1828,IF(AND(TradeDash[[#This Row],[Signal]]=0,I1828=0),I1828,0)))),0),"")</f>
        <v>0</v>
      </c>
      <c r="J1829" s="3">
        <f ca="1">IF(ISNUMBER(TradeDash[[#This Row],[Position]]),TradeDash[[#This Row],[Position]]*D1830,"")</f>
        <v>0</v>
      </c>
      <c r="K1829" s="7">
        <f ca="1">K1828*IFERROR(1+TradeDash[[#This Row],[Port Return]],1)</f>
        <v>3429919.981535621</v>
      </c>
      <c r="L1829" s="7">
        <f ca="1">IF(ISNUMBER(TradeDash[[#This Row],[Port Return]]),L1828*(1+TradeDash[[#This Row],[Returns]]),L1828)</f>
        <v>2374944.3561208267</v>
      </c>
    </row>
    <row r="1830" spans="1:12" x14ac:dyDescent="0.35">
      <c r="A1830" s="1">
        <v>39154</v>
      </c>
      <c r="B1830" s="16">
        <f>YEAR(TradeDash[[#This Row],[Date]])</f>
        <v>2007</v>
      </c>
      <c r="C1830">
        <v>3770.55</v>
      </c>
      <c r="D1830" s="3">
        <f>IFERROR(TradeDash[[#This Row],[Nifty]]/C1829-1,"")</f>
        <v>9.6261982541638869E-3</v>
      </c>
      <c r="E1830">
        <f ca="1">IFERROR(AVERAGE(OFFSET(TradeDash[[#This Row],[Returns]],0,0,-n_days))/STDEV(OFFSET(TradeDash[[#This Row],[Returns]],0,0,-n_days)),"")</f>
        <v>-0.17382078787854183</v>
      </c>
      <c r="F1830">
        <f ca="1">IFERROR(AVERAGE(OFFSET(TradeDash[[#This Row],[Returns]],0,0,-n_days*2))/STDEV(OFFSET(TradeDash[[#This Row],[Returns]],0,0,-n_days*2)),"")</f>
        <v>-5.930278958001195E-2</v>
      </c>
      <c r="G1830">
        <f ca="1">IF(ISNUMBER(TradeDash[[#This Row],[2n day Sharpe]]),AVERAGE(TradeDash[[#This Row],[n day Sharpe]:[2n day Sharpe]]),"")</f>
        <v>-0.11656178872927689</v>
      </c>
      <c r="H1830">
        <f ca="1">IF(ISNUMBER(TradeDash[[#This Row],[Sharpe Average]]),IF(TradeDash[[#This Row],[Sharpe Average]]&gt;$G$1,1,0),"")</f>
        <v>0</v>
      </c>
      <c r="I1830" s="2">
        <f ca="1">IF(ISNUMBER(TradeDash[[#This Row],[Signal]]),MAX(IF(AND(TradeDash[[#This Row],[Signal]]=1,I1829&lt;1),I1829+$E$1,IF(AND(TradeDash[[#This Row],[Signal]]=0,I1829&gt;0),I1829-$E$1,IF(AND(TradeDash[[#This Row],[Signal]]=1,I1829=1),I1829,IF(AND(TradeDash[[#This Row],[Signal]]=0,I1829=0),I1829,0)))),0),"")</f>
        <v>0</v>
      </c>
      <c r="J1830" s="3">
        <f ca="1">IF(ISNUMBER(TradeDash[[#This Row],[Position]]),TradeDash[[#This Row],[Position]]*D1831,"")</f>
        <v>0</v>
      </c>
      <c r="K1830" s="7">
        <f ca="1">K1829*IFERROR(1+TradeDash[[#This Row],[Port Return]],1)</f>
        <v>3429919.981535621</v>
      </c>
      <c r="L1830" s="7">
        <f ca="1">IF(ISNUMBER(TradeDash[[#This Row],[Port Return]]),L1829*(1+TradeDash[[#This Row],[Returns]]),L1829)</f>
        <v>2397806.0413354533</v>
      </c>
    </row>
    <row r="1831" spans="1:12" x14ac:dyDescent="0.35">
      <c r="A1831" s="1">
        <v>39155</v>
      </c>
      <c r="B1831" s="16">
        <f>YEAR(TradeDash[[#This Row],[Date]])</f>
        <v>2007</v>
      </c>
      <c r="C1831">
        <v>3641.1</v>
      </c>
      <c r="D1831" s="3">
        <f>IFERROR(TradeDash[[#This Row],[Nifty]]/C1830-1,"")</f>
        <v>-3.4331861399530594E-2</v>
      </c>
      <c r="E1831">
        <f ca="1">IFERROR(AVERAGE(OFFSET(TradeDash[[#This Row],[Returns]],0,0,-n_days))/STDEV(OFFSET(TradeDash[[#This Row],[Returns]],0,0,-n_days)),"")</f>
        <v>-0.2374129107286356</v>
      </c>
      <c r="F1831">
        <f ca="1">IFERROR(AVERAGE(OFFSET(TradeDash[[#This Row],[Returns]],0,0,-n_days*2))/STDEV(OFFSET(TradeDash[[#This Row],[Returns]],0,0,-n_days*2)),"")</f>
        <v>-0.1523357645575302</v>
      </c>
      <c r="G1831">
        <f ca="1">IF(ISNUMBER(TradeDash[[#This Row],[2n day Sharpe]]),AVERAGE(TradeDash[[#This Row],[n day Sharpe]:[2n day Sharpe]]),"")</f>
        <v>-0.1948743376430829</v>
      </c>
      <c r="H1831">
        <f ca="1">IF(ISNUMBER(TradeDash[[#This Row],[Sharpe Average]]),IF(TradeDash[[#This Row],[Sharpe Average]]&gt;$G$1,1,0),"")</f>
        <v>0</v>
      </c>
      <c r="I1831" s="2">
        <f ca="1">IF(ISNUMBER(TradeDash[[#This Row],[Signal]]),MAX(IF(AND(TradeDash[[#This Row],[Signal]]=1,I1830&lt;1),I1830+$E$1,IF(AND(TradeDash[[#This Row],[Signal]]=0,I1830&gt;0),I1830-$E$1,IF(AND(TradeDash[[#This Row],[Signal]]=1,I1830=1),I1830,IF(AND(TradeDash[[#This Row],[Signal]]=0,I1830=0),I1830,0)))),0),"")</f>
        <v>0</v>
      </c>
      <c r="J1831" s="3">
        <f ca="1">IF(ISNUMBER(TradeDash[[#This Row],[Position]]),TradeDash[[#This Row],[Position]]*D1832,"")</f>
        <v>0</v>
      </c>
      <c r="K1831" s="7">
        <f ca="1">K1830*IFERROR(1+TradeDash[[#This Row],[Port Return]],1)</f>
        <v>3429919.981535621</v>
      </c>
      <c r="L1831" s="7">
        <f ca="1">IF(ISNUMBER(TradeDash[[#This Row],[Port Return]]),L1830*(1+TradeDash[[#This Row],[Returns]]),L1830)</f>
        <v>2315484.8966613673</v>
      </c>
    </row>
    <row r="1832" spans="1:12" x14ac:dyDescent="0.35">
      <c r="A1832" s="1">
        <v>39156</v>
      </c>
      <c r="B1832" s="16">
        <f>YEAR(TradeDash[[#This Row],[Date]])</f>
        <v>2007</v>
      </c>
      <c r="C1832">
        <v>3643.6</v>
      </c>
      <c r="D1832" s="3">
        <f>IFERROR(TradeDash[[#This Row],[Nifty]]/C1831-1,"")</f>
        <v>6.866056960808109E-4</v>
      </c>
      <c r="E1832">
        <f ca="1">IFERROR(AVERAGE(OFFSET(TradeDash[[#This Row],[Returns]],0,0,-n_days))/STDEV(OFFSET(TradeDash[[#This Row],[Returns]],0,0,-n_days)),"")</f>
        <v>-0.23727147575005</v>
      </c>
      <c r="F1832">
        <f ca="1">IFERROR(AVERAGE(OFFSET(TradeDash[[#This Row],[Returns]],0,0,-n_days*2))/STDEV(OFFSET(TradeDash[[#This Row],[Returns]],0,0,-n_days*2)),"")</f>
        <v>-0.16144610133071388</v>
      </c>
      <c r="G1832">
        <f ca="1">IF(ISNUMBER(TradeDash[[#This Row],[2n day Sharpe]]),AVERAGE(TradeDash[[#This Row],[n day Sharpe]:[2n day Sharpe]]),"")</f>
        <v>-0.19935878854038194</v>
      </c>
      <c r="H1832">
        <f ca="1">IF(ISNUMBER(TradeDash[[#This Row],[Sharpe Average]]),IF(TradeDash[[#This Row],[Sharpe Average]]&gt;$G$1,1,0),"")</f>
        <v>0</v>
      </c>
      <c r="I1832" s="2">
        <f ca="1">IF(ISNUMBER(TradeDash[[#This Row],[Signal]]),MAX(IF(AND(TradeDash[[#This Row],[Signal]]=1,I1831&lt;1),I1831+$E$1,IF(AND(TradeDash[[#This Row],[Signal]]=0,I1831&gt;0),I1831-$E$1,IF(AND(TradeDash[[#This Row],[Signal]]=1,I1831=1),I1831,IF(AND(TradeDash[[#This Row],[Signal]]=0,I1831=0),I1831,0)))),0),"")</f>
        <v>0</v>
      </c>
      <c r="J1832" s="3">
        <f ca="1">IF(ISNUMBER(TradeDash[[#This Row],[Position]]),TradeDash[[#This Row],[Position]]*D1833,"")</f>
        <v>0</v>
      </c>
      <c r="K1832" s="7">
        <f ca="1">K1831*IFERROR(1+TradeDash[[#This Row],[Port Return]],1)</f>
        <v>3429919.981535621</v>
      </c>
      <c r="L1832" s="7">
        <f ca="1">IF(ISNUMBER(TradeDash[[#This Row],[Port Return]]),L1831*(1+TradeDash[[#This Row],[Returns]]),L1831)</f>
        <v>2317074.7217806042</v>
      </c>
    </row>
    <row r="1833" spans="1:12" x14ac:dyDescent="0.35">
      <c r="A1833" s="1">
        <v>39157</v>
      </c>
      <c r="B1833" s="16">
        <f>YEAR(TradeDash[[#This Row],[Date]])</f>
        <v>2007</v>
      </c>
      <c r="C1833">
        <v>3608.55</v>
      </c>
      <c r="D1833" s="3">
        <f>IFERROR(TradeDash[[#This Row],[Nifty]]/C1832-1,"")</f>
        <v>-9.6196069821055108E-3</v>
      </c>
      <c r="E1833">
        <f ca="1">IFERROR(AVERAGE(OFFSET(TradeDash[[#This Row],[Returns]],0,0,-n_days))/STDEV(OFFSET(TradeDash[[#This Row],[Returns]],0,0,-n_days)),"")</f>
        <v>-0.33623625998366363</v>
      </c>
      <c r="F1833">
        <f ca="1">IFERROR(AVERAGE(OFFSET(TradeDash[[#This Row],[Returns]],0,0,-n_days*2))/STDEV(OFFSET(TradeDash[[#This Row],[Returns]],0,0,-n_days*2)),"")</f>
        <v>-0.17642275265610766</v>
      </c>
      <c r="G1833">
        <f ca="1">IF(ISNUMBER(TradeDash[[#This Row],[2n day Sharpe]]),AVERAGE(TradeDash[[#This Row],[n day Sharpe]:[2n day Sharpe]]),"")</f>
        <v>-0.25632950631988566</v>
      </c>
      <c r="H1833">
        <f ca="1">IF(ISNUMBER(TradeDash[[#This Row],[Sharpe Average]]),IF(TradeDash[[#This Row],[Sharpe Average]]&gt;$G$1,1,0),"")</f>
        <v>0</v>
      </c>
      <c r="I1833" s="2">
        <f ca="1">IF(ISNUMBER(TradeDash[[#This Row],[Signal]]),MAX(IF(AND(TradeDash[[#This Row],[Signal]]=1,I1832&lt;1),I1832+$E$1,IF(AND(TradeDash[[#This Row],[Signal]]=0,I1832&gt;0),I1832-$E$1,IF(AND(TradeDash[[#This Row],[Signal]]=1,I1832=1),I1832,IF(AND(TradeDash[[#This Row],[Signal]]=0,I1832=0),I1832,0)))),0),"")</f>
        <v>0</v>
      </c>
      <c r="J1833" s="3">
        <f ca="1">IF(ISNUMBER(TradeDash[[#This Row],[Position]]),TradeDash[[#This Row],[Position]]*D1834,"")</f>
        <v>0</v>
      </c>
      <c r="K1833" s="7">
        <f ca="1">K1832*IFERROR(1+TradeDash[[#This Row],[Port Return]],1)</f>
        <v>3429919.981535621</v>
      </c>
      <c r="L1833" s="7">
        <f ca="1">IF(ISNUMBER(TradeDash[[#This Row],[Port Return]]),L1832*(1+TradeDash[[#This Row],[Returns]]),L1832)</f>
        <v>2294785.3736089035</v>
      </c>
    </row>
    <row r="1834" spans="1:12" x14ac:dyDescent="0.35">
      <c r="A1834" s="1">
        <v>39160</v>
      </c>
      <c r="B1834" s="16">
        <f>YEAR(TradeDash[[#This Row],[Date]])</f>
        <v>2007</v>
      </c>
      <c r="C1834">
        <v>3678.9</v>
      </c>
      <c r="D1834" s="3">
        <f>IFERROR(TradeDash[[#This Row],[Nifty]]/C1833-1,"")</f>
        <v>1.9495365174377444E-2</v>
      </c>
      <c r="E1834">
        <f ca="1">IFERROR(AVERAGE(OFFSET(TradeDash[[#This Row],[Returns]],0,0,-n_days))/STDEV(OFFSET(TradeDash[[#This Row],[Returns]],0,0,-n_days)),"")</f>
        <v>-0.28831449860511876</v>
      </c>
      <c r="F1834">
        <f ca="1">IFERROR(AVERAGE(OFFSET(TradeDash[[#This Row],[Returns]],0,0,-n_days*2))/STDEV(OFFSET(TradeDash[[#This Row],[Returns]],0,0,-n_days*2)),"")</f>
        <v>-0.14241568739314933</v>
      </c>
      <c r="G1834">
        <f ca="1">IF(ISNUMBER(TradeDash[[#This Row],[2n day Sharpe]]),AVERAGE(TradeDash[[#This Row],[n day Sharpe]:[2n day Sharpe]]),"")</f>
        <v>-0.21536509299913403</v>
      </c>
      <c r="H1834">
        <f ca="1">IF(ISNUMBER(TradeDash[[#This Row],[Sharpe Average]]),IF(TradeDash[[#This Row],[Sharpe Average]]&gt;$G$1,1,0),"")</f>
        <v>0</v>
      </c>
      <c r="I1834" s="2">
        <f ca="1">IF(ISNUMBER(TradeDash[[#This Row],[Signal]]),MAX(IF(AND(TradeDash[[#This Row],[Signal]]=1,I1833&lt;1),I1833+$E$1,IF(AND(TradeDash[[#This Row],[Signal]]=0,I1833&gt;0),I1833-$E$1,IF(AND(TradeDash[[#This Row],[Signal]]=1,I1833=1),I1833,IF(AND(TradeDash[[#This Row],[Signal]]=0,I1833=0),I1833,0)))),0),"")</f>
        <v>0</v>
      </c>
      <c r="J1834" s="3">
        <f ca="1">IF(ISNUMBER(TradeDash[[#This Row],[Position]]),TradeDash[[#This Row],[Position]]*D1835,"")</f>
        <v>0</v>
      </c>
      <c r="K1834" s="7">
        <f ca="1">K1833*IFERROR(1+TradeDash[[#This Row],[Port Return]],1)</f>
        <v>3429919.981535621</v>
      </c>
      <c r="L1834" s="7">
        <f ca="1">IF(ISNUMBER(TradeDash[[#This Row],[Port Return]]),L1833*(1+TradeDash[[#This Row],[Returns]]),L1833)</f>
        <v>2339523.0524642291</v>
      </c>
    </row>
    <row r="1835" spans="1:12" x14ac:dyDescent="0.35">
      <c r="A1835" s="1">
        <v>39161</v>
      </c>
      <c r="B1835" s="16">
        <f>YEAR(TradeDash[[#This Row],[Date]])</f>
        <v>2007</v>
      </c>
      <c r="C1835">
        <v>3697.6</v>
      </c>
      <c r="D1835" s="3">
        <f>IFERROR(TradeDash[[#This Row],[Nifty]]/C1834-1,"")</f>
        <v>5.0830411264235487E-3</v>
      </c>
      <c r="E1835">
        <f ca="1">IFERROR(AVERAGE(OFFSET(TradeDash[[#This Row],[Returns]],0,0,-n_days))/STDEV(OFFSET(TradeDash[[#This Row],[Returns]],0,0,-n_days)),"")</f>
        <v>-0.24205375621778566</v>
      </c>
      <c r="F1835">
        <f ca="1">IFERROR(AVERAGE(OFFSET(TradeDash[[#This Row],[Returns]],0,0,-n_days*2))/STDEV(OFFSET(TradeDash[[#This Row],[Returns]],0,0,-n_days*2)),"")</f>
        <v>-0.1470449345226422</v>
      </c>
      <c r="G1835">
        <f ca="1">IF(ISNUMBER(TradeDash[[#This Row],[2n day Sharpe]]),AVERAGE(TradeDash[[#This Row],[n day Sharpe]:[2n day Sharpe]]),"")</f>
        <v>-0.19454934537021393</v>
      </c>
      <c r="H1835">
        <f ca="1">IF(ISNUMBER(TradeDash[[#This Row],[Sharpe Average]]),IF(TradeDash[[#This Row],[Sharpe Average]]&gt;$G$1,1,0),"")</f>
        <v>0</v>
      </c>
      <c r="I1835" s="2">
        <f ca="1">IF(ISNUMBER(TradeDash[[#This Row],[Signal]]),MAX(IF(AND(TradeDash[[#This Row],[Signal]]=1,I1834&lt;1),I1834+$E$1,IF(AND(TradeDash[[#This Row],[Signal]]=0,I1834&gt;0),I1834-$E$1,IF(AND(TradeDash[[#This Row],[Signal]]=1,I1834=1),I1834,IF(AND(TradeDash[[#This Row],[Signal]]=0,I1834=0),I1834,0)))),0),"")</f>
        <v>0</v>
      </c>
      <c r="J1835" s="3">
        <f ca="1">IF(ISNUMBER(TradeDash[[#This Row],[Position]]),TradeDash[[#This Row],[Position]]*D1836,"")</f>
        <v>0</v>
      </c>
      <c r="K1835" s="7">
        <f ca="1">K1834*IFERROR(1+TradeDash[[#This Row],[Port Return]],1)</f>
        <v>3429919.981535621</v>
      </c>
      <c r="L1835" s="7">
        <f ca="1">IF(ISNUMBER(TradeDash[[#This Row],[Port Return]]),L1834*(1+TradeDash[[#This Row],[Returns]]),L1834)</f>
        <v>2351414.9443561207</v>
      </c>
    </row>
    <row r="1836" spans="1:12" x14ac:dyDescent="0.35">
      <c r="A1836" s="1">
        <v>39162</v>
      </c>
      <c r="B1836" s="16">
        <f>YEAR(TradeDash[[#This Row],[Date]])</f>
        <v>2007</v>
      </c>
      <c r="C1836">
        <v>3764.55</v>
      </c>
      <c r="D1836" s="3">
        <f>IFERROR(TradeDash[[#This Row],[Nifty]]/C1835-1,"")</f>
        <v>1.8106339247079273E-2</v>
      </c>
      <c r="E1836">
        <f ca="1">IFERROR(AVERAGE(OFFSET(TradeDash[[#This Row],[Returns]],0,0,-n_days))/STDEV(OFFSET(TradeDash[[#This Row],[Returns]],0,0,-n_days)),"")</f>
        <v>-0.18650270000865601</v>
      </c>
      <c r="F1836">
        <f ca="1">IFERROR(AVERAGE(OFFSET(TradeDash[[#This Row],[Returns]],0,0,-n_days*2))/STDEV(OFFSET(TradeDash[[#This Row],[Returns]],0,0,-n_days*2)),"")</f>
        <v>-0.11156005738028418</v>
      </c>
      <c r="G1836">
        <f ca="1">IF(ISNUMBER(TradeDash[[#This Row],[2n day Sharpe]]),AVERAGE(TradeDash[[#This Row],[n day Sharpe]:[2n day Sharpe]]),"")</f>
        <v>-0.14903137869447008</v>
      </c>
      <c r="H1836">
        <f ca="1">IF(ISNUMBER(TradeDash[[#This Row],[Sharpe Average]]),IF(TradeDash[[#This Row],[Sharpe Average]]&gt;$G$1,1,0),"")</f>
        <v>0</v>
      </c>
      <c r="I1836" s="2">
        <f ca="1">IF(ISNUMBER(TradeDash[[#This Row],[Signal]]),MAX(IF(AND(TradeDash[[#This Row],[Signal]]=1,I1835&lt;1),I1835+$E$1,IF(AND(TradeDash[[#This Row],[Signal]]=0,I1835&gt;0),I1835-$E$1,IF(AND(TradeDash[[#This Row],[Signal]]=1,I1835=1),I1835,IF(AND(TradeDash[[#This Row],[Signal]]=0,I1835=0),I1835,0)))),0),"")</f>
        <v>0</v>
      </c>
      <c r="J1836" s="3">
        <f ca="1">IF(ISNUMBER(TradeDash[[#This Row],[Position]]),TradeDash[[#This Row],[Position]]*D1837,"")</f>
        <v>0</v>
      </c>
      <c r="K1836" s="7">
        <f ca="1">K1835*IFERROR(1+TradeDash[[#This Row],[Port Return]],1)</f>
        <v>3429919.981535621</v>
      </c>
      <c r="L1836" s="7">
        <f ca="1">IF(ISNUMBER(TradeDash[[#This Row],[Port Return]]),L1835*(1+TradeDash[[#This Row],[Returns]]),L1835)</f>
        <v>2393990.4610492848</v>
      </c>
    </row>
    <row r="1837" spans="1:12" x14ac:dyDescent="0.35">
      <c r="A1837" s="1">
        <v>39163</v>
      </c>
      <c r="B1837" s="16">
        <f>YEAR(TradeDash[[#This Row],[Date]])</f>
        <v>2007</v>
      </c>
      <c r="C1837">
        <v>3875.9</v>
      </c>
      <c r="D1837" s="3">
        <f>IFERROR(TradeDash[[#This Row],[Nifty]]/C1836-1,"")</f>
        <v>2.957856848760132E-2</v>
      </c>
      <c r="E1837">
        <f ca="1">IFERROR(AVERAGE(OFFSET(TradeDash[[#This Row],[Returns]],0,0,-n_days))/STDEV(OFFSET(TradeDash[[#This Row],[Returns]],0,0,-n_days)),"")</f>
        <v>-8.1144182350764371E-2</v>
      </c>
      <c r="F1837">
        <f ca="1">IFERROR(AVERAGE(OFFSET(TradeDash[[#This Row],[Returns]],0,0,-n_days*2))/STDEV(OFFSET(TradeDash[[#This Row],[Returns]],0,0,-n_days*2)),"")</f>
        <v>-7.0257805638638635E-2</v>
      </c>
      <c r="G1837">
        <f ca="1">IF(ISNUMBER(TradeDash[[#This Row],[2n day Sharpe]]),AVERAGE(TradeDash[[#This Row],[n day Sharpe]:[2n day Sharpe]]),"")</f>
        <v>-7.570099399470151E-2</v>
      </c>
      <c r="H1837">
        <f ca="1">IF(ISNUMBER(TradeDash[[#This Row],[Sharpe Average]]),IF(TradeDash[[#This Row],[Sharpe Average]]&gt;$G$1,1,0),"")</f>
        <v>0</v>
      </c>
      <c r="I1837" s="2">
        <f ca="1">IF(ISNUMBER(TradeDash[[#This Row],[Signal]]),MAX(IF(AND(TradeDash[[#This Row],[Signal]]=1,I1836&lt;1),I1836+$E$1,IF(AND(TradeDash[[#This Row],[Signal]]=0,I1836&gt;0),I1836-$E$1,IF(AND(TradeDash[[#This Row],[Signal]]=1,I1836=1),I1836,IF(AND(TradeDash[[#This Row],[Signal]]=0,I1836=0),I1836,0)))),0),"")</f>
        <v>0</v>
      </c>
      <c r="J1837" s="3">
        <f ca="1">IF(ISNUMBER(TradeDash[[#This Row],[Position]]),TradeDash[[#This Row],[Position]]*D1838,"")</f>
        <v>0</v>
      </c>
      <c r="K1837" s="7">
        <f ca="1">K1836*IFERROR(1+TradeDash[[#This Row],[Port Return]],1)</f>
        <v>3429919.981535621</v>
      </c>
      <c r="L1837" s="7">
        <f ca="1">IF(ISNUMBER(TradeDash[[#This Row],[Port Return]]),L1836*(1+TradeDash[[#This Row],[Returns]]),L1836)</f>
        <v>2464801.2718600952</v>
      </c>
    </row>
    <row r="1838" spans="1:12" x14ac:dyDescent="0.35">
      <c r="A1838" s="1">
        <v>39164</v>
      </c>
      <c r="B1838" s="16">
        <f>YEAR(TradeDash[[#This Row],[Date]])</f>
        <v>2007</v>
      </c>
      <c r="C1838">
        <v>3861.05</v>
      </c>
      <c r="D1838" s="3">
        <f>IFERROR(TradeDash[[#This Row],[Nifty]]/C1837-1,"")</f>
        <v>-3.831368198353946E-3</v>
      </c>
      <c r="E1838">
        <f ca="1">IFERROR(AVERAGE(OFFSET(TradeDash[[#This Row],[Returns]],0,0,-n_days))/STDEV(OFFSET(TradeDash[[#This Row],[Returns]],0,0,-n_days)),"")</f>
        <v>-3.5183211357859033E-2</v>
      </c>
      <c r="F1838">
        <f ca="1">IFERROR(AVERAGE(OFFSET(TradeDash[[#This Row],[Returns]],0,0,-n_days*2))/STDEV(OFFSET(TradeDash[[#This Row],[Returns]],0,0,-n_days*2)),"")</f>
        <v>-6.3385192697678325E-2</v>
      </c>
      <c r="G1838">
        <f ca="1">IF(ISNUMBER(TradeDash[[#This Row],[2n day Sharpe]]),AVERAGE(TradeDash[[#This Row],[n day Sharpe]:[2n day Sharpe]]),"")</f>
        <v>-4.9284202027768675E-2</v>
      </c>
      <c r="H1838">
        <f ca="1">IF(ISNUMBER(TradeDash[[#This Row],[Sharpe Average]]),IF(TradeDash[[#This Row],[Sharpe Average]]&gt;$G$1,1,0),"")</f>
        <v>0</v>
      </c>
      <c r="I1838" s="2">
        <f ca="1">IF(ISNUMBER(TradeDash[[#This Row],[Signal]]),MAX(IF(AND(TradeDash[[#This Row],[Signal]]=1,I1837&lt;1),I1837+$E$1,IF(AND(TradeDash[[#This Row],[Signal]]=0,I1837&gt;0),I1837-$E$1,IF(AND(TradeDash[[#This Row],[Signal]]=1,I1837=1),I1837,IF(AND(TradeDash[[#This Row],[Signal]]=0,I1837=0),I1837,0)))),0),"")</f>
        <v>0</v>
      </c>
      <c r="J1838" s="3">
        <f ca="1">IF(ISNUMBER(TradeDash[[#This Row],[Position]]),TradeDash[[#This Row],[Position]]*D1839,"")</f>
        <v>0</v>
      </c>
      <c r="K1838" s="7">
        <f ca="1">K1837*IFERROR(1+TradeDash[[#This Row],[Port Return]],1)</f>
        <v>3429919.981535621</v>
      </c>
      <c r="L1838" s="7">
        <f ca="1">IF(ISNUMBER(TradeDash[[#This Row],[Port Return]]),L1837*(1+TradeDash[[#This Row],[Returns]]),L1837)</f>
        <v>2455357.710651828</v>
      </c>
    </row>
    <row r="1839" spans="1:12" x14ac:dyDescent="0.35">
      <c r="A1839" s="1">
        <v>39167</v>
      </c>
      <c r="B1839" s="16">
        <f>YEAR(TradeDash[[#This Row],[Date]])</f>
        <v>2007</v>
      </c>
      <c r="C1839">
        <v>3819.95</v>
      </c>
      <c r="D1839" s="3">
        <f>IFERROR(TradeDash[[#This Row],[Nifty]]/C1838-1,"")</f>
        <v>-1.0644772794965229E-2</v>
      </c>
      <c r="E1839">
        <f ca="1">IFERROR(AVERAGE(OFFSET(TradeDash[[#This Row],[Returns]],0,0,-n_days))/STDEV(OFFSET(TradeDash[[#This Row],[Returns]],0,0,-n_days)),"")</f>
        <v>-6.098234399701527E-2</v>
      </c>
      <c r="F1839">
        <f ca="1">IFERROR(AVERAGE(OFFSET(TradeDash[[#This Row],[Returns]],0,0,-n_days*2))/STDEV(OFFSET(TradeDash[[#This Row],[Returns]],0,0,-n_days*2)),"")</f>
        <v>-8.6286876445263755E-2</v>
      </c>
      <c r="G1839">
        <f ca="1">IF(ISNUMBER(TradeDash[[#This Row],[2n day Sharpe]]),AVERAGE(TradeDash[[#This Row],[n day Sharpe]:[2n day Sharpe]]),"")</f>
        <v>-7.3634610221139513E-2</v>
      </c>
      <c r="H1839">
        <f ca="1">IF(ISNUMBER(TradeDash[[#This Row],[Sharpe Average]]),IF(TradeDash[[#This Row],[Sharpe Average]]&gt;$G$1,1,0),"")</f>
        <v>0</v>
      </c>
      <c r="I1839" s="2">
        <f ca="1">IF(ISNUMBER(TradeDash[[#This Row],[Signal]]),MAX(IF(AND(TradeDash[[#This Row],[Signal]]=1,I1838&lt;1),I1838+$E$1,IF(AND(TradeDash[[#This Row],[Signal]]=0,I1838&gt;0),I1838-$E$1,IF(AND(TradeDash[[#This Row],[Signal]]=1,I1838=1),I1838,IF(AND(TradeDash[[#This Row],[Signal]]=0,I1838=0),I1838,0)))),0),"")</f>
        <v>0</v>
      </c>
      <c r="J1839" s="3">
        <f ca="1">IF(ISNUMBER(TradeDash[[#This Row],[Position]]),TradeDash[[#This Row],[Position]]*D1840,"")</f>
        <v>0</v>
      </c>
      <c r="K1839" s="7">
        <f ca="1">K1838*IFERROR(1+TradeDash[[#This Row],[Port Return]],1)</f>
        <v>3429919.981535621</v>
      </c>
      <c r="L1839" s="7">
        <f ca="1">IF(ISNUMBER(TradeDash[[#This Row],[Port Return]]),L1838*(1+TradeDash[[#This Row],[Returns]]),L1838)</f>
        <v>2429220.9856915735</v>
      </c>
    </row>
    <row r="1840" spans="1:12" x14ac:dyDescent="0.35">
      <c r="A1840" s="1">
        <v>39169</v>
      </c>
      <c r="B1840" s="16">
        <f>YEAR(TradeDash[[#This Row],[Date]])</f>
        <v>2007</v>
      </c>
      <c r="C1840">
        <v>3761.1</v>
      </c>
      <c r="D1840" s="3">
        <f>IFERROR(TradeDash[[#This Row],[Nifty]]/C1839-1,"")</f>
        <v>-1.5405960811005315E-2</v>
      </c>
      <c r="E1840">
        <f ca="1">IFERROR(AVERAGE(OFFSET(TradeDash[[#This Row],[Returns]],0,0,-n_days))/STDEV(OFFSET(TradeDash[[#This Row],[Returns]],0,0,-n_days)),"")</f>
        <v>-6.7975920984434779E-2</v>
      </c>
      <c r="F1840">
        <f ca="1">IFERROR(AVERAGE(OFFSET(TradeDash[[#This Row],[Returns]],0,0,-n_days*2))/STDEV(OFFSET(TradeDash[[#This Row],[Returns]],0,0,-n_days*2)),"")</f>
        <v>-0.12783343140277195</v>
      </c>
      <c r="G1840">
        <f ca="1">IF(ISNUMBER(TradeDash[[#This Row],[2n day Sharpe]]),AVERAGE(TradeDash[[#This Row],[n day Sharpe]:[2n day Sharpe]]),"")</f>
        <v>-9.7904676193603365E-2</v>
      </c>
      <c r="H1840">
        <f ca="1">IF(ISNUMBER(TradeDash[[#This Row],[Sharpe Average]]),IF(TradeDash[[#This Row],[Sharpe Average]]&gt;$G$1,1,0),"")</f>
        <v>0</v>
      </c>
      <c r="I1840" s="2">
        <f ca="1">IF(ISNUMBER(TradeDash[[#This Row],[Signal]]),MAX(IF(AND(TradeDash[[#This Row],[Signal]]=1,I1839&lt;1),I1839+$E$1,IF(AND(TradeDash[[#This Row],[Signal]]=0,I1839&gt;0),I1839-$E$1,IF(AND(TradeDash[[#This Row],[Signal]]=1,I1839=1),I1839,IF(AND(TradeDash[[#This Row],[Signal]]=0,I1839=0),I1839,0)))),0),"")</f>
        <v>0</v>
      </c>
      <c r="J1840" s="3">
        <f ca="1">IF(ISNUMBER(TradeDash[[#This Row],[Position]]),TradeDash[[#This Row],[Position]]*D1841,"")</f>
        <v>0</v>
      </c>
      <c r="K1840" s="7">
        <f ca="1">K1839*IFERROR(1+TradeDash[[#This Row],[Port Return]],1)</f>
        <v>3429919.981535621</v>
      </c>
      <c r="L1840" s="7">
        <f ca="1">IF(ISNUMBER(TradeDash[[#This Row],[Port Return]]),L1839*(1+TradeDash[[#This Row],[Returns]]),L1839)</f>
        <v>2391796.5023847376</v>
      </c>
    </row>
    <row r="1841" spans="1:12" x14ac:dyDescent="0.35">
      <c r="A1841" s="1">
        <v>39170</v>
      </c>
      <c r="B1841" s="16">
        <f>YEAR(TradeDash[[#This Row],[Date]])</f>
        <v>2007</v>
      </c>
      <c r="C1841">
        <v>3798.1</v>
      </c>
      <c r="D1841" s="3">
        <f>IFERROR(TradeDash[[#This Row],[Nifty]]/C1840-1,"")</f>
        <v>9.8375475259897538E-3</v>
      </c>
      <c r="E1841">
        <f ca="1">IFERROR(AVERAGE(OFFSET(TradeDash[[#This Row],[Returns]],0,0,-n_days))/STDEV(OFFSET(TradeDash[[#This Row],[Returns]],0,0,-n_days)),"")</f>
        <v>4.3999271242663007E-2</v>
      </c>
      <c r="F1841">
        <f ca="1">IFERROR(AVERAGE(OFFSET(TradeDash[[#This Row],[Returns]],0,0,-n_days*2))/STDEV(OFFSET(TradeDash[[#This Row],[Returns]],0,0,-n_days*2)),"")</f>
        <v>-0.10569957415602936</v>
      </c>
      <c r="G1841">
        <f ca="1">IF(ISNUMBER(TradeDash[[#This Row],[2n day Sharpe]]),AVERAGE(TradeDash[[#This Row],[n day Sharpe]:[2n day Sharpe]]),"")</f>
        <v>-3.0850151456683177E-2</v>
      </c>
      <c r="H1841">
        <f ca="1">IF(ISNUMBER(TradeDash[[#This Row],[Sharpe Average]]),IF(TradeDash[[#This Row],[Sharpe Average]]&gt;$G$1,1,0),"")</f>
        <v>0</v>
      </c>
      <c r="I1841" s="2">
        <f ca="1">IF(ISNUMBER(TradeDash[[#This Row],[Signal]]),MAX(IF(AND(TradeDash[[#This Row],[Signal]]=1,I1840&lt;1),I1840+$E$1,IF(AND(TradeDash[[#This Row],[Signal]]=0,I1840&gt;0),I1840-$E$1,IF(AND(TradeDash[[#This Row],[Signal]]=1,I1840=1),I1840,IF(AND(TradeDash[[#This Row],[Signal]]=0,I1840=0),I1840,0)))),0),"")</f>
        <v>0</v>
      </c>
      <c r="J1841" s="3">
        <f ca="1">IF(ISNUMBER(TradeDash[[#This Row],[Position]]),TradeDash[[#This Row],[Position]]*D1842,"")</f>
        <v>0</v>
      </c>
      <c r="K1841" s="7">
        <f ca="1">K1840*IFERROR(1+TradeDash[[#This Row],[Port Return]],1)</f>
        <v>3429919.981535621</v>
      </c>
      <c r="L1841" s="7">
        <f ca="1">IF(ISNUMBER(TradeDash[[#This Row],[Port Return]]),L1840*(1+TradeDash[[#This Row],[Returns]]),L1840)</f>
        <v>2415325.9141494436</v>
      </c>
    </row>
    <row r="1842" spans="1:12" x14ac:dyDescent="0.35">
      <c r="A1842" s="1">
        <v>39171</v>
      </c>
      <c r="B1842" s="16">
        <f>YEAR(TradeDash[[#This Row],[Date]])</f>
        <v>2007</v>
      </c>
      <c r="C1842">
        <v>3821.55</v>
      </c>
      <c r="D1842" s="3">
        <f>IFERROR(TradeDash[[#This Row],[Nifty]]/C1841-1,"")</f>
        <v>6.1741397014296595E-3</v>
      </c>
      <c r="E1842">
        <f ca="1">IFERROR(AVERAGE(OFFSET(TradeDash[[#This Row],[Returns]],0,0,-n_days))/STDEV(OFFSET(TradeDash[[#This Row],[Returns]],0,0,-n_days)),"")</f>
        <v>1.6318456545296206E-2</v>
      </c>
      <c r="F1842">
        <f ca="1">IFERROR(AVERAGE(OFFSET(TradeDash[[#This Row],[Returns]],0,0,-n_days*2))/STDEV(OFFSET(TradeDash[[#This Row],[Returns]],0,0,-n_days*2)),"")</f>
        <v>-8.3069420625573223E-2</v>
      </c>
      <c r="G1842">
        <f ca="1">IF(ISNUMBER(TradeDash[[#This Row],[2n day Sharpe]]),AVERAGE(TradeDash[[#This Row],[n day Sharpe]:[2n day Sharpe]]),"")</f>
        <v>-3.3375482040138509E-2</v>
      </c>
      <c r="H1842">
        <f ca="1">IF(ISNUMBER(TradeDash[[#This Row],[Sharpe Average]]),IF(TradeDash[[#This Row],[Sharpe Average]]&gt;$G$1,1,0),"")</f>
        <v>0</v>
      </c>
      <c r="I1842" s="2">
        <f ca="1">IF(ISNUMBER(TradeDash[[#This Row],[Signal]]),MAX(IF(AND(TradeDash[[#This Row],[Signal]]=1,I1841&lt;1),I1841+$E$1,IF(AND(TradeDash[[#This Row],[Signal]]=0,I1841&gt;0),I1841-$E$1,IF(AND(TradeDash[[#This Row],[Signal]]=1,I1841=1),I1841,IF(AND(TradeDash[[#This Row],[Signal]]=0,I1841=0),I1841,0)))),0),"")</f>
        <v>0</v>
      </c>
      <c r="J1842" s="3">
        <f ca="1">IF(ISNUMBER(TradeDash[[#This Row],[Position]]),TradeDash[[#This Row],[Position]]*D1843,"")</f>
        <v>0</v>
      </c>
      <c r="K1842" s="7">
        <f ca="1">K1841*IFERROR(1+TradeDash[[#This Row],[Port Return]],1)</f>
        <v>3429919.981535621</v>
      </c>
      <c r="L1842" s="7">
        <f ca="1">IF(ISNUMBER(TradeDash[[#This Row],[Port Return]]),L1841*(1+TradeDash[[#This Row],[Returns]]),L1841)</f>
        <v>2430238.4737678855</v>
      </c>
    </row>
    <row r="1843" spans="1:12" x14ac:dyDescent="0.35">
      <c r="A1843" s="1">
        <v>39174</v>
      </c>
      <c r="B1843" s="16">
        <f>YEAR(TradeDash[[#This Row],[Date]])</f>
        <v>2007</v>
      </c>
      <c r="C1843">
        <v>3633.6</v>
      </c>
      <c r="D1843" s="3">
        <f>IFERROR(TradeDash[[#This Row],[Nifty]]/C1842-1,"")</f>
        <v>-4.9181614789810535E-2</v>
      </c>
      <c r="E1843">
        <f ca="1">IFERROR(AVERAGE(OFFSET(TradeDash[[#This Row],[Returns]],0,0,-n_days))/STDEV(OFFSET(TradeDash[[#This Row],[Returns]],0,0,-n_days)),"")</f>
        <v>-4.5556170419544392E-2</v>
      </c>
      <c r="F1843">
        <f ca="1">IFERROR(AVERAGE(OFFSET(TradeDash[[#This Row],[Returns]],0,0,-n_days*2))/STDEV(OFFSET(TradeDash[[#This Row],[Returns]],0,0,-n_days*2)),"")</f>
        <v>-0.15820758484052025</v>
      </c>
      <c r="G1843">
        <f ca="1">IF(ISNUMBER(TradeDash[[#This Row],[2n day Sharpe]]),AVERAGE(TradeDash[[#This Row],[n day Sharpe]:[2n day Sharpe]]),"")</f>
        <v>-0.10188187763003231</v>
      </c>
      <c r="H1843">
        <f ca="1">IF(ISNUMBER(TradeDash[[#This Row],[Sharpe Average]]),IF(TradeDash[[#This Row],[Sharpe Average]]&gt;$G$1,1,0),"")</f>
        <v>0</v>
      </c>
      <c r="I1843" s="2">
        <f ca="1">IF(ISNUMBER(TradeDash[[#This Row],[Signal]]),MAX(IF(AND(TradeDash[[#This Row],[Signal]]=1,I1842&lt;1),I1842+$E$1,IF(AND(TradeDash[[#This Row],[Signal]]=0,I1842&gt;0),I1842-$E$1,IF(AND(TradeDash[[#This Row],[Signal]]=1,I1842=1),I1842,IF(AND(TradeDash[[#This Row],[Signal]]=0,I1842=0),I1842,0)))),0),"")</f>
        <v>0</v>
      </c>
      <c r="J1843" s="3">
        <f ca="1">IF(ISNUMBER(TradeDash[[#This Row],[Position]]),TradeDash[[#This Row],[Position]]*D1844,"")</f>
        <v>0</v>
      </c>
      <c r="K1843" s="7">
        <f ca="1">K1842*IFERROR(1+TradeDash[[#This Row],[Port Return]],1)</f>
        <v>3429919.981535621</v>
      </c>
      <c r="L1843" s="7">
        <f ca="1">IF(ISNUMBER(TradeDash[[#This Row],[Port Return]]),L1842*(1+TradeDash[[#This Row],[Returns]]),L1842)</f>
        <v>2310715.4213036564</v>
      </c>
    </row>
    <row r="1844" spans="1:12" x14ac:dyDescent="0.35">
      <c r="A1844" s="1">
        <v>39175</v>
      </c>
      <c r="B1844" s="16">
        <f>YEAR(TradeDash[[#This Row],[Date]])</f>
        <v>2007</v>
      </c>
      <c r="C1844">
        <v>3690.65</v>
      </c>
      <c r="D1844" s="3">
        <f>IFERROR(TradeDash[[#This Row],[Nifty]]/C1843-1,"")</f>
        <v>1.570068251871426E-2</v>
      </c>
      <c r="E1844">
        <f ca="1">IFERROR(AVERAGE(OFFSET(TradeDash[[#This Row],[Returns]],0,0,-n_days))/STDEV(OFFSET(TradeDash[[#This Row],[Returns]],0,0,-n_days)),"")</f>
        <v>8.5763448933628805E-2</v>
      </c>
      <c r="F1844">
        <f ca="1">IFERROR(AVERAGE(OFFSET(TradeDash[[#This Row],[Returns]],0,0,-n_days*2))/STDEV(OFFSET(TradeDash[[#This Row],[Returns]],0,0,-n_days*2)),"")</f>
        <v>-0.15160118832237676</v>
      </c>
      <c r="G1844">
        <f ca="1">IF(ISNUMBER(TradeDash[[#This Row],[2n day Sharpe]]),AVERAGE(TradeDash[[#This Row],[n day Sharpe]:[2n day Sharpe]]),"")</f>
        <v>-3.2918869694373978E-2</v>
      </c>
      <c r="H1844">
        <f ca="1">IF(ISNUMBER(TradeDash[[#This Row],[Sharpe Average]]),IF(TradeDash[[#This Row],[Sharpe Average]]&gt;$G$1,1,0),"")</f>
        <v>0</v>
      </c>
      <c r="I1844" s="2">
        <f ca="1">IF(ISNUMBER(TradeDash[[#This Row],[Signal]]),MAX(IF(AND(TradeDash[[#This Row],[Signal]]=1,I1843&lt;1),I1843+$E$1,IF(AND(TradeDash[[#This Row],[Signal]]=0,I1843&gt;0),I1843-$E$1,IF(AND(TradeDash[[#This Row],[Signal]]=1,I1843=1),I1843,IF(AND(TradeDash[[#This Row],[Signal]]=0,I1843=0),I1843,0)))),0),"")</f>
        <v>0</v>
      </c>
      <c r="J1844" s="3">
        <f ca="1">IF(ISNUMBER(TradeDash[[#This Row],[Position]]),TradeDash[[#This Row],[Position]]*D1845,"")</f>
        <v>0</v>
      </c>
      <c r="K1844" s="7">
        <f ca="1">K1843*IFERROR(1+TradeDash[[#This Row],[Port Return]],1)</f>
        <v>3429919.981535621</v>
      </c>
      <c r="L1844" s="7">
        <f ca="1">IF(ISNUMBER(TradeDash[[#This Row],[Port Return]]),L1843*(1+TradeDash[[#This Row],[Returns]]),L1843)</f>
        <v>2346995.2305246424</v>
      </c>
    </row>
    <row r="1845" spans="1:12" x14ac:dyDescent="0.35">
      <c r="A1845" s="1">
        <v>39176</v>
      </c>
      <c r="B1845" s="16">
        <f>YEAR(TradeDash[[#This Row],[Date]])</f>
        <v>2007</v>
      </c>
      <c r="C1845">
        <v>3733.25</v>
      </c>
      <c r="D1845" s="3">
        <f>IFERROR(TradeDash[[#This Row],[Nifty]]/C1844-1,"")</f>
        <v>1.1542682183355302E-2</v>
      </c>
      <c r="E1845">
        <f ca="1">IFERROR(AVERAGE(OFFSET(TradeDash[[#This Row],[Returns]],0,0,-n_days))/STDEV(OFFSET(TradeDash[[#This Row],[Returns]],0,0,-n_days)),"")</f>
        <v>6.1456961559223859E-2</v>
      </c>
      <c r="F1845">
        <f ca="1">IFERROR(AVERAGE(OFFSET(TradeDash[[#This Row],[Returns]],0,0,-n_days*2))/STDEV(OFFSET(TradeDash[[#This Row],[Returns]],0,0,-n_days*2)),"")</f>
        <v>-0.14605570969048171</v>
      </c>
      <c r="G1845">
        <f ca="1">IF(ISNUMBER(TradeDash[[#This Row],[2n day Sharpe]]),AVERAGE(TradeDash[[#This Row],[n day Sharpe]:[2n day Sharpe]]),"")</f>
        <v>-4.229937406562892E-2</v>
      </c>
      <c r="H1845">
        <f ca="1">IF(ISNUMBER(TradeDash[[#This Row],[Sharpe Average]]),IF(TradeDash[[#This Row],[Sharpe Average]]&gt;$G$1,1,0),"")</f>
        <v>0</v>
      </c>
      <c r="I1845" s="2">
        <f ca="1">IF(ISNUMBER(TradeDash[[#This Row],[Signal]]),MAX(IF(AND(TradeDash[[#This Row],[Signal]]=1,I1844&lt;1),I1844+$E$1,IF(AND(TradeDash[[#This Row],[Signal]]=0,I1844&gt;0),I1844-$E$1,IF(AND(TradeDash[[#This Row],[Signal]]=1,I1844=1),I1844,IF(AND(TradeDash[[#This Row],[Signal]]=0,I1844=0),I1844,0)))),0),"")</f>
        <v>0</v>
      </c>
      <c r="J1845" s="3">
        <f ca="1">IF(ISNUMBER(TradeDash[[#This Row],[Position]]),TradeDash[[#This Row],[Position]]*D1846,"")</f>
        <v>0</v>
      </c>
      <c r="K1845" s="7">
        <f ca="1">K1844*IFERROR(1+TradeDash[[#This Row],[Port Return]],1)</f>
        <v>3429919.981535621</v>
      </c>
      <c r="L1845" s="7">
        <f ca="1">IF(ISNUMBER(TradeDash[[#This Row],[Port Return]]),L1844*(1+TradeDash[[#This Row],[Returns]]),L1844)</f>
        <v>2374085.8505564393</v>
      </c>
    </row>
    <row r="1846" spans="1:12" x14ac:dyDescent="0.35">
      <c r="A1846" s="1">
        <v>39177</v>
      </c>
      <c r="B1846" s="16">
        <f>YEAR(TradeDash[[#This Row],[Date]])</f>
        <v>2007</v>
      </c>
      <c r="C1846">
        <v>3752</v>
      </c>
      <c r="D1846" s="3">
        <f>IFERROR(TradeDash[[#This Row],[Nifty]]/C1845-1,"")</f>
        <v>5.0224335364628114E-3</v>
      </c>
      <c r="E1846">
        <f ca="1">IFERROR(AVERAGE(OFFSET(TradeDash[[#This Row],[Returns]],0,0,-n_days))/STDEV(OFFSET(TradeDash[[#This Row],[Returns]],0,0,-n_days)),"")</f>
        <v>9.3677222255695455E-2</v>
      </c>
      <c r="F1846">
        <f ca="1">IFERROR(AVERAGE(OFFSET(TradeDash[[#This Row],[Returns]],0,0,-n_days*2))/STDEV(OFFSET(TradeDash[[#This Row],[Returns]],0,0,-n_days*2)),"")</f>
        <v>-0.13343492823274297</v>
      </c>
      <c r="G1846">
        <f ca="1">IF(ISNUMBER(TradeDash[[#This Row],[2n day Sharpe]]),AVERAGE(TradeDash[[#This Row],[n day Sharpe]:[2n day Sharpe]]),"")</f>
        <v>-1.9878852988523758E-2</v>
      </c>
      <c r="H1846">
        <f ca="1">IF(ISNUMBER(TradeDash[[#This Row],[Sharpe Average]]),IF(TradeDash[[#This Row],[Sharpe Average]]&gt;$G$1,1,0),"")</f>
        <v>0</v>
      </c>
      <c r="I1846" s="2">
        <f ca="1">IF(ISNUMBER(TradeDash[[#This Row],[Signal]]),MAX(IF(AND(TradeDash[[#This Row],[Signal]]=1,I1845&lt;1),I1845+$E$1,IF(AND(TradeDash[[#This Row],[Signal]]=0,I1845&gt;0),I1845-$E$1,IF(AND(TradeDash[[#This Row],[Signal]]=1,I1845=1),I1845,IF(AND(TradeDash[[#This Row],[Signal]]=0,I1845=0),I1845,0)))),0),"")</f>
        <v>0</v>
      </c>
      <c r="J1846" s="3">
        <f ca="1">IF(ISNUMBER(TradeDash[[#This Row],[Position]]),TradeDash[[#This Row],[Position]]*D1847,"")</f>
        <v>0</v>
      </c>
      <c r="K1846" s="7">
        <f ca="1">K1845*IFERROR(1+TradeDash[[#This Row],[Port Return]],1)</f>
        <v>3429919.981535621</v>
      </c>
      <c r="L1846" s="7">
        <f ca="1">IF(ISNUMBER(TradeDash[[#This Row],[Port Return]]),L1845*(1+TradeDash[[#This Row],[Returns]]),L1845)</f>
        <v>2386009.5389507157</v>
      </c>
    </row>
    <row r="1847" spans="1:12" x14ac:dyDescent="0.35">
      <c r="A1847" s="1">
        <v>39181</v>
      </c>
      <c r="B1847" s="16">
        <f>YEAR(TradeDash[[#This Row],[Date]])</f>
        <v>2007</v>
      </c>
      <c r="C1847">
        <v>3843.5</v>
      </c>
      <c r="D1847" s="3">
        <f>IFERROR(TradeDash[[#This Row],[Nifty]]/C1846-1,"")</f>
        <v>2.4386993603411566E-2</v>
      </c>
      <c r="E1847">
        <f ca="1">IFERROR(AVERAGE(OFFSET(TradeDash[[#This Row],[Returns]],0,0,-n_days))/STDEV(OFFSET(TradeDash[[#This Row],[Returns]],0,0,-n_days)),"")</f>
        <v>6.527885467723811E-2</v>
      </c>
      <c r="F1847">
        <f ca="1">IFERROR(AVERAGE(OFFSET(TradeDash[[#This Row],[Returns]],0,0,-n_days*2))/STDEV(OFFSET(TradeDash[[#This Row],[Returns]],0,0,-n_days*2)),"")</f>
        <v>-0.10856378468202442</v>
      </c>
      <c r="G1847">
        <f ca="1">IF(ISNUMBER(TradeDash[[#This Row],[2n day Sharpe]]),AVERAGE(TradeDash[[#This Row],[n day Sharpe]:[2n day Sharpe]]),"")</f>
        <v>-2.1642465002393155E-2</v>
      </c>
      <c r="H1847">
        <f ca="1">IF(ISNUMBER(TradeDash[[#This Row],[Sharpe Average]]),IF(TradeDash[[#This Row],[Sharpe Average]]&gt;$G$1,1,0),"")</f>
        <v>0</v>
      </c>
      <c r="I1847" s="2">
        <f ca="1">IF(ISNUMBER(TradeDash[[#This Row],[Signal]]),MAX(IF(AND(TradeDash[[#This Row],[Signal]]=1,I1846&lt;1),I1846+$E$1,IF(AND(TradeDash[[#This Row],[Signal]]=0,I1846&gt;0),I1846-$E$1,IF(AND(TradeDash[[#This Row],[Signal]]=1,I1846=1),I1846,IF(AND(TradeDash[[#This Row],[Signal]]=0,I1846=0),I1846,0)))),0),"")</f>
        <v>0</v>
      </c>
      <c r="J1847" s="3">
        <f ca="1">IF(ISNUMBER(TradeDash[[#This Row],[Position]]),TradeDash[[#This Row],[Position]]*D1848,"")</f>
        <v>0</v>
      </c>
      <c r="K1847" s="7">
        <f ca="1">K1846*IFERROR(1+TradeDash[[#This Row],[Port Return]],1)</f>
        <v>3429919.981535621</v>
      </c>
      <c r="L1847" s="7">
        <f ca="1">IF(ISNUMBER(TradeDash[[#This Row],[Port Return]]),L1846*(1+TradeDash[[#This Row],[Returns]]),L1846)</f>
        <v>2444197.1383147859</v>
      </c>
    </row>
    <row r="1848" spans="1:12" x14ac:dyDescent="0.35">
      <c r="A1848" s="1">
        <v>39182</v>
      </c>
      <c r="B1848" s="16">
        <f>YEAR(TradeDash[[#This Row],[Date]])</f>
        <v>2007</v>
      </c>
      <c r="C1848">
        <v>3848.15</v>
      </c>
      <c r="D1848" s="3">
        <f>IFERROR(TradeDash[[#This Row],[Nifty]]/C1847-1,"")</f>
        <v>1.2098347860023395E-3</v>
      </c>
      <c r="E1848">
        <f ca="1">IFERROR(AVERAGE(OFFSET(TradeDash[[#This Row],[Returns]],0,0,-n_days))/STDEV(OFFSET(TradeDash[[#This Row],[Returns]],0,0,-n_days)),"")</f>
        <v>9.986565472047694E-2</v>
      </c>
      <c r="F1848">
        <f ca="1">IFERROR(AVERAGE(OFFSET(TradeDash[[#This Row],[Returns]],0,0,-n_days*2))/STDEV(OFFSET(TradeDash[[#This Row],[Returns]],0,0,-n_days*2)),"")</f>
        <v>-0.1067679692724235</v>
      </c>
      <c r="G1848">
        <f ca="1">IF(ISNUMBER(TradeDash[[#This Row],[2n day Sharpe]]),AVERAGE(TradeDash[[#This Row],[n day Sharpe]:[2n day Sharpe]]),"")</f>
        <v>-3.4511572759732823E-3</v>
      </c>
      <c r="H1848">
        <f ca="1">IF(ISNUMBER(TradeDash[[#This Row],[Sharpe Average]]),IF(TradeDash[[#This Row],[Sharpe Average]]&gt;$G$1,1,0),"")</f>
        <v>0</v>
      </c>
      <c r="I1848" s="2">
        <f ca="1">IF(ISNUMBER(TradeDash[[#This Row],[Signal]]),MAX(IF(AND(TradeDash[[#This Row],[Signal]]=1,I1847&lt;1),I1847+$E$1,IF(AND(TradeDash[[#This Row],[Signal]]=0,I1847&gt;0),I1847-$E$1,IF(AND(TradeDash[[#This Row],[Signal]]=1,I1847=1),I1847,IF(AND(TradeDash[[#This Row],[Signal]]=0,I1847=0),I1847,0)))),0),"")</f>
        <v>0</v>
      </c>
      <c r="J1848" s="3">
        <f ca="1">IF(ISNUMBER(TradeDash[[#This Row],[Position]]),TradeDash[[#This Row],[Position]]*D1849,"")</f>
        <v>0</v>
      </c>
      <c r="K1848" s="7">
        <f ca="1">K1847*IFERROR(1+TradeDash[[#This Row],[Port Return]],1)</f>
        <v>3429919.981535621</v>
      </c>
      <c r="L1848" s="7">
        <f ca="1">IF(ISNUMBER(TradeDash[[#This Row],[Port Return]]),L1847*(1+TradeDash[[#This Row],[Returns]]),L1847)</f>
        <v>2447154.2130365665</v>
      </c>
    </row>
    <row r="1849" spans="1:12" x14ac:dyDescent="0.35">
      <c r="A1849" s="1">
        <v>39183</v>
      </c>
      <c r="B1849" s="16">
        <f>YEAR(TradeDash[[#This Row],[Date]])</f>
        <v>2007</v>
      </c>
      <c r="C1849">
        <v>3862.65</v>
      </c>
      <c r="D1849" s="3">
        <f>IFERROR(TradeDash[[#This Row],[Nifty]]/C1848-1,"")</f>
        <v>3.7680443849641421E-3</v>
      </c>
      <c r="E1849">
        <f ca="1">IFERROR(AVERAGE(OFFSET(TradeDash[[#This Row],[Returns]],0,0,-n_days))/STDEV(OFFSET(TradeDash[[#This Row],[Returns]],0,0,-n_days)),"")</f>
        <v>9.8052168073306994E-2</v>
      </c>
      <c r="F1849">
        <f ca="1">IFERROR(AVERAGE(OFFSET(TradeDash[[#This Row],[Returns]],0,0,-n_days*2))/STDEV(OFFSET(TradeDash[[#This Row],[Returns]],0,0,-n_days*2)),"")</f>
        <v>-9.1381715145219172E-2</v>
      </c>
      <c r="G1849">
        <f ca="1">IF(ISNUMBER(TradeDash[[#This Row],[2n day Sharpe]]),AVERAGE(TradeDash[[#This Row],[n day Sharpe]:[2n day Sharpe]]),"")</f>
        <v>3.3352264640439111E-3</v>
      </c>
      <c r="H1849">
        <f ca="1">IF(ISNUMBER(TradeDash[[#This Row],[Sharpe Average]]),IF(TradeDash[[#This Row],[Sharpe Average]]&gt;$G$1,1,0),"")</f>
        <v>1</v>
      </c>
      <c r="I1849" s="2">
        <f ca="1">IF(ISNUMBER(TradeDash[[#This Row],[Signal]]),MAX(IF(AND(TradeDash[[#This Row],[Signal]]=1,I1848&lt;1),I1848+$E$1,IF(AND(TradeDash[[#This Row],[Signal]]=0,I1848&gt;0),I1848-$E$1,IF(AND(TradeDash[[#This Row],[Signal]]=1,I1848=1),I1848,IF(AND(TradeDash[[#This Row],[Signal]]=0,I1848=0),I1848,0)))),0),"")</f>
        <v>0.2</v>
      </c>
      <c r="J1849" s="3">
        <f ca="1">IF(ISNUMBER(TradeDash[[#This Row],[Position]]),TradeDash[[#This Row],[Position]]*D1850,"")</f>
        <v>-1.6983159230062441E-3</v>
      </c>
      <c r="K1849" s="7">
        <f ca="1">K1848*IFERROR(1+TradeDash[[#This Row],[Port Return]],1)</f>
        <v>3424094.8938163416</v>
      </c>
      <c r="L1849" s="7">
        <f ca="1">IF(ISNUMBER(TradeDash[[#This Row],[Port Return]]),L1848*(1+TradeDash[[#This Row],[Returns]]),L1848)</f>
        <v>2456375.1987281404</v>
      </c>
    </row>
    <row r="1850" spans="1:12" x14ac:dyDescent="0.35">
      <c r="A1850" s="1">
        <v>39184</v>
      </c>
      <c r="B1850" s="16">
        <f>YEAR(TradeDash[[#This Row],[Date]])</f>
        <v>2007</v>
      </c>
      <c r="C1850">
        <v>3829.85</v>
      </c>
      <c r="D1850" s="3">
        <f>IFERROR(TradeDash[[#This Row],[Nifty]]/C1849-1,"")</f>
        <v>-8.4915796150312195E-3</v>
      </c>
      <c r="E1850">
        <f ca="1">IFERROR(AVERAGE(OFFSET(TradeDash[[#This Row],[Returns]],0,0,-n_days))/STDEV(OFFSET(TradeDash[[#This Row],[Returns]],0,0,-n_days)),"")</f>
        <v>5.0189789851752743E-2</v>
      </c>
      <c r="F1850">
        <f ca="1">IFERROR(AVERAGE(OFFSET(TradeDash[[#This Row],[Returns]],0,0,-n_days*2))/STDEV(OFFSET(TradeDash[[#This Row],[Returns]],0,0,-n_days*2)),"")</f>
        <v>-6.5080860177087987E-2</v>
      </c>
      <c r="G1850">
        <f ca="1">IF(ISNUMBER(TradeDash[[#This Row],[2n day Sharpe]]),AVERAGE(TradeDash[[#This Row],[n day Sharpe]:[2n day Sharpe]]),"")</f>
        <v>-7.4455351626676221E-3</v>
      </c>
      <c r="H1850">
        <f ca="1">IF(ISNUMBER(TradeDash[[#This Row],[Sharpe Average]]),IF(TradeDash[[#This Row],[Sharpe Average]]&gt;$G$1,1,0),"")</f>
        <v>0</v>
      </c>
      <c r="I1850" s="2">
        <f ca="1">IF(ISNUMBER(TradeDash[[#This Row],[Signal]]),MAX(IF(AND(TradeDash[[#This Row],[Signal]]=1,I1849&lt;1),I1849+$E$1,IF(AND(TradeDash[[#This Row],[Signal]]=0,I1849&gt;0),I1849-$E$1,IF(AND(TradeDash[[#This Row],[Signal]]=1,I1849=1),I1849,IF(AND(TradeDash[[#This Row],[Signal]]=0,I1849=0),I1849,0)))),0),"")</f>
        <v>0</v>
      </c>
      <c r="J1850" s="3">
        <f ca="1">IF(ISNUMBER(TradeDash[[#This Row],[Position]]),TradeDash[[#This Row],[Position]]*D1851,"")</f>
        <v>0</v>
      </c>
      <c r="K1850" s="7">
        <f ca="1">K1849*IFERROR(1+TradeDash[[#This Row],[Port Return]],1)</f>
        <v>3424094.8938163416</v>
      </c>
      <c r="L1850" s="7">
        <f ca="1">IF(ISNUMBER(TradeDash[[#This Row],[Port Return]]),L1849*(1+TradeDash[[#This Row],[Returns]]),L1849)</f>
        <v>2435516.6931637521</v>
      </c>
    </row>
    <row r="1851" spans="1:12" x14ac:dyDescent="0.35">
      <c r="A1851" s="1">
        <v>39185</v>
      </c>
      <c r="B1851" s="16">
        <f>YEAR(TradeDash[[#This Row],[Date]])</f>
        <v>2007</v>
      </c>
      <c r="C1851">
        <v>3917.35</v>
      </c>
      <c r="D1851" s="3">
        <f>IFERROR(TradeDash[[#This Row],[Nifty]]/C1850-1,"")</f>
        <v>2.2846847787772351E-2</v>
      </c>
      <c r="E1851">
        <f ca="1">IFERROR(AVERAGE(OFFSET(TradeDash[[#This Row],[Returns]],0,0,-n_days))/STDEV(OFFSET(TradeDash[[#This Row],[Returns]],0,0,-n_days)),"")</f>
        <v>0.21567438490669513</v>
      </c>
      <c r="F1851">
        <f ca="1">IFERROR(AVERAGE(OFFSET(TradeDash[[#This Row],[Returns]],0,0,-n_days*2))/STDEV(OFFSET(TradeDash[[#This Row],[Returns]],0,0,-n_days*2)),"")</f>
        <v>-3.0693894466386564E-2</v>
      </c>
      <c r="G1851">
        <f ca="1">IF(ISNUMBER(TradeDash[[#This Row],[2n day Sharpe]]),AVERAGE(TradeDash[[#This Row],[n day Sharpe]:[2n day Sharpe]]),"")</f>
        <v>9.2490245220154282E-2</v>
      </c>
      <c r="H1851">
        <f ca="1">IF(ISNUMBER(TradeDash[[#This Row],[Sharpe Average]]),IF(TradeDash[[#This Row],[Sharpe Average]]&gt;$G$1,1,0),"")</f>
        <v>1</v>
      </c>
      <c r="I1851" s="2">
        <f ca="1">IF(ISNUMBER(TradeDash[[#This Row],[Signal]]),MAX(IF(AND(TradeDash[[#This Row],[Signal]]=1,I1850&lt;1),I1850+$E$1,IF(AND(TradeDash[[#This Row],[Signal]]=0,I1850&gt;0),I1850-$E$1,IF(AND(TradeDash[[#This Row],[Signal]]=1,I1850=1),I1850,IF(AND(TradeDash[[#This Row],[Signal]]=0,I1850=0),I1850,0)))),0),"")</f>
        <v>0.2</v>
      </c>
      <c r="J1851" s="3">
        <f ca="1">IF(ISNUMBER(TradeDash[[#This Row],[Position]]),TradeDash[[#This Row],[Position]]*D1852,"")</f>
        <v>4.9012725439391506E-3</v>
      </c>
      <c r="K1851" s="7">
        <f ca="1">K1850*IFERROR(1+TradeDash[[#This Row],[Port Return]],1)</f>
        <v>3440877.3161072461</v>
      </c>
      <c r="L1851" s="7">
        <f ca="1">IF(ISNUMBER(TradeDash[[#This Row],[Port Return]]),L1850*(1+TradeDash[[#This Row],[Returns]]),L1850)</f>
        <v>2491160.572337043</v>
      </c>
    </row>
    <row r="1852" spans="1:12" x14ac:dyDescent="0.35">
      <c r="A1852" s="1">
        <v>39188</v>
      </c>
      <c r="B1852" s="16">
        <f>YEAR(TradeDash[[#This Row],[Date]])</f>
        <v>2007</v>
      </c>
      <c r="C1852">
        <v>4013.35</v>
      </c>
      <c r="D1852" s="3">
        <f>IFERROR(TradeDash[[#This Row],[Nifty]]/C1851-1,"")</f>
        <v>2.4506362719695751E-2</v>
      </c>
      <c r="E1852">
        <f ca="1">IFERROR(AVERAGE(OFFSET(TradeDash[[#This Row],[Returns]],0,0,-n_days))/STDEV(OFFSET(TradeDash[[#This Row],[Returns]],0,0,-n_days)),"")</f>
        <v>0.27417638478279338</v>
      </c>
      <c r="F1852">
        <f ca="1">IFERROR(AVERAGE(OFFSET(TradeDash[[#This Row],[Returns]],0,0,-n_days*2))/STDEV(OFFSET(TradeDash[[#This Row],[Returns]],0,0,-n_days*2)),"")</f>
        <v>-4.8692914805711034E-4</v>
      </c>
      <c r="G1852">
        <f ca="1">IF(ISNUMBER(TradeDash[[#This Row],[2n day Sharpe]]),AVERAGE(TradeDash[[#This Row],[n day Sharpe]:[2n day Sharpe]]),"")</f>
        <v>0.13684472781736814</v>
      </c>
      <c r="H1852">
        <f ca="1">IF(ISNUMBER(TradeDash[[#This Row],[Sharpe Average]]),IF(TradeDash[[#This Row],[Sharpe Average]]&gt;$G$1,1,0),"")</f>
        <v>1</v>
      </c>
      <c r="I1852" s="2">
        <f ca="1">IF(ISNUMBER(TradeDash[[#This Row],[Signal]]),MAX(IF(AND(TradeDash[[#This Row],[Signal]]=1,I1851&lt;1),I1851+$E$1,IF(AND(TradeDash[[#This Row],[Signal]]=0,I1851&gt;0),I1851-$E$1,IF(AND(TradeDash[[#This Row],[Signal]]=1,I1851=1),I1851,IF(AND(TradeDash[[#This Row],[Signal]]=0,I1851=0),I1851,0)))),0),"")</f>
        <v>0.4</v>
      </c>
      <c r="J1852" s="3">
        <f ca="1">IF(ISNUMBER(TradeDash[[#This Row],[Position]]),TradeDash[[#This Row],[Position]]*D1853,"")</f>
        <v>-2.8305530292648488E-3</v>
      </c>
      <c r="K1852" s="7">
        <f ca="1">K1851*IFERROR(1+TradeDash[[#This Row],[Port Return]],1)</f>
        <v>3431137.73039681</v>
      </c>
      <c r="L1852" s="7">
        <f ca="1">IF(ISNUMBER(TradeDash[[#This Row],[Port Return]]),L1851*(1+TradeDash[[#This Row],[Returns]]),L1851)</f>
        <v>2552209.8569157394</v>
      </c>
    </row>
    <row r="1853" spans="1:12" x14ac:dyDescent="0.35">
      <c r="A1853" s="1">
        <v>39189</v>
      </c>
      <c r="B1853" s="16">
        <f>YEAR(TradeDash[[#This Row],[Date]])</f>
        <v>2007</v>
      </c>
      <c r="C1853">
        <v>3984.95</v>
      </c>
      <c r="D1853" s="3">
        <f>IFERROR(TradeDash[[#This Row],[Nifty]]/C1852-1,"")</f>
        <v>-7.076382573162121E-3</v>
      </c>
      <c r="E1853">
        <f ca="1">IFERROR(AVERAGE(OFFSET(TradeDash[[#This Row],[Returns]],0,0,-n_days))/STDEV(OFFSET(TradeDash[[#This Row],[Returns]],0,0,-n_days)),"")</f>
        <v>0.28267135448329722</v>
      </c>
      <c r="F1853">
        <f ca="1">IFERROR(AVERAGE(OFFSET(TradeDash[[#This Row],[Returns]],0,0,-n_days*2))/STDEV(OFFSET(TradeDash[[#This Row],[Returns]],0,0,-n_days*2)),"")</f>
        <v>-4.0363580432851744E-2</v>
      </c>
      <c r="G1853">
        <f ca="1">IF(ISNUMBER(TradeDash[[#This Row],[2n day Sharpe]]),AVERAGE(TradeDash[[#This Row],[n day Sharpe]:[2n day Sharpe]]),"")</f>
        <v>0.12115388702522274</v>
      </c>
      <c r="H1853">
        <f ca="1">IF(ISNUMBER(TradeDash[[#This Row],[Sharpe Average]]),IF(TradeDash[[#This Row],[Sharpe Average]]&gt;$G$1,1,0),"")</f>
        <v>1</v>
      </c>
      <c r="I1853" s="2">
        <f ca="1">IF(ISNUMBER(TradeDash[[#This Row],[Signal]]),MAX(IF(AND(TradeDash[[#This Row],[Signal]]=1,I1852&lt;1),I1852+$E$1,IF(AND(TradeDash[[#This Row],[Signal]]=0,I1852&gt;0),I1852-$E$1,IF(AND(TradeDash[[#This Row],[Signal]]=1,I1852=1),I1852,IF(AND(TradeDash[[#This Row],[Signal]]=0,I1852=0),I1852,0)))),0),"")</f>
        <v>0.60000000000000009</v>
      </c>
      <c r="J1853" s="3">
        <f ca="1">IF(ISNUMBER(TradeDash[[#This Row],[Position]]),TradeDash[[#This Row],[Position]]*D1854,"")</f>
        <v>4.0125973977089393E-3</v>
      </c>
      <c r="K1853" s="7">
        <f ca="1">K1852*IFERROR(1+TradeDash[[#This Row],[Port Return]],1)</f>
        <v>3444905.5047249813</v>
      </c>
      <c r="L1853" s="7">
        <f ca="1">IF(ISNUMBER(TradeDash[[#This Row],[Port Return]]),L1852*(1+TradeDash[[#This Row],[Returns]]),L1852)</f>
        <v>2534149.4435612084</v>
      </c>
    </row>
    <row r="1854" spans="1:12" x14ac:dyDescent="0.35">
      <c r="A1854" s="1">
        <v>39190</v>
      </c>
      <c r="B1854" s="16">
        <f>YEAR(TradeDash[[#This Row],[Date]])</f>
        <v>2007</v>
      </c>
      <c r="C1854">
        <v>4011.6</v>
      </c>
      <c r="D1854" s="3">
        <f>IFERROR(TradeDash[[#This Row],[Nifty]]/C1853-1,"")</f>
        <v>6.6876623295148985E-3</v>
      </c>
      <c r="E1854">
        <f ca="1">IFERROR(AVERAGE(OFFSET(TradeDash[[#This Row],[Returns]],0,0,-n_days))/STDEV(OFFSET(TradeDash[[#This Row],[Returns]],0,0,-n_days)),"")</f>
        <v>0.25169439934758964</v>
      </c>
      <c r="F1854">
        <f ca="1">IFERROR(AVERAGE(OFFSET(TradeDash[[#This Row],[Returns]],0,0,-n_days*2))/STDEV(OFFSET(TradeDash[[#This Row],[Returns]],0,0,-n_days*2)),"")</f>
        <v>-3.7471439396314352E-2</v>
      </c>
      <c r="G1854">
        <f ca="1">IF(ISNUMBER(TradeDash[[#This Row],[2n day Sharpe]]),AVERAGE(TradeDash[[#This Row],[n day Sharpe]:[2n day Sharpe]]),"")</f>
        <v>0.10711147997563764</v>
      </c>
      <c r="H1854">
        <f ca="1">IF(ISNUMBER(TradeDash[[#This Row],[Sharpe Average]]),IF(TradeDash[[#This Row],[Sharpe Average]]&gt;$G$1,1,0),"")</f>
        <v>1</v>
      </c>
      <c r="I1854" s="2">
        <f ca="1">IF(ISNUMBER(TradeDash[[#This Row],[Signal]]),MAX(IF(AND(TradeDash[[#This Row],[Signal]]=1,I1853&lt;1),I1853+$E$1,IF(AND(TradeDash[[#This Row],[Signal]]=0,I1853&gt;0),I1853-$E$1,IF(AND(TradeDash[[#This Row],[Signal]]=1,I1853=1),I1853,IF(AND(TradeDash[[#This Row],[Signal]]=0,I1853=0),I1853,0)))),0),"")</f>
        <v>0.8</v>
      </c>
      <c r="J1854" s="3">
        <f ca="1">IF(ISNUMBER(TradeDash[[#This Row],[Position]]),TradeDash[[#This Row],[Position]]*D1855,"")</f>
        <v>-2.7819323960514455E-3</v>
      </c>
      <c r="K1854" s="7">
        <f ca="1">K1853*IFERROR(1+TradeDash[[#This Row],[Port Return]],1)</f>
        <v>3435322.0105000511</v>
      </c>
      <c r="L1854" s="7">
        <f ca="1">IF(ISNUMBER(TradeDash[[#This Row],[Port Return]]),L1853*(1+TradeDash[[#This Row],[Returns]]),L1853)</f>
        <v>2551096.9793322738</v>
      </c>
    </row>
    <row r="1855" spans="1:12" x14ac:dyDescent="0.35">
      <c r="A1855" s="1">
        <v>39191</v>
      </c>
      <c r="B1855" s="16">
        <f>YEAR(TradeDash[[#This Row],[Date]])</f>
        <v>2007</v>
      </c>
      <c r="C1855">
        <v>3997.65</v>
      </c>
      <c r="D1855" s="3">
        <f>IFERROR(TradeDash[[#This Row],[Nifty]]/C1854-1,"")</f>
        <v>-3.4774154950643066E-3</v>
      </c>
      <c r="E1855">
        <f ca="1">IFERROR(AVERAGE(OFFSET(TradeDash[[#This Row],[Returns]],0,0,-n_days))/STDEV(OFFSET(TradeDash[[#This Row],[Returns]],0,0,-n_days)),"")</f>
        <v>0.22659474641628463</v>
      </c>
      <c r="F1855">
        <f ca="1">IFERROR(AVERAGE(OFFSET(TradeDash[[#This Row],[Returns]],0,0,-n_days*2))/STDEV(OFFSET(TradeDash[[#This Row],[Returns]],0,0,-n_days*2)),"")</f>
        <v>-2.4539779137051389E-2</v>
      </c>
      <c r="G1855">
        <f ca="1">IF(ISNUMBER(TradeDash[[#This Row],[2n day Sharpe]]),AVERAGE(TradeDash[[#This Row],[n day Sharpe]:[2n day Sharpe]]),"")</f>
        <v>0.10102748363961662</v>
      </c>
      <c r="H1855">
        <f ca="1">IF(ISNUMBER(TradeDash[[#This Row],[Sharpe Average]]),IF(TradeDash[[#This Row],[Sharpe Average]]&gt;$G$1,1,0),"")</f>
        <v>1</v>
      </c>
      <c r="I1855" s="2">
        <f ca="1">IF(ISNUMBER(TradeDash[[#This Row],[Signal]]),MAX(IF(AND(TradeDash[[#This Row],[Signal]]=1,I1854&lt;1),I1854+$E$1,IF(AND(TradeDash[[#This Row],[Signal]]=0,I1854&gt;0),I1854-$E$1,IF(AND(TradeDash[[#This Row],[Signal]]=1,I1854=1),I1854,IF(AND(TradeDash[[#This Row],[Signal]]=0,I1854=0),I1854,0)))),0),"")</f>
        <v>1</v>
      </c>
      <c r="J1855" s="3">
        <f ca="1">IF(ISNUMBER(TradeDash[[#This Row],[Position]]),TradeDash[[#This Row],[Position]]*D1856,"")</f>
        <v>2.1487623979087767E-2</v>
      </c>
      <c r="K1855" s="7">
        <f ca="1">K1854*IFERROR(1+TradeDash[[#This Row],[Port Return]],1)</f>
        <v>3509138.9181087599</v>
      </c>
      <c r="L1855" s="7">
        <f ca="1">IF(ISNUMBER(TradeDash[[#This Row],[Port Return]]),L1854*(1+TradeDash[[#This Row],[Returns]]),L1854)</f>
        <v>2542225.755166932</v>
      </c>
    </row>
    <row r="1856" spans="1:12" x14ac:dyDescent="0.35">
      <c r="A1856" s="1">
        <v>39192</v>
      </c>
      <c r="B1856" s="16">
        <f>YEAR(TradeDash[[#This Row],[Date]])</f>
        <v>2007</v>
      </c>
      <c r="C1856">
        <v>4083.55</v>
      </c>
      <c r="D1856" s="3">
        <f>IFERROR(TradeDash[[#This Row],[Nifty]]/C1855-1,"")</f>
        <v>2.1487623979087767E-2</v>
      </c>
      <c r="E1856">
        <f ca="1">IFERROR(AVERAGE(OFFSET(TradeDash[[#This Row],[Returns]],0,0,-n_days))/STDEV(OFFSET(TradeDash[[#This Row],[Returns]],0,0,-n_days)),"")</f>
        <v>0.23400524818471297</v>
      </c>
      <c r="F1856">
        <f ca="1">IFERROR(AVERAGE(OFFSET(TradeDash[[#This Row],[Returns]],0,0,-n_days*2))/STDEV(OFFSET(TradeDash[[#This Row],[Returns]],0,0,-n_days*2)),"")</f>
        <v>5.9554697698459809E-3</v>
      </c>
      <c r="G1856">
        <f ca="1">IF(ISNUMBER(TradeDash[[#This Row],[2n day Sharpe]]),AVERAGE(TradeDash[[#This Row],[n day Sharpe]:[2n day Sharpe]]),"")</f>
        <v>0.11998035897727947</v>
      </c>
      <c r="H1856">
        <f ca="1">IF(ISNUMBER(TradeDash[[#This Row],[Sharpe Average]]),IF(TradeDash[[#This Row],[Sharpe Average]]&gt;$G$1,1,0),"")</f>
        <v>1</v>
      </c>
      <c r="I1856" s="2">
        <f ca="1">IF(ISNUMBER(TradeDash[[#This Row],[Signal]]),MAX(IF(AND(TradeDash[[#This Row],[Signal]]=1,I1855&lt;1),I1855+$E$1,IF(AND(TradeDash[[#This Row],[Signal]]=0,I1855&gt;0),I1855-$E$1,IF(AND(TradeDash[[#This Row],[Signal]]=1,I1855=1),I1855,IF(AND(TradeDash[[#This Row],[Signal]]=0,I1855=0),I1855,0)))),0),"")</f>
        <v>1</v>
      </c>
      <c r="J1856" s="3">
        <f ca="1">IF(ISNUMBER(TradeDash[[#This Row],[Position]]),TradeDash[[#This Row],[Position]]*D1857,"")</f>
        <v>3.7957169619562414E-4</v>
      </c>
      <c r="K1856" s="7">
        <f ca="1">K1855*IFERROR(1+TradeDash[[#This Row],[Port Return]],1)</f>
        <v>3510470.8879200923</v>
      </c>
      <c r="L1856" s="7">
        <f ca="1">IF(ISNUMBER(TradeDash[[#This Row],[Port Return]]),L1855*(1+TradeDash[[#This Row],[Returns]]),L1855)</f>
        <v>2596852.1462639114</v>
      </c>
    </row>
    <row r="1857" spans="1:12" x14ac:dyDescent="0.35">
      <c r="A1857" s="1">
        <v>39195</v>
      </c>
      <c r="B1857" s="16">
        <f>YEAR(TradeDash[[#This Row],[Date]])</f>
        <v>2007</v>
      </c>
      <c r="C1857">
        <v>4085.1</v>
      </c>
      <c r="D1857" s="3">
        <f>IFERROR(TradeDash[[#This Row],[Nifty]]/C1856-1,"")</f>
        <v>3.7957169619562414E-4</v>
      </c>
      <c r="E1857">
        <f ca="1">IFERROR(AVERAGE(OFFSET(TradeDash[[#This Row],[Returns]],0,0,-n_days))/STDEV(OFFSET(TradeDash[[#This Row],[Returns]],0,0,-n_days)),"")</f>
        <v>0.16227947194317174</v>
      </c>
      <c r="F1857">
        <f ca="1">IFERROR(AVERAGE(OFFSET(TradeDash[[#This Row],[Returns]],0,0,-n_days*2))/STDEV(OFFSET(TradeDash[[#This Row],[Returns]],0,0,-n_days*2)),"")</f>
        <v>2.3727740552787504E-2</v>
      </c>
      <c r="G1857">
        <f ca="1">IF(ISNUMBER(TradeDash[[#This Row],[2n day Sharpe]]),AVERAGE(TradeDash[[#This Row],[n day Sharpe]:[2n day Sharpe]]),"")</f>
        <v>9.3003606247979625E-2</v>
      </c>
      <c r="H1857">
        <f ca="1">IF(ISNUMBER(TradeDash[[#This Row],[Sharpe Average]]),IF(TradeDash[[#This Row],[Sharpe Average]]&gt;$G$1,1,0),"")</f>
        <v>1</v>
      </c>
      <c r="I1857" s="2">
        <f ca="1">IF(ISNUMBER(TradeDash[[#This Row],[Signal]]),MAX(IF(AND(TradeDash[[#This Row],[Signal]]=1,I1856&lt;1),I1856+$E$1,IF(AND(TradeDash[[#This Row],[Signal]]=0,I1856&gt;0),I1856-$E$1,IF(AND(TradeDash[[#This Row],[Signal]]=1,I1856=1),I1856,IF(AND(TradeDash[[#This Row],[Signal]]=0,I1856=0),I1856,0)))),0),"")</f>
        <v>1</v>
      </c>
      <c r="J1857" s="3">
        <f ca="1">IF(ISNUMBER(TradeDash[[#This Row],[Position]]),TradeDash[[#This Row],[Position]]*D1858,"")</f>
        <v>1.387970918704573E-2</v>
      </c>
      <c r="K1857" s="7">
        <f ca="1">K1856*IFERROR(1+TradeDash[[#This Row],[Port Return]],1)</f>
        <v>3559195.2029540134</v>
      </c>
      <c r="L1857" s="7">
        <f ca="1">IF(ISNUMBER(TradeDash[[#This Row],[Port Return]]),L1856*(1+TradeDash[[#This Row],[Returns]]),L1856)</f>
        <v>2597837.8378378381</v>
      </c>
    </row>
    <row r="1858" spans="1:12" x14ac:dyDescent="0.35">
      <c r="A1858" s="1">
        <v>39196</v>
      </c>
      <c r="B1858" s="16">
        <f>YEAR(TradeDash[[#This Row],[Date]])</f>
        <v>2007</v>
      </c>
      <c r="C1858">
        <v>4141.8</v>
      </c>
      <c r="D1858" s="3">
        <f>IFERROR(TradeDash[[#This Row],[Nifty]]/C1857-1,"")</f>
        <v>1.387970918704573E-2</v>
      </c>
      <c r="E1858">
        <f ca="1">IFERROR(AVERAGE(OFFSET(TradeDash[[#This Row],[Returns]],0,0,-n_days))/STDEV(OFFSET(TradeDash[[#This Row],[Returns]],0,0,-n_days)),"")</f>
        <v>0.21289366456593176</v>
      </c>
      <c r="F1858">
        <f ca="1">IFERROR(AVERAGE(OFFSET(TradeDash[[#This Row],[Returns]],0,0,-n_days*2))/STDEV(OFFSET(TradeDash[[#This Row],[Returns]],0,0,-n_days*2)),"")</f>
        <v>7.3872825319849872E-2</v>
      </c>
      <c r="G1858">
        <f ca="1">IF(ISNUMBER(TradeDash[[#This Row],[2n day Sharpe]]),AVERAGE(TradeDash[[#This Row],[n day Sharpe]:[2n day Sharpe]]),"")</f>
        <v>0.14338324494289081</v>
      </c>
      <c r="H1858">
        <f ca="1">IF(ISNUMBER(TradeDash[[#This Row],[Sharpe Average]]),IF(TradeDash[[#This Row],[Sharpe Average]]&gt;$G$1,1,0),"")</f>
        <v>1</v>
      </c>
      <c r="I1858" s="2">
        <f ca="1">IF(ISNUMBER(TradeDash[[#This Row],[Signal]]),MAX(IF(AND(TradeDash[[#This Row],[Signal]]=1,I1857&lt;1),I1857+$E$1,IF(AND(TradeDash[[#This Row],[Signal]]=0,I1857&gt;0),I1857-$E$1,IF(AND(TradeDash[[#This Row],[Signal]]=1,I1857=1),I1857,IF(AND(TradeDash[[#This Row],[Signal]]=0,I1857=0),I1857,0)))),0),"")</f>
        <v>1</v>
      </c>
      <c r="J1858" s="3">
        <f ca="1">IF(ISNUMBER(TradeDash[[#This Row],[Position]]),TradeDash[[#This Row],[Position]]*D1859,"")</f>
        <v>6.1567434448790426E-3</v>
      </c>
      <c r="K1858" s="7">
        <f ca="1">K1857*IFERROR(1+TradeDash[[#This Row],[Port Return]],1)</f>
        <v>3581108.2546888455</v>
      </c>
      <c r="L1858" s="7">
        <f ca="1">IF(ISNUMBER(TradeDash[[#This Row],[Port Return]]),L1857*(1+TradeDash[[#This Row],[Returns]]),L1857)</f>
        <v>2633895.0715421308</v>
      </c>
    </row>
    <row r="1859" spans="1:12" x14ac:dyDescent="0.35">
      <c r="A1859" s="1">
        <v>39197</v>
      </c>
      <c r="B1859" s="16">
        <f>YEAR(TradeDash[[#This Row],[Date]])</f>
        <v>2007</v>
      </c>
      <c r="C1859">
        <v>4167.3</v>
      </c>
      <c r="D1859" s="3">
        <f>IFERROR(TradeDash[[#This Row],[Nifty]]/C1858-1,"")</f>
        <v>6.1567434448790426E-3</v>
      </c>
      <c r="E1859">
        <f ca="1">IFERROR(AVERAGE(OFFSET(TradeDash[[#This Row],[Returns]],0,0,-n_days))/STDEV(OFFSET(TradeDash[[#This Row],[Returns]],0,0,-n_days)),"")</f>
        <v>0.26689418530309089</v>
      </c>
      <c r="F1859">
        <f ca="1">IFERROR(AVERAGE(OFFSET(TradeDash[[#This Row],[Returns]],0,0,-n_days*2))/STDEV(OFFSET(TradeDash[[#This Row],[Returns]],0,0,-n_days*2)),"")</f>
        <v>8.0700190308151551E-2</v>
      </c>
      <c r="G1859">
        <f ca="1">IF(ISNUMBER(TradeDash[[#This Row],[2n day Sharpe]]),AVERAGE(TradeDash[[#This Row],[n day Sharpe]:[2n day Sharpe]]),"")</f>
        <v>0.17379718780562123</v>
      </c>
      <c r="H1859">
        <f ca="1">IF(ISNUMBER(TradeDash[[#This Row],[Sharpe Average]]),IF(TradeDash[[#This Row],[Sharpe Average]]&gt;$G$1,1,0),"")</f>
        <v>1</v>
      </c>
      <c r="I1859" s="2">
        <f ca="1">IF(ISNUMBER(TradeDash[[#This Row],[Signal]]),MAX(IF(AND(TradeDash[[#This Row],[Signal]]=1,I1858&lt;1),I1858+$E$1,IF(AND(TradeDash[[#This Row],[Signal]]=0,I1858&gt;0),I1858-$E$1,IF(AND(TradeDash[[#This Row],[Signal]]=1,I1858=1),I1858,IF(AND(TradeDash[[#This Row],[Signal]]=0,I1858=0),I1858,0)))),0),"")</f>
        <v>1</v>
      </c>
      <c r="J1859" s="3">
        <f ca="1">IF(ISNUMBER(TradeDash[[#This Row],[Position]]),TradeDash[[#This Row],[Position]]*D1860,"")</f>
        <v>2.5316151944905219E-3</v>
      </c>
      <c r="K1859" s="7">
        <f ca="1">K1858*IFERROR(1+TradeDash[[#This Row],[Port Return]],1)</f>
        <v>3590174.2427595314</v>
      </c>
      <c r="L1859" s="7">
        <f ca="1">IF(ISNUMBER(TradeDash[[#This Row],[Port Return]]),L1858*(1+TradeDash[[#This Row],[Returns]]),L1858)</f>
        <v>2650111.2877583471</v>
      </c>
    </row>
    <row r="1860" spans="1:12" x14ac:dyDescent="0.35">
      <c r="A1860" s="1">
        <v>39198</v>
      </c>
      <c r="B1860" s="16">
        <f>YEAR(TradeDash[[#This Row],[Date]])</f>
        <v>2007</v>
      </c>
      <c r="C1860">
        <v>4177.8500000000004</v>
      </c>
      <c r="D1860" s="3">
        <f>IFERROR(TradeDash[[#This Row],[Nifty]]/C1859-1,"")</f>
        <v>2.5316151944905219E-3</v>
      </c>
      <c r="E1860">
        <f ca="1">IFERROR(AVERAGE(OFFSET(TradeDash[[#This Row],[Returns]],0,0,-n_days))/STDEV(OFFSET(TradeDash[[#This Row],[Returns]],0,0,-n_days)),"")</f>
        <v>0.33296309316936612</v>
      </c>
      <c r="F1860">
        <f ca="1">IFERROR(AVERAGE(OFFSET(TradeDash[[#This Row],[Returns]],0,0,-n_days*2))/STDEV(OFFSET(TradeDash[[#This Row],[Returns]],0,0,-n_days*2)),"")</f>
        <v>0.10018649508654406</v>
      </c>
      <c r="G1860">
        <f ca="1">IF(ISNUMBER(TradeDash[[#This Row],[2n day Sharpe]]),AVERAGE(TradeDash[[#This Row],[n day Sharpe]:[2n day Sharpe]]),"")</f>
        <v>0.21657479412795511</v>
      </c>
      <c r="H1860">
        <f ca="1">IF(ISNUMBER(TradeDash[[#This Row],[Sharpe Average]]),IF(TradeDash[[#This Row],[Sharpe Average]]&gt;$G$1,1,0),"")</f>
        <v>1</v>
      </c>
      <c r="I1860" s="2">
        <f ca="1">IF(ISNUMBER(TradeDash[[#This Row],[Signal]]),MAX(IF(AND(TradeDash[[#This Row],[Signal]]=1,I1859&lt;1),I1859+$E$1,IF(AND(TradeDash[[#This Row],[Signal]]=0,I1859&gt;0),I1859-$E$1,IF(AND(TradeDash[[#This Row],[Signal]]=1,I1859=1),I1859,IF(AND(TradeDash[[#This Row],[Signal]]=0,I1859=0),I1859,0)))),0),"")</f>
        <v>1</v>
      </c>
      <c r="J1860" s="3">
        <f ca="1">IF(ISNUMBER(TradeDash[[#This Row],[Position]]),TradeDash[[#This Row],[Position]]*D1861,"")</f>
        <v>-2.2583386191462163E-2</v>
      </c>
      <c r="K1860" s="7">
        <f ca="1">K1859*IFERROR(1+TradeDash[[#This Row],[Port Return]],1)</f>
        <v>3509095.9513406525</v>
      </c>
      <c r="L1860" s="7">
        <f ca="1">IF(ISNUMBER(TradeDash[[#This Row],[Port Return]]),L1859*(1+TradeDash[[#This Row],[Returns]]),L1859)</f>
        <v>2656820.349761527</v>
      </c>
    </row>
    <row r="1861" spans="1:12" x14ac:dyDescent="0.35">
      <c r="A1861" s="1">
        <v>39199</v>
      </c>
      <c r="B1861" s="16">
        <f>YEAR(TradeDash[[#This Row],[Date]])</f>
        <v>2007</v>
      </c>
      <c r="C1861">
        <v>4083.5</v>
      </c>
      <c r="D1861" s="3">
        <f>IFERROR(TradeDash[[#This Row],[Nifty]]/C1860-1,"")</f>
        <v>-2.2583386191462163E-2</v>
      </c>
      <c r="E1861">
        <f ca="1">IFERROR(AVERAGE(OFFSET(TradeDash[[#This Row],[Returns]],0,0,-n_days))/STDEV(OFFSET(TradeDash[[#This Row],[Returns]],0,0,-n_days)),"")</f>
        <v>0.21790510190399412</v>
      </c>
      <c r="F1861">
        <f ca="1">IFERROR(AVERAGE(OFFSET(TradeDash[[#This Row],[Returns]],0,0,-n_days*2))/STDEV(OFFSET(TradeDash[[#This Row],[Returns]],0,0,-n_days*2)),"")</f>
        <v>0.12459126128071073</v>
      </c>
      <c r="G1861">
        <f ca="1">IF(ISNUMBER(TradeDash[[#This Row],[2n day Sharpe]]),AVERAGE(TradeDash[[#This Row],[n day Sharpe]:[2n day Sharpe]]),"")</f>
        <v>0.17124818159235242</v>
      </c>
      <c r="H1861">
        <f ca="1">IF(ISNUMBER(TradeDash[[#This Row],[Sharpe Average]]),IF(TradeDash[[#This Row],[Sharpe Average]]&gt;$G$1,1,0),"")</f>
        <v>1</v>
      </c>
      <c r="I1861" s="2">
        <f ca="1">IF(ISNUMBER(TradeDash[[#This Row],[Signal]]),MAX(IF(AND(TradeDash[[#This Row],[Signal]]=1,I1860&lt;1),I1860+$E$1,IF(AND(TradeDash[[#This Row],[Signal]]=0,I1860&gt;0),I1860-$E$1,IF(AND(TradeDash[[#This Row],[Signal]]=1,I1860=1),I1860,IF(AND(TradeDash[[#This Row],[Signal]]=0,I1860=0),I1860,0)))),0),"")</f>
        <v>1</v>
      </c>
      <c r="J1861" s="3">
        <f ca="1">IF(ISNUMBER(TradeDash[[#This Row],[Position]]),TradeDash[[#This Row],[Position]]*D1862,"")</f>
        <v>1.0775070405288911E-3</v>
      </c>
      <c r="K1861" s="7">
        <f ca="1">K1860*IFERROR(1+TradeDash[[#This Row],[Port Return]],1)</f>
        <v>3512877.0269341134</v>
      </c>
      <c r="L1861" s="7">
        <f ca="1">IF(ISNUMBER(TradeDash[[#This Row],[Port Return]]),L1860*(1+TradeDash[[#This Row],[Returns]]),L1860)</f>
        <v>2596820.349761527</v>
      </c>
    </row>
    <row r="1862" spans="1:12" x14ac:dyDescent="0.35">
      <c r="A1862" s="1">
        <v>39202</v>
      </c>
      <c r="B1862" s="16">
        <f>YEAR(TradeDash[[#This Row],[Date]])</f>
        <v>2007</v>
      </c>
      <c r="C1862">
        <v>4087.9</v>
      </c>
      <c r="D1862" s="3">
        <f>IFERROR(TradeDash[[#This Row],[Nifty]]/C1861-1,"")</f>
        <v>1.0775070405288911E-3</v>
      </c>
      <c r="E1862">
        <f ca="1">IFERROR(AVERAGE(OFFSET(TradeDash[[#This Row],[Returns]],0,0,-n_days))/STDEV(OFFSET(TradeDash[[#This Row],[Returns]],0,0,-n_days)),"")</f>
        <v>0.20318597925693674</v>
      </c>
      <c r="F1862">
        <f ca="1">IFERROR(AVERAGE(OFFSET(TradeDash[[#This Row],[Returns]],0,0,-n_days*2))/STDEV(OFFSET(TradeDash[[#This Row],[Returns]],0,0,-n_days*2)),"")</f>
        <v>0.10347142761592382</v>
      </c>
      <c r="G1862">
        <f ca="1">IF(ISNUMBER(TradeDash[[#This Row],[2n day Sharpe]]),AVERAGE(TradeDash[[#This Row],[n day Sharpe]:[2n day Sharpe]]),"")</f>
        <v>0.15332870343643029</v>
      </c>
      <c r="H1862">
        <f ca="1">IF(ISNUMBER(TradeDash[[#This Row],[Sharpe Average]]),IF(TradeDash[[#This Row],[Sharpe Average]]&gt;$G$1,1,0),"")</f>
        <v>1</v>
      </c>
      <c r="I1862" s="2">
        <f ca="1">IF(ISNUMBER(TradeDash[[#This Row],[Signal]]),MAX(IF(AND(TradeDash[[#This Row],[Signal]]=1,I1861&lt;1),I1861+$E$1,IF(AND(TradeDash[[#This Row],[Signal]]=0,I1861&gt;0),I1861-$E$1,IF(AND(TradeDash[[#This Row],[Signal]]=1,I1861=1),I1861,IF(AND(TradeDash[[#This Row],[Signal]]=0,I1861=0),I1861,0)))),0),"")</f>
        <v>1</v>
      </c>
      <c r="J1862" s="3">
        <f ca="1">IF(ISNUMBER(TradeDash[[#This Row],[Position]]),TradeDash[[#This Row],[Position]]*D1863,"")</f>
        <v>1.5399104674771902E-2</v>
      </c>
      <c r="K1862" s="7">
        <f ca="1">K1861*IFERROR(1+TradeDash[[#This Row],[Port Return]],1)</f>
        <v>3566972.1879814733</v>
      </c>
      <c r="L1862" s="7">
        <f ca="1">IF(ISNUMBER(TradeDash[[#This Row],[Port Return]]),L1861*(1+TradeDash[[#This Row],[Returns]]),L1861)</f>
        <v>2599618.441971384</v>
      </c>
    </row>
    <row r="1863" spans="1:12" x14ac:dyDescent="0.35">
      <c r="A1863" s="1">
        <v>39205</v>
      </c>
      <c r="B1863" s="16">
        <f>YEAR(TradeDash[[#This Row],[Date]])</f>
        <v>2007</v>
      </c>
      <c r="C1863">
        <v>4150.8500000000004</v>
      </c>
      <c r="D1863" s="3">
        <f>IFERROR(TradeDash[[#This Row],[Nifty]]/C1862-1,"")</f>
        <v>1.5399104674771902E-2</v>
      </c>
      <c r="E1863">
        <f ca="1">IFERROR(AVERAGE(OFFSET(TradeDash[[#This Row],[Returns]],0,0,-n_days))/STDEV(OFFSET(TradeDash[[#This Row],[Returns]],0,0,-n_days)),"")</f>
        <v>0.5506232243755198</v>
      </c>
      <c r="F1863">
        <f ca="1">IFERROR(AVERAGE(OFFSET(TradeDash[[#This Row],[Returns]],0,0,-n_days*2))/STDEV(OFFSET(TradeDash[[#This Row],[Returns]],0,0,-n_days*2)),"")</f>
        <v>0.1565230098140992</v>
      </c>
      <c r="G1863">
        <f ca="1">IF(ISNUMBER(TradeDash[[#This Row],[2n day Sharpe]]),AVERAGE(TradeDash[[#This Row],[n day Sharpe]:[2n day Sharpe]]),"")</f>
        <v>0.35357311709480949</v>
      </c>
      <c r="H1863">
        <f ca="1">IF(ISNUMBER(TradeDash[[#This Row],[Sharpe Average]]),IF(TradeDash[[#This Row],[Sharpe Average]]&gt;$G$1,1,0),"")</f>
        <v>1</v>
      </c>
      <c r="I1863" s="2">
        <f ca="1">IF(ISNUMBER(TradeDash[[#This Row],[Signal]]),MAX(IF(AND(TradeDash[[#This Row],[Signal]]=1,I1862&lt;1),I1862+$E$1,IF(AND(TradeDash[[#This Row],[Signal]]=0,I1862&gt;0),I1862-$E$1,IF(AND(TradeDash[[#This Row],[Signal]]=1,I1862=1),I1862,IF(AND(TradeDash[[#This Row],[Signal]]=0,I1862=0),I1862,0)))),0),"")</f>
        <v>1</v>
      </c>
      <c r="J1863" s="3">
        <f ca="1">IF(ISNUMBER(TradeDash[[#This Row],[Position]]),TradeDash[[#This Row],[Position]]*D1864,"")</f>
        <v>-8.0706361347675504E-3</v>
      </c>
      <c r="K1863" s="7">
        <f ca="1">K1862*IFERROR(1+TradeDash[[#This Row],[Port Return]],1)</f>
        <v>3538184.453349439</v>
      </c>
      <c r="L1863" s="7">
        <f ca="1">IF(ISNUMBER(TradeDash[[#This Row],[Port Return]]),L1862*(1+TradeDash[[#This Row],[Returns]]),L1862)</f>
        <v>2639650.2384737688</v>
      </c>
    </row>
    <row r="1864" spans="1:12" x14ac:dyDescent="0.35">
      <c r="A1864" s="1">
        <v>39206</v>
      </c>
      <c r="B1864" s="16">
        <f>YEAR(TradeDash[[#This Row],[Date]])</f>
        <v>2007</v>
      </c>
      <c r="C1864">
        <v>4117.3500000000004</v>
      </c>
      <c r="D1864" s="3">
        <f>IFERROR(TradeDash[[#This Row],[Nifty]]/C1863-1,"")</f>
        <v>-8.0706361347675504E-3</v>
      </c>
      <c r="E1864">
        <f ca="1">IFERROR(AVERAGE(OFFSET(TradeDash[[#This Row],[Returns]],0,0,-n_days))/STDEV(OFFSET(TradeDash[[#This Row],[Returns]],0,0,-n_days)),"")</f>
        <v>0.44504755942890922</v>
      </c>
      <c r="F1864">
        <f ca="1">IFERROR(AVERAGE(OFFSET(TradeDash[[#This Row],[Returns]],0,0,-n_days*2))/STDEV(OFFSET(TradeDash[[#This Row],[Returns]],0,0,-n_days*2)),"")</f>
        <v>0.21579235933714302</v>
      </c>
      <c r="G1864">
        <f ca="1">IF(ISNUMBER(TradeDash[[#This Row],[2n day Sharpe]]),AVERAGE(TradeDash[[#This Row],[n day Sharpe]:[2n day Sharpe]]),"")</f>
        <v>0.33041995938302615</v>
      </c>
      <c r="H1864">
        <f ca="1">IF(ISNUMBER(TradeDash[[#This Row],[Sharpe Average]]),IF(TradeDash[[#This Row],[Sharpe Average]]&gt;$G$1,1,0),"")</f>
        <v>1</v>
      </c>
      <c r="I1864" s="2">
        <f ca="1">IF(ISNUMBER(TradeDash[[#This Row],[Signal]]),MAX(IF(AND(TradeDash[[#This Row],[Signal]]=1,I1863&lt;1),I1863+$E$1,IF(AND(TradeDash[[#This Row],[Signal]]=0,I1863&gt;0),I1863-$E$1,IF(AND(TradeDash[[#This Row],[Signal]]=1,I1863=1),I1863,IF(AND(TradeDash[[#This Row],[Signal]]=0,I1863=0),I1863,0)))),0),"")</f>
        <v>1</v>
      </c>
      <c r="J1864" s="3">
        <f ca="1">IF(ISNUMBER(TradeDash[[#This Row],[Position]]),TradeDash[[#This Row],[Position]]*D1865,"")</f>
        <v>-1.5058229200822781E-3</v>
      </c>
      <c r="K1864" s="7">
        <f ca="1">K1863*IFERROR(1+TradeDash[[#This Row],[Port Return]],1)</f>
        <v>3532856.5741041065</v>
      </c>
      <c r="L1864" s="7">
        <f ca="1">IF(ISNUMBER(TradeDash[[#This Row],[Port Return]]),L1863*(1+TradeDash[[#This Row],[Returns]]),L1863)</f>
        <v>2618346.5818759948</v>
      </c>
    </row>
    <row r="1865" spans="1:12" x14ac:dyDescent="0.35">
      <c r="A1865" s="1">
        <v>39209</v>
      </c>
      <c r="B1865" s="16">
        <f>YEAR(TradeDash[[#This Row],[Date]])</f>
        <v>2007</v>
      </c>
      <c r="C1865">
        <v>4111.1499999999996</v>
      </c>
      <c r="D1865" s="3">
        <f>IFERROR(TradeDash[[#This Row],[Nifty]]/C1864-1,"")</f>
        <v>-1.5058229200822781E-3</v>
      </c>
      <c r="E1865">
        <f ca="1">IFERROR(AVERAGE(OFFSET(TradeDash[[#This Row],[Returns]],0,0,-n_days))/STDEV(OFFSET(TradeDash[[#This Row],[Returns]],0,0,-n_days)),"")</f>
        <v>0.39244627823896944</v>
      </c>
      <c r="F1865">
        <f ca="1">IFERROR(AVERAGE(OFFSET(TradeDash[[#This Row],[Returns]],0,0,-n_days*2))/STDEV(OFFSET(TradeDash[[#This Row],[Returns]],0,0,-n_days*2)),"")</f>
        <v>0.18372603830965112</v>
      </c>
      <c r="G1865">
        <f ca="1">IF(ISNUMBER(TradeDash[[#This Row],[2n day Sharpe]]),AVERAGE(TradeDash[[#This Row],[n day Sharpe]:[2n day Sharpe]]),"")</f>
        <v>0.28808615827431028</v>
      </c>
      <c r="H1865">
        <f ca="1">IF(ISNUMBER(TradeDash[[#This Row],[Sharpe Average]]),IF(TradeDash[[#This Row],[Sharpe Average]]&gt;$G$1,1,0),"")</f>
        <v>1</v>
      </c>
      <c r="I1865" s="2">
        <f ca="1">IF(ISNUMBER(TradeDash[[#This Row],[Signal]]),MAX(IF(AND(TradeDash[[#This Row],[Signal]]=1,I1864&lt;1),I1864+$E$1,IF(AND(TradeDash[[#This Row],[Signal]]=0,I1864&gt;0),I1864-$E$1,IF(AND(TradeDash[[#This Row],[Signal]]=1,I1864=1),I1864,IF(AND(TradeDash[[#This Row],[Signal]]=0,I1864=0),I1864,0)))),0),"")</f>
        <v>1</v>
      </c>
      <c r="J1865" s="3">
        <f ca="1">IF(ISNUMBER(TradeDash[[#This Row],[Position]]),TradeDash[[#This Row],[Position]]*D1866,"")</f>
        <v>-8.3066781800711365E-3</v>
      </c>
      <c r="K1865" s="7">
        <f ca="1">K1864*IFERROR(1+TradeDash[[#This Row],[Port Return]],1)</f>
        <v>3503510.2714866749</v>
      </c>
      <c r="L1865" s="7">
        <f ca="1">IF(ISNUMBER(TradeDash[[#This Row],[Port Return]]),L1864*(1+TradeDash[[#This Row],[Returns]]),L1864)</f>
        <v>2614403.815580287</v>
      </c>
    </row>
    <row r="1866" spans="1:12" x14ac:dyDescent="0.35">
      <c r="A1866" s="1">
        <v>39210</v>
      </c>
      <c r="B1866" s="16">
        <f>YEAR(TradeDash[[#This Row],[Date]])</f>
        <v>2007</v>
      </c>
      <c r="C1866">
        <v>4077</v>
      </c>
      <c r="D1866" s="3">
        <f>IFERROR(TradeDash[[#This Row],[Nifty]]/C1865-1,"")</f>
        <v>-8.3066781800711365E-3</v>
      </c>
      <c r="E1866">
        <f ca="1">IFERROR(AVERAGE(OFFSET(TradeDash[[#This Row],[Returns]],0,0,-n_days))/STDEV(OFFSET(TradeDash[[#This Row],[Returns]],0,0,-n_days)),"")</f>
        <v>0.33006077206648432</v>
      </c>
      <c r="F1866">
        <f ca="1">IFERROR(AVERAGE(OFFSET(TradeDash[[#This Row],[Returns]],0,0,-n_days*2))/STDEV(OFFSET(TradeDash[[#This Row],[Returns]],0,0,-n_days*2)),"")</f>
        <v>0.18300658010523746</v>
      </c>
      <c r="G1866">
        <f ca="1">IF(ISNUMBER(TradeDash[[#This Row],[2n day Sharpe]]),AVERAGE(TradeDash[[#This Row],[n day Sharpe]:[2n day Sharpe]]),"")</f>
        <v>0.25653367608586086</v>
      </c>
      <c r="H1866">
        <f ca="1">IF(ISNUMBER(TradeDash[[#This Row],[Sharpe Average]]),IF(TradeDash[[#This Row],[Sharpe Average]]&gt;$G$1,1,0),"")</f>
        <v>1</v>
      </c>
      <c r="I1866" s="2">
        <f ca="1">IF(ISNUMBER(TradeDash[[#This Row],[Signal]]),MAX(IF(AND(TradeDash[[#This Row],[Signal]]=1,I1865&lt;1),I1865+$E$1,IF(AND(TradeDash[[#This Row],[Signal]]=0,I1865&gt;0),I1865-$E$1,IF(AND(TradeDash[[#This Row],[Signal]]=1,I1865=1),I1865,IF(AND(TradeDash[[#This Row],[Signal]]=0,I1865=0),I1865,0)))),0),"")</f>
        <v>1</v>
      </c>
      <c r="J1866" s="3">
        <f ca="1">IF(ISNUMBER(TradeDash[[#This Row],[Position]]),TradeDash[[#This Row],[Position]]*D1867,"")</f>
        <v>5.6414029923979037E-4</v>
      </c>
      <c r="K1866" s="7">
        <f ca="1">K1865*IFERROR(1+TradeDash[[#This Row],[Port Return]],1)</f>
        <v>3505486.7428196212</v>
      </c>
      <c r="L1866" s="7">
        <f ca="1">IF(ISNUMBER(TradeDash[[#This Row],[Port Return]]),L1865*(1+TradeDash[[#This Row],[Returns]]),L1865)</f>
        <v>2592686.8044515117</v>
      </c>
    </row>
    <row r="1867" spans="1:12" x14ac:dyDescent="0.35">
      <c r="A1867" s="1">
        <v>39211</v>
      </c>
      <c r="B1867" s="16">
        <f>YEAR(TradeDash[[#This Row],[Date]])</f>
        <v>2007</v>
      </c>
      <c r="C1867">
        <v>4079.3</v>
      </c>
      <c r="D1867" s="3">
        <f>IFERROR(TradeDash[[#This Row],[Nifty]]/C1866-1,"")</f>
        <v>5.6414029923979037E-4</v>
      </c>
      <c r="E1867">
        <f ca="1">IFERROR(AVERAGE(OFFSET(TradeDash[[#This Row],[Returns]],0,0,-n_days))/STDEV(OFFSET(TradeDash[[#This Row],[Returns]],0,0,-n_days)),"")</f>
        <v>0.2550712088757231</v>
      </c>
      <c r="F1867">
        <f ca="1">IFERROR(AVERAGE(OFFSET(TradeDash[[#This Row],[Returns]],0,0,-n_days*2))/STDEV(OFFSET(TradeDash[[#This Row],[Returns]],0,0,-n_days*2)),"")</f>
        <v>0.13600224950731807</v>
      </c>
      <c r="G1867">
        <f ca="1">IF(ISNUMBER(TradeDash[[#This Row],[2n day Sharpe]]),AVERAGE(TradeDash[[#This Row],[n day Sharpe]:[2n day Sharpe]]),"")</f>
        <v>0.1955367291915206</v>
      </c>
      <c r="H1867">
        <f ca="1">IF(ISNUMBER(TradeDash[[#This Row],[Sharpe Average]]),IF(TradeDash[[#This Row],[Sharpe Average]]&gt;$G$1,1,0),"")</f>
        <v>1</v>
      </c>
      <c r="I1867" s="2">
        <f ca="1">IF(ISNUMBER(TradeDash[[#This Row],[Signal]]),MAX(IF(AND(TradeDash[[#This Row],[Signal]]=1,I1866&lt;1),I1866+$E$1,IF(AND(TradeDash[[#This Row],[Signal]]=0,I1866&gt;0),I1866-$E$1,IF(AND(TradeDash[[#This Row],[Signal]]=1,I1866=1),I1866,IF(AND(TradeDash[[#This Row],[Signal]]=0,I1866=0),I1866,0)))),0),"")</f>
        <v>1</v>
      </c>
      <c r="J1867" s="3">
        <f ca="1">IF(ISNUMBER(TradeDash[[#This Row],[Position]]),TradeDash[[#This Row],[Position]]*D1868,"")</f>
        <v>-3.0642512195719895E-3</v>
      </c>
      <c r="K1867" s="7">
        <f ca="1">K1866*IFERROR(1+TradeDash[[#This Row],[Port Return]],1)</f>
        <v>3494745.050792743</v>
      </c>
      <c r="L1867" s="7">
        <f ca="1">IF(ISNUMBER(TradeDash[[#This Row],[Port Return]]),L1866*(1+TradeDash[[#This Row],[Returns]]),L1866)</f>
        <v>2594149.4435612098</v>
      </c>
    </row>
    <row r="1868" spans="1:12" x14ac:dyDescent="0.35">
      <c r="A1868" s="1">
        <v>39212</v>
      </c>
      <c r="B1868" s="16">
        <f>YEAR(TradeDash[[#This Row],[Date]])</f>
        <v>2007</v>
      </c>
      <c r="C1868">
        <v>4066.8</v>
      </c>
      <c r="D1868" s="3">
        <f>IFERROR(TradeDash[[#This Row],[Nifty]]/C1867-1,"")</f>
        <v>-3.0642512195719895E-3</v>
      </c>
      <c r="E1868">
        <f ca="1">IFERROR(AVERAGE(OFFSET(TradeDash[[#This Row],[Returns]],0,0,-n_days))/STDEV(OFFSET(TradeDash[[#This Row],[Returns]],0,0,-n_days)),"")</f>
        <v>0.23576236006786441</v>
      </c>
      <c r="F1868">
        <f ca="1">IFERROR(AVERAGE(OFFSET(TradeDash[[#This Row],[Returns]],0,0,-n_days*2))/STDEV(OFFSET(TradeDash[[#This Row],[Returns]],0,0,-n_days*2)),"")</f>
        <v>0.15076675891597568</v>
      </c>
      <c r="G1868">
        <f ca="1">IF(ISNUMBER(TradeDash[[#This Row],[2n day Sharpe]]),AVERAGE(TradeDash[[#This Row],[n day Sharpe]:[2n day Sharpe]]),"")</f>
        <v>0.19326455949192006</v>
      </c>
      <c r="H1868">
        <f ca="1">IF(ISNUMBER(TradeDash[[#This Row],[Sharpe Average]]),IF(TradeDash[[#This Row],[Sharpe Average]]&gt;$G$1,1,0),"")</f>
        <v>1</v>
      </c>
      <c r="I1868" s="2">
        <f ca="1">IF(ISNUMBER(TradeDash[[#This Row],[Signal]]),MAX(IF(AND(TradeDash[[#This Row],[Signal]]=1,I1867&lt;1),I1867+$E$1,IF(AND(TradeDash[[#This Row],[Signal]]=0,I1867&gt;0),I1867-$E$1,IF(AND(TradeDash[[#This Row],[Signal]]=1,I1867=1),I1867,IF(AND(TradeDash[[#This Row],[Signal]]=0,I1867=0),I1867,0)))),0),"")</f>
        <v>1</v>
      </c>
      <c r="J1868" s="3">
        <f ca="1">IF(ISNUMBER(TradeDash[[#This Row],[Position]]),TradeDash[[#This Row],[Position]]*D1869,"")</f>
        <v>2.4220517360087346E-3</v>
      </c>
      <c r="K1868" s="7">
        <f ca="1">K1867*IFERROR(1+TradeDash[[#This Row],[Port Return]],1)</f>
        <v>3503209.5041099233</v>
      </c>
      <c r="L1868" s="7">
        <f ca="1">IF(ISNUMBER(TradeDash[[#This Row],[Port Return]]),L1867*(1+TradeDash[[#This Row],[Returns]]),L1867)</f>
        <v>2586200.3179650255</v>
      </c>
    </row>
    <row r="1869" spans="1:12" x14ac:dyDescent="0.35">
      <c r="A1869" s="1">
        <v>39213</v>
      </c>
      <c r="B1869" s="16">
        <f>YEAR(TradeDash[[#This Row],[Date]])</f>
        <v>2007</v>
      </c>
      <c r="C1869">
        <v>4076.65</v>
      </c>
      <c r="D1869" s="3">
        <f>IFERROR(TradeDash[[#This Row],[Nifty]]/C1868-1,"")</f>
        <v>2.4220517360087346E-3</v>
      </c>
      <c r="E1869">
        <f ca="1">IFERROR(AVERAGE(OFFSET(TradeDash[[#This Row],[Returns]],0,0,-n_days))/STDEV(OFFSET(TradeDash[[#This Row],[Returns]],0,0,-n_days)),"")</f>
        <v>0.23019956612949682</v>
      </c>
      <c r="F1869">
        <f ca="1">IFERROR(AVERAGE(OFFSET(TradeDash[[#This Row],[Returns]],0,0,-n_days*2))/STDEV(OFFSET(TradeDash[[#This Row],[Returns]],0,0,-n_days*2)),"")</f>
        <v>0.14754619036116151</v>
      </c>
      <c r="G1869">
        <f ca="1">IF(ISNUMBER(TradeDash[[#This Row],[2n day Sharpe]]),AVERAGE(TradeDash[[#This Row],[n day Sharpe]:[2n day Sharpe]]),"")</f>
        <v>0.18887287824532917</v>
      </c>
      <c r="H1869">
        <f ca="1">IF(ISNUMBER(TradeDash[[#This Row],[Sharpe Average]]),IF(TradeDash[[#This Row],[Sharpe Average]]&gt;$G$1,1,0),"")</f>
        <v>1</v>
      </c>
      <c r="I1869" s="2">
        <f ca="1">IF(ISNUMBER(TradeDash[[#This Row],[Signal]]),MAX(IF(AND(TradeDash[[#This Row],[Signal]]=1,I1868&lt;1),I1868+$E$1,IF(AND(TradeDash[[#This Row],[Signal]]=0,I1868&gt;0),I1868-$E$1,IF(AND(TradeDash[[#This Row],[Signal]]=1,I1868=1),I1868,IF(AND(TradeDash[[#This Row],[Signal]]=0,I1868=0),I1868,0)))),0),"")</f>
        <v>1</v>
      </c>
      <c r="J1869" s="3">
        <f ca="1">IF(ISNUMBER(TradeDash[[#This Row],[Position]]),TradeDash[[#This Row],[Position]]*D1870,"")</f>
        <v>1.414151325230284E-2</v>
      </c>
      <c r="K1869" s="7">
        <f ca="1">K1868*IFERROR(1+TradeDash[[#This Row],[Port Return]],1)</f>
        <v>3552750.1877378868</v>
      </c>
      <c r="L1869" s="7">
        <f ca="1">IF(ISNUMBER(TradeDash[[#This Row],[Port Return]]),L1868*(1+TradeDash[[#This Row],[Returns]]),L1868)</f>
        <v>2592464.2289348189</v>
      </c>
    </row>
    <row r="1870" spans="1:12" x14ac:dyDescent="0.35">
      <c r="A1870" s="1">
        <v>39216</v>
      </c>
      <c r="B1870" s="16">
        <f>YEAR(TradeDash[[#This Row],[Date]])</f>
        <v>2007</v>
      </c>
      <c r="C1870">
        <v>4134.3</v>
      </c>
      <c r="D1870" s="3">
        <f>IFERROR(TradeDash[[#This Row],[Nifty]]/C1869-1,"")</f>
        <v>1.414151325230284E-2</v>
      </c>
      <c r="E1870">
        <f ca="1">IFERROR(AVERAGE(OFFSET(TradeDash[[#This Row],[Returns]],0,0,-n_days))/STDEV(OFFSET(TradeDash[[#This Row],[Returns]],0,0,-n_days)),"")</f>
        <v>0.32567690322200343</v>
      </c>
      <c r="F1870">
        <f ca="1">IFERROR(AVERAGE(OFFSET(TradeDash[[#This Row],[Returns]],0,0,-n_days*2))/STDEV(OFFSET(TradeDash[[#This Row],[Returns]],0,0,-n_days*2)),"")</f>
        <v>0.15405517236936794</v>
      </c>
      <c r="G1870">
        <f ca="1">IF(ISNUMBER(TradeDash[[#This Row],[2n day Sharpe]]),AVERAGE(TradeDash[[#This Row],[n day Sharpe]:[2n day Sharpe]]),"")</f>
        <v>0.23986603779568569</v>
      </c>
      <c r="H1870">
        <f ca="1">IF(ISNUMBER(TradeDash[[#This Row],[Sharpe Average]]),IF(TradeDash[[#This Row],[Sharpe Average]]&gt;$G$1,1,0),"")</f>
        <v>1</v>
      </c>
      <c r="I1870" s="2">
        <f ca="1">IF(ISNUMBER(TradeDash[[#This Row],[Signal]]),MAX(IF(AND(TradeDash[[#This Row],[Signal]]=1,I1869&lt;1),I1869+$E$1,IF(AND(TradeDash[[#This Row],[Signal]]=0,I1869&gt;0),I1869-$E$1,IF(AND(TradeDash[[#This Row],[Signal]]=1,I1869=1),I1869,IF(AND(TradeDash[[#This Row],[Signal]]=0,I1869=0),I1869,0)))),0),"")</f>
        <v>1</v>
      </c>
      <c r="J1870" s="3">
        <f ca="1">IF(ISNUMBER(TradeDash[[#This Row],[Position]]),TradeDash[[#This Row],[Position]]*D1871,"")</f>
        <v>-3.3863048158092601E-3</v>
      </c>
      <c r="K1870" s="7">
        <f ca="1">K1869*IFERROR(1+TradeDash[[#This Row],[Port Return]],1)</f>
        <v>3540719.4926677826</v>
      </c>
      <c r="L1870" s="7">
        <f ca="1">IF(ISNUMBER(TradeDash[[#This Row],[Port Return]]),L1869*(1+TradeDash[[#This Row],[Returns]]),L1869)</f>
        <v>2629125.5961844218</v>
      </c>
    </row>
    <row r="1871" spans="1:12" x14ac:dyDescent="0.35">
      <c r="A1871" s="1">
        <v>39217</v>
      </c>
      <c r="B1871" s="16">
        <f>YEAR(TradeDash[[#This Row],[Date]])</f>
        <v>2007</v>
      </c>
      <c r="C1871">
        <v>4120.3</v>
      </c>
      <c r="D1871" s="3">
        <f>IFERROR(TradeDash[[#This Row],[Nifty]]/C1870-1,"")</f>
        <v>-3.3863048158092601E-3</v>
      </c>
      <c r="E1871">
        <f ca="1">IFERROR(AVERAGE(OFFSET(TradeDash[[#This Row],[Returns]],0,0,-n_days))/STDEV(OFFSET(TradeDash[[#This Row],[Returns]],0,0,-n_days)),"")</f>
        <v>0.23105073450478003</v>
      </c>
      <c r="F1871">
        <f ca="1">IFERROR(AVERAGE(OFFSET(TradeDash[[#This Row],[Returns]],0,0,-n_days*2))/STDEV(OFFSET(TradeDash[[#This Row],[Returns]],0,0,-n_days*2)),"")</f>
        <v>0.21889342384756971</v>
      </c>
      <c r="G1871">
        <f ca="1">IF(ISNUMBER(TradeDash[[#This Row],[2n day Sharpe]]),AVERAGE(TradeDash[[#This Row],[n day Sharpe]:[2n day Sharpe]]),"")</f>
        <v>0.22497207917617487</v>
      </c>
      <c r="H1871">
        <f ca="1">IF(ISNUMBER(TradeDash[[#This Row],[Sharpe Average]]),IF(TradeDash[[#This Row],[Sharpe Average]]&gt;$G$1,1,0),"")</f>
        <v>1</v>
      </c>
      <c r="I1871" s="2">
        <f ca="1">IF(ISNUMBER(TradeDash[[#This Row],[Signal]]),MAX(IF(AND(TradeDash[[#This Row],[Signal]]=1,I1870&lt;1),I1870+$E$1,IF(AND(TradeDash[[#This Row],[Signal]]=0,I1870&gt;0),I1870-$E$1,IF(AND(TradeDash[[#This Row],[Signal]]=1,I1870=1),I1870,IF(AND(TradeDash[[#This Row],[Signal]]=0,I1870=0),I1870,0)))),0),"")</f>
        <v>1</v>
      </c>
      <c r="J1871" s="3">
        <f ca="1">IF(ISNUMBER(TradeDash[[#This Row],[Position]]),TradeDash[[#This Row],[Position]]*D1872,"")</f>
        <v>1.2292794214013414E-2</v>
      </c>
      <c r="K1871" s="7">
        <f ca="1">K1870*IFERROR(1+TradeDash[[#This Row],[Port Return]],1)</f>
        <v>3584244.8287606938</v>
      </c>
      <c r="L1871" s="7">
        <f ca="1">IF(ISNUMBER(TradeDash[[#This Row],[Port Return]]),L1870*(1+TradeDash[[#This Row],[Returns]]),L1870)</f>
        <v>2620222.5755166952</v>
      </c>
    </row>
    <row r="1872" spans="1:12" x14ac:dyDescent="0.35">
      <c r="A1872" s="1">
        <v>39218</v>
      </c>
      <c r="B1872" s="16">
        <f>YEAR(TradeDash[[#This Row],[Date]])</f>
        <v>2007</v>
      </c>
      <c r="C1872">
        <v>4170.95</v>
      </c>
      <c r="D1872" s="3">
        <f>IFERROR(TradeDash[[#This Row],[Nifty]]/C1871-1,"")</f>
        <v>1.2292794214013414E-2</v>
      </c>
      <c r="E1872">
        <f ca="1">IFERROR(AVERAGE(OFFSET(TradeDash[[#This Row],[Returns]],0,0,-n_days))/STDEV(OFFSET(TradeDash[[#This Row],[Returns]],0,0,-n_days)),"")</f>
        <v>0.19320536549814607</v>
      </c>
      <c r="F1872">
        <f ca="1">IFERROR(AVERAGE(OFFSET(TradeDash[[#This Row],[Returns]],0,0,-n_days*2))/STDEV(OFFSET(TradeDash[[#This Row],[Returns]],0,0,-n_days*2)),"")</f>
        <v>0.23769912612862271</v>
      </c>
      <c r="G1872">
        <f ca="1">IF(ISNUMBER(TradeDash[[#This Row],[2n day Sharpe]]),AVERAGE(TradeDash[[#This Row],[n day Sharpe]:[2n day Sharpe]]),"")</f>
        <v>0.2154522458133844</v>
      </c>
      <c r="H1872">
        <f ca="1">IF(ISNUMBER(TradeDash[[#This Row],[Sharpe Average]]),IF(TradeDash[[#This Row],[Sharpe Average]]&gt;$G$1,1,0),"")</f>
        <v>1</v>
      </c>
      <c r="I1872" s="2">
        <f ca="1">IF(ISNUMBER(TradeDash[[#This Row],[Signal]]),MAX(IF(AND(TradeDash[[#This Row],[Signal]]=1,I1871&lt;1),I1871+$E$1,IF(AND(TradeDash[[#This Row],[Signal]]=0,I1871&gt;0),I1871-$E$1,IF(AND(TradeDash[[#This Row],[Signal]]=1,I1871=1),I1871,IF(AND(TradeDash[[#This Row],[Signal]]=0,I1871=0),I1871,0)))),0),"")</f>
        <v>1</v>
      </c>
      <c r="J1872" s="3">
        <f ca="1">IF(ISNUMBER(TradeDash[[#This Row],[Position]]),TradeDash[[#This Row],[Position]]*D1873,"")</f>
        <v>1.1652021721670236E-2</v>
      </c>
      <c r="K1872" s="7">
        <f ca="1">K1871*IFERROR(1+TradeDash[[#This Row],[Port Return]],1)</f>
        <v>3626008.5273611974</v>
      </c>
      <c r="L1872" s="7">
        <f ca="1">IF(ISNUMBER(TradeDash[[#This Row],[Port Return]]),L1871*(1+TradeDash[[#This Row],[Returns]]),L1871)</f>
        <v>2652432.4324324341</v>
      </c>
    </row>
    <row r="1873" spans="1:12" x14ac:dyDescent="0.35">
      <c r="A1873" s="1">
        <v>39219</v>
      </c>
      <c r="B1873" s="16">
        <f>YEAR(TradeDash[[#This Row],[Date]])</f>
        <v>2007</v>
      </c>
      <c r="C1873">
        <v>4219.55</v>
      </c>
      <c r="D1873" s="3">
        <f>IFERROR(TradeDash[[#This Row],[Nifty]]/C1872-1,"")</f>
        <v>1.1652021721670236E-2</v>
      </c>
      <c r="E1873">
        <f ca="1">IFERROR(AVERAGE(OFFSET(TradeDash[[#This Row],[Returns]],0,0,-n_days))/STDEV(OFFSET(TradeDash[[#This Row],[Returns]],0,0,-n_days)),"")</f>
        <v>0.28512107955171062</v>
      </c>
      <c r="F1873">
        <f ca="1">IFERROR(AVERAGE(OFFSET(TradeDash[[#This Row],[Returns]],0,0,-n_days*2))/STDEV(OFFSET(TradeDash[[#This Row],[Returns]],0,0,-n_days*2)),"")</f>
        <v>0.27582837711667713</v>
      </c>
      <c r="G1873">
        <f ca="1">IF(ISNUMBER(TradeDash[[#This Row],[2n day Sharpe]]),AVERAGE(TradeDash[[#This Row],[n day Sharpe]:[2n day Sharpe]]),"")</f>
        <v>0.28047472833419385</v>
      </c>
      <c r="H1873">
        <f ca="1">IF(ISNUMBER(TradeDash[[#This Row],[Sharpe Average]]),IF(TradeDash[[#This Row],[Sharpe Average]]&gt;$G$1,1,0),"")</f>
        <v>1</v>
      </c>
      <c r="I1873" s="2">
        <f ca="1">IF(ISNUMBER(TradeDash[[#This Row],[Signal]]),MAX(IF(AND(TradeDash[[#This Row],[Signal]]=1,I1872&lt;1),I1872+$E$1,IF(AND(TradeDash[[#This Row],[Signal]]=0,I1872&gt;0),I1872-$E$1,IF(AND(TradeDash[[#This Row],[Signal]]=1,I1872=1),I1872,IF(AND(TradeDash[[#This Row],[Signal]]=0,I1872=0),I1872,0)))),0),"")</f>
        <v>1</v>
      </c>
      <c r="J1873" s="3">
        <f ca="1">IF(ISNUMBER(TradeDash[[#This Row],[Position]]),TradeDash[[#This Row],[Position]]*D1874,"")</f>
        <v>-1.1968100863836151E-3</v>
      </c>
      <c r="K1873" s="7">
        <f ca="1">K1872*IFERROR(1+TradeDash[[#This Row],[Port Return]],1)</f>
        <v>3621668.8837823384</v>
      </c>
      <c r="L1873" s="7">
        <f ca="1">IF(ISNUMBER(TradeDash[[#This Row],[Port Return]]),L1872*(1+TradeDash[[#This Row],[Returns]]),L1872)</f>
        <v>2683338.6327503994</v>
      </c>
    </row>
    <row r="1874" spans="1:12" x14ac:dyDescent="0.35">
      <c r="A1874" s="1">
        <v>39220</v>
      </c>
      <c r="B1874" s="16">
        <f>YEAR(TradeDash[[#This Row],[Date]])</f>
        <v>2007</v>
      </c>
      <c r="C1874">
        <v>4214.5</v>
      </c>
      <c r="D1874" s="3">
        <f>IFERROR(TradeDash[[#This Row],[Nifty]]/C1873-1,"")</f>
        <v>-1.1968100863836151E-3</v>
      </c>
      <c r="E1874">
        <f ca="1">IFERROR(AVERAGE(OFFSET(TradeDash[[#This Row],[Returns]],0,0,-n_days))/STDEV(OFFSET(TradeDash[[#This Row],[Returns]],0,0,-n_days)),"")</f>
        <v>0.24657463441442287</v>
      </c>
      <c r="F1874">
        <f ca="1">IFERROR(AVERAGE(OFFSET(TradeDash[[#This Row],[Returns]],0,0,-n_days*2))/STDEV(OFFSET(TradeDash[[#This Row],[Returns]],0,0,-n_days*2)),"")</f>
        <v>0.24365272358047355</v>
      </c>
      <c r="G1874">
        <f ca="1">IF(ISNUMBER(TradeDash[[#This Row],[2n day Sharpe]]),AVERAGE(TradeDash[[#This Row],[n day Sharpe]:[2n day Sharpe]]),"")</f>
        <v>0.24511367899744821</v>
      </c>
      <c r="H1874">
        <f ca="1">IF(ISNUMBER(TradeDash[[#This Row],[Sharpe Average]]),IF(TradeDash[[#This Row],[Sharpe Average]]&gt;$G$1,1,0),"")</f>
        <v>1</v>
      </c>
      <c r="I1874" s="2">
        <f ca="1">IF(ISNUMBER(TradeDash[[#This Row],[Signal]]),MAX(IF(AND(TradeDash[[#This Row],[Signal]]=1,I1873&lt;1),I1873+$E$1,IF(AND(TradeDash[[#This Row],[Signal]]=0,I1873&gt;0),I1873-$E$1,IF(AND(TradeDash[[#This Row],[Signal]]=1,I1873=1),I1873,IF(AND(TradeDash[[#This Row],[Signal]]=0,I1873=0),I1873,0)))),0),"")</f>
        <v>1</v>
      </c>
      <c r="J1874" s="3">
        <f ca="1">IF(ISNUMBER(TradeDash[[#This Row],[Position]]),TradeDash[[#This Row],[Position]]*D1875,"")</f>
        <v>1.1009609680863619E-2</v>
      </c>
      <c r="K1874" s="7">
        <f ca="1">K1873*IFERROR(1+TradeDash[[#This Row],[Port Return]],1)</f>
        <v>3661542.0445861109</v>
      </c>
      <c r="L1874" s="7">
        <f ca="1">IF(ISNUMBER(TradeDash[[#This Row],[Port Return]]),L1873*(1+TradeDash[[#This Row],[Returns]]),L1873)</f>
        <v>2680127.1860095407</v>
      </c>
    </row>
    <row r="1875" spans="1:12" x14ac:dyDescent="0.35">
      <c r="A1875" s="1">
        <v>39223</v>
      </c>
      <c r="B1875" s="16">
        <f>YEAR(TradeDash[[#This Row],[Date]])</f>
        <v>2007</v>
      </c>
      <c r="C1875">
        <v>4260.8999999999996</v>
      </c>
      <c r="D1875" s="3">
        <f>IFERROR(TradeDash[[#This Row],[Nifty]]/C1874-1,"")</f>
        <v>1.1009609680863619E-2</v>
      </c>
      <c r="E1875">
        <f ca="1">IFERROR(AVERAGE(OFFSET(TradeDash[[#This Row],[Returns]],0,0,-n_days))/STDEV(OFFSET(TradeDash[[#This Row],[Returns]],0,0,-n_days)),"")</f>
        <v>0.31542984026961735</v>
      </c>
      <c r="F1875">
        <f ca="1">IFERROR(AVERAGE(OFFSET(TradeDash[[#This Row],[Returns]],0,0,-n_days*2))/STDEV(OFFSET(TradeDash[[#This Row],[Returns]],0,0,-n_days*2)),"")</f>
        <v>0.2531227321789728</v>
      </c>
      <c r="G1875">
        <f ca="1">IF(ISNUMBER(TradeDash[[#This Row],[2n day Sharpe]]),AVERAGE(TradeDash[[#This Row],[n day Sharpe]:[2n day Sharpe]]),"")</f>
        <v>0.28427628622429507</v>
      </c>
      <c r="H1875">
        <f ca="1">IF(ISNUMBER(TradeDash[[#This Row],[Sharpe Average]]),IF(TradeDash[[#This Row],[Sharpe Average]]&gt;$G$1,1,0),"")</f>
        <v>1</v>
      </c>
      <c r="I1875" s="2">
        <f ca="1">IF(ISNUMBER(TradeDash[[#This Row],[Signal]]),MAX(IF(AND(TradeDash[[#This Row],[Signal]]=1,I1874&lt;1),I1874+$E$1,IF(AND(TradeDash[[#This Row],[Signal]]=0,I1874&gt;0),I1874-$E$1,IF(AND(TradeDash[[#This Row],[Signal]]=1,I1874=1),I1874,IF(AND(TradeDash[[#This Row],[Signal]]=0,I1874=0),I1874,0)))),0),"")</f>
        <v>1</v>
      </c>
      <c r="J1875" s="3">
        <f ca="1">IF(ISNUMBER(TradeDash[[#This Row],[Position]]),TradeDash[[#This Row],[Position]]*D1876,"")</f>
        <v>4.036705860264389E-3</v>
      </c>
      <c r="K1875" s="7">
        <f ca="1">K1874*IFERROR(1+TradeDash[[#This Row],[Port Return]],1)</f>
        <v>3676322.612815096</v>
      </c>
      <c r="L1875" s="7">
        <f ca="1">IF(ISNUMBER(TradeDash[[#This Row],[Port Return]]),L1874*(1+TradeDash[[#This Row],[Returns]]),L1874)</f>
        <v>2709634.3402225771</v>
      </c>
    </row>
    <row r="1876" spans="1:12" x14ac:dyDescent="0.35">
      <c r="A1876" s="1">
        <v>39224</v>
      </c>
      <c r="B1876" s="16">
        <f>YEAR(TradeDash[[#This Row],[Date]])</f>
        <v>2007</v>
      </c>
      <c r="C1876">
        <v>4278.1000000000004</v>
      </c>
      <c r="D1876" s="3">
        <f>IFERROR(TradeDash[[#This Row],[Nifty]]/C1875-1,"")</f>
        <v>4.036705860264389E-3</v>
      </c>
      <c r="E1876">
        <f ca="1">IFERROR(AVERAGE(OFFSET(TradeDash[[#This Row],[Returns]],0,0,-n_days))/STDEV(OFFSET(TradeDash[[#This Row],[Returns]],0,0,-n_days)),"")</f>
        <v>0.25354414653431412</v>
      </c>
      <c r="F1876">
        <f ca="1">IFERROR(AVERAGE(OFFSET(TradeDash[[#This Row],[Returns]],0,0,-n_days*2))/STDEV(OFFSET(TradeDash[[#This Row],[Returns]],0,0,-n_days*2)),"")</f>
        <v>0.231822014780799</v>
      </c>
      <c r="G1876">
        <f ca="1">IF(ISNUMBER(TradeDash[[#This Row],[2n day Sharpe]]),AVERAGE(TradeDash[[#This Row],[n day Sharpe]:[2n day Sharpe]]),"")</f>
        <v>0.24268308065755656</v>
      </c>
      <c r="H1876">
        <f ca="1">IF(ISNUMBER(TradeDash[[#This Row],[Sharpe Average]]),IF(TradeDash[[#This Row],[Sharpe Average]]&gt;$G$1,1,0),"")</f>
        <v>1</v>
      </c>
      <c r="I1876" s="2">
        <f ca="1">IF(ISNUMBER(TradeDash[[#This Row],[Signal]]),MAX(IF(AND(TradeDash[[#This Row],[Signal]]=1,I1875&lt;1),I1875+$E$1,IF(AND(TradeDash[[#This Row],[Signal]]=0,I1875&gt;0),I1875-$E$1,IF(AND(TradeDash[[#This Row],[Signal]]=1,I1875=1),I1875,IF(AND(TradeDash[[#This Row],[Signal]]=0,I1875=0),I1875,0)))),0),"")</f>
        <v>1</v>
      </c>
      <c r="J1876" s="3">
        <f ca="1">IF(ISNUMBER(TradeDash[[#This Row],[Position]]),TradeDash[[#This Row],[Position]]*D1877,"")</f>
        <v>-7.4565811925856318E-3</v>
      </c>
      <c r="K1876" s="7">
        <f ca="1">K1875*IFERROR(1+TradeDash[[#This Row],[Port Return]],1)</f>
        <v>3648909.8147625015</v>
      </c>
      <c r="L1876" s="7">
        <f ca="1">IF(ISNUMBER(TradeDash[[#This Row],[Port Return]]),L1875*(1+TradeDash[[#This Row],[Returns]]),L1875)</f>
        <v>2720572.3370429273</v>
      </c>
    </row>
    <row r="1877" spans="1:12" x14ac:dyDescent="0.35">
      <c r="A1877" s="1">
        <v>39225</v>
      </c>
      <c r="B1877" s="16">
        <f>YEAR(TradeDash[[#This Row],[Date]])</f>
        <v>2007</v>
      </c>
      <c r="C1877">
        <v>4246.2</v>
      </c>
      <c r="D1877" s="3">
        <f>IFERROR(TradeDash[[#This Row],[Nifty]]/C1876-1,"")</f>
        <v>-7.4565811925856318E-3</v>
      </c>
      <c r="E1877">
        <f ca="1">IFERROR(AVERAGE(OFFSET(TradeDash[[#This Row],[Returns]],0,0,-n_days))/STDEV(OFFSET(TradeDash[[#This Row],[Returns]],0,0,-n_days)),"")</f>
        <v>0.20617302509637825</v>
      </c>
      <c r="F1877">
        <f ca="1">IFERROR(AVERAGE(OFFSET(TradeDash[[#This Row],[Returns]],0,0,-n_days*2))/STDEV(OFFSET(TradeDash[[#This Row],[Returns]],0,0,-n_days*2)),"")</f>
        <v>0.17363121028648767</v>
      </c>
      <c r="G1877">
        <f ca="1">IF(ISNUMBER(TradeDash[[#This Row],[2n day Sharpe]]),AVERAGE(TradeDash[[#This Row],[n day Sharpe]:[2n day Sharpe]]),"")</f>
        <v>0.18990211769143295</v>
      </c>
      <c r="H1877">
        <f ca="1">IF(ISNUMBER(TradeDash[[#This Row],[Sharpe Average]]),IF(TradeDash[[#This Row],[Sharpe Average]]&gt;$G$1,1,0),"")</f>
        <v>1</v>
      </c>
      <c r="I1877" s="2">
        <f ca="1">IF(ISNUMBER(TradeDash[[#This Row],[Signal]]),MAX(IF(AND(TradeDash[[#This Row],[Signal]]=1,I1876&lt;1),I1876+$E$1,IF(AND(TradeDash[[#This Row],[Signal]]=0,I1876&gt;0),I1876-$E$1,IF(AND(TradeDash[[#This Row],[Signal]]=1,I1876=1),I1876,IF(AND(TradeDash[[#This Row],[Signal]]=0,I1876=0),I1876,0)))),0),"")</f>
        <v>1</v>
      </c>
      <c r="J1877" s="3">
        <f ca="1">IF(ISNUMBER(TradeDash[[#This Row],[Position]]),TradeDash[[#This Row],[Position]]*D1878,"")</f>
        <v>-9.7263435542367382E-3</v>
      </c>
      <c r="K1877" s="7">
        <f ca="1">K1876*IFERROR(1+TradeDash[[#This Row],[Port Return]],1)</f>
        <v>3613419.264305695</v>
      </c>
      <c r="L1877" s="7">
        <f ca="1">IF(ISNUMBER(TradeDash[[#This Row],[Port Return]]),L1876*(1+TradeDash[[#This Row],[Returns]]),L1876)</f>
        <v>2700286.1685214643</v>
      </c>
    </row>
    <row r="1878" spans="1:12" x14ac:dyDescent="0.35">
      <c r="A1878" s="1">
        <v>39226</v>
      </c>
      <c r="B1878" s="16">
        <f>YEAR(TradeDash[[#This Row],[Date]])</f>
        <v>2007</v>
      </c>
      <c r="C1878">
        <v>4204.8999999999996</v>
      </c>
      <c r="D1878" s="3">
        <f>IFERROR(TradeDash[[#This Row],[Nifty]]/C1877-1,"")</f>
        <v>-9.7263435542367382E-3</v>
      </c>
      <c r="E1878">
        <f ca="1">IFERROR(AVERAGE(OFFSET(TradeDash[[#This Row],[Returns]],0,0,-n_days))/STDEV(OFFSET(TradeDash[[#This Row],[Returns]],0,0,-n_days)),"")</f>
        <v>8.4030924270465643E-2</v>
      </c>
      <c r="F1878">
        <f ca="1">IFERROR(AVERAGE(OFFSET(TradeDash[[#This Row],[Returns]],0,0,-n_days*2))/STDEV(OFFSET(TradeDash[[#This Row],[Returns]],0,0,-n_days*2)),"")</f>
        <v>0.16167990807532195</v>
      </c>
      <c r="G1878">
        <f ca="1">IF(ISNUMBER(TradeDash[[#This Row],[2n day Sharpe]]),AVERAGE(TradeDash[[#This Row],[n day Sharpe]:[2n day Sharpe]]),"")</f>
        <v>0.12285541617289381</v>
      </c>
      <c r="H1878">
        <f ca="1">IF(ISNUMBER(TradeDash[[#This Row],[Sharpe Average]]),IF(TradeDash[[#This Row],[Sharpe Average]]&gt;$G$1,1,0),"")</f>
        <v>1</v>
      </c>
      <c r="I1878" s="2">
        <f ca="1">IF(ISNUMBER(TradeDash[[#This Row],[Signal]]),MAX(IF(AND(TradeDash[[#This Row],[Signal]]=1,I1877&lt;1),I1877+$E$1,IF(AND(TradeDash[[#This Row],[Signal]]=0,I1877&gt;0),I1877-$E$1,IF(AND(TradeDash[[#This Row],[Signal]]=1,I1877=1),I1877,IF(AND(TradeDash[[#This Row],[Signal]]=0,I1877=0),I1877,0)))),0),"")</f>
        <v>1</v>
      </c>
      <c r="J1878" s="3">
        <f ca="1">IF(ISNUMBER(TradeDash[[#This Row],[Position]]),TradeDash[[#This Row],[Position]]*D1879,"")</f>
        <v>1.0285619158600712E-2</v>
      </c>
      <c r="K1878" s="7">
        <f ca="1">K1877*IFERROR(1+TradeDash[[#This Row],[Port Return]],1)</f>
        <v>3650585.5187186943</v>
      </c>
      <c r="L1878" s="7">
        <f ca="1">IF(ISNUMBER(TradeDash[[#This Row],[Port Return]]),L1877*(1+TradeDash[[#This Row],[Returns]]),L1877)</f>
        <v>2674022.257551671</v>
      </c>
    </row>
    <row r="1879" spans="1:12" x14ac:dyDescent="0.35">
      <c r="A1879" s="1">
        <v>39227</v>
      </c>
      <c r="B1879" s="16">
        <f>YEAR(TradeDash[[#This Row],[Date]])</f>
        <v>2007</v>
      </c>
      <c r="C1879">
        <v>4248.1499999999996</v>
      </c>
      <c r="D1879" s="3">
        <f>IFERROR(TradeDash[[#This Row],[Nifty]]/C1878-1,"")</f>
        <v>1.0285619158600712E-2</v>
      </c>
      <c r="E1879">
        <f ca="1">IFERROR(AVERAGE(OFFSET(TradeDash[[#This Row],[Returns]],0,0,-n_days))/STDEV(OFFSET(TradeDash[[#This Row],[Returns]],0,0,-n_days)),"")</f>
        <v>0.10392241517046731</v>
      </c>
      <c r="F1879">
        <f ca="1">IFERROR(AVERAGE(OFFSET(TradeDash[[#This Row],[Returns]],0,0,-n_days*2))/STDEV(OFFSET(TradeDash[[#This Row],[Returns]],0,0,-n_days*2)),"")</f>
        <v>0.20116607424188299</v>
      </c>
      <c r="G1879">
        <f ca="1">IF(ISNUMBER(TradeDash[[#This Row],[2n day Sharpe]]),AVERAGE(TradeDash[[#This Row],[n day Sharpe]:[2n day Sharpe]]),"")</f>
        <v>0.15254424470617514</v>
      </c>
      <c r="H1879">
        <f ca="1">IF(ISNUMBER(TradeDash[[#This Row],[Sharpe Average]]),IF(TradeDash[[#This Row],[Sharpe Average]]&gt;$G$1,1,0),"")</f>
        <v>1</v>
      </c>
      <c r="I1879" s="2">
        <f ca="1">IF(ISNUMBER(TradeDash[[#This Row],[Signal]]),MAX(IF(AND(TradeDash[[#This Row],[Signal]]=1,I1878&lt;1),I1878+$E$1,IF(AND(TradeDash[[#This Row],[Signal]]=0,I1878&gt;0),I1878-$E$1,IF(AND(TradeDash[[#This Row],[Signal]]=1,I1878=1),I1878,IF(AND(TradeDash[[#This Row],[Signal]]=0,I1878=0),I1878,0)))),0),"")</f>
        <v>1</v>
      </c>
      <c r="J1879" s="3">
        <f ca="1">IF(ISNUMBER(TradeDash[[#This Row],[Position]]),TradeDash[[#This Row],[Position]]*D1880,"")</f>
        <v>1.9773313089228584E-3</v>
      </c>
      <c r="K1879" s="7">
        <f ca="1">K1878*IFERROR(1+TradeDash[[#This Row],[Port Return]],1)</f>
        <v>3657803.9357607574</v>
      </c>
      <c r="L1879" s="7">
        <f ca="1">IF(ISNUMBER(TradeDash[[#This Row],[Port Return]]),L1878*(1+TradeDash[[#This Row],[Returns]]),L1878)</f>
        <v>2701526.2321144692</v>
      </c>
    </row>
    <row r="1880" spans="1:12" x14ac:dyDescent="0.35">
      <c r="A1880" s="1">
        <v>39230</v>
      </c>
      <c r="B1880" s="16">
        <f>YEAR(TradeDash[[#This Row],[Date]])</f>
        <v>2007</v>
      </c>
      <c r="C1880">
        <v>4256.55</v>
      </c>
      <c r="D1880" s="3">
        <f>IFERROR(TradeDash[[#This Row],[Nifty]]/C1879-1,"")</f>
        <v>1.9773313089228584E-3</v>
      </c>
      <c r="E1880">
        <f ca="1">IFERROR(AVERAGE(OFFSET(TradeDash[[#This Row],[Returns]],0,0,-n_days))/STDEV(OFFSET(TradeDash[[#This Row],[Returns]],0,0,-n_days)),"")</f>
        <v>0.1010986395836946</v>
      </c>
      <c r="F1880">
        <f ca="1">IFERROR(AVERAGE(OFFSET(TradeDash[[#This Row],[Returns]],0,0,-n_days*2))/STDEV(OFFSET(TradeDash[[#This Row],[Returns]],0,0,-n_days*2)),"")</f>
        <v>0.23850261226893563</v>
      </c>
      <c r="G1880">
        <f ca="1">IF(ISNUMBER(TradeDash[[#This Row],[2n day Sharpe]]),AVERAGE(TradeDash[[#This Row],[n day Sharpe]:[2n day Sharpe]]),"")</f>
        <v>0.16980062592631512</v>
      </c>
      <c r="H1880">
        <f ca="1">IF(ISNUMBER(TradeDash[[#This Row],[Sharpe Average]]),IF(TradeDash[[#This Row],[Sharpe Average]]&gt;$G$1,1,0),"")</f>
        <v>1</v>
      </c>
      <c r="I1880" s="2">
        <f ca="1">IF(ISNUMBER(TradeDash[[#This Row],[Signal]]),MAX(IF(AND(TradeDash[[#This Row],[Signal]]=1,I1879&lt;1),I1879+$E$1,IF(AND(TradeDash[[#This Row],[Signal]]=0,I1879&gt;0),I1879-$E$1,IF(AND(TradeDash[[#This Row],[Signal]]=1,I1879=1),I1879,IF(AND(TradeDash[[#This Row],[Signal]]=0,I1879=0),I1879,0)))),0),"")</f>
        <v>1</v>
      </c>
      <c r="J1880" s="3">
        <f ca="1">IF(ISNUMBER(TradeDash[[#This Row],[Position]]),TradeDash[[#This Row],[Position]]*D1881,"")</f>
        <v>8.6220060847399527E-3</v>
      </c>
      <c r="K1880" s="7">
        <f ca="1">K1879*IFERROR(1+TradeDash[[#This Row],[Port Return]],1)</f>
        <v>3689341.5435516723</v>
      </c>
      <c r="L1880" s="7">
        <f ca="1">IF(ISNUMBER(TradeDash[[#This Row],[Port Return]]),L1879*(1+TradeDash[[#This Row],[Returns]]),L1879)</f>
        <v>2706868.0445151054</v>
      </c>
    </row>
    <row r="1881" spans="1:12" x14ac:dyDescent="0.35">
      <c r="A1881" s="1">
        <v>39231</v>
      </c>
      <c r="B1881" s="16">
        <f>YEAR(TradeDash[[#This Row],[Date]])</f>
        <v>2007</v>
      </c>
      <c r="C1881">
        <v>4293.25</v>
      </c>
      <c r="D1881" s="3">
        <f>IFERROR(TradeDash[[#This Row],[Nifty]]/C1880-1,"")</f>
        <v>8.6220060847399527E-3</v>
      </c>
      <c r="E1881">
        <f ca="1">IFERROR(AVERAGE(OFFSET(TradeDash[[#This Row],[Returns]],0,0,-n_days))/STDEV(OFFSET(TradeDash[[#This Row],[Returns]],0,0,-n_days)),"")</f>
        <v>0.31510853323307075</v>
      </c>
      <c r="F1881">
        <f ca="1">IFERROR(AVERAGE(OFFSET(TradeDash[[#This Row],[Returns]],0,0,-n_days*2))/STDEV(OFFSET(TradeDash[[#This Row],[Returns]],0,0,-n_days*2)),"")</f>
        <v>0.23647829970299711</v>
      </c>
      <c r="G1881">
        <f ca="1">IF(ISNUMBER(TradeDash[[#This Row],[2n day Sharpe]]),AVERAGE(TradeDash[[#This Row],[n day Sharpe]:[2n day Sharpe]]),"")</f>
        <v>0.2757934164680339</v>
      </c>
      <c r="H1881">
        <f ca="1">IF(ISNUMBER(TradeDash[[#This Row],[Sharpe Average]]),IF(TradeDash[[#This Row],[Sharpe Average]]&gt;$G$1,1,0),"")</f>
        <v>1</v>
      </c>
      <c r="I1881" s="2">
        <f ca="1">IF(ISNUMBER(TradeDash[[#This Row],[Signal]]),MAX(IF(AND(TradeDash[[#This Row],[Signal]]=1,I1880&lt;1),I1880+$E$1,IF(AND(TradeDash[[#This Row],[Signal]]=0,I1880&gt;0),I1880-$E$1,IF(AND(TradeDash[[#This Row],[Signal]]=1,I1880=1),I1880,IF(AND(TradeDash[[#This Row],[Signal]]=0,I1880=0),I1880,0)))),0),"")</f>
        <v>1</v>
      </c>
      <c r="J1881" s="3">
        <f ca="1">IF(ISNUMBER(TradeDash[[#This Row],[Position]]),TradeDash[[#This Row],[Position]]*D1882,"")</f>
        <v>-1.0155476620276049E-2</v>
      </c>
      <c r="K1881" s="7">
        <f ca="1">K1880*IFERROR(1+TradeDash[[#This Row],[Port Return]],1)</f>
        <v>3651874.5217619203</v>
      </c>
      <c r="L1881" s="7">
        <f ca="1">IF(ISNUMBER(TradeDash[[#This Row],[Port Return]]),L1880*(1+TradeDash[[#This Row],[Returns]]),L1880)</f>
        <v>2730206.677265503</v>
      </c>
    </row>
    <row r="1882" spans="1:12" x14ac:dyDescent="0.35">
      <c r="A1882" s="1">
        <v>39232</v>
      </c>
      <c r="B1882" s="16">
        <f>YEAR(TradeDash[[#This Row],[Date]])</f>
        <v>2007</v>
      </c>
      <c r="C1882">
        <v>4249.6499999999996</v>
      </c>
      <c r="D1882" s="3">
        <f>IFERROR(TradeDash[[#This Row],[Nifty]]/C1881-1,"")</f>
        <v>-1.0155476620276049E-2</v>
      </c>
      <c r="E1882">
        <f ca="1">IFERROR(AVERAGE(OFFSET(TradeDash[[#This Row],[Returns]],0,0,-n_days))/STDEV(OFFSET(TradeDash[[#This Row],[Returns]],0,0,-n_days)),"")</f>
        <v>0.23147096414437951</v>
      </c>
      <c r="F1882">
        <f ca="1">IFERROR(AVERAGE(OFFSET(TradeDash[[#This Row],[Returns]],0,0,-n_days*2))/STDEV(OFFSET(TradeDash[[#This Row],[Returns]],0,0,-n_days*2)),"")</f>
        <v>0.20353696417108971</v>
      </c>
      <c r="G1882">
        <f ca="1">IF(ISNUMBER(TradeDash[[#This Row],[2n day Sharpe]]),AVERAGE(TradeDash[[#This Row],[n day Sharpe]:[2n day Sharpe]]),"")</f>
        <v>0.2175039641577346</v>
      </c>
      <c r="H1882">
        <f ca="1">IF(ISNUMBER(TradeDash[[#This Row],[Sharpe Average]]),IF(TradeDash[[#This Row],[Sharpe Average]]&gt;$G$1,1,0),"")</f>
        <v>1</v>
      </c>
      <c r="I1882" s="2">
        <f ca="1">IF(ISNUMBER(TradeDash[[#This Row],[Signal]]),MAX(IF(AND(TradeDash[[#This Row],[Signal]]=1,I1881&lt;1),I1881+$E$1,IF(AND(TradeDash[[#This Row],[Signal]]=0,I1881&gt;0),I1881-$E$1,IF(AND(TradeDash[[#This Row],[Signal]]=1,I1881=1),I1881,IF(AND(TradeDash[[#This Row],[Signal]]=0,I1881=0),I1881,0)))),0),"")</f>
        <v>1</v>
      </c>
      <c r="J1882" s="3">
        <f ca="1">IF(ISNUMBER(TradeDash[[#This Row],[Position]]),TradeDash[[#This Row],[Position]]*D1883,"")</f>
        <v>1.0859717859117879E-2</v>
      </c>
      <c r="K1882" s="7">
        <f ca="1">K1881*IFERROR(1+TradeDash[[#This Row],[Port Return]],1)</f>
        <v>3691532.8487251559</v>
      </c>
      <c r="L1882" s="7">
        <f ca="1">IF(ISNUMBER(TradeDash[[#This Row],[Port Return]]),L1881*(1+TradeDash[[#This Row],[Returns]]),L1881)</f>
        <v>2702480.1271860115</v>
      </c>
    </row>
    <row r="1883" spans="1:12" x14ac:dyDescent="0.35">
      <c r="A1883" s="1">
        <v>39233</v>
      </c>
      <c r="B1883" s="16">
        <f>YEAR(TradeDash[[#This Row],[Date]])</f>
        <v>2007</v>
      </c>
      <c r="C1883">
        <v>4295.8</v>
      </c>
      <c r="D1883" s="3">
        <f>IFERROR(TradeDash[[#This Row],[Nifty]]/C1882-1,"")</f>
        <v>1.0859717859117879E-2</v>
      </c>
      <c r="E1883">
        <f ca="1">IFERROR(AVERAGE(OFFSET(TradeDash[[#This Row],[Returns]],0,0,-n_days))/STDEV(OFFSET(TradeDash[[#This Row],[Returns]],0,0,-n_days)),"")</f>
        <v>0.21290153555957114</v>
      </c>
      <c r="F1883">
        <f ca="1">IFERROR(AVERAGE(OFFSET(TradeDash[[#This Row],[Returns]],0,0,-n_days*2))/STDEV(OFFSET(TradeDash[[#This Row],[Returns]],0,0,-n_days*2)),"")</f>
        <v>0.40061924617413452</v>
      </c>
      <c r="G1883">
        <f ca="1">IF(ISNUMBER(TradeDash[[#This Row],[2n day Sharpe]]),AVERAGE(TradeDash[[#This Row],[n day Sharpe]:[2n day Sharpe]]),"")</f>
        <v>0.30676039086685281</v>
      </c>
      <c r="H1883">
        <f ca="1">IF(ISNUMBER(TradeDash[[#This Row],[Sharpe Average]]),IF(TradeDash[[#This Row],[Sharpe Average]]&gt;$G$1,1,0),"")</f>
        <v>1</v>
      </c>
      <c r="I1883" s="2">
        <f ca="1">IF(ISNUMBER(TradeDash[[#This Row],[Signal]]),MAX(IF(AND(TradeDash[[#This Row],[Signal]]=1,I1882&lt;1),I1882+$E$1,IF(AND(TradeDash[[#This Row],[Signal]]=0,I1882&gt;0),I1882-$E$1,IF(AND(TradeDash[[#This Row],[Signal]]=1,I1882=1),I1882,IF(AND(TradeDash[[#This Row],[Signal]]=0,I1882=0),I1882,0)))),0),"")</f>
        <v>1</v>
      </c>
      <c r="J1883" s="3">
        <f ca="1">IF(ISNUMBER(TradeDash[[#This Row],[Position]]),TradeDash[[#This Row],[Position]]*D1884,"")</f>
        <v>2.9098188928711188E-4</v>
      </c>
      <c r="K1883" s="7">
        <f ca="1">K1882*IFERROR(1+TradeDash[[#This Row],[Port Return]],1)</f>
        <v>3692607.0179278436</v>
      </c>
      <c r="L1883" s="7">
        <f ca="1">IF(ISNUMBER(TradeDash[[#This Row],[Port Return]]),L1882*(1+TradeDash[[#This Row],[Returns]]),L1882)</f>
        <v>2731828.2988871248</v>
      </c>
    </row>
    <row r="1884" spans="1:12" x14ac:dyDescent="0.35">
      <c r="A1884" s="1">
        <v>39234</v>
      </c>
      <c r="B1884" s="16">
        <f>YEAR(TradeDash[[#This Row],[Date]])</f>
        <v>2007</v>
      </c>
      <c r="C1884">
        <v>4297.05</v>
      </c>
      <c r="D1884" s="3">
        <f>IFERROR(TradeDash[[#This Row],[Nifty]]/C1883-1,"")</f>
        <v>2.9098188928711188E-4</v>
      </c>
      <c r="E1884">
        <f ca="1">IFERROR(AVERAGE(OFFSET(TradeDash[[#This Row],[Returns]],0,0,-n_days))/STDEV(OFFSET(TradeDash[[#This Row],[Returns]],0,0,-n_days)),"")</f>
        <v>0.27443747193642437</v>
      </c>
      <c r="F1884">
        <f ca="1">IFERROR(AVERAGE(OFFSET(TradeDash[[#This Row],[Returns]],0,0,-n_days*2))/STDEV(OFFSET(TradeDash[[#This Row],[Returns]],0,0,-n_days*2)),"")</f>
        <v>0.36944317726752846</v>
      </c>
      <c r="G1884">
        <f ca="1">IF(ISNUMBER(TradeDash[[#This Row],[2n day Sharpe]]),AVERAGE(TradeDash[[#This Row],[n day Sharpe]:[2n day Sharpe]]),"")</f>
        <v>0.32194032460197641</v>
      </c>
      <c r="H1884">
        <f ca="1">IF(ISNUMBER(TradeDash[[#This Row],[Sharpe Average]]),IF(TradeDash[[#This Row],[Sharpe Average]]&gt;$G$1,1,0),"")</f>
        <v>1</v>
      </c>
      <c r="I1884" s="2">
        <f ca="1">IF(ISNUMBER(TradeDash[[#This Row],[Signal]]),MAX(IF(AND(TradeDash[[#This Row],[Signal]]=1,I1883&lt;1),I1883+$E$1,IF(AND(TradeDash[[#This Row],[Signal]]=0,I1883&gt;0),I1883-$E$1,IF(AND(TradeDash[[#This Row],[Signal]]=1,I1883=1),I1883,IF(AND(TradeDash[[#This Row],[Signal]]=0,I1883=0),I1883,0)))),0),"")</f>
        <v>1</v>
      </c>
      <c r="J1884" s="3">
        <f ca="1">IF(ISNUMBER(TradeDash[[#This Row],[Position]]),TradeDash[[#This Row],[Position]]*D1885,"")</f>
        <v>-6.9815338429852769E-3</v>
      </c>
      <c r="K1884" s="7">
        <f ca="1">K1883*IFERROR(1+TradeDash[[#This Row],[Port Return]],1)</f>
        <v>3666826.9570633355</v>
      </c>
      <c r="L1884" s="7">
        <f ca="1">IF(ISNUMBER(TradeDash[[#This Row],[Port Return]]),L1883*(1+TradeDash[[#This Row],[Returns]]),L1883)</f>
        <v>2732623.211446743</v>
      </c>
    </row>
    <row r="1885" spans="1:12" x14ac:dyDescent="0.35">
      <c r="A1885" s="1">
        <v>39237</v>
      </c>
      <c r="B1885" s="16">
        <f>YEAR(TradeDash[[#This Row],[Date]])</f>
        <v>2007</v>
      </c>
      <c r="C1885">
        <v>4267.05</v>
      </c>
      <c r="D1885" s="3">
        <f>IFERROR(TradeDash[[#This Row],[Nifty]]/C1884-1,"")</f>
        <v>-6.9815338429852769E-3</v>
      </c>
      <c r="E1885">
        <f ca="1">IFERROR(AVERAGE(OFFSET(TradeDash[[#This Row],[Returns]],0,0,-n_days))/STDEV(OFFSET(TradeDash[[#This Row],[Returns]],0,0,-n_days)),"")</f>
        <v>0.23311632501916058</v>
      </c>
      <c r="F1885">
        <f ca="1">IFERROR(AVERAGE(OFFSET(TradeDash[[#This Row],[Returns]],0,0,-n_days*2))/STDEV(OFFSET(TradeDash[[#This Row],[Returns]],0,0,-n_days*2)),"")</f>
        <v>0.3232672759578803</v>
      </c>
      <c r="G1885">
        <f ca="1">IF(ISNUMBER(TradeDash[[#This Row],[2n day Sharpe]]),AVERAGE(TradeDash[[#This Row],[n day Sharpe]:[2n day Sharpe]]),"")</f>
        <v>0.27819180048852044</v>
      </c>
      <c r="H1885">
        <f ca="1">IF(ISNUMBER(TradeDash[[#This Row],[Sharpe Average]]),IF(TradeDash[[#This Row],[Sharpe Average]]&gt;$G$1,1,0),"")</f>
        <v>1</v>
      </c>
      <c r="I1885" s="2">
        <f ca="1">IF(ISNUMBER(TradeDash[[#This Row],[Signal]]),MAX(IF(AND(TradeDash[[#This Row],[Signal]]=1,I1884&lt;1),I1884+$E$1,IF(AND(TradeDash[[#This Row],[Signal]]=0,I1884&gt;0),I1884-$E$1,IF(AND(TradeDash[[#This Row],[Signal]]=1,I1884=1),I1884,IF(AND(TradeDash[[#This Row],[Signal]]=0,I1884=0),I1884,0)))),0),"")</f>
        <v>1</v>
      </c>
      <c r="J1885" s="3">
        <f ca="1">IF(ISNUMBER(TradeDash[[#This Row],[Position]]),TradeDash[[#This Row],[Position]]*D1886,"")</f>
        <v>4.1246294278247664E-3</v>
      </c>
      <c r="K1885" s="7">
        <f ca="1">K1884*IFERROR(1+TradeDash[[#This Row],[Port Return]],1)</f>
        <v>3681951.2594371801</v>
      </c>
      <c r="L1885" s="7">
        <f ca="1">IF(ISNUMBER(TradeDash[[#This Row],[Port Return]]),L1884*(1+TradeDash[[#This Row],[Returns]]),L1884)</f>
        <v>2713545.3100159005</v>
      </c>
    </row>
    <row r="1886" spans="1:12" x14ac:dyDescent="0.35">
      <c r="A1886" s="1">
        <v>39238</v>
      </c>
      <c r="B1886" s="16">
        <f>YEAR(TradeDash[[#This Row],[Date]])</f>
        <v>2007</v>
      </c>
      <c r="C1886">
        <v>4284.6499999999996</v>
      </c>
      <c r="D1886" s="3">
        <f>IFERROR(TradeDash[[#This Row],[Nifty]]/C1885-1,"")</f>
        <v>4.1246294278247664E-3</v>
      </c>
      <c r="E1886">
        <f ca="1">IFERROR(AVERAGE(OFFSET(TradeDash[[#This Row],[Returns]],0,0,-n_days))/STDEV(OFFSET(TradeDash[[#This Row],[Returns]],0,0,-n_days)),"")</f>
        <v>0.32370789956818208</v>
      </c>
      <c r="F1886">
        <f ca="1">IFERROR(AVERAGE(OFFSET(TradeDash[[#This Row],[Returns]],0,0,-n_days*2))/STDEV(OFFSET(TradeDash[[#This Row],[Returns]],0,0,-n_days*2)),"")</f>
        <v>0.32121262982082582</v>
      </c>
      <c r="G1886">
        <f ca="1">IF(ISNUMBER(TradeDash[[#This Row],[2n day Sharpe]]),AVERAGE(TradeDash[[#This Row],[n day Sharpe]:[2n day Sharpe]]),"")</f>
        <v>0.32246026469450395</v>
      </c>
      <c r="H1886">
        <f ca="1">IF(ISNUMBER(TradeDash[[#This Row],[Sharpe Average]]),IF(TradeDash[[#This Row],[Sharpe Average]]&gt;$G$1,1,0),"")</f>
        <v>1</v>
      </c>
      <c r="I1886" s="2">
        <f ca="1">IF(ISNUMBER(TradeDash[[#This Row],[Signal]]),MAX(IF(AND(TradeDash[[#This Row],[Signal]]=1,I1885&lt;1),I1885+$E$1,IF(AND(TradeDash[[#This Row],[Signal]]=0,I1885&gt;0),I1885-$E$1,IF(AND(TradeDash[[#This Row],[Signal]]=1,I1885=1),I1885,IF(AND(TradeDash[[#This Row],[Signal]]=0,I1885=0),I1885,0)))),0),"")</f>
        <v>1</v>
      </c>
      <c r="J1886" s="3">
        <f ca="1">IF(ISNUMBER(TradeDash[[#This Row],[Position]]),TradeDash[[#This Row],[Position]]*D1887,"")</f>
        <v>-2.016500764356477E-2</v>
      </c>
      <c r="K1886" s="7">
        <f ca="1">K1885*IFERROR(1+TradeDash[[#This Row],[Port Return]],1)</f>
        <v>3607704.6841473966</v>
      </c>
      <c r="L1886" s="7">
        <f ca="1">IF(ISNUMBER(TradeDash[[#This Row],[Port Return]]),L1885*(1+TradeDash[[#This Row],[Returns]]),L1885)</f>
        <v>2724737.6788553279</v>
      </c>
    </row>
    <row r="1887" spans="1:12" x14ac:dyDescent="0.35">
      <c r="A1887" s="1">
        <v>39239</v>
      </c>
      <c r="B1887" s="16">
        <f>YEAR(TradeDash[[#This Row],[Date]])</f>
        <v>2007</v>
      </c>
      <c r="C1887">
        <v>4198.25</v>
      </c>
      <c r="D1887" s="3">
        <f>IFERROR(TradeDash[[#This Row],[Nifty]]/C1886-1,"")</f>
        <v>-2.016500764356477E-2</v>
      </c>
      <c r="E1887">
        <f ca="1">IFERROR(AVERAGE(OFFSET(TradeDash[[#This Row],[Returns]],0,0,-n_days))/STDEV(OFFSET(TradeDash[[#This Row],[Returns]],0,0,-n_days)),"")</f>
        <v>0.15937482901390343</v>
      </c>
      <c r="F1887">
        <f ca="1">IFERROR(AVERAGE(OFFSET(TradeDash[[#This Row],[Returns]],0,0,-n_days*2))/STDEV(OFFSET(TradeDash[[#This Row],[Returns]],0,0,-n_days*2)),"")</f>
        <v>0.21373796167875916</v>
      </c>
      <c r="G1887">
        <f ca="1">IF(ISNUMBER(TradeDash[[#This Row],[2n day Sharpe]]),AVERAGE(TradeDash[[#This Row],[n day Sharpe]:[2n day Sharpe]]),"")</f>
        <v>0.18655639534633128</v>
      </c>
      <c r="H1887">
        <f ca="1">IF(ISNUMBER(TradeDash[[#This Row],[Sharpe Average]]),IF(TradeDash[[#This Row],[Sharpe Average]]&gt;$G$1,1,0),"")</f>
        <v>1</v>
      </c>
      <c r="I1887" s="2">
        <f ca="1">IF(ISNUMBER(TradeDash[[#This Row],[Signal]]),MAX(IF(AND(TradeDash[[#This Row],[Signal]]=1,I1886&lt;1),I1886+$E$1,IF(AND(TradeDash[[#This Row],[Signal]]=0,I1886&gt;0),I1886-$E$1,IF(AND(TradeDash[[#This Row],[Signal]]=1,I1886=1),I1886,IF(AND(TradeDash[[#This Row],[Signal]]=0,I1886=0),I1886,0)))),0),"")</f>
        <v>1</v>
      </c>
      <c r="J1887" s="3">
        <f ca="1">IF(ISNUMBER(TradeDash[[#This Row],[Position]]),TradeDash[[#This Row],[Position]]*D1888,"")</f>
        <v>-4.4661466087060342E-3</v>
      </c>
      <c r="K1887" s="7">
        <f ca="1">K1886*IFERROR(1+TradeDash[[#This Row],[Port Return]],1)</f>
        <v>3591592.146107079</v>
      </c>
      <c r="L1887" s="7">
        <f ca="1">IF(ISNUMBER(TradeDash[[#This Row],[Port Return]]),L1886*(1+TradeDash[[#This Row],[Returns]]),L1886)</f>
        <v>2669793.3227345012</v>
      </c>
    </row>
    <row r="1888" spans="1:12" x14ac:dyDescent="0.35">
      <c r="A1888" s="1">
        <v>39240</v>
      </c>
      <c r="B1888" s="16">
        <f>YEAR(TradeDash[[#This Row],[Date]])</f>
        <v>2007</v>
      </c>
      <c r="C1888">
        <v>4179.5</v>
      </c>
      <c r="D1888" s="3">
        <f>IFERROR(TradeDash[[#This Row],[Nifty]]/C1887-1,"")</f>
        <v>-4.4661466087060342E-3</v>
      </c>
      <c r="E1888">
        <f ca="1">IFERROR(AVERAGE(OFFSET(TradeDash[[#This Row],[Returns]],0,0,-n_days))/STDEV(OFFSET(TradeDash[[#This Row],[Returns]],0,0,-n_days)),"")</f>
        <v>0.15114921972748349</v>
      </c>
      <c r="F1888">
        <f ca="1">IFERROR(AVERAGE(OFFSET(TradeDash[[#This Row],[Returns]],0,0,-n_days*2))/STDEV(OFFSET(TradeDash[[#This Row],[Returns]],0,0,-n_days*2)),"")</f>
        <v>0.19935682119523487</v>
      </c>
      <c r="G1888">
        <f ca="1">IF(ISNUMBER(TradeDash[[#This Row],[2n day Sharpe]]),AVERAGE(TradeDash[[#This Row],[n day Sharpe]:[2n day Sharpe]]),"")</f>
        <v>0.17525302046135918</v>
      </c>
      <c r="H1888">
        <f ca="1">IF(ISNUMBER(TradeDash[[#This Row],[Sharpe Average]]),IF(TradeDash[[#This Row],[Sharpe Average]]&gt;$G$1,1,0),"")</f>
        <v>1</v>
      </c>
      <c r="I1888" s="2">
        <f ca="1">IF(ISNUMBER(TradeDash[[#This Row],[Signal]]),MAX(IF(AND(TradeDash[[#This Row],[Signal]]=1,I1887&lt;1),I1887+$E$1,IF(AND(TradeDash[[#This Row],[Signal]]=0,I1887&gt;0),I1887-$E$1,IF(AND(TradeDash[[#This Row],[Signal]]=1,I1887=1),I1887,IF(AND(TradeDash[[#This Row],[Signal]]=0,I1887=0),I1887,0)))),0),"")</f>
        <v>1</v>
      </c>
      <c r="J1888" s="3">
        <f ca="1">IF(ISNUMBER(TradeDash[[#This Row],[Position]]),TradeDash[[#This Row],[Position]]*D1889,"")</f>
        <v>-8.2545759062089274E-3</v>
      </c>
      <c r="K1888" s="7">
        <f ca="1">K1887*IFERROR(1+TradeDash[[#This Row],[Port Return]],1)</f>
        <v>3561945.0761128943</v>
      </c>
      <c r="L1888" s="7">
        <f ca="1">IF(ISNUMBER(TradeDash[[#This Row],[Port Return]]),L1887*(1+TradeDash[[#This Row],[Returns]]),L1887)</f>
        <v>2657869.6343402243</v>
      </c>
    </row>
    <row r="1889" spans="1:12" x14ac:dyDescent="0.35">
      <c r="A1889" s="1">
        <v>39241</v>
      </c>
      <c r="B1889" s="16">
        <f>YEAR(TradeDash[[#This Row],[Date]])</f>
        <v>2007</v>
      </c>
      <c r="C1889">
        <v>4145</v>
      </c>
      <c r="D1889" s="3">
        <f>IFERROR(TradeDash[[#This Row],[Nifty]]/C1888-1,"")</f>
        <v>-8.2545759062089274E-3</v>
      </c>
      <c r="E1889">
        <f ca="1">IFERROR(AVERAGE(OFFSET(TradeDash[[#This Row],[Returns]],0,0,-n_days))/STDEV(OFFSET(TradeDash[[#This Row],[Returns]],0,0,-n_days)),"")</f>
        <v>9.1513706595378233E-2</v>
      </c>
      <c r="F1889">
        <f ca="1">IFERROR(AVERAGE(OFFSET(TradeDash[[#This Row],[Returns]],0,0,-n_days*2))/STDEV(OFFSET(TradeDash[[#This Row],[Returns]],0,0,-n_days*2)),"")</f>
        <v>0.16919353996794156</v>
      </c>
      <c r="G1889">
        <f ca="1">IF(ISNUMBER(TradeDash[[#This Row],[2n day Sharpe]]),AVERAGE(TradeDash[[#This Row],[n day Sharpe]:[2n day Sharpe]]),"")</f>
        <v>0.13035362328165989</v>
      </c>
      <c r="H1889">
        <f ca="1">IF(ISNUMBER(TradeDash[[#This Row],[Sharpe Average]]),IF(TradeDash[[#This Row],[Sharpe Average]]&gt;$G$1,1,0),"")</f>
        <v>1</v>
      </c>
      <c r="I1889" s="2">
        <f ca="1">IF(ISNUMBER(TradeDash[[#This Row],[Signal]]),MAX(IF(AND(TradeDash[[#This Row],[Signal]]=1,I1888&lt;1),I1888+$E$1,IF(AND(TradeDash[[#This Row],[Signal]]=0,I1888&gt;0),I1888-$E$1,IF(AND(TradeDash[[#This Row],[Signal]]=1,I1888=1),I1888,IF(AND(TradeDash[[#This Row],[Signal]]=0,I1888=0),I1888,0)))),0),"")</f>
        <v>1</v>
      </c>
      <c r="J1889" s="3">
        <f ca="1">IF(ISNUMBER(TradeDash[[#This Row],[Position]]),TradeDash[[#This Row],[Position]]*D1890,"")</f>
        <v>1.4475271411340529E-4</v>
      </c>
      <c r="K1889" s="7">
        <f ca="1">K1888*IFERROR(1+TradeDash[[#This Row],[Port Return]],1)</f>
        <v>3562460.6773301847</v>
      </c>
      <c r="L1889" s="7">
        <f ca="1">IF(ISNUMBER(TradeDash[[#This Row],[Port Return]]),L1888*(1+TradeDash[[#This Row],[Returns]]),L1888)</f>
        <v>2635930.0476947553</v>
      </c>
    </row>
    <row r="1890" spans="1:12" x14ac:dyDescent="0.35">
      <c r="A1890" s="1">
        <v>39244</v>
      </c>
      <c r="B1890" s="16">
        <f>YEAR(TradeDash[[#This Row],[Date]])</f>
        <v>2007</v>
      </c>
      <c r="C1890">
        <v>4145.6000000000004</v>
      </c>
      <c r="D1890" s="3">
        <f>IFERROR(TradeDash[[#This Row],[Nifty]]/C1889-1,"")</f>
        <v>1.4475271411340529E-4</v>
      </c>
      <c r="E1890">
        <f ca="1">IFERROR(AVERAGE(OFFSET(TradeDash[[#This Row],[Returns]],0,0,-n_days))/STDEV(OFFSET(TradeDash[[#This Row],[Returns]],0,0,-n_days)),"")</f>
        <v>1.9400233737601622E-2</v>
      </c>
      <c r="F1890">
        <f ca="1">IFERROR(AVERAGE(OFFSET(TradeDash[[#This Row],[Returns]],0,0,-n_days*2))/STDEV(OFFSET(TradeDash[[#This Row],[Returns]],0,0,-n_days*2)),"")</f>
        <v>0.19149234456372446</v>
      </c>
      <c r="G1890">
        <f ca="1">IF(ISNUMBER(TradeDash[[#This Row],[2n day Sharpe]]),AVERAGE(TradeDash[[#This Row],[n day Sharpe]:[2n day Sharpe]]),"")</f>
        <v>0.10544628915066304</v>
      </c>
      <c r="H1890">
        <f ca="1">IF(ISNUMBER(TradeDash[[#This Row],[Sharpe Average]]),IF(TradeDash[[#This Row],[Sharpe Average]]&gt;$G$1,1,0),"")</f>
        <v>1</v>
      </c>
      <c r="I1890" s="2">
        <f ca="1">IF(ISNUMBER(TradeDash[[#This Row],[Signal]]),MAX(IF(AND(TradeDash[[#This Row],[Signal]]=1,I1889&lt;1),I1889+$E$1,IF(AND(TradeDash[[#This Row],[Signal]]=0,I1889&gt;0),I1889-$E$1,IF(AND(TradeDash[[#This Row],[Signal]]=1,I1889=1),I1889,IF(AND(TradeDash[[#This Row],[Signal]]=0,I1889=0),I1889,0)))),0),"")</f>
        <v>1</v>
      </c>
      <c r="J1890" s="3">
        <f ca="1">IF(ISNUMBER(TradeDash[[#This Row],[Position]]),TradeDash[[#This Row],[Position]]*D1891,"")</f>
        <v>2.3157082207641011E-3</v>
      </c>
      <c r="K1890" s="7">
        <f ca="1">K1889*IFERROR(1+TradeDash[[#This Row],[Port Return]],1)</f>
        <v>3570710.2968068272</v>
      </c>
      <c r="L1890" s="7">
        <f ca="1">IF(ISNUMBER(TradeDash[[#This Row],[Port Return]]),L1889*(1+TradeDash[[#This Row],[Returns]]),L1889)</f>
        <v>2636311.6057233722</v>
      </c>
    </row>
    <row r="1891" spans="1:12" x14ac:dyDescent="0.35">
      <c r="A1891" s="1">
        <v>39245</v>
      </c>
      <c r="B1891" s="16">
        <f>YEAR(TradeDash[[#This Row],[Date]])</f>
        <v>2007</v>
      </c>
      <c r="C1891">
        <v>4155.2</v>
      </c>
      <c r="D1891" s="3">
        <f>IFERROR(TradeDash[[#This Row],[Nifty]]/C1890-1,"")</f>
        <v>2.3157082207641011E-3</v>
      </c>
      <c r="E1891">
        <f ca="1">IFERROR(AVERAGE(OFFSET(TradeDash[[#This Row],[Returns]],0,0,-n_days))/STDEV(OFFSET(TradeDash[[#This Row],[Returns]],0,0,-n_days)),"")</f>
        <v>5.1099845582954537E-2</v>
      </c>
      <c r="F1891">
        <f ca="1">IFERROR(AVERAGE(OFFSET(TradeDash[[#This Row],[Returns]],0,0,-n_days*2))/STDEV(OFFSET(TradeDash[[#This Row],[Returns]],0,0,-n_days*2)),"")</f>
        <v>0.15103989180637689</v>
      </c>
      <c r="G1891">
        <f ca="1">IF(ISNUMBER(TradeDash[[#This Row],[2n day Sharpe]]),AVERAGE(TradeDash[[#This Row],[n day Sharpe]:[2n day Sharpe]]),"")</f>
        <v>0.10106986869466572</v>
      </c>
      <c r="H1891">
        <f ca="1">IF(ISNUMBER(TradeDash[[#This Row],[Sharpe Average]]),IF(TradeDash[[#This Row],[Sharpe Average]]&gt;$G$1,1,0),"")</f>
        <v>1</v>
      </c>
      <c r="I1891" s="2">
        <f ca="1">IF(ISNUMBER(TradeDash[[#This Row],[Signal]]),MAX(IF(AND(TradeDash[[#This Row],[Signal]]=1,I1890&lt;1),I1890+$E$1,IF(AND(TradeDash[[#This Row],[Signal]]=0,I1890&gt;0),I1890-$E$1,IF(AND(TradeDash[[#This Row],[Signal]]=1,I1890=1),I1890,IF(AND(TradeDash[[#This Row],[Signal]]=0,I1890=0),I1890,0)))),0),"")</f>
        <v>1</v>
      </c>
      <c r="J1891" s="3">
        <f ca="1">IF(ISNUMBER(TradeDash[[#This Row],[Position]]),TradeDash[[#This Row],[Position]]*D1892,"")</f>
        <v>-1.0143916056988722E-2</v>
      </c>
      <c r="K1891" s="7">
        <f ca="1">K1890*IFERROR(1+TradeDash[[#This Row],[Port Return]],1)</f>
        <v>3534489.3112921934</v>
      </c>
      <c r="L1891" s="7">
        <f ca="1">IF(ISNUMBER(TradeDash[[#This Row],[Port Return]]),L1890*(1+TradeDash[[#This Row],[Returns]]),L1890)</f>
        <v>2642416.5341812414</v>
      </c>
    </row>
    <row r="1892" spans="1:12" x14ac:dyDescent="0.35">
      <c r="A1892" s="1">
        <v>39246</v>
      </c>
      <c r="B1892" s="16">
        <f>YEAR(TradeDash[[#This Row],[Date]])</f>
        <v>2007</v>
      </c>
      <c r="C1892">
        <v>4113.05</v>
      </c>
      <c r="D1892" s="3">
        <f>IFERROR(TradeDash[[#This Row],[Nifty]]/C1891-1,"")</f>
        <v>-1.0143916056988722E-2</v>
      </c>
      <c r="E1892">
        <f ca="1">IFERROR(AVERAGE(OFFSET(TradeDash[[#This Row],[Returns]],0,0,-n_days))/STDEV(OFFSET(TradeDash[[#This Row],[Returns]],0,0,-n_days)),"")</f>
        <v>-7.4680915898273512E-2</v>
      </c>
      <c r="F1892">
        <f ca="1">IFERROR(AVERAGE(OFFSET(TradeDash[[#This Row],[Returns]],0,0,-n_days*2))/STDEV(OFFSET(TradeDash[[#This Row],[Returns]],0,0,-n_days*2)),"")</f>
        <v>6.8971389630683888E-2</v>
      </c>
      <c r="G1892">
        <f ca="1">IF(ISNUMBER(TradeDash[[#This Row],[2n day Sharpe]]),AVERAGE(TradeDash[[#This Row],[n day Sharpe]:[2n day Sharpe]]),"")</f>
        <v>-2.8547631337948118E-3</v>
      </c>
      <c r="H1892">
        <f ca="1">IF(ISNUMBER(TradeDash[[#This Row],[Sharpe Average]]),IF(TradeDash[[#This Row],[Sharpe Average]]&gt;$G$1,1,0),"")</f>
        <v>0</v>
      </c>
      <c r="I1892" s="2">
        <f ca="1">IF(ISNUMBER(TradeDash[[#This Row],[Signal]]),MAX(IF(AND(TradeDash[[#This Row],[Signal]]=1,I1891&lt;1),I1891+$E$1,IF(AND(TradeDash[[#This Row],[Signal]]=0,I1891&gt;0),I1891-$E$1,IF(AND(TradeDash[[#This Row],[Signal]]=1,I1891=1),I1891,IF(AND(TradeDash[[#This Row],[Signal]]=0,I1891=0),I1891,0)))),0),"")</f>
        <v>0.8</v>
      </c>
      <c r="J1892" s="3">
        <f ca="1">IF(ISNUMBER(TradeDash[[#This Row],[Position]]),TradeDash[[#This Row],[Position]]*D1893,"")</f>
        <v>1.1076938038681662E-2</v>
      </c>
      <c r="K1892" s="7">
        <f ca="1">K1891*IFERROR(1+TradeDash[[#This Row],[Port Return]],1)</f>
        <v>3573640.6303917598</v>
      </c>
      <c r="L1892" s="7">
        <f ca="1">IF(ISNUMBER(TradeDash[[#This Row],[Port Return]]),L1891*(1+TradeDash[[#This Row],[Returns]]),L1891)</f>
        <v>2615612.082670908</v>
      </c>
    </row>
    <row r="1893" spans="1:12" x14ac:dyDescent="0.35">
      <c r="A1893" s="1">
        <v>39247</v>
      </c>
      <c r="B1893" s="16">
        <f>YEAR(TradeDash[[#This Row],[Date]])</f>
        <v>2007</v>
      </c>
      <c r="C1893">
        <v>4170</v>
      </c>
      <c r="D1893" s="3">
        <f>IFERROR(TradeDash[[#This Row],[Nifty]]/C1892-1,"")</f>
        <v>1.3846172548352076E-2</v>
      </c>
      <c r="E1893">
        <f ca="1">IFERROR(AVERAGE(OFFSET(TradeDash[[#This Row],[Returns]],0,0,-n_days))/STDEV(OFFSET(TradeDash[[#This Row],[Returns]],0,0,-n_days)),"")</f>
        <v>-6.1102767497411427E-2</v>
      </c>
      <c r="F1893">
        <f ca="1">IFERROR(AVERAGE(OFFSET(TradeDash[[#This Row],[Returns]],0,0,-n_days*2))/STDEV(OFFSET(TradeDash[[#This Row],[Returns]],0,0,-n_days*2)),"")</f>
        <v>0.12203455974457174</v>
      </c>
      <c r="G1893">
        <f ca="1">IF(ISNUMBER(TradeDash[[#This Row],[2n day Sharpe]]),AVERAGE(TradeDash[[#This Row],[n day Sharpe]:[2n day Sharpe]]),"")</f>
        <v>3.0465896123580156E-2</v>
      </c>
      <c r="H1893">
        <f ca="1">IF(ISNUMBER(TradeDash[[#This Row],[Sharpe Average]]),IF(TradeDash[[#This Row],[Sharpe Average]]&gt;$G$1,1,0),"")</f>
        <v>1</v>
      </c>
      <c r="I1893" s="2">
        <f ca="1">IF(ISNUMBER(TradeDash[[#This Row],[Signal]]),MAX(IF(AND(TradeDash[[#This Row],[Signal]]=1,I1892&lt;1),I1892+$E$1,IF(AND(TradeDash[[#This Row],[Signal]]=0,I1892&gt;0),I1892-$E$1,IF(AND(TradeDash[[#This Row],[Signal]]=1,I1892=1),I1892,IF(AND(TradeDash[[#This Row],[Signal]]=0,I1892=0),I1892,0)))),0),"")</f>
        <v>1</v>
      </c>
      <c r="J1893" s="3">
        <f ca="1">IF(ISNUMBER(TradeDash[[#This Row],[Position]]),TradeDash[[#This Row],[Position]]*D1894,"")</f>
        <v>3.4772182254183548E-4</v>
      </c>
      <c r="K1893" s="7">
        <f ca="1">K1892*IFERROR(1+TradeDash[[#This Row],[Port Return]],1)</f>
        <v>3574883.263224869</v>
      </c>
      <c r="L1893" s="7">
        <f ca="1">IF(ISNUMBER(TradeDash[[#This Row],[Port Return]]),L1892*(1+TradeDash[[#This Row],[Returns]]),L1892)</f>
        <v>2651828.2988871238</v>
      </c>
    </row>
    <row r="1894" spans="1:12" x14ac:dyDescent="0.35">
      <c r="A1894" s="1">
        <v>39248</v>
      </c>
      <c r="B1894" s="16">
        <f>YEAR(TradeDash[[#This Row],[Date]])</f>
        <v>2007</v>
      </c>
      <c r="C1894">
        <v>4171.45</v>
      </c>
      <c r="D1894" s="3">
        <f>IFERROR(TradeDash[[#This Row],[Nifty]]/C1893-1,"")</f>
        <v>3.4772182254183548E-4</v>
      </c>
      <c r="E1894">
        <f ca="1">IFERROR(AVERAGE(OFFSET(TradeDash[[#This Row],[Returns]],0,0,-n_days))/STDEV(OFFSET(TradeDash[[#This Row],[Returns]],0,0,-n_days)),"")</f>
        <v>-5.2544352013423841E-2</v>
      </c>
      <c r="F1894">
        <f ca="1">IFERROR(AVERAGE(OFFSET(TradeDash[[#This Row],[Returns]],0,0,-n_days*2))/STDEV(OFFSET(TradeDash[[#This Row],[Returns]],0,0,-n_days*2)),"")</f>
        <v>0.1061039668438838</v>
      </c>
      <c r="G1894">
        <f ca="1">IF(ISNUMBER(TradeDash[[#This Row],[2n day Sharpe]]),AVERAGE(TradeDash[[#This Row],[n day Sharpe]:[2n day Sharpe]]),"")</f>
        <v>2.6779807415229982E-2</v>
      </c>
      <c r="H1894">
        <f ca="1">IF(ISNUMBER(TradeDash[[#This Row],[Sharpe Average]]),IF(TradeDash[[#This Row],[Sharpe Average]]&gt;$G$1,1,0),"")</f>
        <v>1</v>
      </c>
      <c r="I1894" s="2">
        <f ca="1">IF(ISNUMBER(TradeDash[[#This Row],[Signal]]),MAX(IF(AND(TradeDash[[#This Row],[Signal]]=1,I1893&lt;1),I1893+$E$1,IF(AND(TradeDash[[#This Row],[Signal]]=0,I1893&gt;0),I1893-$E$1,IF(AND(TradeDash[[#This Row],[Signal]]=1,I1893=1),I1893,IF(AND(TradeDash[[#This Row],[Signal]]=0,I1893=0),I1893,0)))),0),"")</f>
        <v>1</v>
      </c>
      <c r="J1894" s="3">
        <f ca="1">IF(ISNUMBER(TradeDash[[#This Row],[Position]]),TradeDash[[#This Row],[Position]]*D1895,"")</f>
        <v>-5.837298780999256E-3</v>
      </c>
      <c r="K1894" s="7">
        <f ca="1">K1893*IFERROR(1+TradeDash[[#This Row],[Port Return]],1)</f>
        <v>3554015.6015102318</v>
      </c>
      <c r="L1894" s="7">
        <f ca="1">IF(ISNUMBER(TradeDash[[#This Row],[Port Return]]),L1893*(1+TradeDash[[#This Row],[Returns]]),L1893)</f>
        <v>2652750.3974562809</v>
      </c>
    </row>
    <row r="1895" spans="1:12" x14ac:dyDescent="0.35">
      <c r="A1895" s="1">
        <v>39251</v>
      </c>
      <c r="B1895" s="16">
        <f>YEAR(TradeDash[[#This Row],[Date]])</f>
        <v>2007</v>
      </c>
      <c r="C1895">
        <v>4147.1000000000004</v>
      </c>
      <c r="D1895" s="3">
        <f>IFERROR(TradeDash[[#This Row],[Nifty]]/C1894-1,"")</f>
        <v>-5.837298780999256E-3</v>
      </c>
      <c r="E1895">
        <f ca="1">IFERROR(AVERAGE(OFFSET(TradeDash[[#This Row],[Returns]],0,0,-n_days))/STDEV(OFFSET(TradeDash[[#This Row],[Returns]],0,0,-n_days)),"")</f>
        <v>-0.15169344083909128</v>
      </c>
      <c r="F1895">
        <f ca="1">IFERROR(AVERAGE(OFFSET(TradeDash[[#This Row],[Returns]],0,0,-n_days*2))/STDEV(OFFSET(TradeDash[[#This Row],[Returns]],0,0,-n_days*2)),"")</f>
        <v>9.9616552925252427E-2</v>
      </c>
      <c r="G1895">
        <f ca="1">IF(ISNUMBER(TradeDash[[#This Row],[2n day Sharpe]]),AVERAGE(TradeDash[[#This Row],[n day Sharpe]:[2n day Sharpe]]),"")</f>
        <v>-2.6038443956919427E-2</v>
      </c>
      <c r="H1895">
        <f ca="1">IF(ISNUMBER(TradeDash[[#This Row],[Sharpe Average]]),IF(TradeDash[[#This Row],[Sharpe Average]]&gt;$G$1,1,0),"")</f>
        <v>0</v>
      </c>
      <c r="I1895" s="2">
        <f ca="1">IF(ISNUMBER(TradeDash[[#This Row],[Signal]]),MAX(IF(AND(TradeDash[[#This Row],[Signal]]=1,I1894&lt;1),I1894+$E$1,IF(AND(TradeDash[[#This Row],[Signal]]=0,I1894&gt;0),I1894-$E$1,IF(AND(TradeDash[[#This Row],[Signal]]=1,I1894=1),I1894,IF(AND(TradeDash[[#This Row],[Signal]]=0,I1894=0),I1894,0)))),0),"")</f>
        <v>0.8</v>
      </c>
      <c r="J1895" s="3">
        <f ca="1">IF(ISNUMBER(TradeDash[[#This Row],[Position]]),TradeDash[[#This Row],[Position]]*D1896,"")</f>
        <v>1.2963275541944874E-2</v>
      </c>
      <c r="K1895" s="7">
        <f ca="1">K1894*IFERROR(1+TradeDash[[#This Row],[Port Return]],1)</f>
        <v>3600087.2850329801</v>
      </c>
      <c r="L1895" s="7">
        <f ca="1">IF(ISNUMBER(TradeDash[[#This Row],[Port Return]]),L1894*(1+TradeDash[[#This Row],[Returns]]),L1894)</f>
        <v>2637265.5007949141</v>
      </c>
    </row>
    <row r="1896" spans="1:12" x14ac:dyDescent="0.35">
      <c r="A1896" s="1">
        <v>39252</v>
      </c>
      <c r="B1896" s="16">
        <f>YEAR(TradeDash[[#This Row],[Date]])</f>
        <v>2007</v>
      </c>
      <c r="C1896">
        <v>4214.3</v>
      </c>
      <c r="D1896" s="3">
        <f>IFERROR(TradeDash[[#This Row],[Nifty]]/C1895-1,"")</f>
        <v>1.6204094427431093E-2</v>
      </c>
      <c r="E1896">
        <f ca="1">IFERROR(AVERAGE(OFFSET(TradeDash[[#This Row],[Returns]],0,0,-n_days))/STDEV(OFFSET(TradeDash[[#This Row],[Returns]],0,0,-n_days)),"")</f>
        <v>-7.4834927190192996E-2</v>
      </c>
      <c r="F1896">
        <f ca="1">IFERROR(AVERAGE(OFFSET(TradeDash[[#This Row],[Returns]],0,0,-n_days*2))/STDEV(OFFSET(TradeDash[[#This Row],[Returns]],0,0,-n_days*2)),"")</f>
        <v>8.8286349756232813E-2</v>
      </c>
      <c r="G1896">
        <f ca="1">IF(ISNUMBER(TradeDash[[#This Row],[2n day Sharpe]]),AVERAGE(TradeDash[[#This Row],[n day Sharpe]:[2n day Sharpe]]),"")</f>
        <v>6.7257112830199084E-3</v>
      </c>
      <c r="H1896">
        <f ca="1">IF(ISNUMBER(TradeDash[[#This Row],[Sharpe Average]]),IF(TradeDash[[#This Row],[Sharpe Average]]&gt;$G$1,1,0),"")</f>
        <v>1</v>
      </c>
      <c r="I1896" s="2">
        <f ca="1">IF(ISNUMBER(TradeDash[[#This Row],[Signal]]),MAX(IF(AND(TradeDash[[#This Row],[Signal]]=1,I1895&lt;1),I1895+$E$1,IF(AND(TradeDash[[#This Row],[Signal]]=0,I1895&gt;0),I1895-$E$1,IF(AND(TradeDash[[#This Row],[Signal]]=1,I1895=1),I1895,IF(AND(TradeDash[[#This Row],[Signal]]=0,I1895=0),I1895,0)))),0),"")</f>
        <v>1</v>
      </c>
      <c r="J1896" s="3">
        <f ca="1">IF(ISNUMBER(TradeDash[[#This Row],[Position]]),TradeDash[[#This Row],[Position]]*D1897,"")</f>
        <v>8.1508198277293609E-3</v>
      </c>
      <c r="K1896" s="7">
        <f ca="1">K1895*IFERROR(1+TradeDash[[#This Row],[Port Return]],1)</f>
        <v>3629430.9478573832</v>
      </c>
      <c r="L1896" s="7">
        <f ca="1">IF(ISNUMBER(TradeDash[[#This Row],[Port Return]]),L1895*(1+TradeDash[[#This Row],[Returns]]),L1895)</f>
        <v>2680000.0000000014</v>
      </c>
    </row>
    <row r="1897" spans="1:12" x14ac:dyDescent="0.35">
      <c r="A1897" s="1">
        <v>39253</v>
      </c>
      <c r="B1897" s="16">
        <f>YEAR(TradeDash[[#This Row],[Date]])</f>
        <v>2007</v>
      </c>
      <c r="C1897">
        <v>4248.6499999999996</v>
      </c>
      <c r="D1897" s="3">
        <f>IFERROR(TradeDash[[#This Row],[Nifty]]/C1896-1,"")</f>
        <v>8.1508198277293609E-3</v>
      </c>
      <c r="E1897">
        <f ca="1">IFERROR(AVERAGE(OFFSET(TradeDash[[#This Row],[Returns]],0,0,-n_days))/STDEV(OFFSET(TradeDash[[#This Row],[Returns]],0,0,-n_days)),"")</f>
        <v>7.5560829242287807E-3</v>
      </c>
      <c r="F1897">
        <f ca="1">IFERROR(AVERAGE(OFFSET(TradeDash[[#This Row],[Returns]],0,0,-n_days*2))/STDEV(OFFSET(TradeDash[[#This Row],[Returns]],0,0,-n_days*2)),"")</f>
        <v>0.10810671504879121</v>
      </c>
      <c r="G1897">
        <f ca="1">IF(ISNUMBER(TradeDash[[#This Row],[2n day Sharpe]]),AVERAGE(TradeDash[[#This Row],[n day Sharpe]:[2n day Sharpe]]),"")</f>
        <v>5.7831398986509998E-2</v>
      </c>
      <c r="H1897">
        <f ca="1">IF(ISNUMBER(TradeDash[[#This Row],[Sharpe Average]]),IF(TradeDash[[#This Row],[Sharpe Average]]&gt;$G$1,1,0),"")</f>
        <v>1</v>
      </c>
      <c r="I1897" s="2">
        <f ca="1">IF(ISNUMBER(TradeDash[[#This Row],[Signal]]),MAX(IF(AND(TradeDash[[#This Row],[Signal]]=1,I1896&lt;1),I1896+$E$1,IF(AND(TradeDash[[#This Row],[Signal]]=0,I1896&gt;0),I1896-$E$1,IF(AND(TradeDash[[#This Row],[Signal]]=1,I1896=1),I1896,IF(AND(TradeDash[[#This Row],[Signal]]=0,I1896=0),I1896,0)))),0),"")</f>
        <v>1</v>
      </c>
      <c r="J1897" s="3">
        <f ca="1">IF(ISNUMBER(TradeDash[[#This Row],[Position]]),TradeDash[[#This Row],[Position]]*D1898,"")</f>
        <v>4.4131665352524774E-3</v>
      </c>
      <c r="K1897" s="7">
        <f ca="1">K1896*IFERROR(1+TradeDash[[#This Row],[Port Return]],1)</f>
        <v>3645448.231058477</v>
      </c>
      <c r="L1897" s="7">
        <f ca="1">IF(ISNUMBER(TradeDash[[#This Row],[Port Return]]),L1896*(1+TradeDash[[#This Row],[Returns]]),L1896)</f>
        <v>2701844.197138316</v>
      </c>
    </row>
    <row r="1898" spans="1:12" x14ac:dyDescent="0.35">
      <c r="A1898" s="1">
        <v>39254</v>
      </c>
      <c r="B1898" s="16">
        <f>YEAR(TradeDash[[#This Row],[Date]])</f>
        <v>2007</v>
      </c>
      <c r="C1898">
        <v>4267.3999999999996</v>
      </c>
      <c r="D1898" s="3">
        <f>IFERROR(TradeDash[[#This Row],[Nifty]]/C1897-1,"")</f>
        <v>4.4131665352524774E-3</v>
      </c>
      <c r="E1898">
        <f ca="1">IFERROR(AVERAGE(OFFSET(TradeDash[[#This Row],[Returns]],0,0,-n_days))/STDEV(OFFSET(TradeDash[[#This Row],[Returns]],0,0,-n_days)),"")</f>
        <v>8.39384710759188E-2</v>
      </c>
      <c r="F1898">
        <f ca="1">IFERROR(AVERAGE(OFFSET(TradeDash[[#This Row],[Returns]],0,0,-n_days*2))/STDEV(OFFSET(TradeDash[[#This Row],[Returns]],0,0,-n_days*2)),"")</f>
        <v>8.5076588788170343E-2</v>
      </c>
      <c r="G1898">
        <f ca="1">IF(ISNUMBER(TradeDash[[#This Row],[2n day Sharpe]]),AVERAGE(TradeDash[[#This Row],[n day Sharpe]:[2n day Sharpe]]),"")</f>
        <v>8.4507529932044578E-2</v>
      </c>
      <c r="H1898">
        <f ca="1">IF(ISNUMBER(TradeDash[[#This Row],[Sharpe Average]]),IF(TradeDash[[#This Row],[Sharpe Average]]&gt;$G$1,1,0),"")</f>
        <v>1</v>
      </c>
      <c r="I1898" s="2">
        <f ca="1">IF(ISNUMBER(TradeDash[[#This Row],[Signal]]),MAX(IF(AND(TradeDash[[#This Row],[Signal]]=1,I1897&lt;1),I1897+$E$1,IF(AND(TradeDash[[#This Row],[Signal]]=0,I1897&gt;0),I1897-$E$1,IF(AND(TradeDash[[#This Row],[Signal]]=1,I1897=1),I1897,IF(AND(TradeDash[[#This Row],[Signal]]=0,I1897=0),I1897,0)))),0),"")</f>
        <v>1</v>
      </c>
      <c r="J1898" s="3">
        <f ca="1">IF(ISNUMBER(TradeDash[[#This Row],[Position]]),TradeDash[[#This Row],[Position]]*D1899,"")</f>
        <v>-3.5970380090920573E-3</v>
      </c>
      <c r="K1898" s="7">
        <f ca="1">K1897*IFERROR(1+TradeDash[[#This Row],[Port Return]],1)</f>
        <v>3632335.4152111821</v>
      </c>
      <c r="L1898" s="7">
        <f ca="1">IF(ISNUMBER(TradeDash[[#This Row],[Port Return]]),L1897*(1+TradeDash[[#This Row],[Returns]]),L1897)</f>
        <v>2713767.8855325929</v>
      </c>
    </row>
    <row r="1899" spans="1:12" x14ac:dyDescent="0.35">
      <c r="A1899" s="1">
        <v>39255</v>
      </c>
      <c r="B1899" s="16">
        <f>YEAR(TradeDash[[#This Row],[Date]])</f>
        <v>2007</v>
      </c>
      <c r="C1899">
        <v>4252.05</v>
      </c>
      <c r="D1899" s="3">
        <f>IFERROR(TradeDash[[#This Row],[Nifty]]/C1898-1,"")</f>
        <v>-3.5970380090920573E-3</v>
      </c>
      <c r="E1899">
        <f ca="1">IFERROR(AVERAGE(OFFSET(TradeDash[[#This Row],[Returns]],0,0,-n_days))/STDEV(OFFSET(TradeDash[[#This Row],[Returns]],0,0,-n_days)),"")</f>
        <v>9.3731999111817538E-3</v>
      </c>
      <c r="F1899">
        <f ca="1">IFERROR(AVERAGE(OFFSET(TradeDash[[#This Row],[Returns]],0,0,-n_days*2))/STDEV(OFFSET(TradeDash[[#This Row],[Returns]],0,0,-n_days*2)),"")</f>
        <v>5.8892995802859942E-2</v>
      </c>
      <c r="G1899">
        <f ca="1">IF(ISNUMBER(TradeDash[[#This Row],[2n day Sharpe]]),AVERAGE(TradeDash[[#This Row],[n day Sharpe]:[2n day Sharpe]]),"")</f>
        <v>3.4133097857020844E-2</v>
      </c>
      <c r="H1899">
        <f ca="1">IF(ISNUMBER(TradeDash[[#This Row],[Sharpe Average]]),IF(TradeDash[[#This Row],[Sharpe Average]]&gt;$G$1,1,0),"")</f>
        <v>1</v>
      </c>
      <c r="I1899" s="2">
        <f ca="1">IF(ISNUMBER(TradeDash[[#This Row],[Signal]]),MAX(IF(AND(TradeDash[[#This Row],[Signal]]=1,I1898&lt;1),I1898+$E$1,IF(AND(TradeDash[[#This Row],[Signal]]=0,I1898&gt;0),I1898-$E$1,IF(AND(TradeDash[[#This Row],[Signal]]=1,I1898=1),I1898,IF(AND(TradeDash[[#This Row],[Signal]]=0,I1898=0),I1898,0)))),0),"")</f>
        <v>1</v>
      </c>
      <c r="J1899" s="3">
        <f ca="1">IF(ISNUMBER(TradeDash[[#This Row],[Position]]),TradeDash[[#This Row],[Position]]*D1900,"")</f>
        <v>1.7285779800331191E-3</v>
      </c>
      <c r="K1899" s="7">
        <f ca="1">K1898*IFERROR(1+TradeDash[[#This Row],[Port Return]],1)</f>
        <v>3638614.1902260105</v>
      </c>
      <c r="L1899" s="7">
        <f ca="1">IF(ISNUMBER(TradeDash[[#This Row],[Port Return]]),L1898*(1+TradeDash[[#This Row],[Returns]]),L1898)</f>
        <v>2704006.3593004788</v>
      </c>
    </row>
    <row r="1900" spans="1:12" x14ac:dyDescent="0.35">
      <c r="A1900" s="1">
        <v>39258</v>
      </c>
      <c r="B1900" s="16">
        <f>YEAR(TradeDash[[#This Row],[Date]])</f>
        <v>2007</v>
      </c>
      <c r="C1900">
        <v>4259.3999999999996</v>
      </c>
      <c r="D1900" s="3">
        <f>IFERROR(TradeDash[[#This Row],[Nifty]]/C1899-1,"")</f>
        <v>1.7285779800331191E-3</v>
      </c>
      <c r="E1900">
        <f ca="1">IFERROR(AVERAGE(OFFSET(TradeDash[[#This Row],[Returns]],0,0,-n_days))/STDEV(OFFSET(TradeDash[[#This Row],[Returns]],0,0,-n_days)),"")</f>
        <v>8.0007864271098988E-3</v>
      </c>
      <c r="F1900">
        <f ca="1">IFERROR(AVERAGE(OFFSET(TradeDash[[#This Row],[Returns]],0,0,-n_days*2))/STDEV(OFFSET(TradeDash[[#This Row],[Returns]],0,0,-n_days*2)),"")</f>
        <v>5.6746511519029062E-2</v>
      </c>
      <c r="G1900">
        <f ca="1">IF(ISNUMBER(TradeDash[[#This Row],[2n day Sharpe]]),AVERAGE(TradeDash[[#This Row],[n day Sharpe]:[2n day Sharpe]]),"")</f>
        <v>3.2373648973069477E-2</v>
      </c>
      <c r="H1900">
        <f ca="1">IF(ISNUMBER(TradeDash[[#This Row],[Sharpe Average]]),IF(TradeDash[[#This Row],[Sharpe Average]]&gt;$G$1,1,0),"")</f>
        <v>1</v>
      </c>
      <c r="I1900" s="2">
        <f ca="1">IF(ISNUMBER(TradeDash[[#This Row],[Signal]]),MAX(IF(AND(TradeDash[[#This Row],[Signal]]=1,I1899&lt;1),I1899+$E$1,IF(AND(TradeDash[[#This Row],[Signal]]=0,I1899&gt;0),I1899-$E$1,IF(AND(TradeDash[[#This Row],[Signal]]=1,I1899=1),I1899,IF(AND(TradeDash[[#This Row],[Signal]]=0,I1899=0),I1899,0)))),0),"")</f>
        <v>1</v>
      </c>
      <c r="J1900" s="3">
        <f ca="1">IF(ISNUMBER(TradeDash[[#This Row],[Position]]),TradeDash[[#This Row],[Position]]*D1901,"")</f>
        <v>6.1745785791427199E-3</v>
      </c>
      <c r="K1900" s="7">
        <f ca="1">K1899*IFERROR(1+TradeDash[[#This Row],[Port Return]],1)</f>
        <v>3661081.0994627448</v>
      </c>
      <c r="L1900" s="7">
        <f ca="1">IF(ISNUMBER(TradeDash[[#This Row],[Port Return]]),L1899*(1+TradeDash[[#This Row],[Returns]]),L1899)</f>
        <v>2708680.4451510352</v>
      </c>
    </row>
    <row r="1901" spans="1:12" x14ac:dyDescent="0.35">
      <c r="A1901" s="1">
        <v>39259</v>
      </c>
      <c r="B1901" s="16">
        <f>YEAR(TradeDash[[#This Row],[Date]])</f>
        <v>2007</v>
      </c>
      <c r="C1901">
        <v>4285.7</v>
      </c>
      <c r="D1901" s="3">
        <f>IFERROR(TradeDash[[#This Row],[Nifty]]/C1900-1,"")</f>
        <v>6.1745785791427199E-3</v>
      </c>
      <c r="E1901">
        <f ca="1">IFERROR(AVERAGE(OFFSET(TradeDash[[#This Row],[Returns]],0,0,-n_days))/STDEV(OFFSET(TradeDash[[#This Row],[Returns]],0,0,-n_days)),"")</f>
        <v>-5.5937014349026013E-3</v>
      </c>
      <c r="F1901">
        <f ca="1">IFERROR(AVERAGE(OFFSET(TradeDash[[#This Row],[Returns]],0,0,-n_days*2))/STDEV(OFFSET(TradeDash[[#This Row],[Returns]],0,0,-n_days*2)),"")</f>
        <v>0.14636111359224416</v>
      </c>
      <c r="G1901">
        <f ca="1">IF(ISNUMBER(TradeDash[[#This Row],[2n day Sharpe]]),AVERAGE(TradeDash[[#This Row],[n day Sharpe]:[2n day Sharpe]]),"")</f>
        <v>7.0383706078670782E-2</v>
      </c>
      <c r="H1901">
        <f ca="1">IF(ISNUMBER(TradeDash[[#This Row],[Sharpe Average]]),IF(TradeDash[[#This Row],[Sharpe Average]]&gt;$G$1,1,0),"")</f>
        <v>1</v>
      </c>
      <c r="I1901" s="2">
        <f ca="1">IF(ISNUMBER(TradeDash[[#This Row],[Signal]]),MAX(IF(AND(TradeDash[[#This Row],[Signal]]=1,I1900&lt;1),I1900+$E$1,IF(AND(TradeDash[[#This Row],[Signal]]=0,I1900&gt;0),I1900-$E$1,IF(AND(TradeDash[[#This Row],[Signal]]=1,I1900=1),I1900,IF(AND(TradeDash[[#This Row],[Signal]]=0,I1900=0),I1900,0)))),0),"")</f>
        <v>1</v>
      </c>
      <c r="J1901" s="3">
        <f ca="1">IF(ISNUMBER(TradeDash[[#This Row],[Position]]),TradeDash[[#This Row],[Position]]*D1902,"")</f>
        <v>-5.0750169167230741E-3</v>
      </c>
      <c r="K1901" s="7">
        <f ca="1">K1900*IFERROR(1+TradeDash[[#This Row],[Port Return]],1)</f>
        <v>3642501.0509494762</v>
      </c>
      <c r="L1901" s="7">
        <f ca="1">IF(ISNUMBER(TradeDash[[#This Row],[Port Return]]),L1900*(1+TradeDash[[#This Row],[Returns]]),L1900)</f>
        <v>2725405.4054054078</v>
      </c>
    </row>
    <row r="1902" spans="1:12" x14ac:dyDescent="0.35">
      <c r="A1902" s="1">
        <v>39260</v>
      </c>
      <c r="B1902" s="16">
        <f>YEAR(TradeDash[[#This Row],[Date]])</f>
        <v>2007</v>
      </c>
      <c r="C1902">
        <v>4263.95</v>
      </c>
      <c r="D1902" s="3">
        <f>IFERROR(TradeDash[[#This Row],[Nifty]]/C1901-1,"")</f>
        <v>-5.0750169167230741E-3</v>
      </c>
      <c r="E1902">
        <f ca="1">IFERROR(AVERAGE(OFFSET(TradeDash[[#This Row],[Returns]],0,0,-n_days))/STDEV(OFFSET(TradeDash[[#This Row],[Returns]],0,0,-n_days)),"")</f>
        <v>2.3433984905727071E-2</v>
      </c>
      <c r="F1902">
        <f ca="1">IFERROR(AVERAGE(OFFSET(TradeDash[[#This Row],[Returns]],0,0,-n_days*2))/STDEV(OFFSET(TradeDash[[#This Row],[Returns]],0,0,-n_days*2)),"")</f>
        <v>0.12738948384760862</v>
      </c>
      <c r="G1902">
        <f ca="1">IF(ISNUMBER(TradeDash[[#This Row],[2n day Sharpe]]),AVERAGE(TradeDash[[#This Row],[n day Sharpe]:[2n day Sharpe]]),"")</f>
        <v>7.5411734376667844E-2</v>
      </c>
      <c r="H1902">
        <f ca="1">IF(ISNUMBER(TradeDash[[#This Row],[Sharpe Average]]),IF(TradeDash[[#This Row],[Sharpe Average]]&gt;$G$1,1,0),"")</f>
        <v>1</v>
      </c>
      <c r="I1902" s="2">
        <f ca="1">IF(ISNUMBER(TradeDash[[#This Row],[Signal]]),MAX(IF(AND(TradeDash[[#This Row],[Signal]]=1,I1901&lt;1),I1901+$E$1,IF(AND(TradeDash[[#This Row],[Signal]]=0,I1901&gt;0),I1901-$E$1,IF(AND(TradeDash[[#This Row],[Signal]]=1,I1901=1),I1901,IF(AND(TradeDash[[#This Row],[Signal]]=0,I1901=0),I1901,0)))),0),"")</f>
        <v>1</v>
      </c>
      <c r="J1902" s="3">
        <f ca="1">IF(ISNUMBER(TradeDash[[#This Row],[Position]]),TradeDash[[#This Row],[Position]]*D1903,"")</f>
        <v>4.2331640849446739E-3</v>
      </c>
      <c r="K1902" s="7">
        <f ca="1">K1901*IFERROR(1+TradeDash[[#This Row],[Port Return]],1)</f>
        <v>3657920.3555777287</v>
      </c>
      <c r="L1902" s="7">
        <f ca="1">IF(ISNUMBER(TradeDash[[#This Row],[Port Return]]),L1901*(1+TradeDash[[#This Row],[Returns]]),L1901)</f>
        <v>2711573.9268680466</v>
      </c>
    </row>
    <row r="1903" spans="1:12" x14ac:dyDescent="0.35">
      <c r="A1903" s="1">
        <v>39261</v>
      </c>
      <c r="B1903" s="16">
        <f>YEAR(TradeDash[[#This Row],[Date]])</f>
        <v>2007</v>
      </c>
      <c r="C1903">
        <v>4282</v>
      </c>
      <c r="D1903" s="3">
        <f>IFERROR(TradeDash[[#This Row],[Nifty]]/C1902-1,"")</f>
        <v>4.2331640849446739E-3</v>
      </c>
      <c r="E1903">
        <f ca="1">IFERROR(AVERAGE(OFFSET(TradeDash[[#This Row],[Returns]],0,0,-n_days))/STDEV(OFFSET(TradeDash[[#This Row],[Returns]],0,0,-n_days)),"")</f>
        <v>-1.515578772224652E-2</v>
      </c>
      <c r="F1903">
        <f ca="1">IFERROR(AVERAGE(OFFSET(TradeDash[[#This Row],[Returns]],0,0,-n_days*2))/STDEV(OFFSET(TradeDash[[#This Row],[Returns]],0,0,-n_days*2)),"")</f>
        <v>9.8240601596067956E-2</v>
      </c>
      <c r="G1903">
        <f ca="1">IF(ISNUMBER(TradeDash[[#This Row],[2n day Sharpe]]),AVERAGE(TradeDash[[#This Row],[n day Sharpe]:[2n day Sharpe]]),"")</f>
        <v>4.154240693691072E-2</v>
      </c>
      <c r="H1903">
        <f ca="1">IF(ISNUMBER(TradeDash[[#This Row],[Sharpe Average]]),IF(TradeDash[[#This Row],[Sharpe Average]]&gt;$G$1,1,0),"")</f>
        <v>1</v>
      </c>
      <c r="I1903" s="2">
        <f ca="1">IF(ISNUMBER(TradeDash[[#This Row],[Signal]]),MAX(IF(AND(TradeDash[[#This Row],[Signal]]=1,I1902&lt;1),I1902+$E$1,IF(AND(TradeDash[[#This Row],[Signal]]=0,I1902&gt;0),I1902-$E$1,IF(AND(TradeDash[[#This Row],[Signal]]=1,I1902=1),I1902,IF(AND(TradeDash[[#This Row],[Signal]]=0,I1902=0),I1902,0)))),0),"")</f>
        <v>1</v>
      </c>
      <c r="J1903" s="3">
        <f ca="1">IF(ISNUMBER(TradeDash[[#This Row],[Position]]),TradeDash[[#This Row],[Position]]*D1904,"")</f>
        <v>8.4773470340961943E-3</v>
      </c>
      <c r="K1903" s="7">
        <f ca="1">K1902*IFERROR(1+TradeDash[[#This Row],[Port Return]],1)</f>
        <v>3688929.8158550458</v>
      </c>
      <c r="L1903" s="7">
        <f ca="1">IF(ISNUMBER(TradeDash[[#This Row],[Port Return]]),L1902*(1+TradeDash[[#This Row],[Returns]]),L1902)</f>
        <v>2723052.4642289369</v>
      </c>
    </row>
    <row r="1904" spans="1:12" x14ac:dyDescent="0.35">
      <c r="A1904" s="1">
        <v>39262</v>
      </c>
      <c r="B1904" s="16">
        <f>YEAR(TradeDash[[#This Row],[Date]])</f>
        <v>2007</v>
      </c>
      <c r="C1904">
        <v>4318.3</v>
      </c>
      <c r="D1904" s="3">
        <f>IFERROR(TradeDash[[#This Row],[Nifty]]/C1903-1,"")</f>
        <v>8.4773470340961943E-3</v>
      </c>
      <c r="E1904">
        <f ca="1">IFERROR(AVERAGE(OFFSET(TradeDash[[#This Row],[Returns]],0,0,-n_days))/STDEV(OFFSET(TradeDash[[#This Row],[Returns]],0,0,-n_days)),"")</f>
        <v>3.2723148903244695E-2</v>
      </c>
      <c r="F1904">
        <f ca="1">IFERROR(AVERAGE(OFFSET(TradeDash[[#This Row],[Returns]],0,0,-n_days*2))/STDEV(OFFSET(TradeDash[[#This Row],[Returns]],0,0,-n_days*2)),"")</f>
        <v>0.14909895945163582</v>
      </c>
      <c r="G1904">
        <f ca="1">IF(ISNUMBER(TradeDash[[#This Row],[2n day Sharpe]]),AVERAGE(TradeDash[[#This Row],[n day Sharpe]:[2n day Sharpe]]),"")</f>
        <v>9.0911054177440248E-2</v>
      </c>
      <c r="H1904">
        <f ca="1">IF(ISNUMBER(TradeDash[[#This Row],[Sharpe Average]]),IF(TradeDash[[#This Row],[Sharpe Average]]&gt;$G$1,1,0),"")</f>
        <v>1</v>
      </c>
      <c r="I1904" s="2">
        <f ca="1">IF(ISNUMBER(TradeDash[[#This Row],[Signal]]),MAX(IF(AND(TradeDash[[#This Row],[Signal]]=1,I1903&lt;1),I1903+$E$1,IF(AND(TradeDash[[#This Row],[Signal]]=0,I1903&gt;0),I1903-$E$1,IF(AND(TradeDash[[#This Row],[Signal]]=1,I1903=1),I1903,IF(AND(TradeDash[[#This Row],[Signal]]=0,I1903=0),I1903,0)))),0),"")</f>
        <v>1</v>
      </c>
      <c r="J1904" s="3">
        <f ca="1">IF(ISNUMBER(TradeDash[[#This Row],[Position]]),TradeDash[[#This Row],[Position]]*D1905,"")</f>
        <v>-1.053655373642437E-3</v>
      </c>
      <c r="K1904" s="7">
        <f ca="1">K1903*IFERROR(1+TradeDash[[#This Row],[Port Return]],1)</f>
        <v>3685042.9551315801</v>
      </c>
      <c r="L1904" s="7">
        <f ca="1">IF(ISNUMBER(TradeDash[[#This Row],[Port Return]]),L1903*(1+TradeDash[[#This Row],[Returns]]),L1903)</f>
        <v>2746136.7249602564</v>
      </c>
    </row>
    <row r="1905" spans="1:12" x14ac:dyDescent="0.35">
      <c r="A1905" s="1">
        <v>39265</v>
      </c>
      <c r="B1905" s="16">
        <f>YEAR(TradeDash[[#This Row],[Date]])</f>
        <v>2007</v>
      </c>
      <c r="C1905">
        <v>4313.75</v>
      </c>
      <c r="D1905" s="3">
        <f>IFERROR(TradeDash[[#This Row],[Nifty]]/C1904-1,"")</f>
        <v>-1.053655373642437E-3</v>
      </c>
      <c r="E1905">
        <f ca="1">IFERROR(AVERAGE(OFFSET(TradeDash[[#This Row],[Returns]],0,0,-n_days))/STDEV(OFFSET(TradeDash[[#This Row],[Returns]],0,0,-n_days)),"")</f>
        <v>6.8405612096849297E-2</v>
      </c>
      <c r="F1905">
        <f ca="1">IFERROR(AVERAGE(OFFSET(TradeDash[[#This Row],[Returns]],0,0,-n_days*2))/STDEV(OFFSET(TradeDash[[#This Row],[Returns]],0,0,-n_days*2)),"")</f>
        <v>0.15053986165963865</v>
      </c>
      <c r="G1905">
        <f ca="1">IF(ISNUMBER(TradeDash[[#This Row],[2n day Sharpe]]),AVERAGE(TradeDash[[#This Row],[n day Sharpe]:[2n day Sharpe]]),"")</f>
        <v>0.10947273687824396</v>
      </c>
      <c r="H1905">
        <f ca="1">IF(ISNUMBER(TradeDash[[#This Row],[Sharpe Average]]),IF(TradeDash[[#This Row],[Sharpe Average]]&gt;$G$1,1,0),"")</f>
        <v>1</v>
      </c>
      <c r="I1905" s="2">
        <f ca="1">IF(ISNUMBER(TradeDash[[#This Row],[Signal]]),MAX(IF(AND(TradeDash[[#This Row],[Signal]]=1,I1904&lt;1),I1904+$E$1,IF(AND(TradeDash[[#This Row],[Signal]]=0,I1904&gt;0),I1904-$E$1,IF(AND(TradeDash[[#This Row],[Signal]]=1,I1904=1),I1904,IF(AND(TradeDash[[#This Row],[Signal]]=0,I1904=0),I1904,0)))),0),"")</f>
        <v>1</v>
      </c>
      <c r="J1905" s="3">
        <f ca="1">IF(ISNUMBER(TradeDash[[#This Row],[Position]]),TradeDash[[#This Row],[Position]]*D1906,"")</f>
        <v>1.0153578672848385E-2</v>
      </c>
      <c r="K1905" s="7">
        <f ca="1">K1904*IFERROR(1+TradeDash[[#This Row],[Port Return]],1)</f>
        <v>3722459.3286893344</v>
      </c>
      <c r="L1905" s="7">
        <f ca="1">IF(ISNUMBER(TradeDash[[#This Row],[Port Return]]),L1904*(1+TradeDash[[#This Row],[Returns]]),L1904)</f>
        <v>2743243.2432432449</v>
      </c>
    </row>
    <row r="1906" spans="1:12" x14ac:dyDescent="0.35">
      <c r="A1906" s="1">
        <v>39266</v>
      </c>
      <c r="B1906" s="16">
        <f>YEAR(TradeDash[[#This Row],[Date]])</f>
        <v>2007</v>
      </c>
      <c r="C1906">
        <v>4357.55</v>
      </c>
      <c r="D1906" s="3">
        <f>IFERROR(TradeDash[[#This Row],[Nifty]]/C1905-1,"")</f>
        <v>1.0153578672848385E-2</v>
      </c>
      <c r="E1906">
        <f ca="1">IFERROR(AVERAGE(OFFSET(TradeDash[[#This Row],[Returns]],0,0,-n_days))/STDEV(OFFSET(TradeDash[[#This Row],[Returns]],0,0,-n_days)),"")</f>
        <v>0.10121697063659231</v>
      </c>
      <c r="F1906">
        <f ca="1">IFERROR(AVERAGE(OFFSET(TradeDash[[#This Row],[Returns]],0,0,-n_days*2))/STDEV(OFFSET(TradeDash[[#This Row],[Returns]],0,0,-n_days*2)),"")</f>
        <v>0.20753300182546622</v>
      </c>
      <c r="G1906">
        <f ca="1">IF(ISNUMBER(TradeDash[[#This Row],[2n day Sharpe]]),AVERAGE(TradeDash[[#This Row],[n day Sharpe]:[2n day Sharpe]]),"")</f>
        <v>0.15437498623102927</v>
      </c>
      <c r="H1906">
        <f ca="1">IF(ISNUMBER(TradeDash[[#This Row],[Sharpe Average]]),IF(TradeDash[[#This Row],[Sharpe Average]]&gt;$G$1,1,0),"")</f>
        <v>1</v>
      </c>
      <c r="I1906" s="2">
        <f ca="1">IF(ISNUMBER(TradeDash[[#This Row],[Signal]]),MAX(IF(AND(TradeDash[[#This Row],[Signal]]=1,I1905&lt;1),I1905+$E$1,IF(AND(TradeDash[[#This Row],[Signal]]=0,I1905&gt;0),I1905-$E$1,IF(AND(TradeDash[[#This Row],[Signal]]=1,I1905=1),I1905,IF(AND(TradeDash[[#This Row],[Signal]]=0,I1905=0),I1905,0)))),0),"")</f>
        <v>1</v>
      </c>
      <c r="J1906" s="3">
        <f ca="1">IF(ISNUMBER(TradeDash[[#This Row],[Position]]),TradeDash[[#This Row],[Position]]*D1907,"")</f>
        <v>4.0160181753501334E-4</v>
      </c>
      <c r="K1906" s="7">
        <f ca="1">K1905*IFERROR(1+TradeDash[[#This Row],[Port Return]],1)</f>
        <v>3723954.2751214365</v>
      </c>
      <c r="L1906" s="7">
        <f ca="1">IF(ISNUMBER(TradeDash[[#This Row],[Port Return]]),L1905*(1+TradeDash[[#This Row],[Returns]]),L1905)</f>
        <v>2771096.9793322748</v>
      </c>
    </row>
    <row r="1907" spans="1:12" x14ac:dyDescent="0.35">
      <c r="A1907" s="1">
        <v>39267</v>
      </c>
      <c r="B1907" s="16">
        <f>YEAR(TradeDash[[#This Row],[Date]])</f>
        <v>2007</v>
      </c>
      <c r="C1907">
        <v>4359.3</v>
      </c>
      <c r="D1907" s="3">
        <f>IFERROR(TradeDash[[#This Row],[Nifty]]/C1906-1,"")</f>
        <v>4.0160181753501334E-4</v>
      </c>
      <c r="E1907">
        <f ca="1">IFERROR(AVERAGE(OFFSET(TradeDash[[#This Row],[Returns]],0,0,-n_days))/STDEV(OFFSET(TradeDash[[#This Row],[Returns]],0,0,-n_days)),"")</f>
        <v>0.26680003634145938</v>
      </c>
      <c r="F1907">
        <f ca="1">IFERROR(AVERAGE(OFFSET(TradeDash[[#This Row],[Returns]],0,0,-n_days*2))/STDEV(OFFSET(TradeDash[[#This Row],[Returns]],0,0,-n_days*2)),"")</f>
        <v>0.20702063968157336</v>
      </c>
      <c r="G1907">
        <f ca="1">IF(ISNUMBER(TradeDash[[#This Row],[2n day Sharpe]]),AVERAGE(TradeDash[[#This Row],[n day Sharpe]:[2n day Sharpe]]),"")</f>
        <v>0.23691033801151637</v>
      </c>
      <c r="H1907">
        <f ca="1">IF(ISNUMBER(TradeDash[[#This Row],[Sharpe Average]]),IF(TradeDash[[#This Row],[Sharpe Average]]&gt;$G$1,1,0),"")</f>
        <v>1</v>
      </c>
      <c r="I1907" s="2">
        <f ca="1">IF(ISNUMBER(TradeDash[[#This Row],[Signal]]),MAX(IF(AND(TradeDash[[#This Row],[Signal]]=1,I1906&lt;1),I1906+$E$1,IF(AND(TradeDash[[#This Row],[Signal]]=0,I1906&gt;0),I1906-$E$1,IF(AND(TradeDash[[#This Row],[Signal]]=1,I1906=1),I1906,IF(AND(TradeDash[[#This Row],[Signal]]=0,I1906=0),I1906,0)))),0),"")</f>
        <v>1</v>
      </c>
      <c r="J1907" s="3">
        <f ca="1">IF(ISNUMBER(TradeDash[[#This Row],[Position]]),TradeDash[[#This Row],[Position]]*D1908,"")</f>
        <v>-1.2272612575414676E-3</v>
      </c>
      <c r="K1907" s="7">
        <f ca="1">K1906*IFERROR(1+TradeDash[[#This Row],[Port Return]],1)</f>
        <v>3719384.0103147239</v>
      </c>
      <c r="L1907" s="7">
        <f ca="1">IF(ISNUMBER(TradeDash[[#This Row],[Port Return]]),L1906*(1+TradeDash[[#This Row],[Returns]]),L1906)</f>
        <v>2772209.8569157403</v>
      </c>
    </row>
    <row r="1908" spans="1:12" x14ac:dyDescent="0.35">
      <c r="A1908" s="1">
        <v>39268</v>
      </c>
      <c r="B1908" s="16">
        <f>YEAR(TradeDash[[#This Row],[Date]])</f>
        <v>2007</v>
      </c>
      <c r="C1908">
        <v>4353.95</v>
      </c>
      <c r="D1908" s="3">
        <f>IFERROR(TradeDash[[#This Row],[Nifty]]/C1907-1,"")</f>
        <v>-1.2272612575414676E-3</v>
      </c>
      <c r="E1908">
        <f ca="1">IFERROR(AVERAGE(OFFSET(TradeDash[[#This Row],[Returns]],0,0,-n_days))/STDEV(OFFSET(TradeDash[[#This Row],[Returns]],0,0,-n_days)),"")</f>
        <v>0.29422335384731524</v>
      </c>
      <c r="F1908">
        <f ca="1">IFERROR(AVERAGE(OFFSET(TradeDash[[#This Row],[Returns]],0,0,-n_days*2))/STDEV(OFFSET(TradeDash[[#This Row],[Returns]],0,0,-n_days*2)),"")</f>
        <v>0.21321449123881964</v>
      </c>
      <c r="G1908">
        <f ca="1">IF(ISNUMBER(TradeDash[[#This Row],[2n day Sharpe]]),AVERAGE(TradeDash[[#This Row],[n day Sharpe]:[2n day Sharpe]]),"")</f>
        <v>0.25371892254306744</v>
      </c>
      <c r="H1908">
        <f ca="1">IF(ISNUMBER(TradeDash[[#This Row],[Sharpe Average]]),IF(TradeDash[[#This Row],[Sharpe Average]]&gt;$G$1,1,0),"")</f>
        <v>1</v>
      </c>
      <c r="I1908" s="2">
        <f ca="1">IF(ISNUMBER(TradeDash[[#This Row],[Signal]]),MAX(IF(AND(TradeDash[[#This Row],[Signal]]=1,I1907&lt;1),I1907+$E$1,IF(AND(TradeDash[[#This Row],[Signal]]=0,I1907&gt;0),I1907-$E$1,IF(AND(TradeDash[[#This Row],[Signal]]=1,I1907=1),I1907,IF(AND(TradeDash[[#This Row],[Signal]]=0,I1907=0),I1907,0)))),0),"")</f>
        <v>1</v>
      </c>
      <c r="J1908" s="3">
        <f ca="1">IF(ISNUMBER(TradeDash[[#This Row],[Position]]),TradeDash[[#This Row],[Position]]*D1909,"")</f>
        <v>7.097003870049079E-3</v>
      </c>
      <c r="K1908" s="7">
        <f ca="1">K1907*IFERROR(1+TradeDash[[#This Row],[Port Return]],1)</f>
        <v>3745780.4930301262</v>
      </c>
      <c r="L1908" s="7">
        <f ca="1">IF(ISNUMBER(TradeDash[[#This Row],[Port Return]]),L1907*(1+TradeDash[[#This Row],[Returns]]),L1907)</f>
        <v>2768807.6311605731</v>
      </c>
    </row>
    <row r="1909" spans="1:12" x14ac:dyDescent="0.35">
      <c r="A1909" s="1">
        <v>39269</v>
      </c>
      <c r="B1909" s="16">
        <f>YEAR(TradeDash[[#This Row],[Date]])</f>
        <v>2007</v>
      </c>
      <c r="C1909">
        <v>4384.8500000000004</v>
      </c>
      <c r="D1909" s="3">
        <f>IFERROR(TradeDash[[#This Row],[Nifty]]/C1908-1,"")</f>
        <v>7.097003870049079E-3</v>
      </c>
      <c r="E1909">
        <f ca="1">IFERROR(AVERAGE(OFFSET(TradeDash[[#This Row],[Returns]],0,0,-n_days))/STDEV(OFFSET(TradeDash[[#This Row],[Returns]],0,0,-n_days)),"")</f>
        <v>0.42489768060529898</v>
      </c>
      <c r="F1909">
        <f ca="1">IFERROR(AVERAGE(OFFSET(TradeDash[[#This Row],[Returns]],0,0,-n_days*2))/STDEV(OFFSET(TradeDash[[#This Row],[Returns]],0,0,-n_days*2)),"")</f>
        <v>0.22633546303100158</v>
      </c>
      <c r="G1909">
        <f ca="1">IF(ISNUMBER(TradeDash[[#This Row],[2n day Sharpe]]),AVERAGE(TradeDash[[#This Row],[n day Sharpe]:[2n day Sharpe]]),"")</f>
        <v>0.32561657181815029</v>
      </c>
      <c r="H1909">
        <f ca="1">IF(ISNUMBER(TradeDash[[#This Row],[Sharpe Average]]),IF(TradeDash[[#This Row],[Sharpe Average]]&gt;$G$1,1,0),"")</f>
        <v>1</v>
      </c>
      <c r="I1909" s="2">
        <f ca="1">IF(ISNUMBER(TradeDash[[#This Row],[Signal]]),MAX(IF(AND(TradeDash[[#This Row],[Signal]]=1,I1908&lt;1),I1908+$E$1,IF(AND(TradeDash[[#This Row],[Signal]]=0,I1908&gt;0),I1908-$E$1,IF(AND(TradeDash[[#This Row],[Signal]]=1,I1908=1),I1908,IF(AND(TradeDash[[#This Row],[Signal]]=0,I1908=0),I1908,0)))),0),"")</f>
        <v>1</v>
      </c>
      <c r="J1909" s="3">
        <f ca="1">IF(ISNUMBER(TradeDash[[#This Row],[Position]]),TradeDash[[#This Row],[Position]]*D1910,"")</f>
        <v>7.8794029442281754E-3</v>
      </c>
      <c r="K1909" s="7">
        <f ca="1">K1908*IFERROR(1+TradeDash[[#This Row],[Port Return]],1)</f>
        <v>3775295.0068753404</v>
      </c>
      <c r="L1909" s="7">
        <f ca="1">IF(ISNUMBER(TradeDash[[#This Row],[Port Return]]),L1908*(1+TradeDash[[#This Row],[Returns]]),L1908)</f>
        <v>2788457.869634341</v>
      </c>
    </row>
    <row r="1910" spans="1:12" x14ac:dyDescent="0.35">
      <c r="A1910" s="1">
        <v>39272</v>
      </c>
      <c r="B1910" s="16">
        <f>YEAR(TradeDash[[#This Row],[Date]])</f>
        <v>2007</v>
      </c>
      <c r="C1910">
        <v>4419.3999999999996</v>
      </c>
      <c r="D1910" s="3">
        <f>IFERROR(TradeDash[[#This Row],[Nifty]]/C1909-1,"")</f>
        <v>7.8794029442281754E-3</v>
      </c>
      <c r="E1910">
        <f ca="1">IFERROR(AVERAGE(OFFSET(TradeDash[[#This Row],[Returns]],0,0,-n_days))/STDEV(OFFSET(TradeDash[[#This Row],[Returns]],0,0,-n_days)),"")</f>
        <v>0.47853865538727175</v>
      </c>
      <c r="F1910">
        <f ca="1">IFERROR(AVERAGE(OFFSET(TradeDash[[#This Row],[Returns]],0,0,-n_days*2))/STDEV(OFFSET(TradeDash[[#This Row],[Returns]],0,0,-n_days*2)),"")</f>
        <v>0.21197215974076616</v>
      </c>
      <c r="G1910">
        <f ca="1">IF(ISNUMBER(TradeDash[[#This Row],[2n day Sharpe]]),AVERAGE(TradeDash[[#This Row],[n day Sharpe]:[2n day Sharpe]]),"")</f>
        <v>0.34525540756401896</v>
      </c>
      <c r="H1910">
        <f ca="1">IF(ISNUMBER(TradeDash[[#This Row],[Sharpe Average]]),IF(TradeDash[[#This Row],[Sharpe Average]]&gt;$G$1,1,0),"")</f>
        <v>1</v>
      </c>
      <c r="I1910" s="2">
        <f ca="1">IF(ISNUMBER(TradeDash[[#This Row],[Signal]]),MAX(IF(AND(TradeDash[[#This Row],[Signal]]=1,I1909&lt;1),I1909+$E$1,IF(AND(TradeDash[[#This Row],[Signal]]=0,I1909&gt;0),I1909-$E$1,IF(AND(TradeDash[[#This Row],[Signal]]=1,I1909=1),I1909,IF(AND(TradeDash[[#This Row],[Signal]]=0,I1909=0),I1909,0)))),0),"")</f>
        <v>1</v>
      </c>
      <c r="J1910" s="3">
        <f ca="1">IF(ISNUMBER(TradeDash[[#This Row],[Position]]),TradeDash[[#This Row],[Position]]*D1911,"")</f>
        <v>-3.0207720505044389E-3</v>
      </c>
      <c r="K1910" s="7">
        <f ca="1">K1909*IFERROR(1+TradeDash[[#This Row],[Port Return]],1)</f>
        <v>3763890.7012361623</v>
      </c>
      <c r="L1910" s="7">
        <f ca="1">IF(ISNUMBER(TradeDash[[#This Row],[Port Return]]),L1909*(1+TradeDash[[#This Row],[Returns]]),L1909)</f>
        <v>2810429.2527821939</v>
      </c>
    </row>
    <row r="1911" spans="1:12" x14ac:dyDescent="0.35">
      <c r="A1911" s="1">
        <v>39273</v>
      </c>
      <c r="B1911" s="16">
        <f>YEAR(TradeDash[[#This Row],[Date]])</f>
        <v>2007</v>
      </c>
      <c r="C1911">
        <v>4406.05</v>
      </c>
      <c r="D1911" s="3">
        <f>IFERROR(TradeDash[[#This Row],[Nifty]]/C1910-1,"")</f>
        <v>-3.0207720505044389E-3</v>
      </c>
      <c r="E1911">
        <f ca="1">IFERROR(AVERAGE(OFFSET(TradeDash[[#This Row],[Returns]],0,0,-n_days))/STDEV(OFFSET(TradeDash[[#This Row],[Returns]],0,0,-n_days)),"")</f>
        <v>0.42987728159390459</v>
      </c>
      <c r="F1911">
        <f ca="1">IFERROR(AVERAGE(OFFSET(TradeDash[[#This Row],[Returns]],0,0,-n_days*2))/STDEV(OFFSET(TradeDash[[#This Row],[Returns]],0,0,-n_days*2)),"")</f>
        <v>0.21326427524903779</v>
      </c>
      <c r="G1911">
        <f ca="1">IF(ISNUMBER(TradeDash[[#This Row],[2n day Sharpe]]),AVERAGE(TradeDash[[#This Row],[n day Sharpe]:[2n day Sharpe]]),"")</f>
        <v>0.32157077842147119</v>
      </c>
      <c r="H1911">
        <f ca="1">IF(ISNUMBER(TradeDash[[#This Row],[Sharpe Average]]),IF(TradeDash[[#This Row],[Sharpe Average]]&gt;$G$1,1,0),"")</f>
        <v>1</v>
      </c>
      <c r="I1911" s="2">
        <f ca="1">IF(ISNUMBER(TradeDash[[#This Row],[Signal]]),MAX(IF(AND(TradeDash[[#This Row],[Signal]]=1,I1910&lt;1),I1910+$E$1,IF(AND(TradeDash[[#This Row],[Signal]]=0,I1910&gt;0),I1910-$E$1,IF(AND(TradeDash[[#This Row],[Signal]]=1,I1910=1),I1910,IF(AND(TradeDash[[#This Row],[Signal]]=0,I1910=0),I1910,0)))),0),"")</f>
        <v>1</v>
      </c>
      <c r="J1911" s="3">
        <f ca="1">IF(ISNUMBER(TradeDash[[#This Row],[Position]]),TradeDash[[#This Row],[Position]]*D1912,"")</f>
        <v>-4.289556405397299E-3</v>
      </c>
      <c r="K1911" s="7">
        <f ca="1">K1910*IFERROR(1+TradeDash[[#This Row],[Port Return]],1)</f>
        <v>3747745.2797694593</v>
      </c>
      <c r="L1911" s="7">
        <f ca="1">IF(ISNUMBER(TradeDash[[#This Row],[Port Return]]),L1910*(1+TradeDash[[#This Row],[Returns]]),L1910)</f>
        <v>2801939.5866454695</v>
      </c>
    </row>
    <row r="1912" spans="1:12" x14ac:dyDescent="0.35">
      <c r="A1912" s="1">
        <v>39274</v>
      </c>
      <c r="B1912" s="16">
        <f>YEAR(TradeDash[[#This Row],[Date]])</f>
        <v>2007</v>
      </c>
      <c r="C1912">
        <v>4387.1499999999996</v>
      </c>
      <c r="D1912" s="3">
        <f>IFERROR(TradeDash[[#This Row],[Nifty]]/C1911-1,"")</f>
        <v>-4.289556405397299E-3</v>
      </c>
      <c r="E1912">
        <f ca="1">IFERROR(AVERAGE(OFFSET(TradeDash[[#This Row],[Returns]],0,0,-n_days))/STDEV(OFFSET(TradeDash[[#This Row],[Returns]],0,0,-n_days)),"")</f>
        <v>0.50776432128614402</v>
      </c>
      <c r="F1912">
        <f ca="1">IFERROR(AVERAGE(OFFSET(TradeDash[[#This Row],[Returns]],0,0,-n_days*2))/STDEV(OFFSET(TradeDash[[#This Row],[Returns]],0,0,-n_days*2)),"")</f>
        <v>0.16427501548147366</v>
      </c>
      <c r="G1912">
        <f ca="1">IF(ISNUMBER(TradeDash[[#This Row],[2n day Sharpe]]),AVERAGE(TradeDash[[#This Row],[n day Sharpe]:[2n day Sharpe]]),"")</f>
        <v>0.33601966838380881</v>
      </c>
      <c r="H1912">
        <f ca="1">IF(ISNUMBER(TradeDash[[#This Row],[Sharpe Average]]),IF(TradeDash[[#This Row],[Sharpe Average]]&gt;$G$1,1,0),"")</f>
        <v>1</v>
      </c>
      <c r="I1912" s="2">
        <f ca="1">IF(ISNUMBER(TradeDash[[#This Row],[Signal]]),MAX(IF(AND(TradeDash[[#This Row],[Signal]]=1,I1911&lt;1),I1911+$E$1,IF(AND(TradeDash[[#This Row],[Signal]]=0,I1911&gt;0),I1911-$E$1,IF(AND(TradeDash[[#This Row],[Signal]]=1,I1911=1),I1911,IF(AND(TradeDash[[#This Row],[Signal]]=0,I1911=0),I1911,0)))),0),"")</f>
        <v>1</v>
      </c>
      <c r="J1912" s="3">
        <f ca="1">IF(ISNUMBER(TradeDash[[#This Row],[Position]]),TradeDash[[#This Row],[Position]]*D1913,"")</f>
        <v>1.3448366251438859E-2</v>
      </c>
      <c r="K1912" s="7">
        <f ca="1">K1911*IFERROR(1+TradeDash[[#This Row],[Port Return]],1)</f>
        <v>3798146.3309089001</v>
      </c>
      <c r="L1912" s="7">
        <f ca="1">IF(ISNUMBER(TradeDash[[#This Row],[Port Return]]),L1911*(1+TradeDash[[#This Row],[Returns]]),L1911)</f>
        <v>2789920.5087440382</v>
      </c>
    </row>
    <row r="1913" spans="1:12" x14ac:dyDescent="0.35">
      <c r="A1913" s="1">
        <v>39275</v>
      </c>
      <c r="B1913" s="16">
        <f>YEAR(TradeDash[[#This Row],[Date]])</f>
        <v>2007</v>
      </c>
      <c r="C1913">
        <v>4446.1499999999996</v>
      </c>
      <c r="D1913" s="3">
        <f>IFERROR(TradeDash[[#This Row],[Nifty]]/C1912-1,"")</f>
        <v>1.3448366251438859E-2</v>
      </c>
      <c r="E1913">
        <f ca="1">IFERROR(AVERAGE(OFFSET(TradeDash[[#This Row],[Returns]],0,0,-n_days))/STDEV(OFFSET(TradeDash[[#This Row],[Returns]],0,0,-n_days)),"")</f>
        <v>0.50736218289907864</v>
      </c>
      <c r="F1913">
        <f ca="1">IFERROR(AVERAGE(OFFSET(TradeDash[[#This Row],[Returns]],0,0,-n_days*2))/STDEV(OFFSET(TradeDash[[#This Row],[Returns]],0,0,-n_days*2)),"")</f>
        <v>0.16857522845917317</v>
      </c>
      <c r="G1913">
        <f ca="1">IF(ISNUMBER(TradeDash[[#This Row],[2n day Sharpe]]),AVERAGE(TradeDash[[#This Row],[n day Sharpe]:[2n day Sharpe]]),"")</f>
        <v>0.3379687056791259</v>
      </c>
      <c r="H1913">
        <f ca="1">IF(ISNUMBER(TradeDash[[#This Row],[Sharpe Average]]),IF(TradeDash[[#This Row],[Sharpe Average]]&gt;$G$1,1,0),"")</f>
        <v>1</v>
      </c>
      <c r="I1913" s="2">
        <f ca="1">IF(ISNUMBER(TradeDash[[#This Row],[Signal]]),MAX(IF(AND(TradeDash[[#This Row],[Signal]]=1,I1912&lt;1),I1912+$E$1,IF(AND(TradeDash[[#This Row],[Signal]]=0,I1912&gt;0),I1912-$E$1,IF(AND(TradeDash[[#This Row],[Signal]]=1,I1912=1),I1912,IF(AND(TradeDash[[#This Row],[Signal]]=0,I1912=0),I1912,0)))),0),"")</f>
        <v>1</v>
      </c>
      <c r="J1913" s="3">
        <f ca="1">IF(ISNUMBER(TradeDash[[#This Row],[Position]]),TradeDash[[#This Row],[Position]]*D1914,"")</f>
        <v>1.3134959459307538E-2</v>
      </c>
      <c r="K1913" s="7">
        <f ca="1">K1912*IFERROR(1+TradeDash[[#This Row],[Port Return]],1)</f>
        <v>3848034.8289859062</v>
      </c>
      <c r="L1913" s="7">
        <f ca="1">IF(ISNUMBER(TradeDash[[#This Row],[Port Return]]),L1912*(1+TradeDash[[#This Row],[Returns]]),L1912)</f>
        <v>2827440.3815580285</v>
      </c>
    </row>
    <row r="1914" spans="1:12" x14ac:dyDescent="0.35">
      <c r="A1914" s="1">
        <v>39276</v>
      </c>
      <c r="B1914" s="16">
        <f>YEAR(TradeDash[[#This Row],[Date]])</f>
        <v>2007</v>
      </c>
      <c r="C1914">
        <v>4504.55</v>
      </c>
      <c r="D1914" s="3">
        <f>IFERROR(TradeDash[[#This Row],[Nifty]]/C1913-1,"")</f>
        <v>1.3134959459307538E-2</v>
      </c>
      <c r="E1914">
        <f ca="1">IFERROR(AVERAGE(OFFSET(TradeDash[[#This Row],[Returns]],0,0,-n_days))/STDEV(OFFSET(TradeDash[[#This Row],[Returns]],0,0,-n_days)),"")</f>
        <v>0.57793148636153857</v>
      </c>
      <c r="F1914">
        <f ca="1">IFERROR(AVERAGE(OFFSET(TradeDash[[#This Row],[Returns]],0,0,-n_days*2))/STDEV(OFFSET(TradeDash[[#This Row],[Returns]],0,0,-n_days*2)),"")</f>
        <v>0.20834062601250219</v>
      </c>
      <c r="G1914">
        <f ca="1">IF(ISNUMBER(TradeDash[[#This Row],[2n day Sharpe]]),AVERAGE(TradeDash[[#This Row],[n day Sharpe]:[2n day Sharpe]]),"")</f>
        <v>0.39313605618702041</v>
      </c>
      <c r="H1914">
        <f ca="1">IF(ISNUMBER(TradeDash[[#This Row],[Sharpe Average]]),IF(TradeDash[[#This Row],[Sharpe Average]]&gt;$G$1,1,0),"")</f>
        <v>1</v>
      </c>
      <c r="I1914" s="2">
        <f ca="1">IF(ISNUMBER(TradeDash[[#This Row],[Signal]]),MAX(IF(AND(TradeDash[[#This Row],[Signal]]=1,I1913&lt;1),I1913+$E$1,IF(AND(TradeDash[[#This Row],[Signal]]=0,I1913&gt;0),I1913-$E$1,IF(AND(TradeDash[[#This Row],[Signal]]=1,I1913=1),I1913,IF(AND(TradeDash[[#This Row],[Signal]]=0,I1913=0),I1913,0)))),0),"")</f>
        <v>1</v>
      </c>
      <c r="J1914" s="3">
        <f ca="1">IF(ISNUMBER(TradeDash[[#This Row],[Position]]),TradeDash[[#This Row],[Position]]*D1915,"")</f>
        <v>1.6871829594520271E-3</v>
      </c>
      <c r="K1914" s="7">
        <f ca="1">K1913*IFERROR(1+TradeDash[[#This Row],[Port Return]],1)</f>
        <v>3854527.167776749</v>
      </c>
      <c r="L1914" s="7">
        <f ca="1">IF(ISNUMBER(TradeDash[[#This Row],[Port Return]]),L1913*(1+TradeDash[[#This Row],[Returns]]),L1913)</f>
        <v>2864578.6963434024</v>
      </c>
    </row>
    <row r="1915" spans="1:12" x14ac:dyDescent="0.35">
      <c r="A1915" s="1">
        <v>39279</v>
      </c>
      <c r="B1915" s="16">
        <f>YEAR(TradeDash[[#This Row],[Date]])</f>
        <v>2007</v>
      </c>
      <c r="C1915">
        <v>4512.1499999999996</v>
      </c>
      <c r="D1915" s="3">
        <f>IFERROR(TradeDash[[#This Row],[Nifty]]/C1914-1,"")</f>
        <v>1.6871829594520271E-3</v>
      </c>
      <c r="E1915">
        <f ca="1">IFERROR(AVERAGE(OFFSET(TradeDash[[#This Row],[Returns]],0,0,-n_days))/STDEV(OFFSET(TradeDash[[#This Row],[Returns]],0,0,-n_days)),"")</f>
        <v>0.67153899190762611</v>
      </c>
      <c r="F1915">
        <f ca="1">IFERROR(AVERAGE(OFFSET(TradeDash[[#This Row],[Returns]],0,0,-n_days*2))/STDEV(OFFSET(TradeDash[[#This Row],[Returns]],0,0,-n_days*2)),"")</f>
        <v>0.18290575077144405</v>
      </c>
      <c r="G1915">
        <f ca="1">IF(ISNUMBER(TradeDash[[#This Row],[2n day Sharpe]]),AVERAGE(TradeDash[[#This Row],[n day Sharpe]:[2n day Sharpe]]),"")</f>
        <v>0.42722237133953511</v>
      </c>
      <c r="H1915">
        <f ca="1">IF(ISNUMBER(TradeDash[[#This Row],[Sharpe Average]]),IF(TradeDash[[#This Row],[Sharpe Average]]&gt;$G$1,1,0),"")</f>
        <v>1</v>
      </c>
      <c r="I1915" s="2">
        <f ca="1">IF(ISNUMBER(TradeDash[[#This Row],[Signal]]),MAX(IF(AND(TradeDash[[#This Row],[Signal]]=1,I1914&lt;1),I1914+$E$1,IF(AND(TradeDash[[#This Row],[Signal]]=0,I1914&gt;0),I1914-$E$1,IF(AND(TradeDash[[#This Row],[Signal]]=1,I1914=1),I1914,IF(AND(TradeDash[[#This Row],[Signal]]=0,I1914=0),I1914,0)))),0),"")</f>
        <v>1</v>
      </c>
      <c r="J1915" s="3">
        <f ca="1">IF(ISNUMBER(TradeDash[[#This Row],[Position]]),TradeDash[[#This Row],[Position]]*D1916,"")</f>
        <v>-3.4130071030439302E-3</v>
      </c>
      <c r="K1915" s="7">
        <f ca="1">K1914*IFERROR(1+TradeDash[[#This Row],[Port Return]],1)</f>
        <v>3841371.6391742514</v>
      </c>
      <c r="L1915" s="7">
        <f ca="1">IF(ISNUMBER(TradeDash[[#This Row],[Port Return]]),L1914*(1+TradeDash[[#This Row],[Returns]]),L1914)</f>
        <v>2869411.7647058824</v>
      </c>
    </row>
    <row r="1916" spans="1:12" x14ac:dyDescent="0.35">
      <c r="A1916" s="1">
        <v>39280</v>
      </c>
      <c r="B1916" s="16">
        <f>YEAR(TradeDash[[#This Row],[Date]])</f>
        <v>2007</v>
      </c>
      <c r="C1916">
        <v>4496.75</v>
      </c>
      <c r="D1916" s="3">
        <f>IFERROR(TradeDash[[#This Row],[Nifty]]/C1915-1,"")</f>
        <v>-3.4130071030439302E-3</v>
      </c>
      <c r="E1916">
        <f ca="1">IFERROR(AVERAGE(OFFSET(TradeDash[[#This Row],[Returns]],0,0,-n_days))/STDEV(OFFSET(TradeDash[[#This Row],[Returns]],0,0,-n_days)),"")</f>
        <v>0.55568393713344089</v>
      </c>
      <c r="F1916">
        <f ca="1">IFERROR(AVERAGE(OFFSET(TradeDash[[#This Row],[Returns]],0,0,-n_days*2))/STDEV(OFFSET(TradeDash[[#This Row],[Returns]],0,0,-n_days*2)),"")</f>
        <v>0.15914572779056921</v>
      </c>
      <c r="G1916">
        <f ca="1">IF(ISNUMBER(TradeDash[[#This Row],[2n day Sharpe]]),AVERAGE(TradeDash[[#This Row],[n day Sharpe]:[2n day Sharpe]]),"")</f>
        <v>0.35741483246200506</v>
      </c>
      <c r="H1916">
        <f ca="1">IF(ISNUMBER(TradeDash[[#This Row],[Sharpe Average]]),IF(TradeDash[[#This Row],[Sharpe Average]]&gt;$G$1,1,0),"")</f>
        <v>1</v>
      </c>
      <c r="I1916" s="2">
        <f ca="1">IF(ISNUMBER(TradeDash[[#This Row],[Signal]]),MAX(IF(AND(TradeDash[[#This Row],[Signal]]=1,I1915&lt;1),I1915+$E$1,IF(AND(TradeDash[[#This Row],[Signal]]=0,I1915&gt;0),I1915-$E$1,IF(AND(TradeDash[[#This Row],[Signal]]=1,I1915=1),I1915,IF(AND(TradeDash[[#This Row],[Signal]]=0,I1915=0),I1915,0)))),0),"")</f>
        <v>1</v>
      </c>
      <c r="J1916" s="3">
        <f ca="1">IF(ISNUMBER(TradeDash[[#This Row],[Position]]),TradeDash[[#This Row],[Position]]*D1917,"")</f>
        <v>6.2267192972709218E-4</v>
      </c>
      <c r="K1916" s="7">
        <f ca="1">K1915*IFERROR(1+TradeDash[[#This Row],[Port Return]],1)</f>
        <v>3843763.553465615</v>
      </c>
      <c r="L1916" s="7">
        <f ca="1">IF(ISNUMBER(TradeDash[[#This Row],[Port Return]]),L1915*(1+TradeDash[[#This Row],[Returns]]),L1915)</f>
        <v>2859618.4419713835</v>
      </c>
    </row>
    <row r="1917" spans="1:12" x14ac:dyDescent="0.35">
      <c r="A1917" s="1">
        <v>39281</v>
      </c>
      <c r="B1917" s="16">
        <f>YEAR(TradeDash[[#This Row],[Date]])</f>
        <v>2007</v>
      </c>
      <c r="C1917">
        <v>4499.55</v>
      </c>
      <c r="D1917" s="3">
        <f>IFERROR(TradeDash[[#This Row],[Nifty]]/C1916-1,"")</f>
        <v>6.2267192972709218E-4</v>
      </c>
      <c r="E1917">
        <f ca="1">IFERROR(AVERAGE(OFFSET(TradeDash[[#This Row],[Returns]],0,0,-n_days))/STDEV(OFFSET(TradeDash[[#This Row],[Returns]],0,0,-n_days)),"")</f>
        <v>0.49918526603022334</v>
      </c>
      <c r="F1917">
        <f ca="1">IFERROR(AVERAGE(OFFSET(TradeDash[[#This Row],[Returns]],0,0,-n_days*2))/STDEV(OFFSET(TradeDash[[#This Row],[Returns]],0,0,-n_days*2)),"")</f>
        <v>0.18719547467493891</v>
      </c>
      <c r="G1917">
        <f ca="1">IF(ISNUMBER(TradeDash[[#This Row],[2n day Sharpe]]),AVERAGE(TradeDash[[#This Row],[n day Sharpe]:[2n day Sharpe]]),"")</f>
        <v>0.34319037035258115</v>
      </c>
      <c r="H1917">
        <f ca="1">IF(ISNUMBER(TradeDash[[#This Row],[Sharpe Average]]),IF(TradeDash[[#This Row],[Sharpe Average]]&gt;$G$1,1,0),"")</f>
        <v>1</v>
      </c>
      <c r="I1917" s="2">
        <f ca="1">IF(ISNUMBER(TradeDash[[#This Row],[Signal]]),MAX(IF(AND(TradeDash[[#This Row],[Signal]]=1,I1916&lt;1),I1916+$E$1,IF(AND(TradeDash[[#This Row],[Signal]]=0,I1916&gt;0),I1916-$E$1,IF(AND(TradeDash[[#This Row],[Signal]]=1,I1916=1),I1916,IF(AND(TradeDash[[#This Row],[Signal]]=0,I1916=0),I1916,0)))),0),"")</f>
        <v>1</v>
      </c>
      <c r="J1917" s="3">
        <f ca="1">IF(ISNUMBER(TradeDash[[#This Row],[Position]]),TradeDash[[#This Row],[Position]]*D1918,"")</f>
        <v>1.3901390139013925E-2</v>
      </c>
      <c r="K1917" s="7">
        <f ca="1">K1916*IFERROR(1+TradeDash[[#This Row],[Port Return]],1)</f>
        <v>3897197.2102244631</v>
      </c>
      <c r="L1917" s="7">
        <f ca="1">IF(ISNUMBER(TradeDash[[#This Row],[Port Return]]),L1916*(1+TradeDash[[#This Row],[Returns]]),L1916)</f>
        <v>2861399.0461049289</v>
      </c>
    </row>
    <row r="1918" spans="1:12" x14ac:dyDescent="0.35">
      <c r="A1918" s="1">
        <v>39282</v>
      </c>
      <c r="B1918" s="16">
        <f>YEAR(TradeDash[[#This Row],[Date]])</f>
        <v>2007</v>
      </c>
      <c r="C1918">
        <v>4562.1000000000004</v>
      </c>
      <c r="D1918" s="3">
        <f>IFERROR(TradeDash[[#This Row],[Nifty]]/C1917-1,"")</f>
        <v>1.3901390139013925E-2</v>
      </c>
      <c r="E1918">
        <f ca="1">IFERROR(AVERAGE(OFFSET(TradeDash[[#This Row],[Returns]],0,0,-n_days))/STDEV(OFFSET(TradeDash[[#This Row],[Returns]],0,0,-n_days)),"")</f>
        <v>0.5350336285471371</v>
      </c>
      <c r="F1918">
        <f ca="1">IFERROR(AVERAGE(OFFSET(TradeDash[[#This Row],[Returns]],0,0,-n_days*2))/STDEV(OFFSET(TradeDash[[#This Row],[Returns]],0,0,-n_days*2)),"")</f>
        <v>0.2611025137270212</v>
      </c>
      <c r="G1918">
        <f ca="1">IF(ISNUMBER(TradeDash[[#This Row],[2n day Sharpe]]),AVERAGE(TradeDash[[#This Row],[n day Sharpe]:[2n day Sharpe]]),"")</f>
        <v>0.39806807113707915</v>
      </c>
      <c r="H1918">
        <f ca="1">IF(ISNUMBER(TradeDash[[#This Row],[Sharpe Average]]),IF(TradeDash[[#This Row],[Sharpe Average]]&gt;$G$1,1,0),"")</f>
        <v>1</v>
      </c>
      <c r="I1918" s="2">
        <f ca="1">IF(ISNUMBER(TradeDash[[#This Row],[Signal]]),MAX(IF(AND(TradeDash[[#This Row],[Signal]]=1,I1917&lt;1),I1917+$E$1,IF(AND(TradeDash[[#This Row],[Signal]]=0,I1917&gt;0),I1917-$E$1,IF(AND(TradeDash[[#This Row],[Signal]]=1,I1917=1),I1917,IF(AND(TradeDash[[#This Row],[Signal]]=0,I1917=0),I1917,0)))),0),"")</f>
        <v>1</v>
      </c>
      <c r="J1918" s="3">
        <f ca="1">IF(ISNUMBER(TradeDash[[#This Row],[Position]]),TradeDash[[#This Row],[Position]]*D1919,"")</f>
        <v>8.658293329826261E-4</v>
      </c>
      <c r="K1918" s="7">
        <f ca="1">K1917*IFERROR(1+TradeDash[[#This Row],[Port Return]],1)</f>
        <v>3900571.5178854936</v>
      </c>
      <c r="L1918" s="7">
        <f ca="1">IF(ISNUMBER(TradeDash[[#This Row],[Port Return]]),L1917*(1+TradeDash[[#This Row],[Returns]]),L1917)</f>
        <v>2901176.4705882357</v>
      </c>
    </row>
    <row r="1919" spans="1:12" x14ac:dyDescent="0.35">
      <c r="A1919" s="1">
        <v>39283</v>
      </c>
      <c r="B1919" s="16">
        <f>YEAR(TradeDash[[#This Row],[Date]])</f>
        <v>2007</v>
      </c>
      <c r="C1919">
        <v>4566.05</v>
      </c>
      <c r="D1919" s="3">
        <f>IFERROR(TradeDash[[#This Row],[Nifty]]/C1918-1,"")</f>
        <v>8.658293329826261E-4</v>
      </c>
      <c r="E1919">
        <f ca="1">IFERROR(AVERAGE(OFFSET(TradeDash[[#This Row],[Returns]],0,0,-n_days))/STDEV(OFFSET(TradeDash[[#This Row],[Returns]],0,0,-n_days)),"")</f>
        <v>0.58769342015007375</v>
      </c>
      <c r="F1919">
        <f ca="1">IFERROR(AVERAGE(OFFSET(TradeDash[[#This Row],[Returns]],0,0,-n_days*2))/STDEV(OFFSET(TradeDash[[#This Row],[Returns]],0,0,-n_days*2)),"")</f>
        <v>0.23470002979837876</v>
      </c>
      <c r="G1919">
        <f ca="1">IF(ISNUMBER(TradeDash[[#This Row],[2n day Sharpe]]),AVERAGE(TradeDash[[#This Row],[n day Sharpe]:[2n day Sharpe]]),"")</f>
        <v>0.41119672497422627</v>
      </c>
      <c r="H1919">
        <f ca="1">IF(ISNUMBER(TradeDash[[#This Row],[Sharpe Average]]),IF(TradeDash[[#This Row],[Sharpe Average]]&gt;$G$1,1,0),"")</f>
        <v>1</v>
      </c>
      <c r="I1919" s="2">
        <f ca="1">IF(ISNUMBER(TradeDash[[#This Row],[Signal]]),MAX(IF(AND(TradeDash[[#This Row],[Signal]]=1,I1918&lt;1),I1918+$E$1,IF(AND(TradeDash[[#This Row],[Signal]]=0,I1918&gt;0),I1918-$E$1,IF(AND(TradeDash[[#This Row],[Signal]]=1,I1918=1),I1918,IF(AND(TradeDash[[#This Row],[Signal]]=0,I1918=0),I1918,0)))),0),"")</f>
        <v>1</v>
      </c>
      <c r="J1919" s="3">
        <f ca="1">IF(ISNUMBER(TradeDash[[#This Row],[Position]]),TradeDash[[#This Row],[Position]]*D1920,"")</f>
        <v>1.1673109142475546E-2</v>
      </c>
      <c r="K1919" s="7">
        <f ca="1">K1918*IFERROR(1+TradeDash[[#This Row],[Port Return]],1)</f>
        <v>3946103.3149318025</v>
      </c>
      <c r="L1919" s="7">
        <f ca="1">IF(ISNUMBER(TradeDash[[#This Row],[Port Return]]),L1918*(1+TradeDash[[#This Row],[Returns]]),L1918)</f>
        <v>2903688.3942766301</v>
      </c>
    </row>
    <row r="1920" spans="1:12" x14ac:dyDescent="0.35">
      <c r="A1920" s="1">
        <v>39286</v>
      </c>
      <c r="B1920" s="16">
        <f>YEAR(TradeDash[[#This Row],[Date]])</f>
        <v>2007</v>
      </c>
      <c r="C1920">
        <v>4619.3500000000004</v>
      </c>
      <c r="D1920" s="3">
        <f>IFERROR(TradeDash[[#This Row],[Nifty]]/C1919-1,"")</f>
        <v>1.1673109142475546E-2</v>
      </c>
      <c r="E1920">
        <f ca="1">IFERROR(AVERAGE(OFFSET(TradeDash[[#This Row],[Returns]],0,0,-n_days))/STDEV(OFFSET(TradeDash[[#This Row],[Returns]],0,0,-n_days)),"")</f>
        <v>0.64374605658338824</v>
      </c>
      <c r="F1920">
        <f ca="1">IFERROR(AVERAGE(OFFSET(TradeDash[[#This Row],[Returns]],0,0,-n_days*2))/STDEV(OFFSET(TradeDash[[#This Row],[Returns]],0,0,-n_days*2)),"")</f>
        <v>0.26058683673368715</v>
      </c>
      <c r="G1920">
        <f ca="1">IF(ISNUMBER(TradeDash[[#This Row],[2n day Sharpe]]),AVERAGE(TradeDash[[#This Row],[n day Sharpe]:[2n day Sharpe]]),"")</f>
        <v>0.45216644665853767</v>
      </c>
      <c r="H1920">
        <f ca="1">IF(ISNUMBER(TradeDash[[#This Row],[Sharpe Average]]),IF(TradeDash[[#This Row],[Sharpe Average]]&gt;$G$1,1,0),"")</f>
        <v>1</v>
      </c>
      <c r="I1920" s="2">
        <f ca="1">IF(ISNUMBER(TradeDash[[#This Row],[Signal]]),MAX(IF(AND(TradeDash[[#This Row],[Signal]]=1,I1919&lt;1),I1919+$E$1,IF(AND(TradeDash[[#This Row],[Signal]]=0,I1919&gt;0),I1919-$E$1,IF(AND(TradeDash[[#This Row],[Signal]]=1,I1919=1),I1919,IF(AND(TradeDash[[#This Row],[Signal]]=0,I1919=0),I1919,0)))),0),"")</f>
        <v>1</v>
      </c>
      <c r="J1920" s="3">
        <f ca="1">IF(ISNUMBER(TradeDash[[#This Row],[Position]]),TradeDash[[#This Row],[Position]]*D1921,"")</f>
        <v>3.0307294316300748E-4</v>
      </c>
      <c r="K1920" s="7">
        <f ca="1">K1919*IFERROR(1+TradeDash[[#This Row],[Port Return]],1)</f>
        <v>3947299.2720774841</v>
      </c>
      <c r="L1920" s="7">
        <f ca="1">IF(ISNUMBER(TradeDash[[#This Row],[Port Return]]),L1919*(1+TradeDash[[#This Row],[Returns]]),L1919)</f>
        <v>2937583.4658187609</v>
      </c>
    </row>
    <row r="1921" spans="1:12" x14ac:dyDescent="0.35">
      <c r="A1921" s="1">
        <v>39287</v>
      </c>
      <c r="B1921" s="16">
        <f>YEAR(TradeDash[[#This Row],[Date]])</f>
        <v>2007</v>
      </c>
      <c r="C1921">
        <v>4620.75</v>
      </c>
      <c r="D1921" s="3">
        <f>IFERROR(TradeDash[[#This Row],[Nifty]]/C1920-1,"")</f>
        <v>3.0307294316300748E-4</v>
      </c>
      <c r="E1921">
        <f ca="1">IFERROR(AVERAGE(OFFSET(TradeDash[[#This Row],[Returns]],0,0,-n_days))/STDEV(OFFSET(TradeDash[[#This Row],[Returns]],0,0,-n_days)),"")</f>
        <v>0.59428881919929244</v>
      </c>
      <c r="F1921">
        <f ca="1">IFERROR(AVERAGE(OFFSET(TradeDash[[#This Row],[Returns]],0,0,-n_days*2))/STDEV(OFFSET(TradeDash[[#This Row],[Returns]],0,0,-n_days*2)),"")</f>
        <v>0.23648840059927898</v>
      </c>
      <c r="G1921">
        <f ca="1">IF(ISNUMBER(TradeDash[[#This Row],[2n day Sharpe]]),AVERAGE(TradeDash[[#This Row],[n day Sharpe]:[2n day Sharpe]]),"")</f>
        <v>0.41538860989928572</v>
      </c>
      <c r="H1921">
        <f ca="1">IF(ISNUMBER(TradeDash[[#This Row],[Sharpe Average]]),IF(TradeDash[[#This Row],[Sharpe Average]]&gt;$G$1,1,0),"")</f>
        <v>1</v>
      </c>
      <c r="I1921" s="2">
        <f ca="1">IF(ISNUMBER(TradeDash[[#This Row],[Signal]]),MAX(IF(AND(TradeDash[[#This Row],[Signal]]=1,I1920&lt;1),I1920+$E$1,IF(AND(TradeDash[[#This Row],[Signal]]=0,I1920&gt;0),I1920-$E$1,IF(AND(TradeDash[[#This Row],[Signal]]=1,I1920=1),I1920,IF(AND(TradeDash[[#This Row],[Signal]]=0,I1920=0),I1920,0)))),0),"")</f>
        <v>1</v>
      </c>
      <c r="J1921" s="3">
        <f ca="1">IF(ISNUMBER(TradeDash[[#This Row],[Position]]),TradeDash[[#This Row],[Position]]*D1922,"")</f>
        <v>-6.9361034464102689E-3</v>
      </c>
      <c r="K1921" s="7">
        <f ca="1">K1920*IFERROR(1+TradeDash[[#This Row],[Port Return]],1)</f>
        <v>3919920.3959924146</v>
      </c>
      <c r="L1921" s="7">
        <f ca="1">IF(ISNUMBER(TradeDash[[#This Row],[Port Return]]),L1920*(1+TradeDash[[#This Row],[Returns]]),L1920)</f>
        <v>2938473.7678855336</v>
      </c>
    </row>
    <row r="1922" spans="1:12" x14ac:dyDescent="0.35">
      <c r="A1922" s="1">
        <v>39288</v>
      </c>
      <c r="B1922" s="16">
        <f>YEAR(TradeDash[[#This Row],[Date]])</f>
        <v>2007</v>
      </c>
      <c r="C1922">
        <v>4588.7</v>
      </c>
      <c r="D1922" s="3">
        <f>IFERROR(TradeDash[[#This Row],[Nifty]]/C1921-1,"")</f>
        <v>-6.9361034464102689E-3</v>
      </c>
      <c r="E1922">
        <f ca="1">IFERROR(AVERAGE(OFFSET(TradeDash[[#This Row],[Returns]],0,0,-n_days))/STDEV(OFFSET(TradeDash[[#This Row],[Returns]],0,0,-n_days)),"")</f>
        <v>0.56654749203304755</v>
      </c>
      <c r="F1922">
        <f ca="1">IFERROR(AVERAGE(OFFSET(TradeDash[[#This Row],[Returns]],0,0,-n_days*2))/STDEV(OFFSET(TradeDash[[#This Row],[Returns]],0,0,-n_days*2)),"")</f>
        <v>0.25014414659077344</v>
      </c>
      <c r="G1922">
        <f ca="1">IF(ISNUMBER(TradeDash[[#This Row],[2n day Sharpe]]),AVERAGE(TradeDash[[#This Row],[n day Sharpe]:[2n day Sharpe]]),"")</f>
        <v>0.4083458193119105</v>
      </c>
      <c r="H1922">
        <f ca="1">IF(ISNUMBER(TradeDash[[#This Row],[Sharpe Average]]),IF(TradeDash[[#This Row],[Sharpe Average]]&gt;$G$1,1,0),"")</f>
        <v>1</v>
      </c>
      <c r="I1922" s="2">
        <f ca="1">IF(ISNUMBER(TradeDash[[#This Row],[Signal]]),MAX(IF(AND(TradeDash[[#This Row],[Signal]]=1,I1921&lt;1),I1921+$E$1,IF(AND(TradeDash[[#This Row],[Signal]]=0,I1921&gt;0),I1921-$E$1,IF(AND(TradeDash[[#This Row],[Signal]]=1,I1921=1),I1921,IF(AND(TradeDash[[#This Row],[Signal]]=0,I1921=0),I1921,0)))),0),"")</f>
        <v>1</v>
      </c>
      <c r="J1922" s="3">
        <f ca="1">IF(ISNUMBER(TradeDash[[#This Row],[Position]]),TradeDash[[#This Row],[Position]]*D1923,"")</f>
        <v>6.7775186872098825E-3</v>
      </c>
      <c r="K1922" s="7">
        <f ca="1">K1921*IFERROR(1+TradeDash[[#This Row],[Port Return]],1)</f>
        <v>3946487.7297286284</v>
      </c>
      <c r="L1922" s="7">
        <f ca="1">IF(ISNUMBER(TradeDash[[#This Row],[Port Return]]),L1921*(1+TradeDash[[#This Row],[Returns]]),L1921)</f>
        <v>2918092.2098569167</v>
      </c>
    </row>
    <row r="1923" spans="1:12" x14ac:dyDescent="0.35">
      <c r="A1923" s="1">
        <v>39289</v>
      </c>
      <c r="B1923" s="16">
        <f>YEAR(TradeDash[[#This Row],[Date]])</f>
        <v>2007</v>
      </c>
      <c r="C1923">
        <v>4619.8</v>
      </c>
      <c r="D1923" s="3">
        <f>IFERROR(TradeDash[[#This Row],[Nifty]]/C1922-1,"")</f>
        <v>6.7775186872098825E-3</v>
      </c>
      <c r="E1923">
        <f ca="1">IFERROR(AVERAGE(OFFSET(TradeDash[[#This Row],[Returns]],0,0,-n_days))/STDEV(OFFSET(TradeDash[[#This Row],[Returns]],0,0,-n_days)),"")</f>
        <v>0.5828538112981767</v>
      </c>
      <c r="F1923">
        <f ca="1">IFERROR(AVERAGE(OFFSET(TradeDash[[#This Row],[Returns]],0,0,-n_days*2))/STDEV(OFFSET(TradeDash[[#This Row],[Returns]],0,0,-n_days*2)),"")</f>
        <v>0.2399310749846201</v>
      </c>
      <c r="G1923">
        <f ca="1">IF(ISNUMBER(TradeDash[[#This Row],[2n day Sharpe]]),AVERAGE(TradeDash[[#This Row],[n day Sharpe]:[2n day Sharpe]]),"")</f>
        <v>0.41139244314139839</v>
      </c>
      <c r="H1923">
        <f ca="1">IF(ISNUMBER(TradeDash[[#This Row],[Sharpe Average]]),IF(TradeDash[[#This Row],[Sharpe Average]]&gt;$G$1,1,0),"")</f>
        <v>1</v>
      </c>
      <c r="I1923" s="2">
        <f ca="1">IF(ISNUMBER(TradeDash[[#This Row],[Signal]]),MAX(IF(AND(TradeDash[[#This Row],[Signal]]=1,I1922&lt;1),I1922+$E$1,IF(AND(TradeDash[[#This Row],[Signal]]=0,I1922&gt;0),I1922-$E$1,IF(AND(TradeDash[[#This Row],[Signal]]=1,I1922=1),I1922,IF(AND(TradeDash[[#This Row],[Signal]]=0,I1922=0),I1922,0)))),0),"")</f>
        <v>1</v>
      </c>
      <c r="J1923" s="3">
        <f ca="1">IF(ISNUMBER(TradeDash[[#This Row],[Position]]),TradeDash[[#This Row],[Position]]*D1924,"")</f>
        <v>-3.7793843889345924E-2</v>
      </c>
      <c r="K1923" s="7">
        <f ca="1">K1922*IFERROR(1+TradeDash[[#This Row],[Port Return]],1)</f>
        <v>3797334.7885600454</v>
      </c>
      <c r="L1923" s="7">
        <f ca="1">IF(ISNUMBER(TradeDash[[#This Row],[Port Return]]),L1922*(1+TradeDash[[#This Row],[Returns]]),L1922)</f>
        <v>2937869.6343402234</v>
      </c>
    </row>
    <row r="1924" spans="1:12" x14ac:dyDescent="0.35">
      <c r="A1924" s="1">
        <v>39290</v>
      </c>
      <c r="B1924" s="16">
        <f>YEAR(TradeDash[[#This Row],[Date]])</f>
        <v>2007</v>
      </c>
      <c r="C1924">
        <v>4445.2</v>
      </c>
      <c r="D1924" s="3">
        <f>IFERROR(TradeDash[[#This Row],[Nifty]]/C1923-1,"")</f>
        <v>-3.7793843889345924E-2</v>
      </c>
      <c r="E1924">
        <f ca="1">IFERROR(AVERAGE(OFFSET(TradeDash[[#This Row],[Returns]],0,0,-n_days))/STDEV(OFFSET(TradeDash[[#This Row],[Returns]],0,0,-n_days)),"")</f>
        <v>0.13381316203067106</v>
      </c>
      <c r="F1924">
        <f ca="1">IFERROR(AVERAGE(OFFSET(TradeDash[[#This Row],[Returns]],0,0,-n_days*2))/STDEV(OFFSET(TradeDash[[#This Row],[Returns]],0,0,-n_days*2)),"")</f>
        <v>9.0238722340753877E-2</v>
      </c>
      <c r="G1924">
        <f ca="1">IF(ISNUMBER(TradeDash[[#This Row],[2n day Sharpe]]),AVERAGE(TradeDash[[#This Row],[n day Sharpe]:[2n day Sharpe]]),"")</f>
        <v>0.11202594218571246</v>
      </c>
      <c r="H1924">
        <f ca="1">IF(ISNUMBER(TradeDash[[#This Row],[Sharpe Average]]),IF(TradeDash[[#This Row],[Sharpe Average]]&gt;$G$1,1,0),"")</f>
        <v>1</v>
      </c>
      <c r="I1924" s="2">
        <f ca="1">IF(ISNUMBER(TradeDash[[#This Row],[Signal]]),MAX(IF(AND(TradeDash[[#This Row],[Signal]]=1,I1923&lt;1),I1923+$E$1,IF(AND(TradeDash[[#This Row],[Signal]]=0,I1923&gt;0),I1923-$E$1,IF(AND(TradeDash[[#This Row],[Signal]]=1,I1923=1),I1923,IF(AND(TradeDash[[#This Row],[Signal]]=0,I1923=0),I1923,0)))),0),"")</f>
        <v>1</v>
      </c>
      <c r="J1924" s="3">
        <f ca="1">IF(ISNUMBER(TradeDash[[#This Row],[Position]]),TradeDash[[#This Row],[Position]]*D1925,"")</f>
        <v>-1.1585530459821136E-3</v>
      </c>
      <c r="K1924" s="7">
        <f ca="1">K1923*IFERROR(1+TradeDash[[#This Row],[Port Return]],1)</f>
        <v>3792935.3747741454</v>
      </c>
      <c r="L1924" s="7">
        <f ca="1">IF(ISNUMBER(TradeDash[[#This Row],[Port Return]]),L1923*(1+TradeDash[[#This Row],[Returns]]),L1923)</f>
        <v>2826836.2480127192</v>
      </c>
    </row>
    <row r="1925" spans="1:12" x14ac:dyDescent="0.35">
      <c r="A1925" s="1">
        <v>39293</v>
      </c>
      <c r="B1925" s="16">
        <f>YEAR(TradeDash[[#This Row],[Date]])</f>
        <v>2007</v>
      </c>
      <c r="C1925">
        <v>4440.05</v>
      </c>
      <c r="D1925" s="3">
        <f>IFERROR(TradeDash[[#This Row],[Nifty]]/C1924-1,"")</f>
        <v>-1.1585530459821136E-3</v>
      </c>
      <c r="E1925">
        <f ca="1">IFERROR(AVERAGE(OFFSET(TradeDash[[#This Row],[Returns]],0,0,-n_days))/STDEV(OFFSET(TradeDash[[#This Row],[Returns]],0,0,-n_days)),"")</f>
        <v>0.13333344850393233</v>
      </c>
      <c r="F1925">
        <f ca="1">IFERROR(AVERAGE(OFFSET(TradeDash[[#This Row],[Returns]],0,0,-n_days*2))/STDEV(OFFSET(TradeDash[[#This Row],[Returns]],0,0,-n_days*2)),"")</f>
        <v>0.10570441580346089</v>
      </c>
      <c r="G1925">
        <f ca="1">IF(ISNUMBER(TradeDash[[#This Row],[2n day Sharpe]]),AVERAGE(TradeDash[[#This Row],[n day Sharpe]:[2n day Sharpe]]),"")</f>
        <v>0.11951893215369661</v>
      </c>
      <c r="H1925">
        <f ca="1">IF(ISNUMBER(TradeDash[[#This Row],[Sharpe Average]]),IF(TradeDash[[#This Row],[Sharpe Average]]&gt;$G$1,1,0),"")</f>
        <v>1</v>
      </c>
      <c r="I1925" s="2">
        <f ca="1">IF(ISNUMBER(TradeDash[[#This Row],[Signal]]),MAX(IF(AND(TradeDash[[#This Row],[Signal]]=1,I1924&lt;1),I1924+$E$1,IF(AND(TradeDash[[#This Row],[Signal]]=0,I1924&gt;0),I1924-$E$1,IF(AND(TradeDash[[#This Row],[Signal]]=1,I1924=1),I1924,IF(AND(TradeDash[[#This Row],[Signal]]=0,I1924=0),I1924,0)))),0),"")</f>
        <v>1</v>
      </c>
      <c r="J1925" s="3">
        <f ca="1">IF(ISNUMBER(TradeDash[[#This Row],[Position]]),TradeDash[[#This Row],[Position]]*D1926,"")</f>
        <v>1.9999774777311075E-2</v>
      </c>
      <c r="K1925" s="7">
        <f ca="1">K1924*IFERROR(1+TradeDash[[#This Row],[Port Return]],1)</f>
        <v>3868793.2280145241</v>
      </c>
      <c r="L1925" s="7">
        <f ca="1">IF(ISNUMBER(TradeDash[[#This Row],[Port Return]]),L1924*(1+TradeDash[[#This Row],[Returns]]),L1924)</f>
        <v>2823561.2082670913</v>
      </c>
    </row>
    <row r="1926" spans="1:12" x14ac:dyDescent="0.35">
      <c r="A1926" s="1">
        <v>39294</v>
      </c>
      <c r="B1926" s="16">
        <f>YEAR(TradeDash[[#This Row],[Date]])</f>
        <v>2007</v>
      </c>
      <c r="C1926">
        <v>4528.8500000000004</v>
      </c>
      <c r="D1926" s="3">
        <f>IFERROR(TradeDash[[#This Row],[Nifty]]/C1925-1,"")</f>
        <v>1.9999774777311075E-2</v>
      </c>
      <c r="E1926">
        <f ca="1">IFERROR(AVERAGE(OFFSET(TradeDash[[#This Row],[Returns]],0,0,-n_days))/STDEV(OFFSET(TradeDash[[#This Row],[Returns]],0,0,-n_days)),"")</f>
        <v>0.16806834663913867</v>
      </c>
      <c r="F1926">
        <f ca="1">IFERROR(AVERAGE(OFFSET(TradeDash[[#This Row],[Returns]],0,0,-n_days*2))/STDEV(OFFSET(TradeDash[[#This Row],[Returns]],0,0,-n_days*2)),"")</f>
        <v>0.1397702335712642</v>
      </c>
      <c r="G1926">
        <f ca="1">IF(ISNUMBER(TradeDash[[#This Row],[2n day Sharpe]]),AVERAGE(TradeDash[[#This Row],[n day Sharpe]:[2n day Sharpe]]),"")</f>
        <v>0.15391929010520145</v>
      </c>
      <c r="H1926">
        <f ca="1">IF(ISNUMBER(TradeDash[[#This Row],[Sharpe Average]]),IF(TradeDash[[#This Row],[Sharpe Average]]&gt;$G$1,1,0),"")</f>
        <v>1</v>
      </c>
      <c r="I1926" s="2">
        <f ca="1">IF(ISNUMBER(TradeDash[[#This Row],[Signal]]),MAX(IF(AND(TradeDash[[#This Row],[Signal]]=1,I1925&lt;1),I1925+$E$1,IF(AND(TradeDash[[#This Row],[Signal]]=0,I1925&gt;0),I1925-$E$1,IF(AND(TradeDash[[#This Row],[Signal]]=1,I1925=1),I1925,IF(AND(TradeDash[[#This Row],[Signal]]=0,I1925=0),I1925,0)))),0),"")</f>
        <v>1</v>
      </c>
      <c r="J1926" s="3">
        <f ca="1">IF(ISNUMBER(TradeDash[[#This Row],[Position]]),TradeDash[[#This Row],[Position]]*D1927,"")</f>
        <v>-4.0407608995661093E-2</v>
      </c>
      <c r="K1926" s="7">
        <f ca="1">K1925*IFERROR(1+TradeDash[[#This Row],[Port Return]],1)</f>
        <v>3712464.5439718515</v>
      </c>
      <c r="L1926" s="7">
        <f ca="1">IF(ISNUMBER(TradeDash[[#This Row],[Port Return]]),L1925*(1+TradeDash[[#This Row],[Returns]]),L1925)</f>
        <v>2880031.7965023853</v>
      </c>
    </row>
    <row r="1927" spans="1:12" x14ac:dyDescent="0.35">
      <c r="A1927" s="1">
        <v>39295</v>
      </c>
      <c r="B1927" s="16">
        <f>YEAR(TradeDash[[#This Row],[Date]])</f>
        <v>2007</v>
      </c>
      <c r="C1927">
        <v>4345.8500000000004</v>
      </c>
      <c r="D1927" s="3">
        <f>IFERROR(TradeDash[[#This Row],[Nifty]]/C1926-1,"")</f>
        <v>-4.0407608995661093E-2</v>
      </c>
      <c r="E1927">
        <f ca="1">IFERROR(AVERAGE(OFFSET(TradeDash[[#This Row],[Returns]],0,0,-n_days))/STDEV(OFFSET(TradeDash[[#This Row],[Returns]],0,0,-n_days)),"")</f>
        <v>-2.8149928707248946E-3</v>
      </c>
      <c r="F1927">
        <f ca="1">IFERROR(AVERAGE(OFFSET(TradeDash[[#This Row],[Returns]],0,0,-n_days*2))/STDEV(OFFSET(TradeDash[[#This Row],[Returns]],0,0,-n_days*2)),"")</f>
        <v>7.9214498220772714E-2</v>
      </c>
      <c r="G1927">
        <f ca="1">IF(ISNUMBER(TradeDash[[#This Row],[2n day Sharpe]]),AVERAGE(TradeDash[[#This Row],[n day Sharpe]:[2n day Sharpe]]),"")</f>
        <v>3.8199752675023908E-2</v>
      </c>
      <c r="H1927">
        <f ca="1">IF(ISNUMBER(TradeDash[[#This Row],[Sharpe Average]]),IF(TradeDash[[#This Row],[Sharpe Average]]&gt;$G$1,1,0),"")</f>
        <v>1</v>
      </c>
      <c r="I1927" s="2">
        <f ca="1">IF(ISNUMBER(TradeDash[[#This Row],[Signal]]),MAX(IF(AND(TradeDash[[#This Row],[Signal]]=1,I1926&lt;1),I1926+$E$1,IF(AND(TradeDash[[#This Row],[Signal]]=0,I1926&gt;0),I1926-$E$1,IF(AND(TradeDash[[#This Row],[Signal]]=1,I1926=1),I1926,IF(AND(TradeDash[[#This Row],[Signal]]=0,I1926=0),I1926,0)))),0),"")</f>
        <v>1</v>
      </c>
      <c r="J1927" s="3">
        <f ca="1">IF(ISNUMBER(TradeDash[[#This Row],[Position]]),TradeDash[[#This Row],[Position]]*D1928,"")</f>
        <v>2.4160981165939344E-3</v>
      </c>
      <c r="K1927" s="7">
        <f ca="1">K1926*IFERROR(1+TradeDash[[#This Row],[Port Return]],1)</f>
        <v>3721434.2225644635</v>
      </c>
      <c r="L1927" s="7">
        <f ca="1">IF(ISNUMBER(TradeDash[[#This Row],[Port Return]]),L1926*(1+TradeDash[[#This Row],[Returns]]),L1926)</f>
        <v>2763656.5977742453</v>
      </c>
    </row>
    <row r="1928" spans="1:12" x14ac:dyDescent="0.35">
      <c r="A1928" s="1">
        <v>39296</v>
      </c>
      <c r="B1928" s="16">
        <f>YEAR(TradeDash[[#This Row],[Date]])</f>
        <v>2007</v>
      </c>
      <c r="C1928">
        <v>4356.3500000000004</v>
      </c>
      <c r="D1928" s="3">
        <f>IFERROR(TradeDash[[#This Row],[Nifty]]/C1927-1,"")</f>
        <v>2.4160981165939344E-3</v>
      </c>
      <c r="E1928">
        <f ca="1">IFERROR(AVERAGE(OFFSET(TradeDash[[#This Row],[Returns]],0,0,-n_days))/STDEV(OFFSET(TradeDash[[#This Row],[Returns]],0,0,-n_days)),"")</f>
        <v>9.1562799314182045E-3</v>
      </c>
      <c r="F1928">
        <f ca="1">IFERROR(AVERAGE(OFFSET(TradeDash[[#This Row],[Returns]],0,0,-n_days*2))/STDEV(OFFSET(TradeDash[[#This Row],[Returns]],0,0,-n_days*2)),"")</f>
        <v>9.4072640123388729E-2</v>
      </c>
      <c r="G1928">
        <f ca="1">IF(ISNUMBER(TradeDash[[#This Row],[2n day Sharpe]]),AVERAGE(TradeDash[[#This Row],[n day Sharpe]:[2n day Sharpe]]),"")</f>
        <v>5.1614460027403469E-2</v>
      </c>
      <c r="H1928">
        <f ca="1">IF(ISNUMBER(TradeDash[[#This Row],[Sharpe Average]]),IF(TradeDash[[#This Row],[Sharpe Average]]&gt;$G$1,1,0),"")</f>
        <v>1</v>
      </c>
      <c r="I1928" s="2">
        <f ca="1">IF(ISNUMBER(TradeDash[[#This Row],[Signal]]),MAX(IF(AND(TradeDash[[#This Row],[Signal]]=1,I1927&lt;1),I1927+$E$1,IF(AND(TradeDash[[#This Row],[Signal]]=0,I1927&gt;0),I1927-$E$1,IF(AND(TradeDash[[#This Row],[Signal]]=1,I1927=1),I1927,IF(AND(TradeDash[[#This Row],[Signal]]=0,I1927=0),I1927,0)))),0),"")</f>
        <v>1</v>
      </c>
      <c r="J1928" s="3">
        <f ca="1">IF(ISNUMBER(TradeDash[[#This Row],[Position]]),TradeDash[[#This Row],[Position]]*D1929,"")</f>
        <v>1.0375658521468711E-2</v>
      </c>
      <c r="K1928" s="7">
        <f ca="1">K1927*IFERROR(1+TradeDash[[#This Row],[Port Return]],1)</f>
        <v>3760046.5532678999</v>
      </c>
      <c r="L1928" s="7">
        <f ca="1">IF(ISNUMBER(TradeDash[[#This Row],[Port Return]]),L1927*(1+TradeDash[[#This Row],[Returns]]),L1927)</f>
        <v>2770333.8632750399</v>
      </c>
    </row>
    <row r="1929" spans="1:12" x14ac:dyDescent="0.35">
      <c r="A1929" s="1">
        <v>39297</v>
      </c>
      <c r="B1929" s="16">
        <f>YEAR(TradeDash[[#This Row],[Date]])</f>
        <v>2007</v>
      </c>
      <c r="C1929">
        <v>4401.55</v>
      </c>
      <c r="D1929" s="3">
        <f>IFERROR(TradeDash[[#This Row],[Nifty]]/C1928-1,"")</f>
        <v>1.0375658521468711E-2</v>
      </c>
      <c r="E1929">
        <f ca="1">IFERROR(AVERAGE(OFFSET(TradeDash[[#This Row],[Returns]],0,0,-n_days))/STDEV(OFFSET(TradeDash[[#This Row],[Returns]],0,0,-n_days)),"")</f>
        <v>1.9802832301439196E-2</v>
      </c>
      <c r="F1929">
        <f ca="1">IFERROR(AVERAGE(OFFSET(TradeDash[[#This Row],[Returns]],0,0,-n_days*2))/STDEV(OFFSET(TradeDash[[#This Row],[Returns]],0,0,-n_days*2)),"")</f>
        <v>0.13386211379324944</v>
      </c>
      <c r="G1929">
        <f ca="1">IF(ISNUMBER(TradeDash[[#This Row],[2n day Sharpe]]),AVERAGE(TradeDash[[#This Row],[n day Sharpe]:[2n day Sharpe]]),"")</f>
        <v>7.6832473047344321E-2</v>
      </c>
      <c r="H1929">
        <f ca="1">IF(ISNUMBER(TradeDash[[#This Row],[Sharpe Average]]),IF(TradeDash[[#This Row],[Sharpe Average]]&gt;$G$1,1,0),"")</f>
        <v>1</v>
      </c>
      <c r="I1929" s="2">
        <f ca="1">IF(ISNUMBER(TradeDash[[#This Row],[Signal]]),MAX(IF(AND(TradeDash[[#This Row],[Signal]]=1,I1928&lt;1),I1928+$E$1,IF(AND(TradeDash[[#This Row],[Signal]]=0,I1928&gt;0),I1928-$E$1,IF(AND(TradeDash[[#This Row],[Signal]]=1,I1928=1),I1928,IF(AND(TradeDash[[#This Row],[Signal]]=0,I1928=0),I1928,0)))),0),"")</f>
        <v>1</v>
      </c>
      <c r="J1929" s="3">
        <f ca="1">IF(ISNUMBER(TradeDash[[#This Row],[Position]]),TradeDash[[#This Row],[Position]]*D1930,"")</f>
        <v>-1.4097306630618811E-2</v>
      </c>
      <c r="K1929" s="7">
        <f ca="1">K1928*IFERROR(1+TradeDash[[#This Row],[Port Return]],1)</f>
        <v>3707040.024061081</v>
      </c>
      <c r="L1929" s="7">
        <f ca="1">IF(ISNUMBER(TradeDash[[#This Row],[Port Return]]),L1928*(1+TradeDash[[#This Row],[Returns]]),L1928)</f>
        <v>2799077.9014308429</v>
      </c>
    </row>
    <row r="1930" spans="1:12" x14ac:dyDescent="0.35">
      <c r="A1930" s="1">
        <v>39300</v>
      </c>
      <c r="B1930" s="16">
        <f>YEAR(TradeDash[[#This Row],[Date]])</f>
        <v>2007</v>
      </c>
      <c r="C1930">
        <v>4339.5</v>
      </c>
      <c r="D1930" s="3">
        <f>IFERROR(TradeDash[[#This Row],[Nifty]]/C1929-1,"")</f>
        <v>-1.4097306630618811E-2</v>
      </c>
      <c r="E1930">
        <f ca="1">IFERROR(AVERAGE(OFFSET(TradeDash[[#This Row],[Returns]],0,0,-n_days))/STDEV(OFFSET(TradeDash[[#This Row],[Returns]],0,0,-n_days)),"")</f>
        <v>-5.1228141960786788E-2</v>
      </c>
      <c r="F1930">
        <f ca="1">IFERROR(AVERAGE(OFFSET(TradeDash[[#This Row],[Returns]],0,0,-n_days*2))/STDEV(OFFSET(TradeDash[[#This Row],[Returns]],0,0,-n_days*2)),"")</f>
        <v>0.10128929123579783</v>
      </c>
      <c r="G1930">
        <f ca="1">IF(ISNUMBER(TradeDash[[#This Row],[2n day Sharpe]]),AVERAGE(TradeDash[[#This Row],[n day Sharpe]:[2n day Sharpe]]),"")</f>
        <v>2.503057463750552E-2</v>
      </c>
      <c r="H1930">
        <f ca="1">IF(ISNUMBER(TradeDash[[#This Row],[Sharpe Average]]),IF(TradeDash[[#This Row],[Sharpe Average]]&gt;$G$1,1,0),"")</f>
        <v>1</v>
      </c>
      <c r="I1930" s="2">
        <f ca="1">IF(ISNUMBER(TradeDash[[#This Row],[Signal]]),MAX(IF(AND(TradeDash[[#This Row],[Signal]]=1,I1929&lt;1),I1929+$E$1,IF(AND(TradeDash[[#This Row],[Signal]]=0,I1929&gt;0),I1929-$E$1,IF(AND(TradeDash[[#This Row],[Signal]]=1,I1929=1),I1929,IF(AND(TradeDash[[#This Row],[Signal]]=0,I1929=0),I1929,0)))),0),"")</f>
        <v>1</v>
      </c>
      <c r="J1930" s="3">
        <f ca="1">IF(ISNUMBER(TradeDash[[#This Row],[Position]]),TradeDash[[#This Row],[Position]]*D1931,"")</f>
        <v>3.8829358220993093E-3</v>
      </c>
      <c r="K1930" s="7">
        <f ca="1">K1929*IFERROR(1+TradeDash[[#This Row],[Port Return]],1)</f>
        <v>3721434.2225644635</v>
      </c>
      <c r="L1930" s="7">
        <f ca="1">IF(ISNUMBER(TradeDash[[#This Row],[Port Return]]),L1929*(1+TradeDash[[#This Row],[Returns]]),L1929)</f>
        <v>2759618.4419713835</v>
      </c>
    </row>
    <row r="1931" spans="1:12" x14ac:dyDescent="0.35">
      <c r="A1931" s="1">
        <v>39301</v>
      </c>
      <c r="B1931" s="16">
        <f>YEAR(TradeDash[[#This Row],[Date]])</f>
        <v>2007</v>
      </c>
      <c r="C1931">
        <v>4356.3500000000004</v>
      </c>
      <c r="D1931" s="3">
        <f>IFERROR(TradeDash[[#This Row],[Nifty]]/C1930-1,"")</f>
        <v>3.8829358220993093E-3</v>
      </c>
      <c r="E1931">
        <f ca="1">IFERROR(AVERAGE(OFFSET(TradeDash[[#This Row],[Returns]],0,0,-n_days))/STDEV(OFFSET(TradeDash[[#This Row],[Returns]],0,0,-n_days)),"")</f>
        <v>-2.8954714359963947E-2</v>
      </c>
      <c r="F1931">
        <f ca="1">IFERROR(AVERAGE(OFFSET(TradeDash[[#This Row],[Returns]],0,0,-n_days*2))/STDEV(OFFSET(TradeDash[[#This Row],[Returns]],0,0,-n_days*2)),"")</f>
        <v>0.10450264408809554</v>
      </c>
      <c r="G1931">
        <f ca="1">IF(ISNUMBER(TradeDash[[#This Row],[2n day Sharpe]]),AVERAGE(TradeDash[[#This Row],[n day Sharpe]:[2n day Sharpe]]),"")</f>
        <v>3.7773964864065798E-2</v>
      </c>
      <c r="H1931">
        <f ca="1">IF(ISNUMBER(TradeDash[[#This Row],[Sharpe Average]]),IF(TradeDash[[#This Row],[Sharpe Average]]&gt;$G$1,1,0),"")</f>
        <v>1</v>
      </c>
      <c r="I1931" s="2">
        <f ca="1">IF(ISNUMBER(TradeDash[[#This Row],[Signal]]),MAX(IF(AND(TradeDash[[#This Row],[Signal]]=1,I1930&lt;1),I1930+$E$1,IF(AND(TradeDash[[#This Row],[Signal]]=0,I1930&gt;0),I1930-$E$1,IF(AND(TradeDash[[#This Row],[Signal]]=1,I1930=1),I1930,IF(AND(TradeDash[[#This Row],[Signal]]=0,I1930=0),I1930,0)))),0),"")</f>
        <v>1</v>
      </c>
      <c r="J1931" s="3">
        <f ca="1">IF(ISNUMBER(TradeDash[[#This Row],[Position]]),TradeDash[[#This Row],[Position]]*D1932,"")</f>
        <v>2.427490904082541E-2</v>
      </c>
      <c r="K1931" s="7">
        <f ca="1">K1930*IFERROR(1+TradeDash[[#This Row],[Port Return]],1)</f>
        <v>3811771.6998186307</v>
      </c>
      <c r="L1931" s="7">
        <f ca="1">IF(ISNUMBER(TradeDash[[#This Row],[Port Return]]),L1930*(1+TradeDash[[#This Row],[Returns]]),L1930)</f>
        <v>2770333.8632750399</v>
      </c>
    </row>
    <row r="1932" spans="1:12" x14ac:dyDescent="0.35">
      <c r="A1932" s="1">
        <v>39302</v>
      </c>
      <c r="B1932" s="16">
        <f>YEAR(TradeDash[[#This Row],[Date]])</f>
        <v>2007</v>
      </c>
      <c r="C1932">
        <v>4462.1000000000004</v>
      </c>
      <c r="D1932" s="3">
        <f>IFERROR(TradeDash[[#This Row],[Nifty]]/C1931-1,"")</f>
        <v>2.427490904082541E-2</v>
      </c>
      <c r="E1932">
        <f ca="1">IFERROR(AVERAGE(OFFSET(TradeDash[[#This Row],[Returns]],0,0,-n_days))/STDEV(OFFSET(TradeDash[[#This Row],[Returns]],0,0,-n_days)),"")</f>
        <v>5.937958034835817E-2</v>
      </c>
      <c r="F1932">
        <f ca="1">IFERROR(AVERAGE(OFFSET(TradeDash[[#This Row],[Returns]],0,0,-n_days*2))/STDEV(OFFSET(TradeDash[[#This Row],[Returns]],0,0,-n_days*2)),"")</f>
        <v>0.17068858858307753</v>
      </c>
      <c r="G1932">
        <f ca="1">IF(ISNUMBER(TradeDash[[#This Row],[2n day Sharpe]]),AVERAGE(TradeDash[[#This Row],[n day Sharpe]:[2n day Sharpe]]),"")</f>
        <v>0.11503408446571785</v>
      </c>
      <c r="H1932">
        <f ca="1">IF(ISNUMBER(TradeDash[[#This Row],[Sharpe Average]]),IF(TradeDash[[#This Row],[Sharpe Average]]&gt;$G$1,1,0),"")</f>
        <v>1</v>
      </c>
      <c r="I1932" s="2">
        <f ca="1">IF(ISNUMBER(TradeDash[[#This Row],[Signal]]),MAX(IF(AND(TradeDash[[#This Row],[Signal]]=1,I1931&lt;1),I1931+$E$1,IF(AND(TradeDash[[#This Row],[Signal]]=0,I1931&gt;0),I1931-$E$1,IF(AND(TradeDash[[#This Row],[Signal]]=1,I1931=1),I1931,IF(AND(TradeDash[[#This Row],[Signal]]=0,I1931=0),I1931,0)))),0),"")</f>
        <v>1</v>
      </c>
      <c r="J1932" s="3">
        <f ca="1">IF(ISNUMBER(TradeDash[[#This Row],[Position]]),TradeDash[[#This Row],[Position]]*D1933,"")</f>
        <v>-1.320006275072283E-2</v>
      </c>
      <c r="K1932" s="7">
        <f ca="1">K1931*IFERROR(1+TradeDash[[#This Row],[Port Return]],1)</f>
        <v>3761456.0741895954</v>
      </c>
      <c r="L1932" s="7">
        <f ca="1">IF(ISNUMBER(TradeDash[[#This Row],[Port Return]]),L1931*(1+TradeDash[[#This Row],[Returns]]),L1931)</f>
        <v>2837583.46581876</v>
      </c>
    </row>
    <row r="1933" spans="1:12" x14ac:dyDescent="0.35">
      <c r="A1933" s="1">
        <v>39303</v>
      </c>
      <c r="B1933" s="16">
        <f>YEAR(TradeDash[[#This Row],[Date]])</f>
        <v>2007</v>
      </c>
      <c r="C1933">
        <v>4403.2</v>
      </c>
      <c r="D1933" s="3">
        <f>IFERROR(TradeDash[[#This Row],[Nifty]]/C1932-1,"")</f>
        <v>-1.320006275072283E-2</v>
      </c>
      <c r="E1933">
        <f ca="1">IFERROR(AVERAGE(OFFSET(TradeDash[[#This Row],[Returns]],0,0,-n_days))/STDEV(OFFSET(TradeDash[[#This Row],[Returns]],0,0,-n_days)),"")</f>
        <v>-2.1510149340894655E-2</v>
      </c>
      <c r="F1933">
        <f ca="1">IFERROR(AVERAGE(OFFSET(TradeDash[[#This Row],[Returns]],0,0,-n_days*2))/STDEV(OFFSET(TradeDash[[#This Row],[Returns]],0,0,-n_days*2)),"")</f>
        <v>0.11534165600888491</v>
      </c>
      <c r="G1933">
        <f ca="1">IF(ISNUMBER(TradeDash[[#This Row],[2n day Sharpe]]),AVERAGE(TradeDash[[#This Row],[n day Sharpe]:[2n day Sharpe]]),"")</f>
        <v>4.6915753333995128E-2</v>
      </c>
      <c r="H1933">
        <f ca="1">IF(ISNUMBER(TradeDash[[#This Row],[Sharpe Average]]),IF(TradeDash[[#This Row],[Sharpe Average]]&gt;$G$1,1,0),"")</f>
        <v>1</v>
      </c>
      <c r="I1933" s="2">
        <f ca="1">IF(ISNUMBER(TradeDash[[#This Row],[Signal]]),MAX(IF(AND(TradeDash[[#This Row],[Signal]]=1,I1932&lt;1),I1932+$E$1,IF(AND(TradeDash[[#This Row],[Signal]]=0,I1932&gt;0),I1932-$E$1,IF(AND(TradeDash[[#This Row],[Signal]]=1,I1932=1),I1932,IF(AND(TradeDash[[#This Row],[Signal]]=0,I1932=0),I1932,0)))),0),"")</f>
        <v>1</v>
      </c>
      <c r="J1933" s="3">
        <f ca="1">IF(ISNUMBER(TradeDash[[#This Row],[Position]]),TradeDash[[#This Row],[Position]]*D1934,"")</f>
        <v>-1.5863462936046346E-2</v>
      </c>
      <c r="K1933" s="7">
        <f ca="1">K1932*IFERROR(1+TradeDash[[#This Row],[Port Return]],1)</f>
        <v>3701786.3551711226</v>
      </c>
      <c r="L1933" s="7">
        <f ca="1">IF(ISNUMBER(TradeDash[[#This Row],[Port Return]]),L1932*(1+TradeDash[[#This Row],[Returns]]),L1932)</f>
        <v>2800127.1860095388</v>
      </c>
    </row>
    <row r="1934" spans="1:12" x14ac:dyDescent="0.35">
      <c r="A1934" s="1">
        <v>39304</v>
      </c>
      <c r="B1934" s="16">
        <f>YEAR(TradeDash[[#This Row],[Date]])</f>
        <v>2007</v>
      </c>
      <c r="C1934">
        <v>4333.3500000000004</v>
      </c>
      <c r="D1934" s="3">
        <f>IFERROR(TradeDash[[#This Row],[Nifty]]/C1933-1,"")</f>
        <v>-1.5863462936046346E-2</v>
      </c>
      <c r="E1934">
        <f ca="1">IFERROR(AVERAGE(OFFSET(TradeDash[[#This Row],[Returns]],0,0,-n_days))/STDEV(OFFSET(TradeDash[[#This Row],[Returns]],0,0,-n_days)),"")</f>
        <v>-0.10929592296204418</v>
      </c>
      <c r="F1934">
        <f ca="1">IFERROR(AVERAGE(OFFSET(TradeDash[[#This Row],[Returns]],0,0,-n_days*2))/STDEV(OFFSET(TradeDash[[#This Row],[Returns]],0,0,-n_days*2)),"")</f>
        <v>8.0909625532883209E-2</v>
      </c>
      <c r="G1934">
        <f ca="1">IF(ISNUMBER(TradeDash[[#This Row],[2n day Sharpe]]),AVERAGE(TradeDash[[#This Row],[n day Sharpe]:[2n day Sharpe]]),"")</f>
        <v>-1.4193148714580488E-2</v>
      </c>
      <c r="H1934">
        <f ca="1">IF(ISNUMBER(TradeDash[[#This Row],[Sharpe Average]]),IF(TradeDash[[#This Row],[Sharpe Average]]&gt;$G$1,1,0),"")</f>
        <v>0</v>
      </c>
      <c r="I1934" s="2">
        <f ca="1">IF(ISNUMBER(TradeDash[[#This Row],[Signal]]),MAX(IF(AND(TradeDash[[#This Row],[Signal]]=1,I1933&lt;1),I1933+$E$1,IF(AND(TradeDash[[#This Row],[Signal]]=0,I1933&gt;0),I1933-$E$1,IF(AND(TradeDash[[#This Row],[Signal]]=1,I1933=1),I1933,IF(AND(TradeDash[[#This Row],[Signal]]=0,I1933=0),I1933,0)))),0),"")</f>
        <v>0.8</v>
      </c>
      <c r="J1934" s="3">
        <f ca="1">IF(ISNUMBER(TradeDash[[#This Row],[Position]]),TradeDash[[#This Row],[Position]]*D1935,"")</f>
        <v>7.4399713847252968E-3</v>
      </c>
      <c r="K1934" s="7">
        <f ca="1">K1933*IFERROR(1+TradeDash[[#This Row],[Port Return]],1)</f>
        <v>3729327.5397259621</v>
      </c>
      <c r="L1934" s="7">
        <f ca="1">IF(ISNUMBER(TradeDash[[#This Row],[Port Return]]),L1933*(1+TradeDash[[#This Row],[Returns]]),L1933)</f>
        <v>2755707.4721780606</v>
      </c>
    </row>
    <row r="1935" spans="1:12" x14ac:dyDescent="0.35">
      <c r="A1935" s="1">
        <v>39307</v>
      </c>
      <c r="B1935" s="16">
        <f>YEAR(TradeDash[[#This Row],[Date]])</f>
        <v>2007</v>
      </c>
      <c r="C1935">
        <v>4373.6499999999996</v>
      </c>
      <c r="D1935" s="3">
        <f>IFERROR(TradeDash[[#This Row],[Nifty]]/C1934-1,"")</f>
        <v>9.2999642309066211E-3</v>
      </c>
      <c r="E1935">
        <f ca="1">IFERROR(AVERAGE(OFFSET(TradeDash[[#This Row],[Returns]],0,0,-n_days))/STDEV(OFFSET(TradeDash[[#This Row],[Returns]],0,0,-n_days)),"")</f>
        <v>-8.5353901424447431E-2</v>
      </c>
      <c r="F1935">
        <f ca="1">IFERROR(AVERAGE(OFFSET(TradeDash[[#This Row],[Returns]],0,0,-n_days*2))/STDEV(OFFSET(TradeDash[[#This Row],[Returns]],0,0,-n_days*2)),"")</f>
        <v>0.11042613337401483</v>
      </c>
      <c r="G1935">
        <f ca="1">IF(ISNUMBER(TradeDash[[#This Row],[2n day Sharpe]]),AVERAGE(TradeDash[[#This Row],[n day Sharpe]:[2n day Sharpe]]),"")</f>
        <v>1.2536115974783699E-2</v>
      </c>
      <c r="H1935">
        <f ca="1">IF(ISNUMBER(TradeDash[[#This Row],[Sharpe Average]]),IF(TradeDash[[#This Row],[Sharpe Average]]&gt;$G$1,1,0),"")</f>
        <v>1</v>
      </c>
      <c r="I1935" s="2">
        <f ca="1">IF(ISNUMBER(TradeDash[[#This Row],[Signal]]),MAX(IF(AND(TradeDash[[#This Row],[Signal]]=1,I1934&lt;1),I1934+$E$1,IF(AND(TradeDash[[#This Row],[Signal]]=0,I1934&gt;0),I1934-$E$1,IF(AND(TradeDash[[#This Row],[Signal]]=1,I1934=1),I1934,IF(AND(TradeDash[[#This Row],[Signal]]=0,I1934=0),I1934,0)))),0),"")</f>
        <v>1</v>
      </c>
      <c r="J1935" s="3">
        <f ca="1">IF(ISNUMBER(TradeDash[[#This Row],[Position]]),TradeDash[[#This Row],[Position]]*D1936,"")</f>
        <v>-7.8881483429171784E-4</v>
      </c>
      <c r="K1935" s="7">
        <f ca="1">K1934*IFERROR(1+TradeDash[[#This Row],[Port Return]],1)</f>
        <v>3726385.7908406937</v>
      </c>
      <c r="L1935" s="7">
        <f ca="1">IF(ISNUMBER(TradeDash[[#This Row],[Port Return]]),L1934*(1+TradeDash[[#This Row],[Returns]]),L1934)</f>
        <v>2781335.4531001588</v>
      </c>
    </row>
    <row r="1936" spans="1:12" x14ac:dyDescent="0.35">
      <c r="A1936" s="1">
        <v>39308</v>
      </c>
      <c r="B1936" s="16">
        <f>YEAR(TradeDash[[#This Row],[Date]])</f>
        <v>2007</v>
      </c>
      <c r="C1936">
        <v>4370.2</v>
      </c>
      <c r="D1936" s="3">
        <f>IFERROR(TradeDash[[#This Row],[Nifty]]/C1935-1,"")</f>
        <v>-7.8881483429171784E-4</v>
      </c>
      <c r="E1936">
        <f ca="1">IFERROR(AVERAGE(OFFSET(TradeDash[[#This Row],[Returns]],0,0,-n_days))/STDEV(OFFSET(TradeDash[[#This Row],[Returns]],0,0,-n_days)),"")</f>
        <v>-7.7517011672197281E-2</v>
      </c>
      <c r="F1936">
        <f ca="1">IFERROR(AVERAGE(OFFSET(TradeDash[[#This Row],[Returns]],0,0,-n_days*2))/STDEV(OFFSET(TradeDash[[#This Row],[Returns]],0,0,-n_days*2)),"")</f>
        <v>7.8557650989385108E-2</v>
      </c>
      <c r="G1936">
        <f ca="1">IF(ISNUMBER(TradeDash[[#This Row],[2n day Sharpe]]),AVERAGE(TradeDash[[#This Row],[n day Sharpe]:[2n day Sharpe]]),"")</f>
        <v>5.2031965859391377E-4</v>
      </c>
      <c r="H1936">
        <f ca="1">IF(ISNUMBER(TradeDash[[#This Row],[Sharpe Average]]),IF(TradeDash[[#This Row],[Sharpe Average]]&gt;$G$1,1,0),"")</f>
        <v>1</v>
      </c>
      <c r="I1936" s="2">
        <f ca="1">IF(ISNUMBER(TradeDash[[#This Row],[Signal]]),MAX(IF(AND(TradeDash[[#This Row],[Signal]]=1,I1935&lt;1),I1935+$E$1,IF(AND(TradeDash[[#This Row],[Signal]]=0,I1935&gt;0),I1935-$E$1,IF(AND(TradeDash[[#This Row],[Signal]]=1,I1935=1),I1935,IF(AND(TradeDash[[#This Row],[Signal]]=0,I1935=0),I1935,0)))),0),"")</f>
        <v>1</v>
      </c>
      <c r="J1936" s="3">
        <f ca="1">IF(ISNUMBER(TradeDash[[#This Row],[Position]]),TradeDash[[#This Row],[Position]]*D1937,"")</f>
        <v>-4.3842387076106215E-2</v>
      </c>
      <c r="K1936" s="7">
        <f ca="1">K1935*IFERROR(1+TradeDash[[#This Row],[Port Return]],1)</f>
        <v>3563012.1426037541</v>
      </c>
      <c r="L1936" s="7">
        <f ca="1">IF(ISNUMBER(TradeDash[[#This Row],[Port Return]]),L1935*(1+TradeDash[[#This Row],[Returns]]),L1935)</f>
        <v>2779141.4944356121</v>
      </c>
    </row>
    <row r="1937" spans="1:12" x14ac:dyDescent="0.35">
      <c r="A1937" s="1">
        <v>39310</v>
      </c>
      <c r="B1937" s="16">
        <f>YEAR(TradeDash[[#This Row],[Date]])</f>
        <v>2007</v>
      </c>
      <c r="C1937">
        <v>4178.6000000000004</v>
      </c>
      <c r="D1937" s="3">
        <f>IFERROR(TradeDash[[#This Row],[Nifty]]/C1936-1,"")</f>
        <v>-4.3842387076106215E-2</v>
      </c>
      <c r="E1937">
        <f ca="1">IFERROR(AVERAGE(OFFSET(TradeDash[[#This Row],[Returns]],0,0,-n_days))/STDEV(OFFSET(TradeDash[[#This Row],[Returns]],0,0,-n_days)),"")</f>
        <v>-0.1832867744300162</v>
      </c>
      <c r="F1937">
        <f ca="1">IFERROR(AVERAGE(OFFSET(TradeDash[[#This Row],[Returns]],0,0,-n_days*2))/STDEV(OFFSET(TradeDash[[#This Row],[Returns]],0,0,-n_days*2)),"")</f>
        <v>-2.1841833201688435E-2</v>
      </c>
      <c r="G1937">
        <f ca="1">IF(ISNUMBER(TradeDash[[#This Row],[2n day Sharpe]]),AVERAGE(TradeDash[[#This Row],[n day Sharpe]:[2n day Sharpe]]),"")</f>
        <v>-0.10256430381585233</v>
      </c>
      <c r="H1937">
        <f ca="1">IF(ISNUMBER(TradeDash[[#This Row],[Sharpe Average]]),IF(TradeDash[[#This Row],[Sharpe Average]]&gt;$G$1,1,0),"")</f>
        <v>0</v>
      </c>
      <c r="I1937" s="2">
        <f ca="1">IF(ISNUMBER(TradeDash[[#This Row],[Signal]]),MAX(IF(AND(TradeDash[[#This Row],[Signal]]=1,I1936&lt;1),I1936+$E$1,IF(AND(TradeDash[[#This Row],[Signal]]=0,I1936&gt;0),I1936-$E$1,IF(AND(TradeDash[[#This Row],[Signal]]=1,I1936=1),I1936,IF(AND(TradeDash[[#This Row],[Signal]]=0,I1936=0),I1936,0)))),0),"")</f>
        <v>0.8</v>
      </c>
      <c r="J1937" s="3">
        <f ca="1">IF(ISNUMBER(TradeDash[[#This Row],[Position]]),TradeDash[[#This Row],[Position]]*D1938,"")</f>
        <v>-1.3506916192026087E-2</v>
      </c>
      <c r="K1937" s="7">
        <f ca="1">K1936*IFERROR(1+TradeDash[[#This Row],[Port Return]],1)</f>
        <v>3514886.8362024338</v>
      </c>
      <c r="L1937" s="7">
        <f ca="1">IF(ISNUMBER(TradeDash[[#This Row],[Port Return]]),L1936*(1+TradeDash[[#This Row],[Returns]]),L1936)</f>
        <v>2657297.2972972975</v>
      </c>
    </row>
    <row r="1938" spans="1:12" x14ac:dyDescent="0.35">
      <c r="A1938" s="1">
        <v>39311</v>
      </c>
      <c r="B1938" s="16">
        <f>YEAR(TradeDash[[#This Row],[Date]])</f>
        <v>2007</v>
      </c>
      <c r="C1938">
        <v>4108.05</v>
      </c>
      <c r="D1938" s="3">
        <f>IFERROR(TradeDash[[#This Row],[Nifty]]/C1937-1,"")</f>
        <v>-1.6883645240032608E-2</v>
      </c>
      <c r="E1938">
        <f ca="1">IFERROR(AVERAGE(OFFSET(TradeDash[[#This Row],[Returns]],0,0,-n_days))/STDEV(OFFSET(TradeDash[[#This Row],[Returns]],0,0,-n_days)),"")</f>
        <v>-0.26683307633014935</v>
      </c>
      <c r="F1938">
        <f ca="1">IFERROR(AVERAGE(OFFSET(TradeDash[[#This Row],[Returns]],0,0,-n_days*2))/STDEV(OFFSET(TradeDash[[#This Row],[Returns]],0,0,-n_days*2)),"")</f>
        <v>-5.8064743134396392E-2</v>
      </c>
      <c r="G1938">
        <f ca="1">IF(ISNUMBER(TradeDash[[#This Row],[2n day Sharpe]]),AVERAGE(TradeDash[[#This Row],[n day Sharpe]:[2n day Sharpe]]),"")</f>
        <v>-0.16244890973227288</v>
      </c>
      <c r="H1938">
        <f ca="1">IF(ISNUMBER(TradeDash[[#This Row],[Sharpe Average]]),IF(TradeDash[[#This Row],[Sharpe Average]]&gt;$G$1,1,0),"")</f>
        <v>0</v>
      </c>
      <c r="I1938" s="2">
        <f ca="1">IF(ISNUMBER(TradeDash[[#This Row],[Signal]]),MAX(IF(AND(TradeDash[[#This Row],[Signal]]=1,I1937&lt;1),I1937+$E$1,IF(AND(TradeDash[[#This Row],[Signal]]=0,I1937&gt;0),I1937-$E$1,IF(AND(TradeDash[[#This Row],[Signal]]=1,I1937=1),I1937,IF(AND(TradeDash[[#This Row],[Signal]]=0,I1937=0),I1937,0)))),0),"")</f>
        <v>0.60000000000000009</v>
      </c>
      <c r="J1938" s="3">
        <f ca="1">IF(ISNUMBER(TradeDash[[#This Row],[Position]]),TradeDash[[#This Row],[Position]]*D1939,"")</f>
        <v>1.475152444590502E-2</v>
      </c>
      <c r="K1938" s="7">
        <f ca="1">K1937*IFERROR(1+TradeDash[[#This Row],[Port Return]],1)</f>
        <v>3566736.7752912641</v>
      </c>
      <c r="L1938" s="7">
        <f ca="1">IF(ISNUMBER(TradeDash[[#This Row],[Port Return]]),L1937*(1+TradeDash[[#This Row],[Returns]]),L1937)</f>
        <v>2612432.4324324327</v>
      </c>
    </row>
    <row r="1939" spans="1:12" x14ac:dyDescent="0.35">
      <c r="A1939" s="1">
        <v>39314</v>
      </c>
      <c r="B1939" s="16">
        <f>YEAR(TradeDash[[#This Row],[Date]])</f>
        <v>2007</v>
      </c>
      <c r="C1939">
        <v>4209.05</v>
      </c>
      <c r="D1939" s="3">
        <f>IFERROR(TradeDash[[#This Row],[Nifty]]/C1938-1,"")</f>
        <v>2.4585874076508363E-2</v>
      </c>
      <c r="E1939">
        <f ca="1">IFERROR(AVERAGE(OFFSET(TradeDash[[#This Row],[Returns]],0,0,-n_days))/STDEV(OFFSET(TradeDash[[#This Row],[Returns]],0,0,-n_days)),"")</f>
        <v>-0.19301667581897816</v>
      </c>
      <c r="F1939">
        <f ca="1">IFERROR(AVERAGE(OFFSET(TradeDash[[#This Row],[Returns]],0,0,-n_days*2))/STDEV(OFFSET(TradeDash[[#This Row],[Returns]],0,0,-n_days*2)),"")</f>
        <v>-9.3620366859884716E-3</v>
      </c>
      <c r="G1939">
        <f ca="1">IF(ISNUMBER(TradeDash[[#This Row],[2n day Sharpe]]),AVERAGE(TradeDash[[#This Row],[n day Sharpe]:[2n day Sharpe]]),"")</f>
        <v>-0.10118935625248332</v>
      </c>
      <c r="H1939">
        <f ca="1">IF(ISNUMBER(TradeDash[[#This Row],[Sharpe Average]]),IF(TradeDash[[#This Row],[Sharpe Average]]&gt;$G$1,1,0),"")</f>
        <v>0</v>
      </c>
      <c r="I1939" s="2">
        <f ca="1">IF(ISNUMBER(TradeDash[[#This Row],[Signal]]),MAX(IF(AND(TradeDash[[#This Row],[Signal]]=1,I1938&lt;1),I1938+$E$1,IF(AND(TradeDash[[#This Row],[Signal]]=0,I1938&gt;0),I1938-$E$1,IF(AND(TradeDash[[#This Row],[Signal]]=1,I1938=1),I1938,IF(AND(TradeDash[[#This Row],[Signal]]=0,I1938=0),I1938,0)))),0),"")</f>
        <v>0.40000000000000008</v>
      </c>
      <c r="J1939" s="3">
        <f ca="1">IF(ISNUMBER(TradeDash[[#This Row],[Position]]),TradeDash[[#This Row],[Position]]*D1940,"")</f>
        <v>-1.2748720019957019E-2</v>
      </c>
      <c r="K1939" s="7">
        <f ca="1">K1938*IFERROR(1+TradeDash[[#This Row],[Port Return]],1)</f>
        <v>3521265.4467581916</v>
      </c>
      <c r="L1939" s="7">
        <f ca="1">IF(ISNUMBER(TradeDash[[#This Row],[Port Return]]),L1938*(1+TradeDash[[#This Row],[Returns]]),L1938)</f>
        <v>2676661.3672496029</v>
      </c>
    </row>
    <row r="1940" spans="1:12" x14ac:dyDescent="0.35">
      <c r="A1940" s="1">
        <v>39315</v>
      </c>
      <c r="B1940" s="16">
        <f>YEAR(TradeDash[[#This Row],[Date]])</f>
        <v>2007</v>
      </c>
      <c r="C1940">
        <v>4074.9</v>
      </c>
      <c r="D1940" s="3">
        <f>IFERROR(TradeDash[[#This Row],[Nifty]]/C1939-1,"")</f>
        <v>-3.187180004989254E-2</v>
      </c>
      <c r="E1940">
        <f ca="1">IFERROR(AVERAGE(OFFSET(TradeDash[[#This Row],[Returns]],0,0,-n_days))/STDEV(OFFSET(TradeDash[[#This Row],[Returns]],0,0,-n_days)),"")</f>
        <v>-0.29315668782395515</v>
      </c>
      <c r="F1940">
        <f ca="1">IFERROR(AVERAGE(OFFSET(TradeDash[[#This Row],[Returns]],0,0,-n_days*2))/STDEV(OFFSET(TradeDash[[#This Row],[Returns]],0,0,-n_days*2)),"")</f>
        <v>-6.1682064715596285E-2</v>
      </c>
      <c r="G1940">
        <f ca="1">IF(ISNUMBER(TradeDash[[#This Row],[2n day Sharpe]]),AVERAGE(TradeDash[[#This Row],[n day Sharpe]:[2n day Sharpe]]),"")</f>
        <v>-0.17741937626977572</v>
      </c>
      <c r="H1940">
        <f ca="1">IF(ISNUMBER(TradeDash[[#This Row],[Sharpe Average]]),IF(TradeDash[[#This Row],[Sharpe Average]]&gt;$G$1,1,0),"")</f>
        <v>0</v>
      </c>
      <c r="I1940" s="2">
        <f ca="1">IF(ISNUMBER(TradeDash[[#This Row],[Signal]]),MAX(IF(AND(TradeDash[[#This Row],[Signal]]=1,I1939&lt;1),I1939+$E$1,IF(AND(TradeDash[[#This Row],[Signal]]=0,I1939&gt;0),I1939-$E$1,IF(AND(TradeDash[[#This Row],[Signal]]=1,I1939=1),I1939,IF(AND(TradeDash[[#This Row],[Signal]]=0,I1939=0),I1939,0)))),0),"")</f>
        <v>0.20000000000000007</v>
      </c>
      <c r="J1940" s="3">
        <f ca="1">IF(ISNUMBER(TradeDash[[#This Row],[Position]]),TradeDash[[#This Row],[Position]]*D1941,"")</f>
        <v>3.8405850450317761E-3</v>
      </c>
      <c r="K1940" s="7">
        <f ca="1">K1939*IFERROR(1+TradeDash[[#This Row],[Port Return]],1)</f>
        <v>3534789.1661725985</v>
      </c>
      <c r="L1940" s="7">
        <f ca="1">IF(ISNUMBER(TradeDash[[#This Row],[Port Return]]),L1939*(1+TradeDash[[#This Row],[Returns]]),L1939)</f>
        <v>2591351.3513513515</v>
      </c>
    </row>
    <row r="1941" spans="1:12" x14ac:dyDescent="0.35">
      <c r="A1941" s="1">
        <v>39316</v>
      </c>
      <c r="B1941" s="16">
        <f>YEAR(TradeDash[[#This Row],[Date]])</f>
        <v>2007</v>
      </c>
      <c r="C1941">
        <v>4153.1499999999996</v>
      </c>
      <c r="D1941" s="3">
        <f>IFERROR(TradeDash[[#This Row],[Nifty]]/C1940-1,"")</f>
        <v>1.9202925225158873E-2</v>
      </c>
      <c r="E1941">
        <f ca="1">IFERROR(AVERAGE(OFFSET(TradeDash[[#This Row],[Returns]],0,0,-n_days))/STDEV(OFFSET(TradeDash[[#This Row],[Returns]],0,0,-n_days)),"")</f>
        <v>-0.23892428044312805</v>
      </c>
      <c r="F1941">
        <f ca="1">IFERROR(AVERAGE(OFFSET(TradeDash[[#This Row],[Returns]],0,0,-n_days*2))/STDEV(OFFSET(TradeDash[[#This Row],[Returns]],0,0,-n_days*2)),"")</f>
        <v>-4.0495899119864974E-2</v>
      </c>
      <c r="G1941">
        <f ca="1">IF(ISNUMBER(TradeDash[[#This Row],[2n day Sharpe]]),AVERAGE(TradeDash[[#This Row],[n day Sharpe]:[2n day Sharpe]]),"")</f>
        <v>-0.13971008978149652</v>
      </c>
      <c r="H1941">
        <f ca="1">IF(ISNUMBER(TradeDash[[#This Row],[Sharpe Average]]),IF(TradeDash[[#This Row],[Sharpe Average]]&gt;$G$1,1,0),"")</f>
        <v>0</v>
      </c>
      <c r="I1941" s="2">
        <f ca="1">IF(ISNUMBER(TradeDash[[#This Row],[Signal]]),MAX(IF(AND(TradeDash[[#This Row],[Signal]]=1,I1940&lt;1),I1940+$E$1,IF(AND(TradeDash[[#This Row],[Signal]]=0,I1940&gt;0),I1940-$E$1,IF(AND(TradeDash[[#This Row],[Signal]]=1,I1940=1),I1940,IF(AND(TradeDash[[#This Row],[Signal]]=0,I1940=0),I1940,0)))),0),"")</f>
        <v>5.5511151231257827E-17</v>
      </c>
      <c r="J1941" s="3">
        <f ca="1">IF(ISNUMBER(TradeDash[[#This Row],[Position]]),TradeDash[[#This Row],[Position]]*D1942,"")</f>
        <v>-5.1058256432684388E-19</v>
      </c>
      <c r="K1941" s="7">
        <f ca="1">K1940*IFERROR(1+TradeDash[[#This Row],[Port Return]],1)</f>
        <v>3534789.1661725985</v>
      </c>
      <c r="L1941" s="7">
        <f ca="1">IF(ISNUMBER(TradeDash[[#This Row],[Port Return]]),L1940*(1+TradeDash[[#This Row],[Returns]]),L1940)</f>
        <v>2641112.877583466</v>
      </c>
    </row>
    <row r="1942" spans="1:12" x14ac:dyDescent="0.35">
      <c r="A1942" s="1">
        <v>39317</v>
      </c>
      <c r="B1942" s="16">
        <f>YEAR(TradeDash[[#This Row],[Date]])</f>
        <v>2007</v>
      </c>
      <c r="C1942">
        <v>4114.95</v>
      </c>
      <c r="D1942" s="3">
        <f>IFERROR(TradeDash[[#This Row],[Nifty]]/C1941-1,"")</f>
        <v>-9.1978377857769855E-3</v>
      </c>
      <c r="E1942">
        <f ca="1">IFERROR(AVERAGE(OFFSET(TradeDash[[#This Row],[Returns]],0,0,-n_days))/STDEV(OFFSET(TradeDash[[#This Row],[Returns]],0,0,-n_days)),"")</f>
        <v>-0.24403540884936736</v>
      </c>
      <c r="F1942">
        <f ca="1">IFERROR(AVERAGE(OFFSET(TradeDash[[#This Row],[Returns]],0,0,-n_days*2))/STDEV(OFFSET(TradeDash[[#This Row],[Returns]],0,0,-n_days*2)),"")</f>
        <v>-4.6740380750659373E-2</v>
      </c>
      <c r="G1942">
        <f ca="1">IF(ISNUMBER(TradeDash[[#This Row],[2n day Sharpe]]),AVERAGE(TradeDash[[#This Row],[n day Sharpe]:[2n day Sharpe]]),"")</f>
        <v>-0.14538789480001338</v>
      </c>
      <c r="H1942">
        <f ca="1">IF(ISNUMBER(TradeDash[[#This Row],[Sharpe Average]]),IF(TradeDash[[#This Row],[Sharpe Average]]&gt;$G$1,1,0),"")</f>
        <v>0</v>
      </c>
      <c r="I1942" s="2">
        <f ca="1">IF(ISNUMBER(TradeDash[[#This Row],[Signal]]),MAX(IF(AND(TradeDash[[#This Row],[Signal]]=1,I1941&lt;1),I1941+$E$1,IF(AND(TradeDash[[#This Row],[Signal]]=0,I1941&gt;0),I1941-$E$1,IF(AND(TradeDash[[#This Row],[Signal]]=1,I1941=1),I1941,IF(AND(TradeDash[[#This Row],[Signal]]=0,I1941=0),I1941,0)))),0),"")</f>
        <v>0</v>
      </c>
      <c r="J1942" s="3">
        <f ca="1">IF(ISNUMBER(TradeDash[[#This Row],[Position]]),TradeDash[[#This Row],[Position]]*D1943,"")</f>
        <v>0</v>
      </c>
      <c r="K1942" s="7">
        <f ca="1">K1941*IFERROR(1+TradeDash[[#This Row],[Port Return]],1)</f>
        <v>3534789.1661725985</v>
      </c>
      <c r="L1942" s="7">
        <f ca="1">IF(ISNUMBER(TradeDash[[#This Row],[Port Return]]),L1941*(1+TradeDash[[#This Row],[Returns]]),L1941)</f>
        <v>2616820.3497615266</v>
      </c>
    </row>
    <row r="1943" spans="1:12" x14ac:dyDescent="0.35">
      <c r="A1943" s="1">
        <v>39318</v>
      </c>
      <c r="B1943" s="16">
        <f>YEAR(TradeDash[[#This Row],[Date]])</f>
        <v>2007</v>
      </c>
      <c r="C1943">
        <v>4190.1499999999996</v>
      </c>
      <c r="D1943" s="3">
        <f>IFERROR(TradeDash[[#This Row],[Nifty]]/C1942-1,"")</f>
        <v>1.8274827154643347E-2</v>
      </c>
      <c r="E1943">
        <f ca="1">IFERROR(AVERAGE(OFFSET(TradeDash[[#This Row],[Returns]],0,0,-n_days))/STDEV(OFFSET(TradeDash[[#This Row],[Returns]],0,0,-n_days)),"")</f>
        <v>-0.21227722289436518</v>
      </c>
      <c r="F1943">
        <f ca="1">IFERROR(AVERAGE(OFFSET(TradeDash[[#This Row],[Returns]],0,0,-n_days*2))/STDEV(OFFSET(TradeDash[[#This Row],[Returns]],0,0,-n_days*2)),"")</f>
        <v>-2.4719954579034718E-2</v>
      </c>
      <c r="G1943">
        <f ca="1">IF(ISNUMBER(TradeDash[[#This Row],[2n day Sharpe]]),AVERAGE(TradeDash[[#This Row],[n day Sharpe]:[2n day Sharpe]]),"")</f>
        <v>-0.11849858873669995</v>
      </c>
      <c r="H1943">
        <f ca="1">IF(ISNUMBER(TradeDash[[#This Row],[Sharpe Average]]),IF(TradeDash[[#This Row],[Sharpe Average]]&gt;$G$1,1,0),"")</f>
        <v>0</v>
      </c>
      <c r="I1943" s="2">
        <f ca="1">IF(ISNUMBER(TradeDash[[#This Row],[Signal]]),MAX(IF(AND(TradeDash[[#This Row],[Signal]]=1,I1942&lt;1),I1942+$E$1,IF(AND(TradeDash[[#This Row],[Signal]]=0,I1942&gt;0),I1942-$E$1,IF(AND(TradeDash[[#This Row],[Signal]]=1,I1942=1),I1942,IF(AND(TradeDash[[#This Row],[Signal]]=0,I1942=0),I1942,0)))),0),"")</f>
        <v>0</v>
      </c>
      <c r="J1943" s="3">
        <f ca="1">IF(ISNUMBER(TradeDash[[#This Row],[Position]]),TradeDash[[#This Row],[Position]]*D1944,"")</f>
        <v>0</v>
      </c>
      <c r="K1943" s="7">
        <f ca="1">K1942*IFERROR(1+TradeDash[[#This Row],[Port Return]],1)</f>
        <v>3534789.1661725985</v>
      </c>
      <c r="L1943" s="7">
        <f ca="1">IF(ISNUMBER(TradeDash[[#This Row],[Port Return]]),L1942*(1+TradeDash[[#This Row],[Returns]]),L1942)</f>
        <v>2664642.289348172</v>
      </c>
    </row>
    <row r="1944" spans="1:12" x14ac:dyDescent="0.35">
      <c r="A1944" s="1">
        <v>39321</v>
      </c>
      <c r="B1944" s="16">
        <f>YEAR(TradeDash[[#This Row],[Date]])</f>
        <v>2007</v>
      </c>
      <c r="C1944">
        <v>4302.6000000000004</v>
      </c>
      <c r="D1944" s="3">
        <f>IFERROR(TradeDash[[#This Row],[Nifty]]/C1943-1,"")</f>
        <v>2.6836748087777362E-2</v>
      </c>
      <c r="E1944">
        <f ca="1">IFERROR(AVERAGE(OFFSET(TradeDash[[#This Row],[Returns]],0,0,-n_days))/STDEV(OFFSET(TradeDash[[#This Row],[Returns]],0,0,-n_days)),"")</f>
        <v>-6.5581008121894283E-2</v>
      </c>
      <c r="F1944">
        <f ca="1">IFERROR(AVERAGE(OFFSET(TradeDash[[#This Row],[Returns]],0,0,-n_days*2))/STDEV(OFFSET(TradeDash[[#This Row],[Returns]],0,0,-n_days*2)),"")</f>
        <v>3.0150372873188743E-3</v>
      </c>
      <c r="G1944">
        <f ca="1">IF(ISNUMBER(TradeDash[[#This Row],[2n day Sharpe]]),AVERAGE(TradeDash[[#This Row],[n day Sharpe]:[2n day Sharpe]]),"")</f>
        <v>-3.1282985417287704E-2</v>
      </c>
      <c r="H1944">
        <f ca="1">IF(ISNUMBER(TradeDash[[#This Row],[Sharpe Average]]),IF(TradeDash[[#This Row],[Sharpe Average]]&gt;$G$1,1,0),"")</f>
        <v>0</v>
      </c>
      <c r="I1944" s="2">
        <f ca="1">IF(ISNUMBER(TradeDash[[#This Row],[Signal]]),MAX(IF(AND(TradeDash[[#This Row],[Signal]]=1,I1943&lt;1),I1943+$E$1,IF(AND(TradeDash[[#This Row],[Signal]]=0,I1943&gt;0),I1943-$E$1,IF(AND(TradeDash[[#This Row],[Signal]]=1,I1943=1),I1943,IF(AND(TradeDash[[#This Row],[Signal]]=0,I1943=0),I1943,0)))),0),"")</f>
        <v>0</v>
      </c>
      <c r="J1944" s="3">
        <f ca="1">IF(ISNUMBER(TradeDash[[#This Row],[Position]]),TradeDash[[#This Row],[Position]]*D1945,"")</f>
        <v>0</v>
      </c>
      <c r="K1944" s="7">
        <f ca="1">K1943*IFERROR(1+TradeDash[[#This Row],[Port Return]],1)</f>
        <v>3534789.1661725985</v>
      </c>
      <c r="L1944" s="7">
        <f ca="1">IF(ISNUMBER(TradeDash[[#This Row],[Port Return]]),L1943*(1+TradeDash[[#This Row],[Returns]]),L1943)</f>
        <v>2736152.6232114471</v>
      </c>
    </row>
    <row r="1945" spans="1:12" x14ac:dyDescent="0.35">
      <c r="A1945" s="1">
        <v>39322</v>
      </c>
      <c r="B1945" s="16">
        <f>YEAR(TradeDash[[#This Row],[Date]])</f>
        <v>2007</v>
      </c>
      <c r="C1945">
        <v>4320.7</v>
      </c>
      <c r="D1945" s="3">
        <f>IFERROR(TradeDash[[#This Row],[Nifty]]/C1944-1,"")</f>
        <v>4.206758704039304E-3</v>
      </c>
      <c r="E1945">
        <f ca="1">IFERROR(AVERAGE(OFFSET(TradeDash[[#This Row],[Returns]],0,0,-n_days))/STDEV(OFFSET(TradeDash[[#This Row],[Returns]],0,0,-n_days)),"")</f>
        <v>-5.2995917939632896E-2</v>
      </c>
      <c r="F1945">
        <f ca="1">IFERROR(AVERAGE(OFFSET(TradeDash[[#This Row],[Returns]],0,0,-n_days*2))/STDEV(OFFSET(TradeDash[[#This Row],[Returns]],0,0,-n_days*2)),"")</f>
        <v>1.0745510291334078E-2</v>
      </c>
      <c r="G1945">
        <f ca="1">IF(ISNUMBER(TradeDash[[#This Row],[2n day Sharpe]]),AVERAGE(TradeDash[[#This Row],[n day Sharpe]:[2n day Sharpe]]),"")</f>
        <v>-2.1125203824149411E-2</v>
      </c>
      <c r="H1945">
        <f ca="1">IF(ISNUMBER(TradeDash[[#This Row],[Sharpe Average]]),IF(TradeDash[[#This Row],[Sharpe Average]]&gt;$G$1,1,0),"")</f>
        <v>0</v>
      </c>
      <c r="I1945" s="2">
        <f ca="1">IF(ISNUMBER(TradeDash[[#This Row],[Signal]]),MAX(IF(AND(TradeDash[[#This Row],[Signal]]=1,I1944&lt;1),I1944+$E$1,IF(AND(TradeDash[[#This Row],[Signal]]=0,I1944&gt;0),I1944-$E$1,IF(AND(TradeDash[[#This Row],[Signal]]=1,I1944=1),I1944,IF(AND(TradeDash[[#This Row],[Signal]]=0,I1944=0),I1944,0)))),0),"")</f>
        <v>0</v>
      </c>
      <c r="J1945" s="3">
        <f ca="1">IF(ISNUMBER(TradeDash[[#This Row],[Position]]),TradeDash[[#This Row],[Position]]*D1946,"")</f>
        <v>0</v>
      </c>
      <c r="K1945" s="7">
        <f ca="1">K1944*IFERROR(1+TradeDash[[#This Row],[Port Return]],1)</f>
        <v>3534789.1661725985</v>
      </c>
      <c r="L1945" s="7">
        <f ca="1">IF(ISNUMBER(TradeDash[[#This Row],[Port Return]]),L1944*(1+TradeDash[[#This Row],[Returns]]),L1944)</f>
        <v>2747662.9570747218</v>
      </c>
    </row>
    <row r="1946" spans="1:12" x14ac:dyDescent="0.35">
      <c r="A1946" s="1">
        <v>39323</v>
      </c>
      <c r="B1946" s="16">
        <f>YEAR(TradeDash[[#This Row],[Date]])</f>
        <v>2007</v>
      </c>
      <c r="C1946">
        <v>4359.3</v>
      </c>
      <c r="D1946" s="3">
        <f>IFERROR(TradeDash[[#This Row],[Nifty]]/C1945-1,"")</f>
        <v>8.9337375888167703E-3</v>
      </c>
      <c r="E1946">
        <f ca="1">IFERROR(AVERAGE(OFFSET(TradeDash[[#This Row],[Returns]],0,0,-n_days))/STDEV(OFFSET(TradeDash[[#This Row],[Returns]],0,0,-n_days)),"")</f>
        <v>-8.0344756055761635E-2</v>
      </c>
      <c r="F1946">
        <f ca="1">IFERROR(AVERAGE(OFFSET(TradeDash[[#This Row],[Returns]],0,0,-n_days*2))/STDEV(OFFSET(TradeDash[[#This Row],[Returns]],0,0,-n_days*2)),"")</f>
        <v>8.9614999947304885E-3</v>
      </c>
      <c r="G1946">
        <f ca="1">IF(ISNUMBER(TradeDash[[#This Row],[2n day Sharpe]]),AVERAGE(TradeDash[[#This Row],[n day Sharpe]:[2n day Sharpe]]),"")</f>
        <v>-3.5691628030515572E-2</v>
      </c>
      <c r="H1946">
        <f ca="1">IF(ISNUMBER(TradeDash[[#This Row],[Sharpe Average]]),IF(TradeDash[[#This Row],[Sharpe Average]]&gt;$G$1,1,0),"")</f>
        <v>0</v>
      </c>
      <c r="I1946" s="2">
        <f ca="1">IF(ISNUMBER(TradeDash[[#This Row],[Signal]]),MAX(IF(AND(TradeDash[[#This Row],[Signal]]=1,I1945&lt;1),I1945+$E$1,IF(AND(TradeDash[[#This Row],[Signal]]=0,I1945&gt;0),I1945-$E$1,IF(AND(TradeDash[[#This Row],[Signal]]=1,I1945=1),I1945,IF(AND(TradeDash[[#This Row],[Signal]]=0,I1945=0),I1945,0)))),0),"")</f>
        <v>0</v>
      </c>
      <c r="J1946" s="3">
        <f ca="1">IF(ISNUMBER(TradeDash[[#This Row],[Position]]),TradeDash[[#This Row],[Position]]*D1947,"")</f>
        <v>0</v>
      </c>
      <c r="K1946" s="7">
        <f ca="1">K1945*IFERROR(1+TradeDash[[#This Row],[Port Return]],1)</f>
        <v>3534789.1661725985</v>
      </c>
      <c r="L1946" s="7">
        <f ca="1">IF(ISNUMBER(TradeDash[[#This Row],[Port Return]]),L1945*(1+TradeDash[[#This Row],[Returns]]),L1945)</f>
        <v>2772209.8569157398</v>
      </c>
    </row>
    <row r="1947" spans="1:12" x14ac:dyDescent="0.35">
      <c r="A1947" s="1">
        <v>39324</v>
      </c>
      <c r="B1947" s="16">
        <f>YEAR(TradeDash[[#This Row],[Date]])</f>
        <v>2007</v>
      </c>
      <c r="C1947">
        <v>4412.3</v>
      </c>
      <c r="D1947" s="3">
        <f>IFERROR(TradeDash[[#This Row],[Nifty]]/C1946-1,"")</f>
        <v>1.2157915261624463E-2</v>
      </c>
      <c r="E1947">
        <f ca="1">IFERROR(AVERAGE(OFFSET(TradeDash[[#This Row],[Returns]],0,0,-n_days))/STDEV(OFFSET(TradeDash[[#This Row],[Returns]],0,0,-n_days)),"")</f>
        <v>4.8746646639452738E-2</v>
      </c>
      <c r="F1947">
        <f ca="1">IFERROR(AVERAGE(OFFSET(TradeDash[[#This Row],[Returns]],0,0,-n_days*2))/STDEV(OFFSET(TradeDash[[#This Row],[Returns]],0,0,-n_days*2)),"")</f>
        <v>2.6097714416196315E-2</v>
      </c>
      <c r="G1947">
        <f ca="1">IF(ISNUMBER(TradeDash[[#This Row],[2n day Sharpe]]),AVERAGE(TradeDash[[#This Row],[n day Sharpe]:[2n day Sharpe]]),"")</f>
        <v>3.7422180527824526E-2</v>
      </c>
      <c r="H1947">
        <f ca="1">IF(ISNUMBER(TradeDash[[#This Row],[Sharpe Average]]),IF(TradeDash[[#This Row],[Sharpe Average]]&gt;$G$1,1,0),"")</f>
        <v>1</v>
      </c>
      <c r="I1947" s="2">
        <f ca="1">IF(ISNUMBER(TradeDash[[#This Row],[Signal]]),MAX(IF(AND(TradeDash[[#This Row],[Signal]]=1,I1946&lt;1),I1946+$E$1,IF(AND(TradeDash[[#This Row],[Signal]]=0,I1946&gt;0),I1946-$E$1,IF(AND(TradeDash[[#This Row],[Signal]]=1,I1946=1),I1946,IF(AND(TradeDash[[#This Row],[Signal]]=0,I1946=0),I1946,0)))),0),"")</f>
        <v>0.2</v>
      </c>
      <c r="J1947" s="3">
        <f ca="1">IF(ISNUMBER(TradeDash[[#This Row],[Position]]),TradeDash[[#This Row],[Position]]*D1948,"")</f>
        <v>2.3434489948552795E-3</v>
      </c>
      <c r="K1947" s="7">
        <f ca="1">K1946*IFERROR(1+TradeDash[[#This Row],[Port Return]],1)</f>
        <v>3543072.7642910909</v>
      </c>
      <c r="L1947" s="7">
        <f ca="1">IF(ISNUMBER(TradeDash[[#This Row],[Port Return]]),L1946*(1+TradeDash[[#This Row],[Returns]]),L1946)</f>
        <v>2805914.1494435617</v>
      </c>
    </row>
    <row r="1948" spans="1:12" x14ac:dyDescent="0.35">
      <c r="A1948" s="1">
        <v>39325</v>
      </c>
      <c r="B1948" s="16">
        <f>YEAR(TradeDash[[#This Row],[Date]])</f>
        <v>2007</v>
      </c>
      <c r="C1948">
        <v>4464</v>
      </c>
      <c r="D1948" s="3">
        <f>IFERROR(TradeDash[[#This Row],[Nifty]]/C1947-1,"")</f>
        <v>1.1717244974276397E-2</v>
      </c>
      <c r="E1948">
        <f ca="1">IFERROR(AVERAGE(OFFSET(TradeDash[[#This Row],[Returns]],0,0,-n_days))/STDEV(OFFSET(TradeDash[[#This Row],[Returns]],0,0,-n_days)),"")</f>
        <v>7.2422622107068096E-2</v>
      </c>
      <c r="F1948">
        <f ca="1">IFERROR(AVERAGE(OFFSET(TradeDash[[#This Row],[Returns]],0,0,-n_days*2))/STDEV(OFFSET(TradeDash[[#This Row],[Returns]],0,0,-n_days*2)),"")</f>
        <v>4.4791661300640134E-2</v>
      </c>
      <c r="G1948">
        <f ca="1">IF(ISNUMBER(TradeDash[[#This Row],[2n day Sharpe]]),AVERAGE(TradeDash[[#This Row],[n day Sharpe]:[2n day Sharpe]]),"")</f>
        <v>5.8607141703854115E-2</v>
      </c>
      <c r="H1948">
        <f ca="1">IF(ISNUMBER(TradeDash[[#This Row],[Sharpe Average]]),IF(TradeDash[[#This Row],[Sharpe Average]]&gt;$G$1,1,0),"")</f>
        <v>1</v>
      </c>
      <c r="I1948" s="2">
        <f ca="1">IF(ISNUMBER(TradeDash[[#This Row],[Signal]]),MAX(IF(AND(TradeDash[[#This Row],[Signal]]=1,I1947&lt;1),I1947+$E$1,IF(AND(TradeDash[[#This Row],[Signal]]=0,I1947&gt;0),I1947-$E$1,IF(AND(TradeDash[[#This Row],[Signal]]=1,I1947=1),I1947,IF(AND(TradeDash[[#This Row],[Signal]]=0,I1947=0),I1947,0)))),0),"")</f>
        <v>0.4</v>
      </c>
      <c r="J1948" s="3">
        <f ca="1">IF(ISNUMBER(TradeDash[[#This Row],[Position]]),TradeDash[[#This Row],[Position]]*D1949,"")</f>
        <v>9.6326164874556148E-4</v>
      </c>
      <c r="K1948" s="7">
        <f ca="1">K1947*IFERROR(1+TradeDash[[#This Row],[Port Return]],1)</f>
        <v>3546485.6704036477</v>
      </c>
      <c r="L1948" s="7">
        <f ca="1">IF(ISNUMBER(TradeDash[[#This Row],[Port Return]]),L1947*(1+TradeDash[[#This Row],[Returns]]),L1947)</f>
        <v>2838791.7329093805</v>
      </c>
    </row>
    <row r="1949" spans="1:12" x14ac:dyDescent="0.35">
      <c r="A1949" s="1">
        <v>39328</v>
      </c>
      <c r="B1949" s="16">
        <f>YEAR(TradeDash[[#This Row],[Date]])</f>
        <v>2007</v>
      </c>
      <c r="C1949">
        <v>4474.75</v>
      </c>
      <c r="D1949" s="3">
        <f>IFERROR(TradeDash[[#This Row],[Nifty]]/C1948-1,"")</f>
        <v>2.4081541218639035E-3</v>
      </c>
      <c r="E1949">
        <f ca="1">IFERROR(AVERAGE(OFFSET(TradeDash[[#This Row],[Returns]],0,0,-n_days))/STDEV(OFFSET(TradeDash[[#This Row],[Returns]],0,0,-n_days)),"")</f>
        <v>5.2121985477652302E-2</v>
      </c>
      <c r="F1949">
        <f ca="1">IFERROR(AVERAGE(OFFSET(TradeDash[[#This Row],[Returns]],0,0,-n_days*2))/STDEV(OFFSET(TradeDash[[#This Row],[Returns]],0,0,-n_days*2)),"")</f>
        <v>3.8033439683732684E-2</v>
      </c>
      <c r="G1949">
        <f ca="1">IF(ISNUMBER(TradeDash[[#This Row],[2n day Sharpe]]),AVERAGE(TradeDash[[#This Row],[n day Sharpe]:[2n day Sharpe]]),"")</f>
        <v>4.5077712580692493E-2</v>
      </c>
      <c r="H1949">
        <f ca="1">IF(ISNUMBER(TradeDash[[#This Row],[Sharpe Average]]),IF(TradeDash[[#This Row],[Sharpe Average]]&gt;$G$1,1,0),"")</f>
        <v>1</v>
      </c>
      <c r="I1949" s="2">
        <f ca="1">IF(ISNUMBER(TradeDash[[#This Row],[Signal]]),MAX(IF(AND(TradeDash[[#This Row],[Signal]]=1,I1948&lt;1),I1948+$E$1,IF(AND(TradeDash[[#This Row],[Signal]]=0,I1948&gt;0),I1948-$E$1,IF(AND(TradeDash[[#This Row],[Signal]]=1,I1948=1),I1948,IF(AND(TradeDash[[#This Row],[Signal]]=0,I1948=0),I1948,0)))),0),"")</f>
        <v>0.60000000000000009</v>
      </c>
      <c r="J1949" s="3">
        <f ca="1">IF(ISNUMBER(TradeDash[[#This Row],[Position]]),TradeDash[[#This Row],[Position]]*D1950,"")</f>
        <v>6.0338566400361957E-4</v>
      </c>
      <c r="K1949" s="7">
        <f ca="1">K1948*IFERROR(1+TradeDash[[#This Row],[Port Return]],1)</f>
        <v>3548625.569014763</v>
      </c>
      <c r="L1949" s="7">
        <f ca="1">IF(ISNUMBER(TradeDash[[#This Row],[Port Return]]),L1948*(1+TradeDash[[#This Row],[Returns]]),L1948)</f>
        <v>2845627.9809220992</v>
      </c>
    </row>
    <row r="1950" spans="1:12" x14ac:dyDescent="0.35">
      <c r="A1950" s="1">
        <v>39329</v>
      </c>
      <c r="B1950" s="16">
        <f>YEAR(TradeDash[[#This Row],[Date]])</f>
        <v>2007</v>
      </c>
      <c r="C1950">
        <v>4479.25</v>
      </c>
      <c r="D1950" s="3">
        <f>IFERROR(TradeDash[[#This Row],[Nifty]]/C1949-1,"")</f>
        <v>1.0056427733393658E-3</v>
      </c>
      <c r="E1950">
        <f ca="1">IFERROR(AVERAGE(OFFSET(TradeDash[[#This Row],[Returns]],0,0,-n_days))/STDEV(OFFSET(TradeDash[[#This Row],[Returns]],0,0,-n_days)),"")</f>
        <v>9.3009462511951718E-2</v>
      </c>
      <c r="F1950">
        <f ca="1">IFERROR(AVERAGE(OFFSET(TradeDash[[#This Row],[Returns]],0,0,-n_days*2))/STDEV(OFFSET(TradeDash[[#This Row],[Returns]],0,0,-n_days*2)),"")</f>
        <v>2.8082973998114311E-2</v>
      </c>
      <c r="G1950">
        <f ca="1">IF(ISNUMBER(TradeDash[[#This Row],[2n day Sharpe]]),AVERAGE(TradeDash[[#This Row],[n day Sharpe]:[2n day Sharpe]]),"")</f>
        <v>6.0546218255033014E-2</v>
      </c>
      <c r="H1950">
        <f ca="1">IF(ISNUMBER(TradeDash[[#This Row],[Sharpe Average]]),IF(TradeDash[[#This Row],[Sharpe Average]]&gt;$G$1,1,0),"")</f>
        <v>1</v>
      </c>
      <c r="I1950" s="2">
        <f ca="1">IF(ISNUMBER(TradeDash[[#This Row],[Signal]]),MAX(IF(AND(TradeDash[[#This Row],[Signal]]=1,I1949&lt;1),I1949+$E$1,IF(AND(TradeDash[[#This Row],[Signal]]=0,I1949&gt;0),I1949-$E$1,IF(AND(TradeDash[[#This Row],[Signal]]=1,I1949=1),I1949,IF(AND(TradeDash[[#This Row],[Signal]]=0,I1949=0),I1949,0)))),0),"")</f>
        <v>0.8</v>
      </c>
      <c r="J1950" s="3">
        <f ca="1">IF(ISNUMBER(TradeDash[[#This Row],[Position]]),TradeDash[[#This Row],[Position]]*D1951,"")</f>
        <v>-6.0724451638103369E-4</v>
      </c>
      <c r="K1950" s="7">
        <f ca="1">K1949*IFERROR(1+TradeDash[[#This Row],[Port Return]],1)</f>
        <v>3546470.6855972894</v>
      </c>
      <c r="L1950" s="7">
        <f ca="1">IF(ISNUMBER(TradeDash[[#This Row],[Port Return]]),L1949*(1+TradeDash[[#This Row],[Returns]]),L1949)</f>
        <v>2848489.6661367258</v>
      </c>
    </row>
    <row r="1951" spans="1:12" x14ac:dyDescent="0.35">
      <c r="A1951" s="1">
        <v>39330</v>
      </c>
      <c r="B1951" s="16">
        <f>YEAR(TradeDash[[#This Row],[Date]])</f>
        <v>2007</v>
      </c>
      <c r="C1951">
        <v>4475.8500000000004</v>
      </c>
      <c r="D1951" s="3">
        <f>IFERROR(TradeDash[[#This Row],[Nifty]]/C1950-1,"")</f>
        <v>-7.5905564547629201E-4</v>
      </c>
      <c r="E1951">
        <f ca="1">IFERROR(AVERAGE(OFFSET(TradeDash[[#This Row],[Returns]],0,0,-n_days))/STDEV(OFFSET(TradeDash[[#This Row],[Returns]],0,0,-n_days)),"")</f>
        <v>8.0718423308286713E-2</v>
      </c>
      <c r="F1951">
        <f ca="1">IFERROR(AVERAGE(OFFSET(TradeDash[[#This Row],[Returns]],0,0,-n_days*2))/STDEV(OFFSET(TradeDash[[#This Row],[Returns]],0,0,-n_days*2)),"")</f>
        <v>3.1401092580199443E-2</v>
      </c>
      <c r="G1951">
        <f ca="1">IF(ISNUMBER(TradeDash[[#This Row],[2n day Sharpe]]),AVERAGE(TradeDash[[#This Row],[n day Sharpe]:[2n day Sharpe]]),"")</f>
        <v>5.6059757944243074E-2</v>
      </c>
      <c r="H1951">
        <f ca="1">IF(ISNUMBER(TradeDash[[#This Row],[Sharpe Average]]),IF(TradeDash[[#This Row],[Sharpe Average]]&gt;$G$1,1,0),"")</f>
        <v>1</v>
      </c>
      <c r="I1951" s="2">
        <f ca="1">IF(ISNUMBER(TradeDash[[#This Row],[Signal]]),MAX(IF(AND(TradeDash[[#This Row],[Signal]]=1,I1950&lt;1),I1950+$E$1,IF(AND(TradeDash[[#This Row],[Signal]]=0,I1950&gt;0),I1950-$E$1,IF(AND(TradeDash[[#This Row],[Signal]]=1,I1950=1),I1950,IF(AND(TradeDash[[#This Row],[Signal]]=0,I1950=0),I1950,0)))),0),"")</f>
        <v>1</v>
      </c>
      <c r="J1951" s="3">
        <f ca="1">IF(ISNUMBER(TradeDash[[#This Row],[Position]]),TradeDash[[#This Row],[Position]]*D1952,"")</f>
        <v>9.5512584201884465E-3</v>
      </c>
      <c r="K1951" s="7">
        <f ca="1">K1950*IFERROR(1+TradeDash[[#This Row],[Port Return]],1)</f>
        <v>3580343.9435950518</v>
      </c>
      <c r="L1951" s="7">
        <f ca="1">IF(ISNUMBER(TradeDash[[#This Row],[Port Return]]),L1950*(1+TradeDash[[#This Row],[Returns]]),L1950)</f>
        <v>2846327.5039745639</v>
      </c>
    </row>
    <row r="1952" spans="1:12" x14ac:dyDescent="0.35">
      <c r="A1952" s="1">
        <v>39331</v>
      </c>
      <c r="B1952" s="16">
        <f>YEAR(TradeDash[[#This Row],[Date]])</f>
        <v>2007</v>
      </c>
      <c r="C1952">
        <v>4518.6000000000004</v>
      </c>
      <c r="D1952" s="3">
        <f>IFERROR(TradeDash[[#This Row],[Nifty]]/C1951-1,"")</f>
        <v>9.5512584201884465E-3</v>
      </c>
      <c r="E1952">
        <f ca="1">IFERROR(AVERAGE(OFFSET(TradeDash[[#This Row],[Returns]],0,0,-n_days))/STDEV(OFFSET(TradeDash[[#This Row],[Returns]],0,0,-n_days)),"")</f>
        <v>4.3255282540422497E-2</v>
      </c>
      <c r="F1952">
        <f ca="1">IFERROR(AVERAGE(OFFSET(TradeDash[[#This Row],[Returns]],0,0,-n_days*2))/STDEV(OFFSET(TradeDash[[#This Row],[Returns]],0,0,-n_days*2)),"")</f>
        <v>5.1505233744496434E-2</v>
      </c>
      <c r="G1952">
        <f ca="1">IF(ISNUMBER(TradeDash[[#This Row],[2n day Sharpe]]),AVERAGE(TradeDash[[#This Row],[n day Sharpe]:[2n day Sharpe]]),"")</f>
        <v>4.7380258142459469E-2</v>
      </c>
      <c r="H1952">
        <f ca="1">IF(ISNUMBER(TradeDash[[#This Row],[Sharpe Average]]),IF(TradeDash[[#This Row],[Sharpe Average]]&gt;$G$1,1,0),"")</f>
        <v>1</v>
      </c>
      <c r="I1952" s="2">
        <f ca="1">IF(ISNUMBER(TradeDash[[#This Row],[Signal]]),MAX(IF(AND(TradeDash[[#This Row],[Signal]]=1,I1951&lt;1),I1951+$E$1,IF(AND(TradeDash[[#This Row],[Signal]]=0,I1951&gt;0),I1951-$E$1,IF(AND(TradeDash[[#This Row],[Signal]]=1,I1951=1),I1951,IF(AND(TradeDash[[#This Row],[Signal]]=0,I1951=0),I1951,0)))),0),"")</f>
        <v>1</v>
      </c>
      <c r="J1952" s="3">
        <f ca="1">IF(ISNUMBER(TradeDash[[#This Row],[Position]]),TradeDash[[#This Row],[Position]]*D1953,"")</f>
        <v>-2.0138981100341624E-3</v>
      </c>
      <c r="K1952" s="7">
        <f ca="1">K1951*IFERROR(1+TradeDash[[#This Row],[Port Return]],1)</f>
        <v>3573133.4956937735</v>
      </c>
      <c r="L1952" s="7">
        <f ca="1">IF(ISNUMBER(TradeDash[[#This Row],[Port Return]]),L1951*(1+TradeDash[[#This Row],[Returns]]),L1951)</f>
        <v>2873513.5135135148</v>
      </c>
    </row>
    <row r="1953" spans="1:12" x14ac:dyDescent="0.35">
      <c r="A1953" s="1">
        <v>39332</v>
      </c>
      <c r="B1953" s="16">
        <f>YEAR(TradeDash[[#This Row],[Date]])</f>
        <v>2007</v>
      </c>
      <c r="C1953">
        <v>4509.5</v>
      </c>
      <c r="D1953" s="3">
        <f>IFERROR(TradeDash[[#This Row],[Nifty]]/C1952-1,"")</f>
        <v>-2.0138981100341624E-3</v>
      </c>
      <c r="E1953">
        <f ca="1">IFERROR(AVERAGE(OFFSET(TradeDash[[#This Row],[Returns]],0,0,-n_days))/STDEV(OFFSET(TradeDash[[#This Row],[Returns]],0,0,-n_days)),"")</f>
        <v>7.5092514572245875E-2</v>
      </c>
      <c r="F1953">
        <f ca="1">IFERROR(AVERAGE(OFFSET(TradeDash[[#This Row],[Returns]],0,0,-n_days*2))/STDEV(OFFSET(TradeDash[[#This Row],[Returns]],0,0,-n_days*2)),"")</f>
        <v>2.9162814989338138E-2</v>
      </c>
      <c r="G1953">
        <f ca="1">IF(ISNUMBER(TradeDash[[#This Row],[2n day Sharpe]]),AVERAGE(TradeDash[[#This Row],[n day Sharpe]:[2n day Sharpe]]),"")</f>
        <v>5.2127664780792005E-2</v>
      </c>
      <c r="H1953">
        <f ca="1">IF(ISNUMBER(TradeDash[[#This Row],[Sharpe Average]]),IF(TradeDash[[#This Row],[Sharpe Average]]&gt;$G$1,1,0),"")</f>
        <v>1</v>
      </c>
      <c r="I1953" s="2">
        <f ca="1">IF(ISNUMBER(TradeDash[[#This Row],[Signal]]),MAX(IF(AND(TradeDash[[#This Row],[Signal]]=1,I1952&lt;1),I1952+$E$1,IF(AND(TradeDash[[#This Row],[Signal]]=0,I1952&gt;0),I1952-$E$1,IF(AND(TradeDash[[#This Row],[Signal]]=1,I1952=1),I1952,IF(AND(TradeDash[[#This Row],[Signal]]=0,I1952=0),I1952,0)))),0),"")</f>
        <v>1</v>
      </c>
      <c r="J1953" s="3">
        <f ca="1">IF(ISNUMBER(TradeDash[[#This Row],[Position]]),TradeDash[[#This Row],[Position]]*D1954,"")</f>
        <v>-3.6589422330624011E-4</v>
      </c>
      <c r="K1953" s="7">
        <f ca="1">K1952*IFERROR(1+TradeDash[[#This Row],[Port Return]],1)</f>
        <v>3571826.1067885971</v>
      </c>
      <c r="L1953" s="7">
        <f ca="1">IF(ISNUMBER(TradeDash[[#This Row],[Port Return]]),L1952*(1+TradeDash[[#This Row],[Returns]]),L1952)</f>
        <v>2867726.5500794924</v>
      </c>
    </row>
    <row r="1954" spans="1:12" x14ac:dyDescent="0.35">
      <c r="A1954" s="1">
        <v>39335</v>
      </c>
      <c r="B1954" s="16">
        <f>YEAR(TradeDash[[#This Row],[Date]])</f>
        <v>2007</v>
      </c>
      <c r="C1954">
        <v>4507.8500000000004</v>
      </c>
      <c r="D1954" s="3">
        <f>IFERROR(TradeDash[[#This Row],[Nifty]]/C1953-1,"")</f>
        <v>-3.6589422330624011E-4</v>
      </c>
      <c r="E1954">
        <f ca="1">IFERROR(AVERAGE(OFFSET(TradeDash[[#This Row],[Returns]],0,0,-n_days))/STDEV(OFFSET(TradeDash[[#This Row],[Returns]],0,0,-n_days)),"")</f>
        <v>0.1213216212497109</v>
      </c>
      <c r="F1954">
        <f ca="1">IFERROR(AVERAGE(OFFSET(TradeDash[[#This Row],[Returns]],0,0,-n_days*2))/STDEV(OFFSET(TradeDash[[#This Row],[Returns]],0,0,-n_days*2)),"")</f>
        <v>9.4149400323298785E-3</v>
      </c>
      <c r="G1954">
        <f ca="1">IF(ISNUMBER(TradeDash[[#This Row],[2n day Sharpe]]),AVERAGE(TradeDash[[#This Row],[n day Sharpe]:[2n day Sharpe]]),"")</f>
        <v>6.536828064102039E-2</v>
      </c>
      <c r="H1954">
        <f ca="1">IF(ISNUMBER(TradeDash[[#This Row],[Sharpe Average]]),IF(TradeDash[[#This Row],[Sharpe Average]]&gt;$G$1,1,0),"")</f>
        <v>1</v>
      </c>
      <c r="I1954" s="2">
        <f ca="1">IF(ISNUMBER(TradeDash[[#This Row],[Signal]]),MAX(IF(AND(TradeDash[[#This Row],[Signal]]=1,I1953&lt;1),I1953+$E$1,IF(AND(TradeDash[[#This Row],[Signal]]=0,I1953&gt;0),I1953-$E$1,IF(AND(TradeDash[[#This Row],[Signal]]=1,I1953=1),I1953,IF(AND(TradeDash[[#This Row],[Signal]]=0,I1953=0),I1953,0)))),0),"")</f>
        <v>1</v>
      </c>
      <c r="J1954" s="3">
        <f ca="1">IF(ISNUMBER(TradeDash[[#This Row],[Position]]),TradeDash[[#This Row],[Position]]*D1955,"")</f>
        <v>-2.3958206240225488E-3</v>
      </c>
      <c r="K1954" s="7">
        <f ca="1">K1953*IFERROR(1+TradeDash[[#This Row],[Port Return]],1)</f>
        <v>3563268.6521365307</v>
      </c>
      <c r="L1954" s="7">
        <f ca="1">IF(ISNUMBER(TradeDash[[#This Row],[Port Return]]),L1953*(1+TradeDash[[#This Row],[Returns]]),L1953)</f>
        <v>2866677.2655007965</v>
      </c>
    </row>
    <row r="1955" spans="1:12" x14ac:dyDescent="0.35">
      <c r="A1955" s="1">
        <v>39336</v>
      </c>
      <c r="B1955" s="16">
        <f>YEAR(TradeDash[[#This Row],[Date]])</f>
        <v>2007</v>
      </c>
      <c r="C1955">
        <v>4497.05</v>
      </c>
      <c r="D1955" s="3">
        <f>IFERROR(TradeDash[[#This Row],[Nifty]]/C1954-1,"")</f>
        <v>-2.3958206240225488E-3</v>
      </c>
      <c r="E1955">
        <f ca="1">IFERROR(AVERAGE(OFFSET(TradeDash[[#This Row],[Returns]],0,0,-n_days))/STDEV(OFFSET(TradeDash[[#This Row],[Returns]],0,0,-n_days)),"")</f>
        <v>8.8189256334966881E-2</v>
      </c>
      <c r="F1955">
        <f ca="1">IFERROR(AVERAGE(OFFSET(TradeDash[[#This Row],[Returns]],0,0,-n_days*2))/STDEV(OFFSET(TradeDash[[#This Row],[Returns]],0,0,-n_days*2)),"")</f>
        <v>3.3776665882861929E-3</v>
      </c>
      <c r="G1955">
        <f ca="1">IF(ISNUMBER(TradeDash[[#This Row],[2n day Sharpe]]),AVERAGE(TradeDash[[#This Row],[n day Sharpe]:[2n day Sharpe]]),"")</f>
        <v>4.578346146162654E-2</v>
      </c>
      <c r="H1955">
        <f ca="1">IF(ISNUMBER(TradeDash[[#This Row],[Sharpe Average]]),IF(TradeDash[[#This Row],[Sharpe Average]]&gt;$G$1,1,0),"")</f>
        <v>1</v>
      </c>
      <c r="I1955" s="2">
        <f ca="1">IF(ISNUMBER(TradeDash[[#This Row],[Signal]]),MAX(IF(AND(TradeDash[[#This Row],[Signal]]=1,I1954&lt;1),I1954+$E$1,IF(AND(TradeDash[[#This Row],[Signal]]=0,I1954&gt;0),I1954-$E$1,IF(AND(TradeDash[[#This Row],[Signal]]=1,I1954=1),I1954,IF(AND(TradeDash[[#This Row],[Signal]]=0,I1954=0),I1954,0)))),0),"")</f>
        <v>1</v>
      </c>
      <c r="J1955" s="3">
        <f ca="1">IF(ISNUMBER(TradeDash[[#This Row],[Position]]),TradeDash[[#This Row],[Position]]*D1956,"")</f>
        <v>-4.4473599359551308E-5</v>
      </c>
      <c r="K1955" s="7">
        <f ca="1">K1954*IFERROR(1+TradeDash[[#This Row],[Port Return]],1)</f>
        <v>3563110.1807540851</v>
      </c>
      <c r="L1955" s="7">
        <f ca="1">IF(ISNUMBER(TradeDash[[#This Row],[Port Return]]),L1954*(1+TradeDash[[#This Row],[Returns]]),L1954)</f>
        <v>2859809.2209856929</v>
      </c>
    </row>
    <row r="1956" spans="1:12" x14ac:dyDescent="0.35">
      <c r="A1956" s="1">
        <v>39337</v>
      </c>
      <c r="B1956" s="16">
        <f>YEAR(TradeDash[[#This Row],[Date]])</f>
        <v>2007</v>
      </c>
      <c r="C1956">
        <v>4496.8500000000004</v>
      </c>
      <c r="D1956" s="3">
        <f>IFERROR(TradeDash[[#This Row],[Nifty]]/C1955-1,"")</f>
        <v>-4.4473599359551308E-5</v>
      </c>
      <c r="E1956">
        <f ca="1">IFERROR(AVERAGE(OFFSET(TradeDash[[#This Row],[Returns]],0,0,-n_days))/STDEV(OFFSET(TradeDash[[#This Row],[Returns]],0,0,-n_days)),"")</f>
        <v>9.0346120909146108E-2</v>
      </c>
      <c r="F1956">
        <f ca="1">IFERROR(AVERAGE(OFFSET(TradeDash[[#This Row],[Returns]],0,0,-n_days*2))/STDEV(OFFSET(TradeDash[[#This Row],[Returns]],0,0,-n_days*2)),"")</f>
        <v>8.3618014752740288E-3</v>
      </c>
      <c r="G1956">
        <f ca="1">IF(ISNUMBER(TradeDash[[#This Row],[2n day Sharpe]]),AVERAGE(TradeDash[[#This Row],[n day Sharpe]:[2n day Sharpe]]),"")</f>
        <v>4.9353961192210069E-2</v>
      </c>
      <c r="H1956">
        <f ca="1">IF(ISNUMBER(TradeDash[[#This Row],[Sharpe Average]]),IF(TradeDash[[#This Row],[Sharpe Average]]&gt;$G$1,1,0),"")</f>
        <v>1</v>
      </c>
      <c r="I1956" s="2">
        <f ca="1">IF(ISNUMBER(TradeDash[[#This Row],[Signal]]),MAX(IF(AND(TradeDash[[#This Row],[Signal]]=1,I1955&lt;1),I1955+$E$1,IF(AND(TradeDash[[#This Row],[Signal]]=0,I1955&gt;0),I1955-$E$1,IF(AND(TradeDash[[#This Row],[Signal]]=1,I1955=1),I1955,IF(AND(TradeDash[[#This Row],[Signal]]=0,I1955=0),I1955,0)))),0),"")</f>
        <v>1</v>
      </c>
      <c r="J1956" s="3">
        <f ca="1">IF(ISNUMBER(TradeDash[[#This Row],[Position]]),TradeDash[[#This Row],[Position]]*D1957,"")</f>
        <v>7.1383301644483144E-3</v>
      </c>
      <c r="K1956" s="7">
        <f ca="1">K1955*IFERROR(1+TradeDash[[#This Row],[Port Return]],1)</f>
        <v>3588544.8376366147</v>
      </c>
      <c r="L1956" s="7">
        <f ca="1">IF(ISNUMBER(TradeDash[[#This Row],[Port Return]]),L1955*(1+TradeDash[[#This Row],[Returns]]),L1955)</f>
        <v>2859682.0349761541</v>
      </c>
    </row>
    <row r="1957" spans="1:12" x14ac:dyDescent="0.35">
      <c r="A1957" s="1">
        <v>39338</v>
      </c>
      <c r="B1957" s="16">
        <f>YEAR(TradeDash[[#This Row],[Date]])</f>
        <v>2007</v>
      </c>
      <c r="C1957">
        <v>4528.95</v>
      </c>
      <c r="D1957" s="3">
        <f>IFERROR(TradeDash[[#This Row],[Nifty]]/C1956-1,"")</f>
        <v>7.1383301644483144E-3</v>
      </c>
      <c r="E1957">
        <f ca="1">IFERROR(AVERAGE(OFFSET(TradeDash[[#This Row],[Returns]],0,0,-n_days))/STDEV(OFFSET(TradeDash[[#This Row],[Returns]],0,0,-n_days)),"")</f>
        <v>0.29901387527844869</v>
      </c>
      <c r="F1957">
        <f ca="1">IFERROR(AVERAGE(OFFSET(TradeDash[[#This Row],[Returns]],0,0,-n_days*2))/STDEV(OFFSET(TradeDash[[#This Row],[Returns]],0,0,-n_days*2)),"")</f>
        <v>1.796048659491517E-2</v>
      </c>
      <c r="G1957">
        <f ca="1">IF(ISNUMBER(TradeDash[[#This Row],[2n day Sharpe]]),AVERAGE(TradeDash[[#This Row],[n day Sharpe]:[2n day Sharpe]]),"")</f>
        <v>0.15848718093668193</v>
      </c>
      <c r="H1957">
        <f ca="1">IF(ISNUMBER(TradeDash[[#This Row],[Sharpe Average]]),IF(TradeDash[[#This Row],[Sharpe Average]]&gt;$G$1,1,0),"")</f>
        <v>1</v>
      </c>
      <c r="I1957" s="2">
        <f ca="1">IF(ISNUMBER(TradeDash[[#This Row],[Signal]]),MAX(IF(AND(TradeDash[[#This Row],[Signal]]=1,I1956&lt;1),I1956+$E$1,IF(AND(TradeDash[[#This Row],[Signal]]=0,I1956&gt;0),I1956-$E$1,IF(AND(TradeDash[[#This Row],[Signal]]=1,I1956=1),I1956,IF(AND(TradeDash[[#This Row],[Signal]]=0,I1956=0),I1956,0)))),0),"")</f>
        <v>1</v>
      </c>
      <c r="J1957" s="3">
        <f ca="1">IF(ISNUMBER(TradeDash[[#This Row],[Position]]),TradeDash[[#This Row],[Position]]*D1958,"")</f>
        <v>-2.4177789553869733E-3</v>
      </c>
      <c r="K1957" s="7">
        <f ca="1">K1956*IFERROR(1+TradeDash[[#This Row],[Port Return]],1)</f>
        <v>3579868.5294477143</v>
      </c>
      <c r="L1957" s="7">
        <f ca="1">IF(ISNUMBER(TradeDash[[#This Row],[Port Return]]),L1956*(1+TradeDash[[#This Row],[Returns]]),L1956)</f>
        <v>2880095.3895071554</v>
      </c>
    </row>
    <row r="1958" spans="1:12" x14ac:dyDescent="0.35">
      <c r="A1958" s="1">
        <v>39339</v>
      </c>
      <c r="B1958" s="16">
        <f>YEAR(TradeDash[[#This Row],[Date]])</f>
        <v>2007</v>
      </c>
      <c r="C1958">
        <v>4518</v>
      </c>
      <c r="D1958" s="3">
        <f>IFERROR(TradeDash[[#This Row],[Nifty]]/C1957-1,"")</f>
        <v>-2.4177789553869733E-3</v>
      </c>
      <c r="E1958">
        <f ca="1">IFERROR(AVERAGE(OFFSET(TradeDash[[#This Row],[Returns]],0,0,-n_days))/STDEV(OFFSET(TradeDash[[#This Row],[Returns]],0,0,-n_days)),"")</f>
        <v>0.37319905484262528</v>
      </c>
      <c r="F1958">
        <f ca="1">IFERROR(AVERAGE(OFFSET(TradeDash[[#This Row],[Returns]],0,0,-n_days*2))/STDEV(OFFSET(TradeDash[[#This Row],[Returns]],0,0,-n_days*2)),"")</f>
        <v>-6.176133853919229E-3</v>
      </c>
      <c r="G1958">
        <f ca="1">IF(ISNUMBER(TradeDash[[#This Row],[2n day Sharpe]]),AVERAGE(TradeDash[[#This Row],[n day Sharpe]:[2n day Sharpe]]),"")</f>
        <v>0.18351146049435302</v>
      </c>
      <c r="H1958">
        <f ca="1">IF(ISNUMBER(TradeDash[[#This Row],[Sharpe Average]]),IF(TradeDash[[#This Row],[Sharpe Average]]&gt;$G$1,1,0),"")</f>
        <v>1</v>
      </c>
      <c r="I1958" s="2">
        <f ca="1">IF(ISNUMBER(TradeDash[[#This Row],[Signal]]),MAX(IF(AND(TradeDash[[#This Row],[Signal]]=1,I1957&lt;1),I1957+$E$1,IF(AND(TradeDash[[#This Row],[Signal]]=0,I1957&gt;0),I1957-$E$1,IF(AND(TradeDash[[#This Row],[Signal]]=1,I1957=1),I1957,IF(AND(TradeDash[[#This Row],[Signal]]=0,I1957=0),I1957,0)))),0),"")</f>
        <v>1</v>
      </c>
      <c r="J1958" s="3">
        <f ca="1">IF(ISNUMBER(TradeDash[[#This Row],[Position]]),TradeDash[[#This Row],[Position]]*D1959,"")</f>
        <v>-5.1682160247897846E-3</v>
      </c>
      <c r="K1958" s="7">
        <f ca="1">K1957*IFERROR(1+TradeDash[[#This Row],[Port Return]],1)</f>
        <v>3561366.9955471819</v>
      </c>
      <c r="L1958" s="7">
        <f ca="1">IF(ISNUMBER(TradeDash[[#This Row],[Port Return]]),L1957*(1+TradeDash[[#This Row],[Returns]]),L1957)</f>
        <v>2873131.9554848978</v>
      </c>
    </row>
    <row r="1959" spans="1:12" x14ac:dyDescent="0.35">
      <c r="A1959" s="1">
        <v>39342</v>
      </c>
      <c r="B1959" s="16">
        <f>YEAR(TradeDash[[#This Row],[Date]])</f>
        <v>2007</v>
      </c>
      <c r="C1959">
        <v>4494.6499999999996</v>
      </c>
      <c r="D1959" s="3">
        <f>IFERROR(TradeDash[[#This Row],[Nifty]]/C1958-1,"")</f>
        <v>-5.1682160247897846E-3</v>
      </c>
      <c r="E1959">
        <f ca="1">IFERROR(AVERAGE(OFFSET(TradeDash[[#This Row],[Returns]],0,0,-n_days))/STDEV(OFFSET(TradeDash[[#This Row],[Returns]],0,0,-n_days)),"")</f>
        <v>0.27327389462322194</v>
      </c>
      <c r="F1959">
        <f ca="1">IFERROR(AVERAGE(OFFSET(TradeDash[[#This Row],[Returns]],0,0,-n_days*2))/STDEV(OFFSET(TradeDash[[#This Row],[Returns]],0,0,-n_days*2)),"")</f>
        <v>-1.5139659982647293E-2</v>
      </c>
      <c r="G1959">
        <f ca="1">IF(ISNUMBER(TradeDash[[#This Row],[2n day Sharpe]]),AVERAGE(TradeDash[[#This Row],[n day Sharpe]:[2n day Sharpe]]),"")</f>
        <v>0.12906711732028733</v>
      </c>
      <c r="H1959">
        <f ca="1">IF(ISNUMBER(TradeDash[[#This Row],[Sharpe Average]]),IF(TradeDash[[#This Row],[Sharpe Average]]&gt;$G$1,1,0),"")</f>
        <v>1</v>
      </c>
      <c r="I1959" s="2">
        <f ca="1">IF(ISNUMBER(TradeDash[[#This Row],[Signal]]),MAX(IF(AND(TradeDash[[#This Row],[Signal]]=1,I1958&lt;1),I1958+$E$1,IF(AND(TradeDash[[#This Row],[Signal]]=0,I1958&gt;0),I1958-$E$1,IF(AND(TradeDash[[#This Row],[Signal]]=1,I1958=1),I1958,IF(AND(TradeDash[[#This Row],[Signal]]=0,I1958=0),I1958,0)))),0),"")</f>
        <v>1</v>
      </c>
      <c r="J1959" s="3">
        <f ca="1">IF(ISNUMBER(TradeDash[[#This Row],[Position]]),TradeDash[[#This Row],[Position]]*D1960,"")</f>
        <v>1.1469191149477753E-2</v>
      </c>
      <c r="K1959" s="7">
        <f ca="1">K1958*IFERROR(1+TradeDash[[#This Row],[Port Return]],1)</f>
        <v>3602212.9943725537</v>
      </c>
      <c r="L1959" s="7">
        <f ca="1">IF(ISNUMBER(TradeDash[[#This Row],[Port Return]]),L1958*(1+TradeDash[[#This Row],[Returns]]),L1958)</f>
        <v>2858282.9888712252</v>
      </c>
    </row>
    <row r="1960" spans="1:12" x14ac:dyDescent="0.35">
      <c r="A1960" s="1">
        <v>39343</v>
      </c>
      <c r="B1960" s="16">
        <f>YEAR(TradeDash[[#This Row],[Date]])</f>
        <v>2007</v>
      </c>
      <c r="C1960">
        <v>4546.2</v>
      </c>
      <c r="D1960" s="3">
        <f>IFERROR(TradeDash[[#This Row],[Nifty]]/C1959-1,"")</f>
        <v>1.1469191149477753E-2</v>
      </c>
      <c r="E1960">
        <f ca="1">IFERROR(AVERAGE(OFFSET(TradeDash[[#This Row],[Returns]],0,0,-n_days))/STDEV(OFFSET(TradeDash[[#This Row],[Returns]],0,0,-n_days)),"")</f>
        <v>0.60176374823249912</v>
      </c>
      <c r="F1960">
        <f ca="1">IFERROR(AVERAGE(OFFSET(TradeDash[[#This Row],[Returns]],0,0,-n_days*2))/STDEV(OFFSET(TradeDash[[#This Row],[Returns]],0,0,-n_days*2)),"")</f>
        <v>-1.5446182053037891E-2</v>
      </c>
      <c r="G1960">
        <f ca="1">IF(ISNUMBER(TradeDash[[#This Row],[2n day Sharpe]]),AVERAGE(TradeDash[[#This Row],[n day Sharpe]:[2n day Sharpe]]),"")</f>
        <v>0.29315878308973059</v>
      </c>
      <c r="H1960">
        <f ca="1">IF(ISNUMBER(TradeDash[[#This Row],[Sharpe Average]]),IF(TradeDash[[#This Row],[Sharpe Average]]&gt;$G$1,1,0),"")</f>
        <v>1</v>
      </c>
      <c r="I1960" s="2">
        <f ca="1">IF(ISNUMBER(TradeDash[[#This Row],[Signal]]),MAX(IF(AND(TradeDash[[#This Row],[Signal]]=1,I1959&lt;1),I1959+$E$1,IF(AND(TradeDash[[#This Row],[Signal]]=0,I1959&gt;0),I1959-$E$1,IF(AND(TradeDash[[#This Row],[Signal]]=1,I1959=1),I1959,IF(AND(TradeDash[[#This Row],[Signal]]=0,I1959=0),I1959,0)))),0),"")</f>
        <v>1</v>
      </c>
      <c r="J1960" s="3">
        <f ca="1">IF(ISNUMBER(TradeDash[[#This Row],[Position]]),TradeDash[[#This Row],[Position]]*D1961,"")</f>
        <v>4.0946284809291411E-2</v>
      </c>
      <c r="K1960" s="7">
        <f ca="1">K1959*IFERROR(1+TradeDash[[#This Row],[Port Return]],1)</f>
        <v>3749710.2335838629</v>
      </c>
      <c r="L1960" s="7">
        <f ca="1">IF(ISNUMBER(TradeDash[[#This Row],[Port Return]]),L1959*(1+TradeDash[[#This Row],[Returns]]),L1959)</f>
        <v>2891065.1828298899</v>
      </c>
    </row>
    <row r="1961" spans="1:12" x14ac:dyDescent="0.35">
      <c r="A1961" s="1">
        <v>39344</v>
      </c>
      <c r="B1961" s="16">
        <f>YEAR(TradeDash[[#This Row],[Date]])</f>
        <v>2007</v>
      </c>
      <c r="C1961">
        <v>4732.3500000000004</v>
      </c>
      <c r="D1961" s="3">
        <f>IFERROR(TradeDash[[#This Row],[Nifty]]/C1960-1,"")</f>
        <v>4.0946284809291411E-2</v>
      </c>
      <c r="E1961">
        <f ca="1">IFERROR(AVERAGE(OFFSET(TradeDash[[#This Row],[Returns]],0,0,-n_days))/STDEV(OFFSET(TradeDash[[#This Row],[Returns]],0,0,-n_days)),"")</f>
        <v>0.56040583902362329</v>
      </c>
      <c r="F1961">
        <f ca="1">IFERROR(AVERAGE(OFFSET(TradeDash[[#This Row],[Returns]],0,0,-n_days*2))/STDEV(OFFSET(TradeDash[[#This Row],[Returns]],0,0,-n_days*2)),"")</f>
        <v>4.1946376646650317E-2</v>
      </c>
      <c r="G1961">
        <f ca="1">IF(ISNUMBER(TradeDash[[#This Row],[2n day Sharpe]]),AVERAGE(TradeDash[[#This Row],[n day Sharpe]:[2n day Sharpe]]),"")</f>
        <v>0.30117610783513682</v>
      </c>
      <c r="H1961">
        <f ca="1">IF(ISNUMBER(TradeDash[[#This Row],[Sharpe Average]]),IF(TradeDash[[#This Row],[Sharpe Average]]&gt;$G$1,1,0),"")</f>
        <v>1</v>
      </c>
      <c r="I1961" s="2">
        <f ca="1">IF(ISNUMBER(TradeDash[[#This Row],[Signal]]),MAX(IF(AND(TradeDash[[#This Row],[Signal]]=1,I1960&lt;1),I1960+$E$1,IF(AND(TradeDash[[#This Row],[Signal]]=0,I1960&gt;0),I1960-$E$1,IF(AND(TradeDash[[#This Row],[Signal]]=1,I1960=1),I1960,IF(AND(TradeDash[[#This Row],[Signal]]=0,I1960=0),I1960,0)))),0),"")</f>
        <v>1</v>
      </c>
      <c r="J1961" s="3">
        <f ca="1">IF(ISNUMBER(TradeDash[[#This Row],[Position]]),TradeDash[[#This Row],[Position]]*D1962,"")</f>
        <v>3.211934873794231E-3</v>
      </c>
      <c r="K1961" s="7">
        <f ca="1">K1960*IFERROR(1+TradeDash[[#This Row],[Port Return]],1)</f>
        <v>3761754.0586497341</v>
      </c>
      <c r="L1961" s="7">
        <f ca="1">IF(ISNUMBER(TradeDash[[#This Row],[Port Return]]),L1960*(1+TradeDash[[#This Row],[Returns]]),L1960)</f>
        <v>3009443.5612082686</v>
      </c>
    </row>
    <row r="1962" spans="1:12" x14ac:dyDescent="0.35">
      <c r="A1962" s="1">
        <v>39345</v>
      </c>
      <c r="B1962" s="16">
        <f>YEAR(TradeDash[[#This Row],[Date]])</f>
        <v>2007</v>
      </c>
      <c r="C1962">
        <v>4747.55</v>
      </c>
      <c r="D1962" s="3">
        <f>IFERROR(TradeDash[[#This Row],[Nifty]]/C1961-1,"")</f>
        <v>3.211934873794231E-3</v>
      </c>
      <c r="E1962">
        <f ca="1">IFERROR(AVERAGE(OFFSET(TradeDash[[#This Row],[Returns]],0,0,-n_days))/STDEV(OFFSET(TradeDash[[#This Row],[Returns]],0,0,-n_days)),"")</f>
        <v>0.64363886710077367</v>
      </c>
      <c r="F1962">
        <f ca="1">IFERROR(AVERAGE(OFFSET(TradeDash[[#This Row],[Returns]],0,0,-n_days*2))/STDEV(OFFSET(TradeDash[[#This Row],[Returns]],0,0,-n_days*2)),"")</f>
        <v>5.6139283507830151E-2</v>
      </c>
      <c r="G1962">
        <f ca="1">IF(ISNUMBER(TradeDash[[#This Row],[2n day Sharpe]]),AVERAGE(TradeDash[[#This Row],[n day Sharpe]:[2n day Sharpe]]),"")</f>
        <v>0.34988907530430191</v>
      </c>
      <c r="H1962">
        <f ca="1">IF(ISNUMBER(TradeDash[[#This Row],[Sharpe Average]]),IF(TradeDash[[#This Row],[Sharpe Average]]&gt;$G$1,1,0),"")</f>
        <v>1</v>
      </c>
      <c r="I1962" s="2">
        <f ca="1">IF(ISNUMBER(TradeDash[[#This Row],[Signal]]),MAX(IF(AND(TradeDash[[#This Row],[Signal]]=1,I1961&lt;1),I1961+$E$1,IF(AND(TradeDash[[#This Row],[Signal]]=0,I1961&gt;0),I1961-$E$1,IF(AND(TradeDash[[#This Row],[Signal]]=1,I1961=1),I1961,IF(AND(TradeDash[[#This Row],[Signal]]=0,I1961=0),I1961,0)))),0),"")</f>
        <v>1</v>
      </c>
      <c r="J1962" s="3">
        <f ca="1">IF(ISNUMBER(TradeDash[[#This Row],[Position]]),TradeDash[[#This Row],[Position]]*D1963,"")</f>
        <v>1.8957146317574392E-2</v>
      </c>
      <c r="K1962" s="7">
        <f ca="1">K1961*IFERROR(1+TradeDash[[#This Row],[Port Return]],1)</f>
        <v>3833066.1807502867</v>
      </c>
      <c r="L1962" s="7">
        <f ca="1">IF(ISNUMBER(TradeDash[[#This Row],[Port Return]]),L1961*(1+TradeDash[[#This Row],[Returns]]),L1961)</f>
        <v>3019109.6979332292</v>
      </c>
    </row>
    <row r="1963" spans="1:12" x14ac:dyDescent="0.35">
      <c r="A1963" s="1">
        <v>39346</v>
      </c>
      <c r="B1963" s="16">
        <f>YEAR(TradeDash[[#This Row],[Date]])</f>
        <v>2007</v>
      </c>
      <c r="C1963">
        <v>4837.55</v>
      </c>
      <c r="D1963" s="3">
        <f>IFERROR(TradeDash[[#This Row],[Nifty]]/C1962-1,"")</f>
        <v>1.8957146317574392E-2</v>
      </c>
      <c r="E1963">
        <f ca="1">IFERROR(AVERAGE(OFFSET(TradeDash[[#This Row],[Returns]],0,0,-n_days))/STDEV(OFFSET(TradeDash[[#This Row],[Returns]],0,0,-n_days)),"")</f>
        <v>0.64459523043938283</v>
      </c>
      <c r="F1963">
        <f ca="1">IFERROR(AVERAGE(OFFSET(TradeDash[[#This Row],[Returns]],0,0,-n_days*2))/STDEV(OFFSET(TradeDash[[#This Row],[Returns]],0,0,-n_days*2)),"")</f>
        <v>7.2251283641432212E-2</v>
      </c>
      <c r="G1963">
        <f ca="1">IF(ISNUMBER(TradeDash[[#This Row],[2n day Sharpe]]),AVERAGE(TradeDash[[#This Row],[n day Sharpe]:[2n day Sharpe]]),"")</f>
        <v>0.35842325704040751</v>
      </c>
      <c r="H1963">
        <f ca="1">IF(ISNUMBER(TradeDash[[#This Row],[Sharpe Average]]),IF(TradeDash[[#This Row],[Sharpe Average]]&gt;$G$1,1,0),"")</f>
        <v>1</v>
      </c>
      <c r="I1963" s="2">
        <f ca="1">IF(ISNUMBER(TradeDash[[#This Row],[Signal]]),MAX(IF(AND(TradeDash[[#This Row],[Signal]]=1,I1962&lt;1),I1962+$E$1,IF(AND(TradeDash[[#This Row],[Signal]]=0,I1962&gt;0),I1962-$E$1,IF(AND(TradeDash[[#This Row],[Signal]]=1,I1962=1),I1962,IF(AND(TradeDash[[#This Row],[Signal]]=0,I1962=0),I1962,0)))),0),"")</f>
        <v>1</v>
      </c>
      <c r="J1963" s="3">
        <f ca="1">IF(ISNUMBER(TradeDash[[#This Row],[Position]]),TradeDash[[#This Row],[Position]]*D1964,"")</f>
        <v>1.9565689243521867E-2</v>
      </c>
      <c r="K1963" s="7">
        <f ca="1">K1962*IFERROR(1+TradeDash[[#This Row],[Port Return]],1)</f>
        <v>3908062.7624927</v>
      </c>
      <c r="L1963" s="7">
        <f ca="1">IF(ISNUMBER(TradeDash[[#This Row],[Port Return]]),L1962*(1+TradeDash[[#This Row],[Returns]]),L1962)</f>
        <v>3076343.402225757</v>
      </c>
    </row>
    <row r="1964" spans="1:12" x14ac:dyDescent="0.35">
      <c r="A1964" s="1">
        <v>39349</v>
      </c>
      <c r="B1964" s="16">
        <f>YEAR(TradeDash[[#This Row],[Date]])</f>
        <v>2007</v>
      </c>
      <c r="C1964">
        <v>4932.2</v>
      </c>
      <c r="D1964" s="3">
        <f>IFERROR(TradeDash[[#This Row],[Nifty]]/C1963-1,"")</f>
        <v>1.9565689243521867E-2</v>
      </c>
      <c r="E1964">
        <f ca="1">IFERROR(AVERAGE(OFFSET(TradeDash[[#This Row],[Returns]],0,0,-n_days))/STDEV(OFFSET(TradeDash[[#This Row],[Returns]],0,0,-n_days)),"")</f>
        <v>0.64440326949318094</v>
      </c>
      <c r="F1964">
        <f ca="1">IFERROR(AVERAGE(OFFSET(TradeDash[[#This Row],[Returns]],0,0,-n_days*2))/STDEV(OFFSET(TradeDash[[#This Row],[Returns]],0,0,-n_days*2)),"")</f>
        <v>0.15915239488866814</v>
      </c>
      <c r="G1964">
        <f ca="1">IF(ISNUMBER(TradeDash[[#This Row],[2n day Sharpe]]),AVERAGE(TradeDash[[#This Row],[n day Sharpe]:[2n day Sharpe]]),"")</f>
        <v>0.40177783219092456</v>
      </c>
      <c r="H1964">
        <f ca="1">IF(ISNUMBER(TradeDash[[#This Row],[Sharpe Average]]),IF(TradeDash[[#This Row],[Sharpe Average]]&gt;$G$1,1,0),"")</f>
        <v>1</v>
      </c>
      <c r="I1964" s="2">
        <f ca="1">IF(ISNUMBER(TradeDash[[#This Row],[Signal]]),MAX(IF(AND(TradeDash[[#This Row],[Signal]]=1,I1963&lt;1),I1963+$E$1,IF(AND(TradeDash[[#This Row],[Signal]]=0,I1963&gt;0),I1963-$E$1,IF(AND(TradeDash[[#This Row],[Signal]]=1,I1963=1),I1963,IF(AND(TradeDash[[#This Row],[Signal]]=0,I1963=0),I1963,0)))),0),"")</f>
        <v>1</v>
      </c>
      <c r="J1964" s="3">
        <f ca="1">IF(ISNUMBER(TradeDash[[#This Row],[Position]]),TradeDash[[#This Row],[Position]]*D1965,"")</f>
        <v>1.3482827135964381E-3</v>
      </c>
      <c r="K1964" s="7">
        <f ca="1">K1963*IFERROR(1+TradeDash[[#This Row],[Port Return]],1)</f>
        <v>3913331.9359590188</v>
      </c>
      <c r="L1964" s="7">
        <f ca="1">IF(ISNUMBER(TradeDash[[#This Row],[Port Return]]),L1963*(1+TradeDash[[#This Row],[Returns]]),L1963)</f>
        <v>3136534.181240065</v>
      </c>
    </row>
    <row r="1965" spans="1:12" x14ac:dyDescent="0.35">
      <c r="A1965" s="1">
        <v>39350</v>
      </c>
      <c r="B1965" s="16">
        <f>YEAR(TradeDash[[#This Row],[Date]])</f>
        <v>2007</v>
      </c>
      <c r="C1965">
        <v>4938.8500000000004</v>
      </c>
      <c r="D1965" s="3">
        <f>IFERROR(TradeDash[[#This Row],[Nifty]]/C1964-1,"")</f>
        <v>1.3482827135964381E-3</v>
      </c>
      <c r="E1965">
        <f ca="1">IFERROR(AVERAGE(OFFSET(TradeDash[[#This Row],[Returns]],0,0,-n_days))/STDEV(OFFSET(TradeDash[[#This Row],[Returns]],0,0,-n_days)),"")</f>
        <v>0.62773811232740429</v>
      </c>
      <c r="F1965">
        <f ca="1">IFERROR(AVERAGE(OFFSET(TradeDash[[#This Row],[Returns]],0,0,-n_days*2))/STDEV(OFFSET(TradeDash[[#This Row],[Returns]],0,0,-n_days*2)),"")</f>
        <v>0.16287556318633306</v>
      </c>
      <c r="G1965">
        <f ca="1">IF(ISNUMBER(TradeDash[[#This Row],[2n day Sharpe]]),AVERAGE(TradeDash[[#This Row],[n day Sharpe]:[2n day Sharpe]]),"")</f>
        <v>0.3953068377568687</v>
      </c>
      <c r="H1965">
        <f ca="1">IF(ISNUMBER(TradeDash[[#This Row],[Sharpe Average]]),IF(TradeDash[[#This Row],[Sharpe Average]]&gt;$G$1,1,0),"")</f>
        <v>1</v>
      </c>
      <c r="I1965" s="2">
        <f ca="1">IF(ISNUMBER(TradeDash[[#This Row],[Signal]]),MAX(IF(AND(TradeDash[[#This Row],[Signal]]=1,I1964&lt;1),I1964+$E$1,IF(AND(TradeDash[[#This Row],[Signal]]=0,I1964&gt;0),I1964-$E$1,IF(AND(TradeDash[[#This Row],[Signal]]=1,I1964=1),I1964,IF(AND(TradeDash[[#This Row],[Signal]]=0,I1964=0),I1964,0)))),0),"")</f>
        <v>1</v>
      </c>
      <c r="J1965" s="3">
        <f ca="1">IF(ISNUMBER(TradeDash[[#This Row],[Position]]),TradeDash[[#This Row],[Position]]*D1966,"")</f>
        <v>3.3408587019234659E-4</v>
      </c>
      <c r="K1965" s="7">
        <f ca="1">K1964*IFERROR(1+TradeDash[[#This Row],[Port Return]],1)</f>
        <v>3914639.3248641952</v>
      </c>
      <c r="L1965" s="7">
        <f ca="1">IF(ISNUMBER(TradeDash[[#This Row],[Port Return]]),L1964*(1+TradeDash[[#This Row],[Returns]]),L1964)</f>
        <v>3140763.1160572353</v>
      </c>
    </row>
    <row r="1966" spans="1:12" x14ac:dyDescent="0.35">
      <c r="A1966" s="1">
        <v>39351</v>
      </c>
      <c r="B1966" s="16">
        <f>YEAR(TradeDash[[#This Row],[Date]])</f>
        <v>2007</v>
      </c>
      <c r="C1966">
        <v>4940.5</v>
      </c>
      <c r="D1966" s="3">
        <f>IFERROR(TradeDash[[#This Row],[Nifty]]/C1965-1,"")</f>
        <v>3.3408587019234659E-4</v>
      </c>
      <c r="E1966">
        <f ca="1">IFERROR(AVERAGE(OFFSET(TradeDash[[#This Row],[Returns]],0,0,-n_days))/STDEV(OFFSET(TradeDash[[#This Row],[Returns]],0,0,-n_days)),"")</f>
        <v>0.58348485343128587</v>
      </c>
      <c r="F1966">
        <f ca="1">IFERROR(AVERAGE(OFFSET(TradeDash[[#This Row],[Returns]],0,0,-n_days*2))/STDEV(OFFSET(TradeDash[[#This Row],[Returns]],0,0,-n_days*2)),"")</f>
        <v>0.13615432220908452</v>
      </c>
      <c r="G1966">
        <f ca="1">IF(ISNUMBER(TradeDash[[#This Row],[2n day Sharpe]]),AVERAGE(TradeDash[[#This Row],[n day Sharpe]:[2n day Sharpe]]),"")</f>
        <v>0.35981958782018519</v>
      </c>
      <c r="H1966">
        <f ca="1">IF(ISNUMBER(TradeDash[[#This Row],[Sharpe Average]]),IF(TradeDash[[#This Row],[Sharpe Average]]&gt;$G$1,1,0),"")</f>
        <v>1</v>
      </c>
      <c r="I1966" s="2">
        <f ca="1">IF(ISNUMBER(TradeDash[[#This Row],[Signal]]),MAX(IF(AND(TradeDash[[#This Row],[Signal]]=1,I1965&lt;1),I1965+$E$1,IF(AND(TradeDash[[#This Row],[Signal]]=0,I1965&gt;0),I1965-$E$1,IF(AND(TradeDash[[#This Row],[Signal]]=1,I1965=1),I1965,IF(AND(TradeDash[[#This Row],[Signal]]=0,I1965=0),I1965,0)))),0),"")</f>
        <v>1</v>
      </c>
      <c r="J1966" s="3">
        <f ca="1">IF(ISNUMBER(TradeDash[[#This Row],[Position]]),TradeDash[[#This Row],[Position]]*D1967,"")</f>
        <v>1.2154640218601465E-2</v>
      </c>
      <c r="K1966" s="7">
        <f ca="1">K1965*IFERROR(1+TradeDash[[#This Row],[Port Return]],1)</f>
        <v>3962220.3574435082</v>
      </c>
      <c r="L1966" s="7">
        <f ca="1">IF(ISNUMBER(TradeDash[[#This Row],[Port Return]]),L1965*(1+TradeDash[[#This Row],[Returns]]),L1965)</f>
        <v>3141812.4006359312</v>
      </c>
    </row>
    <row r="1967" spans="1:12" x14ac:dyDescent="0.35">
      <c r="A1967" s="1">
        <v>39352</v>
      </c>
      <c r="B1967" s="16">
        <f>YEAR(TradeDash[[#This Row],[Date]])</f>
        <v>2007</v>
      </c>
      <c r="C1967">
        <v>5000.55</v>
      </c>
      <c r="D1967" s="3">
        <f>IFERROR(TradeDash[[#This Row],[Nifty]]/C1966-1,"")</f>
        <v>1.2154640218601465E-2</v>
      </c>
      <c r="E1967">
        <f ca="1">IFERROR(AVERAGE(OFFSET(TradeDash[[#This Row],[Returns]],0,0,-n_days))/STDEV(OFFSET(TradeDash[[#This Row],[Returns]],0,0,-n_days)),"")</f>
        <v>0.58347473797036575</v>
      </c>
      <c r="F1967">
        <f ca="1">IFERROR(AVERAGE(OFFSET(TradeDash[[#This Row],[Returns]],0,0,-n_days*2))/STDEV(OFFSET(TradeDash[[#This Row],[Returns]],0,0,-n_days*2)),"")</f>
        <v>0.23255367812554598</v>
      </c>
      <c r="G1967">
        <f ca="1">IF(ISNUMBER(TradeDash[[#This Row],[2n day Sharpe]]),AVERAGE(TradeDash[[#This Row],[n day Sharpe]:[2n day Sharpe]]),"")</f>
        <v>0.40801420804795585</v>
      </c>
      <c r="H1967">
        <f ca="1">IF(ISNUMBER(TradeDash[[#This Row],[Sharpe Average]]),IF(TradeDash[[#This Row],[Sharpe Average]]&gt;$G$1,1,0),"")</f>
        <v>1</v>
      </c>
      <c r="I1967" s="2">
        <f ca="1">IF(ISNUMBER(TradeDash[[#This Row],[Signal]]),MAX(IF(AND(TradeDash[[#This Row],[Signal]]=1,I1966&lt;1),I1966+$E$1,IF(AND(TradeDash[[#This Row],[Signal]]=0,I1966&gt;0),I1966-$E$1,IF(AND(TradeDash[[#This Row],[Signal]]=1,I1966=1),I1966,IF(AND(TradeDash[[#This Row],[Signal]]=0,I1966=0),I1966,0)))),0),"")</f>
        <v>1</v>
      </c>
      <c r="J1967" s="3">
        <f ca="1">IF(ISNUMBER(TradeDash[[#This Row],[Position]]),TradeDash[[#This Row],[Position]]*D1968,"")</f>
        <v>4.1595424503304557E-3</v>
      </c>
      <c r="K1967" s="7">
        <f ca="1">K1966*IFERROR(1+TradeDash[[#This Row],[Port Return]],1)</f>
        <v>3978701.3812178578</v>
      </c>
      <c r="L1967" s="7">
        <f ca="1">IF(ISNUMBER(TradeDash[[#This Row],[Port Return]]),L1966*(1+TradeDash[[#This Row],[Returns]]),L1966)</f>
        <v>3180000.0000000014</v>
      </c>
    </row>
    <row r="1968" spans="1:12" x14ac:dyDescent="0.35">
      <c r="A1968" s="1">
        <v>39353</v>
      </c>
      <c r="B1968" s="16">
        <f>YEAR(TradeDash[[#This Row],[Date]])</f>
        <v>2007</v>
      </c>
      <c r="C1968">
        <v>5021.3500000000004</v>
      </c>
      <c r="D1968" s="3">
        <f>IFERROR(TradeDash[[#This Row],[Nifty]]/C1967-1,"")</f>
        <v>4.1595424503304557E-3</v>
      </c>
      <c r="E1968">
        <f ca="1">IFERROR(AVERAGE(OFFSET(TradeDash[[#This Row],[Returns]],0,0,-n_days))/STDEV(OFFSET(TradeDash[[#This Row],[Returns]],0,0,-n_days)),"")</f>
        <v>0.55201160718055742</v>
      </c>
      <c r="F1968">
        <f ca="1">IFERROR(AVERAGE(OFFSET(TradeDash[[#This Row],[Returns]],0,0,-n_days*2))/STDEV(OFFSET(TradeDash[[#This Row],[Returns]],0,0,-n_days*2)),"")</f>
        <v>0.23535903749287546</v>
      </c>
      <c r="G1968">
        <f ca="1">IF(ISNUMBER(TradeDash[[#This Row],[2n day Sharpe]]),AVERAGE(TradeDash[[#This Row],[n day Sharpe]:[2n day Sharpe]]),"")</f>
        <v>0.39368532233671644</v>
      </c>
      <c r="H1968">
        <f ca="1">IF(ISNUMBER(TradeDash[[#This Row],[Sharpe Average]]),IF(TradeDash[[#This Row],[Sharpe Average]]&gt;$G$1,1,0),"")</f>
        <v>1</v>
      </c>
      <c r="I1968" s="2">
        <f ca="1">IF(ISNUMBER(TradeDash[[#This Row],[Signal]]),MAX(IF(AND(TradeDash[[#This Row],[Signal]]=1,I1967&lt;1),I1967+$E$1,IF(AND(TradeDash[[#This Row],[Signal]]=0,I1967&gt;0),I1967-$E$1,IF(AND(TradeDash[[#This Row],[Signal]]=1,I1967=1),I1967,IF(AND(TradeDash[[#This Row],[Signal]]=0,I1967=0),I1967,0)))),0),"")</f>
        <v>1</v>
      </c>
      <c r="J1968" s="3">
        <f ca="1">IF(ISNUMBER(TradeDash[[#This Row],[Position]]),TradeDash[[#This Row],[Position]]*D1969,"")</f>
        <v>9.4795224391845956E-3</v>
      </c>
      <c r="K1968" s="7">
        <f ca="1">K1967*IFERROR(1+TradeDash[[#This Row],[Port Return]],1)</f>
        <v>4016417.5702399272</v>
      </c>
      <c r="L1968" s="7">
        <f ca="1">IF(ISNUMBER(TradeDash[[#This Row],[Port Return]]),L1967*(1+TradeDash[[#This Row],[Returns]]),L1967)</f>
        <v>3193227.3449920523</v>
      </c>
    </row>
    <row r="1969" spans="1:12" x14ac:dyDescent="0.35">
      <c r="A1969" s="1">
        <v>39356</v>
      </c>
      <c r="B1969" s="16">
        <f>YEAR(TradeDash[[#This Row],[Date]])</f>
        <v>2007</v>
      </c>
      <c r="C1969">
        <v>5068.95</v>
      </c>
      <c r="D1969" s="3">
        <f>IFERROR(TradeDash[[#This Row],[Nifty]]/C1968-1,"")</f>
        <v>9.4795224391845956E-3</v>
      </c>
      <c r="E1969">
        <f ca="1">IFERROR(AVERAGE(OFFSET(TradeDash[[#This Row],[Returns]],0,0,-n_days))/STDEV(OFFSET(TradeDash[[#This Row],[Returns]],0,0,-n_days)),"")</f>
        <v>0.58514100891356746</v>
      </c>
      <c r="F1969">
        <f ca="1">IFERROR(AVERAGE(OFFSET(TradeDash[[#This Row],[Returns]],0,0,-n_days*2))/STDEV(OFFSET(TradeDash[[#This Row],[Returns]],0,0,-n_days*2)),"")</f>
        <v>0.234063118694746</v>
      </c>
      <c r="G1969">
        <f ca="1">IF(ISNUMBER(TradeDash[[#This Row],[2n day Sharpe]]),AVERAGE(TradeDash[[#This Row],[n day Sharpe]:[2n day Sharpe]]),"")</f>
        <v>0.40960206380415676</v>
      </c>
      <c r="H1969">
        <f ca="1">IF(ISNUMBER(TradeDash[[#This Row],[Sharpe Average]]),IF(TradeDash[[#This Row],[Sharpe Average]]&gt;$G$1,1,0),"")</f>
        <v>1</v>
      </c>
      <c r="I1969" s="2">
        <f ca="1">IF(ISNUMBER(TradeDash[[#This Row],[Signal]]),MAX(IF(AND(TradeDash[[#This Row],[Signal]]=1,I1968&lt;1),I1968+$E$1,IF(AND(TradeDash[[#This Row],[Signal]]=0,I1968&gt;0),I1968-$E$1,IF(AND(TradeDash[[#This Row],[Signal]]=1,I1968=1),I1968,IF(AND(TradeDash[[#This Row],[Signal]]=0,I1968=0),I1968,0)))),0),"")</f>
        <v>1</v>
      </c>
      <c r="J1969" s="3">
        <f ca="1">IF(ISNUMBER(TradeDash[[#This Row],[Position]]),TradeDash[[#This Row],[Position]]*D1970,"")</f>
        <v>2.7984099271052276E-2</v>
      </c>
      <c r="K1969" s="7">
        <f ca="1">K1968*IFERROR(1+TradeDash[[#This Row],[Port Return]],1)</f>
        <v>4128813.3982395199</v>
      </c>
      <c r="L1969" s="7">
        <f ca="1">IF(ISNUMBER(TradeDash[[#This Row],[Port Return]]),L1968*(1+TradeDash[[#This Row],[Returns]]),L1968)</f>
        <v>3223497.6152623221</v>
      </c>
    </row>
    <row r="1970" spans="1:12" x14ac:dyDescent="0.35">
      <c r="A1970" s="1">
        <v>39358</v>
      </c>
      <c r="B1970" s="16">
        <f>YEAR(TradeDash[[#This Row],[Date]])</f>
        <v>2007</v>
      </c>
      <c r="C1970">
        <v>5210.8</v>
      </c>
      <c r="D1970" s="3">
        <f>IFERROR(TradeDash[[#This Row],[Nifty]]/C1969-1,"")</f>
        <v>2.7984099271052276E-2</v>
      </c>
      <c r="E1970">
        <f ca="1">IFERROR(AVERAGE(OFFSET(TradeDash[[#This Row],[Returns]],0,0,-n_days))/STDEV(OFFSET(TradeDash[[#This Row],[Returns]],0,0,-n_days)),"")</f>
        <v>0.65286731218667049</v>
      </c>
      <c r="F1970">
        <f ca="1">IFERROR(AVERAGE(OFFSET(TradeDash[[#This Row],[Returns]],0,0,-n_days*2))/STDEV(OFFSET(TradeDash[[#This Row],[Returns]],0,0,-n_days*2)),"")</f>
        <v>0.29781873830122862</v>
      </c>
      <c r="G1970">
        <f ca="1">IF(ISNUMBER(TradeDash[[#This Row],[2n day Sharpe]]),AVERAGE(TradeDash[[#This Row],[n day Sharpe]:[2n day Sharpe]]),"")</f>
        <v>0.47534302524394956</v>
      </c>
      <c r="H1970">
        <f ca="1">IF(ISNUMBER(TradeDash[[#This Row],[Sharpe Average]]),IF(TradeDash[[#This Row],[Sharpe Average]]&gt;$G$1,1,0),"")</f>
        <v>1</v>
      </c>
      <c r="I1970" s="2">
        <f ca="1">IF(ISNUMBER(TradeDash[[#This Row],[Signal]]),MAX(IF(AND(TradeDash[[#This Row],[Signal]]=1,I1969&lt;1),I1969+$E$1,IF(AND(TradeDash[[#This Row],[Signal]]=0,I1969&gt;0),I1969-$E$1,IF(AND(TradeDash[[#This Row],[Signal]]=1,I1969=1),I1969,IF(AND(TradeDash[[#This Row],[Signal]]=0,I1969=0),I1969,0)))),0),"")</f>
        <v>1</v>
      </c>
      <c r="J1970" s="3">
        <f ca="1">IF(ISNUMBER(TradeDash[[#This Row],[Position]]),TradeDash[[#This Row],[Position]]*D1971,"")</f>
        <v>-4.1260459046610354E-4</v>
      </c>
      <c r="K1970" s="7">
        <f ca="1">K1969*IFERROR(1+TradeDash[[#This Row],[Port Return]],1)</f>
        <v>4127109.8308782284</v>
      </c>
      <c r="L1970" s="7">
        <f ca="1">IF(ISNUMBER(TradeDash[[#This Row],[Port Return]]),L1969*(1+TradeDash[[#This Row],[Returns]]),L1969)</f>
        <v>3313704.2925278232</v>
      </c>
    </row>
    <row r="1971" spans="1:12" x14ac:dyDescent="0.35">
      <c r="A1971" s="1">
        <v>39359</v>
      </c>
      <c r="B1971" s="16">
        <f>YEAR(TradeDash[[#This Row],[Date]])</f>
        <v>2007</v>
      </c>
      <c r="C1971">
        <v>5208.6499999999996</v>
      </c>
      <c r="D1971" s="3">
        <f>IFERROR(TradeDash[[#This Row],[Nifty]]/C1970-1,"")</f>
        <v>-4.1260459046610354E-4</v>
      </c>
      <c r="E1971">
        <f ca="1">IFERROR(AVERAGE(OFFSET(TradeDash[[#This Row],[Returns]],0,0,-n_days))/STDEV(OFFSET(TradeDash[[#This Row],[Returns]],0,0,-n_days)),"")</f>
        <v>0.65506130324240008</v>
      </c>
      <c r="F1971">
        <f ca="1">IFERROR(AVERAGE(OFFSET(TradeDash[[#This Row],[Returns]],0,0,-n_days*2))/STDEV(OFFSET(TradeDash[[#This Row],[Returns]],0,0,-n_days*2)),"")</f>
        <v>0.29065017090120804</v>
      </c>
      <c r="G1971">
        <f ca="1">IF(ISNUMBER(TradeDash[[#This Row],[2n day Sharpe]]),AVERAGE(TradeDash[[#This Row],[n day Sharpe]:[2n day Sharpe]]),"")</f>
        <v>0.47285573707180406</v>
      </c>
      <c r="H1971">
        <f ca="1">IF(ISNUMBER(TradeDash[[#This Row],[Sharpe Average]]),IF(TradeDash[[#This Row],[Sharpe Average]]&gt;$G$1,1,0),"")</f>
        <v>1</v>
      </c>
      <c r="I1971" s="2">
        <f ca="1">IF(ISNUMBER(TradeDash[[#This Row],[Signal]]),MAX(IF(AND(TradeDash[[#This Row],[Signal]]=1,I1970&lt;1),I1970+$E$1,IF(AND(TradeDash[[#This Row],[Signal]]=0,I1970&gt;0),I1970-$E$1,IF(AND(TradeDash[[#This Row],[Signal]]=1,I1970=1),I1970,IF(AND(TradeDash[[#This Row],[Signal]]=0,I1970=0),I1970,0)))),0),"")</f>
        <v>1</v>
      </c>
      <c r="J1971" s="3">
        <f ca="1">IF(ISNUMBER(TradeDash[[#This Row],[Position]]),TradeDash[[#This Row],[Position]]*D1972,"")</f>
        <v>-4.37733385810124E-3</v>
      </c>
      <c r="K1971" s="7">
        <f ca="1">K1970*IFERROR(1+TradeDash[[#This Row],[Port Return]],1)</f>
        <v>4109044.0932794227</v>
      </c>
      <c r="L1971" s="7">
        <f ca="1">IF(ISNUMBER(TradeDash[[#This Row],[Port Return]]),L1970*(1+TradeDash[[#This Row],[Returns]]),L1970)</f>
        <v>3312337.0429252791</v>
      </c>
    </row>
    <row r="1972" spans="1:12" x14ac:dyDescent="0.35">
      <c r="A1972" s="1">
        <v>39360</v>
      </c>
      <c r="B1972" s="16">
        <f>YEAR(TradeDash[[#This Row],[Date]])</f>
        <v>2007</v>
      </c>
      <c r="C1972">
        <v>5185.8500000000004</v>
      </c>
      <c r="D1972" s="3">
        <f>IFERROR(TradeDash[[#This Row],[Nifty]]/C1971-1,"")</f>
        <v>-4.37733385810124E-3</v>
      </c>
      <c r="E1972">
        <f ca="1">IFERROR(AVERAGE(OFFSET(TradeDash[[#This Row],[Returns]],0,0,-n_days))/STDEV(OFFSET(TradeDash[[#This Row],[Returns]],0,0,-n_days)),"")</f>
        <v>0.58108637541953789</v>
      </c>
      <c r="F1972">
        <f ca="1">IFERROR(AVERAGE(OFFSET(TradeDash[[#This Row],[Returns]],0,0,-n_days*2))/STDEV(OFFSET(TradeDash[[#This Row],[Returns]],0,0,-n_days*2)),"")</f>
        <v>0.24960024788885896</v>
      </c>
      <c r="G1972">
        <f ca="1">IF(ISNUMBER(TradeDash[[#This Row],[2n day Sharpe]]),AVERAGE(TradeDash[[#This Row],[n day Sharpe]:[2n day Sharpe]]),"")</f>
        <v>0.41534331165419841</v>
      </c>
      <c r="H1972">
        <f ca="1">IF(ISNUMBER(TradeDash[[#This Row],[Sharpe Average]]),IF(TradeDash[[#This Row],[Sharpe Average]]&gt;$G$1,1,0),"")</f>
        <v>1</v>
      </c>
      <c r="I1972" s="2">
        <f ca="1">IF(ISNUMBER(TradeDash[[#This Row],[Signal]]),MAX(IF(AND(TradeDash[[#This Row],[Signal]]=1,I1971&lt;1),I1971+$E$1,IF(AND(TradeDash[[#This Row],[Signal]]=0,I1971&gt;0),I1971-$E$1,IF(AND(TradeDash[[#This Row],[Signal]]=1,I1971=1),I1971,IF(AND(TradeDash[[#This Row],[Signal]]=0,I1971=0),I1971,0)))),0),"")</f>
        <v>1</v>
      </c>
      <c r="J1972" s="3">
        <f ca="1">IF(ISNUMBER(TradeDash[[#This Row],[Position]]),TradeDash[[#This Row],[Position]]*D1973,"")</f>
        <v>-1.9427866212867739E-2</v>
      </c>
      <c r="K1972" s="7">
        <f ca="1">K1971*IFERROR(1+TradeDash[[#This Row],[Port Return]],1)</f>
        <v>4029214.1343724155</v>
      </c>
      <c r="L1972" s="7">
        <f ca="1">IF(ISNUMBER(TradeDash[[#This Row],[Port Return]]),L1971*(1+TradeDash[[#This Row],[Returns]]),L1971)</f>
        <v>3297837.8378378395</v>
      </c>
    </row>
    <row r="1973" spans="1:12" x14ac:dyDescent="0.35">
      <c r="A1973" s="1">
        <v>39363</v>
      </c>
      <c r="B1973" s="16">
        <f>YEAR(TradeDash[[#This Row],[Date]])</f>
        <v>2007</v>
      </c>
      <c r="C1973">
        <v>5085.1000000000004</v>
      </c>
      <c r="D1973" s="3">
        <f>IFERROR(TradeDash[[#This Row],[Nifty]]/C1972-1,"")</f>
        <v>-1.9427866212867739E-2</v>
      </c>
      <c r="E1973">
        <f ca="1">IFERROR(AVERAGE(OFFSET(TradeDash[[#This Row],[Returns]],0,0,-n_days))/STDEV(OFFSET(TradeDash[[#This Row],[Returns]],0,0,-n_days)),"")</f>
        <v>0.46054463673181684</v>
      </c>
      <c r="F1973">
        <f ca="1">IFERROR(AVERAGE(OFFSET(TradeDash[[#This Row],[Returns]],0,0,-n_days*2))/STDEV(OFFSET(TradeDash[[#This Row],[Returns]],0,0,-n_days*2)),"")</f>
        <v>0.23647417213688179</v>
      </c>
      <c r="G1973">
        <f ca="1">IF(ISNUMBER(TradeDash[[#This Row],[2n day Sharpe]]),AVERAGE(TradeDash[[#This Row],[n day Sharpe]:[2n day Sharpe]]),"")</f>
        <v>0.3485094044343493</v>
      </c>
      <c r="H1973">
        <f ca="1">IF(ISNUMBER(TradeDash[[#This Row],[Sharpe Average]]),IF(TradeDash[[#This Row],[Sharpe Average]]&gt;$G$1,1,0),"")</f>
        <v>1</v>
      </c>
      <c r="I1973" s="2">
        <f ca="1">IF(ISNUMBER(TradeDash[[#This Row],[Signal]]),MAX(IF(AND(TradeDash[[#This Row],[Signal]]=1,I1972&lt;1),I1972+$E$1,IF(AND(TradeDash[[#This Row],[Signal]]=0,I1972&gt;0),I1972-$E$1,IF(AND(TradeDash[[#This Row],[Signal]]=1,I1972=1),I1972,IF(AND(TradeDash[[#This Row],[Signal]]=0,I1972=0),I1972,0)))),0),"")</f>
        <v>1</v>
      </c>
      <c r="J1973" s="3">
        <f ca="1">IF(ISNUMBER(TradeDash[[#This Row],[Position]]),TradeDash[[#This Row],[Position]]*D1974,"")</f>
        <v>4.7619515840396476E-2</v>
      </c>
      <c r="K1973" s="7">
        <f ca="1">K1972*IFERROR(1+TradeDash[[#This Row],[Port Return]],1)</f>
        <v>4221083.3606685121</v>
      </c>
      <c r="L1973" s="7">
        <f ca="1">IF(ISNUMBER(TradeDash[[#This Row],[Port Return]]),L1972*(1+TradeDash[[#This Row],[Returns]]),L1972)</f>
        <v>3233767.8855325929</v>
      </c>
    </row>
    <row r="1974" spans="1:12" x14ac:dyDescent="0.35">
      <c r="A1974" s="1">
        <v>39364</v>
      </c>
      <c r="B1974" s="16">
        <f>YEAR(TradeDash[[#This Row],[Date]])</f>
        <v>2007</v>
      </c>
      <c r="C1974">
        <v>5327.25</v>
      </c>
      <c r="D1974" s="3">
        <f>IFERROR(TradeDash[[#This Row],[Nifty]]/C1973-1,"")</f>
        <v>4.7619515840396476E-2</v>
      </c>
      <c r="E1974">
        <f ca="1">IFERROR(AVERAGE(OFFSET(TradeDash[[#This Row],[Returns]],0,0,-n_days))/STDEV(OFFSET(TradeDash[[#This Row],[Returns]],0,0,-n_days)),"")</f>
        <v>0.52929717118042485</v>
      </c>
      <c r="F1974">
        <f ca="1">IFERROR(AVERAGE(OFFSET(TradeDash[[#This Row],[Returns]],0,0,-n_days*2))/STDEV(OFFSET(TradeDash[[#This Row],[Returns]],0,0,-n_days*2)),"")</f>
        <v>0.31456604129575033</v>
      </c>
      <c r="G1974">
        <f ca="1">IF(ISNUMBER(TradeDash[[#This Row],[2n day Sharpe]]),AVERAGE(TradeDash[[#This Row],[n day Sharpe]:[2n day Sharpe]]),"")</f>
        <v>0.42193160623808756</v>
      </c>
      <c r="H1974">
        <f ca="1">IF(ISNUMBER(TradeDash[[#This Row],[Sharpe Average]]),IF(TradeDash[[#This Row],[Sharpe Average]]&gt;$G$1,1,0),"")</f>
        <v>1</v>
      </c>
      <c r="I1974" s="2">
        <f ca="1">IF(ISNUMBER(TradeDash[[#This Row],[Signal]]),MAX(IF(AND(TradeDash[[#This Row],[Signal]]=1,I1973&lt;1),I1973+$E$1,IF(AND(TradeDash[[#This Row],[Signal]]=0,I1973&gt;0),I1973-$E$1,IF(AND(TradeDash[[#This Row],[Signal]]=1,I1973=1),I1973,IF(AND(TradeDash[[#This Row],[Signal]]=0,I1973=0),I1973,0)))),0),"")</f>
        <v>1</v>
      </c>
      <c r="J1974" s="3">
        <f ca="1">IF(ISNUMBER(TradeDash[[#This Row],[Position]]),TradeDash[[#This Row],[Position]]*D1975,"")</f>
        <v>2.1436951522830761E-2</v>
      </c>
      <c r="K1974" s="7">
        <f ca="1">K1973*IFERROR(1+TradeDash[[#This Row],[Port Return]],1)</f>
        <v>4311570.5200449908</v>
      </c>
      <c r="L1974" s="7">
        <f ca="1">IF(ISNUMBER(TradeDash[[#This Row],[Port Return]]),L1973*(1+TradeDash[[#This Row],[Returns]]),L1973)</f>
        <v>3387758.3465818777</v>
      </c>
    </row>
    <row r="1975" spans="1:12" x14ac:dyDescent="0.35">
      <c r="A1975" s="1">
        <v>39365</v>
      </c>
      <c r="B1975" s="16">
        <f>YEAR(TradeDash[[#This Row],[Date]])</f>
        <v>2007</v>
      </c>
      <c r="C1975">
        <v>5441.45</v>
      </c>
      <c r="D1975" s="3">
        <f>IFERROR(TradeDash[[#This Row],[Nifty]]/C1974-1,"")</f>
        <v>2.1436951522830761E-2</v>
      </c>
      <c r="E1975">
        <f ca="1">IFERROR(AVERAGE(OFFSET(TradeDash[[#This Row],[Returns]],0,0,-n_days))/STDEV(OFFSET(TradeDash[[#This Row],[Returns]],0,0,-n_days)),"")</f>
        <v>0.60222372688448433</v>
      </c>
      <c r="F1975">
        <f ca="1">IFERROR(AVERAGE(OFFSET(TradeDash[[#This Row],[Returns]],0,0,-n_days*2))/STDEV(OFFSET(TradeDash[[#This Row],[Returns]],0,0,-n_days*2)),"")</f>
        <v>0.32899274635994002</v>
      </c>
      <c r="G1975">
        <f ca="1">IF(ISNUMBER(TradeDash[[#This Row],[2n day Sharpe]]),AVERAGE(TradeDash[[#This Row],[n day Sharpe]:[2n day Sharpe]]),"")</f>
        <v>0.46560823662221218</v>
      </c>
      <c r="H1975">
        <f ca="1">IF(ISNUMBER(TradeDash[[#This Row],[Sharpe Average]]),IF(TradeDash[[#This Row],[Sharpe Average]]&gt;$G$1,1,0),"")</f>
        <v>1</v>
      </c>
      <c r="I1975" s="2">
        <f ca="1">IF(ISNUMBER(TradeDash[[#This Row],[Signal]]),MAX(IF(AND(TradeDash[[#This Row],[Signal]]=1,I1974&lt;1),I1974+$E$1,IF(AND(TradeDash[[#This Row],[Signal]]=0,I1974&gt;0),I1974-$E$1,IF(AND(TradeDash[[#This Row],[Signal]]=1,I1974=1),I1974,IF(AND(TradeDash[[#This Row],[Signal]]=0,I1974=0),I1974,0)))),0),"")</f>
        <v>1</v>
      </c>
      <c r="J1975" s="3">
        <f ca="1">IF(ISNUMBER(TradeDash[[#This Row],[Position]]),TradeDash[[#This Row],[Position]]*D1976,"")</f>
        <v>1.5326797085335908E-2</v>
      </c>
      <c r="K1975" s="7">
        <f ca="1">K1974*IFERROR(1+TradeDash[[#This Row],[Port Return]],1)</f>
        <v>4377653.0865248367</v>
      </c>
      <c r="L1975" s="7">
        <f ca="1">IF(ISNUMBER(TradeDash[[#This Row],[Port Return]]),L1974*(1+TradeDash[[#This Row],[Returns]]),L1974)</f>
        <v>3460381.5580286188</v>
      </c>
    </row>
    <row r="1976" spans="1:12" x14ac:dyDescent="0.35">
      <c r="A1976" s="1">
        <v>39366</v>
      </c>
      <c r="B1976" s="16">
        <f>YEAR(TradeDash[[#This Row],[Date]])</f>
        <v>2007</v>
      </c>
      <c r="C1976">
        <v>5524.85</v>
      </c>
      <c r="D1976" s="3">
        <f>IFERROR(TradeDash[[#This Row],[Nifty]]/C1975-1,"")</f>
        <v>1.5326797085335908E-2</v>
      </c>
      <c r="E1976">
        <f ca="1">IFERROR(AVERAGE(OFFSET(TradeDash[[#This Row],[Returns]],0,0,-n_days))/STDEV(OFFSET(TradeDash[[#This Row],[Returns]],0,0,-n_days)),"")</f>
        <v>0.65495731442874316</v>
      </c>
      <c r="F1976">
        <f ca="1">IFERROR(AVERAGE(OFFSET(TradeDash[[#This Row],[Returns]],0,0,-n_days*2))/STDEV(OFFSET(TradeDash[[#This Row],[Returns]],0,0,-n_days*2)),"")</f>
        <v>0.35186426365130857</v>
      </c>
      <c r="G1976">
        <f ca="1">IF(ISNUMBER(TradeDash[[#This Row],[2n day Sharpe]]),AVERAGE(TradeDash[[#This Row],[n day Sharpe]:[2n day Sharpe]]),"")</f>
        <v>0.5034107890400259</v>
      </c>
      <c r="H1976">
        <f ca="1">IF(ISNUMBER(TradeDash[[#This Row],[Sharpe Average]]),IF(TradeDash[[#This Row],[Sharpe Average]]&gt;$G$1,1,0),"")</f>
        <v>1</v>
      </c>
      <c r="I1976" s="2">
        <f ca="1">IF(ISNUMBER(TradeDash[[#This Row],[Signal]]),MAX(IF(AND(TradeDash[[#This Row],[Signal]]=1,I1975&lt;1),I1975+$E$1,IF(AND(TradeDash[[#This Row],[Signal]]=0,I1975&gt;0),I1975-$E$1,IF(AND(TradeDash[[#This Row],[Signal]]=1,I1975=1),I1975,IF(AND(TradeDash[[#This Row],[Signal]]=0,I1975=0),I1975,0)))),0),"")</f>
        <v>1</v>
      </c>
      <c r="J1976" s="3">
        <f ca="1">IF(ISNUMBER(TradeDash[[#This Row],[Position]]),TradeDash[[#This Row],[Position]]*D1977,"")</f>
        <v>-1.7484637591970942E-2</v>
      </c>
      <c r="K1976" s="7">
        <f ca="1">K1975*IFERROR(1+TradeDash[[#This Row],[Port Return]],1)</f>
        <v>4301111.4088035766</v>
      </c>
      <c r="L1976" s="7">
        <f ca="1">IF(ISNUMBER(TradeDash[[#This Row],[Port Return]]),L1975*(1+TradeDash[[#This Row],[Returns]]),L1975)</f>
        <v>3513418.1240063622</v>
      </c>
    </row>
    <row r="1977" spans="1:12" x14ac:dyDescent="0.35">
      <c r="A1977" s="1">
        <v>39367</v>
      </c>
      <c r="B1977" s="16">
        <f>YEAR(TradeDash[[#This Row],[Date]])</f>
        <v>2007</v>
      </c>
      <c r="C1977">
        <v>5428.25</v>
      </c>
      <c r="D1977" s="3">
        <f>IFERROR(TradeDash[[#This Row],[Nifty]]/C1976-1,"")</f>
        <v>-1.7484637591970942E-2</v>
      </c>
      <c r="E1977">
        <f ca="1">IFERROR(AVERAGE(OFFSET(TradeDash[[#This Row],[Returns]],0,0,-n_days))/STDEV(OFFSET(TradeDash[[#This Row],[Returns]],0,0,-n_days)),"")</f>
        <v>0.53832737016784027</v>
      </c>
      <c r="F1977">
        <f ca="1">IFERROR(AVERAGE(OFFSET(TradeDash[[#This Row],[Returns]],0,0,-n_days*2))/STDEV(OFFSET(TradeDash[[#This Row],[Returns]],0,0,-n_days*2)),"")</f>
        <v>0.42871583546154346</v>
      </c>
      <c r="G1977">
        <f ca="1">IF(ISNUMBER(TradeDash[[#This Row],[2n day Sharpe]]),AVERAGE(TradeDash[[#This Row],[n day Sharpe]:[2n day Sharpe]]),"")</f>
        <v>0.48352160281469186</v>
      </c>
      <c r="H1977">
        <f ca="1">IF(ISNUMBER(TradeDash[[#This Row],[Sharpe Average]]),IF(TradeDash[[#This Row],[Sharpe Average]]&gt;$G$1,1,0),"")</f>
        <v>1</v>
      </c>
      <c r="I1977" s="2">
        <f ca="1">IF(ISNUMBER(TradeDash[[#This Row],[Signal]]),MAX(IF(AND(TradeDash[[#This Row],[Signal]]=1,I1976&lt;1),I1976+$E$1,IF(AND(TradeDash[[#This Row],[Signal]]=0,I1976&gt;0),I1976-$E$1,IF(AND(TradeDash[[#This Row],[Signal]]=1,I1976=1),I1976,IF(AND(TradeDash[[#This Row],[Signal]]=0,I1976=0),I1976,0)))),0),"")</f>
        <v>1</v>
      </c>
      <c r="J1977" s="3">
        <f ca="1">IF(ISNUMBER(TradeDash[[#This Row],[Position]]),TradeDash[[#This Row],[Position]]*D1978,"")</f>
        <v>4.4609220282779916E-2</v>
      </c>
      <c r="K1977" s="7">
        <f ca="1">K1976*IFERROR(1+TradeDash[[#This Row],[Port Return]],1)</f>
        <v>4492980.6350996736</v>
      </c>
      <c r="L1977" s="7">
        <f ca="1">IF(ISNUMBER(TradeDash[[#This Row],[Port Return]]),L1976*(1+TradeDash[[#This Row],[Returns]]),L1976)</f>
        <v>3451987.2813990484</v>
      </c>
    </row>
    <row r="1978" spans="1:12" x14ac:dyDescent="0.35">
      <c r="A1978" s="1">
        <v>39370</v>
      </c>
      <c r="B1978" s="16">
        <f>YEAR(TradeDash[[#This Row],[Date]])</f>
        <v>2007</v>
      </c>
      <c r="C1978">
        <v>5670.4</v>
      </c>
      <c r="D1978" s="3">
        <f>IFERROR(TradeDash[[#This Row],[Nifty]]/C1977-1,"")</f>
        <v>4.4609220282779916E-2</v>
      </c>
      <c r="E1978">
        <f ca="1">IFERROR(AVERAGE(OFFSET(TradeDash[[#This Row],[Returns]],0,0,-n_days))/STDEV(OFFSET(TradeDash[[#This Row],[Returns]],0,0,-n_days)),"")</f>
        <v>0.62182071653103954</v>
      </c>
      <c r="F1978">
        <f ca="1">IFERROR(AVERAGE(OFFSET(TradeDash[[#This Row],[Returns]],0,0,-n_days*2))/STDEV(OFFSET(TradeDash[[#This Row],[Returns]],0,0,-n_days*2)),"")</f>
        <v>0.50669569883436671</v>
      </c>
      <c r="G1978">
        <f ca="1">IF(ISNUMBER(TradeDash[[#This Row],[2n day Sharpe]]),AVERAGE(TradeDash[[#This Row],[n day Sharpe]:[2n day Sharpe]]),"")</f>
        <v>0.56425820768270318</v>
      </c>
      <c r="H1978">
        <f ca="1">IF(ISNUMBER(TradeDash[[#This Row],[Sharpe Average]]),IF(TradeDash[[#This Row],[Sharpe Average]]&gt;$G$1,1,0),"")</f>
        <v>1</v>
      </c>
      <c r="I1978" s="2">
        <f ca="1">IF(ISNUMBER(TradeDash[[#This Row],[Signal]]),MAX(IF(AND(TradeDash[[#This Row],[Signal]]=1,I1977&lt;1),I1977+$E$1,IF(AND(TradeDash[[#This Row],[Signal]]=0,I1977&gt;0),I1977-$E$1,IF(AND(TradeDash[[#This Row],[Signal]]=1,I1977=1),I1977,IF(AND(TradeDash[[#This Row],[Signal]]=0,I1977=0),I1977,0)))),0),"")</f>
        <v>1</v>
      </c>
      <c r="J1978" s="3">
        <f ca="1">IF(ISNUMBER(TradeDash[[#This Row],[Position]]),TradeDash[[#This Row],[Position]]*D1979,"")</f>
        <v>-4.1443284424369509E-4</v>
      </c>
      <c r="K1978" s="7">
        <f ca="1">K1977*IFERROR(1+TradeDash[[#This Row],[Port Return]],1)</f>
        <v>4491118.5963559374</v>
      </c>
      <c r="L1978" s="7">
        <f ca="1">IF(ISNUMBER(TradeDash[[#This Row],[Port Return]]),L1977*(1+TradeDash[[#This Row],[Returns]]),L1977)</f>
        <v>3605977.7424483332</v>
      </c>
    </row>
    <row r="1979" spans="1:12" x14ac:dyDescent="0.35">
      <c r="A1979" s="1">
        <v>39371</v>
      </c>
      <c r="B1979" s="16">
        <f>YEAR(TradeDash[[#This Row],[Date]])</f>
        <v>2007</v>
      </c>
      <c r="C1979">
        <v>5668.05</v>
      </c>
      <c r="D1979" s="3">
        <f>IFERROR(TradeDash[[#This Row],[Nifty]]/C1978-1,"")</f>
        <v>-4.1443284424369509E-4</v>
      </c>
      <c r="E1979">
        <f ca="1">IFERROR(AVERAGE(OFFSET(TradeDash[[#This Row],[Returns]],0,0,-n_days))/STDEV(OFFSET(TradeDash[[#This Row],[Returns]],0,0,-n_days)),"")</f>
        <v>0.64131170960376838</v>
      </c>
      <c r="F1979">
        <f ca="1">IFERROR(AVERAGE(OFFSET(TradeDash[[#This Row],[Returns]],0,0,-n_days*2))/STDEV(OFFSET(TradeDash[[#This Row],[Returns]],0,0,-n_days*2)),"")</f>
        <v>0.47300088894448239</v>
      </c>
      <c r="G1979">
        <f ca="1">IF(ISNUMBER(TradeDash[[#This Row],[2n day Sharpe]]),AVERAGE(TradeDash[[#This Row],[n day Sharpe]:[2n day Sharpe]]),"")</f>
        <v>0.55715629927412536</v>
      </c>
      <c r="H1979">
        <f ca="1">IF(ISNUMBER(TradeDash[[#This Row],[Sharpe Average]]),IF(TradeDash[[#This Row],[Sharpe Average]]&gt;$G$1,1,0),"")</f>
        <v>1</v>
      </c>
      <c r="I1979" s="2">
        <f ca="1">IF(ISNUMBER(TradeDash[[#This Row],[Signal]]),MAX(IF(AND(TradeDash[[#This Row],[Signal]]=1,I1978&lt;1),I1978+$E$1,IF(AND(TradeDash[[#This Row],[Signal]]=0,I1978&gt;0),I1978-$E$1,IF(AND(TradeDash[[#This Row],[Signal]]=1,I1978=1),I1978,IF(AND(TradeDash[[#This Row],[Signal]]=0,I1978=0),I1978,0)))),0),"")</f>
        <v>1</v>
      </c>
      <c r="J1979" s="3">
        <f ca="1">IF(ISNUMBER(TradeDash[[#This Row],[Position]]),TradeDash[[#This Row],[Position]]*D1980,"")</f>
        <v>-1.9186492709132752E-2</v>
      </c>
      <c r="K1979" s="7">
        <f ca="1">K1978*IFERROR(1+TradeDash[[#This Row],[Port Return]],1)</f>
        <v>4404949.782151104</v>
      </c>
      <c r="L1979" s="7">
        <f ca="1">IF(ISNUMBER(TradeDash[[#This Row],[Port Return]]),L1978*(1+TradeDash[[#This Row],[Returns]]),L1978)</f>
        <v>3604483.3068362507</v>
      </c>
    </row>
    <row r="1980" spans="1:12" x14ac:dyDescent="0.35">
      <c r="A1980" s="1">
        <v>39372</v>
      </c>
      <c r="B1980" s="16">
        <f>YEAR(TradeDash[[#This Row],[Date]])</f>
        <v>2007</v>
      </c>
      <c r="C1980">
        <v>5559.3</v>
      </c>
      <c r="D1980" s="3">
        <f>IFERROR(TradeDash[[#This Row],[Nifty]]/C1979-1,"")</f>
        <v>-1.9186492709132752E-2</v>
      </c>
      <c r="E1980">
        <f ca="1">IFERROR(AVERAGE(OFFSET(TradeDash[[#This Row],[Returns]],0,0,-n_days))/STDEV(OFFSET(TradeDash[[#This Row],[Returns]],0,0,-n_days)),"")</f>
        <v>0.52241703729249034</v>
      </c>
      <c r="F1980">
        <f ca="1">IFERROR(AVERAGE(OFFSET(TradeDash[[#This Row],[Returns]],0,0,-n_days*2))/STDEV(OFFSET(TradeDash[[#This Row],[Returns]],0,0,-n_days*2)),"")</f>
        <v>0.51486600909239466</v>
      </c>
      <c r="G1980">
        <f ca="1">IF(ISNUMBER(TradeDash[[#This Row],[2n day Sharpe]]),AVERAGE(TradeDash[[#This Row],[n day Sharpe]:[2n day Sharpe]]),"")</f>
        <v>0.5186415231924425</v>
      </c>
      <c r="H1980">
        <f ca="1">IF(ISNUMBER(TradeDash[[#This Row],[Sharpe Average]]),IF(TradeDash[[#This Row],[Sharpe Average]]&gt;$G$1,1,0),"")</f>
        <v>1</v>
      </c>
      <c r="I1980" s="2">
        <f ca="1">IF(ISNUMBER(TradeDash[[#This Row],[Signal]]),MAX(IF(AND(TradeDash[[#This Row],[Signal]]=1,I1979&lt;1),I1979+$E$1,IF(AND(TradeDash[[#This Row],[Signal]]=0,I1979&gt;0),I1979-$E$1,IF(AND(TradeDash[[#This Row],[Signal]]=1,I1979=1),I1979,IF(AND(TradeDash[[#This Row],[Signal]]=0,I1979=0),I1979,0)))),0),"")</f>
        <v>1</v>
      </c>
      <c r="J1980" s="3">
        <f ca="1">IF(ISNUMBER(TradeDash[[#This Row],[Position]]),TradeDash[[#This Row],[Position]]*D1981,"")</f>
        <v>-3.7468746065152159E-2</v>
      </c>
      <c r="K1980" s="7">
        <f ca="1">K1979*IFERROR(1+TradeDash[[#This Row],[Port Return]],1)</f>
        <v>4239901.8373339372</v>
      </c>
      <c r="L1980" s="7">
        <f ca="1">IF(ISNUMBER(TradeDash[[#This Row],[Port Return]]),L1979*(1+TradeDash[[#This Row],[Returns]]),L1979)</f>
        <v>3535325.9141494464</v>
      </c>
    </row>
    <row r="1981" spans="1:12" x14ac:dyDescent="0.35">
      <c r="A1981" s="1">
        <v>39373</v>
      </c>
      <c r="B1981" s="16">
        <f>YEAR(TradeDash[[#This Row],[Date]])</f>
        <v>2007</v>
      </c>
      <c r="C1981">
        <v>5351</v>
      </c>
      <c r="D1981" s="3">
        <f>IFERROR(TradeDash[[#This Row],[Nifty]]/C1980-1,"")</f>
        <v>-3.7468746065152159E-2</v>
      </c>
      <c r="E1981">
        <f ca="1">IFERROR(AVERAGE(OFFSET(TradeDash[[#This Row],[Returns]],0,0,-n_days))/STDEV(OFFSET(TradeDash[[#This Row],[Returns]],0,0,-n_days)),"")</f>
        <v>0.30285605301958807</v>
      </c>
      <c r="F1981">
        <f ca="1">IFERROR(AVERAGE(OFFSET(TradeDash[[#This Row],[Returns]],0,0,-n_days*2))/STDEV(OFFSET(TradeDash[[#This Row],[Returns]],0,0,-n_days*2)),"")</f>
        <v>0.38562768918750318</v>
      </c>
      <c r="G1981">
        <f ca="1">IF(ISNUMBER(TradeDash[[#This Row],[2n day Sharpe]]),AVERAGE(TradeDash[[#This Row],[n day Sharpe]:[2n day Sharpe]]),"")</f>
        <v>0.34424187110354565</v>
      </c>
      <c r="H1981">
        <f ca="1">IF(ISNUMBER(TradeDash[[#This Row],[Sharpe Average]]),IF(TradeDash[[#This Row],[Sharpe Average]]&gt;$G$1,1,0),"")</f>
        <v>1</v>
      </c>
      <c r="I1981" s="2">
        <f ca="1">IF(ISNUMBER(TradeDash[[#This Row],[Signal]]),MAX(IF(AND(TradeDash[[#This Row],[Signal]]=1,I1980&lt;1),I1980+$E$1,IF(AND(TradeDash[[#This Row],[Signal]]=0,I1980&gt;0),I1980-$E$1,IF(AND(TradeDash[[#This Row],[Signal]]=1,I1980=1),I1980,IF(AND(TradeDash[[#This Row],[Signal]]=0,I1980=0),I1980,0)))),0),"")</f>
        <v>1</v>
      </c>
      <c r="J1981" s="3">
        <f ca="1">IF(ISNUMBER(TradeDash[[#This Row],[Position]]),TradeDash[[#This Row],[Position]]*D1982,"")</f>
        <v>-2.5359745841898707E-2</v>
      </c>
      <c r="K1981" s="7">
        <f ca="1">K1980*IFERROR(1+TradeDash[[#This Row],[Port Return]],1)</f>
        <v>4132379.004344549</v>
      </c>
      <c r="L1981" s="7">
        <f ca="1">IF(ISNUMBER(TradeDash[[#This Row],[Port Return]]),L1980*(1+TradeDash[[#This Row],[Returns]]),L1980)</f>
        <v>3402861.6852146289</v>
      </c>
    </row>
    <row r="1982" spans="1:12" x14ac:dyDescent="0.35">
      <c r="A1982" s="1">
        <v>39374</v>
      </c>
      <c r="B1982" s="16">
        <f>YEAR(TradeDash[[#This Row],[Date]])</f>
        <v>2007</v>
      </c>
      <c r="C1982">
        <v>5215.3</v>
      </c>
      <c r="D1982" s="3">
        <f>IFERROR(TradeDash[[#This Row],[Nifty]]/C1981-1,"")</f>
        <v>-2.5359745841898707E-2</v>
      </c>
      <c r="E1982">
        <f ca="1">IFERROR(AVERAGE(OFFSET(TradeDash[[#This Row],[Returns]],0,0,-n_days))/STDEV(OFFSET(TradeDash[[#This Row],[Returns]],0,0,-n_days)),"")</f>
        <v>0.22262648732694246</v>
      </c>
      <c r="F1982">
        <f ca="1">IFERROR(AVERAGE(OFFSET(TradeDash[[#This Row],[Returns]],0,0,-n_days*2))/STDEV(OFFSET(TradeDash[[#This Row],[Returns]],0,0,-n_days*2)),"")</f>
        <v>0.34977693022461986</v>
      </c>
      <c r="G1982">
        <f ca="1">IF(ISNUMBER(TradeDash[[#This Row],[2n day Sharpe]]),AVERAGE(TradeDash[[#This Row],[n day Sharpe]:[2n day Sharpe]]),"")</f>
        <v>0.28620170877578116</v>
      </c>
      <c r="H1982">
        <f ca="1">IF(ISNUMBER(TradeDash[[#This Row],[Sharpe Average]]),IF(TradeDash[[#This Row],[Sharpe Average]]&gt;$G$1,1,0),"")</f>
        <v>1</v>
      </c>
      <c r="I1982" s="2">
        <f ca="1">IF(ISNUMBER(TradeDash[[#This Row],[Signal]]),MAX(IF(AND(TradeDash[[#This Row],[Signal]]=1,I1981&lt;1),I1981+$E$1,IF(AND(TradeDash[[#This Row],[Signal]]=0,I1981&gt;0),I1981-$E$1,IF(AND(TradeDash[[#This Row],[Signal]]=1,I1981=1),I1981,IF(AND(TradeDash[[#This Row],[Signal]]=0,I1981=0),I1981,0)))),0),"")</f>
        <v>1</v>
      </c>
      <c r="J1982" s="3">
        <f ca="1">IF(ISNUMBER(TradeDash[[#This Row],[Position]]),TradeDash[[#This Row],[Position]]*D1983,"")</f>
        <v>-6.0015722968956853E-3</v>
      </c>
      <c r="K1982" s="7">
        <f ca="1">K1981*IFERROR(1+TradeDash[[#This Row],[Port Return]],1)</f>
        <v>4107578.2329918016</v>
      </c>
      <c r="L1982" s="7">
        <f ca="1">IF(ISNUMBER(TradeDash[[#This Row],[Port Return]]),L1981*(1+TradeDash[[#This Row],[Returns]]),L1981)</f>
        <v>3316565.9777424508</v>
      </c>
    </row>
    <row r="1983" spans="1:12" x14ac:dyDescent="0.35">
      <c r="A1983" s="1">
        <v>39377</v>
      </c>
      <c r="B1983" s="16">
        <f>YEAR(TradeDash[[#This Row],[Date]])</f>
        <v>2007</v>
      </c>
      <c r="C1983">
        <v>5184</v>
      </c>
      <c r="D1983" s="3">
        <f>IFERROR(TradeDash[[#This Row],[Nifty]]/C1982-1,"")</f>
        <v>-6.0015722968956853E-3</v>
      </c>
      <c r="E1983">
        <f ca="1">IFERROR(AVERAGE(OFFSET(TradeDash[[#This Row],[Returns]],0,0,-n_days))/STDEV(OFFSET(TradeDash[[#This Row],[Returns]],0,0,-n_days)),"")</f>
        <v>0.16737800835046127</v>
      </c>
      <c r="F1983">
        <f ca="1">IFERROR(AVERAGE(OFFSET(TradeDash[[#This Row],[Returns]],0,0,-n_days*2))/STDEV(OFFSET(TradeDash[[#This Row],[Returns]],0,0,-n_days*2)),"")</f>
        <v>0.31513795549095291</v>
      </c>
      <c r="G1983">
        <f ca="1">IF(ISNUMBER(TradeDash[[#This Row],[2n day Sharpe]]),AVERAGE(TradeDash[[#This Row],[n day Sharpe]:[2n day Sharpe]]),"")</f>
        <v>0.24125798192070708</v>
      </c>
      <c r="H1983">
        <f ca="1">IF(ISNUMBER(TradeDash[[#This Row],[Sharpe Average]]),IF(TradeDash[[#This Row],[Sharpe Average]]&gt;$G$1,1,0),"")</f>
        <v>1</v>
      </c>
      <c r="I1983" s="2">
        <f ca="1">IF(ISNUMBER(TradeDash[[#This Row],[Signal]]),MAX(IF(AND(TradeDash[[#This Row],[Signal]]=1,I1982&lt;1),I1982+$E$1,IF(AND(TradeDash[[#This Row],[Signal]]=0,I1982&gt;0),I1982-$E$1,IF(AND(TradeDash[[#This Row],[Signal]]=1,I1982=1),I1982,IF(AND(TradeDash[[#This Row],[Signal]]=0,I1982=0),I1982,0)))),0),"")</f>
        <v>1</v>
      </c>
      <c r="J1983" s="3">
        <f ca="1">IF(ISNUMBER(TradeDash[[#This Row],[Position]]),TradeDash[[#This Row],[Position]]*D1984,"")</f>
        <v>5.5883487654321051E-2</v>
      </c>
      <c r="K1983" s="7">
        <f ca="1">K1982*IFERROR(1+TradeDash[[#This Row],[Port Return]],1)</f>
        <v>4337124.0304643568</v>
      </c>
      <c r="L1983" s="7">
        <f ca="1">IF(ISNUMBER(TradeDash[[#This Row],[Port Return]]),L1982*(1+TradeDash[[#This Row],[Returns]]),L1982)</f>
        <v>3296661.3672496048</v>
      </c>
    </row>
    <row r="1984" spans="1:12" x14ac:dyDescent="0.35">
      <c r="A1984" s="1">
        <v>39378</v>
      </c>
      <c r="B1984" s="16">
        <f>YEAR(TradeDash[[#This Row],[Date]])</f>
        <v>2007</v>
      </c>
      <c r="C1984">
        <v>5473.7</v>
      </c>
      <c r="D1984" s="3">
        <f>IFERROR(TradeDash[[#This Row],[Nifty]]/C1983-1,"")</f>
        <v>5.5883487654321051E-2</v>
      </c>
      <c r="E1984">
        <f ca="1">IFERROR(AVERAGE(OFFSET(TradeDash[[#This Row],[Returns]],0,0,-n_days))/STDEV(OFFSET(TradeDash[[#This Row],[Returns]],0,0,-n_days)),"")</f>
        <v>0.22241343991198551</v>
      </c>
      <c r="F1984">
        <f ca="1">IFERROR(AVERAGE(OFFSET(TradeDash[[#This Row],[Returns]],0,0,-n_days*2))/STDEV(OFFSET(TradeDash[[#This Row],[Returns]],0,0,-n_days*2)),"")</f>
        <v>0.32925870495822807</v>
      </c>
      <c r="G1984">
        <f ca="1">IF(ISNUMBER(TradeDash[[#This Row],[2n day Sharpe]]),AVERAGE(TradeDash[[#This Row],[n day Sharpe]:[2n day Sharpe]]),"")</f>
        <v>0.27583607243510677</v>
      </c>
      <c r="H1984">
        <f ca="1">IF(ISNUMBER(TradeDash[[#This Row],[Sharpe Average]]),IF(TradeDash[[#This Row],[Sharpe Average]]&gt;$G$1,1,0),"")</f>
        <v>1</v>
      </c>
      <c r="I1984" s="2">
        <f ca="1">IF(ISNUMBER(TradeDash[[#This Row],[Signal]]),MAX(IF(AND(TradeDash[[#This Row],[Signal]]=1,I1983&lt;1),I1983+$E$1,IF(AND(TradeDash[[#This Row],[Signal]]=0,I1983&gt;0),I1983-$E$1,IF(AND(TradeDash[[#This Row],[Signal]]=1,I1983=1),I1983,IF(AND(TradeDash[[#This Row],[Signal]]=0,I1983=0),I1983,0)))),0),"")</f>
        <v>1</v>
      </c>
      <c r="J1984" s="3">
        <f ca="1">IF(ISNUMBER(TradeDash[[#This Row],[Position]]),TradeDash[[#This Row],[Position]]*D1985,"")</f>
        <v>4.1014304766429088E-3</v>
      </c>
      <c r="K1984" s="7">
        <f ca="1">K1983*IFERROR(1+TradeDash[[#This Row],[Port Return]],1)</f>
        <v>4354912.4431438837</v>
      </c>
      <c r="L1984" s="7">
        <f ca="1">IF(ISNUMBER(TradeDash[[#This Row],[Port Return]]),L1983*(1+TradeDash[[#This Row],[Returns]]),L1983)</f>
        <v>3480890.302066775</v>
      </c>
    </row>
    <row r="1985" spans="1:12" x14ac:dyDescent="0.35">
      <c r="A1985" s="1">
        <v>39379</v>
      </c>
      <c r="B1985" s="16">
        <f>YEAR(TradeDash[[#This Row],[Date]])</f>
        <v>2007</v>
      </c>
      <c r="C1985">
        <v>5496.15</v>
      </c>
      <c r="D1985" s="3">
        <f>IFERROR(TradeDash[[#This Row],[Nifty]]/C1984-1,"")</f>
        <v>4.1014304766429088E-3</v>
      </c>
      <c r="E1985">
        <f ca="1">IFERROR(AVERAGE(OFFSET(TradeDash[[#This Row],[Returns]],0,0,-n_days))/STDEV(OFFSET(TradeDash[[#This Row],[Returns]],0,0,-n_days)),"")</f>
        <v>0.22812366684568836</v>
      </c>
      <c r="F1985">
        <f ca="1">IFERROR(AVERAGE(OFFSET(TradeDash[[#This Row],[Returns]],0,0,-n_days*2))/STDEV(OFFSET(TradeDash[[#This Row],[Returns]],0,0,-n_days*2)),"")</f>
        <v>0.32911390628233173</v>
      </c>
      <c r="G1985">
        <f ca="1">IF(ISNUMBER(TradeDash[[#This Row],[2n day Sharpe]]),AVERAGE(TradeDash[[#This Row],[n day Sharpe]:[2n day Sharpe]]),"")</f>
        <v>0.27861878656401007</v>
      </c>
      <c r="H1985">
        <f ca="1">IF(ISNUMBER(TradeDash[[#This Row],[Sharpe Average]]),IF(TradeDash[[#This Row],[Sharpe Average]]&gt;$G$1,1,0),"")</f>
        <v>1</v>
      </c>
      <c r="I1985" s="2">
        <f ca="1">IF(ISNUMBER(TradeDash[[#This Row],[Signal]]),MAX(IF(AND(TradeDash[[#This Row],[Signal]]=1,I1984&lt;1),I1984+$E$1,IF(AND(TradeDash[[#This Row],[Signal]]=0,I1984&gt;0),I1984-$E$1,IF(AND(TradeDash[[#This Row],[Signal]]=1,I1984=1),I1984,IF(AND(TradeDash[[#This Row],[Signal]]=0,I1984=0),I1984,0)))),0),"")</f>
        <v>1</v>
      </c>
      <c r="J1985" s="3">
        <f ca="1">IF(ISNUMBER(TradeDash[[#This Row],[Position]]),TradeDash[[#This Row],[Position]]*D1986,"")</f>
        <v>1.3245635581270454E-2</v>
      </c>
      <c r="K1985" s="7">
        <f ca="1">K1984*IFERROR(1+TradeDash[[#This Row],[Port Return]],1)</f>
        <v>4412596.026354108</v>
      </c>
      <c r="L1985" s="7">
        <f ca="1">IF(ISNUMBER(TradeDash[[#This Row],[Port Return]]),L1984*(1+TradeDash[[#This Row],[Returns]]),L1984)</f>
        <v>3495166.9316375223</v>
      </c>
    </row>
    <row r="1986" spans="1:12" x14ac:dyDescent="0.35">
      <c r="A1986" s="1">
        <v>39380</v>
      </c>
      <c r="B1986" s="16">
        <f>YEAR(TradeDash[[#This Row],[Date]])</f>
        <v>2007</v>
      </c>
      <c r="C1986">
        <v>5568.95</v>
      </c>
      <c r="D1986" s="3">
        <f>IFERROR(TradeDash[[#This Row],[Nifty]]/C1985-1,"")</f>
        <v>1.3245635581270454E-2</v>
      </c>
      <c r="E1986">
        <f ca="1">IFERROR(AVERAGE(OFFSET(TradeDash[[#This Row],[Returns]],0,0,-n_days))/STDEV(OFFSET(TradeDash[[#This Row],[Returns]],0,0,-n_days)),"")</f>
        <v>0.25396902424189227</v>
      </c>
      <c r="F1986">
        <f ca="1">IFERROR(AVERAGE(OFFSET(TradeDash[[#This Row],[Returns]],0,0,-n_days*2))/STDEV(OFFSET(TradeDash[[#This Row],[Returns]],0,0,-n_days*2)),"")</f>
        <v>0.33432949806606499</v>
      </c>
      <c r="G1986">
        <f ca="1">IF(ISNUMBER(TradeDash[[#This Row],[2n day Sharpe]]),AVERAGE(TradeDash[[#This Row],[n day Sharpe]:[2n day Sharpe]]),"")</f>
        <v>0.29414926115397866</v>
      </c>
      <c r="H1986">
        <f ca="1">IF(ISNUMBER(TradeDash[[#This Row],[Sharpe Average]]),IF(TradeDash[[#This Row],[Sharpe Average]]&gt;$G$1,1,0),"")</f>
        <v>1</v>
      </c>
      <c r="I1986" s="2">
        <f ca="1">IF(ISNUMBER(TradeDash[[#This Row],[Signal]]),MAX(IF(AND(TradeDash[[#This Row],[Signal]]=1,I1985&lt;1),I1985+$E$1,IF(AND(TradeDash[[#This Row],[Signal]]=0,I1985&gt;0),I1985-$E$1,IF(AND(TradeDash[[#This Row],[Signal]]=1,I1985=1),I1985,IF(AND(TradeDash[[#This Row],[Signal]]=0,I1985=0),I1985,0)))),0),"")</f>
        <v>1</v>
      </c>
      <c r="J1986" s="3">
        <f ca="1">IF(ISNUMBER(TradeDash[[#This Row],[Position]]),TradeDash[[#This Row],[Position]]*D1987,"")</f>
        <v>2.3945267958951133E-2</v>
      </c>
      <c r="K1986" s="7">
        <f ca="1">K1985*IFERROR(1+TradeDash[[#This Row],[Port Return]],1)</f>
        <v>4518256.8205997599</v>
      </c>
      <c r="L1986" s="7">
        <f ca="1">IF(ISNUMBER(TradeDash[[#This Row],[Port Return]]),L1985*(1+TradeDash[[#This Row],[Returns]]),L1985)</f>
        <v>3541462.6391097</v>
      </c>
    </row>
    <row r="1987" spans="1:12" x14ac:dyDescent="0.35">
      <c r="A1987" s="1">
        <v>39381</v>
      </c>
      <c r="B1987" s="16">
        <f>YEAR(TradeDash[[#This Row],[Date]])</f>
        <v>2007</v>
      </c>
      <c r="C1987">
        <v>5702.3</v>
      </c>
      <c r="D1987" s="3">
        <f>IFERROR(TradeDash[[#This Row],[Nifty]]/C1986-1,"")</f>
        <v>2.3945267958951133E-2</v>
      </c>
      <c r="E1987">
        <f ca="1">IFERROR(AVERAGE(OFFSET(TradeDash[[#This Row],[Returns]],0,0,-n_days))/STDEV(OFFSET(TradeDash[[#This Row],[Returns]],0,0,-n_days)),"")</f>
        <v>0.27459704426232789</v>
      </c>
      <c r="F1987">
        <f ca="1">IFERROR(AVERAGE(OFFSET(TradeDash[[#This Row],[Returns]],0,0,-n_days*2))/STDEV(OFFSET(TradeDash[[#This Row],[Returns]],0,0,-n_days*2)),"")</f>
        <v>0.34654733500600743</v>
      </c>
      <c r="G1987">
        <f ca="1">IF(ISNUMBER(TradeDash[[#This Row],[2n day Sharpe]]),AVERAGE(TradeDash[[#This Row],[n day Sharpe]:[2n day Sharpe]]),"")</f>
        <v>0.31057218963416766</v>
      </c>
      <c r="H1987">
        <f ca="1">IF(ISNUMBER(TradeDash[[#This Row],[Sharpe Average]]),IF(TradeDash[[#This Row],[Sharpe Average]]&gt;$G$1,1,0),"")</f>
        <v>1</v>
      </c>
      <c r="I1987" s="2">
        <f ca="1">IF(ISNUMBER(TradeDash[[#This Row],[Signal]]),MAX(IF(AND(TradeDash[[#This Row],[Signal]]=1,I1986&lt;1),I1986+$E$1,IF(AND(TradeDash[[#This Row],[Signal]]=0,I1986&gt;0),I1986-$E$1,IF(AND(TradeDash[[#This Row],[Signal]]=1,I1986=1),I1986,IF(AND(TradeDash[[#This Row],[Signal]]=0,I1986=0),I1986,0)))),0),"")</f>
        <v>1</v>
      </c>
      <c r="J1987" s="3">
        <f ca="1">IF(ISNUMBER(TradeDash[[#This Row],[Position]]),TradeDash[[#This Row],[Position]]*D1988,"")</f>
        <v>3.5704891008891071E-2</v>
      </c>
      <c r="K1987" s="7">
        <f ca="1">K1986*IFERROR(1+TradeDash[[#This Row],[Port Return]],1)</f>
        <v>4679580.6879294533</v>
      </c>
      <c r="L1987" s="7">
        <f ca="1">IF(ISNUMBER(TradeDash[[#This Row],[Port Return]]),L1986*(1+TradeDash[[#This Row],[Returns]]),L1986)</f>
        <v>3626263.9109697961</v>
      </c>
    </row>
    <row r="1988" spans="1:12" x14ac:dyDescent="0.35">
      <c r="A1988" s="1">
        <v>39384</v>
      </c>
      <c r="B1988" s="16">
        <f>YEAR(TradeDash[[#This Row],[Date]])</f>
        <v>2007</v>
      </c>
      <c r="C1988">
        <v>5905.9</v>
      </c>
      <c r="D1988" s="3">
        <f>IFERROR(TradeDash[[#This Row],[Nifty]]/C1987-1,"")</f>
        <v>3.5704891008891071E-2</v>
      </c>
      <c r="E1988">
        <f ca="1">IFERROR(AVERAGE(OFFSET(TradeDash[[#This Row],[Returns]],0,0,-n_days))/STDEV(OFFSET(TradeDash[[#This Row],[Returns]],0,0,-n_days)),"")</f>
        <v>0.3270915436095358</v>
      </c>
      <c r="F1988">
        <f ca="1">IFERROR(AVERAGE(OFFSET(TradeDash[[#This Row],[Returns]],0,0,-n_days*2))/STDEV(OFFSET(TradeDash[[#This Row],[Returns]],0,0,-n_days*2)),"")</f>
        <v>0.36769067137522571</v>
      </c>
      <c r="G1988">
        <f ca="1">IF(ISNUMBER(TradeDash[[#This Row],[2n day Sharpe]]),AVERAGE(TradeDash[[#This Row],[n day Sharpe]:[2n day Sharpe]]),"")</f>
        <v>0.34739110749238078</v>
      </c>
      <c r="H1988">
        <f ca="1">IF(ISNUMBER(TradeDash[[#This Row],[Sharpe Average]]),IF(TradeDash[[#This Row],[Sharpe Average]]&gt;$G$1,1,0),"")</f>
        <v>1</v>
      </c>
      <c r="I1988" s="2">
        <f ca="1">IF(ISNUMBER(TradeDash[[#This Row],[Signal]]),MAX(IF(AND(TradeDash[[#This Row],[Signal]]=1,I1987&lt;1),I1987+$E$1,IF(AND(TradeDash[[#This Row],[Signal]]=0,I1987&gt;0),I1987-$E$1,IF(AND(TradeDash[[#This Row],[Signal]]=1,I1987=1),I1987,IF(AND(TradeDash[[#This Row],[Signal]]=0,I1987=0),I1987,0)))),0),"")</f>
        <v>1</v>
      </c>
      <c r="J1988" s="3">
        <f ca="1">IF(ISNUMBER(TradeDash[[#This Row],[Position]]),TradeDash[[#This Row],[Position]]*D1989,"")</f>
        <v>-6.29031984964179E-3</v>
      </c>
      <c r="K1988" s="7">
        <f ca="1">K1987*IFERROR(1+TradeDash[[#This Row],[Port Return]],1)</f>
        <v>4650144.6286401702</v>
      </c>
      <c r="L1988" s="7">
        <f ca="1">IF(ISNUMBER(TradeDash[[#This Row],[Port Return]]),L1987*(1+TradeDash[[#This Row],[Returns]]),L1987)</f>
        <v>3755739.2686804477</v>
      </c>
    </row>
    <row r="1989" spans="1:12" x14ac:dyDescent="0.35">
      <c r="A1989" s="1">
        <v>39385</v>
      </c>
      <c r="B1989" s="16">
        <f>YEAR(TradeDash[[#This Row],[Date]])</f>
        <v>2007</v>
      </c>
      <c r="C1989">
        <v>5868.75</v>
      </c>
      <c r="D1989" s="3">
        <f>IFERROR(TradeDash[[#This Row],[Nifty]]/C1988-1,"")</f>
        <v>-6.29031984964179E-3</v>
      </c>
      <c r="E1989">
        <f ca="1">IFERROR(AVERAGE(OFFSET(TradeDash[[#This Row],[Returns]],0,0,-n_days))/STDEV(OFFSET(TradeDash[[#This Row],[Returns]],0,0,-n_days)),"")</f>
        <v>0.2942533696388</v>
      </c>
      <c r="F1989">
        <f ca="1">IFERROR(AVERAGE(OFFSET(TradeDash[[#This Row],[Returns]],0,0,-n_days*2))/STDEV(OFFSET(TradeDash[[#This Row],[Returns]],0,0,-n_days*2)),"")</f>
        <v>0.35473975208524122</v>
      </c>
      <c r="G1989">
        <f ca="1">IF(ISNUMBER(TradeDash[[#This Row],[2n day Sharpe]]),AVERAGE(TradeDash[[#This Row],[n day Sharpe]:[2n day Sharpe]]),"")</f>
        <v>0.32449656086202061</v>
      </c>
      <c r="H1989">
        <f ca="1">IF(ISNUMBER(TradeDash[[#This Row],[Sharpe Average]]),IF(TradeDash[[#This Row],[Sharpe Average]]&gt;$G$1,1,0),"")</f>
        <v>1</v>
      </c>
      <c r="I1989" s="2">
        <f ca="1">IF(ISNUMBER(TradeDash[[#This Row],[Signal]]),MAX(IF(AND(TradeDash[[#This Row],[Signal]]=1,I1988&lt;1),I1988+$E$1,IF(AND(TradeDash[[#This Row],[Signal]]=0,I1988&gt;0),I1988-$E$1,IF(AND(TradeDash[[#This Row],[Signal]]=1,I1988=1),I1988,IF(AND(TradeDash[[#This Row],[Signal]]=0,I1988=0),I1988,0)))),0),"")</f>
        <v>1</v>
      </c>
      <c r="J1989" s="3">
        <f ca="1">IF(ISNUMBER(TradeDash[[#This Row],[Position]]),TradeDash[[#This Row],[Position]]*D1990,"")</f>
        <v>5.4355697550585447E-3</v>
      </c>
      <c r="K1989" s="7">
        <f ca="1">K1988*IFERROR(1+TradeDash[[#This Row],[Port Return]],1)</f>
        <v>4675420.8141402546</v>
      </c>
      <c r="L1989" s="7">
        <f ca="1">IF(ISNUMBER(TradeDash[[#This Row],[Port Return]]),L1988*(1+TradeDash[[#This Row],[Returns]]),L1988)</f>
        <v>3732114.4674085882</v>
      </c>
    </row>
    <row r="1990" spans="1:12" x14ac:dyDescent="0.35">
      <c r="A1990" s="1">
        <v>39386</v>
      </c>
      <c r="B1990" s="16">
        <f>YEAR(TradeDash[[#This Row],[Date]])</f>
        <v>2007</v>
      </c>
      <c r="C1990">
        <v>5900.65</v>
      </c>
      <c r="D1990" s="3">
        <f>IFERROR(TradeDash[[#This Row],[Nifty]]/C1989-1,"")</f>
        <v>5.4355697550585447E-3</v>
      </c>
      <c r="E1990">
        <f ca="1">IFERROR(AVERAGE(OFFSET(TradeDash[[#This Row],[Returns]],0,0,-n_days))/STDEV(OFFSET(TradeDash[[#This Row],[Returns]],0,0,-n_days)),"")</f>
        <v>0.25532685964987401</v>
      </c>
      <c r="F1990">
        <f ca="1">IFERROR(AVERAGE(OFFSET(TradeDash[[#This Row],[Returns]],0,0,-n_days*2))/STDEV(OFFSET(TradeDash[[#This Row],[Returns]],0,0,-n_days*2)),"")</f>
        <v>0.3607642783412649</v>
      </c>
      <c r="G1990">
        <f ca="1">IF(ISNUMBER(TradeDash[[#This Row],[2n day Sharpe]]),AVERAGE(TradeDash[[#This Row],[n day Sharpe]:[2n day Sharpe]]),"")</f>
        <v>0.30804556899556945</v>
      </c>
      <c r="H1990">
        <f ca="1">IF(ISNUMBER(TradeDash[[#This Row],[Sharpe Average]]),IF(TradeDash[[#This Row],[Sharpe Average]]&gt;$G$1,1,0),"")</f>
        <v>1</v>
      </c>
      <c r="I1990" s="2">
        <f ca="1">IF(ISNUMBER(TradeDash[[#This Row],[Signal]]),MAX(IF(AND(TradeDash[[#This Row],[Signal]]=1,I1989&lt;1),I1989+$E$1,IF(AND(TradeDash[[#This Row],[Signal]]=0,I1989&gt;0),I1989-$E$1,IF(AND(TradeDash[[#This Row],[Signal]]=1,I1989=1),I1989,IF(AND(TradeDash[[#This Row],[Signal]]=0,I1989=0),I1989,0)))),0),"")</f>
        <v>1</v>
      </c>
      <c r="J1990" s="3">
        <f ca="1">IF(ISNUMBER(TradeDash[[#This Row],[Position]]),TradeDash[[#This Row],[Position]]*D1991,"")</f>
        <v>-5.7959716302441455E-3</v>
      </c>
      <c r="K1990" s="7">
        <f ca="1">K1989*IFERROR(1+TradeDash[[#This Row],[Port Return]],1)</f>
        <v>4648322.2077420447</v>
      </c>
      <c r="L1990" s="7">
        <f ca="1">IF(ISNUMBER(TradeDash[[#This Row],[Port Return]]),L1989*(1+TradeDash[[#This Row],[Returns]]),L1989)</f>
        <v>3752400.6359300506</v>
      </c>
    </row>
    <row r="1991" spans="1:12" x14ac:dyDescent="0.35">
      <c r="A1991" s="1">
        <v>39387</v>
      </c>
      <c r="B1991" s="16">
        <f>YEAR(TradeDash[[#This Row],[Date]])</f>
        <v>2007</v>
      </c>
      <c r="C1991">
        <v>5866.45</v>
      </c>
      <c r="D1991" s="3">
        <f>IFERROR(TradeDash[[#This Row],[Nifty]]/C1990-1,"")</f>
        <v>-5.7959716302441455E-3</v>
      </c>
      <c r="E1991">
        <f ca="1">IFERROR(AVERAGE(OFFSET(TradeDash[[#This Row],[Returns]],0,0,-n_days))/STDEV(OFFSET(TradeDash[[#This Row],[Returns]],0,0,-n_days)),"")</f>
        <v>0.24382668363318816</v>
      </c>
      <c r="F1991">
        <f ca="1">IFERROR(AVERAGE(OFFSET(TradeDash[[#This Row],[Returns]],0,0,-n_days*2))/STDEV(OFFSET(TradeDash[[#This Row],[Returns]],0,0,-n_days*2)),"")</f>
        <v>0.35315390872900082</v>
      </c>
      <c r="G1991">
        <f ca="1">IF(ISNUMBER(TradeDash[[#This Row],[2n day Sharpe]]),AVERAGE(TradeDash[[#This Row],[n day Sharpe]:[2n day Sharpe]]),"")</f>
        <v>0.29849029618109446</v>
      </c>
      <c r="H1991">
        <f ca="1">IF(ISNUMBER(TradeDash[[#This Row],[Sharpe Average]]),IF(TradeDash[[#This Row],[Sharpe Average]]&gt;$G$1,1,0),"")</f>
        <v>1</v>
      </c>
      <c r="I1991" s="2">
        <f ca="1">IF(ISNUMBER(TradeDash[[#This Row],[Signal]]),MAX(IF(AND(TradeDash[[#This Row],[Signal]]=1,I1990&lt;1),I1990+$E$1,IF(AND(TradeDash[[#This Row],[Signal]]=0,I1990&gt;0),I1990-$E$1,IF(AND(TradeDash[[#This Row],[Signal]]=1,I1990=1),I1990,IF(AND(TradeDash[[#This Row],[Signal]]=0,I1990=0),I1990,0)))),0),"")</f>
        <v>1</v>
      </c>
      <c r="J1991" s="3">
        <f ca="1">IF(ISNUMBER(TradeDash[[#This Row],[Position]]),TradeDash[[#This Row],[Position]]*D1992,"")</f>
        <v>1.1241892456255398E-2</v>
      </c>
      <c r="K1991" s="7">
        <f ca="1">K1990*IFERROR(1+TradeDash[[#This Row],[Port Return]],1)</f>
        <v>4700578.1461035041</v>
      </c>
      <c r="L1991" s="7">
        <f ca="1">IF(ISNUMBER(TradeDash[[#This Row],[Port Return]]),L1990*(1+TradeDash[[#This Row],[Returns]]),L1990)</f>
        <v>3730651.82829889</v>
      </c>
    </row>
    <row r="1992" spans="1:12" x14ac:dyDescent="0.35">
      <c r="A1992" s="1">
        <v>39388</v>
      </c>
      <c r="B1992" s="16">
        <f>YEAR(TradeDash[[#This Row],[Date]])</f>
        <v>2007</v>
      </c>
      <c r="C1992">
        <v>5932.4</v>
      </c>
      <c r="D1992" s="3">
        <f>IFERROR(TradeDash[[#This Row],[Nifty]]/C1991-1,"")</f>
        <v>1.1241892456255398E-2</v>
      </c>
      <c r="E1992">
        <f ca="1">IFERROR(AVERAGE(OFFSET(TradeDash[[#This Row],[Returns]],0,0,-n_days))/STDEV(OFFSET(TradeDash[[#This Row],[Returns]],0,0,-n_days)),"")</f>
        <v>0.27527890597504501</v>
      </c>
      <c r="F1992">
        <f ca="1">IFERROR(AVERAGE(OFFSET(TradeDash[[#This Row],[Returns]],0,0,-n_days*2))/STDEV(OFFSET(TradeDash[[#This Row],[Returns]],0,0,-n_days*2)),"")</f>
        <v>0.35515980040497669</v>
      </c>
      <c r="G1992">
        <f ca="1">IF(ISNUMBER(TradeDash[[#This Row],[2n day Sharpe]]),AVERAGE(TradeDash[[#This Row],[n day Sharpe]:[2n day Sharpe]]),"")</f>
        <v>0.31521935319001082</v>
      </c>
      <c r="H1992">
        <f ca="1">IF(ISNUMBER(TradeDash[[#This Row],[Sharpe Average]]),IF(TradeDash[[#This Row],[Sharpe Average]]&gt;$G$1,1,0),"")</f>
        <v>1</v>
      </c>
      <c r="I1992" s="2">
        <f ca="1">IF(ISNUMBER(TradeDash[[#This Row],[Signal]]),MAX(IF(AND(TradeDash[[#This Row],[Signal]]=1,I1991&lt;1),I1991+$E$1,IF(AND(TradeDash[[#This Row],[Signal]]=0,I1991&gt;0),I1991-$E$1,IF(AND(TradeDash[[#This Row],[Signal]]=1,I1991=1),I1991,IF(AND(TradeDash[[#This Row],[Signal]]=0,I1991=0),I1991,0)))),0),"")</f>
        <v>1</v>
      </c>
      <c r="J1992" s="3">
        <f ca="1">IF(ISNUMBER(TradeDash[[#This Row],[Position]]),TradeDash[[#This Row],[Position]]*D1993,"")</f>
        <v>-1.4344953138695882E-2</v>
      </c>
      <c r="K1992" s="7">
        <f ca="1">K1991*IFERROR(1+TradeDash[[#This Row],[Port Return]],1)</f>
        <v>4633148.5728728715</v>
      </c>
      <c r="L1992" s="7">
        <f ca="1">IF(ISNUMBER(TradeDash[[#This Row],[Port Return]]),L1991*(1+TradeDash[[#This Row],[Returns]]),L1991)</f>
        <v>3772591.4149443586</v>
      </c>
    </row>
    <row r="1993" spans="1:12" x14ac:dyDescent="0.35">
      <c r="A1993" s="1">
        <v>39391</v>
      </c>
      <c r="B1993" s="16">
        <f>YEAR(TradeDash[[#This Row],[Date]])</f>
        <v>2007</v>
      </c>
      <c r="C1993">
        <v>5847.3</v>
      </c>
      <c r="D1993" s="3">
        <f>IFERROR(TradeDash[[#This Row],[Nifty]]/C1992-1,"")</f>
        <v>-1.4344953138695882E-2</v>
      </c>
      <c r="E1993">
        <f ca="1">IFERROR(AVERAGE(OFFSET(TradeDash[[#This Row],[Returns]],0,0,-n_days))/STDEV(OFFSET(TradeDash[[#This Row],[Returns]],0,0,-n_days)),"")</f>
        <v>0.2880307702052311</v>
      </c>
      <c r="F1993">
        <f ca="1">IFERROR(AVERAGE(OFFSET(TradeDash[[#This Row],[Returns]],0,0,-n_days*2))/STDEV(OFFSET(TradeDash[[#This Row],[Returns]],0,0,-n_days*2)),"")</f>
        <v>0.33549305927015094</v>
      </c>
      <c r="G1993">
        <f ca="1">IF(ISNUMBER(TradeDash[[#This Row],[2n day Sharpe]]),AVERAGE(TradeDash[[#This Row],[n day Sharpe]:[2n day Sharpe]]),"")</f>
        <v>0.31176191473769099</v>
      </c>
      <c r="H1993">
        <f ca="1">IF(ISNUMBER(TradeDash[[#This Row],[Sharpe Average]]),IF(TradeDash[[#This Row],[Sharpe Average]]&gt;$G$1,1,0),"")</f>
        <v>1</v>
      </c>
      <c r="I1993" s="2">
        <f ca="1">IF(ISNUMBER(TradeDash[[#This Row],[Signal]]),MAX(IF(AND(TradeDash[[#This Row],[Signal]]=1,I1992&lt;1),I1992+$E$1,IF(AND(TradeDash[[#This Row],[Signal]]=0,I1992&gt;0),I1992-$E$1,IF(AND(TradeDash[[#This Row],[Signal]]=1,I1992=1),I1992,IF(AND(TradeDash[[#This Row],[Signal]]=0,I1992=0),I1992,0)))),0),"")</f>
        <v>1</v>
      </c>
      <c r="J1993" s="3">
        <f ca="1">IF(ISNUMBER(TradeDash[[#This Row],[Position]]),TradeDash[[#This Row],[Position]]*D1994,"")</f>
        <v>-1.0397961452294213E-2</v>
      </c>
      <c r="K1993" s="7">
        <f ca="1">K1992*IFERROR(1+TradeDash[[#This Row],[Port Return]],1)</f>
        <v>4584973.2726093875</v>
      </c>
      <c r="L1993" s="7">
        <f ca="1">IF(ISNUMBER(TradeDash[[#This Row],[Port Return]]),L1992*(1+TradeDash[[#This Row],[Returns]]),L1992)</f>
        <v>3718473.7678855355</v>
      </c>
    </row>
    <row r="1994" spans="1:12" x14ac:dyDescent="0.35">
      <c r="A1994" s="1">
        <v>39392</v>
      </c>
      <c r="B1994" s="16">
        <f>YEAR(TradeDash[[#This Row],[Date]])</f>
        <v>2007</v>
      </c>
      <c r="C1994">
        <v>5786.5</v>
      </c>
      <c r="D1994" s="3">
        <f>IFERROR(TradeDash[[#This Row],[Nifty]]/C1993-1,"")</f>
        <v>-1.0397961452294213E-2</v>
      </c>
      <c r="E1994">
        <f ca="1">IFERROR(AVERAGE(OFFSET(TradeDash[[#This Row],[Returns]],0,0,-n_days))/STDEV(OFFSET(TradeDash[[#This Row],[Returns]],0,0,-n_days)),"")</f>
        <v>0.18529365306454845</v>
      </c>
      <c r="F1994">
        <f ca="1">IFERROR(AVERAGE(OFFSET(TradeDash[[#This Row],[Returns]],0,0,-n_days*2))/STDEV(OFFSET(TradeDash[[#This Row],[Returns]],0,0,-n_days*2)),"")</f>
        <v>0.32049297710874741</v>
      </c>
      <c r="G1994">
        <f ca="1">IF(ISNUMBER(TradeDash[[#This Row],[2n day Sharpe]]),AVERAGE(TradeDash[[#This Row],[n day Sharpe]:[2n day Sharpe]]),"")</f>
        <v>0.25289331508664792</v>
      </c>
      <c r="H1994">
        <f ca="1">IF(ISNUMBER(TradeDash[[#This Row],[Sharpe Average]]),IF(TradeDash[[#This Row],[Sharpe Average]]&gt;$G$1,1,0),"")</f>
        <v>1</v>
      </c>
      <c r="I1994" s="2">
        <f ca="1">IF(ISNUMBER(TradeDash[[#This Row],[Signal]]),MAX(IF(AND(TradeDash[[#This Row],[Signal]]=1,I1993&lt;1),I1993+$E$1,IF(AND(TradeDash[[#This Row],[Signal]]=0,I1993&gt;0),I1993-$E$1,IF(AND(TradeDash[[#This Row],[Signal]]=1,I1993=1),I1993,IF(AND(TradeDash[[#This Row],[Signal]]=0,I1993=0),I1993,0)))),0),"")</f>
        <v>1</v>
      </c>
      <c r="J1994" s="3">
        <f ca="1">IF(ISNUMBER(TradeDash[[#This Row],[Position]]),TradeDash[[#This Row],[Position]]*D1995,"")</f>
        <v>-7.1718655491226357E-4</v>
      </c>
      <c r="K1994" s="7">
        <f ca="1">K1993*IFERROR(1+TradeDash[[#This Row],[Port Return]],1)</f>
        <v>4581684.9914236404</v>
      </c>
      <c r="L1994" s="7">
        <f ca="1">IF(ISNUMBER(TradeDash[[#This Row],[Port Return]]),L1993*(1+TradeDash[[#This Row],[Returns]]),L1993)</f>
        <v>3679809.2209856943</v>
      </c>
    </row>
    <row r="1995" spans="1:12" x14ac:dyDescent="0.35">
      <c r="A1995" s="1">
        <v>39393</v>
      </c>
      <c r="B1995" s="16">
        <f>YEAR(TradeDash[[#This Row],[Date]])</f>
        <v>2007</v>
      </c>
      <c r="C1995">
        <v>5782.35</v>
      </c>
      <c r="D1995" s="3">
        <f>IFERROR(TradeDash[[#This Row],[Nifty]]/C1994-1,"")</f>
        <v>-7.1718655491226357E-4</v>
      </c>
      <c r="E1995">
        <f ca="1">IFERROR(AVERAGE(OFFSET(TradeDash[[#This Row],[Returns]],0,0,-n_days))/STDEV(OFFSET(TradeDash[[#This Row],[Returns]],0,0,-n_days)),"")</f>
        <v>0.14064067088563756</v>
      </c>
      <c r="F1995">
        <f ca="1">IFERROR(AVERAGE(OFFSET(TradeDash[[#This Row],[Returns]],0,0,-n_days*2))/STDEV(OFFSET(TradeDash[[#This Row],[Returns]],0,0,-n_days*2)),"")</f>
        <v>0.32285084303380956</v>
      </c>
      <c r="G1995">
        <f ca="1">IF(ISNUMBER(TradeDash[[#This Row],[2n day Sharpe]]),AVERAGE(TradeDash[[#This Row],[n day Sharpe]:[2n day Sharpe]]),"")</f>
        <v>0.23174575695972355</v>
      </c>
      <c r="H1995">
        <f ca="1">IF(ISNUMBER(TradeDash[[#This Row],[Sharpe Average]]),IF(TradeDash[[#This Row],[Sharpe Average]]&gt;$G$1,1,0),"")</f>
        <v>1</v>
      </c>
      <c r="I1995" s="2">
        <f ca="1">IF(ISNUMBER(TradeDash[[#This Row],[Signal]]),MAX(IF(AND(TradeDash[[#This Row],[Signal]]=1,I1994&lt;1),I1994+$E$1,IF(AND(TradeDash[[#This Row],[Signal]]=0,I1994&gt;0),I1994-$E$1,IF(AND(TradeDash[[#This Row],[Signal]]=1,I1994=1),I1994,IF(AND(TradeDash[[#This Row],[Signal]]=0,I1994=0),I1994,0)))),0),"")</f>
        <v>1</v>
      </c>
      <c r="J1995" s="3">
        <f ca="1">IF(ISNUMBER(TradeDash[[#This Row],[Position]]),TradeDash[[#This Row],[Position]]*D1996,"")</f>
        <v>-1.4457789652995823E-2</v>
      </c>
      <c r="K1995" s="7">
        <f ca="1">K1994*IFERROR(1+TradeDash[[#This Row],[Port Return]],1)</f>
        <v>4515443.9535613498</v>
      </c>
      <c r="L1995" s="7">
        <f ca="1">IF(ISNUMBER(TradeDash[[#This Row],[Port Return]]),L1994*(1+TradeDash[[#This Row],[Returns]]),L1994)</f>
        <v>3677170.111287761</v>
      </c>
    </row>
    <row r="1996" spans="1:12" x14ac:dyDescent="0.35">
      <c r="A1996" s="1">
        <v>39394</v>
      </c>
      <c r="B1996" s="16">
        <f>YEAR(TradeDash[[#This Row],[Date]])</f>
        <v>2007</v>
      </c>
      <c r="C1996">
        <v>5698.75</v>
      </c>
      <c r="D1996" s="3">
        <f>IFERROR(TradeDash[[#This Row],[Nifty]]/C1995-1,"")</f>
        <v>-1.4457789652995823E-2</v>
      </c>
      <c r="E1996">
        <f ca="1">IFERROR(AVERAGE(OFFSET(TradeDash[[#This Row],[Returns]],0,0,-n_days))/STDEV(OFFSET(TradeDash[[#This Row],[Returns]],0,0,-n_days)),"")</f>
        <v>7.6741113471058373E-2</v>
      </c>
      <c r="F1996">
        <f ca="1">IFERROR(AVERAGE(OFFSET(TradeDash[[#This Row],[Returns]],0,0,-n_days*2))/STDEV(OFFSET(TradeDash[[#This Row],[Returns]],0,0,-n_days*2)),"")</f>
        <v>0.30124769193963696</v>
      </c>
      <c r="G1996">
        <f ca="1">IF(ISNUMBER(TradeDash[[#This Row],[2n day Sharpe]]),AVERAGE(TradeDash[[#This Row],[n day Sharpe]:[2n day Sharpe]]),"")</f>
        <v>0.18899440270534767</v>
      </c>
      <c r="H1996">
        <f ca="1">IF(ISNUMBER(TradeDash[[#This Row],[Sharpe Average]]),IF(TradeDash[[#This Row],[Sharpe Average]]&gt;$G$1,1,0),"")</f>
        <v>1</v>
      </c>
      <c r="I1996" s="2">
        <f ca="1">IF(ISNUMBER(TradeDash[[#This Row],[Signal]]),MAX(IF(AND(TradeDash[[#This Row],[Signal]]=1,I1995&lt;1),I1995+$E$1,IF(AND(TradeDash[[#This Row],[Signal]]=0,I1995&gt;0),I1995-$E$1,IF(AND(TradeDash[[#This Row],[Signal]]=1,I1995=1),I1995,IF(AND(TradeDash[[#This Row],[Signal]]=0,I1995=0),I1995,0)))),0),"")</f>
        <v>1</v>
      </c>
      <c r="J1996" s="3">
        <f ca="1">IF(ISNUMBER(TradeDash[[#This Row],[Position]]),TradeDash[[#This Row],[Position]]*D1997,"")</f>
        <v>-6.2294362798859249E-3</v>
      </c>
      <c r="K1996" s="7">
        <f ca="1">K1995*IFERROR(1+TradeDash[[#This Row],[Port Return]],1)</f>
        <v>4487315.2831772435</v>
      </c>
      <c r="L1996" s="7">
        <f ca="1">IF(ISNUMBER(TradeDash[[#This Row],[Port Return]]),L1995*(1+TradeDash[[#This Row],[Returns]]),L1995)</f>
        <v>3624006.3593004793</v>
      </c>
    </row>
    <row r="1997" spans="1:12" x14ac:dyDescent="0.35">
      <c r="A1997" s="1">
        <v>39395</v>
      </c>
      <c r="B1997" s="16">
        <f>YEAR(TradeDash[[#This Row],[Date]])</f>
        <v>2007</v>
      </c>
      <c r="C1997">
        <v>5663.25</v>
      </c>
      <c r="D1997" s="3">
        <f>IFERROR(TradeDash[[#This Row],[Nifty]]/C1996-1,"")</f>
        <v>-6.2294362798859249E-3</v>
      </c>
      <c r="E1997">
        <f ca="1">IFERROR(AVERAGE(OFFSET(TradeDash[[#This Row],[Returns]],0,0,-n_days))/STDEV(OFFSET(TradeDash[[#This Row],[Returns]],0,0,-n_days)),"")</f>
        <v>0.1020940098313191</v>
      </c>
      <c r="F1997">
        <f ca="1">IFERROR(AVERAGE(OFFSET(TradeDash[[#This Row],[Returns]],0,0,-n_days*2))/STDEV(OFFSET(TradeDash[[#This Row],[Returns]],0,0,-n_days*2)),"")</f>
        <v>0.2835611463925361</v>
      </c>
      <c r="G1997">
        <f ca="1">IF(ISNUMBER(TradeDash[[#This Row],[2n day Sharpe]]),AVERAGE(TradeDash[[#This Row],[n day Sharpe]:[2n day Sharpe]]),"")</f>
        <v>0.19282757811192761</v>
      </c>
      <c r="H1997">
        <f ca="1">IF(ISNUMBER(TradeDash[[#This Row],[Sharpe Average]]),IF(TradeDash[[#This Row],[Sharpe Average]]&gt;$G$1,1,0),"")</f>
        <v>1</v>
      </c>
      <c r="I1997" s="2">
        <f ca="1">IF(ISNUMBER(TradeDash[[#This Row],[Signal]]),MAX(IF(AND(TradeDash[[#This Row],[Signal]]=1,I1996&lt;1),I1996+$E$1,IF(AND(TradeDash[[#This Row],[Signal]]=0,I1996&gt;0),I1996-$E$1,IF(AND(TradeDash[[#This Row],[Signal]]=1,I1996=1),I1996,IF(AND(TradeDash[[#This Row],[Signal]]=0,I1996=0),I1996,0)))),0),"")</f>
        <v>1</v>
      </c>
      <c r="J1997" s="3">
        <f ca="1">IF(ISNUMBER(TradeDash[[#This Row],[Position]]),TradeDash[[#This Row],[Position]]*D1998,"")</f>
        <v>-8.1490310334171312E-3</v>
      </c>
      <c r="K1997" s="7">
        <f ca="1">K1996*IFERROR(1+TradeDash[[#This Row],[Port Return]],1)</f>
        <v>4450748.011677905</v>
      </c>
      <c r="L1997" s="7">
        <f ca="1">IF(ISNUMBER(TradeDash[[#This Row],[Port Return]]),L1996*(1+TradeDash[[#This Row],[Returns]]),L1996)</f>
        <v>3601430.8426073156</v>
      </c>
    </row>
    <row r="1998" spans="1:12" x14ac:dyDescent="0.35">
      <c r="A1998" s="1">
        <v>39398</v>
      </c>
      <c r="B1998" s="16">
        <f>YEAR(TradeDash[[#This Row],[Date]])</f>
        <v>2007</v>
      </c>
      <c r="C1998">
        <v>5617.1</v>
      </c>
      <c r="D1998" s="3">
        <f>IFERROR(TradeDash[[#This Row],[Nifty]]/C1997-1,"")</f>
        <v>-8.1490310334171312E-3</v>
      </c>
      <c r="E1998">
        <f ca="1">IFERROR(AVERAGE(OFFSET(TradeDash[[#This Row],[Returns]],0,0,-n_days))/STDEV(OFFSET(TradeDash[[#This Row],[Returns]],0,0,-n_days)),"")</f>
        <v>-1.2444773319509746E-2</v>
      </c>
      <c r="F1998">
        <f ca="1">IFERROR(AVERAGE(OFFSET(TradeDash[[#This Row],[Returns]],0,0,-n_days*2))/STDEV(OFFSET(TradeDash[[#This Row],[Returns]],0,0,-n_days*2)),"")</f>
        <v>0.27550025666056149</v>
      </c>
      <c r="G1998">
        <f ca="1">IF(ISNUMBER(TradeDash[[#This Row],[2n day Sharpe]]),AVERAGE(TradeDash[[#This Row],[n day Sharpe]:[2n day Sharpe]]),"")</f>
        <v>0.13152774167052586</v>
      </c>
      <c r="H1998">
        <f ca="1">IF(ISNUMBER(TradeDash[[#This Row],[Sharpe Average]]),IF(TradeDash[[#This Row],[Sharpe Average]]&gt;$G$1,1,0),"")</f>
        <v>1</v>
      </c>
      <c r="I1998" s="2">
        <f ca="1">IF(ISNUMBER(TradeDash[[#This Row],[Signal]]),MAX(IF(AND(TradeDash[[#This Row],[Signal]]=1,I1997&lt;1),I1997+$E$1,IF(AND(TradeDash[[#This Row],[Signal]]=0,I1997&gt;0),I1997-$E$1,IF(AND(TradeDash[[#This Row],[Signal]]=1,I1997=1),I1997,IF(AND(TradeDash[[#This Row],[Signal]]=0,I1997=0),I1997,0)))),0),"")</f>
        <v>1</v>
      </c>
      <c r="J1998" s="3">
        <f ca="1">IF(ISNUMBER(TradeDash[[#This Row],[Position]]),TradeDash[[#This Row],[Position]]*D1999,"")</f>
        <v>1.3939577361983702E-2</v>
      </c>
      <c r="K1998" s="7">
        <f ca="1">K1997*IFERROR(1+TradeDash[[#This Row],[Port Return]],1)</f>
        <v>4512789.5579053843</v>
      </c>
      <c r="L1998" s="7">
        <f ca="1">IF(ISNUMBER(TradeDash[[#This Row],[Port Return]]),L1997*(1+TradeDash[[#This Row],[Returns]]),L1997)</f>
        <v>3572082.6709062029</v>
      </c>
    </row>
    <row r="1999" spans="1:12" x14ac:dyDescent="0.35">
      <c r="A1999" s="1">
        <v>39399</v>
      </c>
      <c r="B1999" s="16">
        <f>YEAR(TradeDash[[#This Row],[Date]])</f>
        <v>2007</v>
      </c>
      <c r="C1999">
        <v>5695.4</v>
      </c>
      <c r="D1999" s="3">
        <f>IFERROR(TradeDash[[#This Row],[Nifty]]/C1998-1,"")</f>
        <v>1.3939577361983702E-2</v>
      </c>
      <c r="E1999">
        <f ca="1">IFERROR(AVERAGE(OFFSET(TradeDash[[#This Row],[Returns]],0,0,-n_days))/STDEV(OFFSET(TradeDash[[#This Row],[Returns]],0,0,-n_days)),"")</f>
        <v>2.1305740209256803E-2</v>
      </c>
      <c r="F1999">
        <f ca="1">IFERROR(AVERAGE(OFFSET(TradeDash[[#This Row],[Returns]],0,0,-n_days*2))/STDEV(OFFSET(TradeDash[[#This Row],[Returns]],0,0,-n_days*2)),"")</f>
        <v>0.29927058589515848</v>
      </c>
      <c r="G1999">
        <f ca="1">IF(ISNUMBER(TradeDash[[#This Row],[2n day Sharpe]]),AVERAGE(TradeDash[[#This Row],[n day Sharpe]:[2n day Sharpe]]),"")</f>
        <v>0.16028816305220764</v>
      </c>
      <c r="H1999">
        <f ca="1">IF(ISNUMBER(TradeDash[[#This Row],[Sharpe Average]]),IF(TradeDash[[#This Row],[Sharpe Average]]&gt;$G$1,1,0),"")</f>
        <v>1</v>
      </c>
      <c r="I1999" s="2">
        <f ca="1">IF(ISNUMBER(TradeDash[[#This Row],[Signal]]),MAX(IF(AND(TradeDash[[#This Row],[Signal]]=1,I1998&lt;1),I1998+$E$1,IF(AND(TradeDash[[#This Row],[Signal]]=0,I1998&gt;0),I1998-$E$1,IF(AND(TradeDash[[#This Row],[Signal]]=1,I1998=1),I1998,IF(AND(TradeDash[[#This Row],[Signal]]=0,I1998=0),I1998,0)))),0),"")</f>
        <v>1</v>
      </c>
      <c r="J1999" s="3">
        <f ca="1">IF(ISNUMBER(TradeDash[[#This Row],[Position]]),TradeDash[[#This Row],[Position]]*D2000,"")</f>
        <v>4.2578221020472595E-2</v>
      </c>
      <c r="K1999" s="7">
        <f ca="1">K1998*IFERROR(1+TradeDash[[#This Row],[Port Return]],1)</f>
        <v>4704936.109120761</v>
      </c>
      <c r="L1999" s="7">
        <f ca="1">IF(ISNUMBER(TradeDash[[#This Row],[Port Return]]),L1998*(1+TradeDash[[#This Row],[Returns]]),L1998)</f>
        <v>3621875.9936407013</v>
      </c>
    </row>
    <row r="2000" spans="1:12" x14ac:dyDescent="0.35">
      <c r="A2000" s="1">
        <v>39400</v>
      </c>
      <c r="B2000" s="16">
        <f>YEAR(TradeDash[[#This Row],[Date]])</f>
        <v>2007</v>
      </c>
      <c r="C2000">
        <v>5937.9</v>
      </c>
      <c r="D2000" s="3">
        <f>IFERROR(TradeDash[[#This Row],[Nifty]]/C1999-1,"")</f>
        <v>4.2578221020472595E-2</v>
      </c>
      <c r="E2000">
        <f ca="1">IFERROR(AVERAGE(OFFSET(TradeDash[[#This Row],[Returns]],0,0,-n_days))/STDEV(OFFSET(TradeDash[[#This Row],[Returns]],0,0,-n_days)),"")</f>
        <v>0.15553260907968461</v>
      </c>
      <c r="F2000">
        <f ca="1">IFERROR(AVERAGE(OFFSET(TradeDash[[#This Row],[Returns]],0,0,-n_days*2))/STDEV(OFFSET(TradeDash[[#This Row],[Returns]],0,0,-n_days*2)),"")</f>
        <v>0.32479973788762739</v>
      </c>
      <c r="G2000">
        <f ca="1">IF(ISNUMBER(TradeDash[[#This Row],[2n day Sharpe]]),AVERAGE(TradeDash[[#This Row],[n day Sharpe]:[2n day Sharpe]]),"")</f>
        <v>0.24016617348365599</v>
      </c>
      <c r="H2000">
        <f ca="1">IF(ISNUMBER(TradeDash[[#This Row],[Sharpe Average]]),IF(TradeDash[[#This Row],[Sharpe Average]]&gt;$G$1,1,0),"")</f>
        <v>1</v>
      </c>
      <c r="I2000" s="2">
        <f ca="1">IF(ISNUMBER(TradeDash[[#This Row],[Signal]]),MAX(IF(AND(TradeDash[[#This Row],[Signal]]=1,I1999&lt;1),I1999+$E$1,IF(AND(TradeDash[[#This Row],[Signal]]=0,I1999&gt;0),I1999-$E$1,IF(AND(TradeDash[[#This Row],[Signal]]=1,I1999=1),I1999,IF(AND(TradeDash[[#This Row],[Signal]]=0,I1999=0),I1999,0)))),0),"")</f>
        <v>1</v>
      </c>
      <c r="J2000" s="3">
        <f ca="1">IF(ISNUMBER(TradeDash[[#This Row],[Position]]),TradeDash[[#This Row],[Position]]*D2001,"")</f>
        <v>-4.3449704440963188E-3</v>
      </c>
      <c r="K2000" s="7">
        <f ca="1">K1999*IFERROR(1+TradeDash[[#This Row],[Port Return]],1)</f>
        <v>4684493.3007852696</v>
      </c>
      <c r="L2000" s="7">
        <f ca="1">IF(ISNUMBER(TradeDash[[#This Row],[Port Return]]),L1999*(1+TradeDash[[#This Row],[Returns]]),L1999)</f>
        <v>3776089.0302066789</v>
      </c>
    </row>
    <row r="2001" spans="1:12" x14ac:dyDescent="0.35">
      <c r="A2001" s="1">
        <v>39401</v>
      </c>
      <c r="B2001" s="16">
        <f>YEAR(TradeDash[[#This Row],[Date]])</f>
        <v>2007</v>
      </c>
      <c r="C2001">
        <v>5912.1</v>
      </c>
      <c r="D2001" s="3">
        <f>IFERROR(TradeDash[[#This Row],[Nifty]]/C2000-1,"")</f>
        <v>-4.3449704440963188E-3</v>
      </c>
      <c r="E2001">
        <f ca="1">IFERROR(AVERAGE(OFFSET(TradeDash[[#This Row],[Returns]],0,0,-n_days))/STDEV(OFFSET(TradeDash[[#This Row],[Returns]],0,0,-n_days)),"")</f>
        <v>0.2504936635813772</v>
      </c>
      <c r="F2001">
        <f ca="1">IFERROR(AVERAGE(OFFSET(TradeDash[[#This Row],[Returns]],0,0,-n_days*2))/STDEV(OFFSET(TradeDash[[#This Row],[Returns]],0,0,-n_days*2)),"")</f>
        <v>0.28034671915744963</v>
      </c>
      <c r="G2001">
        <f ca="1">IF(ISNUMBER(TradeDash[[#This Row],[2n day Sharpe]]),AVERAGE(TradeDash[[#This Row],[n day Sharpe]:[2n day Sharpe]]),"")</f>
        <v>0.26542019136941342</v>
      </c>
      <c r="H2001">
        <f ca="1">IF(ISNUMBER(TradeDash[[#This Row],[Sharpe Average]]),IF(TradeDash[[#This Row],[Sharpe Average]]&gt;$G$1,1,0),"")</f>
        <v>1</v>
      </c>
      <c r="I2001" s="2">
        <f ca="1">IF(ISNUMBER(TradeDash[[#This Row],[Signal]]),MAX(IF(AND(TradeDash[[#This Row],[Signal]]=1,I2000&lt;1),I2000+$E$1,IF(AND(TradeDash[[#This Row],[Signal]]=0,I2000&gt;0),I2000-$E$1,IF(AND(TradeDash[[#This Row],[Signal]]=1,I2000=1),I2000,IF(AND(TradeDash[[#This Row],[Signal]]=0,I2000=0),I2000,0)))),0),"")</f>
        <v>1</v>
      </c>
      <c r="J2001" s="3">
        <f ca="1">IF(ISNUMBER(TradeDash[[#This Row],[Position]]),TradeDash[[#This Row],[Position]]*D2002,"")</f>
        <v>-8.8800933678390148E-4</v>
      </c>
      <c r="K2001" s="7">
        <f ca="1">K2000*IFERROR(1+TradeDash[[#This Row],[Port Return]],1)</f>
        <v>4680333.4269960709</v>
      </c>
      <c r="L2001" s="7">
        <f ca="1">IF(ISNUMBER(TradeDash[[#This Row],[Port Return]]),L2000*(1+TradeDash[[#This Row],[Returns]]),L2000)</f>
        <v>3759682.0349761546</v>
      </c>
    </row>
    <row r="2002" spans="1:12" x14ac:dyDescent="0.35">
      <c r="A2002" s="1">
        <v>39402</v>
      </c>
      <c r="B2002" s="16">
        <f>YEAR(TradeDash[[#This Row],[Date]])</f>
        <v>2007</v>
      </c>
      <c r="C2002">
        <v>5906.85</v>
      </c>
      <c r="D2002" s="3">
        <f>IFERROR(TradeDash[[#This Row],[Nifty]]/C2001-1,"")</f>
        <v>-8.8800933678390148E-4</v>
      </c>
      <c r="E2002">
        <f ca="1">IFERROR(AVERAGE(OFFSET(TradeDash[[#This Row],[Returns]],0,0,-n_days))/STDEV(OFFSET(TradeDash[[#This Row],[Returns]],0,0,-n_days)),"")</f>
        <v>0.32860337916835636</v>
      </c>
      <c r="F2002">
        <f ca="1">IFERROR(AVERAGE(OFFSET(TradeDash[[#This Row],[Returns]],0,0,-n_days*2))/STDEV(OFFSET(TradeDash[[#This Row],[Returns]],0,0,-n_days*2)),"")</f>
        <v>0.27506929058091456</v>
      </c>
      <c r="G2002">
        <f ca="1">IF(ISNUMBER(TradeDash[[#This Row],[2n day Sharpe]]),AVERAGE(TradeDash[[#This Row],[n day Sharpe]:[2n day Sharpe]]),"")</f>
        <v>0.30183633487463546</v>
      </c>
      <c r="H2002">
        <f ca="1">IF(ISNUMBER(TradeDash[[#This Row],[Sharpe Average]]),IF(TradeDash[[#This Row],[Sharpe Average]]&gt;$G$1,1,0),"")</f>
        <v>1</v>
      </c>
      <c r="I2002" s="2">
        <f ca="1">IF(ISNUMBER(TradeDash[[#This Row],[Signal]]),MAX(IF(AND(TradeDash[[#This Row],[Signal]]=1,I2001&lt;1),I2001+$E$1,IF(AND(TradeDash[[#This Row],[Signal]]=0,I2001&gt;0),I2001-$E$1,IF(AND(TradeDash[[#This Row],[Signal]]=1,I2001=1),I2001,IF(AND(TradeDash[[#This Row],[Signal]]=0,I2001=0),I2001,0)))),0),"")</f>
        <v>1</v>
      </c>
      <c r="J2002" s="3">
        <f ca="1">IF(ISNUMBER(TradeDash[[#This Row],[Position]]),TradeDash[[#This Row],[Position]]*D2003,"")</f>
        <v>1.3543597687415421E-4</v>
      </c>
      <c r="K2002" s="7">
        <f ca="1">K2001*IFERROR(1+TradeDash[[#This Row],[Port Return]],1)</f>
        <v>4680967.3125258526</v>
      </c>
      <c r="L2002" s="7">
        <f ca="1">IF(ISNUMBER(TradeDash[[#This Row],[Port Return]]),L2001*(1+TradeDash[[#This Row],[Returns]]),L2001)</f>
        <v>3756343.402225757</v>
      </c>
    </row>
    <row r="2003" spans="1:12" x14ac:dyDescent="0.35">
      <c r="A2003" s="1">
        <v>39405</v>
      </c>
      <c r="B2003" s="16">
        <f>YEAR(TradeDash[[#This Row],[Date]])</f>
        <v>2007</v>
      </c>
      <c r="C2003">
        <v>5907.65</v>
      </c>
      <c r="D2003" s="3">
        <f>IFERROR(TradeDash[[#This Row],[Nifty]]/C2002-1,"")</f>
        <v>1.3543597687415421E-4</v>
      </c>
      <c r="E2003">
        <f ca="1">IFERROR(AVERAGE(OFFSET(TradeDash[[#This Row],[Returns]],0,0,-n_days))/STDEV(OFFSET(TradeDash[[#This Row],[Returns]],0,0,-n_days)),"")</f>
        <v>0.34710400986493301</v>
      </c>
      <c r="F2003">
        <f ca="1">IFERROR(AVERAGE(OFFSET(TradeDash[[#This Row],[Returns]],0,0,-n_days*2))/STDEV(OFFSET(TradeDash[[#This Row],[Returns]],0,0,-n_days*2)),"")</f>
        <v>0.25346987703450735</v>
      </c>
      <c r="G2003">
        <f ca="1">IF(ISNUMBER(TradeDash[[#This Row],[2n day Sharpe]]),AVERAGE(TradeDash[[#This Row],[n day Sharpe]:[2n day Sharpe]]),"")</f>
        <v>0.30028694344972018</v>
      </c>
      <c r="H2003">
        <f ca="1">IF(ISNUMBER(TradeDash[[#This Row],[Sharpe Average]]),IF(TradeDash[[#This Row],[Sharpe Average]]&gt;$G$1,1,0),"")</f>
        <v>1</v>
      </c>
      <c r="I2003" s="2">
        <f ca="1">IF(ISNUMBER(TradeDash[[#This Row],[Signal]]),MAX(IF(AND(TradeDash[[#This Row],[Signal]]=1,I2002&lt;1),I2002+$E$1,IF(AND(TradeDash[[#This Row],[Signal]]=0,I2002&gt;0),I2002-$E$1,IF(AND(TradeDash[[#This Row],[Signal]]=1,I2002=1),I2002,IF(AND(TradeDash[[#This Row],[Signal]]=0,I2002=0),I2002,0)))),0),"")</f>
        <v>1</v>
      </c>
      <c r="J2003" s="3">
        <f ca="1">IF(ISNUMBER(TradeDash[[#This Row],[Position]]),TradeDash[[#This Row],[Position]]*D2004,"")</f>
        <v>-2.1455231775748373E-2</v>
      </c>
      <c r="K2003" s="7">
        <f ca="1">K2002*IFERROR(1+TradeDash[[#This Row],[Port Return]],1)</f>
        <v>4580536.0739009082</v>
      </c>
      <c r="L2003" s="7">
        <f ca="1">IF(ISNUMBER(TradeDash[[#This Row],[Port Return]]),L2002*(1+TradeDash[[#This Row],[Returns]]),L2002)</f>
        <v>3756852.1462639123</v>
      </c>
    </row>
    <row r="2004" spans="1:12" x14ac:dyDescent="0.35">
      <c r="A2004" s="1">
        <v>39406</v>
      </c>
      <c r="B2004" s="16">
        <f>YEAR(TradeDash[[#This Row],[Date]])</f>
        <v>2007</v>
      </c>
      <c r="C2004">
        <v>5780.9</v>
      </c>
      <c r="D2004" s="3">
        <f>IFERROR(TradeDash[[#This Row],[Nifty]]/C2003-1,"")</f>
        <v>-2.1455231775748373E-2</v>
      </c>
      <c r="E2004">
        <f ca="1">IFERROR(AVERAGE(OFFSET(TradeDash[[#This Row],[Returns]],0,0,-n_days))/STDEV(OFFSET(TradeDash[[#This Row],[Returns]],0,0,-n_days)),"")</f>
        <v>0.17269386365834927</v>
      </c>
      <c r="F2004">
        <f ca="1">IFERROR(AVERAGE(OFFSET(TradeDash[[#This Row],[Returns]],0,0,-n_days*2))/STDEV(OFFSET(TradeDash[[#This Row],[Returns]],0,0,-n_days*2)),"")</f>
        <v>0.20079713023159693</v>
      </c>
      <c r="G2004">
        <f ca="1">IF(ISNUMBER(TradeDash[[#This Row],[2n day Sharpe]]),AVERAGE(TradeDash[[#This Row],[n day Sharpe]:[2n day Sharpe]]),"")</f>
        <v>0.18674549694497311</v>
      </c>
      <c r="H2004">
        <f ca="1">IF(ISNUMBER(TradeDash[[#This Row],[Sharpe Average]]),IF(TradeDash[[#This Row],[Sharpe Average]]&gt;$G$1,1,0),"")</f>
        <v>1</v>
      </c>
      <c r="I2004" s="2">
        <f ca="1">IF(ISNUMBER(TradeDash[[#This Row],[Signal]]),MAX(IF(AND(TradeDash[[#This Row],[Signal]]=1,I2003&lt;1),I2003+$E$1,IF(AND(TradeDash[[#This Row],[Signal]]=0,I2003&gt;0),I2003-$E$1,IF(AND(TradeDash[[#This Row],[Signal]]=1,I2003=1),I2003,IF(AND(TradeDash[[#This Row],[Signal]]=0,I2003=0),I2003,0)))),0),"")</f>
        <v>1</v>
      </c>
      <c r="J2004" s="3">
        <f ca="1">IF(ISNUMBER(TradeDash[[#This Row],[Position]]),TradeDash[[#This Row],[Position]]*D2005,"")</f>
        <v>-3.8030410489716004E-2</v>
      </c>
      <c r="K2004" s="7">
        <f ca="1">K2003*IFERROR(1+TradeDash[[#This Row],[Port Return]],1)</f>
        <v>4406336.4067475041</v>
      </c>
      <c r="L2004" s="7">
        <f ca="1">IF(ISNUMBER(TradeDash[[#This Row],[Port Return]]),L2003*(1+TradeDash[[#This Row],[Returns]]),L2003)</f>
        <v>3676248.0127186025</v>
      </c>
    </row>
    <row r="2005" spans="1:12" x14ac:dyDescent="0.35">
      <c r="A2005" s="1">
        <v>39407</v>
      </c>
      <c r="B2005" s="16">
        <f>YEAR(TradeDash[[#This Row],[Date]])</f>
        <v>2007</v>
      </c>
      <c r="C2005">
        <v>5561.05</v>
      </c>
      <c r="D2005" s="3">
        <f>IFERROR(TradeDash[[#This Row],[Nifty]]/C2004-1,"")</f>
        <v>-3.8030410489716004E-2</v>
      </c>
      <c r="E2005">
        <f ca="1">IFERROR(AVERAGE(OFFSET(TradeDash[[#This Row],[Returns]],0,0,-n_days))/STDEV(OFFSET(TradeDash[[#This Row],[Returns]],0,0,-n_days)),"")</f>
        <v>3.9965223028597133E-2</v>
      </c>
      <c r="F2005">
        <f ca="1">IFERROR(AVERAGE(OFFSET(TradeDash[[#This Row],[Returns]],0,0,-n_days*2))/STDEV(OFFSET(TradeDash[[#This Row],[Returns]],0,0,-n_days*2)),"")</f>
        <v>0.14627458527912676</v>
      </c>
      <c r="G2005">
        <f ca="1">IF(ISNUMBER(TradeDash[[#This Row],[2n day Sharpe]]),AVERAGE(TradeDash[[#This Row],[n day Sharpe]:[2n day Sharpe]]),"")</f>
        <v>9.3119904153861954E-2</v>
      </c>
      <c r="H2005">
        <f ca="1">IF(ISNUMBER(TradeDash[[#This Row],[Sharpe Average]]),IF(TradeDash[[#This Row],[Sharpe Average]]&gt;$G$1,1,0),"")</f>
        <v>1</v>
      </c>
      <c r="I2005" s="2">
        <f ca="1">IF(ISNUMBER(TradeDash[[#This Row],[Signal]]),MAX(IF(AND(TradeDash[[#This Row],[Signal]]=1,I2004&lt;1),I2004+$E$1,IF(AND(TradeDash[[#This Row],[Signal]]=0,I2004&gt;0),I2004-$E$1,IF(AND(TradeDash[[#This Row],[Signal]]=1,I2004=1),I2004,IF(AND(TradeDash[[#This Row],[Signal]]=0,I2004=0),I2004,0)))),0),"")</f>
        <v>1</v>
      </c>
      <c r="J2005" s="3">
        <f ca="1">IF(ISNUMBER(TradeDash[[#This Row],[Position]]),TradeDash[[#This Row],[Position]]*D2006,"")</f>
        <v>-7.498583900522382E-3</v>
      </c>
      <c r="K2005" s="7">
        <f ca="1">K2004*IFERROR(1+TradeDash[[#This Row],[Port Return]],1)</f>
        <v>4373295.1235075817</v>
      </c>
      <c r="L2005" s="7">
        <f ca="1">IF(ISNUMBER(TradeDash[[#This Row],[Port Return]]),L2004*(1+TradeDash[[#This Row],[Returns]]),L2004)</f>
        <v>3536438.7917329115</v>
      </c>
    </row>
    <row r="2006" spans="1:12" x14ac:dyDescent="0.35">
      <c r="A2006" s="1">
        <v>39408</v>
      </c>
      <c r="B2006" s="16">
        <f>YEAR(TradeDash[[#This Row],[Date]])</f>
        <v>2007</v>
      </c>
      <c r="C2006">
        <v>5519.35</v>
      </c>
      <c r="D2006" s="3">
        <f>IFERROR(TradeDash[[#This Row],[Nifty]]/C2005-1,"")</f>
        <v>-7.498583900522382E-3</v>
      </c>
      <c r="E2006">
        <f ca="1">IFERROR(AVERAGE(OFFSET(TradeDash[[#This Row],[Returns]],0,0,-n_days))/STDEV(OFFSET(TradeDash[[#This Row],[Returns]],0,0,-n_days)),"")</f>
        <v>-1.4967812210015776E-2</v>
      </c>
      <c r="F2006">
        <f ca="1">IFERROR(AVERAGE(OFFSET(TradeDash[[#This Row],[Returns]],0,0,-n_days*2))/STDEV(OFFSET(TradeDash[[#This Row],[Returns]],0,0,-n_days*2)),"")</f>
        <v>0.13694607465455483</v>
      </c>
      <c r="G2006">
        <f ca="1">IF(ISNUMBER(TradeDash[[#This Row],[2n day Sharpe]]),AVERAGE(TradeDash[[#This Row],[n day Sharpe]:[2n day Sharpe]]),"")</f>
        <v>6.0989131222269524E-2</v>
      </c>
      <c r="H2006">
        <f ca="1">IF(ISNUMBER(TradeDash[[#This Row],[Sharpe Average]]),IF(TradeDash[[#This Row],[Sharpe Average]]&gt;$G$1,1,0),"")</f>
        <v>1</v>
      </c>
      <c r="I2006" s="2">
        <f ca="1">IF(ISNUMBER(TradeDash[[#This Row],[Signal]]),MAX(IF(AND(TradeDash[[#This Row],[Signal]]=1,I2005&lt;1),I2005+$E$1,IF(AND(TradeDash[[#This Row],[Signal]]=0,I2005&gt;0),I2005-$E$1,IF(AND(TradeDash[[#This Row],[Signal]]=1,I2005=1),I2005,IF(AND(TradeDash[[#This Row],[Signal]]=0,I2005=0),I2005,0)))),0),"")</f>
        <v>1</v>
      </c>
      <c r="J2006" s="3">
        <f ca="1">IF(ISNUMBER(TradeDash[[#This Row],[Position]]),TradeDash[[#This Row],[Position]]*D2007,"")</f>
        <v>1.6170382381983428E-2</v>
      </c>
      <c r="K2006" s="7">
        <f ca="1">K2005*IFERROR(1+TradeDash[[#This Row],[Port Return]],1)</f>
        <v>4444012.9779239623</v>
      </c>
      <c r="L2006" s="7">
        <f ca="1">IF(ISNUMBER(TradeDash[[#This Row],[Port Return]]),L2005*(1+TradeDash[[#This Row],[Returns]]),L2005)</f>
        <v>3509920.50874404</v>
      </c>
    </row>
    <row r="2007" spans="1:12" x14ac:dyDescent="0.35">
      <c r="A2007" s="1">
        <v>39409</v>
      </c>
      <c r="B2007" s="16">
        <f>YEAR(TradeDash[[#This Row],[Date]])</f>
        <v>2007</v>
      </c>
      <c r="C2007">
        <v>5608.6</v>
      </c>
      <c r="D2007" s="3">
        <f>IFERROR(TradeDash[[#This Row],[Nifty]]/C2006-1,"")</f>
        <v>1.6170382381983428E-2</v>
      </c>
      <c r="E2007">
        <f ca="1">IFERROR(AVERAGE(OFFSET(TradeDash[[#This Row],[Returns]],0,0,-n_days))/STDEV(OFFSET(TradeDash[[#This Row],[Returns]],0,0,-n_days)),"")</f>
        <v>-3.6561006036109449E-2</v>
      </c>
      <c r="F2007">
        <f ca="1">IFERROR(AVERAGE(OFFSET(TradeDash[[#This Row],[Returns]],0,0,-n_days*2))/STDEV(OFFSET(TradeDash[[#This Row],[Returns]],0,0,-n_days*2)),"")</f>
        <v>0.1411847870597778</v>
      </c>
      <c r="G2007">
        <f ca="1">IF(ISNUMBER(TradeDash[[#This Row],[2n day Sharpe]]),AVERAGE(TradeDash[[#This Row],[n day Sharpe]:[2n day Sharpe]]),"")</f>
        <v>5.2311890511834172E-2</v>
      </c>
      <c r="H2007">
        <f ca="1">IF(ISNUMBER(TradeDash[[#This Row],[Sharpe Average]]),IF(TradeDash[[#This Row],[Sharpe Average]]&gt;$G$1,1,0),"")</f>
        <v>1</v>
      </c>
      <c r="I2007" s="2">
        <f ca="1">IF(ISNUMBER(TradeDash[[#This Row],[Signal]]),MAX(IF(AND(TradeDash[[#This Row],[Signal]]=1,I2006&lt;1),I2006+$E$1,IF(AND(TradeDash[[#This Row],[Signal]]=0,I2006&gt;0),I2006-$E$1,IF(AND(TradeDash[[#This Row],[Signal]]=1,I2006=1),I2006,IF(AND(TradeDash[[#This Row],[Signal]]=0,I2006=0),I2006,0)))),0),"")</f>
        <v>1</v>
      </c>
      <c r="J2007" s="3">
        <f ca="1">IF(ISNUMBER(TradeDash[[#This Row],[Position]]),TradeDash[[#This Row],[Position]]*D2008,"")</f>
        <v>2.1948436329921828E-2</v>
      </c>
      <c r="K2007" s="7">
        <f ca="1">K2006*IFERROR(1+TradeDash[[#This Row],[Port Return]],1)</f>
        <v>4541552.1138192723</v>
      </c>
      <c r="L2007" s="7">
        <f ca="1">IF(ISNUMBER(TradeDash[[#This Row],[Port Return]]),L2006*(1+TradeDash[[#This Row],[Returns]]),L2006)</f>
        <v>3566677.265500797</v>
      </c>
    </row>
    <row r="2008" spans="1:12" x14ac:dyDescent="0.35">
      <c r="A2008" s="1">
        <v>39412</v>
      </c>
      <c r="B2008" s="16">
        <f>YEAR(TradeDash[[#This Row],[Date]])</f>
        <v>2007</v>
      </c>
      <c r="C2008">
        <v>5731.7</v>
      </c>
      <c r="D2008" s="3">
        <f>IFERROR(TradeDash[[#This Row],[Nifty]]/C2007-1,"")</f>
        <v>2.1948436329921828E-2</v>
      </c>
      <c r="E2008">
        <f ca="1">IFERROR(AVERAGE(OFFSET(TradeDash[[#This Row],[Returns]],0,0,-n_days))/STDEV(OFFSET(TradeDash[[#This Row],[Returns]],0,0,-n_days)),"")</f>
        <v>-7.9400715157577975E-2</v>
      </c>
      <c r="F2008">
        <f ca="1">IFERROR(AVERAGE(OFFSET(TradeDash[[#This Row],[Returns]],0,0,-n_days*2))/STDEV(OFFSET(TradeDash[[#This Row],[Returns]],0,0,-n_days*2)),"")</f>
        <v>0.15993727912260541</v>
      </c>
      <c r="G2008">
        <f ca="1">IF(ISNUMBER(TradeDash[[#This Row],[2n day Sharpe]]),AVERAGE(TradeDash[[#This Row],[n day Sharpe]:[2n day Sharpe]]),"")</f>
        <v>4.0268281982513719E-2</v>
      </c>
      <c r="H2008">
        <f ca="1">IF(ISNUMBER(TradeDash[[#This Row],[Sharpe Average]]),IF(TradeDash[[#This Row],[Sharpe Average]]&gt;$G$1,1,0),"")</f>
        <v>1</v>
      </c>
      <c r="I2008" s="2">
        <f ca="1">IF(ISNUMBER(TradeDash[[#This Row],[Signal]]),MAX(IF(AND(TradeDash[[#This Row],[Signal]]=1,I2007&lt;1),I2007+$E$1,IF(AND(TradeDash[[#This Row],[Signal]]=0,I2007&gt;0),I2007-$E$1,IF(AND(TradeDash[[#This Row],[Signal]]=1,I2007=1),I2007,IF(AND(TradeDash[[#This Row],[Signal]]=0,I2007=0),I2007,0)))),0),"")</f>
        <v>1</v>
      </c>
      <c r="J2008" s="3">
        <f ca="1">IF(ISNUMBER(TradeDash[[#This Row],[Position]]),TradeDash[[#This Row],[Position]]*D2009,"")</f>
        <v>-5.8534117277596609E-3</v>
      </c>
      <c r="K2008" s="7">
        <f ca="1">K2007*IFERROR(1+TradeDash[[#This Row],[Port Return]],1)</f>
        <v>4514968.5394140109</v>
      </c>
      <c r="L2008" s="7">
        <f ca="1">IF(ISNUMBER(TradeDash[[#This Row],[Port Return]]),L2007*(1+TradeDash[[#This Row],[Returns]]),L2007)</f>
        <v>3644960.2543720207</v>
      </c>
    </row>
    <row r="2009" spans="1:12" x14ac:dyDescent="0.35">
      <c r="A2009" s="1">
        <v>39413</v>
      </c>
      <c r="B2009" s="16">
        <f>YEAR(TradeDash[[#This Row],[Date]])</f>
        <v>2007</v>
      </c>
      <c r="C2009">
        <v>5698.15</v>
      </c>
      <c r="D2009" s="3">
        <f>IFERROR(TradeDash[[#This Row],[Nifty]]/C2008-1,"")</f>
        <v>-5.8534117277596609E-3</v>
      </c>
      <c r="E2009">
        <f ca="1">IFERROR(AVERAGE(OFFSET(TradeDash[[#This Row],[Returns]],0,0,-n_days))/STDEV(OFFSET(TradeDash[[#This Row],[Returns]],0,0,-n_days)),"")</f>
        <v>-7.8152041129976091E-2</v>
      </c>
      <c r="F2009">
        <f ca="1">IFERROR(AVERAGE(OFFSET(TradeDash[[#This Row],[Returns]],0,0,-n_days*2))/STDEV(OFFSET(TradeDash[[#This Row],[Returns]],0,0,-n_days*2)),"")</f>
        <v>0.14249832391151937</v>
      </c>
      <c r="G2009">
        <f ca="1">IF(ISNUMBER(TradeDash[[#This Row],[2n day Sharpe]]),AVERAGE(TradeDash[[#This Row],[n day Sharpe]:[2n day Sharpe]]),"")</f>
        <v>3.217314139077164E-2</v>
      </c>
      <c r="H2009">
        <f ca="1">IF(ISNUMBER(TradeDash[[#This Row],[Sharpe Average]]),IF(TradeDash[[#This Row],[Sharpe Average]]&gt;$G$1,1,0),"")</f>
        <v>1</v>
      </c>
      <c r="I2009" s="2">
        <f ca="1">IF(ISNUMBER(TradeDash[[#This Row],[Signal]]),MAX(IF(AND(TradeDash[[#This Row],[Signal]]=1,I2008&lt;1),I2008+$E$1,IF(AND(TradeDash[[#This Row],[Signal]]=0,I2008&gt;0),I2008-$E$1,IF(AND(TradeDash[[#This Row],[Signal]]=1,I2008=1),I2008,IF(AND(TradeDash[[#This Row],[Signal]]=0,I2008=0),I2008,0)))),0),"")</f>
        <v>1</v>
      </c>
      <c r="J2009" s="3">
        <f ca="1">IF(ISNUMBER(TradeDash[[#This Row],[Position]]),TradeDash[[#This Row],[Position]]*D2010,"")</f>
        <v>-1.4144941779349329E-2</v>
      </c>
      <c r="K2009" s="7">
        <f ca="1">K2008*IFERROR(1+TradeDash[[#This Row],[Port Return]],1)</f>
        <v>4451104.5722884061</v>
      </c>
      <c r="L2009" s="7">
        <f ca="1">IF(ISNUMBER(TradeDash[[#This Row],[Port Return]]),L2008*(1+TradeDash[[#This Row],[Returns]]),L2008)</f>
        <v>3623624.8012718619</v>
      </c>
    </row>
    <row r="2010" spans="1:12" x14ac:dyDescent="0.35">
      <c r="A2010" s="1">
        <v>39414</v>
      </c>
      <c r="B2010" s="16">
        <f>YEAR(TradeDash[[#This Row],[Date]])</f>
        <v>2007</v>
      </c>
      <c r="C2010">
        <v>5617.55</v>
      </c>
      <c r="D2010" s="3">
        <f>IFERROR(TradeDash[[#This Row],[Nifty]]/C2009-1,"")</f>
        <v>-1.4144941779349329E-2</v>
      </c>
      <c r="E2010">
        <f ca="1">IFERROR(AVERAGE(OFFSET(TradeDash[[#This Row],[Returns]],0,0,-n_days))/STDEV(OFFSET(TradeDash[[#This Row],[Returns]],0,0,-n_days)),"")</f>
        <v>-0.13424345253013575</v>
      </c>
      <c r="F2010">
        <f ca="1">IFERROR(AVERAGE(OFFSET(TradeDash[[#This Row],[Returns]],0,0,-n_days*2))/STDEV(OFFSET(TradeDash[[#This Row],[Returns]],0,0,-n_days*2)),"")</f>
        <v>9.6025806573721714E-2</v>
      </c>
      <c r="G2010">
        <f ca="1">IF(ISNUMBER(TradeDash[[#This Row],[2n day Sharpe]]),AVERAGE(TradeDash[[#This Row],[n day Sharpe]:[2n day Sharpe]]),"")</f>
        <v>-1.910882297820702E-2</v>
      </c>
      <c r="H2010">
        <f ca="1">IF(ISNUMBER(TradeDash[[#This Row],[Sharpe Average]]),IF(TradeDash[[#This Row],[Sharpe Average]]&gt;$G$1,1,0),"")</f>
        <v>0</v>
      </c>
      <c r="I2010" s="2">
        <f ca="1">IF(ISNUMBER(TradeDash[[#This Row],[Signal]]),MAX(IF(AND(TradeDash[[#This Row],[Signal]]=1,I2009&lt;1),I2009+$E$1,IF(AND(TradeDash[[#This Row],[Signal]]=0,I2009&gt;0),I2009-$E$1,IF(AND(TradeDash[[#This Row],[Signal]]=1,I2009=1),I2009,IF(AND(TradeDash[[#This Row],[Signal]]=0,I2009=0),I2009,0)))),0),"")</f>
        <v>0.8</v>
      </c>
      <c r="J2010" s="3">
        <f ca="1">IF(ISNUMBER(TradeDash[[#This Row],[Position]]),TradeDash[[#This Row],[Position]]*D2011,"")</f>
        <v>2.4281047787736657E-3</v>
      </c>
      <c r="K2010" s="7">
        <f ca="1">K2009*IFERROR(1+TradeDash[[#This Row],[Port Return]],1)</f>
        <v>4461912.3205712009</v>
      </c>
      <c r="L2010" s="7">
        <f ca="1">IF(ISNUMBER(TradeDash[[#This Row],[Port Return]]),L2009*(1+TradeDash[[#This Row],[Returns]]),L2009)</f>
        <v>3572368.8394276653</v>
      </c>
    </row>
    <row r="2011" spans="1:12" x14ac:dyDescent="0.35">
      <c r="A2011" s="1">
        <v>39415</v>
      </c>
      <c r="B2011" s="16">
        <f>YEAR(TradeDash[[#This Row],[Date]])</f>
        <v>2007</v>
      </c>
      <c r="C2011">
        <v>5634.6</v>
      </c>
      <c r="D2011" s="3">
        <f>IFERROR(TradeDash[[#This Row],[Nifty]]/C2010-1,"")</f>
        <v>3.0351309734670817E-3</v>
      </c>
      <c r="E2011">
        <f ca="1">IFERROR(AVERAGE(OFFSET(TradeDash[[#This Row],[Returns]],0,0,-n_days))/STDEV(OFFSET(TradeDash[[#This Row],[Returns]],0,0,-n_days)),"")</f>
        <v>-0.10851399356922656</v>
      </c>
      <c r="F2011">
        <f ca="1">IFERROR(AVERAGE(OFFSET(TradeDash[[#This Row],[Returns]],0,0,-n_days*2))/STDEV(OFFSET(TradeDash[[#This Row],[Returns]],0,0,-n_days*2)),"")</f>
        <v>9.9955020820252705E-2</v>
      </c>
      <c r="G2011">
        <f ca="1">IF(ISNUMBER(TradeDash[[#This Row],[2n day Sharpe]]),AVERAGE(TradeDash[[#This Row],[n day Sharpe]:[2n day Sharpe]]),"")</f>
        <v>-4.2794863744869266E-3</v>
      </c>
      <c r="H2011">
        <f ca="1">IF(ISNUMBER(TradeDash[[#This Row],[Sharpe Average]]),IF(TradeDash[[#This Row],[Sharpe Average]]&gt;$G$1,1,0),"")</f>
        <v>0</v>
      </c>
      <c r="I2011" s="2">
        <f ca="1">IF(ISNUMBER(TradeDash[[#This Row],[Signal]]),MAX(IF(AND(TradeDash[[#This Row],[Signal]]=1,I2010&lt;1),I2010+$E$1,IF(AND(TradeDash[[#This Row],[Signal]]=0,I2010&gt;0),I2010-$E$1,IF(AND(TradeDash[[#This Row],[Signal]]=1,I2010=1),I2010,IF(AND(TradeDash[[#This Row],[Signal]]=0,I2010=0),I2010,0)))),0),"")</f>
        <v>0.60000000000000009</v>
      </c>
      <c r="J2011" s="3">
        <f ca="1">IF(ISNUMBER(TradeDash[[#This Row],[Position]]),TradeDash[[#This Row],[Position]]*D2012,"")</f>
        <v>1.3646044084761978E-2</v>
      </c>
      <c r="K2011" s="7">
        <f ca="1">K2010*IFERROR(1+TradeDash[[#This Row],[Port Return]],1)</f>
        <v>4522799.7728000581</v>
      </c>
      <c r="L2011" s="7">
        <f ca="1">IF(ISNUMBER(TradeDash[[#This Row],[Port Return]]),L2010*(1+TradeDash[[#This Row],[Returns]]),L2010)</f>
        <v>3583211.4467408611</v>
      </c>
    </row>
    <row r="2012" spans="1:12" x14ac:dyDescent="0.35">
      <c r="A2012" s="1">
        <v>39416</v>
      </c>
      <c r="B2012" s="16">
        <f>YEAR(TradeDash[[#This Row],[Date]])</f>
        <v>2007</v>
      </c>
      <c r="C2012">
        <v>5762.75</v>
      </c>
      <c r="D2012" s="3">
        <f>IFERROR(TradeDash[[#This Row],[Nifty]]/C2011-1,"")</f>
        <v>2.2743406807936628E-2</v>
      </c>
      <c r="E2012">
        <f ca="1">IFERROR(AVERAGE(OFFSET(TradeDash[[#This Row],[Returns]],0,0,-n_days))/STDEV(OFFSET(TradeDash[[#This Row],[Returns]],0,0,-n_days)),"")</f>
        <v>-7.251194261866456E-2</v>
      </c>
      <c r="F2012">
        <f ca="1">IFERROR(AVERAGE(OFFSET(TradeDash[[#This Row],[Returns]],0,0,-n_days*2))/STDEV(OFFSET(TradeDash[[#This Row],[Returns]],0,0,-n_days*2)),"")</f>
        <v>0.12951842031167041</v>
      </c>
      <c r="G2012">
        <f ca="1">IF(ISNUMBER(TradeDash[[#This Row],[2n day Sharpe]]),AVERAGE(TradeDash[[#This Row],[n day Sharpe]:[2n day Sharpe]]),"")</f>
        <v>2.8503238846502923E-2</v>
      </c>
      <c r="H2012">
        <f ca="1">IF(ISNUMBER(TradeDash[[#This Row],[Sharpe Average]]),IF(TradeDash[[#This Row],[Sharpe Average]]&gt;$G$1,1,0),"")</f>
        <v>1</v>
      </c>
      <c r="I2012" s="2">
        <f ca="1">IF(ISNUMBER(TradeDash[[#This Row],[Signal]]),MAX(IF(AND(TradeDash[[#This Row],[Signal]]=1,I2011&lt;1),I2011+$E$1,IF(AND(TradeDash[[#This Row],[Signal]]=0,I2011&gt;0),I2011-$E$1,IF(AND(TradeDash[[#This Row],[Signal]]=1,I2011=1),I2011,IF(AND(TradeDash[[#This Row],[Signal]]=0,I2011=0),I2011,0)))),0),"")</f>
        <v>0.8</v>
      </c>
      <c r="J2012" s="3">
        <f ca="1">IF(ISNUMBER(TradeDash[[#This Row],[Position]]),TradeDash[[#This Row],[Position]]*D2013,"")</f>
        <v>1.419461194742091E-2</v>
      </c>
      <c r="K2012" s="7">
        <f ca="1">K2011*IFERROR(1+TradeDash[[#This Row],[Port Return]],1)</f>
        <v>4586999.1604908388</v>
      </c>
      <c r="L2012" s="7">
        <f ca="1">IF(ISNUMBER(TradeDash[[#This Row],[Port Return]]),L2011*(1+TradeDash[[#This Row],[Returns]]),L2011)</f>
        <v>3664705.8823529435</v>
      </c>
    </row>
    <row r="2013" spans="1:12" x14ac:dyDescent="0.35">
      <c r="A2013" s="1">
        <v>39419</v>
      </c>
      <c r="B2013" s="16">
        <f>YEAR(TradeDash[[#This Row],[Date]])</f>
        <v>2007</v>
      </c>
      <c r="C2013">
        <v>5865</v>
      </c>
      <c r="D2013" s="3">
        <f>IFERROR(TradeDash[[#This Row],[Nifty]]/C2012-1,"")</f>
        <v>1.7743264934276137E-2</v>
      </c>
      <c r="E2013">
        <f ca="1">IFERROR(AVERAGE(OFFSET(TradeDash[[#This Row],[Returns]],0,0,-n_days))/STDEV(OFFSET(TradeDash[[#This Row],[Returns]],0,0,-n_days)),"")</f>
        <v>1.6918279267114623E-2</v>
      </c>
      <c r="F2013">
        <f ca="1">IFERROR(AVERAGE(OFFSET(TradeDash[[#This Row],[Returns]],0,0,-n_days*2))/STDEV(OFFSET(TradeDash[[#This Row],[Returns]],0,0,-n_days*2)),"")</f>
        <v>0.17272464313012906</v>
      </c>
      <c r="G2013">
        <f ca="1">IF(ISNUMBER(TradeDash[[#This Row],[2n day Sharpe]]),AVERAGE(TradeDash[[#This Row],[n day Sharpe]:[2n day Sharpe]]),"")</f>
        <v>9.4821461198621837E-2</v>
      </c>
      <c r="H2013">
        <f ca="1">IF(ISNUMBER(TradeDash[[#This Row],[Sharpe Average]]),IF(TradeDash[[#This Row],[Sharpe Average]]&gt;$G$1,1,0),"")</f>
        <v>1</v>
      </c>
      <c r="I2013" s="2">
        <f ca="1">IF(ISNUMBER(TradeDash[[#This Row],[Signal]]),MAX(IF(AND(TradeDash[[#This Row],[Signal]]=1,I2012&lt;1),I2012+$E$1,IF(AND(TradeDash[[#This Row],[Signal]]=0,I2012&gt;0),I2012-$E$1,IF(AND(TradeDash[[#This Row],[Signal]]=1,I2012=1),I2012,IF(AND(TradeDash[[#This Row],[Signal]]=0,I2012=0),I2012,0)))),0),"")</f>
        <v>1</v>
      </c>
      <c r="J2013" s="3">
        <f ca="1">IF(ISNUMBER(TradeDash[[#This Row],[Position]]),TradeDash[[#This Row],[Position]]*D2014,"")</f>
        <v>-1.1338448422846259E-3</v>
      </c>
      <c r="K2013" s="7">
        <f ca="1">K2012*IFERROR(1+TradeDash[[#This Row],[Port Return]],1)</f>
        <v>4581798.2151511526</v>
      </c>
      <c r="L2013" s="7">
        <f ca="1">IF(ISNUMBER(TradeDash[[#This Row],[Port Return]]),L2012*(1+TradeDash[[#This Row],[Returns]]),L2012)</f>
        <v>3729729.729729732</v>
      </c>
    </row>
    <row r="2014" spans="1:12" x14ac:dyDescent="0.35">
      <c r="A2014" s="1">
        <v>39420</v>
      </c>
      <c r="B2014" s="16">
        <f>YEAR(TradeDash[[#This Row],[Date]])</f>
        <v>2007</v>
      </c>
      <c r="C2014">
        <v>5858.35</v>
      </c>
      <c r="D2014" s="3">
        <f>IFERROR(TradeDash[[#This Row],[Nifty]]/C2013-1,"")</f>
        <v>-1.1338448422846259E-3</v>
      </c>
      <c r="E2014">
        <f ca="1">IFERROR(AVERAGE(OFFSET(TradeDash[[#This Row],[Returns]],0,0,-n_days))/STDEV(OFFSET(TradeDash[[#This Row],[Returns]],0,0,-n_days)),"")</f>
        <v>4.2903529265584793E-2</v>
      </c>
      <c r="F2014">
        <f ca="1">IFERROR(AVERAGE(OFFSET(TradeDash[[#This Row],[Returns]],0,0,-n_days*2))/STDEV(OFFSET(TradeDash[[#This Row],[Returns]],0,0,-n_days*2)),"")</f>
        <v>0.12400998559534009</v>
      </c>
      <c r="G2014">
        <f ca="1">IF(ISNUMBER(TradeDash[[#This Row],[2n day Sharpe]]),AVERAGE(TradeDash[[#This Row],[n day Sharpe]:[2n day Sharpe]]),"")</f>
        <v>8.3456757430462436E-2</v>
      </c>
      <c r="H2014">
        <f ca="1">IF(ISNUMBER(TradeDash[[#This Row],[Sharpe Average]]),IF(TradeDash[[#This Row],[Sharpe Average]]&gt;$G$1,1,0),"")</f>
        <v>1</v>
      </c>
      <c r="I2014" s="2">
        <f ca="1">IF(ISNUMBER(TradeDash[[#This Row],[Signal]]),MAX(IF(AND(TradeDash[[#This Row],[Signal]]=1,I2013&lt;1),I2013+$E$1,IF(AND(TradeDash[[#This Row],[Signal]]=0,I2013&gt;0),I2013-$E$1,IF(AND(TradeDash[[#This Row],[Signal]]=1,I2013=1),I2013,IF(AND(TradeDash[[#This Row],[Signal]]=0,I2013=0),I2013,0)))),0),"")</f>
        <v>1</v>
      </c>
      <c r="J2014" s="3">
        <f ca="1">IF(ISNUMBER(TradeDash[[#This Row],[Position]]),TradeDash[[#This Row],[Position]]*D2015,"")</f>
        <v>1.3937371444177948E-2</v>
      </c>
      <c r="K2014" s="7">
        <f ca="1">K2013*IFERROR(1+TradeDash[[#This Row],[Port Return]],1)</f>
        <v>4645656.4387579858</v>
      </c>
      <c r="L2014" s="7">
        <f ca="1">IF(ISNUMBER(TradeDash[[#This Row],[Port Return]]),L2013*(1+TradeDash[[#This Row],[Returns]]),L2013)</f>
        <v>3725500.7949125622</v>
      </c>
    </row>
    <row r="2015" spans="1:12" x14ac:dyDescent="0.35">
      <c r="A2015" s="1">
        <v>39421</v>
      </c>
      <c r="B2015" s="16">
        <f>YEAR(TradeDash[[#This Row],[Date]])</f>
        <v>2007</v>
      </c>
      <c r="C2015">
        <v>5940</v>
      </c>
      <c r="D2015" s="3">
        <f>IFERROR(TradeDash[[#This Row],[Nifty]]/C2014-1,"")</f>
        <v>1.3937371444177948E-2</v>
      </c>
      <c r="E2015">
        <f ca="1">IFERROR(AVERAGE(OFFSET(TradeDash[[#This Row],[Returns]],0,0,-n_days))/STDEV(OFFSET(TradeDash[[#This Row],[Returns]],0,0,-n_days)),"")</f>
        <v>8.267617794662982E-2</v>
      </c>
      <c r="F2015">
        <f ca="1">IFERROR(AVERAGE(OFFSET(TradeDash[[#This Row],[Returns]],0,0,-n_days*2))/STDEV(OFFSET(TradeDash[[#This Row],[Returns]],0,0,-n_days*2)),"")</f>
        <v>0.11580950868807141</v>
      </c>
      <c r="G2015">
        <f ca="1">IF(ISNUMBER(TradeDash[[#This Row],[2n day Sharpe]]),AVERAGE(TradeDash[[#This Row],[n day Sharpe]:[2n day Sharpe]]),"")</f>
        <v>9.9242843317350615E-2</v>
      </c>
      <c r="H2015">
        <f ca="1">IF(ISNUMBER(TradeDash[[#This Row],[Sharpe Average]]),IF(TradeDash[[#This Row],[Sharpe Average]]&gt;$G$1,1,0),"")</f>
        <v>1</v>
      </c>
      <c r="I2015" s="2">
        <f ca="1">IF(ISNUMBER(TradeDash[[#This Row],[Signal]]),MAX(IF(AND(TradeDash[[#This Row],[Signal]]=1,I2014&lt;1),I2014+$E$1,IF(AND(TradeDash[[#This Row],[Signal]]=0,I2014&gt;0),I2014-$E$1,IF(AND(TradeDash[[#This Row],[Signal]]=1,I2014=1),I2014,IF(AND(TradeDash[[#This Row],[Signal]]=0,I2014=0),I2014,0)))),0),"")</f>
        <v>1</v>
      </c>
      <c r="J2015" s="3">
        <f ca="1">IF(ISNUMBER(TradeDash[[#This Row],[Position]]),TradeDash[[#This Row],[Position]]*D2016,"")</f>
        <v>2.4747474747475184E-3</v>
      </c>
      <c r="K2015" s="7">
        <f ca="1">K2014*IFERROR(1+TradeDash[[#This Row],[Port Return]],1)</f>
        <v>4657153.265298347</v>
      </c>
      <c r="L2015" s="7">
        <f ca="1">IF(ISNUMBER(TradeDash[[#This Row],[Port Return]]),L2014*(1+TradeDash[[#This Row],[Returns]]),L2014)</f>
        <v>3777424.4833068387</v>
      </c>
    </row>
    <row r="2016" spans="1:12" x14ac:dyDescent="0.35">
      <c r="A2016" s="1">
        <v>39422</v>
      </c>
      <c r="B2016" s="16">
        <f>YEAR(TradeDash[[#This Row],[Date]])</f>
        <v>2007</v>
      </c>
      <c r="C2016">
        <v>5954.7</v>
      </c>
      <c r="D2016" s="3">
        <f>IFERROR(TradeDash[[#This Row],[Nifty]]/C2015-1,"")</f>
        <v>2.4747474747475184E-3</v>
      </c>
      <c r="E2016">
        <f ca="1">IFERROR(AVERAGE(OFFSET(TradeDash[[#This Row],[Returns]],0,0,-n_days))/STDEV(OFFSET(TradeDash[[#This Row],[Returns]],0,0,-n_days)),"")</f>
        <v>0.13212357494527205</v>
      </c>
      <c r="F2016">
        <f ca="1">IFERROR(AVERAGE(OFFSET(TradeDash[[#This Row],[Returns]],0,0,-n_days*2))/STDEV(OFFSET(TradeDash[[#This Row],[Returns]],0,0,-n_days*2)),"")</f>
        <v>0.10083373316730695</v>
      </c>
      <c r="G2016">
        <f ca="1">IF(ISNUMBER(TradeDash[[#This Row],[2n day Sharpe]]),AVERAGE(TradeDash[[#This Row],[n day Sharpe]:[2n day Sharpe]]),"")</f>
        <v>0.1164786540562895</v>
      </c>
      <c r="H2016">
        <f ca="1">IF(ISNUMBER(TradeDash[[#This Row],[Sharpe Average]]),IF(TradeDash[[#This Row],[Sharpe Average]]&gt;$G$1,1,0),"")</f>
        <v>1</v>
      </c>
      <c r="I2016" s="2">
        <f ca="1">IF(ISNUMBER(TradeDash[[#This Row],[Signal]]),MAX(IF(AND(TradeDash[[#This Row],[Signal]]=1,I2015&lt;1),I2015+$E$1,IF(AND(TradeDash[[#This Row],[Signal]]=0,I2015&gt;0),I2015-$E$1,IF(AND(TradeDash[[#This Row],[Signal]]=1,I2015=1),I2015,IF(AND(TradeDash[[#This Row],[Signal]]=0,I2015=0),I2015,0)))),0),"")</f>
        <v>1</v>
      </c>
      <c r="J2016" s="3">
        <f ca="1">IF(ISNUMBER(TradeDash[[#This Row],[Position]]),TradeDash[[#This Row],[Position]]*D2017,"")</f>
        <v>3.2915176247334532E-3</v>
      </c>
      <c r="K2016" s="7">
        <f ca="1">K2015*IFERROR(1+TradeDash[[#This Row],[Port Return]],1)</f>
        <v>4672482.3673521616</v>
      </c>
      <c r="L2016" s="7">
        <f ca="1">IF(ISNUMBER(TradeDash[[#This Row],[Port Return]]),L2015*(1+TradeDash[[#This Row],[Returns]]),L2015)</f>
        <v>3786772.6550079519</v>
      </c>
    </row>
    <row r="2017" spans="1:12" x14ac:dyDescent="0.35">
      <c r="A2017" s="1">
        <v>39423</v>
      </c>
      <c r="B2017" s="16">
        <f>YEAR(TradeDash[[#This Row],[Date]])</f>
        <v>2007</v>
      </c>
      <c r="C2017">
        <v>5974.3</v>
      </c>
      <c r="D2017" s="3">
        <f>IFERROR(TradeDash[[#This Row],[Nifty]]/C2016-1,"")</f>
        <v>3.2915176247334532E-3</v>
      </c>
      <c r="E2017">
        <f ca="1">IFERROR(AVERAGE(OFFSET(TradeDash[[#This Row],[Returns]],0,0,-n_days))/STDEV(OFFSET(TradeDash[[#This Row],[Returns]],0,0,-n_days)),"")</f>
        <v>0.15993255268981241</v>
      </c>
      <c r="F2017">
        <f ca="1">IFERROR(AVERAGE(OFFSET(TradeDash[[#This Row],[Returns]],0,0,-n_days*2))/STDEV(OFFSET(TradeDash[[#This Row],[Returns]],0,0,-n_days*2)),"")</f>
        <v>0.12752014742045911</v>
      </c>
      <c r="G2017">
        <f ca="1">IF(ISNUMBER(TradeDash[[#This Row],[2n day Sharpe]]),AVERAGE(TradeDash[[#This Row],[n day Sharpe]:[2n day Sharpe]]),"")</f>
        <v>0.14372635005513576</v>
      </c>
      <c r="H2017">
        <f ca="1">IF(ISNUMBER(TradeDash[[#This Row],[Sharpe Average]]),IF(TradeDash[[#This Row],[Sharpe Average]]&gt;$G$1,1,0),"")</f>
        <v>1</v>
      </c>
      <c r="I2017" s="2">
        <f ca="1">IF(ISNUMBER(TradeDash[[#This Row],[Signal]]),MAX(IF(AND(TradeDash[[#This Row],[Signal]]=1,I2016&lt;1),I2016+$E$1,IF(AND(TradeDash[[#This Row],[Signal]]=0,I2016&gt;0),I2016-$E$1,IF(AND(TradeDash[[#This Row],[Signal]]=1,I2016=1),I2016,IF(AND(TradeDash[[#This Row],[Signal]]=0,I2016=0),I2016,0)))),0),"")</f>
        <v>1</v>
      </c>
      <c r="J2017" s="3">
        <f ca="1">IF(ISNUMBER(TradeDash[[#This Row],[Position]]),TradeDash[[#This Row],[Position]]*D2018,"")</f>
        <v>-2.2931556835109612E-3</v>
      </c>
      <c r="K2017" s="7">
        <f ca="1">K2016*IFERROR(1+TradeDash[[#This Row],[Port Return]],1)</f>
        <v>4661767.6378553631</v>
      </c>
      <c r="L2017" s="7">
        <f ca="1">IF(ISNUMBER(TradeDash[[#This Row],[Port Return]]),L2016*(1+TradeDash[[#This Row],[Returns]]),L2016)</f>
        <v>3799236.8839427694</v>
      </c>
    </row>
    <row r="2018" spans="1:12" x14ac:dyDescent="0.35">
      <c r="A2018" s="1">
        <v>39426</v>
      </c>
      <c r="B2018" s="16">
        <f>YEAR(TradeDash[[#This Row],[Date]])</f>
        <v>2007</v>
      </c>
      <c r="C2018">
        <v>5960.6</v>
      </c>
      <c r="D2018" s="3">
        <f>IFERROR(TradeDash[[#This Row],[Nifty]]/C2017-1,"")</f>
        <v>-2.2931556835109612E-3</v>
      </c>
      <c r="E2018">
        <f ca="1">IFERROR(AVERAGE(OFFSET(TradeDash[[#This Row],[Returns]],0,0,-n_days))/STDEV(OFFSET(TradeDash[[#This Row],[Returns]],0,0,-n_days)),"")</f>
        <v>0.17795489109070969</v>
      </c>
      <c r="F2018">
        <f ca="1">IFERROR(AVERAGE(OFFSET(TradeDash[[#This Row],[Returns]],0,0,-n_days*2))/STDEV(OFFSET(TradeDash[[#This Row],[Returns]],0,0,-n_days*2)),"")</f>
        <v>7.4243946760176607E-2</v>
      </c>
      <c r="G2018">
        <f ca="1">IF(ISNUMBER(TradeDash[[#This Row],[2n day Sharpe]]),AVERAGE(TradeDash[[#This Row],[n day Sharpe]:[2n day Sharpe]]),"")</f>
        <v>0.12609941892544316</v>
      </c>
      <c r="H2018">
        <f ca="1">IF(ISNUMBER(TradeDash[[#This Row],[Sharpe Average]]),IF(TradeDash[[#This Row],[Sharpe Average]]&gt;$G$1,1,0),"")</f>
        <v>1</v>
      </c>
      <c r="I2018" s="2">
        <f ca="1">IF(ISNUMBER(TradeDash[[#This Row],[Signal]]),MAX(IF(AND(TradeDash[[#This Row],[Signal]]=1,I2017&lt;1),I2017+$E$1,IF(AND(TradeDash[[#This Row],[Signal]]=0,I2017&gt;0),I2017-$E$1,IF(AND(TradeDash[[#This Row],[Signal]]=1,I2017=1),I2017,IF(AND(TradeDash[[#This Row],[Signal]]=0,I2017=0),I2017,0)))),0),"")</f>
        <v>1</v>
      </c>
      <c r="J2018" s="3">
        <f ca="1">IF(ISNUMBER(TradeDash[[#This Row],[Position]]),TradeDash[[#This Row],[Position]]*D2019,"")</f>
        <v>2.2925544408280984E-2</v>
      </c>
      <c r="K2018" s="7">
        <f ca="1">K2017*IFERROR(1+TradeDash[[#This Row],[Port Return]],1)</f>
        <v>4768641.1988581037</v>
      </c>
      <c r="L2018" s="7">
        <f ca="1">IF(ISNUMBER(TradeDash[[#This Row],[Port Return]]),L2017*(1+TradeDash[[#This Row],[Returns]]),L2017)</f>
        <v>3790524.6422893517</v>
      </c>
    </row>
    <row r="2019" spans="1:12" x14ac:dyDescent="0.35">
      <c r="A2019" s="1">
        <v>39427</v>
      </c>
      <c r="B2019" s="16">
        <f>YEAR(TradeDash[[#This Row],[Date]])</f>
        <v>2007</v>
      </c>
      <c r="C2019">
        <v>6097.25</v>
      </c>
      <c r="D2019" s="3">
        <f>IFERROR(TradeDash[[#This Row],[Nifty]]/C2018-1,"")</f>
        <v>2.2925544408280984E-2</v>
      </c>
      <c r="E2019">
        <f ca="1">IFERROR(AVERAGE(OFFSET(TradeDash[[#This Row],[Returns]],0,0,-n_days))/STDEV(OFFSET(TradeDash[[#This Row],[Returns]],0,0,-n_days)),"")</f>
        <v>0.19902499677940935</v>
      </c>
      <c r="F2019">
        <f ca="1">IFERROR(AVERAGE(OFFSET(TradeDash[[#This Row],[Returns]],0,0,-n_days*2))/STDEV(OFFSET(TradeDash[[#This Row],[Returns]],0,0,-n_days*2)),"")</f>
        <v>0.10301365308477935</v>
      </c>
      <c r="G2019">
        <f ca="1">IF(ISNUMBER(TradeDash[[#This Row],[2n day Sharpe]]),AVERAGE(TradeDash[[#This Row],[n day Sharpe]:[2n day Sharpe]]),"")</f>
        <v>0.15101932493209436</v>
      </c>
      <c r="H2019">
        <f ca="1">IF(ISNUMBER(TradeDash[[#This Row],[Sharpe Average]]),IF(TradeDash[[#This Row],[Sharpe Average]]&gt;$G$1,1,0),"")</f>
        <v>1</v>
      </c>
      <c r="I2019" s="2">
        <f ca="1">IF(ISNUMBER(TradeDash[[#This Row],[Signal]]),MAX(IF(AND(TradeDash[[#This Row],[Signal]]=1,I2018&lt;1),I2018+$E$1,IF(AND(TradeDash[[#This Row],[Signal]]=0,I2018&gt;0),I2018-$E$1,IF(AND(TradeDash[[#This Row],[Signal]]=1,I2018=1),I2018,IF(AND(TradeDash[[#This Row],[Signal]]=0,I2018=0),I2018,0)))),0),"")</f>
        <v>1</v>
      </c>
      <c r="J2019" s="3">
        <f ca="1">IF(ISNUMBER(TradeDash[[#This Row],[Position]]),TradeDash[[#This Row],[Position]]*D2020,"")</f>
        <v>1.0176719012669588E-2</v>
      </c>
      <c r="K2019" s="7">
        <f ca="1">K2018*IFERROR(1+TradeDash[[#This Row],[Port Return]],1)</f>
        <v>4817170.3204111224</v>
      </c>
      <c r="L2019" s="7">
        <f ca="1">IF(ISNUMBER(TradeDash[[#This Row],[Port Return]]),L2018*(1+TradeDash[[#This Row],[Returns]]),L2018)</f>
        <v>3877424.4833068396</v>
      </c>
    </row>
    <row r="2020" spans="1:12" x14ac:dyDescent="0.35">
      <c r="A2020" s="1">
        <v>39428</v>
      </c>
      <c r="B2020" s="16">
        <f>YEAR(TradeDash[[#This Row],[Date]])</f>
        <v>2007</v>
      </c>
      <c r="C2020">
        <v>6159.3</v>
      </c>
      <c r="D2020" s="3">
        <f>IFERROR(TradeDash[[#This Row],[Nifty]]/C2019-1,"")</f>
        <v>1.0176719012669588E-2</v>
      </c>
      <c r="E2020">
        <f ca="1">IFERROR(AVERAGE(OFFSET(TradeDash[[#This Row],[Returns]],0,0,-n_days))/STDEV(OFFSET(TradeDash[[#This Row],[Returns]],0,0,-n_days)),"")</f>
        <v>0.12550454936613931</v>
      </c>
      <c r="F2020">
        <f ca="1">IFERROR(AVERAGE(OFFSET(TradeDash[[#This Row],[Returns]],0,0,-n_days*2))/STDEV(OFFSET(TradeDash[[#This Row],[Returns]],0,0,-n_days*2)),"")</f>
        <v>0.14256929555686773</v>
      </c>
      <c r="G2020">
        <f ca="1">IF(ISNUMBER(TradeDash[[#This Row],[2n day Sharpe]]),AVERAGE(TradeDash[[#This Row],[n day Sharpe]:[2n day Sharpe]]),"")</f>
        <v>0.1340369224615035</v>
      </c>
      <c r="H2020">
        <f ca="1">IF(ISNUMBER(TradeDash[[#This Row],[Sharpe Average]]),IF(TradeDash[[#This Row],[Sharpe Average]]&gt;$G$1,1,0),"")</f>
        <v>1</v>
      </c>
      <c r="I2020" s="2">
        <f ca="1">IF(ISNUMBER(TradeDash[[#This Row],[Signal]]),MAX(IF(AND(TradeDash[[#This Row],[Signal]]=1,I2019&lt;1),I2019+$E$1,IF(AND(TradeDash[[#This Row],[Signal]]=0,I2019&gt;0),I2019-$E$1,IF(AND(TradeDash[[#This Row],[Signal]]=1,I2019=1),I2019,IF(AND(TradeDash[[#This Row],[Signal]]=0,I2019=0),I2019,0)))),0),"")</f>
        <v>1</v>
      </c>
      <c r="J2020" s="3">
        <f ca="1">IF(ISNUMBER(TradeDash[[#This Row],[Position]]),TradeDash[[#This Row],[Position]]*D2021,"")</f>
        <v>-1.6430438523858171E-2</v>
      </c>
      <c r="K2020" s="7">
        <f ca="1">K2019*IFERROR(1+TradeDash[[#This Row],[Port Return]],1)</f>
        <v>4738022.0996026536</v>
      </c>
      <c r="L2020" s="7">
        <f ca="1">IF(ISNUMBER(TradeDash[[#This Row],[Port Return]]),L2019*(1+TradeDash[[#This Row],[Returns]]),L2019)</f>
        <v>3916883.942766299</v>
      </c>
    </row>
    <row r="2021" spans="1:12" x14ac:dyDescent="0.35">
      <c r="A2021" s="1">
        <v>39429</v>
      </c>
      <c r="B2021" s="16">
        <f>YEAR(TradeDash[[#This Row],[Date]])</f>
        <v>2007</v>
      </c>
      <c r="C2021">
        <v>6058.1</v>
      </c>
      <c r="D2021" s="3">
        <f>IFERROR(TradeDash[[#This Row],[Nifty]]/C2020-1,"")</f>
        <v>-1.6430438523858171E-2</v>
      </c>
      <c r="E2021">
        <f ca="1">IFERROR(AVERAGE(OFFSET(TradeDash[[#This Row],[Returns]],0,0,-n_days))/STDEV(OFFSET(TradeDash[[#This Row],[Returns]],0,0,-n_days)),"")</f>
        <v>8.3924296545365845E-2</v>
      </c>
      <c r="F2021">
        <f ca="1">IFERROR(AVERAGE(OFFSET(TradeDash[[#This Row],[Returns]],0,0,-n_days*2))/STDEV(OFFSET(TradeDash[[#This Row],[Returns]],0,0,-n_days*2)),"")</f>
        <v>0.17781358880256812</v>
      </c>
      <c r="G2021">
        <f ca="1">IF(ISNUMBER(TradeDash[[#This Row],[2n day Sharpe]]),AVERAGE(TradeDash[[#This Row],[n day Sharpe]:[2n day Sharpe]]),"")</f>
        <v>0.13086894267396698</v>
      </c>
      <c r="H2021">
        <f ca="1">IF(ISNUMBER(TradeDash[[#This Row],[Sharpe Average]]),IF(TradeDash[[#This Row],[Sharpe Average]]&gt;$G$1,1,0),"")</f>
        <v>1</v>
      </c>
      <c r="I2021" s="2">
        <f ca="1">IF(ISNUMBER(TradeDash[[#This Row],[Signal]]),MAX(IF(AND(TradeDash[[#This Row],[Signal]]=1,I2020&lt;1),I2020+$E$1,IF(AND(TradeDash[[#This Row],[Signal]]=0,I2020&gt;0),I2020-$E$1,IF(AND(TradeDash[[#This Row],[Signal]]=1,I2020=1),I2020,IF(AND(TradeDash[[#This Row],[Signal]]=0,I2020=0),I2020,0)))),0),"")</f>
        <v>1</v>
      </c>
      <c r="J2021" s="3">
        <f ca="1">IF(ISNUMBER(TradeDash[[#This Row],[Position]]),TradeDash[[#This Row],[Position]]*D2022,"")</f>
        <v>-1.7167098595269881E-3</v>
      </c>
      <c r="K2021" s="7">
        <f ca="1">K2020*IFERROR(1+TradeDash[[#This Row],[Port Return]],1)</f>
        <v>4729888.2903496092</v>
      </c>
      <c r="L2021" s="7">
        <f ca="1">IF(ISNUMBER(TradeDash[[#This Row],[Port Return]]),L2020*(1+TradeDash[[#This Row],[Returns]]),L2020)</f>
        <v>3852527.8219395899</v>
      </c>
    </row>
    <row r="2022" spans="1:12" x14ac:dyDescent="0.35">
      <c r="A2022" s="1">
        <v>39430</v>
      </c>
      <c r="B2022" s="16">
        <f>YEAR(TradeDash[[#This Row],[Date]])</f>
        <v>2007</v>
      </c>
      <c r="C2022">
        <v>6047.7</v>
      </c>
      <c r="D2022" s="3">
        <f>IFERROR(TradeDash[[#This Row],[Nifty]]/C2021-1,"")</f>
        <v>-1.7167098595269881E-3</v>
      </c>
      <c r="E2022">
        <f ca="1">IFERROR(AVERAGE(OFFSET(TradeDash[[#This Row],[Returns]],0,0,-n_days))/STDEV(OFFSET(TradeDash[[#This Row],[Returns]],0,0,-n_days)),"")</f>
        <v>8.1298082576322386E-2</v>
      </c>
      <c r="F2022">
        <f ca="1">IFERROR(AVERAGE(OFFSET(TradeDash[[#This Row],[Returns]],0,0,-n_days*2))/STDEV(OFFSET(TradeDash[[#This Row],[Returns]],0,0,-n_days*2)),"")</f>
        <v>0.21668939770247536</v>
      </c>
      <c r="G2022">
        <f ca="1">IF(ISNUMBER(TradeDash[[#This Row],[2n day Sharpe]]),AVERAGE(TradeDash[[#This Row],[n day Sharpe]:[2n day Sharpe]]),"")</f>
        <v>0.14899374013939887</v>
      </c>
      <c r="H2022">
        <f ca="1">IF(ISNUMBER(TradeDash[[#This Row],[Sharpe Average]]),IF(TradeDash[[#This Row],[Sharpe Average]]&gt;$G$1,1,0),"")</f>
        <v>1</v>
      </c>
      <c r="I2022" s="2">
        <f ca="1">IF(ISNUMBER(TradeDash[[#This Row],[Signal]]),MAX(IF(AND(TradeDash[[#This Row],[Signal]]=1,I2021&lt;1),I2021+$E$1,IF(AND(TradeDash[[#This Row],[Signal]]=0,I2021&gt;0),I2021-$E$1,IF(AND(TradeDash[[#This Row],[Signal]]=1,I2021=1),I2021,IF(AND(TradeDash[[#This Row],[Signal]]=0,I2021=0),I2021,0)))),0),"")</f>
        <v>1</v>
      </c>
      <c r="J2022" s="3">
        <f ca="1">IF(ISNUMBER(TradeDash[[#This Row],[Position]]),TradeDash[[#This Row],[Position]]*D2023,"")</f>
        <v>-4.4760818162276506E-2</v>
      </c>
      <c r="K2022" s="7">
        <f ca="1">K2021*IFERROR(1+TradeDash[[#This Row],[Port Return]],1)</f>
        <v>4518174.6206573891</v>
      </c>
      <c r="L2022" s="7">
        <f ca="1">IF(ISNUMBER(TradeDash[[#This Row],[Port Return]]),L2021*(1+TradeDash[[#This Row],[Returns]]),L2021)</f>
        <v>3845914.149443564</v>
      </c>
    </row>
    <row r="2023" spans="1:12" x14ac:dyDescent="0.35">
      <c r="A2023" s="1">
        <v>39433</v>
      </c>
      <c r="B2023" s="16">
        <f>YEAR(TradeDash[[#This Row],[Date]])</f>
        <v>2007</v>
      </c>
      <c r="C2023">
        <v>5777</v>
      </c>
      <c r="D2023" s="3">
        <f>IFERROR(TradeDash[[#This Row],[Nifty]]/C2022-1,"")</f>
        <v>-4.4760818162276506E-2</v>
      </c>
      <c r="E2023">
        <f ca="1">IFERROR(AVERAGE(OFFSET(TradeDash[[#This Row],[Returns]],0,0,-n_days))/STDEV(OFFSET(TradeDash[[#This Row],[Returns]],0,0,-n_days)),"")</f>
        <v>-4.955862759431362E-2</v>
      </c>
      <c r="F2023">
        <f ca="1">IFERROR(AVERAGE(OFFSET(TradeDash[[#This Row],[Returns]],0,0,-n_days*2))/STDEV(OFFSET(TradeDash[[#This Row],[Returns]],0,0,-n_days*2)),"")</f>
        <v>0.14943403997324187</v>
      </c>
      <c r="G2023">
        <f ca="1">IF(ISNUMBER(TradeDash[[#This Row],[2n day Sharpe]]),AVERAGE(TradeDash[[#This Row],[n day Sharpe]:[2n day Sharpe]]),"")</f>
        <v>4.9937706189464123E-2</v>
      </c>
      <c r="H2023">
        <f ca="1">IF(ISNUMBER(TradeDash[[#This Row],[Sharpe Average]]),IF(TradeDash[[#This Row],[Sharpe Average]]&gt;$G$1,1,0),"")</f>
        <v>1</v>
      </c>
      <c r="I2023" s="2">
        <f ca="1">IF(ISNUMBER(TradeDash[[#This Row],[Signal]]),MAX(IF(AND(TradeDash[[#This Row],[Signal]]=1,I2022&lt;1),I2022+$E$1,IF(AND(TradeDash[[#This Row],[Signal]]=0,I2022&gt;0),I2022-$E$1,IF(AND(TradeDash[[#This Row],[Signal]]=1,I2022=1),I2022,IF(AND(TradeDash[[#This Row],[Signal]]=0,I2022=0),I2022,0)))),0),"")</f>
        <v>1</v>
      </c>
      <c r="J2023" s="3">
        <f ca="1">IF(ISNUMBER(TradeDash[[#This Row],[Position]]),TradeDash[[#This Row],[Position]]*D2024,"")</f>
        <v>-6.0065778085510724E-3</v>
      </c>
      <c r="K2023" s="7">
        <f ca="1">K2022*IFERROR(1+TradeDash[[#This Row],[Port Return]],1)</f>
        <v>4491035.8532457901</v>
      </c>
      <c r="L2023" s="7">
        <f ca="1">IF(ISNUMBER(TradeDash[[#This Row],[Port Return]]),L2022*(1+TradeDash[[#This Row],[Returns]]),L2022)</f>
        <v>3673767.8855325943</v>
      </c>
    </row>
    <row r="2024" spans="1:12" x14ac:dyDescent="0.35">
      <c r="A2024" s="1">
        <v>39434</v>
      </c>
      <c r="B2024" s="16">
        <f>YEAR(TradeDash[[#This Row],[Date]])</f>
        <v>2007</v>
      </c>
      <c r="C2024">
        <v>5742.3</v>
      </c>
      <c r="D2024" s="3">
        <f>IFERROR(TradeDash[[#This Row],[Nifty]]/C2023-1,"")</f>
        <v>-6.0065778085510724E-3</v>
      </c>
      <c r="E2024">
        <f ca="1">IFERROR(AVERAGE(OFFSET(TradeDash[[#This Row],[Returns]],0,0,-n_days))/STDEV(OFFSET(TradeDash[[#This Row],[Returns]],0,0,-n_days)),"")</f>
        <v>-9.2657137429426051E-3</v>
      </c>
      <c r="F2024">
        <f ca="1">IFERROR(AVERAGE(OFFSET(TradeDash[[#This Row],[Returns]],0,0,-n_days*2))/STDEV(OFFSET(TradeDash[[#This Row],[Returns]],0,0,-n_days*2)),"")</f>
        <v>7.7394039819054072E-2</v>
      </c>
      <c r="G2024">
        <f ca="1">IF(ISNUMBER(TradeDash[[#This Row],[2n day Sharpe]]),AVERAGE(TradeDash[[#This Row],[n day Sharpe]:[2n day Sharpe]]),"")</f>
        <v>3.4064163038055734E-2</v>
      </c>
      <c r="H2024">
        <f ca="1">IF(ISNUMBER(TradeDash[[#This Row],[Sharpe Average]]),IF(TradeDash[[#This Row],[Sharpe Average]]&gt;$G$1,1,0),"")</f>
        <v>1</v>
      </c>
      <c r="I2024" s="2">
        <f ca="1">IF(ISNUMBER(TradeDash[[#This Row],[Signal]]),MAX(IF(AND(TradeDash[[#This Row],[Signal]]=1,I2023&lt;1),I2023+$E$1,IF(AND(TradeDash[[#This Row],[Signal]]=0,I2023&gt;0),I2023-$E$1,IF(AND(TradeDash[[#This Row],[Signal]]=1,I2023=1),I2023,IF(AND(TradeDash[[#This Row],[Signal]]=0,I2023=0),I2023,0)))),0),"")</f>
        <v>1</v>
      </c>
      <c r="J2024" s="3">
        <f ca="1">IF(ISNUMBER(TradeDash[[#This Row],[Position]]),TradeDash[[#This Row],[Position]]*D2025,"")</f>
        <v>1.5411942949687951E-3</v>
      </c>
      <c r="K2024" s="7">
        <f ca="1">K2023*IFERROR(1+TradeDash[[#This Row],[Port Return]],1)</f>
        <v>4497957.4120813124</v>
      </c>
      <c r="L2024" s="7">
        <f ca="1">IF(ISNUMBER(TradeDash[[#This Row],[Port Return]]),L2023*(1+TradeDash[[#This Row],[Returns]]),L2023)</f>
        <v>3651701.1128775864</v>
      </c>
    </row>
    <row r="2025" spans="1:12" x14ac:dyDescent="0.35">
      <c r="A2025" s="1">
        <v>39435</v>
      </c>
      <c r="B2025" s="16">
        <f>YEAR(TradeDash[[#This Row],[Date]])</f>
        <v>2007</v>
      </c>
      <c r="C2025">
        <v>5751.15</v>
      </c>
      <c r="D2025" s="3">
        <f>IFERROR(TradeDash[[#This Row],[Nifty]]/C2024-1,"")</f>
        <v>1.5411942949687951E-3</v>
      </c>
      <c r="E2025">
        <f ca="1">IFERROR(AVERAGE(OFFSET(TradeDash[[#This Row],[Returns]],0,0,-n_days))/STDEV(OFFSET(TradeDash[[#This Row],[Returns]],0,0,-n_days)),"")</f>
        <v>0.11173792491189172</v>
      </c>
      <c r="F2025">
        <f ca="1">IFERROR(AVERAGE(OFFSET(TradeDash[[#This Row],[Returns]],0,0,-n_days*2))/STDEV(OFFSET(TradeDash[[#This Row],[Returns]],0,0,-n_days*2)),"")</f>
        <v>7.3737516822264981E-2</v>
      </c>
      <c r="G2025">
        <f ca="1">IF(ISNUMBER(TradeDash[[#This Row],[2n day Sharpe]]),AVERAGE(TradeDash[[#This Row],[n day Sharpe]:[2n day Sharpe]]),"")</f>
        <v>9.2737720867078349E-2</v>
      </c>
      <c r="H2025">
        <f ca="1">IF(ISNUMBER(TradeDash[[#This Row],[Sharpe Average]]),IF(TradeDash[[#This Row],[Sharpe Average]]&gt;$G$1,1,0),"")</f>
        <v>1</v>
      </c>
      <c r="I2025" s="2">
        <f ca="1">IF(ISNUMBER(TradeDash[[#This Row],[Signal]]),MAX(IF(AND(TradeDash[[#This Row],[Signal]]=1,I2024&lt;1),I2024+$E$1,IF(AND(TradeDash[[#This Row],[Signal]]=0,I2024&gt;0),I2024-$E$1,IF(AND(TradeDash[[#This Row],[Signal]]=1,I2024=1),I2024,IF(AND(TradeDash[[#This Row],[Signal]]=0,I2024=0),I2024,0)))),0),"")</f>
        <v>1</v>
      </c>
      <c r="J2025" s="3">
        <f ca="1">IF(ISNUMBER(TradeDash[[#This Row],[Position]]),TradeDash[[#This Row],[Position]]*D2026,"")</f>
        <v>2.6690314111090796E-3</v>
      </c>
      <c r="K2025" s="7">
        <f ca="1">K2024*IFERROR(1+TradeDash[[#This Row],[Port Return]],1)</f>
        <v>4509962.6016999884</v>
      </c>
      <c r="L2025" s="7">
        <f ca="1">IF(ISNUMBER(TradeDash[[#This Row],[Port Return]]),L2024*(1+TradeDash[[#This Row],[Returns]]),L2024)</f>
        <v>3657329.0937996847</v>
      </c>
    </row>
    <row r="2026" spans="1:12" x14ac:dyDescent="0.35">
      <c r="A2026" s="1">
        <v>39436</v>
      </c>
      <c r="B2026" s="16">
        <f>YEAR(TradeDash[[#This Row],[Date]])</f>
        <v>2007</v>
      </c>
      <c r="C2026">
        <v>5766.5</v>
      </c>
      <c r="D2026" s="3">
        <f>IFERROR(TradeDash[[#This Row],[Nifty]]/C2025-1,"")</f>
        <v>2.6690314111090796E-3</v>
      </c>
      <c r="E2026">
        <f ca="1">IFERROR(AVERAGE(OFFSET(TradeDash[[#This Row],[Returns]],0,0,-n_days))/STDEV(OFFSET(TradeDash[[#This Row],[Returns]],0,0,-n_days)),"")</f>
        <v>0.14449517541690507</v>
      </c>
      <c r="F2026">
        <f ca="1">IFERROR(AVERAGE(OFFSET(TradeDash[[#This Row],[Returns]],0,0,-n_days*2))/STDEV(OFFSET(TradeDash[[#This Row],[Returns]],0,0,-n_days*2)),"")</f>
        <v>5.8888217228275752E-2</v>
      </c>
      <c r="G2026">
        <f ca="1">IF(ISNUMBER(TradeDash[[#This Row],[2n day Sharpe]]),AVERAGE(TradeDash[[#This Row],[n day Sharpe]:[2n day Sharpe]]),"")</f>
        <v>0.10169169632259041</v>
      </c>
      <c r="H2026">
        <f ca="1">IF(ISNUMBER(TradeDash[[#This Row],[Sharpe Average]]),IF(TradeDash[[#This Row],[Sharpe Average]]&gt;$G$1,1,0),"")</f>
        <v>1</v>
      </c>
      <c r="I2026" s="2">
        <f ca="1">IF(ISNUMBER(TradeDash[[#This Row],[Signal]]),MAX(IF(AND(TradeDash[[#This Row],[Signal]]=1,I2025&lt;1),I2025+$E$1,IF(AND(TradeDash[[#This Row],[Signal]]=0,I2025&gt;0),I2025-$E$1,IF(AND(TradeDash[[#This Row],[Signal]]=1,I2025=1),I2025,IF(AND(TradeDash[[#This Row],[Signal]]=0,I2025=0),I2025,0)))),0),"")</f>
        <v>1</v>
      </c>
      <c r="J2026" s="3">
        <f ca="1">IF(ISNUMBER(TradeDash[[#This Row],[Position]]),TradeDash[[#This Row],[Position]]*D2027,"")</f>
        <v>3.7908610075435778E-2</v>
      </c>
      <c r="K2026" s="7">
        <f ca="1">K2025*IFERROR(1+TradeDash[[#This Row],[Port Return]],1)</f>
        <v>4680929.0154226311</v>
      </c>
      <c r="L2026" s="7">
        <f ca="1">IF(ISNUMBER(TradeDash[[#This Row],[Port Return]]),L2025*(1+TradeDash[[#This Row],[Returns]]),L2025)</f>
        <v>3667090.6200317992</v>
      </c>
    </row>
    <row r="2027" spans="1:12" x14ac:dyDescent="0.35">
      <c r="A2027" s="1">
        <v>39440</v>
      </c>
      <c r="B2027" s="16">
        <f>YEAR(TradeDash[[#This Row],[Date]])</f>
        <v>2007</v>
      </c>
      <c r="C2027">
        <v>5985.1</v>
      </c>
      <c r="D2027" s="3">
        <f>IFERROR(TradeDash[[#This Row],[Nifty]]/C2026-1,"")</f>
        <v>3.7908610075435778E-2</v>
      </c>
      <c r="E2027">
        <f ca="1">IFERROR(AVERAGE(OFFSET(TradeDash[[#This Row],[Returns]],0,0,-n_days))/STDEV(OFFSET(TradeDash[[#This Row],[Returns]],0,0,-n_days)),"")</f>
        <v>0.19258167301891085</v>
      </c>
      <c r="F2027">
        <f ca="1">IFERROR(AVERAGE(OFFSET(TradeDash[[#This Row],[Returns]],0,0,-n_days*2))/STDEV(OFFSET(TradeDash[[#This Row],[Returns]],0,0,-n_days*2)),"")</f>
        <v>7.6414355283529925E-2</v>
      </c>
      <c r="G2027">
        <f ca="1">IF(ISNUMBER(TradeDash[[#This Row],[2n day Sharpe]]),AVERAGE(TradeDash[[#This Row],[n day Sharpe]:[2n day Sharpe]]),"")</f>
        <v>0.1344980141512204</v>
      </c>
      <c r="H2027">
        <f ca="1">IF(ISNUMBER(TradeDash[[#This Row],[Sharpe Average]]),IF(TradeDash[[#This Row],[Sharpe Average]]&gt;$G$1,1,0),"")</f>
        <v>1</v>
      </c>
      <c r="I2027" s="2">
        <f ca="1">IF(ISNUMBER(TradeDash[[#This Row],[Signal]]),MAX(IF(AND(TradeDash[[#This Row],[Signal]]=1,I2026&lt;1),I2026+$E$1,IF(AND(TradeDash[[#This Row],[Signal]]=0,I2026&gt;0),I2026-$E$1,IF(AND(TradeDash[[#This Row],[Signal]]=1,I2026=1),I2026,IF(AND(TradeDash[[#This Row],[Signal]]=0,I2026=0),I2026,0)))),0),"")</f>
        <v>1</v>
      </c>
      <c r="J2027" s="3">
        <f ca="1">IF(ISNUMBER(TradeDash[[#This Row],[Position]]),TradeDash[[#This Row],[Position]]*D2028,"")</f>
        <v>1.431053783562497E-2</v>
      </c>
      <c r="K2027" s="7">
        <f ca="1">K2026*IFERROR(1+TradeDash[[#This Row],[Port Return]],1)</f>
        <v>4747915.6272037113</v>
      </c>
      <c r="L2027" s="7">
        <f ca="1">IF(ISNUMBER(TradeDash[[#This Row],[Port Return]]),L2026*(1+TradeDash[[#This Row],[Returns]]),L2026)</f>
        <v>3806104.9284578725</v>
      </c>
    </row>
    <row r="2028" spans="1:12" x14ac:dyDescent="0.35">
      <c r="A2028" s="1">
        <v>39442</v>
      </c>
      <c r="B2028" s="16">
        <f>YEAR(TradeDash[[#This Row],[Date]])</f>
        <v>2007</v>
      </c>
      <c r="C2028">
        <v>6070.75</v>
      </c>
      <c r="D2028" s="3">
        <f>IFERROR(TradeDash[[#This Row],[Nifty]]/C2027-1,"")</f>
        <v>1.431053783562497E-2</v>
      </c>
      <c r="E2028">
        <f ca="1">IFERROR(AVERAGE(OFFSET(TradeDash[[#This Row],[Returns]],0,0,-n_days))/STDEV(OFFSET(TradeDash[[#This Row],[Returns]],0,0,-n_days)),"")</f>
        <v>0.17434978504759677</v>
      </c>
      <c r="F2028">
        <f ca="1">IFERROR(AVERAGE(OFFSET(TradeDash[[#This Row],[Returns]],0,0,-n_days*2))/STDEV(OFFSET(TradeDash[[#This Row],[Returns]],0,0,-n_days*2)),"")</f>
        <v>4.8539048691170247E-2</v>
      </c>
      <c r="G2028">
        <f ca="1">IF(ISNUMBER(TradeDash[[#This Row],[2n day Sharpe]]),AVERAGE(TradeDash[[#This Row],[n day Sharpe]:[2n day Sharpe]]),"")</f>
        <v>0.1114444168693835</v>
      </c>
      <c r="H2028">
        <f ca="1">IF(ISNUMBER(TradeDash[[#This Row],[Sharpe Average]]),IF(TradeDash[[#This Row],[Sharpe Average]]&gt;$G$1,1,0),"")</f>
        <v>1</v>
      </c>
      <c r="I2028" s="2">
        <f ca="1">IF(ISNUMBER(TradeDash[[#This Row],[Signal]]),MAX(IF(AND(TradeDash[[#This Row],[Signal]]=1,I2027&lt;1),I2027+$E$1,IF(AND(TradeDash[[#This Row],[Signal]]=0,I2027&gt;0),I2027-$E$1,IF(AND(TradeDash[[#This Row],[Signal]]=1,I2027=1),I2027,IF(AND(TradeDash[[#This Row],[Signal]]=0,I2027=0),I2027,0)))),0),"")</f>
        <v>1</v>
      </c>
      <c r="J2028" s="3">
        <f ca="1">IF(ISNUMBER(TradeDash[[#This Row],[Position]]),TradeDash[[#This Row],[Position]]*D2029,"")</f>
        <v>1.770786146686909E-3</v>
      </c>
      <c r="K2028" s="7">
        <f ca="1">K2027*IFERROR(1+TradeDash[[#This Row],[Port Return]],1)</f>
        <v>4756323.1704220017</v>
      </c>
      <c r="L2028" s="7">
        <f ca="1">IF(ISNUMBER(TradeDash[[#This Row],[Port Return]]),L2027*(1+TradeDash[[#This Row],[Returns]]),L2027)</f>
        <v>3860572.3370429277</v>
      </c>
    </row>
    <row r="2029" spans="1:12" x14ac:dyDescent="0.35">
      <c r="A2029" s="1">
        <v>39443</v>
      </c>
      <c r="B2029" s="16">
        <f>YEAR(TradeDash[[#This Row],[Date]])</f>
        <v>2007</v>
      </c>
      <c r="C2029">
        <v>6081.5</v>
      </c>
      <c r="D2029" s="3">
        <f>IFERROR(TradeDash[[#This Row],[Nifty]]/C2028-1,"")</f>
        <v>1.770786146686909E-3</v>
      </c>
      <c r="E2029">
        <f ca="1">IFERROR(AVERAGE(OFFSET(TradeDash[[#This Row],[Returns]],0,0,-n_days))/STDEV(OFFSET(TradeDash[[#This Row],[Returns]],0,0,-n_days)),"")</f>
        <v>0.19774474377020024</v>
      </c>
      <c r="F2029">
        <f ca="1">IFERROR(AVERAGE(OFFSET(TradeDash[[#This Row],[Returns]],0,0,-n_days*2))/STDEV(OFFSET(TradeDash[[#This Row],[Returns]],0,0,-n_days*2)),"")</f>
        <v>6.043684931931028E-2</v>
      </c>
      <c r="G2029">
        <f ca="1">IF(ISNUMBER(TradeDash[[#This Row],[2n day Sharpe]]),AVERAGE(TradeDash[[#This Row],[n day Sharpe]:[2n day Sharpe]]),"")</f>
        <v>0.12909079654475525</v>
      </c>
      <c r="H2029">
        <f ca="1">IF(ISNUMBER(TradeDash[[#This Row],[Sharpe Average]]),IF(TradeDash[[#This Row],[Sharpe Average]]&gt;$G$1,1,0),"")</f>
        <v>1</v>
      </c>
      <c r="I2029" s="2">
        <f ca="1">IF(ISNUMBER(TradeDash[[#This Row],[Signal]]),MAX(IF(AND(TradeDash[[#This Row],[Signal]]=1,I2028&lt;1),I2028+$E$1,IF(AND(TradeDash[[#This Row],[Signal]]=0,I2028&gt;0),I2028-$E$1,IF(AND(TradeDash[[#This Row],[Signal]]=1,I2028=1),I2028,IF(AND(TradeDash[[#This Row],[Signal]]=0,I2028=0),I2028,0)))),0),"")</f>
        <v>1</v>
      </c>
      <c r="J2029" s="3">
        <f ca="1">IF(ISNUMBER(TradeDash[[#This Row],[Position]]),TradeDash[[#This Row],[Position]]*D2030,"")</f>
        <v>-2.9597961029359521E-4</v>
      </c>
      <c r="K2029" s="7">
        <f ca="1">K2028*IFERROR(1+TradeDash[[#This Row],[Port Return]],1)</f>
        <v>4754915.3957435898</v>
      </c>
      <c r="L2029" s="7">
        <f ca="1">IF(ISNUMBER(TradeDash[[#This Row],[Port Return]]),L2028*(1+TradeDash[[#This Row],[Returns]]),L2028)</f>
        <v>3867408.585055646</v>
      </c>
    </row>
    <row r="2030" spans="1:12" x14ac:dyDescent="0.35">
      <c r="A2030" s="1">
        <v>39444</v>
      </c>
      <c r="B2030" s="16">
        <f>YEAR(TradeDash[[#This Row],[Date]])</f>
        <v>2007</v>
      </c>
      <c r="C2030">
        <v>6079.7</v>
      </c>
      <c r="D2030" s="3">
        <f>IFERROR(TradeDash[[#This Row],[Nifty]]/C2029-1,"")</f>
        <v>-2.9597961029359521E-4</v>
      </c>
      <c r="E2030">
        <f ca="1">IFERROR(AVERAGE(OFFSET(TradeDash[[#This Row],[Returns]],0,0,-n_days))/STDEV(OFFSET(TradeDash[[#This Row],[Returns]],0,0,-n_days)),"")</f>
        <v>0.24469445065491077</v>
      </c>
      <c r="F2030">
        <f ca="1">IFERROR(AVERAGE(OFFSET(TradeDash[[#This Row],[Returns]],0,0,-n_days*2))/STDEV(OFFSET(TradeDash[[#This Row],[Returns]],0,0,-n_days*2)),"")</f>
        <v>5.2097337855925754E-2</v>
      </c>
      <c r="G2030">
        <f ca="1">IF(ISNUMBER(TradeDash[[#This Row],[2n day Sharpe]]),AVERAGE(TradeDash[[#This Row],[n day Sharpe]:[2n day Sharpe]]),"")</f>
        <v>0.14839589425541827</v>
      </c>
      <c r="H2030">
        <f ca="1">IF(ISNUMBER(TradeDash[[#This Row],[Sharpe Average]]),IF(TradeDash[[#This Row],[Sharpe Average]]&gt;$G$1,1,0),"")</f>
        <v>1</v>
      </c>
      <c r="I2030" s="2">
        <f ca="1">IF(ISNUMBER(TradeDash[[#This Row],[Signal]]),MAX(IF(AND(TradeDash[[#This Row],[Signal]]=1,I2029&lt;1),I2029+$E$1,IF(AND(TradeDash[[#This Row],[Signal]]=0,I2029&gt;0),I2029-$E$1,IF(AND(TradeDash[[#This Row],[Signal]]=1,I2029=1),I2029,IF(AND(TradeDash[[#This Row],[Signal]]=0,I2029=0),I2029,0)))),0),"")</f>
        <v>1</v>
      </c>
      <c r="J2030" s="3">
        <f ca="1">IF(ISNUMBER(TradeDash[[#This Row],[Position]]),TradeDash[[#This Row],[Position]]*D2031,"")</f>
        <v>9.6879780252316916E-3</v>
      </c>
      <c r="K2030" s="7">
        <f ca="1">K2029*IFERROR(1+TradeDash[[#This Row],[Port Return]],1)</f>
        <v>4800980.9116093898</v>
      </c>
      <c r="L2030" s="7">
        <f ca="1">IF(ISNUMBER(TradeDash[[#This Row],[Port Return]]),L2029*(1+TradeDash[[#This Row],[Returns]]),L2029)</f>
        <v>3866263.9109697952</v>
      </c>
    </row>
    <row r="2031" spans="1:12" x14ac:dyDescent="0.35">
      <c r="A2031" s="1">
        <v>39447</v>
      </c>
      <c r="B2031" s="16">
        <f>YEAR(TradeDash[[#This Row],[Date]])</f>
        <v>2007</v>
      </c>
      <c r="C2031">
        <v>6138.6</v>
      </c>
      <c r="D2031" s="3">
        <f>IFERROR(TradeDash[[#This Row],[Nifty]]/C2030-1,"")</f>
        <v>9.6879780252316916E-3</v>
      </c>
      <c r="E2031">
        <f ca="1">IFERROR(AVERAGE(OFFSET(TradeDash[[#This Row],[Returns]],0,0,-n_days))/STDEV(OFFSET(TradeDash[[#This Row],[Returns]],0,0,-n_days)),"")</f>
        <v>0.26388134009498704</v>
      </c>
      <c r="F2031">
        <f ca="1">IFERROR(AVERAGE(OFFSET(TradeDash[[#This Row],[Returns]],0,0,-n_days*2))/STDEV(OFFSET(TradeDash[[#This Row],[Returns]],0,0,-n_days*2)),"")</f>
        <v>7.4671388128763436E-2</v>
      </c>
      <c r="G2031">
        <f ca="1">IF(ISNUMBER(TradeDash[[#This Row],[2n day Sharpe]]),AVERAGE(TradeDash[[#This Row],[n day Sharpe]:[2n day Sharpe]]),"")</f>
        <v>0.16927636411187524</v>
      </c>
      <c r="H2031">
        <f ca="1">IF(ISNUMBER(TradeDash[[#This Row],[Sharpe Average]]),IF(TradeDash[[#This Row],[Sharpe Average]]&gt;$G$1,1,0),"")</f>
        <v>1</v>
      </c>
      <c r="I2031" s="2">
        <f ca="1">IF(ISNUMBER(TradeDash[[#This Row],[Signal]]),MAX(IF(AND(TradeDash[[#This Row],[Signal]]=1,I2030&lt;1),I2030+$E$1,IF(AND(TradeDash[[#This Row],[Signal]]=0,I2030&gt;0),I2030-$E$1,IF(AND(TradeDash[[#This Row],[Signal]]=1,I2030=1),I2030,IF(AND(TradeDash[[#This Row],[Signal]]=0,I2030=0),I2030,0)))),0),"")</f>
        <v>1</v>
      </c>
      <c r="J2031" s="3">
        <f ca="1">IF(ISNUMBER(TradeDash[[#This Row],[Position]]),TradeDash[[#This Row],[Position]]*D2032,"")</f>
        <v>9.3669566350640387E-4</v>
      </c>
      <c r="K2031" s="7">
        <f ca="1">K2030*IFERROR(1+TradeDash[[#This Row],[Port Return]],1)</f>
        <v>4805477.9696098715</v>
      </c>
      <c r="L2031" s="7">
        <f ca="1">IF(ISNUMBER(TradeDash[[#This Row],[Port Return]]),L2030*(1+TradeDash[[#This Row],[Returns]]),L2030)</f>
        <v>3903720.1907790168</v>
      </c>
    </row>
    <row r="2032" spans="1:12" x14ac:dyDescent="0.35">
      <c r="A2032" s="1">
        <v>39448</v>
      </c>
      <c r="B2032" s="16">
        <f>YEAR(TradeDash[[#This Row],[Date]])</f>
        <v>2008</v>
      </c>
      <c r="C2032">
        <v>6144.35</v>
      </c>
      <c r="D2032" s="3">
        <f>IFERROR(TradeDash[[#This Row],[Nifty]]/C2031-1,"")</f>
        <v>9.3669566350640387E-4</v>
      </c>
      <c r="E2032">
        <f ca="1">IFERROR(AVERAGE(OFFSET(TradeDash[[#This Row],[Returns]],0,0,-n_days))/STDEV(OFFSET(TradeDash[[#This Row],[Returns]],0,0,-n_days)),"")</f>
        <v>0.20567790244710779</v>
      </c>
      <c r="F2032">
        <f ca="1">IFERROR(AVERAGE(OFFSET(TradeDash[[#This Row],[Returns]],0,0,-n_days*2))/STDEV(OFFSET(TradeDash[[#This Row],[Returns]],0,0,-n_days*2)),"")</f>
        <v>5.9874706797650785E-2</v>
      </c>
      <c r="G2032">
        <f ca="1">IF(ISNUMBER(TradeDash[[#This Row],[2n day Sharpe]]),AVERAGE(TradeDash[[#This Row],[n day Sharpe]:[2n day Sharpe]]),"")</f>
        <v>0.1327763046223793</v>
      </c>
      <c r="H2032">
        <f ca="1">IF(ISNUMBER(TradeDash[[#This Row],[Sharpe Average]]),IF(TradeDash[[#This Row],[Sharpe Average]]&gt;$G$1,1,0),"")</f>
        <v>1</v>
      </c>
      <c r="I2032" s="2">
        <f ca="1">IF(ISNUMBER(TradeDash[[#This Row],[Signal]]),MAX(IF(AND(TradeDash[[#This Row],[Signal]]=1,I2031&lt;1),I2031+$E$1,IF(AND(TradeDash[[#This Row],[Signal]]=0,I2031&gt;0),I2031-$E$1,IF(AND(TradeDash[[#This Row],[Signal]]=1,I2031=1),I2031,IF(AND(TradeDash[[#This Row],[Signal]]=0,I2031=0),I2031,0)))),0),"")</f>
        <v>1</v>
      </c>
      <c r="J2032" s="3">
        <f ca="1">IF(ISNUMBER(TradeDash[[#This Row],[Position]]),TradeDash[[#This Row],[Position]]*D2033,"")</f>
        <v>5.7044276449094156E-3</v>
      </c>
      <c r="K2032" s="7">
        <f ca="1">K2031*IFERROR(1+TradeDash[[#This Row],[Port Return]],1)</f>
        <v>4832890.4709867174</v>
      </c>
      <c r="L2032" s="7">
        <f ca="1">IF(ISNUMBER(TradeDash[[#This Row],[Port Return]]),L2031*(1+TradeDash[[#This Row],[Returns]]),L2031)</f>
        <v>3907376.7885532621</v>
      </c>
    </row>
    <row r="2033" spans="1:12" x14ac:dyDescent="0.35">
      <c r="A2033" s="1">
        <v>39449</v>
      </c>
      <c r="B2033" s="16">
        <f>YEAR(TradeDash[[#This Row],[Date]])</f>
        <v>2008</v>
      </c>
      <c r="C2033">
        <v>6179.4</v>
      </c>
      <c r="D2033" s="3">
        <f>IFERROR(TradeDash[[#This Row],[Nifty]]/C2032-1,"")</f>
        <v>5.7044276449094156E-3</v>
      </c>
      <c r="E2033">
        <f ca="1">IFERROR(AVERAGE(OFFSET(TradeDash[[#This Row],[Returns]],0,0,-n_days))/STDEV(OFFSET(TradeDash[[#This Row],[Returns]],0,0,-n_days)),"")</f>
        <v>0.1722152806739696</v>
      </c>
      <c r="F2033">
        <f ca="1">IFERROR(AVERAGE(OFFSET(TradeDash[[#This Row],[Returns]],0,0,-n_days*2))/STDEV(OFFSET(TradeDash[[#This Row],[Returns]],0,0,-n_days*2)),"")</f>
        <v>9.0214390279174356E-2</v>
      </c>
      <c r="G2033">
        <f ca="1">IF(ISNUMBER(TradeDash[[#This Row],[2n day Sharpe]]),AVERAGE(TradeDash[[#This Row],[n day Sharpe]:[2n day Sharpe]]),"")</f>
        <v>0.13121483547657198</v>
      </c>
      <c r="H2033">
        <f ca="1">IF(ISNUMBER(TradeDash[[#This Row],[Sharpe Average]]),IF(TradeDash[[#This Row],[Sharpe Average]]&gt;$G$1,1,0),"")</f>
        <v>1</v>
      </c>
      <c r="I2033" s="2">
        <f ca="1">IF(ISNUMBER(TradeDash[[#This Row],[Signal]]),MAX(IF(AND(TradeDash[[#This Row],[Signal]]=1,I2032&lt;1),I2032+$E$1,IF(AND(TradeDash[[#This Row],[Signal]]=0,I2032&gt;0),I2032-$E$1,IF(AND(TradeDash[[#This Row],[Signal]]=1,I2032=1),I2032,IF(AND(TradeDash[[#This Row],[Signal]]=0,I2032=0),I2032,0)))),0),"")</f>
        <v>1</v>
      </c>
      <c r="J2033" s="3">
        <f ca="1">IF(ISNUMBER(TradeDash[[#This Row],[Position]]),TradeDash[[#This Row],[Position]]*D2034,"")</f>
        <v>-1.3755380781299564E-4</v>
      </c>
      <c r="K2033" s="7">
        <f ca="1">K2032*IFERROR(1+TradeDash[[#This Row],[Port Return]],1)</f>
        <v>4832225.68849969</v>
      </c>
      <c r="L2033" s="7">
        <f ca="1">IF(ISNUMBER(TradeDash[[#This Row],[Port Return]]),L2032*(1+TradeDash[[#This Row],[Returns]]),L2032)</f>
        <v>3929666.1367249629</v>
      </c>
    </row>
    <row r="2034" spans="1:12" x14ac:dyDescent="0.35">
      <c r="A2034" s="1">
        <v>39450</v>
      </c>
      <c r="B2034" s="16">
        <f>YEAR(TradeDash[[#This Row],[Date]])</f>
        <v>2008</v>
      </c>
      <c r="C2034">
        <v>6178.55</v>
      </c>
      <c r="D2034" s="3">
        <f>IFERROR(TradeDash[[#This Row],[Nifty]]/C2033-1,"")</f>
        <v>-1.3755380781299564E-4</v>
      </c>
      <c r="E2034">
        <f ca="1">IFERROR(AVERAGE(OFFSET(TradeDash[[#This Row],[Returns]],0,0,-n_days))/STDEV(OFFSET(TradeDash[[#This Row],[Returns]],0,0,-n_days)),"")</f>
        <v>0.1754760276555771</v>
      </c>
      <c r="F2034">
        <f ca="1">IFERROR(AVERAGE(OFFSET(TradeDash[[#This Row],[Returns]],0,0,-n_days*2))/STDEV(OFFSET(TradeDash[[#This Row],[Returns]],0,0,-n_days*2)),"")</f>
        <v>0.10611437053869621</v>
      </c>
      <c r="G2034">
        <f ca="1">IF(ISNUMBER(TradeDash[[#This Row],[2n day Sharpe]]),AVERAGE(TradeDash[[#This Row],[n day Sharpe]:[2n day Sharpe]]),"")</f>
        <v>0.14079519909713667</v>
      </c>
      <c r="H2034">
        <f ca="1">IF(ISNUMBER(TradeDash[[#This Row],[Sharpe Average]]),IF(TradeDash[[#This Row],[Sharpe Average]]&gt;$G$1,1,0),"")</f>
        <v>1</v>
      </c>
      <c r="I2034" s="2">
        <f ca="1">IF(ISNUMBER(TradeDash[[#This Row],[Signal]]),MAX(IF(AND(TradeDash[[#This Row],[Signal]]=1,I2033&lt;1),I2033+$E$1,IF(AND(TradeDash[[#This Row],[Signal]]=0,I2033&gt;0),I2033-$E$1,IF(AND(TradeDash[[#This Row],[Signal]]=1,I2033=1),I2033,IF(AND(TradeDash[[#This Row],[Signal]]=0,I2033=0),I2033,0)))),0),"")</f>
        <v>1</v>
      </c>
      <c r="J2034" s="3">
        <f ca="1">IF(ISNUMBER(TradeDash[[#This Row],[Position]]),TradeDash[[#This Row],[Position]]*D2035,"")</f>
        <v>1.549716357397779E-2</v>
      </c>
      <c r="K2034" s="7">
        <f ca="1">K2033*IFERROR(1+TradeDash[[#This Row],[Port Return]],1)</f>
        <v>4907111.4804207468</v>
      </c>
      <c r="L2034" s="7">
        <f ca="1">IF(ISNUMBER(TradeDash[[#This Row],[Port Return]]),L2033*(1+TradeDash[[#This Row],[Returns]]),L2033)</f>
        <v>3929125.5961844227</v>
      </c>
    </row>
    <row r="2035" spans="1:12" x14ac:dyDescent="0.35">
      <c r="A2035" s="1">
        <v>39451</v>
      </c>
      <c r="B2035" s="16">
        <f>YEAR(TradeDash[[#This Row],[Date]])</f>
        <v>2008</v>
      </c>
      <c r="C2035">
        <v>6274.3</v>
      </c>
      <c r="D2035" s="3">
        <f>IFERROR(TradeDash[[#This Row],[Nifty]]/C2034-1,"")</f>
        <v>1.549716357397779E-2</v>
      </c>
      <c r="E2035">
        <f ca="1">IFERROR(AVERAGE(OFFSET(TradeDash[[#This Row],[Returns]],0,0,-n_days))/STDEV(OFFSET(TradeDash[[#This Row],[Returns]],0,0,-n_days)),"")</f>
        <v>0.17969514923057595</v>
      </c>
      <c r="F2035">
        <f ca="1">IFERROR(AVERAGE(OFFSET(TradeDash[[#This Row],[Returns]],0,0,-n_days*2))/STDEV(OFFSET(TradeDash[[#This Row],[Returns]],0,0,-n_days*2)),"")</f>
        <v>0.12928615690481177</v>
      </c>
      <c r="G2035">
        <f ca="1">IF(ISNUMBER(TradeDash[[#This Row],[2n day Sharpe]]),AVERAGE(TradeDash[[#This Row],[n day Sharpe]:[2n day Sharpe]]),"")</f>
        <v>0.15449065306769386</v>
      </c>
      <c r="H2035">
        <f ca="1">IF(ISNUMBER(TradeDash[[#This Row],[Sharpe Average]]),IF(TradeDash[[#This Row],[Sharpe Average]]&gt;$G$1,1,0),"")</f>
        <v>1</v>
      </c>
      <c r="I2035" s="2">
        <f ca="1">IF(ISNUMBER(TradeDash[[#This Row],[Signal]]),MAX(IF(AND(TradeDash[[#This Row],[Signal]]=1,I2034&lt;1),I2034+$E$1,IF(AND(TradeDash[[#This Row],[Signal]]=0,I2034&gt;0),I2034-$E$1,IF(AND(TradeDash[[#This Row],[Signal]]=1,I2034=1),I2034,IF(AND(TradeDash[[#This Row],[Signal]]=0,I2034=0),I2034,0)))),0),"")</f>
        <v>1</v>
      </c>
      <c r="J2035" s="3">
        <f ca="1">IF(ISNUMBER(TradeDash[[#This Row],[Position]]),TradeDash[[#This Row],[Position]]*D2036,"")</f>
        <v>7.650255805429218E-4</v>
      </c>
      <c r="K2035" s="7">
        <f ca="1">K2034*IFERROR(1+TradeDash[[#This Row],[Port Return]],1)</f>
        <v>4910865.5462298449</v>
      </c>
      <c r="L2035" s="7">
        <f ca="1">IF(ISNUMBER(TradeDash[[#This Row],[Port Return]]),L2034*(1+TradeDash[[#This Row],[Returns]]),L2034)</f>
        <v>3990015.8982511959</v>
      </c>
    </row>
    <row r="2036" spans="1:12" x14ac:dyDescent="0.35">
      <c r="A2036" s="1">
        <v>39454</v>
      </c>
      <c r="B2036" s="16">
        <f>YEAR(TradeDash[[#This Row],[Date]])</f>
        <v>2008</v>
      </c>
      <c r="C2036">
        <v>6279.1</v>
      </c>
      <c r="D2036" s="3">
        <f>IFERROR(TradeDash[[#This Row],[Nifty]]/C2035-1,"")</f>
        <v>7.650255805429218E-4</v>
      </c>
      <c r="E2036">
        <f ca="1">IFERROR(AVERAGE(OFFSET(TradeDash[[#This Row],[Returns]],0,0,-n_days))/STDEV(OFFSET(TradeDash[[#This Row],[Returns]],0,0,-n_days)),"")</f>
        <v>0.17425492759343009</v>
      </c>
      <c r="F2036">
        <f ca="1">IFERROR(AVERAGE(OFFSET(TradeDash[[#This Row],[Returns]],0,0,-n_days*2))/STDEV(OFFSET(TradeDash[[#This Row],[Returns]],0,0,-n_days*2)),"")</f>
        <v>0.1537847989745332</v>
      </c>
      <c r="G2036">
        <f ca="1">IF(ISNUMBER(TradeDash[[#This Row],[2n day Sharpe]]),AVERAGE(TradeDash[[#This Row],[n day Sharpe]:[2n day Sharpe]]),"")</f>
        <v>0.16401986328398166</v>
      </c>
      <c r="H2036">
        <f ca="1">IF(ISNUMBER(TradeDash[[#This Row],[Sharpe Average]]),IF(TradeDash[[#This Row],[Sharpe Average]]&gt;$G$1,1,0),"")</f>
        <v>1</v>
      </c>
      <c r="I2036" s="2">
        <f ca="1">IF(ISNUMBER(TradeDash[[#This Row],[Signal]]),MAX(IF(AND(TradeDash[[#This Row],[Signal]]=1,I2035&lt;1),I2035+$E$1,IF(AND(TradeDash[[#This Row],[Signal]]=0,I2035&gt;0),I2035-$E$1,IF(AND(TradeDash[[#This Row],[Signal]]=1,I2035=1),I2035,IF(AND(TradeDash[[#This Row],[Signal]]=0,I2035=0),I2035,0)))),0),"")</f>
        <v>1</v>
      </c>
      <c r="J2036" s="3">
        <f ca="1">IF(ISNUMBER(TradeDash[[#This Row],[Position]]),TradeDash[[#This Row],[Position]]*D2037,"")</f>
        <v>1.393511809017145E-3</v>
      </c>
      <c r="K2036" s="7">
        <f ca="1">K2035*IFERROR(1+TradeDash[[#This Row],[Port Return]],1)</f>
        <v>4917708.8953610118</v>
      </c>
      <c r="L2036" s="7">
        <f ca="1">IF(ISNUMBER(TradeDash[[#This Row],[Port Return]]),L2035*(1+TradeDash[[#This Row],[Returns]]),L2035)</f>
        <v>3993068.362480131</v>
      </c>
    </row>
    <row r="2037" spans="1:12" x14ac:dyDescent="0.35">
      <c r="A2037" s="1">
        <v>39455</v>
      </c>
      <c r="B2037" s="16">
        <f>YEAR(TradeDash[[#This Row],[Date]])</f>
        <v>2008</v>
      </c>
      <c r="C2037">
        <v>6287.85</v>
      </c>
      <c r="D2037" s="3">
        <f>IFERROR(TradeDash[[#This Row],[Nifty]]/C2036-1,"")</f>
        <v>1.393511809017145E-3</v>
      </c>
      <c r="E2037">
        <f ca="1">IFERROR(AVERAGE(OFFSET(TradeDash[[#This Row],[Returns]],0,0,-n_days))/STDEV(OFFSET(TradeDash[[#This Row],[Returns]],0,0,-n_days)),"")</f>
        <v>0.1682748004398443</v>
      </c>
      <c r="F2037">
        <f ca="1">IFERROR(AVERAGE(OFFSET(TradeDash[[#This Row],[Returns]],0,0,-n_days*2))/STDEV(OFFSET(TradeDash[[#This Row],[Returns]],0,0,-n_days*2)),"")</f>
        <v>0.16581269656563274</v>
      </c>
      <c r="G2037">
        <f ca="1">IF(ISNUMBER(TradeDash[[#This Row],[2n day Sharpe]]),AVERAGE(TradeDash[[#This Row],[n day Sharpe]:[2n day Sharpe]]),"")</f>
        <v>0.16704374850273851</v>
      </c>
      <c r="H2037">
        <f ca="1">IF(ISNUMBER(TradeDash[[#This Row],[Sharpe Average]]),IF(TradeDash[[#This Row],[Sharpe Average]]&gt;$G$1,1,0),"")</f>
        <v>1</v>
      </c>
      <c r="I2037" s="2">
        <f ca="1">IF(ISNUMBER(TradeDash[[#This Row],[Signal]]),MAX(IF(AND(TradeDash[[#This Row],[Signal]]=1,I2036&lt;1),I2036+$E$1,IF(AND(TradeDash[[#This Row],[Signal]]=0,I2036&gt;0),I2036-$E$1,IF(AND(TradeDash[[#This Row],[Signal]]=1,I2036=1),I2036,IF(AND(TradeDash[[#This Row],[Signal]]=0,I2036=0),I2036,0)))),0),"")</f>
        <v>1</v>
      </c>
      <c r="J2037" s="3">
        <f ca="1">IF(ISNUMBER(TradeDash[[#This Row],[Position]]),TradeDash[[#This Row],[Position]]*D2038,"")</f>
        <v>-2.5207344322781822E-3</v>
      </c>
      <c r="K2037" s="7">
        <f ca="1">K2036*IFERROR(1+TradeDash[[#This Row],[Port Return]],1)</f>
        <v>4905312.6572205545</v>
      </c>
      <c r="L2037" s="7">
        <f ca="1">IF(ISNUMBER(TradeDash[[#This Row],[Port Return]]),L2036*(1+TradeDash[[#This Row],[Returns]]),L2036)</f>
        <v>3998632.7503974596</v>
      </c>
    </row>
    <row r="2038" spans="1:12" x14ac:dyDescent="0.35">
      <c r="A2038" s="1">
        <v>39456</v>
      </c>
      <c r="B2038" s="16">
        <f>YEAR(TradeDash[[#This Row],[Date]])</f>
        <v>2008</v>
      </c>
      <c r="C2038">
        <v>6272</v>
      </c>
      <c r="D2038" s="3">
        <f>IFERROR(TradeDash[[#This Row],[Nifty]]/C2037-1,"")</f>
        <v>-2.5207344322781822E-3</v>
      </c>
      <c r="E2038">
        <f ca="1">IFERROR(AVERAGE(OFFSET(TradeDash[[#This Row],[Returns]],0,0,-n_days))/STDEV(OFFSET(TradeDash[[#This Row],[Returns]],0,0,-n_days)),"")</f>
        <v>0.16752079888843407</v>
      </c>
      <c r="F2038">
        <f ca="1">IFERROR(AVERAGE(OFFSET(TradeDash[[#This Row],[Returns]],0,0,-n_days*2))/STDEV(OFFSET(TradeDash[[#This Row],[Returns]],0,0,-n_days*2)),"")</f>
        <v>0.17503444705513269</v>
      </c>
      <c r="G2038">
        <f ca="1">IF(ISNUMBER(TradeDash[[#This Row],[2n day Sharpe]]),AVERAGE(TradeDash[[#This Row],[n day Sharpe]:[2n day Sharpe]]),"")</f>
        <v>0.17127762297178339</v>
      </c>
      <c r="H2038">
        <f ca="1">IF(ISNUMBER(TradeDash[[#This Row],[Sharpe Average]]),IF(TradeDash[[#This Row],[Sharpe Average]]&gt;$G$1,1,0),"")</f>
        <v>1</v>
      </c>
      <c r="I2038" s="2">
        <f ca="1">IF(ISNUMBER(TradeDash[[#This Row],[Signal]]),MAX(IF(AND(TradeDash[[#This Row],[Signal]]=1,I2037&lt;1),I2037+$E$1,IF(AND(TradeDash[[#This Row],[Signal]]=0,I2037&gt;0),I2037-$E$1,IF(AND(TradeDash[[#This Row],[Signal]]=1,I2037=1),I2037,IF(AND(TradeDash[[#This Row],[Signal]]=0,I2037=0),I2037,0)))),0),"")</f>
        <v>1</v>
      </c>
      <c r="J2038" s="3">
        <f ca="1">IF(ISNUMBER(TradeDash[[#This Row],[Position]]),TradeDash[[#This Row],[Position]]*D2039,"")</f>
        <v>-1.8343431122448961E-2</v>
      </c>
      <c r="K2038" s="7">
        <f ca="1">K2037*IFERROR(1+TradeDash[[#This Row],[Port Return]],1)</f>
        <v>4815332.392358752</v>
      </c>
      <c r="L2038" s="7">
        <f ca="1">IF(ISNUMBER(TradeDash[[#This Row],[Port Return]]),L2037*(1+TradeDash[[#This Row],[Returns]]),L2037)</f>
        <v>3988553.2591414973</v>
      </c>
    </row>
    <row r="2039" spans="1:12" x14ac:dyDescent="0.35">
      <c r="A2039" s="1">
        <v>39457</v>
      </c>
      <c r="B2039" s="16">
        <f>YEAR(TradeDash[[#This Row],[Date]])</f>
        <v>2008</v>
      </c>
      <c r="C2039">
        <v>6156.95</v>
      </c>
      <c r="D2039" s="3">
        <f>IFERROR(TradeDash[[#This Row],[Nifty]]/C2038-1,"")</f>
        <v>-1.8343431122448961E-2</v>
      </c>
      <c r="E2039">
        <f ca="1">IFERROR(AVERAGE(OFFSET(TradeDash[[#This Row],[Returns]],0,0,-n_days))/STDEV(OFFSET(TradeDash[[#This Row],[Returns]],0,0,-n_days)),"")</f>
        <v>3.8314789348540761E-2</v>
      </c>
      <c r="F2039">
        <f ca="1">IFERROR(AVERAGE(OFFSET(TradeDash[[#This Row],[Returns]],0,0,-n_days*2))/STDEV(OFFSET(TradeDash[[#This Row],[Returns]],0,0,-n_days*2)),"")</f>
        <v>0.12447078238769661</v>
      </c>
      <c r="G2039">
        <f ca="1">IF(ISNUMBER(TradeDash[[#This Row],[2n day Sharpe]]),AVERAGE(TradeDash[[#This Row],[n day Sharpe]:[2n day Sharpe]]),"")</f>
        <v>8.1392785868118683E-2</v>
      </c>
      <c r="H2039">
        <f ca="1">IF(ISNUMBER(TradeDash[[#This Row],[Sharpe Average]]),IF(TradeDash[[#This Row],[Sharpe Average]]&gt;$G$1,1,0),"")</f>
        <v>1</v>
      </c>
      <c r="I2039" s="2">
        <f ca="1">IF(ISNUMBER(TradeDash[[#This Row],[Signal]]),MAX(IF(AND(TradeDash[[#This Row],[Signal]]=1,I2038&lt;1),I2038+$E$1,IF(AND(TradeDash[[#This Row],[Signal]]=0,I2038&gt;0),I2038-$E$1,IF(AND(TradeDash[[#This Row],[Signal]]=1,I2038=1),I2038,IF(AND(TradeDash[[#This Row],[Signal]]=0,I2038=0),I2038,0)))),0),"")</f>
        <v>1</v>
      </c>
      <c r="J2039" s="3">
        <f ca="1">IF(ISNUMBER(TradeDash[[#This Row],[Position]]),TradeDash[[#This Row],[Position]]*D2040,"")</f>
        <v>7.0083401684275515E-3</v>
      </c>
      <c r="K2039" s="7">
        <f ca="1">K2038*IFERROR(1+TradeDash[[#This Row],[Port Return]],1)</f>
        <v>4849079.87978845</v>
      </c>
      <c r="L2039" s="7">
        <f ca="1">IF(ISNUMBER(TradeDash[[#This Row],[Port Return]]),L2038*(1+TradeDash[[#This Row],[Returns]]),L2038)</f>
        <v>3915389.5071542161</v>
      </c>
    </row>
    <row r="2040" spans="1:12" x14ac:dyDescent="0.35">
      <c r="A2040" s="1">
        <v>39458</v>
      </c>
      <c r="B2040" s="16">
        <f>YEAR(TradeDash[[#This Row],[Date]])</f>
        <v>2008</v>
      </c>
      <c r="C2040">
        <v>6200.1</v>
      </c>
      <c r="D2040" s="3">
        <f>IFERROR(TradeDash[[#This Row],[Nifty]]/C2039-1,"")</f>
        <v>7.0083401684275515E-3</v>
      </c>
      <c r="E2040">
        <f ca="1">IFERROR(AVERAGE(OFFSET(TradeDash[[#This Row],[Returns]],0,0,-n_days))/STDEV(OFFSET(TradeDash[[#This Row],[Returns]],0,0,-n_days)),"")</f>
        <v>2.8475651416795988E-2</v>
      </c>
      <c r="F2040">
        <f ca="1">IFERROR(AVERAGE(OFFSET(TradeDash[[#This Row],[Returns]],0,0,-n_days*2))/STDEV(OFFSET(TradeDash[[#This Row],[Returns]],0,0,-n_days*2)),"")</f>
        <v>7.7497378917675122E-2</v>
      </c>
      <c r="G2040">
        <f ca="1">IF(ISNUMBER(TradeDash[[#This Row],[2n day Sharpe]]),AVERAGE(TradeDash[[#This Row],[n day Sharpe]:[2n day Sharpe]]),"")</f>
        <v>5.2986515167235557E-2</v>
      </c>
      <c r="H2040">
        <f ca="1">IF(ISNUMBER(TradeDash[[#This Row],[Sharpe Average]]),IF(TradeDash[[#This Row],[Sharpe Average]]&gt;$G$1,1,0),"")</f>
        <v>1</v>
      </c>
      <c r="I2040" s="2">
        <f ca="1">IF(ISNUMBER(TradeDash[[#This Row],[Signal]]),MAX(IF(AND(TradeDash[[#This Row],[Signal]]=1,I2039&lt;1),I2039+$E$1,IF(AND(TradeDash[[#This Row],[Signal]]=0,I2039&gt;0),I2039-$E$1,IF(AND(TradeDash[[#This Row],[Signal]]=1,I2039=1),I2039,IF(AND(TradeDash[[#This Row],[Signal]]=0,I2039=0),I2039,0)))),0),"")</f>
        <v>1</v>
      </c>
      <c r="J2040" s="3">
        <f ca="1">IF(ISNUMBER(TradeDash[[#This Row],[Position]]),TradeDash[[#This Row],[Position]]*D2041,"")</f>
        <v>1.0806277318107238E-3</v>
      </c>
      <c r="K2040" s="7">
        <f ca="1">K2039*IFERROR(1+TradeDash[[#This Row],[Port Return]],1)</f>
        <v>4854319.9299803143</v>
      </c>
      <c r="L2040" s="7">
        <f ca="1">IF(ISNUMBER(TradeDash[[#This Row],[Port Return]]),L2039*(1+TradeDash[[#This Row],[Returns]]),L2039)</f>
        <v>3942829.8887122446</v>
      </c>
    </row>
    <row r="2041" spans="1:12" x14ac:dyDescent="0.35">
      <c r="A2041" s="1">
        <v>39461</v>
      </c>
      <c r="B2041" s="16">
        <f>YEAR(TradeDash[[#This Row],[Date]])</f>
        <v>2008</v>
      </c>
      <c r="C2041">
        <v>6206.8</v>
      </c>
      <c r="D2041" s="3">
        <f>IFERROR(TradeDash[[#This Row],[Nifty]]/C2040-1,"")</f>
        <v>1.0806277318107238E-3</v>
      </c>
      <c r="E2041">
        <f ca="1">IFERROR(AVERAGE(OFFSET(TradeDash[[#This Row],[Returns]],0,0,-n_days))/STDEV(OFFSET(TradeDash[[#This Row],[Returns]],0,0,-n_days)),"")</f>
        <v>8.6796028817306817E-2</v>
      </c>
      <c r="F2041">
        <f ca="1">IFERROR(AVERAGE(OFFSET(TradeDash[[#This Row],[Returns]],0,0,-n_days*2))/STDEV(OFFSET(TradeDash[[#This Row],[Returns]],0,0,-n_days*2)),"")</f>
        <v>8.6417619542834626E-2</v>
      </c>
      <c r="G2041">
        <f ca="1">IF(ISNUMBER(TradeDash[[#This Row],[2n day Sharpe]]),AVERAGE(TradeDash[[#This Row],[n day Sharpe]:[2n day Sharpe]]),"")</f>
        <v>8.6606824180070721E-2</v>
      </c>
      <c r="H2041">
        <f ca="1">IF(ISNUMBER(TradeDash[[#This Row],[Sharpe Average]]),IF(TradeDash[[#This Row],[Sharpe Average]]&gt;$G$1,1,0),"")</f>
        <v>1</v>
      </c>
      <c r="I2041" s="2">
        <f ca="1">IF(ISNUMBER(TradeDash[[#This Row],[Signal]]),MAX(IF(AND(TradeDash[[#This Row],[Signal]]=1,I2040&lt;1),I2040+$E$1,IF(AND(TradeDash[[#This Row],[Signal]]=0,I2040&gt;0),I2040-$E$1,IF(AND(TradeDash[[#This Row],[Signal]]=1,I2040=1),I2040,IF(AND(TradeDash[[#This Row],[Signal]]=0,I2040=0),I2040,0)))),0),"")</f>
        <v>1</v>
      </c>
      <c r="J2041" s="3">
        <f ca="1">IF(ISNUMBER(TradeDash[[#This Row],[Position]]),TradeDash[[#This Row],[Position]]*D2042,"")</f>
        <v>-2.1355609976155265E-2</v>
      </c>
      <c r="K2041" s="7">
        <f ca="1">K2040*IFERROR(1+TradeDash[[#This Row],[Port Return]],1)</f>
        <v>4750652.966856177</v>
      </c>
      <c r="L2041" s="7">
        <f ca="1">IF(ISNUMBER(TradeDash[[#This Row],[Port Return]]),L2040*(1+TradeDash[[#This Row],[Returns]]),L2040)</f>
        <v>3947090.6200317992</v>
      </c>
    </row>
    <row r="2042" spans="1:12" x14ac:dyDescent="0.35">
      <c r="A2042" s="1">
        <v>39462</v>
      </c>
      <c r="B2042" s="16">
        <f>YEAR(TradeDash[[#This Row],[Date]])</f>
        <v>2008</v>
      </c>
      <c r="C2042">
        <v>6074.25</v>
      </c>
      <c r="D2042" s="3">
        <f>IFERROR(TradeDash[[#This Row],[Nifty]]/C2041-1,"")</f>
        <v>-2.1355609976155265E-2</v>
      </c>
      <c r="E2042">
        <f ca="1">IFERROR(AVERAGE(OFFSET(TradeDash[[#This Row],[Returns]],0,0,-n_days))/STDEV(OFFSET(TradeDash[[#This Row],[Returns]],0,0,-n_days)),"")</f>
        <v>2.1313594085003936E-2</v>
      </c>
      <c r="F2042">
        <f ca="1">IFERROR(AVERAGE(OFFSET(TradeDash[[#This Row],[Returns]],0,0,-n_days*2))/STDEV(OFFSET(TradeDash[[#This Row],[Returns]],0,0,-n_days*2)),"")</f>
        <v>5.1884725860421615E-2</v>
      </c>
      <c r="G2042">
        <f ca="1">IF(ISNUMBER(TradeDash[[#This Row],[2n day Sharpe]]),AVERAGE(TradeDash[[#This Row],[n day Sharpe]:[2n day Sharpe]]),"")</f>
        <v>3.6599159972712778E-2</v>
      </c>
      <c r="H2042">
        <f ca="1">IF(ISNUMBER(TradeDash[[#This Row],[Sharpe Average]]),IF(TradeDash[[#This Row],[Sharpe Average]]&gt;$G$1,1,0),"")</f>
        <v>1</v>
      </c>
      <c r="I2042" s="2">
        <f ca="1">IF(ISNUMBER(TradeDash[[#This Row],[Signal]]),MAX(IF(AND(TradeDash[[#This Row],[Signal]]=1,I2041&lt;1),I2041+$E$1,IF(AND(TradeDash[[#This Row],[Signal]]=0,I2041&gt;0),I2041-$E$1,IF(AND(TradeDash[[#This Row],[Signal]]=1,I2041=1),I2041,IF(AND(TradeDash[[#This Row],[Signal]]=0,I2041=0),I2041,0)))),0),"")</f>
        <v>1</v>
      </c>
      <c r="J2042" s="3">
        <f ca="1">IF(ISNUMBER(TradeDash[[#This Row],[Position]]),TradeDash[[#This Row],[Position]]*D2043,"")</f>
        <v>-2.2801168868584631E-2</v>
      </c>
      <c r="K2042" s="7">
        <f ca="1">K2041*IFERROR(1+TradeDash[[#This Row],[Port Return]],1)</f>
        <v>4642332.5263228463</v>
      </c>
      <c r="L2042" s="7">
        <f ca="1">IF(ISNUMBER(TradeDash[[#This Row],[Port Return]]),L2041*(1+TradeDash[[#This Row],[Returns]]),L2041)</f>
        <v>3862798.0922098593</v>
      </c>
    </row>
    <row r="2043" spans="1:12" x14ac:dyDescent="0.35">
      <c r="A2043" s="1">
        <v>39463</v>
      </c>
      <c r="B2043" s="16">
        <f>YEAR(TradeDash[[#This Row],[Date]])</f>
        <v>2008</v>
      </c>
      <c r="C2043">
        <v>5935.75</v>
      </c>
      <c r="D2043" s="3">
        <f>IFERROR(TradeDash[[#This Row],[Nifty]]/C2042-1,"")</f>
        <v>-2.2801168868584631E-2</v>
      </c>
      <c r="E2043">
        <f ca="1">IFERROR(AVERAGE(OFFSET(TradeDash[[#This Row],[Returns]],0,0,-n_days))/STDEV(OFFSET(TradeDash[[#This Row],[Returns]],0,0,-n_days)),"")</f>
        <v>0.10788189287012731</v>
      </c>
      <c r="F2043">
        <f ca="1">IFERROR(AVERAGE(OFFSET(TradeDash[[#This Row],[Returns]],0,0,-n_days*2))/STDEV(OFFSET(TradeDash[[#This Row],[Returns]],0,0,-n_days*2)),"")</f>
        <v>1.5270066376743241E-2</v>
      </c>
      <c r="G2043">
        <f ca="1">IF(ISNUMBER(TradeDash[[#This Row],[2n day Sharpe]]),AVERAGE(TradeDash[[#This Row],[n day Sharpe]:[2n day Sharpe]]),"")</f>
        <v>6.1575979623435279E-2</v>
      </c>
      <c r="H2043">
        <f ca="1">IF(ISNUMBER(TradeDash[[#This Row],[Sharpe Average]]),IF(TradeDash[[#This Row],[Sharpe Average]]&gt;$G$1,1,0),"")</f>
        <v>1</v>
      </c>
      <c r="I2043" s="2">
        <f ca="1">IF(ISNUMBER(TradeDash[[#This Row],[Signal]]),MAX(IF(AND(TradeDash[[#This Row],[Signal]]=1,I2042&lt;1),I2042+$E$1,IF(AND(TradeDash[[#This Row],[Signal]]=0,I2042&gt;0),I2042-$E$1,IF(AND(TradeDash[[#This Row],[Signal]]=1,I2042=1),I2042,IF(AND(TradeDash[[#This Row],[Signal]]=0,I2042=0),I2042,0)))),0),"")</f>
        <v>1</v>
      </c>
      <c r="J2043" s="3">
        <f ca="1">IF(ISNUMBER(TradeDash[[#This Row],[Position]]),TradeDash[[#This Row],[Position]]*D2044,"")</f>
        <v>-3.7990144463632136E-3</v>
      </c>
      <c r="K2043" s="7">
        <f ca="1">K2042*IFERROR(1+TradeDash[[#This Row],[Port Return]],1)</f>
        <v>4624696.2379905237</v>
      </c>
      <c r="L2043" s="7">
        <f ca="1">IF(ISNUMBER(TradeDash[[#This Row],[Port Return]]),L2042*(1+TradeDash[[#This Row],[Returns]]),L2042)</f>
        <v>3774721.7806041357</v>
      </c>
    </row>
    <row r="2044" spans="1:12" x14ac:dyDescent="0.35">
      <c r="A2044" s="1">
        <v>39464</v>
      </c>
      <c r="B2044" s="16">
        <f>YEAR(TradeDash[[#This Row],[Date]])</f>
        <v>2008</v>
      </c>
      <c r="C2044">
        <v>5913.2</v>
      </c>
      <c r="D2044" s="3">
        <f>IFERROR(TradeDash[[#This Row],[Nifty]]/C2043-1,"")</f>
        <v>-3.7990144463632136E-3</v>
      </c>
      <c r="E2044">
        <f ca="1">IFERROR(AVERAGE(OFFSET(TradeDash[[#This Row],[Returns]],0,0,-n_days))/STDEV(OFFSET(TradeDash[[#This Row],[Returns]],0,0,-n_days)),"")</f>
        <v>0.11663477402045003</v>
      </c>
      <c r="F2044">
        <f ca="1">IFERROR(AVERAGE(OFFSET(TradeDash[[#This Row],[Returns]],0,0,-n_days*2))/STDEV(OFFSET(TradeDash[[#This Row],[Returns]],0,0,-n_days*2)),"")</f>
        <v>4.3370653639247428E-2</v>
      </c>
      <c r="G2044">
        <f ca="1">IF(ISNUMBER(TradeDash[[#This Row],[2n day Sharpe]]),AVERAGE(TradeDash[[#This Row],[n day Sharpe]:[2n day Sharpe]]),"")</f>
        <v>8.0002713829848721E-2</v>
      </c>
      <c r="H2044">
        <f ca="1">IF(ISNUMBER(TradeDash[[#This Row],[Sharpe Average]]),IF(TradeDash[[#This Row],[Sharpe Average]]&gt;$G$1,1,0),"")</f>
        <v>1</v>
      </c>
      <c r="I2044" s="2">
        <f ca="1">IF(ISNUMBER(TradeDash[[#This Row],[Signal]]),MAX(IF(AND(TradeDash[[#This Row],[Signal]]=1,I2043&lt;1),I2043+$E$1,IF(AND(TradeDash[[#This Row],[Signal]]=0,I2043&gt;0),I2043-$E$1,IF(AND(TradeDash[[#This Row],[Signal]]=1,I2043=1),I2043,IF(AND(TradeDash[[#This Row],[Signal]]=0,I2043=0),I2043,0)))),0),"")</f>
        <v>1</v>
      </c>
      <c r="J2044" s="3">
        <f ca="1">IF(ISNUMBER(TradeDash[[#This Row],[Position]]),TradeDash[[#This Row],[Position]]*D2045,"")</f>
        <v>-3.5158628153960536E-2</v>
      </c>
      <c r="K2044" s="7">
        <f ca="1">K2043*IFERROR(1+TradeDash[[#This Row],[Port Return]],1)</f>
        <v>4462098.2626339942</v>
      </c>
      <c r="L2044" s="7">
        <f ca="1">IF(ISNUMBER(TradeDash[[#This Row],[Port Return]]),L2043*(1+TradeDash[[#This Row],[Returns]]),L2043)</f>
        <v>3760381.5580286188</v>
      </c>
    </row>
    <row r="2045" spans="1:12" x14ac:dyDescent="0.35">
      <c r="A2045" s="1">
        <v>39465</v>
      </c>
      <c r="B2045" s="16">
        <f>YEAR(TradeDash[[#This Row],[Date]])</f>
        <v>2008</v>
      </c>
      <c r="C2045">
        <v>5705.3</v>
      </c>
      <c r="D2045" s="3">
        <f>IFERROR(TradeDash[[#This Row],[Nifty]]/C2044-1,"")</f>
        <v>-3.5158628153960536E-2</v>
      </c>
      <c r="E2045">
        <f ca="1">IFERROR(AVERAGE(OFFSET(TradeDash[[#This Row],[Returns]],0,0,-n_days))/STDEV(OFFSET(TradeDash[[#This Row],[Returns]],0,0,-n_days)),"")</f>
        <v>-1.8171021581676428E-2</v>
      </c>
      <c r="F2045">
        <f ca="1">IFERROR(AVERAGE(OFFSET(TradeDash[[#This Row],[Returns]],0,0,-n_days*2))/STDEV(OFFSET(TradeDash[[#This Row],[Returns]],0,0,-n_days*2)),"")</f>
        <v>4.8412281811976737E-2</v>
      </c>
      <c r="G2045">
        <f ca="1">IF(ISNUMBER(TradeDash[[#This Row],[2n day Sharpe]]),AVERAGE(TradeDash[[#This Row],[n day Sharpe]:[2n day Sharpe]]),"")</f>
        <v>1.5120630115150155E-2</v>
      </c>
      <c r="H2045">
        <f ca="1">IF(ISNUMBER(TradeDash[[#This Row],[Sharpe Average]]),IF(TradeDash[[#This Row],[Sharpe Average]]&gt;$G$1,1,0),"")</f>
        <v>1</v>
      </c>
      <c r="I2045" s="2">
        <f ca="1">IF(ISNUMBER(TradeDash[[#This Row],[Signal]]),MAX(IF(AND(TradeDash[[#This Row],[Signal]]=1,I2044&lt;1),I2044+$E$1,IF(AND(TradeDash[[#This Row],[Signal]]=0,I2044&gt;0),I2044-$E$1,IF(AND(TradeDash[[#This Row],[Signal]]=1,I2044=1),I2044,IF(AND(TradeDash[[#This Row],[Signal]]=0,I2044=0),I2044,0)))),0),"")</f>
        <v>1</v>
      </c>
      <c r="J2045" s="3">
        <f ca="1">IF(ISNUMBER(TradeDash[[#This Row],[Position]]),TradeDash[[#This Row],[Position]]*D2046,"")</f>
        <v>-8.7024345783744961E-2</v>
      </c>
      <c r="K2045" s="7">
        <f ca="1">K2044*IFERROR(1+TradeDash[[#This Row],[Port Return]],1)</f>
        <v>4073787.0805054856</v>
      </c>
      <c r="L2045" s="7">
        <f ca="1">IF(ISNUMBER(TradeDash[[#This Row],[Port Return]]),L2044*(1+TradeDash[[#This Row],[Returns]]),L2044)</f>
        <v>3628171.7011128799</v>
      </c>
    </row>
    <row r="2046" spans="1:12" x14ac:dyDescent="0.35">
      <c r="A2046" s="1">
        <v>39468</v>
      </c>
      <c r="B2046" s="16">
        <f>YEAR(TradeDash[[#This Row],[Date]])</f>
        <v>2008</v>
      </c>
      <c r="C2046">
        <v>5208.8</v>
      </c>
      <c r="D2046" s="3">
        <f>IFERROR(TradeDash[[#This Row],[Nifty]]/C2045-1,"")</f>
        <v>-8.7024345783744961E-2</v>
      </c>
      <c r="E2046">
        <f ca="1">IFERROR(AVERAGE(OFFSET(TradeDash[[#This Row],[Returns]],0,0,-n_days))/STDEV(OFFSET(TradeDash[[#This Row],[Returns]],0,0,-n_days)),"")</f>
        <v>-0.19173185764413631</v>
      </c>
      <c r="F2046">
        <f ca="1">IFERROR(AVERAGE(OFFSET(TradeDash[[#This Row],[Returns]],0,0,-n_days*2))/STDEV(OFFSET(TradeDash[[#This Row],[Returns]],0,0,-n_days*2)),"")</f>
        <v>-5.8507933443345012E-2</v>
      </c>
      <c r="G2046">
        <f ca="1">IF(ISNUMBER(TradeDash[[#This Row],[2n day Sharpe]]),AVERAGE(TradeDash[[#This Row],[n day Sharpe]:[2n day Sharpe]]),"")</f>
        <v>-0.12511989554374064</v>
      </c>
      <c r="H2046">
        <f ca="1">IF(ISNUMBER(TradeDash[[#This Row],[Sharpe Average]]),IF(TradeDash[[#This Row],[Sharpe Average]]&gt;$G$1,1,0),"")</f>
        <v>0</v>
      </c>
      <c r="I2046" s="2">
        <f ca="1">IF(ISNUMBER(TradeDash[[#This Row],[Signal]]),MAX(IF(AND(TradeDash[[#This Row],[Signal]]=1,I2045&lt;1),I2045+$E$1,IF(AND(TradeDash[[#This Row],[Signal]]=0,I2045&gt;0),I2045-$E$1,IF(AND(TradeDash[[#This Row],[Signal]]=1,I2045=1),I2045,IF(AND(TradeDash[[#This Row],[Signal]]=0,I2045=0),I2045,0)))),0),"")</f>
        <v>0.8</v>
      </c>
      <c r="J2046" s="3">
        <f ca="1">IF(ISNUMBER(TradeDash[[#This Row],[Position]]),TradeDash[[#This Row],[Position]]*D2047,"")</f>
        <v>-4.7534940869298131E-2</v>
      </c>
      <c r="K2046" s="7">
        <f ca="1">K2045*IFERROR(1+TradeDash[[#This Row],[Port Return]],1)</f>
        <v>3880139.8525195466</v>
      </c>
      <c r="L2046" s="7">
        <f ca="1">IF(ISNUMBER(TradeDash[[#This Row],[Port Return]]),L2045*(1+TradeDash[[#This Row],[Returns]]),L2045)</f>
        <v>3312432.4324324345</v>
      </c>
    </row>
    <row r="2047" spans="1:12" x14ac:dyDescent="0.35">
      <c r="A2047" s="1">
        <v>39469</v>
      </c>
      <c r="B2047" s="16">
        <f>YEAR(TradeDash[[#This Row],[Date]])</f>
        <v>2008</v>
      </c>
      <c r="C2047">
        <v>4899.3</v>
      </c>
      <c r="D2047" s="3">
        <f>IFERROR(TradeDash[[#This Row],[Nifty]]/C2046-1,"")</f>
        <v>-5.9418676086622657E-2</v>
      </c>
      <c r="E2047">
        <f ca="1">IFERROR(AVERAGE(OFFSET(TradeDash[[#This Row],[Returns]],0,0,-n_days))/STDEV(OFFSET(TradeDash[[#This Row],[Returns]],0,0,-n_days)),"")</f>
        <v>-0.37647394372849657</v>
      </c>
      <c r="F2047">
        <f ca="1">IFERROR(AVERAGE(OFFSET(TradeDash[[#This Row],[Returns]],0,0,-n_days*2))/STDEV(OFFSET(TradeDash[[#This Row],[Returns]],0,0,-n_days*2)),"")</f>
        <v>-0.1373422755943374</v>
      </c>
      <c r="G2047">
        <f ca="1">IF(ISNUMBER(TradeDash[[#This Row],[2n day Sharpe]]),AVERAGE(TradeDash[[#This Row],[n day Sharpe]:[2n day Sharpe]]),"")</f>
        <v>-0.25690810966141697</v>
      </c>
      <c r="H2047">
        <f ca="1">IF(ISNUMBER(TradeDash[[#This Row],[Sharpe Average]]),IF(TradeDash[[#This Row],[Sharpe Average]]&gt;$G$1,1,0),"")</f>
        <v>0</v>
      </c>
      <c r="I2047" s="2">
        <f ca="1">IF(ISNUMBER(TradeDash[[#This Row],[Signal]]),MAX(IF(AND(TradeDash[[#This Row],[Signal]]=1,I2046&lt;1),I2046+$E$1,IF(AND(TradeDash[[#This Row],[Signal]]=0,I2046&gt;0),I2046-$E$1,IF(AND(TradeDash[[#This Row],[Signal]]=1,I2046=1),I2046,IF(AND(TradeDash[[#This Row],[Signal]]=0,I2046=0),I2046,0)))),0),"")</f>
        <v>0.60000000000000009</v>
      </c>
      <c r="J2047" s="3">
        <f ca="1">IF(ISNUMBER(TradeDash[[#This Row],[Position]]),TradeDash[[#This Row],[Position]]*D2048,"")</f>
        <v>3.7242054987447176E-2</v>
      </c>
      <c r="K2047" s="7">
        <f ca="1">K2046*IFERROR(1+TradeDash[[#This Row],[Port Return]],1)</f>
        <v>4024644.2342660651</v>
      </c>
      <c r="L2047" s="7">
        <f ca="1">IF(ISNUMBER(TradeDash[[#This Row],[Port Return]]),L2046*(1+TradeDash[[#This Row],[Returns]]),L2046)</f>
        <v>3115612.082670908</v>
      </c>
    </row>
    <row r="2048" spans="1:12" x14ac:dyDescent="0.35">
      <c r="A2048" s="1">
        <v>39470</v>
      </c>
      <c r="B2048" s="16">
        <f>YEAR(TradeDash[[#This Row],[Date]])</f>
        <v>2008</v>
      </c>
      <c r="C2048">
        <v>5203.3999999999996</v>
      </c>
      <c r="D2048" s="3">
        <f>IFERROR(TradeDash[[#This Row],[Nifty]]/C2047-1,"")</f>
        <v>6.2070091645745284E-2</v>
      </c>
      <c r="E2048">
        <f ca="1">IFERROR(AVERAGE(OFFSET(TradeDash[[#This Row],[Returns]],0,0,-n_days))/STDEV(OFFSET(TradeDash[[#This Row],[Returns]],0,0,-n_days)),"")</f>
        <v>-0.24300009804778991</v>
      </c>
      <c r="F2048">
        <f ca="1">IFERROR(AVERAGE(OFFSET(TradeDash[[#This Row],[Returns]],0,0,-n_days*2))/STDEV(OFFSET(TradeDash[[#This Row],[Returns]],0,0,-n_days*2)),"")</f>
        <v>-8.5796099676258925E-2</v>
      </c>
      <c r="G2048">
        <f ca="1">IF(ISNUMBER(TradeDash[[#This Row],[2n day Sharpe]]),AVERAGE(TradeDash[[#This Row],[n day Sharpe]:[2n day Sharpe]]),"")</f>
        <v>-0.16439809886202442</v>
      </c>
      <c r="H2048">
        <f ca="1">IF(ISNUMBER(TradeDash[[#This Row],[Sharpe Average]]),IF(TradeDash[[#This Row],[Sharpe Average]]&gt;$G$1,1,0),"")</f>
        <v>0</v>
      </c>
      <c r="I2048" s="2">
        <f ca="1">IF(ISNUMBER(TradeDash[[#This Row],[Signal]]),MAX(IF(AND(TradeDash[[#This Row],[Signal]]=1,I2047&lt;1),I2047+$E$1,IF(AND(TradeDash[[#This Row],[Signal]]=0,I2047&gt;0),I2047-$E$1,IF(AND(TradeDash[[#This Row],[Signal]]=1,I2047=1),I2047,IF(AND(TradeDash[[#This Row],[Signal]]=0,I2047=0),I2047,0)))),0),"")</f>
        <v>0.40000000000000008</v>
      </c>
      <c r="J2048" s="3">
        <f ca="1">IF(ISNUMBER(TradeDash[[#This Row],[Position]]),TradeDash[[#This Row],[Position]]*D2049,"")</f>
        <v>-1.30645347272937E-2</v>
      </c>
      <c r="K2048" s="7">
        <f ca="1">K2047*IFERROR(1+TradeDash[[#This Row],[Port Return]],1)</f>
        <v>3972064.1299024937</v>
      </c>
      <c r="L2048" s="7">
        <f ca="1">IF(ISNUMBER(TradeDash[[#This Row],[Port Return]]),L2047*(1+TradeDash[[#This Row],[Returns]]),L2047)</f>
        <v>3308998.4101748825</v>
      </c>
    </row>
    <row r="2049" spans="1:12" x14ac:dyDescent="0.35">
      <c r="A2049" s="1">
        <v>39471</v>
      </c>
      <c r="B2049" s="16">
        <f>YEAR(TradeDash[[#This Row],[Date]])</f>
        <v>2008</v>
      </c>
      <c r="C2049">
        <v>5033.45</v>
      </c>
      <c r="D2049" s="3">
        <f>IFERROR(TradeDash[[#This Row],[Nifty]]/C2048-1,"")</f>
        <v>-3.2661336818234243E-2</v>
      </c>
      <c r="E2049">
        <f ca="1">IFERROR(AVERAGE(OFFSET(TradeDash[[#This Row],[Returns]],0,0,-n_days))/STDEV(OFFSET(TradeDash[[#This Row],[Returns]],0,0,-n_days)),"")</f>
        <v>-0.29632972562081539</v>
      </c>
      <c r="F2049">
        <f ca="1">IFERROR(AVERAGE(OFFSET(TradeDash[[#This Row],[Returns]],0,0,-n_days*2))/STDEV(OFFSET(TradeDash[[#This Row],[Returns]],0,0,-n_days*2)),"")</f>
        <v>-0.1109147602572134</v>
      </c>
      <c r="G2049">
        <f ca="1">IF(ISNUMBER(TradeDash[[#This Row],[2n day Sharpe]]),AVERAGE(TradeDash[[#This Row],[n day Sharpe]:[2n day Sharpe]]),"")</f>
        <v>-0.2036222429390144</v>
      </c>
      <c r="H2049">
        <f ca="1">IF(ISNUMBER(TradeDash[[#This Row],[Sharpe Average]]),IF(TradeDash[[#This Row],[Sharpe Average]]&gt;$G$1,1,0),"")</f>
        <v>0</v>
      </c>
      <c r="I2049" s="2">
        <f ca="1">IF(ISNUMBER(TradeDash[[#This Row],[Signal]]),MAX(IF(AND(TradeDash[[#This Row],[Signal]]=1,I2048&lt;1),I2048+$E$1,IF(AND(TradeDash[[#This Row],[Signal]]=0,I2048&gt;0),I2048-$E$1,IF(AND(TradeDash[[#This Row],[Signal]]=1,I2048=1),I2048,IF(AND(TradeDash[[#This Row],[Signal]]=0,I2048=0),I2048,0)))),0),"")</f>
        <v>0.20000000000000007</v>
      </c>
      <c r="J2049" s="3">
        <f ca="1">IF(ISNUMBER(TradeDash[[#This Row],[Position]]),TradeDash[[#This Row],[Position]]*D2050,"")</f>
        <v>1.390298900356615E-2</v>
      </c>
      <c r="K2049" s="7">
        <f ca="1">K2048*IFERROR(1+TradeDash[[#This Row],[Port Return]],1)</f>
        <v>4027287.6938219881</v>
      </c>
      <c r="L2049" s="7">
        <f ca="1">IF(ISNUMBER(TradeDash[[#This Row],[Port Return]]),L2048*(1+TradeDash[[#This Row],[Returns]]),L2048)</f>
        <v>3200922.0985691589</v>
      </c>
    </row>
    <row r="2050" spans="1:12" x14ac:dyDescent="0.35">
      <c r="A2050" s="1">
        <v>39472</v>
      </c>
      <c r="B2050" s="16">
        <f>YEAR(TradeDash[[#This Row],[Date]])</f>
        <v>2008</v>
      </c>
      <c r="C2050">
        <v>5383.35</v>
      </c>
      <c r="D2050" s="3">
        <f>IFERROR(TradeDash[[#This Row],[Nifty]]/C2049-1,"")</f>
        <v>6.9514945017830732E-2</v>
      </c>
      <c r="E2050">
        <f ca="1">IFERROR(AVERAGE(OFFSET(TradeDash[[#This Row],[Returns]],0,0,-n_days))/STDEV(OFFSET(TradeDash[[#This Row],[Returns]],0,0,-n_days)),"")</f>
        <v>-0.1566175551678973</v>
      </c>
      <c r="F2050">
        <f ca="1">IFERROR(AVERAGE(OFFSET(TradeDash[[#This Row],[Returns]],0,0,-n_days*2))/STDEV(OFFSET(TradeDash[[#This Row],[Returns]],0,0,-n_days*2)),"")</f>
        <v>-2.5161058195152554E-2</v>
      </c>
      <c r="G2050">
        <f ca="1">IF(ISNUMBER(TradeDash[[#This Row],[2n day Sharpe]]),AVERAGE(TradeDash[[#This Row],[n day Sharpe]:[2n day Sharpe]]),"")</f>
        <v>-9.0889306681524923E-2</v>
      </c>
      <c r="H2050">
        <f ca="1">IF(ISNUMBER(TradeDash[[#This Row],[Sharpe Average]]),IF(TradeDash[[#This Row],[Sharpe Average]]&gt;$G$1,1,0),"")</f>
        <v>0</v>
      </c>
      <c r="I2050" s="2">
        <f ca="1">IF(ISNUMBER(TradeDash[[#This Row],[Signal]]),MAX(IF(AND(TradeDash[[#This Row],[Signal]]=1,I2049&lt;1),I2049+$E$1,IF(AND(TradeDash[[#This Row],[Signal]]=0,I2049&gt;0),I2049-$E$1,IF(AND(TradeDash[[#This Row],[Signal]]=1,I2049=1),I2049,IF(AND(TradeDash[[#This Row],[Signal]]=0,I2049=0),I2049,0)))),0),"")</f>
        <v>5.5511151231257827E-17</v>
      </c>
      <c r="J2050" s="3">
        <f ca="1">IF(ISNUMBER(TradeDash[[#This Row],[Position]]),TradeDash[[#This Row],[Position]]*D2051,"")</f>
        <v>-1.1265463460512342E-18</v>
      </c>
      <c r="K2050" s="7">
        <f ca="1">K2049*IFERROR(1+TradeDash[[#This Row],[Port Return]],1)</f>
        <v>4027287.6938219881</v>
      </c>
      <c r="L2050" s="7">
        <f ca="1">IF(ISNUMBER(TradeDash[[#This Row],[Port Return]]),L2049*(1+TradeDash[[#This Row],[Returns]]),L2049)</f>
        <v>3423434.0222575534</v>
      </c>
    </row>
    <row r="2051" spans="1:12" x14ac:dyDescent="0.35">
      <c r="A2051" s="1">
        <v>39475</v>
      </c>
      <c r="B2051" s="16">
        <f>YEAR(TradeDash[[#This Row],[Date]])</f>
        <v>2008</v>
      </c>
      <c r="C2051">
        <v>5274.1</v>
      </c>
      <c r="D2051" s="3">
        <f>IFERROR(TradeDash[[#This Row],[Nifty]]/C2050-1,"")</f>
        <v>-2.0294054817167728E-2</v>
      </c>
      <c r="E2051">
        <f ca="1">IFERROR(AVERAGE(OFFSET(TradeDash[[#This Row],[Returns]],0,0,-n_days))/STDEV(OFFSET(TradeDash[[#This Row],[Returns]],0,0,-n_days)),"")</f>
        <v>-0.19971494505182025</v>
      </c>
      <c r="F2051">
        <f ca="1">IFERROR(AVERAGE(OFFSET(TradeDash[[#This Row],[Returns]],0,0,-n_days*2))/STDEV(OFFSET(TradeDash[[#This Row],[Returns]],0,0,-n_days*2)),"")</f>
        <v>-4.6095798389305914E-2</v>
      </c>
      <c r="G2051">
        <f ca="1">IF(ISNUMBER(TradeDash[[#This Row],[2n day Sharpe]]),AVERAGE(TradeDash[[#This Row],[n day Sharpe]:[2n day Sharpe]]),"")</f>
        <v>-0.12290537172056308</v>
      </c>
      <c r="H2051">
        <f ca="1">IF(ISNUMBER(TradeDash[[#This Row],[Sharpe Average]]),IF(TradeDash[[#This Row],[Sharpe Average]]&gt;$G$1,1,0),"")</f>
        <v>0</v>
      </c>
      <c r="I2051" s="2">
        <f ca="1">IF(ISNUMBER(TradeDash[[#This Row],[Signal]]),MAX(IF(AND(TradeDash[[#This Row],[Signal]]=1,I2050&lt;1),I2050+$E$1,IF(AND(TradeDash[[#This Row],[Signal]]=0,I2050&gt;0),I2050-$E$1,IF(AND(TradeDash[[#This Row],[Signal]]=1,I2050=1),I2050,IF(AND(TradeDash[[#This Row],[Signal]]=0,I2050=0),I2050,0)))),0),"")</f>
        <v>0</v>
      </c>
      <c r="J2051" s="3">
        <f ca="1">IF(ISNUMBER(TradeDash[[#This Row],[Position]]),TradeDash[[#This Row],[Position]]*D2052,"")</f>
        <v>0</v>
      </c>
      <c r="K2051" s="7">
        <f ca="1">K2050*IFERROR(1+TradeDash[[#This Row],[Port Return]],1)</f>
        <v>4027287.6938219881</v>
      </c>
      <c r="L2051" s="7">
        <f ca="1">IF(ISNUMBER(TradeDash[[#This Row],[Port Return]]),L2050*(1+TradeDash[[#This Row],[Returns]]),L2050)</f>
        <v>3353958.6645469018</v>
      </c>
    </row>
    <row r="2052" spans="1:12" x14ac:dyDescent="0.35">
      <c r="A2052" s="1">
        <v>39476</v>
      </c>
      <c r="B2052" s="16">
        <f>YEAR(TradeDash[[#This Row],[Date]])</f>
        <v>2008</v>
      </c>
      <c r="C2052">
        <v>5280.8</v>
      </c>
      <c r="D2052" s="3">
        <f>IFERROR(TradeDash[[#This Row],[Nifty]]/C2051-1,"")</f>
        <v>1.2703589237974544E-3</v>
      </c>
      <c r="E2052">
        <f ca="1">IFERROR(AVERAGE(OFFSET(TradeDash[[#This Row],[Returns]],0,0,-n_days))/STDEV(OFFSET(TradeDash[[#This Row],[Returns]],0,0,-n_days)),"")</f>
        <v>-0.19921426903058012</v>
      </c>
      <c r="F2052">
        <f ca="1">IFERROR(AVERAGE(OFFSET(TradeDash[[#This Row],[Returns]],0,0,-n_days*2))/STDEV(OFFSET(TradeDash[[#This Row],[Returns]],0,0,-n_days*2)),"")</f>
        <v>-6.6152032620523438E-2</v>
      </c>
      <c r="G2052">
        <f ca="1">IF(ISNUMBER(TradeDash[[#This Row],[2n day Sharpe]]),AVERAGE(TradeDash[[#This Row],[n day Sharpe]:[2n day Sharpe]]),"")</f>
        <v>-0.13268315082555177</v>
      </c>
      <c r="H2052">
        <f ca="1">IF(ISNUMBER(TradeDash[[#This Row],[Sharpe Average]]),IF(TradeDash[[#This Row],[Sharpe Average]]&gt;$G$1,1,0),"")</f>
        <v>0</v>
      </c>
      <c r="I2052" s="2">
        <f ca="1">IF(ISNUMBER(TradeDash[[#This Row],[Signal]]),MAX(IF(AND(TradeDash[[#This Row],[Signal]]=1,I2051&lt;1),I2051+$E$1,IF(AND(TradeDash[[#This Row],[Signal]]=0,I2051&gt;0),I2051-$E$1,IF(AND(TradeDash[[#This Row],[Signal]]=1,I2051=1),I2051,IF(AND(TradeDash[[#This Row],[Signal]]=0,I2051=0),I2051,0)))),0),"")</f>
        <v>0</v>
      </c>
      <c r="J2052" s="3">
        <f ca="1">IF(ISNUMBER(TradeDash[[#This Row],[Position]]),TradeDash[[#This Row],[Position]]*D2053,"")</f>
        <v>0</v>
      </c>
      <c r="K2052" s="7">
        <f ca="1">K2051*IFERROR(1+TradeDash[[#This Row],[Port Return]],1)</f>
        <v>4027287.6938219881</v>
      </c>
      <c r="L2052" s="7">
        <f ca="1">IF(ISNUMBER(TradeDash[[#This Row],[Port Return]]),L2051*(1+TradeDash[[#This Row],[Returns]]),L2051)</f>
        <v>3358219.3958664569</v>
      </c>
    </row>
    <row r="2053" spans="1:12" x14ac:dyDescent="0.35">
      <c r="A2053" s="1">
        <v>39477</v>
      </c>
      <c r="B2053" s="16">
        <f>YEAR(TradeDash[[#This Row],[Date]])</f>
        <v>2008</v>
      </c>
      <c r="C2053">
        <v>5167.6000000000004</v>
      </c>
      <c r="D2053" s="3">
        <f>IFERROR(TradeDash[[#This Row],[Nifty]]/C2052-1,"")</f>
        <v>-2.1436146038478987E-2</v>
      </c>
      <c r="E2053">
        <f ca="1">IFERROR(AVERAGE(OFFSET(TradeDash[[#This Row],[Returns]],0,0,-n_days))/STDEV(OFFSET(TradeDash[[#This Row],[Returns]],0,0,-n_days)),"")</f>
        <v>-0.23799017937722919</v>
      </c>
      <c r="F2053">
        <f ca="1">IFERROR(AVERAGE(OFFSET(TradeDash[[#This Row],[Returns]],0,0,-n_days*2))/STDEV(OFFSET(TradeDash[[#This Row],[Returns]],0,0,-n_days*2)),"")</f>
        <v>-0.10197616937787014</v>
      </c>
      <c r="G2053">
        <f ca="1">IF(ISNUMBER(TradeDash[[#This Row],[2n day Sharpe]]),AVERAGE(TradeDash[[#This Row],[n day Sharpe]:[2n day Sharpe]]),"")</f>
        <v>-0.16998317437754967</v>
      </c>
      <c r="H2053">
        <f ca="1">IF(ISNUMBER(TradeDash[[#This Row],[Sharpe Average]]),IF(TradeDash[[#This Row],[Sharpe Average]]&gt;$G$1,1,0),"")</f>
        <v>0</v>
      </c>
      <c r="I2053" s="2">
        <f ca="1">IF(ISNUMBER(TradeDash[[#This Row],[Signal]]),MAX(IF(AND(TradeDash[[#This Row],[Signal]]=1,I2052&lt;1),I2052+$E$1,IF(AND(TradeDash[[#This Row],[Signal]]=0,I2052&gt;0),I2052-$E$1,IF(AND(TradeDash[[#This Row],[Signal]]=1,I2052=1),I2052,IF(AND(TradeDash[[#This Row],[Signal]]=0,I2052=0),I2052,0)))),0),"")</f>
        <v>0</v>
      </c>
      <c r="J2053" s="3">
        <f ca="1">IF(ISNUMBER(TradeDash[[#This Row],[Position]]),TradeDash[[#This Row],[Position]]*D2054,"")</f>
        <v>0</v>
      </c>
      <c r="K2053" s="7">
        <f ca="1">K2052*IFERROR(1+TradeDash[[#This Row],[Port Return]],1)</f>
        <v>4027287.6938219881</v>
      </c>
      <c r="L2053" s="7">
        <f ca="1">IF(ISNUMBER(TradeDash[[#This Row],[Port Return]]),L2052*(1+TradeDash[[#This Row],[Returns]]),L2052)</f>
        <v>3286232.1144674108</v>
      </c>
    </row>
    <row r="2054" spans="1:12" x14ac:dyDescent="0.35">
      <c r="A2054" s="1">
        <v>39478</v>
      </c>
      <c r="B2054" s="16">
        <f>YEAR(TradeDash[[#This Row],[Date]])</f>
        <v>2008</v>
      </c>
      <c r="C2054">
        <v>5137.45</v>
      </c>
      <c r="D2054" s="3">
        <f>IFERROR(TradeDash[[#This Row],[Nifty]]/C2053-1,"")</f>
        <v>-5.8344299094358343E-3</v>
      </c>
      <c r="E2054">
        <f ca="1">IFERROR(AVERAGE(OFFSET(TradeDash[[#This Row],[Returns]],0,0,-n_days))/STDEV(OFFSET(TradeDash[[#This Row],[Returns]],0,0,-n_days)),"")</f>
        <v>-0.24647185317336792</v>
      </c>
      <c r="F2054">
        <f ca="1">IFERROR(AVERAGE(OFFSET(TradeDash[[#This Row],[Returns]],0,0,-n_days*2))/STDEV(OFFSET(TradeDash[[#This Row],[Returns]],0,0,-n_days*2)),"")</f>
        <v>-0.10625852285709592</v>
      </c>
      <c r="G2054">
        <f ca="1">IF(ISNUMBER(TradeDash[[#This Row],[2n day Sharpe]]),AVERAGE(TradeDash[[#This Row],[n day Sharpe]:[2n day Sharpe]]),"")</f>
        <v>-0.17636518801523193</v>
      </c>
      <c r="H2054">
        <f ca="1">IF(ISNUMBER(TradeDash[[#This Row],[Sharpe Average]]),IF(TradeDash[[#This Row],[Sharpe Average]]&gt;$G$1,1,0),"")</f>
        <v>0</v>
      </c>
      <c r="I2054" s="2">
        <f ca="1">IF(ISNUMBER(TradeDash[[#This Row],[Signal]]),MAX(IF(AND(TradeDash[[#This Row],[Signal]]=1,I2053&lt;1),I2053+$E$1,IF(AND(TradeDash[[#This Row],[Signal]]=0,I2053&gt;0),I2053-$E$1,IF(AND(TradeDash[[#This Row],[Signal]]=1,I2053=1),I2053,IF(AND(TradeDash[[#This Row],[Signal]]=0,I2053=0),I2053,0)))),0),"")</f>
        <v>0</v>
      </c>
      <c r="J2054" s="3">
        <f ca="1">IF(ISNUMBER(TradeDash[[#This Row],[Position]]),TradeDash[[#This Row],[Position]]*D2055,"")</f>
        <v>0</v>
      </c>
      <c r="K2054" s="7">
        <f ca="1">K2053*IFERROR(1+TradeDash[[#This Row],[Port Return]],1)</f>
        <v>4027287.6938219881</v>
      </c>
      <c r="L2054" s="7">
        <f ca="1">IF(ISNUMBER(TradeDash[[#This Row],[Port Return]]),L2053*(1+TradeDash[[#This Row],[Returns]]),L2053)</f>
        <v>3267058.8235294134</v>
      </c>
    </row>
    <row r="2055" spans="1:12" x14ac:dyDescent="0.35">
      <c r="A2055" s="1">
        <v>39479</v>
      </c>
      <c r="B2055" s="16">
        <f>YEAR(TradeDash[[#This Row],[Date]])</f>
        <v>2008</v>
      </c>
      <c r="C2055">
        <v>5317.25</v>
      </c>
      <c r="D2055" s="3">
        <f>IFERROR(TradeDash[[#This Row],[Nifty]]/C2054-1,"")</f>
        <v>3.4997907522214433E-2</v>
      </c>
      <c r="E2055">
        <f ca="1">IFERROR(AVERAGE(OFFSET(TradeDash[[#This Row],[Returns]],0,0,-n_days))/STDEV(OFFSET(TradeDash[[#This Row],[Returns]],0,0,-n_days)),"")</f>
        <v>-0.21264000316427861</v>
      </c>
      <c r="F2055">
        <f ca="1">IFERROR(AVERAGE(OFFSET(TradeDash[[#This Row],[Returns]],0,0,-n_days*2))/STDEV(OFFSET(TradeDash[[#This Row],[Returns]],0,0,-n_days*2)),"")</f>
        <v>-8.5373224772709283E-2</v>
      </c>
      <c r="G2055">
        <f ca="1">IF(ISNUMBER(TradeDash[[#This Row],[2n day Sharpe]]),AVERAGE(TradeDash[[#This Row],[n day Sharpe]:[2n day Sharpe]]),"")</f>
        <v>-0.14900661396849396</v>
      </c>
      <c r="H2055">
        <f ca="1">IF(ISNUMBER(TradeDash[[#This Row],[Sharpe Average]]),IF(TradeDash[[#This Row],[Sharpe Average]]&gt;$G$1,1,0),"")</f>
        <v>0</v>
      </c>
      <c r="I2055" s="2">
        <f ca="1">IF(ISNUMBER(TradeDash[[#This Row],[Signal]]),MAX(IF(AND(TradeDash[[#This Row],[Signal]]=1,I2054&lt;1),I2054+$E$1,IF(AND(TradeDash[[#This Row],[Signal]]=0,I2054&gt;0),I2054-$E$1,IF(AND(TradeDash[[#This Row],[Signal]]=1,I2054=1),I2054,IF(AND(TradeDash[[#This Row],[Signal]]=0,I2054=0),I2054,0)))),0),"")</f>
        <v>0</v>
      </c>
      <c r="J2055" s="3">
        <f ca="1">IF(ISNUMBER(TradeDash[[#This Row],[Position]]),TradeDash[[#This Row],[Position]]*D2056,"")</f>
        <v>0</v>
      </c>
      <c r="K2055" s="7">
        <f ca="1">K2054*IFERROR(1+TradeDash[[#This Row],[Port Return]],1)</f>
        <v>4027287.6938219881</v>
      </c>
      <c r="L2055" s="7">
        <f ca="1">IF(ISNUMBER(TradeDash[[#This Row],[Port Return]]),L2054*(1+TradeDash[[#This Row],[Returns]]),L2054)</f>
        <v>3381399.0461049303</v>
      </c>
    </row>
    <row r="2056" spans="1:12" x14ac:dyDescent="0.35">
      <c r="A2056" s="1">
        <v>39482</v>
      </c>
      <c r="B2056" s="16">
        <f>YEAR(TradeDash[[#This Row],[Date]])</f>
        <v>2008</v>
      </c>
      <c r="C2056">
        <v>5463.5</v>
      </c>
      <c r="D2056" s="3">
        <f>IFERROR(TradeDash[[#This Row],[Nifty]]/C2055-1,"")</f>
        <v>2.7504819220461663E-2</v>
      </c>
      <c r="E2056">
        <f ca="1">IFERROR(AVERAGE(OFFSET(TradeDash[[#This Row],[Returns]],0,0,-n_days))/STDEV(OFFSET(TradeDash[[#This Row],[Returns]],0,0,-n_days)),"")</f>
        <v>-0.17145516108591452</v>
      </c>
      <c r="F2056">
        <f ca="1">IFERROR(AVERAGE(OFFSET(TradeDash[[#This Row],[Returns]],0,0,-n_days*2))/STDEV(OFFSET(TradeDash[[#This Row],[Returns]],0,0,-n_days*2)),"")</f>
        <v>-6.2081890623469083E-2</v>
      </c>
      <c r="G2056">
        <f ca="1">IF(ISNUMBER(TradeDash[[#This Row],[2n day Sharpe]]),AVERAGE(TradeDash[[#This Row],[n day Sharpe]:[2n day Sharpe]]),"")</f>
        <v>-0.1167685258546918</v>
      </c>
      <c r="H2056">
        <f ca="1">IF(ISNUMBER(TradeDash[[#This Row],[Sharpe Average]]),IF(TradeDash[[#This Row],[Sharpe Average]]&gt;$G$1,1,0),"")</f>
        <v>0</v>
      </c>
      <c r="I2056" s="2">
        <f ca="1">IF(ISNUMBER(TradeDash[[#This Row],[Signal]]),MAX(IF(AND(TradeDash[[#This Row],[Signal]]=1,I2055&lt;1),I2055+$E$1,IF(AND(TradeDash[[#This Row],[Signal]]=0,I2055&gt;0),I2055-$E$1,IF(AND(TradeDash[[#This Row],[Signal]]=1,I2055=1),I2055,IF(AND(TradeDash[[#This Row],[Signal]]=0,I2055=0),I2055,0)))),0),"")</f>
        <v>0</v>
      </c>
      <c r="J2056" s="3">
        <f ca="1">IF(ISNUMBER(TradeDash[[#This Row],[Position]]),TradeDash[[#This Row],[Position]]*D2057,"")</f>
        <v>0</v>
      </c>
      <c r="K2056" s="7">
        <f ca="1">K2055*IFERROR(1+TradeDash[[#This Row],[Port Return]],1)</f>
        <v>4027287.6938219881</v>
      </c>
      <c r="L2056" s="7">
        <f ca="1">IF(ISNUMBER(TradeDash[[#This Row],[Port Return]]),L2055*(1+TradeDash[[#This Row],[Returns]]),L2055)</f>
        <v>3474403.8155802879</v>
      </c>
    </row>
    <row r="2057" spans="1:12" x14ac:dyDescent="0.35">
      <c r="A2057" s="1">
        <v>39483</v>
      </c>
      <c r="B2057" s="16">
        <f>YEAR(TradeDash[[#This Row],[Date]])</f>
        <v>2008</v>
      </c>
      <c r="C2057">
        <v>5483.9</v>
      </c>
      <c r="D2057" s="3">
        <f>IFERROR(TradeDash[[#This Row],[Nifty]]/C2056-1,"")</f>
        <v>3.73387022970606E-3</v>
      </c>
      <c r="E2057">
        <f ca="1">IFERROR(AVERAGE(OFFSET(TradeDash[[#This Row],[Returns]],0,0,-n_days))/STDEV(OFFSET(TradeDash[[#This Row],[Returns]],0,0,-n_days)),"")</f>
        <v>-0.16813034599428794</v>
      </c>
      <c r="F2057">
        <f ca="1">IFERROR(AVERAGE(OFFSET(TradeDash[[#This Row],[Returns]],0,0,-n_days*2))/STDEV(OFFSET(TradeDash[[#This Row],[Returns]],0,0,-n_days*2)),"")</f>
        <v>-6.168644333217789E-2</v>
      </c>
      <c r="G2057">
        <f ca="1">IF(ISNUMBER(TradeDash[[#This Row],[2n day Sharpe]]),AVERAGE(TradeDash[[#This Row],[n day Sharpe]:[2n day Sharpe]]),"")</f>
        <v>-0.11490839466323291</v>
      </c>
      <c r="H2057">
        <f ca="1">IF(ISNUMBER(TradeDash[[#This Row],[Sharpe Average]]),IF(TradeDash[[#This Row],[Sharpe Average]]&gt;$G$1,1,0),"")</f>
        <v>0</v>
      </c>
      <c r="I2057" s="2">
        <f ca="1">IF(ISNUMBER(TradeDash[[#This Row],[Signal]]),MAX(IF(AND(TradeDash[[#This Row],[Signal]]=1,I2056&lt;1),I2056+$E$1,IF(AND(TradeDash[[#This Row],[Signal]]=0,I2056&gt;0),I2056-$E$1,IF(AND(TradeDash[[#This Row],[Signal]]=1,I2056=1),I2056,IF(AND(TradeDash[[#This Row],[Signal]]=0,I2056=0),I2056,0)))),0),"")</f>
        <v>0</v>
      </c>
      <c r="J2057" s="3">
        <f ca="1">IF(ISNUMBER(TradeDash[[#This Row],[Position]]),TradeDash[[#This Row],[Position]]*D2058,"")</f>
        <v>0</v>
      </c>
      <c r="K2057" s="7">
        <f ca="1">K2056*IFERROR(1+TradeDash[[#This Row],[Port Return]],1)</f>
        <v>4027287.6938219881</v>
      </c>
      <c r="L2057" s="7">
        <f ca="1">IF(ISNUMBER(TradeDash[[#This Row],[Port Return]]),L2056*(1+TradeDash[[#This Row],[Returns]]),L2056)</f>
        <v>3487376.7885532603</v>
      </c>
    </row>
    <row r="2058" spans="1:12" x14ac:dyDescent="0.35">
      <c r="A2058" s="1">
        <v>39484</v>
      </c>
      <c r="B2058" s="16">
        <f>YEAR(TradeDash[[#This Row],[Date]])</f>
        <v>2008</v>
      </c>
      <c r="C2058">
        <v>5322.55</v>
      </c>
      <c r="D2058" s="3">
        <f>IFERROR(TradeDash[[#This Row],[Nifty]]/C2057-1,"")</f>
        <v>-2.9422491292693032E-2</v>
      </c>
      <c r="E2058">
        <f ca="1">IFERROR(AVERAGE(OFFSET(TradeDash[[#This Row],[Returns]],0,0,-n_days))/STDEV(OFFSET(TradeDash[[#This Row],[Returns]],0,0,-n_days)),"")</f>
        <v>-0.20282905141560434</v>
      </c>
      <c r="F2058">
        <f ca="1">IFERROR(AVERAGE(OFFSET(TradeDash[[#This Row],[Returns]],0,0,-n_days*2))/STDEV(OFFSET(TradeDash[[#This Row],[Returns]],0,0,-n_days*2)),"")</f>
        <v>-8.4648286558641525E-2</v>
      </c>
      <c r="G2058">
        <f ca="1">IF(ISNUMBER(TradeDash[[#This Row],[2n day Sharpe]]),AVERAGE(TradeDash[[#This Row],[n day Sharpe]:[2n day Sharpe]]),"")</f>
        <v>-0.14373866898712293</v>
      </c>
      <c r="H2058">
        <f ca="1">IF(ISNUMBER(TradeDash[[#This Row],[Sharpe Average]]),IF(TradeDash[[#This Row],[Sharpe Average]]&gt;$G$1,1,0),"")</f>
        <v>0</v>
      </c>
      <c r="I2058" s="2">
        <f ca="1">IF(ISNUMBER(TradeDash[[#This Row],[Signal]]),MAX(IF(AND(TradeDash[[#This Row],[Signal]]=1,I2057&lt;1),I2057+$E$1,IF(AND(TradeDash[[#This Row],[Signal]]=0,I2057&gt;0),I2057-$E$1,IF(AND(TradeDash[[#This Row],[Signal]]=1,I2057=1),I2057,IF(AND(TradeDash[[#This Row],[Signal]]=0,I2057=0),I2057,0)))),0),"")</f>
        <v>0</v>
      </c>
      <c r="J2058" s="3">
        <f ca="1">IF(ISNUMBER(TradeDash[[#This Row],[Position]]),TradeDash[[#This Row],[Position]]*D2059,"")</f>
        <v>0</v>
      </c>
      <c r="K2058" s="7">
        <f ca="1">K2057*IFERROR(1+TradeDash[[#This Row],[Port Return]],1)</f>
        <v>4027287.6938219881</v>
      </c>
      <c r="L2058" s="7">
        <f ca="1">IF(ISNUMBER(TradeDash[[#This Row],[Port Return]]),L2057*(1+TradeDash[[#This Row],[Returns]]),L2057)</f>
        <v>3384769.4753577122</v>
      </c>
    </row>
    <row r="2059" spans="1:12" x14ac:dyDescent="0.35">
      <c r="A2059" s="1">
        <v>39485</v>
      </c>
      <c r="B2059" s="16">
        <f>YEAR(TradeDash[[#This Row],[Date]])</f>
        <v>2008</v>
      </c>
      <c r="C2059">
        <v>5133.25</v>
      </c>
      <c r="D2059" s="3">
        <f>IFERROR(TradeDash[[#This Row],[Nifty]]/C2058-1,"")</f>
        <v>-3.5565659317432496E-2</v>
      </c>
      <c r="E2059">
        <f ca="1">IFERROR(AVERAGE(OFFSET(TradeDash[[#This Row],[Returns]],0,0,-n_days))/STDEV(OFFSET(TradeDash[[#This Row],[Returns]],0,0,-n_days)),"")</f>
        <v>-0.22327769375926743</v>
      </c>
      <c r="F2059">
        <f ca="1">IFERROR(AVERAGE(OFFSET(TradeDash[[#This Row],[Returns]],0,0,-n_days*2))/STDEV(OFFSET(TradeDash[[#This Row],[Returns]],0,0,-n_days*2)),"")</f>
        <v>-0.13493867138082921</v>
      </c>
      <c r="G2059">
        <f ca="1">IF(ISNUMBER(TradeDash[[#This Row],[2n day Sharpe]]),AVERAGE(TradeDash[[#This Row],[n day Sharpe]:[2n day Sharpe]]),"")</f>
        <v>-0.17910818257004832</v>
      </c>
      <c r="H2059">
        <f ca="1">IF(ISNUMBER(TradeDash[[#This Row],[Sharpe Average]]),IF(TradeDash[[#This Row],[Sharpe Average]]&gt;$G$1,1,0),"")</f>
        <v>0</v>
      </c>
      <c r="I2059" s="2">
        <f ca="1">IF(ISNUMBER(TradeDash[[#This Row],[Signal]]),MAX(IF(AND(TradeDash[[#This Row],[Signal]]=1,I2058&lt;1),I2058+$E$1,IF(AND(TradeDash[[#This Row],[Signal]]=0,I2058&gt;0),I2058-$E$1,IF(AND(TradeDash[[#This Row],[Signal]]=1,I2058=1),I2058,IF(AND(TradeDash[[#This Row],[Signal]]=0,I2058=0),I2058,0)))),0),"")</f>
        <v>0</v>
      </c>
      <c r="J2059" s="3">
        <f ca="1">IF(ISNUMBER(TradeDash[[#This Row],[Position]]),TradeDash[[#This Row],[Position]]*D2060,"")</f>
        <v>0</v>
      </c>
      <c r="K2059" s="7">
        <f ca="1">K2058*IFERROR(1+TradeDash[[#This Row],[Port Return]],1)</f>
        <v>4027287.6938219881</v>
      </c>
      <c r="L2059" s="7">
        <f ca="1">IF(ISNUMBER(TradeDash[[#This Row],[Port Return]]),L2058*(1+TradeDash[[#This Row],[Returns]]),L2058)</f>
        <v>3264387.9173290953</v>
      </c>
    </row>
    <row r="2060" spans="1:12" x14ac:dyDescent="0.35">
      <c r="A2060" s="1">
        <v>39486</v>
      </c>
      <c r="B2060" s="16">
        <f>YEAR(TradeDash[[#This Row],[Date]])</f>
        <v>2008</v>
      </c>
      <c r="C2060">
        <v>5120.3500000000004</v>
      </c>
      <c r="D2060" s="3">
        <f>IFERROR(TradeDash[[#This Row],[Nifty]]/C2059-1,"")</f>
        <v>-2.5130278088929536E-3</v>
      </c>
      <c r="E2060">
        <f ca="1">IFERROR(AVERAGE(OFFSET(TradeDash[[#This Row],[Returns]],0,0,-n_days))/STDEV(OFFSET(TradeDash[[#This Row],[Returns]],0,0,-n_days)),"")</f>
        <v>-0.23688032782146065</v>
      </c>
      <c r="F2060">
        <f ca="1">IFERROR(AVERAGE(OFFSET(TradeDash[[#This Row],[Returns]],0,0,-n_days*2))/STDEV(OFFSET(TradeDash[[#This Row],[Returns]],0,0,-n_days*2)),"")</f>
        <v>-0.14640778268542978</v>
      </c>
      <c r="G2060">
        <f ca="1">IF(ISNUMBER(TradeDash[[#This Row],[2n day Sharpe]]),AVERAGE(TradeDash[[#This Row],[n day Sharpe]:[2n day Sharpe]]),"")</f>
        <v>-0.19164405525344522</v>
      </c>
      <c r="H2060">
        <f ca="1">IF(ISNUMBER(TradeDash[[#This Row],[Sharpe Average]]),IF(TradeDash[[#This Row],[Sharpe Average]]&gt;$G$1,1,0),"")</f>
        <v>0</v>
      </c>
      <c r="I2060" s="2">
        <f ca="1">IF(ISNUMBER(TradeDash[[#This Row],[Signal]]),MAX(IF(AND(TradeDash[[#This Row],[Signal]]=1,I2059&lt;1),I2059+$E$1,IF(AND(TradeDash[[#This Row],[Signal]]=0,I2059&gt;0),I2059-$E$1,IF(AND(TradeDash[[#This Row],[Signal]]=1,I2059=1),I2059,IF(AND(TradeDash[[#This Row],[Signal]]=0,I2059=0),I2059,0)))),0),"")</f>
        <v>0</v>
      </c>
      <c r="J2060" s="3">
        <f ca="1">IF(ISNUMBER(TradeDash[[#This Row],[Position]]),TradeDash[[#This Row],[Position]]*D2061,"")</f>
        <v>0</v>
      </c>
      <c r="K2060" s="7">
        <f ca="1">K2059*IFERROR(1+TradeDash[[#This Row],[Port Return]],1)</f>
        <v>4027287.6938219881</v>
      </c>
      <c r="L2060" s="7">
        <f ca="1">IF(ISNUMBER(TradeDash[[#This Row],[Port Return]]),L2059*(1+TradeDash[[#This Row],[Returns]]),L2059)</f>
        <v>3256184.4197138329</v>
      </c>
    </row>
    <row r="2061" spans="1:12" x14ac:dyDescent="0.35">
      <c r="A2061" s="1">
        <v>39489</v>
      </c>
      <c r="B2061" s="16">
        <f>YEAR(TradeDash[[#This Row],[Date]])</f>
        <v>2008</v>
      </c>
      <c r="C2061">
        <v>4857</v>
      </c>
      <c r="D2061" s="3">
        <f>IFERROR(TradeDash[[#This Row],[Nifty]]/C2060-1,"")</f>
        <v>-5.143203101350502E-2</v>
      </c>
      <c r="E2061">
        <f ca="1">IFERROR(AVERAGE(OFFSET(TradeDash[[#This Row],[Returns]],0,0,-n_days))/STDEV(OFFSET(TradeDash[[#This Row],[Returns]],0,0,-n_days)),"")</f>
        <v>-0.29838609498294288</v>
      </c>
      <c r="F2061">
        <f ca="1">IFERROR(AVERAGE(OFFSET(TradeDash[[#This Row],[Returns]],0,0,-n_days*2))/STDEV(OFFSET(TradeDash[[#This Row],[Returns]],0,0,-n_days*2)),"")</f>
        <v>-0.1715017972172454</v>
      </c>
      <c r="G2061">
        <f ca="1">IF(ISNUMBER(TradeDash[[#This Row],[2n day Sharpe]]),AVERAGE(TradeDash[[#This Row],[n day Sharpe]:[2n day Sharpe]]),"")</f>
        <v>-0.23494394610009414</v>
      </c>
      <c r="H2061">
        <f ca="1">IF(ISNUMBER(TradeDash[[#This Row],[Sharpe Average]]),IF(TradeDash[[#This Row],[Sharpe Average]]&gt;$G$1,1,0),"")</f>
        <v>0</v>
      </c>
      <c r="I2061" s="2">
        <f ca="1">IF(ISNUMBER(TradeDash[[#This Row],[Signal]]),MAX(IF(AND(TradeDash[[#This Row],[Signal]]=1,I2060&lt;1),I2060+$E$1,IF(AND(TradeDash[[#This Row],[Signal]]=0,I2060&gt;0),I2060-$E$1,IF(AND(TradeDash[[#This Row],[Signal]]=1,I2060=1),I2060,IF(AND(TradeDash[[#This Row],[Signal]]=0,I2060=0),I2060,0)))),0),"")</f>
        <v>0</v>
      </c>
      <c r="J2061" s="3">
        <f ca="1">IF(ISNUMBER(TradeDash[[#This Row],[Position]]),TradeDash[[#This Row],[Position]]*D2062,"")</f>
        <v>0</v>
      </c>
      <c r="K2061" s="7">
        <f ca="1">K2060*IFERROR(1+TradeDash[[#This Row],[Port Return]],1)</f>
        <v>4027287.6938219881</v>
      </c>
      <c r="L2061" s="7">
        <f ca="1">IF(ISNUMBER(TradeDash[[#This Row],[Port Return]]),L2060*(1+TradeDash[[#This Row],[Returns]]),L2060)</f>
        <v>3088712.2416534191</v>
      </c>
    </row>
    <row r="2062" spans="1:12" x14ac:dyDescent="0.35">
      <c r="A2062" s="1">
        <v>39490</v>
      </c>
      <c r="B2062" s="16">
        <f>YEAR(TradeDash[[#This Row],[Date]])</f>
        <v>2008</v>
      </c>
      <c r="C2062">
        <v>4838.25</v>
      </c>
      <c r="D2062" s="3">
        <f>IFERROR(TradeDash[[#This Row],[Nifty]]/C2061-1,"")</f>
        <v>-3.8604076590488257E-3</v>
      </c>
      <c r="E2062">
        <f ca="1">IFERROR(AVERAGE(OFFSET(TradeDash[[#This Row],[Returns]],0,0,-n_days))/STDEV(OFFSET(TradeDash[[#This Row],[Returns]],0,0,-n_days)),"")</f>
        <v>-0.27592047362847788</v>
      </c>
      <c r="F2062">
        <f ca="1">IFERROR(AVERAGE(OFFSET(TradeDash[[#This Row],[Returns]],0,0,-n_days*2))/STDEV(OFFSET(TradeDash[[#This Row],[Returns]],0,0,-n_days*2)),"")</f>
        <v>-0.17333686442014565</v>
      </c>
      <c r="G2062">
        <f ca="1">IF(ISNUMBER(TradeDash[[#This Row],[2n day Sharpe]]),AVERAGE(TradeDash[[#This Row],[n day Sharpe]:[2n day Sharpe]]),"")</f>
        <v>-0.22462866902431178</v>
      </c>
      <c r="H2062">
        <f ca="1">IF(ISNUMBER(TradeDash[[#This Row],[Sharpe Average]]),IF(TradeDash[[#This Row],[Sharpe Average]]&gt;$G$1,1,0),"")</f>
        <v>0</v>
      </c>
      <c r="I2062" s="2">
        <f ca="1">IF(ISNUMBER(TradeDash[[#This Row],[Signal]]),MAX(IF(AND(TradeDash[[#This Row],[Signal]]=1,I2061&lt;1),I2061+$E$1,IF(AND(TradeDash[[#This Row],[Signal]]=0,I2061&gt;0),I2061-$E$1,IF(AND(TradeDash[[#This Row],[Signal]]=1,I2061=1),I2061,IF(AND(TradeDash[[#This Row],[Signal]]=0,I2061=0),I2061,0)))),0),"")</f>
        <v>0</v>
      </c>
      <c r="J2062" s="3">
        <f ca="1">IF(ISNUMBER(TradeDash[[#This Row],[Position]]),TradeDash[[#This Row],[Position]]*D2063,"")</f>
        <v>0</v>
      </c>
      <c r="K2062" s="7">
        <f ca="1">K2061*IFERROR(1+TradeDash[[#This Row],[Port Return]],1)</f>
        <v>4027287.6938219881</v>
      </c>
      <c r="L2062" s="7">
        <f ca="1">IF(ISNUMBER(TradeDash[[#This Row],[Port Return]]),L2061*(1+TradeDash[[#This Row],[Returns]]),L2061)</f>
        <v>3076788.5532591422</v>
      </c>
    </row>
    <row r="2063" spans="1:12" x14ac:dyDescent="0.35">
      <c r="A2063" s="1">
        <v>39491</v>
      </c>
      <c r="B2063" s="16">
        <f>YEAR(TradeDash[[#This Row],[Date]])</f>
        <v>2008</v>
      </c>
      <c r="C2063">
        <v>4929.45</v>
      </c>
      <c r="D2063" s="3">
        <f>IFERROR(TradeDash[[#This Row],[Nifty]]/C2062-1,"")</f>
        <v>1.8849790730119276E-2</v>
      </c>
      <c r="E2063">
        <f ca="1">IFERROR(AVERAGE(OFFSET(TradeDash[[#This Row],[Returns]],0,0,-n_days))/STDEV(OFFSET(TradeDash[[#This Row],[Returns]],0,0,-n_days)),"")</f>
        <v>-0.21928904434553578</v>
      </c>
      <c r="F2063">
        <f ca="1">IFERROR(AVERAGE(OFFSET(TradeDash[[#This Row],[Returns]],0,0,-n_days*2))/STDEV(OFFSET(TradeDash[[#This Row],[Returns]],0,0,-n_days*2)),"")</f>
        <v>-0.12158942593054659</v>
      </c>
      <c r="G2063">
        <f ca="1">IF(ISNUMBER(TradeDash[[#This Row],[2n day Sharpe]]),AVERAGE(TradeDash[[#This Row],[n day Sharpe]:[2n day Sharpe]]),"")</f>
        <v>-0.17043923513804118</v>
      </c>
      <c r="H2063">
        <f ca="1">IF(ISNUMBER(TradeDash[[#This Row],[Sharpe Average]]),IF(TradeDash[[#This Row],[Sharpe Average]]&gt;$G$1,1,0),"")</f>
        <v>0</v>
      </c>
      <c r="I2063" s="2">
        <f ca="1">IF(ISNUMBER(TradeDash[[#This Row],[Signal]]),MAX(IF(AND(TradeDash[[#This Row],[Signal]]=1,I2062&lt;1),I2062+$E$1,IF(AND(TradeDash[[#This Row],[Signal]]=0,I2062&gt;0),I2062-$E$1,IF(AND(TradeDash[[#This Row],[Signal]]=1,I2062=1),I2062,IF(AND(TradeDash[[#This Row],[Signal]]=0,I2062=0),I2062,0)))),0),"")</f>
        <v>0</v>
      </c>
      <c r="J2063" s="3">
        <f ca="1">IF(ISNUMBER(TradeDash[[#This Row],[Position]]),TradeDash[[#This Row],[Position]]*D2064,"")</f>
        <v>0</v>
      </c>
      <c r="K2063" s="7">
        <f ca="1">K2062*IFERROR(1+TradeDash[[#This Row],[Port Return]],1)</f>
        <v>4027287.6938219881</v>
      </c>
      <c r="L2063" s="7">
        <f ca="1">IF(ISNUMBER(TradeDash[[#This Row],[Port Return]]),L2062*(1+TradeDash[[#This Row],[Returns]]),L2062)</f>
        <v>3134785.3736089035</v>
      </c>
    </row>
    <row r="2064" spans="1:12" x14ac:dyDescent="0.35">
      <c r="A2064" s="1">
        <v>39492</v>
      </c>
      <c r="B2064" s="16">
        <f>YEAR(TradeDash[[#This Row],[Date]])</f>
        <v>2008</v>
      </c>
      <c r="C2064">
        <v>5202</v>
      </c>
      <c r="D2064" s="3">
        <f>IFERROR(TradeDash[[#This Row],[Nifty]]/C2063-1,"")</f>
        <v>5.5290143930864621E-2</v>
      </c>
      <c r="E2064">
        <f ca="1">IFERROR(AVERAGE(OFFSET(TradeDash[[#This Row],[Returns]],0,0,-n_days))/STDEV(OFFSET(TradeDash[[#This Row],[Returns]],0,0,-n_days)),"")</f>
        <v>-0.13449135616107721</v>
      </c>
      <c r="F2064">
        <f ca="1">IFERROR(AVERAGE(OFFSET(TradeDash[[#This Row],[Returns]],0,0,-n_days*2))/STDEV(OFFSET(TradeDash[[#This Row],[Returns]],0,0,-n_days*2)),"")</f>
        <v>-6.5722071161673612E-2</v>
      </c>
      <c r="G2064">
        <f ca="1">IF(ISNUMBER(TradeDash[[#This Row],[2n day Sharpe]]),AVERAGE(TradeDash[[#This Row],[n day Sharpe]:[2n day Sharpe]]),"")</f>
        <v>-0.10010671366137541</v>
      </c>
      <c r="H2064">
        <f ca="1">IF(ISNUMBER(TradeDash[[#This Row],[Sharpe Average]]),IF(TradeDash[[#This Row],[Sharpe Average]]&gt;$G$1,1,0),"")</f>
        <v>0</v>
      </c>
      <c r="I2064" s="2">
        <f ca="1">IF(ISNUMBER(TradeDash[[#This Row],[Signal]]),MAX(IF(AND(TradeDash[[#This Row],[Signal]]=1,I2063&lt;1),I2063+$E$1,IF(AND(TradeDash[[#This Row],[Signal]]=0,I2063&gt;0),I2063-$E$1,IF(AND(TradeDash[[#This Row],[Signal]]=1,I2063=1),I2063,IF(AND(TradeDash[[#This Row],[Signal]]=0,I2063=0),I2063,0)))),0),"")</f>
        <v>0</v>
      </c>
      <c r="J2064" s="3">
        <f ca="1">IF(ISNUMBER(TradeDash[[#This Row],[Position]]),TradeDash[[#This Row],[Position]]*D2065,"")</f>
        <v>0</v>
      </c>
      <c r="K2064" s="7">
        <f ca="1">K2063*IFERROR(1+TradeDash[[#This Row],[Port Return]],1)</f>
        <v>4027287.6938219881</v>
      </c>
      <c r="L2064" s="7">
        <f ca="1">IF(ISNUMBER(TradeDash[[#This Row],[Port Return]]),L2063*(1+TradeDash[[#This Row],[Returns]]),L2063)</f>
        <v>3308108.1081081089</v>
      </c>
    </row>
    <row r="2065" spans="1:12" x14ac:dyDescent="0.35">
      <c r="A2065" s="1">
        <v>39493</v>
      </c>
      <c r="B2065" s="16">
        <f>YEAR(TradeDash[[#This Row],[Date]])</f>
        <v>2008</v>
      </c>
      <c r="C2065">
        <v>5302.9</v>
      </c>
      <c r="D2065" s="3">
        <f>IFERROR(TradeDash[[#This Row],[Nifty]]/C2064-1,"")</f>
        <v>1.9396386005382515E-2</v>
      </c>
      <c r="E2065">
        <f ca="1">IFERROR(AVERAGE(OFFSET(TradeDash[[#This Row],[Returns]],0,0,-n_days))/STDEV(OFFSET(TradeDash[[#This Row],[Returns]],0,0,-n_days)),"")</f>
        <v>-6.9047919761153653E-2</v>
      </c>
      <c r="F2065">
        <f ca="1">IFERROR(AVERAGE(OFFSET(TradeDash[[#This Row],[Returns]],0,0,-n_days*2))/STDEV(OFFSET(TradeDash[[#This Row],[Returns]],0,0,-n_days*2)),"")</f>
        <v>-5.0816746594024499E-2</v>
      </c>
      <c r="G2065">
        <f ca="1">IF(ISNUMBER(TradeDash[[#This Row],[2n day Sharpe]]),AVERAGE(TradeDash[[#This Row],[n day Sharpe]:[2n day Sharpe]]),"")</f>
        <v>-5.9932333177589073E-2</v>
      </c>
      <c r="H2065">
        <f ca="1">IF(ISNUMBER(TradeDash[[#This Row],[Sharpe Average]]),IF(TradeDash[[#This Row],[Sharpe Average]]&gt;$G$1,1,0),"")</f>
        <v>0</v>
      </c>
      <c r="I2065" s="2">
        <f ca="1">IF(ISNUMBER(TradeDash[[#This Row],[Signal]]),MAX(IF(AND(TradeDash[[#This Row],[Signal]]=1,I2064&lt;1),I2064+$E$1,IF(AND(TradeDash[[#This Row],[Signal]]=0,I2064&gt;0),I2064-$E$1,IF(AND(TradeDash[[#This Row],[Signal]]=1,I2064=1),I2064,IF(AND(TradeDash[[#This Row],[Signal]]=0,I2064=0),I2064,0)))),0),"")</f>
        <v>0</v>
      </c>
      <c r="J2065" s="3">
        <f ca="1">IF(ISNUMBER(TradeDash[[#This Row],[Position]]),TradeDash[[#This Row],[Position]]*D2066,"")</f>
        <v>0</v>
      </c>
      <c r="K2065" s="7">
        <f ca="1">K2064*IFERROR(1+TradeDash[[#This Row],[Port Return]],1)</f>
        <v>4027287.6938219881</v>
      </c>
      <c r="L2065" s="7">
        <f ca="1">IF(ISNUMBER(TradeDash[[#This Row],[Port Return]]),L2064*(1+TradeDash[[#This Row],[Returns]]),L2064)</f>
        <v>3372273.4499205095</v>
      </c>
    </row>
    <row r="2066" spans="1:12" x14ac:dyDescent="0.35">
      <c r="A2066" s="1">
        <v>39496</v>
      </c>
      <c r="B2066" s="16">
        <f>YEAR(TradeDash[[#This Row],[Date]])</f>
        <v>2008</v>
      </c>
      <c r="C2066">
        <v>5276.9</v>
      </c>
      <c r="D2066" s="3">
        <f>IFERROR(TradeDash[[#This Row],[Nifty]]/C2065-1,"")</f>
        <v>-4.9029776160214311E-3</v>
      </c>
      <c r="E2066">
        <f ca="1">IFERROR(AVERAGE(OFFSET(TradeDash[[#This Row],[Returns]],0,0,-n_days))/STDEV(OFFSET(TradeDash[[#This Row],[Returns]],0,0,-n_days)),"")</f>
        <v>3.5022680197082864E-2</v>
      </c>
      <c r="F2066">
        <f ca="1">IFERROR(AVERAGE(OFFSET(TradeDash[[#This Row],[Returns]],0,0,-n_days*2))/STDEV(OFFSET(TradeDash[[#This Row],[Returns]],0,0,-n_days*2)),"")</f>
        <v>-5.6978279645366135E-2</v>
      </c>
      <c r="G2066">
        <f ca="1">IF(ISNUMBER(TradeDash[[#This Row],[2n day Sharpe]]),AVERAGE(TradeDash[[#This Row],[n day Sharpe]:[2n day Sharpe]]),"")</f>
        <v>-1.0977799724141635E-2</v>
      </c>
      <c r="H2066">
        <f ca="1">IF(ISNUMBER(TradeDash[[#This Row],[Sharpe Average]]),IF(TradeDash[[#This Row],[Sharpe Average]]&gt;$G$1,1,0),"")</f>
        <v>0</v>
      </c>
      <c r="I2066" s="2">
        <f ca="1">IF(ISNUMBER(TradeDash[[#This Row],[Signal]]),MAX(IF(AND(TradeDash[[#This Row],[Signal]]=1,I2065&lt;1),I2065+$E$1,IF(AND(TradeDash[[#This Row],[Signal]]=0,I2065&gt;0),I2065-$E$1,IF(AND(TradeDash[[#This Row],[Signal]]=1,I2065=1),I2065,IF(AND(TradeDash[[#This Row],[Signal]]=0,I2065=0),I2065,0)))),0),"")</f>
        <v>0</v>
      </c>
      <c r="J2066" s="3">
        <f ca="1">IF(ISNUMBER(TradeDash[[#This Row],[Position]]),TradeDash[[#This Row],[Position]]*D2067,"")</f>
        <v>0</v>
      </c>
      <c r="K2066" s="7">
        <f ca="1">K2065*IFERROR(1+TradeDash[[#This Row],[Port Return]],1)</f>
        <v>4027287.6938219881</v>
      </c>
      <c r="L2066" s="7">
        <f ca="1">IF(ISNUMBER(TradeDash[[#This Row],[Port Return]]),L2065*(1+TradeDash[[#This Row],[Returns]]),L2065)</f>
        <v>3355739.2686804458</v>
      </c>
    </row>
    <row r="2067" spans="1:12" x14ac:dyDescent="0.35">
      <c r="A2067" s="1">
        <v>39497</v>
      </c>
      <c r="B2067" s="16">
        <f>YEAR(TradeDash[[#This Row],[Date]])</f>
        <v>2008</v>
      </c>
      <c r="C2067">
        <v>5280.8</v>
      </c>
      <c r="D2067" s="3">
        <f>IFERROR(TradeDash[[#This Row],[Nifty]]/C2066-1,"")</f>
        <v>7.3907028747943748E-4</v>
      </c>
      <c r="E2067">
        <f ca="1">IFERROR(AVERAGE(OFFSET(TradeDash[[#This Row],[Returns]],0,0,-n_days))/STDEV(OFFSET(TradeDash[[#This Row],[Returns]],0,0,-n_days)),"")</f>
        <v>0.12881519969726285</v>
      </c>
      <c r="F2067">
        <f ca="1">IFERROR(AVERAGE(OFFSET(TradeDash[[#This Row],[Returns]],0,0,-n_days*2))/STDEV(OFFSET(TradeDash[[#This Row],[Returns]],0,0,-n_days*2)),"")</f>
        <v>-8.9153382969447359E-2</v>
      </c>
      <c r="G2067">
        <f ca="1">IF(ISNUMBER(TradeDash[[#This Row],[2n day Sharpe]]),AVERAGE(TradeDash[[#This Row],[n day Sharpe]:[2n day Sharpe]]),"")</f>
        <v>1.9830908363907745E-2</v>
      </c>
      <c r="H2067">
        <f ca="1">IF(ISNUMBER(TradeDash[[#This Row],[Sharpe Average]]),IF(TradeDash[[#This Row],[Sharpe Average]]&gt;$G$1,1,0),"")</f>
        <v>1</v>
      </c>
      <c r="I2067" s="2">
        <f ca="1">IF(ISNUMBER(TradeDash[[#This Row],[Signal]]),MAX(IF(AND(TradeDash[[#This Row],[Signal]]=1,I2066&lt;1),I2066+$E$1,IF(AND(TradeDash[[#This Row],[Signal]]=0,I2066&gt;0),I2066-$E$1,IF(AND(TradeDash[[#This Row],[Signal]]=1,I2066=1),I2066,IF(AND(TradeDash[[#This Row],[Signal]]=0,I2066=0),I2066,0)))),0),"")</f>
        <v>0.2</v>
      </c>
      <c r="J2067" s="3">
        <f ca="1">IF(ISNUMBER(TradeDash[[#This Row],[Position]]),TradeDash[[#This Row],[Position]]*D2068,"")</f>
        <v>-4.7852598091198354E-3</v>
      </c>
      <c r="K2067" s="7">
        <f ca="1">K2066*IFERROR(1+TradeDash[[#This Row],[Port Return]],1)</f>
        <v>4008016.0758809787</v>
      </c>
      <c r="L2067" s="7">
        <f ca="1">IF(ISNUMBER(TradeDash[[#This Row],[Port Return]]),L2066*(1+TradeDash[[#This Row],[Returns]]),L2066)</f>
        <v>3358219.3958664555</v>
      </c>
    </row>
    <row r="2068" spans="1:12" x14ac:dyDescent="0.35">
      <c r="A2068" s="1">
        <v>39498</v>
      </c>
      <c r="B2068" s="16">
        <f>YEAR(TradeDash[[#This Row],[Date]])</f>
        <v>2008</v>
      </c>
      <c r="C2068">
        <v>5154.45</v>
      </c>
      <c r="D2068" s="3">
        <f>IFERROR(TradeDash[[#This Row],[Nifty]]/C2067-1,"")</f>
        <v>-2.3926299045599175E-2</v>
      </c>
      <c r="E2068">
        <f ca="1">IFERROR(AVERAGE(OFFSET(TradeDash[[#This Row],[Returns]],0,0,-n_days))/STDEV(OFFSET(TradeDash[[#This Row],[Returns]],0,0,-n_days)),"")</f>
        <v>-8.9640279867025973E-4</v>
      </c>
      <c r="F2068">
        <f ca="1">IFERROR(AVERAGE(OFFSET(TradeDash[[#This Row],[Returns]],0,0,-n_days*2))/STDEV(OFFSET(TradeDash[[#This Row],[Returns]],0,0,-n_days*2)),"")</f>
        <v>-0.12072134141799548</v>
      </c>
      <c r="G2068">
        <f ca="1">IF(ISNUMBER(TradeDash[[#This Row],[2n day Sharpe]]),AVERAGE(TradeDash[[#This Row],[n day Sharpe]:[2n day Sharpe]]),"")</f>
        <v>-6.080887210833287E-2</v>
      </c>
      <c r="H2068">
        <f ca="1">IF(ISNUMBER(TradeDash[[#This Row],[Sharpe Average]]),IF(TradeDash[[#This Row],[Sharpe Average]]&gt;$G$1,1,0),"")</f>
        <v>0</v>
      </c>
      <c r="I2068" s="2">
        <f ca="1">IF(ISNUMBER(TradeDash[[#This Row],[Signal]]),MAX(IF(AND(TradeDash[[#This Row],[Signal]]=1,I2067&lt;1),I2067+$E$1,IF(AND(TradeDash[[#This Row],[Signal]]=0,I2067&gt;0),I2067-$E$1,IF(AND(TradeDash[[#This Row],[Signal]]=1,I2067=1),I2067,IF(AND(TradeDash[[#This Row],[Signal]]=0,I2067=0),I2067,0)))),0),"")</f>
        <v>0</v>
      </c>
      <c r="J2068" s="3">
        <f ca="1">IF(ISNUMBER(TradeDash[[#This Row],[Position]]),TradeDash[[#This Row],[Position]]*D2069,"")</f>
        <v>0</v>
      </c>
      <c r="K2068" s="7">
        <f ca="1">K2067*IFERROR(1+TradeDash[[#This Row],[Port Return]],1)</f>
        <v>4008016.0758809787</v>
      </c>
      <c r="L2068" s="7">
        <f ca="1">IF(ISNUMBER(TradeDash[[#This Row],[Port Return]]),L2067*(1+TradeDash[[#This Row],[Returns]]),L2067)</f>
        <v>3277869.6343402234</v>
      </c>
    </row>
    <row r="2069" spans="1:12" x14ac:dyDescent="0.35">
      <c r="A2069" s="1">
        <v>39499</v>
      </c>
      <c r="B2069" s="16">
        <f>YEAR(TradeDash[[#This Row],[Date]])</f>
        <v>2008</v>
      </c>
      <c r="C2069">
        <v>5191.8</v>
      </c>
      <c r="D2069" s="3">
        <f>IFERROR(TradeDash[[#This Row],[Nifty]]/C2068-1,"")</f>
        <v>7.2461659342899498E-3</v>
      </c>
      <c r="E2069">
        <f ca="1">IFERROR(AVERAGE(OFFSET(TradeDash[[#This Row],[Returns]],0,0,-n_days))/STDEV(OFFSET(TradeDash[[#This Row],[Returns]],0,0,-n_days)),"")</f>
        <v>6.599510470991618E-2</v>
      </c>
      <c r="F2069">
        <f ca="1">IFERROR(AVERAGE(OFFSET(TradeDash[[#This Row],[Returns]],0,0,-n_days*2))/STDEV(OFFSET(TradeDash[[#This Row],[Returns]],0,0,-n_days*2)),"")</f>
        <v>-0.11603331451127058</v>
      </c>
      <c r="G2069">
        <f ca="1">IF(ISNUMBER(TradeDash[[#This Row],[2n day Sharpe]]),AVERAGE(TradeDash[[#This Row],[n day Sharpe]:[2n day Sharpe]]),"")</f>
        <v>-2.50191049006772E-2</v>
      </c>
      <c r="H2069">
        <f ca="1">IF(ISNUMBER(TradeDash[[#This Row],[Sharpe Average]]),IF(TradeDash[[#This Row],[Sharpe Average]]&gt;$G$1,1,0),"")</f>
        <v>0</v>
      </c>
      <c r="I2069" s="2">
        <f ca="1">IF(ISNUMBER(TradeDash[[#This Row],[Signal]]),MAX(IF(AND(TradeDash[[#This Row],[Signal]]=1,I2068&lt;1),I2068+$E$1,IF(AND(TradeDash[[#This Row],[Signal]]=0,I2068&gt;0),I2068-$E$1,IF(AND(TradeDash[[#This Row],[Signal]]=1,I2068=1),I2068,IF(AND(TradeDash[[#This Row],[Signal]]=0,I2068=0),I2068,0)))),0),"")</f>
        <v>0</v>
      </c>
      <c r="J2069" s="3">
        <f ca="1">IF(ISNUMBER(TradeDash[[#This Row],[Position]]),TradeDash[[#This Row],[Position]]*D2070,"")</f>
        <v>0</v>
      </c>
      <c r="K2069" s="7">
        <f ca="1">K2068*IFERROR(1+TradeDash[[#This Row],[Port Return]],1)</f>
        <v>4008016.0758809787</v>
      </c>
      <c r="L2069" s="7">
        <f ca="1">IF(ISNUMBER(TradeDash[[#This Row],[Port Return]]),L2068*(1+TradeDash[[#This Row],[Returns]]),L2068)</f>
        <v>3301621.6216216232</v>
      </c>
    </row>
    <row r="2070" spans="1:12" x14ac:dyDescent="0.35">
      <c r="A2070" s="1">
        <v>39500</v>
      </c>
      <c r="B2070" s="16">
        <f>YEAR(TradeDash[[#This Row],[Date]])</f>
        <v>2008</v>
      </c>
      <c r="C2070">
        <v>5110.75</v>
      </c>
      <c r="D2070" s="3">
        <f>IFERROR(TradeDash[[#This Row],[Nifty]]/C2069-1,"")</f>
        <v>-1.5611156053777164E-2</v>
      </c>
      <c r="E2070">
        <f ca="1">IFERROR(AVERAGE(OFFSET(TradeDash[[#This Row],[Returns]],0,0,-n_days))/STDEV(OFFSET(TradeDash[[#This Row],[Returns]],0,0,-n_days)),"")</f>
        <v>-9.0031172844535629E-2</v>
      </c>
      <c r="F2070">
        <f ca="1">IFERROR(AVERAGE(OFFSET(TradeDash[[#This Row],[Returns]],0,0,-n_days*2))/STDEV(OFFSET(TradeDash[[#This Row],[Returns]],0,0,-n_days*2)),"")</f>
        <v>-0.12848909735593617</v>
      </c>
      <c r="G2070">
        <f ca="1">IF(ISNUMBER(TradeDash[[#This Row],[2n day Sharpe]]),AVERAGE(TradeDash[[#This Row],[n day Sharpe]:[2n day Sharpe]]),"")</f>
        <v>-0.1092601351002359</v>
      </c>
      <c r="H2070">
        <f ca="1">IF(ISNUMBER(TradeDash[[#This Row],[Sharpe Average]]),IF(TradeDash[[#This Row],[Sharpe Average]]&gt;$G$1,1,0),"")</f>
        <v>0</v>
      </c>
      <c r="I2070" s="2">
        <f ca="1">IF(ISNUMBER(TradeDash[[#This Row],[Signal]]),MAX(IF(AND(TradeDash[[#This Row],[Signal]]=1,I2069&lt;1),I2069+$E$1,IF(AND(TradeDash[[#This Row],[Signal]]=0,I2069&gt;0),I2069-$E$1,IF(AND(TradeDash[[#This Row],[Signal]]=1,I2069=1),I2069,IF(AND(TradeDash[[#This Row],[Signal]]=0,I2069=0),I2069,0)))),0),"")</f>
        <v>0</v>
      </c>
      <c r="J2070" s="3">
        <f ca="1">IF(ISNUMBER(TradeDash[[#This Row],[Position]]),TradeDash[[#This Row],[Position]]*D2071,"")</f>
        <v>0</v>
      </c>
      <c r="K2070" s="7">
        <f ca="1">K2069*IFERROR(1+TradeDash[[#This Row],[Port Return]],1)</f>
        <v>4008016.0758809787</v>
      </c>
      <c r="L2070" s="7">
        <f ca="1">IF(ISNUMBER(TradeDash[[#This Row],[Port Return]]),L2069*(1+TradeDash[[#This Row],[Returns]]),L2069)</f>
        <v>3250079.4912559632</v>
      </c>
    </row>
    <row r="2071" spans="1:12" x14ac:dyDescent="0.35">
      <c r="A2071" s="1">
        <v>39503</v>
      </c>
      <c r="B2071" s="16">
        <f>YEAR(TradeDash[[#This Row],[Date]])</f>
        <v>2008</v>
      </c>
      <c r="C2071">
        <v>5200.7</v>
      </c>
      <c r="D2071" s="3">
        <f>IFERROR(TradeDash[[#This Row],[Nifty]]/C2070-1,"")</f>
        <v>1.7600156532798561E-2</v>
      </c>
      <c r="E2071">
        <f ca="1">IFERROR(AVERAGE(OFFSET(TradeDash[[#This Row],[Returns]],0,0,-n_days))/STDEV(OFFSET(TradeDash[[#This Row],[Returns]],0,0,-n_days)),"")</f>
        <v>-1.5492499067788899E-2</v>
      </c>
      <c r="F2071">
        <f ca="1">IFERROR(AVERAGE(OFFSET(TradeDash[[#This Row],[Returns]],0,0,-n_days*2))/STDEV(OFFSET(TradeDash[[#This Row],[Returns]],0,0,-n_days*2)),"")</f>
        <v>-0.12147489410144691</v>
      </c>
      <c r="G2071">
        <f ca="1">IF(ISNUMBER(TradeDash[[#This Row],[2n day Sharpe]]),AVERAGE(TradeDash[[#This Row],[n day Sharpe]:[2n day Sharpe]]),"")</f>
        <v>-6.8483696584617906E-2</v>
      </c>
      <c r="H2071">
        <f ca="1">IF(ISNUMBER(TradeDash[[#This Row],[Sharpe Average]]),IF(TradeDash[[#This Row],[Sharpe Average]]&gt;$G$1,1,0),"")</f>
        <v>0</v>
      </c>
      <c r="I2071" s="2">
        <f ca="1">IF(ISNUMBER(TradeDash[[#This Row],[Signal]]),MAX(IF(AND(TradeDash[[#This Row],[Signal]]=1,I2070&lt;1),I2070+$E$1,IF(AND(TradeDash[[#This Row],[Signal]]=0,I2070&gt;0),I2070-$E$1,IF(AND(TradeDash[[#This Row],[Signal]]=1,I2070=1),I2070,IF(AND(TradeDash[[#This Row],[Signal]]=0,I2070=0),I2070,0)))),0),"")</f>
        <v>0</v>
      </c>
      <c r="J2071" s="3">
        <f ca="1">IF(ISNUMBER(TradeDash[[#This Row],[Position]]),TradeDash[[#This Row],[Position]]*D2072,"")</f>
        <v>0</v>
      </c>
      <c r="K2071" s="7">
        <f ca="1">K2070*IFERROR(1+TradeDash[[#This Row],[Port Return]],1)</f>
        <v>4008016.0758809787</v>
      </c>
      <c r="L2071" s="7">
        <f ca="1">IF(ISNUMBER(TradeDash[[#This Row],[Port Return]]),L2070*(1+TradeDash[[#This Row],[Returns]]),L2070)</f>
        <v>3307281.3990461063</v>
      </c>
    </row>
    <row r="2072" spans="1:12" x14ac:dyDescent="0.35">
      <c r="A2072" s="1">
        <v>39504</v>
      </c>
      <c r="B2072" s="16">
        <f>YEAR(TradeDash[[#This Row],[Date]])</f>
        <v>2008</v>
      </c>
      <c r="C2072">
        <v>5270.05</v>
      </c>
      <c r="D2072" s="3">
        <f>IFERROR(TradeDash[[#This Row],[Nifty]]/C2071-1,"")</f>
        <v>1.3334743399926907E-2</v>
      </c>
      <c r="E2072">
        <f ca="1">IFERROR(AVERAGE(OFFSET(TradeDash[[#This Row],[Returns]],0,0,-n_days))/STDEV(OFFSET(TradeDash[[#This Row],[Returns]],0,0,-n_days)),"")</f>
        <v>8.1796706351403188E-3</v>
      </c>
      <c r="F2072">
        <f ca="1">IFERROR(AVERAGE(OFFSET(TradeDash[[#This Row],[Returns]],0,0,-n_days*2))/STDEV(OFFSET(TradeDash[[#This Row],[Returns]],0,0,-n_days*2)),"")</f>
        <v>-0.11085122108686798</v>
      </c>
      <c r="G2072">
        <f ca="1">IF(ISNUMBER(TradeDash[[#This Row],[2n day Sharpe]]),AVERAGE(TradeDash[[#This Row],[n day Sharpe]:[2n day Sharpe]]),"")</f>
        <v>-5.1335775225863835E-2</v>
      </c>
      <c r="H2072">
        <f ca="1">IF(ISNUMBER(TradeDash[[#This Row],[Sharpe Average]]),IF(TradeDash[[#This Row],[Sharpe Average]]&gt;$G$1,1,0),"")</f>
        <v>0</v>
      </c>
      <c r="I2072" s="2">
        <f ca="1">IF(ISNUMBER(TradeDash[[#This Row],[Signal]]),MAX(IF(AND(TradeDash[[#This Row],[Signal]]=1,I2071&lt;1),I2071+$E$1,IF(AND(TradeDash[[#This Row],[Signal]]=0,I2071&gt;0),I2071-$E$1,IF(AND(TradeDash[[#This Row],[Signal]]=1,I2071=1),I2071,IF(AND(TradeDash[[#This Row],[Signal]]=0,I2071=0),I2071,0)))),0),"")</f>
        <v>0</v>
      </c>
      <c r="J2072" s="3">
        <f ca="1">IF(ISNUMBER(TradeDash[[#This Row],[Position]]),TradeDash[[#This Row],[Position]]*D2073,"")</f>
        <v>0</v>
      </c>
      <c r="K2072" s="7">
        <f ca="1">K2071*IFERROR(1+TradeDash[[#This Row],[Port Return]],1)</f>
        <v>4008016.0758809787</v>
      </c>
      <c r="L2072" s="7">
        <f ca="1">IF(ISNUMBER(TradeDash[[#This Row],[Port Return]]),L2071*(1+TradeDash[[#This Row],[Returns]]),L2071)</f>
        <v>3351383.1478537372</v>
      </c>
    </row>
    <row r="2073" spans="1:12" x14ac:dyDescent="0.35">
      <c r="A2073" s="1">
        <v>39505</v>
      </c>
      <c r="B2073" s="16">
        <f>YEAR(TradeDash[[#This Row],[Date]])</f>
        <v>2008</v>
      </c>
      <c r="C2073">
        <v>5268.4</v>
      </c>
      <c r="D2073" s="3">
        <f>IFERROR(TradeDash[[#This Row],[Nifty]]/C2072-1,"")</f>
        <v>-3.1309000863377623E-4</v>
      </c>
      <c r="E2073">
        <f ca="1">IFERROR(AVERAGE(OFFSET(TradeDash[[#This Row],[Returns]],0,0,-n_days))/STDEV(OFFSET(TradeDash[[#This Row],[Returns]],0,0,-n_days)),"")</f>
        <v>5.0434598855328423E-2</v>
      </c>
      <c r="F2073">
        <f ca="1">IFERROR(AVERAGE(OFFSET(TradeDash[[#This Row],[Returns]],0,0,-n_days*2))/STDEV(OFFSET(TradeDash[[#This Row],[Returns]],0,0,-n_days*2)),"")</f>
        <v>-0.1159101422986612</v>
      </c>
      <c r="G2073">
        <f ca="1">IF(ISNUMBER(TradeDash[[#This Row],[2n day Sharpe]]),AVERAGE(TradeDash[[#This Row],[n day Sharpe]:[2n day Sharpe]]),"")</f>
        <v>-3.2737771721666392E-2</v>
      </c>
      <c r="H2073">
        <f ca="1">IF(ISNUMBER(TradeDash[[#This Row],[Sharpe Average]]),IF(TradeDash[[#This Row],[Sharpe Average]]&gt;$G$1,1,0),"")</f>
        <v>0</v>
      </c>
      <c r="I2073" s="2">
        <f ca="1">IF(ISNUMBER(TradeDash[[#This Row],[Signal]]),MAX(IF(AND(TradeDash[[#This Row],[Signal]]=1,I2072&lt;1),I2072+$E$1,IF(AND(TradeDash[[#This Row],[Signal]]=0,I2072&gt;0),I2072-$E$1,IF(AND(TradeDash[[#This Row],[Signal]]=1,I2072=1),I2072,IF(AND(TradeDash[[#This Row],[Signal]]=0,I2072=0),I2072,0)))),0),"")</f>
        <v>0</v>
      </c>
      <c r="J2073" s="3">
        <f ca="1">IF(ISNUMBER(TradeDash[[#This Row],[Position]]),TradeDash[[#This Row],[Position]]*D2074,"")</f>
        <v>0</v>
      </c>
      <c r="K2073" s="7">
        <f ca="1">K2072*IFERROR(1+TradeDash[[#This Row],[Port Return]],1)</f>
        <v>4008016.0758809787</v>
      </c>
      <c r="L2073" s="7">
        <f ca="1">IF(ISNUMBER(TradeDash[[#This Row],[Port Return]]),L2072*(1+TradeDash[[#This Row],[Returns]]),L2072)</f>
        <v>3350333.8632750404</v>
      </c>
    </row>
    <row r="2074" spans="1:12" x14ac:dyDescent="0.35">
      <c r="A2074" s="1">
        <v>39506</v>
      </c>
      <c r="B2074" s="16">
        <f>YEAR(TradeDash[[#This Row],[Date]])</f>
        <v>2008</v>
      </c>
      <c r="C2074">
        <v>5285.1</v>
      </c>
      <c r="D2074" s="3">
        <f>IFERROR(TradeDash[[#This Row],[Nifty]]/C2073-1,"")</f>
        <v>3.1698428365349862E-3</v>
      </c>
      <c r="E2074">
        <f ca="1">IFERROR(AVERAGE(OFFSET(TradeDash[[#This Row],[Returns]],0,0,-n_days))/STDEV(OFFSET(TradeDash[[#This Row],[Returns]],0,0,-n_days)),"")</f>
        <v>6.8521872933431927E-2</v>
      </c>
      <c r="F2074">
        <f ca="1">IFERROR(AVERAGE(OFFSET(TradeDash[[#This Row],[Returns]],0,0,-n_days*2))/STDEV(OFFSET(TradeDash[[#This Row],[Returns]],0,0,-n_days*2)),"")</f>
        <v>-0.11314018656112584</v>
      </c>
      <c r="G2074">
        <f ca="1">IF(ISNUMBER(TradeDash[[#This Row],[2n day Sharpe]]),AVERAGE(TradeDash[[#This Row],[n day Sharpe]:[2n day Sharpe]]),"")</f>
        <v>-2.2309156813846959E-2</v>
      </c>
      <c r="H2074">
        <f ca="1">IF(ISNUMBER(TradeDash[[#This Row],[Sharpe Average]]),IF(TradeDash[[#This Row],[Sharpe Average]]&gt;$G$1,1,0),"")</f>
        <v>0</v>
      </c>
      <c r="I2074" s="2">
        <f ca="1">IF(ISNUMBER(TradeDash[[#This Row],[Signal]]),MAX(IF(AND(TradeDash[[#This Row],[Signal]]=1,I2073&lt;1),I2073+$E$1,IF(AND(TradeDash[[#This Row],[Signal]]=0,I2073&gt;0),I2073-$E$1,IF(AND(TradeDash[[#This Row],[Signal]]=1,I2073=1),I2073,IF(AND(TradeDash[[#This Row],[Signal]]=0,I2073=0),I2073,0)))),0),"")</f>
        <v>0</v>
      </c>
      <c r="J2074" s="3">
        <f ca="1">IF(ISNUMBER(TradeDash[[#This Row],[Position]]),TradeDash[[#This Row],[Position]]*D2075,"")</f>
        <v>0</v>
      </c>
      <c r="K2074" s="7">
        <f ca="1">K2073*IFERROR(1+TradeDash[[#This Row],[Port Return]],1)</f>
        <v>4008016.0758809787</v>
      </c>
      <c r="L2074" s="7">
        <f ca="1">IF(ISNUMBER(TradeDash[[#This Row],[Port Return]]),L2073*(1+TradeDash[[#This Row],[Returns]]),L2073)</f>
        <v>3360953.8950715433</v>
      </c>
    </row>
    <row r="2075" spans="1:12" x14ac:dyDescent="0.35">
      <c r="A2075" s="1">
        <v>39507</v>
      </c>
      <c r="B2075" s="16">
        <f>YEAR(TradeDash[[#This Row],[Date]])</f>
        <v>2008</v>
      </c>
      <c r="C2075">
        <v>5223.5</v>
      </c>
      <c r="D2075" s="3">
        <f>IFERROR(TradeDash[[#This Row],[Nifty]]/C2074-1,"")</f>
        <v>-1.165540860154024E-2</v>
      </c>
      <c r="E2075">
        <f ca="1">IFERROR(AVERAGE(OFFSET(TradeDash[[#This Row],[Returns]],0,0,-n_days))/STDEV(OFFSET(TradeDash[[#This Row],[Returns]],0,0,-n_days)),"")</f>
        <v>-2.5784311031928995E-2</v>
      </c>
      <c r="F2075">
        <f ca="1">IFERROR(AVERAGE(OFFSET(TradeDash[[#This Row],[Returns]],0,0,-n_days*2))/STDEV(OFFSET(TradeDash[[#This Row],[Returns]],0,0,-n_days*2)),"")</f>
        <v>-0.13602920049053793</v>
      </c>
      <c r="G2075">
        <f ca="1">IF(ISNUMBER(TradeDash[[#This Row],[2n day Sharpe]]),AVERAGE(TradeDash[[#This Row],[n day Sharpe]:[2n day Sharpe]]),"")</f>
        <v>-8.0906755761233462E-2</v>
      </c>
      <c r="H2075">
        <f ca="1">IF(ISNUMBER(TradeDash[[#This Row],[Sharpe Average]]),IF(TradeDash[[#This Row],[Sharpe Average]]&gt;$G$1,1,0),"")</f>
        <v>0</v>
      </c>
      <c r="I2075" s="2">
        <f ca="1">IF(ISNUMBER(TradeDash[[#This Row],[Signal]]),MAX(IF(AND(TradeDash[[#This Row],[Signal]]=1,I2074&lt;1),I2074+$E$1,IF(AND(TradeDash[[#This Row],[Signal]]=0,I2074&gt;0),I2074-$E$1,IF(AND(TradeDash[[#This Row],[Signal]]=1,I2074=1),I2074,IF(AND(TradeDash[[#This Row],[Signal]]=0,I2074=0),I2074,0)))),0),"")</f>
        <v>0</v>
      </c>
      <c r="J2075" s="3">
        <f ca="1">IF(ISNUMBER(TradeDash[[#This Row],[Position]]),TradeDash[[#This Row],[Position]]*D2076,"")</f>
        <v>0</v>
      </c>
      <c r="K2075" s="7">
        <f ca="1">K2074*IFERROR(1+TradeDash[[#This Row],[Port Return]],1)</f>
        <v>4008016.0758809787</v>
      </c>
      <c r="L2075" s="7">
        <f ca="1">IF(ISNUMBER(TradeDash[[#This Row],[Port Return]]),L2074*(1+TradeDash[[#This Row],[Returns]]),L2074)</f>
        <v>3321780.6041335464</v>
      </c>
    </row>
    <row r="2076" spans="1:12" x14ac:dyDescent="0.35">
      <c r="A2076" s="1">
        <v>39510</v>
      </c>
      <c r="B2076" s="16">
        <f>YEAR(TradeDash[[#This Row],[Date]])</f>
        <v>2008</v>
      </c>
      <c r="C2076">
        <v>4953</v>
      </c>
      <c r="D2076" s="3">
        <f>IFERROR(TradeDash[[#This Row],[Nifty]]/C2075-1,"")</f>
        <v>-5.1785201493251609E-2</v>
      </c>
      <c r="E2076">
        <f ca="1">IFERROR(AVERAGE(OFFSET(TradeDash[[#This Row],[Returns]],0,0,-n_days))/STDEV(OFFSET(TradeDash[[#This Row],[Returns]],0,0,-n_days)),"")</f>
        <v>-0.17941835116791044</v>
      </c>
      <c r="F2076">
        <f ca="1">IFERROR(AVERAGE(OFFSET(TradeDash[[#This Row],[Returns]],0,0,-n_days*2))/STDEV(OFFSET(TradeDash[[#This Row],[Returns]],0,0,-n_days*2)),"")</f>
        <v>-0.17416321201232449</v>
      </c>
      <c r="G2076">
        <f ca="1">IF(ISNUMBER(TradeDash[[#This Row],[2n day Sharpe]]),AVERAGE(TradeDash[[#This Row],[n day Sharpe]:[2n day Sharpe]]),"")</f>
        <v>-0.17679078159011746</v>
      </c>
      <c r="H2076">
        <f ca="1">IF(ISNUMBER(TradeDash[[#This Row],[Sharpe Average]]),IF(TradeDash[[#This Row],[Sharpe Average]]&gt;$G$1,1,0),"")</f>
        <v>0</v>
      </c>
      <c r="I2076" s="2">
        <f ca="1">IF(ISNUMBER(TradeDash[[#This Row],[Signal]]),MAX(IF(AND(TradeDash[[#This Row],[Signal]]=1,I2075&lt;1),I2075+$E$1,IF(AND(TradeDash[[#This Row],[Signal]]=0,I2075&gt;0),I2075-$E$1,IF(AND(TradeDash[[#This Row],[Signal]]=1,I2075=1),I2075,IF(AND(TradeDash[[#This Row],[Signal]]=0,I2075=0),I2075,0)))),0),"")</f>
        <v>0</v>
      </c>
      <c r="J2076" s="3">
        <f ca="1">IF(ISNUMBER(TradeDash[[#This Row],[Position]]),TradeDash[[#This Row],[Position]]*D2077,"")</f>
        <v>0</v>
      </c>
      <c r="K2076" s="7">
        <f ca="1">K2075*IFERROR(1+TradeDash[[#This Row],[Port Return]],1)</f>
        <v>4008016.0758809787</v>
      </c>
      <c r="L2076" s="7">
        <f ca="1">IF(ISNUMBER(TradeDash[[#This Row],[Port Return]]),L2075*(1+TradeDash[[#This Row],[Returns]]),L2075)</f>
        <v>3149761.5262321155</v>
      </c>
    </row>
    <row r="2077" spans="1:12" x14ac:dyDescent="0.35">
      <c r="A2077" s="1">
        <v>39511</v>
      </c>
      <c r="B2077" s="16">
        <f>YEAR(TradeDash[[#This Row],[Date]])</f>
        <v>2008</v>
      </c>
      <c r="C2077">
        <v>4864.25</v>
      </c>
      <c r="D2077" s="3">
        <f>IFERROR(TradeDash[[#This Row],[Nifty]]/C2076-1,"")</f>
        <v>-1.7918433272763989E-2</v>
      </c>
      <c r="E2077">
        <f ca="1">IFERROR(AVERAGE(OFFSET(TradeDash[[#This Row],[Returns]],0,0,-n_days))/STDEV(OFFSET(TradeDash[[#This Row],[Returns]],0,0,-n_days)),"")</f>
        <v>-0.22105661776928739</v>
      </c>
      <c r="F2077">
        <f ca="1">IFERROR(AVERAGE(OFFSET(TradeDash[[#This Row],[Returns]],0,0,-n_days*2))/STDEV(OFFSET(TradeDash[[#This Row],[Returns]],0,0,-n_days*2)),"")</f>
        <v>-0.18938320771612263</v>
      </c>
      <c r="G2077">
        <f ca="1">IF(ISNUMBER(TradeDash[[#This Row],[2n day Sharpe]]),AVERAGE(TradeDash[[#This Row],[n day Sharpe]:[2n day Sharpe]]),"")</f>
        <v>-0.20521991274270501</v>
      </c>
      <c r="H2077">
        <f ca="1">IF(ISNUMBER(TradeDash[[#This Row],[Sharpe Average]]),IF(TradeDash[[#This Row],[Sharpe Average]]&gt;$G$1,1,0),"")</f>
        <v>0</v>
      </c>
      <c r="I2077" s="2">
        <f ca="1">IF(ISNUMBER(TradeDash[[#This Row],[Signal]]),MAX(IF(AND(TradeDash[[#This Row],[Signal]]=1,I2076&lt;1),I2076+$E$1,IF(AND(TradeDash[[#This Row],[Signal]]=0,I2076&gt;0),I2076-$E$1,IF(AND(TradeDash[[#This Row],[Signal]]=1,I2076=1),I2076,IF(AND(TradeDash[[#This Row],[Signal]]=0,I2076=0),I2076,0)))),0),"")</f>
        <v>0</v>
      </c>
      <c r="J2077" s="3">
        <f ca="1">IF(ISNUMBER(TradeDash[[#This Row],[Position]]),TradeDash[[#This Row],[Position]]*D2078,"")</f>
        <v>0</v>
      </c>
      <c r="K2077" s="7">
        <f ca="1">K2076*IFERROR(1+TradeDash[[#This Row],[Port Return]],1)</f>
        <v>4008016.0758809787</v>
      </c>
      <c r="L2077" s="7">
        <f ca="1">IF(ISNUMBER(TradeDash[[#This Row],[Port Return]]),L2076*(1+TradeDash[[#This Row],[Returns]]),L2076)</f>
        <v>3093322.7344992058</v>
      </c>
    </row>
    <row r="2078" spans="1:12" x14ac:dyDescent="0.35">
      <c r="A2078" s="1">
        <v>39512</v>
      </c>
      <c r="B2078" s="16">
        <f>YEAR(TradeDash[[#This Row],[Date]])</f>
        <v>2008</v>
      </c>
      <c r="C2078">
        <v>4921.3999999999996</v>
      </c>
      <c r="D2078" s="3">
        <f>IFERROR(TradeDash[[#This Row],[Nifty]]/C2077-1,"")</f>
        <v>1.1748984941152285E-2</v>
      </c>
      <c r="E2078">
        <f ca="1">IFERROR(AVERAGE(OFFSET(TradeDash[[#This Row],[Returns]],0,0,-n_days))/STDEV(OFFSET(TradeDash[[#This Row],[Returns]],0,0,-n_days)),"")</f>
        <v>-0.14270699408252938</v>
      </c>
      <c r="F2078">
        <f ca="1">IFERROR(AVERAGE(OFFSET(TradeDash[[#This Row],[Returns]],0,0,-n_days*2))/STDEV(OFFSET(TradeDash[[#This Row],[Returns]],0,0,-n_days*2)),"")</f>
        <v>-0.1772819394314602</v>
      </c>
      <c r="G2078">
        <f ca="1">IF(ISNUMBER(TradeDash[[#This Row],[2n day Sharpe]]),AVERAGE(TradeDash[[#This Row],[n day Sharpe]:[2n day Sharpe]]),"")</f>
        <v>-0.1599944667569948</v>
      </c>
      <c r="H2078">
        <f ca="1">IF(ISNUMBER(TradeDash[[#This Row],[Sharpe Average]]),IF(TradeDash[[#This Row],[Sharpe Average]]&gt;$G$1,1,0),"")</f>
        <v>0</v>
      </c>
      <c r="I2078" s="2">
        <f ca="1">IF(ISNUMBER(TradeDash[[#This Row],[Signal]]),MAX(IF(AND(TradeDash[[#This Row],[Signal]]=1,I2077&lt;1),I2077+$E$1,IF(AND(TradeDash[[#This Row],[Signal]]=0,I2077&gt;0),I2077-$E$1,IF(AND(TradeDash[[#This Row],[Signal]]=1,I2077=1),I2077,IF(AND(TradeDash[[#This Row],[Signal]]=0,I2077=0),I2077,0)))),0),"")</f>
        <v>0</v>
      </c>
      <c r="J2078" s="3">
        <f ca="1">IF(ISNUMBER(TradeDash[[#This Row],[Position]]),TradeDash[[#This Row],[Position]]*D2079,"")</f>
        <v>0</v>
      </c>
      <c r="K2078" s="7">
        <f ca="1">K2077*IFERROR(1+TradeDash[[#This Row],[Port Return]],1)</f>
        <v>4008016.0758809787</v>
      </c>
      <c r="L2078" s="7">
        <f ca="1">IF(ISNUMBER(TradeDash[[#This Row],[Port Return]]),L2077*(1+TradeDash[[#This Row],[Returns]]),L2077)</f>
        <v>3129666.136724961</v>
      </c>
    </row>
    <row r="2079" spans="1:12" x14ac:dyDescent="0.35">
      <c r="A2079" s="1">
        <v>39514</v>
      </c>
      <c r="B2079" s="16">
        <f>YEAR(TradeDash[[#This Row],[Date]])</f>
        <v>2008</v>
      </c>
      <c r="C2079">
        <v>4771.6000000000004</v>
      </c>
      <c r="D2079" s="3">
        <f>IFERROR(TradeDash[[#This Row],[Nifty]]/C2078-1,"")</f>
        <v>-3.0438493111715981E-2</v>
      </c>
      <c r="E2079">
        <f ca="1">IFERROR(AVERAGE(OFFSET(TradeDash[[#This Row],[Returns]],0,0,-n_days))/STDEV(OFFSET(TradeDash[[#This Row],[Returns]],0,0,-n_days)),"")</f>
        <v>-0.13424629059053714</v>
      </c>
      <c r="F2079">
        <f ca="1">IFERROR(AVERAGE(OFFSET(TradeDash[[#This Row],[Returns]],0,0,-n_days*2))/STDEV(OFFSET(TradeDash[[#This Row],[Returns]],0,0,-n_days*2)),"")</f>
        <v>-0.18582954444718958</v>
      </c>
      <c r="G2079">
        <f ca="1">IF(ISNUMBER(TradeDash[[#This Row],[2n day Sharpe]]),AVERAGE(TradeDash[[#This Row],[n day Sharpe]:[2n day Sharpe]]),"")</f>
        <v>-0.16003791751886337</v>
      </c>
      <c r="H2079">
        <f ca="1">IF(ISNUMBER(TradeDash[[#This Row],[Sharpe Average]]),IF(TradeDash[[#This Row],[Sharpe Average]]&gt;$G$1,1,0),"")</f>
        <v>0</v>
      </c>
      <c r="I2079" s="2">
        <f ca="1">IF(ISNUMBER(TradeDash[[#This Row],[Signal]]),MAX(IF(AND(TradeDash[[#This Row],[Signal]]=1,I2078&lt;1),I2078+$E$1,IF(AND(TradeDash[[#This Row],[Signal]]=0,I2078&gt;0),I2078-$E$1,IF(AND(TradeDash[[#This Row],[Signal]]=1,I2078=1),I2078,IF(AND(TradeDash[[#This Row],[Signal]]=0,I2078=0),I2078,0)))),0),"")</f>
        <v>0</v>
      </c>
      <c r="J2079" s="3">
        <f ca="1">IF(ISNUMBER(TradeDash[[#This Row],[Position]]),TradeDash[[#This Row],[Position]]*D2080,"")</f>
        <v>0</v>
      </c>
      <c r="K2079" s="7">
        <f ca="1">K2078*IFERROR(1+TradeDash[[#This Row],[Port Return]],1)</f>
        <v>4008016.0758809787</v>
      </c>
      <c r="L2079" s="7">
        <f ca="1">IF(ISNUMBER(TradeDash[[#This Row],[Port Return]]),L2078*(1+TradeDash[[#This Row],[Returns]]),L2078)</f>
        <v>3034403.8155802875</v>
      </c>
    </row>
    <row r="2080" spans="1:12" x14ac:dyDescent="0.35">
      <c r="A2080" s="1">
        <v>39517</v>
      </c>
      <c r="B2080" s="16">
        <f>YEAR(TradeDash[[#This Row],[Date]])</f>
        <v>2008</v>
      </c>
      <c r="C2080">
        <v>4800.3999999999996</v>
      </c>
      <c r="D2080" s="3">
        <f>IFERROR(TradeDash[[#This Row],[Nifty]]/C2079-1,"")</f>
        <v>6.0357112918096867E-3</v>
      </c>
      <c r="E2080">
        <f ca="1">IFERROR(AVERAGE(OFFSET(TradeDash[[#This Row],[Returns]],0,0,-n_days))/STDEV(OFFSET(TradeDash[[#This Row],[Returns]],0,0,-n_days)),"")</f>
        <v>-0.11670019489531107</v>
      </c>
      <c r="F2080">
        <f ca="1">IFERROR(AVERAGE(OFFSET(TradeDash[[#This Row],[Returns]],0,0,-n_days*2))/STDEV(OFFSET(TradeDash[[#This Row],[Returns]],0,0,-n_days*2)),"")</f>
        <v>-0.18665803282312085</v>
      </c>
      <c r="G2080">
        <f ca="1">IF(ISNUMBER(TradeDash[[#This Row],[2n day Sharpe]]),AVERAGE(TradeDash[[#This Row],[n day Sharpe]:[2n day Sharpe]]),"")</f>
        <v>-0.15167911385921595</v>
      </c>
      <c r="H2080">
        <f ca="1">IF(ISNUMBER(TradeDash[[#This Row],[Sharpe Average]]),IF(TradeDash[[#This Row],[Sharpe Average]]&gt;$G$1,1,0),"")</f>
        <v>0</v>
      </c>
      <c r="I2080" s="2">
        <f ca="1">IF(ISNUMBER(TradeDash[[#This Row],[Signal]]),MAX(IF(AND(TradeDash[[#This Row],[Signal]]=1,I2079&lt;1),I2079+$E$1,IF(AND(TradeDash[[#This Row],[Signal]]=0,I2079&gt;0),I2079-$E$1,IF(AND(TradeDash[[#This Row],[Signal]]=1,I2079=1),I2079,IF(AND(TradeDash[[#This Row],[Signal]]=0,I2079=0),I2079,0)))),0),"")</f>
        <v>0</v>
      </c>
      <c r="J2080" s="3">
        <f ca="1">IF(ISNUMBER(TradeDash[[#This Row],[Position]]),TradeDash[[#This Row],[Position]]*D2081,"")</f>
        <v>0</v>
      </c>
      <c r="K2080" s="7">
        <f ca="1">K2079*IFERROR(1+TradeDash[[#This Row],[Port Return]],1)</f>
        <v>4008016.0758809787</v>
      </c>
      <c r="L2080" s="7">
        <f ca="1">IF(ISNUMBER(TradeDash[[#This Row],[Port Return]]),L2079*(1+TradeDash[[#This Row],[Returns]]),L2079)</f>
        <v>3052718.6009538956</v>
      </c>
    </row>
    <row r="2081" spans="1:12" x14ac:dyDescent="0.35">
      <c r="A2081" s="1">
        <v>39518</v>
      </c>
      <c r="B2081" s="16">
        <f>YEAR(TradeDash[[#This Row],[Date]])</f>
        <v>2008</v>
      </c>
      <c r="C2081">
        <v>4865.8999999999996</v>
      </c>
      <c r="D2081" s="3">
        <f>IFERROR(TradeDash[[#This Row],[Nifty]]/C2080-1,"")</f>
        <v>1.3644696275310286E-2</v>
      </c>
      <c r="E2081">
        <f ca="1">IFERROR(AVERAGE(OFFSET(TradeDash[[#This Row],[Returns]],0,0,-n_days))/STDEV(OFFSET(TradeDash[[#This Row],[Returns]],0,0,-n_days)),"")</f>
        <v>1.4765521578818558E-2</v>
      </c>
      <c r="F2081">
        <f ca="1">IFERROR(AVERAGE(OFFSET(TradeDash[[#This Row],[Returns]],0,0,-n_days*2))/STDEV(OFFSET(TradeDash[[#This Row],[Returns]],0,0,-n_days*2)),"")</f>
        <v>-0.17595737039517798</v>
      </c>
      <c r="G2081">
        <f ca="1">IF(ISNUMBER(TradeDash[[#This Row],[2n day Sharpe]]),AVERAGE(TradeDash[[#This Row],[n day Sharpe]:[2n day Sharpe]]),"")</f>
        <v>-8.0595924408179712E-2</v>
      </c>
      <c r="H2081">
        <f ca="1">IF(ISNUMBER(TradeDash[[#This Row],[Sharpe Average]]),IF(TradeDash[[#This Row],[Sharpe Average]]&gt;$G$1,1,0),"")</f>
        <v>0</v>
      </c>
      <c r="I2081" s="2">
        <f ca="1">IF(ISNUMBER(TradeDash[[#This Row],[Signal]]),MAX(IF(AND(TradeDash[[#This Row],[Signal]]=1,I2080&lt;1),I2080+$E$1,IF(AND(TradeDash[[#This Row],[Signal]]=0,I2080&gt;0),I2080-$E$1,IF(AND(TradeDash[[#This Row],[Signal]]=1,I2080=1),I2080,IF(AND(TradeDash[[#This Row],[Signal]]=0,I2080=0),I2080,0)))),0),"")</f>
        <v>0</v>
      </c>
      <c r="J2081" s="3">
        <f ca="1">IF(ISNUMBER(TradeDash[[#This Row],[Position]]),TradeDash[[#This Row],[Position]]*D2082,"")</f>
        <v>0</v>
      </c>
      <c r="K2081" s="7">
        <f ca="1">K2080*IFERROR(1+TradeDash[[#This Row],[Port Return]],1)</f>
        <v>4008016.0758809787</v>
      </c>
      <c r="L2081" s="7">
        <f ca="1">IF(ISNUMBER(TradeDash[[#This Row],[Port Return]]),L2080*(1+TradeDash[[#This Row],[Returns]]),L2080)</f>
        <v>3094372.0190779017</v>
      </c>
    </row>
    <row r="2082" spans="1:12" x14ac:dyDescent="0.35">
      <c r="A2082" s="1">
        <v>39519</v>
      </c>
      <c r="B2082" s="16">
        <f>YEAR(TradeDash[[#This Row],[Date]])</f>
        <v>2008</v>
      </c>
      <c r="C2082">
        <v>4872</v>
      </c>
      <c r="D2082" s="3">
        <f>IFERROR(TradeDash[[#This Row],[Nifty]]/C2081-1,"")</f>
        <v>1.2536221459544805E-3</v>
      </c>
      <c r="E2082">
        <f ca="1">IFERROR(AVERAGE(OFFSET(TradeDash[[#This Row],[Returns]],0,0,-n_days))/STDEV(OFFSET(TradeDash[[#This Row],[Returns]],0,0,-n_days)),"")</f>
        <v>2.6155011829130482E-2</v>
      </c>
      <c r="F2082">
        <f ca="1">IFERROR(AVERAGE(OFFSET(TradeDash[[#This Row],[Returns]],0,0,-n_days*2))/STDEV(OFFSET(TradeDash[[#This Row],[Returns]],0,0,-n_days*2)),"")</f>
        <v>-0.1585525010563569</v>
      </c>
      <c r="G2082">
        <f ca="1">IF(ISNUMBER(TradeDash[[#This Row],[2n day Sharpe]]),AVERAGE(TradeDash[[#This Row],[n day Sharpe]:[2n day Sharpe]]),"")</f>
        <v>-6.6198744613613206E-2</v>
      </c>
      <c r="H2082">
        <f ca="1">IF(ISNUMBER(TradeDash[[#This Row],[Sharpe Average]]),IF(TradeDash[[#This Row],[Sharpe Average]]&gt;$G$1,1,0),"")</f>
        <v>0</v>
      </c>
      <c r="I2082" s="2">
        <f ca="1">IF(ISNUMBER(TradeDash[[#This Row],[Signal]]),MAX(IF(AND(TradeDash[[#This Row],[Signal]]=1,I2081&lt;1),I2081+$E$1,IF(AND(TradeDash[[#This Row],[Signal]]=0,I2081&gt;0),I2081-$E$1,IF(AND(TradeDash[[#This Row],[Signal]]=1,I2081=1),I2081,IF(AND(TradeDash[[#This Row],[Signal]]=0,I2081=0),I2081,0)))),0),"")</f>
        <v>0</v>
      </c>
      <c r="J2082" s="3">
        <f ca="1">IF(ISNUMBER(TradeDash[[#This Row],[Position]]),TradeDash[[#This Row],[Position]]*D2083,"")</f>
        <v>0</v>
      </c>
      <c r="K2082" s="7">
        <f ca="1">K2081*IFERROR(1+TradeDash[[#This Row],[Port Return]],1)</f>
        <v>4008016.0758809787</v>
      </c>
      <c r="L2082" s="7">
        <f ca="1">IF(ISNUMBER(TradeDash[[#This Row],[Port Return]]),L2081*(1+TradeDash[[#This Row],[Returns]]),L2081)</f>
        <v>3098251.1923688399</v>
      </c>
    </row>
    <row r="2083" spans="1:12" x14ac:dyDescent="0.35">
      <c r="A2083" s="1">
        <v>39520</v>
      </c>
      <c r="B2083" s="16">
        <f>YEAR(TradeDash[[#This Row],[Date]])</f>
        <v>2008</v>
      </c>
      <c r="C2083">
        <v>4623.6000000000004</v>
      </c>
      <c r="D2083" s="3">
        <f>IFERROR(TradeDash[[#This Row],[Nifty]]/C2082-1,"")</f>
        <v>-5.0985221674876735E-2</v>
      </c>
      <c r="E2083">
        <f ca="1">IFERROR(AVERAGE(OFFSET(TradeDash[[#This Row],[Returns]],0,0,-n_days))/STDEV(OFFSET(TradeDash[[#This Row],[Returns]],0,0,-n_days)),"")</f>
        <v>-0.11710703444969209</v>
      </c>
      <c r="F2083">
        <f ca="1">IFERROR(AVERAGE(OFFSET(TradeDash[[#This Row],[Returns]],0,0,-n_days*2))/STDEV(OFFSET(TradeDash[[#This Row],[Returns]],0,0,-n_days*2)),"")</f>
        <v>-0.17686191144209357</v>
      </c>
      <c r="G2083">
        <f ca="1">IF(ISNUMBER(TradeDash[[#This Row],[2n day Sharpe]]),AVERAGE(TradeDash[[#This Row],[n day Sharpe]:[2n day Sharpe]]),"")</f>
        <v>-0.14698447294589284</v>
      </c>
      <c r="H2083">
        <f ca="1">IF(ISNUMBER(TradeDash[[#This Row],[Sharpe Average]]),IF(TradeDash[[#This Row],[Sharpe Average]]&gt;$G$1,1,0),"")</f>
        <v>0</v>
      </c>
      <c r="I2083" s="2">
        <f ca="1">IF(ISNUMBER(TradeDash[[#This Row],[Signal]]),MAX(IF(AND(TradeDash[[#This Row],[Signal]]=1,I2082&lt;1),I2082+$E$1,IF(AND(TradeDash[[#This Row],[Signal]]=0,I2082&gt;0),I2082-$E$1,IF(AND(TradeDash[[#This Row],[Signal]]=1,I2082=1),I2082,IF(AND(TradeDash[[#This Row],[Signal]]=0,I2082=0),I2082,0)))),0),"")</f>
        <v>0</v>
      </c>
      <c r="J2083" s="3">
        <f ca="1">IF(ISNUMBER(TradeDash[[#This Row],[Position]]),TradeDash[[#This Row],[Position]]*D2084,"")</f>
        <v>0</v>
      </c>
      <c r="K2083" s="7">
        <f ca="1">K2082*IFERROR(1+TradeDash[[#This Row],[Port Return]],1)</f>
        <v>4008016.0758809787</v>
      </c>
      <c r="L2083" s="7">
        <f ca="1">IF(ISNUMBER(TradeDash[[#This Row],[Port Return]]),L2082*(1+TradeDash[[#This Row],[Returns]]),L2082)</f>
        <v>2940286.1685214634</v>
      </c>
    </row>
    <row r="2084" spans="1:12" x14ac:dyDescent="0.35">
      <c r="A2084" s="1">
        <v>39521</v>
      </c>
      <c r="B2084" s="16">
        <f>YEAR(TradeDash[[#This Row],[Date]])</f>
        <v>2008</v>
      </c>
      <c r="C2084">
        <v>4745.8</v>
      </c>
      <c r="D2084" s="3">
        <f>IFERROR(TradeDash[[#This Row],[Nifty]]/C2083-1,"")</f>
        <v>2.6429621939614067E-2</v>
      </c>
      <c r="E2084">
        <f ca="1">IFERROR(AVERAGE(OFFSET(TradeDash[[#This Row],[Returns]],0,0,-n_days))/STDEV(OFFSET(TradeDash[[#This Row],[Returns]],0,0,-n_days)),"")</f>
        <v>-0.198464250122182</v>
      </c>
      <c r="F2084">
        <f ca="1">IFERROR(AVERAGE(OFFSET(TradeDash[[#This Row],[Returns]],0,0,-n_days*2))/STDEV(OFFSET(TradeDash[[#This Row],[Returns]],0,0,-n_days*2)),"")</f>
        <v>-0.15160697951452942</v>
      </c>
      <c r="G2084">
        <f ca="1">IF(ISNUMBER(TradeDash[[#This Row],[2n day Sharpe]]),AVERAGE(TradeDash[[#This Row],[n day Sharpe]:[2n day Sharpe]]),"")</f>
        <v>-0.17503561481835572</v>
      </c>
      <c r="H2084">
        <f ca="1">IF(ISNUMBER(TradeDash[[#This Row],[Sharpe Average]]),IF(TradeDash[[#This Row],[Sharpe Average]]&gt;$G$1,1,0),"")</f>
        <v>0</v>
      </c>
      <c r="I2084" s="2">
        <f ca="1">IF(ISNUMBER(TradeDash[[#This Row],[Signal]]),MAX(IF(AND(TradeDash[[#This Row],[Signal]]=1,I2083&lt;1),I2083+$E$1,IF(AND(TradeDash[[#This Row],[Signal]]=0,I2083&gt;0),I2083-$E$1,IF(AND(TradeDash[[#This Row],[Signal]]=1,I2083=1),I2083,IF(AND(TradeDash[[#This Row],[Signal]]=0,I2083=0),I2083,0)))),0),"")</f>
        <v>0</v>
      </c>
      <c r="J2084" s="3">
        <f ca="1">IF(ISNUMBER(TradeDash[[#This Row],[Position]]),TradeDash[[#This Row],[Position]]*D2085,"")</f>
        <v>0</v>
      </c>
      <c r="K2084" s="7">
        <f ca="1">K2083*IFERROR(1+TradeDash[[#This Row],[Port Return]],1)</f>
        <v>4008016.0758809787</v>
      </c>
      <c r="L2084" s="7">
        <f ca="1">IF(ISNUMBER(TradeDash[[#This Row],[Port Return]]),L2083*(1+TradeDash[[#This Row],[Returns]]),L2083)</f>
        <v>3017996.8203497622</v>
      </c>
    </row>
    <row r="2085" spans="1:12" x14ac:dyDescent="0.35">
      <c r="A2085" s="1">
        <v>39524</v>
      </c>
      <c r="B2085" s="16">
        <f>YEAR(TradeDash[[#This Row],[Date]])</f>
        <v>2008</v>
      </c>
      <c r="C2085">
        <v>4503.1000000000004</v>
      </c>
      <c r="D2085" s="3">
        <f>IFERROR(TradeDash[[#This Row],[Nifty]]/C2084-1,"")</f>
        <v>-5.1139955328922349E-2</v>
      </c>
      <c r="E2085">
        <f ca="1">IFERROR(AVERAGE(OFFSET(TradeDash[[#This Row],[Returns]],0,0,-n_days))/STDEV(OFFSET(TradeDash[[#This Row],[Returns]],0,0,-n_days)),"")</f>
        <v>-0.33506612183966245</v>
      </c>
      <c r="F2085">
        <f ca="1">IFERROR(AVERAGE(OFFSET(TradeDash[[#This Row],[Returns]],0,0,-n_days*2))/STDEV(OFFSET(TradeDash[[#This Row],[Returns]],0,0,-n_days*2)),"")</f>
        <v>-0.16148988369305242</v>
      </c>
      <c r="G2085">
        <f ca="1">IF(ISNUMBER(TradeDash[[#This Row],[2n day Sharpe]]),AVERAGE(TradeDash[[#This Row],[n day Sharpe]:[2n day Sharpe]]),"")</f>
        <v>-0.24827800276635742</v>
      </c>
      <c r="H2085">
        <f ca="1">IF(ISNUMBER(TradeDash[[#This Row],[Sharpe Average]]),IF(TradeDash[[#This Row],[Sharpe Average]]&gt;$G$1,1,0),"")</f>
        <v>0</v>
      </c>
      <c r="I2085" s="2">
        <f ca="1">IF(ISNUMBER(TradeDash[[#This Row],[Signal]]),MAX(IF(AND(TradeDash[[#This Row],[Signal]]=1,I2084&lt;1),I2084+$E$1,IF(AND(TradeDash[[#This Row],[Signal]]=0,I2084&gt;0),I2084-$E$1,IF(AND(TradeDash[[#This Row],[Signal]]=1,I2084=1),I2084,IF(AND(TradeDash[[#This Row],[Signal]]=0,I2084=0),I2084,0)))),0),"")</f>
        <v>0</v>
      </c>
      <c r="J2085" s="3">
        <f ca="1">IF(ISNUMBER(TradeDash[[#This Row],[Position]]),TradeDash[[#This Row],[Position]]*D2086,"")</f>
        <v>0</v>
      </c>
      <c r="K2085" s="7">
        <f ca="1">K2084*IFERROR(1+TradeDash[[#This Row],[Port Return]],1)</f>
        <v>4008016.0758809787</v>
      </c>
      <c r="L2085" s="7">
        <f ca="1">IF(ISNUMBER(TradeDash[[#This Row],[Port Return]]),L2084*(1+TradeDash[[#This Row],[Returns]]),L2084)</f>
        <v>2863656.5977742458</v>
      </c>
    </row>
    <row r="2086" spans="1:12" x14ac:dyDescent="0.35">
      <c r="A2086" s="1">
        <v>39525</v>
      </c>
      <c r="B2086" s="16">
        <f>YEAR(TradeDash[[#This Row],[Date]])</f>
        <v>2008</v>
      </c>
      <c r="C2086">
        <v>4533</v>
      </c>
      <c r="D2086" s="3">
        <f>IFERROR(TradeDash[[#This Row],[Nifty]]/C2085-1,"")</f>
        <v>6.6398703115631008E-3</v>
      </c>
      <c r="E2086">
        <f ca="1">IFERROR(AVERAGE(OFFSET(TradeDash[[#This Row],[Returns]],0,0,-n_days))/STDEV(OFFSET(TradeDash[[#This Row],[Returns]],0,0,-n_days)),"")</f>
        <v>-0.3076575363980506</v>
      </c>
      <c r="F2086">
        <f ca="1">IFERROR(AVERAGE(OFFSET(TradeDash[[#This Row],[Returns]],0,0,-n_days*2))/STDEV(OFFSET(TradeDash[[#This Row],[Returns]],0,0,-n_days*2)),"")</f>
        <v>-9.9021544653018601E-2</v>
      </c>
      <c r="G2086">
        <f ca="1">IF(ISNUMBER(TradeDash[[#This Row],[2n day Sharpe]]),AVERAGE(TradeDash[[#This Row],[n day Sharpe]:[2n day Sharpe]]),"")</f>
        <v>-0.2033395405255346</v>
      </c>
      <c r="H2086">
        <f ca="1">IF(ISNUMBER(TradeDash[[#This Row],[Sharpe Average]]),IF(TradeDash[[#This Row],[Sharpe Average]]&gt;$G$1,1,0),"")</f>
        <v>0</v>
      </c>
      <c r="I2086" s="2">
        <f ca="1">IF(ISNUMBER(TradeDash[[#This Row],[Signal]]),MAX(IF(AND(TradeDash[[#This Row],[Signal]]=1,I2085&lt;1),I2085+$E$1,IF(AND(TradeDash[[#This Row],[Signal]]=0,I2085&gt;0),I2085-$E$1,IF(AND(TradeDash[[#This Row],[Signal]]=1,I2085=1),I2085,IF(AND(TradeDash[[#This Row],[Signal]]=0,I2085=0),I2085,0)))),0),"")</f>
        <v>0</v>
      </c>
      <c r="J2086" s="3">
        <f ca="1">IF(ISNUMBER(TradeDash[[#This Row],[Position]]),TradeDash[[#This Row],[Position]]*D2087,"")</f>
        <v>0</v>
      </c>
      <c r="K2086" s="7">
        <f ca="1">K2085*IFERROR(1+TradeDash[[#This Row],[Port Return]],1)</f>
        <v>4008016.0758809787</v>
      </c>
      <c r="L2086" s="7">
        <f ca="1">IF(ISNUMBER(TradeDash[[#This Row],[Port Return]]),L2085*(1+TradeDash[[#This Row],[Returns]]),L2085)</f>
        <v>2882670.9062003186</v>
      </c>
    </row>
    <row r="2087" spans="1:12" x14ac:dyDescent="0.35">
      <c r="A2087" s="1">
        <v>39526</v>
      </c>
      <c r="B2087" s="16">
        <f>YEAR(TradeDash[[#This Row],[Date]])</f>
        <v>2008</v>
      </c>
      <c r="C2087">
        <v>4573.95</v>
      </c>
      <c r="D2087" s="3">
        <f>IFERROR(TradeDash[[#This Row],[Nifty]]/C2086-1,"")</f>
        <v>9.0337524818000503E-3</v>
      </c>
      <c r="E2087">
        <f ca="1">IFERROR(AVERAGE(OFFSET(TradeDash[[#This Row],[Returns]],0,0,-n_days))/STDEV(OFFSET(TradeDash[[#This Row],[Returns]],0,0,-n_days)),"")</f>
        <v>-0.28751026031757787</v>
      </c>
      <c r="F2087">
        <f ca="1">IFERROR(AVERAGE(OFFSET(TradeDash[[#This Row],[Returns]],0,0,-n_days*2))/STDEV(OFFSET(TradeDash[[#This Row],[Returns]],0,0,-n_days*2)),"")</f>
        <v>-4.4835568793881356E-2</v>
      </c>
      <c r="G2087">
        <f ca="1">IF(ISNUMBER(TradeDash[[#This Row],[2n day Sharpe]]),AVERAGE(TradeDash[[#This Row],[n day Sharpe]:[2n day Sharpe]]),"")</f>
        <v>-0.16617291455572961</v>
      </c>
      <c r="H2087">
        <f ca="1">IF(ISNUMBER(TradeDash[[#This Row],[Sharpe Average]]),IF(TradeDash[[#This Row],[Sharpe Average]]&gt;$G$1,1,0),"")</f>
        <v>0</v>
      </c>
      <c r="I2087" s="2">
        <f ca="1">IF(ISNUMBER(TradeDash[[#This Row],[Signal]]),MAX(IF(AND(TradeDash[[#This Row],[Signal]]=1,I2086&lt;1),I2086+$E$1,IF(AND(TradeDash[[#This Row],[Signal]]=0,I2086&gt;0),I2086-$E$1,IF(AND(TradeDash[[#This Row],[Signal]]=1,I2086=1),I2086,IF(AND(TradeDash[[#This Row],[Signal]]=0,I2086=0),I2086,0)))),0),"")</f>
        <v>0</v>
      </c>
      <c r="J2087" s="3">
        <f ca="1">IF(ISNUMBER(TradeDash[[#This Row],[Position]]),TradeDash[[#This Row],[Position]]*D2088,"")</f>
        <v>0</v>
      </c>
      <c r="K2087" s="7">
        <f ca="1">K2086*IFERROR(1+TradeDash[[#This Row],[Port Return]],1)</f>
        <v>4008016.0758809787</v>
      </c>
      <c r="L2087" s="7">
        <f ca="1">IF(ISNUMBER(TradeDash[[#This Row],[Port Return]]),L2086*(1+TradeDash[[#This Row],[Returns]]),L2086)</f>
        <v>2908712.2416534186</v>
      </c>
    </row>
    <row r="2088" spans="1:12" x14ac:dyDescent="0.35">
      <c r="A2088" s="1">
        <v>39531</v>
      </c>
      <c r="B2088" s="16">
        <f>YEAR(TradeDash[[#This Row],[Date]])</f>
        <v>2008</v>
      </c>
      <c r="C2088">
        <v>4609.8500000000004</v>
      </c>
      <c r="D2088" s="3">
        <f>IFERROR(TradeDash[[#This Row],[Nifty]]/C2087-1,"")</f>
        <v>7.8487958985122841E-3</v>
      </c>
      <c r="E2088">
        <f ca="1">IFERROR(AVERAGE(OFFSET(TradeDash[[#This Row],[Returns]],0,0,-n_days))/STDEV(OFFSET(TradeDash[[#This Row],[Returns]],0,0,-n_days)),"")</f>
        <v>-0.22240518268890158</v>
      </c>
      <c r="F2088">
        <f ca="1">IFERROR(AVERAGE(OFFSET(TradeDash[[#This Row],[Returns]],0,0,-n_days*2))/STDEV(OFFSET(TradeDash[[#This Row],[Returns]],0,0,-n_days*2)),"")</f>
        <v>-9.7520286282226407E-2</v>
      </c>
      <c r="G2088">
        <f ca="1">IF(ISNUMBER(TradeDash[[#This Row],[2n day Sharpe]]),AVERAGE(TradeDash[[#This Row],[n day Sharpe]:[2n day Sharpe]]),"")</f>
        <v>-0.159962734485564</v>
      </c>
      <c r="H2088">
        <f ca="1">IF(ISNUMBER(TradeDash[[#This Row],[Sharpe Average]]),IF(TradeDash[[#This Row],[Sharpe Average]]&gt;$G$1,1,0),"")</f>
        <v>0</v>
      </c>
      <c r="I2088" s="2">
        <f ca="1">IF(ISNUMBER(TradeDash[[#This Row],[Signal]]),MAX(IF(AND(TradeDash[[#This Row],[Signal]]=1,I2087&lt;1),I2087+$E$1,IF(AND(TradeDash[[#This Row],[Signal]]=0,I2087&gt;0),I2087-$E$1,IF(AND(TradeDash[[#This Row],[Signal]]=1,I2087=1),I2087,IF(AND(TradeDash[[#This Row],[Signal]]=0,I2087=0),I2087,0)))),0),"")</f>
        <v>0</v>
      </c>
      <c r="J2088" s="3">
        <f ca="1">IF(ISNUMBER(TradeDash[[#This Row],[Position]]),TradeDash[[#This Row],[Position]]*D2089,"")</f>
        <v>0</v>
      </c>
      <c r="K2088" s="7">
        <f ca="1">K2087*IFERROR(1+TradeDash[[#This Row],[Port Return]],1)</f>
        <v>4008016.0758809787</v>
      </c>
      <c r="L2088" s="7">
        <f ca="1">IF(ISNUMBER(TradeDash[[#This Row],[Port Return]]),L2087*(1+TradeDash[[#This Row],[Returns]]),L2087)</f>
        <v>2931542.1303656604</v>
      </c>
    </row>
    <row r="2089" spans="1:12" x14ac:dyDescent="0.35">
      <c r="A2089" s="1">
        <v>39532</v>
      </c>
      <c r="B2089" s="16">
        <f>YEAR(TradeDash[[#This Row],[Date]])</f>
        <v>2008</v>
      </c>
      <c r="C2089">
        <v>4877.5</v>
      </c>
      <c r="D2089" s="3">
        <f>IFERROR(TradeDash[[#This Row],[Nifty]]/C2088-1,"")</f>
        <v>5.8060457498616991E-2</v>
      </c>
      <c r="E2089">
        <f ca="1">IFERROR(AVERAGE(OFFSET(TradeDash[[#This Row],[Returns]],0,0,-n_days))/STDEV(OFFSET(TradeDash[[#This Row],[Returns]],0,0,-n_days)),"")</f>
        <v>-9.9669061566031752E-2</v>
      </c>
      <c r="F2089">
        <f ca="1">IFERROR(AVERAGE(OFFSET(TradeDash[[#This Row],[Returns]],0,0,-n_days*2))/STDEV(OFFSET(TradeDash[[#This Row],[Returns]],0,0,-n_days*2)),"")</f>
        <v>-1.3779868718883176E-2</v>
      </c>
      <c r="G2089">
        <f ca="1">IF(ISNUMBER(TradeDash[[#This Row],[2n day Sharpe]]),AVERAGE(TradeDash[[#This Row],[n day Sharpe]:[2n day Sharpe]]),"")</f>
        <v>-5.6724465142457464E-2</v>
      </c>
      <c r="H2089">
        <f ca="1">IF(ISNUMBER(TradeDash[[#This Row],[Sharpe Average]]),IF(TradeDash[[#This Row],[Sharpe Average]]&gt;$G$1,1,0),"")</f>
        <v>0</v>
      </c>
      <c r="I2089" s="2">
        <f ca="1">IF(ISNUMBER(TradeDash[[#This Row],[Signal]]),MAX(IF(AND(TradeDash[[#This Row],[Signal]]=1,I2088&lt;1),I2088+$E$1,IF(AND(TradeDash[[#This Row],[Signal]]=0,I2088&gt;0),I2088-$E$1,IF(AND(TradeDash[[#This Row],[Signal]]=1,I2088=1),I2088,IF(AND(TradeDash[[#This Row],[Signal]]=0,I2088=0),I2088,0)))),0),"")</f>
        <v>0</v>
      </c>
      <c r="J2089" s="3">
        <f ca="1">IF(ISNUMBER(TradeDash[[#This Row],[Position]]),TradeDash[[#This Row],[Position]]*D2090,"")</f>
        <v>0</v>
      </c>
      <c r="K2089" s="7">
        <f ca="1">K2088*IFERROR(1+TradeDash[[#This Row],[Port Return]],1)</f>
        <v>4008016.0758809787</v>
      </c>
      <c r="L2089" s="7">
        <f ca="1">IF(ISNUMBER(TradeDash[[#This Row],[Port Return]]),L2088*(1+TradeDash[[#This Row],[Returns]]),L2088)</f>
        <v>3101748.8076311611</v>
      </c>
    </row>
    <row r="2090" spans="1:12" x14ac:dyDescent="0.35">
      <c r="A2090" s="1">
        <v>39533</v>
      </c>
      <c r="B2090" s="16">
        <f>YEAR(TradeDash[[#This Row],[Date]])</f>
        <v>2008</v>
      </c>
      <c r="C2090">
        <v>4828.8500000000004</v>
      </c>
      <c r="D2090" s="3">
        <f>IFERROR(TradeDash[[#This Row],[Nifty]]/C2089-1,"")</f>
        <v>-9.9743721168630284E-3</v>
      </c>
      <c r="E2090">
        <f ca="1">IFERROR(AVERAGE(OFFSET(TradeDash[[#This Row],[Returns]],0,0,-n_days))/STDEV(OFFSET(TradeDash[[#This Row],[Returns]],0,0,-n_days)),"")</f>
        <v>-8.9819426190938342E-2</v>
      </c>
      <c r="F2090">
        <f ca="1">IFERROR(AVERAGE(OFFSET(TradeDash[[#This Row],[Returns]],0,0,-n_days*2))/STDEV(OFFSET(TradeDash[[#This Row],[Returns]],0,0,-n_days*2)),"")</f>
        <v>-9.1025366836723159E-2</v>
      </c>
      <c r="G2090">
        <f ca="1">IF(ISNUMBER(TradeDash[[#This Row],[2n day Sharpe]]),AVERAGE(TradeDash[[#This Row],[n day Sharpe]:[2n day Sharpe]]),"")</f>
        <v>-9.0422396513830744E-2</v>
      </c>
      <c r="H2090">
        <f ca="1">IF(ISNUMBER(TradeDash[[#This Row],[Sharpe Average]]),IF(TradeDash[[#This Row],[Sharpe Average]]&gt;$G$1,1,0),"")</f>
        <v>0</v>
      </c>
      <c r="I2090" s="2">
        <f ca="1">IF(ISNUMBER(TradeDash[[#This Row],[Signal]]),MAX(IF(AND(TradeDash[[#This Row],[Signal]]=1,I2089&lt;1),I2089+$E$1,IF(AND(TradeDash[[#This Row],[Signal]]=0,I2089&gt;0),I2089-$E$1,IF(AND(TradeDash[[#This Row],[Signal]]=1,I2089=1),I2089,IF(AND(TradeDash[[#This Row],[Signal]]=0,I2089=0),I2089,0)))),0),"")</f>
        <v>0</v>
      </c>
      <c r="J2090" s="3">
        <f ca="1">IF(ISNUMBER(TradeDash[[#This Row],[Position]]),TradeDash[[#This Row],[Position]]*D2091,"")</f>
        <v>0</v>
      </c>
      <c r="K2090" s="7">
        <f ca="1">K2089*IFERROR(1+TradeDash[[#This Row],[Port Return]],1)</f>
        <v>4008016.0758809787</v>
      </c>
      <c r="L2090" s="7">
        <f ca="1">IF(ISNUMBER(TradeDash[[#This Row],[Port Return]]),L2089*(1+TradeDash[[#This Row],[Returns]]),L2089)</f>
        <v>3070810.8108108118</v>
      </c>
    </row>
    <row r="2091" spans="1:12" x14ac:dyDescent="0.35">
      <c r="A2091" s="1">
        <v>39534</v>
      </c>
      <c r="B2091" s="16">
        <f>YEAR(TradeDash[[#This Row],[Date]])</f>
        <v>2008</v>
      </c>
      <c r="C2091">
        <v>4830.25</v>
      </c>
      <c r="D2091" s="3">
        <f>IFERROR(TradeDash[[#This Row],[Nifty]]/C2090-1,"")</f>
        <v>2.8992410201178487E-4</v>
      </c>
      <c r="E2091">
        <f ca="1">IFERROR(AVERAGE(OFFSET(TradeDash[[#This Row],[Returns]],0,0,-n_days))/STDEV(OFFSET(TradeDash[[#This Row],[Returns]],0,0,-n_days)),"")</f>
        <v>-0.12305521059729038</v>
      </c>
      <c r="F2091">
        <f ca="1">IFERROR(AVERAGE(OFFSET(TradeDash[[#This Row],[Returns]],0,0,-n_days*2))/STDEV(OFFSET(TradeDash[[#This Row],[Returns]],0,0,-n_days*2)),"")</f>
        <v>-7.1778085451928181E-2</v>
      </c>
      <c r="G2091">
        <f ca="1">IF(ISNUMBER(TradeDash[[#This Row],[2n day Sharpe]]),AVERAGE(TradeDash[[#This Row],[n day Sharpe]:[2n day Sharpe]]),"")</f>
        <v>-9.7416648024609281E-2</v>
      </c>
      <c r="H2091">
        <f ca="1">IF(ISNUMBER(TradeDash[[#This Row],[Sharpe Average]]),IF(TradeDash[[#This Row],[Sharpe Average]]&gt;$G$1,1,0),"")</f>
        <v>0</v>
      </c>
      <c r="I2091" s="2">
        <f ca="1">IF(ISNUMBER(TradeDash[[#This Row],[Signal]]),MAX(IF(AND(TradeDash[[#This Row],[Signal]]=1,I2090&lt;1),I2090+$E$1,IF(AND(TradeDash[[#This Row],[Signal]]=0,I2090&gt;0),I2090-$E$1,IF(AND(TradeDash[[#This Row],[Signal]]=1,I2090=1),I2090,IF(AND(TradeDash[[#This Row],[Signal]]=0,I2090=0),I2090,0)))),0),"")</f>
        <v>0</v>
      </c>
      <c r="J2091" s="3">
        <f ca="1">IF(ISNUMBER(TradeDash[[#This Row],[Position]]),TradeDash[[#This Row],[Position]]*D2092,"")</f>
        <v>0</v>
      </c>
      <c r="K2091" s="7">
        <f ca="1">K2090*IFERROR(1+TradeDash[[#This Row],[Port Return]],1)</f>
        <v>4008016.0758809787</v>
      </c>
      <c r="L2091" s="7">
        <f ca="1">IF(ISNUMBER(TradeDash[[#This Row],[Port Return]]),L2090*(1+TradeDash[[#This Row],[Returns]]),L2090)</f>
        <v>3071701.1128775841</v>
      </c>
    </row>
    <row r="2092" spans="1:12" x14ac:dyDescent="0.35">
      <c r="A2092" s="1">
        <v>39535</v>
      </c>
      <c r="B2092" s="16">
        <f>YEAR(TradeDash[[#This Row],[Date]])</f>
        <v>2008</v>
      </c>
      <c r="C2092">
        <v>4942</v>
      </c>
      <c r="D2092" s="3">
        <f>IFERROR(TradeDash[[#This Row],[Nifty]]/C2091-1,"")</f>
        <v>2.3135448475751774E-2</v>
      </c>
      <c r="E2092">
        <f ca="1">IFERROR(AVERAGE(OFFSET(TradeDash[[#This Row],[Returns]],0,0,-n_days))/STDEV(OFFSET(TradeDash[[#This Row],[Returns]],0,0,-n_days)),"")</f>
        <v>-0.10344239724433195</v>
      </c>
      <c r="F2092">
        <f ca="1">IFERROR(AVERAGE(OFFSET(TradeDash[[#This Row],[Returns]],0,0,-n_days*2))/STDEV(OFFSET(TradeDash[[#This Row],[Returns]],0,0,-n_days*2)),"")</f>
        <v>-5.0167491006816792E-2</v>
      </c>
      <c r="G2092">
        <f ca="1">IF(ISNUMBER(TradeDash[[#This Row],[2n day Sharpe]]),AVERAGE(TradeDash[[#This Row],[n day Sharpe]:[2n day Sharpe]]),"")</f>
        <v>-7.680494412557437E-2</v>
      </c>
      <c r="H2092">
        <f ca="1">IF(ISNUMBER(TradeDash[[#This Row],[Sharpe Average]]),IF(TradeDash[[#This Row],[Sharpe Average]]&gt;$G$1,1,0),"")</f>
        <v>0</v>
      </c>
      <c r="I2092" s="2">
        <f ca="1">IF(ISNUMBER(TradeDash[[#This Row],[Signal]]),MAX(IF(AND(TradeDash[[#This Row],[Signal]]=1,I2091&lt;1),I2091+$E$1,IF(AND(TradeDash[[#This Row],[Signal]]=0,I2091&gt;0),I2091-$E$1,IF(AND(TradeDash[[#This Row],[Signal]]=1,I2091=1),I2091,IF(AND(TradeDash[[#This Row],[Signal]]=0,I2091=0),I2091,0)))),0),"")</f>
        <v>0</v>
      </c>
      <c r="J2092" s="3">
        <f ca="1">IF(ISNUMBER(TradeDash[[#This Row],[Position]]),TradeDash[[#This Row],[Position]]*D2093,"")</f>
        <v>0</v>
      </c>
      <c r="K2092" s="7">
        <f ca="1">K2091*IFERROR(1+TradeDash[[#This Row],[Port Return]],1)</f>
        <v>4008016.0758809787</v>
      </c>
      <c r="L2092" s="7">
        <f ca="1">IF(ISNUMBER(TradeDash[[#This Row],[Port Return]]),L2091*(1+TradeDash[[#This Row],[Returns]]),L2091)</f>
        <v>3142766.2957074726</v>
      </c>
    </row>
    <row r="2093" spans="1:12" x14ac:dyDescent="0.35">
      <c r="A2093" s="1">
        <v>39538</v>
      </c>
      <c r="B2093" s="16">
        <f>YEAR(TradeDash[[#This Row],[Date]])</f>
        <v>2008</v>
      </c>
      <c r="C2093">
        <v>4734.5</v>
      </c>
      <c r="D2093" s="3">
        <f>IFERROR(TradeDash[[#This Row],[Nifty]]/C2092-1,"")</f>
        <v>-4.1987049777418073E-2</v>
      </c>
      <c r="E2093">
        <f ca="1">IFERROR(AVERAGE(OFFSET(TradeDash[[#This Row],[Returns]],0,0,-n_days))/STDEV(OFFSET(TradeDash[[#This Row],[Returns]],0,0,-n_days)),"")</f>
        <v>-0.17083683183954729</v>
      </c>
      <c r="F2093">
        <f ca="1">IFERROR(AVERAGE(OFFSET(TradeDash[[#This Row],[Returns]],0,0,-n_days*2))/STDEV(OFFSET(TradeDash[[#This Row],[Returns]],0,0,-n_days*2)),"")</f>
        <v>-6.8169176606008866E-2</v>
      </c>
      <c r="G2093">
        <f ca="1">IF(ISNUMBER(TradeDash[[#This Row],[2n day Sharpe]]),AVERAGE(TradeDash[[#This Row],[n day Sharpe]:[2n day Sharpe]]),"")</f>
        <v>-0.11950300422277807</v>
      </c>
      <c r="H2093">
        <f ca="1">IF(ISNUMBER(TradeDash[[#This Row],[Sharpe Average]]),IF(TradeDash[[#This Row],[Sharpe Average]]&gt;$G$1,1,0),"")</f>
        <v>0</v>
      </c>
      <c r="I2093" s="2">
        <f ca="1">IF(ISNUMBER(TradeDash[[#This Row],[Signal]]),MAX(IF(AND(TradeDash[[#This Row],[Signal]]=1,I2092&lt;1),I2092+$E$1,IF(AND(TradeDash[[#This Row],[Signal]]=0,I2092&gt;0),I2092-$E$1,IF(AND(TradeDash[[#This Row],[Signal]]=1,I2092=1),I2092,IF(AND(TradeDash[[#This Row],[Signal]]=0,I2092=0),I2092,0)))),0),"")</f>
        <v>0</v>
      </c>
      <c r="J2093" s="3">
        <f ca="1">IF(ISNUMBER(TradeDash[[#This Row],[Position]]),TradeDash[[#This Row],[Position]]*D2094,"")</f>
        <v>0</v>
      </c>
      <c r="K2093" s="7">
        <f ca="1">K2092*IFERROR(1+TradeDash[[#This Row],[Port Return]],1)</f>
        <v>4008016.0758809787</v>
      </c>
      <c r="L2093" s="7">
        <f ca="1">IF(ISNUMBER(TradeDash[[#This Row],[Port Return]]),L2092*(1+TradeDash[[#This Row],[Returns]]),L2092)</f>
        <v>3010810.8108108114</v>
      </c>
    </row>
    <row r="2094" spans="1:12" x14ac:dyDescent="0.35">
      <c r="A2094" s="1">
        <v>39539</v>
      </c>
      <c r="B2094" s="16">
        <f>YEAR(TradeDash[[#This Row],[Date]])</f>
        <v>2008</v>
      </c>
      <c r="C2094">
        <v>4739.55</v>
      </c>
      <c r="D2094" s="3">
        <f>IFERROR(TradeDash[[#This Row],[Nifty]]/C2093-1,"")</f>
        <v>1.0666385045938753E-3</v>
      </c>
      <c r="E2094">
        <f ca="1">IFERROR(AVERAGE(OFFSET(TradeDash[[#This Row],[Returns]],0,0,-n_days))/STDEV(OFFSET(TradeDash[[#This Row],[Returns]],0,0,-n_days)),"")</f>
        <v>-0.17464607302733956</v>
      </c>
      <c r="F2094">
        <f ca="1">IFERROR(AVERAGE(OFFSET(TradeDash[[#This Row],[Returns]],0,0,-n_days*2))/STDEV(OFFSET(TradeDash[[#This Row],[Returns]],0,0,-n_days*2)),"")</f>
        <v>-6.175923893892666E-2</v>
      </c>
      <c r="G2094">
        <f ca="1">IF(ISNUMBER(TradeDash[[#This Row],[2n day Sharpe]]),AVERAGE(TradeDash[[#This Row],[n day Sharpe]:[2n day Sharpe]]),"")</f>
        <v>-0.11820265598313311</v>
      </c>
      <c r="H2094">
        <f ca="1">IF(ISNUMBER(TradeDash[[#This Row],[Sharpe Average]]),IF(TradeDash[[#This Row],[Sharpe Average]]&gt;$G$1,1,0),"")</f>
        <v>0</v>
      </c>
      <c r="I2094" s="2">
        <f ca="1">IF(ISNUMBER(TradeDash[[#This Row],[Signal]]),MAX(IF(AND(TradeDash[[#This Row],[Signal]]=1,I2093&lt;1),I2093+$E$1,IF(AND(TradeDash[[#This Row],[Signal]]=0,I2093&gt;0),I2093-$E$1,IF(AND(TradeDash[[#This Row],[Signal]]=1,I2093=1),I2093,IF(AND(TradeDash[[#This Row],[Signal]]=0,I2093=0),I2093,0)))),0),"")</f>
        <v>0</v>
      </c>
      <c r="J2094" s="3">
        <f ca="1">IF(ISNUMBER(TradeDash[[#This Row],[Position]]),TradeDash[[#This Row],[Position]]*D2095,"")</f>
        <v>0</v>
      </c>
      <c r="K2094" s="7">
        <f ca="1">K2093*IFERROR(1+TradeDash[[#This Row],[Port Return]],1)</f>
        <v>4008016.0758809787</v>
      </c>
      <c r="L2094" s="7">
        <f ca="1">IF(ISNUMBER(TradeDash[[#This Row],[Port Return]]),L2093*(1+TradeDash[[#This Row],[Returns]]),L2093)</f>
        <v>3014022.2575516696</v>
      </c>
    </row>
    <row r="2095" spans="1:12" x14ac:dyDescent="0.35">
      <c r="A2095" s="1">
        <v>39540</v>
      </c>
      <c r="B2095" s="16">
        <f>YEAR(TradeDash[[#This Row],[Date]])</f>
        <v>2008</v>
      </c>
      <c r="C2095">
        <v>4754.2</v>
      </c>
      <c r="D2095" s="3">
        <f>IFERROR(TradeDash[[#This Row],[Nifty]]/C2094-1,"")</f>
        <v>3.0910107499655393E-3</v>
      </c>
      <c r="E2095">
        <f ca="1">IFERROR(AVERAGE(OFFSET(TradeDash[[#This Row],[Returns]],0,0,-n_days))/STDEV(OFFSET(TradeDash[[#This Row],[Returns]],0,0,-n_days)),"")</f>
        <v>-0.14901677117431664</v>
      </c>
      <c r="F2095">
        <f ca="1">IFERROR(AVERAGE(OFFSET(TradeDash[[#This Row],[Returns]],0,0,-n_days*2))/STDEV(OFFSET(TradeDash[[#This Row],[Returns]],0,0,-n_days*2)),"")</f>
        <v>-9.371291446038961E-2</v>
      </c>
      <c r="G2095">
        <f ca="1">IF(ISNUMBER(TradeDash[[#This Row],[2n day Sharpe]]),AVERAGE(TradeDash[[#This Row],[n day Sharpe]:[2n day Sharpe]]),"")</f>
        <v>-0.12136484281735313</v>
      </c>
      <c r="H2095">
        <f ca="1">IF(ISNUMBER(TradeDash[[#This Row],[Sharpe Average]]),IF(TradeDash[[#This Row],[Sharpe Average]]&gt;$G$1,1,0),"")</f>
        <v>0</v>
      </c>
      <c r="I2095" s="2">
        <f ca="1">IF(ISNUMBER(TradeDash[[#This Row],[Signal]]),MAX(IF(AND(TradeDash[[#This Row],[Signal]]=1,I2094&lt;1),I2094+$E$1,IF(AND(TradeDash[[#This Row],[Signal]]=0,I2094&gt;0),I2094-$E$1,IF(AND(TradeDash[[#This Row],[Signal]]=1,I2094=1),I2094,IF(AND(TradeDash[[#This Row],[Signal]]=0,I2094=0),I2094,0)))),0),"")</f>
        <v>0</v>
      </c>
      <c r="J2095" s="3">
        <f ca="1">IF(ISNUMBER(TradeDash[[#This Row],[Position]]),TradeDash[[#This Row],[Position]]*D2096,"")</f>
        <v>0</v>
      </c>
      <c r="K2095" s="7">
        <f ca="1">K2094*IFERROR(1+TradeDash[[#This Row],[Port Return]],1)</f>
        <v>4008016.0758809787</v>
      </c>
      <c r="L2095" s="7">
        <f ca="1">IF(ISNUMBER(TradeDash[[#This Row],[Port Return]]),L2094*(1+TradeDash[[#This Row],[Returns]]),L2094)</f>
        <v>3023338.6327503971</v>
      </c>
    </row>
    <row r="2096" spans="1:12" x14ac:dyDescent="0.35">
      <c r="A2096" s="1">
        <v>39541</v>
      </c>
      <c r="B2096" s="16">
        <f>YEAR(TradeDash[[#This Row],[Date]])</f>
        <v>2008</v>
      </c>
      <c r="C2096">
        <v>4771.6000000000004</v>
      </c>
      <c r="D2096" s="3">
        <f>IFERROR(TradeDash[[#This Row],[Nifty]]/C2095-1,"")</f>
        <v>3.6599217533970219E-3</v>
      </c>
      <c r="E2096">
        <f ca="1">IFERROR(AVERAGE(OFFSET(TradeDash[[#This Row],[Returns]],0,0,-n_days))/STDEV(OFFSET(TradeDash[[#This Row],[Returns]],0,0,-n_days)),"")</f>
        <v>-5.7312497487163182E-2</v>
      </c>
      <c r="F2096">
        <f ca="1">IFERROR(AVERAGE(OFFSET(TradeDash[[#This Row],[Returns]],0,0,-n_days*2))/STDEV(OFFSET(TradeDash[[#This Row],[Returns]],0,0,-n_days*2)),"")</f>
        <v>-0.11839469927291776</v>
      </c>
      <c r="G2096">
        <f ca="1">IF(ISNUMBER(TradeDash[[#This Row],[2n day Sharpe]]),AVERAGE(TradeDash[[#This Row],[n day Sharpe]:[2n day Sharpe]]),"")</f>
        <v>-8.7853598380040476E-2</v>
      </c>
      <c r="H2096">
        <f ca="1">IF(ISNUMBER(TradeDash[[#This Row],[Sharpe Average]]),IF(TradeDash[[#This Row],[Sharpe Average]]&gt;$G$1,1,0),"")</f>
        <v>0</v>
      </c>
      <c r="I2096" s="2">
        <f ca="1">IF(ISNUMBER(TradeDash[[#This Row],[Signal]]),MAX(IF(AND(TradeDash[[#This Row],[Signal]]=1,I2095&lt;1),I2095+$E$1,IF(AND(TradeDash[[#This Row],[Signal]]=0,I2095&gt;0),I2095-$E$1,IF(AND(TradeDash[[#This Row],[Signal]]=1,I2095=1),I2095,IF(AND(TradeDash[[#This Row],[Signal]]=0,I2095=0),I2095,0)))),0),"")</f>
        <v>0</v>
      </c>
      <c r="J2096" s="3">
        <f ca="1">IF(ISNUMBER(TradeDash[[#This Row],[Position]]),TradeDash[[#This Row],[Position]]*D2097,"")</f>
        <v>0</v>
      </c>
      <c r="K2096" s="7">
        <f ca="1">K2095*IFERROR(1+TradeDash[[#This Row],[Port Return]],1)</f>
        <v>4008016.0758809787</v>
      </c>
      <c r="L2096" s="7">
        <f ca="1">IF(ISNUMBER(TradeDash[[#This Row],[Port Return]]),L2095*(1+TradeDash[[#This Row],[Returns]]),L2095)</f>
        <v>3034403.8155802861</v>
      </c>
    </row>
    <row r="2097" spans="1:12" x14ac:dyDescent="0.35">
      <c r="A2097" s="1">
        <v>39542</v>
      </c>
      <c r="B2097" s="16">
        <f>YEAR(TradeDash[[#This Row],[Date]])</f>
        <v>2008</v>
      </c>
      <c r="C2097">
        <v>4647</v>
      </c>
      <c r="D2097" s="3">
        <f>IFERROR(TradeDash[[#This Row],[Nifty]]/C2096-1,"")</f>
        <v>-2.6112834269427565E-2</v>
      </c>
      <c r="E2097">
        <f ca="1">IFERROR(AVERAGE(OFFSET(TradeDash[[#This Row],[Returns]],0,0,-n_days))/STDEV(OFFSET(TradeDash[[#This Row],[Returns]],0,0,-n_days)),"")</f>
        <v>-7.1826184564848461E-2</v>
      </c>
      <c r="F2097">
        <f ca="1">IFERROR(AVERAGE(OFFSET(TradeDash[[#This Row],[Returns]],0,0,-n_days*2))/STDEV(OFFSET(TradeDash[[#This Row],[Returns]],0,0,-n_days*2)),"")</f>
        <v>-0.14602925258195462</v>
      </c>
      <c r="G2097">
        <f ca="1">IF(ISNUMBER(TradeDash[[#This Row],[2n day Sharpe]]),AVERAGE(TradeDash[[#This Row],[n day Sharpe]:[2n day Sharpe]]),"")</f>
        <v>-0.10892771857340154</v>
      </c>
      <c r="H2097">
        <f ca="1">IF(ISNUMBER(TradeDash[[#This Row],[Sharpe Average]]),IF(TradeDash[[#This Row],[Sharpe Average]]&gt;$G$1,1,0),"")</f>
        <v>0</v>
      </c>
      <c r="I2097" s="2">
        <f ca="1">IF(ISNUMBER(TradeDash[[#This Row],[Signal]]),MAX(IF(AND(TradeDash[[#This Row],[Signal]]=1,I2096&lt;1),I2096+$E$1,IF(AND(TradeDash[[#This Row],[Signal]]=0,I2096&gt;0),I2096-$E$1,IF(AND(TradeDash[[#This Row],[Signal]]=1,I2096=1),I2096,IF(AND(TradeDash[[#This Row],[Signal]]=0,I2096=0),I2096,0)))),0),"")</f>
        <v>0</v>
      </c>
      <c r="J2097" s="3">
        <f ca="1">IF(ISNUMBER(TradeDash[[#This Row],[Position]]),TradeDash[[#This Row],[Position]]*D2098,"")</f>
        <v>0</v>
      </c>
      <c r="K2097" s="7">
        <f ca="1">K2096*IFERROR(1+TradeDash[[#This Row],[Port Return]],1)</f>
        <v>4008016.0758809787</v>
      </c>
      <c r="L2097" s="7">
        <f ca="1">IF(ISNUMBER(TradeDash[[#This Row],[Port Return]]),L2096*(1+TradeDash[[#This Row],[Returns]]),L2096)</f>
        <v>2955166.9316375195</v>
      </c>
    </row>
    <row r="2098" spans="1:12" x14ac:dyDescent="0.35">
      <c r="A2098" s="1">
        <v>39545</v>
      </c>
      <c r="B2098" s="16">
        <f>YEAR(TradeDash[[#This Row],[Date]])</f>
        <v>2008</v>
      </c>
      <c r="C2098">
        <v>4761.2</v>
      </c>
      <c r="D2098" s="3">
        <f>IFERROR(TradeDash[[#This Row],[Nifty]]/C2097-1,"")</f>
        <v>2.4574994620184976E-2</v>
      </c>
      <c r="E2098">
        <f ca="1">IFERROR(AVERAGE(OFFSET(TradeDash[[#This Row],[Returns]],0,0,-n_days))/STDEV(OFFSET(TradeDash[[#This Row],[Returns]],0,0,-n_days)),"")</f>
        <v>-4.7161424194212653E-2</v>
      </c>
      <c r="F2098">
        <f ca="1">IFERROR(AVERAGE(OFFSET(TradeDash[[#This Row],[Returns]],0,0,-n_days*2))/STDEV(OFFSET(TradeDash[[#This Row],[Returns]],0,0,-n_days*2)),"")</f>
        <v>-9.4011164704899453E-2</v>
      </c>
      <c r="G2098">
        <f ca="1">IF(ISNUMBER(TradeDash[[#This Row],[2n day Sharpe]]),AVERAGE(TradeDash[[#This Row],[n day Sharpe]:[2n day Sharpe]]),"")</f>
        <v>-7.0586294449556053E-2</v>
      </c>
      <c r="H2098">
        <f ca="1">IF(ISNUMBER(TradeDash[[#This Row],[Sharpe Average]]),IF(TradeDash[[#This Row],[Sharpe Average]]&gt;$G$1,1,0),"")</f>
        <v>0</v>
      </c>
      <c r="I2098" s="2">
        <f ca="1">IF(ISNUMBER(TradeDash[[#This Row],[Signal]]),MAX(IF(AND(TradeDash[[#This Row],[Signal]]=1,I2097&lt;1),I2097+$E$1,IF(AND(TradeDash[[#This Row],[Signal]]=0,I2097&gt;0),I2097-$E$1,IF(AND(TradeDash[[#This Row],[Signal]]=1,I2097=1),I2097,IF(AND(TradeDash[[#This Row],[Signal]]=0,I2097=0),I2097,0)))),0),"")</f>
        <v>0</v>
      </c>
      <c r="J2098" s="3">
        <f ca="1">IF(ISNUMBER(TradeDash[[#This Row],[Position]]),TradeDash[[#This Row],[Position]]*D2099,"")</f>
        <v>0</v>
      </c>
      <c r="K2098" s="7">
        <f ca="1">K2097*IFERROR(1+TradeDash[[#This Row],[Port Return]],1)</f>
        <v>4008016.0758809787</v>
      </c>
      <c r="L2098" s="7">
        <f ca="1">IF(ISNUMBER(TradeDash[[#This Row],[Port Return]]),L2097*(1+TradeDash[[#This Row],[Returns]]),L2097)</f>
        <v>3027790.1430842602</v>
      </c>
    </row>
    <row r="2099" spans="1:12" x14ac:dyDescent="0.35">
      <c r="A2099" s="1">
        <v>39546</v>
      </c>
      <c r="B2099" s="16">
        <f>YEAR(TradeDash[[#This Row],[Date]])</f>
        <v>2008</v>
      </c>
      <c r="C2099">
        <v>4709.6499999999996</v>
      </c>
      <c r="D2099" s="3">
        <f>IFERROR(TradeDash[[#This Row],[Nifty]]/C2098-1,"")</f>
        <v>-1.0827102411156919E-2</v>
      </c>
      <c r="E2099">
        <f ca="1">IFERROR(AVERAGE(OFFSET(TradeDash[[#This Row],[Returns]],0,0,-n_days))/STDEV(OFFSET(TradeDash[[#This Row],[Returns]],0,0,-n_days)),"")</f>
        <v>-1.1738082022986006E-2</v>
      </c>
      <c r="F2099">
        <f ca="1">IFERROR(AVERAGE(OFFSET(TradeDash[[#This Row],[Returns]],0,0,-n_days*2))/STDEV(OFFSET(TradeDash[[#This Row],[Returns]],0,0,-n_days*2)),"")</f>
        <v>-7.1699853327650401E-2</v>
      </c>
      <c r="G2099">
        <f ca="1">IF(ISNUMBER(TradeDash[[#This Row],[2n day Sharpe]]),AVERAGE(TradeDash[[#This Row],[n day Sharpe]:[2n day Sharpe]]),"")</f>
        <v>-4.17189676753182E-2</v>
      </c>
      <c r="H2099">
        <f ca="1">IF(ISNUMBER(TradeDash[[#This Row],[Sharpe Average]]),IF(TradeDash[[#This Row],[Sharpe Average]]&gt;$G$1,1,0),"")</f>
        <v>0</v>
      </c>
      <c r="I2099" s="2">
        <f ca="1">IF(ISNUMBER(TradeDash[[#This Row],[Signal]]),MAX(IF(AND(TradeDash[[#This Row],[Signal]]=1,I2098&lt;1),I2098+$E$1,IF(AND(TradeDash[[#This Row],[Signal]]=0,I2098&gt;0),I2098-$E$1,IF(AND(TradeDash[[#This Row],[Signal]]=1,I2098=1),I2098,IF(AND(TradeDash[[#This Row],[Signal]]=0,I2098=0),I2098,0)))),0),"")</f>
        <v>0</v>
      </c>
      <c r="J2099" s="3">
        <f ca="1">IF(ISNUMBER(TradeDash[[#This Row],[Position]]),TradeDash[[#This Row],[Position]]*D2100,"")</f>
        <v>0</v>
      </c>
      <c r="K2099" s="7">
        <f ca="1">K2098*IFERROR(1+TradeDash[[#This Row],[Port Return]],1)</f>
        <v>4008016.0758809787</v>
      </c>
      <c r="L2099" s="7">
        <f ca="1">IF(ISNUMBER(TradeDash[[#This Row],[Port Return]]),L2098*(1+TradeDash[[#This Row],[Returns]]),L2098)</f>
        <v>2995007.9491255954</v>
      </c>
    </row>
    <row r="2100" spans="1:12" x14ac:dyDescent="0.35">
      <c r="A2100" s="1">
        <v>39547</v>
      </c>
      <c r="B2100" s="16">
        <f>YEAR(TradeDash[[#This Row],[Date]])</f>
        <v>2008</v>
      </c>
      <c r="C2100">
        <v>4747.05</v>
      </c>
      <c r="D2100" s="3">
        <f>IFERROR(TradeDash[[#This Row],[Nifty]]/C2099-1,"")</f>
        <v>7.9411421230877188E-3</v>
      </c>
      <c r="E2100">
        <f ca="1">IFERROR(AVERAGE(OFFSET(TradeDash[[#This Row],[Returns]],0,0,-n_days))/STDEV(OFFSET(TradeDash[[#This Row],[Returns]],0,0,-n_days)),"")</f>
        <v>-8.158066129153773E-3</v>
      </c>
      <c r="F2100">
        <f ca="1">IFERROR(AVERAGE(OFFSET(TradeDash[[#This Row],[Returns]],0,0,-n_days*2))/STDEV(OFFSET(TradeDash[[#This Row],[Returns]],0,0,-n_days*2)),"")</f>
        <v>-6.1354765451327432E-2</v>
      </c>
      <c r="G2100">
        <f ca="1">IF(ISNUMBER(TradeDash[[#This Row],[2n day Sharpe]]),AVERAGE(TradeDash[[#This Row],[n day Sharpe]:[2n day Sharpe]]),"")</f>
        <v>-3.4756415790240601E-2</v>
      </c>
      <c r="H2100">
        <f ca="1">IF(ISNUMBER(TradeDash[[#This Row],[Sharpe Average]]),IF(TradeDash[[#This Row],[Sharpe Average]]&gt;$G$1,1,0),"")</f>
        <v>0</v>
      </c>
      <c r="I2100" s="2">
        <f ca="1">IF(ISNUMBER(TradeDash[[#This Row],[Signal]]),MAX(IF(AND(TradeDash[[#This Row],[Signal]]=1,I2099&lt;1),I2099+$E$1,IF(AND(TradeDash[[#This Row],[Signal]]=0,I2099&gt;0),I2099-$E$1,IF(AND(TradeDash[[#This Row],[Signal]]=1,I2099=1),I2099,IF(AND(TradeDash[[#This Row],[Signal]]=0,I2099=0),I2099,0)))),0),"")</f>
        <v>0</v>
      </c>
      <c r="J2100" s="3">
        <f ca="1">IF(ISNUMBER(TradeDash[[#This Row],[Position]]),TradeDash[[#This Row],[Position]]*D2101,"")</f>
        <v>0</v>
      </c>
      <c r="K2100" s="7">
        <f ca="1">K2099*IFERROR(1+TradeDash[[#This Row],[Port Return]],1)</f>
        <v>4008016.0758809787</v>
      </c>
      <c r="L2100" s="7">
        <f ca="1">IF(ISNUMBER(TradeDash[[#This Row],[Port Return]]),L2099*(1+TradeDash[[#This Row],[Returns]]),L2099)</f>
        <v>3018791.7329093791</v>
      </c>
    </row>
    <row r="2101" spans="1:12" x14ac:dyDescent="0.35">
      <c r="A2101" s="1">
        <v>39548</v>
      </c>
      <c r="B2101" s="16">
        <f>YEAR(TradeDash[[#This Row],[Date]])</f>
        <v>2008</v>
      </c>
      <c r="C2101">
        <v>4733</v>
      </c>
      <c r="D2101" s="3">
        <f>IFERROR(TradeDash[[#This Row],[Nifty]]/C2100-1,"")</f>
        <v>-2.9597328867402295E-3</v>
      </c>
      <c r="E2101">
        <f ca="1">IFERROR(AVERAGE(OFFSET(TradeDash[[#This Row],[Returns]],0,0,-n_days))/STDEV(OFFSET(TradeDash[[#This Row],[Returns]],0,0,-n_days)),"")</f>
        <v>-3.9541536737563936E-2</v>
      </c>
      <c r="F2101">
        <f ca="1">IFERROR(AVERAGE(OFFSET(TradeDash[[#This Row],[Returns]],0,0,-n_days*2))/STDEV(OFFSET(TradeDash[[#This Row],[Returns]],0,0,-n_days*2)),"")</f>
        <v>-1.4743400560142362E-2</v>
      </c>
      <c r="G2101">
        <f ca="1">IF(ISNUMBER(TradeDash[[#This Row],[2n day Sharpe]]),AVERAGE(TradeDash[[#This Row],[n day Sharpe]:[2n day Sharpe]]),"")</f>
        <v>-2.7142468648853148E-2</v>
      </c>
      <c r="H2101">
        <f ca="1">IF(ISNUMBER(TradeDash[[#This Row],[Sharpe Average]]),IF(TradeDash[[#This Row],[Sharpe Average]]&gt;$G$1,1,0),"")</f>
        <v>0</v>
      </c>
      <c r="I2101" s="2">
        <f ca="1">IF(ISNUMBER(TradeDash[[#This Row],[Signal]]),MAX(IF(AND(TradeDash[[#This Row],[Signal]]=1,I2100&lt;1),I2100+$E$1,IF(AND(TradeDash[[#This Row],[Signal]]=0,I2100&gt;0),I2100-$E$1,IF(AND(TradeDash[[#This Row],[Signal]]=1,I2100=1),I2100,IF(AND(TradeDash[[#This Row],[Signal]]=0,I2100=0),I2100,0)))),0),"")</f>
        <v>0</v>
      </c>
      <c r="J2101" s="3">
        <f ca="1">IF(ISNUMBER(TradeDash[[#This Row],[Position]]),TradeDash[[#This Row],[Position]]*D2102,"")</f>
        <v>0</v>
      </c>
      <c r="K2101" s="7">
        <f ca="1">K2100*IFERROR(1+TradeDash[[#This Row],[Port Return]],1)</f>
        <v>4008016.0758809787</v>
      </c>
      <c r="L2101" s="7">
        <f ca="1">IF(ISNUMBER(TradeDash[[#This Row],[Port Return]]),L2100*(1+TradeDash[[#This Row],[Returns]]),L2100)</f>
        <v>3009856.9157392676</v>
      </c>
    </row>
    <row r="2102" spans="1:12" x14ac:dyDescent="0.35">
      <c r="A2102" s="1">
        <v>39549</v>
      </c>
      <c r="B2102" s="16">
        <f>YEAR(TradeDash[[#This Row],[Date]])</f>
        <v>2008</v>
      </c>
      <c r="C2102">
        <v>4777.8</v>
      </c>
      <c r="D2102" s="3">
        <f>IFERROR(TradeDash[[#This Row],[Nifty]]/C2101-1,"")</f>
        <v>9.4654553137545339E-3</v>
      </c>
      <c r="E2102">
        <f ca="1">IFERROR(AVERAGE(OFFSET(TradeDash[[#This Row],[Returns]],0,0,-n_days))/STDEV(OFFSET(TradeDash[[#This Row],[Returns]],0,0,-n_days)),"")</f>
        <v>-2.3959259426903086E-2</v>
      </c>
      <c r="F2102">
        <f ca="1">IFERROR(AVERAGE(OFFSET(TradeDash[[#This Row],[Returns]],0,0,-n_days*2))/STDEV(OFFSET(TradeDash[[#This Row],[Returns]],0,0,-n_days*2)),"")</f>
        <v>-1.0187382351788546E-3</v>
      </c>
      <c r="G2102">
        <f ca="1">IF(ISNUMBER(TradeDash[[#This Row],[2n day Sharpe]]),AVERAGE(TradeDash[[#This Row],[n day Sharpe]:[2n day Sharpe]]),"")</f>
        <v>-1.248899883104097E-2</v>
      </c>
      <c r="H2102">
        <f ca="1">IF(ISNUMBER(TradeDash[[#This Row],[Sharpe Average]]),IF(TradeDash[[#This Row],[Sharpe Average]]&gt;$G$1,1,0),"")</f>
        <v>0</v>
      </c>
      <c r="I2102" s="2">
        <f ca="1">IF(ISNUMBER(TradeDash[[#This Row],[Signal]]),MAX(IF(AND(TradeDash[[#This Row],[Signal]]=1,I2101&lt;1),I2101+$E$1,IF(AND(TradeDash[[#This Row],[Signal]]=0,I2101&gt;0),I2101-$E$1,IF(AND(TradeDash[[#This Row],[Signal]]=1,I2101=1),I2101,IF(AND(TradeDash[[#This Row],[Signal]]=0,I2101=0),I2101,0)))),0),"")</f>
        <v>0</v>
      </c>
      <c r="J2102" s="3">
        <f ca="1">IF(ISNUMBER(TradeDash[[#This Row],[Position]]),TradeDash[[#This Row],[Position]]*D2103,"")</f>
        <v>0</v>
      </c>
      <c r="K2102" s="7">
        <f ca="1">K2101*IFERROR(1+TradeDash[[#This Row],[Port Return]],1)</f>
        <v>4008016.0758809787</v>
      </c>
      <c r="L2102" s="7">
        <f ca="1">IF(ISNUMBER(TradeDash[[#This Row],[Port Return]]),L2101*(1+TradeDash[[#This Row],[Returns]]),L2101)</f>
        <v>3038346.5818759925</v>
      </c>
    </row>
    <row r="2103" spans="1:12" x14ac:dyDescent="0.35">
      <c r="A2103" s="1">
        <v>39553</v>
      </c>
      <c r="B2103" s="16">
        <f>YEAR(TradeDash[[#This Row],[Date]])</f>
        <v>2008</v>
      </c>
      <c r="C2103">
        <v>4879.6499999999996</v>
      </c>
      <c r="D2103" s="3">
        <f>IFERROR(TradeDash[[#This Row],[Nifty]]/C2102-1,"")</f>
        <v>2.1317342710033715E-2</v>
      </c>
      <c r="E2103">
        <f ca="1">IFERROR(AVERAGE(OFFSET(TradeDash[[#This Row],[Returns]],0,0,-n_days))/STDEV(OFFSET(TradeDash[[#This Row],[Returns]],0,0,-n_days)),"")</f>
        <v>0.12299792971510223</v>
      </c>
      <c r="F2103">
        <f ca="1">IFERROR(AVERAGE(OFFSET(TradeDash[[#This Row],[Returns]],0,0,-n_days*2))/STDEV(OFFSET(TradeDash[[#This Row],[Returns]],0,0,-n_days*2)),"")</f>
        <v>1.514683146014405E-3</v>
      </c>
      <c r="G2103">
        <f ca="1">IF(ISNUMBER(TradeDash[[#This Row],[2n day Sharpe]]),AVERAGE(TradeDash[[#This Row],[n day Sharpe]:[2n day Sharpe]]),"")</f>
        <v>6.2256306430558322E-2</v>
      </c>
      <c r="H2103">
        <f ca="1">IF(ISNUMBER(TradeDash[[#This Row],[Sharpe Average]]),IF(TradeDash[[#This Row],[Sharpe Average]]&gt;$G$1,1,0),"")</f>
        <v>1</v>
      </c>
      <c r="I2103" s="2">
        <f ca="1">IF(ISNUMBER(TradeDash[[#This Row],[Signal]]),MAX(IF(AND(TradeDash[[#This Row],[Signal]]=1,I2102&lt;1),I2102+$E$1,IF(AND(TradeDash[[#This Row],[Signal]]=0,I2102&gt;0),I2102-$E$1,IF(AND(TradeDash[[#This Row],[Signal]]=1,I2102=1),I2102,IF(AND(TradeDash[[#This Row],[Signal]]=0,I2102=0),I2102,0)))),0),"")</f>
        <v>0.2</v>
      </c>
      <c r="J2103" s="3">
        <f ca="1">IF(ISNUMBER(TradeDash[[#This Row],[Position]]),TradeDash[[#This Row],[Position]]*D2104,"")</f>
        <v>3.1354707817161654E-4</v>
      </c>
      <c r="K2103" s="7">
        <f ca="1">K2102*IFERROR(1+TradeDash[[#This Row],[Port Return]],1)</f>
        <v>4009272.7776108361</v>
      </c>
      <c r="L2103" s="7">
        <f ca="1">IF(ISNUMBER(TradeDash[[#This Row],[Port Return]]),L2102*(1+TradeDash[[#This Row],[Returns]]),L2102)</f>
        <v>3103116.0572337024</v>
      </c>
    </row>
    <row r="2104" spans="1:12" x14ac:dyDescent="0.35">
      <c r="A2104" s="1">
        <v>39554</v>
      </c>
      <c r="B2104" s="16">
        <f>YEAR(TradeDash[[#This Row],[Date]])</f>
        <v>2008</v>
      </c>
      <c r="C2104">
        <v>4887.3</v>
      </c>
      <c r="D2104" s="3">
        <f>IFERROR(TradeDash[[#This Row],[Nifty]]/C2103-1,"")</f>
        <v>1.5677353908580827E-3</v>
      </c>
      <c r="E2104">
        <f ca="1">IFERROR(AVERAGE(OFFSET(TradeDash[[#This Row],[Returns]],0,0,-n_days))/STDEV(OFFSET(TradeDash[[#This Row],[Returns]],0,0,-n_days)),"")</f>
        <v>7.3588031201186635E-2</v>
      </c>
      <c r="F2104">
        <f ca="1">IFERROR(AVERAGE(OFFSET(TradeDash[[#This Row],[Returns]],0,0,-n_days*2))/STDEV(OFFSET(TradeDash[[#This Row],[Returns]],0,0,-n_days*2)),"")</f>
        <v>-5.7618654056161317E-2</v>
      </c>
      <c r="G2104">
        <f ca="1">IF(ISNUMBER(TradeDash[[#This Row],[2n day Sharpe]]),AVERAGE(TradeDash[[#This Row],[n day Sharpe]:[2n day Sharpe]]),"")</f>
        <v>7.984688572512659E-3</v>
      </c>
      <c r="H2104">
        <f ca="1">IF(ISNUMBER(TradeDash[[#This Row],[Sharpe Average]]),IF(TradeDash[[#This Row],[Sharpe Average]]&gt;$G$1,1,0),"")</f>
        <v>1</v>
      </c>
      <c r="I2104" s="2">
        <f ca="1">IF(ISNUMBER(TradeDash[[#This Row],[Signal]]),MAX(IF(AND(TradeDash[[#This Row],[Signal]]=1,I2103&lt;1),I2103+$E$1,IF(AND(TradeDash[[#This Row],[Signal]]=0,I2103&gt;0),I2103-$E$1,IF(AND(TradeDash[[#This Row],[Signal]]=1,I2103=1),I2103,IF(AND(TradeDash[[#This Row],[Signal]]=0,I2103=0),I2103,0)))),0),"")</f>
        <v>0.4</v>
      </c>
      <c r="J2104" s="3">
        <f ca="1">IF(ISNUMBER(TradeDash[[#This Row],[Position]]),TradeDash[[#This Row],[Position]]*D2105,"")</f>
        <v>5.8191639555582597E-3</v>
      </c>
      <c r="K2104" s="7">
        <f ca="1">K2103*IFERROR(1+TradeDash[[#This Row],[Port Return]],1)</f>
        <v>4032603.3932463098</v>
      </c>
      <c r="L2104" s="7">
        <f ca="1">IF(ISNUMBER(TradeDash[[#This Row],[Port Return]]),L2103*(1+TradeDash[[#This Row],[Returns]]),L2103)</f>
        <v>3107980.9220985677</v>
      </c>
    </row>
    <row r="2105" spans="1:12" x14ac:dyDescent="0.35">
      <c r="A2105" s="1">
        <v>39555</v>
      </c>
      <c r="B2105" s="16">
        <f>YEAR(TradeDash[[#This Row],[Date]])</f>
        <v>2008</v>
      </c>
      <c r="C2105">
        <v>4958.3999999999996</v>
      </c>
      <c r="D2105" s="3">
        <f>IFERROR(TradeDash[[#This Row],[Nifty]]/C2104-1,"")</f>
        <v>1.4547909888895649E-2</v>
      </c>
      <c r="E2105">
        <f ca="1">IFERROR(AVERAGE(OFFSET(TradeDash[[#This Row],[Returns]],0,0,-n_days))/STDEV(OFFSET(TradeDash[[#This Row],[Returns]],0,0,-n_days)),"")</f>
        <v>0.24916268151661672</v>
      </c>
      <c r="F2105">
        <f ca="1">IFERROR(AVERAGE(OFFSET(TradeDash[[#This Row],[Returns]],0,0,-n_days*2))/STDEV(OFFSET(TradeDash[[#This Row],[Returns]],0,0,-n_days*2)),"")</f>
        <v>-6.3246965036400454E-2</v>
      </c>
      <c r="G2105">
        <f ca="1">IF(ISNUMBER(TradeDash[[#This Row],[2n day Sharpe]]),AVERAGE(TradeDash[[#This Row],[n day Sharpe]:[2n day Sharpe]]),"")</f>
        <v>9.2957858240108132E-2</v>
      </c>
      <c r="H2105">
        <f ca="1">IF(ISNUMBER(TradeDash[[#This Row],[Sharpe Average]]),IF(TradeDash[[#This Row],[Sharpe Average]]&gt;$G$1,1,0),"")</f>
        <v>1</v>
      </c>
      <c r="I2105" s="2">
        <f ca="1">IF(ISNUMBER(TradeDash[[#This Row],[Signal]]),MAX(IF(AND(TradeDash[[#This Row],[Signal]]=1,I2104&lt;1),I2104+$E$1,IF(AND(TradeDash[[#This Row],[Signal]]=0,I2104&gt;0),I2104-$E$1,IF(AND(TradeDash[[#This Row],[Signal]]=1,I2104=1),I2104,IF(AND(TradeDash[[#This Row],[Signal]]=0,I2104=0),I2104,0)))),0),"")</f>
        <v>0.60000000000000009</v>
      </c>
      <c r="J2105" s="3">
        <f ca="1">IF(ISNUMBER(TradeDash[[#This Row],[Position]]),TradeDash[[#This Row],[Position]]*D2106,"")</f>
        <v>9.5111326234269995E-3</v>
      </c>
      <c r="K2105" s="7">
        <f ca="1">K2104*IFERROR(1+TradeDash[[#This Row],[Port Return]],1)</f>
        <v>4070958.018937157</v>
      </c>
      <c r="L2105" s="7">
        <f ca="1">IF(ISNUMBER(TradeDash[[#This Row],[Port Return]]),L2104*(1+TradeDash[[#This Row],[Returns]]),L2104)</f>
        <v>3153195.5484896647</v>
      </c>
    </row>
    <row r="2106" spans="1:12" x14ac:dyDescent="0.35">
      <c r="A2106" s="1">
        <v>39559</v>
      </c>
      <c r="B2106" s="16">
        <f>YEAR(TradeDash[[#This Row],[Date]])</f>
        <v>2008</v>
      </c>
      <c r="C2106">
        <v>5037</v>
      </c>
      <c r="D2106" s="3">
        <f>IFERROR(TradeDash[[#This Row],[Nifty]]/C2105-1,"")</f>
        <v>1.5851887705711665E-2</v>
      </c>
      <c r="E2106">
        <f ca="1">IFERROR(AVERAGE(OFFSET(TradeDash[[#This Row],[Returns]],0,0,-n_days))/STDEV(OFFSET(TradeDash[[#This Row],[Returns]],0,0,-n_days)),"")</f>
        <v>0.27010034622014556</v>
      </c>
      <c r="F2106">
        <f ca="1">IFERROR(AVERAGE(OFFSET(TradeDash[[#This Row],[Returns]],0,0,-n_days*2))/STDEV(OFFSET(TradeDash[[#This Row],[Returns]],0,0,-n_days*2)),"")</f>
        <v>-3.9978974837661781E-2</v>
      </c>
      <c r="G2106">
        <f ca="1">IF(ISNUMBER(TradeDash[[#This Row],[2n day Sharpe]]),AVERAGE(TradeDash[[#This Row],[n day Sharpe]:[2n day Sharpe]]),"")</f>
        <v>0.11506068569124189</v>
      </c>
      <c r="H2106">
        <f ca="1">IF(ISNUMBER(TradeDash[[#This Row],[Sharpe Average]]),IF(TradeDash[[#This Row],[Sharpe Average]]&gt;$G$1,1,0),"")</f>
        <v>1</v>
      </c>
      <c r="I2106" s="2">
        <f ca="1">IF(ISNUMBER(TradeDash[[#This Row],[Signal]]),MAX(IF(AND(TradeDash[[#This Row],[Signal]]=1,I2105&lt;1),I2105+$E$1,IF(AND(TradeDash[[#This Row],[Signal]]=0,I2105&gt;0),I2105-$E$1,IF(AND(TradeDash[[#This Row],[Signal]]=1,I2105=1),I2105,IF(AND(TradeDash[[#This Row],[Signal]]=0,I2105=0),I2105,0)))),0),"")</f>
        <v>0.8</v>
      </c>
      <c r="J2106" s="3">
        <f ca="1">IF(ISNUMBER(TradeDash[[#This Row],[Position]]),TradeDash[[#This Row],[Position]]*D2107,"")</f>
        <v>1.9535437760572097E-3</v>
      </c>
      <c r="K2106" s="7">
        <f ca="1">K2105*IFERROR(1+TradeDash[[#This Row],[Port Return]],1)</f>
        <v>4078910.8136376417</v>
      </c>
      <c r="L2106" s="7">
        <f ca="1">IF(ISNUMBER(TradeDash[[#This Row],[Port Return]]),L2105*(1+TradeDash[[#This Row],[Returns]]),L2105)</f>
        <v>3203179.650238473</v>
      </c>
    </row>
    <row r="2107" spans="1:12" x14ac:dyDescent="0.35">
      <c r="A2107" s="1">
        <v>39560</v>
      </c>
      <c r="B2107" s="16">
        <f>YEAR(TradeDash[[#This Row],[Date]])</f>
        <v>2008</v>
      </c>
      <c r="C2107">
        <v>5049.3</v>
      </c>
      <c r="D2107" s="3">
        <f>IFERROR(TradeDash[[#This Row],[Nifty]]/C2106-1,"")</f>
        <v>2.4419297200715118E-3</v>
      </c>
      <c r="E2107">
        <f ca="1">IFERROR(AVERAGE(OFFSET(TradeDash[[#This Row],[Returns]],0,0,-n_days))/STDEV(OFFSET(TradeDash[[#This Row],[Returns]],0,0,-n_days)),"")</f>
        <v>0.25394462710531401</v>
      </c>
      <c r="F2107">
        <f ca="1">IFERROR(AVERAGE(OFFSET(TradeDash[[#This Row],[Returns]],0,0,-n_days*2))/STDEV(OFFSET(TradeDash[[#This Row],[Returns]],0,0,-n_days*2)),"")</f>
        <v>-3.8097587121947746E-2</v>
      </c>
      <c r="G2107">
        <f ca="1">IF(ISNUMBER(TradeDash[[#This Row],[2n day Sharpe]]),AVERAGE(TradeDash[[#This Row],[n day Sharpe]:[2n day Sharpe]]),"")</f>
        <v>0.10792351999168313</v>
      </c>
      <c r="H2107">
        <f ca="1">IF(ISNUMBER(TradeDash[[#This Row],[Sharpe Average]]),IF(TradeDash[[#This Row],[Sharpe Average]]&gt;$G$1,1,0),"")</f>
        <v>1</v>
      </c>
      <c r="I2107" s="2">
        <f ca="1">IF(ISNUMBER(TradeDash[[#This Row],[Signal]]),MAX(IF(AND(TradeDash[[#This Row],[Signal]]=1,I2106&lt;1),I2106+$E$1,IF(AND(TradeDash[[#This Row],[Signal]]=0,I2106&gt;0),I2106-$E$1,IF(AND(TradeDash[[#This Row],[Signal]]=1,I2106=1),I2106,IF(AND(TradeDash[[#This Row],[Signal]]=0,I2106=0),I2106,0)))),0),"")</f>
        <v>1</v>
      </c>
      <c r="J2107" s="3">
        <f ca="1">IF(ISNUMBER(TradeDash[[#This Row],[Position]]),TradeDash[[#This Row],[Position]]*D2108,"")</f>
        <v>-5.248252232982753E-3</v>
      </c>
      <c r="K2107" s="7">
        <f ca="1">K2106*IFERROR(1+TradeDash[[#This Row],[Port Return]],1)</f>
        <v>4057503.6608518306</v>
      </c>
      <c r="L2107" s="7">
        <f ca="1">IF(ISNUMBER(TradeDash[[#This Row],[Port Return]]),L2106*(1+TradeDash[[#This Row],[Returns]]),L2106)</f>
        <v>3211001.5898251184</v>
      </c>
    </row>
    <row r="2108" spans="1:12" x14ac:dyDescent="0.35">
      <c r="A2108" s="1">
        <v>39561</v>
      </c>
      <c r="B2108" s="16">
        <f>YEAR(TradeDash[[#This Row],[Date]])</f>
        <v>2008</v>
      </c>
      <c r="C2108">
        <v>5022.8</v>
      </c>
      <c r="D2108" s="3">
        <f>IFERROR(TradeDash[[#This Row],[Nifty]]/C2107-1,"")</f>
        <v>-5.248252232982753E-3</v>
      </c>
      <c r="E2108">
        <f ca="1">IFERROR(AVERAGE(OFFSET(TradeDash[[#This Row],[Returns]],0,0,-n_days))/STDEV(OFFSET(TradeDash[[#This Row],[Returns]],0,0,-n_days)),"")</f>
        <v>0.22035687316990349</v>
      </c>
      <c r="F2108">
        <f ca="1">IFERROR(AVERAGE(OFFSET(TradeDash[[#This Row],[Returns]],0,0,-n_days*2))/STDEV(OFFSET(TradeDash[[#This Row],[Returns]],0,0,-n_days*2)),"")</f>
        <v>-1.7784760364956683E-2</v>
      </c>
      <c r="G2108">
        <f ca="1">IF(ISNUMBER(TradeDash[[#This Row],[2n day Sharpe]]),AVERAGE(TradeDash[[#This Row],[n day Sharpe]:[2n day Sharpe]]),"")</f>
        <v>0.1012860564024734</v>
      </c>
      <c r="H2108">
        <f ca="1">IF(ISNUMBER(TradeDash[[#This Row],[Sharpe Average]]),IF(TradeDash[[#This Row],[Sharpe Average]]&gt;$G$1,1,0),"")</f>
        <v>1</v>
      </c>
      <c r="I2108" s="2">
        <f ca="1">IF(ISNUMBER(TradeDash[[#This Row],[Signal]]),MAX(IF(AND(TradeDash[[#This Row],[Signal]]=1,I2107&lt;1),I2107+$E$1,IF(AND(TradeDash[[#This Row],[Signal]]=0,I2107&gt;0),I2107-$E$1,IF(AND(TradeDash[[#This Row],[Signal]]=1,I2107=1),I2107,IF(AND(TradeDash[[#This Row],[Signal]]=0,I2107=0),I2107,0)))),0),"")</f>
        <v>1</v>
      </c>
      <c r="J2108" s="3">
        <f ca="1">IF(ISNUMBER(TradeDash[[#This Row],[Position]]),TradeDash[[#This Row],[Position]]*D2109,"")</f>
        <v>-4.5691646093811711E-3</v>
      </c>
      <c r="K2108" s="7">
        <f ca="1">K2107*IFERROR(1+TradeDash[[#This Row],[Port Return]],1)</f>
        <v>4038964.2587222317</v>
      </c>
      <c r="L2108" s="7">
        <f ca="1">IF(ISNUMBER(TradeDash[[#This Row],[Port Return]]),L2107*(1+TradeDash[[#This Row],[Returns]]),L2107)</f>
        <v>3194149.4435612075</v>
      </c>
    </row>
    <row r="2109" spans="1:12" x14ac:dyDescent="0.35">
      <c r="A2109" s="1">
        <v>39562</v>
      </c>
      <c r="B2109" s="16">
        <f>YEAR(TradeDash[[#This Row],[Date]])</f>
        <v>2008</v>
      </c>
      <c r="C2109">
        <v>4999.8500000000004</v>
      </c>
      <c r="D2109" s="3">
        <f>IFERROR(TradeDash[[#This Row],[Nifty]]/C2108-1,"")</f>
        <v>-4.5691646093811711E-3</v>
      </c>
      <c r="E2109">
        <f ca="1">IFERROR(AVERAGE(OFFSET(TradeDash[[#This Row],[Returns]],0,0,-n_days))/STDEV(OFFSET(TradeDash[[#This Row],[Returns]],0,0,-n_days)),"")</f>
        <v>8.4712956661358224E-2</v>
      </c>
      <c r="F2109">
        <f ca="1">IFERROR(AVERAGE(OFFSET(TradeDash[[#This Row],[Returns]],0,0,-n_days*2))/STDEV(OFFSET(TradeDash[[#This Row],[Returns]],0,0,-n_days*2)),"")</f>
        <v>-3.098736886174069E-2</v>
      </c>
      <c r="G2109">
        <f ca="1">IF(ISNUMBER(TradeDash[[#This Row],[2n day Sharpe]]),AVERAGE(TradeDash[[#This Row],[n day Sharpe]:[2n day Sharpe]]),"")</f>
        <v>2.6862793899808765E-2</v>
      </c>
      <c r="H2109">
        <f ca="1">IF(ISNUMBER(TradeDash[[#This Row],[Sharpe Average]]),IF(TradeDash[[#This Row],[Sharpe Average]]&gt;$G$1,1,0),"")</f>
        <v>1</v>
      </c>
      <c r="I2109" s="2">
        <f ca="1">IF(ISNUMBER(TradeDash[[#This Row],[Signal]]),MAX(IF(AND(TradeDash[[#This Row],[Signal]]=1,I2108&lt;1),I2108+$E$1,IF(AND(TradeDash[[#This Row],[Signal]]=0,I2108&gt;0),I2108-$E$1,IF(AND(TradeDash[[#This Row],[Signal]]=1,I2108=1),I2108,IF(AND(TradeDash[[#This Row],[Signal]]=0,I2108=0),I2108,0)))),0),"")</f>
        <v>1</v>
      </c>
      <c r="J2109" s="3">
        <f ca="1">IF(ISNUMBER(TradeDash[[#This Row],[Position]]),TradeDash[[#This Row],[Position]]*D2110,"")</f>
        <v>2.2370671120133467E-2</v>
      </c>
      <c r="K2109" s="7">
        <f ca="1">K2108*IFERROR(1+TradeDash[[#This Row],[Port Return]],1)</f>
        <v>4129318.5998200802</v>
      </c>
      <c r="L2109" s="7">
        <f ca="1">IF(ISNUMBER(TradeDash[[#This Row],[Port Return]]),L2108*(1+TradeDash[[#This Row],[Returns]]),L2108)</f>
        <v>3179554.8489666129</v>
      </c>
    </row>
    <row r="2110" spans="1:12" x14ac:dyDescent="0.35">
      <c r="A2110" s="1">
        <v>39563</v>
      </c>
      <c r="B2110" s="16">
        <f>YEAR(TradeDash[[#This Row],[Date]])</f>
        <v>2008</v>
      </c>
      <c r="C2110">
        <v>5111.7</v>
      </c>
      <c r="D2110" s="3">
        <f>IFERROR(TradeDash[[#This Row],[Nifty]]/C2109-1,"")</f>
        <v>2.2370671120133467E-2</v>
      </c>
      <c r="E2110">
        <f ca="1">IFERROR(AVERAGE(OFFSET(TradeDash[[#This Row],[Returns]],0,0,-n_days))/STDEV(OFFSET(TradeDash[[#This Row],[Returns]],0,0,-n_days)),"")</f>
        <v>0.18046908324217886</v>
      </c>
      <c r="F2110">
        <f ca="1">IFERROR(AVERAGE(OFFSET(TradeDash[[#This Row],[Returns]],0,0,-n_days*2))/STDEV(OFFSET(TradeDash[[#This Row],[Returns]],0,0,-n_days*2)),"")</f>
        <v>1.131034912418466E-2</v>
      </c>
      <c r="G2110">
        <f ca="1">IF(ISNUMBER(TradeDash[[#This Row],[2n day Sharpe]]),AVERAGE(TradeDash[[#This Row],[n day Sharpe]:[2n day Sharpe]]),"")</f>
        <v>9.5889716183181761E-2</v>
      </c>
      <c r="H2110">
        <f ca="1">IF(ISNUMBER(TradeDash[[#This Row],[Sharpe Average]]),IF(TradeDash[[#This Row],[Sharpe Average]]&gt;$G$1,1,0),"")</f>
        <v>1</v>
      </c>
      <c r="I2110" s="2">
        <f ca="1">IF(ISNUMBER(TradeDash[[#This Row],[Signal]]),MAX(IF(AND(TradeDash[[#This Row],[Signal]]=1,I2109&lt;1),I2109+$E$1,IF(AND(TradeDash[[#This Row],[Signal]]=0,I2109&gt;0),I2109-$E$1,IF(AND(TradeDash[[#This Row],[Signal]]=1,I2109=1),I2109,IF(AND(TradeDash[[#This Row],[Signal]]=0,I2109=0),I2109,0)))),0),"")</f>
        <v>1</v>
      </c>
      <c r="J2110" s="3">
        <f ca="1">IF(ISNUMBER(TradeDash[[#This Row],[Position]]),TradeDash[[#This Row],[Position]]*D2111,"")</f>
        <v>-4.3136334291918876E-3</v>
      </c>
      <c r="K2110" s="7">
        <f ca="1">K2109*IFERROR(1+TradeDash[[#This Row],[Port Return]],1)</f>
        <v>4111506.2330681123</v>
      </c>
      <c r="L2110" s="7">
        <f ca="1">IF(ISNUMBER(TradeDash[[#This Row],[Port Return]]),L2109*(1+TradeDash[[#This Row],[Returns]]),L2109)</f>
        <v>3250683.6248012707</v>
      </c>
    </row>
    <row r="2111" spans="1:12" x14ac:dyDescent="0.35">
      <c r="A2111" s="1">
        <v>39566</v>
      </c>
      <c r="B2111" s="16">
        <f>YEAR(TradeDash[[#This Row],[Date]])</f>
        <v>2008</v>
      </c>
      <c r="C2111">
        <v>5089.6499999999996</v>
      </c>
      <c r="D2111" s="3">
        <f>IFERROR(TradeDash[[#This Row],[Nifty]]/C2110-1,"")</f>
        <v>-4.3136334291918876E-3</v>
      </c>
      <c r="E2111">
        <f ca="1">IFERROR(AVERAGE(OFFSET(TradeDash[[#This Row],[Returns]],0,0,-n_days))/STDEV(OFFSET(TradeDash[[#This Row],[Returns]],0,0,-n_days)),"")</f>
        <v>0.16581693918273147</v>
      </c>
      <c r="F2111">
        <f ca="1">IFERROR(AVERAGE(OFFSET(TradeDash[[#This Row],[Returns]],0,0,-n_days*2))/STDEV(OFFSET(TradeDash[[#This Row],[Returns]],0,0,-n_days*2)),"")</f>
        <v>-1.3066418550222007E-2</v>
      </c>
      <c r="G2111">
        <f ca="1">IF(ISNUMBER(TradeDash[[#This Row],[2n day Sharpe]]),AVERAGE(TradeDash[[#This Row],[n day Sharpe]:[2n day Sharpe]]),"")</f>
        <v>7.6375260316254731E-2</v>
      </c>
      <c r="H2111">
        <f ca="1">IF(ISNUMBER(TradeDash[[#This Row],[Sharpe Average]]),IF(TradeDash[[#This Row],[Sharpe Average]]&gt;$G$1,1,0),"")</f>
        <v>1</v>
      </c>
      <c r="I2111" s="2">
        <f ca="1">IF(ISNUMBER(TradeDash[[#This Row],[Signal]]),MAX(IF(AND(TradeDash[[#This Row],[Signal]]=1,I2110&lt;1),I2110+$E$1,IF(AND(TradeDash[[#This Row],[Signal]]=0,I2110&gt;0),I2110-$E$1,IF(AND(TradeDash[[#This Row],[Signal]]=1,I2110=1),I2110,IF(AND(TradeDash[[#This Row],[Signal]]=0,I2110=0),I2110,0)))),0),"")</f>
        <v>1</v>
      </c>
      <c r="J2111" s="3">
        <f ca="1">IF(ISNUMBER(TradeDash[[#This Row],[Position]]),TradeDash[[#This Row],[Position]]*D2112,"")</f>
        <v>2.079710785613953E-2</v>
      </c>
      <c r="K2111" s="7">
        <f ca="1">K2110*IFERROR(1+TradeDash[[#This Row],[Port Return]],1)</f>
        <v>4197013.6716484195</v>
      </c>
      <c r="L2111" s="7">
        <f ca="1">IF(ISNUMBER(TradeDash[[#This Row],[Port Return]]),L2110*(1+TradeDash[[#This Row],[Returns]]),L2110)</f>
        <v>3236661.3672496011</v>
      </c>
    </row>
    <row r="2112" spans="1:12" x14ac:dyDescent="0.35">
      <c r="A2112" s="1">
        <v>39567</v>
      </c>
      <c r="B2112" s="16">
        <f>YEAR(TradeDash[[#This Row],[Date]])</f>
        <v>2008</v>
      </c>
      <c r="C2112">
        <v>5195.5</v>
      </c>
      <c r="D2112" s="3">
        <f>IFERROR(TradeDash[[#This Row],[Nifty]]/C2111-1,"")</f>
        <v>2.079710785613953E-2</v>
      </c>
      <c r="E2112">
        <f ca="1">IFERROR(AVERAGE(OFFSET(TradeDash[[#This Row],[Returns]],0,0,-n_days))/STDEV(OFFSET(TradeDash[[#This Row],[Returns]],0,0,-n_days)),"")</f>
        <v>0.16015551589143037</v>
      </c>
      <c r="F2112">
        <f ca="1">IFERROR(AVERAGE(OFFSET(TradeDash[[#This Row],[Returns]],0,0,-n_days*2))/STDEV(OFFSET(TradeDash[[#This Row],[Returns]],0,0,-n_days*2)),"")</f>
        <v>-4.7058031410729135E-3</v>
      </c>
      <c r="G2112">
        <f ca="1">IF(ISNUMBER(TradeDash[[#This Row],[2n day Sharpe]]),AVERAGE(TradeDash[[#This Row],[n day Sharpe]:[2n day Sharpe]]),"")</f>
        <v>7.772485637517873E-2</v>
      </c>
      <c r="H2112">
        <f ca="1">IF(ISNUMBER(TradeDash[[#This Row],[Sharpe Average]]),IF(TradeDash[[#This Row],[Sharpe Average]]&gt;$G$1,1,0),"")</f>
        <v>1</v>
      </c>
      <c r="I2112" s="2">
        <f ca="1">IF(ISNUMBER(TradeDash[[#This Row],[Signal]]),MAX(IF(AND(TradeDash[[#This Row],[Signal]]=1,I2111&lt;1),I2111+$E$1,IF(AND(TradeDash[[#This Row],[Signal]]=0,I2111&gt;0),I2111-$E$1,IF(AND(TradeDash[[#This Row],[Signal]]=1,I2111=1),I2111,IF(AND(TradeDash[[#This Row],[Signal]]=0,I2111=0),I2111,0)))),0),"")</f>
        <v>1</v>
      </c>
      <c r="J2112" s="3">
        <f ca="1">IF(ISNUMBER(TradeDash[[#This Row],[Position]]),TradeDash[[#This Row],[Position]]*D2113,"")</f>
        <v>-5.6972379944183471E-3</v>
      </c>
      <c r="K2112" s="7">
        <f ca="1">K2111*IFERROR(1+TradeDash[[#This Row],[Port Return]],1)</f>
        <v>4173102.2858952107</v>
      </c>
      <c r="L2112" s="7">
        <f ca="1">IF(ISNUMBER(TradeDash[[#This Row],[Port Return]]),L2111*(1+TradeDash[[#This Row],[Returns]]),L2111)</f>
        <v>3303974.5627980912</v>
      </c>
    </row>
    <row r="2113" spans="1:12" x14ac:dyDescent="0.35">
      <c r="A2113" s="1">
        <v>39568</v>
      </c>
      <c r="B2113" s="16">
        <f>YEAR(TradeDash[[#This Row],[Date]])</f>
        <v>2008</v>
      </c>
      <c r="C2113">
        <v>5165.8999999999996</v>
      </c>
      <c r="D2113" s="3">
        <f>IFERROR(TradeDash[[#This Row],[Nifty]]/C2112-1,"")</f>
        <v>-5.6972379944183471E-3</v>
      </c>
      <c r="E2113">
        <f ca="1">IFERROR(AVERAGE(OFFSET(TradeDash[[#This Row],[Returns]],0,0,-n_days))/STDEV(OFFSET(TradeDash[[#This Row],[Returns]],0,0,-n_days)),"")</f>
        <v>0.34541729531320298</v>
      </c>
      <c r="F2113">
        <f ca="1">IFERROR(AVERAGE(OFFSET(TradeDash[[#This Row],[Returns]],0,0,-n_days*2))/STDEV(OFFSET(TradeDash[[#This Row],[Returns]],0,0,-n_days*2)),"")</f>
        <v>-1.0668360370425808E-2</v>
      </c>
      <c r="G2113">
        <f ca="1">IF(ISNUMBER(TradeDash[[#This Row],[2n day Sharpe]]),AVERAGE(TradeDash[[#This Row],[n day Sharpe]:[2n day Sharpe]]),"")</f>
        <v>0.16737446747138859</v>
      </c>
      <c r="H2113">
        <f ca="1">IF(ISNUMBER(TradeDash[[#This Row],[Sharpe Average]]),IF(TradeDash[[#This Row],[Sharpe Average]]&gt;$G$1,1,0),"")</f>
        <v>1</v>
      </c>
      <c r="I2113" s="2">
        <f ca="1">IF(ISNUMBER(TradeDash[[#This Row],[Signal]]),MAX(IF(AND(TradeDash[[#This Row],[Signal]]=1,I2112&lt;1),I2112+$E$1,IF(AND(TradeDash[[#This Row],[Signal]]=0,I2112&gt;0),I2112-$E$1,IF(AND(TradeDash[[#This Row],[Signal]]=1,I2112=1),I2112,IF(AND(TradeDash[[#This Row],[Signal]]=0,I2112=0),I2112,0)))),0),"")</f>
        <v>1</v>
      </c>
      <c r="J2113" s="3">
        <f ca="1">IF(ISNUMBER(TradeDash[[#This Row],[Position]]),TradeDash[[#This Row],[Position]]*D2114,"")</f>
        <v>1.2059854042858031E-2</v>
      </c>
      <c r="K2113" s="7">
        <f ca="1">K2112*IFERROR(1+TradeDash[[#This Row],[Port Return]],1)</f>
        <v>4223429.2903690245</v>
      </c>
      <c r="L2113" s="7">
        <f ca="1">IF(ISNUMBER(TradeDash[[#This Row],[Port Return]]),L2112*(1+TradeDash[[#This Row],[Returns]]),L2112)</f>
        <v>3285151.0333863264</v>
      </c>
    </row>
    <row r="2114" spans="1:12" x14ac:dyDescent="0.35">
      <c r="A2114" s="1">
        <v>39570</v>
      </c>
      <c r="B2114" s="16">
        <f>YEAR(TradeDash[[#This Row],[Date]])</f>
        <v>2008</v>
      </c>
      <c r="C2114">
        <v>5228.2</v>
      </c>
      <c r="D2114" s="3">
        <f>IFERROR(TradeDash[[#This Row],[Nifty]]/C2113-1,"")</f>
        <v>1.2059854042858031E-2</v>
      </c>
      <c r="E2114">
        <f ca="1">IFERROR(AVERAGE(OFFSET(TradeDash[[#This Row],[Returns]],0,0,-n_days))/STDEV(OFFSET(TradeDash[[#This Row],[Returns]],0,0,-n_days)),"")</f>
        <v>0.38563161760980025</v>
      </c>
      <c r="F2114">
        <f ca="1">IFERROR(AVERAGE(OFFSET(TradeDash[[#This Row],[Returns]],0,0,-n_days*2))/STDEV(OFFSET(TradeDash[[#This Row],[Returns]],0,0,-n_days*2)),"")</f>
        <v>-8.1452135290945374E-4</v>
      </c>
      <c r="G2114">
        <f ca="1">IF(ISNUMBER(TradeDash[[#This Row],[2n day Sharpe]]),AVERAGE(TradeDash[[#This Row],[n day Sharpe]:[2n day Sharpe]]),"")</f>
        <v>0.19240854812844541</v>
      </c>
      <c r="H2114">
        <f ca="1">IF(ISNUMBER(TradeDash[[#This Row],[Sharpe Average]]),IF(TradeDash[[#This Row],[Sharpe Average]]&gt;$G$1,1,0),"")</f>
        <v>1</v>
      </c>
      <c r="I2114" s="2">
        <f ca="1">IF(ISNUMBER(TradeDash[[#This Row],[Signal]]),MAX(IF(AND(TradeDash[[#This Row],[Signal]]=1,I2113&lt;1),I2113+$E$1,IF(AND(TradeDash[[#This Row],[Signal]]=0,I2113&gt;0),I2113-$E$1,IF(AND(TradeDash[[#This Row],[Signal]]=1,I2113=1),I2113,IF(AND(TradeDash[[#This Row],[Signal]]=0,I2113=0),I2113,0)))),0),"")</f>
        <v>1</v>
      </c>
      <c r="J2114" s="3">
        <f ca="1">IF(ISNUMBER(TradeDash[[#This Row],[Position]]),TradeDash[[#This Row],[Position]]*D2115,"")</f>
        <v>-6.8761715313109262E-3</v>
      </c>
      <c r="K2114" s="7">
        <f ca="1">K2113*IFERROR(1+TradeDash[[#This Row],[Port Return]],1)</f>
        <v>4194388.2661180841</v>
      </c>
      <c r="L2114" s="7">
        <f ca="1">IF(ISNUMBER(TradeDash[[#This Row],[Port Return]]),L2113*(1+TradeDash[[#This Row],[Returns]]),L2113)</f>
        <v>3324769.4753577099</v>
      </c>
    </row>
    <row r="2115" spans="1:12" x14ac:dyDescent="0.35">
      <c r="A2115" s="1">
        <v>39573</v>
      </c>
      <c r="B2115" s="16">
        <f>YEAR(TradeDash[[#This Row],[Date]])</f>
        <v>2008</v>
      </c>
      <c r="C2115">
        <v>5192.25</v>
      </c>
      <c r="D2115" s="3">
        <f>IFERROR(TradeDash[[#This Row],[Nifty]]/C2114-1,"")</f>
        <v>-6.8761715313109262E-3</v>
      </c>
      <c r="E2115">
        <f ca="1">IFERROR(AVERAGE(OFFSET(TradeDash[[#This Row],[Returns]],0,0,-n_days))/STDEV(OFFSET(TradeDash[[#This Row],[Returns]],0,0,-n_days)),"")</f>
        <v>0.34019485030362318</v>
      </c>
      <c r="F2115">
        <f ca="1">IFERROR(AVERAGE(OFFSET(TradeDash[[#This Row],[Returns]],0,0,-n_days*2))/STDEV(OFFSET(TradeDash[[#This Row],[Returns]],0,0,-n_days*2)),"")</f>
        <v>4.4730426492799336E-3</v>
      </c>
      <c r="G2115">
        <f ca="1">IF(ISNUMBER(TradeDash[[#This Row],[2n day Sharpe]]),AVERAGE(TradeDash[[#This Row],[n day Sharpe]:[2n day Sharpe]]),"")</f>
        <v>0.17233394647645156</v>
      </c>
      <c r="H2115">
        <f ca="1">IF(ISNUMBER(TradeDash[[#This Row],[Sharpe Average]]),IF(TradeDash[[#This Row],[Sharpe Average]]&gt;$G$1,1,0),"")</f>
        <v>1</v>
      </c>
      <c r="I2115" s="2">
        <f ca="1">IF(ISNUMBER(TradeDash[[#This Row],[Signal]]),MAX(IF(AND(TradeDash[[#This Row],[Signal]]=1,I2114&lt;1),I2114+$E$1,IF(AND(TradeDash[[#This Row],[Signal]]=0,I2114&gt;0),I2114-$E$1,IF(AND(TradeDash[[#This Row],[Signal]]=1,I2114=1),I2114,IF(AND(TradeDash[[#This Row],[Signal]]=0,I2114=0),I2114,0)))),0),"")</f>
        <v>1</v>
      </c>
      <c r="J2115" s="3">
        <f ca="1">IF(ISNUMBER(TradeDash[[#This Row],[Position]]),TradeDash[[#This Row],[Position]]*D2116,"")</f>
        <v>-9.167509268621532E-3</v>
      </c>
      <c r="K2115" s="7">
        <f ca="1">K2114*IFERROR(1+TradeDash[[#This Row],[Port Return]],1)</f>
        <v>4155936.172812249</v>
      </c>
      <c r="L2115" s="7">
        <f ca="1">IF(ISNUMBER(TradeDash[[#This Row],[Port Return]]),L2114*(1+TradeDash[[#This Row],[Returns]]),L2114)</f>
        <v>3301907.7901430838</v>
      </c>
    </row>
    <row r="2116" spans="1:12" x14ac:dyDescent="0.35">
      <c r="A2116" s="1">
        <v>39574</v>
      </c>
      <c r="B2116" s="16">
        <f>YEAR(TradeDash[[#This Row],[Date]])</f>
        <v>2008</v>
      </c>
      <c r="C2116">
        <v>5144.6499999999996</v>
      </c>
      <c r="D2116" s="3">
        <f>IFERROR(TradeDash[[#This Row],[Nifty]]/C2115-1,"")</f>
        <v>-9.167509268621532E-3</v>
      </c>
      <c r="E2116">
        <f ca="1">IFERROR(AVERAGE(OFFSET(TradeDash[[#This Row],[Returns]],0,0,-n_days))/STDEV(OFFSET(TradeDash[[#This Row],[Returns]],0,0,-n_days)),"")</f>
        <v>0.28419895354942637</v>
      </c>
      <c r="F2116">
        <f ca="1">IFERROR(AVERAGE(OFFSET(TradeDash[[#This Row],[Returns]],0,0,-n_days*2))/STDEV(OFFSET(TradeDash[[#This Row],[Returns]],0,0,-n_days*2)),"")</f>
        <v>5.5467438743390295E-2</v>
      </c>
      <c r="G2116">
        <f ca="1">IF(ISNUMBER(TradeDash[[#This Row],[2n day Sharpe]]),AVERAGE(TradeDash[[#This Row],[n day Sharpe]:[2n day Sharpe]]),"")</f>
        <v>0.16983319614640832</v>
      </c>
      <c r="H2116">
        <f ca="1">IF(ISNUMBER(TradeDash[[#This Row],[Sharpe Average]]),IF(TradeDash[[#This Row],[Sharpe Average]]&gt;$G$1,1,0),"")</f>
        <v>1</v>
      </c>
      <c r="I2116" s="2">
        <f ca="1">IF(ISNUMBER(TradeDash[[#This Row],[Signal]]),MAX(IF(AND(TradeDash[[#This Row],[Signal]]=1,I2115&lt;1),I2115+$E$1,IF(AND(TradeDash[[#This Row],[Signal]]=0,I2115&gt;0),I2115-$E$1,IF(AND(TradeDash[[#This Row],[Signal]]=1,I2115=1),I2115,IF(AND(TradeDash[[#This Row],[Signal]]=0,I2115=0),I2115,0)))),0),"")</f>
        <v>1</v>
      </c>
      <c r="J2116" s="3">
        <f ca="1">IF(ISNUMBER(TradeDash[[#This Row],[Position]]),TradeDash[[#This Row],[Position]]*D2117,"")</f>
        <v>-1.7785466455443322E-3</v>
      </c>
      <c r="K2116" s="7">
        <f ca="1">K2115*IFERROR(1+TradeDash[[#This Row],[Port Return]],1)</f>
        <v>4148544.6464729975</v>
      </c>
      <c r="L2116" s="7">
        <f ca="1">IF(ISNUMBER(TradeDash[[#This Row],[Port Return]]),L2115*(1+TradeDash[[#This Row],[Returns]]),L2115)</f>
        <v>3271637.5198728135</v>
      </c>
    </row>
    <row r="2117" spans="1:12" x14ac:dyDescent="0.35">
      <c r="A2117" s="1">
        <v>39575</v>
      </c>
      <c r="B2117" s="16">
        <f>YEAR(TradeDash[[#This Row],[Date]])</f>
        <v>2008</v>
      </c>
      <c r="C2117">
        <v>5135.5</v>
      </c>
      <c r="D2117" s="3">
        <f>IFERROR(TradeDash[[#This Row],[Nifty]]/C2116-1,"")</f>
        <v>-1.7785466455443322E-3</v>
      </c>
      <c r="E2117">
        <f ca="1">IFERROR(AVERAGE(OFFSET(TradeDash[[#This Row],[Returns]],0,0,-n_days))/STDEV(OFFSET(TradeDash[[#This Row],[Returns]],0,0,-n_days)),"")</f>
        <v>0.43336197923556119</v>
      </c>
      <c r="F2117">
        <f ca="1">IFERROR(AVERAGE(OFFSET(TradeDash[[#This Row],[Returns]],0,0,-n_days*2))/STDEV(OFFSET(TradeDash[[#This Row],[Returns]],0,0,-n_days*2)),"")</f>
        <v>7.5450254384774262E-2</v>
      </c>
      <c r="G2117">
        <f ca="1">IF(ISNUMBER(TradeDash[[#This Row],[2n day Sharpe]]),AVERAGE(TradeDash[[#This Row],[n day Sharpe]:[2n day Sharpe]]),"")</f>
        <v>0.25440611681016773</v>
      </c>
      <c r="H2117">
        <f ca="1">IF(ISNUMBER(TradeDash[[#This Row],[Sharpe Average]]),IF(TradeDash[[#This Row],[Sharpe Average]]&gt;$G$1,1,0),"")</f>
        <v>1</v>
      </c>
      <c r="I2117" s="2">
        <f ca="1">IF(ISNUMBER(TradeDash[[#This Row],[Signal]]),MAX(IF(AND(TradeDash[[#This Row],[Signal]]=1,I2116&lt;1),I2116+$E$1,IF(AND(TradeDash[[#This Row],[Signal]]=0,I2116&gt;0),I2116-$E$1,IF(AND(TradeDash[[#This Row],[Signal]]=1,I2116=1),I2116,IF(AND(TradeDash[[#This Row],[Signal]]=0,I2116=0),I2116,0)))),0),"")</f>
        <v>1</v>
      </c>
      <c r="J2117" s="3">
        <f ca="1">IF(ISNUMBER(TradeDash[[#This Row],[Position]]),TradeDash[[#This Row],[Position]]*D2118,"")</f>
        <v>-1.0476097750949265E-2</v>
      </c>
      <c r="K2117" s="7">
        <f ca="1">K2116*IFERROR(1+TradeDash[[#This Row],[Port Return]],1)</f>
        <v>4105084.087232369</v>
      </c>
      <c r="L2117" s="7">
        <f ca="1">IF(ISNUMBER(TradeDash[[#This Row],[Port Return]]),L2116*(1+TradeDash[[#This Row],[Returns]]),L2116)</f>
        <v>3265818.7599364067</v>
      </c>
    </row>
    <row r="2118" spans="1:12" x14ac:dyDescent="0.35">
      <c r="A2118" s="1">
        <v>39576</v>
      </c>
      <c r="B2118" s="16">
        <f>YEAR(TradeDash[[#This Row],[Date]])</f>
        <v>2008</v>
      </c>
      <c r="C2118">
        <v>5081.7</v>
      </c>
      <c r="D2118" s="3">
        <f>IFERROR(TradeDash[[#This Row],[Nifty]]/C2117-1,"")</f>
        <v>-1.0476097750949265E-2</v>
      </c>
      <c r="E2118">
        <f ca="1">IFERROR(AVERAGE(OFFSET(TradeDash[[#This Row],[Returns]],0,0,-n_days))/STDEV(OFFSET(TradeDash[[#This Row],[Returns]],0,0,-n_days)),"")</f>
        <v>0.29525533288828376</v>
      </c>
      <c r="F2118">
        <f ca="1">IFERROR(AVERAGE(OFFSET(TradeDash[[#This Row],[Returns]],0,0,-n_days*2))/STDEV(OFFSET(TradeDash[[#This Row],[Returns]],0,0,-n_days*2)),"")</f>
        <v>4.8705860689567372E-2</v>
      </c>
      <c r="G2118">
        <f ca="1">IF(ISNUMBER(TradeDash[[#This Row],[2n day Sharpe]]),AVERAGE(TradeDash[[#This Row],[n day Sharpe]:[2n day Sharpe]]),"")</f>
        <v>0.17198059678892558</v>
      </c>
      <c r="H2118">
        <f ca="1">IF(ISNUMBER(TradeDash[[#This Row],[Sharpe Average]]),IF(TradeDash[[#This Row],[Sharpe Average]]&gt;$G$1,1,0),"")</f>
        <v>1</v>
      </c>
      <c r="I2118" s="2">
        <f ca="1">IF(ISNUMBER(TradeDash[[#This Row],[Signal]]),MAX(IF(AND(TradeDash[[#This Row],[Signal]]=1,I2117&lt;1),I2117+$E$1,IF(AND(TradeDash[[#This Row],[Signal]]=0,I2117&gt;0),I2117-$E$1,IF(AND(TradeDash[[#This Row],[Signal]]=1,I2117=1),I2117,IF(AND(TradeDash[[#This Row],[Signal]]=0,I2117=0),I2117,0)))),0),"")</f>
        <v>1</v>
      </c>
      <c r="J2118" s="3">
        <f ca="1">IF(ISNUMBER(TradeDash[[#This Row],[Position]]),TradeDash[[#This Row],[Position]]*D2119,"")</f>
        <v>-1.9501347974103078E-2</v>
      </c>
      <c r="K2118" s="7">
        <f ca="1">K2117*IFERROR(1+TradeDash[[#This Row],[Port Return]],1)</f>
        <v>4025029.4139842973</v>
      </c>
      <c r="L2118" s="7">
        <f ca="1">IF(ISNUMBER(TradeDash[[#This Row],[Port Return]]),L2117*(1+TradeDash[[#This Row],[Returns]]),L2117)</f>
        <v>3231605.7233704291</v>
      </c>
    </row>
    <row r="2119" spans="1:12" x14ac:dyDescent="0.35">
      <c r="A2119" s="1">
        <v>39577</v>
      </c>
      <c r="B2119" s="16">
        <f>YEAR(TradeDash[[#This Row],[Date]])</f>
        <v>2008</v>
      </c>
      <c r="C2119">
        <v>4982.6000000000004</v>
      </c>
      <c r="D2119" s="3">
        <f>IFERROR(TradeDash[[#This Row],[Nifty]]/C2118-1,"")</f>
        <v>-1.9501347974103078E-2</v>
      </c>
      <c r="E2119">
        <f ca="1">IFERROR(AVERAGE(OFFSET(TradeDash[[#This Row],[Returns]],0,0,-n_days))/STDEV(OFFSET(TradeDash[[#This Row],[Returns]],0,0,-n_days)),"")</f>
        <v>0.24130788952569682</v>
      </c>
      <c r="F2119">
        <f ca="1">IFERROR(AVERAGE(OFFSET(TradeDash[[#This Row],[Returns]],0,0,-n_days*2))/STDEV(OFFSET(TradeDash[[#This Row],[Returns]],0,0,-n_days*2)),"")</f>
        <v>6.290657087437472E-2</v>
      </c>
      <c r="G2119">
        <f ca="1">IF(ISNUMBER(TradeDash[[#This Row],[2n day Sharpe]]),AVERAGE(TradeDash[[#This Row],[n day Sharpe]:[2n day Sharpe]]),"")</f>
        <v>0.15210723020003578</v>
      </c>
      <c r="H2119">
        <f ca="1">IF(ISNUMBER(TradeDash[[#This Row],[Sharpe Average]]),IF(TradeDash[[#This Row],[Sharpe Average]]&gt;$G$1,1,0),"")</f>
        <v>1</v>
      </c>
      <c r="I2119" s="2">
        <f ca="1">IF(ISNUMBER(TradeDash[[#This Row],[Signal]]),MAX(IF(AND(TradeDash[[#This Row],[Signal]]=1,I2118&lt;1),I2118+$E$1,IF(AND(TradeDash[[#This Row],[Signal]]=0,I2118&gt;0),I2118-$E$1,IF(AND(TradeDash[[#This Row],[Signal]]=1,I2118=1),I2118,IF(AND(TradeDash[[#This Row],[Signal]]=0,I2118=0),I2118,0)))),0),"")</f>
        <v>1</v>
      </c>
      <c r="J2119" s="3">
        <f ca="1">IF(ISNUMBER(TradeDash[[#This Row],[Position]]),TradeDash[[#This Row],[Position]]*D2120,"")</f>
        <v>6.0309878376749726E-3</v>
      </c>
      <c r="K2119" s="7">
        <f ca="1">K2118*IFERROR(1+TradeDash[[#This Row],[Port Return]],1)</f>
        <v>4049304.3174263206</v>
      </c>
      <c r="L2119" s="7">
        <f ca="1">IF(ISNUMBER(TradeDash[[#This Row],[Port Return]]),L2118*(1+TradeDash[[#This Row],[Returns]]),L2118)</f>
        <v>3168585.0556438793</v>
      </c>
    </row>
    <row r="2120" spans="1:12" x14ac:dyDescent="0.35">
      <c r="A2120" s="1">
        <v>39580</v>
      </c>
      <c r="B2120" s="16">
        <f>YEAR(TradeDash[[#This Row],[Date]])</f>
        <v>2008</v>
      </c>
      <c r="C2120">
        <v>5012.6499999999996</v>
      </c>
      <c r="D2120" s="3">
        <f>IFERROR(TradeDash[[#This Row],[Nifty]]/C2119-1,"")</f>
        <v>6.0309878376749726E-3</v>
      </c>
      <c r="E2120">
        <f ca="1">IFERROR(AVERAGE(OFFSET(TradeDash[[#This Row],[Returns]],0,0,-n_days))/STDEV(OFFSET(TradeDash[[#This Row],[Returns]],0,0,-n_days)),"")</f>
        <v>0.23401106116174983</v>
      </c>
      <c r="F2120">
        <f ca="1">IFERROR(AVERAGE(OFFSET(TradeDash[[#This Row],[Returns]],0,0,-n_days*2))/STDEV(OFFSET(TradeDash[[#This Row],[Returns]],0,0,-n_days*2)),"")</f>
        <v>6.2900888768677346E-2</v>
      </c>
      <c r="G2120">
        <f ca="1">IF(ISNUMBER(TradeDash[[#This Row],[2n day Sharpe]]),AVERAGE(TradeDash[[#This Row],[n day Sharpe]:[2n day Sharpe]]),"")</f>
        <v>0.14845597496521359</v>
      </c>
      <c r="H2120">
        <f ca="1">IF(ISNUMBER(TradeDash[[#This Row],[Sharpe Average]]),IF(TradeDash[[#This Row],[Sharpe Average]]&gt;$G$1,1,0),"")</f>
        <v>1</v>
      </c>
      <c r="I2120" s="2">
        <f ca="1">IF(ISNUMBER(TradeDash[[#This Row],[Signal]]),MAX(IF(AND(TradeDash[[#This Row],[Signal]]=1,I2119&lt;1),I2119+$E$1,IF(AND(TradeDash[[#This Row],[Signal]]=0,I2119&gt;0),I2119-$E$1,IF(AND(TradeDash[[#This Row],[Signal]]=1,I2119=1),I2119,IF(AND(TradeDash[[#This Row],[Signal]]=0,I2119=0),I2119,0)))),0),"")</f>
        <v>1</v>
      </c>
      <c r="J2120" s="3">
        <f ca="1">IF(ISNUMBER(TradeDash[[#This Row],[Position]]),TradeDash[[#This Row],[Position]]*D2121,"")</f>
        <v>-1.0942315940669967E-2</v>
      </c>
      <c r="K2120" s="7">
        <f ca="1">K2119*IFERROR(1+TradeDash[[#This Row],[Port Return]],1)</f>
        <v>4004995.550245123</v>
      </c>
      <c r="L2120" s="7">
        <f ca="1">IF(ISNUMBER(TradeDash[[#This Row],[Port Return]]),L2119*(1+TradeDash[[#This Row],[Returns]]),L2119)</f>
        <v>3187694.7535771062</v>
      </c>
    </row>
    <row r="2121" spans="1:12" x14ac:dyDescent="0.35">
      <c r="A2121" s="1">
        <v>39581</v>
      </c>
      <c r="B2121" s="16">
        <f>YEAR(TradeDash[[#This Row],[Date]])</f>
        <v>2008</v>
      </c>
      <c r="C2121">
        <v>4957.8</v>
      </c>
      <c r="D2121" s="3">
        <f>IFERROR(TradeDash[[#This Row],[Nifty]]/C2120-1,"")</f>
        <v>-1.0942315940669967E-2</v>
      </c>
      <c r="E2121">
        <f ca="1">IFERROR(AVERAGE(OFFSET(TradeDash[[#This Row],[Returns]],0,0,-n_days))/STDEV(OFFSET(TradeDash[[#This Row],[Returns]],0,0,-n_days)),"")</f>
        <v>0.19515422269757704</v>
      </c>
      <c r="F2121">
        <f ca="1">IFERROR(AVERAGE(OFFSET(TradeDash[[#This Row],[Returns]],0,0,-n_days*2))/STDEV(OFFSET(TradeDash[[#This Row],[Returns]],0,0,-n_days*2)),"")</f>
        <v>3.2893064849309449E-2</v>
      </c>
      <c r="G2121">
        <f ca="1">IF(ISNUMBER(TradeDash[[#This Row],[2n day Sharpe]]),AVERAGE(TradeDash[[#This Row],[n day Sharpe]:[2n day Sharpe]]),"")</f>
        <v>0.11402364377344325</v>
      </c>
      <c r="H2121">
        <f ca="1">IF(ISNUMBER(TradeDash[[#This Row],[Sharpe Average]]),IF(TradeDash[[#This Row],[Sharpe Average]]&gt;$G$1,1,0),"")</f>
        <v>1</v>
      </c>
      <c r="I2121" s="2">
        <f ca="1">IF(ISNUMBER(TradeDash[[#This Row],[Signal]]),MAX(IF(AND(TradeDash[[#This Row],[Signal]]=1,I2120&lt;1),I2120+$E$1,IF(AND(TradeDash[[#This Row],[Signal]]=0,I2120&gt;0),I2120-$E$1,IF(AND(TradeDash[[#This Row],[Signal]]=1,I2120=1),I2120,IF(AND(TradeDash[[#This Row],[Signal]]=0,I2120=0),I2120,0)))),0),"")</f>
        <v>1</v>
      </c>
      <c r="J2121" s="3">
        <f ca="1">IF(ISNUMBER(TradeDash[[#This Row],[Position]]),TradeDash[[#This Row],[Position]]*D2122,"")</f>
        <v>1.0881842752833881E-2</v>
      </c>
      <c r="K2121" s="7">
        <f ca="1">K2120*IFERROR(1+TradeDash[[#This Row],[Port Return]],1)</f>
        <v>4048577.2820486897</v>
      </c>
      <c r="L2121" s="7">
        <f ca="1">IF(ISNUMBER(TradeDash[[#This Row],[Port Return]]),L2120*(1+TradeDash[[#This Row],[Returns]]),L2120)</f>
        <v>3152813.9904610496</v>
      </c>
    </row>
    <row r="2122" spans="1:12" x14ac:dyDescent="0.35">
      <c r="A2122" s="1">
        <v>39582</v>
      </c>
      <c r="B2122" s="16">
        <f>YEAR(TradeDash[[#This Row],[Date]])</f>
        <v>2008</v>
      </c>
      <c r="C2122">
        <v>5011.75</v>
      </c>
      <c r="D2122" s="3">
        <f>IFERROR(TradeDash[[#This Row],[Nifty]]/C2121-1,"")</f>
        <v>1.0881842752833881E-2</v>
      </c>
      <c r="E2122">
        <f ca="1">IFERROR(AVERAGE(OFFSET(TradeDash[[#This Row],[Returns]],0,0,-n_days))/STDEV(OFFSET(TradeDash[[#This Row],[Returns]],0,0,-n_days)),"")</f>
        <v>0.20016081588378187</v>
      </c>
      <c r="F2122">
        <f ca="1">IFERROR(AVERAGE(OFFSET(TradeDash[[#This Row],[Returns]],0,0,-n_days*2))/STDEV(OFFSET(TradeDash[[#This Row],[Returns]],0,0,-n_days*2)),"")</f>
        <v>4.4519548648489726E-2</v>
      </c>
      <c r="G2122">
        <f ca="1">IF(ISNUMBER(TradeDash[[#This Row],[2n day Sharpe]]),AVERAGE(TradeDash[[#This Row],[n day Sharpe]:[2n day Sharpe]]),"")</f>
        <v>0.1223401822661358</v>
      </c>
      <c r="H2122">
        <f ca="1">IF(ISNUMBER(TradeDash[[#This Row],[Sharpe Average]]),IF(TradeDash[[#This Row],[Sharpe Average]]&gt;$G$1,1,0),"")</f>
        <v>1</v>
      </c>
      <c r="I2122" s="2">
        <f ca="1">IF(ISNUMBER(TradeDash[[#This Row],[Signal]]),MAX(IF(AND(TradeDash[[#This Row],[Signal]]=1,I2121&lt;1),I2121+$E$1,IF(AND(TradeDash[[#This Row],[Signal]]=0,I2121&gt;0),I2121-$E$1,IF(AND(TradeDash[[#This Row],[Signal]]=1,I2121=1),I2121,IF(AND(TradeDash[[#This Row],[Signal]]=0,I2121=0),I2121,0)))),0),"")</f>
        <v>1</v>
      </c>
      <c r="J2122" s="3">
        <f ca="1">IF(ISNUMBER(TradeDash[[#This Row],[Position]]),TradeDash[[#This Row],[Position]]*D2123,"")</f>
        <v>2.0651469047737736E-2</v>
      </c>
      <c r="K2122" s="7">
        <f ca="1">K2121*IFERROR(1+TradeDash[[#This Row],[Port Return]],1)</f>
        <v>4132186.3504762924</v>
      </c>
      <c r="L2122" s="7">
        <f ca="1">IF(ISNUMBER(TradeDash[[#This Row],[Port Return]]),L2121*(1+TradeDash[[#This Row],[Returns]]),L2121)</f>
        <v>3187122.4165341812</v>
      </c>
    </row>
    <row r="2123" spans="1:12" x14ac:dyDescent="0.35">
      <c r="A2123" s="1">
        <v>39583</v>
      </c>
      <c r="B2123" s="16">
        <f>YEAR(TradeDash[[#This Row],[Date]])</f>
        <v>2008</v>
      </c>
      <c r="C2123">
        <v>5115.25</v>
      </c>
      <c r="D2123" s="3">
        <f>IFERROR(TradeDash[[#This Row],[Nifty]]/C2122-1,"")</f>
        <v>2.0651469047737736E-2</v>
      </c>
      <c r="E2123">
        <f ca="1">IFERROR(AVERAGE(OFFSET(TradeDash[[#This Row],[Returns]],0,0,-n_days))/STDEV(OFFSET(TradeDash[[#This Row],[Returns]],0,0,-n_days)),"")</f>
        <v>0.19830852122766546</v>
      </c>
      <c r="F2123">
        <f ca="1">IFERROR(AVERAGE(OFFSET(TradeDash[[#This Row],[Returns]],0,0,-n_days*2))/STDEV(OFFSET(TradeDash[[#This Row],[Returns]],0,0,-n_days*2)),"")</f>
        <v>0.14277438256762856</v>
      </c>
      <c r="G2123">
        <f ca="1">IF(ISNUMBER(TradeDash[[#This Row],[2n day Sharpe]]),AVERAGE(TradeDash[[#This Row],[n day Sharpe]:[2n day Sharpe]]),"")</f>
        <v>0.17054145189764702</v>
      </c>
      <c r="H2123">
        <f ca="1">IF(ISNUMBER(TradeDash[[#This Row],[Sharpe Average]]),IF(TradeDash[[#This Row],[Sharpe Average]]&gt;$G$1,1,0),"")</f>
        <v>1</v>
      </c>
      <c r="I2123" s="2">
        <f ca="1">IF(ISNUMBER(TradeDash[[#This Row],[Signal]]),MAX(IF(AND(TradeDash[[#This Row],[Signal]]=1,I2122&lt;1),I2122+$E$1,IF(AND(TradeDash[[#This Row],[Signal]]=0,I2122&gt;0),I2122-$E$1,IF(AND(TradeDash[[#This Row],[Signal]]=1,I2122=1),I2122,IF(AND(TradeDash[[#This Row],[Signal]]=0,I2122=0),I2122,0)))),0),"")</f>
        <v>1</v>
      </c>
      <c r="J2123" s="3">
        <f ca="1">IF(ISNUMBER(TradeDash[[#This Row],[Position]]),TradeDash[[#This Row],[Position]]*D2124,"")</f>
        <v>8.2987146278286072E-3</v>
      </c>
      <c r="K2123" s="7">
        <f ca="1">K2122*IFERROR(1+TradeDash[[#This Row],[Port Return]],1)</f>
        <v>4166478.1857879036</v>
      </c>
      <c r="L2123" s="7">
        <f ca="1">IF(ISNUMBER(TradeDash[[#This Row],[Port Return]]),L2122*(1+TradeDash[[#This Row],[Returns]]),L2122)</f>
        <v>3252941.176470588</v>
      </c>
    </row>
    <row r="2124" spans="1:12" x14ac:dyDescent="0.35">
      <c r="A2124" s="1">
        <v>39584</v>
      </c>
      <c r="B2124" s="16">
        <f>YEAR(TradeDash[[#This Row],[Date]])</f>
        <v>2008</v>
      </c>
      <c r="C2124">
        <v>5157.7</v>
      </c>
      <c r="D2124" s="3">
        <f>IFERROR(TradeDash[[#This Row],[Nifty]]/C2123-1,"")</f>
        <v>8.2987146278286072E-3</v>
      </c>
      <c r="E2124">
        <f ca="1">IFERROR(AVERAGE(OFFSET(TradeDash[[#This Row],[Returns]],0,0,-n_days))/STDEV(OFFSET(TradeDash[[#This Row],[Returns]],0,0,-n_days)),"")</f>
        <v>0.22452505726107422</v>
      </c>
      <c r="F2124">
        <f ca="1">IFERROR(AVERAGE(OFFSET(TradeDash[[#This Row],[Returns]],0,0,-n_days*2))/STDEV(OFFSET(TradeDash[[#This Row],[Returns]],0,0,-n_days*2)),"")</f>
        <v>0.12120697501888461</v>
      </c>
      <c r="G2124">
        <f ca="1">IF(ISNUMBER(TradeDash[[#This Row],[2n day Sharpe]]),AVERAGE(TradeDash[[#This Row],[n day Sharpe]:[2n day Sharpe]]),"")</f>
        <v>0.17286601613997943</v>
      </c>
      <c r="H2124">
        <f ca="1">IF(ISNUMBER(TradeDash[[#This Row],[Sharpe Average]]),IF(TradeDash[[#This Row],[Sharpe Average]]&gt;$G$1,1,0),"")</f>
        <v>1</v>
      </c>
      <c r="I2124" s="2">
        <f ca="1">IF(ISNUMBER(TradeDash[[#This Row],[Signal]]),MAX(IF(AND(TradeDash[[#This Row],[Signal]]=1,I2123&lt;1),I2123+$E$1,IF(AND(TradeDash[[#This Row],[Signal]]=0,I2123&gt;0),I2123-$E$1,IF(AND(TradeDash[[#This Row],[Signal]]=1,I2123=1),I2123,IF(AND(TradeDash[[#This Row],[Signal]]=0,I2123=0),I2123,0)))),0),"")</f>
        <v>1</v>
      </c>
      <c r="J2124" s="3">
        <f ca="1">IF(ISNUMBER(TradeDash[[#This Row],[Position]]),TradeDash[[#This Row],[Position]]*D2125,"")</f>
        <v>-1.0227426953874796E-2</v>
      </c>
      <c r="K2124" s="7">
        <f ca="1">K2123*IFERROR(1+TradeDash[[#This Row],[Port Return]],1)</f>
        <v>4123865.8344878452</v>
      </c>
      <c r="L2124" s="7">
        <f ca="1">IF(ISNUMBER(TradeDash[[#This Row],[Port Return]]),L2123*(1+TradeDash[[#This Row],[Returns]]),L2123)</f>
        <v>3279936.4069952304</v>
      </c>
    </row>
    <row r="2125" spans="1:12" x14ac:dyDescent="0.35">
      <c r="A2125" s="1">
        <v>39588</v>
      </c>
      <c r="B2125" s="16">
        <f>YEAR(TradeDash[[#This Row],[Date]])</f>
        <v>2008</v>
      </c>
      <c r="C2125">
        <v>5104.95</v>
      </c>
      <c r="D2125" s="3">
        <f>IFERROR(TradeDash[[#This Row],[Nifty]]/C2124-1,"")</f>
        <v>-1.0227426953874796E-2</v>
      </c>
      <c r="E2125">
        <f ca="1">IFERROR(AVERAGE(OFFSET(TradeDash[[#This Row],[Returns]],0,0,-n_days))/STDEV(OFFSET(TradeDash[[#This Row],[Returns]],0,0,-n_days)),"")</f>
        <v>0.12405911766212403</v>
      </c>
      <c r="F2125">
        <f ca="1">IFERROR(AVERAGE(OFFSET(TradeDash[[#This Row],[Returns]],0,0,-n_days*2))/STDEV(OFFSET(TradeDash[[#This Row],[Returns]],0,0,-n_days*2)),"")</f>
        <v>0.19749892020833218</v>
      </c>
      <c r="G2125">
        <f ca="1">IF(ISNUMBER(TradeDash[[#This Row],[2n day Sharpe]]),AVERAGE(TradeDash[[#This Row],[n day Sharpe]:[2n day Sharpe]]),"")</f>
        <v>0.16077901893522811</v>
      </c>
      <c r="H2125">
        <f ca="1">IF(ISNUMBER(TradeDash[[#This Row],[Sharpe Average]]),IF(TradeDash[[#This Row],[Sharpe Average]]&gt;$G$1,1,0),"")</f>
        <v>1</v>
      </c>
      <c r="I2125" s="2">
        <f ca="1">IF(ISNUMBER(TradeDash[[#This Row],[Signal]]),MAX(IF(AND(TradeDash[[#This Row],[Signal]]=1,I2124&lt;1),I2124+$E$1,IF(AND(TradeDash[[#This Row],[Signal]]=0,I2124&gt;0),I2124-$E$1,IF(AND(TradeDash[[#This Row],[Signal]]=1,I2124=1),I2124,IF(AND(TradeDash[[#This Row],[Signal]]=0,I2124=0),I2124,0)))),0),"")</f>
        <v>1</v>
      </c>
      <c r="J2125" s="3">
        <f ca="1">IF(ISNUMBER(TradeDash[[#This Row],[Position]]),TradeDash[[#This Row],[Position]]*D2126,"")</f>
        <v>2.4877814670074549E-3</v>
      </c>
      <c r="K2125" s="7">
        <f ca="1">K2124*IFERROR(1+TradeDash[[#This Row],[Port Return]],1)</f>
        <v>4134125.1114833094</v>
      </c>
      <c r="L2125" s="7">
        <f ca="1">IF(ISNUMBER(TradeDash[[#This Row],[Port Return]]),L2124*(1+TradeDash[[#This Row],[Returns]]),L2124)</f>
        <v>3246391.0969793322</v>
      </c>
    </row>
    <row r="2126" spans="1:12" x14ac:dyDescent="0.35">
      <c r="A2126" s="1">
        <v>39589</v>
      </c>
      <c r="B2126" s="16">
        <f>YEAR(TradeDash[[#This Row],[Date]])</f>
        <v>2008</v>
      </c>
      <c r="C2126">
        <v>5117.6499999999996</v>
      </c>
      <c r="D2126" s="3">
        <f>IFERROR(TradeDash[[#This Row],[Nifty]]/C2125-1,"")</f>
        <v>2.4877814670074549E-3</v>
      </c>
      <c r="E2126">
        <f ca="1">IFERROR(AVERAGE(OFFSET(TradeDash[[#This Row],[Returns]],0,0,-n_days))/STDEV(OFFSET(TradeDash[[#This Row],[Returns]],0,0,-n_days)),"")</f>
        <v>7.2585128477520203E-2</v>
      </c>
      <c r="F2126">
        <f ca="1">IFERROR(AVERAGE(OFFSET(TradeDash[[#This Row],[Returns]],0,0,-n_days*2))/STDEV(OFFSET(TradeDash[[#This Row],[Returns]],0,0,-n_days*2)),"")</f>
        <v>0.19133696682283807</v>
      </c>
      <c r="G2126">
        <f ca="1">IF(ISNUMBER(TradeDash[[#This Row],[2n day Sharpe]]),AVERAGE(TradeDash[[#This Row],[n day Sharpe]:[2n day Sharpe]]),"")</f>
        <v>0.13196104765017913</v>
      </c>
      <c r="H2126">
        <f ca="1">IF(ISNUMBER(TradeDash[[#This Row],[Sharpe Average]]),IF(TradeDash[[#This Row],[Sharpe Average]]&gt;$G$1,1,0),"")</f>
        <v>1</v>
      </c>
      <c r="I2126" s="2">
        <f ca="1">IF(ISNUMBER(TradeDash[[#This Row],[Signal]]),MAX(IF(AND(TradeDash[[#This Row],[Signal]]=1,I2125&lt;1),I2125+$E$1,IF(AND(TradeDash[[#This Row],[Signal]]=0,I2125&gt;0),I2125-$E$1,IF(AND(TradeDash[[#This Row],[Signal]]=1,I2125=1),I2125,IF(AND(TradeDash[[#This Row],[Signal]]=0,I2125=0),I2125,0)))),0),"")</f>
        <v>1</v>
      </c>
      <c r="J2126" s="3">
        <f ca="1">IF(ISNUMBER(TradeDash[[#This Row],[Position]]),TradeDash[[#This Row],[Position]]*D2127,"")</f>
        <v>-1.8016081599953049E-2</v>
      </c>
      <c r="K2126" s="7">
        <f ca="1">K2125*IFERROR(1+TradeDash[[#This Row],[Port Return]],1)</f>
        <v>4059644.3761304109</v>
      </c>
      <c r="L2126" s="7">
        <f ca="1">IF(ISNUMBER(TradeDash[[#This Row],[Port Return]]),L2125*(1+TradeDash[[#This Row],[Returns]]),L2125)</f>
        <v>3254467.4085850553</v>
      </c>
    </row>
    <row r="2127" spans="1:12" x14ac:dyDescent="0.35">
      <c r="A2127" s="1">
        <v>39590</v>
      </c>
      <c r="B2127" s="16">
        <f>YEAR(TradeDash[[#This Row],[Date]])</f>
        <v>2008</v>
      </c>
      <c r="C2127">
        <v>5025.45</v>
      </c>
      <c r="D2127" s="3">
        <f>IFERROR(TradeDash[[#This Row],[Nifty]]/C2126-1,"")</f>
        <v>-1.8016081599953049E-2</v>
      </c>
      <c r="E2127">
        <f ca="1">IFERROR(AVERAGE(OFFSET(TradeDash[[#This Row],[Returns]],0,0,-n_days))/STDEV(OFFSET(TradeDash[[#This Row],[Returns]],0,0,-n_days)),"")</f>
        <v>-1.2858530685248065E-2</v>
      </c>
      <c r="F2127">
        <f ca="1">IFERROR(AVERAGE(OFFSET(TradeDash[[#This Row],[Returns]],0,0,-n_days*2))/STDEV(OFFSET(TradeDash[[#This Row],[Returns]],0,0,-n_days*2)),"")</f>
        <v>0.14781429446394767</v>
      </c>
      <c r="G2127">
        <f ca="1">IF(ISNUMBER(TradeDash[[#This Row],[2n day Sharpe]]),AVERAGE(TradeDash[[#This Row],[n day Sharpe]:[2n day Sharpe]]),"")</f>
        <v>6.7477881889349806E-2</v>
      </c>
      <c r="H2127">
        <f ca="1">IF(ISNUMBER(TradeDash[[#This Row],[Sharpe Average]]),IF(TradeDash[[#This Row],[Sharpe Average]]&gt;$G$1,1,0),"")</f>
        <v>1</v>
      </c>
      <c r="I2127" s="2">
        <f ca="1">IF(ISNUMBER(TradeDash[[#This Row],[Signal]]),MAX(IF(AND(TradeDash[[#This Row],[Signal]]=1,I2126&lt;1),I2126+$E$1,IF(AND(TradeDash[[#This Row],[Signal]]=0,I2126&gt;0),I2126-$E$1,IF(AND(TradeDash[[#This Row],[Signal]]=1,I2126=1),I2126,IF(AND(TradeDash[[#This Row],[Signal]]=0,I2126=0),I2126,0)))),0),"")</f>
        <v>1</v>
      </c>
      <c r="J2127" s="3">
        <f ca="1">IF(ISNUMBER(TradeDash[[#This Row],[Position]]),TradeDash[[#This Row],[Position]]*D2128,"")</f>
        <v>-1.5700086559412463E-2</v>
      </c>
      <c r="K2127" s="7">
        <f ca="1">K2126*IFERROR(1+TradeDash[[#This Row],[Port Return]],1)</f>
        <v>3995907.6080247313</v>
      </c>
      <c r="L2127" s="7">
        <f ca="1">IF(ISNUMBER(TradeDash[[#This Row],[Port Return]]),L2126*(1+TradeDash[[#This Row],[Returns]]),L2126)</f>
        <v>3195834.6581875994</v>
      </c>
    </row>
    <row r="2128" spans="1:12" x14ac:dyDescent="0.35">
      <c r="A2128" s="1">
        <v>39591</v>
      </c>
      <c r="B2128" s="16">
        <f>YEAR(TradeDash[[#This Row],[Date]])</f>
        <v>2008</v>
      </c>
      <c r="C2128">
        <v>4946.55</v>
      </c>
      <c r="D2128" s="3">
        <f>IFERROR(TradeDash[[#This Row],[Nifty]]/C2127-1,"")</f>
        <v>-1.5700086559412463E-2</v>
      </c>
      <c r="E2128">
        <f ca="1">IFERROR(AVERAGE(OFFSET(TradeDash[[#This Row],[Returns]],0,0,-n_days))/STDEV(OFFSET(TradeDash[[#This Row],[Returns]],0,0,-n_days)),"")</f>
        <v>-5.2591828504915186E-2</v>
      </c>
      <c r="F2128">
        <f ca="1">IFERROR(AVERAGE(OFFSET(TradeDash[[#This Row],[Returns]],0,0,-n_days*2))/STDEV(OFFSET(TradeDash[[#This Row],[Returns]],0,0,-n_days*2)),"")</f>
        <v>0.11148437995855094</v>
      </c>
      <c r="G2128">
        <f ca="1">IF(ISNUMBER(TradeDash[[#This Row],[2n day Sharpe]]),AVERAGE(TradeDash[[#This Row],[n day Sharpe]:[2n day Sharpe]]),"")</f>
        <v>2.9446275726817878E-2</v>
      </c>
      <c r="H2128">
        <f ca="1">IF(ISNUMBER(TradeDash[[#This Row],[Sharpe Average]]),IF(TradeDash[[#This Row],[Sharpe Average]]&gt;$G$1,1,0),"")</f>
        <v>1</v>
      </c>
      <c r="I2128" s="2">
        <f ca="1">IF(ISNUMBER(TradeDash[[#This Row],[Signal]]),MAX(IF(AND(TradeDash[[#This Row],[Signal]]=1,I2127&lt;1),I2127+$E$1,IF(AND(TradeDash[[#This Row],[Signal]]=0,I2127&gt;0),I2127-$E$1,IF(AND(TradeDash[[#This Row],[Signal]]=1,I2127=1),I2127,IF(AND(TradeDash[[#This Row],[Signal]]=0,I2127=0),I2127,0)))),0),"")</f>
        <v>1</v>
      </c>
      <c r="J2128" s="3">
        <f ca="1">IF(ISNUMBER(TradeDash[[#This Row],[Position]]),TradeDash[[#This Row],[Position]]*D2129,"")</f>
        <v>-1.4454518806036543E-2</v>
      </c>
      <c r="K2128" s="7">
        <f ca="1">K2127*IFERROR(1+TradeDash[[#This Row],[Port Return]],1)</f>
        <v>3938148.6863573533</v>
      </c>
      <c r="L2128" s="7">
        <f ca="1">IF(ISNUMBER(TradeDash[[#This Row],[Port Return]]),L2127*(1+TradeDash[[#This Row],[Returns]]),L2127)</f>
        <v>3145659.7774244836</v>
      </c>
    </row>
    <row r="2129" spans="1:12" x14ac:dyDescent="0.35">
      <c r="A2129" s="1">
        <v>39594</v>
      </c>
      <c r="B2129" s="16">
        <f>YEAR(TradeDash[[#This Row],[Date]])</f>
        <v>2008</v>
      </c>
      <c r="C2129">
        <v>4875.05</v>
      </c>
      <c r="D2129" s="3">
        <f>IFERROR(TradeDash[[#This Row],[Nifty]]/C2128-1,"")</f>
        <v>-1.4454518806036543E-2</v>
      </c>
      <c r="E2129">
        <f ca="1">IFERROR(AVERAGE(OFFSET(TradeDash[[#This Row],[Returns]],0,0,-n_days))/STDEV(OFFSET(TradeDash[[#This Row],[Returns]],0,0,-n_days)),"")</f>
        <v>-8.8277967155770631E-2</v>
      </c>
      <c r="F2129">
        <f ca="1">IFERROR(AVERAGE(OFFSET(TradeDash[[#This Row],[Returns]],0,0,-n_days*2))/STDEV(OFFSET(TradeDash[[#This Row],[Returns]],0,0,-n_days*2)),"")</f>
        <v>6.3127753293805182E-3</v>
      </c>
      <c r="G2129">
        <f ca="1">IF(ISNUMBER(TradeDash[[#This Row],[2n day Sharpe]]),AVERAGE(TradeDash[[#This Row],[n day Sharpe]:[2n day Sharpe]]),"")</f>
        <v>-4.0982595913195058E-2</v>
      </c>
      <c r="H2129">
        <f ca="1">IF(ISNUMBER(TradeDash[[#This Row],[Sharpe Average]]),IF(TradeDash[[#This Row],[Sharpe Average]]&gt;$G$1,1,0),"")</f>
        <v>0</v>
      </c>
      <c r="I2129" s="2">
        <f ca="1">IF(ISNUMBER(TradeDash[[#This Row],[Signal]]),MAX(IF(AND(TradeDash[[#This Row],[Signal]]=1,I2128&lt;1),I2128+$E$1,IF(AND(TradeDash[[#This Row],[Signal]]=0,I2128&gt;0),I2128-$E$1,IF(AND(TradeDash[[#This Row],[Signal]]=1,I2128=1),I2128,IF(AND(TradeDash[[#This Row],[Signal]]=0,I2128=0),I2128,0)))),0),"")</f>
        <v>0.8</v>
      </c>
      <c r="J2129" s="3">
        <f ca="1">IF(ISNUMBER(TradeDash[[#This Row],[Position]]),TradeDash[[#This Row],[Position]]*D2130,"")</f>
        <v>-2.5025384355032545E-3</v>
      </c>
      <c r="K2129" s="7">
        <f ca="1">K2128*IFERROR(1+TradeDash[[#This Row],[Port Return]],1)</f>
        <v>3928293.3179050172</v>
      </c>
      <c r="L2129" s="7">
        <f ca="1">IF(ISNUMBER(TradeDash[[#This Row],[Port Return]]),L2128*(1+TradeDash[[#This Row],[Returns]]),L2128)</f>
        <v>3100190.7790143085</v>
      </c>
    </row>
    <row r="2130" spans="1:12" x14ac:dyDescent="0.35">
      <c r="A2130" s="1">
        <v>39595</v>
      </c>
      <c r="B2130" s="16">
        <f>YEAR(TradeDash[[#This Row],[Date]])</f>
        <v>2008</v>
      </c>
      <c r="C2130">
        <v>4859.8</v>
      </c>
      <c r="D2130" s="3">
        <f>IFERROR(TradeDash[[#This Row],[Nifty]]/C2129-1,"")</f>
        <v>-3.1281730443790678E-3</v>
      </c>
      <c r="E2130">
        <f ca="1">IFERROR(AVERAGE(OFFSET(TradeDash[[#This Row],[Returns]],0,0,-n_days))/STDEV(OFFSET(TradeDash[[#This Row],[Returns]],0,0,-n_days)),"")</f>
        <v>-0.20198341976651177</v>
      </c>
      <c r="F2130">
        <f ca="1">IFERROR(AVERAGE(OFFSET(TradeDash[[#This Row],[Returns]],0,0,-n_days*2))/STDEV(OFFSET(TradeDash[[#This Row],[Returns]],0,0,-n_days*2)),"")</f>
        <v>1.8092352185206422E-2</v>
      </c>
      <c r="G2130">
        <f ca="1">IF(ISNUMBER(TradeDash[[#This Row],[2n day Sharpe]]),AVERAGE(TradeDash[[#This Row],[n day Sharpe]:[2n day Sharpe]]),"")</f>
        <v>-9.1945533790652678E-2</v>
      </c>
      <c r="H2130">
        <f ca="1">IF(ISNUMBER(TradeDash[[#This Row],[Sharpe Average]]),IF(TradeDash[[#This Row],[Sharpe Average]]&gt;$G$1,1,0),"")</f>
        <v>0</v>
      </c>
      <c r="I2130" s="2">
        <f ca="1">IF(ISNUMBER(TradeDash[[#This Row],[Signal]]),MAX(IF(AND(TradeDash[[#This Row],[Signal]]=1,I2129&lt;1),I2129+$E$1,IF(AND(TradeDash[[#This Row],[Signal]]=0,I2129&gt;0),I2129-$E$1,IF(AND(TradeDash[[#This Row],[Signal]]=1,I2129=1),I2129,IF(AND(TradeDash[[#This Row],[Signal]]=0,I2129=0),I2129,0)))),0),"")</f>
        <v>0.60000000000000009</v>
      </c>
      <c r="J2130" s="3">
        <f ca="1">IF(ISNUMBER(TradeDash[[#This Row],[Position]]),TradeDash[[#This Row],[Position]]*D2131,"")</f>
        <v>7.2286925387875746E-3</v>
      </c>
      <c r="K2130" s="7">
        <f ca="1">K2129*IFERROR(1+TradeDash[[#This Row],[Port Return]],1)</f>
        <v>3956689.7425023266</v>
      </c>
      <c r="L2130" s="7">
        <f ca="1">IF(ISNUMBER(TradeDash[[#This Row],[Port Return]]),L2129*(1+TradeDash[[#This Row],[Returns]]),L2129)</f>
        <v>3090492.8457869636</v>
      </c>
    </row>
    <row r="2131" spans="1:12" x14ac:dyDescent="0.35">
      <c r="A2131" s="1">
        <v>39596</v>
      </c>
      <c r="B2131" s="16">
        <f>YEAR(TradeDash[[#This Row],[Date]])</f>
        <v>2008</v>
      </c>
      <c r="C2131">
        <v>4918.3500000000004</v>
      </c>
      <c r="D2131" s="3">
        <f>IFERROR(TradeDash[[#This Row],[Nifty]]/C2130-1,"")</f>
        <v>1.2047820897979289E-2</v>
      </c>
      <c r="E2131">
        <f ca="1">IFERROR(AVERAGE(OFFSET(TradeDash[[#This Row],[Returns]],0,0,-n_days))/STDEV(OFFSET(TradeDash[[#This Row],[Returns]],0,0,-n_days)),"")</f>
        <v>-0.13022023963604085</v>
      </c>
      <c r="F2131">
        <f ca="1">IFERROR(AVERAGE(OFFSET(TradeDash[[#This Row],[Returns]],0,0,-n_days*2))/STDEV(OFFSET(TradeDash[[#This Row],[Returns]],0,0,-n_days*2)),"")</f>
        <v>3.7953875247082373E-2</v>
      </c>
      <c r="G2131">
        <f ca="1">IF(ISNUMBER(TradeDash[[#This Row],[2n day Sharpe]]),AVERAGE(TradeDash[[#This Row],[n day Sharpe]:[2n day Sharpe]]),"")</f>
        <v>-4.6133182194479233E-2</v>
      </c>
      <c r="H2131">
        <f ca="1">IF(ISNUMBER(TradeDash[[#This Row],[Sharpe Average]]),IF(TradeDash[[#This Row],[Sharpe Average]]&gt;$G$1,1,0),"")</f>
        <v>0</v>
      </c>
      <c r="I2131" s="2">
        <f ca="1">IF(ISNUMBER(TradeDash[[#This Row],[Signal]]),MAX(IF(AND(TradeDash[[#This Row],[Signal]]=1,I2130&lt;1),I2130+$E$1,IF(AND(TradeDash[[#This Row],[Signal]]=0,I2130&gt;0),I2130-$E$1,IF(AND(TradeDash[[#This Row],[Signal]]=1,I2130=1),I2130,IF(AND(TradeDash[[#This Row],[Signal]]=0,I2130=0),I2130,0)))),0),"")</f>
        <v>0.40000000000000008</v>
      </c>
      <c r="J2131" s="3">
        <f ca="1">IF(ISNUMBER(TradeDash[[#This Row],[Position]]),TradeDash[[#This Row],[Position]]*D2132,"")</f>
        <v>-6.7542976811329159E-3</v>
      </c>
      <c r="K2131" s="7">
        <f ca="1">K2130*IFERROR(1+TradeDash[[#This Row],[Port Return]],1)</f>
        <v>3929965.0821495811</v>
      </c>
      <c r="L2131" s="7">
        <f ca="1">IF(ISNUMBER(TradeDash[[#This Row],[Port Return]]),L2130*(1+TradeDash[[#This Row],[Returns]]),L2130)</f>
        <v>3127726.5500794915</v>
      </c>
    </row>
    <row r="2132" spans="1:12" x14ac:dyDescent="0.35">
      <c r="A2132" s="1">
        <v>39597</v>
      </c>
      <c r="B2132" s="16">
        <f>YEAR(TradeDash[[#This Row],[Date]])</f>
        <v>2008</v>
      </c>
      <c r="C2132">
        <v>4835.3</v>
      </c>
      <c r="D2132" s="3">
        <f>IFERROR(TradeDash[[#This Row],[Nifty]]/C2131-1,"")</f>
        <v>-1.6885744202832287E-2</v>
      </c>
      <c r="E2132">
        <f ca="1">IFERROR(AVERAGE(OFFSET(TradeDash[[#This Row],[Returns]],0,0,-n_days))/STDEV(OFFSET(TradeDash[[#This Row],[Returns]],0,0,-n_days)),"")</f>
        <v>-0.29772066696278543</v>
      </c>
      <c r="F2132">
        <f ca="1">IFERROR(AVERAGE(OFFSET(TradeDash[[#This Row],[Returns]],0,0,-n_days*2))/STDEV(OFFSET(TradeDash[[#This Row],[Returns]],0,0,-n_days*2)),"")</f>
        <v>-3.0597023945718445E-2</v>
      </c>
      <c r="G2132">
        <f ca="1">IF(ISNUMBER(TradeDash[[#This Row],[2n day Sharpe]]),AVERAGE(TradeDash[[#This Row],[n day Sharpe]:[2n day Sharpe]]),"")</f>
        <v>-0.16415884545425194</v>
      </c>
      <c r="H2132">
        <f ca="1">IF(ISNUMBER(TradeDash[[#This Row],[Sharpe Average]]),IF(TradeDash[[#This Row],[Sharpe Average]]&gt;$G$1,1,0),"")</f>
        <v>0</v>
      </c>
      <c r="I2132" s="2">
        <f ca="1">IF(ISNUMBER(TradeDash[[#This Row],[Signal]]),MAX(IF(AND(TradeDash[[#This Row],[Signal]]=1,I2131&lt;1),I2131+$E$1,IF(AND(TradeDash[[#This Row],[Signal]]=0,I2131&gt;0),I2131-$E$1,IF(AND(TradeDash[[#This Row],[Signal]]=1,I2131=1),I2131,IF(AND(TradeDash[[#This Row],[Signal]]=0,I2131=0),I2131,0)))),0),"")</f>
        <v>0.20000000000000007</v>
      </c>
      <c r="J2132" s="3">
        <f ca="1">IF(ISNUMBER(TradeDash[[#This Row],[Position]]),TradeDash[[#This Row],[Position]]*D2133,"")</f>
        <v>1.4394143072818727E-3</v>
      </c>
      <c r="K2132" s="7">
        <f ca="1">K2131*IFERROR(1+TradeDash[[#This Row],[Port Return]],1)</f>
        <v>3935621.9301159452</v>
      </c>
      <c r="L2132" s="7">
        <f ca="1">IF(ISNUMBER(TradeDash[[#This Row],[Port Return]]),L2131*(1+TradeDash[[#This Row],[Returns]]),L2131)</f>
        <v>3074912.5596184419</v>
      </c>
    </row>
    <row r="2133" spans="1:12" x14ac:dyDescent="0.35">
      <c r="A2133" s="1">
        <v>39598</v>
      </c>
      <c r="B2133" s="16">
        <f>YEAR(TradeDash[[#This Row],[Date]])</f>
        <v>2008</v>
      </c>
      <c r="C2133">
        <v>4870.1000000000004</v>
      </c>
      <c r="D2133" s="3">
        <f>IFERROR(TradeDash[[#This Row],[Nifty]]/C2132-1,"")</f>
        <v>7.1970715364093607E-3</v>
      </c>
      <c r="E2133">
        <f ca="1">IFERROR(AVERAGE(OFFSET(TradeDash[[#This Row],[Returns]],0,0,-n_days))/STDEV(OFFSET(TradeDash[[#This Row],[Returns]],0,0,-n_days)),"")</f>
        <v>-0.23865394294755182</v>
      </c>
      <c r="F2133">
        <f ca="1">IFERROR(AVERAGE(OFFSET(TradeDash[[#This Row],[Returns]],0,0,-n_days*2))/STDEV(OFFSET(TradeDash[[#This Row],[Returns]],0,0,-n_days*2)),"")</f>
        <v>6.1197909228113995E-2</v>
      </c>
      <c r="G2133">
        <f ca="1">IF(ISNUMBER(TradeDash[[#This Row],[2n day Sharpe]]),AVERAGE(TradeDash[[#This Row],[n day Sharpe]:[2n day Sharpe]]),"")</f>
        <v>-8.8728016859718914E-2</v>
      </c>
      <c r="H2133">
        <f ca="1">IF(ISNUMBER(TradeDash[[#This Row],[Sharpe Average]]),IF(TradeDash[[#This Row],[Sharpe Average]]&gt;$G$1,1,0),"")</f>
        <v>0</v>
      </c>
      <c r="I2133" s="2">
        <f ca="1">IF(ISNUMBER(TradeDash[[#This Row],[Signal]]),MAX(IF(AND(TradeDash[[#This Row],[Signal]]=1,I2132&lt;1),I2132+$E$1,IF(AND(TradeDash[[#This Row],[Signal]]=0,I2132&gt;0),I2132-$E$1,IF(AND(TradeDash[[#This Row],[Signal]]=1,I2132=1),I2132,IF(AND(TradeDash[[#This Row],[Signal]]=0,I2132=0),I2132,0)))),0),"")</f>
        <v>5.5511151231257827E-17</v>
      </c>
      <c r="J2133" s="3">
        <f ca="1">IF(ISNUMBER(TradeDash[[#This Row],[Position]]),TradeDash[[#This Row],[Position]]*D2134,"")</f>
        <v>-1.487485931639833E-18</v>
      </c>
      <c r="K2133" s="7">
        <f ca="1">K2132*IFERROR(1+TradeDash[[#This Row],[Port Return]],1)</f>
        <v>3935621.9301159452</v>
      </c>
      <c r="L2133" s="7">
        <f ca="1">IF(ISNUMBER(TradeDash[[#This Row],[Port Return]]),L2132*(1+TradeDash[[#This Row],[Returns]]),L2132)</f>
        <v>3097042.9252782194</v>
      </c>
    </row>
    <row r="2134" spans="1:12" x14ac:dyDescent="0.35">
      <c r="A2134" s="1">
        <v>39601</v>
      </c>
      <c r="B2134" s="16">
        <f>YEAR(TradeDash[[#This Row],[Date]])</f>
        <v>2008</v>
      </c>
      <c r="C2134">
        <v>4739.6000000000004</v>
      </c>
      <c r="D2134" s="3">
        <f>IFERROR(TradeDash[[#This Row],[Nifty]]/C2133-1,"")</f>
        <v>-2.6796164349808027E-2</v>
      </c>
      <c r="E2134">
        <f ca="1">IFERROR(AVERAGE(OFFSET(TradeDash[[#This Row],[Returns]],0,0,-n_days))/STDEV(OFFSET(TradeDash[[#This Row],[Returns]],0,0,-n_days)),"")</f>
        <v>-0.38144632226021341</v>
      </c>
      <c r="F2134">
        <f ca="1">IFERROR(AVERAGE(OFFSET(TradeDash[[#This Row],[Returns]],0,0,-n_days*2))/STDEV(OFFSET(TradeDash[[#This Row],[Returns]],0,0,-n_days*2)),"")</f>
        <v>6.6386434777354168E-3</v>
      </c>
      <c r="G2134">
        <f ca="1">IF(ISNUMBER(TradeDash[[#This Row],[2n day Sharpe]]),AVERAGE(TradeDash[[#This Row],[n day Sharpe]:[2n day Sharpe]]),"")</f>
        <v>-0.187403839391239</v>
      </c>
      <c r="H2134">
        <f ca="1">IF(ISNUMBER(TradeDash[[#This Row],[Sharpe Average]]),IF(TradeDash[[#This Row],[Sharpe Average]]&gt;$G$1,1,0),"")</f>
        <v>0</v>
      </c>
      <c r="I2134" s="2">
        <f ca="1">IF(ISNUMBER(TradeDash[[#This Row],[Signal]]),MAX(IF(AND(TradeDash[[#This Row],[Signal]]=1,I2133&lt;1),I2133+$E$1,IF(AND(TradeDash[[#This Row],[Signal]]=0,I2133&gt;0),I2133-$E$1,IF(AND(TradeDash[[#This Row],[Signal]]=1,I2133=1),I2133,IF(AND(TradeDash[[#This Row],[Signal]]=0,I2133=0),I2133,0)))),0),"")</f>
        <v>0</v>
      </c>
      <c r="J2134" s="3">
        <f ca="1">IF(ISNUMBER(TradeDash[[#This Row],[Position]]),TradeDash[[#This Row],[Position]]*D2135,"")</f>
        <v>0</v>
      </c>
      <c r="K2134" s="7">
        <f ca="1">K2133*IFERROR(1+TradeDash[[#This Row],[Port Return]],1)</f>
        <v>3935621.9301159452</v>
      </c>
      <c r="L2134" s="7">
        <f ca="1">IF(ISNUMBER(TradeDash[[#This Row],[Port Return]]),L2133*(1+TradeDash[[#This Row],[Returns]]),L2133)</f>
        <v>3014054.054054054</v>
      </c>
    </row>
    <row r="2135" spans="1:12" x14ac:dyDescent="0.35">
      <c r="A2135" s="1">
        <v>39602</v>
      </c>
      <c r="B2135" s="16">
        <f>YEAR(TradeDash[[#This Row],[Date]])</f>
        <v>2008</v>
      </c>
      <c r="C2135">
        <v>4715.8999999999996</v>
      </c>
      <c r="D2135" s="3">
        <f>IFERROR(TradeDash[[#This Row],[Nifty]]/C2134-1,"")</f>
        <v>-5.0004219765382718E-3</v>
      </c>
      <c r="E2135">
        <f ca="1">IFERROR(AVERAGE(OFFSET(TradeDash[[#This Row],[Returns]],0,0,-n_days))/STDEV(OFFSET(TradeDash[[#This Row],[Returns]],0,0,-n_days)),"")</f>
        <v>-0.37429117071317469</v>
      </c>
      <c r="F2135">
        <f ca="1">IFERROR(AVERAGE(OFFSET(TradeDash[[#This Row],[Returns]],0,0,-n_days*2))/STDEV(OFFSET(TradeDash[[#This Row],[Returns]],0,0,-n_days*2)),"")</f>
        <v>-8.2550743974563554E-3</v>
      </c>
      <c r="G2135">
        <f ca="1">IF(ISNUMBER(TradeDash[[#This Row],[2n day Sharpe]]),AVERAGE(TradeDash[[#This Row],[n day Sharpe]:[2n day Sharpe]]),"")</f>
        <v>-0.19127312255531553</v>
      </c>
      <c r="H2135">
        <f ca="1">IF(ISNUMBER(TradeDash[[#This Row],[Sharpe Average]]),IF(TradeDash[[#This Row],[Sharpe Average]]&gt;$G$1,1,0),"")</f>
        <v>0</v>
      </c>
      <c r="I2135" s="2">
        <f ca="1">IF(ISNUMBER(TradeDash[[#This Row],[Signal]]),MAX(IF(AND(TradeDash[[#This Row],[Signal]]=1,I2134&lt;1),I2134+$E$1,IF(AND(TradeDash[[#This Row],[Signal]]=0,I2134&gt;0),I2134-$E$1,IF(AND(TradeDash[[#This Row],[Signal]]=1,I2134=1),I2134,IF(AND(TradeDash[[#This Row],[Signal]]=0,I2134=0),I2134,0)))),0),"")</f>
        <v>0</v>
      </c>
      <c r="J2135" s="3">
        <f ca="1">IF(ISNUMBER(TradeDash[[#This Row],[Position]]),TradeDash[[#This Row],[Position]]*D2136,"")</f>
        <v>0</v>
      </c>
      <c r="K2135" s="7">
        <f ca="1">K2134*IFERROR(1+TradeDash[[#This Row],[Port Return]],1)</f>
        <v>3935621.9301159452</v>
      </c>
      <c r="L2135" s="7">
        <f ca="1">IF(ISNUMBER(TradeDash[[#This Row],[Port Return]]),L2134*(1+TradeDash[[#This Row],[Returns]]),L2134)</f>
        <v>2998982.511923688</v>
      </c>
    </row>
    <row r="2136" spans="1:12" x14ac:dyDescent="0.35">
      <c r="A2136" s="1">
        <v>39603</v>
      </c>
      <c r="B2136" s="16">
        <f>YEAR(TradeDash[[#This Row],[Date]])</f>
        <v>2008</v>
      </c>
      <c r="C2136">
        <v>4585.6000000000004</v>
      </c>
      <c r="D2136" s="3">
        <f>IFERROR(TradeDash[[#This Row],[Nifty]]/C2135-1,"")</f>
        <v>-2.7629932780593114E-2</v>
      </c>
      <c r="E2136">
        <f ca="1">IFERROR(AVERAGE(OFFSET(TradeDash[[#This Row],[Returns]],0,0,-n_days))/STDEV(OFFSET(TradeDash[[#This Row],[Returns]],0,0,-n_days)),"")</f>
        <v>-0.41521483154865391</v>
      </c>
      <c r="F2136">
        <f ca="1">IFERROR(AVERAGE(OFFSET(TradeDash[[#This Row],[Returns]],0,0,-n_days*2))/STDEV(OFFSET(TradeDash[[#This Row],[Returns]],0,0,-n_days*2)),"")</f>
        <v>-6.2765466077551763E-2</v>
      </c>
      <c r="G2136">
        <f ca="1">IF(ISNUMBER(TradeDash[[#This Row],[2n day Sharpe]]),AVERAGE(TradeDash[[#This Row],[n day Sharpe]:[2n day Sharpe]]),"")</f>
        <v>-0.23899014881310282</v>
      </c>
      <c r="H2136">
        <f ca="1">IF(ISNUMBER(TradeDash[[#This Row],[Sharpe Average]]),IF(TradeDash[[#This Row],[Sharpe Average]]&gt;$G$1,1,0),"")</f>
        <v>0</v>
      </c>
      <c r="I2136" s="2">
        <f ca="1">IF(ISNUMBER(TradeDash[[#This Row],[Signal]]),MAX(IF(AND(TradeDash[[#This Row],[Signal]]=1,I2135&lt;1),I2135+$E$1,IF(AND(TradeDash[[#This Row],[Signal]]=0,I2135&gt;0),I2135-$E$1,IF(AND(TradeDash[[#This Row],[Signal]]=1,I2135=1),I2135,IF(AND(TradeDash[[#This Row],[Signal]]=0,I2135=0),I2135,0)))),0),"")</f>
        <v>0</v>
      </c>
      <c r="J2136" s="3">
        <f ca="1">IF(ISNUMBER(TradeDash[[#This Row],[Position]]),TradeDash[[#This Row],[Position]]*D2137,"")</f>
        <v>0</v>
      </c>
      <c r="K2136" s="7">
        <f ca="1">K2135*IFERROR(1+TradeDash[[#This Row],[Port Return]],1)</f>
        <v>3935621.9301159452</v>
      </c>
      <c r="L2136" s="7">
        <f ca="1">IF(ISNUMBER(TradeDash[[#This Row],[Port Return]]),L2135*(1+TradeDash[[#This Row],[Returns]]),L2135)</f>
        <v>2916120.8267090623</v>
      </c>
    </row>
    <row r="2137" spans="1:12" x14ac:dyDescent="0.35">
      <c r="A2137" s="1">
        <v>39604</v>
      </c>
      <c r="B2137" s="16">
        <f>YEAR(TradeDash[[#This Row],[Date]])</f>
        <v>2008</v>
      </c>
      <c r="C2137">
        <v>4676.95</v>
      </c>
      <c r="D2137" s="3">
        <f>IFERROR(TradeDash[[#This Row],[Nifty]]/C2136-1,"")</f>
        <v>1.9921057222609839E-2</v>
      </c>
      <c r="E2137">
        <f ca="1">IFERROR(AVERAGE(OFFSET(TradeDash[[#This Row],[Returns]],0,0,-n_days))/STDEV(OFFSET(TradeDash[[#This Row],[Returns]],0,0,-n_days)),"")</f>
        <v>-0.30944536156251012</v>
      </c>
      <c r="F2137">
        <f ca="1">IFERROR(AVERAGE(OFFSET(TradeDash[[#This Row],[Returns]],0,0,-n_days*2))/STDEV(OFFSET(TradeDash[[#This Row],[Returns]],0,0,-n_days*2)),"")</f>
        <v>1.8292382152934397E-2</v>
      </c>
      <c r="G2137">
        <f ca="1">IF(ISNUMBER(TradeDash[[#This Row],[2n day Sharpe]]),AVERAGE(TradeDash[[#This Row],[n day Sharpe]:[2n day Sharpe]]),"")</f>
        <v>-0.14557648970478787</v>
      </c>
      <c r="H2137">
        <f ca="1">IF(ISNUMBER(TradeDash[[#This Row],[Sharpe Average]]),IF(TradeDash[[#This Row],[Sharpe Average]]&gt;$G$1,1,0),"")</f>
        <v>0</v>
      </c>
      <c r="I2137" s="2">
        <f ca="1">IF(ISNUMBER(TradeDash[[#This Row],[Signal]]),MAX(IF(AND(TradeDash[[#This Row],[Signal]]=1,I2136&lt;1),I2136+$E$1,IF(AND(TradeDash[[#This Row],[Signal]]=0,I2136&gt;0),I2136-$E$1,IF(AND(TradeDash[[#This Row],[Signal]]=1,I2136=1),I2136,IF(AND(TradeDash[[#This Row],[Signal]]=0,I2136=0),I2136,0)))),0),"")</f>
        <v>0</v>
      </c>
      <c r="J2137" s="3">
        <f ca="1">IF(ISNUMBER(TradeDash[[#This Row],[Position]]),TradeDash[[#This Row],[Position]]*D2138,"")</f>
        <v>0</v>
      </c>
      <c r="K2137" s="7">
        <f ca="1">K2136*IFERROR(1+TradeDash[[#This Row],[Port Return]],1)</f>
        <v>3935621.9301159452</v>
      </c>
      <c r="L2137" s="7">
        <f ca="1">IF(ISNUMBER(TradeDash[[#This Row],[Port Return]]),L2136*(1+TradeDash[[#This Row],[Returns]]),L2136)</f>
        <v>2974213.0365659781</v>
      </c>
    </row>
    <row r="2138" spans="1:12" x14ac:dyDescent="0.35">
      <c r="A2138" s="1">
        <v>39605</v>
      </c>
      <c r="B2138" s="16">
        <f>YEAR(TradeDash[[#This Row],[Date]])</f>
        <v>2008</v>
      </c>
      <c r="C2138">
        <v>4627.8</v>
      </c>
      <c r="D2138" s="3">
        <f>IFERROR(TradeDash[[#This Row],[Nifty]]/C2137-1,"")</f>
        <v>-1.0508985556826445E-2</v>
      </c>
      <c r="E2138">
        <f ca="1">IFERROR(AVERAGE(OFFSET(TradeDash[[#This Row],[Returns]],0,0,-n_days))/STDEV(OFFSET(TradeDash[[#This Row],[Returns]],0,0,-n_days)),"")</f>
        <v>-0.30954228328434474</v>
      </c>
      <c r="F2138">
        <f ca="1">IFERROR(AVERAGE(OFFSET(TradeDash[[#This Row],[Returns]],0,0,-n_days*2))/STDEV(OFFSET(TradeDash[[#This Row],[Returns]],0,0,-n_days*2)),"")</f>
        <v>-4.5814948622158763E-2</v>
      </c>
      <c r="G2138">
        <f ca="1">IF(ISNUMBER(TradeDash[[#This Row],[2n day Sharpe]]),AVERAGE(TradeDash[[#This Row],[n day Sharpe]:[2n day Sharpe]]),"")</f>
        <v>-0.17767861595325174</v>
      </c>
      <c r="H2138">
        <f ca="1">IF(ISNUMBER(TradeDash[[#This Row],[Sharpe Average]]),IF(TradeDash[[#This Row],[Sharpe Average]]&gt;$G$1,1,0),"")</f>
        <v>0</v>
      </c>
      <c r="I2138" s="2">
        <f ca="1">IF(ISNUMBER(TradeDash[[#This Row],[Signal]]),MAX(IF(AND(TradeDash[[#This Row],[Signal]]=1,I2137&lt;1),I2137+$E$1,IF(AND(TradeDash[[#This Row],[Signal]]=0,I2137&gt;0),I2137-$E$1,IF(AND(TradeDash[[#This Row],[Signal]]=1,I2137=1),I2137,IF(AND(TradeDash[[#This Row],[Signal]]=0,I2137=0),I2137,0)))),0),"")</f>
        <v>0</v>
      </c>
      <c r="J2138" s="3">
        <f ca="1">IF(ISNUMBER(TradeDash[[#This Row],[Position]]),TradeDash[[#This Row],[Position]]*D2139,"")</f>
        <v>0</v>
      </c>
      <c r="K2138" s="7">
        <f ca="1">K2137*IFERROR(1+TradeDash[[#This Row],[Port Return]],1)</f>
        <v>3935621.9301159452</v>
      </c>
      <c r="L2138" s="7">
        <f ca="1">IF(ISNUMBER(TradeDash[[#This Row],[Port Return]]),L2137*(1+TradeDash[[#This Row],[Returns]]),L2137)</f>
        <v>2942957.0747217811</v>
      </c>
    </row>
    <row r="2139" spans="1:12" x14ac:dyDescent="0.35">
      <c r="A2139" s="1">
        <v>39608</v>
      </c>
      <c r="B2139" s="16">
        <f>YEAR(TradeDash[[#This Row],[Date]])</f>
        <v>2008</v>
      </c>
      <c r="C2139">
        <v>4500.95</v>
      </c>
      <c r="D2139" s="3">
        <f>IFERROR(TradeDash[[#This Row],[Nifty]]/C2138-1,"")</f>
        <v>-2.7410432602964718E-2</v>
      </c>
      <c r="E2139">
        <f ca="1">IFERROR(AVERAGE(OFFSET(TradeDash[[#This Row],[Returns]],0,0,-n_days))/STDEV(OFFSET(TradeDash[[#This Row],[Returns]],0,0,-n_days)),"")</f>
        <v>-0.32493303447346561</v>
      </c>
      <c r="F2139">
        <f ca="1">IFERROR(AVERAGE(OFFSET(TradeDash[[#This Row],[Returns]],0,0,-n_days*2))/STDEV(OFFSET(TradeDash[[#This Row],[Returns]],0,0,-n_days*2)),"")</f>
        <v>-7.3371422989234922E-2</v>
      </c>
      <c r="G2139">
        <f ca="1">IF(ISNUMBER(TradeDash[[#This Row],[2n day Sharpe]]),AVERAGE(TradeDash[[#This Row],[n day Sharpe]:[2n day Sharpe]]),"")</f>
        <v>-0.19915222873135027</v>
      </c>
      <c r="H2139">
        <f ca="1">IF(ISNUMBER(TradeDash[[#This Row],[Sharpe Average]]),IF(TradeDash[[#This Row],[Sharpe Average]]&gt;$G$1,1,0),"")</f>
        <v>0</v>
      </c>
      <c r="I2139" s="2">
        <f ca="1">IF(ISNUMBER(TradeDash[[#This Row],[Signal]]),MAX(IF(AND(TradeDash[[#This Row],[Signal]]=1,I2138&lt;1),I2138+$E$1,IF(AND(TradeDash[[#This Row],[Signal]]=0,I2138&gt;0),I2138-$E$1,IF(AND(TradeDash[[#This Row],[Signal]]=1,I2138=1),I2138,IF(AND(TradeDash[[#This Row],[Signal]]=0,I2138=0),I2138,0)))),0),"")</f>
        <v>0</v>
      </c>
      <c r="J2139" s="3">
        <f ca="1">IF(ISNUMBER(TradeDash[[#This Row],[Position]]),TradeDash[[#This Row],[Position]]*D2140,"")</f>
        <v>0</v>
      </c>
      <c r="K2139" s="7">
        <f ca="1">K2138*IFERROR(1+TradeDash[[#This Row],[Port Return]],1)</f>
        <v>3935621.9301159452</v>
      </c>
      <c r="L2139" s="7">
        <f ca="1">IF(ISNUMBER(TradeDash[[#This Row],[Port Return]]),L2138*(1+TradeDash[[#This Row],[Returns]]),L2138)</f>
        <v>2862289.3481717017</v>
      </c>
    </row>
    <row r="2140" spans="1:12" x14ac:dyDescent="0.35">
      <c r="A2140" s="1">
        <v>39609</v>
      </c>
      <c r="B2140" s="16">
        <f>YEAR(TradeDash[[#This Row],[Date]])</f>
        <v>2008</v>
      </c>
      <c r="C2140">
        <v>4449.8</v>
      </c>
      <c r="D2140" s="3">
        <f>IFERROR(TradeDash[[#This Row],[Nifty]]/C2139-1,"")</f>
        <v>-1.1364267543518491E-2</v>
      </c>
      <c r="E2140">
        <f ca="1">IFERROR(AVERAGE(OFFSET(TradeDash[[#This Row],[Returns]],0,0,-n_days))/STDEV(OFFSET(TradeDash[[#This Row],[Returns]],0,0,-n_days)),"")</f>
        <v>-0.38608250799687238</v>
      </c>
      <c r="F2140">
        <f ca="1">IFERROR(AVERAGE(OFFSET(TradeDash[[#This Row],[Returns]],0,0,-n_days*2))/STDEV(OFFSET(TradeDash[[#This Row],[Returns]],0,0,-n_days*2)),"")</f>
        <v>-0.10746097382213013</v>
      </c>
      <c r="G2140">
        <f ca="1">IF(ISNUMBER(TradeDash[[#This Row],[2n day Sharpe]]),AVERAGE(TradeDash[[#This Row],[n day Sharpe]:[2n day Sharpe]]),"")</f>
        <v>-0.24677174090950127</v>
      </c>
      <c r="H2140">
        <f ca="1">IF(ISNUMBER(TradeDash[[#This Row],[Sharpe Average]]),IF(TradeDash[[#This Row],[Sharpe Average]]&gt;$G$1,1,0),"")</f>
        <v>0</v>
      </c>
      <c r="I2140" s="2">
        <f ca="1">IF(ISNUMBER(TradeDash[[#This Row],[Signal]]),MAX(IF(AND(TradeDash[[#This Row],[Signal]]=1,I2139&lt;1),I2139+$E$1,IF(AND(TradeDash[[#This Row],[Signal]]=0,I2139&gt;0),I2139-$E$1,IF(AND(TradeDash[[#This Row],[Signal]]=1,I2139=1),I2139,IF(AND(TradeDash[[#This Row],[Signal]]=0,I2139=0),I2139,0)))),0),"")</f>
        <v>0</v>
      </c>
      <c r="J2140" s="3">
        <f ca="1">IF(ISNUMBER(TradeDash[[#This Row],[Position]]),TradeDash[[#This Row],[Position]]*D2141,"")</f>
        <v>0</v>
      </c>
      <c r="K2140" s="7">
        <f ca="1">K2139*IFERROR(1+TradeDash[[#This Row],[Port Return]],1)</f>
        <v>3935621.9301159452</v>
      </c>
      <c r="L2140" s="7">
        <f ca="1">IF(ISNUMBER(TradeDash[[#This Row],[Port Return]]),L2139*(1+TradeDash[[#This Row],[Returns]]),L2139)</f>
        <v>2829761.5262321155</v>
      </c>
    </row>
    <row r="2141" spans="1:12" x14ac:dyDescent="0.35">
      <c r="A2141" s="1">
        <v>39610</v>
      </c>
      <c r="B2141" s="16">
        <f>YEAR(TradeDash[[#This Row],[Date]])</f>
        <v>2008</v>
      </c>
      <c r="C2141">
        <v>4523.6000000000004</v>
      </c>
      <c r="D2141" s="3">
        <f>IFERROR(TradeDash[[#This Row],[Nifty]]/C2140-1,"")</f>
        <v>1.65850150568565E-2</v>
      </c>
      <c r="E2141">
        <f ca="1">IFERROR(AVERAGE(OFFSET(TradeDash[[#This Row],[Returns]],0,0,-n_days))/STDEV(OFFSET(TradeDash[[#This Row],[Returns]],0,0,-n_days)),"")</f>
        <v>-0.28103819761065119</v>
      </c>
      <c r="F2141">
        <f ca="1">IFERROR(AVERAGE(OFFSET(TradeDash[[#This Row],[Returns]],0,0,-n_days*2))/STDEV(OFFSET(TradeDash[[#This Row],[Returns]],0,0,-n_days*2)),"")</f>
        <v>-7.1432170323756081E-2</v>
      </c>
      <c r="G2141">
        <f ca="1">IF(ISNUMBER(TradeDash[[#This Row],[2n day Sharpe]]),AVERAGE(TradeDash[[#This Row],[n day Sharpe]:[2n day Sharpe]]),"")</f>
        <v>-0.17623518396720364</v>
      </c>
      <c r="H2141">
        <f ca="1">IF(ISNUMBER(TradeDash[[#This Row],[Sharpe Average]]),IF(TradeDash[[#This Row],[Sharpe Average]]&gt;$G$1,1,0),"")</f>
        <v>0</v>
      </c>
      <c r="I2141" s="2">
        <f ca="1">IF(ISNUMBER(TradeDash[[#This Row],[Signal]]),MAX(IF(AND(TradeDash[[#This Row],[Signal]]=1,I2140&lt;1),I2140+$E$1,IF(AND(TradeDash[[#This Row],[Signal]]=0,I2140&gt;0),I2140-$E$1,IF(AND(TradeDash[[#This Row],[Signal]]=1,I2140=1),I2140,IF(AND(TradeDash[[#This Row],[Signal]]=0,I2140=0),I2140,0)))),0),"")</f>
        <v>0</v>
      </c>
      <c r="J2141" s="3">
        <f ca="1">IF(ISNUMBER(TradeDash[[#This Row],[Position]]),TradeDash[[#This Row],[Position]]*D2142,"")</f>
        <v>0</v>
      </c>
      <c r="K2141" s="7">
        <f ca="1">K2140*IFERROR(1+TradeDash[[#This Row],[Port Return]],1)</f>
        <v>3935621.9301159452</v>
      </c>
      <c r="L2141" s="7">
        <f ca="1">IF(ISNUMBER(TradeDash[[#This Row],[Port Return]]),L2140*(1+TradeDash[[#This Row],[Returns]]),L2140)</f>
        <v>2876693.1637519882</v>
      </c>
    </row>
    <row r="2142" spans="1:12" x14ac:dyDescent="0.35">
      <c r="A2142" s="1">
        <v>39611</v>
      </c>
      <c r="B2142" s="16">
        <f>YEAR(TradeDash[[#This Row],[Date]])</f>
        <v>2008</v>
      </c>
      <c r="C2142">
        <v>4539.3500000000004</v>
      </c>
      <c r="D2142" s="3">
        <f>IFERROR(TradeDash[[#This Row],[Nifty]]/C2141-1,"")</f>
        <v>3.4817402069149406E-3</v>
      </c>
      <c r="E2142">
        <f ca="1">IFERROR(AVERAGE(OFFSET(TradeDash[[#This Row],[Returns]],0,0,-n_days))/STDEV(OFFSET(TradeDash[[#This Row],[Returns]],0,0,-n_days)),"")</f>
        <v>-0.31013304940599451</v>
      </c>
      <c r="F2142">
        <f ca="1">IFERROR(AVERAGE(OFFSET(TradeDash[[#This Row],[Returns]],0,0,-n_days*2))/STDEV(OFFSET(TradeDash[[#This Row],[Returns]],0,0,-n_days*2)),"")</f>
        <v>-8.2276045597375794E-2</v>
      </c>
      <c r="G2142">
        <f ca="1">IF(ISNUMBER(TradeDash[[#This Row],[2n day Sharpe]]),AVERAGE(TradeDash[[#This Row],[n day Sharpe]:[2n day Sharpe]]),"")</f>
        <v>-0.19620454750168514</v>
      </c>
      <c r="H2142">
        <f ca="1">IF(ISNUMBER(TradeDash[[#This Row],[Sharpe Average]]),IF(TradeDash[[#This Row],[Sharpe Average]]&gt;$G$1,1,0),"")</f>
        <v>0</v>
      </c>
      <c r="I2142" s="2">
        <f ca="1">IF(ISNUMBER(TradeDash[[#This Row],[Signal]]),MAX(IF(AND(TradeDash[[#This Row],[Signal]]=1,I2141&lt;1),I2141+$E$1,IF(AND(TradeDash[[#This Row],[Signal]]=0,I2141&gt;0),I2141-$E$1,IF(AND(TradeDash[[#This Row],[Signal]]=1,I2141=1),I2141,IF(AND(TradeDash[[#This Row],[Signal]]=0,I2141=0),I2141,0)))),0),"")</f>
        <v>0</v>
      </c>
      <c r="J2142" s="3">
        <f ca="1">IF(ISNUMBER(TradeDash[[#This Row],[Position]]),TradeDash[[#This Row],[Position]]*D2143,"")</f>
        <v>0</v>
      </c>
      <c r="K2142" s="7">
        <f ca="1">K2141*IFERROR(1+TradeDash[[#This Row],[Port Return]],1)</f>
        <v>3935621.9301159452</v>
      </c>
      <c r="L2142" s="7">
        <f ca="1">IF(ISNUMBER(TradeDash[[#This Row],[Port Return]]),L2141*(1+TradeDash[[#This Row],[Returns]]),L2141)</f>
        <v>2886709.0620031809</v>
      </c>
    </row>
    <row r="2143" spans="1:12" x14ac:dyDescent="0.35">
      <c r="A2143" s="1">
        <v>39612</v>
      </c>
      <c r="B2143" s="16">
        <f>YEAR(TradeDash[[#This Row],[Date]])</f>
        <v>2008</v>
      </c>
      <c r="C2143">
        <v>4517.1000000000004</v>
      </c>
      <c r="D2143" s="3">
        <f>IFERROR(TradeDash[[#This Row],[Nifty]]/C2142-1,"")</f>
        <v>-4.9015828257349403E-3</v>
      </c>
      <c r="E2143">
        <f ca="1">IFERROR(AVERAGE(OFFSET(TradeDash[[#This Row],[Returns]],0,0,-n_days))/STDEV(OFFSET(TradeDash[[#This Row],[Returns]],0,0,-n_days)),"")</f>
        <v>-0.42509401178363015</v>
      </c>
      <c r="F2143">
        <f ca="1">IFERROR(AVERAGE(OFFSET(TradeDash[[#This Row],[Returns]],0,0,-n_days*2))/STDEV(OFFSET(TradeDash[[#This Row],[Returns]],0,0,-n_days*2)),"")</f>
        <v>-0.13230114830892928</v>
      </c>
      <c r="G2143">
        <f ca="1">IF(ISNUMBER(TradeDash[[#This Row],[2n day Sharpe]]),AVERAGE(TradeDash[[#This Row],[n day Sharpe]:[2n day Sharpe]]),"")</f>
        <v>-0.2786975800462797</v>
      </c>
      <c r="H2143">
        <f ca="1">IF(ISNUMBER(TradeDash[[#This Row],[Sharpe Average]]),IF(TradeDash[[#This Row],[Sharpe Average]]&gt;$G$1,1,0),"")</f>
        <v>0</v>
      </c>
      <c r="I2143" s="2">
        <f ca="1">IF(ISNUMBER(TradeDash[[#This Row],[Signal]]),MAX(IF(AND(TradeDash[[#This Row],[Signal]]=1,I2142&lt;1),I2142+$E$1,IF(AND(TradeDash[[#This Row],[Signal]]=0,I2142&gt;0),I2142-$E$1,IF(AND(TradeDash[[#This Row],[Signal]]=1,I2142=1),I2142,IF(AND(TradeDash[[#This Row],[Signal]]=0,I2142=0),I2142,0)))),0),"")</f>
        <v>0</v>
      </c>
      <c r="J2143" s="3">
        <f ca="1">IF(ISNUMBER(TradeDash[[#This Row],[Position]]),TradeDash[[#This Row],[Position]]*D2144,"")</f>
        <v>0</v>
      </c>
      <c r="K2143" s="7">
        <f ca="1">K2142*IFERROR(1+TradeDash[[#This Row],[Port Return]],1)</f>
        <v>3935621.9301159452</v>
      </c>
      <c r="L2143" s="7">
        <f ca="1">IF(ISNUMBER(TradeDash[[#This Row],[Port Return]]),L2142*(1+TradeDash[[#This Row],[Returns]]),L2142)</f>
        <v>2872559.6184419724</v>
      </c>
    </row>
    <row r="2144" spans="1:12" x14ac:dyDescent="0.35">
      <c r="A2144" s="1">
        <v>39615</v>
      </c>
      <c r="B2144" s="16">
        <f>YEAR(TradeDash[[#This Row],[Date]])</f>
        <v>2008</v>
      </c>
      <c r="C2144">
        <v>4572.5</v>
      </c>
      <c r="D2144" s="3">
        <f>IFERROR(TradeDash[[#This Row],[Nifty]]/C2143-1,"")</f>
        <v>1.2264505988355268E-2</v>
      </c>
      <c r="E2144">
        <f ca="1">IFERROR(AVERAGE(OFFSET(TradeDash[[#This Row],[Returns]],0,0,-n_days))/STDEV(OFFSET(TradeDash[[#This Row],[Returns]],0,0,-n_days)),"")</f>
        <v>-0.40465220008980662</v>
      </c>
      <c r="F2144">
        <f ca="1">IFERROR(AVERAGE(OFFSET(TradeDash[[#This Row],[Returns]],0,0,-n_days*2))/STDEV(OFFSET(TradeDash[[#This Row],[Returns]],0,0,-n_days*2)),"")</f>
        <v>-0.11164929541606965</v>
      </c>
      <c r="G2144">
        <f ca="1">IF(ISNUMBER(TradeDash[[#This Row],[2n day Sharpe]]),AVERAGE(TradeDash[[#This Row],[n day Sharpe]:[2n day Sharpe]]),"")</f>
        <v>-0.25815074775293811</v>
      </c>
      <c r="H2144">
        <f ca="1">IF(ISNUMBER(TradeDash[[#This Row],[Sharpe Average]]),IF(TradeDash[[#This Row],[Sharpe Average]]&gt;$G$1,1,0),"")</f>
        <v>0</v>
      </c>
      <c r="I2144" s="2">
        <f ca="1">IF(ISNUMBER(TradeDash[[#This Row],[Signal]]),MAX(IF(AND(TradeDash[[#This Row],[Signal]]=1,I2143&lt;1),I2143+$E$1,IF(AND(TradeDash[[#This Row],[Signal]]=0,I2143&gt;0),I2143-$E$1,IF(AND(TradeDash[[#This Row],[Signal]]=1,I2143=1),I2143,IF(AND(TradeDash[[#This Row],[Signal]]=0,I2143=0),I2143,0)))),0),"")</f>
        <v>0</v>
      </c>
      <c r="J2144" s="3">
        <f ca="1">IF(ISNUMBER(TradeDash[[#This Row],[Position]]),TradeDash[[#This Row],[Position]]*D2145,"")</f>
        <v>0</v>
      </c>
      <c r="K2144" s="7">
        <f ca="1">K2143*IFERROR(1+TradeDash[[#This Row],[Port Return]],1)</f>
        <v>3935621.9301159452</v>
      </c>
      <c r="L2144" s="7">
        <f ca="1">IF(ISNUMBER(TradeDash[[#This Row],[Port Return]]),L2143*(1+TradeDash[[#This Row],[Returns]]),L2143)</f>
        <v>2907790.1430842616</v>
      </c>
    </row>
    <row r="2145" spans="1:12" x14ac:dyDescent="0.35">
      <c r="A2145" s="1">
        <v>39616</v>
      </c>
      <c r="B2145" s="16">
        <f>YEAR(TradeDash[[#This Row],[Date]])</f>
        <v>2008</v>
      </c>
      <c r="C2145">
        <v>4653</v>
      </c>
      <c r="D2145" s="3">
        <f>IFERROR(TradeDash[[#This Row],[Nifty]]/C2144-1,"")</f>
        <v>1.7605248769819504E-2</v>
      </c>
      <c r="E2145">
        <f ca="1">IFERROR(AVERAGE(OFFSET(TradeDash[[#This Row],[Returns]],0,0,-n_days))/STDEV(OFFSET(TradeDash[[#This Row],[Returns]],0,0,-n_days)),"")</f>
        <v>-0.29187646147011348</v>
      </c>
      <c r="F2145">
        <f ca="1">IFERROR(AVERAGE(OFFSET(TradeDash[[#This Row],[Returns]],0,0,-n_days*2))/STDEV(OFFSET(TradeDash[[#This Row],[Returns]],0,0,-n_days*2)),"")</f>
        <v>-0.10546665062387472</v>
      </c>
      <c r="G2145">
        <f ca="1">IF(ISNUMBER(TradeDash[[#This Row],[2n day Sharpe]]),AVERAGE(TradeDash[[#This Row],[n day Sharpe]:[2n day Sharpe]]),"")</f>
        <v>-0.1986715560469941</v>
      </c>
      <c r="H2145">
        <f ca="1">IF(ISNUMBER(TradeDash[[#This Row],[Sharpe Average]]),IF(TradeDash[[#This Row],[Sharpe Average]]&gt;$G$1,1,0),"")</f>
        <v>0</v>
      </c>
      <c r="I2145" s="2">
        <f ca="1">IF(ISNUMBER(TradeDash[[#This Row],[Signal]]),MAX(IF(AND(TradeDash[[#This Row],[Signal]]=1,I2144&lt;1),I2144+$E$1,IF(AND(TradeDash[[#This Row],[Signal]]=0,I2144&gt;0),I2144-$E$1,IF(AND(TradeDash[[#This Row],[Signal]]=1,I2144=1),I2144,IF(AND(TradeDash[[#This Row],[Signal]]=0,I2144=0),I2144,0)))),0),"")</f>
        <v>0</v>
      </c>
      <c r="J2145" s="3">
        <f ca="1">IF(ISNUMBER(TradeDash[[#This Row],[Position]]),TradeDash[[#This Row],[Position]]*D2146,"")</f>
        <v>0</v>
      </c>
      <c r="K2145" s="7">
        <f ca="1">K2144*IFERROR(1+TradeDash[[#This Row],[Port Return]],1)</f>
        <v>3935621.9301159452</v>
      </c>
      <c r="L2145" s="7">
        <f ca="1">IF(ISNUMBER(TradeDash[[#This Row],[Port Return]]),L2144*(1+TradeDash[[#This Row],[Returns]]),L2144)</f>
        <v>2958982.5119236889</v>
      </c>
    </row>
    <row r="2146" spans="1:12" x14ac:dyDescent="0.35">
      <c r="A2146" s="1">
        <v>39617</v>
      </c>
      <c r="B2146" s="16">
        <f>YEAR(TradeDash[[#This Row],[Date]])</f>
        <v>2008</v>
      </c>
      <c r="C2146">
        <v>4582.3999999999996</v>
      </c>
      <c r="D2146" s="3">
        <f>IFERROR(TradeDash[[#This Row],[Nifty]]/C2145-1,"")</f>
        <v>-1.5173006662368427E-2</v>
      </c>
      <c r="E2146">
        <f ca="1">IFERROR(AVERAGE(OFFSET(TradeDash[[#This Row],[Returns]],0,0,-n_days))/STDEV(OFFSET(TradeDash[[#This Row],[Returns]],0,0,-n_days)),"")</f>
        <v>-0.34714645020559892</v>
      </c>
      <c r="F2146">
        <f ca="1">IFERROR(AVERAGE(OFFSET(TradeDash[[#This Row],[Returns]],0,0,-n_days*2))/STDEV(OFFSET(TradeDash[[#This Row],[Returns]],0,0,-n_days*2)),"")</f>
        <v>-0.16178515348586309</v>
      </c>
      <c r="G2146">
        <f ca="1">IF(ISNUMBER(TradeDash[[#This Row],[2n day Sharpe]]),AVERAGE(TradeDash[[#This Row],[n day Sharpe]:[2n day Sharpe]]),"")</f>
        <v>-0.25446580184573098</v>
      </c>
      <c r="H2146">
        <f ca="1">IF(ISNUMBER(TradeDash[[#This Row],[Sharpe Average]]),IF(TradeDash[[#This Row],[Sharpe Average]]&gt;$G$1,1,0),"")</f>
        <v>0</v>
      </c>
      <c r="I2146" s="2">
        <f ca="1">IF(ISNUMBER(TradeDash[[#This Row],[Signal]]),MAX(IF(AND(TradeDash[[#This Row],[Signal]]=1,I2145&lt;1),I2145+$E$1,IF(AND(TradeDash[[#This Row],[Signal]]=0,I2145&gt;0),I2145-$E$1,IF(AND(TradeDash[[#This Row],[Signal]]=1,I2145=1),I2145,IF(AND(TradeDash[[#This Row],[Signal]]=0,I2145=0),I2145,0)))),0),"")</f>
        <v>0</v>
      </c>
      <c r="J2146" s="3">
        <f ca="1">IF(ISNUMBER(TradeDash[[#This Row],[Position]]),TradeDash[[#This Row],[Position]]*D2147,"")</f>
        <v>0</v>
      </c>
      <c r="K2146" s="7">
        <f ca="1">K2145*IFERROR(1+TradeDash[[#This Row],[Port Return]],1)</f>
        <v>3935621.9301159452</v>
      </c>
      <c r="L2146" s="7">
        <f ca="1">IF(ISNUMBER(TradeDash[[#This Row],[Port Return]]),L2145*(1+TradeDash[[#This Row],[Returns]]),L2145)</f>
        <v>2914085.8505564393</v>
      </c>
    </row>
    <row r="2147" spans="1:12" x14ac:dyDescent="0.35">
      <c r="A2147" s="1">
        <v>39618</v>
      </c>
      <c r="B2147" s="16">
        <f>YEAR(TradeDash[[#This Row],[Date]])</f>
        <v>2008</v>
      </c>
      <c r="C2147">
        <v>4504.25</v>
      </c>
      <c r="D2147" s="3">
        <f>IFERROR(TradeDash[[#This Row],[Nifty]]/C2146-1,"")</f>
        <v>-1.7054381983240163E-2</v>
      </c>
      <c r="E2147">
        <f ca="1">IFERROR(AVERAGE(OFFSET(TradeDash[[#This Row],[Returns]],0,0,-n_days))/STDEV(OFFSET(TradeDash[[#This Row],[Returns]],0,0,-n_days)),"")</f>
        <v>-0.34493253537187674</v>
      </c>
      <c r="F2147">
        <f ca="1">IFERROR(AVERAGE(OFFSET(TradeDash[[#This Row],[Returns]],0,0,-n_days*2))/STDEV(OFFSET(TradeDash[[#This Row],[Returns]],0,0,-n_days*2)),"")</f>
        <v>-0.1942235126221025</v>
      </c>
      <c r="G2147">
        <f ca="1">IF(ISNUMBER(TradeDash[[#This Row],[2n day Sharpe]]),AVERAGE(TradeDash[[#This Row],[n day Sharpe]:[2n day Sharpe]]),"")</f>
        <v>-0.2695780239969896</v>
      </c>
      <c r="H2147">
        <f ca="1">IF(ISNUMBER(TradeDash[[#This Row],[Sharpe Average]]),IF(TradeDash[[#This Row],[Sharpe Average]]&gt;$G$1,1,0),"")</f>
        <v>0</v>
      </c>
      <c r="I2147" s="2">
        <f ca="1">IF(ISNUMBER(TradeDash[[#This Row],[Signal]]),MAX(IF(AND(TradeDash[[#This Row],[Signal]]=1,I2146&lt;1),I2146+$E$1,IF(AND(TradeDash[[#This Row],[Signal]]=0,I2146&gt;0),I2146-$E$1,IF(AND(TradeDash[[#This Row],[Signal]]=1,I2146=1),I2146,IF(AND(TradeDash[[#This Row],[Signal]]=0,I2146=0),I2146,0)))),0),"")</f>
        <v>0</v>
      </c>
      <c r="J2147" s="3">
        <f ca="1">IF(ISNUMBER(TradeDash[[#This Row],[Position]]),TradeDash[[#This Row],[Position]]*D2148,"")</f>
        <v>0</v>
      </c>
      <c r="K2147" s="7">
        <f ca="1">K2146*IFERROR(1+TradeDash[[#This Row],[Port Return]],1)</f>
        <v>3935621.9301159452</v>
      </c>
      <c r="L2147" s="7">
        <f ca="1">IF(ISNUMBER(TradeDash[[#This Row],[Port Return]]),L2146*(1+TradeDash[[#This Row],[Returns]]),L2146)</f>
        <v>2864387.9173290944</v>
      </c>
    </row>
    <row r="2148" spans="1:12" x14ac:dyDescent="0.35">
      <c r="A2148" s="1">
        <v>39619</v>
      </c>
      <c r="B2148" s="16">
        <f>YEAR(TradeDash[[#This Row],[Date]])</f>
        <v>2008</v>
      </c>
      <c r="C2148">
        <v>4347.55</v>
      </c>
      <c r="D2148" s="3">
        <f>IFERROR(TradeDash[[#This Row],[Nifty]]/C2147-1,"")</f>
        <v>-3.4789365599156352E-2</v>
      </c>
      <c r="E2148">
        <f ca="1">IFERROR(AVERAGE(OFFSET(TradeDash[[#This Row],[Returns]],0,0,-n_days))/STDEV(OFFSET(TradeDash[[#This Row],[Returns]],0,0,-n_days)),"")</f>
        <v>-0.37703997925078997</v>
      </c>
      <c r="F2148">
        <f ca="1">IFERROR(AVERAGE(OFFSET(TradeDash[[#This Row],[Returns]],0,0,-n_days*2))/STDEV(OFFSET(TradeDash[[#This Row],[Returns]],0,0,-n_days*2)),"")</f>
        <v>-0.23198727249448367</v>
      </c>
      <c r="G2148">
        <f ca="1">IF(ISNUMBER(TradeDash[[#This Row],[2n day Sharpe]]),AVERAGE(TradeDash[[#This Row],[n day Sharpe]:[2n day Sharpe]]),"")</f>
        <v>-0.30451362587263681</v>
      </c>
      <c r="H2148">
        <f ca="1">IF(ISNUMBER(TradeDash[[#This Row],[Sharpe Average]]),IF(TradeDash[[#This Row],[Sharpe Average]]&gt;$G$1,1,0),"")</f>
        <v>0</v>
      </c>
      <c r="I2148" s="2">
        <f ca="1">IF(ISNUMBER(TradeDash[[#This Row],[Signal]]),MAX(IF(AND(TradeDash[[#This Row],[Signal]]=1,I2147&lt;1),I2147+$E$1,IF(AND(TradeDash[[#This Row],[Signal]]=0,I2147&gt;0),I2147-$E$1,IF(AND(TradeDash[[#This Row],[Signal]]=1,I2147=1),I2147,IF(AND(TradeDash[[#This Row],[Signal]]=0,I2147=0),I2147,0)))),0),"")</f>
        <v>0</v>
      </c>
      <c r="J2148" s="3">
        <f ca="1">IF(ISNUMBER(TradeDash[[#This Row],[Position]]),TradeDash[[#This Row],[Position]]*D2149,"")</f>
        <v>0</v>
      </c>
      <c r="K2148" s="7">
        <f ca="1">K2147*IFERROR(1+TradeDash[[#This Row],[Port Return]],1)</f>
        <v>3935621.9301159452</v>
      </c>
      <c r="L2148" s="7">
        <f ca="1">IF(ISNUMBER(TradeDash[[#This Row],[Port Return]]),L2147*(1+TradeDash[[#This Row],[Returns]]),L2147)</f>
        <v>2764737.6788553265</v>
      </c>
    </row>
    <row r="2149" spans="1:12" x14ac:dyDescent="0.35">
      <c r="A2149" s="1">
        <v>39622</v>
      </c>
      <c r="B2149" s="16">
        <f>YEAR(TradeDash[[#This Row],[Date]])</f>
        <v>2008</v>
      </c>
      <c r="C2149">
        <v>4266.3999999999996</v>
      </c>
      <c r="D2149" s="3">
        <f>IFERROR(TradeDash[[#This Row],[Nifty]]/C2148-1,"")</f>
        <v>-1.8665685271014865E-2</v>
      </c>
      <c r="E2149">
        <f ca="1">IFERROR(AVERAGE(OFFSET(TradeDash[[#This Row],[Returns]],0,0,-n_days))/STDEV(OFFSET(TradeDash[[#This Row],[Returns]],0,0,-n_days)),"")</f>
        <v>-0.38653797970500126</v>
      </c>
      <c r="F2149">
        <f ca="1">IFERROR(AVERAGE(OFFSET(TradeDash[[#This Row],[Returns]],0,0,-n_days*2))/STDEV(OFFSET(TradeDash[[#This Row],[Returns]],0,0,-n_days*2)),"")</f>
        <v>-0.25222088789265784</v>
      </c>
      <c r="G2149">
        <f ca="1">IF(ISNUMBER(TradeDash[[#This Row],[2n day Sharpe]]),AVERAGE(TradeDash[[#This Row],[n day Sharpe]:[2n day Sharpe]]),"")</f>
        <v>-0.31937943379882955</v>
      </c>
      <c r="H2149">
        <f ca="1">IF(ISNUMBER(TradeDash[[#This Row],[Sharpe Average]]),IF(TradeDash[[#This Row],[Sharpe Average]]&gt;$G$1,1,0),"")</f>
        <v>0</v>
      </c>
      <c r="I2149" s="2">
        <f ca="1">IF(ISNUMBER(TradeDash[[#This Row],[Signal]]),MAX(IF(AND(TradeDash[[#This Row],[Signal]]=1,I2148&lt;1),I2148+$E$1,IF(AND(TradeDash[[#This Row],[Signal]]=0,I2148&gt;0),I2148-$E$1,IF(AND(TradeDash[[#This Row],[Signal]]=1,I2148=1),I2148,IF(AND(TradeDash[[#This Row],[Signal]]=0,I2148=0),I2148,0)))),0),"")</f>
        <v>0</v>
      </c>
      <c r="J2149" s="3">
        <f ca="1">IF(ISNUMBER(TradeDash[[#This Row],[Position]]),TradeDash[[#This Row],[Position]]*D2150,"")</f>
        <v>0</v>
      </c>
      <c r="K2149" s="7">
        <f ca="1">K2148*IFERROR(1+TradeDash[[#This Row],[Port Return]],1)</f>
        <v>3935621.9301159452</v>
      </c>
      <c r="L2149" s="7">
        <f ca="1">IF(ISNUMBER(TradeDash[[#This Row],[Port Return]]),L2148*(1+TradeDash[[#This Row],[Returns]]),L2148)</f>
        <v>2713131.9554848969</v>
      </c>
    </row>
    <row r="2150" spans="1:12" x14ac:dyDescent="0.35">
      <c r="A2150" s="1">
        <v>39623</v>
      </c>
      <c r="B2150" s="16">
        <f>YEAR(TradeDash[[#This Row],[Date]])</f>
        <v>2008</v>
      </c>
      <c r="C2150">
        <v>4191.1000000000004</v>
      </c>
      <c r="D2150" s="3">
        <f>IFERROR(TradeDash[[#This Row],[Nifty]]/C2149-1,"")</f>
        <v>-1.7649540596287094E-2</v>
      </c>
      <c r="E2150">
        <f ca="1">IFERROR(AVERAGE(OFFSET(TradeDash[[#This Row],[Returns]],0,0,-n_days))/STDEV(OFFSET(TradeDash[[#This Row],[Returns]],0,0,-n_days)),"")</f>
        <v>-0.42563456791925597</v>
      </c>
      <c r="F2150">
        <f ca="1">IFERROR(AVERAGE(OFFSET(TradeDash[[#This Row],[Returns]],0,0,-n_days*2))/STDEV(OFFSET(TradeDash[[#This Row],[Returns]],0,0,-n_days*2)),"")</f>
        <v>-0.32771409275235197</v>
      </c>
      <c r="G2150">
        <f ca="1">IF(ISNUMBER(TradeDash[[#This Row],[2n day Sharpe]]),AVERAGE(TradeDash[[#This Row],[n day Sharpe]:[2n day Sharpe]]),"")</f>
        <v>-0.376674330335804</v>
      </c>
      <c r="H2150">
        <f ca="1">IF(ISNUMBER(TradeDash[[#This Row],[Sharpe Average]]),IF(TradeDash[[#This Row],[Sharpe Average]]&gt;$G$1,1,0),"")</f>
        <v>0</v>
      </c>
      <c r="I2150" s="2">
        <f ca="1">IF(ISNUMBER(TradeDash[[#This Row],[Signal]]),MAX(IF(AND(TradeDash[[#This Row],[Signal]]=1,I2149&lt;1),I2149+$E$1,IF(AND(TradeDash[[#This Row],[Signal]]=0,I2149&gt;0),I2149-$E$1,IF(AND(TradeDash[[#This Row],[Signal]]=1,I2149=1),I2149,IF(AND(TradeDash[[#This Row],[Signal]]=0,I2149=0),I2149,0)))),0),"")</f>
        <v>0</v>
      </c>
      <c r="J2150" s="3">
        <f ca="1">IF(ISNUMBER(TradeDash[[#This Row],[Position]]),TradeDash[[#This Row],[Position]]*D2151,"")</f>
        <v>0</v>
      </c>
      <c r="K2150" s="7">
        <f ca="1">K2149*IFERROR(1+TradeDash[[#This Row],[Port Return]],1)</f>
        <v>3935621.9301159452</v>
      </c>
      <c r="L2150" s="7">
        <f ca="1">IF(ISNUMBER(TradeDash[[#This Row],[Port Return]]),L2149*(1+TradeDash[[#This Row],[Returns]]),L2149)</f>
        <v>2665246.4228934823</v>
      </c>
    </row>
    <row r="2151" spans="1:12" x14ac:dyDescent="0.35">
      <c r="A2151" s="1">
        <v>39624</v>
      </c>
      <c r="B2151" s="16">
        <f>YEAR(TradeDash[[#This Row],[Date]])</f>
        <v>2008</v>
      </c>
      <c r="C2151">
        <v>4252.6499999999996</v>
      </c>
      <c r="D2151" s="3">
        <f>IFERROR(TradeDash[[#This Row],[Nifty]]/C2150-1,"")</f>
        <v>1.4685881988022009E-2</v>
      </c>
      <c r="E2151">
        <f ca="1">IFERROR(AVERAGE(OFFSET(TradeDash[[#This Row],[Returns]],0,0,-n_days))/STDEV(OFFSET(TradeDash[[#This Row],[Returns]],0,0,-n_days)),"")</f>
        <v>-0.4138137366189053</v>
      </c>
      <c r="F2151">
        <f ca="1">IFERROR(AVERAGE(OFFSET(TradeDash[[#This Row],[Returns]],0,0,-n_days*2))/STDEV(OFFSET(TradeDash[[#This Row],[Returns]],0,0,-n_days*2)),"")</f>
        <v>-0.28933740653651707</v>
      </c>
      <c r="G2151">
        <f ca="1">IF(ISNUMBER(TradeDash[[#This Row],[2n day Sharpe]]),AVERAGE(TradeDash[[#This Row],[n day Sharpe]:[2n day Sharpe]]),"")</f>
        <v>-0.35157557157771119</v>
      </c>
      <c r="H2151">
        <f ca="1">IF(ISNUMBER(TradeDash[[#This Row],[Sharpe Average]]),IF(TradeDash[[#This Row],[Sharpe Average]]&gt;$G$1,1,0),"")</f>
        <v>0</v>
      </c>
      <c r="I2151" s="2">
        <f ca="1">IF(ISNUMBER(TradeDash[[#This Row],[Signal]]),MAX(IF(AND(TradeDash[[#This Row],[Signal]]=1,I2150&lt;1),I2150+$E$1,IF(AND(TradeDash[[#This Row],[Signal]]=0,I2150&gt;0),I2150-$E$1,IF(AND(TradeDash[[#This Row],[Signal]]=1,I2150=1),I2150,IF(AND(TradeDash[[#This Row],[Signal]]=0,I2150=0),I2150,0)))),0),"")</f>
        <v>0</v>
      </c>
      <c r="J2151" s="3">
        <f ca="1">IF(ISNUMBER(TradeDash[[#This Row],[Position]]),TradeDash[[#This Row],[Position]]*D2152,"")</f>
        <v>0</v>
      </c>
      <c r="K2151" s="7">
        <f ca="1">K2150*IFERROR(1+TradeDash[[#This Row],[Port Return]],1)</f>
        <v>3935621.9301159452</v>
      </c>
      <c r="L2151" s="7">
        <f ca="1">IF(ISNUMBER(TradeDash[[#This Row],[Port Return]]),L2150*(1+TradeDash[[#This Row],[Returns]]),L2150)</f>
        <v>2704387.9173290939</v>
      </c>
    </row>
    <row r="2152" spans="1:12" x14ac:dyDescent="0.35">
      <c r="A2152" s="1">
        <v>39625</v>
      </c>
      <c r="B2152" s="16">
        <f>YEAR(TradeDash[[#This Row],[Date]])</f>
        <v>2008</v>
      </c>
      <c r="C2152">
        <v>4315.8500000000004</v>
      </c>
      <c r="D2152" s="3">
        <f>IFERROR(TradeDash[[#This Row],[Nifty]]/C2151-1,"")</f>
        <v>1.4861321764076729E-2</v>
      </c>
      <c r="E2152">
        <f ca="1">IFERROR(AVERAGE(OFFSET(TradeDash[[#This Row],[Returns]],0,0,-n_days))/STDEV(OFFSET(TradeDash[[#This Row],[Returns]],0,0,-n_days)),"")</f>
        <v>-0.3121166431981871</v>
      </c>
      <c r="F2152">
        <f ca="1">IFERROR(AVERAGE(OFFSET(TradeDash[[#This Row],[Returns]],0,0,-n_days*2))/STDEV(OFFSET(TradeDash[[#This Row],[Returns]],0,0,-n_days*2)),"")</f>
        <v>-0.30371018532596716</v>
      </c>
      <c r="G2152">
        <f ca="1">IF(ISNUMBER(TradeDash[[#This Row],[2n day Sharpe]]),AVERAGE(TradeDash[[#This Row],[n day Sharpe]:[2n day Sharpe]]),"")</f>
        <v>-0.30791341426207713</v>
      </c>
      <c r="H2152">
        <f ca="1">IF(ISNUMBER(TradeDash[[#This Row],[Sharpe Average]]),IF(TradeDash[[#This Row],[Sharpe Average]]&gt;$G$1,1,0),"")</f>
        <v>0</v>
      </c>
      <c r="I2152" s="2">
        <f ca="1">IF(ISNUMBER(TradeDash[[#This Row],[Signal]]),MAX(IF(AND(TradeDash[[#This Row],[Signal]]=1,I2151&lt;1),I2151+$E$1,IF(AND(TradeDash[[#This Row],[Signal]]=0,I2151&gt;0),I2151-$E$1,IF(AND(TradeDash[[#This Row],[Signal]]=1,I2151=1),I2151,IF(AND(TradeDash[[#This Row],[Signal]]=0,I2151=0),I2151,0)))),0),"")</f>
        <v>0</v>
      </c>
      <c r="J2152" s="3">
        <f ca="1">IF(ISNUMBER(TradeDash[[#This Row],[Position]]),TradeDash[[#This Row],[Position]]*D2153,"")</f>
        <v>0</v>
      </c>
      <c r="K2152" s="7">
        <f ca="1">K2151*IFERROR(1+TradeDash[[#This Row],[Port Return]],1)</f>
        <v>3935621.9301159452</v>
      </c>
      <c r="L2152" s="7">
        <f ca="1">IF(ISNUMBER(TradeDash[[#This Row],[Port Return]]),L2151*(1+TradeDash[[#This Row],[Returns]]),L2151)</f>
        <v>2744578.6963434028</v>
      </c>
    </row>
    <row r="2153" spans="1:12" x14ac:dyDescent="0.35">
      <c r="A2153" s="1">
        <v>39626</v>
      </c>
      <c r="B2153" s="16">
        <f>YEAR(TradeDash[[#This Row],[Date]])</f>
        <v>2008</v>
      </c>
      <c r="C2153">
        <v>4136.6499999999996</v>
      </c>
      <c r="D2153" s="3">
        <f>IFERROR(TradeDash[[#This Row],[Nifty]]/C2152-1,"")</f>
        <v>-4.1521368907631362E-2</v>
      </c>
      <c r="E2153">
        <f ca="1">IFERROR(AVERAGE(OFFSET(TradeDash[[#This Row],[Returns]],0,0,-n_days))/STDEV(OFFSET(TradeDash[[#This Row],[Returns]],0,0,-n_days)),"")</f>
        <v>-0.41575201855869387</v>
      </c>
      <c r="F2153">
        <f ca="1">IFERROR(AVERAGE(OFFSET(TradeDash[[#This Row],[Returns]],0,0,-n_days*2))/STDEV(OFFSET(TradeDash[[#This Row],[Returns]],0,0,-n_days*2)),"")</f>
        <v>-0.3386497318605301</v>
      </c>
      <c r="G2153">
        <f ca="1">IF(ISNUMBER(TradeDash[[#This Row],[2n day Sharpe]]),AVERAGE(TradeDash[[#This Row],[n day Sharpe]:[2n day Sharpe]]),"")</f>
        <v>-0.37720087520961199</v>
      </c>
      <c r="H2153">
        <f ca="1">IF(ISNUMBER(TradeDash[[#This Row],[Sharpe Average]]),IF(TradeDash[[#This Row],[Sharpe Average]]&gt;$G$1,1,0),"")</f>
        <v>0</v>
      </c>
      <c r="I2153" s="2">
        <f ca="1">IF(ISNUMBER(TradeDash[[#This Row],[Signal]]),MAX(IF(AND(TradeDash[[#This Row],[Signal]]=1,I2152&lt;1),I2152+$E$1,IF(AND(TradeDash[[#This Row],[Signal]]=0,I2152&gt;0),I2152-$E$1,IF(AND(TradeDash[[#This Row],[Signal]]=1,I2152=1),I2152,IF(AND(TradeDash[[#This Row],[Signal]]=0,I2152=0),I2152,0)))),0),"")</f>
        <v>0</v>
      </c>
      <c r="J2153" s="3">
        <f ca="1">IF(ISNUMBER(TradeDash[[#This Row],[Position]]),TradeDash[[#This Row],[Position]]*D2154,"")</f>
        <v>0</v>
      </c>
      <c r="K2153" s="7">
        <f ca="1">K2152*IFERROR(1+TradeDash[[#This Row],[Port Return]],1)</f>
        <v>3935621.9301159452</v>
      </c>
      <c r="L2153" s="7">
        <f ca="1">IF(ISNUMBER(TradeDash[[#This Row],[Port Return]]),L2152*(1+TradeDash[[#This Row],[Returns]]),L2152)</f>
        <v>2630620.0317965024</v>
      </c>
    </row>
    <row r="2154" spans="1:12" x14ac:dyDescent="0.35">
      <c r="A2154" s="1">
        <v>39629</v>
      </c>
      <c r="B2154" s="16">
        <f>YEAR(TradeDash[[#This Row],[Date]])</f>
        <v>2008</v>
      </c>
      <c r="C2154">
        <v>4040.55</v>
      </c>
      <c r="D2154" s="3">
        <f>IFERROR(TradeDash[[#This Row],[Nifty]]/C2153-1,"")</f>
        <v>-2.3231358708133309E-2</v>
      </c>
      <c r="E2154">
        <f ca="1">IFERROR(AVERAGE(OFFSET(TradeDash[[#This Row],[Returns]],0,0,-n_days))/STDEV(OFFSET(TradeDash[[#This Row],[Returns]],0,0,-n_days)),"")</f>
        <v>-0.41005603349850767</v>
      </c>
      <c r="F2154">
        <f ca="1">IFERROR(AVERAGE(OFFSET(TradeDash[[#This Row],[Returns]],0,0,-n_days*2))/STDEV(OFFSET(TradeDash[[#This Row],[Returns]],0,0,-n_days*2)),"")</f>
        <v>-0.3942134506627919</v>
      </c>
      <c r="G2154">
        <f ca="1">IF(ISNUMBER(TradeDash[[#This Row],[2n day Sharpe]]),AVERAGE(TradeDash[[#This Row],[n day Sharpe]:[2n day Sharpe]]),"")</f>
        <v>-0.40213474208064981</v>
      </c>
      <c r="H2154">
        <f ca="1">IF(ISNUMBER(TradeDash[[#This Row],[Sharpe Average]]),IF(TradeDash[[#This Row],[Sharpe Average]]&gt;$G$1,1,0),"")</f>
        <v>0</v>
      </c>
      <c r="I2154" s="2">
        <f ca="1">IF(ISNUMBER(TradeDash[[#This Row],[Signal]]),MAX(IF(AND(TradeDash[[#This Row],[Signal]]=1,I2153&lt;1),I2153+$E$1,IF(AND(TradeDash[[#This Row],[Signal]]=0,I2153&gt;0),I2153-$E$1,IF(AND(TradeDash[[#This Row],[Signal]]=1,I2153=1),I2153,IF(AND(TradeDash[[#This Row],[Signal]]=0,I2153=0),I2153,0)))),0),"")</f>
        <v>0</v>
      </c>
      <c r="J2154" s="3">
        <f ca="1">IF(ISNUMBER(TradeDash[[#This Row],[Position]]),TradeDash[[#This Row],[Position]]*D2155,"")</f>
        <v>0</v>
      </c>
      <c r="K2154" s="7">
        <f ca="1">K2153*IFERROR(1+TradeDash[[#This Row],[Port Return]],1)</f>
        <v>3935621.9301159452</v>
      </c>
      <c r="L2154" s="7">
        <f ca="1">IF(ISNUMBER(TradeDash[[#This Row],[Port Return]]),L2153*(1+TradeDash[[#This Row],[Returns]]),L2153)</f>
        <v>2569507.1542130369</v>
      </c>
    </row>
    <row r="2155" spans="1:12" x14ac:dyDescent="0.35">
      <c r="A2155" s="1">
        <v>39630</v>
      </c>
      <c r="B2155" s="16">
        <f>YEAR(TradeDash[[#This Row],[Date]])</f>
        <v>2008</v>
      </c>
      <c r="C2155">
        <v>3896.75</v>
      </c>
      <c r="D2155" s="3">
        <f>IFERROR(TradeDash[[#This Row],[Nifty]]/C2154-1,"")</f>
        <v>-3.5589214339632025E-2</v>
      </c>
      <c r="E2155">
        <f ca="1">IFERROR(AVERAGE(OFFSET(TradeDash[[#This Row],[Returns]],0,0,-n_days))/STDEV(OFFSET(TradeDash[[#This Row],[Returns]],0,0,-n_days)),"")</f>
        <v>-0.46676374518265762</v>
      </c>
      <c r="F2155">
        <f ca="1">IFERROR(AVERAGE(OFFSET(TradeDash[[#This Row],[Returns]],0,0,-n_days*2))/STDEV(OFFSET(TradeDash[[#This Row],[Returns]],0,0,-n_days*2)),"")</f>
        <v>-0.42177058844530646</v>
      </c>
      <c r="G2155">
        <f ca="1">IF(ISNUMBER(TradeDash[[#This Row],[2n day Sharpe]]),AVERAGE(TradeDash[[#This Row],[n day Sharpe]:[2n day Sharpe]]),"")</f>
        <v>-0.44426716681398204</v>
      </c>
      <c r="H2155">
        <f ca="1">IF(ISNUMBER(TradeDash[[#This Row],[Sharpe Average]]),IF(TradeDash[[#This Row],[Sharpe Average]]&gt;$G$1,1,0),"")</f>
        <v>0</v>
      </c>
      <c r="I2155" s="2">
        <f ca="1">IF(ISNUMBER(TradeDash[[#This Row],[Signal]]),MAX(IF(AND(TradeDash[[#This Row],[Signal]]=1,I2154&lt;1),I2154+$E$1,IF(AND(TradeDash[[#This Row],[Signal]]=0,I2154&gt;0),I2154-$E$1,IF(AND(TradeDash[[#This Row],[Signal]]=1,I2154=1),I2154,IF(AND(TradeDash[[#This Row],[Signal]]=0,I2154=0),I2154,0)))),0),"")</f>
        <v>0</v>
      </c>
      <c r="J2155" s="3">
        <f ca="1">IF(ISNUMBER(TradeDash[[#This Row],[Position]]),TradeDash[[#This Row],[Position]]*D2156,"")</f>
        <v>0</v>
      </c>
      <c r="K2155" s="7">
        <f ca="1">K2154*IFERROR(1+TradeDash[[#This Row],[Port Return]],1)</f>
        <v>3935621.9301159452</v>
      </c>
      <c r="L2155" s="7">
        <f ca="1">IF(ISNUMBER(TradeDash[[#This Row],[Port Return]]),L2154*(1+TradeDash[[#This Row],[Returns]]),L2154)</f>
        <v>2478060.4133545314</v>
      </c>
    </row>
    <row r="2156" spans="1:12" x14ac:dyDescent="0.35">
      <c r="A2156" s="1">
        <v>39631</v>
      </c>
      <c r="B2156" s="16">
        <f>YEAR(TradeDash[[#This Row],[Date]])</f>
        <v>2008</v>
      </c>
      <c r="C2156">
        <v>4093.35</v>
      </c>
      <c r="D2156" s="3">
        <f>IFERROR(TradeDash[[#This Row],[Nifty]]/C2155-1,"")</f>
        <v>5.045229999358436E-2</v>
      </c>
      <c r="E2156">
        <f ca="1">IFERROR(AVERAGE(OFFSET(TradeDash[[#This Row],[Returns]],0,0,-n_days))/STDEV(OFFSET(TradeDash[[#This Row],[Returns]],0,0,-n_days)),"")</f>
        <v>-0.22993495679200415</v>
      </c>
      <c r="F2156">
        <f ca="1">IFERROR(AVERAGE(OFFSET(TradeDash[[#This Row],[Returns]],0,0,-n_days*2))/STDEV(OFFSET(TradeDash[[#This Row],[Returns]],0,0,-n_days*2)),"")</f>
        <v>-0.29158909422782914</v>
      </c>
      <c r="G2156">
        <f ca="1">IF(ISNUMBER(TradeDash[[#This Row],[2n day Sharpe]]),AVERAGE(TradeDash[[#This Row],[n day Sharpe]:[2n day Sharpe]]),"")</f>
        <v>-0.26076202550991667</v>
      </c>
      <c r="H2156">
        <f ca="1">IF(ISNUMBER(TradeDash[[#This Row],[Sharpe Average]]),IF(TradeDash[[#This Row],[Sharpe Average]]&gt;$G$1,1,0),"")</f>
        <v>0</v>
      </c>
      <c r="I2156" s="2">
        <f ca="1">IF(ISNUMBER(TradeDash[[#This Row],[Signal]]),MAX(IF(AND(TradeDash[[#This Row],[Signal]]=1,I2155&lt;1),I2155+$E$1,IF(AND(TradeDash[[#This Row],[Signal]]=0,I2155&gt;0),I2155-$E$1,IF(AND(TradeDash[[#This Row],[Signal]]=1,I2155=1),I2155,IF(AND(TradeDash[[#This Row],[Signal]]=0,I2155=0),I2155,0)))),0),"")</f>
        <v>0</v>
      </c>
      <c r="J2156" s="3">
        <f ca="1">IF(ISNUMBER(TradeDash[[#This Row],[Position]]),TradeDash[[#This Row],[Position]]*D2157,"")</f>
        <v>0</v>
      </c>
      <c r="K2156" s="7">
        <f ca="1">K2155*IFERROR(1+TradeDash[[#This Row],[Port Return]],1)</f>
        <v>3935621.9301159452</v>
      </c>
      <c r="L2156" s="7">
        <f ca="1">IF(ISNUMBER(TradeDash[[#This Row],[Port Return]]),L2155*(1+TradeDash[[#This Row],[Returns]]),L2155)</f>
        <v>2603084.2607313199</v>
      </c>
    </row>
    <row r="2157" spans="1:12" x14ac:dyDescent="0.35">
      <c r="A2157" s="1">
        <v>39632</v>
      </c>
      <c r="B2157" s="16">
        <f>YEAR(TradeDash[[#This Row],[Date]])</f>
        <v>2008</v>
      </c>
      <c r="C2157">
        <v>3925.75</v>
      </c>
      <c r="D2157" s="3">
        <f>IFERROR(TradeDash[[#This Row],[Nifty]]/C2156-1,"")</f>
        <v>-4.0944458695200692E-2</v>
      </c>
      <c r="E2157">
        <f ca="1">IFERROR(AVERAGE(OFFSET(TradeDash[[#This Row],[Returns]],0,0,-n_days))/STDEV(OFFSET(TradeDash[[#This Row],[Returns]],0,0,-n_days)),"")</f>
        <v>-0.35224731127932479</v>
      </c>
      <c r="F2157">
        <f ca="1">IFERROR(AVERAGE(OFFSET(TradeDash[[#This Row],[Returns]],0,0,-n_days*2))/STDEV(OFFSET(TradeDash[[#This Row],[Returns]],0,0,-n_days*2)),"")</f>
        <v>-0.32941969504668961</v>
      </c>
      <c r="G2157">
        <f ca="1">IF(ISNUMBER(TradeDash[[#This Row],[2n day Sharpe]]),AVERAGE(TradeDash[[#This Row],[n day Sharpe]:[2n day Sharpe]]),"")</f>
        <v>-0.3408335031630072</v>
      </c>
      <c r="H2157">
        <f ca="1">IF(ISNUMBER(TradeDash[[#This Row],[Sharpe Average]]),IF(TradeDash[[#This Row],[Sharpe Average]]&gt;$G$1,1,0),"")</f>
        <v>0</v>
      </c>
      <c r="I2157" s="2">
        <f ca="1">IF(ISNUMBER(TradeDash[[#This Row],[Signal]]),MAX(IF(AND(TradeDash[[#This Row],[Signal]]=1,I2156&lt;1),I2156+$E$1,IF(AND(TradeDash[[#This Row],[Signal]]=0,I2156&gt;0),I2156-$E$1,IF(AND(TradeDash[[#This Row],[Signal]]=1,I2156=1),I2156,IF(AND(TradeDash[[#This Row],[Signal]]=0,I2156=0),I2156,0)))),0),"")</f>
        <v>0</v>
      </c>
      <c r="J2157" s="3">
        <f ca="1">IF(ISNUMBER(TradeDash[[#This Row],[Position]]),TradeDash[[#This Row],[Position]]*D2158,"")</f>
        <v>0</v>
      </c>
      <c r="K2157" s="7">
        <f ca="1">K2156*IFERROR(1+TradeDash[[#This Row],[Port Return]],1)</f>
        <v>3935621.9301159452</v>
      </c>
      <c r="L2157" s="7">
        <f ca="1">IF(ISNUMBER(TradeDash[[#This Row],[Port Return]]),L2156*(1+TradeDash[[#This Row],[Returns]]),L2156)</f>
        <v>2496502.3847376793</v>
      </c>
    </row>
    <row r="2158" spans="1:12" x14ac:dyDescent="0.35">
      <c r="A2158" s="1">
        <v>39633</v>
      </c>
      <c r="B2158" s="16">
        <f>YEAR(TradeDash[[#This Row],[Date]])</f>
        <v>2008</v>
      </c>
      <c r="C2158">
        <v>4016</v>
      </c>
      <c r="D2158" s="3">
        <f>IFERROR(TradeDash[[#This Row],[Nifty]]/C2157-1,"")</f>
        <v>2.2989237725275391E-2</v>
      </c>
      <c r="E2158">
        <f ca="1">IFERROR(AVERAGE(OFFSET(TradeDash[[#This Row],[Returns]],0,0,-n_days))/STDEV(OFFSET(TradeDash[[#This Row],[Returns]],0,0,-n_days)),"")</f>
        <v>-0.27108913943165142</v>
      </c>
      <c r="F2158">
        <f ca="1">IFERROR(AVERAGE(OFFSET(TradeDash[[#This Row],[Returns]],0,0,-n_days*2))/STDEV(OFFSET(TradeDash[[#This Row],[Returns]],0,0,-n_days*2)),"")</f>
        <v>-0.27954062880598007</v>
      </c>
      <c r="G2158">
        <f ca="1">IF(ISNUMBER(TradeDash[[#This Row],[2n day Sharpe]]),AVERAGE(TradeDash[[#This Row],[n day Sharpe]:[2n day Sharpe]]),"")</f>
        <v>-0.27531488411881577</v>
      </c>
      <c r="H2158">
        <f ca="1">IF(ISNUMBER(TradeDash[[#This Row],[Sharpe Average]]),IF(TradeDash[[#This Row],[Sharpe Average]]&gt;$G$1,1,0),"")</f>
        <v>0</v>
      </c>
      <c r="I2158" s="2">
        <f ca="1">IF(ISNUMBER(TradeDash[[#This Row],[Signal]]),MAX(IF(AND(TradeDash[[#This Row],[Signal]]=1,I2157&lt;1),I2157+$E$1,IF(AND(TradeDash[[#This Row],[Signal]]=0,I2157&gt;0),I2157-$E$1,IF(AND(TradeDash[[#This Row],[Signal]]=1,I2157=1),I2157,IF(AND(TradeDash[[#This Row],[Signal]]=0,I2157=0),I2157,0)))),0),"")</f>
        <v>0</v>
      </c>
      <c r="J2158" s="3">
        <f ca="1">IF(ISNUMBER(TradeDash[[#This Row],[Position]]),TradeDash[[#This Row],[Position]]*D2159,"")</f>
        <v>0</v>
      </c>
      <c r="K2158" s="7">
        <f ca="1">K2157*IFERROR(1+TradeDash[[#This Row],[Port Return]],1)</f>
        <v>3935621.9301159452</v>
      </c>
      <c r="L2158" s="7">
        <f ca="1">IF(ISNUMBER(TradeDash[[#This Row],[Port Return]]),L2157*(1+TradeDash[[#This Row],[Returns]]),L2157)</f>
        <v>2553895.0715421308</v>
      </c>
    </row>
    <row r="2159" spans="1:12" x14ac:dyDescent="0.35">
      <c r="A2159" s="1">
        <v>39636</v>
      </c>
      <c r="B2159" s="16">
        <f>YEAR(TradeDash[[#This Row],[Date]])</f>
        <v>2008</v>
      </c>
      <c r="C2159">
        <v>4030</v>
      </c>
      <c r="D2159" s="3">
        <f>IFERROR(TradeDash[[#This Row],[Nifty]]/C2158-1,"")</f>
        <v>3.4860557768925382E-3</v>
      </c>
      <c r="E2159">
        <f ca="1">IFERROR(AVERAGE(OFFSET(TradeDash[[#This Row],[Returns]],0,0,-n_days))/STDEV(OFFSET(TradeDash[[#This Row],[Returns]],0,0,-n_days)),"")</f>
        <v>-0.21255026121126094</v>
      </c>
      <c r="F2159">
        <f ca="1">IFERROR(AVERAGE(OFFSET(TradeDash[[#This Row],[Returns]],0,0,-n_days*2))/STDEV(OFFSET(TradeDash[[#This Row],[Returns]],0,0,-n_days*2)),"")</f>
        <v>-0.25214092179764186</v>
      </c>
      <c r="G2159">
        <f ca="1">IF(ISNUMBER(TradeDash[[#This Row],[2n day Sharpe]]),AVERAGE(TradeDash[[#This Row],[n day Sharpe]:[2n day Sharpe]]),"")</f>
        <v>-0.23234559150445139</v>
      </c>
      <c r="H2159">
        <f ca="1">IF(ISNUMBER(TradeDash[[#This Row],[Sharpe Average]]),IF(TradeDash[[#This Row],[Sharpe Average]]&gt;$G$1,1,0),"")</f>
        <v>0</v>
      </c>
      <c r="I2159" s="2">
        <f ca="1">IF(ISNUMBER(TradeDash[[#This Row],[Signal]]),MAX(IF(AND(TradeDash[[#This Row],[Signal]]=1,I2158&lt;1),I2158+$E$1,IF(AND(TradeDash[[#This Row],[Signal]]=0,I2158&gt;0),I2158-$E$1,IF(AND(TradeDash[[#This Row],[Signal]]=1,I2158=1),I2158,IF(AND(TradeDash[[#This Row],[Signal]]=0,I2158=0),I2158,0)))),0),"")</f>
        <v>0</v>
      </c>
      <c r="J2159" s="3">
        <f ca="1">IF(ISNUMBER(TradeDash[[#This Row],[Position]]),TradeDash[[#This Row],[Position]]*D2160,"")</f>
        <v>0</v>
      </c>
      <c r="K2159" s="7">
        <f ca="1">K2158*IFERROR(1+TradeDash[[#This Row],[Port Return]],1)</f>
        <v>3935621.9301159452</v>
      </c>
      <c r="L2159" s="7">
        <f ca="1">IF(ISNUMBER(TradeDash[[#This Row],[Port Return]]),L2158*(1+TradeDash[[#This Row],[Returns]]),L2158)</f>
        <v>2562798.0922098574</v>
      </c>
    </row>
    <row r="2160" spans="1:12" x14ac:dyDescent="0.35">
      <c r="A2160" s="1">
        <v>39637</v>
      </c>
      <c r="B2160" s="16">
        <f>YEAR(TradeDash[[#This Row],[Date]])</f>
        <v>2008</v>
      </c>
      <c r="C2160">
        <v>3988.55</v>
      </c>
      <c r="D2160" s="3">
        <f>IFERROR(TradeDash[[#This Row],[Nifty]]/C2159-1,"")</f>
        <v>-1.0285359801488814E-2</v>
      </c>
      <c r="E2160">
        <f ca="1">IFERROR(AVERAGE(OFFSET(TradeDash[[#This Row],[Returns]],0,0,-n_days))/STDEV(OFFSET(TradeDash[[#This Row],[Returns]],0,0,-n_days)),"")</f>
        <v>-0.21046661839339711</v>
      </c>
      <c r="F2160">
        <f ca="1">IFERROR(AVERAGE(OFFSET(TradeDash[[#This Row],[Returns]],0,0,-n_days*2))/STDEV(OFFSET(TradeDash[[#This Row],[Returns]],0,0,-n_days*2)),"")</f>
        <v>-0.27323134415546207</v>
      </c>
      <c r="G2160">
        <f ca="1">IF(ISNUMBER(TradeDash[[#This Row],[2n day Sharpe]]),AVERAGE(TradeDash[[#This Row],[n day Sharpe]:[2n day Sharpe]]),"")</f>
        <v>-0.24184898127442961</v>
      </c>
      <c r="H2160">
        <f ca="1">IF(ISNUMBER(TradeDash[[#This Row],[Sharpe Average]]),IF(TradeDash[[#This Row],[Sharpe Average]]&gt;$G$1,1,0),"")</f>
        <v>0</v>
      </c>
      <c r="I2160" s="2">
        <f ca="1">IF(ISNUMBER(TradeDash[[#This Row],[Signal]]),MAX(IF(AND(TradeDash[[#This Row],[Signal]]=1,I2159&lt;1),I2159+$E$1,IF(AND(TradeDash[[#This Row],[Signal]]=0,I2159&gt;0),I2159-$E$1,IF(AND(TradeDash[[#This Row],[Signal]]=1,I2159=1),I2159,IF(AND(TradeDash[[#This Row],[Signal]]=0,I2159=0),I2159,0)))),0),"")</f>
        <v>0</v>
      </c>
      <c r="J2160" s="3">
        <f ca="1">IF(ISNUMBER(TradeDash[[#This Row],[Position]]),TradeDash[[#This Row],[Position]]*D2161,"")</f>
        <v>0</v>
      </c>
      <c r="K2160" s="7">
        <f ca="1">K2159*IFERROR(1+TradeDash[[#This Row],[Port Return]],1)</f>
        <v>3935621.9301159452</v>
      </c>
      <c r="L2160" s="7">
        <f ca="1">IF(ISNUMBER(TradeDash[[#This Row],[Port Return]]),L2159*(1+TradeDash[[#This Row],[Returns]]),L2159)</f>
        <v>2536438.7917329101</v>
      </c>
    </row>
    <row r="2161" spans="1:12" x14ac:dyDescent="0.35">
      <c r="A2161" s="1">
        <v>39638</v>
      </c>
      <c r="B2161" s="16">
        <f>YEAR(TradeDash[[#This Row],[Date]])</f>
        <v>2008</v>
      </c>
      <c r="C2161">
        <v>4157.1000000000004</v>
      </c>
      <c r="D2161" s="3">
        <f>IFERROR(TradeDash[[#This Row],[Nifty]]/C2160-1,"")</f>
        <v>4.2258464855649436E-2</v>
      </c>
      <c r="E2161">
        <f ca="1">IFERROR(AVERAGE(OFFSET(TradeDash[[#This Row],[Returns]],0,0,-n_days))/STDEV(OFFSET(TradeDash[[#This Row],[Returns]],0,0,-n_days)),"")</f>
        <v>-0.14739582111401045</v>
      </c>
      <c r="F2161">
        <f ca="1">IFERROR(AVERAGE(OFFSET(TradeDash[[#This Row],[Returns]],0,0,-n_days*2))/STDEV(OFFSET(TradeDash[[#This Row],[Returns]],0,0,-n_days*2)),"")</f>
        <v>-0.1941829897411638</v>
      </c>
      <c r="G2161">
        <f ca="1">IF(ISNUMBER(TradeDash[[#This Row],[2n day Sharpe]]),AVERAGE(TradeDash[[#This Row],[n day Sharpe]:[2n day Sharpe]]),"")</f>
        <v>-0.17078940542758714</v>
      </c>
      <c r="H2161">
        <f ca="1">IF(ISNUMBER(TradeDash[[#This Row],[Sharpe Average]]),IF(TradeDash[[#This Row],[Sharpe Average]]&gt;$G$1,1,0),"")</f>
        <v>0</v>
      </c>
      <c r="I2161" s="2">
        <f ca="1">IF(ISNUMBER(TradeDash[[#This Row],[Signal]]),MAX(IF(AND(TradeDash[[#This Row],[Signal]]=1,I2160&lt;1),I2160+$E$1,IF(AND(TradeDash[[#This Row],[Signal]]=0,I2160&gt;0),I2160-$E$1,IF(AND(TradeDash[[#This Row],[Signal]]=1,I2160=1),I2160,IF(AND(TradeDash[[#This Row],[Signal]]=0,I2160=0),I2160,0)))),0),"")</f>
        <v>0</v>
      </c>
      <c r="J2161" s="3">
        <f ca="1">IF(ISNUMBER(TradeDash[[#This Row],[Position]]),TradeDash[[#This Row],[Position]]*D2162,"")</f>
        <v>0</v>
      </c>
      <c r="K2161" s="7">
        <f ca="1">K2160*IFERROR(1+TradeDash[[#This Row],[Port Return]],1)</f>
        <v>3935621.9301159452</v>
      </c>
      <c r="L2161" s="7">
        <f ca="1">IF(ISNUMBER(TradeDash[[#This Row],[Port Return]]),L2160*(1+TradeDash[[#This Row],[Returns]]),L2160)</f>
        <v>2643624.8012718614</v>
      </c>
    </row>
    <row r="2162" spans="1:12" x14ac:dyDescent="0.35">
      <c r="A2162" s="1">
        <v>39639</v>
      </c>
      <c r="B2162" s="16">
        <f>YEAR(TradeDash[[#This Row],[Date]])</f>
        <v>2008</v>
      </c>
      <c r="C2162">
        <v>4162.2</v>
      </c>
      <c r="D2162" s="3">
        <f>IFERROR(TradeDash[[#This Row],[Nifty]]/C2161-1,"")</f>
        <v>1.2268167713067601E-3</v>
      </c>
      <c r="E2162">
        <f ca="1">IFERROR(AVERAGE(OFFSET(TradeDash[[#This Row],[Returns]],0,0,-n_days))/STDEV(OFFSET(TradeDash[[#This Row],[Returns]],0,0,-n_days)),"")</f>
        <v>-0.15183557367136521</v>
      </c>
      <c r="F2162">
        <f ca="1">IFERROR(AVERAGE(OFFSET(TradeDash[[#This Row],[Returns]],0,0,-n_days*2))/STDEV(OFFSET(TradeDash[[#This Row],[Returns]],0,0,-n_days*2)),"")</f>
        <v>-0.20657567349030714</v>
      </c>
      <c r="G2162">
        <f ca="1">IF(ISNUMBER(TradeDash[[#This Row],[2n day Sharpe]]),AVERAGE(TradeDash[[#This Row],[n day Sharpe]:[2n day Sharpe]]),"")</f>
        <v>-0.17920562358083619</v>
      </c>
      <c r="H2162">
        <f ca="1">IF(ISNUMBER(TradeDash[[#This Row],[Sharpe Average]]),IF(TradeDash[[#This Row],[Sharpe Average]]&gt;$G$1,1,0),"")</f>
        <v>0</v>
      </c>
      <c r="I2162" s="2">
        <f ca="1">IF(ISNUMBER(TradeDash[[#This Row],[Signal]]),MAX(IF(AND(TradeDash[[#This Row],[Signal]]=1,I2161&lt;1),I2161+$E$1,IF(AND(TradeDash[[#This Row],[Signal]]=0,I2161&gt;0),I2161-$E$1,IF(AND(TradeDash[[#This Row],[Signal]]=1,I2161=1),I2161,IF(AND(TradeDash[[#This Row],[Signal]]=0,I2161=0),I2161,0)))),0),"")</f>
        <v>0</v>
      </c>
      <c r="J2162" s="3">
        <f ca="1">IF(ISNUMBER(TradeDash[[#This Row],[Position]]),TradeDash[[#This Row],[Position]]*D2163,"")</f>
        <v>0</v>
      </c>
      <c r="K2162" s="7">
        <f ca="1">K2161*IFERROR(1+TradeDash[[#This Row],[Port Return]],1)</f>
        <v>3935621.9301159452</v>
      </c>
      <c r="L2162" s="7">
        <f ca="1">IF(ISNUMBER(TradeDash[[#This Row],[Port Return]]),L2161*(1+TradeDash[[#This Row],[Returns]]),L2161)</f>
        <v>2646868.044515104</v>
      </c>
    </row>
    <row r="2163" spans="1:12" x14ac:dyDescent="0.35">
      <c r="A2163" s="1">
        <v>39640</v>
      </c>
      <c r="B2163" s="16">
        <f>YEAR(TradeDash[[#This Row],[Date]])</f>
        <v>2008</v>
      </c>
      <c r="C2163">
        <v>4049</v>
      </c>
      <c r="D2163" s="3">
        <f>IFERROR(TradeDash[[#This Row],[Nifty]]/C2162-1,"")</f>
        <v>-2.7197155350535684E-2</v>
      </c>
      <c r="E2163">
        <f ca="1">IFERROR(AVERAGE(OFFSET(TradeDash[[#This Row],[Returns]],0,0,-n_days))/STDEV(OFFSET(TradeDash[[#This Row],[Returns]],0,0,-n_days)),"")</f>
        <v>-0.19049552135627221</v>
      </c>
      <c r="F2163">
        <f ca="1">IFERROR(AVERAGE(OFFSET(TradeDash[[#This Row],[Returns]],0,0,-n_days*2))/STDEV(OFFSET(TradeDash[[#This Row],[Returns]],0,0,-n_days*2)),"")</f>
        <v>-0.26383637123890252</v>
      </c>
      <c r="G2163">
        <f ca="1">IF(ISNUMBER(TradeDash[[#This Row],[2n day Sharpe]]),AVERAGE(TradeDash[[#This Row],[n day Sharpe]:[2n day Sharpe]]),"")</f>
        <v>-0.22716594629758735</v>
      </c>
      <c r="H2163">
        <f ca="1">IF(ISNUMBER(TradeDash[[#This Row],[Sharpe Average]]),IF(TradeDash[[#This Row],[Sharpe Average]]&gt;$G$1,1,0),"")</f>
        <v>0</v>
      </c>
      <c r="I2163" s="2">
        <f ca="1">IF(ISNUMBER(TradeDash[[#This Row],[Signal]]),MAX(IF(AND(TradeDash[[#This Row],[Signal]]=1,I2162&lt;1),I2162+$E$1,IF(AND(TradeDash[[#This Row],[Signal]]=0,I2162&gt;0),I2162-$E$1,IF(AND(TradeDash[[#This Row],[Signal]]=1,I2162=1),I2162,IF(AND(TradeDash[[#This Row],[Signal]]=0,I2162=0),I2162,0)))),0),"")</f>
        <v>0</v>
      </c>
      <c r="J2163" s="3">
        <f ca="1">IF(ISNUMBER(TradeDash[[#This Row],[Position]]),TradeDash[[#This Row],[Position]]*D2164,"")</f>
        <v>0</v>
      </c>
      <c r="K2163" s="7">
        <f ca="1">K2162*IFERROR(1+TradeDash[[#This Row],[Port Return]],1)</f>
        <v>3935621.9301159452</v>
      </c>
      <c r="L2163" s="7">
        <f ca="1">IF(ISNUMBER(TradeDash[[#This Row],[Port Return]]),L2162*(1+TradeDash[[#This Row],[Returns]]),L2162)</f>
        <v>2574880.763116058</v>
      </c>
    </row>
    <row r="2164" spans="1:12" x14ac:dyDescent="0.35">
      <c r="A2164" s="1">
        <v>39643</v>
      </c>
      <c r="B2164" s="16">
        <f>YEAR(TradeDash[[#This Row],[Date]])</f>
        <v>2008</v>
      </c>
      <c r="C2164">
        <v>4039.7</v>
      </c>
      <c r="D2164" s="3">
        <f>IFERROR(TradeDash[[#This Row],[Nifty]]/C2163-1,"")</f>
        <v>-2.2968634230674523E-3</v>
      </c>
      <c r="E2164">
        <f ca="1">IFERROR(AVERAGE(OFFSET(TradeDash[[#This Row],[Returns]],0,0,-n_days))/STDEV(OFFSET(TradeDash[[#This Row],[Returns]],0,0,-n_days)),"")</f>
        <v>-0.22008083267624648</v>
      </c>
      <c r="F2164">
        <f ca="1">IFERROR(AVERAGE(OFFSET(TradeDash[[#This Row],[Returns]],0,0,-n_days*2))/STDEV(OFFSET(TradeDash[[#This Row],[Returns]],0,0,-n_days*2)),"")</f>
        <v>-0.27776524860154</v>
      </c>
      <c r="G2164">
        <f ca="1">IF(ISNUMBER(TradeDash[[#This Row],[2n day Sharpe]]),AVERAGE(TradeDash[[#This Row],[n day Sharpe]:[2n day Sharpe]]),"")</f>
        <v>-0.24892304063889326</v>
      </c>
      <c r="H2164">
        <f ca="1">IF(ISNUMBER(TradeDash[[#This Row],[Sharpe Average]]),IF(TradeDash[[#This Row],[Sharpe Average]]&gt;$G$1,1,0),"")</f>
        <v>0</v>
      </c>
      <c r="I2164" s="2">
        <f ca="1">IF(ISNUMBER(TradeDash[[#This Row],[Signal]]),MAX(IF(AND(TradeDash[[#This Row],[Signal]]=1,I2163&lt;1),I2163+$E$1,IF(AND(TradeDash[[#This Row],[Signal]]=0,I2163&gt;0),I2163-$E$1,IF(AND(TradeDash[[#This Row],[Signal]]=1,I2163=1),I2163,IF(AND(TradeDash[[#This Row],[Signal]]=0,I2163=0),I2163,0)))),0),"")</f>
        <v>0</v>
      </c>
      <c r="J2164" s="3">
        <f ca="1">IF(ISNUMBER(TradeDash[[#This Row],[Position]]),TradeDash[[#This Row],[Position]]*D2165,"")</f>
        <v>0</v>
      </c>
      <c r="K2164" s="7">
        <f ca="1">K2163*IFERROR(1+TradeDash[[#This Row],[Port Return]],1)</f>
        <v>3935621.9301159452</v>
      </c>
      <c r="L2164" s="7">
        <f ca="1">IF(ISNUMBER(TradeDash[[#This Row],[Port Return]]),L2163*(1+TradeDash[[#This Row],[Returns]]),L2163)</f>
        <v>2568966.6136724968</v>
      </c>
    </row>
    <row r="2165" spans="1:12" x14ac:dyDescent="0.35">
      <c r="A2165" s="1">
        <v>39644</v>
      </c>
      <c r="B2165" s="16">
        <f>YEAR(TradeDash[[#This Row],[Date]])</f>
        <v>2008</v>
      </c>
      <c r="C2165">
        <v>3861.1</v>
      </c>
      <c r="D2165" s="3">
        <f>IFERROR(TradeDash[[#This Row],[Nifty]]/C2164-1,"")</f>
        <v>-4.4211203802262511E-2</v>
      </c>
      <c r="E2165">
        <f ca="1">IFERROR(AVERAGE(OFFSET(TradeDash[[#This Row],[Returns]],0,0,-n_days))/STDEV(OFFSET(TradeDash[[#This Row],[Returns]],0,0,-n_days)),"")</f>
        <v>-0.3276930373760305</v>
      </c>
      <c r="F2165">
        <f ca="1">IFERROR(AVERAGE(OFFSET(TradeDash[[#This Row],[Returns]],0,0,-n_days*2))/STDEV(OFFSET(TradeDash[[#This Row],[Returns]],0,0,-n_days*2)),"")</f>
        <v>-0.3057268428811713</v>
      </c>
      <c r="G2165">
        <f ca="1">IF(ISNUMBER(TradeDash[[#This Row],[2n day Sharpe]]),AVERAGE(TradeDash[[#This Row],[n day Sharpe]:[2n day Sharpe]]),"")</f>
        <v>-0.31670994012860088</v>
      </c>
      <c r="H2165">
        <f ca="1">IF(ISNUMBER(TradeDash[[#This Row],[Sharpe Average]]),IF(TradeDash[[#This Row],[Sharpe Average]]&gt;$G$1,1,0),"")</f>
        <v>0</v>
      </c>
      <c r="I2165" s="2">
        <f ca="1">IF(ISNUMBER(TradeDash[[#This Row],[Signal]]),MAX(IF(AND(TradeDash[[#This Row],[Signal]]=1,I2164&lt;1),I2164+$E$1,IF(AND(TradeDash[[#This Row],[Signal]]=0,I2164&gt;0),I2164-$E$1,IF(AND(TradeDash[[#This Row],[Signal]]=1,I2164=1),I2164,IF(AND(TradeDash[[#This Row],[Signal]]=0,I2164=0),I2164,0)))),0),"")</f>
        <v>0</v>
      </c>
      <c r="J2165" s="3">
        <f ca="1">IF(ISNUMBER(TradeDash[[#This Row],[Position]]),TradeDash[[#This Row],[Position]]*D2166,"")</f>
        <v>0</v>
      </c>
      <c r="K2165" s="7">
        <f ca="1">K2164*IFERROR(1+TradeDash[[#This Row],[Port Return]],1)</f>
        <v>3935621.9301159452</v>
      </c>
      <c r="L2165" s="7">
        <f ca="1">IF(ISNUMBER(TradeDash[[#This Row],[Port Return]]),L2164*(1+TradeDash[[#This Row],[Returns]]),L2164)</f>
        <v>2455389.5071542137</v>
      </c>
    </row>
    <row r="2166" spans="1:12" x14ac:dyDescent="0.35">
      <c r="A2166" s="1">
        <v>39645</v>
      </c>
      <c r="B2166" s="16">
        <f>YEAR(TradeDash[[#This Row],[Date]])</f>
        <v>2008</v>
      </c>
      <c r="C2166">
        <v>3816.7</v>
      </c>
      <c r="D2166" s="3">
        <f>IFERROR(TradeDash[[#This Row],[Nifty]]/C2165-1,"")</f>
        <v>-1.1499313667089672E-2</v>
      </c>
      <c r="E2166">
        <f ca="1">IFERROR(AVERAGE(OFFSET(TradeDash[[#This Row],[Returns]],0,0,-n_days))/STDEV(OFFSET(TradeDash[[#This Row],[Returns]],0,0,-n_days)),"")</f>
        <v>-0.32133056168030893</v>
      </c>
      <c r="F2166">
        <f ca="1">IFERROR(AVERAGE(OFFSET(TradeDash[[#This Row],[Returns]],0,0,-n_days*2))/STDEV(OFFSET(TradeDash[[#This Row],[Returns]],0,0,-n_days*2)),"")</f>
        <v>-0.3222042000945764</v>
      </c>
      <c r="G2166">
        <f ca="1">IF(ISNUMBER(TradeDash[[#This Row],[2n day Sharpe]]),AVERAGE(TradeDash[[#This Row],[n day Sharpe]:[2n day Sharpe]]),"")</f>
        <v>-0.32176738088744267</v>
      </c>
      <c r="H2166">
        <f ca="1">IF(ISNUMBER(TradeDash[[#This Row],[Sharpe Average]]),IF(TradeDash[[#This Row],[Sharpe Average]]&gt;$G$1,1,0),"")</f>
        <v>0</v>
      </c>
      <c r="I2166" s="2">
        <f ca="1">IF(ISNUMBER(TradeDash[[#This Row],[Signal]]),MAX(IF(AND(TradeDash[[#This Row],[Signal]]=1,I2165&lt;1),I2165+$E$1,IF(AND(TradeDash[[#This Row],[Signal]]=0,I2165&gt;0),I2165-$E$1,IF(AND(TradeDash[[#This Row],[Signal]]=1,I2165=1),I2165,IF(AND(TradeDash[[#This Row],[Signal]]=0,I2165=0),I2165,0)))),0),"")</f>
        <v>0</v>
      </c>
      <c r="J2166" s="3">
        <f ca="1">IF(ISNUMBER(TradeDash[[#This Row],[Position]]),TradeDash[[#This Row],[Position]]*D2167,"")</f>
        <v>0</v>
      </c>
      <c r="K2166" s="7">
        <f ca="1">K2165*IFERROR(1+TradeDash[[#This Row],[Port Return]],1)</f>
        <v>3935621.9301159452</v>
      </c>
      <c r="L2166" s="7">
        <f ca="1">IF(ISNUMBER(TradeDash[[#This Row],[Port Return]]),L2165*(1+TradeDash[[#This Row],[Returns]]),L2165)</f>
        <v>2427154.2130365665</v>
      </c>
    </row>
    <row r="2167" spans="1:12" x14ac:dyDescent="0.35">
      <c r="A2167" s="1">
        <v>39646</v>
      </c>
      <c r="B2167" s="16">
        <f>YEAR(TradeDash[[#This Row],[Date]])</f>
        <v>2008</v>
      </c>
      <c r="C2167">
        <v>3947.2</v>
      </c>
      <c r="D2167" s="3">
        <f>IFERROR(TradeDash[[#This Row],[Nifty]]/C2166-1,"")</f>
        <v>3.4191841119291633E-2</v>
      </c>
      <c r="E2167">
        <f ca="1">IFERROR(AVERAGE(OFFSET(TradeDash[[#This Row],[Returns]],0,0,-n_days))/STDEV(OFFSET(TradeDash[[#This Row],[Returns]],0,0,-n_days)),"")</f>
        <v>-0.21502034134582773</v>
      </c>
      <c r="F2167">
        <f ca="1">IFERROR(AVERAGE(OFFSET(TradeDash[[#This Row],[Returns]],0,0,-n_days*2))/STDEV(OFFSET(TradeDash[[#This Row],[Returns]],0,0,-n_days*2)),"")</f>
        <v>-0.25273778990799195</v>
      </c>
      <c r="G2167">
        <f ca="1">IF(ISNUMBER(TradeDash[[#This Row],[2n day Sharpe]]),AVERAGE(TradeDash[[#This Row],[n day Sharpe]:[2n day Sharpe]]),"")</f>
        <v>-0.23387906562690985</v>
      </c>
      <c r="H2167">
        <f ca="1">IF(ISNUMBER(TradeDash[[#This Row],[Sharpe Average]]),IF(TradeDash[[#This Row],[Sharpe Average]]&gt;$G$1,1,0),"")</f>
        <v>0</v>
      </c>
      <c r="I2167" s="2">
        <f ca="1">IF(ISNUMBER(TradeDash[[#This Row],[Signal]]),MAX(IF(AND(TradeDash[[#This Row],[Signal]]=1,I2166&lt;1),I2166+$E$1,IF(AND(TradeDash[[#This Row],[Signal]]=0,I2166&gt;0),I2166-$E$1,IF(AND(TradeDash[[#This Row],[Signal]]=1,I2166=1),I2166,IF(AND(TradeDash[[#This Row],[Signal]]=0,I2166=0),I2166,0)))),0),"")</f>
        <v>0</v>
      </c>
      <c r="J2167" s="3">
        <f ca="1">IF(ISNUMBER(TradeDash[[#This Row],[Position]]),TradeDash[[#This Row],[Position]]*D2168,"")</f>
        <v>0</v>
      </c>
      <c r="K2167" s="7">
        <f ca="1">K2166*IFERROR(1+TradeDash[[#This Row],[Port Return]],1)</f>
        <v>3935621.9301159452</v>
      </c>
      <c r="L2167" s="7">
        <f ca="1">IF(ISNUMBER(TradeDash[[#This Row],[Port Return]]),L2166*(1+TradeDash[[#This Row],[Returns]]),L2166)</f>
        <v>2510143.0842607319</v>
      </c>
    </row>
    <row r="2168" spans="1:12" x14ac:dyDescent="0.35">
      <c r="A2168" s="1">
        <v>39647</v>
      </c>
      <c r="B2168" s="16">
        <f>YEAR(TradeDash[[#This Row],[Date]])</f>
        <v>2008</v>
      </c>
      <c r="C2168">
        <v>4092.25</v>
      </c>
      <c r="D2168" s="3">
        <f>IFERROR(TradeDash[[#This Row],[Nifty]]/C2167-1,"")</f>
        <v>3.6747567896230349E-2</v>
      </c>
      <c r="E2168">
        <f ca="1">IFERROR(AVERAGE(OFFSET(TradeDash[[#This Row],[Returns]],0,0,-n_days))/STDEV(OFFSET(TradeDash[[#This Row],[Returns]],0,0,-n_days)),"")</f>
        <v>-8.8560985571776024E-2</v>
      </c>
      <c r="F2168">
        <f ca="1">IFERROR(AVERAGE(OFFSET(TradeDash[[#This Row],[Returns]],0,0,-n_days*2))/STDEV(OFFSET(TradeDash[[#This Row],[Returns]],0,0,-n_days*2)),"")</f>
        <v>-0.18782357330470667</v>
      </c>
      <c r="G2168">
        <f ca="1">IF(ISNUMBER(TradeDash[[#This Row],[2n day Sharpe]]),AVERAGE(TradeDash[[#This Row],[n day Sharpe]:[2n day Sharpe]]),"")</f>
        <v>-0.13819227943824136</v>
      </c>
      <c r="H2168">
        <f ca="1">IF(ISNUMBER(TradeDash[[#This Row],[Sharpe Average]]),IF(TradeDash[[#This Row],[Sharpe Average]]&gt;$G$1,1,0),"")</f>
        <v>0</v>
      </c>
      <c r="I2168" s="2">
        <f ca="1">IF(ISNUMBER(TradeDash[[#This Row],[Signal]]),MAX(IF(AND(TradeDash[[#This Row],[Signal]]=1,I2167&lt;1),I2167+$E$1,IF(AND(TradeDash[[#This Row],[Signal]]=0,I2167&gt;0),I2167-$E$1,IF(AND(TradeDash[[#This Row],[Signal]]=1,I2167=1),I2167,IF(AND(TradeDash[[#This Row],[Signal]]=0,I2167=0),I2167,0)))),0),"")</f>
        <v>0</v>
      </c>
      <c r="J2168" s="3">
        <f ca="1">IF(ISNUMBER(TradeDash[[#This Row],[Position]]),TradeDash[[#This Row],[Position]]*D2169,"")</f>
        <v>0</v>
      </c>
      <c r="K2168" s="7">
        <f ca="1">K2167*IFERROR(1+TradeDash[[#This Row],[Port Return]],1)</f>
        <v>3935621.9301159452</v>
      </c>
      <c r="L2168" s="7">
        <f ca="1">IF(ISNUMBER(TradeDash[[#This Row],[Port Return]]),L2167*(1+TradeDash[[#This Row],[Returns]]),L2167)</f>
        <v>2602384.7376788561</v>
      </c>
    </row>
    <row r="2169" spans="1:12" x14ac:dyDescent="0.35">
      <c r="A2169" s="1">
        <v>39650</v>
      </c>
      <c r="B2169" s="16">
        <f>YEAR(TradeDash[[#This Row],[Date]])</f>
        <v>2008</v>
      </c>
      <c r="C2169">
        <v>4159.5</v>
      </c>
      <c r="D2169" s="3">
        <f>IFERROR(TradeDash[[#This Row],[Nifty]]/C2168-1,"")</f>
        <v>1.6433502352006801E-2</v>
      </c>
      <c r="E2169">
        <f ca="1">IFERROR(AVERAGE(OFFSET(TradeDash[[#This Row],[Returns]],0,0,-n_days))/STDEV(OFFSET(TradeDash[[#This Row],[Returns]],0,0,-n_days)),"")</f>
        <v>-2.8965708934140483E-2</v>
      </c>
      <c r="F2169">
        <f ca="1">IFERROR(AVERAGE(OFFSET(TradeDash[[#This Row],[Returns]],0,0,-n_days*2))/STDEV(OFFSET(TradeDash[[#This Row],[Returns]],0,0,-n_days*2)),"")</f>
        <v>-0.15417094172761447</v>
      </c>
      <c r="G2169">
        <f ca="1">IF(ISNUMBER(TradeDash[[#This Row],[2n day Sharpe]]),AVERAGE(TradeDash[[#This Row],[n day Sharpe]:[2n day Sharpe]]),"")</f>
        <v>-9.1568325330877484E-2</v>
      </c>
      <c r="H2169">
        <f ca="1">IF(ISNUMBER(TradeDash[[#This Row],[Sharpe Average]]),IF(TradeDash[[#This Row],[Sharpe Average]]&gt;$G$1,1,0),"")</f>
        <v>0</v>
      </c>
      <c r="I2169" s="2">
        <f ca="1">IF(ISNUMBER(TradeDash[[#This Row],[Signal]]),MAX(IF(AND(TradeDash[[#This Row],[Signal]]=1,I2168&lt;1),I2168+$E$1,IF(AND(TradeDash[[#This Row],[Signal]]=0,I2168&gt;0),I2168-$E$1,IF(AND(TradeDash[[#This Row],[Signal]]=1,I2168=1),I2168,IF(AND(TradeDash[[#This Row],[Signal]]=0,I2168=0),I2168,0)))),0),"")</f>
        <v>0</v>
      </c>
      <c r="J2169" s="3">
        <f ca="1">IF(ISNUMBER(TradeDash[[#This Row],[Position]]),TradeDash[[#This Row],[Position]]*D2170,"")</f>
        <v>0</v>
      </c>
      <c r="K2169" s="7">
        <f ca="1">K2168*IFERROR(1+TradeDash[[#This Row],[Port Return]],1)</f>
        <v>3935621.9301159452</v>
      </c>
      <c r="L2169" s="7">
        <f ca="1">IF(ISNUMBER(TradeDash[[#This Row],[Port Return]]),L2168*(1+TradeDash[[#This Row],[Returns]]),L2168)</f>
        <v>2645151.0333863283</v>
      </c>
    </row>
    <row r="2170" spans="1:12" x14ac:dyDescent="0.35">
      <c r="A2170" s="1">
        <v>39651</v>
      </c>
      <c r="B2170" s="16">
        <f>YEAR(TradeDash[[#This Row],[Date]])</f>
        <v>2008</v>
      </c>
      <c r="C2170">
        <v>4240.1000000000004</v>
      </c>
      <c r="D2170" s="3">
        <f>IFERROR(TradeDash[[#This Row],[Nifty]]/C2169-1,"")</f>
        <v>1.9377329005890287E-2</v>
      </c>
      <c r="E2170">
        <f ca="1">IFERROR(AVERAGE(OFFSET(TradeDash[[#This Row],[Returns]],0,0,-n_days))/STDEV(OFFSET(TradeDash[[#This Row],[Returns]],0,0,-n_days)),"")</f>
        <v>3.3720597216727148E-2</v>
      </c>
      <c r="F2170">
        <f ca="1">IFERROR(AVERAGE(OFFSET(TradeDash[[#This Row],[Returns]],0,0,-n_days*2))/STDEV(OFFSET(TradeDash[[#This Row],[Returns]],0,0,-n_days*2)),"")</f>
        <v>-0.1291188337245972</v>
      </c>
      <c r="G2170">
        <f ca="1">IF(ISNUMBER(TradeDash[[#This Row],[2n day Sharpe]]),AVERAGE(TradeDash[[#This Row],[n day Sharpe]:[2n day Sharpe]]),"")</f>
        <v>-4.7699118253935024E-2</v>
      </c>
      <c r="H2170">
        <f ca="1">IF(ISNUMBER(TradeDash[[#This Row],[Sharpe Average]]),IF(TradeDash[[#This Row],[Sharpe Average]]&gt;$G$1,1,0),"")</f>
        <v>0</v>
      </c>
      <c r="I2170" s="2">
        <f ca="1">IF(ISNUMBER(TradeDash[[#This Row],[Signal]]),MAX(IF(AND(TradeDash[[#This Row],[Signal]]=1,I2169&lt;1),I2169+$E$1,IF(AND(TradeDash[[#This Row],[Signal]]=0,I2169&gt;0),I2169-$E$1,IF(AND(TradeDash[[#This Row],[Signal]]=1,I2169=1),I2169,IF(AND(TradeDash[[#This Row],[Signal]]=0,I2169=0),I2169,0)))),0),"")</f>
        <v>0</v>
      </c>
      <c r="J2170" s="3">
        <f ca="1">IF(ISNUMBER(TradeDash[[#This Row],[Position]]),TradeDash[[#This Row],[Position]]*D2171,"")</f>
        <v>0</v>
      </c>
      <c r="K2170" s="7">
        <f ca="1">K2169*IFERROR(1+TradeDash[[#This Row],[Port Return]],1)</f>
        <v>3935621.9301159452</v>
      </c>
      <c r="L2170" s="7">
        <f ca="1">IF(ISNUMBER(TradeDash[[#This Row],[Port Return]]),L2169*(1+TradeDash[[#This Row],[Returns]]),L2169)</f>
        <v>2696406.9952305257</v>
      </c>
    </row>
    <row r="2171" spans="1:12" x14ac:dyDescent="0.35">
      <c r="A2171" s="1">
        <v>39652</v>
      </c>
      <c r="B2171" s="16">
        <f>YEAR(TradeDash[[#This Row],[Date]])</f>
        <v>2008</v>
      </c>
      <c r="C2171">
        <v>4476.8</v>
      </c>
      <c r="D2171" s="3">
        <f>IFERROR(TradeDash[[#This Row],[Nifty]]/C2170-1,"")</f>
        <v>5.5824155090681726E-2</v>
      </c>
      <c r="E2171">
        <f ca="1">IFERROR(AVERAGE(OFFSET(TradeDash[[#This Row],[Returns]],0,0,-n_days))/STDEV(OFFSET(TradeDash[[#This Row],[Returns]],0,0,-n_days)),"")</f>
        <v>9.5727396573197052E-2</v>
      </c>
      <c r="F2171">
        <f ca="1">IFERROR(AVERAGE(OFFSET(TradeDash[[#This Row],[Returns]],0,0,-n_days*2))/STDEV(OFFSET(TradeDash[[#This Row],[Returns]],0,0,-n_days*2)),"")</f>
        <v>-7.8496116970612415E-2</v>
      </c>
      <c r="G2171">
        <f ca="1">IF(ISNUMBER(TradeDash[[#This Row],[2n day Sharpe]]),AVERAGE(TradeDash[[#This Row],[n day Sharpe]:[2n day Sharpe]]),"")</f>
        <v>8.6156398012923185E-3</v>
      </c>
      <c r="H2171">
        <f ca="1">IF(ISNUMBER(TradeDash[[#This Row],[Sharpe Average]]),IF(TradeDash[[#This Row],[Sharpe Average]]&gt;$G$1,1,0),"")</f>
        <v>1</v>
      </c>
      <c r="I2171" s="2">
        <f ca="1">IF(ISNUMBER(TradeDash[[#This Row],[Signal]]),MAX(IF(AND(TradeDash[[#This Row],[Signal]]=1,I2170&lt;1),I2170+$E$1,IF(AND(TradeDash[[#This Row],[Signal]]=0,I2170&gt;0),I2170-$E$1,IF(AND(TradeDash[[#This Row],[Signal]]=1,I2170=1),I2170,IF(AND(TradeDash[[#This Row],[Signal]]=0,I2170=0),I2170,0)))),0),"")</f>
        <v>0.2</v>
      </c>
      <c r="J2171" s="3">
        <f ca="1">IF(ISNUMBER(TradeDash[[#This Row],[Position]]),TradeDash[[#This Row],[Position]]*D2172,"")</f>
        <v>-1.9321837026447409E-3</v>
      </c>
      <c r="K2171" s="7">
        <f ca="1">K2170*IFERROR(1+TradeDash[[#This Row],[Port Return]],1)</f>
        <v>3928017.5855628042</v>
      </c>
      <c r="L2171" s="7">
        <f ca="1">IF(ISNUMBER(TradeDash[[#This Row],[Port Return]]),L2170*(1+TradeDash[[#This Row],[Returns]]),L2170)</f>
        <v>2846931.6375198737</v>
      </c>
    </row>
    <row r="2172" spans="1:12" x14ac:dyDescent="0.35">
      <c r="A2172" s="1">
        <v>39653</v>
      </c>
      <c r="B2172" s="16">
        <f>YEAR(TradeDash[[#This Row],[Date]])</f>
        <v>2008</v>
      </c>
      <c r="C2172">
        <v>4433.55</v>
      </c>
      <c r="D2172" s="3">
        <f>IFERROR(TradeDash[[#This Row],[Nifty]]/C2171-1,"")</f>
        <v>-9.6609185132237041E-3</v>
      </c>
      <c r="E2172">
        <f ca="1">IFERROR(AVERAGE(OFFSET(TradeDash[[#This Row],[Returns]],0,0,-n_days))/STDEV(OFFSET(TradeDash[[#This Row],[Returns]],0,0,-n_days)),"")</f>
        <v>5.7301765035915601E-2</v>
      </c>
      <c r="F2172">
        <f ca="1">IFERROR(AVERAGE(OFFSET(TradeDash[[#This Row],[Returns]],0,0,-n_days*2))/STDEV(OFFSET(TradeDash[[#This Row],[Returns]],0,0,-n_days*2)),"")</f>
        <v>-7.1722699434347531E-2</v>
      </c>
      <c r="G2172">
        <f ca="1">IF(ISNUMBER(TradeDash[[#This Row],[2n day Sharpe]]),AVERAGE(TradeDash[[#This Row],[n day Sharpe]:[2n day Sharpe]]),"")</f>
        <v>-7.2104671992159648E-3</v>
      </c>
      <c r="H2172">
        <f ca="1">IF(ISNUMBER(TradeDash[[#This Row],[Sharpe Average]]),IF(TradeDash[[#This Row],[Sharpe Average]]&gt;$G$1,1,0),"")</f>
        <v>0</v>
      </c>
      <c r="I2172" s="2">
        <f ca="1">IF(ISNUMBER(TradeDash[[#This Row],[Signal]]),MAX(IF(AND(TradeDash[[#This Row],[Signal]]=1,I2171&lt;1),I2171+$E$1,IF(AND(TradeDash[[#This Row],[Signal]]=0,I2171&gt;0),I2171-$E$1,IF(AND(TradeDash[[#This Row],[Signal]]=1,I2171=1),I2171,IF(AND(TradeDash[[#This Row],[Signal]]=0,I2171=0),I2171,0)))),0),"")</f>
        <v>0</v>
      </c>
      <c r="J2172" s="3">
        <f ca="1">IF(ISNUMBER(TradeDash[[#This Row],[Position]]),TradeDash[[#This Row],[Position]]*D2173,"")</f>
        <v>0</v>
      </c>
      <c r="K2172" s="7">
        <f ca="1">K2171*IFERROR(1+TradeDash[[#This Row],[Port Return]],1)</f>
        <v>3928017.5855628042</v>
      </c>
      <c r="L2172" s="7">
        <f ca="1">IF(ISNUMBER(TradeDash[[#This Row],[Port Return]]),L2171*(1+TradeDash[[#This Row],[Returns]]),L2171)</f>
        <v>2819427.6629570755</v>
      </c>
    </row>
    <row r="2173" spans="1:12" x14ac:dyDescent="0.35">
      <c r="A2173" s="1">
        <v>39654</v>
      </c>
      <c r="B2173" s="16">
        <f>YEAR(TradeDash[[#This Row],[Date]])</f>
        <v>2008</v>
      </c>
      <c r="C2173">
        <v>4311.8500000000004</v>
      </c>
      <c r="D2173" s="3">
        <f>IFERROR(TradeDash[[#This Row],[Nifty]]/C2172-1,"")</f>
        <v>-2.7449786288640032E-2</v>
      </c>
      <c r="E2173">
        <f ca="1">IFERROR(AVERAGE(OFFSET(TradeDash[[#This Row],[Returns]],0,0,-n_days))/STDEV(OFFSET(TradeDash[[#This Row],[Returns]],0,0,-n_days)),"")</f>
        <v>8.1570183884386221E-2</v>
      </c>
      <c r="F2173">
        <f ca="1">IFERROR(AVERAGE(OFFSET(TradeDash[[#This Row],[Returns]],0,0,-n_days*2))/STDEV(OFFSET(TradeDash[[#This Row],[Returns]],0,0,-n_days*2)),"")</f>
        <v>-0.10430450146251992</v>
      </c>
      <c r="G2173">
        <f ca="1">IF(ISNUMBER(TradeDash[[#This Row],[2n day Sharpe]]),AVERAGE(TradeDash[[#This Row],[n day Sharpe]:[2n day Sharpe]]),"")</f>
        <v>-1.1367158789066849E-2</v>
      </c>
      <c r="H2173">
        <f ca="1">IF(ISNUMBER(TradeDash[[#This Row],[Sharpe Average]]),IF(TradeDash[[#This Row],[Sharpe Average]]&gt;$G$1,1,0),"")</f>
        <v>0</v>
      </c>
      <c r="I2173" s="2">
        <f ca="1">IF(ISNUMBER(TradeDash[[#This Row],[Signal]]),MAX(IF(AND(TradeDash[[#This Row],[Signal]]=1,I2172&lt;1),I2172+$E$1,IF(AND(TradeDash[[#This Row],[Signal]]=0,I2172&gt;0),I2172-$E$1,IF(AND(TradeDash[[#This Row],[Signal]]=1,I2172=1),I2172,IF(AND(TradeDash[[#This Row],[Signal]]=0,I2172=0),I2172,0)))),0),"")</f>
        <v>0</v>
      </c>
      <c r="J2173" s="3">
        <f ca="1">IF(ISNUMBER(TradeDash[[#This Row],[Position]]),TradeDash[[#This Row],[Position]]*D2174,"")</f>
        <v>0</v>
      </c>
      <c r="K2173" s="7">
        <f ca="1">K2172*IFERROR(1+TradeDash[[#This Row],[Port Return]],1)</f>
        <v>3928017.5855628042</v>
      </c>
      <c r="L2173" s="7">
        <f ca="1">IF(ISNUMBER(TradeDash[[#This Row],[Port Return]]),L2172*(1+TradeDash[[#This Row],[Returns]]),L2172)</f>
        <v>2742034.976152624</v>
      </c>
    </row>
    <row r="2174" spans="1:12" x14ac:dyDescent="0.35">
      <c r="A2174" s="1">
        <v>39657</v>
      </c>
      <c r="B2174" s="16">
        <f>YEAR(TradeDash[[#This Row],[Date]])</f>
        <v>2008</v>
      </c>
      <c r="C2174">
        <v>4332.1000000000004</v>
      </c>
      <c r="D2174" s="3">
        <f>IFERROR(TradeDash[[#This Row],[Nifty]]/C2173-1,"")</f>
        <v>4.6963600310772069E-3</v>
      </c>
      <c r="E2174">
        <f ca="1">IFERROR(AVERAGE(OFFSET(TradeDash[[#This Row],[Returns]],0,0,-n_days))/STDEV(OFFSET(TradeDash[[#This Row],[Returns]],0,0,-n_days)),"")</f>
        <v>0.12905817194602462</v>
      </c>
      <c r="F2174">
        <f ca="1">IFERROR(AVERAGE(OFFSET(TradeDash[[#This Row],[Returns]],0,0,-n_days*2))/STDEV(OFFSET(TradeDash[[#This Row],[Returns]],0,0,-n_days*2)),"")</f>
        <v>-7.4797530987120692E-2</v>
      </c>
      <c r="G2174">
        <f ca="1">IF(ISNUMBER(TradeDash[[#This Row],[2n day Sharpe]]),AVERAGE(TradeDash[[#This Row],[n day Sharpe]:[2n day Sharpe]]),"")</f>
        <v>2.7130320479451964E-2</v>
      </c>
      <c r="H2174">
        <f ca="1">IF(ISNUMBER(TradeDash[[#This Row],[Sharpe Average]]),IF(TradeDash[[#This Row],[Sharpe Average]]&gt;$G$1,1,0),"")</f>
        <v>1</v>
      </c>
      <c r="I2174" s="2">
        <f ca="1">IF(ISNUMBER(TradeDash[[#This Row],[Signal]]),MAX(IF(AND(TradeDash[[#This Row],[Signal]]=1,I2173&lt;1),I2173+$E$1,IF(AND(TradeDash[[#This Row],[Signal]]=0,I2173&gt;0),I2173-$E$1,IF(AND(TradeDash[[#This Row],[Signal]]=1,I2173=1),I2173,IF(AND(TradeDash[[#This Row],[Signal]]=0,I2173=0),I2173,0)))),0),"")</f>
        <v>0.2</v>
      </c>
      <c r="J2174" s="3">
        <f ca="1">IF(ISNUMBER(TradeDash[[#This Row],[Position]]),TradeDash[[#This Row],[Position]]*D2175,"")</f>
        <v>-6.5672537568384872E-3</v>
      </c>
      <c r="K2174" s="7">
        <f ca="1">K2173*IFERROR(1+TradeDash[[#This Row],[Port Return]],1)</f>
        <v>3902221.297317089</v>
      </c>
      <c r="L2174" s="7">
        <f ca="1">IF(ISNUMBER(TradeDash[[#This Row],[Port Return]]),L2173*(1+TradeDash[[#This Row],[Returns]]),L2173)</f>
        <v>2754912.5596184428</v>
      </c>
    </row>
    <row r="2175" spans="1:12" x14ac:dyDescent="0.35">
      <c r="A2175" s="1">
        <v>39658</v>
      </c>
      <c r="B2175" s="16">
        <f>YEAR(TradeDash[[#This Row],[Date]])</f>
        <v>2008</v>
      </c>
      <c r="C2175">
        <v>4189.8500000000004</v>
      </c>
      <c r="D2175" s="3">
        <f>IFERROR(TradeDash[[#This Row],[Nifty]]/C2174-1,"")</f>
        <v>-3.2836268784192435E-2</v>
      </c>
      <c r="E2175">
        <f ca="1">IFERROR(AVERAGE(OFFSET(TradeDash[[#This Row],[Returns]],0,0,-n_days))/STDEV(OFFSET(TradeDash[[#This Row],[Returns]],0,0,-n_days)),"")</f>
        <v>0.13438709844357996</v>
      </c>
      <c r="F2175">
        <f ca="1">IFERROR(AVERAGE(OFFSET(TradeDash[[#This Row],[Returns]],0,0,-n_days*2))/STDEV(OFFSET(TradeDash[[#This Row],[Returns]],0,0,-n_days*2)),"")</f>
        <v>-0.10007426574749807</v>
      </c>
      <c r="G2175">
        <f ca="1">IF(ISNUMBER(TradeDash[[#This Row],[2n day Sharpe]]),AVERAGE(TradeDash[[#This Row],[n day Sharpe]:[2n day Sharpe]]),"")</f>
        <v>1.7156416348040944E-2</v>
      </c>
      <c r="H2175">
        <f ca="1">IF(ISNUMBER(TradeDash[[#This Row],[Sharpe Average]]),IF(TradeDash[[#This Row],[Sharpe Average]]&gt;$G$1,1,0),"")</f>
        <v>1</v>
      </c>
      <c r="I2175" s="2">
        <f ca="1">IF(ISNUMBER(TradeDash[[#This Row],[Signal]]),MAX(IF(AND(TradeDash[[#This Row],[Signal]]=1,I2174&lt;1),I2174+$E$1,IF(AND(TradeDash[[#This Row],[Signal]]=0,I2174&gt;0),I2174-$E$1,IF(AND(TradeDash[[#This Row],[Signal]]=1,I2174=1),I2174,IF(AND(TradeDash[[#This Row],[Signal]]=0,I2174=0),I2174,0)))),0),"")</f>
        <v>0.4</v>
      </c>
      <c r="J2175" s="3">
        <f ca="1">IF(ISNUMBER(TradeDash[[#This Row],[Position]]),TradeDash[[#This Row],[Position]]*D2176,"")</f>
        <v>1.180949198658663E-2</v>
      </c>
      <c r="K2175" s="7">
        <f ca="1">K2174*IFERROR(1+TradeDash[[#This Row],[Port Return]],1)</f>
        <v>3948304.5484576426</v>
      </c>
      <c r="L2175" s="7">
        <f ca="1">IF(ISNUMBER(TradeDash[[#This Row],[Port Return]]),L2174*(1+TradeDash[[#This Row],[Returns]]),L2174)</f>
        <v>2664451.510333864</v>
      </c>
    </row>
    <row r="2176" spans="1:12" x14ac:dyDescent="0.35">
      <c r="A2176" s="1">
        <v>39659</v>
      </c>
      <c r="B2176" s="16">
        <f>YEAR(TradeDash[[#This Row],[Date]])</f>
        <v>2008</v>
      </c>
      <c r="C2176">
        <v>4313.55</v>
      </c>
      <c r="D2176" s="3">
        <f>IFERROR(TradeDash[[#This Row],[Nifty]]/C2175-1,"")</f>
        <v>2.9523729966466572E-2</v>
      </c>
      <c r="E2176">
        <f ca="1">IFERROR(AVERAGE(OFFSET(TradeDash[[#This Row],[Returns]],0,0,-n_days))/STDEV(OFFSET(TradeDash[[#This Row],[Returns]],0,0,-n_days)),"")</f>
        <v>0.10448292383127061</v>
      </c>
      <c r="F2176">
        <f ca="1">IFERROR(AVERAGE(OFFSET(TradeDash[[#This Row],[Returns]],0,0,-n_days*2))/STDEV(OFFSET(TradeDash[[#This Row],[Returns]],0,0,-n_days*2)),"")</f>
        <v>-4.5213514235598586E-2</v>
      </c>
      <c r="G2176">
        <f ca="1">IF(ISNUMBER(TradeDash[[#This Row],[2n day Sharpe]]),AVERAGE(TradeDash[[#This Row],[n day Sharpe]:[2n day Sharpe]]),"")</f>
        <v>2.9634704797836014E-2</v>
      </c>
      <c r="H2176">
        <f ca="1">IF(ISNUMBER(TradeDash[[#This Row],[Sharpe Average]]),IF(TradeDash[[#This Row],[Sharpe Average]]&gt;$G$1,1,0),"")</f>
        <v>1</v>
      </c>
      <c r="I2176" s="2">
        <f ca="1">IF(ISNUMBER(TradeDash[[#This Row],[Signal]]),MAX(IF(AND(TradeDash[[#This Row],[Signal]]=1,I2175&lt;1),I2175+$E$1,IF(AND(TradeDash[[#This Row],[Signal]]=0,I2175&gt;0),I2175-$E$1,IF(AND(TradeDash[[#This Row],[Signal]]=1,I2175=1),I2175,IF(AND(TradeDash[[#This Row],[Signal]]=0,I2175=0),I2175,0)))),0),"")</f>
        <v>0.60000000000000009</v>
      </c>
      <c r="J2176" s="3">
        <f ca="1">IF(ISNUMBER(TradeDash[[#This Row],[Position]]),TradeDash[[#This Row],[Position]]*D2177,"")</f>
        <v>2.6984734151684901E-3</v>
      </c>
      <c r="K2176" s="7">
        <f ca="1">K2175*IFERROR(1+TradeDash[[#This Row],[Port Return]],1)</f>
        <v>3958958.9433166445</v>
      </c>
      <c r="L2176" s="7">
        <f ca="1">IF(ISNUMBER(TradeDash[[#This Row],[Port Return]]),L2175*(1+TradeDash[[#This Row],[Returns]]),L2175)</f>
        <v>2743116.0572337052</v>
      </c>
    </row>
    <row r="2177" spans="1:12" x14ac:dyDescent="0.35">
      <c r="A2177" s="1">
        <v>39660</v>
      </c>
      <c r="B2177" s="16">
        <f>YEAR(TradeDash[[#This Row],[Date]])</f>
        <v>2008</v>
      </c>
      <c r="C2177">
        <v>4332.95</v>
      </c>
      <c r="D2177" s="3">
        <f>IFERROR(TradeDash[[#This Row],[Nifty]]/C2176-1,"")</f>
        <v>4.4974556919474828E-3</v>
      </c>
      <c r="E2177">
        <f ca="1">IFERROR(AVERAGE(OFFSET(TradeDash[[#This Row],[Returns]],0,0,-n_days))/STDEV(OFFSET(TradeDash[[#This Row],[Returns]],0,0,-n_days)),"")</f>
        <v>0.19613178170500664</v>
      </c>
      <c r="F2177">
        <f ca="1">IFERROR(AVERAGE(OFFSET(TradeDash[[#This Row],[Returns]],0,0,-n_days*2))/STDEV(OFFSET(TradeDash[[#This Row],[Returns]],0,0,-n_days*2)),"")</f>
        <v>-6.0324499306046817E-2</v>
      </c>
      <c r="G2177">
        <f ca="1">IF(ISNUMBER(TradeDash[[#This Row],[2n day Sharpe]]),AVERAGE(TradeDash[[#This Row],[n day Sharpe]:[2n day Sharpe]]),"")</f>
        <v>6.7903641199479919E-2</v>
      </c>
      <c r="H2177">
        <f ca="1">IF(ISNUMBER(TradeDash[[#This Row],[Sharpe Average]]),IF(TradeDash[[#This Row],[Sharpe Average]]&gt;$G$1,1,0),"")</f>
        <v>1</v>
      </c>
      <c r="I2177" s="2">
        <f ca="1">IF(ISNUMBER(TradeDash[[#This Row],[Signal]]),MAX(IF(AND(TradeDash[[#This Row],[Signal]]=1,I2176&lt;1),I2176+$E$1,IF(AND(TradeDash[[#This Row],[Signal]]=0,I2176&gt;0),I2176-$E$1,IF(AND(TradeDash[[#This Row],[Signal]]=1,I2176=1),I2176,IF(AND(TradeDash[[#This Row],[Signal]]=0,I2176=0),I2176,0)))),0),"")</f>
        <v>0.8</v>
      </c>
      <c r="J2177" s="3">
        <f ca="1">IF(ISNUMBER(TradeDash[[#This Row],[Position]]),TradeDash[[#This Row],[Position]]*D2178,"")</f>
        <v>1.4881316424145297E-2</v>
      </c>
      <c r="K2177" s="7">
        <f ca="1">K2176*IFERROR(1+TradeDash[[#This Row],[Port Return]],1)</f>
        <v>4017873.4640623392</v>
      </c>
      <c r="L2177" s="7">
        <f ca="1">IF(ISNUMBER(TradeDash[[#This Row],[Port Return]]),L2176*(1+TradeDash[[#This Row],[Returns]]),L2176)</f>
        <v>2755453.1001589834</v>
      </c>
    </row>
    <row r="2178" spans="1:12" x14ac:dyDescent="0.35">
      <c r="A2178" s="1">
        <v>39661</v>
      </c>
      <c r="B2178" s="16">
        <f>YEAR(TradeDash[[#This Row],[Date]])</f>
        <v>2008</v>
      </c>
      <c r="C2178">
        <v>4413.55</v>
      </c>
      <c r="D2178" s="3">
        <f>IFERROR(TradeDash[[#This Row],[Nifty]]/C2177-1,"")</f>
        <v>1.8601645530181621E-2</v>
      </c>
      <c r="E2178">
        <f ca="1">IFERROR(AVERAGE(OFFSET(TradeDash[[#This Row],[Returns]],0,0,-n_days))/STDEV(OFFSET(TradeDash[[#This Row],[Returns]],0,0,-n_days)),"")</f>
        <v>0.18893781413028859</v>
      </c>
      <c r="F2178">
        <f ca="1">IFERROR(AVERAGE(OFFSET(TradeDash[[#This Row],[Returns]],0,0,-n_days*2))/STDEV(OFFSET(TradeDash[[#This Row],[Returns]],0,0,-n_days*2)),"")</f>
        <v>-3.2288041904357259E-2</v>
      </c>
      <c r="G2178">
        <f ca="1">IF(ISNUMBER(TradeDash[[#This Row],[2n day Sharpe]]),AVERAGE(TradeDash[[#This Row],[n day Sharpe]:[2n day Sharpe]]),"")</f>
        <v>7.8324886112965675E-2</v>
      </c>
      <c r="H2178">
        <f ca="1">IF(ISNUMBER(TradeDash[[#This Row],[Sharpe Average]]),IF(TradeDash[[#This Row],[Sharpe Average]]&gt;$G$1,1,0),"")</f>
        <v>1</v>
      </c>
      <c r="I2178" s="2">
        <f ca="1">IF(ISNUMBER(TradeDash[[#This Row],[Signal]]),MAX(IF(AND(TradeDash[[#This Row],[Signal]]=1,I2177&lt;1),I2177+$E$1,IF(AND(TradeDash[[#This Row],[Signal]]=0,I2177&gt;0),I2177-$E$1,IF(AND(TradeDash[[#This Row],[Signal]]=1,I2177=1),I2177,IF(AND(TradeDash[[#This Row],[Signal]]=0,I2177=0),I2177,0)))),0),"")</f>
        <v>1</v>
      </c>
      <c r="J2178" s="3">
        <f ca="1">IF(ISNUMBER(TradeDash[[#This Row],[Position]]),TradeDash[[#This Row],[Position]]*D2179,"")</f>
        <v>-4.123664623715606E-3</v>
      </c>
      <c r="K2178" s="7">
        <f ca="1">K2177*IFERROR(1+TradeDash[[#This Row],[Port Return]],1)</f>
        <v>4001305.1013960196</v>
      </c>
      <c r="L2178" s="7">
        <f ca="1">IF(ISNUMBER(TradeDash[[#This Row],[Port Return]]),L2177*(1+TradeDash[[#This Row],[Returns]]),L2177)</f>
        <v>2806709.0620031809</v>
      </c>
    </row>
    <row r="2179" spans="1:12" x14ac:dyDescent="0.35">
      <c r="A2179" s="1">
        <v>39664</v>
      </c>
      <c r="B2179" s="16">
        <f>YEAR(TradeDash[[#This Row],[Date]])</f>
        <v>2008</v>
      </c>
      <c r="C2179">
        <v>4395.3500000000004</v>
      </c>
      <c r="D2179" s="3">
        <f>IFERROR(TradeDash[[#This Row],[Nifty]]/C2178-1,"")</f>
        <v>-4.123664623715606E-3</v>
      </c>
      <c r="E2179">
        <f ca="1">IFERROR(AVERAGE(OFFSET(TradeDash[[#This Row],[Returns]],0,0,-n_days))/STDEV(OFFSET(TradeDash[[#This Row],[Returns]],0,0,-n_days)),"")</f>
        <v>0.17425960512944846</v>
      </c>
      <c r="F2179">
        <f ca="1">IFERROR(AVERAGE(OFFSET(TradeDash[[#This Row],[Returns]],0,0,-n_days*2))/STDEV(OFFSET(TradeDash[[#This Row],[Returns]],0,0,-n_days*2)),"")</f>
        <v>-1.0271559761936682E-2</v>
      </c>
      <c r="G2179">
        <f ca="1">IF(ISNUMBER(TradeDash[[#This Row],[2n day Sharpe]]),AVERAGE(TradeDash[[#This Row],[n day Sharpe]:[2n day Sharpe]]),"")</f>
        <v>8.1994022683755885E-2</v>
      </c>
      <c r="H2179">
        <f ca="1">IF(ISNUMBER(TradeDash[[#This Row],[Sharpe Average]]),IF(TradeDash[[#This Row],[Sharpe Average]]&gt;$G$1,1,0),"")</f>
        <v>1</v>
      </c>
      <c r="I2179" s="2">
        <f ca="1">IF(ISNUMBER(TradeDash[[#This Row],[Signal]]),MAX(IF(AND(TradeDash[[#This Row],[Signal]]=1,I2178&lt;1),I2178+$E$1,IF(AND(TradeDash[[#This Row],[Signal]]=0,I2178&gt;0),I2178-$E$1,IF(AND(TradeDash[[#This Row],[Signal]]=1,I2178=1),I2178,IF(AND(TradeDash[[#This Row],[Signal]]=0,I2178=0),I2178,0)))),0),"")</f>
        <v>1</v>
      </c>
      <c r="J2179" s="3">
        <f ca="1">IF(ISNUMBER(TradeDash[[#This Row],[Position]]),TradeDash[[#This Row],[Position]]*D2180,"")</f>
        <v>2.4457665487390035E-2</v>
      </c>
      <c r="K2179" s="7">
        <f ca="1">K2178*IFERROR(1+TradeDash[[#This Row],[Port Return]],1)</f>
        <v>4099167.6830789507</v>
      </c>
      <c r="L2179" s="7">
        <f ca="1">IF(ISNUMBER(TradeDash[[#This Row],[Port Return]]),L2178*(1+TradeDash[[#This Row],[Returns]]),L2178)</f>
        <v>2795135.1351351365</v>
      </c>
    </row>
    <row r="2180" spans="1:12" x14ac:dyDescent="0.35">
      <c r="A2180" s="1">
        <v>39665</v>
      </c>
      <c r="B2180" s="16">
        <f>YEAR(TradeDash[[#This Row],[Date]])</f>
        <v>2008</v>
      </c>
      <c r="C2180">
        <v>4502.8500000000004</v>
      </c>
      <c r="D2180" s="3">
        <f>IFERROR(TradeDash[[#This Row],[Nifty]]/C2179-1,"")</f>
        <v>2.4457665487390035E-2</v>
      </c>
      <c r="E2180">
        <f ca="1">IFERROR(AVERAGE(OFFSET(TradeDash[[#This Row],[Returns]],0,0,-n_days))/STDEV(OFFSET(TradeDash[[#This Row],[Returns]],0,0,-n_days)),"")</f>
        <v>0.23787718413940437</v>
      </c>
      <c r="F2180">
        <f ca="1">IFERROR(AVERAGE(OFFSET(TradeDash[[#This Row],[Returns]],0,0,-n_days*2))/STDEV(OFFSET(TradeDash[[#This Row],[Returns]],0,0,-n_days*2)),"")</f>
        <v>2.4054354677319714E-2</v>
      </c>
      <c r="G2180">
        <f ca="1">IF(ISNUMBER(TradeDash[[#This Row],[2n day Sharpe]]),AVERAGE(TradeDash[[#This Row],[n day Sharpe]:[2n day Sharpe]]),"")</f>
        <v>0.13096576940836205</v>
      </c>
      <c r="H2180">
        <f ca="1">IF(ISNUMBER(TradeDash[[#This Row],[Sharpe Average]]),IF(TradeDash[[#This Row],[Sharpe Average]]&gt;$G$1,1,0),"")</f>
        <v>1</v>
      </c>
      <c r="I2180" s="2">
        <f ca="1">IF(ISNUMBER(TradeDash[[#This Row],[Signal]]),MAX(IF(AND(TradeDash[[#This Row],[Signal]]=1,I2179&lt;1),I2179+$E$1,IF(AND(TradeDash[[#This Row],[Signal]]=0,I2179&gt;0),I2179-$E$1,IF(AND(TradeDash[[#This Row],[Signal]]=1,I2179=1),I2179,IF(AND(TradeDash[[#This Row],[Signal]]=0,I2179=0),I2179,0)))),0),"")</f>
        <v>1</v>
      </c>
      <c r="J2180" s="3">
        <f ca="1">IF(ISNUMBER(TradeDash[[#This Row],[Position]]),TradeDash[[#This Row],[Position]]*D2181,"")</f>
        <v>3.2645990872446351E-3</v>
      </c>
      <c r="K2180" s="7">
        <f ca="1">K2179*IFERROR(1+TradeDash[[#This Row],[Port Return]],1)</f>
        <v>4112549.822155593</v>
      </c>
      <c r="L2180" s="7">
        <f ca="1">IF(ISNUMBER(TradeDash[[#This Row],[Port Return]]),L2179*(1+TradeDash[[#This Row],[Returns]]),L2179)</f>
        <v>2863497.6152623226</v>
      </c>
    </row>
    <row r="2181" spans="1:12" x14ac:dyDescent="0.35">
      <c r="A2181" s="1">
        <v>39666</v>
      </c>
      <c r="B2181" s="16">
        <f>YEAR(TradeDash[[#This Row],[Date]])</f>
        <v>2008</v>
      </c>
      <c r="C2181">
        <v>4517.55</v>
      </c>
      <c r="D2181" s="3">
        <f>IFERROR(TradeDash[[#This Row],[Nifty]]/C2180-1,"")</f>
        <v>3.2645990872446351E-3</v>
      </c>
      <c r="E2181">
        <f ca="1">IFERROR(AVERAGE(OFFSET(TradeDash[[#This Row],[Returns]],0,0,-n_days))/STDEV(OFFSET(TradeDash[[#This Row],[Returns]],0,0,-n_days)),"")</f>
        <v>0.17442905728051403</v>
      </c>
      <c r="F2181">
        <f ca="1">IFERROR(AVERAGE(OFFSET(TradeDash[[#This Row],[Returns]],0,0,-n_days*2))/STDEV(OFFSET(TradeDash[[#This Row],[Returns]],0,0,-n_days*2)),"")</f>
        <v>1.1376881973198338E-2</v>
      </c>
      <c r="G2181">
        <f ca="1">IF(ISNUMBER(TradeDash[[#This Row],[2n day Sharpe]]),AVERAGE(TradeDash[[#This Row],[n day Sharpe]:[2n day Sharpe]]),"")</f>
        <v>9.290296962685618E-2</v>
      </c>
      <c r="H2181">
        <f ca="1">IF(ISNUMBER(TradeDash[[#This Row],[Sharpe Average]]),IF(TradeDash[[#This Row],[Sharpe Average]]&gt;$G$1,1,0),"")</f>
        <v>1</v>
      </c>
      <c r="I2181" s="2">
        <f ca="1">IF(ISNUMBER(TradeDash[[#This Row],[Signal]]),MAX(IF(AND(TradeDash[[#This Row],[Signal]]=1,I2180&lt;1),I2180+$E$1,IF(AND(TradeDash[[#This Row],[Signal]]=0,I2180&gt;0),I2180-$E$1,IF(AND(TradeDash[[#This Row],[Signal]]=1,I2180=1),I2180,IF(AND(TradeDash[[#This Row],[Signal]]=0,I2180=0),I2180,0)))),0),"")</f>
        <v>1</v>
      </c>
      <c r="J2181" s="3">
        <f ca="1">IF(ISNUMBER(TradeDash[[#This Row],[Position]]),TradeDash[[#This Row],[Position]]*D2182,"")</f>
        <v>1.3945612112760131E-3</v>
      </c>
      <c r="K2181" s="7">
        <f ca="1">K2180*IFERROR(1+TradeDash[[#This Row],[Port Return]],1)</f>
        <v>4118285.0246170112</v>
      </c>
      <c r="L2181" s="7">
        <f ca="1">IF(ISNUMBER(TradeDash[[#This Row],[Port Return]]),L2180*(1+TradeDash[[#This Row],[Returns]]),L2180)</f>
        <v>2872845.7869634354</v>
      </c>
    </row>
    <row r="2182" spans="1:12" x14ac:dyDescent="0.35">
      <c r="A2182" s="1">
        <v>39667</v>
      </c>
      <c r="B2182" s="16">
        <f>YEAR(TradeDash[[#This Row],[Date]])</f>
        <v>2008</v>
      </c>
      <c r="C2182">
        <v>4523.8500000000004</v>
      </c>
      <c r="D2182" s="3">
        <f>IFERROR(TradeDash[[#This Row],[Nifty]]/C2181-1,"")</f>
        <v>1.3945612112760131E-3</v>
      </c>
      <c r="E2182">
        <f ca="1">IFERROR(AVERAGE(OFFSET(TradeDash[[#This Row],[Returns]],0,0,-n_days))/STDEV(OFFSET(TradeDash[[#This Row],[Returns]],0,0,-n_days)),"")</f>
        <v>0.17476315726513561</v>
      </c>
      <c r="F2182">
        <f ca="1">IFERROR(AVERAGE(OFFSET(TradeDash[[#This Row],[Returns]],0,0,-n_days*2))/STDEV(OFFSET(TradeDash[[#This Row],[Returns]],0,0,-n_days*2)),"")</f>
        <v>9.3741201110365303E-3</v>
      </c>
      <c r="G2182">
        <f ca="1">IF(ISNUMBER(TradeDash[[#This Row],[2n day Sharpe]]),AVERAGE(TradeDash[[#This Row],[n day Sharpe]:[2n day Sharpe]]),"")</f>
        <v>9.2068638688086069E-2</v>
      </c>
      <c r="H2182">
        <f ca="1">IF(ISNUMBER(TradeDash[[#This Row],[Sharpe Average]]),IF(TradeDash[[#This Row],[Sharpe Average]]&gt;$G$1,1,0),"")</f>
        <v>1</v>
      </c>
      <c r="I2182" s="2">
        <f ca="1">IF(ISNUMBER(TradeDash[[#This Row],[Signal]]),MAX(IF(AND(TradeDash[[#This Row],[Signal]]=1,I2181&lt;1),I2181+$E$1,IF(AND(TradeDash[[#This Row],[Signal]]=0,I2181&gt;0),I2181-$E$1,IF(AND(TradeDash[[#This Row],[Signal]]=1,I2181=1),I2181,IF(AND(TradeDash[[#This Row],[Signal]]=0,I2181=0),I2181,0)))),0),"")</f>
        <v>1</v>
      </c>
      <c r="J2182" s="3">
        <f ca="1">IF(ISNUMBER(TradeDash[[#This Row],[Position]]),TradeDash[[#This Row],[Position]]*D2183,"")</f>
        <v>1.248936193728678E-3</v>
      </c>
      <c r="K2182" s="7">
        <f ca="1">K2181*IFERROR(1+TradeDash[[#This Row],[Port Return]],1)</f>
        <v>4123428.4998403462</v>
      </c>
      <c r="L2182" s="7">
        <f ca="1">IF(ISNUMBER(TradeDash[[#This Row],[Port Return]]),L2181*(1+TradeDash[[#This Row],[Returns]]),L2181)</f>
        <v>2876852.1462639123</v>
      </c>
    </row>
    <row r="2183" spans="1:12" x14ac:dyDescent="0.35">
      <c r="A2183" s="1">
        <v>39668</v>
      </c>
      <c r="B2183" s="16">
        <f>YEAR(TradeDash[[#This Row],[Date]])</f>
        <v>2008</v>
      </c>
      <c r="C2183">
        <v>4529.5</v>
      </c>
      <c r="D2183" s="3">
        <f>IFERROR(TradeDash[[#This Row],[Nifty]]/C2182-1,"")</f>
        <v>1.248936193728678E-3</v>
      </c>
      <c r="E2183">
        <f ca="1">IFERROR(AVERAGE(OFFSET(TradeDash[[#This Row],[Returns]],0,0,-n_days))/STDEV(OFFSET(TradeDash[[#This Row],[Returns]],0,0,-n_days)),"")</f>
        <v>0.24029535945643599</v>
      </c>
      <c r="F2183">
        <f ca="1">IFERROR(AVERAGE(OFFSET(TradeDash[[#This Row],[Returns]],0,0,-n_days*2))/STDEV(OFFSET(TradeDash[[#This Row],[Returns]],0,0,-n_days*2)),"")</f>
        <v>1.5289263165667149E-2</v>
      </c>
      <c r="G2183">
        <f ca="1">IF(ISNUMBER(TradeDash[[#This Row],[2n day Sharpe]]),AVERAGE(TradeDash[[#This Row],[n day Sharpe]:[2n day Sharpe]]),"")</f>
        <v>0.12779231131105157</v>
      </c>
      <c r="H2183">
        <f ca="1">IF(ISNUMBER(TradeDash[[#This Row],[Sharpe Average]]),IF(TradeDash[[#This Row],[Sharpe Average]]&gt;$G$1,1,0),"")</f>
        <v>1</v>
      </c>
      <c r="I2183" s="2">
        <f ca="1">IF(ISNUMBER(TradeDash[[#This Row],[Signal]]),MAX(IF(AND(TradeDash[[#This Row],[Signal]]=1,I2182&lt;1),I2182+$E$1,IF(AND(TradeDash[[#This Row],[Signal]]=0,I2182&gt;0),I2182-$E$1,IF(AND(TradeDash[[#This Row],[Signal]]=1,I2182=1),I2182,IF(AND(TradeDash[[#This Row],[Signal]]=0,I2182=0),I2182,0)))),0),"")</f>
        <v>1</v>
      </c>
      <c r="J2183" s="3">
        <f ca="1">IF(ISNUMBER(TradeDash[[#This Row],[Position]]),TradeDash[[#This Row],[Position]]*D2184,"")</f>
        <v>2.0068440225190276E-2</v>
      </c>
      <c r="K2183" s="7">
        <f ca="1">K2182*IFERROR(1+TradeDash[[#This Row],[Port Return]],1)</f>
        <v>4206179.2782122381</v>
      </c>
      <c r="L2183" s="7">
        <f ca="1">IF(ISNUMBER(TradeDash[[#This Row],[Port Return]]),L2182*(1+TradeDash[[#This Row],[Returns]]),L2182)</f>
        <v>2880445.1510333875</v>
      </c>
    </row>
    <row r="2184" spans="1:12" x14ac:dyDescent="0.35">
      <c r="A2184" s="1">
        <v>39671</v>
      </c>
      <c r="B2184" s="16">
        <f>YEAR(TradeDash[[#This Row],[Date]])</f>
        <v>2008</v>
      </c>
      <c r="C2184">
        <v>4620.3999999999996</v>
      </c>
      <c r="D2184" s="3">
        <f>IFERROR(TradeDash[[#This Row],[Nifty]]/C2183-1,"")</f>
        <v>2.0068440225190276E-2</v>
      </c>
      <c r="E2184">
        <f ca="1">IFERROR(AVERAGE(OFFSET(TradeDash[[#This Row],[Returns]],0,0,-n_days))/STDEV(OFFSET(TradeDash[[#This Row],[Returns]],0,0,-n_days)),"")</f>
        <v>0.28443478321292653</v>
      </c>
      <c r="F2184">
        <f ca="1">IFERROR(AVERAGE(OFFSET(TradeDash[[#This Row],[Returns]],0,0,-n_days*2))/STDEV(OFFSET(TradeDash[[#This Row],[Returns]],0,0,-n_days*2)),"")</f>
        <v>2.2683739166746021E-2</v>
      </c>
      <c r="G2184">
        <f ca="1">IF(ISNUMBER(TradeDash[[#This Row],[2n day Sharpe]]),AVERAGE(TradeDash[[#This Row],[n day Sharpe]:[2n day Sharpe]]),"")</f>
        <v>0.15355926118983629</v>
      </c>
      <c r="H2184">
        <f ca="1">IF(ISNUMBER(TradeDash[[#This Row],[Sharpe Average]]),IF(TradeDash[[#This Row],[Sharpe Average]]&gt;$G$1,1,0),"")</f>
        <v>1</v>
      </c>
      <c r="I2184" s="2">
        <f ca="1">IF(ISNUMBER(TradeDash[[#This Row],[Signal]]),MAX(IF(AND(TradeDash[[#This Row],[Signal]]=1,I2183&lt;1),I2183+$E$1,IF(AND(TradeDash[[#This Row],[Signal]]=0,I2183&gt;0),I2183-$E$1,IF(AND(TradeDash[[#This Row],[Signal]]=1,I2183=1),I2183,IF(AND(TradeDash[[#This Row],[Signal]]=0,I2183=0),I2183,0)))),0),"")</f>
        <v>1</v>
      </c>
      <c r="J2184" s="3">
        <f ca="1">IF(ISNUMBER(TradeDash[[#This Row],[Position]]),TradeDash[[#This Row],[Position]]*D2185,"")</f>
        <v>-1.4749805211669909E-2</v>
      </c>
      <c r="K2184" s="7">
        <f ca="1">K2183*IFERROR(1+TradeDash[[#This Row],[Port Return]],1)</f>
        <v>4144138.9531732453</v>
      </c>
      <c r="L2184" s="7">
        <f ca="1">IF(ISNUMBER(TradeDash[[#This Row],[Port Return]]),L2183*(1+TradeDash[[#This Row],[Returns]]),L2183)</f>
        <v>2938251.1923688403</v>
      </c>
    </row>
    <row r="2185" spans="1:12" x14ac:dyDescent="0.35">
      <c r="A2185" s="1">
        <v>39672</v>
      </c>
      <c r="B2185" s="16">
        <f>YEAR(TradeDash[[#This Row],[Date]])</f>
        <v>2008</v>
      </c>
      <c r="C2185">
        <v>4552.25</v>
      </c>
      <c r="D2185" s="3">
        <f>IFERROR(TradeDash[[#This Row],[Nifty]]/C2184-1,"")</f>
        <v>-1.4749805211669909E-2</v>
      </c>
      <c r="E2185">
        <f ca="1">IFERROR(AVERAGE(OFFSET(TradeDash[[#This Row],[Returns]],0,0,-n_days))/STDEV(OFFSET(TradeDash[[#This Row],[Returns]],0,0,-n_days)),"")</f>
        <v>0.38210357622288815</v>
      </c>
      <c r="F2185">
        <f ca="1">IFERROR(AVERAGE(OFFSET(TradeDash[[#This Row],[Returns]],0,0,-n_days*2))/STDEV(OFFSET(TradeDash[[#This Row],[Returns]],0,0,-n_days*2)),"")</f>
        <v>-8.2778471958027226E-3</v>
      </c>
      <c r="G2185">
        <f ca="1">IF(ISNUMBER(TradeDash[[#This Row],[2n day Sharpe]]),AVERAGE(TradeDash[[#This Row],[n day Sharpe]:[2n day Sharpe]]),"")</f>
        <v>0.18691286451354272</v>
      </c>
      <c r="H2185">
        <f ca="1">IF(ISNUMBER(TradeDash[[#This Row],[Sharpe Average]]),IF(TradeDash[[#This Row],[Sharpe Average]]&gt;$G$1,1,0),"")</f>
        <v>1</v>
      </c>
      <c r="I2185" s="2">
        <f ca="1">IF(ISNUMBER(TradeDash[[#This Row],[Signal]]),MAX(IF(AND(TradeDash[[#This Row],[Signal]]=1,I2184&lt;1),I2184+$E$1,IF(AND(TradeDash[[#This Row],[Signal]]=0,I2184&gt;0),I2184-$E$1,IF(AND(TradeDash[[#This Row],[Signal]]=1,I2184=1),I2184,IF(AND(TradeDash[[#This Row],[Signal]]=0,I2184=0),I2184,0)))),0),"")</f>
        <v>1</v>
      </c>
      <c r="J2185" s="3">
        <f ca="1">IF(ISNUMBER(TradeDash[[#This Row],[Position]]),TradeDash[[#This Row],[Position]]*D2186,"")</f>
        <v>-5.0963809105386559E-3</v>
      </c>
      <c r="K2185" s="7">
        <f ca="1">K2184*IFERROR(1+TradeDash[[#This Row],[Port Return]],1)</f>
        <v>4123018.8425216735</v>
      </c>
      <c r="L2185" s="7">
        <f ca="1">IF(ISNUMBER(TradeDash[[#This Row],[Port Return]]),L2184*(1+TradeDash[[#This Row],[Returns]]),L2184)</f>
        <v>2894912.5596184433</v>
      </c>
    </row>
    <row r="2186" spans="1:12" x14ac:dyDescent="0.35">
      <c r="A2186" s="1">
        <v>39673</v>
      </c>
      <c r="B2186" s="16">
        <f>YEAR(TradeDash[[#This Row],[Date]])</f>
        <v>2008</v>
      </c>
      <c r="C2186">
        <v>4529.05</v>
      </c>
      <c r="D2186" s="3">
        <f>IFERROR(TradeDash[[#This Row],[Nifty]]/C2185-1,"")</f>
        <v>-5.0963809105386559E-3</v>
      </c>
      <c r="E2186">
        <f ca="1">IFERROR(AVERAGE(OFFSET(TradeDash[[#This Row],[Returns]],0,0,-n_days))/STDEV(OFFSET(TradeDash[[#This Row],[Returns]],0,0,-n_days)),"")</f>
        <v>0.40115398743150416</v>
      </c>
      <c r="F2186">
        <f ca="1">IFERROR(AVERAGE(OFFSET(TradeDash[[#This Row],[Returns]],0,0,-n_days*2))/STDEV(OFFSET(TradeDash[[#This Row],[Returns]],0,0,-n_days*2)),"")</f>
        <v>1.3807278052608502E-3</v>
      </c>
      <c r="G2186">
        <f ca="1">IF(ISNUMBER(TradeDash[[#This Row],[2n day Sharpe]]),AVERAGE(TradeDash[[#This Row],[n day Sharpe]:[2n day Sharpe]]),"")</f>
        <v>0.20126735761838249</v>
      </c>
      <c r="H2186">
        <f ca="1">IF(ISNUMBER(TradeDash[[#This Row],[Sharpe Average]]),IF(TradeDash[[#This Row],[Sharpe Average]]&gt;$G$1,1,0),"")</f>
        <v>1</v>
      </c>
      <c r="I2186" s="2">
        <f ca="1">IF(ISNUMBER(TradeDash[[#This Row],[Signal]]),MAX(IF(AND(TradeDash[[#This Row],[Signal]]=1,I2185&lt;1),I2185+$E$1,IF(AND(TradeDash[[#This Row],[Signal]]=0,I2185&gt;0),I2185-$E$1,IF(AND(TradeDash[[#This Row],[Signal]]=1,I2185=1),I2185,IF(AND(TradeDash[[#This Row],[Signal]]=0,I2185=0),I2185,0)))),0),"")</f>
        <v>1</v>
      </c>
      <c r="J2186" s="3">
        <f ca="1">IF(ISNUMBER(TradeDash[[#This Row],[Position]]),TradeDash[[#This Row],[Position]]*D2187,"")</f>
        <v>-2.1715370773120246E-2</v>
      </c>
      <c r="K2186" s="7">
        <f ca="1">K2185*IFERROR(1+TradeDash[[#This Row],[Port Return]],1)</f>
        <v>4033485.9596517542</v>
      </c>
      <c r="L2186" s="7">
        <f ca="1">IF(ISNUMBER(TradeDash[[#This Row],[Port Return]]),L2185*(1+TradeDash[[#This Row],[Returns]]),L2185)</f>
        <v>2880158.982511925</v>
      </c>
    </row>
    <row r="2187" spans="1:12" x14ac:dyDescent="0.35">
      <c r="A2187" s="1">
        <v>39674</v>
      </c>
      <c r="B2187" s="16">
        <f>YEAR(TradeDash[[#This Row],[Date]])</f>
        <v>2008</v>
      </c>
      <c r="C2187">
        <v>4430.7</v>
      </c>
      <c r="D2187" s="3">
        <f>IFERROR(TradeDash[[#This Row],[Nifty]]/C2186-1,"")</f>
        <v>-2.1715370773120246E-2</v>
      </c>
      <c r="E2187">
        <f ca="1">IFERROR(AVERAGE(OFFSET(TradeDash[[#This Row],[Returns]],0,0,-n_days))/STDEV(OFFSET(TradeDash[[#This Row],[Returns]],0,0,-n_days)),"")</f>
        <v>0.27206786792965776</v>
      </c>
      <c r="F2187">
        <f ca="1">IFERROR(AVERAGE(OFFSET(TradeDash[[#This Row],[Returns]],0,0,-n_days*2))/STDEV(OFFSET(TradeDash[[#This Row],[Returns]],0,0,-n_days*2)),"")</f>
        <v>-3.0909997184119719E-3</v>
      </c>
      <c r="G2187">
        <f ca="1">IF(ISNUMBER(TradeDash[[#This Row],[2n day Sharpe]]),AVERAGE(TradeDash[[#This Row],[n day Sharpe]:[2n day Sharpe]]),"")</f>
        <v>0.13448843410562289</v>
      </c>
      <c r="H2187">
        <f ca="1">IF(ISNUMBER(TradeDash[[#This Row],[Sharpe Average]]),IF(TradeDash[[#This Row],[Sharpe Average]]&gt;$G$1,1,0),"")</f>
        <v>1</v>
      </c>
      <c r="I2187" s="2">
        <f ca="1">IF(ISNUMBER(TradeDash[[#This Row],[Signal]]),MAX(IF(AND(TradeDash[[#This Row],[Signal]]=1,I2186&lt;1),I2186+$E$1,IF(AND(TradeDash[[#This Row],[Signal]]=0,I2186&gt;0),I2186-$E$1,IF(AND(TradeDash[[#This Row],[Signal]]=1,I2186=1),I2186,IF(AND(TradeDash[[#This Row],[Signal]]=0,I2186=0),I2186,0)))),0),"")</f>
        <v>1</v>
      </c>
      <c r="J2187" s="3">
        <f ca="1">IF(ISNUMBER(TradeDash[[#This Row],[Position]]),TradeDash[[#This Row],[Position]]*D2188,"")</f>
        <v>-8.4975286072177525E-3</v>
      </c>
      <c r="K2187" s="7">
        <f ca="1">K2186*IFERROR(1+TradeDash[[#This Row],[Port Return]],1)</f>
        <v>3999211.2973228022</v>
      </c>
      <c r="L2187" s="7">
        <f ca="1">IF(ISNUMBER(TradeDash[[#This Row],[Port Return]]),L2186*(1+TradeDash[[#This Row],[Returns]]),L2186)</f>
        <v>2817615.2623211457</v>
      </c>
    </row>
    <row r="2188" spans="1:12" x14ac:dyDescent="0.35">
      <c r="A2188" s="1">
        <v>39678</v>
      </c>
      <c r="B2188" s="16">
        <f>YEAR(TradeDash[[#This Row],[Date]])</f>
        <v>2008</v>
      </c>
      <c r="C2188">
        <v>4393.05</v>
      </c>
      <c r="D2188" s="3">
        <f>IFERROR(TradeDash[[#This Row],[Nifty]]/C2187-1,"")</f>
        <v>-8.4975286072177525E-3</v>
      </c>
      <c r="E2188">
        <f ca="1">IFERROR(AVERAGE(OFFSET(TradeDash[[#This Row],[Returns]],0,0,-n_days))/STDEV(OFFSET(TradeDash[[#This Row],[Returns]],0,0,-n_days)),"")</f>
        <v>0.17808480516444006</v>
      </c>
      <c r="F2188">
        <f ca="1">IFERROR(AVERAGE(OFFSET(TradeDash[[#This Row],[Returns]],0,0,-n_days*2))/STDEV(OFFSET(TradeDash[[#This Row],[Returns]],0,0,-n_days*2)),"")</f>
        <v>2.2602363414659432E-2</v>
      </c>
      <c r="G2188">
        <f ca="1">IF(ISNUMBER(TradeDash[[#This Row],[2n day Sharpe]]),AVERAGE(TradeDash[[#This Row],[n day Sharpe]:[2n day Sharpe]]),"")</f>
        <v>0.10034358428954974</v>
      </c>
      <c r="H2188">
        <f ca="1">IF(ISNUMBER(TradeDash[[#This Row],[Sharpe Average]]),IF(TradeDash[[#This Row],[Sharpe Average]]&gt;$G$1,1,0),"")</f>
        <v>1</v>
      </c>
      <c r="I2188" s="2">
        <f ca="1">IF(ISNUMBER(TradeDash[[#This Row],[Signal]]),MAX(IF(AND(TradeDash[[#This Row],[Signal]]=1,I2187&lt;1),I2187+$E$1,IF(AND(TradeDash[[#This Row],[Signal]]=0,I2187&gt;0),I2187-$E$1,IF(AND(TradeDash[[#This Row],[Signal]]=1,I2187=1),I2187,IF(AND(TradeDash[[#This Row],[Signal]]=0,I2187=0),I2187,0)))),0),"")</f>
        <v>1</v>
      </c>
      <c r="J2188" s="3">
        <f ca="1">IF(ISNUMBER(TradeDash[[#This Row],[Position]]),TradeDash[[#This Row],[Position]]*D2189,"")</f>
        <v>-5.6452806136966238E-3</v>
      </c>
      <c r="K2188" s="7">
        <f ca="1">K2187*IFERROR(1+TradeDash[[#This Row],[Port Return]],1)</f>
        <v>3976634.6273159492</v>
      </c>
      <c r="L2188" s="7">
        <f ca="1">IF(ISNUMBER(TradeDash[[#This Row],[Port Return]]),L2187*(1+TradeDash[[#This Row],[Returns]]),L2187)</f>
        <v>2793672.4960254384</v>
      </c>
    </row>
    <row r="2189" spans="1:12" x14ac:dyDescent="0.35">
      <c r="A2189" s="1">
        <v>39679</v>
      </c>
      <c r="B2189" s="16">
        <f>YEAR(TradeDash[[#This Row],[Date]])</f>
        <v>2008</v>
      </c>
      <c r="C2189">
        <v>4368.25</v>
      </c>
      <c r="D2189" s="3">
        <f>IFERROR(TradeDash[[#This Row],[Nifty]]/C2188-1,"")</f>
        <v>-5.6452806136966238E-3</v>
      </c>
      <c r="E2189">
        <f ca="1">IFERROR(AVERAGE(OFFSET(TradeDash[[#This Row],[Returns]],0,0,-n_days))/STDEV(OFFSET(TradeDash[[#This Row],[Returns]],0,0,-n_days)),"")</f>
        <v>0.12656088923497916</v>
      </c>
      <c r="F2189">
        <f ca="1">IFERROR(AVERAGE(OFFSET(TradeDash[[#This Row],[Returns]],0,0,-n_days*2))/STDEV(OFFSET(TradeDash[[#This Row],[Returns]],0,0,-n_days*2)),"")</f>
        <v>3.5596915864080626E-2</v>
      </c>
      <c r="G2189">
        <f ca="1">IF(ISNUMBER(TradeDash[[#This Row],[2n day Sharpe]]),AVERAGE(TradeDash[[#This Row],[n day Sharpe]:[2n day Sharpe]]),"")</f>
        <v>8.1078902549529888E-2</v>
      </c>
      <c r="H2189">
        <f ca="1">IF(ISNUMBER(TradeDash[[#This Row],[Sharpe Average]]),IF(TradeDash[[#This Row],[Sharpe Average]]&gt;$G$1,1,0),"")</f>
        <v>1</v>
      </c>
      <c r="I2189" s="2">
        <f ca="1">IF(ISNUMBER(TradeDash[[#This Row],[Signal]]),MAX(IF(AND(TradeDash[[#This Row],[Signal]]=1,I2188&lt;1),I2188+$E$1,IF(AND(TradeDash[[#This Row],[Signal]]=0,I2188&gt;0),I2188-$E$1,IF(AND(TradeDash[[#This Row],[Signal]]=1,I2188=1),I2188,IF(AND(TradeDash[[#This Row],[Signal]]=0,I2188=0),I2188,0)))),0),"")</f>
        <v>1</v>
      </c>
      <c r="J2189" s="3">
        <f ca="1">IF(ISNUMBER(TradeDash[[#This Row],[Position]]),TradeDash[[#This Row],[Position]]*D2190,"")</f>
        <v>1.0873919761918316E-2</v>
      </c>
      <c r="K2189" s="7">
        <f ca="1">K2188*IFERROR(1+TradeDash[[#This Row],[Port Return]],1)</f>
        <v>4019876.2331758486</v>
      </c>
      <c r="L2189" s="7">
        <f ca="1">IF(ISNUMBER(TradeDash[[#This Row],[Port Return]]),L2188*(1+TradeDash[[#This Row],[Returns]]),L2188)</f>
        <v>2777901.4308426087</v>
      </c>
    </row>
    <row r="2190" spans="1:12" x14ac:dyDescent="0.35">
      <c r="A2190" s="1">
        <v>39680</v>
      </c>
      <c r="B2190" s="16">
        <f>YEAR(TradeDash[[#This Row],[Date]])</f>
        <v>2008</v>
      </c>
      <c r="C2190">
        <v>4415.75</v>
      </c>
      <c r="D2190" s="3">
        <f>IFERROR(TradeDash[[#This Row],[Nifty]]/C2189-1,"")</f>
        <v>1.0873919761918316E-2</v>
      </c>
      <c r="E2190">
        <f ca="1">IFERROR(AVERAGE(OFFSET(TradeDash[[#This Row],[Returns]],0,0,-n_days))/STDEV(OFFSET(TradeDash[[#This Row],[Returns]],0,0,-n_days)),"")</f>
        <v>0.10771773420074013</v>
      </c>
      <c r="F2190">
        <f ca="1">IFERROR(AVERAGE(OFFSET(TradeDash[[#This Row],[Returns]],0,0,-n_days*2))/STDEV(OFFSET(TradeDash[[#This Row],[Returns]],0,0,-n_days*2)),"")</f>
        <v>6.407287783790161E-2</v>
      </c>
      <c r="G2190">
        <f ca="1">IF(ISNUMBER(TradeDash[[#This Row],[2n day Sharpe]]),AVERAGE(TradeDash[[#This Row],[n day Sharpe]:[2n day Sharpe]]),"")</f>
        <v>8.5895306019320869E-2</v>
      </c>
      <c r="H2190">
        <f ca="1">IF(ISNUMBER(TradeDash[[#This Row],[Sharpe Average]]),IF(TradeDash[[#This Row],[Sharpe Average]]&gt;$G$1,1,0),"")</f>
        <v>1</v>
      </c>
      <c r="I2190" s="2">
        <f ca="1">IF(ISNUMBER(TradeDash[[#This Row],[Signal]]),MAX(IF(AND(TradeDash[[#This Row],[Signal]]=1,I2189&lt;1),I2189+$E$1,IF(AND(TradeDash[[#This Row],[Signal]]=0,I2189&gt;0),I2189-$E$1,IF(AND(TradeDash[[#This Row],[Signal]]=1,I2189=1),I2189,IF(AND(TradeDash[[#This Row],[Signal]]=0,I2189=0),I2189,0)))),0),"")</f>
        <v>1</v>
      </c>
      <c r="J2190" s="3">
        <f ca="1">IF(ISNUMBER(TradeDash[[#This Row],[Position]]),TradeDash[[#This Row],[Position]]*D2191,"")</f>
        <v>-2.9870350450093341E-2</v>
      </c>
      <c r="K2190" s="7">
        <f ca="1">K2189*IFERROR(1+TradeDash[[#This Row],[Port Return]],1)</f>
        <v>3899801.1213248847</v>
      </c>
      <c r="L2190" s="7">
        <f ca="1">IF(ISNUMBER(TradeDash[[#This Row],[Port Return]]),L2189*(1+TradeDash[[#This Row],[Returns]]),L2189)</f>
        <v>2808108.1081081093</v>
      </c>
    </row>
    <row r="2191" spans="1:12" x14ac:dyDescent="0.35">
      <c r="A2191" s="1">
        <v>39681</v>
      </c>
      <c r="B2191" s="16">
        <f>YEAR(TradeDash[[#This Row],[Date]])</f>
        <v>2008</v>
      </c>
      <c r="C2191">
        <v>4283.8500000000004</v>
      </c>
      <c r="D2191" s="3">
        <f>IFERROR(TradeDash[[#This Row],[Nifty]]/C2190-1,"")</f>
        <v>-2.9870350450093341E-2</v>
      </c>
      <c r="E2191">
        <f ca="1">IFERROR(AVERAGE(OFFSET(TradeDash[[#This Row],[Returns]],0,0,-n_days))/STDEV(OFFSET(TradeDash[[#This Row],[Returns]],0,0,-n_days)),"")</f>
        <v>-0.11577203256207119</v>
      </c>
      <c r="F2191">
        <f ca="1">IFERROR(AVERAGE(OFFSET(TradeDash[[#This Row],[Returns]],0,0,-n_days*2))/STDEV(OFFSET(TradeDash[[#This Row],[Returns]],0,0,-n_days*2)),"")</f>
        <v>1.9585156586262434E-2</v>
      </c>
      <c r="G2191">
        <f ca="1">IF(ISNUMBER(TradeDash[[#This Row],[2n day Sharpe]]),AVERAGE(TradeDash[[#This Row],[n day Sharpe]:[2n day Sharpe]]),"")</f>
        <v>-4.8093437987904379E-2</v>
      </c>
      <c r="H2191">
        <f ca="1">IF(ISNUMBER(TradeDash[[#This Row],[Sharpe Average]]),IF(TradeDash[[#This Row],[Sharpe Average]]&gt;$G$1,1,0),"")</f>
        <v>0</v>
      </c>
      <c r="I2191" s="2">
        <f ca="1">IF(ISNUMBER(TradeDash[[#This Row],[Signal]]),MAX(IF(AND(TradeDash[[#This Row],[Signal]]=1,I2190&lt;1),I2190+$E$1,IF(AND(TradeDash[[#This Row],[Signal]]=0,I2190&gt;0),I2190-$E$1,IF(AND(TradeDash[[#This Row],[Signal]]=1,I2190=1),I2190,IF(AND(TradeDash[[#This Row],[Signal]]=0,I2190=0),I2190,0)))),0),"")</f>
        <v>0.8</v>
      </c>
      <c r="J2191" s="3">
        <f ca="1">IF(ISNUMBER(TradeDash[[#This Row],[Position]]),TradeDash[[#This Row],[Position]]*D2192,"")</f>
        <v>8.1422085273759499E-3</v>
      </c>
      <c r="K2191" s="7">
        <f ca="1">K2190*IFERROR(1+TradeDash[[#This Row],[Port Return]],1)</f>
        <v>3931554.1152700065</v>
      </c>
      <c r="L2191" s="7">
        <f ca="1">IF(ISNUMBER(TradeDash[[#This Row],[Port Return]]),L2190*(1+TradeDash[[#This Row],[Returns]]),L2190)</f>
        <v>2724228.9348171717</v>
      </c>
    </row>
    <row r="2192" spans="1:12" x14ac:dyDescent="0.35">
      <c r="A2192" s="1">
        <v>39682</v>
      </c>
      <c r="B2192" s="16">
        <f>YEAR(TradeDash[[#This Row],[Date]])</f>
        <v>2008</v>
      </c>
      <c r="C2192">
        <v>4327.45</v>
      </c>
      <c r="D2192" s="3">
        <f>IFERROR(TradeDash[[#This Row],[Nifty]]/C2191-1,"")</f>
        <v>1.0177760659219937E-2</v>
      </c>
      <c r="E2192">
        <f ca="1">IFERROR(AVERAGE(OFFSET(TradeDash[[#This Row],[Returns]],0,0,-n_days))/STDEV(OFFSET(TradeDash[[#This Row],[Returns]],0,0,-n_days)),"")</f>
        <v>-5.9420601532399621E-2</v>
      </c>
      <c r="F2192">
        <f ca="1">IFERROR(AVERAGE(OFFSET(TradeDash[[#This Row],[Returns]],0,0,-n_days*2))/STDEV(OFFSET(TradeDash[[#This Row],[Returns]],0,0,-n_days*2)),"")</f>
        <v>1.5044484106877155E-2</v>
      </c>
      <c r="G2192">
        <f ca="1">IF(ISNUMBER(TradeDash[[#This Row],[2n day Sharpe]]),AVERAGE(TradeDash[[#This Row],[n day Sharpe]:[2n day Sharpe]]),"")</f>
        <v>-2.2188058712761232E-2</v>
      </c>
      <c r="H2192">
        <f ca="1">IF(ISNUMBER(TradeDash[[#This Row],[Sharpe Average]]),IF(TradeDash[[#This Row],[Sharpe Average]]&gt;$G$1,1,0),"")</f>
        <v>0</v>
      </c>
      <c r="I2192" s="2">
        <f ca="1">IF(ISNUMBER(TradeDash[[#This Row],[Signal]]),MAX(IF(AND(TradeDash[[#This Row],[Signal]]=1,I2191&lt;1),I2191+$E$1,IF(AND(TradeDash[[#This Row],[Signal]]=0,I2191&gt;0),I2191-$E$1,IF(AND(TradeDash[[#This Row],[Signal]]=1,I2191=1),I2191,IF(AND(TradeDash[[#This Row],[Signal]]=0,I2191=0),I2191,0)))),0),"")</f>
        <v>0.60000000000000009</v>
      </c>
      <c r="J2192" s="3">
        <f ca="1">IF(ISNUMBER(TradeDash[[#This Row],[Position]]),TradeDash[[#This Row],[Position]]*D2193,"")</f>
        <v>1.0953332794140459E-3</v>
      </c>
      <c r="K2192" s="7">
        <f ca="1">K2191*IFERROR(1+TradeDash[[#This Row],[Port Return]],1)</f>
        <v>3935860.4773322791</v>
      </c>
      <c r="L2192" s="7">
        <f ca="1">IF(ISNUMBER(TradeDash[[#This Row],[Port Return]]),L2191*(1+TradeDash[[#This Row],[Returns]]),L2191)</f>
        <v>2751955.4848966626</v>
      </c>
    </row>
    <row r="2193" spans="1:12" x14ac:dyDescent="0.35">
      <c r="A2193" s="1">
        <v>39685</v>
      </c>
      <c r="B2193" s="16">
        <f>YEAR(TradeDash[[#This Row],[Date]])</f>
        <v>2008</v>
      </c>
      <c r="C2193">
        <v>4335.3500000000004</v>
      </c>
      <c r="D2193" s="3">
        <f>IFERROR(TradeDash[[#This Row],[Nifty]]/C2192-1,"")</f>
        <v>1.8255554656900763E-3</v>
      </c>
      <c r="E2193">
        <f ca="1">IFERROR(AVERAGE(OFFSET(TradeDash[[#This Row],[Returns]],0,0,-n_days))/STDEV(OFFSET(TradeDash[[#This Row],[Returns]],0,0,-n_days)),"")</f>
        <v>2.4228857032079894E-2</v>
      </c>
      <c r="F2193">
        <f ca="1">IFERROR(AVERAGE(OFFSET(TradeDash[[#This Row],[Returns]],0,0,-n_days*2))/STDEV(OFFSET(TradeDash[[#This Row],[Returns]],0,0,-n_days*2)),"")</f>
        <v>5.9620252109875406E-2</v>
      </c>
      <c r="G2193">
        <f ca="1">IF(ISNUMBER(TradeDash[[#This Row],[2n day Sharpe]]),AVERAGE(TradeDash[[#This Row],[n day Sharpe]:[2n day Sharpe]]),"")</f>
        <v>4.192455457097765E-2</v>
      </c>
      <c r="H2193">
        <f ca="1">IF(ISNUMBER(TradeDash[[#This Row],[Sharpe Average]]),IF(TradeDash[[#This Row],[Sharpe Average]]&gt;$G$1,1,0),"")</f>
        <v>1</v>
      </c>
      <c r="I2193" s="2">
        <f ca="1">IF(ISNUMBER(TradeDash[[#This Row],[Signal]]),MAX(IF(AND(TradeDash[[#This Row],[Signal]]=1,I2192&lt;1),I2192+$E$1,IF(AND(TradeDash[[#This Row],[Signal]]=0,I2192&gt;0),I2192-$E$1,IF(AND(TradeDash[[#This Row],[Signal]]=1,I2192=1),I2192,IF(AND(TradeDash[[#This Row],[Signal]]=0,I2192=0),I2192,0)))),0),"")</f>
        <v>0.8</v>
      </c>
      <c r="J2193" s="3">
        <f ca="1">IF(ISNUMBER(TradeDash[[#This Row],[Position]]),TradeDash[[#This Row],[Position]]*D2194,"")</f>
        <v>3.9673844095631242E-4</v>
      </c>
      <c r="K2193" s="7">
        <f ca="1">K2192*IFERROR(1+TradeDash[[#This Row],[Port Return]],1)</f>
        <v>3937421.9844818772</v>
      </c>
      <c r="L2193" s="7">
        <f ca="1">IF(ISNUMBER(TradeDash[[#This Row],[Port Return]]),L2192*(1+TradeDash[[#This Row],[Returns]]),L2192)</f>
        <v>2756979.3322734516</v>
      </c>
    </row>
    <row r="2194" spans="1:12" x14ac:dyDescent="0.35">
      <c r="A2194" s="1">
        <v>39686</v>
      </c>
      <c r="B2194" s="16">
        <f>YEAR(TradeDash[[#This Row],[Date]])</f>
        <v>2008</v>
      </c>
      <c r="C2194">
        <v>4337.5</v>
      </c>
      <c r="D2194" s="3">
        <f>IFERROR(TradeDash[[#This Row],[Nifty]]/C2193-1,"")</f>
        <v>4.9592305119539049E-4</v>
      </c>
      <c r="E2194">
        <f ca="1">IFERROR(AVERAGE(OFFSET(TradeDash[[#This Row],[Returns]],0,0,-n_days))/STDEV(OFFSET(TradeDash[[#This Row],[Returns]],0,0,-n_days)),"")</f>
        <v>1.1679460137310606E-2</v>
      </c>
      <c r="F2194">
        <f ca="1">IFERROR(AVERAGE(OFFSET(TradeDash[[#This Row],[Returns]],0,0,-n_days*2))/STDEV(OFFSET(TradeDash[[#This Row],[Returns]],0,0,-n_days*2)),"")</f>
        <v>8.4837853307944827E-2</v>
      </c>
      <c r="G2194">
        <f ca="1">IF(ISNUMBER(TradeDash[[#This Row],[2n day Sharpe]]),AVERAGE(TradeDash[[#This Row],[n day Sharpe]:[2n day Sharpe]]),"")</f>
        <v>4.8258656722627719E-2</v>
      </c>
      <c r="H2194">
        <f ca="1">IF(ISNUMBER(TradeDash[[#This Row],[Sharpe Average]]),IF(TradeDash[[#This Row],[Sharpe Average]]&gt;$G$1,1,0),"")</f>
        <v>1</v>
      </c>
      <c r="I2194" s="2">
        <f ca="1">IF(ISNUMBER(TradeDash[[#This Row],[Signal]]),MAX(IF(AND(TradeDash[[#This Row],[Signal]]=1,I2193&lt;1),I2193+$E$1,IF(AND(TradeDash[[#This Row],[Signal]]=0,I2193&gt;0),I2193-$E$1,IF(AND(TradeDash[[#This Row],[Signal]]=1,I2193=1),I2193,IF(AND(TradeDash[[#This Row],[Signal]]=0,I2193=0),I2193,0)))),0),"")</f>
        <v>1</v>
      </c>
      <c r="J2194" s="3">
        <f ca="1">IF(ISNUMBER(TradeDash[[#This Row],[Position]]),TradeDash[[#This Row],[Position]]*D2195,"")</f>
        <v>-1.0466858789625277E-2</v>
      </c>
      <c r="K2194" s="7">
        <f ca="1">K2193*IFERROR(1+TradeDash[[#This Row],[Port Return]],1)</f>
        <v>3896209.5445751394</v>
      </c>
      <c r="L2194" s="7">
        <f ca="1">IF(ISNUMBER(TradeDash[[#This Row],[Port Return]]),L2193*(1+TradeDash[[#This Row],[Returns]]),L2193)</f>
        <v>2758346.5818759953</v>
      </c>
    </row>
    <row r="2195" spans="1:12" x14ac:dyDescent="0.35">
      <c r="A2195" s="1">
        <v>39687</v>
      </c>
      <c r="B2195" s="16">
        <f>YEAR(TradeDash[[#This Row],[Date]])</f>
        <v>2008</v>
      </c>
      <c r="C2195">
        <v>4292.1000000000004</v>
      </c>
      <c r="D2195" s="3">
        <f>IFERROR(TradeDash[[#This Row],[Nifty]]/C2194-1,"")</f>
        <v>-1.0466858789625277E-2</v>
      </c>
      <c r="E2195">
        <f ca="1">IFERROR(AVERAGE(OFFSET(TradeDash[[#This Row],[Returns]],0,0,-n_days))/STDEV(OFFSET(TradeDash[[#This Row],[Returns]],0,0,-n_days)),"")</f>
        <v>8.7479701433131579E-2</v>
      </c>
      <c r="F2195">
        <f ca="1">IFERROR(AVERAGE(OFFSET(TradeDash[[#This Row],[Returns]],0,0,-n_days*2))/STDEV(OFFSET(TradeDash[[#This Row],[Returns]],0,0,-n_days*2)),"")</f>
        <v>0.11389194868910087</v>
      </c>
      <c r="G2195">
        <f ca="1">IF(ISNUMBER(TradeDash[[#This Row],[2n day Sharpe]]),AVERAGE(TradeDash[[#This Row],[n day Sharpe]:[2n day Sharpe]]),"")</f>
        <v>0.10068582506111623</v>
      </c>
      <c r="H2195">
        <f ca="1">IF(ISNUMBER(TradeDash[[#This Row],[Sharpe Average]]),IF(TradeDash[[#This Row],[Sharpe Average]]&gt;$G$1,1,0),"")</f>
        <v>1</v>
      </c>
      <c r="I2195" s="2">
        <f ca="1">IF(ISNUMBER(TradeDash[[#This Row],[Signal]]),MAX(IF(AND(TradeDash[[#This Row],[Signal]]=1,I2194&lt;1),I2194+$E$1,IF(AND(TradeDash[[#This Row],[Signal]]=0,I2194&gt;0),I2194-$E$1,IF(AND(TradeDash[[#This Row],[Signal]]=1,I2194=1),I2194,IF(AND(TradeDash[[#This Row],[Signal]]=0,I2194=0),I2194,0)))),0),"")</f>
        <v>1</v>
      </c>
      <c r="J2195" s="3">
        <f ca="1">IF(ISNUMBER(TradeDash[[#This Row],[Position]]),TradeDash[[#This Row],[Position]]*D2196,"")</f>
        <v>-1.8196220964096899E-2</v>
      </c>
      <c r="K2195" s="7">
        <f ca="1">K2194*IFERROR(1+TradeDash[[#This Row],[Port Return]],1)</f>
        <v>3825313.2547796266</v>
      </c>
      <c r="L2195" s="7">
        <f ca="1">IF(ISNUMBER(TradeDash[[#This Row],[Port Return]]),L2194*(1+TradeDash[[#This Row],[Returns]]),L2194)</f>
        <v>2729475.3577106535</v>
      </c>
    </row>
    <row r="2196" spans="1:12" x14ac:dyDescent="0.35">
      <c r="A2196" s="1">
        <v>39688</v>
      </c>
      <c r="B2196" s="16">
        <f>YEAR(TradeDash[[#This Row],[Date]])</f>
        <v>2008</v>
      </c>
      <c r="C2196">
        <v>4214</v>
      </c>
      <c r="D2196" s="3">
        <f>IFERROR(TradeDash[[#This Row],[Nifty]]/C2195-1,"")</f>
        <v>-1.8196220964096899E-2</v>
      </c>
      <c r="E2196">
        <f ca="1">IFERROR(AVERAGE(OFFSET(TradeDash[[#This Row],[Returns]],0,0,-n_days))/STDEV(OFFSET(TradeDash[[#This Row],[Returns]],0,0,-n_days)),"")</f>
        <v>-7.6330546950879485E-2</v>
      </c>
      <c r="F2196">
        <f ca="1">IFERROR(AVERAGE(OFFSET(TradeDash[[#This Row],[Returns]],0,0,-n_days*2))/STDEV(OFFSET(TradeDash[[#This Row],[Returns]],0,0,-n_days*2)),"")</f>
        <v>4.3203358337487403E-2</v>
      </c>
      <c r="G2196">
        <f ca="1">IF(ISNUMBER(TradeDash[[#This Row],[2n day Sharpe]]),AVERAGE(TradeDash[[#This Row],[n day Sharpe]:[2n day Sharpe]]),"")</f>
        <v>-1.6563594306696041E-2</v>
      </c>
      <c r="H2196">
        <f ca="1">IF(ISNUMBER(TradeDash[[#This Row],[Sharpe Average]]),IF(TradeDash[[#This Row],[Sharpe Average]]&gt;$G$1,1,0),"")</f>
        <v>0</v>
      </c>
      <c r="I2196" s="2">
        <f ca="1">IF(ISNUMBER(TradeDash[[#This Row],[Signal]]),MAX(IF(AND(TradeDash[[#This Row],[Signal]]=1,I2195&lt;1),I2195+$E$1,IF(AND(TradeDash[[#This Row],[Signal]]=0,I2195&gt;0),I2195-$E$1,IF(AND(TradeDash[[#This Row],[Signal]]=1,I2195=1),I2195,IF(AND(TradeDash[[#This Row],[Signal]]=0,I2195=0),I2195,0)))),0),"")</f>
        <v>0.8</v>
      </c>
      <c r="J2196" s="3">
        <f ca="1">IF(ISNUMBER(TradeDash[[#This Row],[Position]]),TradeDash[[#This Row],[Position]]*D2197,"")</f>
        <v>2.7717133364973813E-2</v>
      </c>
      <c r="K2196" s="7">
        <f ca="1">K2195*IFERROR(1+TradeDash[[#This Row],[Port Return]],1)</f>
        <v>3931339.9724251553</v>
      </c>
      <c r="L2196" s="7">
        <f ca="1">IF(ISNUMBER(TradeDash[[#This Row],[Port Return]]),L2195*(1+TradeDash[[#This Row],[Returns]]),L2195)</f>
        <v>2679809.2209856929</v>
      </c>
    </row>
    <row r="2197" spans="1:12" x14ac:dyDescent="0.35">
      <c r="A2197" s="1">
        <v>39689</v>
      </c>
      <c r="B2197" s="16">
        <f>YEAR(TradeDash[[#This Row],[Date]])</f>
        <v>2008</v>
      </c>
      <c r="C2197">
        <v>4360</v>
      </c>
      <c r="D2197" s="3">
        <f>IFERROR(TradeDash[[#This Row],[Nifty]]/C2196-1,"")</f>
        <v>3.4646416706217265E-2</v>
      </c>
      <c r="E2197">
        <f ca="1">IFERROR(AVERAGE(OFFSET(TradeDash[[#This Row],[Returns]],0,0,-n_days))/STDEV(OFFSET(TradeDash[[#This Row],[Returns]],0,0,-n_days)),"")</f>
        <v>2.6925686816085179E-2</v>
      </c>
      <c r="F2197">
        <f ca="1">IFERROR(AVERAGE(OFFSET(TradeDash[[#This Row],[Returns]],0,0,-n_days*2))/STDEV(OFFSET(TradeDash[[#This Row],[Returns]],0,0,-n_days*2)),"")</f>
        <v>0.12965143871491053</v>
      </c>
      <c r="G2197">
        <f ca="1">IF(ISNUMBER(TradeDash[[#This Row],[2n day Sharpe]]),AVERAGE(TradeDash[[#This Row],[n day Sharpe]:[2n day Sharpe]]),"")</f>
        <v>7.8288562765497852E-2</v>
      </c>
      <c r="H2197">
        <f ca="1">IF(ISNUMBER(TradeDash[[#This Row],[Sharpe Average]]),IF(TradeDash[[#This Row],[Sharpe Average]]&gt;$G$1,1,0),"")</f>
        <v>1</v>
      </c>
      <c r="I2197" s="2">
        <f ca="1">IF(ISNUMBER(TradeDash[[#This Row],[Signal]]),MAX(IF(AND(TradeDash[[#This Row],[Signal]]=1,I2196&lt;1),I2196+$E$1,IF(AND(TradeDash[[#This Row],[Signal]]=0,I2196&gt;0),I2196-$E$1,IF(AND(TradeDash[[#This Row],[Signal]]=1,I2196=1),I2196,IF(AND(TradeDash[[#This Row],[Signal]]=0,I2196=0),I2196,0)))),0),"")</f>
        <v>1</v>
      </c>
      <c r="J2197" s="3">
        <f ca="1">IF(ISNUMBER(TradeDash[[#This Row],[Position]]),TradeDash[[#This Row],[Position]]*D2198,"")</f>
        <v>-2.6032110091743776E-3</v>
      </c>
      <c r="K2197" s="7">
        <f ca="1">K2196*IFERROR(1+TradeDash[[#This Row],[Port Return]],1)</f>
        <v>3921105.864928131</v>
      </c>
      <c r="L2197" s="7">
        <f ca="1">IF(ISNUMBER(TradeDash[[#This Row],[Port Return]]),L2196*(1+TradeDash[[#This Row],[Returns]]),L2196)</f>
        <v>2772655.0079491269</v>
      </c>
    </row>
    <row r="2198" spans="1:12" x14ac:dyDescent="0.35">
      <c r="A2198" s="1">
        <v>39692</v>
      </c>
      <c r="B2198" s="16">
        <f>YEAR(TradeDash[[#This Row],[Date]])</f>
        <v>2008</v>
      </c>
      <c r="C2198">
        <v>4348.6499999999996</v>
      </c>
      <c r="D2198" s="3">
        <f>IFERROR(TradeDash[[#This Row],[Nifty]]/C2197-1,"")</f>
        <v>-2.6032110091743776E-3</v>
      </c>
      <c r="E2198">
        <f ca="1">IFERROR(AVERAGE(OFFSET(TradeDash[[#This Row],[Returns]],0,0,-n_days))/STDEV(OFFSET(TradeDash[[#This Row],[Returns]],0,0,-n_days)),"")</f>
        <v>-4.0164051558264621E-2</v>
      </c>
      <c r="F2198">
        <f ca="1">IFERROR(AVERAGE(OFFSET(TradeDash[[#This Row],[Returns]],0,0,-n_days*2))/STDEV(OFFSET(TradeDash[[#This Row],[Returns]],0,0,-n_days*2)),"")</f>
        <v>0.10172778804361308</v>
      </c>
      <c r="G2198">
        <f ca="1">IF(ISNUMBER(TradeDash[[#This Row],[2n day Sharpe]]),AVERAGE(TradeDash[[#This Row],[n day Sharpe]:[2n day Sharpe]]),"")</f>
        <v>3.0781868242674232E-2</v>
      </c>
      <c r="H2198">
        <f ca="1">IF(ISNUMBER(TradeDash[[#This Row],[Sharpe Average]]),IF(TradeDash[[#This Row],[Sharpe Average]]&gt;$G$1,1,0),"")</f>
        <v>1</v>
      </c>
      <c r="I2198" s="2">
        <f ca="1">IF(ISNUMBER(TradeDash[[#This Row],[Signal]]),MAX(IF(AND(TradeDash[[#This Row],[Signal]]=1,I2197&lt;1),I2197+$E$1,IF(AND(TradeDash[[#This Row],[Signal]]=0,I2197&gt;0),I2197-$E$1,IF(AND(TradeDash[[#This Row],[Signal]]=1,I2197=1),I2197,IF(AND(TradeDash[[#This Row],[Signal]]=0,I2197=0),I2197,0)))),0),"")</f>
        <v>1</v>
      </c>
      <c r="J2198" s="3">
        <f ca="1">IF(ISNUMBER(TradeDash[[#This Row],[Position]]),TradeDash[[#This Row],[Position]]*D2199,"")</f>
        <v>3.5723730353098171E-2</v>
      </c>
      <c r="K2198" s="7">
        <f ca="1">K2197*IFERROR(1+TradeDash[[#This Row],[Port Return]],1)</f>
        <v>4061182.3935327753</v>
      </c>
      <c r="L2198" s="7">
        <f ca="1">IF(ISNUMBER(TradeDash[[#This Row],[Port Return]]),L2197*(1+TradeDash[[#This Row],[Returns]]),L2197)</f>
        <v>2765437.2019077912</v>
      </c>
    </row>
    <row r="2199" spans="1:12" x14ac:dyDescent="0.35">
      <c r="A2199" s="1">
        <v>39693</v>
      </c>
      <c r="B2199" s="16">
        <f>YEAR(TradeDash[[#This Row],[Date]])</f>
        <v>2008</v>
      </c>
      <c r="C2199">
        <v>4504</v>
      </c>
      <c r="D2199" s="3">
        <f>IFERROR(TradeDash[[#This Row],[Nifty]]/C2198-1,"")</f>
        <v>3.5723730353098171E-2</v>
      </c>
      <c r="E2199">
        <f ca="1">IFERROR(AVERAGE(OFFSET(TradeDash[[#This Row],[Returns]],0,0,-n_days))/STDEV(OFFSET(TradeDash[[#This Row],[Returns]],0,0,-n_days)),"")</f>
        <v>7.7971934576368543E-2</v>
      </c>
      <c r="F2199">
        <f ca="1">IFERROR(AVERAGE(OFFSET(TradeDash[[#This Row],[Returns]],0,0,-n_days*2))/STDEV(OFFSET(TradeDash[[#This Row],[Returns]],0,0,-n_days*2)),"")</f>
        <v>0.13470719933825143</v>
      </c>
      <c r="G2199">
        <f ca="1">IF(ISNUMBER(TradeDash[[#This Row],[2n day Sharpe]]),AVERAGE(TradeDash[[#This Row],[n day Sharpe]:[2n day Sharpe]]),"")</f>
        <v>0.10633956695730998</v>
      </c>
      <c r="H2199">
        <f ca="1">IF(ISNUMBER(TradeDash[[#This Row],[Sharpe Average]]),IF(TradeDash[[#This Row],[Sharpe Average]]&gt;$G$1,1,0),"")</f>
        <v>1</v>
      </c>
      <c r="I2199" s="2">
        <f ca="1">IF(ISNUMBER(TradeDash[[#This Row],[Signal]]),MAX(IF(AND(TradeDash[[#This Row],[Signal]]=1,I2198&lt;1),I2198+$E$1,IF(AND(TradeDash[[#This Row],[Signal]]=0,I2198&gt;0),I2198-$E$1,IF(AND(TradeDash[[#This Row],[Signal]]=1,I2198=1),I2198,IF(AND(TradeDash[[#This Row],[Signal]]=0,I2198=0),I2198,0)))),0),"")</f>
        <v>1</v>
      </c>
      <c r="J2199" s="3">
        <f ca="1">IF(ISNUMBER(TradeDash[[#This Row],[Position]]),TradeDash[[#This Row],[Position]]*D2200,"")</f>
        <v>-1.2488898756660705E-2</v>
      </c>
      <c r="K2199" s="7">
        <f ca="1">K2198*IFERROR(1+TradeDash[[#This Row],[Port Return]],1)</f>
        <v>4010462.6977876117</v>
      </c>
      <c r="L2199" s="7">
        <f ca="1">IF(ISNUMBER(TradeDash[[#This Row],[Port Return]]),L2198*(1+TradeDash[[#This Row],[Returns]]),L2198)</f>
        <v>2864228.9348171717</v>
      </c>
    </row>
    <row r="2200" spans="1:12" x14ac:dyDescent="0.35">
      <c r="A2200" s="1">
        <v>39695</v>
      </c>
      <c r="B2200" s="16">
        <f>YEAR(TradeDash[[#This Row],[Date]])</f>
        <v>2008</v>
      </c>
      <c r="C2200">
        <v>4447.75</v>
      </c>
      <c r="D2200" s="3">
        <f>IFERROR(TradeDash[[#This Row],[Nifty]]/C2199-1,"")</f>
        <v>-1.2488898756660705E-2</v>
      </c>
      <c r="E2200">
        <f ca="1">IFERROR(AVERAGE(OFFSET(TradeDash[[#This Row],[Returns]],0,0,-n_days))/STDEV(OFFSET(TradeDash[[#This Row],[Returns]],0,0,-n_days)),"")</f>
        <v>-2.8425664866016918E-2</v>
      </c>
      <c r="F2200">
        <f ca="1">IFERROR(AVERAGE(OFFSET(TradeDash[[#This Row],[Returns]],0,0,-n_days*2))/STDEV(OFFSET(TradeDash[[#This Row],[Returns]],0,0,-n_days*2)),"")</f>
        <v>0.13204501272175956</v>
      </c>
      <c r="G2200">
        <f ca="1">IF(ISNUMBER(TradeDash[[#This Row],[2n day Sharpe]]),AVERAGE(TradeDash[[#This Row],[n day Sharpe]:[2n day Sharpe]]),"")</f>
        <v>5.1809673927871322E-2</v>
      </c>
      <c r="H2200">
        <f ca="1">IF(ISNUMBER(TradeDash[[#This Row],[Sharpe Average]]),IF(TradeDash[[#This Row],[Sharpe Average]]&gt;$G$1,1,0),"")</f>
        <v>1</v>
      </c>
      <c r="I2200" s="2">
        <f ca="1">IF(ISNUMBER(TradeDash[[#This Row],[Signal]]),MAX(IF(AND(TradeDash[[#This Row],[Signal]]=1,I2199&lt;1),I2199+$E$1,IF(AND(TradeDash[[#This Row],[Signal]]=0,I2199&gt;0),I2199-$E$1,IF(AND(TradeDash[[#This Row],[Signal]]=1,I2199=1),I2199,IF(AND(TradeDash[[#This Row],[Signal]]=0,I2199=0),I2199,0)))),0),"")</f>
        <v>1</v>
      </c>
      <c r="J2200" s="3">
        <f ca="1">IF(ISNUMBER(TradeDash[[#This Row],[Position]]),TradeDash[[#This Row],[Position]]*D2201,"")</f>
        <v>-2.1460288910123082E-2</v>
      </c>
      <c r="K2200" s="7">
        <f ca="1">K2199*IFERROR(1+TradeDash[[#This Row],[Port Return]],1)</f>
        <v>3924397.0096298181</v>
      </c>
      <c r="L2200" s="7">
        <f ca="1">IF(ISNUMBER(TradeDash[[#This Row],[Port Return]]),L2199*(1+TradeDash[[#This Row],[Returns]]),L2199)</f>
        <v>2828457.8696343419</v>
      </c>
    </row>
    <row r="2201" spans="1:12" x14ac:dyDescent="0.35">
      <c r="A2201" s="1">
        <v>39696</v>
      </c>
      <c r="B2201" s="16">
        <f>YEAR(TradeDash[[#This Row],[Date]])</f>
        <v>2008</v>
      </c>
      <c r="C2201">
        <v>4352.3</v>
      </c>
      <c r="D2201" s="3">
        <f>IFERROR(TradeDash[[#This Row],[Nifty]]/C2200-1,"")</f>
        <v>-2.1460288910123082E-2</v>
      </c>
      <c r="E2201">
        <f ca="1">IFERROR(AVERAGE(OFFSET(TradeDash[[#This Row],[Returns]],0,0,-n_days))/STDEV(OFFSET(TradeDash[[#This Row],[Returns]],0,0,-n_days)),"")</f>
        <v>-9.8050397829074015E-2</v>
      </c>
      <c r="F2201">
        <f ca="1">IFERROR(AVERAGE(OFFSET(TradeDash[[#This Row],[Returns]],0,0,-n_days*2))/STDEV(OFFSET(TradeDash[[#This Row],[Returns]],0,0,-n_days*2)),"")</f>
        <v>6.3003669004232765E-2</v>
      </c>
      <c r="G2201">
        <f ca="1">IF(ISNUMBER(TradeDash[[#This Row],[2n day Sharpe]]),AVERAGE(TradeDash[[#This Row],[n day Sharpe]:[2n day Sharpe]]),"")</f>
        <v>-1.7523364412420625E-2</v>
      </c>
      <c r="H2201">
        <f ca="1">IF(ISNUMBER(TradeDash[[#This Row],[Sharpe Average]]),IF(TradeDash[[#This Row],[Sharpe Average]]&gt;$G$1,1,0),"")</f>
        <v>0</v>
      </c>
      <c r="I2201" s="2">
        <f ca="1">IF(ISNUMBER(TradeDash[[#This Row],[Signal]]),MAX(IF(AND(TradeDash[[#This Row],[Signal]]=1,I2200&lt;1),I2200+$E$1,IF(AND(TradeDash[[#This Row],[Signal]]=0,I2200&gt;0),I2200-$E$1,IF(AND(TradeDash[[#This Row],[Signal]]=1,I2200=1),I2200,IF(AND(TradeDash[[#This Row],[Signal]]=0,I2200=0),I2200,0)))),0),"")</f>
        <v>0.8</v>
      </c>
      <c r="J2201" s="3">
        <f ca="1">IF(ISNUMBER(TradeDash[[#This Row],[Position]]),TradeDash[[#This Row],[Position]]*D2202,"")</f>
        <v>2.3895411621441556E-2</v>
      </c>
      <c r="K2201" s="7">
        <f ca="1">K2200*IFERROR(1+TradeDash[[#This Row],[Port Return]],1)</f>
        <v>4018172.0915408772</v>
      </c>
      <c r="L2201" s="7">
        <f ca="1">IF(ISNUMBER(TradeDash[[#This Row],[Port Return]]),L2200*(1+TradeDash[[#This Row],[Returns]]),L2200)</f>
        <v>2767758.3465818777</v>
      </c>
    </row>
    <row r="2202" spans="1:12" x14ac:dyDescent="0.35">
      <c r="A2202" s="1">
        <v>39699</v>
      </c>
      <c r="B2202" s="16">
        <f>YEAR(TradeDash[[#This Row],[Date]])</f>
        <v>2008</v>
      </c>
      <c r="C2202">
        <v>4482.3</v>
      </c>
      <c r="D2202" s="3">
        <f>IFERROR(TradeDash[[#This Row],[Nifty]]/C2201-1,"")</f>
        <v>2.9869264526801942E-2</v>
      </c>
      <c r="E2202">
        <f ca="1">IFERROR(AVERAGE(OFFSET(TradeDash[[#This Row],[Returns]],0,0,-n_days))/STDEV(OFFSET(TradeDash[[#This Row],[Returns]],0,0,-n_days)),"")</f>
        <v>-1.5520361686850561E-2</v>
      </c>
      <c r="F2202">
        <f ca="1">IFERROR(AVERAGE(OFFSET(TradeDash[[#This Row],[Returns]],0,0,-n_days*2))/STDEV(OFFSET(TradeDash[[#This Row],[Returns]],0,0,-n_days*2)),"")</f>
        <v>9.3717742683040978E-2</v>
      </c>
      <c r="G2202">
        <f ca="1">IF(ISNUMBER(TradeDash[[#This Row],[2n day Sharpe]]),AVERAGE(TradeDash[[#This Row],[n day Sharpe]:[2n day Sharpe]]),"")</f>
        <v>3.9098690498095209E-2</v>
      </c>
      <c r="H2202">
        <f ca="1">IF(ISNUMBER(TradeDash[[#This Row],[Sharpe Average]]),IF(TradeDash[[#This Row],[Sharpe Average]]&gt;$G$1,1,0),"")</f>
        <v>1</v>
      </c>
      <c r="I2202" s="2">
        <f ca="1">IF(ISNUMBER(TradeDash[[#This Row],[Signal]]),MAX(IF(AND(TradeDash[[#This Row],[Signal]]=1,I2201&lt;1),I2201+$E$1,IF(AND(TradeDash[[#This Row],[Signal]]=0,I2201&gt;0),I2201-$E$1,IF(AND(TradeDash[[#This Row],[Signal]]=1,I2201=1),I2201,IF(AND(TradeDash[[#This Row],[Signal]]=0,I2201=0),I2201,0)))),0),"")</f>
        <v>1</v>
      </c>
      <c r="J2202" s="3">
        <f ca="1">IF(ISNUMBER(TradeDash[[#This Row],[Position]]),TradeDash[[#This Row],[Position]]*D2203,"")</f>
        <v>-3.0341565714031571E-3</v>
      </c>
      <c r="K2202" s="7">
        <f ca="1">K2201*IFERROR(1+TradeDash[[#This Row],[Port Return]],1)</f>
        <v>4005980.3282842999</v>
      </c>
      <c r="L2202" s="7">
        <f ca="1">IF(ISNUMBER(TradeDash[[#This Row],[Port Return]]),L2201*(1+TradeDash[[#This Row],[Returns]]),L2201)</f>
        <v>2850429.2527821958</v>
      </c>
    </row>
    <row r="2203" spans="1:12" x14ac:dyDescent="0.35">
      <c r="A2203" s="1">
        <v>39700</v>
      </c>
      <c r="B2203" s="16">
        <f>YEAR(TradeDash[[#This Row],[Date]])</f>
        <v>2008</v>
      </c>
      <c r="C2203">
        <v>4468.7</v>
      </c>
      <c r="D2203" s="3">
        <f>IFERROR(TradeDash[[#This Row],[Nifty]]/C2202-1,"")</f>
        <v>-3.0341565714031571E-3</v>
      </c>
      <c r="E2203">
        <f ca="1">IFERROR(AVERAGE(OFFSET(TradeDash[[#This Row],[Returns]],0,0,-n_days))/STDEV(OFFSET(TradeDash[[#This Row],[Returns]],0,0,-n_days)),"")</f>
        <v>-2.6855399390467834E-2</v>
      </c>
      <c r="F2203">
        <f ca="1">IFERROR(AVERAGE(OFFSET(TradeDash[[#This Row],[Returns]],0,0,-n_days*2))/STDEV(OFFSET(TradeDash[[#This Row],[Returns]],0,0,-n_days*2)),"")</f>
        <v>0.12342122774794544</v>
      </c>
      <c r="G2203">
        <f ca="1">IF(ISNUMBER(TradeDash[[#This Row],[2n day Sharpe]]),AVERAGE(TradeDash[[#This Row],[n day Sharpe]:[2n day Sharpe]]),"")</f>
        <v>4.8282914178738798E-2</v>
      </c>
      <c r="H2203">
        <f ca="1">IF(ISNUMBER(TradeDash[[#This Row],[Sharpe Average]]),IF(TradeDash[[#This Row],[Sharpe Average]]&gt;$G$1,1,0),"")</f>
        <v>1</v>
      </c>
      <c r="I2203" s="2">
        <f ca="1">IF(ISNUMBER(TradeDash[[#This Row],[Signal]]),MAX(IF(AND(TradeDash[[#This Row],[Signal]]=1,I2202&lt;1),I2202+$E$1,IF(AND(TradeDash[[#This Row],[Signal]]=0,I2202&gt;0),I2202-$E$1,IF(AND(TradeDash[[#This Row],[Signal]]=1,I2202=1),I2202,IF(AND(TradeDash[[#This Row],[Signal]]=0,I2202=0),I2202,0)))),0),"")</f>
        <v>1</v>
      </c>
      <c r="J2203" s="3">
        <f ca="1">IF(ISNUMBER(TradeDash[[#This Row],[Position]]),TradeDash[[#This Row],[Position]]*D2204,"")</f>
        <v>-1.5317653903819894E-2</v>
      </c>
      <c r="K2203" s="7">
        <f ca="1">K2202*IFERROR(1+TradeDash[[#This Row],[Port Return]],1)</f>
        <v>3944618.10807013</v>
      </c>
      <c r="L2203" s="7">
        <f ca="1">IF(ISNUMBER(TradeDash[[#This Row],[Port Return]]),L2202*(1+TradeDash[[#This Row],[Returns]]),L2202)</f>
        <v>2841780.6041335468</v>
      </c>
    </row>
    <row r="2204" spans="1:12" x14ac:dyDescent="0.35">
      <c r="A2204" s="1">
        <v>39701</v>
      </c>
      <c r="B2204" s="16">
        <f>YEAR(TradeDash[[#This Row],[Date]])</f>
        <v>2008</v>
      </c>
      <c r="C2204">
        <v>4400.25</v>
      </c>
      <c r="D2204" s="3">
        <f>IFERROR(TradeDash[[#This Row],[Nifty]]/C2203-1,"")</f>
        <v>-1.5317653903819894E-2</v>
      </c>
      <c r="E2204">
        <f ca="1">IFERROR(AVERAGE(OFFSET(TradeDash[[#This Row],[Returns]],0,0,-n_days))/STDEV(OFFSET(TradeDash[[#This Row],[Returns]],0,0,-n_days)),"")</f>
        <v>-0.12298698363508492</v>
      </c>
      <c r="F2204">
        <f ca="1">IFERROR(AVERAGE(OFFSET(TradeDash[[#This Row],[Returns]],0,0,-n_days*2))/STDEV(OFFSET(TradeDash[[#This Row],[Returns]],0,0,-n_days*2)),"")</f>
        <v>0.10769796262780641</v>
      </c>
      <c r="G2204">
        <f ca="1">IF(ISNUMBER(TradeDash[[#This Row],[2n day Sharpe]]),AVERAGE(TradeDash[[#This Row],[n day Sharpe]:[2n day Sharpe]]),"")</f>
        <v>-7.6445105036392555E-3</v>
      </c>
      <c r="H2204">
        <f ca="1">IF(ISNUMBER(TradeDash[[#This Row],[Sharpe Average]]),IF(TradeDash[[#This Row],[Sharpe Average]]&gt;$G$1,1,0),"")</f>
        <v>0</v>
      </c>
      <c r="I2204" s="2">
        <f ca="1">IF(ISNUMBER(TradeDash[[#This Row],[Signal]]),MAX(IF(AND(TradeDash[[#This Row],[Signal]]=1,I2203&lt;1),I2203+$E$1,IF(AND(TradeDash[[#This Row],[Signal]]=0,I2203&gt;0),I2203-$E$1,IF(AND(TradeDash[[#This Row],[Signal]]=1,I2203=1),I2203,IF(AND(TradeDash[[#This Row],[Signal]]=0,I2203=0),I2203,0)))),0),"")</f>
        <v>0.8</v>
      </c>
      <c r="J2204" s="3">
        <f ca="1">IF(ISNUMBER(TradeDash[[#This Row],[Position]]),TradeDash[[#This Row],[Position]]*D2205,"")</f>
        <v>-1.9989773308334693E-2</v>
      </c>
      <c r="K2204" s="7">
        <f ca="1">K2203*IFERROR(1+TradeDash[[#This Row],[Port Return]],1)</f>
        <v>3865766.0863018557</v>
      </c>
      <c r="L2204" s="7">
        <f ca="1">IF(ISNUMBER(TradeDash[[#This Row],[Port Return]]),L2203*(1+TradeDash[[#This Row],[Returns]]),L2203)</f>
        <v>2798251.1923688408</v>
      </c>
    </row>
    <row r="2205" spans="1:12" x14ac:dyDescent="0.35">
      <c r="A2205" s="1">
        <v>39702</v>
      </c>
      <c r="B2205" s="16">
        <f>YEAR(TradeDash[[#This Row],[Date]])</f>
        <v>2008</v>
      </c>
      <c r="C2205">
        <v>4290.3</v>
      </c>
      <c r="D2205" s="3">
        <f>IFERROR(TradeDash[[#This Row],[Nifty]]/C2204-1,"")</f>
        <v>-2.4987216635418363E-2</v>
      </c>
      <c r="E2205">
        <f ca="1">IFERROR(AVERAGE(OFFSET(TradeDash[[#This Row],[Returns]],0,0,-n_days))/STDEV(OFFSET(TradeDash[[#This Row],[Returns]],0,0,-n_days)),"")</f>
        <v>-0.14669459683175487</v>
      </c>
      <c r="F2205">
        <f ca="1">IFERROR(AVERAGE(OFFSET(TradeDash[[#This Row],[Returns]],0,0,-n_days*2))/STDEV(OFFSET(TradeDash[[#This Row],[Returns]],0,0,-n_days*2)),"")</f>
        <v>0.1346649282797891</v>
      </c>
      <c r="G2205">
        <f ca="1">IF(ISNUMBER(TradeDash[[#This Row],[2n day Sharpe]]),AVERAGE(TradeDash[[#This Row],[n day Sharpe]:[2n day Sharpe]]),"")</f>
        <v>-6.014834275982886E-3</v>
      </c>
      <c r="H2205">
        <f ca="1">IF(ISNUMBER(TradeDash[[#This Row],[Sharpe Average]]),IF(TradeDash[[#This Row],[Sharpe Average]]&gt;$G$1,1,0),"")</f>
        <v>0</v>
      </c>
      <c r="I2205" s="2">
        <f ca="1">IF(ISNUMBER(TradeDash[[#This Row],[Signal]]),MAX(IF(AND(TradeDash[[#This Row],[Signal]]=1,I2204&lt;1),I2204+$E$1,IF(AND(TradeDash[[#This Row],[Signal]]=0,I2204&gt;0),I2204-$E$1,IF(AND(TradeDash[[#This Row],[Signal]]=1,I2204=1),I2204,IF(AND(TradeDash[[#This Row],[Signal]]=0,I2204=0),I2204,0)))),0),"")</f>
        <v>0.60000000000000009</v>
      </c>
      <c r="J2205" s="3">
        <f ca="1">IF(ISNUMBER(TradeDash[[#This Row],[Position]]),TradeDash[[#This Row],[Position]]*D2206,"")</f>
        <v>-8.6497447730928389E-3</v>
      </c>
      <c r="K2205" s="7">
        <f ca="1">K2204*IFERROR(1+TradeDash[[#This Row],[Port Return]],1)</f>
        <v>3832328.1963028666</v>
      </c>
      <c r="L2205" s="7">
        <f ca="1">IF(ISNUMBER(TradeDash[[#This Row],[Port Return]]),L2204*(1+TradeDash[[#This Row],[Returns]]),L2204)</f>
        <v>2728330.6836248026</v>
      </c>
    </row>
    <row r="2206" spans="1:12" x14ac:dyDescent="0.35">
      <c r="A2206" s="1">
        <v>39703</v>
      </c>
      <c r="B2206" s="16">
        <f>YEAR(TradeDash[[#This Row],[Date]])</f>
        <v>2008</v>
      </c>
      <c r="C2206">
        <v>4228.45</v>
      </c>
      <c r="D2206" s="3">
        <f>IFERROR(TradeDash[[#This Row],[Nifty]]/C2205-1,"")</f>
        <v>-1.4416241288488063E-2</v>
      </c>
      <c r="E2206">
        <f ca="1">IFERROR(AVERAGE(OFFSET(TradeDash[[#This Row],[Returns]],0,0,-n_days))/STDEV(OFFSET(TradeDash[[#This Row],[Returns]],0,0,-n_days)),"")</f>
        <v>-0.16966610645592045</v>
      </c>
      <c r="F2206">
        <f ca="1">IFERROR(AVERAGE(OFFSET(TradeDash[[#This Row],[Returns]],0,0,-n_days*2))/STDEV(OFFSET(TradeDash[[#This Row],[Returns]],0,0,-n_days*2)),"")</f>
        <v>0.13088359799480404</v>
      </c>
      <c r="G2206">
        <f ca="1">IF(ISNUMBER(TradeDash[[#This Row],[2n day Sharpe]]),AVERAGE(TradeDash[[#This Row],[n day Sharpe]:[2n day Sharpe]]),"")</f>
        <v>-1.9391254230558208E-2</v>
      </c>
      <c r="H2206">
        <f ca="1">IF(ISNUMBER(TradeDash[[#This Row],[Sharpe Average]]),IF(TradeDash[[#This Row],[Sharpe Average]]&gt;$G$1,1,0),"")</f>
        <v>0</v>
      </c>
      <c r="I2206" s="2">
        <f ca="1">IF(ISNUMBER(TradeDash[[#This Row],[Signal]]),MAX(IF(AND(TradeDash[[#This Row],[Signal]]=1,I2205&lt;1),I2205+$E$1,IF(AND(TradeDash[[#This Row],[Signal]]=0,I2205&gt;0),I2205-$E$1,IF(AND(TradeDash[[#This Row],[Signal]]=1,I2205=1),I2205,IF(AND(TradeDash[[#This Row],[Signal]]=0,I2205=0),I2205,0)))),0),"")</f>
        <v>0.40000000000000008</v>
      </c>
      <c r="J2206" s="3">
        <f ca="1">IF(ISNUMBER(TradeDash[[#This Row],[Position]]),TradeDash[[#This Row],[Position]]*D2207,"")</f>
        <v>-1.4714611737161357E-2</v>
      </c>
      <c r="K2206" s="7">
        <f ca="1">K2205*IFERROR(1+TradeDash[[#This Row],[Port Return]],1)</f>
        <v>3775936.9748448939</v>
      </c>
      <c r="L2206" s="7">
        <f ca="1">IF(ISNUMBER(TradeDash[[#This Row],[Port Return]]),L2205*(1+TradeDash[[#This Row],[Returns]]),L2205)</f>
        <v>2688998.410174882</v>
      </c>
    </row>
    <row r="2207" spans="1:12" x14ac:dyDescent="0.35">
      <c r="A2207" s="1">
        <v>39706</v>
      </c>
      <c r="B2207" s="16">
        <f>YEAR(TradeDash[[#This Row],[Date]])</f>
        <v>2008</v>
      </c>
      <c r="C2207">
        <v>4072.9</v>
      </c>
      <c r="D2207" s="3">
        <f>IFERROR(TradeDash[[#This Row],[Nifty]]/C2206-1,"")</f>
        <v>-3.6786529342903385E-2</v>
      </c>
      <c r="E2207">
        <f ca="1">IFERROR(AVERAGE(OFFSET(TradeDash[[#This Row],[Returns]],0,0,-n_days))/STDEV(OFFSET(TradeDash[[#This Row],[Returns]],0,0,-n_days)),"")</f>
        <v>-0.19828711723015258</v>
      </c>
      <c r="F2207">
        <f ca="1">IFERROR(AVERAGE(OFFSET(TradeDash[[#This Row],[Returns]],0,0,-n_days*2))/STDEV(OFFSET(TradeDash[[#This Row],[Returns]],0,0,-n_days*2)),"")</f>
        <v>4.6836375786537411E-2</v>
      </c>
      <c r="G2207">
        <f ca="1">IF(ISNUMBER(TradeDash[[#This Row],[2n day Sharpe]]),AVERAGE(TradeDash[[#This Row],[n day Sharpe]:[2n day Sharpe]]),"")</f>
        <v>-7.5725370721807586E-2</v>
      </c>
      <c r="H2207">
        <f ca="1">IF(ISNUMBER(TradeDash[[#This Row],[Sharpe Average]]),IF(TradeDash[[#This Row],[Sharpe Average]]&gt;$G$1,1,0),"")</f>
        <v>0</v>
      </c>
      <c r="I2207" s="2">
        <f ca="1">IF(ISNUMBER(TradeDash[[#This Row],[Signal]]),MAX(IF(AND(TradeDash[[#This Row],[Signal]]=1,I2206&lt;1),I2206+$E$1,IF(AND(TradeDash[[#This Row],[Signal]]=0,I2206&gt;0),I2206-$E$1,IF(AND(TradeDash[[#This Row],[Signal]]=1,I2206=1),I2206,IF(AND(TradeDash[[#This Row],[Signal]]=0,I2206=0),I2206,0)))),0),"")</f>
        <v>0.20000000000000007</v>
      </c>
      <c r="J2207" s="3">
        <f ca="1">IF(ISNUMBER(TradeDash[[#This Row],[Position]]),TradeDash[[#This Row],[Position]]*D2208,"")</f>
        <v>9.8210120552932908E-5</v>
      </c>
      <c r="K2207" s="7">
        <f ca="1">K2206*IFERROR(1+TradeDash[[#This Row],[Port Return]],1)</f>
        <v>3776307.8100703936</v>
      </c>
      <c r="L2207" s="7">
        <f ca="1">IF(ISNUMBER(TradeDash[[#This Row],[Port Return]]),L2206*(1+TradeDash[[#This Row],[Returns]]),L2206)</f>
        <v>2590079.4912559632</v>
      </c>
    </row>
    <row r="2208" spans="1:12" x14ac:dyDescent="0.35">
      <c r="A2208" s="1">
        <v>39707</v>
      </c>
      <c r="B2208" s="16">
        <f>YEAR(TradeDash[[#This Row],[Date]])</f>
        <v>2008</v>
      </c>
      <c r="C2208">
        <v>4074.9</v>
      </c>
      <c r="D2208" s="3">
        <f>IFERROR(TradeDash[[#This Row],[Nifty]]/C2207-1,"")</f>
        <v>4.9105060276466439E-4</v>
      </c>
      <c r="E2208">
        <f ca="1">IFERROR(AVERAGE(OFFSET(TradeDash[[#This Row],[Returns]],0,0,-n_days))/STDEV(OFFSET(TradeDash[[#This Row],[Returns]],0,0,-n_days)),"")</f>
        <v>-0.17609687985801131</v>
      </c>
      <c r="F2208">
        <f ca="1">IFERROR(AVERAGE(OFFSET(TradeDash[[#This Row],[Returns]],0,0,-n_days*2))/STDEV(OFFSET(TradeDash[[#This Row],[Returns]],0,0,-n_days*2)),"")</f>
        <v>4.9290634788344894E-3</v>
      </c>
      <c r="G2208">
        <f ca="1">IF(ISNUMBER(TradeDash[[#This Row],[2n day Sharpe]]),AVERAGE(TradeDash[[#This Row],[n day Sharpe]:[2n day Sharpe]]),"")</f>
        <v>-8.5583908189588415E-2</v>
      </c>
      <c r="H2208">
        <f ca="1">IF(ISNUMBER(TradeDash[[#This Row],[Sharpe Average]]),IF(TradeDash[[#This Row],[Sharpe Average]]&gt;$G$1,1,0),"")</f>
        <v>0</v>
      </c>
      <c r="I2208" s="2">
        <f ca="1">IF(ISNUMBER(TradeDash[[#This Row],[Signal]]),MAX(IF(AND(TradeDash[[#This Row],[Signal]]=1,I2207&lt;1),I2207+$E$1,IF(AND(TradeDash[[#This Row],[Signal]]=0,I2207&gt;0),I2207-$E$1,IF(AND(TradeDash[[#This Row],[Signal]]=1,I2207=1),I2207,IF(AND(TradeDash[[#This Row],[Signal]]=0,I2207=0),I2207,0)))),0),"")</f>
        <v>5.5511151231257827E-17</v>
      </c>
      <c r="J2208" s="3">
        <f ca="1">IF(ISNUMBER(TradeDash[[#This Row],[Position]]),TradeDash[[#This Row],[Position]]*D2209,"")</f>
        <v>-9.0795313493910282E-19</v>
      </c>
      <c r="K2208" s="7">
        <f ca="1">K2207*IFERROR(1+TradeDash[[#This Row],[Port Return]],1)</f>
        <v>3776307.8100703936</v>
      </c>
      <c r="L2208" s="7">
        <f ca="1">IF(ISNUMBER(TradeDash[[#This Row],[Port Return]]),L2207*(1+TradeDash[[#This Row],[Returns]]),L2207)</f>
        <v>2591351.3513513529</v>
      </c>
    </row>
    <row r="2209" spans="1:12" x14ac:dyDescent="0.35">
      <c r="A2209" s="1">
        <v>39708</v>
      </c>
      <c r="B2209" s="16">
        <f>YEAR(TradeDash[[#This Row],[Date]])</f>
        <v>2008</v>
      </c>
      <c r="C2209">
        <v>4008.25</v>
      </c>
      <c r="D2209" s="3">
        <f>IFERROR(TradeDash[[#This Row],[Nifty]]/C2208-1,"")</f>
        <v>-1.6356229600726468E-2</v>
      </c>
      <c r="E2209">
        <f ca="1">IFERROR(AVERAGE(OFFSET(TradeDash[[#This Row],[Returns]],0,0,-n_days))/STDEV(OFFSET(TradeDash[[#This Row],[Returns]],0,0,-n_days)),"")</f>
        <v>-0.20062201605378455</v>
      </c>
      <c r="F2209">
        <f ca="1">IFERROR(AVERAGE(OFFSET(TradeDash[[#This Row],[Returns]],0,0,-n_days*2))/STDEV(OFFSET(TradeDash[[#This Row],[Returns]],0,0,-n_days*2)),"")</f>
        <v>-3.4617004169656115E-2</v>
      </c>
      <c r="G2209">
        <f ca="1">IF(ISNUMBER(TradeDash[[#This Row],[2n day Sharpe]]),AVERAGE(TradeDash[[#This Row],[n day Sharpe]:[2n day Sharpe]]),"")</f>
        <v>-0.11761951011172034</v>
      </c>
      <c r="H2209">
        <f ca="1">IF(ISNUMBER(TradeDash[[#This Row],[Sharpe Average]]),IF(TradeDash[[#This Row],[Sharpe Average]]&gt;$G$1,1,0),"")</f>
        <v>0</v>
      </c>
      <c r="I2209" s="2">
        <f ca="1">IF(ISNUMBER(TradeDash[[#This Row],[Signal]]),MAX(IF(AND(TradeDash[[#This Row],[Signal]]=1,I2208&lt;1),I2208+$E$1,IF(AND(TradeDash[[#This Row],[Signal]]=0,I2208&gt;0),I2208-$E$1,IF(AND(TradeDash[[#This Row],[Signal]]=1,I2208=1),I2208,IF(AND(TradeDash[[#This Row],[Signal]]=0,I2208=0),I2208,0)))),0),"")</f>
        <v>0</v>
      </c>
      <c r="J2209" s="3">
        <f ca="1">IF(ISNUMBER(TradeDash[[#This Row],[Position]]),TradeDash[[#This Row],[Position]]*D2210,"")</f>
        <v>0</v>
      </c>
      <c r="K2209" s="7">
        <f ca="1">K2208*IFERROR(1+TradeDash[[#This Row],[Port Return]],1)</f>
        <v>3776307.8100703936</v>
      </c>
      <c r="L2209" s="7">
        <f ca="1">IF(ISNUMBER(TradeDash[[#This Row],[Port Return]]),L2208*(1+TradeDash[[#This Row],[Returns]]),L2208)</f>
        <v>2548966.6136724972</v>
      </c>
    </row>
    <row r="2210" spans="1:12" x14ac:dyDescent="0.35">
      <c r="A2210" s="1">
        <v>39709</v>
      </c>
      <c r="B2210" s="16">
        <f>YEAR(TradeDash[[#This Row],[Date]])</f>
        <v>2008</v>
      </c>
      <c r="C2210">
        <v>4038.15</v>
      </c>
      <c r="D2210" s="3">
        <f>IFERROR(TradeDash[[#This Row],[Nifty]]/C2209-1,"")</f>
        <v>7.4596145450009921E-3</v>
      </c>
      <c r="E2210">
        <f ca="1">IFERROR(AVERAGE(OFFSET(TradeDash[[#This Row],[Returns]],0,0,-n_days))/STDEV(OFFSET(TradeDash[[#This Row],[Returns]],0,0,-n_days)),"")</f>
        <v>-0.2102018114242791</v>
      </c>
      <c r="F2210">
        <f ca="1">IFERROR(AVERAGE(OFFSET(TradeDash[[#This Row],[Returns]],0,0,-n_days*2))/STDEV(OFFSET(TradeDash[[#This Row],[Returns]],0,0,-n_days*2)),"")</f>
        <v>-4.9497097016823151E-2</v>
      </c>
      <c r="G2210">
        <f ca="1">IF(ISNUMBER(TradeDash[[#This Row],[2n day Sharpe]]),AVERAGE(TradeDash[[#This Row],[n day Sharpe]:[2n day Sharpe]]),"")</f>
        <v>-0.12984945422055114</v>
      </c>
      <c r="H2210">
        <f ca="1">IF(ISNUMBER(TradeDash[[#This Row],[Sharpe Average]]),IF(TradeDash[[#This Row],[Sharpe Average]]&gt;$G$1,1,0),"")</f>
        <v>0</v>
      </c>
      <c r="I2210" s="2">
        <f ca="1">IF(ISNUMBER(TradeDash[[#This Row],[Signal]]),MAX(IF(AND(TradeDash[[#This Row],[Signal]]=1,I2209&lt;1),I2209+$E$1,IF(AND(TradeDash[[#This Row],[Signal]]=0,I2209&gt;0),I2209-$E$1,IF(AND(TradeDash[[#This Row],[Signal]]=1,I2209=1),I2209,IF(AND(TradeDash[[#This Row],[Signal]]=0,I2209=0),I2209,0)))),0),"")</f>
        <v>0</v>
      </c>
      <c r="J2210" s="3">
        <f ca="1">IF(ISNUMBER(TradeDash[[#This Row],[Position]]),TradeDash[[#This Row],[Position]]*D2211,"")</f>
        <v>0</v>
      </c>
      <c r="K2210" s="7">
        <f ca="1">K2209*IFERROR(1+TradeDash[[#This Row],[Port Return]],1)</f>
        <v>3776307.8100703936</v>
      </c>
      <c r="L2210" s="7">
        <f ca="1">IF(ISNUMBER(TradeDash[[#This Row],[Port Return]]),L2209*(1+TradeDash[[#This Row],[Returns]]),L2209)</f>
        <v>2567980.9220985705</v>
      </c>
    </row>
    <row r="2211" spans="1:12" x14ac:dyDescent="0.35">
      <c r="A2211" s="1">
        <v>39710</v>
      </c>
      <c r="B2211" s="16">
        <f>YEAR(TradeDash[[#This Row],[Date]])</f>
        <v>2008</v>
      </c>
      <c r="C2211">
        <v>4245.25</v>
      </c>
      <c r="D2211" s="3">
        <f>IFERROR(TradeDash[[#This Row],[Nifty]]/C2210-1,"")</f>
        <v>5.1285861099761076E-2</v>
      </c>
      <c r="E2211">
        <f ca="1">IFERROR(AVERAGE(OFFSET(TradeDash[[#This Row],[Returns]],0,0,-n_days))/STDEV(OFFSET(TradeDash[[#This Row],[Returns]],0,0,-n_days)),"")</f>
        <v>-9.0546976017471248E-3</v>
      </c>
      <c r="F2211">
        <f ca="1">IFERROR(AVERAGE(OFFSET(TradeDash[[#This Row],[Returns]],0,0,-n_days*2))/STDEV(OFFSET(TradeDash[[#This Row],[Returns]],0,0,-n_days*2)),"")</f>
        <v>-5.5877874845942609E-2</v>
      </c>
      <c r="G2211">
        <f ca="1">IF(ISNUMBER(TradeDash[[#This Row],[2n day Sharpe]]),AVERAGE(TradeDash[[#This Row],[n day Sharpe]:[2n day Sharpe]]),"")</f>
        <v>-3.246628622384487E-2</v>
      </c>
      <c r="H2211">
        <f ca="1">IF(ISNUMBER(TradeDash[[#This Row],[Sharpe Average]]),IF(TradeDash[[#This Row],[Sharpe Average]]&gt;$G$1,1,0),"")</f>
        <v>0</v>
      </c>
      <c r="I2211" s="2">
        <f ca="1">IF(ISNUMBER(TradeDash[[#This Row],[Signal]]),MAX(IF(AND(TradeDash[[#This Row],[Signal]]=1,I2210&lt;1),I2210+$E$1,IF(AND(TradeDash[[#This Row],[Signal]]=0,I2210&gt;0),I2210-$E$1,IF(AND(TradeDash[[#This Row],[Signal]]=1,I2210=1),I2210,IF(AND(TradeDash[[#This Row],[Signal]]=0,I2210=0),I2210,0)))),0),"")</f>
        <v>0</v>
      </c>
      <c r="J2211" s="3">
        <f ca="1">IF(ISNUMBER(TradeDash[[#This Row],[Position]]),TradeDash[[#This Row],[Position]]*D2212,"")</f>
        <v>0</v>
      </c>
      <c r="K2211" s="7">
        <f ca="1">K2210*IFERROR(1+TradeDash[[#This Row],[Port Return]],1)</f>
        <v>3776307.8100703936</v>
      </c>
      <c r="L2211" s="7">
        <f ca="1">IF(ISNUMBER(TradeDash[[#This Row],[Port Return]]),L2210*(1+TradeDash[[#This Row],[Returns]]),L2210)</f>
        <v>2699682.0349761541</v>
      </c>
    </row>
    <row r="2212" spans="1:12" x14ac:dyDescent="0.35">
      <c r="A2212" s="1">
        <v>39713</v>
      </c>
      <c r="B2212" s="16">
        <f>YEAR(TradeDash[[#This Row],[Date]])</f>
        <v>2008</v>
      </c>
      <c r="C2212">
        <v>4223.05</v>
      </c>
      <c r="D2212" s="3">
        <f>IFERROR(TradeDash[[#This Row],[Nifty]]/C2211-1,"")</f>
        <v>-5.2293740062422378E-3</v>
      </c>
      <c r="E2212">
        <f ca="1">IFERROR(AVERAGE(OFFSET(TradeDash[[#This Row],[Returns]],0,0,-n_days))/STDEV(OFFSET(TradeDash[[#This Row],[Returns]],0,0,-n_days)),"")</f>
        <v>-4.2970728209454842E-2</v>
      </c>
      <c r="F2212">
        <f ca="1">IFERROR(AVERAGE(OFFSET(TradeDash[[#This Row],[Returns]],0,0,-n_days*2))/STDEV(OFFSET(TradeDash[[#This Row],[Returns]],0,0,-n_days*2)),"")</f>
        <v>-5.0483773333756719E-2</v>
      </c>
      <c r="G2212">
        <f ca="1">IF(ISNUMBER(TradeDash[[#This Row],[2n day Sharpe]]),AVERAGE(TradeDash[[#This Row],[n day Sharpe]:[2n day Sharpe]]),"")</f>
        <v>-4.6727250771605777E-2</v>
      </c>
      <c r="H2212">
        <f ca="1">IF(ISNUMBER(TradeDash[[#This Row],[Sharpe Average]]),IF(TradeDash[[#This Row],[Sharpe Average]]&gt;$G$1,1,0),"")</f>
        <v>0</v>
      </c>
      <c r="I2212" s="2">
        <f ca="1">IF(ISNUMBER(TradeDash[[#This Row],[Signal]]),MAX(IF(AND(TradeDash[[#This Row],[Signal]]=1,I2211&lt;1),I2211+$E$1,IF(AND(TradeDash[[#This Row],[Signal]]=0,I2211&gt;0),I2211-$E$1,IF(AND(TradeDash[[#This Row],[Signal]]=1,I2211=1),I2211,IF(AND(TradeDash[[#This Row],[Signal]]=0,I2211=0),I2211,0)))),0),"")</f>
        <v>0</v>
      </c>
      <c r="J2212" s="3">
        <f ca="1">IF(ISNUMBER(TradeDash[[#This Row],[Position]]),TradeDash[[#This Row],[Position]]*D2213,"")</f>
        <v>0</v>
      </c>
      <c r="K2212" s="7">
        <f ca="1">K2211*IFERROR(1+TradeDash[[#This Row],[Port Return]],1)</f>
        <v>3776307.8100703936</v>
      </c>
      <c r="L2212" s="7">
        <f ca="1">IF(ISNUMBER(TradeDash[[#This Row],[Port Return]]),L2211*(1+TradeDash[[#This Row],[Returns]]),L2211)</f>
        <v>2685564.3879173305</v>
      </c>
    </row>
    <row r="2213" spans="1:12" x14ac:dyDescent="0.35">
      <c r="A2213" s="1">
        <v>39714</v>
      </c>
      <c r="B2213" s="16">
        <f>YEAR(TradeDash[[#This Row],[Date]])</f>
        <v>2008</v>
      </c>
      <c r="C2213">
        <v>4126.8999999999996</v>
      </c>
      <c r="D2213" s="3">
        <f>IFERROR(TradeDash[[#This Row],[Nifty]]/C2212-1,"")</f>
        <v>-2.2767904713418163E-2</v>
      </c>
      <c r="E2213">
        <f ca="1">IFERROR(AVERAGE(OFFSET(TradeDash[[#This Row],[Returns]],0,0,-n_days))/STDEV(OFFSET(TradeDash[[#This Row],[Returns]],0,0,-n_days)),"")</f>
        <v>-9.4952559146870688E-2</v>
      </c>
      <c r="F2213">
        <f ca="1">IFERROR(AVERAGE(OFFSET(TradeDash[[#This Row],[Returns]],0,0,-n_days*2))/STDEV(OFFSET(TradeDash[[#This Row],[Returns]],0,0,-n_days*2)),"")</f>
        <v>-4.5001888462399317E-2</v>
      </c>
      <c r="G2213">
        <f ca="1">IF(ISNUMBER(TradeDash[[#This Row],[2n day Sharpe]]),AVERAGE(TradeDash[[#This Row],[n day Sharpe]:[2n day Sharpe]]),"")</f>
        <v>-6.9977223804635003E-2</v>
      </c>
      <c r="H2213">
        <f ca="1">IF(ISNUMBER(TradeDash[[#This Row],[Sharpe Average]]),IF(TradeDash[[#This Row],[Sharpe Average]]&gt;$G$1,1,0),"")</f>
        <v>0</v>
      </c>
      <c r="I2213" s="2">
        <f ca="1">IF(ISNUMBER(TradeDash[[#This Row],[Signal]]),MAX(IF(AND(TradeDash[[#This Row],[Signal]]=1,I2212&lt;1),I2212+$E$1,IF(AND(TradeDash[[#This Row],[Signal]]=0,I2212&gt;0),I2212-$E$1,IF(AND(TradeDash[[#This Row],[Signal]]=1,I2212=1),I2212,IF(AND(TradeDash[[#This Row],[Signal]]=0,I2212=0),I2212,0)))),0),"")</f>
        <v>0</v>
      </c>
      <c r="J2213" s="3">
        <f ca="1">IF(ISNUMBER(TradeDash[[#This Row],[Position]]),TradeDash[[#This Row],[Position]]*D2214,"")</f>
        <v>0</v>
      </c>
      <c r="K2213" s="7">
        <f ca="1">K2212*IFERROR(1+TradeDash[[#This Row],[Port Return]],1)</f>
        <v>3776307.8100703936</v>
      </c>
      <c r="L2213" s="7">
        <f ca="1">IF(ISNUMBER(TradeDash[[#This Row],[Port Return]]),L2212*(1+TradeDash[[#This Row],[Returns]]),L2212)</f>
        <v>2624419.7138314797</v>
      </c>
    </row>
    <row r="2214" spans="1:12" x14ac:dyDescent="0.35">
      <c r="A2214" s="1">
        <v>39715</v>
      </c>
      <c r="B2214" s="16">
        <f>YEAR(TradeDash[[#This Row],[Date]])</f>
        <v>2008</v>
      </c>
      <c r="C2214">
        <v>4161.25</v>
      </c>
      <c r="D2214" s="3">
        <f>IFERROR(TradeDash[[#This Row],[Nifty]]/C2213-1,"")</f>
        <v>8.3234389008699505E-3</v>
      </c>
      <c r="E2214">
        <f ca="1">IFERROR(AVERAGE(OFFSET(TradeDash[[#This Row],[Returns]],0,0,-n_days))/STDEV(OFFSET(TradeDash[[#This Row],[Returns]],0,0,-n_days)),"")</f>
        <v>-7.7734137033214717E-2</v>
      </c>
      <c r="F2214">
        <f ca="1">IFERROR(AVERAGE(OFFSET(TradeDash[[#This Row],[Returns]],0,0,-n_days*2))/STDEV(OFFSET(TradeDash[[#This Row],[Returns]],0,0,-n_days*2)),"")</f>
        <v>-4.0404275441724875E-2</v>
      </c>
      <c r="G2214">
        <f ca="1">IF(ISNUMBER(TradeDash[[#This Row],[2n day Sharpe]]),AVERAGE(TradeDash[[#This Row],[n day Sharpe]:[2n day Sharpe]]),"")</f>
        <v>-5.9069206237469793E-2</v>
      </c>
      <c r="H2214">
        <f ca="1">IF(ISNUMBER(TradeDash[[#This Row],[Sharpe Average]]),IF(TradeDash[[#This Row],[Sharpe Average]]&gt;$G$1,1,0),"")</f>
        <v>0</v>
      </c>
      <c r="I2214" s="2">
        <f ca="1">IF(ISNUMBER(TradeDash[[#This Row],[Signal]]),MAX(IF(AND(TradeDash[[#This Row],[Signal]]=1,I2213&lt;1),I2213+$E$1,IF(AND(TradeDash[[#This Row],[Signal]]=0,I2213&gt;0),I2213-$E$1,IF(AND(TradeDash[[#This Row],[Signal]]=1,I2213=1),I2213,IF(AND(TradeDash[[#This Row],[Signal]]=0,I2213=0),I2213,0)))),0),"")</f>
        <v>0</v>
      </c>
      <c r="J2214" s="3">
        <f ca="1">IF(ISNUMBER(TradeDash[[#This Row],[Position]]),TradeDash[[#This Row],[Position]]*D2215,"")</f>
        <v>0</v>
      </c>
      <c r="K2214" s="7">
        <f ca="1">K2213*IFERROR(1+TradeDash[[#This Row],[Port Return]],1)</f>
        <v>3776307.8100703936</v>
      </c>
      <c r="L2214" s="7">
        <f ca="1">IF(ISNUMBER(TradeDash[[#This Row],[Port Return]]),L2213*(1+TradeDash[[#This Row],[Returns]]),L2213)</f>
        <v>2646263.9109697947</v>
      </c>
    </row>
    <row r="2215" spans="1:12" x14ac:dyDescent="0.35">
      <c r="A2215" s="1">
        <v>39716</v>
      </c>
      <c r="B2215" s="16">
        <f>YEAR(TradeDash[[#This Row],[Date]])</f>
        <v>2008</v>
      </c>
      <c r="C2215">
        <v>4110.55</v>
      </c>
      <c r="D2215" s="3">
        <f>IFERROR(TradeDash[[#This Row],[Nifty]]/C2214-1,"")</f>
        <v>-1.2183838990687867E-2</v>
      </c>
      <c r="E2215">
        <f ca="1">IFERROR(AVERAGE(OFFSET(TradeDash[[#This Row],[Returns]],0,0,-n_days))/STDEV(OFFSET(TradeDash[[#This Row],[Returns]],0,0,-n_days)),"")</f>
        <v>-8.1282414420985744E-2</v>
      </c>
      <c r="F2215">
        <f ca="1">IFERROR(AVERAGE(OFFSET(TradeDash[[#This Row],[Returns]],0,0,-n_days*2))/STDEV(OFFSET(TradeDash[[#This Row],[Returns]],0,0,-n_days*2)),"")</f>
        <v>-1.5105464545580958E-2</v>
      </c>
      <c r="G2215">
        <f ca="1">IF(ISNUMBER(TradeDash[[#This Row],[2n day Sharpe]]),AVERAGE(TradeDash[[#This Row],[n day Sharpe]:[2n day Sharpe]]),"")</f>
        <v>-4.8193939483283349E-2</v>
      </c>
      <c r="H2215">
        <f ca="1">IF(ISNUMBER(TradeDash[[#This Row],[Sharpe Average]]),IF(TradeDash[[#This Row],[Sharpe Average]]&gt;$G$1,1,0),"")</f>
        <v>0</v>
      </c>
      <c r="I2215" s="2">
        <f ca="1">IF(ISNUMBER(TradeDash[[#This Row],[Signal]]),MAX(IF(AND(TradeDash[[#This Row],[Signal]]=1,I2214&lt;1),I2214+$E$1,IF(AND(TradeDash[[#This Row],[Signal]]=0,I2214&gt;0),I2214-$E$1,IF(AND(TradeDash[[#This Row],[Signal]]=1,I2214=1),I2214,IF(AND(TradeDash[[#This Row],[Signal]]=0,I2214=0),I2214,0)))),0),"")</f>
        <v>0</v>
      </c>
      <c r="J2215" s="3">
        <f ca="1">IF(ISNUMBER(TradeDash[[#This Row],[Position]]),TradeDash[[#This Row],[Position]]*D2216,"")</f>
        <v>0</v>
      </c>
      <c r="K2215" s="7">
        <f ca="1">K2214*IFERROR(1+TradeDash[[#This Row],[Port Return]],1)</f>
        <v>3776307.8100703936</v>
      </c>
      <c r="L2215" s="7">
        <f ca="1">IF(ISNUMBER(TradeDash[[#This Row],[Port Return]]),L2214*(1+TradeDash[[#This Row],[Returns]]),L2214)</f>
        <v>2614022.257551671</v>
      </c>
    </row>
    <row r="2216" spans="1:12" x14ac:dyDescent="0.35">
      <c r="A2216" s="1">
        <v>39717</v>
      </c>
      <c r="B2216" s="16">
        <f>YEAR(TradeDash[[#This Row],[Date]])</f>
        <v>2008</v>
      </c>
      <c r="C2216">
        <v>3985.25</v>
      </c>
      <c r="D2216" s="3">
        <f>IFERROR(TradeDash[[#This Row],[Nifty]]/C2215-1,"")</f>
        <v>-3.0482538833002892E-2</v>
      </c>
      <c r="E2216">
        <f ca="1">IFERROR(AVERAGE(OFFSET(TradeDash[[#This Row],[Returns]],0,0,-n_days))/STDEV(OFFSET(TradeDash[[#This Row],[Returns]],0,0,-n_days)),"")</f>
        <v>-0.1048366325859298</v>
      </c>
      <c r="F2216">
        <f ca="1">IFERROR(AVERAGE(OFFSET(TradeDash[[#This Row],[Returns]],0,0,-n_days*2))/STDEV(OFFSET(TradeDash[[#This Row],[Returns]],0,0,-n_days*2)),"")</f>
        <v>-9.2371710948372501E-2</v>
      </c>
      <c r="G2216">
        <f ca="1">IF(ISNUMBER(TradeDash[[#This Row],[2n day Sharpe]]),AVERAGE(TradeDash[[#This Row],[n day Sharpe]:[2n day Sharpe]]),"")</f>
        <v>-9.8604171767151153E-2</v>
      </c>
      <c r="H2216">
        <f ca="1">IF(ISNUMBER(TradeDash[[#This Row],[Sharpe Average]]),IF(TradeDash[[#This Row],[Sharpe Average]]&gt;$G$1,1,0),"")</f>
        <v>0</v>
      </c>
      <c r="I2216" s="2">
        <f ca="1">IF(ISNUMBER(TradeDash[[#This Row],[Signal]]),MAX(IF(AND(TradeDash[[#This Row],[Signal]]=1,I2215&lt;1),I2215+$E$1,IF(AND(TradeDash[[#This Row],[Signal]]=0,I2215&gt;0),I2215-$E$1,IF(AND(TradeDash[[#This Row],[Signal]]=1,I2215=1),I2215,IF(AND(TradeDash[[#This Row],[Signal]]=0,I2215=0),I2215,0)))),0),"")</f>
        <v>0</v>
      </c>
      <c r="J2216" s="3">
        <f ca="1">IF(ISNUMBER(TradeDash[[#This Row],[Position]]),TradeDash[[#This Row],[Position]]*D2217,"")</f>
        <v>0</v>
      </c>
      <c r="K2216" s="7">
        <f ca="1">K2215*IFERROR(1+TradeDash[[#This Row],[Port Return]],1)</f>
        <v>3776307.8100703936</v>
      </c>
      <c r="L2216" s="7">
        <f ca="1">IF(ISNUMBER(TradeDash[[#This Row],[Port Return]]),L2215*(1+TradeDash[[#This Row],[Returns]]),L2215)</f>
        <v>2534340.2225755183</v>
      </c>
    </row>
    <row r="2217" spans="1:12" x14ac:dyDescent="0.35">
      <c r="A2217" s="1">
        <v>39720</v>
      </c>
      <c r="B2217" s="16">
        <f>YEAR(TradeDash[[#This Row],[Date]])</f>
        <v>2008</v>
      </c>
      <c r="C2217">
        <v>3850.05</v>
      </c>
      <c r="D2217" s="3">
        <f>IFERROR(TradeDash[[#This Row],[Nifty]]/C2216-1,"")</f>
        <v>-3.3925098801831699E-2</v>
      </c>
      <c r="E2217">
        <f ca="1">IFERROR(AVERAGE(OFFSET(TradeDash[[#This Row],[Returns]],0,0,-n_days))/STDEV(OFFSET(TradeDash[[#This Row],[Returns]],0,0,-n_days)),"")</f>
        <v>-0.25516371120813386</v>
      </c>
      <c r="F2217">
        <f ca="1">IFERROR(AVERAGE(OFFSET(TradeDash[[#This Row],[Returns]],0,0,-n_days*2))/STDEV(OFFSET(TradeDash[[#This Row],[Returns]],0,0,-n_days*2)),"")</f>
        <v>-0.13743006351901416</v>
      </c>
      <c r="G2217">
        <f ca="1">IF(ISNUMBER(TradeDash[[#This Row],[2n day Sharpe]]),AVERAGE(TradeDash[[#This Row],[n day Sharpe]:[2n day Sharpe]]),"")</f>
        <v>-0.19629688736357401</v>
      </c>
      <c r="H2217">
        <f ca="1">IF(ISNUMBER(TradeDash[[#This Row],[Sharpe Average]]),IF(TradeDash[[#This Row],[Sharpe Average]]&gt;$G$1,1,0),"")</f>
        <v>0</v>
      </c>
      <c r="I2217" s="2">
        <f ca="1">IF(ISNUMBER(TradeDash[[#This Row],[Signal]]),MAX(IF(AND(TradeDash[[#This Row],[Signal]]=1,I2216&lt;1),I2216+$E$1,IF(AND(TradeDash[[#This Row],[Signal]]=0,I2216&gt;0),I2216-$E$1,IF(AND(TradeDash[[#This Row],[Signal]]=1,I2216=1),I2216,IF(AND(TradeDash[[#This Row],[Signal]]=0,I2216=0),I2216,0)))),0),"")</f>
        <v>0</v>
      </c>
      <c r="J2217" s="3">
        <f ca="1">IF(ISNUMBER(TradeDash[[#This Row],[Position]]),TradeDash[[#This Row],[Position]]*D2218,"")</f>
        <v>0</v>
      </c>
      <c r="K2217" s="7">
        <f ca="1">K2216*IFERROR(1+TradeDash[[#This Row],[Port Return]],1)</f>
        <v>3776307.8100703936</v>
      </c>
      <c r="L2217" s="7">
        <f ca="1">IF(ISNUMBER(TradeDash[[#This Row],[Port Return]]),L2216*(1+TradeDash[[#This Row],[Returns]]),L2216)</f>
        <v>2448362.4801271879</v>
      </c>
    </row>
    <row r="2218" spans="1:12" x14ac:dyDescent="0.35">
      <c r="A2218" s="1">
        <v>39721</v>
      </c>
      <c r="B2218" s="16">
        <f>YEAR(TradeDash[[#This Row],[Date]])</f>
        <v>2008</v>
      </c>
      <c r="C2218">
        <v>3921.2</v>
      </c>
      <c r="D2218" s="3">
        <f>IFERROR(TradeDash[[#This Row],[Nifty]]/C2217-1,"")</f>
        <v>1.8480279476889905E-2</v>
      </c>
      <c r="E2218">
        <f ca="1">IFERROR(AVERAGE(OFFSET(TradeDash[[#This Row],[Returns]],0,0,-n_days))/STDEV(OFFSET(TradeDash[[#This Row],[Returns]],0,0,-n_days)),"")</f>
        <v>-0.20440481861350365</v>
      </c>
      <c r="F2218">
        <f ca="1">IFERROR(AVERAGE(OFFSET(TradeDash[[#This Row],[Returns]],0,0,-n_days*2))/STDEV(OFFSET(TradeDash[[#This Row],[Returns]],0,0,-n_days*2)),"")</f>
        <v>-0.13760412829906496</v>
      </c>
      <c r="G2218">
        <f ca="1">IF(ISNUMBER(TradeDash[[#This Row],[2n day Sharpe]]),AVERAGE(TradeDash[[#This Row],[n day Sharpe]:[2n day Sharpe]]),"")</f>
        <v>-0.17100447345628431</v>
      </c>
      <c r="H2218">
        <f ca="1">IF(ISNUMBER(TradeDash[[#This Row],[Sharpe Average]]),IF(TradeDash[[#This Row],[Sharpe Average]]&gt;$G$1,1,0),"")</f>
        <v>0</v>
      </c>
      <c r="I2218" s="2">
        <f ca="1">IF(ISNUMBER(TradeDash[[#This Row],[Signal]]),MAX(IF(AND(TradeDash[[#This Row],[Signal]]=1,I2217&lt;1),I2217+$E$1,IF(AND(TradeDash[[#This Row],[Signal]]=0,I2217&gt;0),I2217-$E$1,IF(AND(TradeDash[[#This Row],[Signal]]=1,I2217=1),I2217,IF(AND(TradeDash[[#This Row],[Signal]]=0,I2217=0),I2217,0)))),0),"")</f>
        <v>0</v>
      </c>
      <c r="J2218" s="3">
        <f ca="1">IF(ISNUMBER(TradeDash[[#This Row],[Position]]),TradeDash[[#This Row],[Position]]*D2219,"")</f>
        <v>0</v>
      </c>
      <c r="K2218" s="7">
        <f ca="1">K2217*IFERROR(1+TradeDash[[#This Row],[Port Return]],1)</f>
        <v>3776307.8100703936</v>
      </c>
      <c r="L2218" s="7">
        <f ca="1">IF(ISNUMBER(TradeDash[[#This Row],[Port Return]]),L2217*(1+TradeDash[[#This Row],[Returns]]),L2217)</f>
        <v>2493608.9030206697</v>
      </c>
    </row>
    <row r="2219" spans="1:12" x14ac:dyDescent="0.35">
      <c r="A2219" s="1">
        <v>39722</v>
      </c>
      <c r="B2219" s="16">
        <f>YEAR(TradeDash[[#This Row],[Date]])</f>
        <v>2008</v>
      </c>
      <c r="C2219">
        <v>3950.75</v>
      </c>
      <c r="D2219" s="3">
        <f>IFERROR(TradeDash[[#This Row],[Nifty]]/C2218-1,"")</f>
        <v>7.5359583800878038E-3</v>
      </c>
      <c r="E2219">
        <f ca="1">IFERROR(AVERAGE(OFFSET(TradeDash[[#This Row],[Returns]],0,0,-n_days))/STDEV(OFFSET(TradeDash[[#This Row],[Returns]],0,0,-n_days)),"")</f>
        <v>-0.28412925305174253</v>
      </c>
      <c r="F2219">
        <f ca="1">IFERROR(AVERAGE(OFFSET(TradeDash[[#This Row],[Returns]],0,0,-n_days*2))/STDEV(OFFSET(TradeDash[[#This Row],[Returns]],0,0,-n_days*2)),"")</f>
        <v>-0.12266640611597629</v>
      </c>
      <c r="G2219">
        <f ca="1">IF(ISNUMBER(TradeDash[[#This Row],[2n day Sharpe]]),AVERAGE(TradeDash[[#This Row],[n day Sharpe]:[2n day Sharpe]]),"")</f>
        <v>-0.20339782958385941</v>
      </c>
      <c r="H2219">
        <f ca="1">IF(ISNUMBER(TradeDash[[#This Row],[Sharpe Average]]),IF(TradeDash[[#This Row],[Sharpe Average]]&gt;$G$1,1,0),"")</f>
        <v>0</v>
      </c>
      <c r="I2219" s="2">
        <f ca="1">IF(ISNUMBER(TradeDash[[#This Row],[Signal]]),MAX(IF(AND(TradeDash[[#This Row],[Signal]]=1,I2218&lt;1),I2218+$E$1,IF(AND(TradeDash[[#This Row],[Signal]]=0,I2218&gt;0),I2218-$E$1,IF(AND(TradeDash[[#This Row],[Signal]]=1,I2218=1),I2218,IF(AND(TradeDash[[#This Row],[Signal]]=0,I2218=0),I2218,0)))),0),"")</f>
        <v>0</v>
      </c>
      <c r="J2219" s="3">
        <f ca="1">IF(ISNUMBER(TradeDash[[#This Row],[Position]]),TradeDash[[#This Row],[Position]]*D2220,"")</f>
        <v>0</v>
      </c>
      <c r="K2219" s="7">
        <f ca="1">K2218*IFERROR(1+TradeDash[[#This Row],[Port Return]],1)</f>
        <v>3776307.8100703936</v>
      </c>
      <c r="L2219" s="7">
        <f ca="1">IF(ISNUMBER(TradeDash[[#This Row],[Port Return]]),L2218*(1+TradeDash[[#This Row],[Returns]]),L2218)</f>
        <v>2512400.6359300497</v>
      </c>
    </row>
    <row r="2220" spans="1:12" x14ac:dyDescent="0.35">
      <c r="A2220" s="1">
        <v>39724</v>
      </c>
      <c r="B2220" s="16">
        <f>YEAR(TradeDash[[#This Row],[Date]])</f>
        <v>2008</v>
      </c>
      <c r="C2220">
        <v>3818.3</v>
      </c>
      <c r="D2220" s="3">
        <f>IFERROR(TradeDash[[#This Row],[Nifty]]/C2219-1,"")</f>
        <v>-3.3525280010124558E-2</v>
      </c>
      <c r="E2220">
        <f ca="1">IFERROR(AVERAGE(OFFSET(TradeDash[[#This Row],[Returns]],0,0,-n_days))/STDEV(OFFSET(TradeDash[[#This Row],[Returns]],0,0,-n_days)),"")</f>
        <v>-0.32010809771811966</v>
      </c>
      <c r="F2220">
        <f ca="1">IFERROR(AVERAGE(OFFSET(TradeDash[[#This Row],[Returns]],0,0,-n_days*2))/STDEV(OFFSET(TradeDash[[#This Row],[Returns]],0,0,-n_days*2)),"")</f>
        <v>-0.19380775009099657</v>
      </c>
      <c r="G2220">
        <f ca="1">IF(ISNUMBER(TradeDash[[#This Row],[2n day Sharpe]]),AVERAGE(TradeDash[[#This Row],[n day Sharpe]:[2n day Sharpe]]),"")</f>
        <v>-0.25695792390455813</v>
      </c>
      <c r="H2220">
        <f ca="1">IF(ISNUMBER(TradeDash[[#This Row],[Sharpe Average]]),IF(TradeDash[[#This Row],[Sharpe Average]]&gt;$G$1,1,0),"")</f>
        <v>0</v>
      </c>
      <c r="I2220" s="2">
        <f ca="1">IF(ISNUMBER(TradeDash[[#This Row],[Signal]]),MAX(IF(AND(TradeDash[[#This Row],[Signal]]=1,I2219&lt;1),I2219+$E$1,IF(AND(TradeDash[[#This Row],[Signal]]=0,I2219&gt;0),I2219-$E$1,IF(AND(TradeDash[[#This Row],[Signal]]=1,I2219=1),I2219,IF(AND(TradeDash[[#This Row],[Signal]]=0,I2219=0),I2219,0)))),0),"")</f>
        <v>0</v>
      </c>
      <c r="J2220" s="3">
        <f ca="1">IF(ISNUMBER(TradeDash[[#This Row],[Position]]),TradeDash[[#This Row],[Position]]*D2221,"")</f>
        <v>0</v>
      </c>
      <c r="K2220" s="7">
        <f ca="1">K2219*IFERROR(1+TradeDash[[#This Row],[Port Return]],1)</f>
        <v>3776307.8100703936</v>
      </c>
      <c r="L2220" s="7">
        <f ca="1">IF(ISNUMBER(TradeDash[[#This Row],[Port Return]]),L2219*(1+TradeDash[[#This Row],[Returns]]),L2219)</f>
        <v>2428171.7011128799</v>
      </c>
    </row>
    <row r="2221" spans="1:12" x14ac:dyDescent="0.35">
      <c r="A2221" s="1">
        <v>39727</v>
      </c>
      <c r="B2221" s="16">
        <f>YEAR(TradeDash[[#This Row],[Date]])</f>
        <v>2008</v>
      </c>
      <c r="C2221">
        <v>3602.35</v>
      </c>
      <c r="D2221" s="3">
        <f>IFERROR(TradeDash[[#This Row],[Nifty]]/C2220-1,"")</f>
        <v>-5.6556582772438024E-2</v>
      </c>
      <c r="E2221">
        <f ca="1">IFERROR(AVERAGE(OFFSET(TradeDash[[#This Row],[Returns]],0,0,-n_days))/STDEV(OFFSET(TradeDash[[#This Row],[Returns]],0,0,-n_days)),"")</f>
        <v>-0.35964053965947801</v>
      </c>
      <c r="F2221">
        <f ca="1">IFERROR(AVERAGE(OFFSET(TradeDash[[#This Row],[Returns]],0,0,-n_days*2))/STDEV(OFFSET(TradeDash[[#This Row],[Returns]],0,0,-n_days*2)),"")</f>
        <v>-0.24811533863968116</v>
      </c>
      <c r="G2221">
        <f ca="1">IF(ISNUMBER(TradeDash[[#This Row],[2n day Sharpe]]),AVERAGE(TradeDash[[#This Row],[n day Sharpe]:[2n day Sharpe]]),"")</f>
        <v>-0.30387793914957961</v>
      </c>
      <c r="H2221">
        <f ca="1">IF(ISNUMBER(TradeDash[[#This Row],[Sharpe Average]]),IF(TradeDash[[#This Row],[Sharpe Average]]&gt;$G$1,1,0),"")</f>
        <v>0</v>
      </c>
      <c r="I2221" s="2">
        <f ca="1">IF(ISNUMBER(TradeDash[[#This Row],[Signal]]),MAX(IF(AND(TradeDash[[#This Row],[Signal]]=1,I2220&lt;1),I2220+$E$1,IF(AND(TradeDash[[#This Row],[Signal]]=0,I2220&gt;0),I2220-$E$1,IF(AND(TradeDash[[#This Row],[Signal]]=1,I2220=1),I2220,IF(AND(TradeDash[[#This Row],[Signal]]=0,I2220=0),I2220,0)))),0),"")</f>
        <v>0</v>
      </c>
      <c r="J2221" s="3">
        <f ca="1">IF(ISNUMBER(TradeDash[[#This Row],[Position]]),TradeDash[[#This Row],[Position]]*D2222,"")</f>
        <v>0</v>
      </c>
      <c r="K2221" s="7">
        <f ca="1">K2220*IFERROR(1+TradeDash[[#This Row],[Port Return]],1)</f>
        <v>3776307.8100703936</v>
      </c>
      <c r="L2221" s="7">
        <f ca="1">IF(ISNUMBER(TradeDash[[#This Row],[Port Return]]),L2220*(1+TradeDash[[#This Row],[Returns]]),L2220)</f>
        <v>2290842.6073131976</v>
      </c>
    </row>
    <row r="2222" spans="1:12" x14ac:dyDescent="0.35">
      <c r="A2222" s="1">
        <v>39728</v>
      </c>
      <c r="B2222" s="16">
        <f>YEAR(TradeDash[[#This Row],[Date]])</f>
        <v>2008</v>
      </c>
      <c r="C2222">
        <v>3606.6</v>
      </c>
      <c r="D2222" s="3">
        <f>IFERROR(TradeDash[[#This Row],[Nifty]]/C2221-1,"")</f>
        <v>1.1797854178521305E-3</v>
      </c>
      <c r="E2222">
        <f ca="1">IFERROR(AVERAGE(OFFSET(TradeDash[[#This Row],[Returns]],0,0,-n_days))/STDEV(OFFSET(TradeDash[[#This Row],[Returns]],0,0,-n_days)),"")</f>
        <v>-0.44361990770344245</v>
      </c>
      <c r="F2222">
        <f ca="1">IFERROR(AVERAGE(OFFSET(TradeDash[[#This Row],[Returns]],0,0,-n_days*2))/STDEV(OFFSET(TradeDash[[#This Row],[Returns]],0,0,-n_days*2)),"")</f>
        <v>-0.24838079617914216</v>
      </c>
      <c r="G2222">
        <f ca="1">IF(ISNUMBER(TradeDash[[#This Row],[2n day Sharpe]]),AVERAGE(TradeDash[[#This Row],[n day Sharpe]:[2n day Sharpe]]),"")</f>
        <v>-0.34600035194129231</v>
      </c>
      <c r="H2222">
        <f ca="1">IF(ISNUMBER(TradeDash[[#This Row],[Sharpe Average]]),IF(TradeDash[[#This Row],[Sharpe Average]]&gt;$G$1,1,0),"")</f>
        <v>0</v>
      </c>
      <c r="I2222" s="2">
        <f ca="1">IF(ISNUMBER(TradeDash[[#This Row],[Signal]]),MAX(IF(AND(TradeDash[[#This Row],[Signal]]=1,I2221&lt;1),I2221+$E$1,IF(AND(TradeDash[[#This Row],[Signal]]=0,I2221&gt;0),I2221-$E$1,IF(AND(TradeDash[[#This Row],[Signal]]=1,I2221=1),I2221,IF(AND(TradeDash[[#This Row],[Signal]]=0,I2221=0),I2221,0)))),0),"")</f>
        <v>0</v>
      </c>
      <c r="J2222" s="3">
        <f ca="1">IF(ISNUMBER(TradeDash[[#This Row],[Position]]),TradeDash[[#This Row],[Position]]*D2223,"")</f>
        <v>0</v>
      </c>
      <c r="K2222" s="7">
        <f ca="1">K2221*IFERROR(1+TradeDash[[#This Row],[Port Return]],1)</f>
        <v>3776307.8100703936</v>
      </c>
      <c r="L2222" s="7">
        <f ca="1">IF(ISNUMBER(TradeDash[[#This Row],[Port Return]]),L2221*(1+TradeDash[[#This Row],[Returns]]),L2221)</f>
        <v>2293545.3100159001</v>
      </c>
    </row>
    <row r="2223" spans="1:12" x14ac:dyDescent="0.35">
      <c r="A2223" s="1">
        <v>39729</v>
      </c>
      <c r="B2223" s="16">
        <f>YEAR(TradeDash[[#This Row],[Date]])</f>
        <v>2008</v>
      </c>
      <c r="C2223">
        <v>3513.65</v>
      </c>
      <c r="D2223" s="3">
        <f>IFERROR(TradeDash[[#This Row],[Nifty]]/C2222-1,"")</f>
        <v>-2.5772195419508592E-2</v>
      </c>
      <c r="E2223">
        <f ca="1">IFERROR(AVERAGE(OFFSET(TradeDash[[#This Row],[Returns]],0,0,-n_days))/STDEV(OFFSET(TradeDash[[#This Row],[Returns]],0,0,-n_days)),"")</f>
        <v>-0.48807205206057591</v>
      </c>
      <c r="F2223">
        <f ca="1">IFERROR(AVERAGE(OFFSET(TradeDash[[#This Row],[Returns]],0,0,-n_days*2))/STDEV(OFFSET(TradeDash[[#This Row],[Returns]],0,0,-n_days*2)),"")</f>
        <v>-0.27674520507273248</v>
      </c>
      <c r="G2223">
        <f ca="1">IF(ISNUMBER(TradeDash[[#This Row],[2n day Sharpe]]),AVERAGE(TradeDash[[#This Row],[n day Sharpe]:[2n day Sharpe]]),"")</f>
        <v>-0.3824086285666542</v>
      </c>
      <c r="H2223">
        <f ca="1">IF(ISNUMBER(TradeDash[[#This Row],[Sharpe Average]]),IF(TradeDash[[#This Row],[Sharpe Average]]&gt;$G$1,1,0),"")</f>
        <v>0</v>
      </c>
      <c r="I2223" s="2">
        <f ca="1">IF(ISNUMBER(TradeDash[[#This Row],[Signal]]),MAX(IF(AND(TradeDash[[#This Row],[Signal]]=1,I2222&lt;1),I2222+$E$1,IF(AND(TradeDash[[#This Row],[Signal]]=0,I2222&gt;0),I2222-$E$1,IF(AND(TradeDash[[#This Row],[Signal]]=1,I2222=1),I2222,IF(AND(TradeDash[[#This Row],[Signal]]=0,I2222=0),I2222,0)))),0),"")</f>
        <v>0</v>
      </c>
      <c r="J2223" s="3">
        <f ca="1">IF(ISNUMBER(TradeDash[[#This Row],[Position]]),TradeDash[[#This Row],[Position]]*D2224,"")</f>
        <v>0</v>
      </c>
      <c r="K2223" s="7">
        <f ca="1">K2222*IFERROR(1+TradeDash[[#This Row],[Port Return]],1)</f>
        <v>3776307.8100703936</v>
      </c>
      <c r="L2223" s="7">
        <f ca="1">IF(ISNUMBER(TradeDash[[#This Row],[Port Return]]),L2222*(1+TradeDash[[#This Row],[Returns]]),L2222)</f>
        <v>2234435.6120826728</v>
      </c>
    </row>
    <row r="2224" spans="1:12" x14ac:dyDescent="0.35">
      <c r="A2224" s="1">
        <v>39731</v>
      </c>
      <c r="B2224" s="16">
        <f>YEAR(TradeDash[[#This Row],[Date]])</f>
        <v>2008</v>
      </c>
      <c r="C2224">
        <v>3279.95</v>
      </c>
      <c r="D2224" s="3">
        <f>IFERROR(TradeDash[[#This Row],[Nifty]]/C2223-1,"")</f>
        <v>-6.6512031648001457E-2</v>
      </c>
      <c r="E2224">
        <f ca="1">IFERROR(AVERAGE(OFFSET(TradeDash[[#This Row],[Returns]],0,0,-n_days))/STDEV(OFFSET(TradeDash[[#This Row],[Returns]],0,0,-n_days)),"")</f>
        <v>-0.52945060686756229</v>
      </c>
      <c r="F2224">
        <f ca="1">IFERROR(AVERAGE(OFFSET(TradeDash[[#This Row],[Returns]],0,0,-n_days*2))/STDEV(OFFSET(TradeDash[[#This Row],[Returns]],0,0,-n_days*2)),"")</f>
        <v>-0.35020704106890932</v>
      </c>
      <c r="G2224">
        <f ca="1">IF(ISNUMBER(TradeDash[[#This Row],[2n day Sharpe]]),AVERAGE(TradeDash[[#This Row],[n day Sharpe]:[2n day Sharpe]]),"")</f>
        <v>-0.4398288239682358</v>
      </c>
      <c r="H2224">
        <f ca="1">IF(ISNUMBER(TradeDash[[#This Row],[Sharpe Average]]),IF(TradeDash[[#This Row],[Sharpe Average]]&gt;$G$1,1,0),"")</f>
        <v>0</v>
      </c>
      <c r="I2224" s="2">
        <f ca="1">IF(ISNUMBER(TradeDash[[#This Row],[Signal]]),MAX(IF(AND(TradeDash[[#This Row],[Signal]]=1,I2223&lt;1),I2223+$E$1,IF(AND(TradeDash[[#This Row],[Signal]]=0,I2223&gt;0),I2223-$E$1,IF(AND(TradeDash[[#This Row],[Signal]]=1,I2223=1),I2223,IF(AND(TradeDash[[#This Row],[Signal]]=0,I2223=0),I2223,0)))),0),"")</f>
        <v>0</v>
      </c>
      <c r="J2224" s="3">
        <f ca="1">IF(ISNUMBER(TradeDash[[#This Row],[Position]]),TradeDash[[#This Row],[Position]]*D2225,"")</f>
        <v>0</v>
      </c>
      <c r="K2224" s="7">
        <f ca="1">K2223*IFERROR(1+TradeDash[[#This Row],[Port Return]],1)</f>
        <v>3776307.8100703936</v>
      </c>
      <c r="L2224" s="7">
        <f ca="1">IF(ISNUMBER(TradeDash[[#This Row],[Port Return]]),L2223*(1+TradeDash[[#This Row],[Returns]]),L2223)</f>
        <v>2085818.7599364086</v>
      </c>
    </row>
    <row r="2225" spans="1:12" x14ac:dyDescent="0.35">
      <c r="A2225" s="1">
        <v>39734</v>
      </c>
      <c r="B2225" s="16">
        <f>YEAR(TradeDash[[#This Row],[Date]])</f>
        <v>2008</v>
      </c>
      <c r="C2225">
        <v>3490.7</v>
      </c>
      <c r="D2225" s="3">
        <f>IFERROR(TradeDash[[#This Row],[Nifty]]/C2224-1,"")</f>
        <v>6.4254028262626051E-2</v>
      </c>
      <c r="E2225">
        <f ca="1">IFERROR(AVERAGE(OFFSET(TradeDash[[#This Row],[Returns]],0,0,-n_days))/STDEV(OFFSET(TradeDash[[#This Row],[Returns]],0,0,-n_days)),"")</f>
        <v>-0.30602479742937094</v>
      </c>
      <c r="F2225">
        <f ca="1">IFERROR(AVERAGE(OFFSET(TradeDash[[#This Row],[Returns]],0,0,-n_days*2))/STDEV(OFFSET(TradeDash[[#This Row],[Returns]],0,0,-n_days*2)),"")</f>
        <v>-0.23990660679550635</v>
      </c>
      <c r="G2225">
        <f ca="1">IF(ISNUMBER(TradeDash[[#This Row],[2n day Sharpe]]),AVERAGE(TradeDash[[#This Row],[n day Sharpe]:[2n day Sharpe]]),"")</f>
        <v>-0.27296570211243865</v>
      </c>
      <c r="H2225">
        <f ca="1">IF(ISNUMBER(TradeDash[[#This Row],[Sharpe Average]]),IF(TradeDash[[#This Row],[Sharpe Average]]&gt;$G$1,1,0),"")</f>
        <v>0</v>
      </c>
      <c r="I2225" s="2">
        <f ca="1">IF(ISNUMBER(TradeDash[[#This Row],[Signal]]),MAX(IF(AND(TradeDash[[#This Row],[Signal]]=1,I2224&lt;1),I2224+$E$1,IF(AND(TradeDash[[#This Row],[Signal]]=0,I2224&gt;0),I2224-$E$1,IF(AND(TradeDash[[#This Row],[Signal]]=1,I2224=1),I2224,IF(AND(TradeDash[[#This Row],[Signal]]=0,I2224=0),I2224,0)))),0),"")</f>
        <v>0</v>
      </c>
      <c r="J2225" s="3">
        <f ca="1">IF(ISNUMBER(TradeDash[[#This Row],[Position]]),TradeDash[[#This Row],[Position]]*D2226,"")</f>
        <v>0</v>
      </c>
      <c r="K2225" s="7">
        <f ca="1">K2224*IFERROR(1+TradeDash[[#This Row],[Port Return]],1)</f>
        <v>3776307.8100703936</v>
      </c>
      <c r="L2225" s="7">
        <f ca="1">IF(ISNUMBER(TradeDash[[#This Row],[Port Return]]),L2224*(1+TradeDash[[#This Row],[Returns]]),L2224)</f>
        <v>2219841.0174880782</v>
      </c>
    </row>
    <row r="2226" spans="1:12" x14ac:dyDescent="0.35">
      <c r="A2226" s="1">
        <v>39735</v>
      </c>
      <c r="B2226" s="16">
        <f>YEAR(TradeDash[[#This Row],[Date]])</f>
        <v>2008</v>
      </c>
      <c r="C2226">
        <v>3518.65</v>
      </c>
      <c r="D2226" s="3">
        <f>IFERROR(TradeDash[[#This Row],[Nifty]]/C2225-1,"")</f>
        <v>8.006990002005443E-3</v>
      </c>
      <c r="E2226">
        <f ca="1">IFERROR(AVERAGE(OFFSET(TradeDash[[#This Row],[Returns]],0,0,-n_days))/STDEV(OFFSET(TradeDash[[#This Row],[Returns]],0,0,-n_days)),"")</f>
        <v>-0.26906147517685203</v>
      </c>
      <c r="F2226">
        <f ca="1">IFERROR(AVERAGE(OFFSET(TradeDash[[#This Row],[Returns]],0,0,-n_days*2))/STDEV(OFFSET(TradeDash[[#This Row],[Returns]],0,0,-n_days*2)),"")</f>
        <v>-0.2265565947492979</v>
      </c>
      <c r="G2226">
        <f ca="1">IF(ISNUMBER(TradeDash[[#This Row],[2n day Sharpe]]),AVERAGE(TradeDash[[#This Row],[n day Sharpe]:[2n day Sharpe]]),"")</f>
        <v>-0.24780903496307496</v>
      </c>
      <c r="H2226">
        <f ca="1">IF(ISNUMBER(TradeDash[[#This Row],[Sharpe Average]]),IF(TradeDash[[#This Row],[Sharpe Average]]&gt;$G$1,1,0),"")</f>
        <v>0</v>
      </c>
      <c r="I2226" s="2">
        <f ca="1">IF(ISNUMBER(TradeDash[[#This Row],[Signal]]),MAX(IF(AND(TradeDash[[#This Row],[Signal]]=1,I2225&lt;1),I2225+$E$1,IF(AND(TradeDash[[#This Row],[Signal]]=0,I2225&gt;0),I2225-$E$1,IF(AND(TradeDash[[#This Row],[Signal]]=1,I2225=1),I2225,IF(AND(TradeDash[[#This Row],[Signal]]=0,I2225=0),I2225,0)))),0),"")</f>
        <v>0</v>
      </c>
      <c r="J2226" s="3">
        <f ca="1">IF(ISNUMBER(TradeDash[[#This Row],[Position]]),TradeDash[[#This Row],[Position]]*D2227,"")</f>
        <v>0</v>
      </c>
      <c r="K2226" s="7">
        <f ca="1">K2225*IFERROR(1+TradeDash[[#This Row],[Port Return]],1)</f>
        <v>3776307.8100703936</v>
      </c>
      <c r="L2226" s="7">
        <f ca="1">IF(ISNUMBER(TradeDash[[#This Row],[Port Return]]),L2225*(1+TradeDash[[#This Row],[Returns]]),L2225)</f>
        <v>2237615.2623211467</v>
      </c>
    </row>
    <row r="2227" spans="1:12" x14ac:dyDescent="0.35">
      <c r="A2227" s="1">
        <v>39736</v>
      </c>
      <c r="B2227" s="16">
        <f>YEAR(TradeDash[[#This Row],[Date]])</f>
        <v>2008</v>
      </c>
      <c r="C2227">
        <v>3338.4</v>
      </c>
      <c r="D2227" s="3">
        <f>IFERROR(TradeDash[[#This Row],[Nifty]]/C2226-1,"")</f>
        <v>-5.1227033095079033E-2</v>
      </c>
      <c r="E2227">
        <f ca="1">IFERROR(AVERAGE(OFFSET(TradeDash[[#This Row],[Returns]],0,0,-n_days))/STDEV(OFFSET(TradeDash[[#This Row],[Returns]],0,0,-n_days)),"")</f>
        <v>-0.28429300699953314</v>
      </c>
      <c r="F2227">
        <f ca="1">IFERROR(AVERAGE(OFFSET(TradeDash[[#This Row],[Returns]],0,0,-n_days*2))/STDEV(OFFSET(TradeDash[[#This Row],[Returns]],0,0,-n_days*2)),"")</f>
        <v>-0.24661432698609134</v>
      </c>
      <c r="G2227">
        <f ca="1">IF(ISNUMBER(TradeDash[[#This Row],[2n day Sharpe]]),AVERAGE(TradeDash[[#This Row],[n day Sharpe]:[2n day Sharpe]]),"")</f>
        <v>-0.26545366699281225</v>
      </c>
      <c r="H2227">
        <f ca="1">IF(ISNUMBER(TradeDash[[#This Row],[Sharpe Average]]),IF(TradeDash[[#This Row],[Sharpe Average]]&gt;$G$1,1,0),"")</f>
        <v>0</v>
      </c>
      <c r="I2227" s="2">
        <f ca="1">IF(ISNUMBER(TradeDash[[#This Row],[Signal]]),MAX(IF(AND(TradeDash[[#This Row],[Signal]]=1,I2226&lt;1),I2226+$E$1,IF(AND(TradeDash[[#This Row],[Signal]]=0,I2226&gt;0),I2226-$E$1,IF(AND(TradeDash[[#This Row],[Signal]]=1,I2226=1),I2226,IF(AND(TradeDash[[#This Row],[Signal]]=0,I2226=0),I2226,0)))),0),"")</f>
        <v>0</v>
      </c>
      <c r="J2227" s="3">
        <f ca="1">IF(ISNUMBER(TradeDash[[#This Row],[Position]]),TradeDash[[#This Row],[Position]]*D2228,"")</f>
        <v>0</v>
      </c>
      <c r="K2227" s="7">
        <f ca="1">K2226*IFERROR(1+TradeDash[[#This Row],[Port Return]],1)</f>
        <v>3776307.8100703936</v>
      </c>
      <c r="L2227" s="7">
        <f ca="1">IF(ISNUMBER(TradeDash[[#This Row],[Port Return]]),L2226*(1+TradeDash[[#This Row],[Returns]]),L2226)</f>
        <v>2122988.8712241673</v>
      </c>
    </row>
    <row r="2228" spans="1:12" x14ac:dyDescent="0.35">
      <c r="A2228" s="1">
        <v>39737</v>
      </c>
      <c r="B2228" s="16">
        <f>YEAR(TradeDash[[#This Row],[Date]])</f>
        <v>2008</v>
      </c>
      <c r="C2228">
        <v>3269.3</v>
      </c>
      <c r="D2228" s="3">
        <f>IFERROR(TradeDash[[#This Row],[Nifty]]/C2227-1,"")</f>
        <v>-2.0698538221902707E-2</v>
      </c>
      <c r="E2228">
        <f ca="1">IFERROR(AVERAGE(OFFSET(TradeDash[[#This Row],[Returns]],0,0,-n_days))/STDEV(OFFSET(TradeDash[[#This Row],[Returns]],0,0,-n_days)),"")</f>
        <v>-0.31635346746372894</v>
      </c>
      <c r="F2228">
        <f ca="1">IFERROR(AVERAGE(OFFSET(TradeDash[[#This Row],[Returns]],0,0,-n_days*2))/STDEV(OFFSET(TradeDash[[#This Row],[Returns]],0,0,-n_days*2)),"")</f>
        <v>-0.25700992340483381</v>
      </c>
      <c r="G2228">
        <f ca="1">IF(ISNUMBER(TradeDash[[#This Row],[2n day Sharpe]]),AVERAGE(TradeDash[[#This Row],[n day Sharpe]:[2n day Sharpe]]),"")</f>
        <v>-0.28668169543428135</v>
      </c>
      <c r="H2228">
        <f ca="1">IF(ISNUMBER(TradeDash[[#This Row],[Sharpe Average]]),IF(TradeDash[[#This Row],[Sharpe Average]]&gt;$G$1,1,0),"")</f>
        <v>0</v>
      </c>
      <c r="I2228" s="2">
        <f ca="1">IF(ISNUMBER(TradeDash[[#This Row],[Signal]]),MAX(IF(AND(TradeDash[[#This Row],[Signal]]=1,I2227&lt;1),I2227+$E$1,IF(AND(TradeDash[[#This Row],[Signal]]=0,I2227&gt;0),I2227-$E$1,IF(AND(TradeDash[[#This Row],[Signal]]=1,I2227=1),I2227,IF(AND(TradeDash[[#This Row],[Signal]]=0,I2227=0),I2227,0)))),0),"")</f>
        <v>0</v>
      </c>
      <c r="J2228" s="3">
        <f ca="1">IF(ISNUMBER(TradeDash[[#This Row],[Position]]),TradeDash[[#This Row],[Position]]*D2229,"")</f>
        <v>0</v>
      </c>
      <c r="K2228" s="7">
        <f ca="1">K2227*IFERROR(1+TradeDash[[#This Row],[Port Return]],1)</f>
        <v>3776307.8100703936</v>
      </c>
      <c r="L2228" s="7">
        <f ca="1">IF(ISNUMBER(TradeDash[[#This Row],[Port Return]]),L2227*(1+TradeDash[[#This Row],[Returns]]),L2227)</f>
        <v>2079046.1049284597</v>
      </c>
    </row>
    <row r="2229" spans="1:12" x14ac:dyDescent="0.35">
      <c r="A2229" s="1">
        <v>39738</v>
      </c>
      <c r="B2229" s="16">
        <f>YEAR(TradeDash[[#This Row],[Date]])</f>
        <v>2008</v>
      </c>
      <c r="C2229">
        <v>3074.35</v>
      </c>
      <c r="D2229" s="3">
        <f>IFERROR(TradeDash[[#This Row],[Nifty]]/C2228-1,"")</f>
        <v>-5.9630501942311898E-2</v>
      </c>
      <c r="E2229">
        <f ca="1">IFERROR(AVERAGE(OFFSET(TradeDash[[#This Row],[Returns]],0,0,-n_days))/STDEV(OFFSET(TradeDash[[#This Row],[Returns]],0,0,-n_days)),"")</f>
        <v>-0.36239141575250505</v>
      </c>
      <c r="F2229">
        <f ca="1">IFERROR(AVERAGE(OFFSET(TradeDash[[#This Row],[Returns]],0,0,-n_days*2))/STDEV(OFFSET(TradeDash[[#This Row],[Returns]],0,0,-n_days*2)),"")</f>
        <v>-0.29321670558478952</v>
      </c>
      <c r="G2229">
        <f ca="1">IF(ISNUMBER(TradeDash[[#This Row],[2n day Sharpe]]),AVERAGE(TradeDash[[#This Row],[n day Sharpe]:[2n day Sharpe]]),"")</f>
        <v>-0.32780406066864731</v>
      </c>
      <c r="H2229">
        <f ca="1">IF(ISNUMBER(TradeDash[[#This Row],[Sharpe Average]]),IF(TradeDash[[#This Row],[Sharpe Average]]&gt;$G$1,1,0),"")</f>
        <v>0</v>
      </c>
      <c r="I2229" s="2">
        <f ca="1">IF(ISNUMBER(TradeDash[[#This Row],[Signal]]),MAX(IF(AND(TradeDash[[#This Row],[Signal]]=1,I2228&lt;1),I2228+$E$1,IF(AND(TradeDash[[#This Row],[Signal]]=0,I2228&gt;0),I2228-$E$1,IF(AND(TradeDash[[#This Row],[Signal]]=1,I2228=1),I2228,IF(AND(TradeDash[[#This Row],[Signal]]=0,I2228=0),I2228,0)))),0),"")</f>
        <v>0</v>
      </c>
      <c r="J2229" s="3">
        <f ca="1">IF(ISNUMBER(TradeDash[[#This Row],[Position]]),TradeDash[[#This Row],[Position]]*D2230,"")</f>
        <v>0</v>
      </c>
      <c r="K2229" s="7">
        <f ca="1">K2228*IFERROR(1+TradeDash[[#This Row],[Port Return]],1)</f>
        <v>3776307.8100703936</v>
      </c>
      <c r="L2229" s="7">
        <f ca="1">IF(ISNUMBER(TradeDash[[#This Row],[Port Return]]),L2228*(1+TradeDash[[#This Row],[Returns]]),L2228)</f>
        <v>1955071.5421303671</v>
      </c>
    </row>
    <row r="2230" spans="1:12" x14ac:dyDescent="0.35">
      <c r="A2230" s="1">
        <v>39741</v>
      </c>
      <c r="B2230" s="16">
        <f>YEAR(TradeDash[[#This Row],[Date]])</f>
        <v>2008</v>
      </c>
      <c r="C2230">
        <v>3122.8</v>
      </c>
      <c r="D2230" s="3">
        <f>IFERROR(TradeDash[[#This Row],[Nifty]]/C2229-1,"")</f>
        <v>1.5759428822352817E-2</v>
      </c>
      <c r="E2230">
        <f ca="1">IFERROR(AVERAGE(OFFSET(TradeDash[[#This Row],[Returns]],0,0,-n_days))/STDEV(OFFSET(TradeDash[[#This Row],[Returns]],0,0,-n_days)),"")</f>
        <v>-0.34745422970241258</v>
      </c>
      <c r="F2230">
        <f ca="1">IFERROR(AVERAGE(OFFSET(TradeDash[[#This Row],[Returns]],0,0,-n_days*2))/STDEV(OFFSET(TradeDash[[#This Row],[Returns]],0,0,-n_days*2)),"")</f>
        <v>-0.28796591263118215</v>
      </c>
      <c r="G2230">
        <f ca="1">IF(ISNUMBER(TradeDash[[#This Row],[2n day Sharpe]]),AVERAGE(TradeDash[[#This Row],[n day Sharpe]:[2n day Sharpe]]),"")</f>
        <v>-0.31771007116679739</v>
      </c>
      <c r="H2230">
        <f ca="1">IF(ISNUMBER(TradeDash[[#This Row],[Sharpe Average]]),IF(TradeDash[[#This Row],[Sharpe Average]]&gt;$G$1,1,0),"")</f>
        <v>0</v>
      </c>
      <c r="I2230" s="2">
        <f ca="1">IF(ISNUMBER(TradeDash[[#This Row],[Signal]]),MAX(IF(AND(TradeDash[[#This Row],[Signal]]=1,I2229&lt;1),I2229+$E$1,IF(AND(TradeDash[[#This Row],[Signal]]=0,I2229&gt;0),I2229-$E$1,IF(AND(TradeDash[[#This Row],[Signal]]=1,I2229=1),I2229,IF(AND(TradeDash[[#This Row],[Signal]]=0,I2229=0),I2229,0)))),0),"")</f>
        <v>0</v>
      </c>
      <c r="J2230" s="3">
        <f ca="1">IF(ISNUMBER(TradeDash[[#This Row],[Position]]),TradeDash[[#This Row],[Position]]*D2231,"")</f>
        <v>0</v>
      </c>
      <c r="K2230" s="7">
        <f ca="1">K2229*IFERROR(1+TradeDash[[#This Row],[Port Return]],1)</f>
        <v>3776307.8100703936</v>
      </c>
      <c r="L2230" s="7">
        <f ca="1">IF(ISNUMBER(TradeDash[[#This Row],[Port Return]]),L2229*(1+TradeDash[[#This Row],[Returns]]),L2229)</f>
        <v>1985882.3529411783</v>
      </c>
    </row>
    <row r="2231" spans="1:12" x14ac:dyDescent="0.35">
      <c r="A2231" s="1">
        <v>39742</v>
      </c>
      <c r="B2231" s="16">
        <f>YEAR(TradeDash[[#This Row],[Date]])</f>
        <v>2008</v>
      </c>
      <c r="C2231">
        <v>3234.9</v>
      </c>
      <c r="D2231" s="3">
        <f>IFERROR(TradeDash[[#This Row],[Nifty]]/C2230-1,"")</f>
        <v>3.5897271679262266E-2</v>
      </c>
      <c r="E2231">
        <f ca="1">IFERROR(AVERAGE(OFFSET(TradeDash[[#This Row],[Returns]],0,0,-n_days))/STDEV(OFFSET(TradeDash[[#This Row],[Returns]],0,0,-n_days)),"")</f>
        <v>-0.38386747714873454</v>
      </c>
      <c r="F2231">
        <f ca="1">IFERROR(AVERAGE(OFFSET(TradeDash[[#This Row],[Returns]],0,0,-n_days*2))/STDEV(OFFSET(TradeDash[[#This Row],[Returns]],0,0,-n_days*2)),"")</f>
        <v>-0.22559104484508413</v>
      </c>
      <c r="G2231">
        <f ca="1">IF(ISNUMBER(TradeDash[[#This Row],[2n day Sharpe]]),AVERAGE(TradeDash[[#This Row],[n day Sharpe]:[2n day Sharpe]]),"")</f>
        <v>-0.30472926099690933</v>
      </c>
      <c r="H2231">
        <f ca="1">IF(ISNUMBER(TradeDash[[#This Row],[Sharpe Average]]),IF(TradeDash[[#This Row],[Sharpe Average]]&gt;$G$1,1,0),"")</f>
        <v>0</v>
      </c>
      <c r="I2231" s="2">
        <f ca="1">IF(ISNUMBER(TradeDash[[#This Row],[Signal]]),MAX(IF(AND(TradeDash[[#This Row],[Signal]]=1,I2230&lt;1),I2230+$E$1,IF(AND(TradeDash[[#This Row],[Signal]]=0,I2230&gt;0),I2230-$E$1,IF(AND(TradeDash[[#This Row],[Signal]]=1,I2230=1),I2230,IF(AND(TradeDash[[#This Row],[Signal]]=0,I2230=0),I2230,0)))),0),"")</f>
        <v>0</v>
      </c>
      <c r="J2231" s="3">
        <f ca="1">IF(ISNUMBER(TradeDash[[#This Row],[Position]]),TradeDash[[#This Row],[Position]]*D2232,"")</f>
        <v>0</v>
      </c>
      <c r="K2231" s="7">
        <f ca="1">K2230*IFERROR(1+TradeDash[[#This Row],[Port Return]],1)</f>
        <v>3776307.8100703936</v>
      </c>
      <c r="L2231" s="7">
        <f ca="1">IF(ISNUMBER(TradeDash[[#This Row],[Port Return]]),L2230*(1+TradeDash[[#This Row],[Returns]]),L2230)</f>
        <v>2057170.1112877603</v>
      </c>
    </row>
    <row r="2232" spans="1:12" x14ac:dyDescent="0.35">
      <c r="A2232" s="1">
        <v>39743</v>
      </c>
      <c r="B2232" s="16">
        <f>YEAR(TradeDash[[#This Row],[Date]])</f>
        <v>2008</v>
      </c>
      <c r="C2232">
        <v>3065.15</v>
      </c>
      <c r="D2232" s="3">
        <f>IFERROR(TradeDash[[#This Row],[Nifty]]/C2231-1,"")</f>
        <v>-5.247457417539958E-2</v>
      </c>
      <c r="E2232">
        <f ca="1">IFERROR(AVERAGE(OFFSET(TradeDash[[#This Row],[Returns]],0,0,-n_days))/STDEV(OFFSET(TradeDash[[#This Row],[Returns]],0,0,-n_days)),"")</f>
        <v>-0.43995179412450958</v>
      </c>
      <c r="F2232">
        <f ca="1">IFERROR(AVERAGE(OFFSET(TradeDash[[#This Row],[Returns]],0,0,-n_days*2))/STDEV(OFFSET(TradeDash[[#This Row],[Returns]],0,0,-n_days*2)),"")</f>
        <v>-0.27229133349126933</v>
      </c>
      <c r="G2232">
        <f ca="1">IF(ISNUMBER(TradeDash[[#This Row],[2n day Sharpe]]),AVERAGE(TradeDash[[#This Row],[n day Sharpe]:[2n day Sharpe]]),"")</f>
        <v>-0.35612156380788945</v>
      </c>
      <c r="H2232">
        <f ca="1">IF(ISNUMBER(TradeDash[[#This Row],[Sharpe Average]]),IF(TradeDash[[#This Row],[Sharpe Average]]&gt;$G$1,1,0),"")</f>
        <v>0</v>
      </c>
      <c r="I2232" s="2">
        <f ca="1">IF(ISNUMBER(TradeDash[[#This Row],[Signal]]),MAX(IF(AND(TradeDash[[#This Row],[Signal]]=1,I2231&lt;1),I2231+$E$1,IF(AND(TradeDash[[#This Row],[Signal]]=0,I2231&gt;0),I2231-$E$1,IF(AND(TradeDash[[#This Row],[Signal]]=1,I2231=1),I2231,IF(AND(TradeDash[[#This Row],[Signal]]=0,I2231=0),I2231,0)))),0),"")</f>
        <v>0</v>
      </c>
      <c r="J2232" s="3">
        <f ca="1">IF(ISNUMBER(TradeDash[[#This Row],[Position]]),TradeDash[[#This Row],[Position]]*D2233,"")</f>
        <v>0</v>
      </c>
      <c r="K2232" s="7">
        <f ca="1">K2231*IFERROR(1+TradeDash[[#This Row],[Port Return]],1)</f>
        <v>3776307.8100703936</v>
      </c>
      <c r="L2232" s="7">
        <f ca="1">IF(ISNUMBER(TradeDash[[#This Row],[Port Return]]),L2231*(1+TradeDash[[#This Row],[Returns]]),L2231)</f>
        <v>1949220.9856915758</v>
      </c>
    </row>
    <row r="2233" spans="1:12" x14ac:dyDescent="0.35">
      <c r="A2233" s="1">
        <v>39744</v>
      </c>
      <c r="B2233" s="16">
        <f>YEAR(TradeDash[[#This Row],[Date]])</f>
        <v>2008</v>
      </c>
      <c r="C2233">
        <v>2943.15</v>
      </c>
      <c r="D2233" s="3">
        <f>IFERROR(TradeDash[[#This Row],[Nifty]]/C2232-1,"")</f>
        <v>-3.9802293525602384E-2</v>
      </c>
      <c r="E2233">
        <f ca="1">IFERROR(AVERAGE(OFFSET(TradeDash[[#This Row],[Returns]],0,0,-n_days))/STDEV(OFFSET(TradeDash[[#This Row],[Returns]],0,0,-n_days)),"")</f>
        <v>-0.45916780517137551</v>
      </c>
      <c r="F2233">
        <f ca="1">IFERROR(AVERAGE(OFFSET(TradeDash[[#This Row],[Returns]],0,0,-n_days*2))/STDEV(OFFSET(TradeDash[[#This Row],[Returns]],0,0,-n_days*2)),"")</f>
        <v>-0.30336446073889134</v>
      </c>
      <c r="G2233">
        <f ca="1">IF(ISNUMBER(TradeDash[[#This Row],[2n day Sharpe]]),AVERAGE(TradeDash[[#This Row],[n day Sharpe]:[2n day Sharpe]]),"")</f>
        <v>-0.38126613295513345</v>
      </c>
      <c r="H2233">
        <f ca="1">IF(ISNUMBER(TradeDash[[#This Row],[Sharpe Average]]),IF(TradeDash[[#This Row],[Sharpe Average]]&gt;$G$1,1,0),"")</f>
        <v>0</v>
      </c>
      <c r="I2233" s="2">
        <f ca="1">IF(ISNUMBER(TradeDash[[#This Row],[Signal]]),MAX(IF(AND(TradeDash[[#This Row],[Signal]]=1,I2232&lt;1),I2232+$E$1,IF(AND(TradeDash[[#This Row],[Signal]]=0,I2232&gt;0),I2232-$E$1,IF(AND(TradeDash[[#This Row],[Signal]]=1,I2232=1),I2232,IF(AND(TradeDash[[#This Row],[Signal]]=0,I2232=0),I2232,0)))),0),"")</f>
        <v>0</v>
      </c>
      <c r="J2233" s="3">
        <f ca="1">IF(ISNUMBER(TradeDash[[#This Row],[Position]]),TradeDash[[#This Row],[Position]]*D2234,"")</f>
        <v>0</v>
      </c>
      <c r="K2233" s="7">
        <f ca="1">K2232*IFERROR(1+TradeDash[[#This Row],[Port Return]],1)</f>
        <v>3776307.8100703936</v>
      </c>
      <c r="L2233" s="7">
        <f ca="1">IF(ISNUMBER(TradeDash[[#This Row],[Port Return]]),L2232*(1+TradeDash[[#This Row],[Returns]]),L2232)</f>
        <v>1871637.5198728156</v>
      </c>
    </row>
    <row r="2234" spans="1:12" x14ac:dyDescent="0.35">
      <c r="A2234" s="1">
        <v>39745</v>
      </c>
      <c r="B2234" s="16">
        <f>YEAR(TradeDash[[#This Row],[Date]])</f>
        <v>2008</v>
      </c>
      <c r="C2234">
        <v>2584</v>
      </c>
      <c r="D2234" s="3">
        <f>IFERROR(TradeDash[[#This Row],[Nifty]]/C2233-1,"")</f>
        <v>-0.12202911846151232</v>
      </c>
      <c r="E2234">
        <f ca="1">IFERROR(AVERAGE(OFFSET(TradeDash[[#This Row],[Returns]],0,0,-n_days))/STDEV(OFFSET(TradeDash[[#This Row],[Returns]],0,0,-n_days)),"")</f>
        <v>-0.54176555436900087</v>
      </c>
      <c r="F2234">
        <f ca="1">IFERROR(AVERAGE(OFFSET(TradeDash[[#This Row],[Returns]],0,0,-n_days*2))/STDEV(OFFSET(TradeDash[[#This Row],[Returns]],0,0,-n_days*2)),"")</f>
        <v>-0.34906891266169082</v>
      </c>
      <c r="G2234">
        <f ca="1">IF(ISNUMBER(TradeDash[[#This Row],[2n day Sharpe]]),AVERAGE(TradeDash[[#This Row],[n day Sharpe]:[2n day Sharpe]]),"")</f>
        <v>-0.44541723351534585</v>
      </c>
      <c r="H2234">
        <f ca="1">IF(ISNUMBER(TradeDash[[#This Row],[Sharpe Average]]),IF(TradeDash[[#This Row],[Sharpe Average]]&gt;$G$1,1,0),"")</f>
        <v>0</v>
      </c>
      <c r="I2234" s="2">
        <f ca="1">IF(ISNUMBER(TradeDash[[#This Row],[Signal]]),MAX(IF(AND(TradeDash[[#This Row],[Signal]]=1,I2233&lt;1),I2233+$E$1,IF(AND(TradeDash[[#This Row],[Signal]]=0,I2233&gt;0),I2233-$E$1,IF(AND(TradeDash[[#This Row],[Signal]]=1,I2233=1),I2233,IF(AND(TradeDash[[#This Row],[Signal]]=0,I2233=0),I2233,0)))),0),"")</f>
        <v>0</v>
      </c>
      <c r="J2234" s="3">
        <f ca="1">IF(ISNUMBER(TradeDash[[#This Row],[Position]]),TradeDash[[#This Row],[Position]]*D2235,"")</f>
        <v>0</v>
      </c>
      <c r="K2234" s="7">
        <f ca="1">K2233*IFERROR(1+TradeDash[[#This Row],[Port Return]],1)</f>
        <v>3776307.8100703936</v>
      </c>
      <c r="L2234" s="7">
        <f ca="1">IF(ISNUMBER(TradeDash[[#This Row],[Port Return]]),L2233*(1+TradeDash[[#This Row],[Returns]]),L2233)</f>
        <v>1643243.2432432447</v>
      </c>
    </row>
    <row r="2235" spans="1:12" x14ac:dyDescent="0.35">
      <c r="A2235" s="1">
        <v>39748</v>
      </c>
      <c r="B2235" s="16">
        <f>YEAR(TradeDash[[#This Row],[Date]])</f>
        <v>2008</v>
      </c>
      <c r="C2235">
        <v>2524.1999999999998</v>
      </c>
      <c r="D2235" s="3">
        <f>IFERROR(TradeDash[[#This Row],[Nifty]]/C2234-1,"")</f>
        <v>-2.3142414860681138E-2</v>
      </c>
      <c r="E2235">
        <f ca="1">IFERROR(AVERAGE(OFFSET(TradeDash[[#This Row],[Returns]],0,0,-n_days))/STDEV(OFFSET(TradeDash[[#This Row],[Returns]],0,0,-n_days)),"")</f>
        <v>-0.55582026211075097</v>
      </c>
      <c r="F2235">
        <f ca="1">IFERROR(AVERAGE(OFFSET(TradeDash[[#This Row],[Returns]],0,0,-n_days*2))/STDEV(OFFSET(TradeDash[[#This Row],[Returns]],0,0,-n_days*2)),"")</f>
        <v>-0.35768380596128985</v>
      </c>
      <c r="G2235">
        <f ca="1">IF(ISNUMBER(TradeDash[[#This Row],[2n day Sharpe]]),AVERAGE(TradeDash[[#This Row],[n day Sharpe]:[2n day Sharpe]]),"")</f>
        <v>-0.45675203403602038</v>
      </c>
      <c r="H2235">
        <f ca="1">IF(ISNUMBER(TradeDash[[#This Row],[Sharpe Average]]),IF(TradeDash[[#This Row],[Sharpe Average]]&gt;$G$1,1,0),"")</f>
        <v>0</v>
      </c>
      <c r="I2235" s="2">
        <f ca="1">IF(ISNUMBER(TradeDash[[#This Row],[Signal]]),MAX(IF(AND(TradeDash[[#This Row],[Signal]]=1,I2234&lt;1),I2234+$E$1,IF(AND(TradeDash[[#This Row],[Signal]]=0,I2234&gt;0),I2234-$E$1,IF(AND(TradeDash[[#This Row],[Signal]]=1,I2234=1),I2234,IF(AND(TradeDash[[#This Row],[Signal]]=0,I2234=0),I2234,0)))),0),"")</f>
        <v>0</v>
      </c>
      <c r="J2235" s="3">
        <f ca="1">IF(ISNUMBER(TradeDash[[#This Row],[Position]]),TradeDash[[#This Row],[Position]]*D2236,"")</f>
        <v>0</v>
      </c>
      <c r="K2235" s="7">
        <f ca="1">K2234*IFERROR(1+TradeDash[[#This Row],[Port Return]],1)</f>
        <v>3776307.8100703936</v>
      </c>
      <c r="L2235" s="7">
        <f ca="1">IF(ISNUMBER(TradeDash[[#This Row],[Port Return]]),L2234*(1+TradeDash[[#This Row],[Returns]]),L2234)</f>
        <v>1605214.6263910984</v>
      </c>
    </row>
    <row r="2236" spans="1:12" x14ac:dyDescent="0.35">
      <c r="A2236" s="1">
        <v>39749</v>
      </c>
      <c r="B2236" s="16">
        <f>YEAR(TradeDash[[#This Row],[Date]])</f>
        <v>2008</v>
      </c>
      <c r="C2236">
        <v>2684.6</v>
      </c>
      <c r="D2236" s="3">
        <f>IFERROR(TradeDash[[#This Row],[Nifty]]/C2235-1,"")</f>
        <v>6.3544885508279858E-2</v>
      </c>
      <c r="E2236">
        <f ca="1">IFERROR(AVERAGE(OFFSET(TradeDash[[#This Row],[Returns]],0,0,-n_days))/STDEV(OFFSET(TradeDash[[#This Row],[Returns]],0,0,-n_days)),"")</f>
        <v>-0.40272008785183155</v>
      </c>
      <c r="F2236">
        <f ca="1">IFERROR(AVERAGE(OFFSET(TradeDash[[#This Row],[Returns]],0,0,-n_days*2))/STDEV(OFFSET(TradeDash[[#This Row],[Returns]],0,0,-n_days*2)),"")</f>
        <v>-0.28350342849077798</v>
      </c>
      <c r="G2236">
        <f ca="1">IF(ISNUMBER(TradeDash[[#This Row],[2n day Sharpe]]),AVERAGE(TradeDash[[#This Row],[n day Sharpe]:[2n day Sharpe]]),"")</f>
        <v>-0.34311175817130479</v>
      </c>
      <c r="H2236">
        <f ca="1">IF(ISNUMBER(TradeDash[[#This Row],[Sharpe Average]]),IF(TradeDash[[#This Row],[Sharpe Average]]&gt;$G$1,1,0),"")</f>
        <v>0</v>
      </c>
      <c r="I2236" s="2">
        <f ca="1">IF(ISNUMBER(TradeDash[[#This Row],[Signal]]),MAX(IF(AND(TradeDash[[#This Row],[Signal]]=1,I2235&lt;1),I2235+$E$1,IF(AND(TradeDash[[#This Row],[Signal]]=0,I2235&gt;0),I2235-$E$1,IF(AND(TradeDash[[#This Row],[Signal]]=1,I2235=1),I2235,IF(AND(TradeDash[[#This Row],[Signal]]=0,I2235=0),I2235,0)))),0),"")</f>
        <v>0</v>
      </c>
      <c r="J2236" s="3">
        <f ca="1">IF(ISNUMBER(TradeDash[[#This Row],[Position]]),TradeDash[[#This Row],[Position]]*D2237,"")</f>
        <v>0</v>
      </c>
      <c r="K2236" s="7">
        <f ca="1">K2235*IFERROR(1+TradeDash[[#This Row],[Port Return]],1)</f>
        <v>3776307.8100703936</v>
      </c>
      <c r="L2236" s="7">
        <f ca="1">IF(ISNUMBER(TradeDash[[#This Row],[Port Return]]),L2235*(1+TradeDash[[#This Row],[Returns]]),L2235)</f>
        <v>1707217.8060413369</v>
      </c>
    </row>
    <row r="2237" spans="1:12" x14ac:dyDescent="0.35">
      <c r="A2237" s="1">
        <v>39750</v>
      </c>
      <c r="B2237" s="16">
        <f>YEAR(TradeDash[[#This Row],[Date]])</f>
        <v>2008</v>
      </c>
      <c r="C2237">
        <v>2697.05</v>
      </c>
      <c r="D2237" s="3">
        <f>IFERROR(TradeDash[[#This Row],[Nifty]]/C2236-1,"")</f>
        <v>4.6375623929078014E-3</v>
      </c>
      <c r="E2237">
        <f ca="1">IFERROR(AVERAGE(OFFSET(TradeDash[[#This Row],[Returns]],0,0,-n_days))/STDEV(OFFSET(TradeDash[[#This Row],[Returns]],0,0,-n_days)),"")</f>
        <v>-0.3598123651560991</v>
      </c>
      <c r="F2237">
        <f ca="1">IFERROR(AVERAGE(OFFSET(TradeDash[[#This Row],[Returns]],0,0,-n_days*2))/STDEV(OFFSET(TradeDash[[#This Row],[Returns]],0,0,-n_days*2)),"")</f>
        <v>-0.30902992234620408</v>
      </c>
      <c r="G2237">
        <f ca="1">IF(ISNUMBER(TradeDash[[#This Row],[2n day Sharpe]]),AVERAGE(TradeDash[[#This Row],[n day Sharpe]:[2n day Sharpe]]),"")</f>
        <v>-0.33442114375115162</v>
      </c>
      <c r="H2237">
        <f ca="1">IF(ISNUMBER(TradeDash[[#This Row],[Sharpe Average]]),IF(TradeDash[[#This Row],[Sharpe Average]]&gt;$G$1,1,0),"")</f>
        <v>0</v>
      </c>
      <c r="I2237" s="2">
        <f ca="1">IF(ISNUMBER(TradeDash[[#This Row],[Signal]]),MAX(IF(AND(TradeDash[[#This Row],[Signal]]=1,I2236&lt;1),I2236+$E$1,IF(AND(TradeDash[[#This Row],[Signal]]=0,I2236&gt;0),I2236-$E$1,IF(AND(TradeDash[[#This Row],[Signal]]=1,I2236=1),I2236,IF(AND(TradeDash[[#This Row],[Signal]]=0,I2236=0),I2236,0)))),0),"")</f>
        <v>0</v>
      </c>
      <c r="J2237" s="3">
        <f ca="1">IF(ISNUMBER(TradeDash[[#This Row],[Position]]),TradeDash[[#This Row],[Position]]*D2238,"")</f>
        <v>0</v>
      </c>
      <c r="K2237" s="7">
        <f ca="1">K2236*IFERROR(1+TradeDash[[#This Row],[Port Return]],1)</f>
        <v>3776307.8100703936</v>
      </c>
      <c r="L2237" s="7">
        <f ca="1">IF(ISNUMBER(TradeDash[[#This Row],[Port Return]]),L2236*(1+TradeDash[[#This Row],[Returns]]),L2236)</f>
        <v>1715135.1351351368</v>
      </c>
    </row>
    <row r="2238" spans="1:12" x14ac:dyDescent="0.35">
      <c r="A2238" s="1">
        <v>39752</v>
      </c>
      <c r="B2238" s="16">
        <f>YEAR(TradeDash[[#This Row],[Date]])</f>
        <v>2008</v>
      </c>
      <c r="C2238">
        <v>2885.6</v>
      </c>
      <c r="D2238" s="3">
        <f>IFERROR(TradeDash[[#This Row],[Nifty]]/C2237-1,"")</f>
        <v>6.9909716171372427E-2</v>
      </c>
      <c r="E2238">
        <f ca="1">IFERROR(AVERAGE(OFFSET(TradeDash[[#This Row],[Returns]],0,0,-n_days))/STDEV(OFFSET(TradeDash[[#This Row],[Returns]],0,0,-n_days)),"")</f>
        <v>-0.28340240120003635</v>
      </c>
      <c r="F2238">
        <f ca="1">IFERROR(AVERAGE(OFFSET(TradeDash[[#This Row],[Returns]],0,0,-n_days*2))/STDEV(OFFSET(TradeDash[[#This Row],[Returns]],0,0,-n_days*2)),"")</f>
        <v>-0.24472542702405292</v>
      </c>
      <c r="G2238">
        <f ca="1">IF(ISNUMBER(TradeDash[[#This Row],[2n day Sharpe]]),AVERAGE(TradeDash[[#This Row],[n day Sharpe]:[2n day Sharpe]]),"")</f>
        <v>-0.26406391411204466</v>
      </c>
      <c r="H2238">
        <f ca="1">IF(ISNUMBER(TradeDash[[#This Row],[Sharpe Average]]),IF(TradeDash[[#This Row],[Sharpe Average]]&gt;$G$1,1,0),"")</f>
        <v>0</v>
      </c>
      <c r="I2238" s="2">
        <f ca="1">IF(ISNUMBER(TradeDash[[#This Row],[Signal]]),MAX(IF(AND(TradeDash[[#This Row],[Signal]]=1,I2237&lt;1),I2237+$E$1,IF(AND(TradeDash[[#This Row],[Signal]]=0,I2237&gt;0),I2237-$E$1,IF(AND(TradeDash[[#This Row],[Signal]]=1,I2237=1),I2237,IF(AND(TradeDash[[#This Row],[Signal]]=0,I2237=0),I2237,0)))),0),"")</f>
        <v>0</v>
      </c>
      <c r="J2238" s="3">
        <f ca="1">IF(ISNUMBER(TradeDash[[#This Row],[Position]]),TradeDash[[#This Row],[Position]]*D2239,"")</f>
        <v>0</v>
      </c>
      <c r="K2238" s="7">
        <f ca="1">K2237*IFERROR(1+TradeDash[[#This Row],[Port Return]],1)</f>
        <v>3776307.8100703936</v>
      </c>
      <c r="L2238" s="7">
        <f ca="1">IF(ISNUMBER(TradeDash[[#This Row],[Port Return]]),L2237*(1+TradeDash[[#This Row],[Returns]]),L2237)</f>
        <v>1835039.7456279828</v>
      </c>
    </row>
    <row r="2239" spans="1:12" x14ac:dyDescent="0.35">
      <c r="A2239" s="1">
        <v>39755</v>
      </c>
      <c r="B2239" s="16">
        <f>YEAR(TradeDash[[#This Row],[Date]])</f>
        <v>2008</v>
      </c>
      <c r="C2239">
        <v>3043.85</v>
      </c>
      <c r="D2239" s="3">
        <f>IFERROR(TradeDash[[#This Row],[Nifty]]/C2238-1,"")</f>
        <v>5.4841280842805595E-2</v>
      </c>
      <c r="E2239">
        <f ca="1">IFERROR(AVERAGE(OFFSET(TradeDash[[#This Row],[Returns]],0,0,-n_days))/STDEV(OFFSET(TradeDash[[#This Row],[Returns]],0,0,-n_days)),"")</f>
        <v>-0.22575200077842131</v>
      </c>
      <c r="F2239">
        <f ca="1">IFERROR(AVERAGE(OFFSET(TradeDash[[#This Row],[Returns]],0,0,-n_days*2))/STDEV(OFFSET(TradeDash[[#This Row],[Returns]],0,0,-n_days*2)),"")</f>
        <v>-0.22831740812953197</v>
      </c>
      <c r="G2239">
        <f ca="1">IF(ISNUMBER(TradeDash[[#This Row],[2n day Sharpe]]),AVERAGE(TradeDash[[#This Row],[n day Sharpe]:[2n day Sharpe]]),"")</f>
        <v>-0.22703470445397664</v>
      </c>
      <c r="H2239">
        <f ca="1">IF(ISNUMBER(TradeDash[[#This Row],[Sharpe Average]]),IF(TradeDash[[#This Row],[Sharpe Average]]&gt;$G$1,1,0),"")</f>
        <v>0</v>
      </c>
      <c r="I2239" s="2">
        <f ca="1">IF(ISNUMBER(TradeDash[[#This Row],[Signal]]),MAX(IF(AND(TradeDash[[#This Row],[Signal]]=1,I2238&lt;1),I2238+$E$1,IF(AND(TradeDash[[#This Row],[Signal]]=0,I2238&gt;0),I2238-$E$1,IF(AND(TradeDash[[#This Row],[Signal]]=1,I2238=1),I2238,IF(AND(TradeDash[[#This Row],[Signal]]=0,I2238=0),I2238,0)))),0),"")</f>
        <v>0</v>
      </c>
      <c r="J2239" s="3">
        <f ca="1">IF(ISNUMBER(TradeDash[[#This Row],[Position]]),TradeDash[[#This Row],[Position]]*D2240,"")</f>
        <v>0</v>
      </c>
      <c r="K2239" s="7">
        <f ca="1">K2238*IFERROR(1+TradeDash[[#This Row],[Port Return]],1)</f>
        <v>3776307.8100703936</v>
      </c>
      <c r="L2239" s="7">
        <f ca="1">IF(ISNUMBER(TradeDash[[#This Row],[Port Return]]),L2238*(1+TradeDash[[#This Row],[Returns]]),L2238)</f>
        <v>1935675.6756756776</v>
      </c>
    </row>
    <row r="2240" spans="1:12" x14ac:dyDescent="0.35">
      <c r="A2240" s="1">
        <v>39756</v>
      </c>
      <c r="B2240" s="16">
        <f>YEAR(TradeDash[[#This Row],[Date]])</f>
        <v>2008</v>
      </c>
      <c r="C2240">
        <v>3142.1</v>
      </c>
      <c r="D2240" s="3">
        <f>IFERROR(TradeDash[[#This Row],[Nifty]]/C2239-1,"")</f>
        <v>3.2278200305534188E-2</v>
      </c>
      <c r="E2240">
        <f ca="1">IFERROR(AVERAGE(OFFSET(TradeDash[[#This Row],[Returns]],0,0,-n_days))/STDEV(OFFSET(TradeDash[[#This Row],[Returns]],0,0,-n_days)),"")</f>
        <v>-0.16014832128804921</v>
      </c>
      <c r="F2240">
        <f ca="1">IFERROR(AVERAGE(OFFSET(TradeDash[[#This Row],[Returns]],0,0,-n_days*2))/STDEV(OFFSET(TradeDash[[#This Row],[Returns]],0,0,-n_days*2)),"")</f>
        <v>-0.19721176443673982</v>
      </c>
      <c r="G2240">
        <f ca="1">IF(ISNUMBER(TradeDash[[#This Row],[2n day Sharpe]]),AVERAGE(TradeDash[[#This Row],[n day Sharpe]:[2n day Sharpe]]),"")</f>
        <v>-0.17868004286239453</v>
      </c>
      <c r="H2240">
        <f ca="1">IF(ISNUMBER(TradeDash[[#This Row],[Sharpe Average]]),IF(TradeDash[[#This Row],[Sharpe Average]]&gt;$G$1,1,0),"")</f>
        <v>0</v>
      </c>
      <c r="I2240" s="2">
        <f ca="1">IF(ISNUMBER(TradeDash[[#This Row],[Signal]]),MAX(IF(AND(TradeDash[[#This Row],[Signal]]=1,I2239&lt;1),I2239+$E$1,IF(AND(TradeDash[[#This Row],[Signal]]=0,I2239&gt;0),I2239-$E$1,IF(AND(TradeDash[[#This Row],[Signal]]=1,I2239=1),I2239,IF(AND(TradeDash[[#This Row],[Signal]]=0,I2239=0),I2239,0)))),0),"")</f>
        <v>0</v>
      </c>
      <c r="J2240" s="3">
        <f ca="1">IF(ISNUMBER(TradeDash[[#This Row],[Position]]),TradeDash[[#This Row],[Position]]*D2241,"")</f>
        <v>0</v>
      </c>
      <c r="K2240" s="7">
        <f ca="1">K2239*IFERROR(1+TradeDash[[#This Row],[Port Return]],1)</f>
        <v>3776307.8100703936</v>
      </c>
      <c r="L2240" s="7">
        <f ca="1">IF(ISNUMBER(TradeDash[[#This Row],[Port Return]]),L2239*(1+TradeDash[[#This Row],[Returns]]),L2239)</f>
        <v>1998155.8028616873</v>
      </c>
    </row>
    <row r="2241" spans="1:12" x14ac:dyDescent="0.35">
      <c r="A2241" s="1">
        <v>39757</v>
      </c>
      <c r="B2241" s="16">
        <f>YEAR(TradeDash[[#This Row],[Date]])</f>
        <v>2008</v>
      </c>
      <c r="C2241">
        <v>2994.95</v>
      </c>
      <c r="D2241" s="3">
        <f>IFERROR(TradeDash[[#This Row],[Nifty]]/C2240-1,"")</f>
        <v>-4.6831736736577478E-2</v>
      </c>
      <c r="E2241">
        <f ca="1">IFERROR(AVERAGE(OFFSET(TradeDash[[#This Row],[Returns]],0,0,-n_days))/STDEV(OFFSET(TradeDash[[#This Row],[Returns]],0,0,-n_days)),"")</f>
        <v>-0.15209685409337789</v>
      </c>
      <c r="F2241">
        <f ca="1">IFERROR(AVERAGE(OFFSET(TradeDash[[#This Row],[Returns]],0,0,-n_days*2))/STDEV(OFFSET(TradeDash[[#This Row],[Returns]],0,0,-n_days*2)),"")</f>
        <v>-0.21088966133902254</v>
      </c>
      <c r="G2241">
        <f ca="1">IF(ISNUMBER(TradeDash[[#This Row],[2n day Sharpe]]),AVERAGE(TradeDash[[#This Row],[n day Sharpe]:[2n day Sharpe]]),"")</f>
        <v>-0.18149325771620023</v>
      </c>
      <c r="H2241">
        <f ca="1">IF(ISNUMBER(TradeDash[[#This Row],[Sharpe Average]]),IF(TradeDash[[#This Row],[Sharpe Average]]&gt;$G$1,1,0),"")</f>
        <v>0</v>
      </c>
      <c r="I2241" s="2">
        <f ca="1">IF(ISNUMBER(TradeDash[[#This Row],[Signal]]),MAX(IF(AND(TradeDash[[#This Row],[Signal]]=1,I2240&lt;1),I2240+$E$1,IF(AND(TradeDash[[#This Row],[Signal]]=0,I2240&gt;0),I2240-$E$1,IF(AND(TradeDash[[#This Row],[Signal]]=1,I2240=1),I2240,IF(AND(TradeDash[[#This Row],[Signal]]=0,I2240=0),I2240,0)))),0),"")</f>
        <v>0</v>
      </c>
      <c r="J2241" s="3">
        <f ca="1">IF(ISNUMBER(TradeDash[[#This Row],[Position]]),TradeDash[[#This Row],[Position]]*D2242,"")</f>
        <v>0</v>
      </c>
      <c r="K2241" s="7">
        <f ca="1">K2240*IFERROR(1+TradeDash[[#This Row],[Port Return]],1)</f>
        <v>3776307.8100703936</v>
      </c>
      <c r="L2241" s="7">
        <f ca="1">IF(ISNUMBER(TradeDash[[#This Row],[Port Return]]),L2240*(1+TradeDash[[#This Row],[Returns]]),L2240)</f>
        <v>1904578.696343404</v>
      </c>
    </row>
    <row r="2242" spans="1:12" x14ac:dyDescent="0.35">
      <c r="A2242" s="1">
        <v>39758</v>
      </c>
      <c r="B2242" s="16">
        <f>YEAR(TradeDash[[#This Row],[Date]])</f>
        <v>2008</v>
      </c>
      <c r="C2242">
        <v>2892.65</v>
      </c>
      <c r="D2242" s="3">
        <f>IFERROR(TradeDash[[#This Row],[Nifty]]/C2241-1,"")</f>
        <v>-3.4157498455733681E-2</v>
      </c>
      <c r="E2242">
        <f ca="1">IFERROR(AVERAGE(OFFSET(TradeDash[[#This Row],[Returns]],0,0,-n_days))/STDEV(OFFSET(TradeDash[[#This Row],[Returns]],0,0,-n_days)),"")</f>
        <v>-0.18516997881205036</v>
      </c>
      <c r="F2242">
        <f ca="1">IFERROR(AVERAGE(OFFSET(TradeDash[[#This Row],[Returns]],0,0,-n_days*2))/STDEV(OFFSET(TradeDash[[#This Row],[Returns]],0,0,-n_days*2)),"")</f>
        <v>-0.25244338112625669</v>
      </c>
      <c r="G2242">
        <f ca="1">IF(ISNUMBER(TradeDash[[#This Row],[2n day Sharpe]]),AVERAGE(TradeDash[[#This Row],[n day Sharpe]:[2n day Sharpe]]),"")</f>
        <v>-0.21880667996915354</v>
      </c>
      <c r="H2242">
        <f ca="1">IF(ISNUMBER(TradeDash[[#This Row],[Sharpe Average]]),IF(TradeDash[[#This Row],[Sharpe Average]]&gt;$G$1,1,0),"")</f>
        <v>0</v>
      </c>
      <c r="I2242" s="2">
        <f ca="1">IF(ISNUMBER(TradeDash[[#This Row],[Signal]]),MAX(IF(AND(TradeDash[[#This Row],[Signal]]=1,I2241&lt;1),I2241+$E$1,IF(AND(TradeDash[[#This Row],[Signal]]=0,I2241&gt;0),I2241-$E$1,IF(AND(TradeDash[[#This Row],[Signal]]=1,I2241=1),I2241,IF(AND(TradeDash[[#This Row],[Signal]]=0,I2241=0),I2241,0)))),0),"")</f>
        <v>0</v>
      </c>
      <c r="J2242" s="3">
        <f ca="1">IF(ISNUMBER(TradeDash[[#This Row],[Position]]),TradeDash[[#This Row],[Position]]*D2243,"")</f>
        <v>0</v>
      </c>
      <c r="K2242" s="7">
        <f ca="1">K2241*IFERROR(1+TradeDash[[#This Row],[Port Return]],1)</f>
        <v>3776307.8100703936</v>
      </c>
      <c r="L2242" s="7">
        <f ca="1">IF(ISNUMBER(TradeDash[[#This Row],[Port Return]]),L2241*(1+TradeDash[[#This Row],[Returns]]),L2241)</f>
        <v>1839523.0524642309</v>
      </c>
    </row>
    <row r="2243" spans="1:12" x14ac:dyDescent="0.35">
      <c r="A2243" s="1">
        <v>39759</v>
      </c>
      <c r="B2243" s="16">
        <f>YEAR(TradeDash[[#This Row],[Date]])</f>
        <v>2008</v>
      </c>
      <c r="C2243">
        <v>2973</v>
      </c>
      <c r="D2243" s="3">
        <f>IFERROR(TradeDash[[#This Row],[Nifty]]/C2242-1,"")</f>
        <v>2.777729763365766E-2</v>
      </c>
      <c r="E2243">
        <f ca="1">IFERROR(AVERAGE(OFFSET(TradeDash[[#This Row],[Returns]],0,0,-n_days))/STDEV(OFFSET(TradeDash[[#This Row],[Returns]],0,0,-n_days)),"")</f>
        <v>-0.13255836730857787</v>
      </c>
      <c r="F2243">
        <f ca="1">IFERROR(AVERAGE(OFFSET(TradeDash[[#This Row],[Returns]],0,0,-n_days*2))/STDEV(OFFSET(TradeDash[[#This Row],[Returns]],0,0,-n_days*2)),"")</f>
        <v>-0.23068720813071139</v>
      </c>
      <c r="G2243">
        <f ca="1">IF(ISNUMBER(TradeDash[[#This Row],[2n day Sharpe]]),AVERAGE(TradeDash[[#This Row],[n day Sharpe]:[2n day Sharpe]]),"")</f>
        <v>-0.18162278771964463</v>
      </c>
      <c r="H2243">
        <f ca="1">IF(ISNUMBER(TradeDash[[#This Row],[Sharpe Average]]),IF(TradeDash[[#This Row],[Sharpe Average]]&gt;$G$1,1,0),"")</f>
        <v>0</v>
      </c>
      <c r="I2243" s="2">
        <f ca="1">IF(ISNUMBER(TradeDash[[#This Row],[Signal]]),MAX(IF(AND(TradeDash[[#This Row],[Signal]]=1,I2242&lt;1),I2242+$E$1,IF(AND(TradeDash[[#This Row],[Signal]]=0,I2242&gt;0),I2242-$E$1,IF(AND(TradeDash[[#This Row],[Signal]]=1,I2242=1),I2242,IF(AND(TradeDash[[#This Row],[Signal]]=0,I2242=0),I2242,0)))),0),"")</f>
        <v>0</v>
      </c>
      <c r="J2243" s="3">
        <f ca="1">IF(ISNUMBER(TradeDash[[#This Row],[Position]]),TradeDash[[#This Row],[Position]]*D2244,"")</f>
        <v>0</v>
      </c>
      <c r="K2243" s="7">
        <f ca="1">K2242*IFERROR(1+TradeDash[[#This Row],[Port Return]],1)</f>
        <v>3776307.8100703936</v>
      </c>
      <c r="L2243" s="7">
        <f ca="1">IF(ISNUMBER(TradeDash[[#This Row],[Port Return]]),L2242*(1+TradeDash[[#This Row],[Returns]]),L2242)</f>
        <v>1890620.0317965043</v>
      </c>
    </row>
    <row r="2244" spans="1:12" x14ac:dyDescent="0.35">
      <c r="A2244" s="1">
        <v>39762</v>
      </c>
      <c r="B2244" s="16">
        <f>YEAR(TradeDash[[#This Row],[Date]])</f>
        <v>2008</v>
      </c>
      <c r="C2244">
        <v>3148.25</v>
      </c>
      <c r="D2244" s="3">
        <f>IFERROR(TradeDash[[#This Row],[Nifty]]/C2243-1,"")</f>
        <v>5.8947191389169262E-2</v>
      </c>
      <c r="E2244">
        <f ca="1">IFERROR(AVERAGE(OFFSET(TradeDash[[#This Row],[Returns]],0,0,-n_days))/STDEV(OFFSET(TradeDash[[#This Row],[Returns]],0,0,-n_days)),"")</f>
        <v>-1.3424757670141171E-2</v>
      </c>
      <c r="F2244">
        <f ca="1">IFERROR(AVERAGE(OFFSET(TradeDash[[#This Row],[Returns]],0,0,-n_days*2))/STDEV(OFFSET(TradeDash[[#This Row],[Returns]],0,0,-n_days*2)),"")</f>
        <v>-0.17859849757947127</v>
      </c>
      <c r="G2244">
        <f ca="1">IF(ISNUMBER(TradeDash[[#This Row],[2n day Sharpe]]),AVERAGE(TradeDash[[#This Row],[n day Sharpe]:[2n day Sharpe]]),"")</f>
        <v>-9.6011627624806223E-2</v>
      </c>
      <c r="H2244">
        <f ca="1">IF(ISNUMBER(TradeDash[[#This Row],[Sharpe Average]]),IF(TradeDash[[#This Row],[Sharpe Average]]&gt;$G$1,1,0),"")</f>
        <v>0</v>
      </c>
      <c r="I2244" s="2">
        <f ca="1">IF(ISNUMBER(TradeDash[[#This Row],[Signal]]),MAX(IF(AND(TradeDash[[#This Row],[Signal]]=1,I2243&lt;1),I2243+$E$1,IF(AND(TradeDash[[#This Row],[Signal]]=0,I2243&gt;0),I2243-$E$1,IF(AND(TradeDash[[#This Row],[Signal]]=1,I2243=1),I2243,IF(AND(TradeDash[[#This Row],[Signal]]=0,I2243=0),I2243,0)))),0),"")</f>
        <v>0</v>
      </c>
      <c r="J2244" s="3">
        <f ca="1">IF(ISNUMBER(TradeDash[[#This Row],[Position]]),TradeDash[[#This Row],[Position]]*D2245,"")</f>
        <v>0</v>
      </c>
      <c r="K2244" s="7">
        <f ca="1">K2243*IFERROR(1+TradeDash[[#This Row],[Port Return]],1)</f>
        <v>3776307.8100703936</v>
      </c>
      <c r="L2244" s="7">
        <f ca="1">IF(ISNUMBER(TradeDash[[#This Row],[Port Return]]),L2243*(1+TradeDash[[#This Row],[Returns]]),L2243)</f>
        <v>2002066.77265501</v>
      </c>
    </row>
    <row r="2245" spans="1:12" x14ac:dyDescent="0.35">
      <c r="A2245" s="1">
        <v>39763</v>
      </c>
      <c r="B2245" s="16">
        <f>YEAR(TradeDash[[#This Row],[Date]])</f>
        <v>2008</v>
      </c>
      <c r="C2245">
        <v>2938.65</v>
      </c>
      <c r="D2245" s="3">
        <f>IFERROR(TradeDash[[#This Row],[Nifty]]/C2244-1,"")</f>
        <v>-6.6576669578337189E-2</v>
      </c>
      <c r="E2245">
        <f ca="1">IFERROR(AVERAGE(OFFSET(TradeDash[[#This Row],[Returns]],0,0,-n_days))/STDEV(OFFSET(TradeDash[[#This Row],[Returns]],0,0,-n_days)),"")</f>
        <v>-0.13861158887282726</v>
      </c>
      <c r="F2245">
        <f ca="1">IFERROR(AVERAGE(OFFSET(TradeDash[[#This Row],[Returns]],0,0,-n_days*2))/STDEV(OFFSET(TradeDash[[#This Row],[Returns]],0,0,-n_days*2)),"")</f>
        <v>-0.19892200148863529</v>
      </c>
      <c r="G2245">
        <f ca="1">IF(ISNUMBER(TradeDash[[#This Row],[2n day Sharpe]]),AVERAGE(TradeDash[[#This Row],[n day Sharpe]:[2n day Sharpe]]),"")</f>
        <v>-0.16876679518073129</v>
      </c>
      <c r="H2245">
        <f ca="1">IF(ISNUMBER(TradeDash[[#This Row],[Sharpe Average]]),IF(TradeDash[[#This Row],[Sharpe Average]]&gt;$G$1,1,0),"")</f>
        <v>0</v>
      </c>
      <c r="I2245" s="2">
        <f ca="1">IF(ISNUMBER(TradeDash[[#This Row],[Signal]]),MAX(IF(AND(TradeDash[[#This Row],[Signal]]=1,I2244&lt;1),I2244+$E$1,IF(AND(TradeDash[[#This Row],[Signal]]=0,I2244&gt;0),I2244-$E$1,IF(AND(TradeDash[[#This Row],[Signal]]=1,I2244=1),I2244,IF(AND(TradeDash[[#This Row],[Signal]]=0,I2244=0),I2244,0)))),0),"")</f>
        <v>0</v>
      </c>
      <c r="J2245" s="3">
        <f ca="1">IF(ISNUMBER(TradeDash[[#This Row],[Position]]),TradeDash[[#This Row],[Position]]*D2246,"")</f>
        <v>0</v>
      </c>
      <c r="K2245" s="7">
        <f ca="1">K2244*IFERROR(1+TradeDash[[#This Row],[Port Return]],1)</f>
        <v>3776307.8100703936</v>
      </c>
      <c r="L2245" s="7">
        <f ca="1">IF(ISNUMBER(TradeDash[[#This Row],[Port Return]]),L2244*(1+TradeDash[[#This Row],[Returns]]),L2244)</f>
        <v>1868775.8346581894</v>
      </c>
    </row>
    <row r="2246" spans="1:12" x14ac:dyDescent="0.35">
      <c r="A2246" s="1">
        <v>39764</v>
      </c>
      <c r="B2246" s="16">
        <f>YEAR(TradeDash[[#This Row],[Date]])</f>
        <v>2008</v>
      </c>
      <c r="C2246">
        <v>2848.45</v>
      </c>
      <c r="D2246" s="3">
        <f>IFERROR(TradeDash[[#This Row],[Nifty]]/C2245-1,"")</f>
        <v>-3.0694366460789935E-2</v>
      </c>
      <c r="E2246">
        <f ca="1">IFERROR(AVERAGE(OFFSET(TradeDash[[#This Row],[Returns]],0,0,-n_days))/STDEV(OFFSET(TradeDash[[#This Row],[Returns]],0,0,-n_days)),"")</f>
        <v>-0.17520766047085309</v>
      </c>
      <c r="F2246">
        <f ca="1">IFERROR(AVERAGE(OFFSET(TradeDash[[#This Row],[Returns]],0,0,-n_days*2))/STDEV(OFFSET(TradeDash[[#This Row],[Returns]],0,0,-n_days*2)),"")</f>
        <v>-0.20777799161406282</v>
      </c>
      <c r="G2246">
        <f ca="1">IF(ISNUMBER(TradeDash[[#This Row],[2n day Sharpe]]),AVERAGE(TradeDash[[#This Row],[n day Sharpe]:[2n day Sharpe]]),"")</f>
        <v>-0.19149282604245796</v>
      </c>
      <c r="H2246">
        <f ca="1">IF(ISNUMBER(TradeDash[[#This Row],[Sharpe Average]]),IF(TradeDash[[#This Row],[Sharpe Average]]&gt;$G$1,1,0),"")</f>
        <v>0</v>
      </c>
      <c r="I2246" s="2">
        <f ca="1">IF(ISNUMBER(TradeDash[[#This Row],[Signal]]),MAX(IF(AND(TradeDash[[#This Row],[Signal]]=1,I2245&lt;1),I2245+$E$1,IF(AND(TradeDash[[#This Row],[Signal]]=0,I2245&gt;0),I2245-$E$1,IF(AND(TradeDash[[#This Row],[Signal]]=1,I2245=1),I2245,IF(AND(TradeDash[[#This Row],[Signal]]=0,I2245=0),I2245,0)))),0),"")</f>
        <v>0</v>
      </c>
      <c r="J2246" s="3">
        <f ca="1">IF(ISNUMBER(TradeDash[[#This Row],[Position]]),TradeDash[[#This Row],[Position]]*D2247,"")</f>
        <v>0</v>
      </c>
      <c r="K2246" s="7">
        <f ca="1">K2245*IFERROR(1+TradeDash[[#This Row],[Port Return]],1)</f>
        <v>3776307.8100703936</v>
      </c>
      <c r="L2246" s="7">
        <f ca="1">IF(ISNUMBER(TradeDash[[#This Row],[Port Return]]),L2245*(1+TradeDash[[#This Row],[Returns]]),L2245)</f>
        <v>1811414.9443561223</v>
      </c>
    </row>
    <row r="2247" spans="1:12" x14ac:dyDescent="0.35">
      <c r="A2247" s="1">
        <v>39766</v>
      </c>
      <c r="B2247" s="16">
        <f>YEAR(TradeDash[[#This Row],[Date]])</f>
        <v>2008</v>
      </c>
      <c r="C2247">
        <v>2810.35</v>
      </c>
      <c r="D2247" s="3">
        <f>IFERROR(TradeDash[[#This Row],[Nifty]]/C2246-1,"")</f>
        <v>-1.33756955537222E-2</v>
      </c>
      <c r="E2247">
        <f ca="1">IFERROR(AVERAGE(OFFSET(TradeDash[[#This Row],[Returns]],0,0,-n_days))/STDEV(OFFSET(TradeDash[[#This Row],[Returns]],0,0,-n_days)),"")</f>
        <v>-0.14159328511230407</v>
      </c>
      <c r="F2247">
        <f ca="1">IFERROR(AVERAGE(OFFSET(TradeDash[[#This Row],[Returns]],0,0,-n_days*2))/STDEV(OFFSET(TradeDash[[#This Row],[Returns]],0,0,-n_days*2)),"")</f>
        <v>-0.19519238874219239</v>
      </c>
      <c r="G2247">
        <f ca="1">IF(ISNUMBER(TradeDash[[#This Row],[2n day Sharpe]]),AVERAGE(TradeDash[[#This Row],[n day Sharpe]:[2n day Sharpe]]),"")</f>
        <v>-0.16839283692724821</v>
      </c>
      <c r="H2247">
        <f ca="1">IF(ISNUMBER(TradeDash[[#This Row],[Sharpe Average]]),IF(TradeDash[[#This Row],[Sharpe Average]]&gt;$G$1,1,0),"")</f>
        <v>0</v>
      </c>
      <c r="I2247" s="2">
        <f ca="1">IF(ISNUMBER(TradeDash[[#This Row],[Signal]]),MAX(IF(AND(TradeDash[[#This Row],[Signal]]=1,I2246&lt;1),I2246+$E$1,IF(AND(TradeDash[[#This Row],[Signal]]=0,I2246&gt;0),I2246-$E$1,IF(AND(TradeDash[[#This Row],[Signal]]=1,I2246=1),I2246,IF(AND(TradeDash[[#This Row],[Signal]]=0,I2246=0),I2246,0)))),0),"")</f>
        <v>0</v>
      </c>
      <c r="J2247" s="3">
        <f ca="1">IF(ISNUMBER(TradeDash[[#This Row],[Position]]),TradeDash[[#This Row],[Position]]*D2248,"")</f>
        <v>0</v>
      </c>
      <c r="K2247" s="7">
        <f ca="1">K2246*IFERROR(1+TradeDash[[#This Row],[Port Return]],1)</f>
        <v>3776307.8100703936</v>
      </c>
      <c r="L2247" s="7">
        <f ca="1">IF(ISNUMBER(TradeDash[[#This Row],[Port Return]]),L2246*(1+TradeDash[[#This Row],[Returns]]),L2246)</f>
        <v>1787186.0095389523</v>
      </c>
    </row>
    <row r="2248" spans="1:12" x14ac:dyDescent="0.35">
      <c r="A2248" s="1">
        <v>39769</v>
      </c>
      <c r="B2248" s="16">
        <f>YEAR(TradeDash[[#This Row],[Date]])</f>
        <v>2008</v>
      </c>
      <c r="C2248">
        <v>2799.55</v>
      </c>
      <c r="D2248" s="3">
        <f>IFERROR(TradeDash[[#This Row],[Nifty]]/C2247-1,"")</f>
        <v>-3.842937712384531E-3</v>
      </c>
      <c r="E2248">
        <f ca="1">IFERROR(AVERAGE(OFFSET(TradeDash[[#This Row],[Returns]],0,0,-n_days))/STDEV(OFFSET(TradeDash[[#This Row],[Returns]],0,0,-n_days)),"")</f>
        <v>-0.12545323351375906</v>
      </c>
      <c r="F2248">
        <f ca="1">IFERROR(AVERAGE(OFFSET(TradeDash[[#This Row],[Returns]],0,0,-n_days*2))/STDEV(OFFSET(TradeDash[[#This Row],[Returns]],0,0,-n_days*2)),"")</f>
        <v>-0.19781116910784763</v>
      </c>
      <c r="G2248">
        <f ca="1">IF(ISNUMBER(TradeDash[[#This Row],[2n day Sharpe]]),AVERAGE(TradeDash[[#This Row],[n day Sharpe]:[2n day Sharpe]]),"")</f>
        <v>-0.16163220131080336</v>
      </c>
      <c r="H2248">
        <f ca="1">IF(ISNUMBER(TradeDash[[#This Row],[Sharpe Average]]),IF(TradeDash[[#This Row],[Sharpe Average]]&gt;$G$1,1,0),"")</f>
        <v>0</v>
      </c>
      <c r="I2248" s="2">
        <f ca="1">IF(ISNUMBER(TradeDash[[#This Row],[Signal]]),MAX(IF(AND(TradeDash[[#This Row],[Signal]]=1,I2247&lt;1),I2247+$E$1,IF(AND(TradeDash[[#This Row],[Signal]]=0,I2247&gt;0),I2247-$E$1,IF(AND(TradeDash[[#This Row],[Signal]]=1,I2247=1),I2247,IF(AND(TradeDash[[#This Row],[Signal]]=0,I2247=0),I2247,0)))),0),"")</f>
        <v>0</v>
      </c>
      <c r="J2248" s="3">
        <f ca="1">IF(ISNUMBER(TradeDash[[#This Row],[Position]]),TradeDash[[#This Row],[Position]]*D2249,"")</f>
        <v>0</v>
      </c>
      <c r="K2248" s="7">
        <f ca="1">K2247*IFERROR(1+TradeDash[[#This Row],[Port Return]],1)</f>
        <v>3776307.8100703936</v>
      </c>
      <c r="L2248" s="7">
        <f ca="1">IF(ISNUMBER(TradeDash[[#This Row],[Port Return]]),L2247*(1+TradeDash[[#This Row],[Returns]]),L2247)</f>
        <v>1780317.9650238489</v>
      </c>
    </row>
    <row r="2249" spans="1:12" x14ac:dyDescent="0.35">
      <c r="A2249" s="1">
        <v>39770</v>
      </c>
      <c r="B2249" s="16">
        <f>YEAR(TradeDash[[#This Row],[Date]])</f>
        <v>2008</v>
      </c>
      <c r="C2249">
        <v>2683.15</v>
      </c>
      <c r="D2249" s="3">
        <f>IFERROR(TradeDash[[#This Row],[Nifty]]/C2248-1,"")</f>
        <v>-4.1578110767802046E-2</v>
      </c>
      <c r="E2249">
        <f ca="1">IFERROR(AVERAGE(OFFSET(TradeDash[[#This Row],[Returns]],0,0,-n_days))/STDEV(OFFSET(TradeDash[[#This Row],[Returns]],0,0,-n_days)),"")</f>
        <v>-0.10966605574394196</v>
      </c>
      <c r="F2249">
        <f ca="1">IFERROR(AVERAGE(OFFSET(TradeDash[[#This Row],[Returns]],0,0,-n_days*2))/STDEV(OFFSET(TradeDash[[#This Row],[Returns]],0,0,-n_days*2)),"")</f>
        <v>-0.21107684729506129</v>
      </c>
      <c r="G2249">
        <f ca="1">IF(ISNUMBER(TradeDash[[#This Row],[2n day Sharpe]]),AVERAGE(TradeDash[[#This Row],[n day Sharpe]:[2n day Sharpe]]),"")</f>
        <v>-0.16037145151950163</v>
      </c>
      <c r="H2249">
        <f ca="1">IF(ISNUMBER(TradeDash[[#This Row],[Sharpe Average]]),IF(TradeDash[[#This Row],[Sharpe Average]]&gt;$G$1,1,0),"")</f>
        <v>0</v>
      </c>
      <c r="I2249" s="2">
        <f ca="1">IF(ISNUMBER(TradeDash[[#This Row],[Signal]]),MAX(IF(AND(TradeDash[[#This Row],[Signal]]=1,I2248&lt;1),I2248+$E$1,IF(AND(TradeDash[[#This Row],[Signal]]=0,I2248&gt;0),I2248-$E$1,IF(AND(TradeDash[[#This Row],[Signal]]=1,I2248=1),I2248,IF(AND(TradeDash[[#This Row],[Signal]]=0,I2248=0),I2248,0)))),0),"")</f>
        <v>0</v>
      </c>
      <c r="J2249" s="3">
        <f ca="1">IF(ISNUMBER(TradeDash[[#This Row],[Position]]),TradeDash[[#This Row],[Position]]*D2250,"")</f>
        <v>0</v>
      </c>
      <c r="K2249" s="7">
        <f ca="1">K2248*IFERROR(1+TradeDash[[#This Row],[Port Return]],1)</f>
        <v>3776307.8100703936</v>
      </c>
      <c r="L2249" s="7">
        <f ca="1">IF(ISNUMBER(TradeDash[[#This Row],[Port Return]]),L2248*(1+TradeDash[[#This Row],[Returns]]),L2248)</f>
        <v>1706295.7074721793</v>
      </c>
    </row>
    <row r="2250" spans="1:12" x14ac:dyDescent="0.35">
      <c r="A2250" s="1">
        <v>39771</v>
      </c>
      <c r="B2250" s="16">
        <f>YEAR(TradeDash[[#This Row],[Date]])</f>
        <v>2008</v>
      </c>
      <c r="C2250">
        <v>2635</v>
      </c>
      <c r="D2250" s="3">
        <f>IFERROR(TradeDash[[#This Row],[Nifty]]/C2249-1,"")</f>
        <v>-1.7945325457018879E-2</v>
      </c>
      <c r="E2250">
        <f ca="1">IFERROR(AVERAGE(OFFSET(TradeDash[[#This Row],[Returns]],0,0,-n_days))/STDEV(OFFSET(TradeDash[[#This Row],[Returns]],0,0,-n_days)),"")</f>
        <v>-0.14352019082598319</v>
      </c>
      <c r="F2250">
        <f ca="1">IFERROR(AVERAGE(OFFSET(TradeDash[[#This Row],[Returns]],0,0,-n_days*2))/STDEV(OFFSET(TradeDash[[#This Row],[Returns]],0,0,-n_days*2)),"")</f>
        <v>-0.22618444624768327</v>
      </c>
      <c r="G2250">
        <f ca="1">IF(ISNUMBER(TradeDash[[#This Row],[2n day Sharpe]]),AVERAGE(TradeDash[[#This Row],[n day Sharpe]:[2n day Sharpe]]),"")</f>
        <v>-0.18485231853683323</v>
      </c>
      <c r="H2250">
        <f ca="1">IF(ISNUMBER(TradeDash[[#This Row],[Sharpe Average]]),IF(TradeDash[[#This Row],[Sharpe Average]]&gt;$G$1,1,0),"")</f>
        <v>0</v>
      </c>
      <c r="I2250" s="2">
        <f ca="1">IF(ISNUMBER(TradeDash[[#This Row],[Signal]]),MAX(IF(AND(TradeDash[[#This Row],[Signal]]=1,I2249&lt;1),I2249+$E$1,IF(AND(TradeDash[[#This Row],[Signal]]=0,I2249&gt;0),I2249-$E$1,IF(AND(TradeDash[[#This Row],[Signal]]=1,I2249=1),I2249,IF(AND(TradeDash[[#This Row],[Signal]]=0,I2249=0),I2249,0)))),0),"")</f>
        <v>0</v>
      </c>
      <c r="J2250" s="3">
        <f ca="1">IF(ISNUMBER(TradeDash[[#This Row],[Position]]),TradeDash[[#This Row],[Position]]*D2251,"")</f>
        <v>0</v>
      </c>
      <c r="K2250" s="7">
        <f ca="1">K2249*IFERROR(1+TradeDash[[#This Row],[Port Return]],1)</f>
        <v>3776307.8100703936</v>
      </c>
      <c r="L2250" s="7">
        <f ca="1">IF(ISNUMBER(TradeDash[[#This Row],[Port Return]]),L2249*(1+TradeDash[[#This Row],[Returns]]),L2249)</f>
        <v>1675675.6756756767</v>
      </c>
    </row>
    <row r="2251" spans="1:12" x14ac:dyDescent="0.35">
      <c r="A2251" s="1">
        <v>39772</v>
      </c>
      <c r="B2251" s="16">
        <f>YEAR(TradeDash[[#This Row],[Date]])</f>
        <v>2008</v>
      </c>
      <c r="C2251">
        <v>2553.15</v>
      </c>
      <c r="D2251" s="3">
        <f>IFERROR(TradeDash[[#This Row],[Nifty]]/C2250-1,"")</f>
        <v>-3.1062618595825375E-2</v>
      </c>
      <c r="E2251">
        <f ca="1">IFERROR(AVERAGE(OFFSET(TradeDash[[#This Row],[Returns]],0,0,-n_days))/STDEV(OFFSET(TradeDash[[#This Row],[Returns]],0,0,-n_days)),"")</f>
        <v>-0.21335265251300656</v>
      </c>
      <c r="F2251">
        <f ca="1">IFERROR(AVERAGE(OFFSET(TradeDash[[#This Row],[Returns]],0,0,-n_days*2))/STDEV(OFFSET(TradeDash[[#This Row],[Returns]],0,0,-n_days*2)),"")</f>
        <v>-0.28094853715247808</v>
      </c>
      <c r="G2251">
        <f ca="1">IF(ISNUMBER(TradeDash[[#This Row],[2n day Sharpe]]),AVERAGE(TradeDash[[#This Row],[n day Sharpe]:[2n day Sharpe]]),"")</f>
        <v>-0.24715059483274232</v>
      </c>
      <c r="H2251">
        <f ca="1">IF(ISNUMBER(TradeDash[[#This Row],[Sharpe Average]]),IF(TradeDash[[#This Row],[Sharpe Average]]&gt;$G$1,1,0),"")</f>
        <v>0</v>
      </c>
      <c r="I2251" s="2">
        <f ca="1">IF(ISNUMBER(TradeDash[[#This Row],[Signal]]),MAX(IF(AND(TradeDash[[#This Row],[Signal]]=1,I2250&lt;1),I2250+$E$1,IF(AND(TradeDash[[#This Row],[Signal]]=0,I2250&gt;0),I2250-$E$1,IF(AND(TradeDash[[#This Row],[Signal]]=1,I2250=1),I2250,IF(AND(TradeDash[[#This Row],[Signal]]=0,I2250=0),I2250,0)))),0),"")</f>
        <v>0</v>
      </c>
      <c r="J2251" s="3">
        <f ca="1">IF(ISNUMBER(TradeDash[[#This Row],[Position]]),TradeDash[[#This Row],[Position]]*D2252,"")</f>
        <v>0</v>
      </c>
      <c r="K2251" s="7">
        <f ca="1">K2250*IFERROR(1+TradeDash[[#This Row],[Port Return]],1)</f>
        <v>3776307.8100703936</v>
      </c>
      <c r="L2251" s="7">
        <f ca="1">IF(ISNUMBER(TradeDash[[#This Row],[Port Return]]),L2250*(1+TradeDash[[#This Row],[Returns]]),L2250)</f>
        <v>1623624.8012718612</v>
      </c>
    </row>
    <row r="2252" spans="1:12" x14ac:dyDescent="0.35">
      <c r="A2252" s="1">
        <v>39773</v>
      </c>
      <c r="B2252" s="16">
        <f>YEAR(TradeDash[[#This Row],[Date]])</f>
        <v>2008</v>
      </c>
      <c r="C2252">
        <v>2693.45</v>
      </c>
      <c r="D2252" s="3">
        <f>IFERROR(TradeDash[[#This Row],[Nifty]]/C2251-1,"")</f>
        <v>5.4951726298885673E-2</v>
      </c>
      <c r="E2252">
        <f ca="1">IFERROR(AVERAGE(OFFSET(TradeDash[[#This Row],[Returns]],0,0,-n_days))/STDEV(OFFSET(TradeDash[[#This Row],[Returns]],0,0,-n_days)),"")</f>
        <v>-0.10288644757819179</v>
      </c>
      <c r="F2252">
        <f ca="1">IFERROR(AVERAGE(OFFSET(TradeDash[[#This Row],[Returns]],0,0,-n_days*2))/STDEV(OFFSET(TradeDash[[#This Row],[Returns]],0,0,-n_days*2)),"")</f>
        <v>-0.23763867093268487</v>
      </c>
      <c r="G2252">
        <f ca="1">IF(ISNUMBER(TradeDash[[#This Row],[2n day Sharpe]]),AVERAGE(TradeDash[[#This Row],[n day Sharpe]:[2n day Sharpe]]),"")</f>
        <v>-0.17026255925543832</v>
      </c>
      <c r="H2252">
        <f ca="1">IF(ISNUMBER(TradeDash[[#This Row],[Sharpe Average]]),IF(TradeDash[[#This Row],[Sharpe Average]]&gt;$G$1,1,0),"")</f>
        <v>0</v>
      </c>
      <c r="I2252" s="2">
        <f ca="1">IF(ISNUMBER(TradeDash[[#This Row],[Signal]]),MAX(IF(AND(TradeDash[[#This Row],[Signal]]=1,I2251&lt;1),I2251+$E$1,IF(AND(TradeDash[[#This Row],[Signal]]=0,I2251&gt;0),I2251-$E$1,IF(AND(TradeDash[[#This Row],[Signal]]=1,I2251=1),I2251,IF(AND(TradeDash[[#This Row],[Signal]]=0,I2251=0),I2251,0)))),0),"")</f>
        <v>0</v>
      </c>
      <c r="J2252" s="3">
        <f ca="1">IF(ISNUMBER(TradeDash[[#This Row],[Position]]),TradeDash[[#This Row],[Position]]*D2253,"")</f>
        <v>0</v>
      </c>
      <c r="K2252" s="7">
        <f ca="1">K2251*IFERROR(1+TradeDash[[#This Row],[Port Return]],1)</f>
        <v>3776307.8100703936</v>
      </c>
      <c r="L2252" s="7">
        <f ca="1">IF(ISNUMBER(TradeDash[[#This Row],[Port Return]]),L2251*(1+TradeDash[[#This Row],[Returns]]),L2251)</f>
        <v>1712845.7869634351</v>
      </c>
    </row>
    <row r="2253" spans="1:12" x14ac:dyDescent="0.35">
      <c r="A2253" s="1">
        <v>39776</v>
      </c>
      <c r="B2253" s="16">
        <f>YEAR(TradeDash[[#This Row],[Date]])</f>
        <v>2008</v>
      </c>
      <c r="C2253">
        <v>2708.25</v>
      </c>
      <c r="D2253" s="3">
        <f>IFERROR(TradeDash[[#This Row],[Nifty]]/C2252-1,"")</f>
        <v>5.4948114871262721E-3</v>
      </c>
      <c r="E2253">
        <f ca="1">IFERROR(AVERAGE(OFFSET(TradeDash[[#This Row],[Returns]],0,0,-n_days))/STDEV(OFFSET(TradeDash[[#This Row],[Returns]],0,0,-n_days)),"")</f>
        <v>-5.8860090781846071E-2</v>
      </c>
      <c r="F2253">
        <f ca="1">IFERROR(AVERAGE(OFFSET(TradeDash[[#This Row],[Returns]],0,0,-n_days*2))/STDEV(OFFSET(TradeDash[[#This Row],[Returns]],0,0,-n_days*2)),"")</f>
        <v>-0.22116687008045086</v>
      </c>
      <c r="G2253">
        <f ca="1">IF(ISNUMBER(TradeDash[[#This Row],[2n day Sharpe]]),AVERAGE(TradeDash[[#This Row],[n day Sharpe]:[2n day Sharpe]]),"")</f>
        <v>-0.14001348043114847</v>
      </c>
      <c r="H2253">
        <f ca="1">IF(ISNUMBER(TradeDash[[#This Row],[Sharpe Average]]),IF(TradeDash[[#This Row],[Sharpe Average]]&gt;$G$1,1,0),"")</f>
        <v>0</v>
      </c>
      <c r="I2253" s="2">
        <f ca="1">IF(ISNUMBER(TradeDash[[#This Row],[Signal]]),MAX(IF(AND(TradeDash[[#This Row],[Signal]]=1,I2252&lt;1),I2252+$E$1,IF(AND(TradeDash[[#This Row],[Signal]]=0,I2252&gt;0),I2252-$E$1,IF(AND(TradeDash[[#This Row],[Signal]]=1,I2252=1),I2252,IF(AND(TradeDash[[#This Row],[Signal]]=0,I2252=0),I2252,0)))),0),"")</f>
        <v>0</v>
      </c>
      <c r="J2253" s="3">
        <f ca="1">IF(ISNUMBER(TradeDash[[#This Row],[Position]]),TradeDash[[#This Row],[Position]]*D2254,"")</f>
        <v>0</v>
      </c>
      <c r="K2253" s="7">
        <f ca="1">K2252*IFERROR(1+TradeDash[[#This Row],[Port Return]],1)</f>
        <v>3776307.8100703936</v>
      </c>
      <c r="L2253" s="7">
        <f ca="1">IF(ISNUMBER(TradeDash[[#This Row],[Port Return]]),L2252*(1+TradeDash[[#This Row],[Returns]]),L2252)</f>
        <v>1722257.5516693175</v>
      </c>
    </row>
    <row r="2254" spans="1:12" x14ac:dyDescent="0.35">
      <c r="A2254" s="1">
        <v>39777</v>
      </c>
      <c r="B2254" s="16">
        <f>YEAR(TradeDash[[#This Row],[Date]])</f>
        <v>2008</v>
      </c>
      <c r="C2254">
        <v>2654</v>
      </c>
      <c r="D2254" s="3">
        <f>IFERROR(TradeDash[[#This Row],[Nifty]]/C2253-1,"")</f>
        <v>-2.0031385581094852E-2</v>
      </c>
      <c r="E2254">
        <f ca="1">IFERROR(AVERAGE(OFFSET(TradeDash[[#This Row],[Returns]],0,0,-n_days))/STDEV(OFFSET(TradeDash[[#This Row],[Returns]],0,0,-n_days)),"")</f>
        <v>5.1699053777971404E-2</v>
      </c>
      <c r="F2254">
        <f ca="1">IFERROR(AVERAGE(OFFSET(TradeDash[[#This Row],[Returns]],0,0,-n_days*2))/STDEV(OFFSET(TradeDash[[#This Row],[Returns]],0,0,-n_days*2)),"")</f>
        <v>-0.23795078655319943</v>
      </c>
      <c r="G2254">
        <f ca="1">IF(ISNUMBER(TradeDash[[#This Row],[2n day Sharpe]]),AVERAGE(TradeDash[[#This Row],[n day Sharpe]:[2n day Sharpe]]),"")</f>
        <v>-9.3125866387614012E-2</v>
      </c>
      <c r="H2254">
        <f ca="1">IF(ISNUMBER(TradeDash[[#This Row],[Sharpe Average]]),IF(TradeDash[[#This Row],[Sharpe Average]]&gt;$G$1,1,0),"")</f>
        <v>0</v>
      </c>
      <c r="I2254" s="2">
        <f ca="1">IF(ISNUMBER(TradeDash[[#This Row],[Signal]]),MAX(IF(AND(TradeDash[[#This Row],[Signal]]=1,I2253&lt;1),I2253+$E$1,IF(AND(TradeDash[[#This Row],[Signal]]=0,I2253&gt;0),I2253-$E$1,IF(AND(TradeDash[[#This Row],[Signal]]=1,I2253=1),I2253,IF(AND(TradeDash[[#This Row],[Signal]]=0,I2253=0),I2253,0)))),0),"")</f>
        <v>0</v>
      </c>
      <c r="J2254" s="3">
        <f ca="1">IF(ISNUMBER(TradeDash[[#This Row],[Position]]),TradeDash[[#This Row],[Position]]*D2255,"")</f>
        <v>0</v>
      </c>
      <c r="K2254" s="7">
        <f ca="1">K2253*IFERROR(1+TradeDash[[#This Row],[Port Return]],1)</f>
        <v>3776307.8100703936</v>
      </c>
      <c r="L2254" s="7">
        <f ca="1">IF(ISNUMBER(TradeDash[[#This Row],[Port Return]]),L2253*(1+TradeDash[[#This Row],[Returns]]),L2253)</f>
        <v>1687758.346581877</v>
      </c>
    </row>
    <row r="2255" spans="1:12" x14ac:dyDescent="0.35">
      <c r="A2255" s="1">
        <v>39778</v>
      </c>
      <c r="B2255" s="16">
        <f>YEAR(TradeDash[[#This Row],[Date]])</f>
        <v>2008</v>
      </c>
      <c r="C2255">
        <v>2752.25</v>
      </c>
      <c r="D2255" s="3">
        <f>IFERROR(TradeDash[[#This Row],[Nifty]]/C2254-1,"")</f>
        <v>3.7019593067068479E-2</v>
      </c>
      <c r="E2255">
        <f ca="1">IFERROR(AVERAGE(OFFSET(TradeDash[[#This Row],[Returns]],0,0,-n_days))/STDEV(OFFSET(TradeDash[[#This Row],[Returns]],0,0,-n_days)),"")</f>
        <v>0.12305946176797081</v>
      </c>
      <c r="F2255">
        <f ca="1">IFERROR(AVERAGE(OFFSET(TradeDash[[#This Row],[Returns]],0,0,-n_days*2))/STDEV(OFFSET(TradeDash[[#This Row],[Returns]],0,0,-n_days*2)),"")</f>
        <v>-0.206368725432063</v>
      </c>
      <c r="G2255">
        <f ca="1">IF(ISNUMBER(TradeDash[[#This Row],[2n day Sharpe]]),AVERAGE(TradeDash[[#This Row],[n day Sharpe]:[2n day Sharpe]]),"")</f>
        <v>-4.1654631832046096E-2</v>
      </c>
      <c r="H2255">
        <f ca="1">IF(ISNUMBER(TradeDash[[#This Row],[Sharpe Average]]),IF(TradeDash[[#This Row],[Sharpe Average]]&gt;$G$1,1,0),"")</f>
        <v>0</v>
      </c>
      <c r="I2255" s="2">
        <f ca="1">IF(ISNUMBER(TradeDash[[#This Row],[Signal]]),MAX(IF(AND(TradeDash[[#This Row],[Signal]]=1,I2254&lt;1),I2254+$E$1,IF(AND(TradeDash[[#This Row],[Signal]]=0,I2254&gt;0),I2254-$E$1,IF(AND(TradeDash[[#This Row],[Signal]]=1,I2254=1),I2254,IF(AND(TradeDash[[#This Row],[Signal]]=0,I2254=0),I2254,0)))),0),"")</f>
        <v>0</v>
      </c>
      <c r="J2255" s="3">
        <f ca="1">IF(ISNUMBER(TradeDash[[#This Row],[Position]]),TradeDash[[#This Row],[Position]]*D2256,"")</f>
        <v>0</v>
      </c>
      <c r="K2255" s="7">
        <f ca="1">K2254*IFERROR(1+TradeDash[[#This Row],[Port Return]],1)</f>
        <v>3776307.8100703936</v>
      </c>
      <c r="L2255" s="7">
        <f ca="1">IF(ISNUMBER(TradeDash[[#This Row],[Port Return]]),L2254*(1+TradeDash[[#This Row],[Returns]]),L2254)</f>
        <v>1750238.4737678864</v>
      </c>
    </row>
    <row r="2256" spans="1:12" x14ac:dyDescent="0.35">
      <c r="A2256" s="1">
        <v>39780</v>
      </c>
      <c r="B2256" s="16">
        <f>YEAR(TradeDash[[#This Row],[Date]])</f>
        <v>2008</v>
      </c>
      <c r="C2256">
        <v>2755.1</v>
      </c>
      <c r="D2256" s="3">
        <f>IFERROR(TradeDash[[#This Row],[Nifty]]/C2255-1,"")</f>
        <v>1.0355163956763391E-3</v>
      </c>
      <c r="E2256">
        <f ca="1">IFERROR(AVERAGE(OFFSET(TradeDash[[#This Row],[Returns]],0,0,-n_days))/STDEV(OFFSET(TradeDash[[#This Row],[Returns]],0,0,-n_days)),"")</f>
        <v>5.1430627494554335E-2</v>
      </c>
      <c r="F2256">
        <f ca="1">IFERROR(AVERAGE(OFFSET(TradeDash[[#This Row],[Returns]],0,0,-n_days*2))/STDEV(OFFSET(TradeDash[[#This Row],[Returns]],0,0,-n_days*2)),"")</f>
        <v>-0.18885417629465567</v>
      </c>
      <c r="G2256">
        <f ca="1">IF(ISNUMBER(TradeDash[[#This Row],[2n day Sharpe]]),AVERAGE(TradeDash[[#This Row],[n day Sharpe]:[2n day Sharpe]]),"")</f>
        <v>-6.8711774400050663E-2</v>
      </c>
      <c r="H2256">
        <f ca="1">IF(ISNUMBER(TradeDash[[#This Row],[Sharpe Average]]),IF(TradeDash[[#This Row],[Sharpe Average]]&gt;$G$1,1,0),"")</f>
        <v>0</v>
      </c>
      <c r="I2256" s="2">
        <f ca="1">IF(ISNUMBER(TradeDash[[#This Row],[Signal]]),MAX(IF(AND(TradeDash[[#This Row],[Signal]]=1,I2255&lt;1),I2255+$E$1,IF(AND(TradeDash[[#This Row],[Signal]]=0,I2255&gt;0),I2255-$E$1,IF(AND(TradeDash[[#This Row],[Signal]]=1,I2255=1),I2255,IF(AND(TradeDash[[#This Row],[Signal]]=0,I2255=0),I2255,0)))),0),"")</f>
        <v>0</v>
      </c>
      <c r="J2256" s="3">
        <f ca="1">IF(ISNUMBER(TradeDash[[#This Row],[Position]]),TradeDash[[#This Row],[Position]]*D2257,"")</f>
        <v>0</v>
      </c>
      <c r="K2256" s="7">
        <f ca="1">K2255*IFERROR(1+TradeDash[[#This Row],[Port Return]],1)</f>
        <v>3776307.8100703936</v>
      </c>
      <c r="L2256" s="7">
        <f ca="1">IF(ISNUMBER(TradeDash[[#This Row],[Port Return]]),L2255*(1+TradeDash[[#This Row],[Returns]]),L2255)</f>
        <v>1752050.8744038166</v>
      </c>
    </row>
    <row r="2257" spans="1:12" x14ac:dyDescent="0.35">
      <c r="A2257" s="1">
        <v>39783</v>
      </c>
      <c r="B2257" s="16">
        <f>YEAR(TradeDash[[#This Row],[Date]])</f>
        <v>2008</v>
      </c>
      <c r="C2257">
        <v>2682.9</v>
      </c>
      <c r="D2257" s="3">
        <f>IFERROR(TradeDash[[#This Row],[Nifty]]/C2256-1,"")</f>
        <v>-2.6205945337737235E-2</v>
      </c>
      <c r="E2257">
        <f ca="1">IFERROR(AVERAGE(OFFSET(TradeDash[[#This Row],[Returns]],0,0,-n_days))/STDEV(OFFSET(TradeDash[[#This Row],[Returns]],0,0,-n_days)),"")</f>
        <v>1.2394199947683067E-2</v>
      </c>
      <c r="F2257">
        <f ca="1">IFERROR(AVERAGE(OFFSET(TradeDash[[#This Row],[Returns]],0,0,-n_days*2))/STDEV(OFFSET(TradeDash[[#This Row],[Returns]],0,0,-n_days*2)),"")</f>
        <v>-0.18485555577787582</v>
      </c>
      <c r="G2257">
        <f ca="1">IF(ISNUMBER(TradeDash[[#This Row],[2n day Sharpe]]),AVERAGE(TradeDash[[#This Row],[n day Sharpe]:[2n day Sharpe]]),"")</f>
        <v>-8.6230677915096379E-2</v>
      </c>
      <c r="H2257">
        <f ca="1">IF(ISNUMBER(TradeDash[[#This Row],[Sharpe Average]]),IF(TradeDash[[#This Row],[Sharpe Average]]&gt;$G$1,1,0),"")</f>
        <v>0</v>
      </c>
      <c r="I2257" s="2">
        <f ca="1">IF(ISNUMBER(TradeDash[[#This Row],[Signal]]),MAX(IF(AND(TradeDash[[#This Row],[Signal]]=1,I2256&lt;1),I2256+$E$1,IF(AND(TradeDash[[#This Row],[Signal]]=0,I2256&gt;0),I2256-$E$1,IF(AND(TradeDash[[#This Row],[Signal]]=1,I2256=1),I2256,IF(AND(TradeDash[[#This Row],[Signal]]=0,I2256=0),I2256,0)))),0),"")</f>
        <v>0</v>
      </c>
      <c r="J2257" s="3">
        <f ca="1">IF(ISNUMBER(TradeDash[[#This Row],[Position]]),TradeDash[[#This Row],[Position]]*D2258,"")</f>
        <v>0</v>
      </c>
      <c r="K2257" s="7">
        <f ca="1">K2256*IFERROR(1+TradeDash[[#This Row],[Port Return]],1)</f>
        <v>3776307.8100703936</v>
      </c>
      <c r="L2257" s="7">
        <f ca="1">IF(ISNUMBER(TradeDash[[#This Row],[Port Return]]),L2256*(1+TradeDash[[#This Row],[Returns]]),L2256)</f>
        <v>1706136.7249602554</v>
      </c>
    </row>
    <row r="2258" spans="1:12" x14ac:dyDescent="0.35">
      <c r="A2258" s="1">
        <v>39784</v>
      </c>
      <c r="B2258" s="16">
        <f>YEAR(TradeDash[[#This Row],[Date]])</f>
        <v>2008</v>
      </c>
      <c r="C2258">
        <v>2657.8</v>
      </c>
      <c r="D2258" s="3">
        <f>IFERROR(TradeDash[[#This Row],[Nifty]]/C2257-1,"")</f>
        <v>-9.355548100935529E-3</v>
      </c>
      <c r="E2258">
        <f ca="1">IFERROR(AVERAGE(OFFSET(TradeDash[[#This Row],[Returns]],0,0,-n_days))/STDEV(OFFSET(TradeDash[[#This Row],[Returns]],0,0,-n_days)),"")</f>
        <v>-9.4420669564968765E-2</v>
      </c>
      <c r="F2258">
        <f ca="1">IFERROR(AVERAGE(OFFSET(TradeDash[[#This Row],[Returns]],0,0,-n_days*2))/STDEV(OFFSET(TradeDash[[#This Row],[Returns]],0,0,-n_days*2)),"")</f>
        <v>-0.20181601068132882</v>
      </c>
      <c r="G2258">
        <f ca="1">IF(ISNUMBER(TradeDash[[#This Row],[2n day Sharpe]]),AVERAGE(TradeDash[[#This Row],[n day Sharpe]:[2n day Sharpe]]),"")</f>
        <v>-0.14811834012314878</v>
      </c>
      <c r="H2258">
        <f ca="1">IF(ISNUMBER(TradeDash[[#This Row],[Sharpe Average]]),IF(TradeDash[[#This Row],[Sharpe Average]]&gt;$G$1,1,0),"")</f>
        <v>0</v>
      </c>
      <c r="I2258" s="2">
        <f ca="1">IF(ISNUMBER(TradeDash[[#This Row],[Signal]]),MAX(IF(AND(TradeDash[[#This Row],[Signal]]=1,I2257&lt;1),I2257+$E$1,IF(AND(TradeDash[[#This Row],[Signal]]=0,I2257&gt;0),I2257-$E$1,IF(AND(TradeDash[[#This Row],[Signal]]=1,I2257=1),I2257,IF(AND(TradeDash[[#This Row],[Signal]]=0,I2257=0),I2257,0)))),0),"")</f>
        <v>0</v>
      </c>
      <c r="J2258" s="3">
        <f ca="1">IF(ISNUMBER(TradeDash[[#This Row],[Position]]),TradeDash[[#This Row],[Position]]*D2259,"")</f>
        <v>0</v>
      </c>
      <c r="K2258" s="7">
        <f ca="1">K2257*IFERROR(1+TradeDash[[#This Row],[Port Return]],1)</f>
        <v>3776307.8100703936</v>
      </c>
      <c r="L2258" s="7">
        <f ca="1">IF(ISNUMBER(TradeDash[[#This Row],[Port Return]]),L2257*(1+TradeDash[[#This Row],[Returns]]),L2257)</f>
        <v>1690174.8807631172</v>
      </c>
    </row>
    <row r="2259" spans="1:12" x14ac:dyDescent="0.35">
      <c r="A2259" s="1">
        <v>39785</v>
      </c>
      <c r="B2259" s="16">
        <f>YEAR(TradeDash[[#This Row],[Date]])</f>
        <v>2008</v>
      </c>
      <c r="C2259">
        <v>2656.45</v>
      </c>
      <c r="D2259" s="3">
        <f>IFERROR(TradeDash[[#This Row],[Nifty]]/C2258-1,"")</f>
        <v>-5.0793889683209414E-4</v>
      </c>
      <c r="E2259">
        <f ca="1">IFERROR(AVERAGE(OFFSET(TradeDash[[#This Row],[Returns]],0,0,-n_days))/STDEV(OFFSET(TradeDash[[#This Row],[Returns]],0,0,-n_days)),"")</f>
        <v>-0.18295829628692814</v>
      </c>
      <c r="F2259">
        <f ca="1">IFERROR(AVERAGE(OFFSET(TradeDash[[#This Row],[Returns]],0,0,-n_days*2))/STDEV(OFFSET(TradeDash[[#This Row],[Returns]],0,0,-n_days*2)),"")</f>
        <v>-0.20673553557336746</v>
      </c>
      <c r="G2259">
        <f ca="1">IF(ISNUMBER(TradeDash[[#This Row],[2n day Sharpe]]),AVERAGE(TradeDash[[#This Row],[n day Sharpe]:[2n day Sharpe]]),"")</f>
        <v>-0.1948469159301478</v>
      </c>
      <c r="H2259">
        <f ca="1">IF(ISNUMBER(TradeDash[[#This Row],[Sharpe Average]]),IF(TradeDash[[#This Row],[Sharpe Average]]&gt;$G$1,1,0),"")</f>
        <v>0</v>
      </c>
      <c r="I2259" s="2">
        <f ca="1">IF(ISNUMBER(TradeDash[[#This Row],[Signal]]),MAX(IF(AND(TradeDash[[#This Row],[Signal]]=1,I2258&lt;1),I2258+$E$1,IF(AND(TradeDash[[#This Row],[Signal]]=0,I2258&gt;0),I2258-$E$1,IF(AND(TradeDash[[#This Row],[Signal]]=1,I2258=1),I2258,IF(AND(TradeDash[[#This Row],[Signal]]=0,I2258=0),I2258,0)))),0),"")</f>
        <v>0</v>
      </c>
      <c r="J2259" s="3">
        <f ca="1">IF(ISNUMBER(TradeDash[[#This Row],[Position]]),TradeDash[[#This Row],[Position]]*D2260,"")</f>
        <v>0</v>
      </c>
      <c r="K2259" s="7">
        <f ca="1">K2258*IFERROR(1+TradeDash[[#This Row],[Port Return]],1)</f>
        <v>3776307.8100703936</v>
      </c>
      <c r="L2259" s="7">
        <f ca="1">IF(ISNUMBER(TradeDash[[#This Row],[Port Return]]),L2258*(1+TradeDash[[#This Row],[Returns]]),L2258)</f>
        <v>1689316.3751987291</v>
      </c>
    </row>
    <row r="2260" spans="1:12" x14ac:dyDescent="0.35">
      <c r="A2260" s="1">
        <v>39786</v>
      </c>
      <c r="B2260" s="16">
        <f>YEAR(TradeDash[[#This Row],[Date]])</f>
        <v>2008</v>
      </c>
      <c r="C2260">
        <v>2788</v>
      </c>
      <c r="D2260" s="3">
        <f>IFERROR(TradeDash[[#This Row],[Nifty]]/C2259-1,"")</f>
        <v>4.9520977244066344E-2</v>
      </c>
      <c r="E2260">
        <f ca="1">IFERROR(AVERAGE(OFFSET(TradeDash[[#This Row],[Returns]],0,0,-n_days))/STDEV(OFFSET(TradeDash[[#This Row],[Returns]],0,0,-n_days)),"")</f>
        <v>-0.15219251926133776</v>
      </c>
      <c r="F2260">
        <f ca="1">IFERROR(AVERAGE(OFFSET(TradeDash[[#This Row],[Returns]],0,0,-n_days*2))/STDEV(OFFSET(TradeDash[[#This Row],[Returns]],0,0,-n_days*2)),"")</f>
        <v>-0.15598412650241611</v>
      </c>
      <c r="G2260">
        <f ca="1">IF(ISNUMBER(TradeDash[[#This Row],[2n day Sharpe]]),AVERAGE(TradeDash[[#This Row],[n day Sharpe]:[2n day Sharpe]]),"")</f>
        <v>-0.15408832288187693</v>
      </c>
      <c r="H2260">
        <f ca="1">IF(ISNUMBER(TradeDash[[#This Row],[Sharpe Average]]),IF(TradeDash[[#This Row],[Sharpe Average]]&gt;$G$1,1,0),"")</f>
        <v>0</v>
      </c>
      <c r="I2260" s="2">
        <f ca="1">IF(ISNUMBER(TradeDash[[#This Row],[Signal]]),MAX(IF(AND(TradeDash[[#This Row],[Signal]]=1,I2259&lt;1),I2259+$E$1,IF(AND(TradeDash[[#This Row],[Signal]]=0,I2259&gt;0),I2259-$E$1,IF(AND(TradeDash[[#This Row],[Signal]]=1,I2259=1),I2259,IF(AND(TradeDash[[#This Row],[Signal]]=0,I2259=0),I2259,0)))),0),"")</f>
        <v>0</v>
      </c>
      <c r="J2260" s="3">
        <f ca="1">IF(ISNUMBER(TradeDash[[#This Row],[Position]]),TradeDash[[#This Row],[Position]]*D2261,"")</f>
        <v>0</v>
      </c>
      <c r="K2260" s="7">
        <f ca="1">K2259*IFERROR(1+TradeDash[[#This Row],[Port Return]],1)</f>
        <v>3776307.8100703936</v>
      </c>
      <c r="L2260" s="7">
        <f ca="1">IF(ISNUMBER(TradeDash[[#This Row],[Port Return]]),L2259*(1+TradeDash[[#This Row],[Returns]]),L2259)</f>
        <v>1772972.9729729739</v>
      </c>
    </row>
    <row r="2261" spans="1:12" x14ac:dyDescent="0.35">
      <c r="A2261" s="1">
        <v>39787</v>
      </c>
      <c r="B2261" s="16">
        <f>YEAR(TradeDash[[#This Row],[Date]])</f>
        <v>2008</v>
      </c>
      <c r="C2261">
        <v>2714.4</v>
      </c>
      <c r="D2261" s="3">
        <f>IFERROR(TradeDash[[#This Row],[Nifty]]/C2260-1,"")</f>
        <v>-2.6398852223816327E-2</v>
      </c>
      <c r="E2261">
        <f ca="1">IFERROR(AVERAGE(OFFSET(TradeDash[[#This Row],[Returns]],0,0,-n_days))/STDEV(OFFSET(TradeDash[[#This Row],[Returns]],0,0,-n_days)),"")</f>
        <v>-0.12676794572992559</v>
      </c>
      <c r="F2261">
        <f ca="1">IFERROR(AVERAGE(OFFSET(TradeDash[[#This Row],[Returns]],0,0,-n_days*2))/STDEV(OFFSET(TradeDash[[#This Row],[Returns]],0,0,-n_days*2)),"")</f>
        <v>-0.14085118103729902</v>
      </c>
      <c r="G2261">
        <f ca="1">IF(ISNUMBER(TradeDash[[#This Row],[2n day Sharpe]]),AVERAGE(TradeDash[[#This Row],[n day Sharpe]:[2n day Sharpe]]),"")</f>
        <v>-0.1338095633836123</v>
      </c>
      <c r="H2261">
        <f ca="1">IF(ISNUMBER(TradeDash[[#This Row],[Sharpe Average]]),IF(TradeDash[[#This Row],[Sharpe Average]]&gt;$G$1,1,0),"")</f>
        <v>0</v>
      </c>
      <c r="I2261" s="2">
        <f ca="1">IF(ISNUMBER(TradeDash[[#This Row],[Signal]]),MAX(IF(AND(TradeDash[[#This Row],[Signal]]=1,I2260&lt;1),I2260+$E$1,IF(AND(TradeDash[[#This Row],[Signal]]=0,I2260&gt;0),I2260-$E$1,IF(AND(TradeDash[[#This Row],[Signal]]=1,I2260=1),I2260,IF(AND(TradeDash[[#This Row],[Signal]]=0,I2260=0),I2260,0)))),0),"")</f>
        <v>0</v>
      </c>
      <c r="J2261" s="3">
        <f ca="1">IF(ISNUMBER(TradeDash[[#This Row],[Position]]),TradeDash[[#This Row],[Position]]*D2262,"")</f>
        <v>0</v>
      </c>
      <c r="K2261" s="7">
        <f ca="1">K2260*IFERROR(1+TradeDash[[#This Row],[Port Return]],1)</f>
        <v>3776307.8100703936</v>
      </c>
      <c r="L2261" s="7">
        <f ca="1">IF(ISNUMBER(TradeDash[[#This Row],[Port Return]]),L2260*(1+TradeDash[[#This Row],[Returns]]),L2260)</f>
        <v>1726168.52146264</v>
      </c>
    </row>
    <row r="2262" spans="1:12" x14ac:dyDescent="0.35">
      <c r="A2262" s="1">
        <v>39790</v>
      </c>
      <c r="B2262" s="16">
        <f>YEAR(TradeDash[[#This Row],[Date]])</f>
        <v>2008</v>
      </c>
      <c r="C2262">
        <v>2784</v>
      </c>
      <c r="D2262" s="3">
        <f>IFERROR(TradeDash[[#This Row],[Nifty]]/C2261-1,"")</f>
        <v>2.564102564102555E-2</v>
      </c>
      <c r="E2262">
        <f ca="1">IFERROR(AVERAGE(OFFSET(TradeDash[[#This Row],[Returns]],0,0,-n_days))/STDEV(OFFSET(TradeDash[[#This Row],[Returns]],0,0,-n_days)),"")</f>
        <v>-3.9770670682269041E-2</v>
      </c>
      <c r="F2262">
        <f ca="1">IFERROR(AVERAGE(OFFSET(TradeDash[[#This Row],[Returns]],0,0,-n_days*2))/STDEV(OFFSET(TradeDash[[#This Row],[Returns]],0,0,-n_days*2)),"")</f>
        <v>-0.125974637628848</v>
      </c>
      <c r="G2262">
        <f ca="1">IF(ISNUMBER(TradeDash[[#This Row],[2n day Sharpe]]),AVERAGE(TradeDash[[#This Row],[n day Sharpe]:[2n day Sharpe]]),"")</f>
        <v>-8.2872654155558528E-2</v>
      </c>
      <c r="H2262">
        <f ca="1">IF(ISNUMBER(TradeDash[[#This Row],[Sharpe Average]]),IF(TradeDash[[#This Row],[Sharpe Average]]&gt;$G$1,1,0),"")</f>
        <v>0</v>
      </c>
      <c r="I2262" s="2">
        <f ca="1">IF(ISNUMBER(TradeDash[[#This Row],[Signal]]),MAX(IF(AND(TradeDash[[#This Row],[Signal]]=1,I2261&lt;1),I2261+$E$1,IF(AND(TradeDash[[#This Row],[Signal]]=0,I2261&gt;0),I2261-$E$1,IF(AND(TradeDash[[#This Row],[Signal]]=1,I2261=1),I2261,IF(AND(TradeDash[[#This Row],[Signal]]=0,I2261=0),I2261,0)))),0),"")</f>
        <v>0</v>
      </c>
      <c r="J2262" s="3">
        <f ca="1">IF(ISNUMBER(TradeDash[[#This Row],[Position]]),TradeDash[[#This Row],[Position]]*D2263,"")</f>
        <v>0</v>
      </c>
      <c r="K2262" s="7">
        <f ca="1">K2261*IFERROR(1+TradeDash[[#This Row],[Port Return]],1)</f>
        <v>3776307.8100703936</v>
      </c>
      <c r="L2262" s="7">
        <f ca="1">IF(ISNUMBER(TradeDash[[#This Row],[Port Return]]),L2261*(1+TradeDash[[#This Row],[Returns]]),L2261)</f>
        <v>1770429.2527821946</v>
      </c>
    </row>
    <row r="2263" spans="1:12" x14ac:dyDescent="0.35">
      <c r="A2263" s="1">
        <v>39792</v>
      </c>
      <c r="B2263" s="16">
        <f>YEAR(TradeDash[[#This Row],[Date]])</f>
        <v>2008</v>
      </c>
      <c r="C2263">
        <v>2928.25</v>
      </c>
      <c r="D2263" s="3">
        <f>IFERROR(TradeDash[[#This Row],[Nifty]]/C2262-1,"")</f>
        <v>5.1813936781609282E-2</v>
      </c>
      <c r="E2263">
        <f ca="1">IFERROR(AVERAGE(OFFSET(TradeDash[[#This Row],[Returns]],0,0,-n_days))/STDEV(OFFSET(TradeDash[[#This Row],[Returns]],0,0,-n_days)),"")</f>
        <v>-4.4188843704052747E-3</v>
      </c>
      <c r="F2263">
        <f ca="1">IFERROR(AVERAGE(OFFSET(TradeDash[[#This Row],[Returns]],0,0,-n_days*2))/STDEV(OFFSET(TradeDash[[#This Row],[Returns]],0,0,-n_days*2)),"")</f>
        <v>-8.016411830195215E-2</v>
      </c>
      <c r="G2263">
        <f ca="1">IF(ISNUMBER(TradeDash[[#This Row],[2n day Sharpe]]),AVERAGE(TradeDash[[#This Row],[n day Sharpe]:[2n day Sharpe]]),"")</f>
        <v>-4.2291501336178712E-2</v>
      </c>
      <c r="H2263">
        <f ca="1">IF(ISNUMBER(TradeDash[[#This Row],[Sharpe Average]]),IF(TradeDash[[#This Row],[Sharpe Average]]&gt;$G$1,1,0),"")</f>
        <v>0</v>
      </c>
      <c r="I2263" s="2">
        <f ca="1">IF(ISNUMBER(TradeDash[[#This Row],[Signal]]),MAX(IF(AND(TradeDash[[#This Row],[Signal]]=1,I2262&lt;1),I2262+$E$1,IF(AND(TradeDash[[#This Row],[Signal]]=0,I2262&gt;0),I2262-$E$1,IF(AND(TradeDash[[#This Row],[Signal]]=1,I2262=1),I2262,IF(AND(TradeDash[[#This Row],[Signal]]=0,I2262=0),I2262,0)))),0),"")</f>
        <v>0</v>
      </c>
      <c r="J2263" s="3">
        <f ca="1">IF(ISNUMBER(TradeDash[[#This Row],[Position]]),TradeDash[[#This Row],[Position]]*D2264,"")</f>
        <v>0</v>
      </c>
      <c r="K2263" s="7">
        <f ca="1">K2262*IFERROR(1+TradeDash[[#This Row],[Port Return]],1)</f>
        <v>3776307.8100703936</v>
      </c>
      <c r="L2263" s="7">
        <f ca="1">IF(ISNUMBER(TradeDash[[#This Row],[Port Return]]),L2262*(1+TradeDash[[#This Row],[Returns]]),L2262)</f>
        <v>1862162.1621621631</v>
      </c>
    </row>
    <row r="2264" spans="1:12" x14ac:dyDescent="0.35">
      <c r="A2264" s="1">
        <v>39793</v>
      </c>
      <c r="B2264" s="16">
        <f>YEAR(TradeDash[[#This Row],[Date]])</f>
        <v>2008</v>
      </c>
      <c r="C2264">
        <v>2920.15</v>
      </c>
      <c r="D2264" s="3">
        <f>IFERROR(TradeDash[[#This Row],[Nifty]]/C2263-1,"")</f>
        <v>-2.7661572611628049E-3</v>
      </c>
      <c r="E2264">
        <f ca="1">IFERROR(AVERAGE(OFFSET(TradeDash[[#This Row],[Returns]],0,0,-n_days))/STDEV(OFFSET(TradeDash[[#This Row],[Returns]],0,0,-n_days)),"")</f>
        <v>-9.880833353904514E-2</v>
      </c>
      <c r="F2264">
        <f ca="1">IFERROR(AVERAGE(OFFSET(TradeDash[[#This Row],[Returns]],0,0,-n_days*2))/STDEV(OFFSET(TradeDash[[#This Row],[Returns]],0,0,-n_days*2)),"")</f>
        <v>-4.5580391224704815E-2</v>
      </c>
      <c r="G2264">
        <f ca="1">IF(ISNUMBER(TradeDash[[#This Row],[2n day Sharpe]]),AVERAGE(TradeDash[[#This Row],[n day Sharpe]:[2n day Sharpe]]),"")</f>
        <v>-7.2194362381874974E-2</v>
      </c>
      <c r="H2264">
        <f ca="1">IF(ISNUMBER(TradeDash[[#This Row],[Sharpe Average]]),IF(TradeDash[[#This Row],[Sharpe Average]]&gt;$G$1,1,0),"")</f>
        <v>0</v>
      </c>
      <c r="I2264" s="2">
        <f ca="1">IF(ISNUMBER(TradeDash[[#This Row],[Signal]]),MAX(IF(AND(TradeDash[[#This Row],[Signal]]=1,I2263&lt;1),I2263+$E$1,IF(AND(TradeDash[[#This Row],[Signal]]=0,I2263&gt;0),I2263-$E$1,IF(AND(TradeDash[[#This Row],[Signal]]=1,I2263=1),I2263,IF(AND(TradeDash[[#This Row],[Signal]]=0,I2263=0),I2263,0)))),0),"")</f>
        <v>0</v>
      </c>
      <c r="J2264" s="3">
        <f ca="1">IF(ISNUMBER(TradeDash[[#This Row],[Position]]),TradeDash[[#This Row],[Position]]*D2265,"")</f>
        <v>0</v>
      </c>
      <c r="K2264" s="7">
        <f ca="1">K2263*IFERROR(1+TradeDash[[#This Row],[Port Return]],1)</f>
        <v>3776307.8100703936</v>
      </c>
      <c r="L2264" s="7">
        <f ca="1">IF(ISNUMBER(TradeDash[[#This Row],[Port Return]]),L2263*(1+TradeDash[[#This Row],[Returns]]),L2263)</f>
        <v>1857011.1287758355</v>
      </c>
    </row>
    <row r="2265" spans="1:12" x14ac:dyDescent="0.35">
      <c r="A2265" s="1">
        <v>39794</v>
      </c>
      <c r="B2265" s="16">
        <f>YEAR(TradeDash[[#This Row],[Date]])</f>
        <v>2008</v>
      </c>
      <c r="C2265">
        <v>2921.35</v>
      </c>
      <c r="D2265" s="3">
        <f>IFERROR(TradeDash[[#This Row],[Nifty]]/C2264-1,"")</f>
        <v>4.1093779429135502E-4</v>
      </c>
      <c r="E2265">
        <f ca="1">IFERROR(AVERAGE(OFFSET(TradeDash[[#This Row],[Returns]],0,0,-n_days))/STDEV(OFFSET(TradeDash[[#This Row],[Returns]],0,0,-n_days)),"")</f>
        <v>3.6310563901762365E-3</v>
      </c>
      <c r="F2265">
        <f ca="1">IFERROR(AVERAGE(OFFSET(TradeDash[[#This Row],[Returns]],0,0,-n_days*2))/STDEV(OFFSET(TradeDash[[#This Row],[Returns]],0,0,-n_days*2)),"")</f>
        <v>-8.5058362282037572E-2</v>
      </c>
      <c r="G2265">
        <f ca="1">IF(ISNUMBER(TradeDash[[#This Row],[2n day Sharpe]]),AVERAGE(TradeDash[[#This Row],[n day Sharpe]:[2n day Sharpe]]),"")</f>
        <v>-4.071365294593067E-2</v>
      </c>
      <c r="H2265">
        <f ca="1">IF(ISNUMBER(TradeDash[[#This Row],[Sharpe Average]]),IF(TradeDash[[#This Row],[Sharpe Average]]&gt;$G$1,1,0),"")</f>
        <v>0</v>
      </c>
      <c r="I2265" s="2">
        <f ca="1">IF(ISNUMBER(TradeDash[[#This Row],[Signal]]),MAX(IF(AND(TradeDash[[#This Row],[Signal]]=1,I2264&lt;1),I2264+$E$1,IF(AND(TradeDash[[#This Row],[Signal]]=0,I2264&gt;0),I2264-$E$1,IF(AND(TradeDash[[#This Row],[Signal]]=1,I2264=1),I2264,IF(AND(TradeDash[[#This Row],[Signal]]=0,I2264=0),I2264,0)))),0),"")</f>
        <v>0</v>
      </c>
      <c r="J2265" s="3">
        <f ca="1">IF(ISNUMBER(TradeDash[[#This Row],[Position]]),TradeDash[[#This Row],[Position]]*D2266,"")</f>
        <v>0</v>
      </c>
      <c r="K2265" s="7">
        <f ca="1">K2264*IFERROR(1+TradeDash[[#This Row],[Port Return]],1)</f>
        <v>3776307.8100703936</v>
      </c>
      <c r="L2265" s="7">
        <f ca="1">IF(ISNUMBER(TradeDash[[#This Row],[Port Return]]),L2264*(1+TradeDash[[#This Row],[Returns]]),L2264)</f>
        <v>1857774.2448330692</v>
      </c>
    </row>
    <row r="2266" spans="1:12" x14ac:dyDescent="0.35">
      <c r="A2266" s="1">
        <v>39797</v>
      </c>
      <c r="B2266" s="16">
        <f>YEAR(TradeDash[[#This Row],[Date]])</f>
        <v>2008</v>
      </c>
      <c r="C2266">
        <v>2981.2</v>
      </c>
      <c r="D2266" s="3">
        <f>IFERROR(TradeDash[[#This Row],[Nifty]]/C2265-1,"")</f>
        <v>2.0487103565132614E-2</v>
      </c>
      <c r="E2266">
        <f ca="1">IFERROR(AVERAGE(OFFSET(TradeDash[[#This Row],[Returns]],0,0,-n_days))/STDEV(OFFSET(TradeDash[[#This Row],[Returns]],0,0,-n_days)),"")</f>
        <v>9.3064667845578389E-2</v>
      </c>
      <c r="F2266">
        <f ca="1">IFERROR(AVERAGE(OFFSET(TradeDash[[#This Row],[Returns]],0,0,-n_days*2))/STDEV(OFFSET(TradeDash[[#This Row],[Returns]],0,0,-n_days*2)),"")</f>
        <v>-7.7379354789948396E-2</v>
      </c>
      <c r="G2266">
        <f ca="1">IF(ISNUMBER(TradeDash[[#This Row],[2n day Sharpe]]),AVERAGE(TradeDash[[#This Row],[n day Sharpe]:[2n day Sharpe]]),"")</f>
        <v>7.8426565278149965E-3</v>
      </c>
      <c r="H2266">
        <f ca="1">IF(ISNUMBER(TradeDash[[#This Row],[Sharpe Average]]),IF(TradeDash[[#This Row],[Sharpe Average]]&gt;$G$1,1,0),"")</f>
        <v>1</v>
      </c>
      <c r="I2266" s="2">
        <f ca="1">IF(ISNUMBER(TradeDash[[#This Row],[Signal]]),MAX(IF(AND(TradeDash[[#This Row],[Signal]]=1,I2265&lt;1),I2265+$E$1,IF(AND(TradeDash[[#This Row],[Signal]]=0,I2265&gt;0),I2265-$E$1,IF(AND(TradeDash[[#This Row],[Signal]]=1,I2265=1),I2265,IF(AND(TradeDash[[#This Row],[Signal]]=0,I2265=0),I2265,0)))),0),"")</f>
        <v>0.2</v>
      </c>
      <c r="J2266" s="3">
        <f ca="1">IF(ISNUMBER(TradeDash[[#This Row],[Position]]),TradeDash[[#This Row],[Position]]*D2267,"")</f>
        <v>4.0621226351804651E-3</v>
      </c>
      <c r="K2266" s="7">
        <f ca="1">K2265*IFERROR(1+TradeDash[[#This Row],[Port Return]],1)</f>
        <v>3791647.6355030895</v>
      </c>
      <c r="L2266" s="7">
        <f ca="1">IF(ISNUMBER(TradeDash[[#This Row],[Port Return]]),L2265*(1+TradeDash[[#This Row],[Returns]]),L2265)</f>
        <v>1895834.6581876003</v>
      </c>
    </row>
    <row r="2267" spans="1:12" x14ac:dyDescent="0.35">
      <c r="A2267" s="1">
        <v>39798</v>
      </c>
      <c r="B2267" s="16">
        <f>YEAR(TradeDash[[#This Row],[Date]])</f>
        <v>2008</v>
      </c>
      <c r="C2267">
        <v>3041.75</v>
      </c>
      <c r="D2267" s="3">
        <f>IFERROR(TradeDash[[#This Row],[Nifty]]/C2266-1,"")</f>
        <v>2.0310613175902326E-2</v>
      </c>
      <c r="E2267">
        <f ca="1">IFERROR(AVERAGE(OFFSET(TradeDash[[#This Row],[Returns]],0,0,-n_days))/STDEV(OFFSET(TradeDash[[#This Row],[Returns]],0,0,-n_days)),"")</f>
        <v>0.15189025301346121</v>
      </c>
      <c r="F2267">
        <f ca="1">IFERROR(AVERAGE(OFFSET(TradeDash[[#This Row],[Returns]],0,0,-n_days*2))/STDEV(OFFSET(TradeDash[[#This Row],[Returns]],0,0,-n_days*2)),"")</f>
        <v>-3.5400649223321257E-2</v>
      </c>
      <c r="G2267">
        <f ca="1">IF(ISNUMBER(TradeDash[[#This Row],[2n day Sharpe]]),AVERAGE(TradeDash[[#This Row],[n day Sharpe]:[2n day Sharpe]]),"")</f>
        <v>5.8244801895069975E-2</v>
      </c>
      <c r="H2267">
        <f ca="1">IF(ISNUMBER(TradeDash[[#This Row],[Sharpe Average]]),IF(TradeDash[[#This Row],[Sharpe Average]]&gt;$G$1,1,0),"")</f>
        <v>1</v>
      </c>
      <c r="I2267" s="2">
        <f ca="1">IF(ISNUMBER(TradeDash[[#This Row],[Signal]]),MAX(IF(AND(TradeDash[[#This Row],[Signal]]=1,I2266&lt;1),I2266+$E$1,IF(AND(TradeDash[[#This Row],[Signal]]=0,I2266&gt;0),I2266-$E$1,IF(AND(TradeDash[[#This Row],[Signal]]=1,I2266=1),I2266,IF(AND(TradeDash[[#This Row],[Signal]]=0,I2266=0),I2266,0)))),0),"")</f>
        <v>0.4</v>
      </c>
      <c r="J2267" s="3">
        <f ca="1">IF(ISNUMBER(TradeDash[[#This Row],[Position]]),TradeDash[[#This Row],[Position]]*D2268,"")</f>
        <v>-1.1493383742911157E-2</v>
      </c>
      <c r="K2267" s="7">
        <f ca="1">K2266*IFERROR(1+TradeDash[[#This Row],[Port Return]],1)</f>
        <v>3748068.7742103506</v>
      </c>
      <c r="L2267" s="7">
        <f ca="1">IF(ISNUMBER(TradeDash[[#This Row],[Port Return]]),L2266*(1+TradeDash[[#This Row],[Returns]]),L2266)</f>
        <v>1934340.2225755176</v>
      </c>
    </row>
    <row r="2268" spans="1:12" x14ac:dyDescent="0.35">
      <c r="A2268" s="1">
        <v>39799</v>
      </c>
      <c r="B2268" s="16">
        <f>YEAR(TradeDash[[#This Row],[Date]])</f>
        <v>2008</v>
      </c>
      <c r="C2268">
        <v>2954.35</v>
      </c>
      <c r="D2268" s="3">
        <f>IFERROR(TradeDash[[#This Row],[Nifty]]/C2267-1,"")</f>
        <v>-2.8733459357277891E-2</v>
      </c>
      <c r="E2268">
        <f ca="1">IFERROR(AVERAGE(OFFSET(TradeDash[[#This Row],[Returns]],0,0,-n_days))/STDEV(OFFSET(TradeDash[[#This Row],[Returns]],0,0,-n_days)),"")</f>
        <v>0.10512128481310018</v>
      </c>
      <c r="F2268">
        <f ca="1">IFERROR(AVERAGE(OFFSET(TradeDash[[#This Row],[Returns]],0,0,-n_days*2))/STDEV(OFFSET(TradeDash[[#This Row],[Returns]],0,0,-n_days*2)),"")</f>
        <v>-4.0124992075948517E-2</v>
      </c>
      <c r="G2268">
        <f ca="1">IF(ISNUMBER(TradeDash[[#This Row],[2n day Sharpe]]),AVERAGE(TradeDash[[#This Row],[n day Sharpe]:[2n day Sharpe]]),"")</f>
        <v>3.2498146368575828E-2</v>
      </c>
      <c r="H2268">
        <f ca="1">IF(ISNUMBER(TradeDash[[#This Row],[Sharpe Average]]),IF(TradeDash[[#This Row],[Sharpe Average]]&gt;$G$1,1,0),"")</f>
        <v>1</v>
      </c>
      <c r="I2268" s="2">
        <f ca="1">IF(ISNUMBER(TradeDash[[#This Row],[Signal]]),MAX(IF(AND(TradeDash[[#This Row],[Signal]]=1,I2267&lt;1),I2267+$E$1,IF(AND(TradeDash[[#This Row],[Signal]]=0,I2267&gt;0),I2267-$E$1,IF(AND(TradeDash[[#This Row],[Signal]]=1,I2267=1),I2267,IF(AND(TradeDash[[#This Row],[Signal]]=0,I2267=0),I2267,0)))),0),"")</f>
        <v>0.60000000000000009</v>
      </c>
      <c r="J2268" s="3">
        <f ca="1">IF(ISNUMBER(TradeDash[[#This Row],[Position]]),TradeDash[[#This Row],[Position]]*D2269,"")</f>
        <v>2.1608814121549583E-2</v>
      </c>
      <c r="K2268" s="7">
        <f ca="1">K2267*IFERROR(1+TradeDash[[#This Row],[Port Return]],1)</f>
        <v>3829060.095667046</v>
      </c>
      <c r="L2268" s="7">
        <f ca="1">IF(ISNUMBER(TradeDash[[#This Row],[Port Return]]),L2267*(1+TradeDash[[#This Row],[Returns]]),L2267)</f>
        <v>1878759.9364069961</v>
      </c>
    </row>
    <row r="2269" spans="1:12" x14ac:dyDescent="0.35">
      <c r="A2269" s="1">
        <v>39800</v>
      </c>
      <c r="B2269" s="16">
        <f>YEAR(TradeDash[[#This Row],[Date]])</f>
        <v>2008</v>
      </c>
      <c r="C2269">
        <v>3060.75</v>
      </c>
      <c r="D2269" s="3">
        <f>IFERROR(TradeDash[[#This Row],[Nifty]]/C2268-1,"")</f>
        <v>3.6014690202582633E-2</v>
      </c>
      <c r="E2269">
        <f ca="1">IFERROR(AVERAGE(OFFSET(TradeDash[[#This Row],[Returns]],0,0,-n_days))/STDEV(OFFSET(TradeDash[[#This Row],[Returns]],0,0,-n_days)),"")</f>
        <v>0.24563629667241785</v>
      </c>
      <c r="F2269">
        <f ca="1">IFERROR(AVERAGE(OFFSET(TradeDash[[#This Row],[Returns]],0,0,-n_days*2))/STDEV(OFFSET(TradeDash[[#This Row],[Returns]],0,0,-n_days*2)),"")</f>
        <v>1.7554878487776336E-2</v>
      </c>
      <c r="G2269">
        <f ca="1">IF(ISNUMBER(TradeDash[[#This Row],[2n day Sharpe]]),AVERAGE(TradeDash[[#This Row],[n day Sharpe]:[2n day Sharpe]]),"")</f>
        <v>0.1315955875800971</v>
      </c>
      <c r="H2269">
        <f ca="1">IF(ISNUMBER(TradeDash[[#This Row],[Sharpe Average]]),IF(TradeDash[[#This Row],[Sharpe Average]]&gt;$G$1,1,0),"")</f>
        <v>1</v>
      </c>
      <c r="I2269" s="2">
        <f ca="1">IF(ISNUMBER(TradeDash[[#This Row],[Signal]]),MAX(IF(AND(TradeDash[[#This Row],[Signal]]=1,I2268&lt;1),I2268+$E$1,IF(AND(TradeDash[[#This Row],[Signal]]=0,I2268&gt;0),I2268-$E$1,IF(AND(TradeDash[[#This Row],[Signal]]=1,I2268=1),I2268,IF(AND(TradeDash[[#This Row],[Signal]]=0,I2268=0),I2268,0)))),0),"")</f>
        <v>0.8</v>
      </c>
      <c r="J2269" s="3">
        <f ca="1">IF(ISNUMBER(TradeDash[[#This Row],[Position]]),TradeDash[[#This Row],[Position]]*D2270,"")</f>
        <v>4.378011925181724E-3</v>
      </c>
      <c r="K2269" s="7">
        <f ca="1">K2268*IFERROR(1+TradeDash[[#This Row],[Port Return]],1)</f>
        <v>3845823.7664281139</v>
      </c>
      <c r="L2269" s="7">
        <f ca="1">IF(ISNUMBER(TradeDash[[#This Row],[Port Return]]),L2268*(1+TradeDash[[#This Row],[Returns]]),L2268)</f>
        <v>1946422.8934817179</v>
      </c>
    </row>
    <row r="2270" spans="1:12" x14ac:dyDescent="0.35">
      <c r="A2270" s="1">
        <v>39801</v>
      </c>
      <c r="B2270" s="16">
        <f>YEAR(TradeDash[[#This Row],[Date]])</f>
        <v>2008</v>
      </c>
      <c r="C2270">
        <v>3077.5</v>
      </c>
      <c r="D2270" s="3">
        <f>IFERROR(TradeDash[[#This Row],[Nifty]]/C2269-1,"")</f>
        <v>5.472514906477155E-3</v>
      </c>
      <c r="E2270">
        <f ca="1">IFERROR(AVERAGE(OFFSET(TradeDash[[#This Row],[Returns]],0,0,-n_days))/STDEV(OFFSET(TradeDash[[#This Row],[Returns]],0,0,-n_days)),"")</f>
        <v>0.29304782724598444</v>
      </c>
      <c r="F2270">
        <f ca="1">IFERROR(AVERAGE(OFFSET(TradeDash[[#This Row],[Returns]],0,0,-n_days*2))/STDEV(OFFSET(TradeDash[[#This Row],[Returns]],0,0,-n_days*2)),"")</f>
        <v>1.1298231906645089E-2</v>
      </c>
      <c r="G2270">
        <f ca="1">IF(ISNUMBER(TradeDash[[#This Row],[2n day Sharpe]]),AVERAGE(TradeDash[[#This Row],[n day Sharpe]:[2n day Sharpe]]),"")</f>
        <v>0.15217302957631476</v>
      </c>
      <c r="H2270">
        <f ca="1">IF(ISNUMBER(TradeDash[[#This Row],[Sharpe Average]]),IF(TradeDash[[#This Row],[Sharpe Average]]&gt;$G$1,1,0),"")</f>
        <v>1</v>
      </c>
      <c r="I2270" s="2">
        <f ca="1">IF(ISNUMBER(TradeDash[[#This Row],[Signal]]),MAX(IF(AND(TradeDash[[#This Row],[Signal]]=1,I2269&lt;1),I2269+$E$1,IF(AND(TradeDash[[#This Row],[Signal]]=0,I2269&gt;0),I2269-$E$1,IF(AND(TradeDash[[#This Row],[Signal]]=1,I2269=1),I2269,IF(AND(TradeDash[[#This Row],[Signal]]=0,I2269=0),I2269,0)))),0),"")</f>
        <v>1</v>
      </c>
      <c r="J2270" s="3">
        <f ca="1">IF(ISNUMBER(TradeDash[[#This Row],[Position]]),TradeDash[[#This Row],[Position]]*D2271,"")</f>
        <v>-1.2412672623883014E-2</v>
      </c>
      <c r="K2270" s="7">
        <f ca="1">K2269*IFERROR(1+TradeDash[[#This Row],[Port Return]],1)</f>
        <v>3798086.8150462932</v>
      </c>
      <c r="L2270" s="7">
        <f ca="1">IF(ISNUMBER(TradeDash[[#This Row],[Port Return]]),L2269*(1+TradeDash[[#This Row],[Returns]]),L2269)</f>
        <v>1957074.7217806049</v>
      </c>
    </row>
    <row r="2271" spans="1:12" x14ac:dyDescent="0.35">
      <c r="A2271" s="1">
        <v>39804</v>
      </c>
      <c r="B2271" s="16">
        <f>YEAR(TradeDash[[#This Row],[Date]])</f>
        <v>2008</v>
      </c>
      <c r="C2271">
        <v>3039.3</v>
      </c>
      <c r="D2271" s="3">
        <f>IFERROR(TradeDash[[#This Row],[Nifty]]/C2270-1,"")</f>
        <v>-1.2412672623883014E-2</v>
      </c>
      <c r="E2271">
        <f ca="1">IFERROR(AVERAGE(OFFSET(TradeDash[[#This Row],[Returns]],0,0,-n_days))/STDEV(OFFSET(TradeDash[[#This Row],[Returns]],0,0,-n_days)),"")</f>
        <v>0.33989389773234596</v>
      </c>
      <c r="F2271">
        <f ca="1">IFERROR(AVERAGE(OFFSET(TradeDash[[#This Row],[Returns]],0,0,-n_days*2))/STDEV(OFFSET(TradeDash[[#This Row],[Returns]],0,0,-n_days*2)),"")</f>
        <v>-1.8376883638219408E-2</v>
      </c>
      <c r="G2271">
        <f ca="1">IF(ISNUMBER(TradeDash[[#This Row],[2n day Sharpe]]),AVERAGE(TradeDash[[#This Row],[n day Sharpe]:[2n day Sharpe]]),"")</f>
        <v>0.16075850704706326</v>
      </c>
      <c r="H2271">
        <f ca="1">IF(ISNUMBER(TradeDash[[#This Row],[Sharpe Average]]),IF(TradeDash[[#This Row],[Sharpe Average]]&gt;$G$1,1,0),"")</f>
        <v>1</v>
      </c>
      <c r="I2271" s="2">
        <f ca="1">IF(ISNUMBER(TradeDash[[#This Row],[Signal]]),MAX(IF(AND(TradeDash[[#This Row],[Signal]]=1,I2270&lt;1),I2270+$E$1,IF(AND(TradeDash[[#This Row],[Signal]]=0,I2270&gt;0),I2270-$E$1,IF(AND(TradeDash[[#This Row],[Signal]]=1,I2270=1),I2270,IF(AND(TradeDash[[#This Row],[Signal]]=0,I2270=0),I2270,0)))),0),"")</f>
        <v>1</v>
      </c>
      <c r="J2271" s="3">
        <f ca="1">IF(ISNUMBER(TradeDash[[#This Row],[Position]]),TradeDash[[#This Row],[Position]]*D2272,"")</f>
        <v>-2.3245484157536356E-2</v>
      </c>
      <c r="K2271" s="7">
        <f ca="1">K2270*IFERROR(1+TradeDash[[#This Row],[Port Return]],1)</f>
        <v>3709798.4481581869</v>
      </c>
      <c r="L2271" s="7">
        <f ca="1">IF(ISNUMBER(TradeDash[[#This Row],[Port Return]]),L2270*(1+TradeDash[[#This Row],[Returns]]),L2270)</f>
        <v>1932782.1939586652</v>
      </c>
    </row>
    <row r="2272" spans="1:12" x14ac:dyDescent="0.35">
      <c r="A2272" s="1">
        <v>39805</v>
      </c>
      <c r="B2272" s="16">
        <f>YEAR(TradeDash[[#This Row],[Date]])</f>
        <v>2008</v>
      </c>
      <c r="C2272">
        <v>2968.65</v>
      </c>
      <c r="D2272" s="3">
        <f>IFERROR(TradeDash[[#This Row],[Nifty]]/C2271-1,"")</f>
        <v>-2.3245484157536356E-2</v>
      </c>
      <c r="E2272">
        <f ca="1">IFERROR(AVERAGE(OFFSET(TradeDash[[#This Row],[Returns]],0,0,-n_days))/STDEV(OFFSET(TradeDash[[#This Row],[Returns]],0,0,-n_days)),"")</f>
        <v>0.20418616952672528</v>
      </c>
      <c r="F2272">
        <f ca="1">IFERROR(AVERAGE(OFFSET(TradeDash[[#This Row],[Returns]],0,0,-n_days*2))/STDEV(OFFSET(TradeDash[[#This Row],[Returns]],0,0,-n_days*2)),"")</f>
        <v>-3.6791630867220572E-4</v>
      </c>
      <c r="G2272">
        <f ca="1">IF(ISNUMBER(TradeDash[[#This Row],[2n day Sharpe]]),AVERAGE(TradeDash[[#This Row],[n day Sharpe]:[2n day Sharpe]]),"")</f>
        <v>0.10190912660902654</v>
      </c>
      <c r="H2272">
        <f ca="1">IF(ISNUMBER(TradeDash[[#This Row],[Sharpe Average]]),IF(TradeDash[[#This Row],[Sharpe Average]]&gt;$G$1,1,0),"")</f>
        <v>1</v>
      </c>
      <c r="I2272" s="2">
        <f ca="1">IF(ISNUMBER(TradeDash[[#This Row],[Signal]]),MAX(IF(AND(TradeDash[[#This Row],[Signal]]=1,I2271&lt;1),I2271+$E$1,IF(AND(TradeDash[[#This Row],[Signal]]=0,I2271&gt;0),I2271-$E$1,IF(AND(TradeDash[[#This Row],[Signal]]=1,I2271=1),I2271,IF(AND(TradeDash[[#This Row],[Signal]]=0,I2271=0),I2271,0)))),0),"")</f>
        <v>1</v>
      </c>
      <c r="J2272" s="3">
        <f ca="1">IF(ISNUMBER(TradeDash[[#This Row],[Position]]),TradeDash[[#This Row],[Position]]*D2273,"")</f>
        <v>-1.7449008808717803E-2</v>
      </c>
      <c r="K2272" s="7">
        <f ca="1">K2271*IFERROR(1+TradeDash[[#This Row],[Port Return]],1)</f>
        <v>3645066.142357707</v>
      </c>
      <c r="L2272" s="7">
        <f ca="1">IF(ISNUMBER(TradeDash[[#This Row],[Port Return]]),L2271*(1+TradeDash[[#This Row],[Returns]]),L2271)</f>
        <v>1887853.7360890307</v>
      </c>
    </row>
    <row r="2273" spans="1:12" x14ac:dyDescent="0.35">
      <c r="A2273" s="1">
        <v>39806</v>
      </c>
      <c r="B2273" s="16">
        <f>YEAR(TradeDash[[#This Row],[Date]])</f>
        <v>2008</v>
      </c>
      <c r="C2273">
        <v>2916.85</v>
      </c>
      <c r="D2273" s="3">
        <f>IFERROR(TradeDash[[#This Row],[Nifty]]/C2272-1,"")</f>
        <v>-1.7449008808717803E-2</v>
      </c>
      <c r="E2273">
        <f ca="1">IFERROR(AVERAGE(OFFSET(TradeDash[[#This Row],[Returns]],0,0,-n_days))/STDEV(OFFSET(TradeDash[[#This Row],[Returns]],0,0,-n_days)),"")</f>
        <v>0.15588342069763436</v>
      </c>
      <c r="F2273">
        <f ca="1">IFERROR(AVERAGE(OFFSET(TradeDash[[#This Row],[Returns]],0,0,-n_days*2))/STDEV(OFFSET(TradeDash[[#This Row],[Returns]],0,0,-n_days*2)),"")</f>
        <v>1.3795438598109406E-2</v>
      </c>
      <c r="G2273">
        <f ca="1">IF(ISNUMBER(TradeDash[[#This Row],[2n day Sharpe]]),AVERAGE(TradeDash[[#This Row],[n day Sharpe]:[2n day Sharpe]]),"")</f>
        <v>8.4839429647871889E-2</v>
      </c>
      <c r="H2273">
        <f ca="1">IF(ISNUMBER(TradeDash[[#This Row],[Sharpe Average]]),IF(TradeDash[[#This Row],[Sharpe Average]]&gt;$G$1,1,0),"")</f>
        <v>1</v>
      </c>
      <c r="I2273" s="2">
        <f ca="1">IF(ISNUMBER(TradeDash[[#This Row],[Signal]]),MAX(IF(AND(TradeDash[[#This Row],[Signal]]=1,I2272&lt;1),I2272+$E$1,IF(AND(TradeDash[[#This Row],[Signal]]=0,I2272&gt;0),I2272-$E$1,IF(AND(TradeDash[[#This Row],[Signal]]=1,I2272=1),I2272,IF(AND(TradeDash[[#This Row],[Signal]]=0,I2272=0),I2272,0)))),0),"")</f>
        <v>1</v>
      </c>
      <c r="J2273" s="3">
        <f ca="1">IF(ISNUMBER(TradeDash[[#This Row],[Position]]),TradeDash[[#This Row],[Position]]*D2274,"")</f>
        <v>-2.0433001354200564E-2</v>
      </c>
      <c r="K2273" s="7">
        <f ca="1">K2272*IFERROR(1+TradeDash[[#This Row],[Port Return]],1)</f>
        <v>3570586.5009347615</v>
      </c>
      <c r="L2273" s="7">
        <f ca="1">IF(ISNUMBER(TradeDash[[#This Row],[Port Return]]),L2272*(1+TradeDash[[#This Row],[Returns]]),L2272)</f>
        <v>1854912.5596184423</v>
      </c>
    </row>
    <row r="2274" spans="1:12" x14ac:dyDescent="0.35">
      <c r="A2274" s="1">
        <v>39808</v>
      </c>
      <c r="B2274" s="16">
        <f>YEAR(TradeDash[[#This Row],[Date]])</f>
        <v>2008</v>
      </c>
      <c r="C2274">
        <v>2857.25</v>
      </c>
      <c r="D2274" s="3">
        <f>IFERROR(TradeDash[[#This Row],[Nifty]]/C2273-1,"")</f>
        <v>-2.0433001354200564E-2</v>
      </c>
      <c r="E2274">
        <f ca="1">IFERROR(AVERAGE(OFFSET(TradeDash[[#This Row],[Returns]],0,0,-n_days))/STDEV(OFFSET(TradeDash[[#This Row],[Returns]],0,0,-n_days)),"")</f>
        <v>0.1549881022655559</v>
      </c>
      <c r="F2274">
        <f ca="1">IFERROR(AVERAGE(OFFSET(TradeDash[[#This Row],[Returns]],0,0,-n_days*2))/STDEV(OFFSET(TradeDash[[#This Row],[Returns]],0,0,-n_days*2)),"")</f>
        <v>8.9957524083055712E-2</v>
      </c>
      <c r="G2274">
        <f ca="1">IF(ISNUMBER(TradeDash[[#This Row],[2n day Sharpe]]),AVERAGE(TradeDash[[#This Row],[n day Sharpe]:[2n day Sharpe]]),"")</f>
        <v>0.12247281317430581</v>
      </c>
      <c r="H2274">
        <f ca="1">IF(ISNUMBER(TradeDash[[#This Row],[Sharpe Average]]),IF(TradeDash[[#This Row],[Sharpe Average]]&gt;$G$1,1,0),"")</f>
        <v>1</v>
      </c>
      <c r="I2274" s="2">
        <f ca="1">IF(ISNUMBER(TradeDash[[#This Row],[Signal]]),MAX(IF(AND(TradeDash[[#This Row],[Signal]]=1,I2273&lt;1),I2273+$E$1,IF(AND(TradeDash[[#This Row],[Signal]]=0,I2273&gt;0),I2273-$E$1,IF(AND(TradeDash[[#This Row],[Signal]]=1,I2273=1),I2273,IF(AND(TradeDash[[#This Row],[Signal]]=0,I2273=0),I2273,0)))),0),"")</f>
        <v>1</v>
      </c>
      <c r="J2274" s="3">
        <f ca="1">IF(ISNUMBER(TradeDash[[#This Row],[Position]]),TradeDash[[#This Row],[Position]]*D2275,"")</f>
        <v>2.2731647563216217E-2</v>
      </c>
      <c r="K2274" s="7">
        <f ca="1">K2273*IFERROR(1+TradeDash[[#This Row],[Port Return]],1)</f>
        <v>3651751.8148679878</v>
      </c>
      <c r="L2274" s="7">
        <f ca="1">IF(ISNUMBER(TradeDash[[#This Row],[Port Return]]),L2273*(1+TradeDash[[#This Row],[Returns]]),L2273)</f>
        <v>1817011.128775835</v>
      </c>
    </row>
    <row r="2275" spans="1:12" x14ac:dyDescent="0.35">
      <c r="A2275" s="1">
        <v>39811</v>
      </c>
      <c r="B2275" s="16">
        <f>YEAR(TradeDash[[#This Row],[Date]])</f>
        <v>2008</v>
      </c>
      <c r="C2275">
        <v>2922.2</v>
      </c>
      <c r="D2275" s="3">
        <f>IFERROR(TradeDash[[#This Row],[Nifty]]/C2274-1,"")</f>
        <v>2.2731647563216217E-2</v>
      </c>
      <c r="E2275">
        <f ca="1">IFERROR(AVERAGE(OFFSET(TradeDash[[#This Row],[Returns]],0,0,-n_days))/STDEV(OFFSET(TradeDash[[#This Row],[Returns]],0,0,-n_days)),"")</f>
        <v>0.13130760879597073</v>
      </c>
      <c r="F2275">
        <f ca="1">IFERROR(AVERAGE(OFFSET(TradeDash[[#This Row],[Returns]],0,0,-n_days*2))/STDEV(OFFSET(TradeDash[[#This Row],[Returns]],0,0,-n_days*2)),"")</f>
        <v>0.12388927443635911</v>
      </c>
      <c r="G2275">
        <f ca="1">IF(ISNUMBER(TradeDash[[#This Row],[2n day Sharpe]]),AVERAGE(TradeDash[[#This Row],[n day Sharpe]:[2n day Sharpe]]),"")</f>
        <v>0.1275984416161649</v>
      </c>
      <c r="H2275">
        <f ca="1">IF(ISNUMBER(TradeDash[[#This Row],[Sharpe Average]]),IF(TradeDash[[#This Row],[Sharpe Average]]&gt;$G$1,1,0),"")</f>
        <v>1</v>
      </c>
      <c r="I2275" s="2">
        <f ca="1">IF(ISNUMBER(TradeDash[[#This Row],[Signal]]),MAX(IF(AND(TradeDash[[#This Row],[Signal]]=1,I2274&lt;1),I2274+$E$1,IF(AND(TradeDash[[#This Row],[Signal]]=0,I2274&gt;0),I2274-$E$1,IF(AND(TradeDash[[#This Row],[Signal]]=1,I2274=1),I2274,IF(AND(TradeDash[[#This Row],[Signal]]=0,I2274=0),I2274,0)))),0),"")</f>
        <v>1</v>
      </c>
      <c r="J2275" s="3">
        <f ca="1">IF(ISNUMBER(TradeDash[[#This Row],[Position]]),TradeDash[[#This Row],[Position]]*D2276,"")</f>
        <v>1.9608514133187427E-2</v>
      </c>
      <c r="K2275" s="7">
        <f ca="1">K2274*IFERROR(1+TradeDash[[#This Row],[Port Return]],1)</f>
        <v>3723357.2419407195</v>
      </c>
      <c r="L2275" s="7">
        <f ca="1">IF(ISNUMBER(TradeDash[[#This Row],[Port Return]]),L2274*(1+TradeDash[[#This Row],[Returns]]),L2274)</f>
        <v>1858314.785373609</v>
      </c>
    </row>
    <row r="2276" spans="1:12" x14ac:dyDescent="0.35">
      <c r="A2276" s="1">
        <v>39812</v>
      </c>
      <c r="B2276" s="16">
        <f>YEAR(TradeDash[[#This Row],[Date]])</f>
        <v>2008</v>
      </c>
      <c r="C2276">
        <v>2979.5</v>
      </c>
      <c r="D2276" s="3">
        <f>IFERROR(TradeDash[[#This Row],[Nifty]]/C2275-1,"")</f>
        <v>1.9608514133187427E-2</v>
      </c>
      <c r="E2276">
        <f ca="1">IFERROR(AVERAGE(OFFSET(TradeDash[[#This Row],[Returns]],0,0,-n_days))/STDEV(OFFSET(TradeDash[[#This Row],[Returns]],0,0,-n_days)),"")</f>
        <v>0.16661062682672903</v>
      </c>
      <c r="F2276">
        <f ca="1">IFERROR(AVERAGE(OFFSET(TradeDash[[#This Row],[Returns]],0,0,-n_days*2))/STDEV(OFFSET(TradeDash[[#This Row],[Returns]],0,0,-n_days*2)),"")</f>
        <v>9.5279781063301497E-2</v>
      </c>
      <c r="G2276">
        <f ca="1">IF(ISNUMBER(TradeDash[[#This Row],[2n day Sharpe]]),AVERAGE(TradeDash[[#This Row],[n day Sharpe]:[2n day Sharpe]]),"")</f>
        <v>0.13094520394501527</v>
      </c>
      <c r="H2276">
        <f ca="1">IF(ISNUMBER(TradeDash[[#This Row],[Sharpe Average]]),IF(TradeDash[[#This Row],[Sharpe Average]]&gt;$G$1,1,0),"")</f>
        <v>1</v>
      </c>
      <c r="I2276" s="2">
        <f ca="1">IF(ISNUMBER(TradeDash[[#This Row],[Signal]]),MAX(IF(AND(TradeDash[[#This Row],[Signal]]=1,I2275&lt;1),I2275+$E$1,IF(AND(TradeDash[[#This Row],[Signal]]=0,I2275&gt;0),I2275-$E$1,IF(AND(TradeDash[[#This Row],[Signal]]=1,I2275=1),I2275,IF(AND(TradeDash[[#This Row],[Signal]]=0,I2275=0),I2275,0)))),0),"")</f>
        <v>1</v>
      </c>
      <c r="J2276" s="3">
        <f ca="1">IF(ISNUMBER(TradeDash[[#This Row],[Position]]),TradeDash[[#This Row],[Position]]*D2277,"")</f>
        <v>-6.8300050344016761E-3</v>
      </c>
      <c r="K2276" s="7">
        <f ca="1">K2275*IFERROR(1+TradeDash[[#This Row],[Port Return]],1)</f>
        <v>3697926.6932333885</v>
      </c>
      <c r="L2276" s="7">
        <f ca="1">IF(ISNUMBER(TradeDash[[#This Row],[Port Return]]),L2275*(1+TradeDash[[#This Row],[Returns]]),L2275)</f>
        <v>1894753.5771065187</v>
      </c>
    </row>
    <row r="2277" spans="1:12" x14ac:dyDescent="0.35">
      <c r="A2277" s="1">
        <v>39813</v>
      </c>
      <c r="B2277" s="16">
        <f>YEAR(TradeDash[[#This Row],[Date]])</f>
        <v>2008</v>
      </c>
      <c r="C2277">
        <v>2959.15</v>
      </c>
      <c r="D2277" s="3">
        <f>IFERROR(TradeDash[[#This Row],[Nifty]]/C2276-1,"")</f>
        <v>-6.8300050344016761E-3</v>
      </c>
      <c r="E2277">
        <f ca="1">IFERROR(AVERAGE(OFFSET(TradeDash[[#This Row],[Returns]],0,0,-n_days))/STDEV(OFFSET(TradeDash[[#This Row],[Returns]],0,0,-n_days)),"")</f>
        <v>0.21207582065409025</v>
      </c>
      <c r="F2277">
        <f ca="1">IFERROR(AVERAGE(OFFSET(TradeDash[[#This Row],[Returns]],0,0,-n_days*2))/STDEV(OFFSET(TradeDash[[#This Row],[Returns]],0,0,-n_days*2)),"")</f>
        <v>8.646368239728118E-2</v>
      </c>
      <c r="G2277">
        <f ca="1">IF(ISNUMBER(TradeDash[[#This Row],[2n day Sharpe]]),AVERAGE(TradeDash[[#This Row],[n day Sharpe]:[2n day Sharpe]]),"")</f>
        <v>0.14926975152568572</v>
      </c>
      <c r="H2277">
        <f ca="1">IF(ISNUMBER(TradeDash[[#This Row],[Sharpe Average]]),IF(TradeDash[[#This Row],[Sharpe Average]]&gt;$G$1,1,0),"")</f>
        <v>1</v>
      </c>
      <c r="I2277" s="2">
        <f ca="1">IF(ISNUMBER(TradeDash[[#This Row],[Signal]]),MAX(IF(AND(TradeDash[[#This Row],[Signal]]=1,I2276&lt;1),I2276+$E$1,IF(AND(TradeDash[[#This Row],[Signal]]=0,I2276&gt;0),I2276-$E$1,IF(AND(TradeDash[[#This Row],[Signal]]=1,I2276=1),I2276,IF(AND(TradeDash[[#This Row],[Signal]]=0,I2276=0),I2276,0)))),0),"")</f>
        <v>1</v>
      </c>
      <c r="J2277" s="3">
        <f ca="1">IF(ISNUMBER(TradeDash[[#This Row],[Position]]),TradeDash[[#This Row],[Position]]*D2278,"")</f>
        <v>2.5108561580183375E-2</v>
      </c>
      <c r="K2277" s="7">
        <f ca="1">K2276*IFERROR(1+TradeDash[[#This Row],[Port Return]],1)</f>
        <v>3790776.3133294429</v>
      </c>
      <c r="L2277" s="7">
        <f ca="1">IF(ISNUMBER(TradeDash[[#This Row],[Port Return]]),L2276*(1+TradeDash[[#This Row],[Returns]]),L2276)</f>
        <v>1881812.4006359305</v>
      </c>
    </row>
    <row r="2278" spans="1:12" x14ac:dyDescent="0.35">
      <c r="A2278" s="1">
        <v>39814</v>
      </c>
      <c r="B2278" s="16">
        <f>YEAR(TradeDash[[#This Row],[Date]])</f>
        <v>2009</v>
      </c>
      <c r="C2278">
        <v>3033.45</v>
      </c>
      <c r="D2278" s="3">
        <f>IFERROR(TradeDash[[#This Row],[Nifty]]/C2277-1,"")</f>
        <v>2.5108561580183375E-2</v>
      </c>
      <c r="E2278">
        <f ca="1">IFERROR(AVERAGE(OFFSET(TradeDash[[#This Row],[Returns]],0,0,-n_days))/STDEV(OFFSET(TradeDash[[#This Row],[Returns]],0,0,-n_days)),"")</f>
        <v>0.28089347795281783</v>
      </c>
      <c r="F2278">
        <f ca="1">IFERROR(AVERAGE(OFFSET(TradeDash[[#This Row],[Returns]],0,0,-n_days*2))/STDEV(OFFSET(TradeDash[[#This Row],[Returns]],0,0,-n_days*2)),"")</f>
        <v>5.5145384703754574E-2</v>
      </c>
      <c r="G2278">
        <f ca="1">IF(ISNUMBER(TradeDash[[#This Row],[2n day Sharpe]]),AVERAGE(TradeDash[[#This Row],[n day Sharpe]:[2n day Sharpe]]),"")</f>
        <v>0.1680194313282862</v>
      </c>
      <c r="H2278">
        <f ca="1">IF(ISNUMBER(TradeDash[[#This Row],[Sharpe Average]]),IF(TradeDash[[#This Row],[Sharpe Average]]&gt;$G$1,1,0),"")</f>
        <v>1</v>
      </c>
      <c r="I2278" s="2">
        <f ca="1">IF(ISNUMBER(TradeDash[[#This Row],[Signal]]),MAX(IF(AND(TradeDash[[#This Row],[Signal]]=1,I2277&lt;1),I2277+$E$1,IF(AND(TradeDash[[#This Row],[Signal]]=0,I2277&gt;0),I2277-$E$1,IF(AND(TradeDash[[#This Row],[Signal]]=1,I2277=1),I2277,IF(AND(TradeDash[[#This Row],[Signal]]=0,I2277=0),I2277,0)))),0),"")</f>
        <v>1</v>
      </c>
      <c r="J2278" s="3">
        <f ca="1">IF(ISNUMBER(TradeDash[[#This Row],[Position]]),TradeDash[[#This Row],[Position]]*D2279,"")</f>
        <v>4.3844467520479657E-3</v>
      </c>
      <c r="K2278" s="7">
        <f ca="1">K2277*IFERROR(1+TradeDash[[#This Row],[Port Return]],1)</f>
        <v>3807396.7702241605</v>
      </c>
      <c r="L2278" s="7">
        <f ca="1">IF(ISNUMBER(TradeDash[[#This Row],[Port Return]]),L2277*(1+TradeDash[[#This Row],[Returns]]),L2277)</f>
        <v>1929062.0031796505</v>
      </c>
    </row>
    <row r="2279" spans="1:12" x14ac:dyDescent="0.35">
      <c r="A2279" s="1">
        <v>39815</v>
      </c>
      <c r="B2279" s="16">
        <f>YEAR(TradeDash[[#This Row],[Date]])</f>
        <v>2009</v>
      </c>
      <c r="C2279">
        <v>3046.75</v>
      </c>
      <c r="D2279" s="3">
        <f>IFERROR(TradeDash[[#This Row],[Nifty]]/C2278-1,"")</f>
        <v>4.3844467520479657E-3</v>
      </c>
      <c r="E2279">
        <f ca="1">IFERROR(AVERAGE(OFFSET(TradeDash[[#This Row],[Returns]],0,0,-n_days))/STDEV(OFFSET(TradeDash[[#This Row],[Returns]],0,0,-n_days)),"")</f>
        <v>0.29145897320371789</v>
      </c>
      <c r="F2279">
        <f ca="1">IFERROR(AVERAGE(OFFSET(TradeDash[[#This Row],[Returns]],0,0,-n_days*2))/STDEV(OFFSET(TradeDash[[#This Row],[Returns]],0,0,-n_days*2)),"")</f>
        <v>1.5431079114204108E-2</v>
      </c>
      <c r="G2279">
        <f ca="1">IF(ISNUMBER(TradeDash[[#This Row],[2n day Sharpe]]),AVERAGE(TradeDash[[#This Row],[n day Sharpe]:[2n day Sharpe]]),"")</f>
        <v>0.153445026158961</v>
      </c>
      <c r="H2279">
        <f ca="1">IF(ISNUMBER(TradeDash[[#This Row],[Sharpe Average]]),IF(TradeDash[[#This Row],[Sharpe Average]]&gt;$G$1,1,0),"")</f>
        <v>1</v>
      </c>
      <c r="I2279" s="2">
        <f ca="1">IF(ISNUMBER(TradeDash[[#This Row],[Signal]]),MAX(IF(AND(TradeDash[[#This Row],[Signal]]=1,I2278&lt;1),I2278+$E$1,IF(AND(TradeDash[[#This Row],[Signal]]=0,I2278&gt;0),I2278-$E$1,IF(AND(TradeDash[[#This Row],[Signal]]=1,I2278=1),I2278,IF(AND(TradeDash[[#This Row],[Signal]]=0,I2278=0),I2278,0)))),0),"")</f>
        <v>1</v>
      </c>
      <c r="J2279" s="3">
        <f ca="1">IF(ISNUMBER(TradeDash[[#This Row],[Position]]),TradeDash[[#This Row],[Position]]*D2280,"")</f>
        <v>2.4517928940674505E-2</v>
      </c>
      <c r="K2279" s="7">
        <f ca="1">K2278*IFERROR(1+TradeDash[[#This Row],[Port Return]],1)</f>
        <v>3900746.2536854702</v>
      </c>
      <c r="L2279" s="7">
        <f ca="1">IF(ISNUMBER(TradeDash[[#This Row],[Port Return]]),L2278*(1+TradeDash[[#This Row],[Returns]]),L2278)</f>
        <v>1937519.8728139906</v>
      </c>
    </row>
    <row r="2280" spans="1:12" x14ac:dyDescent="0.35">
      <c r="A2280" s="1">
        <v>39818</v>
      </c>
      <c r="B2280" s="16">
        <f>YEAR(TradeDash[[#This Row],[Date]])</f>
        <v>2009</v>
      </c>
      <c r="C2280">
        <v>3121.45</v>
      </c>
      <c r="D2280" s="3">
        <f>IFERROR(TradeDash[[#This Row],[Nifty]]/C2279-1,"")</f>
        <v>2.4517928940674505E-2</v>
      </c>
      <c r="E2280">
        <f ca="1">IFERROR(AVERAGE(OFFSET(TradeDash[[#This Row],[Returns]],0,0,-n_days))/STDEV(OFFSET(TradeDash[[#This Row],[Returns]],0,0,-n_days)),"")</f>
        <v>0.25835818781551645</v>
      </c>
      <c r="F2280">
        <f ca="1">IFERROR(AVERAGE(OFFSET(TradeDash[[#This Row],[Returns]],0,0,-n_days*2))/STDEV(OFFSET(TradeDash[[#This Row],[Returns]],0,0,-n_days*2)),"")</f>
        <v>9.0400873540693073E-3</v>
      </c>
      <c r="G2280">
        <f ca="1">IF(ISNUMBER(TradeDash[[#This Row],[2n day Sharpe]]),AVERAGE(TradeDash[[#This Row],[n day Sharpe]:[2n day Sharpe]]),"")</f>
        <v>0.13369913758479288</v>
      </c>
      <c r="H2280">
        <f ca="1">IF(ISNUMBER(TradeDash[[#This Row],[Sharpe Average]]),IF(TradeDash[[#This Row],[Sharpe Average]]&gt;$G$1,1,0),"")</f>
        <v>1</v>
      </c>
      <c r="I2280" s="2">
        <f ca="1">IF(ISNUMBER(TradeDash[[#This Row],[Signal]]),MAX(IF(AND(TradeDash[[#This Row],[Signal]]=1,I2279&lt;1),I2279+$E$1,IF(AND(TradeDash[[#This Row],[Signal]]=0,I2279&gt;0),I2279-$E$1,IF(AND(TradeDash[[#This Row],[Signal]]=1,I2279=1),I2279,IF(AND(TradeDash[[#This Row],[Signal]]=0,I2279=0),I2279,0)))),0),"")</f>
        <v>1</v>
      </c>
      <c r="J2280" s="3">
        <f ca="1">IF(ISNUMBER(TradeDash[[#This Row],[Position]]),TradeDash[[#This Row],[Position]]*D2281,"")</f>
        <v>-2.7711480241553454E-3</v>
      </c>
      <c r="K2280" s="7">
        <f ca="1">K2279*IFERROR(1+TradeDash[[#This Row],[Port Return]],1)</f>
        <v>3889936.7084118384</v>
      </c>
      <c r="L2280" s="7">
        <f ca="1">IF(ISNUMBER(TradeDash[[#This Row],[Port Return]]),L2279*(1+TradeDash[[#This Row],[Returns]]),L2279)</f>
        <v>1985023.8473767887</v>
      </c>
    </row>
    <row r="2281" spans="1:12" x14ac:dyDescent="0.35">
      <c r="A2281" s="1">
        <v>39819</v>
      </c>
      <c r="B2281" s="16">
        <f>YEAR(TradeDash[[#This Row],[Date]])</f>
        <v>2009</v>
      </c>
      <c r="C2281">
        <v>3112.8</v>
      </c>
      <c r="D2281" s="3">
        <f>IFERROR(TradeDash[[#This Row],[Nifty]]/C2280-1,"")</f>
        <v>-2.7711480241553454E-3</v>
      </c>
      <c r="E2281">
        <f ca="1">IFERROR(AVERAGE(OFFSET(TradeDash[[#This Row],[Returns]],0,0,-n_days))/STDEV(OFFSET(TradeDash[[#This Row],[Returns]],0,0,-n_days)),"")</f>
        <v>0.32678765055597336</v>
      </c>
      <c r="F2281">
        <f ca="1">IFERROR(AVERAGE(OFFSET(TradeDash[[#This Row],[Returns]],0,0,-n_days*2))/STDEV(OFFSET(TradeDash[[#This Row],[Returns]],0,0,-n_days*2)),"")</f>
        <v>4.7431659246216153E-2</v>
      </c>
      <c r="G2281">
        <f ca="1">IF(ISNUMBER(TradeDash[[#This Row],[2n day Sharpe]]),AVERAGE(TradeDash[[#This Row],[n day Sharpe]:[2n day Sharpe]]),"")</f>
        <v>0.18710965490109477</v>
      </c>
      <c r="H2281">
        <f ca="1">IF(ISNUMBER(TradeDash[[#This Row],[Sharpe Average]]),IF(TradeDash[[#This Row],[Sharpe Average]]&gt;$G$1,1,0),"")</f>
        <v>1</v>
      </c>
      <c r="I2281" s="2">
        <f ca="1">IF(ISNUMBER(TradeDash[[#This Row],[Signal]]),MAX(IF(AND(TradeDash[[#This Row],[Signal]]=1,I2280&lt;1),I2280+$E$1,IF(AND(TradeDash[[#This Row],[Signal]]=0,I2280&gt;0),I2280-$E$1,IF(AND(TradeDash[[#This Row],[Signal]]=1,I2280=1),I2280,IF(AND(TradeDash[[#This Row],[Signal]]=0,I2280=0),I2280,0)))),0),"")</f>
        <v>1</v>
      </c>
      <c r="J2281" s="3">
        <f ca="1">IF(ISNUMBER(TradeDash[[#This Row],[Position]]),TradeDash[[#This Row],[Position]]*D2282,"")</f>
        <v>-6.1809303520945824E-2</v>
      </c>
      <c r="K2281" s="7">
        <f ca="1">K2280*IFERROR(1+TradeDash[[#This Row],[Port Return]],1)</f>
        <v>3649502.4297243422</v>
      </c>
      <c r="L2281" s="7">
        <f ca="1">IF(ISNUMBER(TradeDash[[#This Row],[Port Return]]),L2280*(1+TradeDash[[#This Row],[Returns]]),L2280)</f>
        <v>1979523.0524642293</v>
      </c>
    </row>
    <row r="2282" spans="1:12" x14ac:dyDescent="0.35">
      <c r="A2282" s="1">
        <v>39820</v>
      </c>
      <c r="B2282" s="16">
        <f>YEAR(TradeDash[[#This Row],[Date]])</f>
        <v>2009</v>
      </c>
      <c r="C2282">
        <v>2920.4</v>
      </c>
      <c r="D2282" s="3">
        <f>IFERROR(TradeDash[[#This Row],[Nifty]]/C2281-1,"")</f>
        <v>-6.1809303520945824E-2</v>
      </c>
      <c r="E2282">
        <f ca="1">IFERROR(AVERAGE(OFFSET(TradeDash[[#This Row],[Returns]],0,0,-n_days))/STDEV(OFFSET(TradeDash[[#This Row],[Returns]],0,0,-n_days)),"")</f>
        <v>0.10411645361854679</v>
      </c>
      <c r="F2282">
        <f ca="1">IFERROR(AVERAGE(OFFSET(TradeDash[[#This Row],[Returns]],0,0,-n_days*2))/STDEV(OFFSET(TradeDash[[#This Row],[Returns]],0,0,-n_days*2)),"")</f>
        <v>2.2610236068556642E-2</v>
      </c>
      <c r="G2282">
        <f ca="1">IF(ISNUMBER(TradeDash[[#This Row],[2n day Sharpe]]),AVERAGE(TradeDash[[#This Row],[n day Sharpe]:[2n day Sharpe]]),"")</f>
        <v>6.3363344843551717E-2</v>
      </c>
      <c r="H2282">
        <f ca="1">IF(ISNUMBER(TradeDash[[#This Row],[Sharpe Average]]),IF(TradeDash[[#This Row],[Sharpe Average]]&gt;$G$1,1,0),"")</f>
        <v>1</v>
      </c>
      <c r="I2282" s="2">
        <f ca="1">IF(ISNUMBER(TradeDash[[#This Row],[Signal]]),MAX(IF(AND(TradeDash[[#This Row],[Signal]]=1,I2281&lt;1),I2281+$E$1,IF(AND(TradeDash[[#This Row],[Signal]]=0,I2281&gt;0),I2281-$E$1,IF(AND(TradeDash[[#This Row],[Signal]]=1,I2281=1),I2281,IF(AND(TradeDash[[#This Row],[Signal]]=0,I2281=0),I2281,0)))),0),"")</f>
        <v>1</v>
      </c>
      <c r="J2282" s="3">
        <f ca="1">IF(ISNUMBER(TradeDash[[#This Row],[Position]]),TradeDash[[#This Row],[Position]]*D2283,"")</f>
        <v>-1.6230653335159606E-2</v>
      </c>
      <c r="K2282" s="7">
        <f ca="1">K2281*IFERROR(1+TradeDash[[#This Row],[Port Return]],1)</f>
        <v>3590268.6209416636</v>
      </c>
      <c r="L2282" s="7">
        <f ca="1">IF(ISNUMBER(TradeDash[[#This Row],[Port Return]]),L2281*(1+TradeDash[[#This Row],[Returns]]),L2281)</f>
        <v>1857170.1112877587</v>
      </c>
    </row>
    <row r="2283" spans="1:12" x14ac:dyDescent="0.35">
      <c r="A2283" s="1">
        <v>39822</v>
      </c>
      <c r="B2283" s="16">
        <f>YEAR(TradeDash[[#This Row],[Date]])</f>
        <v>2009</v>
      </c>
      <c r="C2283">
        <v>2873</v>
      </c>
      <c r="D2283" s="3">
        <f>IFERROR(TradeDash[[#This Row],[Nifty]]/C2282-1,"")</f>
        <v>-1.6230653335159606E-2</v>
      </c>
      <c r="E2283">
        <f ca="1">IFERROR(AVERAGE(OFFSET(TradeDash[[#This Row],[Returns]],0,0,-n_days))/STDEV(OFFSET(TradeDash[[#This Row],[Returns]],0,0,-n_days)),"")</f>
        <v>-2.873955750514201E-2</v>
      </c>
      <c r="F2283">
        <f ca="1">IFERROR(AVERAGE(OFFSET(TradeDash[[#This Row],[Returns]],0,0,-n_days*2))/STDEV(OFFSET(TradeDash[[#This Row],[Returns]],0,0,-n_days*2)),"")</f>
        <v>-1.4039323145708408E-2</v>
      </c>
      <c r="G2283">
        <f ca="1">IF(ISNUMBER(TradeDash[[#This Row],[2n day Sharpe]]),AVERAGE(TradeDash[[#This Row],[n day Sharpe]:[2n day Sharpe]]),"")</f>
        <v>-2.138944032542521E-2</v>
      </c>
      <c r="H2283">
        <f ca="1">IF(ISNUMBER(TradeDash[[#This Row],[Sharpe Average]]),IF(TradeDash[[#This Row],[Sharpe Average]]&gt;$G$1,1,0),"")</f>
        <v>0</v>
      </c>
      <c r="I2283" s="2">
        <f ca="1">IF(ISNUMBER(TradeDash[[#This Row],[Signal]]),MAX(IF(AND(TradeDash[[#This Row],[Signal]]=1,I2282&lt;1),I2282+$E$1,IF(AND(TradeDash[[#This Row],[Signal]]=0,I2282&gt;0),I2282-$E$1,IF(AND(TradeDash[[#This Row],[Signal]]=1,I2282=1),I2282,IF(AND(TradeDash[[#This Row],[Signal]]=0,I2282=0),I2282,0)))),0),"")</f>
        <v>0.8</v>
      </c>
      <c r="J2283" s="3">
        <f ca="1">IF(ISNUMBER(TradeDash[[#This Row],[Position]]),TradeDash[[#This Row],[Position]]*D2284,"")</f>
        <v>-2.781761225200139E-2</v>
      </c>
      <c r="K2283" s="7">
        <f ca="1">K2282*IFERROR(1+TradeDash[[#This Row],[Port Return]],1)</f>
        <v>3490395.9205637807</v>
      </c>
      <c r="L2283" s="7">
        <f ca="1">IF(ISNUMBER(TradeDash[[#This Row],[Port Return]]),L2282*(1+TradeDash[[#This Row],[Returns]]),L2282)</f>
        <v>1827027.0270270272</v>
      </c>
    </row>
    <row r="2284" spans="1:12" x14ac:dyDescent="0.35">
      <c r="A2284" s="1">
        <v>39825</v>
      </c>
      <c r="B2284" s="16">
        <f>YEAR(TradeDash[[#This Row],[Date]])</f>
        <v>2009</v>
      </c>
      <c r="C2284">
        <v>2773.1</v>
      </c>
      <c r="D2284" s="3">
        <f>IFERROR(TradeDash[[#This Row],[Nifty]]/C2283-1,"")</f>
        <v>-3.4772015315001736E-2</v>
      </c>
      <c r="E2284">
        <f ca="1">IFERROR(AVERAGE(OFFSET(TradeDash[[#This Row],[Returns]],0,0,-n_days))/STDEV(OFFSET(TradeDash[[#This Row],[Returns]],0,0,-n_days)),"")</f>
        <v>-9.1582632696692173E-2</v>
      </c>
      <c r="F2284">
        <f ca="1">IFERROR(AVERAGE(OFFSET(TradeDash[[#This Row],[Returns]],0,0,-n_days*2))/STDEV(OFFSET(TradeDash[[#This Row],[Returns]],0,0,-n_days*2)),"")</f>
        <v>-9.603120476298653E-2</v>
      </c>
      <c r="G2284">
        <f ca="1">IF(ISNUMBER(TradeDash[[#This Row],[2n day Sharpe]]),AVERAGE(TradeDash[[#This Row],[n day Sharpe]:[2n day Sharpe]]),"")</f>
        <v>-9.3806918729839345E-2</v>
      </c>
      <c r="H2284">
        <f ca="1">IF(ISNUMBER(TradeDash[[#This Row],[Sharpe Average]]),IF(TradeDash[[#This Row],[Sharpe Average]]&gt;$G$1,1,0),"")</f>
        <v>0</v>
      </c>
      <c r="I2284" s="2">
        <f ca="1">IF(ISNUMBER(TradeDash[[#This Row],[Signal]]),MAX(IF(AND(TradeDash[[#This Row],[Signal]]=1,I2283&lt;1),I2283+$E$1,IF(AND(TradeDash[[#This Row],[Signal]]=0,I2283&gt;0),I2283-$E$1,IF(AND(TradeDash[[#This Row],[Signal]]=1,I2283=1),I2283,IF(AND(TradeDash[[#This Row],[Signal]]=0,I2283=0),I2283,0)))),0),"")</f>
        <v>0.60000000000000009</v>
      </c>
      <c r="J2284" s="3">
        <f ca="1">IF(ISNUMBER(TradeDash[[#This Row],[Position]]),TradeDash[[#This Row],[Position]]*D2285,"")</f>
        <v>-6.0906566658252455E-3</v>
      </c>
      <c r="K2284" s="7">
        <f ca="1">K2283*IFERROR(1+TradeDash[[#This Row],[Port Return]],1)</f>
        <v>3469137.1173838298</v>
      </c>
      <c r="L2284" s="7">
        <f ca="1">IF(ISNUMBER(TradeDash[[#This Row],[Port Return]]),L2283*(1+TradeDash[[#This Row],[Returns]]),L2283)</f>
        <v>1763497.6152623214</v>
      </c>
    </row>
    <row r="2285" spans="1:12" x14ac:dyDescent="0.35">
      <c r="A2285" s="1">
        <v>39826</v>
      </c>
      <c r="B2285" s="16">
        <f>YEAR(TradeDash[[#This Row],[Date]])</f>
        <v>2009</v>
      </c>
      <c r="C2285">
        <v>2744.95</v>
      </c>
      <c r="D2285" s="3">
        <f>IFERROR(TradeDash[[#This Row],[Nifty]]/C2284-1,"")</f>
        <v>-1.0151094443042075E-2</v>
      </c>
      <c r="E2285">
        <f ca="1">IFERROR(AVERAGE(OFFSET(TradeDash[[#This Row],[Returns]],0,0,-n_days))/STDEV(OFFSET(TradeDash[[#This Row],[Returns]],0,0,-n_days)),"")</f>
        <v>-0.11254288959490519</v>
      </c>
      <c r="F2285">
        <f ca="1">IFERROR(AVERAGE(OFFSET(TradeDash[[#This Row],[Returns]],0,0,-n_days*2))/STDEV(OFFSET(TradeDash[[#This Row],[Returns]],0,0,-n_days*2)),"")</f>
        <v>-5.0296384640208441E-2</v>
      </c>
      <c r="G2285">
        <f ca="1">IF(ISNUMBER(TradeDash[[#This Row],[2n day Sharpe]]),AVERAGE(TradeDash[[#This Row],[n day Sharpe]:[2n day Sharpe]]),"")</f>
        <v>-8.1419637117556815E-2</v>
      </c>
      <c r="H2285">
        <f ca="1">IF(ISNUMBER(TradeDash[[#This Row],[Sharpe Average]]),IF(TradeDash[[#This Row],[Sharpe Average]]&gt;$G$1,1,0),"")</f>
        <v>0</v>
      </c>
      <c r="I2285" s="2">
        <f ca="1">IF(ISNUMBER(TradeDash[[#This Row],[Signal]]),MAX(IF(AND(TradeDash[[#This Row],[Signal]]=1,I2284&lt;1),I2284+$E$1,IF(AND(TradeDash[[#This Row],[Signal]]=0,I2284&gt;0),I2284-$E$1,IF(AND(TradeDash[[#This Row],[Signal]]=1,I2284=1),I2284,IF(AND(TradeDash[[#This Row],[Signal]]=0,I2284=0),I2284,0)))),0),"")</f>
        <v>0.40000000000000008</v>
      </c>
      <c r="J2285" s="3">
        <f ca="1">IF(ISNUMBER(TradeDash[[#This Row],[Position]]),TradeDash[[#This Row],[Position]]*D2286,"")</f>
        <v>1.3165995737627336E-2</v>
      </c>
      <c r="K2285" s="7">
        <f ca="1">K2284*IFERROR(1+TradeDash[[#This Row],[Port Return]],1)</f>
        <v>3514811.7618845501</v>
      </c>
      <c r="L2285" s="7">
        <f ca="1">IF(ISNUMBER(TradeDash[[#This Row],[Port Return]]),L2284*(1+TradeDash[[#This Row],[Returns]]),L2284)</f>
        <v>1745596.1844197141</v>
      </c>
    </row>
    <row r="2286" spans="1:12" x14ac:dyDescent="0.35">
      <c r="A2286" s="1">
        <v>39827</v>
      </c>
      <c r="B2286" s="16">
        <f>YEAR(TradeDash[[#This Row],[Date]])</f>
        <v>2009</v>
      </c>
      <c r="C2286">
        <v>2835.3</v>
      </c>
      <c r="D2286" s="3">
        <f>IFERROR(TradeDash[[#This Row],[Nifty]]/C2285-1,"")</f>
        <v>3.2914989344068335E-2</v>
      </c>
      <c r="E2286">
        <f ca="1">IFERROR(AVERAGE(OFFSET(TradeDash[[#This Row],[Returns]],0,0,-n_days))/STDEV(OFFSET(TradeDash[[#This Row],[Returns]],0,0,-n_days)),"")</f>
        <v>-8.508833565044123E-2</v>
      </c>
      <c r="F2286">
        <f ca="1">IFERROR(AVERAGE(OFFSET(TradeDash[[#This Row],[Returns]],0,0,-n_days*2))/STDEV(OFFSET(TradeDash[[#This Row],[Returns]],0,0,-n_days*2)),"")</f>
        <v>8.8314649732140968E-3</v>
      </c>
      <c r="G2286">
        <f ca="1">IF(ISNUMBER(TradeDash[[#This Row],[2n day Sharpe]]),AVERAGE(TradeDash[[#This Row],[n day Sharpe]:[2n day Sharpe]]),"")</f>
        <v>-3.812843533861357E-2</v>
      </c>
      <c r="H2286">
        <f ca="1">IF(ISNUMBER(TradeDash[[#This Row],[Sharpe Average]]),IF(TradeDash[[#This Row],[Sharpe Average]]&gt;$G$1,1,0),"")</f>
        <v>0</v>
      </c>
      <c r="I2286" s="2">
        <f ca="1">IF(ISNUMBER(TradeDash[[#This Row],[Signal]]),MAX(IF(AND(TradeDash[[#This Row],[Signal]]=1,I2285&lt;1),I2285+$E$1,IF(AND(TradeDash[[#This Row],[Signal]]=0,I2285&gt;0),I2285-$E$1,IF(AND(TradeDash[[#This Row],[Signal]]=1,I2285=1),I2285,IF(AND(TradeDash[[#This Row],[Signal]]=0,I2285=0),I2285,0)))),0),"")</f>
        <v>0.20000000000000007</v>
      </c>
      <c r="J2286" s="3">
        <f ca="1">IF(ISNUMBER(TradeDash[[#This Row],[Position]]),TradeDash[[#This Row],[Position]]*D2287,"")</f>
        <v>-6.9551722921736862E-3</v>
      </c>
      <c r="K2286" s="7">
        <f ca="1">K2285*IFERROR(1+TradeDash[[#This Row],[Port Return]],1)</f>
        <v>3490365.6405060845</v>
      </c>
      <c r="L2286" s="7">
        <f ca="1">IF(ISNUMBER(TradeDash[[#This Row],[Port Return]]),L2285*(1+TradeDash[[#This Row],[Returns]]),L2285)</f>
        <v>1803052.4642289353</v>
      </c>
    </row>
    <row r="2287" spans="1:12" x14ac:dyDescent="0.35">
      <c r="A2287" s="1">
        <v>39828</v>
      </c>
      <c r="B2287" s="16">
        <f>YEAR(TradeDash[[#This Row],[Date]])</f>
        <v>2009</v>
      </c>
      <c r="C2287">
        <v>2736.7</v>
      </c>
      <c r="D2287" s="3">
        <f>IFERROR(TradeDash[[#This Row],[Nifty]]/C2286-1,"")</f>
        <v>-3.4775861460868418E-2</v>
      </c>
      <c r="E2287">
        <f ca="1">IFERROR(AVERAGE(OFFSET(TradeDash[[#This Row],[Returns]],0,0,-n_days))/STDEV(OFFSET(TradeDash[[#This Row],[Returns]],0,0,-n_days)),"")</f>
        <v>-0.18915100243811123</v>
      </c>
      <c r="F2287">
        <f ca="1">IFERROR(AVERAGE(OFFSET(TradeDash[[#This Row],[Returns]],0,0,-n_days*2))/STDEV(OFFSET(TradeDash[[#This Row],[Returns]],0,0,-n_days*2)),"")</f>
        <v>-1.0803577975810745E-2</v>
      </c>
      <c r="G2287">
        <f ca="1">IF(ISNUMBER(TradeDash[[#This Row],[2n day Sharpe]]),AVERAGE(TradeDash[[#This Row],[n day Sharpe]:[2n day Sharpe]]),"")</f>
        <v>-9.9977290206960986E-2</v>
      </c>
      <c r="H2287">
        <f ca="1">IF(ISNUMBER(TradeDash[[#This Row],[Sharpe Average]]),IF(TradeDash[[#This Row],[Sharpe Average]]&gt;$G$1,1,0),"")</f>
        <v>0</v>
      </c>
      <c r="I2287" s="2">
        <f ca="1">IF(ISNUMBER(TradeDash[[#This Row],[Signal]]),MAX(IF(AND(TradeDash[[#This Row],[Signal]]=1,I2286&lt;1),I2286+$E$1,IF(AND(TradeDash[[#This Row],[Signal]]=0,I2286&gt;0),I2286-$E$1,IF(AND(TradeDash[[#This Row],[Signal]]=1,I2286=1),I2286,IF(AND(TradeDash[[#This Row],[Signal]]=0,I2286=0),I2286,0)))),0),"")</f>
        <v>5.5511151231257827E-17</v>
      </c>
      <c r="J2287" s="3">
        <f ca="1">IF(ISNUMBER(TradeDash[[#This Row],[Position]]),TradeDash[[#This Row],[Position]]*D2288,"")</f>
        <v>1.8610546006021539E-18</v>
      </c>
      <c r="K2287" s="7">
        <f ca="1">K2286*IFERROR(1+TradeDash[[#This Row],[Port Return]],1)</f>
        <v>3490365.6405060845</v>
      </c>
      <c r="L2287" s="7">
        <f ca="1">IF(ISNUMBER(TradeDash[[#This Row],[Port Return]]),L2286*(1+TradeDash[[#This Row],[Returns]]),L2286)</f>
        <v>1740349.7615262324</v>
      </c>
    </row>
    <row r="2288" spans="1:12" x14ac:dyDescent="0.35">
      <c r="A2288" s="1">
        <v>39829</v>
      </c>
      <c r="B2288" s="16">
        <f>YEAR(TradeDash[[#This Row],[Date]])</f>
        <v>2009</v>
      </c>
      <c r="C2288">
        <v>2828.45</v>
      </c>
      <c r="D2288" s="3">
        <f>IFERROR(TradeDash[[#This Row],[Nifty]]/C2287-1,"")</f>
        <v>3.352577922315203E-2</v>
      </c>
      <c r="E2288">
        <f ca="1">IFERROR(AVERAGE(OFFSET(TradeDash[[#This Row],[Returns]],0,0,-n_days))/STDEV(OFFSET(TradeDash[[#This Row],[Returns]],0,0,-n_days)),"")</f>
        <v>-6.8163745018279626E-2</v>
      </c>
      <c r="F2288">
        <f ca="1">IFERROR(AVERAGE(OFFSET(TradeDash[[#This Row],[Returns]],0,0,-n_days*2))/STDEV(OFFSET(TradeDash[[#This Row],[Returns]],0,0,-n_days*2)),"")</f>
        <v>2.2789945659734471E-2</v>
      </c>
      <c r="G2288">
        <f ca="1">IF(ISNUMBER(TradeDash[[#This Row],[2n day Sharpe]]),AVERAGE(TradeDash[[#This Row],[n day Sharpe]:[2n day Sharpe]]),"")</f>
        <v>-2.2686899679272579E-2</v>
      </c>
      <c r="H2288">
        <f ca="1">IF(ISNUMBER(TradeDash[[#This Row],[Sharpe Average]]),IF(TradeDash[[#This Row],[Sharpe Average]]&gt;$G$1,1,0),"")</f>
        <v>0</v>
      </c>
      <c r="I2288" s="2">
        <f ca="1">IF(ISNUMBER(TradeDash[[#This Row],[Signal]]),MAX(IF(AND(TradeDash[[#This Row],[Signal]]=1,I2287&lt;1),I2287+$E$1,IF(AND(TradeDash[[#This Row],[Signal]]=0,I2287&gt;0),I2287-$E$1,IF(AND(TradeDash[[#This Row],[Signal]]=1,I2287=1),I2287,IF(AND(TradeDash[[#This Row],[Signal]]=0,I2287=0),I2287,0)))),0),"")</f>
        <v>0</v>
      </c>
      <c r="J2288" s="3">
        <f ca="1">IF(ISNUMBER(TradeDash[[#This Row],[Position]]),TradeDash[[#This Row],[Position]]*D2289,"")</f>
        <v>0</v>
      </c>
      <c r="K2288" s="7">
        <f ca="1">K2287*IFERROR(1+TradeDash[[#This Row],[Port Return]],1)</f>
        <v>3490365.6405060845</v>
      </c>
      <c r="L2288" s="7">
        <f ca="1">IF(ISNUMBER(TradeDash[[#This Row],[Port Return]]),L2287*(1+TradeDash[[#This Row],[Returns]]),L2287)</f>
        <v>1798696.343402226</v>
      </c>
    </row>
    <row r="2289" spans="1:12" x14ac:dyDescent="0.35">
      <c r="A2289" s="1">
        <v>39832</v>
      </c>
      <c r="B2289" s="16">
        <f>YEAR(TradeDash[[#This Row],[Date]])</f>
        <v>2009</v>
      </c>
      <c r="C2289">
        <v>2846.2</v>
      </c>
      <c r="D2289" s="3">
        <f>IFERROR(TradeDash[[#This Row],[Nifty]]/C2288-1,"")</f>
        <v>6.275521928971628E-3</v>
      </c>
      <c r="E2289">
        <f ca="1">IFERROR(AVERAGE(OFFSET(TradeDash[[#This Row],[Returns]],0,0,-n_days))/STDEV(OFFSET(TradeDash[[#This Row],[Returns]],0,0,-n_days)),"")</f>
        <v>-0.13044934296769392</v>
      </c>
      <c r="F2289">
        <f ca="1">IFERROR(AVERAGE(OFFSET(TradeDash[[#This Row],[Returns]],0,0,-n_days*2))/STDEV(OFFSET(TradeDash[[#This Row],[Returns]],0,0,-n_days*2)),"")</f>
        <v>6.7590740724829804E-2</v>
      </c>
      <c r="G2289">
        <f ca="1">IF(ISNUMBER(TradeDash[[#This Row],[2n day Sharpe]]),AVERAGE(TradeDash[[#This Row],[n day Sharpe]:[2n day Sharpe]]),"")</f>
        <v>-3.1429301121432059E-2</v>
      </c>
      <c r="H2289">
        <f ca="1">IF(ISNUMBER(TradeDash[[#This Row],[Sharpe Average]]),IF(TradeDash[[#This Row],[Sharpe Average]]&gt;$G$1,1,0),"")</f>
        <v>0</v>
      </c>
      <c r="I2289" s="2">
        <f ca="1">IF(ISNUMBER(TradeDash[[#This Row],[Signal]]),MAX(IF(AND(TradeDash[[#This Row],[Signal]]=1,I2288&lt;1),I2288+$E$1,IF(AND(TradeDash[[#This Row],[Signal]]=0,I2288&gt;0),I2288-$E$1,IF(AND(TradeDash[[#This Row],[Signal]]=1,I2288=1),I2288,IF(AND(TradeDash[[#This Row],[Signal]]=0,I2288=0),I2288,0)))),0),"")</f>
        <v>0</v>
      </c>
      <c r="J2289" s="3">
        <f ca="1">IF(ISNUMBER(TradeDash[[#This Row],[Position]]),TradeDash[[#This Row],[Position]]*D2290,"")</f>
        <v>0</v>
      </c>
      <c r="K2289" s="7">
        <f ca="1">K2288*IFERROR(1+TradeDash[[#This Row],[Port Return]],1)</f>
        <v>3490365.6405060845</v>
      </c>
      <c r="L2289" s="7">
        <f ca="1">IF(ISNUMBER(TradeDash[[#This Row],[Port Return]]),L2288*(1+TradeDash[[#This Row],[Returns]]),L2288)</f>
        <v>1809984.1017488078</v>
      </c>
    </row>
    <row r="2290" spans="1:12" x14ac:dyDescent="0.35">
      <c r="A2290" s="1">
        <v>39833</v>
      </c>
      <c r="B2290" s="16">
        <f>YEAR(TradeDash[[#This Row],[Date]])</f>
        <v>2009</v>
      </c>
      <c r="C2290">
        <v>2796.6</v>
      </c>
      <c r="D2290" s="3">
        <f>IFERROR(TradeDash[[#This Row],[Nifty]]/C2289-1,"")</f>
        <v>-1.7426744431171315E-2</v>
      </c>
      <c r="E2290">
        <f ca="1">IFERROR(AVERAGE(OFFSET(TradeDash[[#This Row],[Returns]],0,0,-n_days))/STDEV(OFFSET(TradeDash[[#This Row],[Returns]],0,0,-n_days)),"")</f>
        <v>-0.17479875456290778</v>
      </c>
      <c r="F2290">
        <f ca="1">IFERROR(AVERAGE(OFFSET(TradeDash[[#This Row],[Returns]],0,0,-n_days*2))/STDEV(OFFSET(TradeDash[[#This Row],[Returns]],0,0,-n_days*2)),"")</f>
        <v>6.8092603908464402E-2</v>
      </c>
      <c r="G2290">
        <f ca="1">IF(ISNUMBER(TradeDash[[#This Row],[2n day Sharpe]]),AVERAGE(TradeDash[[#This Row],[n day Sharpe]:[2n day Sharpe]]),"")</f>
        <v>-5.3353075327221687E-2</v>
      </c>
      <c r="H2290">
        <f ca="1">IF(ISNUMBER(TradeDash[[#This Row],[Sharpe Average]]),IF(TradeDash[[#This Row],[Sharpe Average]]&gt;$G$1,1,0),"")</f>
        <v>0</v>
      </c>
      <c r="I2290" s="2">
        <f ca="1">IF(ISNUMBER(TradeDash[[#This Row],[Signal]]),MAX(IF(AND(TradeDash[[#This Row],[Signal]]=1,I2289&lt;1),I2289+$E$1,IF(AND(TradeDash[[#This Row],[Signal]]=0,I2289&gt;0),I2289-$E$1,IF(AND(TradeDash[[#This Row],[Signal]]=1,I2289=1),I2289,IF(AND(TradeDash[[#This Row],[Signal]]=0,I2289=0),I2289,0)))),0),"")</f>
        <v>0</v>
      </c>
      <c r="J2290" s="3">
        <f ca="1">IF(ISNUMBER(TradeDash[[#This Row],[Position]]),TradeDash[[#This Row],[Position]]*D2291,"")</f>
        <v>0</v>
      </c>
      <c r="K2290" s="7">
        <f ca="1">K2289*IFERROR(1+TradeDash[[#This Row],[Port Return]],1)</f>
        <v>3490365.6405060845</v>
      </c>
      <c r="L2290" s="7">
        <f ca="1">IF(ISNUMBER(TradeDash[[#This Row],[Port Return]]),L2289*(1+TradeDash[[#This Row],[Returns]]),L2289)</f>
        <v>1778441.9713831481</v>
      </c>
    </row>
    <row r="2291" spans="1:12" x14ac:dyDescent="0.35">
      <c r="A2291" s="1">
        <v>39834</v>
      </c>
      <c r="B2291" s="16">
        <f>YEAR(TradeDash[[#This Row],[Date]])</f>
        <v>2009</v>
      </c>
      <c r="C2291">
        <v>2706.15</v>
      </c>
      <c r="D2291" s="3">
        <f>IFERROR(TradeDash[[#This Row],[Nifty]]/C2290-1,"")</f>
        <v>-3.2342844883072264E-2</v>
      </c>
      <c r="E2291">
        <f ca="1">IFERROR(AVERAGE(OFFSET(TradeDash[[#This Row],[Returns]],0,0,-n_days))/STDEV(OFFSET(TradeDash[[#This Row],[Returns]],0,0,-n_days)),"")</f>
        <v>-0.20808225690440452</v>
      </c>
      <c r="F2291">
        <f ca="1">IFERROR(AVERAGE(OFFSET(TradeDash[[#This Row],[Returns]],0,0,-n_days*2))/STDEV(OFFSET(TradeDash[[#This Row],[Returns]],0,0,-n_days*2)),"")</f>
        <v>6.6812628416315883E-2</v>
      </c>
      <c r="G2291">
        <f ca="1">IF(ISNUMBER(TradeDash[[#This Row],[2n day Sharpe]]),AVERAGE(TradeDash[[#This Row],[n day Sharpe]:[2n day Sharpe]]),"")</f>
        <v>-7.0634814244044317E-2</v>
      </c>
      <c r="H2291">
        <f ca="1">IF(ISNUMBER(TradeDash[[#This Row],[Sharpe Average]]),IF(TradeDash[[#This Row],[Sharpe Average]]&gt;$G$1,1,0),"")</f>
        <v>0</v>
      </c>
      <c r="I2291" s="2">
        <f ca="1">IF(ISNUMBER(TradeDash[[#This Row],[Signal]]),MAX(IF(AND(TradeDash[[#This Row],[Signal]]=1,I2290&lt;1),I2290+$E$1,IF(AND(TradeDash[[#This Row],[Signal]]=0,I2290&gt;0),I2290-$E$1,IF(AND(TradeDash[[#This Row],[Signal]]=1,I2290=1),I2290,IF(AND(TradeDash[[#This Row],[Signal]]=0,I2290=0),I2290,0)))),0),"")</f>
        <v>0</v>
      </c>
      <c r="J2291" s="3">
        <f ca="1">IF(ISNUMBER(TradeDash[[#This Row],[Position]]),TradeDash[[#This Row],[Position]]*D2292,"")</f>
        <v>0</v>
      </c>
      <c r="K2291" s="7">
        <f ca="1">K2290*IFERROR(1+TradeDash[[#This Row],[Port Return]],1)</f>
        <v>3490365.6405060845</v>
      </c>
      <c r="L2291" s="7">
        <f ca="1">IF(ISNUMBER(TradeDash[[#This Row],[Port Return]]),L2290*(1+TradeDash[[#This Row],[Returns]]),L2290)</f>
        <v>1720922.0985691578</v>
      </c>
    </row>
    <row r="2292" spans="1:12" x14ac:dyDescent="0.35">
      <c r="A2292" s="1">
        <v>39835</v>
      </c>
      <c r="B2292" s="16">
        <f>YEAR(TradeDash[[#This Row],[Date]])</f>
        <v>2009</v>
      </c>
      <c r="C2292">
        <v>2713.8</v>
      </c>
      <c r="D2292" s="3">
        <f>IFERROR(TradeDash[[#This Row],[Nifty]]/C2291-1,"")</f>
        <v>2.8268942963249888E-3</v>
      </c>
      <c r="E2292">
        <f ca="1">IFERROR(AVERAGE(OFFSET(TradeDash[[#This Row],[Returns]],0,0,-n_days))/STDEV(OFFSET(TradeDash[[#This Row],[Returns]],0,0,-n_days)),"")</f>
        <v>-0.16012165228564246</v>
      </c>
      <c r="F2292">
        <f ca="1">IFERROR(AVERAGE(OFFSET(TradeDash[[#This Row],[Returns]],0,0,-n_days*2))/STDEV(OFFSET(TradeDash[[#This Row],[Returns]],0,0,-n_days*2)),"")</f>
        <v>1.9861459179714613E-2</v>
      </c>
      <c r="G2292">
        <f ca="1">IF(ISNUMBER(TradeDash[[#This Row],[2n day Sharpe]]),AVERAGE(TradeDash[[#This Row],[n day Sharpe]:[2n day Sharpe]]),"")</f>
        <v>-7.0130096552963928E-2</v>
      </c>
      <c r="H2292">
        <f ca="1">IF(ISNUMBER(TradeDash[[#This Row],[Sharpe Average]]),IF(TradeDash[[#This Row],[Sharpe Average]]&gt;$G$1,1,0),"")</f>
        <v>0</v>
      </c>
      <c r="I2292" s="2">
        <f ca="1">IF(ISNUMBER(TradeDash[[#This Row],[Signal]]),MAX(IF(AND(TradeDash[[#This Row],[Signal]]=1,I2291&lt;1),I2291+$E$1,IF(AND(TradeDash[[#This Row],[Signal]]=0,I2291&gt;0),I2291-$E$1,IF(AND(TradeDash[[#This Row],[Signal]]=1,I2291=1),I2291,IF(AND(TradeDash[[#This Row],[Signal]]=0,I2291=0),I2291,0)))),0),"")</f>
        <v>0</v>
      </c>
      <c r="J2292" s="3">
        <f ca="1">IF(ISNUMBER(TradeDash[[#This Row],[Position]]),TradeDash[[#This Row],[Position]]*D2293,"")</f>
        <v>0</v>
      </c>
      <c r="K2292" s="7">
        <f ca="1">K2291*IFERROR(1+TradeDash[[#This Row],[Port Return]],1)</f>
        <v>3490365.6405060845</v>
      </c>
      <c r="L2292" s="7">
        <f ca="1">IF(ISNUMBER(TradeDash[[#This Row],[Port Return]]),L2291*(1+TradeDash[[#This Row],[Returns]]),L2291)</f>
        <v>1725786.9634340226</v>
      </c>
    </row>
    <row r="2293" spans="1:12" x14ac:dyDescent="0.35">
      <c r="A2293" s="1">
        <v>39836</v>
      </c>
      <c r="B2293" s="16">
        <f>YEAR(TradeDash[[#This Row],[Date]])</f>
        <v>2009</v>
      </c>
      <c r="C2293">
        <v>2678.55</v>
      </c>
      <c r="D2293" s="3">
        <f>IFERROR(TradeDash[[#This Row],[Nifty]]/C2292-1,"")</f>
        <v>-1.2989166482423209E-2</v>
      </c>
      <c r="E2293">
        <f ca="1">IFERROR(AVERAGE(OFFSET(TradeDash[[#This Row],[Returns]],0,0,-n_days))/STDEV(OFFSET(TradeDash[[#This Row],[Returns]],0,0,-n_days)),"")</f>
        <v>-0.15212174915636667</v>
      </c>
      <c r="F2293">
        <f ca="1">IFERROR(AVERAGE(OFFSET(TradeDash[[#This Row],[Returns]],0,0,-n_days*2))/STDEV(OFFSET(TradeDash[[#This Row],[Returns]],0,0,-n_days*2)),"")</f>
        <v>1.9187356678161632E-3</v>
      </c>
      <c r="G2293">
        <f ca="1">IF(ISNUMBER(TradeDash[[#This Row],[2n day Sharpe]]),AVERAGE(TradeDash[[#This Row],[n day Sharpe]:[2n day Sharpe]]),"")</f>
        <v>-7.5101506744275251E-2</v>
      </c>
      <c r="H2293">
        <f ca="1">IF(ISNUMBER(TradeDash[[#This Row],[Sharpe Average]]),IF(TradeDash[[#This Row],[Sharpe Average]]&gt;$G$1,1,0),"")</f>
        <v>0</v>
      </c>
      <c r="I2293" s="2">
        <f ca="1">IF(ISNUMBER(TradeDash[[#This Row],[Signal]]),MAX(IF(AND(TradeDash[[#This Row],[Signal]]=1,I2292&lt;1),I2292+$E$1,IF(AND(TradeDash[[#This Row],[Signal]]=0,I2292&gt;0),I2292-$E$1,IF(AND(TradeDash[[#This Row],[Signal]]=1,I2292=1),I2292,IF(AND(TradeDash[[#This Row],[Signal]]=0,I2292=0),I2292,0)))),0),"")</f>
        <v>0</v>
      </c>
      <c r="J2293" s="3">
        <f ca="1">IF(ISNUMBER(TradeDash[[#This Row],[Position]]),TradeDash[[#This Row],[Position]]*D2294,"")</f>
        <v>0</v>
      </c>
      <c r="K2293" s="7">
        <f ca="1">K2292*IFERROR(1+TradeDash[[#This Row],[Port Return]],1)</f>
        <v>3490365.6405060845</v>
      </c>
      <c r="L2293" s="7">
        <f ca="1">IF(ISNUMBER(TradeDash[[#This Row],[Port Return]]),L2292*(1+TradeDash[[#This Row],[Returns]]),L2292)</f>
        <v>1703370.4292527824</v>
      </c>
    </row>
    <row r="2294" spans="1:12" x14ac:dyDescent="0.35">
      <c r="A2294" s="1">
        <v>39840</v>
      </c>
      <c r="B2294" s="16">
        <f>YEAR(TradeDash[[#This Row],[Date]])</f>
        <v>2009</v>
      </c>
      <c r="C2294">
        <v>2771.35</v>
      </c>
      <c r="D2294" s="3">
        <f>IFERROR(TradeDash[[#This Row],[Nifty]]/C2293-1,"")</f>
        <v>3.4645610498217128E-2</v>
      </c>
      <c r="E2294">
        <f ca="1">IFERROR(AVERAGE(OFFSET(TradeDash[[#This Row],[Returns]],0,0,-n_days))/STDEV(OFFSET(TradeDash[[#This Row],[Returns]],0,0,-n_days)),"")</f>
        <v>-4.3775755126844659E-2</v>
      </c>
      <c r="F2294">
        <f ca="1">IFERROR(AVERAGE(OFFSET(TradeDash[[#This Row],[Returns]],0,0,-n_days*2))/STDEV(OFFSET(TradeDash[[#This Row],[Returns]],0,0,-n_days*2)),"")</f>
        <v>5.4084695342750753E-2</v>
      </c>
      <c r="G2294">
        <f ca="1">IF(ISNUMBER(TradeDash[[#This Row],[2n day Sharpe]]),AVERAGE(TradeDash[[#This Row],[n day Sharpe]:[2n day Sharpe]]),"")</f>
        <v>5.1544701079530471E-3</v>
      </c>
      <c r="H2294">
        <f ca="1">IF(ISNUMBER(TradeDash[[#This Row],[Sharpe Average]]),IF(TradeDash[[#This Row],[Sharpe Average]]&gt;$G$1,1,0),"")</f>
        <v>1</v>
      </c>
      <c r="I2294" s="2">
        <f ca="1">IF(ISNUMBER(TradeDash[[#This Row],[Signal]]),MAX(IF(AND(TradeDash[[#This Row],[Signal]]=1,I2293&lt;1),I2293+$E$1,IF(AND(TradeDash[[#This Row],[Signal]]=0,I2293&gt;0),I2293-$E$1,IF(AND(TradeDash[[#This Row],[Signal]]=1,I2293=1),I2293,IF(AND(TradeDash[[#This Row],[Signal]]=0,I2293=0),I2293,0)))),0),"")</f>
        <v>0.2</v>
      </c>
      <c r="J2294" s="3">
        <f ca="1">IF(ISNUMBER(TradeDash[[#This Row],[Position]]),TradeDash[[#This Row],[Position]]*D2295,"")</f>
        <v>5.6398506143215512E-3</v>
      </c>
      <c r="K2294" s="7">
        <f ca="1">K2293*IFERROR(1+TradeDash[[#This Row],[Port Return]],1)</f>
        <v>3510050.7813078999</v>
      </c>
      <c r="L2294" s="7">
        <f ca="1">IF(ISNUMBER(TradeDash[[#This Row],[Port Return]]),L2293*(1+TradeDash[[#This Row],[Returns]]),L2293)</f>
        <v>1762384.7376788552</v>
      </c>
    </row>
    <row r="2295" spans="1:12" x14ac:dyDescent="0.35">
      <c r="A2295" s="1">
        <v>39841</v>
      </c>
      <c r="B2295" s="16">
        <f>YEAR(TradeDash[[#This Row],[Date]])</f>
        <v>2009</v>
      </c>
      <c r="C2295">
        <v>2849.5</v>
      </c>
      <c r="D2295" s="3">
        <f>IFERROR(TradeDash[[#This Row],[Nifty]]/C2294-1,"")</f>
        <v>2.8199253071607755E-2</v>
      </c>
      <c r="E2295">
        <f ca="1">IFERROR(AVERAGE(OFFSET(TradeDash[[#This Row],[Returns]],0,0,-n_days))/STDEV(OFFSET(TradeDash[[#This Row],[Returns]],0,0,-n_days)),"")</f>
        <v>-3.3267560965107509E-2</v>
      </c>
      <c r="F2295">
        <f ca="1">IFERROR(AVERAGE(OFFSET(TradeDash[[#This Row],[Returns]],0,0,-n_days*2))/STDEV(OFFSET(TradeDash[[#This Row],[Returns]],0,0,-n_days*2)),"")</f>
        <v>4.6143981907958861E-2</v>
      </c>
      <c r="G2295">
        <f ca="1">IF(ISNUMBER(TradeDash[[#This Row],[2n day Sharpe]]),AVERAGE(TradeDash[[#This Row],[n day Sharpe]:[2n day Sharpe]]),"")</f>
        <v>6.438210471425676E-3</v>
      </c>
      <c r="H2295">
        <f ca="1">IF(ISNUMBER(TradeDash[[#This Row],[Sharpe Average]]),IF(TradeDash[[#This Row],[Sharpe Average]]&gt;$G$1,1,0),"")</f>
        <v>1</v>
      </c>
      <c r="I2295" s="2">
        <f ca="1">IF(ISNUMBER(TradeDash[[#This Row],[Signal]]),MAX(IF(AND(TradeDash[[#This Row],[Signal]]=1,I2294&lt;1),I2294+$E$1,IF(AND(TradeDash[[#This Row],[Signal]]=0,I2294&gt;0),I2294-$E$1,IF(AND(TradeDash[[#This Row],[Signal]]=1,I2294=1),I2294,IF(AND(TradeDash[[#This Row],[Signal]]=0,I2294=0),I2294,0)))),0),"")</f>
        <v>0.4</v>
      </c>
      <c r="J2295" s="3">
        <f ca="1">IF(ISNUMBER(TradeDash[[#This Row],[Position]]),TradeDash[[#This Row],[Position]]*D2296,"")</f>
        <v>-3.5865941393227185E-3</v>
      </c>
      <c r="K2295" s="7">
        <f ca="1">K2294*IFERROR(1+TradeDash[[#This Row],[Port Return]],1)</f>
        <v>3497461.653746936</v>
      </c>
      <c r="L2295" s="7">
        <f ca="1">IF(ISNUMBER(TradeDash[[#This Row],[Port Return]]),L2294*(1+TradeDash[[#This Row],[Returns]]),L2294)</f>
        <v>1812082.6709062003</v>
      </c>
    </row>
    <row r="2296" spans="1:12" x14ac:dyDescent="0.35">
      <c r="A2296" s="1">
        <v>39842</v>
      </c>
      <c r="B2296" s="16">
        <f>YEAR(TradeDash[[#This Row],[Date]])</f>
        <v>2009</v>
      </c>
      <c r="C2296">
        <v>2823.95</v>
      </c>
      <c r="D2296" s="3">
        <f>IFERROR(TradeDash[[#This Row],[Nifty]]/C2295-1,"")</f>
        <v>-8.9664853483067963E-3</v>
      </c>
      <c r="E2296">
        <f ca="1">IFERROR(AVERAGE(OFFSET(TradeDash[[#This Row],[Returns]],0,0,-n_days))/STDEV(OFFSET(TradeDash[[#This Row],[Returns]],0,0,-n_days)),"")</f>
        <v>-8.7050899475887525E-2</v>
      </c>
      <c r="F2296">
        <f ca="1">IFERROR(AVERAGE(OFFSET(TradeDash[[#This Row],[Returns]],0,0,-n_days*2))/STDEV(OFFSET(TradeDash[[#This Row],[Returns]],0,0,-n_days*2)),"")</f>
        <v>3.6426509008399457E-2</v>
      </c>
      <c r="G2296">
        <f ca="1">IF(ISNUMBER(TradeDash[[#This Row],[2n day Sharpe]]),AVERAGE(TradeDash[[#This Row],[n day Sharpe]:[2n day Sharpe]]),"")</f>
        <v>-2.5312195233744034E-2</v>
      </c>
      <c r="H2296">
        <f ca="1">IF(ISNUMBER(TradeDash[[#This Row],[Sharpe Average]]),IF(TradeDash[[#This Row],[Sharpe Average]]&gt;$G$1,1,0),"")</f>
        <v>0</v>
      </c>
      <c r="I2296" s="2">
        <f ca="1">IF(ISNUMBER(TradeDash[[#This Row],[Signal]]),MAX(IF(AND(TradeDash[[#This Row],[Signal]]=1,I2295&lt;1),I2295+$E$1,IF(AND(TradeDash[[#This Row],[Signal]]=0,I2295&gt;0),I2295-$E$1,IF(AND(TradeDash[[#This Row],[Signal]]=1,I2295=1),I2295,IF(AND(TradeDash[[#This Row],[Signal]]=0,I2295=0),I2295,0)))),0),"")</f>
        <v>0.2</v>
      </c>
      <c r="J2296" s="3">
        <f ca="1">IF(ISNUMBER(TradeDash[[#This Row],[Position]]),TradeDash[[#This Row],[Position]]*D2297,"")</f>
        <v>3.601338550611777E-3</v>
      </c>
      <c r="K2296" s="7">
        <f ca="1">K2295*IFERROR(1+TradeDash[[#This Row],[Port Return]],1)</f>
        <v>3510057.1972298613</v>
      </c>
      <c r="L2296" s="7">
        <f ca="1">IF(ISNUMBER(TradeDash[[#This Row],[Port Return]]),L2295*(1+TradeDash[[#This Row],[Returns]]),L2295)</f>
        <v>1795834.6581875992</v>
      </c>
    </row>
    <row r="2297" spans="1:12" x14ac:dyDescent="0.35">
      <c r="A2297" s="1">
        <v>39843</v>
      </c>
      <c r="B2297" s="16">
        <f>YEAR(TradeDash[[#This Row],[Date]])</f>
        <v>2009</v>
      </c>
      <c r="C2297">
        <v>2874.8</v>
      </c>
      <c r="D2297" s="3">
        <f>IFERROR(TradeDash[[#This Row],[Nifty]]/C2296-1,"")</f>
        <v>1.8006692753058884E-2</v>
      </c>
      <c r="E2297">
        <f ca="1">IFERROR(AVERAGE(OFFSET(TradeDash[[#This Row],[Returns]],0,0,-n_days))/STDEV(OFFSET(TradeDash[[#This Row],[Returns]],0,0,-n_days)),"")</f>
        <v>-4.0190418953850129E-2</v>
      </c>
      <c r="F2297">
        <f ca="1">IFERROR(AVERAGE(OFFSET(TradeDash[[#This Row],[Returns]],0,0,-n_days*2))/STDEV(OFFSET(TradeDash[[#This Row],[Returns]],0,0,-n_days*2)),"")</f>
        <v>7.9744407432589731E-2</v>
      </c>
      <c r="G2297">
        <f ca="1">IF(ISNUMBER(TradeDash[[#This Row],[2n day Sharpe]]),AVERAGE(TradeDash[[#This Row],[n day Sharpe]:[2n day Sharpe]]),"")</f>
        <v>1.9776994239369801E-2</v>
      </c>
      <c r="H2297">
        <f ca="1">IF(ISNUMBER(TradeDash[[#This Row],[Sharpe Average]]),IF(TradeDash[[#This Row],[Sharpe Average]]&gt;$G$1,1,0),"")</f>
        <v>1</v>
      </c>
      <c r="I2297" s="2">
        <f ca="1">IF(ISNUMBER(TradeDash[[#This Row],[Signal]]),MAX(IF(AND(TradeDash[[#This Row],[Signal]]=1,I2296&lt;1),I2296+$E$1,IF(AND(TradeDash[[#This Row],[Signal]]=0,I2296&gt;0),I2296-$E$1,IF(AND(TradeDash[[#This Row],[Signal]]=1,I2296=1),I2296,IF(AND(TradeDash[[#This Row],[Signal]]=0,I2296=0),I2296,0)))),0),"")</f>
        <v>0.4</v>
      </c>
      <c r="J2297" s="3">
        <f ca="1">IF(ISNUMBER(TradeDash[[#This Row],[Position]]),TradeDash[[#This Row],[Position]]*D2298,"")</f>
        <v>-1.5048003339362737E-2</v>
      </c>
      <c r="K2297" s="7">
        <f ca="1">K2296*IFERROR(1+TradeDash[[#This Row],[Port Return]],1)</f>
        <v>3457237.844804592</v>
      </c>
      <c r="L2297" s="7">
        <f ca="1">IF(ISNUMBER(TradeDash[[#This Row],[Port Return]]),L2296*(1+TradeDash[[#This Row],[Returns]]),L2296)</f>
        <v>1828171.7011128778</v>
      </c>
    </row>
    <row r="2298" spans="1:12" x14ac:dyDescent="0.35">
      <c r="A2298" s="1">
        <v>39846</v>
      </c>
      <c r="B2298" s="16">
        <f>YEAR(TradeDash[[#This Row],[Date]])</f>
        <v>2009</v>
      </c>
      <c r="C2298">
        <v>2766.65</v>
      </c>
      <c r="D2298" s="3">
        <f>IFERROR(TradeDash[[#This Row],[Nifty]]/C2297-1,"")</f>
        <v>-3.7620008348406841E-2</v>
      </c>
      <c r="E2298">
        <f ca="1">IFERROR(AVERAGE(OFFSET(TradeDash[[#This Row],[Returns]],0,0,-n_days))/STDEV(OFFSET(TradeDash[[#This Row],[Returns]],0,0,-n_days)),"")</f>
        <v>-0.15323256255299103</v>
      </c>
      <c r="F2298">
        <f ca="1">IFERROR(AVERAGE(OFFSET(TradeDash[[#This Row],[Returns]],0,0,-n_days*2))/STDEV(OFFSET(TradeDash[[#This Row],[Returns]],0,0,-n_days*2)),"")</f>
        <v>5.0889245503722744E-2</v>
      </c>
      <c r="G2298">
        <f ca="1">IF(ISNUMBER(TradeDash[[#This Row],[2n day Sharpe]]),AVERAGE(TradeDash[[#This Row],[n day Sharpe]:[2n day Sharpe]]),"")</f>
        <v>-5.1171658524634143E-2</v>
      </c>
      <c r="H2298">
        <f ca="1">IF(ISNUMBER(TradeDash[[#This Row],[Sharpe Average]]),IF(TradeDash[[#This Row],[Sharpe Average]]&gt;$G$1,1,0),"")</f>
        <v>0</v>
      </c>
      <c r="I2298" s="2">
        <f ca="1">IF(ISNUMBER(TradeDash[[#This Row],[Signal]]),MAX(IF(AND(TradeDash[[#This Row],[Signal]]=1,I2297&lt;1),I2297+$E$1,IF(AND(TradeDash[[#This Row],[Signal]]=0,I2297&gt;0),I2297-$E$1,IF(AND(TradeDash[[#This Row],[Signal]]=1,I2297=1),I2297,IF(AND(TradeDash[[#This Row],[Signal]]=0,I2297=0),I2297,0)))),0),"")</f>
        <v>0.2</v>
      </c>
      <c r="J2298" s="3">
        <f ca="1">IF(ISNUMBER(TradeDash[[#This Row],[Position]]),TradeDash[[#This Row],[Position]]*D2299,"")</f>
        <v>1.2469954638281155E-3</v>
      </c>
      <c r="K2298" s="7">
        <f ca="1">K2297*IFERROR(1+TradeDash[[#This Row],[Port Return]],1)</f>
        <v>3461549.0047144382</v>
      </c>
      <c r="L2298" s="7">
        <f ca="1">IF(ISNUMBER(TradeDash[[#This Row],[Port Return]]),L2297*(1+TradeDash[[#This Row],[Returns]]),L2297)</f>
        <v>1759395.8664546902</v>
      </c>
    </row>
    <row r="2299" spans="1:12" x14ac:dyDescent="0.35">
      <c r="A2299" s="1">
        <v>39847</v>
      </c>
      <c r="B2299" s="16">
        <f>YEAR(TradeDash[[#This Row],[Date]])</f>
        <v>2009</v>
      </c>
      <c r="C2299">
        <v>2783.9</v>
      </c>
      <c r="D2299" s="3">
        <f>IFERROR(TradeDash[[#This Row],[Nifty]]/C2298-1,"")</f>
        <v>6.2349773191405777E-3</v>
      </c>
      <c r="E2299">
        <f ca="1">IFERROR(AVERAGE(OFFSET(TradeDash[[#This Row],[Returns]],0,0,-n_days))/STDEV(OFFSET(TradeDash[[#This Row],[Returns]],0,0,-n_days)),"")</f>
        <v>-0.14969744917255706</v>
      </c>
      <c r="F2299">
        <f ca="1">IFERROR(AVERAGE(OFFSET(TradeDash[[#This Row],[Returns]],0,0,-n_days*2))/STDEV(OFFSET(TradeDash[[#This Row],[Returns]],0,0,-n_days*2)),"")</f>
        <v>5.724870511500673E-2</v>
      </c>
      <c r="G2299">
        <f ca="1">IF(ISNUMBER(TradeDash[[#This Row],[2n day Sharpe]]),AVERAGE(TradeDash[[#This Row],[n day Sharpe]:[2n day Sharpe]]),"")</f>
        <v>-4.6224372028775162E-2</v>
      </c>
      <c r="H2299">
        <f ca="1">IF(ISNUMBER(TradeDash[[#This Row],[Sharpe Average]]),IF(TradeDash[[#This Row],[Sharpe Average]]&gt;$G$1,1,0),"")</f>
        <v>0</v>
      </c>
      <c r="I2299" s="2">
        <f ca="1">IF(ISNUMBER(TradeDash[[#This Row],[Signal]]),MAX(IF(AND(TradeDash[[#This Row],[Signal]]=1,I2298&lt;1),I2298+$E$1,IF(AND(TradeDash[[#This Row],[Signal]]=0,I2298&gt;0),I2298-$E$1,IF(AND(TradeDash[[#This Row],[Signal]]=1,I2298=1),I2298,IF(AND(TradeDash[[#This Row],[Signal]]=0,I2298=0),I2298,0)))),0),"")</f>
        <v>0</v>
      </c>
      <c r="J2299" s="3">
        <f ca="1">IF(ISNUMBER(TradeDash[[#This Row],[Position]]),TradeDash[[#This Row],[Position]]*D2300,"")</f>
        <v>0</v>
      </c>
      <c r="K2299" s="7">
        <f ca="1">K2298*IFERROR(1+TradeDash[[#This Row],[Port Return]],1)</f>
        <v>3461549.0047144382</v>
      </c>
      <c r="L2299" s="7">
        <f ca="1">IF(ISNUMBER(TradeDash[[#This Row],[Port Return]]),L2298*(1+TradeDash[[#This Row],[Returns]]),L2298)</f>
        <v>1770365.659777425</v>
      </c>
    </row>
    <row r="2300" spans="1:12" x14ac:dyDescent="0.35">
      <c r="A2300" s="1">
        <v>39848</v>
      </c>
      <c r="B2300" s="16">
        <f>YEAR(TradeDash[[#This Row],[Date]])</f>
        <v>2009</v>
      </c>
      <c r="C2300">
        <v>2803.05</v>
      </c>
      <c r="D2300" s="3">
        <f>IFERROR(TradeDash[[#This Row],[Nifty]]/C2299-1,"")</f>
        <v>6.8788390387586329E-3</v>
      </c>
      <c r="E2300">
        <f ca="1">IFERROR(AVERAGE(OFFSET(TradeDash[[#This Row],[Returns]],0,0,-n_days))/STDEV(OFFSET(TradeDash[[#This Row],[Returns]],0,0,-n_days)),"")</f>
        <v>-0.18627600267961994</v>
      </c>
      <c r="F2300">
        <f ca="1">IFERROR(AVERAGE(OFFSET(TradeDash[[#This Row],[Returns]],0,0,-n_days*2))/STDEV(OFFSET(TradeDash[[#This Row],[Returns]],0,0,-n_days*2)),"")</f>
        <v>1.7687490679391283E-2</v>
      </c>
      <c r="G2300">
        <f ca="1">IF(ISNUMBER(TradeDash[[#This Row],[2n day Sharpe]]),AVERAGE(TradeDash[[#This Row],[n day Sharpe]:[2n day Sharpe]]),"")</f>
        <v>-8.4294256000114323E-2</v>
      </c>
      <c r="H2300">
        <f ca="1">IF(ISNUMBER(TradeDash[[#This Row],[Sharpe Average]]),IF(TradeDash[[#This Row],[Sharpe Average]]&gt;$G$1,1,0),"")</f>
        <v>0</v>
      </c>
      <c r="I2300" s="2">
        <f ca="1">IF(ISNUMBER(TradeDash[[#This Row],[Signal]]),MAX(IF(AND(TradeDash[[#This Row],[Signal]]=1,I2299&lt;1),I2299+$E$1,IF(AND(TradeDash[[#This Row],[Signal]]=0,I2299&gt;0),I2299-$E$1,IF(AND(TradeDash[[#This Row],[Signal]]=1,I2299=1),I2299,IF(AND(TradeDash[[#This Row],[Signal]]=0,I2299=0),I2299,0)))),0),"")</f>
        <v>0</v>
      </c>
      <c r="J2300" s="3">
        <f ca="1">IF(ISNUMBER(TradeDash[[#This Row],[Position]]),TradeDash[[#This Row],[Position]]*D2301,"")</f>
        <v>0</v>
      </c>
      <c r="K2300" s="7">
        <f ca="1">K2299*IFERROR(1+TradeDash[[#This Row],[Port Return]],1)</f>
        <v>3461549.0047144382</v>
      </c>
      <c r="L2300" s="7">
        <f ca="1">IF(ISNUMBER(TradeDash[[#This Row],[Port Return]]),L2299*(1+TradeDash[[#This Row],[Returns]]),L2299)</f>
        <v>1782543.7201907795</v>
      </c>
    </row>
    <row r="2301" spans="1:12" x14ac:dyDescent="0.35">
      <c r="A2301" s="1">
        <v>39849</v>
      </c>
      <c r="B2301" s="16">
        <f>YEAR(TradeDash[[#This Row],[Date]])</f>
        <v>2009</v>
      </c>
      <c r="C2301">
        <v>2780.05</v>
      </c>
      <c r="D2301" s="3">
        <f>IFERROR(TradeDash[[#This Row],[Nifty]]/C2300-1,"")</f>
        <v>-8.2053477462050717E-3</v>
      </c>
      <c r="E2301">
        <f ca="1">IFERROR(AVERAGE(OFFSET(TradeDash[[#This Row],[Returns]],0,0,-n_days))/STDEV(OFFSET(TradeDash[[#This Row],[Returns]],0,0,-n_days)),"")</f>
        <v>-0.19633769980976881</v>
      </c>
      <c r="F2301">
        <f ca="1">IFERROR(AVERAGE(OFFSET(TradeDash[[#This Row],[Returns]],0,0,-n_days*2))/STDEV(OFFSET(TradeDash[[#This Row],[Returns]],0,0,-n_days*2)),"")</f>
        <v>3.6156111017550306E-2</v>
      </c>
      <c r="G2301">
        <f ca="1">IF(ISNUMBER(TradeDash[[#This Row],[2n day Sharpe]]),AVERAGE(TradeDash[[#This Row],[n day Sharpe]:[2n day Sharpe]]),"")</f>
        <v>-8.0090794396109249E-2</v>
      </c>
      <c r="H2301">
        <f ca="1">IF(ISNUMBER(TradeDash[[#This Row],[Sharpe Average]]),IF(TradeDash[[#This Row],[Sharpe Average]]&gt;$G$1,1,0),"")</f>
        <v>0</v>
      </c>
      <c r="I2301" s="2">
        <f ca="1">IF(ISNUMBER(TradeDash[[#This Row],[Signal]]),MAX(IF(AND(TradeDash[[#This Row],[Signal]]=1,I2300&lt;1),I2300+$E$1,IF(AND(TradeDash[[#This Row],[Signal]]=0,I2300&gt;0),I2300-$E$1,IF(AND(TradeDash[[#This Row],[Signal]]=1,I2300=1),I2300,IF(AND(TradeDash[[#This Row],[Signal]]=0,I2300=0),I2300,0)))),0),"")</f>
        <v>0</v>
      </c>
      <c r="J2301" s="3">
        <f ca="1">IF(ISNUMBER(TradeDash[[#This Row],[Position]]),TradeDash[[#This Row],[Position]]*D2302,"")</f>
        <v>0</v>
      </c>
      <c r="K2301" s="7">
        <f ca="1">K2300*IFERROR(1+TradeDash[[#This Row],[Port Return]],1)</f>
        <v>3461549.0047144382</v>
      </c>
      <c r="L2301" s="7">
        <f ca="1">IF(ISNUMBER(TradeDash[[#This Row],[Port Return]]),L2300*(1+TradeDash[[#This Row],[Returns]]),L2300)</f>
        <v>1767917.3290938002</v>
      </c>
    </row>
    <row r="2302" spans="1:12" x14ac:dyDescent="0.35">
      <c r="A2302" s="1">
        <v>39850</v>
      </c>
      <c r="B2302" s="16">
        <f>YEAR(TradeDash[[#This Row],[Date]])</f>
        <v>2009</v>
      </c>
      <c r="C2302">
        <v>2843.1</v>
      </c>
      <c r="D2302" s="3">
        <f>IFERROR(TradeDash[[#This Row],[Nifty]]/C2301-1,"")</f>
        <v>2.2679448211363029E-2</v>
      </c>
      <c r="E2302">
        <f ca="1">IFERROR(AVERAGE(OFFSET(TradeDash[[#This Row],[Returns]],0,0,-n_days))/STDEV(OFFSET(TradeDash[[#This Row],[Returns]],0,0,-n_days)),"")</f>
        <v>-4.4208003906442021E-2</v>
      </c>
      <c r="F2302">
        <f ca="1">IFERROR(AVERAGE(OFFSET(TradeDash[[#This Row],[Returns]],0,0,-n_days*2))/STDEV(OFFSET(TradeDash[[#This Row],[Returns]],0,0,-n_days*2)),"")</f>
        <v>3.3283023959009971E-2</v>
      </c>
      <c r="G2302">
        <f ca="1">IF(ISNUMBER(TradeDash[[#This Row],[2n day Sharpe]]),AVERAGE(TradeDash[[#This Row],[n day Sharpe]:[2n day Sharpe]]),"")</f>
        <v>-5.4624899737160254E-3</v>
      </c>
      <c r="H2302">
        <f ca="1">IF(ISNUMBER(TradeDash[[#This Row],[Sharpe Average]]),IF(TradeDash[[#This Row],[Sharpe Average]]&gt;$G$1,1,0),"")</f>
        <v>0</v>
      </c>
      <c r="I2302" s="2">
        <f ca="1">IF(ISNUMBER(TradeDash[[#This Row],[Signal]]),MAX(IF(AND(TradeDash[[#This Row],[Signal]]=1,I2301&lt;1),I2301+$E$1,IF(AND(TradeDash[[#This Row],[Signal]]=0,I2301&gt;0),I2301-$E$1,IF(AND(TradeDash[[#This Row],[Signal]]=1,I2301=1),I2301,IF(AND(TradeDash[[#This Row],[Signal]]=0,I2301=0),I2301,0)))),0),"")</f>
        <v>0</v>
      </c>
      <c r="J2302" s="3">
        <f ca="1">IF(ISNUMBER(TradeDash[[#This Row],[Position]]),TradeDash[[#This Row],[Position]]*D2303,"")</f>
        <v>0</v>
      </c>
      <c r="K2302" s="7">
        <f ca="1">K2301*IFERROR(1+TradeDash[[#This Row],[Port Return]],1)</f>
        <v>3461549.0047144382</v>
      </c>
      <c r="L2302" s="7">
        <f ca="1">IF(ISNUMBER(TradeDash[[#This Row],[Port Return]]),L2301*(1+TradeDash[[#This Row],[Returns]]),L2301)</f>
        <v>1808012.7186009542</v>
      </c>
    </row>
    <row r="2303" spans="1:12" x14ac:dyDescent="0.35">
      <c r="A2303" s="1">
        <v>39853</v>
      </c>
      <c r="B2303" s="16">
        <f>YEAR(TradeDash[[#This Row],[Date]])</f>
        <v>2009</v>
      </c>
      <c r="C2303">
        <v>2919.9</v>
      </c>
      <c r="D2303" s="3">
        <f>IFERROR(TradeDash[[#This Row],[Nifty]]/C2302-1,"")</f>
        <v>2.7012767753508582E-2</v>
      </c>
      <c r="E2303">
        <f ca="1">IFERROR(AVERAGE(OFFSET(TradeDash[[#This Row],[Returns]],0,0,-n_days))/STDEV(OFFSET(TradeDash[[#This Row],[Returns]],0,0,-n_days)),"")</f>
        <v>4.4644291178938852E-2</v>
      </c>
      <c r="F2303">
        <f ca="1">IFERROR(AVERAGE(OFFSET(TradeDash[[#This Row],[Returns]],0,0,-n_days*2))/STDEV(OFFSET(TradeDash[[#This Row],[Returns]],0,0,-n_days*2)),"")</f>
        <v>8.7141602174559338E-3</v>
      </c>
      <c r="G2303">
        <f ca="1">IF(ISNUMBER(TradeDash[[#This Row],[2n day Sharpe]]),AVERAGE(TradeDash[[#This Row],[n day Sharpe]:[2n day Sharpe]]),"")</f>
        <v>2.6679225698197393E-2</v>
      </c>
      <c r="H2303">
        <f ca="1">IF(ISNUMBER(TradeDash[[#This Row],[Sharpe Average]]),IF(TradeDash[[#This Row],[Sharpe Average]]&gt;$G$1,1,0),"")</f>
        <v>1</v>
      </c>
      <c r="I2303" s="2">
        <f ca="1">IF(ISNUMBER(TradeDash[[#This Row],[Signal]]),MAX(IF(AND(TradeDash[[#This Row],[Signal]]=1,I2302&lt;1),I2302+$E$1,IF(AND(TradeDash[[#This Row],[Signal]]=0,I2302&gt;0),I2302-$E$1,IF(AND(TradeDash[[#This Row],[Signal]]=1,I2302=1),I2302,IF(AND(TradeDash[[#This Row],[Signal]]=0,I2302=0),I2302,0)))),0),"")</f>
        <v>0.2</v>
      </c>
      <c r="J2303" s="3">
        <f ca="1">IF(ISNUMBER(TradeDash[[#This Row],[Position]]),TradeDash[[#This Row],[Position]]*D2304,"")</f>
        <v>1.0000342477482162E-3</v>
      </c>
      <c r="K2303" s="7">
        <f ca="1">K2302*IFERROR(1+TradeDash[[#This Row],[Port Return]],1)</f>
        <v>3465010.6722694119</v>
      </c>
      <c r="L2303" s="7">
        <f ca="1">IF(ISNUMBER(TradeDash[[#This Row],[Port Return]]),L2302*(1+TradeDash[[#This Row],[Returns]]),L2302)</f>
        <v>1856852.1462639114</v>
      </c>
    </row>
    <row r="2304" spans="1:12" x14ac:dyDescent="0.35">
      <c r="A2304" s="1">
        <v>39854</v>
      </c>
      <c r="B2304" s="16">
        <f>YEAR(TradeDash[[#This Row],[Date]])</f>
        <v>2009</v>
      </c>
      <c r="C2304">
        <v>2934.5</v>
      </c>
      <c r="D2304" s="3">
        <f>IFERROR(TradeDash[[#This Row],[Nifty]]/C2303-1,"")</f>
        <v>5.0001712387410802E-3</v>
      </c>
      <c r="E2304">
        <f ca="1">IFERROR(AVERAGE(OFFSET(TradeDash[[#This Row],[Returns]],0,0,-n_days))/STDEV(OFFSET(TradeDash[[#This Row],[Returns]],0,0,-n_days)),"")</f>
        <v>0.13363644520430901</v>
      </c>
      <c r="F2304">
        <f ca="1">IFERROR(AVERAGE(OFFSET(TradeDash[[#This Row],[Returns]],0,0,-n_days*2))/STDEV(OFFSET(TradeDash[[#This Row],[Returns]],0,0,-n_days*2)),"")</f>
        <v>1.6846304919475471E-2</v>
      </c>
      <c r="G2304">
        <f ca="1">IF(ISNUMBER(TradeDash[[#This Row],[2n day Sharpe]]),AVERAGE(TradeDash[[#This Row],[n day Sharpe]:[2n day Sharpe]]),"")</f>
        <v>7.5241375061892241E-2</v>
      </c>
      <c r="H2304">
        <f ca="1">IF(ISNUMBER(TradeDash[[#This Row],[Sharpe Average]]),IF(TradeDash[[#This Row],[Sharpe Average]]&gt;$G$1,1,0),"")</f>
        <v>1</v>
      </c>
      <c r="I2304" s="2">
        <f ca="1">IF(ISNUMBER(TradeDash[[#This Row],[Signal]]),MAX(IF(AND(TradeDash[[#This Row],[Signal]]=1,I2303&lt;1),I2303+$E$1,IF(AND(TradeDash[[#This Row],[Signal]]=0,I2303&gt;0),I2303-$E$1,IF(AND(TradeDash[[#This Row],[Signal]]=1,I2303=1),I2303,IF(AND(TradeDash[[#This Row],[Signal]]=0,I2303=0),I2303,0)))),0),"")</f>
        <v>0.4</v>
      </c>
      <c r="J2304" s="3">
        <f ca="1">IF(ISNUMBER(TradeDash[[#This Row],[Position]]),TradeDash[[#This Row],[Position]]*D2305,"")</f>
        <v>-1.1995229170216782E-3</v>
      </c>
      <c r="K2304" s="7">
        <f ca="1">K2303*IFERROR(1+TradeDash[[#This Row],[Port Return]],1)</f>
        <v>3460854.3125603003</v>
      </c>
      <c r="L2304" s="7">
        <f ca="1">IF(ISNUMBER(TradeDash[[#This Row],[Port Return]]),L2303*(1+TradeDash[[#This Row],[Returns]]),L2303)</f>
        <v>1866136.7249602547</v>
      </c>
    </row>
    <row r="2305" spans="1:12" x14ac:dyDescent="0.35">
      <c r="A2305" s="1">
        <v>39855</v>
      </c>
      <c r="B2305" s="16">
        <f>YEAR(TradeDash[[#This Row],[Date]])</f>
        <v>2009</v>
      </c>
      <c r="C2305">
        <v>2925.7</v>
      </c>
      <c r="D2305" s="3">
        <f>IFERROR(TradeDash[[#This Row],[Nifty]]/C2304-1,"")</f>
        <v>-2.9988072925541953E-3</v>
      </c>
      <c r="E2305">
        <f ca="1">IFERROR(AVERAGE(OFFSET(TradeDash[[#This Row],[Returns]],0,0,-n_days))/STDEV(OFFSET(TradeDash[[#This Row],[Returns]],0,0,-n_days)),"")</f>
        <v>0.15016837902301011</v>
      </c>
      <c r="F2305">
        <f ca="1">IFERROR(AVERAGE(OFFSET(TradeDash[[#This Row],[Returns]],0,0,-n_days*2))/STDEV(OFFSET(TradeDash[[#This Row],[Returns]],0,0,-n_days*2)),"")</f>
        <v>1.3271497884872694E-2</v>
      </c>
      <c r="G2305">
        <f ca="1">IF(ISNUMBER(TradeDash[[#This Row],[2n day Sharpe]]),AVERAGE(TradeDash[[#This Row],[n day Sharpe]:[2n day Sharpe]]),"")</f>
        <v>8.1719938453941404E-2</v>
      </c>
      <c r="H2305">
        <f ca="1">IF(ISNUMBER(TradeDash[[#This Row],[Sharpe Average]]),IF(TradeDash[[#This Row],[Sharpe Average]]&gt;$G$1,1,0),"")</f>
        <v>1</v>
      </c>
      <c r="I2305" s="2">
        <f ca="1">IF(ISNUMBER(TradeDash[[#This Row],[Signal]]),MAX(IF(AND(TradeDash[[#This Row],[Signal]]=1,I2304&lt;1),I2304+$E$1,IF(AND(TradeDash[[#This Row],[Signal]]=0,I2304&gt;0),I2304-$E$1,IF(AND(TradeDash[[#This Row],[Signal]]=1,I2304=1),I2304,IF(AND(TradeDash[[#This Row],[Signal]]=0,I2304=0),I2304,0)))),0),"")</f>
        <v>0.60000000000000009</v>
      </c>
      <c r="J2305" s="3">
        <f ca="1">IF(ISNUMBER(TradeDash[[#This Row],[Position]]),TradeDash[[#This Row],[Position]]*D2306,"")</f>
        <v>-6.6958334757493141E-3</v>
      </c>
      <c r="K2305" s="7">
        <f ca="1">K2304*IFERROR(1+TradeDash[[#This Row],[Port Return]],1)</f>
        <v>3437681.0083995676</v>
      </c>
      <c r="L2305" s="7">
        <f ca="1">IF(ISNUMBER(TradeDash[[#This Row],[Port Return]]),L2304*(1+TradeDash[[#This Row],[Returns]]),L2304)</f>
        <v>1860540.5405405408</v>
      </c>
    </row>
    <row r="2306" spans="1:12" x14ac:dyDescent="0.35">
      <c r="A2306" s="1">
        <v>39856</v>
      </c>
      <c r="B2306" s="16">
        <f>YEAR(TradeDash[[#This Row],[Date]])</f>
        <v>2009</v>
      </c>
      <c r="C2306">
        <v>2893.05</v>
      </c>
      <c r="D2306" s="3">
        <f>IFERROR(TradeDash[[#This Row],[Nifty]]/C2305-1,"")</f>
        <v>-1.1159722459582189E-2</v>
      </c>
      <c r="E2306">
        <f ca="1">IFERROR(AVERAGE(OFFSET(TradeDash[[#This Row],[Returns]],0,0,-n_days))/STDEV(OFFSET(TradeDash[[#This Row],[Returns]],0,0,-n_days)),"")</f>
        <v>5.6231624085266427E-2</v>
      </c>
      <c r="F2306">
        <f ca="1">IFERROR(AVERAGE(OFFSET(TradeDash[[#This Row],[Returns]],0,0,-n_days*2))/STDEV(OFFSET(TradeDash[[#This Row],[Returns]],0,0,-n_days*2)),"")</f>
        <v>-2.000316929174072E-2</v>
      </c>
      <c r="G2306">
        <f ca="1">IF(ISNUMBER(TradeDash[[#This Row],[2n day Sharpe]]),AVERAGE(TradeDash[[#This Row],[n day Sharpe]:[2n day Sharpe]]),"")</f>
        <v>1.8114227396762855E-2</v>
      </c>
      <c r="H2306">
        <f ca="1">IF(ISNUMBER(TradeDash[[#This Row],[Sharpe Average]]),IF(TradeDash[[#This Row],[Sharpe Average]]&gt;$G$1,1,0),"")</f>
        <v>1</v>
      </c>
      <c r="I2306" s="2">
        <f ca="1">IF(ISNUMBER(TradeDash[[#This Row],[Signal]]),MAX(IF(AND(TradeDash[[#This Row],[Signal]]=1,I2305&lt;1),I2305+$E$1,IF(AND(TradeDash[[#This Row],[Signal]]=0,I2305&gt;0),I2305-$E$1,IF(AND(TradeDash[[#This Row],[Signal]]=1,I2305=1),I2305,IF(AND(TradeDash[[#This Row],[Signal]]=0,I2305=0),I2305,0)))),0),"")</f>
        <v>0.8</v>
      </c>
      <c r="J2306" s="3">
        <f ca="1">IF(ISNUMBER(TradeDash[[#This Row],[Position]]),TradeDash[[#This Row],[Position]]*D2307,"")</f>
        <v>1.5291820051502647E-2</v>
      </c>
      <c r="K2306" s="7">
        <f ca="1">K2305*IFERROR(1+TradeDash[[#This Row],[Port Return]],1)</f>
        <v>3490249.4077744819</v>
      </c>
      <c r="L2306" s="7">
        <f ca="1">IF(ISNUMBER(TradeDash[[#This Row],[Port Return]]),L2305*(1+TradeDash[[#This Row],[Returns]]),L2305)</f>
        <v>1839777.4244833074</v>
      </c>
    </row>
    <row r="2307" spans="1:12" x14ac:dyDescent="0.35">
      <c r="A2307" s="1">
        <v>39857</v>
      </c>
      <c r="B2307" s="16">
        <f>YEAR(TradeDash[[#This Row],[Date]])</f>
        <v>2009</v>
      </c>
      <c r="C2307">
        <v>2948.35</v>
      </c>
      <c r="D2307" s="3">
        <f>IFERROR(TradeDash[[#This Row],[Nifty]]/C2306-1,"")</f>
        <v>1.9114775064378309E-2</v>
      </c>
      <c r="E2307">
        <f ca="1">IFERROR(AVERAGE(OFFSET(TradeDash[[#This Row],[Returns]],0,0,-n_days))/STDEV(OFFSET(TradeDash[[#This Row],[Returns]],0,0,-n_days)),"")</f>
        <v>0.19035959524665183</v>
      </c>
      <c r="F2307">
        <f ca="1">IFERROR(AVERAGE(OFFSET(TradeDash[[#This Row],[Returns]],0,0,-n_days*2))/STDEV(OFFSET(TradeDash[[#This Row],[Returns]],0,0,-n_days*2)),"")</f>
        <v>-2.1287403618988239E-2</v>
      </c>
      <c r="G2307">
        <f ca="1">IF(ISNUMBER(TradeDash[[#This Row],[2n day Sharpe]]),AVERAGE(TradeDash[[#This Row],[n day Sharpe]:[2n day Sharpe]]),"")</f>
        <v>8.4536095813831799E-2</v>
      </c>
      <c r="H2307">
        <f ca="1">IF(ISNUMBER(TradeDash[[#This Row],[Sharpe Average]]),IF(TradeDash[[#This Row],[Sharpe Average]]&gt;$G$1,1,0),"")</f>
        <v>1</v>
      </c>
      <c r="I2307" s="2">
        <f ca="1">IF(ISNUMBER(TradeDash[[#This Row],[Signal]]),MAX(IF(AND(TradeDash[[#This Row],[Signal]]=1,I2306&lt;1),I2306+$E$1,IF(AND(TradeDash[[#This Row],[Signal]]=0,I2306&gt;0),I2306-$E$1,IF(AND(TradeDash[[#This Row],[Signal]]=1,I2306=1),I2306,IF(AND(TradeDash[[#This Row],[Signal]]=0,I2306=0),I2306,0)))),0),"")</f>
        <v>1</v>
      </c>
      <c r="J2307" s="3">
        <f ca="1">IF(ISNUMBER(TradeDash[[#This Row],[Position]]),TradeDash[[#This Row],[Position]]*D2308,"")</f>
        <v>-3.3866399850764006E-2</v>
      </c>
      <c r="K2307" s="7">
        <f ca="1">K2306*IFERROR(1+TradeDash[[#This Row],[Port Return]],1)</f>
        <v>3372047.2257518992</v>
      </c>
      <c r="L2307" s="7">
        <f ca="1">IF(ISNUMBER(TradeDash[[#This Row],[Port Return]]),L2306*(1+TradeDash[[#This Row],[Returns]]),L2306)</f>
        <v>1874944.3561208271</v>
      </c>
    </row>
    <row r="2308" spans="1:12" x14ac:dyDescent="0.35">
      <c r="A2308" s="1">
        <v>39860</v>
      </c>
      <c r="B2308" s="16">
        <f>YEAR(TradeDash[[#This Row],[Date]])</f>
        <v>2009</v>
      </c>
      <c r="C2308">
        <v>2848.5</v>
      </c>
      <c r="D2308" s="3">
        <f>IFERROR(TradeDash[[#This Row],[Nifty]]/C2307-1,"")</f>
        <v>-3.3866399850764006E-2</v>
      </c>
      <c r="E2308">
        <f ca="1">IFERROR(AVERAGE(OFFSET(TradeDash[[#This Row],[Returns]],0,0,-n_days))/STDEV(OFFSET(TradeDash[[#This Row],[Returns]],0,0,-n_days)),"")</f>
        <v>2.6800771582521556E-2</v>
      </c>
      <c r="F2308">
        <f ca="1">IFERROR(AVERAGE(OFFSET(TradeDash[[#This Row],[Returns]],0,0,-n_days*2))/STDEV(OFFSET(TradeDash[[#This Row],[Returns]],0,0,-n_days*2)),"")</f>
        <v>-2.6514558511174388E-2</v>
      </c>
      <c r="G2308">
        <f ca="1">IF(ISNUMBER(TradeDash[[#This Row],[2n day Sharpe]]),AVERAGE(TradeDash[[#This Row],[n day Sharpe]:[2n day Sharpe]]),"")</f>
        <v>1.431065356735841E-4</v>
      </c>
      <c r="H2308">
        <f ca="1">IF(ISNUMBER(TradeDash[[#This Row],[Sharpe Average]]),IF(TradeDash[[#This Row],[Sharpe Average]]&gt;$G$1,1,0),"")</f>
        <v>1</v>
      </c>
      <c r="I2308" s="2">
        <f ca="1">IF(ISNUMBER(TradeDash[[#This Row],[Signal]]),MAX(IF(AND(TradeDash[[#This Row],[Signal]]=1,I2307&lt;1),I2307+$E$1,IF(AND(TradeDash[[#This Row],[Signal]]=0,I2307&gt;0),I2307-$E$1,IF(AND(TradeDash[[#This Row],[Signal]]=1,I2307=1),I2307,IF(AND(TradeDash[[#This Row],[Signal]]=0,I2307=0),I2307,0)))),0),"")</f>
        <v>1</v>
      </c>
      <c r="J2308" s="3">
        <f ca="1">IF(ISNUMBER(TradeDash[[#This Row],[Position]]),TradeDash[[#This Row],[Position]]*D2309,"")</f>
        <v>-2.7382833070036861E-2</v>
      </c>
      <c r="K2308" s="7">
        <f ca="1">K2307*IFERROR(1+TradeDash[[#This Row],[Port Return]],1)</f>
        <v>3279711.0194648542</v>
      </c>
      <c r="L2308" s="7">
        <f ca="1">IF(ISNUMBER(TradeDash[[#This Row],[Port Return]]),L2307*(1+TradeDash[[#This Row],[Returns]]),L2307)</f>
        <v>1811446.7408585059</v>
      </c>
    </row>
    <row r="2309" spans="1:12" x14ac:dyDescent="0.35">
      <c r="A2309" s="1">
        <v>39861</v>
      </c>
      <c r="B2309" s="16">
        <f>YEAR(TradeDash[[#This Row],[Date]])</f>
        <v>2009</v>
      </c>
      <c r="C2309">
        <v>2770.5</v>
      </c>
      <c r="D2309" s="3">
        <f>IFERROR(TradeDash[[#This Row],[Nifty]]/C2308-1,"")</f>
        <v>-2.7382833070036861E-2</v>
      </c>
      <c r="E2309">
        <f ca="1">IFERROR(AVERAGE(OFFSET(TradeDash[[#This Row],[Returns]],0,0,-n_days))/STDEV(OFFSET(TradeDash[[#This Row],[Returns]],0,0,-n_days)),"")</f>
        <v>-5.0984814885648926E-2</v>
      </c>
      <c r="F2309">
        <f ca="1">IFERROR(AVERAGE(OFFSET(TradeDash[[#This Row],[Returns]],0,0,-n_days*2))/STDEV(OFFSET(TradeDash[[#This Row],[Returns]],0,0,-n_days*2)),"")</f>
        <v>-9.4513671626076462E-2</v>
      </c>
      <c r="G2309">
        <f ca="1">IF(ISNUMBER(TradeDash[[#This Row],[2n day Sharpe]]),AVERAGE(TradeDash[[#This Row],[n day Sharpe]:[2n day Sharpe]]),"")</f>
        <v>-7.2749243255862697E-2</v>
      </c>
      <c r="H2309">
        <f ca="1">IF(ISNUMBER(TradeDash[[#This Row],[Sharpe Average]]),IF(TradeDash[[#This Row],[Sharpe Average]]&gt;$G$1,1,0),"")</f>
        <v>0</v>
      </c>
      <c r="I2309" s="2">
        <f ca="1">IF(ISNUMBER(TradeDash[[#This Row],[Signal]]),MAX(IF(AND(TradeDash[[#This Row],[Signal]]=1,I2308&lt;1),I2308+$E$1,IF(AND(TradeDash[[#This Row],[Signal]]=0,I2308&gt;0),I2308-$E$1,IF(AND(TradeDash[[#This Row],[Signal]]=1,I2308=1),I2308,IF(AND(TradeDash[[#This Row],[Signal]]=0,I2308=0),I2308,0)))),0),"")</f>
        <v>0.8</v>
      </c>
      <c r="J2309" s="3">
        <f ca="1">IF(ISNUMBER(TradeDash[[#This Row],[Position]]),TradeDash[[#This Row],[Position]]*D2310,"")</f>
        <v>1.6314744630934186E-3</v>
      </c>
      <c r="K2309" s="7">
        <f ca="1">K2308*IFERROR(1+TradeDash[[#This Row],[Port Return]],1)</f>
        <v>3285061.784239437</v>
      </c>
      <c r="L2309" s="7">
        <f ca="1">IF(ISNUMBER(TradeDash[[#This Row],[Port Return]]),L2308*(1+TradeDash[[#This Row],[Returns]]),L2308)</f>
        <v>1761844.1971383151</v>
      </c>
    </row>
    <row r="2310" spans="1:12" x14ac:dyDescent="0.35">
      <c r="A2310" s="1">
        <v>39862</v>
      </c>
      <c r="B2310" s="16">
        <f>YEAR(TradeDash[[#This Row],[Date]])</f>
        <v>2009</v>
      </c>
      <c r="C2310">
        <v>2776.15</v>
      </c>
      <c r="D2310" s="3">
        <f>IFERROR(TradeDash[[#This Row],[Nifty]]/C2309-1,"")</f>
        <v>2.0393430788667732E-3</v>
      </c>
      <c r="E2310">
        <f ca="1">IFERROR(AVERAGE(OFFSET(TradeDash[[#This Row],[Returns]],0,0,-n_days))/STDEV(OFFSET(TradeDash[[#This Row],[Returns]],0,0,-n_days)),"")</f>
        <v>-6.6980892400003286E-3</v>
      </c>
      <c r="F2310">
        <f ca="1">IFERROR(AVERAGE(OFFSET(TradeDash[[#This Row],[Returns]],0,0,-n_days*2))/STDEV(OFFSET(TradeDash[[#This Row],[Returns]],0,0,-n_days*2)),"")</f>
        <v>-9.8266484192721479E-2</v>
      </c>
      <c r="G2310">
        <f ca="1">IF(ISNUMBER(TradeDash[[#This Row],[2n day Sharpe]]),AVERAGE(TradeDash[[#This Row],[n day Sharpe]:[2n day Sharpe]]),"")</f>
        <v>-5.2482286716360904E-2</v>
      </c>
      <c r="H2310">
        <f ca="1">IF(ISNUMBER(TradeDash[[#This Row],[Sharpe Average]]),IF(TradeDash[[#This Row],[Sharpe Average]]&gt;$G$1,1,0),"")</f>
        <v>0</v>
      </c>
      <c r="I2310" s="2">
        <f ca="1">IF(ISNUMBER(TradeDash[[#This Row],[Signal]]),MAX(IF(AND(TradeDash[[#This Row],[Signal]]=1,I2309&lt;1),I2309+$E$1,IF(AND(TradeDash[[#This Row],[Signal]]=0,I2309&gt;0),I2309-$E$1,IF(AND(TradeDash[[#This Row],[Signal]]=1,I2309=1),I2309,IF(AND(TradeDash[[#This Row],[Signal]]=0,I2309=0),I2309,0)))),0),"")</f>
        <v>0.60000000000000009</v>
      </c>
      <c r="J2310" s="3">
        <f ca="1">IF(ISNUMBER(TradeDash[[#This Row],[Position]]),TradeDash[[#This Row],[Position]]*D2311,"")</f>
        <v>2.8528717828647304E-3</v>
      </c>
      <c r="K2310" s="7">
        <f ca="1">K2309*IFERROR(1+TradeDash[[#This Row],[Port Return]],1)</f>
        <v>3294433.6443086606</v>
      </c>
      <c r="L2310" s="7">
        <f ca="1">IF(ISNUMBER(TradeDash[[#This Row],[Port Return]]),L2309*(1+TradeDash[[#This Row],[Returns]]),L2309)</f>
        <v>1765437.2019077907</v>
      </c>
    </row>
    <row r="2311" spans="1:12" x14ac:dyDescent="0.35">
      <c r="A2311" s="1">
        <v>39863</v>
      </c>
      <c r="B2311" s="16">
        <f>YEAR(TradeDash[[#This Row],[Date]])</f>
        <v>2009</v>
      </c>
      <c r="C2311">
        <v>2789.35</v>
      </c>
      <c r="D2311" s="3">
        <f>IFERROR(TradeDash[[#This Row],[Nifty]]/C2310-1,"")</f>
        <v>4.7547863047745498E-3</v>
      </c>
      <c r="E2311">
        <f ca="1">IFERROR(AVERAGE(OFFSET(TradeDash[[#This Row],[Returns]],0,0,-n_days))/STDEV(OFFSET(TradeDash[[#This Row],[Returns]],0,0,-n_days)),"")</f>
        <v>8.4524423357198453E-2</v>
      </c>
      <c r="F2311">
        <f ca="1">IFERROR(AVERAGE(OFFSET(TradeDash[[#This Row],[Returns]],0,0,-n_days*2))/STDEV(OFFSET(TradeDash[[#This Row],[Returns]],0,0,-n_days*2)),"")</f>
        <v>-8.0067757435972151E-2</v>
      </c>
      <c r="G2311">
        <f ca="1">IF(ISNUMBER(TradeDash[[#This Row],[2n day Sharpe]]),AVERAGE(TradeDash[[#This Row],[n day Sharpe]:[2n day Sharpe]]),"")</f>
        <v>2.2283329606131511E-3</v>
      </c>
      <c r="H2311">
        <f ca="1">IF(ISNUMBER(TradeDash[[#This Row],[Sharpe Average]]),IF(TradeDash[[#This Row],[Sharpe Average]]&gt;$G$1,1,0),"")</f>
        <v>1</v>
      </c>
      <c r="I2311" s="2">
        <f ca="1">IF(ISNUMBER(TradeDash[[#This Row],[Signal]]),MAX(IF(AND(TradeDash[[#This Row],[Signal]]=1,I2310&lt;1),I2310+$E$1,IF(AND(TradeDash[[#This Row],[Signal]]=0,I2310&gt;0),I2310-$E$1,IF(AND(TradeDash[[#This Row],[Signal]]=1,I2310=1),I2310,IF(AND(TradeDash[[#This Row],[Signal]]=0,I2310=0),I2310,0)))),0),"")</f>
        <v>0.8</v>
      </c>
      <c r="J2311" s="3">
        <f ca="1">IF(ISNUMBER(TradeDash[[#This Row],[Position]]),TradeDash[[#This Row],[Position]]*D2312,"")</f>
        <v>-1.5171993475182433E-2</v>
      </c>
      <c r="K2311" s="7">
        <f ca="1">K2310*IFERROR(1+TradeDash[[#This Row],[Port Return]],1)</f>
        <v>3244450.5185527885</v>
      </c>
      <c r="L2311" s="7">
        <f ca="1">IF(ISNUMBER(TradeDash[[#This Row],[Port Return]]),L2310*(1+TradeDash[[#This Row],[Returns]]),L2310)</f>
        <v>1773831.4785373614</v>
      </c>
    </row>
    <row r="2312" spans="1:12" x14ac:dyDescent="0.35">
      <c r="A2312" s="1">
        <v>39864</v>
      </c>
      <c r="B2312" s="16">
        <f>YEAR(TradeDash[[#This Row],[Date]])</f>
        <v>2009</v>
      </c>
      <c r="C2312">
        <v>2736.45</v>
      </c>
      <c r="D2312" s="3">
        <f>IFERROR(TradeDash[[#This Row],[Nifty]]/C2311-1,"")</f>
        <v>-1.8964991843978041E-2</v>
      </c>
      <c r="E2312">
        <f ca="1">IFERROR(AVERAGE(OFFSET(TradeDash[[#This Row],[Returns]],0,0,-n_days))/STDEV(OFFSET(TradeDash[[#This Row],[Returns]],0,0,-n_days)),"")</f>
        <v>2.9909849953067783E-2</v>
      </c>
      <c r="F2312">
        <f ca="1">IFERROR(AVERAGE(OFFSET(TradeDash[[#This Row],[Returns]],0,0,-n_days*2))/STDEV(OFFSET(TradeDash[[#This Row],[Returns]],0,0,-n_days*2)),"")</f>
        <v>-7.5789262037627286E-2</v>
      </c>
      <c r="G2312">
        <f ca="1">IF(ISNUMBER(TradeDash[[#This Row],[2n day Sharpe]]),AVERAGE(TradeDash[[#This Row],[n day Sharpe]:[2n day Sharpe]]),"")</f>
        <v>-2.2939706042279753E-2</v>
      </c>
      <c r="H2312">
        <f ca="1">IF(ISNUMBER(TradeDash[[#This Row],[Sharpe Average]]),IF(TradeDash[[#This Row],[Sharpe Average]]&gt;$G$1,1,0),"")</f>
        <v>0</v>
      </c>
      <c r="I2312" s="2">
        <f ca="1">IF(ISNUMBER(TradeDash[[#This Row],[Signal]]),MAX(IF(AND(TradeDash[[#This Row],[Signal]]=1,I2311&lt;1),I2311+$E$1,IF(AND(TradeDash[[#This Row],[Signal]]=0,I2311&gt;0),I2311-$E$1,IF(AND(TradeDash[[#This Row],[Signal]]=1,I2311=1),I2311,IF(AND(TradeDash[[#This Row],[Signal]]=0,I2311=0),I2311,0)))),0),"")</f>
        <v>0.60000000000000009</v>
      </c>
      <c r="J2312" s="3">
        <f ca="1">IF(ISNUMBER(TradeDash[[#This Row],[Position]]),TradeDash[[#This Row],[Position]]*D2313,"")</f>
        <v>-5.5911856602526295E-4</v>
      </c>
      <c r="K2312" s="7">
        <f ca="1">K2311*IFERROR(1+TradeDash[[#This Row],[Port Return]],1)</f>
        <v>3242636.4860313153</v>
      </c>
      <c r="L2312" s="7">
        <f ca="1">IF(ISNUMBER(TradeDash[[#This Row],[Port Return]]),L2311*(1+TradeDash[[#This Row],[Returns]]),L2311)</f>
        <v>1740190.7790143087</v>
      </c>
    </row>
    <row r="2313" spans="1:12" x14ac:dyDescent="0.35">
      <c r="A2313" s="1">
        <v>39868</v>
      </c>
      <c r="B2313" s="16">
        <f>YEAR(TradeDash[[#This Row],[Date]])</f>
        <v>2009</v>
      </c>
      <c r="C2313">
        <v>2733.9</v>
      </c>
      <c r="D2313" s="3">
        <f>IFERROR(TradeDash[[#This Row],[Nifty]]/C2312-1,"")</f>
        <v>-9.3186427670877148E-4</v>
      </c>
      <c r="E2313">
        <f ca="1">IFERROR(AVERAGE(OFFSET(TradeDash[[#This Row],[Returns]],0,0,-n_days))/STDEV(OFFSET(TradeDash[[#This Row],[Returns]],0,0,-n_days)),"")</f>
        <v>5.9660020254290985E-2</v>
      </c>
      <c r="F2313">
        <f ca="1">IFERROR(AVERAGE(OFFSET(TradeDash[[#This Row],[Returns]],0,0,-n_days*2))/STDEV(OFFSET(TradeDash[[#This Row],[Returns]],0,0,-n_days*2)),"")</f>
        <v>-5.8427589773513866E-2</v>
      </c>
      <c r="G2313">
        <f ca="1">IF(ISNUMBER(TradeDash[[#This Row],[2n day Sharpe]]),AVERAGE(TradeDash[[#This Row],[n day Sharpe]:[2n day Sharpe]]),"")</f>
        <v>6.1621524038855957E-4</v>
      </c>
      <c r="H2313">
        <f ca="1">IF(ISNUMBER(TradeDash[[#This Row],[Sharpe Average]]),IF(TradeDash[[#This Row],[Sharpe Average]]&gt;$G$1,1,0),"")</f>
        <v>1</v>
      </c>
      <c r="I2313" s="2">
        <f ca="1">IF(ISNUMBER(TradeDash[[#This Row],[Signal]]),MAX(IF(AND(TradeDash[[#This Row],[Signal]]=1,I2312&lt;1),I2312+$E$1,IF(AND(TradeDash[[#This Row],[Signal]]=0,I2312&gt;0),I2312-$E$1,IF(AND(TradeDash[[#This Row],[Signal]]=1,I2312=1),I2312,IF(AND(TradeDash[[#This Row],[Signal]]=0,I2312=0),I2312,0)))),0),"")</f>
        <v>0.8</v>
      </c>
      <c r="J2313" s="3">
        <f ca="1">IF(ISNUMBER(TradeDash[[#This Row],[Position]]),TradeDash[[#This Row],[Position]]*D2314,"")</f>
        <v>8.368996671421769E-3</v>
      </c>
      <c r="K2313" s="7">
        <f ca="1">K2312*IFERROR(1+TradeDash[[#This Row],[Port Return]],1)</f>
        <v>3269774.0999895423</v>
      </c>
      <c r="L2313" s="7">
        <f ca="1">IF(ISNUMBER(TradeDash[[#This Row],[Port Return]]),L2312*(1+TradeDash[[#This Row],[Returns]]),L2312)</f>
        <v>1738569.1573926872</v>
      </c>
    </row>
    <row r="2314" spans="1:12" x14ac:dyDescent="0.35">
      <c r="A2314" s="1">
        <v>39869</v>
      </c>
      <c r="B2314" s="16">
        <f>YEAR(TradeDash[[#This Row],[Date]])</f>
        <v>2009</v>
      </c>
      <c r="C2314">
        <v>2762.5</v>
      </c>
      <c r="D2314" s="3">
        <f>IFERROR(TradeDash[[#This Row],[Nifty]]/C2313-1,"")</f>
        <v>1.0461245839277211E-2</v>
      </c>
      <c r="E2314">
        <f ca="1">IFERROR(AVERAGE(OFFSET(TradeDash[[#This Row],[Returns]],0,0,-n_days))/STDEV(OFFSET(TradeDash[[#This Row],[Returns]],0,0,-n_days)),"")</f>
        <v>7.4834199431726158E-4</v>
      </c>
      <c r="F2314">
        <f ca="1">IFERROR(AVERAGE(OFFSET(TradeDash[[#This Row],[Returns]],0,0,-n_days*2))/STDEV(OFFSET(TradeDash[[#This Row],[Returns]],0,0,-n_days*2)),"")</f>
        <v>-2.5253597022320214E-2</v>
      </c>
      <c r="G2314">
        <f ca="1">IF(ISNUMBER(TradeDash[[#This Row],[2n day Sharpe]]),AVERAGE(TradeDash[[#This Row],[n day Sharpe]:[2n day Sharpe]]),"")</f>
        <v>-1.2252627514001477E-2</v>
      </c>
      <c r="H2314">
        <f ca="1">IF(ISNUMBER(TradeDash[[#This Row],[Sharpe Average]]),IF(TradeDash[[#This Row],[Sharpe Average]]&gt;$G$1,1,0),"")</f>
        <v>0</v>
      </c>
      <c r="I2314" s="2">
        <f ca="1">IF(ISNUMBER(TradeDash[[#This Row],[Signal]]),MAX(IF(AND(TradeDash[[#This Row],[Signal]]=1,I2313&lt;1),I2313+$E$1,IF(AND(TradeDash[[#This Row],[Signal]]=0,I2313&gt;0),I2313-$E$1,IF(AND(TradeDash[[#This Row],[Signal]]=1,I2313=1),I2313,IF(AND(TradeDash[[#This Row],[Signal]]=0,I2313=0),I2313,0)))),0),"")</f>
        <v>0.60000000000000009</v>
      </c>
      <c r="J2314" s="3">
        <f ca="1">IF(ISNUMBER(TradeDash[[#This Row],[Position]]),TradeDash[[#This Row],[Position]]*D2315,"")</f>
        <v>5.0280542986425487E-3</v>
      </c>
      <c r="K2314" s="7">
        <f ca="1">K2313*IFERROR(1+TradeDash[[#This Row],[Port Return]],1)</f>
        <v>3286214.7017085846</v>
      </c>
      <c r="L2314" s="7">
        <f ca="1">IF(ISNUMBER(TradeDash[[#This Row],[Port Return]]),L2313*(1+TradeDash[[#This Row],[Returns]]),L2313)</f>
        <v>1756756.7567567572</v>
      </c>
    </row>
    <row r="2315" spans="1:12" x14ac:dyDescent="0.35">
      <c r="A2315" s="1">
        <v>39870</v>
      </c>
      <c r="B2315" s="16">
        <f>YEAR(TradeDash[[#This Row],[Date]])</f>
        <v>2009</v>
      </c>
      <c r="C2315">
        <v>2785.65</v>
      </c>
      <c r="D2315" s="3">
        <f>IFERROR(TradeDash[[#This Row],[Nifty]]/C2314-1,"")</f>
        <v>8.3800904977375801E-3</v>
      </c>
      <c r="E2315">
        <f ca="1">IFERROR(AVERAGE(OFFSET(TradeDash[[#This Row],[Returns]],0,0,-n_days))/STDEV(OFFSET(TradeDash[[#This Row],[Returns]],0,0,-n_days)),"")</f>
        <v>-5.4127390548931807E-2</v>
      </c>
      <c r="F2315">
        <f ca="1">IFERROR(AVERAGE(OFFSET(TradeDash[[#This Row],[Returns]],0,0,-n_days*2))/STDEV(OFFSET(TradeDash[[#This Row],[Returns]],0,0,-n_days*2)),"")</f>
        <v>-4.1296253381786927E-2</v>
      </c>
      <c r="G2315">
        <f ca="1">IF(ISNUMBER(TradeDash[[#This Row],[2n day Sharpe]]),AVERAGE(TradeDash[[#This Row],[n day Sharpe]:[2n day Sharpe]]),"")</f>
        <v>-4.7711821965359363E-2</v>
      </c>
      <c r="H2315">
        <f ca="1">IF(ISNUMBER(TradeDash[[#This Row],[Sharpe Average]]),IF(TradeDash[[#This Row],[Sharpe Average]]&gt;$G$1,1,0),"")</f>
        <v>0</v>
      </c>
      <c r="I2315" s="2">
        <f ca="1">IF(ISNUMBER(TradeDash[[#This Row],[Signal]]),MAX(IF(AND(TradeDash[[#This Row],[Signal]]=1,I2314&lt;1),I2314+$E$1,IF(AND(TradeDash[[#This Row],[Signal]]=0,I2314&gt;0),I2314-$E$1,IF(AND(TradeDash[[#This Row],[Signal]]=1,I2314=1),I2314,IF(AND(TradeDash[[#This Row],[Signal]]=0,I2314=0),I2314,0)))),0),"")</f>
        <v>0.40000000000000008</v>
      </c>
      <c r="J2315" s="3">
        <f ca="1">IF(ISNUMBER(TradeDash[[#This Row],[Position]]),TradeDash[[#This Row],[Position]]*D2316,"")</f>
        <v>-3.1590472600649738E-3</v>
      </c>
      <c r="K2315" s="7">
        <f ca="1">K2314*IFERROR(1+TradeDash[[#This Row],[Port Return]],1)</f>
        <v>3275833.3941591666</v>
      </c>
      <c r="L2315" s="7">
        <f ca="1">IF(ISNUMBER(TradeDash[[#This Row],[Port Return]]),L2314*(1+TradeDash[[#This Row],[Returns]]),L2314)</f>
        <v>1771478.5373608908</v>
      </c>
    </row>
    <row r="2316" spans="1:12" x14ac:dyDescent="0.35">
      <c r="A2316" s="1">
        <v>39871</v>
      </c>
      <c r="B2316" s="16">
        <f>YEAR(TradeDash[[#This Row],[Date]])</f>
        <v>2009</v>
      </c>
      <c r="C2316">
        <v>2763.65</v>
      </c>
      <c r="D2316" s="3">
        <f>IFERROR(TradeDash[[#This Row],[Nifty]]/C2315-1,"")</f>
        <v>-7.8976181501624332E-3</v>
      </c>
      <c r="E2316">
        <f ca="1">IFERROR(AVERAGE(OFFSET(TradeDash[[#This Row],[Returns]],0,0,-n_days))/STDEV(OFFSET(TradeDash[[#This Row],[Returns]],0,0,-n_days)),"")</f>
        <v>-5.12318053843187E-2</v>
      </c>
      <c r="F2316">
        <f ca="1">IFERROR(AVERAGE(OFFSET(TradeDash[[#This Row],[Returns]],0,0,-n_days*2))/STDEV(OFFSET(TradeDash[[#This Row],[Returns]],0,0,-n_days*2)),"")</f>
        <v>-7.219070159064038E-2</v>
      </c>
      <c r="G2316">
        <f ca="1">IF(ISNUMBER(TradeDash[[#This Row],[2n day Sharpe]]),AVERAGE(TradeDash[[#This Row],[n day Sharpe]:[2n day Sharpe]]),"")</f>
        <v>-6.1711253487479537E-2</v>
      </c>
      <c r="H2316">
        <f ca="1">IF(ISNUMBER(TradeDash[[#This Row],[Sharpe Average]]),IF(TradeDash[[#This Row],[Sharpe Average]]&gt;$G$1,1,0),"")</f>
        <v>0</v>
      </c>
      <c r="I2316" s="2">
        <f ca="1">IF(ISNUMBER(TradeDash[[#This Row],[Signal]]),MAX(IF(AND(TradeDash[[#This Row],[Signal]]=1,I2315&lt;1),I2315+$E$1,IF(AND(TradeDash[[#This Row],[Signal]]=0,I2315&gt;0),I2315-$E$1,IF(AND(TradeDash[[#This Row],[Signal]]=1,I2315=1),I2315,IF(AND(TradeDash[[#This Row],[Signal]]=0,I2315=0),I2315,0)))),0),"")</f>
        <v>0.20000000000000007</v>
      </c>
      <c r="J2316" s="3">
        <f ca="1">IF(ISNUMBER(TradeDash[[#This Row],[Position]]),TradeDash[[#This Row],[Position]]*D2317,"")</f>
        <v>-6.4443760968284879E-3</v>
      </c>
      <c r="K2316" s="7">
        <f ca="1">K2315*IFERROR(1+TradeDash[[#This Row],[Port Return]],1)</f>
        <v>3254722.6917366548</v>
      </c>
      <c r="L2316" s="7">
        <f ca="1">IF(ISNUMBER(TradeDash[[#This Row],[Port Return]]),L2315*(1+TradeDash[[#This Row],[Returns]]),L2315)</f>
        <v>1757488.0763116062</v>
      </c>
    </row>
    <row r="2317" spans="1:12" x14ac:dyDescent="0.35">
      <c r="A2317" s="1">
        <v>39874</v>
      </c>
      <c r="B2317" s="16">
        <f>YEAR(TradeDash[[#This Row],[Date]])</f>
        <v>2009</v>
      </c>
      <c r="C2317">
        <v>2674.6</v>
      </c>
      <c r="D2317" s="3">
        <f>IFERROR(TradeDash[[#This Row],[Nifty]]/C2316-1,"")</f>
        <v>-3.2221880484142429E-2</v>
      </c>
      <c r="E2317">
        <f ca="1">IFERROR(AVERAGE(OFFSET(TradeDash[[#This Row],[Returns]],0,0,-n_days))/STDEV(OFFSET(TradeDash[[#This Row],[Returns]],0,0,-n_days)),"")</f>
        <v>-0.1833810807560585</v>
      </c>
      <c r="F2317">
        <f ca="1">IFERROR(AVERAGE(OFFSET(TradeDash[[#This Row],[Returns]],0,0,-n_days*2))/STDEV(OFFSET(TradeDash[[#This Row],[Returns]],0,0,-n_days*2)),"")</f>
        <v>-9.8150940175611143E-2</v>
      </c>
      <c r="G2317">
        <f ca="1">IF(ISNUMBER(TradeDash[[#This Row],[2n day Sharpe]]),AVERAGE(TradeDash[[#This Row],[n day Sharpe]:[2n day Sharpe]]),"")</f>
        <v>-0.14076601046583481</v>
      </c>
      <c r="H2317">
        <f ca="1">IF(ISNUMBER(TradeDash[[#This Row],[Sharpe Average]]),IF(TradeDash[[#This Row],[Sharpe Average]]&gt;$G$1,1,0),"")</f>
        <v>0</v>
      </c>
      <c r="I2317" s="2">
        <f ca="1">IF(ISNUMBER(TradeDash[[#This Row],[Signal]]),MAX(IF(AND(TradeDash[[#This Row],[Signal]]=1,I2316&lt;1),I2316+$E$1,IF(AND(TradeDash[[#This Row],[Signal]]=0,I2316&gt;0),I2316-$E$1,IF(AND(TradeDash[[#This Row],[Signal]]=1,I2316=1),I2316,IF(AND(TradeDash[[#This Row],[Signal]]=0,I2316=0),I2316,0)))),0),"")</f>
        <v>5.5511151231257827E-17</v>
      </c>
      <c r="J2317" s="3">
        <f ca="1">IF(ISNUMBER(TradeDash[[#This Row],[Position]]),TradeDash[[#This Row],[Position]]*D2318,"")</f>
        <v>-1.0834076476002574E-18</v>
      </c>
      <c r="K2317" s="7">
        <f ca="1">K2316*IFERROR(1+TradeDash[[#This Row],[Port Return]],1)</f>
        <v>3254722.6917366548</v>
      </c>
      <c r="L2317" s="7">
        <f ca="1">IF(ISNUMBER(TradeDash[[#This Row],[Port Return]]),L2316*(1+TradeDash[[#This Row],[Returns]]),L2316)</f>
        <v>1700858.5055643884</v>
      </c>
    </row>
    <row r="2318" spans="1:12" x14ac:dyDescent="0.35">
      <c r="A2318" s="1">
        <v>39875</v>
      </c>
      <c r="B2318" s="16">
        <f>YEAR(TradeDash[[#This Row],[Date]])</f>
        <v>2009</v>
      </c>
      <c r="C2318">
        <v>2622.4</v>
      </c>
      <c r="D2318" s="3">
        <f>IFERROR(TradeDash[[#This Row],[Nifty]]/C2317-1,"")</f>
        <v>-1.9516937112091459E-2</v>
      </c>
      <c r="E2318">
        <f ca="1">IFERROR(AVERAGE(OFFSET(TradeDash[[#This Row],[Returns]],0,0,-n_days))/STDEV(OFFSET(TradeDash[[#This Row],[Returns]],0,0,-n_days)),"")</f>
        <v>-0.1455465502100233</v>
      </c>
      <c r="F2318">
        <f ca="1">IFERROR(AVERAGE(OFFSET(TradeDash[[#This Row],[Returns]],0,0,-n_days*2))/STDEV(OFFSET(TradeDash[[#This Row],[Returns]],0,0,-n_days*2)),"")</f>
        <v>-0.14834127802724301</v>
      </c>
      <c r="G2318">
        <f ca="1">IF(ISNUMBER(TradeDash[[#This Row],[2n day Sharpe]]),AVERAGE(TradeDash[[#This Row],[n day Sharpe]:[2n day Sharpe]]),"")</f>
        <v>-0.14694391411863317</v>
      </c>
      <c r="H2318">
        <f ca="1">IF(ISNUMBER(TradeDash[[#This Row],[Sharpe Average]]),IF(TradeDash[[#This Row],[Sharpe Average]]&gt;$G$1,1,0),"")</f>
        <v>0</v>
      </c>
      <c r="I2318" s="2">
        <f ca="1">IF(ISNUMBER(TradeDash[[#This Row],[Signal]]),MAX(IF(AND(TradeDash[[#This Row],[Signal]]=1,I2317&lt;1),I2317+$E$1,IF(AND(TradeDash[[#This Row],[Signal]]=0,I2317&gt;0),I2317-$E$1,IF(AND(TradeDash[[#This Row],[Signal]]=1,I2317=1),I2317,IF(AND(TradeDash[[#This Row],[Signal]]=0,I2317=0),I2317,0)))),0),"")</f>
        <v>0</v>
      </c>
      <c r="J2318" s="3">
        <f ca="1">IF(ISNUMBER(TradeDash[[#This Row],[Position]]),TradeDash[[#This Row],[Position]]*D2319,"")</f>
        <v>0</v>
      </c>
      <c r="K2318" s="7">
        <f ca="1">K2317*IFERROR(1+TradeDash[[#This Row],[Port Return]],1)</f>
        <v>3254722.6917366548</v>
      </c>
      <c r="L2318" s="7">
        <f ca="1">IF(ISNUMBER(TradeDash[[#This Row],[Port Return]]),L2317*(1+TradeDash[[#This Row],[Returns]]),L2317)</f>
        <v>1667662.9570747223</v>
      </c>
    </row>
    <row r="2319" spans="1:12" x14ac:dyDescent="0.35">
      <c r="A2319" s="1">
        <v>39876</v>
      </c>
      <c r="B2319" s="16">
        <f>YEAR(TradeDash[[#This Row],[Date]])</f>
        <v>2009</v>
      </c>
      <c r="C2319">
        <v>2645.2</v>
      </c>
      <c r="D2319" s="3">
        <f>IFERROR(TradeDash[[#This Row],[Nifty]]/C2318-1,"")</f>
        <v>8.6943258084195563E-3</v>
      </c>
      <c r="E2319">
        <f ca="1">IFERROR(AVERAGE(OFFSET(TradeDash[[#This Row],[Returns]],0,0,-n_days))/STDEV(OFFSET(TradeDash[[#This Row],[Returns]],0,0,-n_days)),"")</f>
        <v>-0.13788535630202645</v>
      </c>
      <c r="F2319">
        <f ca="1">IFERROR(AVERAGE(OFFSET(TradeDash[[#This Row],[Returns]],0,0,-n_days*2))/STDEV(OFFSET(TradeDash[[#This Row],[Returns]],0,0,-n_days*2)),"")</f>
        <v>-0.14330984987741235</v>
      </c>
      <c r="G2319">
        <f ca="1">IF(ISNUMBER(TradeDash[[#This Row],[2n day Sharpe]]),AVERAGE(TradeDash[[#This Row],[n day Sharpe]:[2n day Sharpe]]),"")</f>
        <v>-0.14059760308971941</v>
      </c>
      <c r="H2319">
        <f ca="1">IF(ISNUMBER(TradeDash[[#This Row],[Sharpe Average]]),IF(TradeDash[[#This Row],[Sharpe Average]]&gt;$G$1,1,0),"")</f>
        <v>0</v>
      </c>
      <c r="I2319" s="2">
        <f ca="1">IF(ISNUMBER(TradeDash[[#This Row],[Signal]]),MAX(IF(AND(TradeDash[[#This Row],[Signal]]=1,I2318&lt;1),I2318+$E$1,IF(AND(TradeDash[[#This Row],[Signal]]=0,I2318&gt;0),I2318-$E$1,IF(AND(TradeDash[[#This Row],[Signal]]=1,I2318=1),I2318,IF(AND(TradeDash[[#This Row],[Signal]]=0,I2318=0),I2318,0)))),0),"")</f>
        <v>0</v>
      </c>
      <c r="J2319" s="3">
        <f ca="1">IF(ISNUMBER(TradeDash[[#This Row],[Position]]),TradeDash[[#This Row],[Position]]*D2320,"")</f>
        <v>0</v>
      </c>
      <c r="K2319" s="7">
        <f ca="1">K2318*IFERROR(1+TradeDash[[#This Row],[Port Return]],1)</f>
        <v>3254722.6917366548</v>
      </c>
      <c r="L2319" s="7">
        <f ca="1">IF(ISNUMBER(TradeDash[[#This Row],[Port Return]]),L2318*(1+TradeDash[[#This Row],[Returns]]),L2318)</f>
        <v>1682162.1621621624</v>
      </c>
    </row>
    <row r="2320" spans="1:12" x14ac:dyDescent="0.35">
      <c r="A2320" s="1">
        <v>39877</v>
      </c>
      <c r="B2320" s="16">
        <f>YEAR(TradeDash[[#This Row],[Date]])</f>
        <v>2009</v>
      </c>
      <c r="C2320">
        <v>2576.6999999999998</v>
      </c>
      <c r="D2320" s="3">
        <f>IFERROR(TradeDash[[#This Row],[Nifty]]/C2319-1,"")</f>
        <v>-2.589596249810977E-2</v>
      </c>
      <c r="E2320">
        <f ca="1">IFERROR(AVERAGE(OFFSET(TradeDash[[#This Row],[Returns]],0,0,-n_days))/STDEV(OFFSET(TradeDash[[#This Row],[Returns]],0,0,-n_days)),"")</f>
        <v>-0.22394837711974755</v>
      </c>
      <c r="F2320">
        <f ca="1">IFERROR(AVERAGE(OFFSET(TradeDash[[#This Row],[Returns]],0,0,-n_days*2))/STDEV(OFFSET(TradeDash[[#This Row],[Returns]],0,0,-n_days*2)),"")</f>
        <v>-0.2001307410029172</v>
      </c>
      <c r="G2320">
        <f ca="1">IF(ISNUMBER(TradeDash[[#This Row],[2n day Sharpe]]),AVERAGE(TradeDash[[#This Row],[n day Sharpe]:[2n day Sharpe]]),"")</f>
        <v>-0.21203955906133237</v>
      </c>
      <c r="H2320">
        <f ca="1">IF(ISNUMBER(TradeDash[[#This Row],[Sharpe Average]]),IF(TradeDash[[#This Row],[Sharpe Average]]&gt;$G$1,1,0),"")</f>
        <v>0</v>
      </c>
      <c r="I2320" s="2">
        <f ca="1">IF(ISNUMBER(TradeDash[[#This Row],[Signal]]),MAX(IF(AND(TradeDash[[#This Row],[Signal]]=1,I2319&lt;1),I2319+$E$1,IF(AND(TradeDash[[#This Row],[Signal]]=0,I2319&gt;0),I2319-$E$1,IF(AND(TradeDash[[#This Row],[Signal]]=1,I2319=1),I2319,IF(AND(TradeDash[[#This Row],[Signal]]=0,I2319=0),I2319,0)))),0),"")</f>
        <v>0</v>
      </c>
      <c r="J2320" s="3">
        <f ca="1">IF(ISNUMBER(TradeDash[[#This Row],[Position]]),TradeDash[[#This Row],[Position]]*D2321,"")</f>
        <v>0</v>
      </c>
      <c r="K2320" s="7">
        <f ca="1">K2319*IFERROR(1+TradeDash[[#This Row],[Port Return]],1)</f>
        <v>3254722.6917366548</v>
      </c>
      <c r="L2320" s="7">
        <f ca="1">IF(ISNUMBER(TradeDash[[#This Row],[Port Return]]),L2319*(1+TradeDash[[#This Row],[Returns]]),L2319)</f>
        <v>1638600.9538950718</v>
      </c>
    </row>
    <row r="2321" spans="1:12" x14ac:dyDescent="0.35">
      <c r="A2321" s="1">
        <v>39878</v>
      </c>
      <c r="B2321" s="16">
        <f>YEAR(TradeDash[[#This Row],[Date]])</f>
        <v>2009</v>
      </c>
      <c r="C2321">
        <v>2620.15</v>
      </c>
      <c r="D2321" s="3">
        <f>IFERROR(TradeDash[[#This Row],[Nifty]]/C2320-1,"")</f>
        <v>1.6862653781969383E-2</v>
      </c>
      <c r="E2321">
        <f ca="1">IFERROR(AVERAGE(OFFSET(TradeDash[[#This Row],[Returns]],0,0,-n_days))/STDEV(OFFSET(TradeDash[[#This Row],[Returns]],0,0,-n_days)),"")</f>
        <v>-0.14993390291172332</v>
      </c>
      <c r="F2321">
        <f ca="1">IFERROR(AVERAGE(OFFSET(TradeDash[[#This Row],[Returns]],0,0,-n_days*2))/STDEV(OFFSET(TradeDash[[#This Row],[Returns]],0,0,-n_days*2)),"")</f>
        <v>-0.1764987013364879</v>
      </c>
      <c r="G2321">
        <f ca="1">IF(ISNUMBER(TradeDash[[#This Row],[2n day Sharpe]]),AVERAGE(TradeDash[[#This Row],[n day Sharpe]:[2n day Sharpe]]),"")</f>
        <v>-0.16321630212410559</v>
      </c>
      <c r="H2321">
        <f ca="1">IF(ISNUMBER(TradeDash[[#This Row],[Sharpe Average]]),IF(TradeDash[[#This Row],[Sharpe Average]]&gt;$G$1,1,0),"")</f>
        <v>0</v>
      </c>
      <c r="I2321" s="2">
        <f ca="1">IF(ISNUMBER(TradeDash[[#This Row],[Signal]]),MAX(IF(AND(TradeDash[[#This Row],[Signal]]=1,I2320&lt;1),I2320+$E$1,IF(AND(TradeDash[[#This Row],[Signal]]=0,I2320&gt;0),I2320-$E$1,IF(AND(TradeDash[[#This Row],[Signal]]=1,I2320=1),I2320,IF(AND(TradeDash[[#This Row],[Signal]]=0,I2320=0),I2320,0)))),0),"")</f>
        <v>0</v>
      </c>
      <c r="J2321" s="3">
        <f ca="1">IF(ISNUMBER(TradeDash[[#This Row],[Position]]),TradeDash[[#This Row],[Position]]*D2322,"")</f>
        <v>0</v>
      </c>
      <c r="K2321" s="7">
        <f ca="1">K2320*IFERROR(1+TradeDash[[#This Row],[Port Return]],1)</f>
        <v>3254722.6917366548</v>
      </c>
      <c r="L2321" s="7">
        <f ca="1">IF(ISNUMBER(TradeDash[[#This Row],[Port Return]]),L2320*(1+TradeDash[[#This Row],[Returns]]),L2320)</f>
        <v>1666232.1144674092</v>
      </c>
    </row>
    <row r="2322" spans="1:12" x14ac:dyDescent="0.35">
      <c r="A2322" s="1">
        <v>39881</v>
      </c>
      <c r="B2322" s="16">
        <f>YEAR(TradeDash[[#This Row],[Date]])</f>
        <v>2009</v>
      </c>
      <c r="C2322">
        <v>2573.15</v>
      </c>
      <c r="D2322" s="3">
        <f>IFERROR(TradeDash[[#This Row],[Nifty]]/C2321-1,"")</f>
        <v>-1.79379043184551E-2</v>
      </c>
      <c r="E2322">
        <f ca="1">IFERROR(AVERAGE(OFFSET(TradeDash[[#This Row],[Returns]],0,0,-n_days))/STDEV(OFFSET(TradeDash[[#This Row],[Returns]],0,0,-n_days)),"")</f>
        <v>-0.26946661616599399</v>
      </c>
      <c r="F2322">
        <f ca="1">IFERROR(AVERAGE(OFFSET(TradeDash[[#This Row],[Returns]],0,0,-n_days*2))/STDEV(OFFSET(TradeDash[[#This Row],[Returns]],0,0,-n_days*2)),"")</f>
        <v>-0.13998382568781897</v>
      </c>
      <c r="G2322">
        <f ca="1">IF(ISNUMBER(TradeDash[[#This Row],[2n day Sharpe]]),AVERAGE(TradeDash[[#This Row],[n day Sharpe]:[2n day Sharpe]]),"")</f>
        <v>-0.20472522092690648</v>
      </c>
      <c r="H2322">
        <f ca="1">IF(ISNUMBER(TradeDash[[#This Row],[Sharpe Average]]),IF(TradeDash[[#This Row],[Sharpe Average]]&gt;$G$1,1,0),"")</f>
        <v>0</v>
      </c>
      <c r="I2322" s="2">
        <f ca="1">IF(ISNUMBER(TradeDash[[#This Row],[Signal]]),MAX(IF(AND(TradeDash[[#This Row],[Signal]]=1,I2321&lt;1),I2321+$E$1,IF(AND(TradeDash[[#This Row],[Signal]]=0,I2321&gt;0),I2321-$E$1,IF(AND(TradeDash[[#This Row],[Signal]]=1,I2321=1),I2321,IF(AND(TradeDash[[#This Row],[Signal]]=0,I2321=0),I2321,0)))),0),"")</f>
        <v>0</v>
      </c>
      <c r="J2322" s="3">
        <f ca="1">IF(ISNUMBER(TradeDash[[#This Row],[Position]]),TradeDash[[#This Row],[Position]]*D2323,"")</f>
        <v>0</v>
      </c>
      <c r="K2322" s="7">
        <f ca="1">K2321*IFERROR(1+TradeDash[[#This Row],[Port Return]],1)</f>
        <v>3254722.6917366548</v>
      </c>
      <c r="L2322" s="7">
        <f ca="1">IF(ISNUMBER(TradeDash[[#This Row],[Port Return]]),L2321*(1+TradeDash[[#This Row],[Returns]]),L2321)</f>
        <v>1636343.4022257556</v>
      </c>
    </row>
    <row r="2323" spans="1:12" x14ac:dyDescent="0.35">
      <c r="A2323" s="1">
        <v>39884</v>
      </c>
      <c r="B2323" s="16">
        <f>YEAR(TradeDash[[#This Row],[Date]])</f>
        <v>2009</v>
      </c>
      <c r="C2323">
        <v>2617.4499999999998</v>
      </c>
      <c r="D2323" s="3">
        <f>IFERROR(TradeDash[[#This Row],[Nifty]]/C2322-1,"")</f>
        <v>1.7216252453218672E-2</v>
      </c>
      <c r="E2323">
        <f ca="1">IFERROR(AVERAGE(OFFSET(TradeDash[[#This Row],[Returns]],0,0,-n_days))/STDEV(OFFSET(TradeDash[[#This Row],[Returns]],0,0,-n_days)),"")</f>
        <v>-0.31074292462218051</v>
      </c>
      <c r="F2323">
        <f ca="1">IFERROR(AVERAGE(OFFSET(TradeDash[[#This Row],[Returns]],0,0,-n_days*2))/STDEV(OFFSET(TradeDash[[#This Row],[Returns]],0,0,-n_days*2)),"")</f>
        <v>-9.9638803199887604E-2</v>
      </c>
      <c r="G2323">
        <f ca="1">IF(ISNUMBER(TradeDash[[#This Row],[2n day Sharpe]]),AVERAGE(TradeDash[[#This Row],[n day Sharpe]:[2n day Sharpe]]),"")</f>
        <v>-0.20519086391103405</v>
      </c>
      <c r="H2323">
        <f ca="1">IF(ISNUMBER(TradeDash[[#This Row],[Sharpe Average]]),IF(TradeDash[[#This Row],[Sharpe Average]]&gt;$G$1,1,0),"")</f>
        <v>0</v>
      </c>
      <c r="I2323" s="2">
        <f ca="1">IF(ISNUMBER(TradeDash[[#This Row],[Signal]]),MAX(IF(AND(TradeDash[[#This Row],[Signal]]=1,I2322&lt;1),I2322+$E$1,IF(AND(TradeDash[[#This Row],[Signal]]=0,I2322&gt;0),I2322-$E$1,IF(AND(TradeDash[[#This Row],[Signal]]=1,I2322=1),I2322,IF(AND(TradeDash[[#This Row],[Signal]]=0,I2322=0),I2322,0)))),0),"")</f>
        <v>0</v>
      </c>
      <c r="J2323" s="3">
        <f ca="1">IF(ISNUMBER(TradeDash[[#This Row],[Position]]),TradeDash[[#This Row],[Position]]*D2324,"")</f>
        <v>0</v>
      </c>
      <c r="K2323" s="7">
        <f ca="1">K2322*IFERROR(1+TradeDash[[#This Row],[Port Return]],1)</f>
        <v>3254722.6917366548</v>
      </c>
      <c r="L2323" s="7">
        <f ca="1">IF(ISNUMBER(TradeDash[[#This Row],[Port Return]]),L2322*(1+TradeDash[[#This Row],[Returns]]),L2322)</f>
        <v>1664515.103338633</v>
      </c>
    </row>
    <row r="2324" spans="1:12" x14ac:dyDescent="0.35">
      <c r="A2324" s="1">
        <v>39885</v>
      </c>
      <c r="B2324" s="16">
        <f>YEAR(TradeDash[[#This Row],[Date]])</f>
        <v>2009</v>
      </c>
      <c r="C2324">
        <v>2719.25</v>
      </c>
      <c r="D2324" s="3">
        <f>IFERROR(TradeDash[[#This Row],[Nifty]]/C2323-1,"")</f>
        <v>3.8892815526562208E-2</v>
      </c>
      <c r="E2324">
        <f ca="1">IFERROR(AVERAGE(OFFSET(TradeDash[[#This Row],[Returns]],0,0,-n_days))/STDEV(OFFSET(TradeDash[[#This Row],[Returns]],0,0,-n_days)),"")</f>
        <v>-0.18402579485118126</v>
      </c>
      <c r="F2324">
        <f ca="1">IFERROR(AVERAGE(OFFSET(TradeDash[[#This Row],[Returns]],0,0,-n_days*2))/STDEV(OFFSET(TradeDash[[#This Row],[Returns]],0,0,-n_days*2)),"")</f>
        <v>-1.2401500995173969E-2</v>
      </c>
      <c r="G2324">
        <f ca="1">IF(ISNUMBER(TradeDash[[#This Row],[2n day Sharpe]]),AVERAGE(TradeDash[[#This Row],[n day Sharpe]:[2n day Sharpe]]),"")</f>
        <v>-9.8213647923177619E-2</v>
      </c>
      <c r="H2324">
        <f ca="1">IF(ISNUMBER(TradeDash[[#This Row],[Sharpe Average]]),IF(TradeDash[[#This Row],[Sharpe Average]]&gt;$G$1,1,0),"")</f>
        <v>0</v>
      </c>
      <c r="I2324" s="2">
        <f ca="1">IF(ISNUMBER(TradeDash[[#This Row],[Signal]]),MAX(IF(AND(TradeDash[[#This Row],[Signal]]=1,I2323&lt;1),I2323+$E$1,IF(AND(TradeDash[[#This Row],[Signal]]=0,I2323&gt;0),I2323-$E$1,IF(AND(TradeDash[[#This Row],[Signal]]=1,I2323=1),I2323,IF(AND(TradeDash[[#This Row],[Signal]]=0,I2323=0),I2323,0)))),0),"")</f>
        <v>0</v>
      </c>
      <c r="J2324" s="3">
        <f ca="1">IF(ISNUMBER(TradeDash[[#This Row],[Position]]),TradeDash[[#This Row],[Position]]*D2325,"")</f>
        <v>0</v>
      </c>
      <c r="K2324" s="7">
        <f ca="1">K2323*IFERROR(1+TradeDash[[#This Row],[Port Return]],1)</f>
        <v>3254722.6917366548</v>
      </c>
      <c r="L2324" s="7">
        <f ca="1">IF(ISNUMBER(TradeDash[[#This Row],[Port Return]]),L2323*(1+TradeDash[[#This Row],[Returns]]),L2323)</f>
        <v>1729252.782193959</v>
      </c>
    </row>
    <row r="2325" spans="1:12" x14ac:dyDescent="0.35">
      <c r="A2325" s="1">
        <v>39888</v>
      </c>
      <c r="B2325" s="16">
        <f>YEAR(TradeDash[[#This Row],[Date]])</f>
        <v>2009</v>
      </c>
      <c r="C2325">
        <v>2777.25</v>
      </c>
      <c r="D2325" s="3">
        <f>IFERROR(TradeDash[[#This Row],[Nifty]]/C2324-1,"")</f>
        <v>2.1329410683092798E-2</v>
      </c>
      <c r="E2325">
        <f ca="1">IFERROR(AVERAGE(OFFSET(TradeDash[[#This Row],[Returns]],0,0,-n_days))/STDEV(OFFSET(TradeDash[[#This Row],[Returns]],0,0,-n_days)),"")</f>
        <v>-0.11750567419890942</v>
      </c>
      <c r="F2325">
        <f ca="1">IFERROR(AVERAGE(OFFSET(TradeDash[[#This Row],[Returns]],0,0,-n_days*2))/STDEV(OFFSET(TradeDash[[#This Row],[Returns]],0,0,-n_days*2)),"")</f>
        <v>2.4077334342778391E-2</v>
      </c>
      <c r="G2325">
        <f ca="1">IF(ISNUMBER(TradeDash[[#This Row],[2n day Sharpe]]),AVERAGE(TradeDash[[#This Row],[n day Sharpe]:[2n day Sharpe]]),"")</f>
        <v>-4.6714169928065513E-2</v>
      </c>
      <c r="H2325">
        <f ca="1">IF(ISNUMBER(TradeDash[[#This Row],[Sharpe Average]]),IF(TradeDash[[#This Row],[Sharpe Average]]&gt;$G$1,1,0),"")</f>
        <v>0</v>
      </c>
      <c r="I2325" s="2">
        <f ca="1">IF(ISNUMBER(TradeDash[[#This Row],[Signal]]),MAX(IF(AND(TradeDash[[#This Row],[Signal]]=1,I2324&lt;1),I2324+$E$1,IF(AND(TradeDash[[#This Row],[Signal]]=0,I2324&gt;0),I2324-$E$1,IF(AND(TradeDash[[#This Row],[Signal]]=1,I2324=1),I2324,IF(AND(TradeDash[[#This Row],[Signal]]=0,I2324=0),I2324,0)))),0),"")</f>
        <v>0</v>
      </c>
      <c r="J2325" s="3">
        <f ca="1">IF(ISNUMBER(TradeDash[[#This Row],[Position]]),TradeDash[[#This Row],[Position]]*D2326,"")</f>
        <v>0</v>
      </c>
      <c r="K2325" s="7">
        <f ca="1">K2324*IFERROR(1+TradeDash[[#This Row],[Port Return]],1)</f>
        <v>3254722.6917366548</v>
      </c>
      <c r="L2325" s="7">
        <f ca="1">IF(ISNUMBER(TradeDash[[#This Row],[Port Return]]),L2324*(1+TradeDash[[#This Row],[Returns]]),L2324)</f>
        <v>1766136.7249602547</v>
      </c>
    </row>
    <row r="2326" spans="1:12" x14ac:dyDescent="0.35">
      <c r="A2326" s="1">
        <v>39889</v>
      </c>
      <c r="B2326" s="16">
        <f>YEAR(TradeDash[[#This Row],[Date]])</f>
        <v>2009</v>
      </c>
      <c r="C2326">
        <v>2757.45</v>
      </c>
      <c r="D2326" s="3">
        <f>IFERROR(TradeDash[[#This Row],[Nifty]]/C2325-1,"")</f>
        <v>-7.1293545773697398E-3</v>
      </c>
      <c r="E2326">
        <f ca="1">IFERROR(AVERAGE(OFFSET(TradeDash[[#This Row],[Returns]],0,0,-n_days))/STDEV(OFFSET(TradeDash[[#This Row],[Returns]],0,0,-n_days)),"")</f>
        <v>-0.10802153717377035</v>
      </c>
      <c r="F2326">
        <f ca="1">IFERROR(AVERAGE(OFFSET(TradeDash[[#This Row],[Returns]],0,0,-n_days*2))/STDEV(OFFSET(TradeDash[[#This Row],[Returns]],0,0,-n_days*2)),"")</f>
        <v>-2.2829350469642823E-2</v>
      </c>
      <c r="G2326">
        <f ca="1">IF(ISNUMBER(TradeDash[[#This Row],[2n day Sharpe]]),AVERAGE(TradeDash[[#This Row],[n day Sharpe]:[2n day Sharpe]]),"")</f>
        <v>-6.5425443821706591E-2</v>
      </c>
      <c r="H2326">
        <f ca="1">IF(ISNUMBER(TradeDash[[#This Row],[Sharpe Average]]),IF(TradeDash[[#This Row],[Sharpe Average]]&gt;$G$1,1,0),"")</f>
        <v>0</v>
      </c>
      <c r="I2326" s="2">
        <f ca="1">IF(ISNUMBER(TradeDash[[#This Row],[Signal]]),MAX(IF(AND(TradeDash[[#This Row],[Signal]]=1,I2325&lt;1),I2325+$E$1,IF(AND(TradeDash[[#This Row],[Signal]]=0,I2325&gt;0),I2325-$E$1,IF(AND(TradeDash[[#This Row],[Signal]]=1,I2325=1),I2325,IF(AND(TradeDash[[#This Row],[Signal]]=0,I2325=0),I2325,0)))),0),"")</f>
        <v>0</v>
      </c>
      <c r="J2326" s="3">
        <f ca="1">IF(ISNUMBER(TradeDash[[#This Row],[Position]]),TradeDash[[#This Row],[Position]]*D2327,"")</f>
        <v>0</v>
      </c>
      <c r="K2326" s="7">
        <f ca="1">K2325*IFERROR(1+TradeDash[[#This Row],[Port Return]],1)</f>
        <v>3254722.6917366548</v>
      </c>
      <c r="L2326" s="7">
        <f ca="1">IF(ISNUMBER(TradeDash[[#This Row],[Port Return]]),L2325*(1+TradeDash[[#This Row],[Returns]]),L2325)</f>
        <v>1753545.3100158984</v>
      </c>
    </row>
    <row r="2327" spans="1:12" x14ac:dyDescent="0.35">
      <c r="A2327" s="1">
        <v>39890</v>
      </c>
      <c r="B2327" s="16">
        <f>YEAR(TradeDash[[#This Row],[Date]])</f>
        <v>2009</v>
      </c>
      <c r="C2327">
        <v>2794.7</v>
      </c>
      <c r="D2327" s="3">
        <f>IFERROR(TradeDash[[#This Row],[Nifty]]/C2326-1,"")</f>
        <v>1.3508857821538101E-2</v>
      </c>
      <c r="E2327">
        <f ca="1">IFERROR(AVERAGE(OFFSET(TradeDash[[#This Row],[Returns]],0,0,-n_days))/STDEV(OFFSET(TradeDash[[#This Row],[Returns]],0,0,-n_days)),"")</f>
        <v>-0.12343291317138107</v>
      </c>
      <c r="F2327">
        <f ca="1">IFERROR(AVERAGE(OFFSET(TradeDash[[#This Row],[Returns]],0,0,-n_days*2))/STDEV(OFFSET(TradeDash[[#This Row],[Returns]],0,0,-n_days*2)),"")</f>
        <v>3.5676928680647424E-2</v>
      </c>
      <c r="G2327">
        <f ca="1">IF(ISNUMBER(TradeDash[[#This Row],[2n day Sharpe]]),AVERAGE(TradeDash[[#This Row],[n day Sharpe]:[2n day Sharpe]]),"")</f>
        <v>-4.3877992245366822E-2</v>
      </c>
      <c r="H2327">
        <f ca="1">IF(ISNUMBER(TradeDash[[#This Row],[Sharpe Average]]),IF(TradeDash[[#This Row],[Sharpe Average]]&gt;$G$1,1,0),"")</f>
        <v>0</v>
      </c>
      <c r="I2327" s="2">
        <f ca="1">IF(ISNUMBER(TradeDash[[#This Row],[Signal]]),MAX(IF(AND(TradeDash[[#This Row],[Signal]]=1,I2326&lt;1),I2326+$E$1,IF(AND(TradeDash[[#This Row],[Signal]]=0,I2326&gt;0),I2326-$E$1,IF(AND(TradeDash[[#This Row],[Signal]]=1,I2326=1),I2326,IF(AND(TradeDash[[#This Row],[Signal]]=0,I2326=0),I2326,0)))),0),"")</f>
        <v>0</v>
      </c>
      <c r="J2327" s="3">
        <f ca="1">IF(ISNUMBER(TradeDash[[#This Row],[Position]]),TradeDash[[#This Row],[Position]]*D2328,"")</f>
        <v>0</v>
      </c>
      <c r="K2327" s="7">
        <f ca="1">K2326*IFERROR(1+TradeDash[[#This Row],[Port Return]],1)</f>
        <v>3254722.6917366548</v>
      </c>
      <c r="L2327" s="7">
        <f ca="1">IF(ISNUMBER(TradeDash[[#This Row],[Port Return]]),L2326*(1+TradeDash[[#This Row],[Returns]]),L2326)</f>
        <v>1777233.7042925281</v>
      </c>
    </row>
    <row r="2328" spans="1:12" x14ac:dyDescent="0.35">
      <c r="A2328" s="1">
        <v>39891</v>
      </c>
      <c r="B2328" s="16">
        <f>YEAR(TradeDash[[#This Row],[Date]])</f>
        <v>2009</v>
      </c>
      <c r="C2328">
        <v>2807.15</v>
      </c>
      <c r="D2328" s="3">
        <f>IFERROR(TradeDash[[#This Row],[Nifty]]/C2327-1,"")</f>
        <v>4.4548609868682032E-3</v>
      </c>
      <c r="E2328">
        <f ca="1">IFERROR(AVERAGE(OFFSET(TradeDash[[#This Row],[Returns]],0,0,-n_days))/STDEV(OFFSET(TradeDash[[#This Row],[Returns]],0,0,-n_days)),"")</f>
        <v>-3.0133772293008787E-2</v>
      </c>
      <c r="F2328">
        <f ca="1">IFERROR(AVERAGE(OFFSET(TradeDash[[#This Row],[Returns]],0,0,-n_days*2))/STDEV(OFFSET(TradeDash[[#This Row],[Returns]],0,0,-n_days*2)),"")</f>
        <v>1.8692344781923372E-5</v>
      </c>
      <c r="G2328">
        <f ca="1">IF(ISNUMBER(TradeDash[[#This Row],[2n day Sharpe]]),AVERAGE(TradeDash[[#This Row],[n day Sharpe]:[2n day Sharpe]]),"")</f>
        <v>-1.5057539974113432E-2</v>
      </c>
      <c r="H2328">
        <f ca="1">IF(ISNUMBER(TradeDash[[#This Row],[Sharpe Average]]),IF(TradeDash[[#This Row],[Sharpe Average]]&gt;$G$1,1,0),"")</f>
        <v>0</v>
      </c>
      <c r="I2328" s="2">
        <f ca="1">IF(ISNUMBER(TradeDash[[#This Row],[Signal]]),MAX(IF(AND(TradeDash[[#This Row],[Signal]]=1,I2327&lt;1),I2327+$E$1,IF(AND(TradeDash[[#This Row],[Signal]]=0,I2327&gt;0),I2327-$E$1,IF(AND(TradeDash[[#This Row],[Signal]]=1,I2327=1),I2327,IF(AND(TradeDash[[#This Row],[Signal]]=0,I2327=0),I2327,0)))),0),"")</f>
        <v>0</v>
      </c>
      <c r="J2328" s="3">
        <f ca="1">IF(ISNUMBER(TradeDash[[#This Row],[Position]]),TradeDash[[#This Row],[Position]]*D2329,"")</f>
        <v>0</v>
      </c>
      <c r="K2328" s="7">
        <f ca="1">K2327*IFERROR(1+TradeDash[[#This Row],[Port Return]],1)</f>
        <v>3254722.6917366548</v>
      </c>
      <c r="L2328" s="7">
        <f ca="1">IF(ISNUMBER(TradeDash[[#This Row],[Port Return]]),L2327*(1+TradeDash[[#This Row],[Returns]]),L2327)</f>
        <v>1785151.0333863283</v>
      </c>
    </row>
    <row r="2329" spans="1:12" x14ac:dyDescent="0.35">
      <c r="A2329" s="1">
        <v>39892</v>
      </c>
      <c r="B2329" s="16">
        <f>YEAR(TradeDash[[#This Row],[Date]])</f>
        <v>2009</v>
      </c>
      <c r="C2329">
        <v>2807.05</v>
      </c>
      <c r="D2329" s="3">
        <f>IFERROR(TradeDash[[#This Row],[Nifty]]/C2328-1,"")</f>
        <v>-3.5623319024624678E-5</v>
      </c>
      <c r="E2329">
        <f ca="1">IFERROR(AVERAGE(OFFSET(TradeDash[[#This Row],[Returns]],0,0,-n_days))/STDEV(OFFSET(TradeDash[[#This Row],[Returns]],0,0,-n_days)),"")</f>
        <v>4.5556209254793187E-2</v>
      </c>
      <c r="F2329">
        <f ca="1">IFERROR(AVERAGE(OFFSET(TradeDash[[#This Row],[Returns]],0,0,-n_days*2))/STDEV(OFFSET(TradeDash[[#This Row],[Returns]],0,0,-n_days*2)),"")</f>
        <v>-8.0058519358301907E-3</v>
      </c>
      <c r="G2329">
        <f ca="1">IF(ISNUMBER(TradeDash[[#This Row],[2n day Sharpe]]),AVERAGE(TradeDash[[#This Row],[n day Sharpe]:[2n day Sharpe]]),"")</f>
        <v>1.8775178659481497E-2</v>
      </c>
      <c r="H2329">
        <f ca="1">IF(ISNUMBER(TradeDash[[#This Row],[Sharpe Average]]),IF(TradeDash[[#This Row],[Sharpe Average]]&gt;$G$1,1,0),"")</f>
        <v>1</v>
      </c>
      <c r="I2329" s="2">
        <f ca="1">IF(ISNUMBER(TradeDash[[#This Row],[Signal]]),MAX(IF(AND(TradeDash[[#This Row],[Signal]]=1,I2328&lt;1),I2328+$E$1,IF(AND(TradeDash[[#This Row],[Signal]]=0,I2328&gt;0),I2328-$E$1,IF(AND(TradeDash[[#This Row],[Signal]]=1,I2328=1),I2328,IF(AND(TradeDash[[#This Row],[Signal]]=0,I2328=0),I2328,0)))),0),"")</f>
        <v>0.2</v>
      </c>
      <c r="J2329" s="3">
        <f ca="1">IF(ISNUMBER(TradeDash[[#This Row],[Position]]),TradeDash[[#This Row],[Position]]*D2330,"")</f>
        <v>9.4654530556990586E-3</v>
      </c>
      <c r="K2329" s="7">
        <f ca="1">K2328*IFERROR(1+TradeDash[[#This Row],[Port Return]],1)</f>
        <v>3285530.1165846065</v>
      </c>
      <c r="L2329" s="7">
        <f ca="1">IF(ISNUMBER(TradeDash[[#This Row],[Port Return]]),L2328*(1+TradeDash[[#This Row],[Returns]]),L2328)</f>
        <v>1785087.4403815588</v>
      </c>
    </row>
    <row r="2330" spans="1:12" x14ac:dyDescent="0.35">
      <c r="A2330" s="1">
        <v>39895</v>
      </c>
      <c r="B2330" s="16">
        <f>YEAR(TradeDash[[#This Row],[Date]])</f>
        <v>2009</v>
      </c>
      <c r="C2330">
        <v>2939.9</v>
      </c>
      <c r="D2330" s="3">
        <f>IFERROR(TradeDash[[#This Row],[Nifty]]/C2329-1,"")</f>
        <v>4.732726527849529E-2</v>
      </c>
      <c r="E2330">
        <f ca="1">IFERROR(AVERAGE(OFFSET(TradeDash[[#This Row],[Returns]],0,0,-n_days))/STDEV(OFFSET(TradeDash[[#This Row],[Returns]],0,0,-n_days)),"")</f>
        <v>0.14981600629819819</v>
      </c>
      <c r="F2330">
        <f ca="1">IFERROR(AVERAGE(OFFSET(TradeDash[[#This Row],[Returns]],0,0,-n_days*2))/STDEV(OFFSET(TradeDash[[#This Row],[Returns]],0,0,-n_days*2)),"")</f>
        <v>7.0145489552577989E-2</v>
      </c>
      <c r="G2330">
        <f ca="1">IF(ISNUMBER(TradeDash[[#This Row],[2n day Sharpe]]),AVERAGE(TradeDash[[#This Row],[n day Sharpe]:[2n day Sharpe]]),"")</f>
        <v>0.10998074792538809</v>
      </c>
      <c r="H2330">
        <f ca="1">IF(ISNUMBER(TradeDash[[#This Row],[Sharpe Average]]),IF(TradeDash[[#This Row],[Sharpe Average]]&gt;$G$1,1,0),"")</f>
        <v>1</v>
      </c>
      <c r="I2330" s="2">
        <f ca="1">IF(ISNUMBER(TradeDash[[#This Row],[Signal]]),MAX(IF(AND(TradeDash[[#This Row],[Signal]]=1,I2329&lt;1),I2329+$E$1,IF(AND(TradeDash[[#This Row],[Signal]]=0,I2329&gt;0),I2329-$E$1,IF(AND(TradeDash[[#This Row],[Signal]]=1,I2329=1),I2329,IF(AND(TradeDash[[#This Row],[Signal]]=0,I2329=0),I2329,0)))),0),"")</f>
        <v>0.4</v>
      </c>
      <c r="J2330" s="3">
        <f ca="1">IF(ISNUMBER(TradeDash[[#This Row],[Position]]),TradeDash[[#This Row],[Position]]*D2331,"")</f>
        <v>-1.6327085955309962E-4</v>
      </c>
      <c r="K2330" s="7">
        <f ca="1">K2329*IFERROR(1+TradeDash[[#This Row],[Port Return]],1)</f>
        <v>3284993.6852583839</v>
      </c>
      <c r="L2330" s="7">
        <f ca="1">IF(ISNUMBER(TradeDash[[#This Row],[Port Return]]),L2329*(1+TradeDash[[#This Row],[Returns]]),L2329)</f>
        <v>1869570.747217807</v>
      </c>
    </row>
    <row r="2331" spans="1:12" x14ac:dyDescent="0.35">
      <c r="A2331" s="1">
        <v>39896</v>
      </c>
      <c r="B2331" s="16">
        <f>YEAR(TradeDash[[#This Row],[Date]])</f>
        <v>2009</v>
      </c>
      <c r="C2331">
        <v>2938.7</v>
      </c>
      <c r="D2331" s="3">
        <f>IFERROR(TradeDash[[#This Row],[Nifty]]/C2330-1,"")</f>
        <v>-4.0817714888274903E-4</v>
      </c>
      <c r="E2331">
        <f ca="1">IFERROR(AVERAGE(OFFSET(TradeDash[[#This Row],[Returns]],0,0,-n_days))/STDEV(OFFSET(TradeDash[[#This Row],[Returns]],0,0,-n_days)),"")</f>
        <v>0.13714019950808523</v>
      </c>
      <c r="F2331">
        <f ca="1">IFERROR(AVERAGE(OFFSET(TradeDash[[#This Row],[Returns]],0,0,-n_days*2))/STDEV(OFFSET(TradeDash[[#This Row],[Returns]],0,0,-n_days*2)),"")</f>
        <v>0.11240068834589607</v>
      </c>
      <c r="G2331">
        <f ca="1">IF(ISNUMBER(TradeDash[[#This Row],[2n day Sharpe]]),AVERAGE(TradeDash[[#This Row],[n day Sharpe]:[2n day Sharpe]]),"")</f>
        <v>0.12477044392699066</v>
      </c>
      <c r="H2331">
        <f ca="1">IF(ISNUMBER(TradeDash[[#This Row],[Sharpe Average]]),IF(TradeDash[[#This Row],[Sharpe Average]]&gt;$G$1,1,0),"")</f>
        <v>1</v>
      </c>
      <c r="I2331" s="2">
        <f ca="1">IF(ISNUMBER(TradeDash[[#This Row],[Signal]]),MAX(IF(AND(TradeDash[[#This Row],[Signal]]=1,I2330&lt;1),I2330+$E$1,IF(AND(TradeDash[[#This Row],[Signal]]=0,I2330&gt;0),I2330-$E$1,IF(AND(TradeDash[[#This Row],[Signal]]=1,I2330=1),I2330,IF(AND(TradeDash[[#This Row],[Signal]]=0,I2330=0),I2330,0)))),0),"")</f>
        <v>0.60000000000000009</v>
      </c>
      <c r="J2331" s="3">
        <f ca="1">IF(ISNUMBER(TradeDash[[#This Row],[Position]]),TradeDash[[#This Row],[Position]]*D2332,"")</f>
        <v>9.3204478170620074E-3</v>
      </c>
      <c r="K2331" s="7">
        <f ca="1">K2330*IFERROR(1+TradeDash[[#This Row],[Port Return]],1)</f>
        <v>3315611.2974812132</v>
      </c>
      <c r="L2331" s="7">
        <f ca="1">IF(ISNUMBER(TradeDash[[#This Row],[Port Return]]),L2330*(1+TradeDash[[#This Row],[Returns]]),L2330)</f>
        <v>1868807.6311605731</v>
      </c>
    </row>
    <row r="2332" spans="1:12" x14ac:dyDescent="0.35">
      <c r="A2332" s="1">
        <v>39897</v>
      </c>
      <c r="B2332" s="16">
        <f>YEAR(TradeDash[[#This Row],[Date]])</f>
        <v>2009</v>
      </c>
      <c r="C2332">
        <v>2984.35</v>
      </c>
      <c r="D2332" s="3">
        <f>IFERROR(TradeDash[[#This Row],[Nifty]]/C2331-1,"")</f>
        <v>1.5534079695103342E-2</v>
      </c>
      <c r="E2332">
        <f ca="1">IFERROR(AVERAGE(OFFSET(TradeDash[[#This Row],[Returns]],0,0,-n_days))/STDEV(OFFSET(TradeDash[[#This Row],[Returns]],0,0,-n_days)),"")</f>
        <v>0.22669136919801916</v>
      </c>
      <c r="F2332">
        <f ca="1">IFERROR(AVERAGE(OFFSET(TradeDash[[#This Row],[Returns]],0,0,-n_days*2))/STDEV(OFFSET(TradeDash[[#This Row],[Returns]],0,0,-n_days*2)),"")</f>
        <v>0.12750866490785034</v>
      </c>
      <c r="G2332">
        <f ca="1">IF(ISNUMBER(TradeDash[[#This Row],[2n day Sharpe]]),AVERAGE(TradeDash[[#This Row],[n day Sharpe]:[2n day Sharpe]]),"")</f>
        <v>0.17710001705293477</v>
      </c>
      <c r="H2332">
        <f ca="1">IF(ISNUMBER(TradeDash[[#This Row],[Sharpe Average]]),IF(TradeDash[[#This Row],[Sharpe Average]]&gt;$G$1,1,0),"")</f>
        <v>1</v>
      </c>
      <c r="I2332" s="2">
        <f ca="1">IF(ISNUMBER(TradeDash[[#This Row],[Signal]]),MAX(IF(AND(TradeDash[[#This Row],[Signal]]=1,I2331&lt;1),I2331+$E$1,IF(AND(TradeDash[[#This Row],[Signal]]=0,I2331&gt;0),I2331-$E$1,IF(AND(TradeDash[[#This Row],[Signal]]=1,I2331=1),I2331,IF(AND(TradeDash[[#This Row],[Signal]]=0,I2331=0),I2331,0)))),0),"")</f>
        <v>0.8</v>
      </c>
      <c r="J2332" s="3">
        <f ca="1">IF(ISNUMBER(TradeDash[[#This Row],[Position]]),TradeDash[[#This Row],[Position]]*D2333,"")</f>
        <v>2.6243570626769675E-2</v>
      </c>
      <c r="K2332" s="7">
        <f ca="1">K2331*IFERROR(1+TradeDash[[#This Row],[Port Return]],1)</f>
        <v>3402624.7767375768</v>
      </c>
      <c r="L2332" s="7">
        <f ca="1">IF(ISNUMBER(TradeDash[[#This Row],[Port Return]]),L2331*(1+TradeDash[[#This Row],[Returns]]),L2331)</f>
        <v>1897837.8378378388</v>
      </c>
    </row>
    <row r="2333" spans="1:12" x14ac:dyDescent="0.35">
      <c r="A2333" s="1">
        <v>39898</v>
      </c>
      <c r="B2333" s="16">
        <f>YEAR(TradeDash[[#This Row],[Date]])</f>
        <v>2009</v>
      </c>
      <c r="C2333">
        <v>3082.25</v>
      </c>
      <c r="D2333" s="3">
        <f>IFERROR(TradeDash[[#This Row],[Nifty]]/C2332-1,"")</f>
        <v>3.2804463283462093E-2</v>
      </c>
      <c r="E2333">
        <f ca="1">IFERROR(AVERAGE(OFFSET(TradeDash[[#This Row],[Returns]],0,0,-n_days))/STDEV(OFFSET(TradeDash[[#This Row],[Returns]],0,0,-n_days)),"")</f>
        <v>0.29739911186089391</v>
      </c>
      <c r="F2333">
        <f ca="1">IFERROR(AVERAGE(OFFSET(TradeDash[[#This Row],[Returns]],0,0,-n_days*2))/STDEV(OFFSET(TradeDash[[#This Row],[Returns]],0,0,-n_days*2)),"")</f>
        <v>0.18066911916544787</v>
      </c>
      <c r="G2333">
        <f ca="1">IF(ISNUMBER(TradeDash[[#This Row],[2n day Sharpe]]),AVERAGE(TradeDash[[#This Row],[n day Sharpe]:[2n day Sharpe]]),"")</f>
        <v>0.23903411551317089</v>
      </c>
      <c r="H2333">
        <f ca="1">IF(ISNUMBER(TradeDash[[#This Row],[Sharpe Average]]),IF(TradeDash[[#This Row],[Sharpe Average]]&gt;$G$1,1,0),"")</f>
        <v>1</v>
      </c>
      <c r="I2333" s="2">
        <f ca="1">IF(ISNUMBER(TradeDash[[#This Row],[Signal]]),MAX(IF(AND(TradeDash[[#This Row],[Signal]]=1,I2332&lt;1),I2332+$E$1,IF(AND(TradeDash[[#This Row],[Signal]]=0,I2332&gt;0),I2332-$E$1,IF(AND(TradeDash[[#This Row],[Signal]]=1,I2332=1),I2332,IF(AND(TradeDash[[#This Row],[Signal]]=0,I2332=0),I2332,0)))),0),"")</f>
        <v>1</v>
      </c>
      <c r="J2333" s="3">
        <f ca="1">IF(ISNUMBER(TradeDash[[#This Row],[Position]]),TradeDash[[#This Row],[Position]]*D2334,"")</f>
        <v>8.5651715467596201E-3</v>
      </c>
      <c r="K2333" s="7">
        <f ca="1">K2332*IFERROR(1+TradeDash[[#This Row],[Port Return]],1)</f>
        <v>3431768.8416595887</v>
      </c>
      <c r="L2333" s="7">
        <f ca="1">IF(ISNUMBER(TradeDash[[#This Row],[Port Return]]),L2332*(1+TradeDash[[#This Row],[Returns]]),L2332)</f>
        <v>1960095.3895071552</v>
      </c>
    </row>
    <row r="2334" spans="1:12" x14ac:dyDescent="0.35">
      <c r="A2334" s="1">
        <v>39899</v>
      </c>
      <c r="B2334" s="16">
        <f>YEAR(TradeDash[[#This Row],[Date]])</f>
        <v>2009</v>
      </c>
      <c r="C2334">
        <v>3108.65</v>
      </c>
      <c r="D2334" s="3">
        <f>IFERROR(TradeDash[[#This Row],[Nifty]]/C2333-1,"")</f>
        <v>8.5651715467596201E-3</v>
      </c>
      <c r="E2334">
        <f ca="1">IFERROR(AVERAGE(OFFSET(TradeDash[[#This Row],[Returns]],0,0,-n_days))/STDEV(OFFSET(TradeDash[[#This Row],[Returns]],0,0,-n_days)),"")</f>
        <v>0.29309035852733561</v>
      </c>
      <c r="F2334">
        <f ca="1">IFERROR(AVERAGE(OFFSET(TradeDash[[#This Row],[Returns]],0,0,-n_days*2))/STDEV(OFFSET(TradeDash[[#This Row],[Returns]],0,0,-n_days*2)),"")</f>
        <v>0.15349086017901611</v>
      </c>
      <c r="G2334">
        <f ca="1">IF(ISNUMBER(TradeDash[[#This Row],[2n day Sharpe]]),AVERAGE(TradeDash[[#This Row],[n day Sharpe]:[2n day Sharpe]]),"")</f>
        <v>0.22329060935317585</v>
      </c>
      <c r="H2334">
        <f ca="1">IF(ISNUMBER(TradeDash[[#This Row],[Sharpe Average]]),IF(TradeDash[[#This Row],[Sharpe Average]]&gt;$G$1,1,0),"")</f>
        <v>1</v>
      </c>
      <c r="I2334" s="2">
        <f ca="1">IF(ISNUMBER(TradeDash[[#This Row],[Signal]]),MAX(IF(AND(TradeDash[[#This Row],[Signal]]=1,I2333&lt;1),I2333+$E$1,IF(AND(TradeDash[[#This Row],[Signal]]=0,I2333&gt;0),I2333-$E$1,IF(AND(TradeDash[[#This Row],[Signal]]=1,I2333=1),I2333,IF(AND(TradeDash[[#This Row],[Signal]]=0,I2333=0),I2333,0)))),0),"")</f>
        <v>1</v>
      </c>
      <c r="J2334" s="3">
        <f ca="1">IF(ISNUMBER(TradeDash[[#This Row],[Position]]),TradeDash[[#This Row],[Position]]*D2335,"")</f>
        <v>-4.1979637463207542E-2</v>
      </c>
      <c r="K2334" s="7">
        <f ca="1">K2333*IFERROR(1+TradeDash[[#This Row],[Port Return]],1)</f>
        <v>3287704.4298291877</v>
      </c>
      <c r="L2334" s="7">
        <f ca="1">IF(ISNUMBER(TradeDash[[#This Row],[Port Return]]),L2333*(1+TradeDash[[#This Row],[Returns]]),L2333)</f>
        <v>1976883.9427662967</v>
      </c>
    </row>
    <row r="2335" spans="1:12" x14ac:dyDescent="0.35">
      <c r="A2335" s="1">
        <v>39902</v>
      </c>
      <c r="B2335" s="16">
        <f>YEAR(TradeDash[[#This Row],[Date]])</f>
        <v>2009</v>
      </c>
      <c r="C2335">
        <v>2978.15</v>
      </c>
      <c r="D2335" s="3">
        <f>IFERROR(TradeDash[[#This Row],[Nifty]]/C2334-1,"")</f>
        <v>-4.1979637463207542E-2</v>
      </c>
      <c r="E2335">
        <f ca="1">IFERROR(AVERAGE(OFFSET(TradeDash[[#This Row],[Returns]],0,0,-n_days))/STDEV(OFFSET(TradeDash[[#This Row],[Returns]],0,0,-n_days)),"")</f>
        <v>0.15361301212657807</v>
      </c>
      <c r="F2335">
        <f ca="1">IFERROR(AVERAGE(OFFSET(TradeDash[[#This Row],[Returns]],0,0,-n_days*2))/STDEV(OFFSET(TradeDash[[#This Row],[Returns]],0,0,-n_days*2)),"")</f>
        <v>6.3248558484261544E-2</v>
      </c>
      <c r="G2335">
        <f ca="1">IF(ISNUMBER(TradeDash[[#This Row],[2n day Sharpe]]),AVERAGE(TradeDash[[#This Row],[n day Sharpe]:[2n day Sharpe]]),"")</f>
        <v>0.1084307853054198</v>
      </c>
      <c r="H2335">
        <f ca="1">IF(ISNUMBER(TradeDash[[#This Row],[Sharpe Average]]),IF(TradeDash[[#This Row],[Sharpe Average]]&gt;$G$1,1,0),"")</f>
        <v>1</v>
      </c>
      <c r="I2335" s="2">
        <f ca="1">IF(ISNUMBER(TradeDash[[#This Row],[Signal]]),MAX(IF(AND(TradeDash[[#This Row],[Signal]]=1,I2334&lt;1),I2334+$E$1,IF(AND(TradeDash[[#This Row],[Signal]]=0,I2334&gt;0),I2334-$E$1,IF(AND(TradeDash[[#This Row],[Signal]]=1,I2334=1),I2334,IF(AND(TradeDash[[#This Row],[Signal]]=0,I2334=0),I2334,0)))),0),"")</f>
        <v>1</v>
      </c>
      <c r="J2335" s="3">
        <f ca="1">IF(ISNUMBER(TradeDash[[#This Row],[Position]]),TradeDash[[#This Row],[Position]]*D2336,"")</f>
        <v>1.437133791111922E-2</v>
      </c>
      <c r="K2335" s="7">
        <f ca="1">K2334*IFERROR(1+TradeDash[[#This Row],[Port Return]],1)</f>
        <v>3334953.1411421467</v>
      </c>
      <c r="L2335" s="7">
        <f ca="1">IF(ISNUMBER(TradeDash[[#This Row],[Port Return]]),L2334*(1+TradeDash[[#This Row],[Returns]]),L2334)</f>
        <v>1893895.0715421312</v>
      </c>
    </row>
    <row r="2336" spans="1:12" x14ac:dyDescent="0.35">
      <c r="A2336" s="1">
        <v>39903</v>
      </c>
      <c r="B2336" s="16">
        <f>YEAR(TradeDash[[#This Row],[Date]])</f>
        <v>2009</v>
      </c>
      <c r="C2336">
        <v>3020.95</v>
      </c>
      <c r="D2336" s="3">
        <f>IFERROR(TradeDash[[#This Row],[Nifty]]/C2335-1,"")</f>
        <v>1.437133791111922E-2</v>
      </c>
      <c r="E2336">
        <f ca="1">IFERROR(AVERAGE(OFFSET(TradeDash[[#This Row],[Returns]],0,0,-n_days))/STDEV(OFFSET(TradeDash[[#This Row],[Returns]],0,0,-n_days)),"")</f>
        <v>0.20141166711666736</v>
      </c>
      <c r="F2336">
        <f ca="1">IFERROR(AVERAGE(OFFSET(TradeDash[[#This Row],[Returns]],0,0,-n_days*2))/STDEV(OFFSET(TradeDash[[#This Row],[Returns]],0,0,-n_days*2)),"")</f>
        <v>9.1155118046782127E-2</v>
      </c>
      <c r="G2336">
        <f ca="1">IF(ISNUMBER(TradeDash[[#This Row],[2n day Sharpe]]),AVERAGE(TradeDash[[#This Row],[n day Sharpe]:[2n day Sharpe]]),"")</f>
        <v>0.14628339258172474</v>
      </c>
      <c r="H2336">
        <f ca="1">IF(ISNUMBER(TradeDash[[#This Row],[Sharpe Average]]),IF(TradeDash[[#This Row],[Sharpe Average]]&gt;$G$1,1,0),"")</f>
        <v>1</v>
      </c>
      <c r="I2336" s="2">
        <f ca="1">IF(ISNUMBER(TradeDash[[#This Row],[Signal]]),MAX(IF(AND(TradeDash[[#This Row],[Signal]]=1,I2335&lt;1),I2335+$E$1,IF(AND(TradeDash[[#This Row],[Signal]]=0,I2335&gt;0),I2335-$E$1,IF(AND(TradeDash[[#This Row],[Signal]]=1,I2335=1),I2335,IF(AND(TradeDash[[#This Row],[Signal]]=0,I2335=0),I2335,0)))),0),"")</f>
        <v>1</v>
      </c>
      <c r="J2336" s="3">
        <f ca="1">IF(ISNUMBER(TradeDash[[#This Row],[Position]]),TradeDash[[#This Row],[Position]]*D2337,"")</f>
        <v>1.3042254919809926E-2</v>
      </c>
      <c r="K2336" s="7">
        <f ca="1">K2335*IFERROR(1+TradeDash[[#This Row],[Port Return]],1)</f>
        <v>3378448.4501545434</v>
      </c>
      <c r="L2336" s="7">
        <f ca="1">IF(ISNUMBER(TradeDash[[#This Row],[Port Return]]),L2335*(1+TradeDash[[#This Row],[Returns]]),L2335)</f>
        <v>1921112.8775834665</v>
      </c>
    </row>
    <row r="2337" spans="1:12" x14ac:dyDescent="0.35">
      <c r="A2337" s="1">
        <v>39904</v>
      </c>
      <c r="B2337" s="16">
        <f>YEAR(TradeDash[[#This Row],[Date]])</f>
        <v>2009</v>
      </c>
      <c r="C2337">
        <v>3060.35</v>
      </c>
      <c r="D2337" s="3">
        <f>IFERROR(TradeDash[[#This Row],[Nifty]]/C2336-1,"")</f>
        <v>1.3042254919809926E-2</v>
      </c>
      <c r="E2337">
        <f ca="1">IFERROR(AVERAGE(OFFSET(TradeDash[[#This Row],[Returns]],0,0,-n_days))/STDEV(OFFSET(TradeDash[[#This Row],[Returns]],0,0,-n_days)),"")</f>
        <v>0.32015133562470066</v>
      </c>
      <c r="F2337">
        <f ca="1">IFERROR(AVERAGE(OFFSET(TradeDash[[#This Row],[Returns]],0,0,-n_days*2))/STDEV(OFFSET(TradeDash[[#This Row],[Returns]],0,0,-n_days*2)),"")</f>
        <v>8.5542494676222547E-2</v>
      </c>
      <c r="G2337">
        <f ca="1">IF(ISNUMBER(TradeDash[[#This Row],[2n day Sharpe]]),AVERAGE(TradeDash[[#This Row],[n day Sharpe]:[2n day Sharpe]]),"")</f>
        <v>0.2028469151504616</v>
      </c>
      <c r="H2337">
        <f ca="1">IF(ISNUMBER(TradeDash[[#This Row],[Sharpe Average]]),IF(TradeDash[[#This Row],[Sharpe Average]]&gt;$G$1,1,0),"")</f>
        <v>1</v>
      </c>
      <c r="I2337" s="2">
        <f ca="1">IF(ISNUMBER(TradeDash[[#This Row],[Signal]]),MAX(IF(AND(TradeDash[[#This Row],[Signal]]=1,I2336&lt;1),I2336+$E$1,IF(AND(TradeDash[[#This Row],[Signal]]=0,I2336&gt;0),I2336-$E$1,IF(AND(TradeDash[[#This Row],[Signal]]=1,I2336=1),I2336,IF(AND(TradeDash[[#This Row],[Signal]]=0,I2336=0),I2336,0)))),0),"")</f>
        <v>1</v>
      </c>
      <c r="J2337" s="3">
        <f ca="1">IF(ISNUMBER(TradeDash[[#This Row],[Position]]),TradeDash[[#This Row],[Position]]*D2338,"")</f>
        <v>4.9242733674253136E-2</v>
      </c>
      <c r="K2337" s="7">
        <f ca="1">K2336*IFERROR(1+TradeDash[[#This Row],[Port Return]],1)</f>
        <v>3544812.487417697</v>
      </c>
      <c r="L2337" s="7">
        <f ca="1">IF(ISNUMBER(TradeDash[[#This Row],[Port Return]]),L2336*(1+TradeDash[[#This Row],[Returns]]),L2336)</f>
        <v>1946168.5214626396</v>
      </c>
    </row>
    <row r="2338" spans="1:12" x14ac:dyDescent="0.35">
      <c r="A2338" s="1">
        <v>39905</v>
      </c>
      <c r="B2338" s="16">
        <f>YEAR(TradeDash[[#This Row],[Date]])</f>
        <v>2009</v>
      </c>
      <c r="C2338">
        <v>3211.05</v>
      </c>
      <c r="D2338" s="3">
        <f>IFERROR(TradeDash[[#This Row],[Nifty]]/C2337-1,"")</f>
        <v>4.9242733674253136E-2</v>
      </c>
      <c r="E2338">
        <f ca="1">IFERROR(AVERAGE(OFFSET(TradeDash[[#This Row],[Returns]],0,0,-n_days))/STDEV(OFFSET(TradeDash[[#This Row],[Returns]],0,0,-n_days)),"")</f>
        <v>0.45681712890448106</v>
      </c>
      <c r="F2338">
        <f ca="1">IFERROR(AVERAGE(OFFSET(TradeDash[[#This Row],[Returns]],0,0,-n_days*2))/STDEV(OFFSET(TradeDash[[#This Row],[Returns]],0,0,-n_days*2)),"")</f>
        <v>0.18734900122958703</v>
      </c>
      <c r="G2338">
        <f ca="1">IF(ISNUMBER(TradeDash[[#This Row],[2n day Sharpe]]),AVERAGE(TradeDash[[#This Row],[n day Sharpe]:[2n day Sharpe]]),"")</f>
        <v>0.32208306506703405</v>
      </c>
      <c r="H2338">
        <f ca="1">IF(ISNUMBER(TradeDash[[#This Row],[Sharpe Average]]),IF(TradeDash[[#This Row],[Sharpe Average]]&gt;$G$1,1,0),"")</f>
        <v>1</v>
      </c>
      <c r="I2338" s="2">
        <f ca="1">IF(ISNUMBER(TradeDash[[#This Row],[Signal]]),MAX(IF(AND(TradeDash[[#This Row],[Signal]]=1,I2337&lt;1),I2337+$E$1,IF(AND(TradeDash[[#This Row],[Signal]]=0,I2337&gt;0),I2337-$E$1,IF(AND(TradeDash[[#This Row],[Signal]]=1,I2337=1),I2337,IF(AND(TradeDash[[#This Row],[Signal]]=0,I2337=0),I2337,0)))),0),"")</f>
        <v>1</v>
      </c>
      <c r="J2338" s="3">
        <f ca="1">IF(ISNUMBER(TradeDash[[#This Row],[Position]]),TradeDash[[#This Row],[Position]]*D2339,"")</f>
        <v>1.4185391071456221E-2</v>
      </c>
      <c r="K2338" s="7">
        <f ca="1">K2337*IFERROR(1+TradeDash[[#This Row],[Port Return]],1)</f>
        <v>3595097.0388266984</v>
      </c>
      <c r="L2338" s="7">
        <f ca="1">IF(ISNUMBER(TradeDash[[#This Row],[Port Return]]),L2337*(1+TradeDash[[#This Row],[Returns]]),L2337)</f>
        <v>2042003.1796502394</v>
      </c>
    </row>
    <row r="2339" spans="1:12" x14ac:dyDescent="0.35">
      <c r="A2339" s="1">
        <v>39909</v>
      </c>
      <c r="B2339" s="16">
        <f>YEAR(TradeDash[[#This Row],[Date]])</f>
        <v>2009</v>
      </c>
      <c r="C2339">
        <v>3256.6</v>
      </c>
      <c r="D2339" s="3">
        <f>IFERROR(TradeDash[[#This Row],[Nifty]]/C2338-1,"")</f>
        <v>1.4185391071456221E-2</v>
      </c>
      <c r="E2339">
        <f ca="1">IFERROR(AVERAGE(OFFSET(TradeDash[[#This Row],[Returns]],0,0,-n_days))/STDEV(OFFSET(TradeDash[[#This Row],[Returns]],0,0,-n_days)),"")</f>
        <v>0.46862143340280998</v>
      </c>
      <c r="F2339">
        <f ca="1">IFERROR(AVERAGE(OFFSET(TradeDash[[#This Row],[Returns]],0,0,-n_days*2))/STDEV(OFFSET(TradeDash[[#This Row],[Returns]],0,0,-n_days*2)),"")</f>
        <v>0.19622916270037191</v>
      </c>
      <c r="G2339">
        <f ca="1">IF(ISNUMBER(TradeDash[[#This Row],[2n day Sharpe]]),AVERAGE(TradeDash[[#This Row],[n day Sharpe]:[2n day Sharpe]]),"")</f>
        <v>0.33242529805159093</v>
      </c>
      <c r="H2339">
        <f ca="1">IF(ISNUMBER(TradeDash[[#This Row],[Sharpe Average]]),IF(TradeDash[[#This Row],[Sharpe Average]]&gt;$G$1,1,0),"")</f>
        <v>1</v>
      </c>
      <c r="I2339" s="2">
        <f ca="1">IF(ISNUMBER(TradeDash[[#This Row],[Signal]]),MAX(IF(AND(TradeDash[[#This Row],[Signal]]=1,I2338&lt;1),I2338+$E$1,IF(AND(TradeDash[[#This Row],[Signal]]=0,I2338&gt;0),I2338-$E$1,IF(AND(TradeDash[[#This Row],[Signal]]=1,I2338=1),I2338,IF(AND(TradeDash[[#This Row],[Signal]]=0,I2338=0),I2338,0)))),0),"")</f>
        <v>1</v>
      </c>
      <c r="J2339" s="3">
        <f ca="1">IF(ISNUMBER(TradeDash[[#This Row],[Position]]),TradeDash[[#This Row],[Position]]*D2340,"")</f>
        <v>2.6515384142971277E-2</v>
      </c>
      <c r="K2339" s="7">
        <f ca="1">K2338*IFERROR(1+TradeDash[[#This Row],[Port Return]],1)</f>
        <v>3690422.4178424468</v>
      </c>
      <c r="L2339" s="7">
        <f ca="1">IF(ISNUMBER(TradeDash[[#This Row],[Port Return]]),L2338*(1+TradeDash[[#This Row],[Returns]]),L2338)</f>
        <v>2070969.7933227352</v>
      </c>
    </row>
    <row r="2340" spans="1:12" x14ac:dyDescent="0.35">
      <c r="A2340" s="1">
        <v>39911</v>
      </c>
      <c r="B2340" s="16">
        <f>YEAR(TradeDash[[#This Row],[Date]])</f>
        <v>2009</v>
      </c>
      <c r="C2340">
        <v>3342.95</v>
      </c>
      <c r="D2340" s="3">
        <f>IFERROR(TradeDash[[#This Row],[Nifty]]/C2339-1,"")</f>
        <v>2.6515384142971277E-2</v>
      </c>
      <c r="E2340">
        <f ca="1">IFERROR(AVERAGE(OFFSET(TradeDash[[#This Row],[Returns]],0,0,-n_days))/STDEV(OFFSET(TradeDash[[#This Row],[Returns]],0,0,-n_days)),"")</f>
        <v>0.62329165695340139</v>
      </c>
      <c r="F2340">
        <f ca="1">IFERROR(AVERAGE(OFFSET(TradeDash[[#This Row],[Returns]],0,0,-n_days*2))/STDEV(OFFSET(TradeDash[[#This Row],[Returns]],0,0,-n_days*2)),"")</f>
        <v>0.21648183199254953</v>
      </c>
      <c r="G2340">
        <f ca="1">IF(ISNUMBER(TradeDash[[#This Row],[2n day Sharpe]]),AVERAGE(TradeDash[[#This Row],[n day Sharpe]:[2n day Sharpe]]),"")</f>
        <v>0.41988674447297547</v>
      </c>
      <c r="H2340">
        <f ca="1">IF(ISNUMBER(TradeDash[[#This Row],[Sharpe Average]]),IF(TradeDash[[#This Row],[Sharpe Average]]&gt;$G$1,1,0),"")</f>
        <v>1</v>
      </c>
      <c r="I2340" s="2">
        <f ca="1">IF(ISNUMBER(TradeDash[[#This Row],[Signal]]),MAX(IF(AND(TradeDash[[#This Row],[Signal]]=1,I2339&lt;1),I2339+$E$1,IF(AND(TradeDash[[#This Row],[Signal]]=0,I2339&gt;0),I2339-$E$1,IF(AND(TradeDash[[#This Row],[Signal]]=1,I2339=1),I2339,IF(AND(TradeDash[[#This Row],[Signal]]=0,I2339=0),I2339,0)))),0),"")</f>
        <v>1</v>
      </c>
      <c r="J2340" s="3">
        <f ca="1">IF(ISNUMBER(TradeDash[[#This Row],[Position]]),TradeDash[[#This Row],[Position]]*D2341,"")</f>
        <v>-2.6922329080592E-4</v>
      </c>
      <c r="K2340" s="7">
        <f ca="1">K2339*IFERROR(1+TradeDash[[#This Row],[Port Return]],1)</f>
        <v>3689428.8701746515</v>
      </c>
      <c r="L2340" s="7">
        <f ca="1">IF(ISNUMBER(TradeDash[[#This Row],[Port Return]]),L2339*(1+TradeDash[[#This Row],[Returns]]),L2339)</f>
        <v>2125882.3529411773</v>
      </c>
    </row>
    <row r="2341" spans="1:12" x14ac:dyDescent="0.35">
      <c r="A2341" s="1">
        <v>39912</v>
      </c>
      <c r="B2341" s="16">
        <f>YEAR(TradeDash[[#This Row],[Date]])</f>
        <v>2009</v>
      </c>
      <c r="C2341">
        <v>3342.05</v>
      </c>
      <c r="D2341" s="3">
        <f>IFERROR(TradeDash[[#This Row],[Nifty]]/C2340-1,"")</f>
        <v>-2.6922329080592E-4</v>
      </c>
      <c r="E2341">
        <f ca="1">IFERROR(AVERAGE(OFFSET(TradeDash[[#This Row],[Returns]],0,0,-n_days))/STDEV(OFFSET(TradeDash[[#This Row],[Returns]],0,0,-n_days)),"")</f>
        <v>0.5779834909547612</v>
      </c>
      <c r="F2341">
        <f ca="1">IFERROR(AVERAGE(OFFSET(TradeDash[[#This Row],[Returns]],0,0,-n_days*2))/STDEV(OFFSET(TradeDash[[#This Row],[Returns]],0,0,-n_days*2)),"")</f>
        <v>0.22664960421286917</v>
      </c>
      <c r="G2341">
        <f ca="1">IF(ISNUMBER(TradeDash[[#This Row],[2n day Sharpe]]),AVERAGE(TradeDash[[#This Row],[n day Sharpe]:[2n day Sharpe]]),"")</f>
        <v>0.40231654758381519</v>
      </c>
      <c r="H2341">
        <f ca="1">IF(ISNUMBER(TradeDash[[#This Row],[Sharpe Average]]),IF(TradeDash[[#This Row],[Sharpe Average]]&gt;$G$1,1,0),"")</f>
        <v>1</v>
      </c>
      <c r="I2341" s="2">
        <f ca="1">IF(ISNUMBER(TradeDash[[#This Row],[Signal]]),MAX(IF(AND(TradeDash[[#This Row],[Signal]]=1,I2340&lt;1),I2340+$E$1,IF(AND(TradeDash[[#This Row],[Signal]]=0,I2340&gt;0),I2340-$E$1,IF(AND(TradeDash[[#This Row],[Signal]]=1,I2340=1),I2340,IF(AND(TradeDash[[#This Row],[Signal]]=0,I2340=0),I2340,0)))),0),"")</f>
        <v>1</v>
      </c>
      <c r="J2341" s="3">
        <f ca="1">IF(ISNUMBER(TradeDash[[#This Row],[Position]]),TradeDash[[#This Row],[Position]]*D2342,"")</f>
        <v>1.2133271495040399E-2</v>
      </c>
      <c r="K2341" s="7">
        <f ca="1">K2340*IFERROR(1+TradeDash[[#This Row],[Port Return]],1)</f>
        <v>3734193.7123181205</v>
      </c>
      <c r="L2341" s="7">
        <f ca="1">IF(ISNUMBER(TradeDash[[#This Row],[Port Return]]),L2340*(1+TradeDash[[#This Row],[Returns]]),L2340)</f>
        <v>2125310.0158982524</v>
      </c>
    </row>
    <row r="2342" spans="1:12" x14ac:dyDescent="0.35">
      <c r="A2342" s="1">
        <v>39916</v>
      </c>
      <c r="B2342" s="16">
        <f>YEAR(TradeDash[[#This Row],[Date]])</f>
        <v>2009</v>
      </c>
      <c r="C2342">
        <v>3382.6</v>
      </c>
      <c r="D2342" s="3">
        <f>IFERROR(TradeDash[[#This Row],[Nifty]]/C2341-1,"")</f>
        <v>1.2133271495040399E-2</v>
      </c>
      <c r="E2342">
        <f ca="1">IFERROR(AVERAGE(OFFSET(TradeDash[[#This Row],[Returns]],0,0,-n_days))/STDEV(OFFSET(TradeDash[[#This Row],[Returns]],0,0,-n_days)),"")</f>
        <v>0.68648213420076265</v>
      </c>
      <c r="F2342">
        <f ca="1">IFERROR(AVERAGE(OFFSET(TradeDash[[#This Row],[Returns]],0,0,-n_days*2))/STDEV(OFFSET(TradeDash[[#This Row],[Returns]],0,0,-n_days*2)),"")</f>
        <v>0.21592612051000118</v>
      </c>
      <c r="G2342">
        <f ca="1">IF(ISNUMBER(TradeDash[[#This Row],[2n day Sharpe]]),AVERAGE(TradeDash[[#This Row],[n day Sharpe]:[2n day Sharpe]]),"")</f>
        <v>0.4512041273553819</v>
      </c>
      <c r="H2342">
        <f ca="1">IF(ISNUMBER(TradeDash[[#This Row],[Sharpe Average]]),IF(TradeDash[[#This Row],[Sharpe Average]]&gt;$G$1,1,0),"")</f>
        <v>1</v>
      </c>
      <c r="I2342" s="2">
        <f ca="1">IF(ISNUMBER(TradeDash[[#This Row],[Signal]]),MAX(IF(AND(TradeDash[[#This Row],[Signal]]=1,I2341&lt;1),I2341+$E$1,IF(AND(TradeDash[[#This Row],[Signal]]=0,I2341&gt;0),I2341-$E$1,IF(AND(TradeDash[[#This Row],[Signal]]=1,I2341=1),I2341,IF(AND(TradeDash[[#This Row],[Signal]]=0,I2341=0),I2341,0)))),0),"")</f>
        <v>1</v>
      </c>
      <c r="J2342" s="3">
        <f ca="1">IF(ISNUMBER(TradeDash[[#This Row],[Position]]),TradeDash[[#This Row],[Position]]*D2343,"")</f>
        <v>3.0021285401762077E-2</v>
      </c>
      <c r="K2342" s="7">
        <f ca="1">K2341*IFERROR(1+TradeDash[[#This Row],[Port Return]],1)</f>
        <v>3846299.0075010881</v>
      </c>
      <c r="L2342" s="7">
        <f ca="1">IF(ISNUMBER(TradeDash[[#This Row],[Port Return]]),L2341*(1+TradeDash[[#This Row],[Returns]]),L2341)</f>
        <v>2151096.9793322743</v>
      </c>
    </row>
    <row r="2343" spans="1:12" x14ac:dyDescent="0.35">
      <c r="A2343" s="1">
        <v>39918</v>
      </c>
      <c r="B2343" s="16">
        <f>YEAR(TradeDash[[#This Row],[Date]])</f>
        <v>2009</v>
      </c>
      <c r="C2343">
        <v>3484.15</v>
      </c>
      <c r="D2343" s="3">
        <f>IFERROR(TradeDash[[#This Row],[Nifty]]/C2342-1,"")</f>
        <v>3.0021285401762077E-2</v>
      </c>
      <c r="E2343">
        <f ca="1">IFERROR(AVERAGE(OFFSET(TradeDash[[#This Row],[Returns]],0,0,-n_days))/STDEV(OFFSET(TradeDash[[#This Row],[Returns]],0,0,-n_days)),"")</f>
        <v>0.7072847107301764</v>
      </c>
      <c r="F2343">
        <f ca="1">IFERROR(AVERAGE(OFFSET(TradeDash[[#This Row],[Returns]],0,0,-n_days*2))/STDEV(OFFSET(TradeDash[[#This Row],[Returns]],0,0,-n_days*2)),"")</f>
        <v>0.21858125445189122</v>
      </c>
      <c r="G2343">
        <f ca="1">IF(ISNUMBER(TradeDash[[#This Row],[2n day Sharpe]]),AVERAGE(TradeDash[[#This Row],[n day Sharpe]:[2n day Sharpe]]),"")</f>
        <v>0.46293298259103383</v>
      </c>
      <c r="H2343">
        <f ca="1">IF(ISNUMBER(TradeDash[[#This Row],[Sharpe Average]]),IF(TradeDash[[#This Row],[Sharpe Average]]&gt;$G$1,1,0),"")</f>
        <v>1</v>
      </c>
      <c r="I2343" s="2">
        <f ca="1">IF(ISNUMBER(TradeDash[[#This Row],[Signal]]),MAX(IF(AND(TradeDash[[#This Row],[Signal]]=1,I2342&lt;1),I2342+$E$1,IF(AND(TradeDash[[#This Row],[Signal]]=0,I2342&gt;0),I2342-$E$1,IF(AND(TradeDash[[#This Row],[Signal]]=1,I2342=1),I2342,IF(AND(TradeDash[[#This Row],[Signal]]=0,I2342=0),I2342,0)))),0),"")</f>
        <v>1</v>
      </c>
      <c r="J2343" s="3">
        <f ca="1">IF(ISNUMBER(TradeDash[[#This Row],[Position]]),TradeDash[[#This Row],[Position]]*D2344,"")</f>
        <v>-3.2906160756569047E-2</v>
      </c>
      <c r="K2343" s="7">
        <f ca="1">K2342*IFERROR(1+TradeDash[[#This Row],[Port Return]],1)</f>
        <v>3719732.0740424255</v>
      </c>
      <c r="L2343" s="7">
        <f ca="1">IF(ISNUMBER(TradeDash[[#This Row],[Port Return]]),L2342*(1+TradeDash[[#This Row],[Returns]]),L2342)</f>
        <v>2215675.6756756767</v>
      </c>
    </row>
    <row r="2344" spans="1:12" x14ac:dyDescent="0.35">
      <c r="A2344" s="1">
        <v>39919</v>
      </c>
      <c r="B2344" s="16">
        <f>YEAR(TradeDash[[#This Row],[Date]])</f>
        <v>2009</v>
      </c>
      <c r="C2344">
        <v>3369.5</v>
      </c>
      <c r="D2344" s="3">
        <f>IFERROR(TradeDash[[#This Row],[Nifty]]/C2343-1,"")</f>
        <v>-3.2906160756569047E-2</v>
      </c>
      <c r="E2344">
        <f ca="1">IFERROR(AVERAGE(OFFSET(TradeDash[[#This Row],[Returns]],0,0,-n_days))/STDEV(OFFSET(TradeDash[[#This Row],[Returns]],0,0,-n_days)),"")</f>
        <v>0.49232173618058955</v>
      </c>
      <c r="F2344">
        <f ca="1">IFERROR(AVERAGE(OFFSET(TradeDash[[#This Row],[Returns]],0,0,-n_days*2))/STDEV(OFFSET(TradeDash[[#This Row],[Returns]],0,0,-n_days*2)),"")</f>
        <v>0.16758889329974033</v>
      </c>
      <c r="G2344">
        <f ca="1">IF(ISNUMBER(TradeDash[[#This Row],[2n day Sharpe]]),AVERAGE(TradeDash[[#This Row],[n day Sharpe]:[2n day Sharpe]]),"")</f>
        <v>0.32995531474016493</v>
      </c>
      <c r="H2344">
        <f ca="1">IF(ISNUMBER(TradeDash[[#This Row],[Sharpe Average]]),IF(TradeDash[[#This Row],[Sharpe Average]]&gt;$G$1,1,0),"")</f>
        <v>1</v>
      </c>
      <c r="I2344" s="2">
        <f ca="1">IF(ISNUMBER(TradeDash[[#This Row],[Signal]]),MAX(IF(AND(TradeDash[[#This Row],[Signal]]=1,I2343&lt;1),I2343+$E$1,IF(AND(TradeDash[[#This Row],[Signal]]=0,I2343&gt;0),I2343-$E$1,IF(AND(TradeDash[[#This Row],[Signal]]=1,I2343=1),I2343,IF(AND(TradeDash[[#This Row],[Signal]]=0,I2343=0),I2343,0)))),0),"")</f>
        <v>1</v>
      </c>
      <c r="J2344" s="3">
        <f ca="1">IF(ISNUMBER(TradeDash[[#This Row],[Position]]),TradeDash[[#This Row],[Position]]*D2345,"")</f>
        <v>4.4220210713756813E-3</v>
      </c>
      <c r="K2344" s="7">
        <f ca="1">K2343*IFERROR(1+TradeDash[[#This Row],[Port Return]],1)</f>
        <v>3736180.807653713</v>
      </c>
      <c r="L2344" s="7">
        <f ca="1">IF(ISNUMBER(TradeDash[[#This Row],[Port Return]]),L2343*(1+TradeDash[[#This Row],[Returns]]),L2343)</f>
        <v>2142766.2957074731</v>
      </c>
    </row>
    <row r="2345" spans="1:12" x14ac:dyDescent="0.35">
      <c r="A2345" s="1">
        <v>39920</v>
      </c>
      <c r="B2345" s="16">
        <f>YEAR(TradeDash[[#This Row],[Date]])</f>
        <v>2009</v>
      </c>
      <c r="C2345">
        <v>3384.4</v>
      </c>
      <c r="D2345" s="3">
        <f>IFERROR(TradeDash[[#This Row],[Nifty]]/C2344-1,"")</f>
        <v>4.4220210713756813E-3</v>
      </c>
      <c r="E2345">
        <f ca="1">IFERROR(AVERAGE(OFFSET(TradeDash[[#This Row],[Returns]],0,0,-n_days))/STDEV(OFFSET(TradeDash[[#This Row],[Returns]],0,0,-n_days)),"")</f>
        <v>0.45639467286787744</v>
      </c>
      <c r="F2345">
        <f ca="1">IFERROR(AVERAGE(OFFSET(TradeDash[[#This Row],[Returns]],0,0,-n_days*2))/STDEV(OFFSET(TradeDash[[#This Row],[Returns]],0,0,-n_days*2)),"")</f>
        <v>0.17620694736321296</v>
      </c>
      <c r="G2345">
        <f ca="1">IF(ISNUMBER(TradeDash[[#This Row],[2n day Sharpe]]),AVERAGE(TradeDash[[#This Row],[n day Sharpe]:[2n day Sharpe]]),"")</f>
        <v>0.31630081011554523</v>
      </c>
      <c r="H2345">
        <f ca="1">IF(ISNUMBER(TradeDash[[#This Row],[Sharpe Average]]),IF(TradeDash[[#This Row],[Sharpe Average]]&gt;$G$1,1,0),"")</f>
        <v>1</v>
      </c>
      <c r="I2345" s="2">
        <f ca="1">IF(ISNUMBER(TradeDash[[#This Row],[Signal]]),MAX(IF(AND(TradeDash[[#This Row],[Signal]]=1,I2344&lt;1),I2344+$E$1,IF(AND(TradeDash[[#This Row],[Signal]]=0,I2344&gt;0),I2344-$E$1,IF(AND(TradeDash[[#This Row],[Signal]]=1,I2344=1),I2344,IF(AND(TradeDash[[#This Row],[Signal]]=0,I2344=0),I2344,0)))),0),"")</f>
        <v>1</v>
      </c>
      <c r="J2345" s="3">
        <f ca="1">IF(ISNUMBER(TradeDash[[#This Row],[Position]]),TradeDash[[#This Row],[Position]]*D2346,"")</f>
        <v>-2.1569554426191795E-3</v>
      </c>
      <c r="K2345" s="7">
        <f ca="1">K2344*IFERROR(1+TradeDash[[#This Row],[Port Return]],1)</f>
        <v>3728122.0321260351</v>
      </c>
      <c r="L2345" s="7">
        <f ca="1">IF(ISNUMBER(TradeDash[[#This Row],[Port Return]]),L2344*(1+TradeDash[[#This Row],[Returns]]),L2344)</f>
        <v>2152241.6534181251</v>
      </c>
    </row>
    <row r="2346" spans="1:12" x14ac:dyDescent="0.35">
      <c r="A2346" s="1">
        <v>39923</v>
      </c>
      <c r="B2346" s="16">
        <f>YEAR(TradeDash[[#This Row],[Date]])</f>
        <v>2009</v>
      </c>
      <c r="C2346">
        <v>3377.1</v>
      </c>
      <c r="D2346" s="3">
        <f>IFERROR(TradeDash[[#This Row],[Nifty]]/C2345-1,"")</f>
        <v>-2.1569554426191795E-3</v>
      </c>
      <c r="E2346">
        <f ca="1">IFERROR(AVERAGE(OFFSET(TradeDash[[#This Row],[Returns]],0,0,-n_days))/STDEV(OFFSET(TradeDash[[#This Row],[Returns]],0,0,-n_days)),"")</f>
        <v>0.47127685022539628</v>
      </c>
      <c r="F2346">
        <f ca="1">IFERROR(AVERAGE(OFFSET(TradeDash[[#This Row],[Returns]],0,0,-n_days*2))/STDEV(OFFSET(TradeDash[[#This Row],[Returns]],0,0,-n_days*2)),"")</f>
        <v>0.18736793180726818</v>
      </c>
      <c r="G2346">
        <f ca="1">IF(ISNUMBER(TradeDash[[#This Row],[2n day Sharpe]]),AVERAGE(TradeDash[[#This Row],[n day Sharpe]:[2n day Sharpe]]),"")</f>
        <v>0.32932239101633221</v>
      </c>
      <c r="H2346">
        <f ca="1">IF(ISNUMBER(TradeDash[[#This Row],[Sharpe Average]]),IF(TradeDash[[#This Row],[Sharpe Average]]&gt;$G$1,1,0),"")</f>
        <v>1</v>
      </c>
      <c r="I2346" s="2">
        <f ca="1">IF(ISNUMBER(TradeDash[[#This Row],[Signal]]),MAX(IF(AND(TradeDash[[#This Row],[Signal]]=1,I2345&lt;1),I2345+$E$1,IF(AND(TradeDash[[#This Row],[Signal]]=0,I2345&gt;0),I2345-$E$1,IF(AND(TradeDash[[#This Row],[Signal]]=1,I2345=1),I2345,IF(AND(TradeDash[[#This Row],[Signal]]=0,I2345=0),I2345,0)))),0),"")</f>
        <v>1</v>
      </c>
      <c r="J2346" s="3">
        <f ca="1">IF(ISNUMBER(TradeDash[[#This Row],[Position]]),TradeDash[[#This Row],[Position]]*D2347,"")</f>
        <v>-3.4941221758312269E-3</v>
      </c>
      <c r="K2346" s="7">
        <f ca="1">K2345*IFERROR(1+TradeDash[[#This Row],[Port Return]],1)</f>
        <v>3715095.5182593786</v>
      </c>
      <c r="L2346" s="7">
        <f ca="1">IF(ISNUMBER(TradeDash[[#This Row],[Port Return]]),L2345*(1+TradeDash[[#This Row],[Returns]]),L2345)</f>
        <v>2147599.3640699531</v>
      </c>
    </row>
    <row r="2347" spans="1:12" x14ac:dyDescent="0.35">
      <c r="A2347" s="1">
        <v>39924</v>
      </c>
      <c r="B2347" s="16">
        <f>YEAR(TradeDash[[#This Row],[Date]])</f>
        <v>2009</v>
      </c>
      <c r="C2347">
        <v>3365.3</v>
      </c>
      <c r="D2347" s="3">
        <f>IFERROR(TradeDash[[#This Row],[Nifty]]/C2346-1,"")</f>
        <v>-3.4941221758312269E-3</v>
      </c>
      <c r="E2347">
        <f ca="1">IFERROR(AVERAGE(OFFSET(TradeDash[[#This Row],[Returns]],0,0,-n_days))/STDEV(OFFSET(TradeDash[[#This Row],[Returns]],0,0,-n_days)),"")</f>
        <v>0.42892281414735162</v>
      </c>
      <c r="F2347">
        <f ca="1">IFERROR(AVERAGE(OFFSET(TradeDash[[#This Row],[Returns]],0,0,-n_days*2))/STDEV(OFFSET(TradeDash[[#This Row],[Returns]],0,0,-n_days*2)),"")</f>
        <v>0.16237757603461253</v>
      </c>
      <c r="G2347">
        <f ca="1">IF(ISNUMBER(TradeDash[[#This Row],[2n day Sharpe]]),AVERAGE(TradeDash[[#This Row],[n day Sharpe]:[2n day Sharpe]]),"")</f>
        <v>0.29565019509098206</v>
      </c>
      <c r="H2347">
        <f ca="1">IF(ISNUMBER(TradeDash[[#This Row],[Sharpe Average]]),IF(TradeDash[[#This Row],[Sharpe Average]]&gt;$G$1,1,0),"")</f>
        <v>1</v>
      </c>
      <c r="I2347" s="2">
        <f ca="1">IF(ISNUMBER(TradeDash[[#This Row],[Signal]]),MAX(IF(AND(TradeDash[[#This Row],[Signal]]=1,I2346&lt;1),I2346+$E$1,IF(AND(TradeDash[[#This Row],[Signal]]=0,I2346&gt;0),I2346-$E$1,IF(AND(TradeDash[[#This Row],[Signal]]=1,I2346=1),I2346,IF(AND(TradeDash[[#This Row],[Signal]]=0,I2346=0),I2346,0)))),0),"")</f>
        <v>1</v>
      </c>
      <c r="J2347" s="3">
        <f ca="1">IF(ISNUMBER(TradeDash[[#This Row],[Position]]),TradeDash[[#This Row],[Position]]*D2348,"")</f>
        <v>-1.0400261492288898E-2</v>
      </c>
      <c r="K2347" s="7">
        <f ca="1">K2346*IFERROR(1+TradeDash[[#This Row],[Port Return]],1)</f>
        <v>3676457.5534006506</v>
      </c>
      <c r="L2347" s="7">
        <f ca="1">IF(ISNUMBER(TradeDash[[#This Row],[Port Return]]),L2346*(1+TradeDash[[#This Row],[Returns]]),L2346)</f>
        <v>2140095.3895071554</v>
      </c>
    </row>
    <row r="2348" spans="1:12" x14ac:dyDescent="0.35">
      <c r="A2348" s="1">
        <v>39925</v>
      </c>
      <c r="B2348" s="16">
        <f>YEAR(TradeDash[[#This Row],[Date]])</f>
        <v>2009</v>
      </c>
      <c r="C2348">
        <v>3330.3</v>
      </c>
      <c r="D2348" s="3">
        <f>IFERROR(TradeDash[[#This Row],[Nifty]]/C2347-1,"")</f>
        <v>-1.0400261492288898E-2</v>
      </c>
      <c r="E2348">
        <f ca="1">IFERROR(AVERAGE(OFFSET(TradeDash[[#This Row],[Returns]],0,0,-n_days))/STDEV(OFFSET(TradeDash[[#This Row],[Returns]],0,0,-n_days)),"")</f>
        <v>0.38827356911900518</v>
      </c>
      <c r="F2348">
        <f ca="1">IFERROR(AVERAGE(OFFSET(TradeDash[[#This Row],[Returns]],0,0,-n_days*2))/STDEV(OFFSET(TradeDash[[#This Row],[Returns]],0,0,-n_days*2)),"")</f>
        <v>0.19578713300548481</v>
      </c>
      <c r="G2348">
        <f ca="1">IF(ISNUMBER(TradeDash[[#This Row],[2n day Sharpe]]),AVERAGE(TradeDash[[#This Row],[n day Sharpe]:[2n day Sharpe]]),"")</f>
        <v>0.29203035106224501</v>
      </c>
      <c r="H2348">
        <f ca="1">IF(ISNUMBER(TradeDash[[#This Row],[Sharpe Average]]),IF(TradeDash[[#This Row],[Sharpe Average]]&gt;$G$1,1,0),"")</f>
        <v>1</v>
      </c>
      <c r="I2348" s="2">
        <f ca="1">IF(ISNUMBER(TradeDash[[#This Row],[Signal]]),MAX(IF(AND(TradeDash[[#This Row],[Signal]]=1,I2347&lt;1),I2347+$E$1,IF(AND(TradeDash[[#This Row],[Signal]]=0,I2347&gt;0),I2347-$E$1,IF(AND(TradeDash[[#This Row],[Signal]]=1,I2347=1),I2347,IF(AND(TradeDash[[#This Row],[Signal]]=0,I2347=0),I2347,0)))),0),"")</f>
        <v>1</v>
      </c>
      <c r="J2348" s="3">
        <f ca="1">IF(ISNUMBER(TradeDash[[#This Row],[Position]]),TradeDash[[#This Row],[Position]]*D2349,"")</f>
        <v>2.8045521424496123E-2</v>
      </c>
      <c r="K2348" s="7">
        <f ca="1">K2347*IFERROR(1+TradeDash[[#This Row],[Port Return]],1)</f>
        <v>3779565.7224807991</v>
      </c>
      <c r="L2348" s="7">
        <f ca="1">IF(ISNUMBER(TradeDash[[#This Row],[Port Return]]),L2347*(1+TradeDash[[#This Row],[Returns]]),L2347)</f>
        <v>2117837.837837839</v>
      </c>
    </row>
    <row r="2349" spans="1:12" x14ac:dyDescent="0.35">
      <c r="A2349" s="1">
        <v>39926</v>
      </c>
      <c r="B2349" s="16">
        <f>YEAR(TradeDash[[#This Row],[Date]])</f>
        <v>2009</v>
      </c>
      <c r="C2349">
        <v>3423.7</v>
      </c>
      <c r="D2349" s="3">
        <f>IFERROR(TradeDash[[#This Row],[Nifty]]/C2348-1,"")</f>
        <v>2.8045521424496123E-2</v>
      </c>
      <c r="E2349">
        <f ca="1">IFERROR(AVERAGE(OFFSET(TradeDash[[#This Row],[Returns]],0,0,-n_days))/STDEV(OFFSET(TradeDash[[#This Row],[Returns]],0,0,-n_days)),"")</f>
        <v>0.44438758931785644</v>
      </c>
      <c r="F2349">
        <f ca="1">IFERROR(AVERAGE(OFFSET(TradeDash[[#This Row],[Returns]],0,0,-n_days*2))/STDEV(OFFSET(TradeDash[[#This Row],[Returns]],0,0,-n_days*2)),"")</f>
        <v>0.26529922407199413</v>
      </c>
      <c r="G2349">
        <f ca="1">IF(ISNUMBER(TradeDash[[#This Row],[2n day Sharpe]]),AVERAGE(TradeDash[[#This Row],[n day Sharpe]:[2n day Sharpe]]),"")</f>
        <v>0.35484340669492531</v>
      </c>
      <c r="H2349">
        <f ca="1">IF(ISNUMBER(TradeDash[[#This Row],[Sharpe Average]]),IF(TradeDash[[#This Row],[Sharpe Average]]&gt;$G$1,1,0),"")</f>
        <v>1</v>
      </c>
      <c r="I2349" s="2">
        <f ca="1">IF(ISNUMBER(TradeDash[[#This Row],[Signal]]),MAX(IF(AND(TradeDash[[#This Row],[Signal]]=1,I2348&lt;1),I2348+$E$1,IF(AND(TradeDash[[#This Row],[Signal]]=0,I2348&gt;0),I2348-$E$1,IF(AND(TradeDash[[#This Row],[Signal]]=1,I2348=1),I2348,IF(AND(TradeDash[[#This Row],[Signal]]=0,I2348=0),I2348,0)))),0),"")</f>
        <v>1</v>
      </c>
      <c r="J2349" s="3">
        <f ca="1">IF(ISNUMBER(TradeDash[[#This Row],[Position]]),TradeDash[[#This Row],[Position]]*D2350,"")</f>
        <v>1.6663259047229761E-2</v>
      </c>
      <c r="K2349" s="7">
        <f ca="1">K2348*IFERROR(1+TradeDash[[#This Row],[Port Return]],1)</f>
        <v>3842545.6052005268</v>
      </c>
      <c r="L2349" s="7">
        <f ca="1">IF(ISNUMBER(TradeDash[[#This Row],[Port Return]]),L2348*(1+TradeDash[[#This Row],[Returns]]),L2348)</f>
        <v>2177233.7042925288</v>
      </c>
    </row>
    <row r="2350" spans="1:12" x14ac:dyDescent="0.35">
      <c r="A2350" s="1">
        <v>39927</v>
      </c>
      <c r="B2350" s="16">
        <f>YEAR(TradeDash[[#This Row],[Date]])</f>
        <v>2009</v>
      </c>
      <c r="C2350">
        <v>3480.75</v>
      </c>
      <c r="D2350" s="3">
        <f>IFERROR(TradeDash[[#This Row],[Nifty]]/C2349-1,"")</f>
        <v>1.6663259047229761E-2</v>
      </c>
      <c r="E2350">
        <f ca="1">IFERROR(AVERAGE(OFFSET(TradeDash[[#This Row],[Returns]],0,0,-n_days))/STDEV(OFFSET(TradeDash[[#This Row],[Returns]],0,0,-n_days)),"")</f>
        <v>0.4067246284739936</v>
      </c>
      <c r="F2350">
        <f ca="1">IFERROR(AVERAGE(OFFSET(TradeDash[[#This Row],[Returns]],0,0,-n_days*2))/STDEV(OFFSET(TradeDash[[#This Row],[Returns]],0,0,-n_days*2)),"")</f>
        <v>0.28198995270298344</v>
      </c>
      <c r="G2350">
        <f ca="1">IF(ISNUMBER(TradeDash[[#This Row],[2n day Sharpe]]),AVERAGE(TradeDash[[#This Row],[n day Sharpe]:[2n day Sharpe]]),"")</f>
        <v>0.34435729058848852</v>
      </c>
      <c r="H2350">
        <f ca="1">IF(ISNUMBER(TradeDash[[#This Row],[Sharpe Average]]),IF(TradeDash[[#This Row],[Sharpe Average]]&gt;$G$1,1,0),"")</f>
        <v>1</v>
      </c>
      <c r="I2350" s="2">
        <f ca="1">IF(ISNUMBER(TradeDash[[#This Row],[Signal]]),MAX(IF(AND(TradeDash[[#This Row],[Signal]]=1,I2349&lt;1),I2349+$E$1,IF(AND(TradeDash[[#This Row],[Signal]]=0,I2349&gt;0),I2349-$E$1,IF(AND(TradeDash[[#This Row],[Signal]]=1,I2349=1),I2349,IF(AND(TradeDash[[#This Row],[Signal]]=0,I2349=0),I2349,0)))),0),"")</f>
        <v>1</v>
      </c>
      <c r="J2350" s="3">
        <f ca="1">IF(ISNUMBER(TradeDash[[#This Row],[Position]]),TradeDash[[#This Row],[Position]]*D2351,"")</f>
        <v>-3.0884148531207245E-3</v>
      </c>
      <c r="K2350" s="7">
        <f ca="1">K2349*IFERROR(1+TradeDash[[#This Row],[Port Return]],1)</f>
        <v>3830678.2302796319</v>
      </c>
      <c r="L2350" s="7">
        <f ca="1">IF(ISNUMBER(TradeDash[[#This Row],[Port Return]]),L2349*(1+TradeDash[[#This Row],[Returns]]),L2349)</f>
        <v>2213513.5135135148</v>
      </c>
    </row>
    <row r="2351" spans="1:12" x14ac:dyDescent="0.35">
      <c r="A2351" s="1">
        <v>39930</v>
      </c>
      <c r="B2351" s="16">
        <f>YEAR(TradeDash[[#This Row],[Date]])</f>
        <v>2009</v>
      </c>
      <c r="C2351">
        <v>3470</v>
      </c>
      <c r="D2351" s="3">
        <f>IFERROR(TradeDash[[#This Row],[Nifty]]/C2350-1,"")</f>
        <v>-3.0884148531207245E-3</v>
      </c>
      <c r="E2351">
        <f ca="1">IFERROR(AVERAGE(OFFSET(TradeDash[[#This Row],[Returns]],0,0,-n_days))/STDEV(OFFSET(TradeDash[[#This Row],[Returns]],0,0,-n_days)),"")</f>
        <v>0.39918094788098424</v>
      </c>
      <c r="F2351">
        <f ca="1">IFERROR(AVERAGE(OFFSET(TradeDash[[#This Row],[Returns]],0,0,-n_days*2))/STDEV(OFFSET(TradeDash[[#This Row],[Returns]],0,0,-n_days*2)),"")</f>
        <v>0.27196809102158337</v>
      </c>
      <c r="G2351">
        <f ca="1">IF(ISNUMBER(TradeDash[[#This Row],[2n day Sharpe]]),AVERAGE(TradeDash[[#This Row],[n day Sharpe]:[2n day Sharpe]]),"")</f>
        <v>0.3355745194512838</v>
      </c>
      <c r="H2351">
        <f ca="1">IF(ISNUMBER(TradeDash[[#This Row],[Sharpe Average]]),IF(TradeDash[[#This Row],[Sharpe Average]]&gt;$G$1,1,0),"")</f>
        <v>1</v>
      </c>
      <c r="I2351" s="2">
        <f ca="1">IF(ISNUMBER(TradeDash[[#This Row],[Signal]]),MAX(IF(AND(TradeDash[[#This Row],[Signal]]=1,I2350&lt;1),I2350+$E$1,IF(AND(TradeDash[[#This Row],[Signal]]=0,I2350&gt;0),I2350-$E$1,IF(AND(TradeDash[[#This Row],[Signal]]=1,I2350=1),I2350,IF(AND(TradeDash[[#This Row],[Signal]]=0,I2350=0),I2350,0)))),0),"")</f>
        <v>1</v>
      </c>
      <c r="J2351" s="3">
        <f ca="1">IF(ISNUMBER(TradeDash[[#This Row],[Position]]),TradeDash[[#This Row],[Position]]*D2352,"")</f>
        <v>-3.10230547550433E-2</v>
      </c>
      <c r="K2351" s="7">
        <f ca="1">K2350*IFERROR(1+TradeDash[[#This Row],[Port Return]],1)</f>
        <v>3711838.8897927147</v>
      </c>
      <c r="L2351" s="7">
        <f ca="1">IF(ISNUMBER(TradeDash[[#This Row],[Port Return]]),L2350*(1+TradeDash[[#This Row],[Returns]]),L2350)</f>
        <v>2206677.265500796</v>
      </c>
    </row>
    <row r="2352" spans="1:12" x14ac:dyDescent="0.35">
      <c r="A2352" s="1">
        <v>39931</v>
      </c>
      <c r="B2352" s="16">
        <f>YEAR(TradeDash[[#This Row],[Date]])</f>
        <v>2009</v>
      </c>
      <c r="C2352">
        <v>3362.35</v>
      </c>
      <c r="D2352" s="3">
        <f>IFERROR(TradeDash[[#This Row],[Nifty]]/C2351-1,"")</f>
        <v>-3.10230547550433E-2</v>
      </c>
      <c r="E2352">
        <f ca="1">IFERROR(AVERAGE(OFFSET(TradeDash[[#This Row],[Returns]],0,0,-n_days))/STDEV(OFFSET(TradeDash[[#This Row],[Returns]],0,0,-n_days)),"")</f>
        <v>0.26971907514994137</v>
      </c>
      <c r="F2352">
        <f ca="1">IFERROR(AVERAGE(OFFSET(TradeDash[[#This Row],[Returns]],0,0,-n_days*2))/STDEV(OFFSET(TradeDash[[#This Row],[Returns]],0,0,-n_days*2)),"")</f>
        <v>0.25216133813393415</v>
      </c>
      <c r="G2352">
        <f ca="1">IF(ISNUMBER(TradeDash[[#This Row],[2n day Sharpe]]),AVERAGE(TradeDash[[#This Row],[n day Sharpe]:[2n day Sharpe]]),"")</f>
        <v>0.26094020664193773</v>
      </c>
      <c r="H2352">
        <f ca="1">IF(ISNUMBER(TradeDash[[#This Row],[Sharpe Average]]),IF(TradeDash[[#This Row],[Sharpe Average]]&gt;$G$1,1,0),"")</f>
        <v>1</v>
      </c>
      <c r="I2352" s="2">
        <f ca="1">IF(ISNUMBER(TradeDash[[#This Row],[Signal]]),MAX(IF(AND(TradeDash[[#This Row],[Signal]]=1,I2351&lt;1),I2351+$E$1,IF(AND(TradeDash[[#This Row],[Signal]]=0,I2351&gt;0),I2351-$E$1,IF(AND(TradeDash[[#This Row],[Signal]]=1,I2351=1),I2351,IF(AND(TradeDash[[#This Row],[Signal]]=0,I2351=0),I2351,0)))),0),"")</f>
        <v>1</v>
      </c>
      <c r="J2352" s="3">
        <f ca="1">IF(ISNUMBER(TradeDash[[#This Row],[Position]]),TradeDash[[#This Row],[Position]]*D2353,"")</f>
        <v>3.3191071720671594E-2</v>
      </c>
      <c r="K2352" s="7">
        <f ca="1">K2351*IFERROR(1+TradeDash[[#This Row],[Port Return]],1)</f>
        <v>3835038.8005994027</v>
      </c>
      <c r="L2352" s="7">
        <f ca="1">IF(ISNUMBER(TradeDash[[#This Row],[Port Return]]),L2351*(1+TradeDash[[#This Row],[Returns]]),L2351)</f>
        <v>2138219.3958664555</v>
      </c>
    </row>
    <row r="2353" spans="1:12" x14ac:dyDescent="0.35">
      <c r="A2353" s="1">
        <v>39932</v>
      </c>
      <c r="B2353" s="16">
        <f>YEAR(TradeDash[[#This Row],[Date]])</f>
        <v>2009</v>
      </c>
      <c r="C2353">
        <v>3473.95</v>
      </c>
      <c r="D2353" s="3">
        <f>IFERROR(TradeDash[[#This Row],[Nifty]]/C2352-1,"")</f>
        <v>3.3191071720671594E-2</v>
      </c>
      <c r="E2353">
        <f ca="1">IFERROR(AVERAGE(OFFSET(TradeDash[[#This Row],[Returns]],0,0,-n_days))/STDEV(OFFSET(TradeDash[[#This Row],[Returns]],0,0,-n_days)),"")</f>
        <v>0.27028010593251173</v>
      </c>
      <c r="F2353">
        <f ca="1">IFERROR(AVERAGE(OFFSET(TradeDash[[#This Row],[Returns]],0,0,-n_days*2))/STDEV(OFFSET(TradeDash[[#This Row],[Returns]],0,0,-n_days*2)),"")</f>
        <v>0.28649395792032784</v>
      </c>
      <c r="G2353">
        <f ca="1">IF(ISNUMBER(TradeDash[[#This Row],[2n day Sharpe]]),AVERAGE(TradeDash[[#This Row],[n day Sharpe]:[2n day Sharpe]]),"")</f>
        <v>0.27838703192641978</v>
      </c>
      <c r="H2353">
        <f ca="1">IF(ISNUMBER(TradeDash[[#This Row],[Sharpe Average]]),IF(TradeDash[[#This Row],[Sharpe Average]]&gt;$G$1,1,0),"")</f>
        <v>1</v>
      </c>
      <c r="I2353" s="2">
        <f ca="1">IF(ISNUMBER(TradeDash[[#This Row],[Signal]]),MAX(IF(AND(TradeDash[[#This Row],[Signal]]=1,I2352&lt;1),I2352+$E$1,IF(AND(TradeDash[[#This Row],[Signal]]=0,I2352&gt;0),I2352-$E$1,IF(AND(TradeDash[[#This Row],[Signal]]=1,I2352=1),I2352,IF(AND(TradeDash[[#This Row],[Signal]]=0,I2352=0),I2352,0)))),0),"")</f>
        <v>1</v>
      </c>
      <c r="J2353" s="3">
        <f ca="1">IF(ISNUMBER(TradeDash[[#This Row],[Position]]),TradeDash[[#This Row],[Position]]*D2354,"")</f>
        <v>5.1828610083622495E-2</v>
      </c>
      <c r="K2353" s="7">
        <f ca="1">K2352*IFERROR(1+TradeDash[[#This Row],[Port Return]],1)</f>
        <v>4033803.5312512326</v>
      </c>
      <c r="L2353" s="7">
        <f ca="1">IF(ISNUMBER(TradeDash[[#This Row],[Port Return]]),L2352*(1+TradeDash[[#This Row],[Returns]]),L2352)</f>
        <v>2209189.18918919</v>
      </c>
    </row>
    <row r="2354" spans="1:12" x14ac:dyDescent="0.35">
      <c r="A2354" s="1">
        <v>39937</v>
      </c>
      <c r="B2354" s="16">
        <f>YEAR(TradeDash[[#This Row],[Date]])</f>
        <v>2009</v>
      </c>
      <c r="C2354">
        <v>3654</v>
      </c>
      <c r="D2354" s="3">
        <f>IFERROR(TradeDash[[#This Row],[Nifty]]/C2353-1,"")</f>
        <v>5.1828610083622495E-2</v>
      </c>
      <c r="E2354">
        <f ca="1">IFERROR(AVERAGE(OFFSET(TradeDash[[#This Row],[Returns]],0,0,-n_days))/STDEV(OFFSET(TradeDash[[#This Row],[Returns]],0,0,-n_days)),"")</f>
        <v>0.33284187497447248</v>
      </c>
      <c r="F2354">
        <f ca="1">IFERROR(AVERAGE(OFFSET(TradeDash[[#This Row],[Returns]],0,0,-n_days*2))/STDEV(OFFSET(TradeDash[[#This Row],[Returns]],0,0,-n_days*2)),"")</f>
        <v>0.31713431341878268</v>
      </c>
      <c r="G2354">
        <f ca="1">IF(ISNUMBER(TradeDash[[#This Row],[2n day Sharpe]]),AVERAGE(TradeDash[[#This Row],[n day Sharpe]:[2n day Sharpe]]),"")</f>
        <v>0.32498809419662755</v>
      </c>
      <c r="H2354">
        <f ca="1">IF(ISNUMBER(TradeDash[[#This Row],[Sharpe Average]]),IF(TradeDash[[#This Row],[Sharpe Average]]&gt;$G$1,1,0),"")</f>
        <v>1</v>
      </c>
      <c r="I2354" s="2">
        <f ca="1">IF(ISNUMBER(TradeDash[[#This Row],[Signal]]),MAX(IF(AND(TradeDash[[#This Row],[Signal]]=1,I2353&lt;1),I2353+$E$1,IF(AND(TradeDash[[#This Row],[Signal]]=0,I2353&gt;0),I2353-$E$1,IF(AND(TradeDash[[#This Row],[Signal]]=1,I2353=1),I2353,IF(AND(TradeDash[[#This Row],[Signal]]=0,I2353=0),I2353,0)))),0),"")</f>
        <v>1</v>
      </c>
      <c r="J2354" s="3">
        <f ca="1">IF(ISNUMBER(TradeDash[[#This Row],[Position]]),TradeDash[[#This Row],[Position]]*D2355,"")</f>
        <v>2.1620142309797252E-3</v>
      </c>
      <c r="K2354" s="7">
        <f ca="1">K2353*IFERROR(1+TradeDash[[#This Row],[Port Return]],1)</f>
        <v>4042524.6718907738</v>
      </c>
      <c r="L2354" s="7">
        <f ca="1">IF(ISNUMBER(TradeDash[[#This Row],[Port Return]]),L2353*(1+TradeDash[[#This Row],[Returns]]),L2353)</f>
        <v>2323688.3942766306</v>
      </c>
    </row>
    <row r="2355" spans="1:12" x14ac:dyDescent="0.35">
      <c r="A2355" s="1">
        <v>39938</v>
      </c>
      <c r="B2355" s="16">
        <f>YEAR(TradeDash[[#This Row],[Date]])</f>
        <v>2009</v>
      </c>
      <c r="C2355">
        <v>3661.9</v>
      </c>
      <c r="D2355" s="3">
        <f>IFERROR(TradeDash[[#This Row],[Nifty]]/C2354-1,"")</f>
        <v>2.1620142309797252E-3</v>
      </c>
      <c r="E2355">
        <f ca="1">IFERROR(AVERAGE(OFFSET(TradeDash[[#This Row],[Returns]],0,0,-n_days))/STDEV(OFFSET(TradeDash[[#This Row],[Returns]],0,0,-n_days)),"")</f>
        <v>0.47381488982360948</v>
      </c>
      <c r="F2355">
        <f ca="1">IFERROR(AVERAGE(OFFSET(TradeDash[[#This Row],[Returns]],0,0,-n_days*2))/STDEV(OFFSET(TradeDash[[#This Row],[Returns]],0,0,-n_days*2)),"")</f>
        <v>0.31017397381001033</v>
      </c>
      <c r="G2355">
        <f ca="1">IF(ISNUMBER(TradeDash[[#This Row],[2n day Sharpe]]),AVERAGE(TradeDash[[#This Row],[n day Sharpe]:[2n day Sharpe]]),"")</f>
        <v>0.39199443181680993</v>
      </c>
      <c r="H2355">
        <f ca="1">IF(ISNUMBER(TradeDash[[#This Row],[Sharpe Average]]),IF(TradeDash[[#This Row],[Sharpe Average]]&gt;$G$1,1,0),"")</f>
        <v>1</v>
      </c>
      <c r="I2355" s="2">
        <f ca="1">IF(ISNUMBER(TradeDash[[#This Row],[Signal]]),MAX(IF(AND(TradeDash[[#This Row],[Signal]]=1,I2354&lt;1),I2354+$E$1,IF(AND(TradeDash[[#This Row],[Signal]]=0,I2354&gt;0),I2354-$E$1,IF(AND(TradeDash[[#This Row],[Signal]]=1,I2354=1),I2354,IF(AND(TradeDash[[#This Row],[Signal]]=0,I2354=0),I2354,0)))),0),"")</f>
        <v>1</v>
      </c>
      <c r="J2355" s="3">
        <f ca="1">IF(ISNUMBER(TradeDash[[#This Row],[Position]]),TradeDash[[#This Row],[Position]]*D2356,"")</f>
        <v>-1.0063082006608548E-2</v>
      </c>
      <c r="K2355" s="7">
        <f ca="1">K2354*IFERROR(1+TradeDash[[#This Row],[Port Return]],1)</f>
        <v>4001844.4146037987</v>
      </c>
      <c r="L2355" s="7">
        <f ca="1">IF(ISNUMBER(TradeDash[[#This Row],[Port Return]]),L2354*(1+TradeDash[[#This Row],[Returns]]),L2354)</f>
        <v>2328712.2416534191</v>
      </c>
    </row>
    <row r="2356" spans="1:12" x14ac:dyDescent="0.35">
      <c r="A2356" s="1">
        <v>39939</v>
      </c>
      <c r="B2356" s="16">
        <f>YEAR(TradeDash[[#This Row],[Date]])</f>
        <v>2009</v>
      </c>
      <c r="C2356">
        <v>3625.05</v>
      </c>
      <c r="D2356" s="3">
        <f>IFERROR(TradeDash[[#This Row],[Nifty]]/C2355-1,"")</f>
        <v>-1.0063082006608548E-2</v>
      </c>
      <c r="E2356">
        <f ca="1">IFERROR(AVERAGE(OFFSET(TradeDash[[#This Row],[Returns]],0,0,-n_days))/STDEV(OFFSET(TradeDash[[#This Row],[Returns]],0,0,-n_days)),"")</f>
        <v>0.41114583808870364</v>
      </c>
      <c r="F2356">
        <f ca="1">IFERROR(AVERAGE(OFFSET(TradeDash[[#This Row],[Returns]],0,0,-n_days*2))/STDEV(OFFSET(TradeDash[[#This Row],[Returns]],0,0,-n_days*2)),"")</f>
        <v>0.30729391476786316</v>
      </c>
      <c r="G2356">
        <f ca="1">IF(ISNUMBER(TradeDash[[#This Row],[2n day Sharpe]]),AVERAGE(TradeDash[[#This Row],[n day Sharpe]:[2n day Sharpe]]),"")</f>
        <v>0.3592198764282834</v>
      </c>
      <c r="H2356">
        <f ca="1">IF(ISNUMBER(TradeDash[[#This Row],[Sharpe Average]]),IF(TradeDash[[#This Row],[Sharpe Average]]&gt;$G$1,1,0),"")</f>
        <v>1</v>
      </c>
      <c r="I2356" s="2">
        <f ca="1">IF(ISNUMBER(TradeDash[[#This Row],[Signal]]),MAX(IF(AND(TradeDash[[#This Row],[Signal]]=1,I2355&lt;1),I2355+$E$1,IF(AND(TradeDash[[#This Row],[Signal]]=0,I2355&gt;0),I2355-$E$1,IF(AND(TradeDash[[#This Row],[Signal]]=1,I2355=1),I2355,IF(AND(TradeDash[[#This Row],[Signal]]=0,I2355=0),I2355,0)))),0),"")</f>
        <v>1</v>
      </c>
      <c r="J2356" s="3">
        <f ca="1">IF(ISNUMBER(TradeDash[[#This Row],[Position]]),TradeDash[[#This Row],[Position]]*D2357,"")</f>
        <v>1.6234258837809046E-2</v>
      </c>
      <c r="K2356" s="7">
        <f ca="1">K2355*IFERROR(1+TradeDash[[#This Row],[Port Return]],1)</f>
        <v>4066811.392659117</v>
      </c>
      <c r="L2356" s="7">
        <f ca="1">IF(ISNUMBER(TradeDash[[#This Row],[Port Return]]),L2355*(1+TradeDash[[#This Row],[Returns]]),L2355)</f>
        <v>2305278.2193958675</v>
      </c>
    </row>
    <row r="2357" spans="1:12" x14ac:dyDescent="0.35">
      <c r="A2357" s="1">
        <v>39940</v>
      </c>
      <c r="B2357" s="16">
        <f>YEAR(TradeDash[[#This Row],[Date]])</f>
        <v>2009</v>
      </c>
      <c r="C2357">
        <v>3683.9</v>
      </c>
      <c r="D2357" s="3">
        <f>IFERROR(TradeDash[[#This Row],[Nifty]]/C2356-1,"")</f>
        <v>1.6234258837809046E-2</v>
      </c>
      <c r="E2357">
        <f ca="1">IFERROR(AVERAGE(OFFSET(TradeDash[[#This Row],[Returns]],0,0,-n_days))/STDEV(OFFSET(TradeDash[[#This Row],[Returns]],0,0,-n_days)),"")</f>
        <v>0.41743388583462754</v>
      </c>
      <c r="F2357">
        <f ca="1">IFERROR(AVERAGE(OFFSET(TradeDash[[#This Row],[Returns]],0,0,-n_days*2))/STDEV(OFFSET(TradeDash[[#This Row],[Returns]],0,0,-n_days*2)),"")</f>
        <v>0.37404989097051633</v>
      </c>
      <c r="G2357">
        <f ca="1">IF(ISNUMBER(TradeDash[[#This Row],[2n day Sharpe]]),AVERAGE(TradeDash[[#This Row],[n day Sharpe]:[2n day Sharpe]]),"")</f>
        <v>0.39574188840257196</v>
      </c>
      <c r="H2357">
        <f ca="1">IF(ISNUMBER(TradeDash[[#This Row],[Sharpe Average]]),IF(TradeDash[[#This Row],[Sharpe Average]]&gt;$G$1,1,0),"")</f>
        <v>1</v>
      </c>
      <c r="I2357" s="2">
        <f ca="1">IF(ISNUMBER(TradeDash[[#This Row],[Signal]]),MAX(IF(AND(TradeDash[[#This Row],[Signal]]=1,I2356&lt;1),I2356+$E$1,IF(AND(TradeDash[[#This Row],[Signal]]=0,I2356&gt;0),I2356-$E$1,IF(AND(TradeDash[[#This Row],[Signal]]=1,I2356=1),I2356,IF(AND(TradeDash[[#This Row],[Signal]]=0,I2356=0),I2356,0)))),0),"")</f>
        <v>1</v>
      </c>
      <c r="J2357" s="3">
        <f ca="1">IF(ISNUMBER(TradeDash[[#This Row],[Position]]),TradeDash[[#This Row],[Position]]*D2358,"")</f>
        <v>-1.7155731697386045E-2</v>
      </c>
      <c r="K2357" s="7">
        <f ca="1">K2356*IFERROR(1+TradeDash[[#This Row],[Port Return]],1)</f>
        <v>3997042.2675427841</v>
      </c>
      <c r="L2357" s="7">
        <f ca="1">IF(ISNUMBER(TradeDash[[#This Row],[Port Return]]),L2356*(1+TradeDash[[#This Row],[Returns]]),L2356)</f>
        <v>2342702.7027027034</v>
      </c>
    </row>
    <row r="2358" spans="1:12" x14ac:dyDescent="0.35">
      <c r="A2358" s="1">
        <v>39941</v>
      </c>
      <c r="B2358" s="16">
        <f>YEAR(TradeDash[[#This Row],[Date]])</f>
        <v>2009</v>
      </c>
      <c r="C2358">
        <v>3620.7</v>
      </c>
      <c r="D2358" s="3">
        <f>IFERROR(TradeDash[[#This Row],[Nifty]]/C2357-1,"")</f>
        <v>-1.7155731697386045E-2</v>
      </c>
      <c r="E2358">
        <f ca="1">IFERROR(AVERAGE(OFFSET(TradeDash[[#This Row],[Returns]],0,0,-n_days))/STDEV(OFFSET(TradeDash[[#This Row],[Returns]],0,0,-n_days)),"")</f>
        <v>0.28860047627636631</v>
      </c>
      <c r="F2358">
        <f ca="1">IFERROR(AVERAGE(OFFSET(TradeDash[[#This Row],[Returns]],0,0,-n_days*2))/STDEV(OFFSET(TradeDash[[#This Row],[Returns]],0,0,-n_days*2)),"")</f>
        <v>0.37796671122421299</v>
      </c>
      <c r="G2358">
        <f ca="1">IF(ISNUMBER(TradeDash[[#This Row],[2n day Sharpe]]),AVERAGE(TradeDash[[#This Row],[n day Sharpe]:[2n day Sharpe]]),"")</f>
        <v>0.33328359375028965</v>
      </c>
      <c r="H2358">
        <f ca="1">IF(ISNUMBER(TradeDash[[#This Row],[Sharpe Average]]),IF(TradeDash[[#This Row],[Sharpe Average]]&gt;$G$1,1,0),"")</f>
        <v>1</v>
      </c>
      <c r="I2358" s="2">
        <f ca="1">IF(ISNUMBER(TradeDash[[#This Row],[Signal]]),MAX(IF(AND(TradeDash[[#This Row],[Signal]]=1,I2357&lt;1),I2357+$E$1,IF(AND(TradeDash[[#This Row],[Signal]]=0,I2357&gt;0),I2357-$E$1,IF(AND(TradeDash[[#This Row],[Signal]]=1,I2357=1),I2357,IF(AND(TradeDash[[#This Row],[Signal]]=0,I2357=0),I2357,0)))),0),"")</f>
        <v>1</v>
      </c>
      <c r="J2358" s="3">
        <f ca="1">IF(ISNUMBER(TradeDash[[#This Row],[Position]]),TradeDash[[#This Row],[Position]]*D2359,"")</f>
        <v>-1.8256138315795312E-2</v>
      </c>
      <c r="K2358" s="7">
        <f ca="1">K2357*IFERROR(1+TradeDash[[#This Row],[Port Return]],1)</f>
        <v>3924071.7110524429</v>
      </c>
      <c r="L2358" s="7">
        <f ca="1">IF(ISNUMBER(TradeDash[[#This Row],[Port Return]]),L2357*(1+TradeDash[[#This Row],[Returns]]),L2357)</f>
        <v>2302511.9236883945</v>
      </c>
    </row>
    <row r="2359" spans="1:12" x14ac:dyDescent="0.35">
      <c r="A2359" s="1">
        <v>39944</v>
      </c>
      <c r="B2359" s="16">
        <f>YEAR(TradeDash[[#This Row],[Date]])</f>
        <v>2009</v>
      </c>
      <c r="C2359">
        <v>3554.6</v>
      </c>
      <c r="D2359" s="3">
        <f>IFERROR(TradeDash[[#This Row],[Nifty]]/C2358-1,"")</f>
        <v>-1.8256138315795312E-2</v>
      </c>
      <c r="E2359">
        <f ca="1">IFERROR(AVERAGE(OFFSET(TradeDash[[#This Row],[Returns]],0,0,-n_days))/STDEV(OFFSET(TradeDash[[#This Row],[Returns]],0,0,-n_days)),"")</f>
        <v>0.20801305950638599</v>
      </c>
      <c r="F2359">
        <f ca="1">IFERROR(AVERAGE(OFFSET(TradeDash[[#This Row],[Returns]],0,0,-n_days*2))/STDEV(OFFSET(TradeDash[[#This Row],[Returns]],0,0,-n_days*2)),"")</f>
        <v>0.3412608918259189</v>
      </c>
      <c r="G2359">
        <f ca="1">IF(ISNUMBER(TradeDash[[#This Row],[2n day Sharpe]]),AVERAGE(TradeDash[[#This Row],[n day Sharpe]:[2n day Sharpe]]),"")</f>
        <v>0.27463697566615242</v>
      </c>
      <c r="H2359">
        <f ca="1">IF(ISNUMBER(TradeDash[[#This Row],[Sharpe Average]]),IF(TradeDash[[#This Row],[Sharpe Average]]&gt;$G$1,1,0),"")</f>
        <v>1</v>
      </c>
      <c r="I2359" s="2">
        <f ca="1">IF(ISNUMBER(TradeDash[[#This Row],[Signal]]),MAX(IF(AND(TradeDash[[#This Row],[Signal]]=1,I2358&lt;1),I2358+$E$1,IF(AND(TradeDash[[#This Row],[Signal]]=0,I2358&gt;0),I2358-$E$1,IF(AND(TradeDash[[#This Row],[Signal]]=1,I2358=1),I2358,IF(AND(TradeDash[[#This Row],[Signal]]=0,I2358=0),I2358,0)))),0),"")</f>
        <v>1</v>
      </c>
      <c r="J2359" s="3">
        <f ca="1">IF(ISNUMBER(TradeDash[[#This Row],[Position]]),TradeDash[[#This Row],[Position]]*D2360,"")</f>
        <v>3.5587689191470151E-2</v>
      </c>
      <c r="K2359" s="7">
        <f ca="1">K2358*IFERROR(1+TradeDash[[#This Row],[Port Return]],1)</f>
        <v>4063720.3554704175</v>
      </c>
      <c r="L2359" s="7">
        <f ca="1">IF(ISNUMBER(TradeDash[[#This Row],[Port Return]]),L2358*(1+TradeDash[[#This Row],[Returns]]),L2358)</f>
        <v>2260476.9475357714</v>
      </c>
    </row>
    <row r="2360" spans="1:12" x14ac:dyDescent="0.35">
      <c r="A2360" s="1">
        <v>39945</v>
      </c>
      <c r="B2360" s="16">
        <f>YEAR(TradeDash[[#This Row],[Date]])</f>
        <v>2009</v>
      </c>
      <c r="C2360">
        <v>3681.1</v>
      </c>
      <c r="D2360" s="3">
        <f>IFERROR(TradeDash[[#This Row],[Nifty]]/C2359-1,"")</f>
        <v>3.5587689191470151E-2</v>
      </c>
      <c r="E2360">
        <f ca="1">IFERROR(AVERAGE(OFFSET(TradeDash[[#This Row],[Returns]],0,0,-n_days))/STDEV(OFFSET(TradeDash[[#This Row],[Returns]],0,0,-n_days)),"")</f>
        <v>0.22285368891526006</v>
      </c>
      <c r="F2360">
        <f ca="1">IFERROR(AVERAGE(OFFSET(TradeDash[[#This Row],[Returns]],0,0,-n_days*2))/STDEV(OFFSET(TradeDash[[#This Row],[Returns]],0,0,-n_days*2)),"")</f>
        <v>0.41442212975595982</v>
      </c>
      <c r="G2360">
        <f ca="1">IF(ISNUMBER(TradeDash[[#This Row],[2n day Sharpe]]),AVERAGE(TradeDash[[#This Row],[n day Sharpe]:[2n day Sharpe]]),"")</f>
        <v>0.31863790933560993</v>
      </c>
      <c r="H2360">
        <f ca="1">IF(ISNUMBER(TradeDash[[#This Row],[Sharpe Average]]),IF(TradeDash[[#This Row],[Sharpe Average]]&gt;$G$1,1,0),"")</f>
        <v>1</v>
      </c>
      <c r="I2360" s="2">
        <f ca="1">IF(ISNUMBER(TradeDash[[#This Row],[Signal]]),MAX(IF(AND(TradeDash[[#This Row],[Signal]]=1,I2359&lt;1),I2359+$E$1,IF(AND(TradeDash[[#This Row],[Signal]]=0,I2359&gt;0),I2359-$E$1,IF(AND(TradeDash[[#This Row],[Signal]]=1,I2359=1),I2359,IF(AND(TradeDash[[#This Row],[Signal]]=0,I2359=0),I2359,0)))),0),"")</f>
        <v>1</v>
      </c>
      <c r="J2360" s="3">
        <f ca="1">IF(ISNUMBER(TradeDash[[#This Row],[Position]]),TradeDash[[#This Row],[Position]]*D2361,"")</f>
        <v>-1.2455516014234891E-2</v>
      </c>
      <c r="K2360" s="7">
        <f ca="1">K2359*IFERROR(1+TradeDash[[#This Row],[Port Return]],1)</f>
        <v>4013104.6215054835</v>
      </c>
      <c r="L2360" s="7">
        <f ca="1">IF(ISNUMBER(TradeDash[[#This Row],[Port Return]]),L2359*(1+TradeDash[[#This Row],[Returns]]),L2359)</f>
        <v>2340922.0985691575</v>
      </c>
    </row>
    <row r="2361" spans="1:12" x14ac:dyDescent="0.35">
      <c r="A2361" s="1">
        <v>39946</v>
      </c>
      <c r="B2361" s="16">
        <f>YEAR(TradeDash[[#This Row],[Date]])</f>
        <v>2009</v>
      </c>
      <c r="C2361">
        <v>3635.25</v>
      </c>
      <c r="D2361" s="3">
        <f>IFERROR(TradeDash[[#This Row],[Nifty]]/C2360-1,"")</f>
        <v>-1.2455516014234891E-2</v>
      </c>
      <c r="E2361">
        <f ca="1">IFERROR(AVERAGE(OFFSET(TradeDash[[#This Row],[Returns]],0,0,-n_days))/STDEV(OFFSET(TradeDash[[#This Row],[Returns]],0,0,-n_days)),"")</f>
        <v>0.19344474308718063</v>
      </c>
      <c r="F2361">
        <f ca="1">IFERROR(AVERAGE(OFFSET(TradeDash[[#This Row],[Returns]],0,0,-n_days*2))/STDEV(OFFSET(TradeDash[[#This Row],[Returns]],0,0,-n_days*2)),"")</f>
        <v>0.3775904376256089</v>
      </c>
      <c r="G2361">
        <f ca="1">IF(ISNUMBER(TradeDash[[#This Row],[2n day Sharpe]]),AVERAGE(TradeDash[[#This Row],[n day Sharpe]:[2n day Sharpe]]),"")</f>
        <v>0.28551759035639479</v>
      </c>
      <c r="H2361">
        <f ca="1">IF(ISNUMBER(TradeDash[[#This Row],[Sharpe Average]]),IF(TradeDash[[#This Row],[Sharpe Average]]&gt;$G$1,1,0),"")</f>
        <v>1</v>
      </c>
      <c r="I2361" s="2">
        <f ca="1">IF(ISNUMBER(TradeDash[[#This Row],[Signal]]),MAX(IF(AND(TradeDash[[#This Row],[Signal]]=1,I2360&lt;1),I2360+$E$1,IF(AND(TradeDash[[#This Row],[Signal]]=0,I2360&gt;0),I2360-$E$1,IF(AND(TradeDash[[#This Row],[Signal]]=1,I2360=1),I2360,IF(AND(TradeDash[[#This Row],[Signal]]=0,I2360=0),I2360,0)))),0),"")</f>
        <v>1</v>
      </c>
      <c r="J2361" s="3">
        <f ca="1">IF(ISNUMBER(TradeDash[[#This Row],[Position]]),TradeDash[[#This Row],[Position]]*D2362,"")</f>
        <v>-1.1498521422185548E-2</v>
      </c>
      <c r="K2361" s="7">
        <f ca="1">K2360*IFERROR(1+TradeDash[[#This Row],[Port Return]],1)</f>
        <v>3966959.852045631</v>
      </c>
      <c r="L2361" s="7">
        <f ca="1">IF(ISNUMBER(TradeDash[[#This Row],[Port Return]]),L2360*(1+TradeDash[[#This Row],[Returns]]),L2360)</f>
        <v>2311764.7058823532</v>
      </c>
    </row>
    <row r="2362" spans="1:12" x14ac:dyDescent="0.35">
      <c r="A2362" s="1">
        <v>39947</v>
      </c>
      <c r="B2362" s="16">
        <f>YEAR(TradeDash[[#This Row],[Date]])</f>
        <v>2009</v>
      </c>
      <c r="C2362">
        <v>3593.45</v>
      </c>
      <c r="D2362" s="3">
        <f>IFERROR(TradeDash[[#This Row],[Nifty]]/C2361-1,"")</f>
        <v>-1.1498521422185548E-2</v>
      </c>
      <c r="E2362">
        <f ca="1">IFERROR(AVERAGE(OFFSET(TradeDash[[#This Row],[Returns]],0,0,-n_days))/STDEV(OFFSET(TradeDash[[#This Row],[Returns]],0,0,-n_days)),"")</f>
        <v>0.14107997699419844</v>
      </c>
      <c r="F2362">
        <f ca="1">IFERROR(AVERAGE(OFFSET(TradeDash[[#This Row],[Returns]],0,0,-n_days*2))/STDEV(OFFSET(TradeDash[[#This Row],[Returns]],0,0,-n_days*2)),"")</f>
        <v>0.38774904204942051</v>
      </c>
      <c r="G2362">
        <f ca="1">IF(ISNUMBER(TradeDash[[#This Row],[2n day Sharpe]]),AVERAGE(TradeDash[[#This Row],[n day Sharpe]:[2n day Sharpe]]),"")</f>
        <v>0.26441450952180945</v>
      </c>
      <c r="H2362">
        <f ca="1">IF(ISNUMBER(TradeDash[[#This Row],[Sharpe Average]]),IF(TradeDash[[#This Row],[Sharpe Average]]&gt;$G$1,1,0),"")</f>
        <v>1</v>
      </c>
      <c r="I2362" s="2">
        <f ca="1">IF(ISNUMBER(TradeDash[[#This Row],[Signal]]),MAX(IF(AND(TradeDash[[#This Row],[Signal]]=1,I2361&lt;1),I2361+$E$1,IF(AND(TradeDash[[#This Row],[Signal]]=0,I2361&gt;0),I2361-$E$1,IF(AND(TradeDash[[#This Row],[Signal]]=1,I2361=1),I2361,IF(AND(TradeDash[[#This Row],[Signal]]=0,I2361=0),I2361,0)))),0),"")</f>
        <v>1</v>
      </c>
      <c r="J2362" s="3">
        <f ca="1">IF(ISNUMBER(TradeDash[[#This Row],[Position]]),TradeDash[[#This Row],[Position]]*D2363,"")</f>
        <v>2.1761816638606435E-2</v>
      </c>
      <c r="K2362" s="7">
        <f ca="1">K2361*IFERROR(1+TradeDash[[#This Row],[Port Return]],1)</f>
        <v>4053288.1049585612</v>
      </c>
      <c r="L2362" s="7">
        <f ca="1">IF(ISNUMBER(TradeDash[[#This Row],[Port Return]]),L2361*(1+TradeDash[[#This Row],[Returns]]),L2361)</f>
        <v>2285182.8298887126</v>
      </c>
    </row>
    <row r="2363" spans="1:12" x14ac:dyDescent="0.35">
      <c r="A2363" s="1">
        <v>39948</v>
      </c>
      <c r="B2363" s="16">
        <f>YEAR(TradeDash[[#This Row],[Date]])</f>
        <v>2009</v>
      </c>
      <c r="C2363">
        <v>3671.65</v>
      </c>
      <c r="D2363" s="3">
        <f>IFERROR(TradeDash[[#This Row],[Nifty]]/C2362-1,"")</f>
        <v>2.1761816638606435E-2</v>
      </c>
      <c r="E2363">
        <f ca="1">IFERROR(AVERAGE(OFFSET(TradeDash[[#This Row],[Returns]],0,0,-n_days))/STDEV(OFFSET(TradeDash[[#This Row],[Returns]],0,0,-n_days)),"")</f>
        <v>0.12565575053897152</v>
      </c>
      <c r="F2363">
        <f ca="1">IFERROR(AVERAGE(OFFSET(TradeDash[[#This Row],[Returns]],0,0,-n_days*2))/STDEV(OFFSET(TradeDash[[#This Row],[Returns]],0,0,-n_days*2)),"")</f>
        <v>0.39186179662477671</v>
      </c>
      <c r="G2363">
        <f ca="1">IF(ISNUMBER(TradeDash[[#This Row],[2n day Sharpe]]),AVERAGE(TradeDash[[#This Row],[n day Sharpe]:[2n day Sharpe]]),"")</f>
        <v>0.2587587735818741</v>
      </c>
      <c r="H2363">
        <f ca="1">IF(ISNUMBER(TradeDash[[#This Row],[Sharpe Average]]),IF(TradeDash[[#This Row],[Sharpe Average]]&gt;$G$1,1,0),"")</f>
        <v>1</v>
      </c>
      <c r="I2363" s="2">
        <f ca="1">IF(ISNUMBER(TradeDash[[#This Row],[Signal]]),MAX(IF(AND(TradeDash[[#This Row],[Signal]]=1,I2362&lt;1),I2362+$E$1,IF(AND(TradeDash[[#This Row],[Signal]]=0,I2362&gt;0),I2362-$E$1,IF(AND(TradeDash[[#This Row],[Signal]]=1,I2362=1),I2362,IF(AND(TradeDash[[#This Row],[Signal]]=0,I2362=0),I2362,0)))),0),"")</f>
        <v>1</v>
      </c>
      <c r="J2363" s="3">
        <f ca="1">IF(ISNUMBER(TradeDash[[#This Row],[Position]]),TradeDash[[#This Row],[Position]]*D2364,"")</f>
        <v>0.17744066019364579</v>
      </c>
      <c r="K2363" s="7">
        <f ca="1">K2362*IFERROR(1+TradeDash[[#This Row],[Port Return]],1)</f>
        <v>4772506.2222574595</v>
      </c>
      <c r="L2363" s="7">
        <f ca="1">IF(ISNUMBER(TradeDash[[#This Row],[Port Return]]),L2362*(1+TradeDash[[#This Row],[Returns]]),L2362)</f>
        <v>2334912.5596184423</v>
      </c>
    </row>
    <row r="2364" spans="1:12" x14ac:dyDescent="0.35">
      <c r="A2364" s="1">
        <v>39951</v>
      </c>
      <c r="B2364" s="16">
        <f>YEAR(TradeDash[[#This Row],[Date]])</f>
        <v>2009</v>
      </c>
      <c r="C2364">
        <v>4323.1499999999996</v>
      </c>
      <c r="D2364" s="3">
        <f>IFERROR(TradeDash[[#This Row],[Nifty]]/C2363-1,"")</f>
        <v>0.17744066019364579</v>
      </c>
      <c r="E2364">
        <f ca="1">IFERROR(AVERAGE(OFFSET(TradeDash[[#This Row],[Returns]],0,0,-n_days))/STDEV(OFFSET(TradeDash[[#This Row],[Returns]],0,0,-n_days)),"")</f>
        <v>0.30380213888500512</v>
      </c>
      <c r="F2364">
        <f ca="1">IFERROR(AVERAGE(OFFSET(TradeDash[[#This Row],[Returns]],0,0,-n_days*2))/STDEV(OFFSET(TradeDash[[#This Row],[Returns]],0,0,-n_days*2)),"")</f>
        <v>0.3535012225803052</v>
      </c>
      <c r="G2364">
        <f ca="1">IF(ISNUMBER(TradeDash[[#This Row],[2n day Sharpe]]),AVERAGE(TradeDash[[#This Row],[n day Sharpe]:[2n day Sharpe]]),"")</f>
        <v>0.32865168073265516</v>
      </c>
      <c r="H2364">
        <f ca="1">IF(ISNUMBER(TradeDash[[#This Row],[Sharpe Average]]),IF(TradeDash[[#This Row],[Sharpe Average]]&gt;$G$1,1,0),"")</f>
        <v>1</v>
      </c>
      <c r="I2364" s="2">
        <f ca="1">IF(ISNUMBER(TradeDash[[#This Row],[Signal]]),MAX(IF(AND(TradeDash[[#This Row],[Signal]]=1,I2363&lt;1),I2363+$E$1,IF(AND(TradeDash[[#This Row],[Signal]]=0,I2363&gt;0),I2363-$E$1,IF(AND(TradeDash[[#This Row],[Signal]]=1,I2363=1),I2363,IF(AND(TradeDash[[#This Row],[Signal]]=0,I2363=0),I2363,0)))),0),"")</f>
        <v>1</v>
      </c>
      <c r="J2364" s="3">
        <f ca="1">IF(ISNUMBER(TradeDash[[#This Row],[Position]]),TradeDash[[#This Row],[Position]]*D2365,"")</f>
        <v>-1.0871702346667567E-3</v>
      </c>
      <c r="K2364" s="7">
        <f ca="1">K2363*IFERROR(1+TradeDash[[#This Row],[Port Return]],1)</f>
        <v>4767317.6955478592</v>
      </c>
      <c r="L2364" s="7">
        <f ca="1">IF(ISNUMBER(TradeDash[[#This Row],[Port Return]]),L2363*(1+TradeDash[[#This Row],[Returns]]),L2363)</f>
        <v>2749220.9856915739</v>
      </c>
    </row>
    <row r="2365" spans="1:12" x14ac:dyDescent="0.35">
      <c r="A2365" s="1">
        <v>39952</v>
      </c>
      <c r="B2365" s="16">
        <f>YEAR(TradeDash[[#This Row],[Date]])</f>
        <v>2009</v>
      </c>
      <c r="C2365">
        <v>4318.45</v>
      </c>
      <c r="D2365" s="3">
        <f>IFERROR(TradeDash[[#This Row],[Nifty]]/C2364-1,"")</f>
        <v>-1.0871702346667567E-3</v>
      </c>
      <c r="E2365">
        <f ca="1">IFERROR(AVERAGE(OFFSET(TradeDash[[#This Row],[Returns]],0,0,-n_days))/STDEV(OFFSET(TradeDash[[#This Row],[Returns]],0,0,-n_days)),"")</f>
        <v>0.29703774657974807</v>
      </c>
      <c r="F2365">
        <f ca="1">IFERROR(AVERAGE(OFFSET(TradeDash[[#This Row],[Returns]],0,0,-n_days*2))/STDEV(OFFSET(TradeDash[[#This Row],[Returns]],0,0,-n_days*2)),"")</f>
        <v>0.3369721643752614</v>
      </c>
      <c r="G2365">
        <f ca="1">IF(ISNUMBER(TradeDash[[#This Row],[2n day Sharpe]]),AVERAGE(TradeDash[[#This Row],[n day Sharpe]:[2n day Sharpe]]),"")</f>
        <v>0.31700495547750474</v>
      </c>
      <c r="H2365">
        <f ca="1">IF(ISNUMBER(TradeDash[[#This Row],[Sharpe Average]]),IF(TradeDash[[#This Row],[Sharpe Average]]&gt;$G$1,1,0),"")</f>
        <v>1</v>
      </c>
      <c r="I2365" s="2">
        <f ca="1">IF(ISNUMBER(TradeDash[[#This Row],[Signal]]),MAX(IF(AND(TradeDash[[#This Row],[Signal]]=1,I2364&lt;1),I2364+$E$1,IF(AND(TradeDash[[#This Row],[Signal]]=0,I2364&gt;0),I2364-$E$1,IF(AND(TradeDash[[#This Row],[Signal]]=1,I2364=1),I2364,IF(AND(TradeDash[[#This Row],[Signal]]=0,I2364=0),I2364,0)))),0),"")</f>
        <v>1</v>
      </c>
      <c r="J2365" s="3">
        <f ca="1">IF(ISNUMBER(TradeDash[[#This Row],[Position]]),TradeDash[[#This Row],[Position]]*D2366,"")</f>
        <v>-1.1149833852423852E-2</v>
      </c>
      <c r="K2365" s="7">
        <f ca="1">K2364*IFERROR(1+TradeDash[[#This Row],[Port Return]],1)</f>
        <v>4714162.8953207806</v>
      </c>
      <c r="L2365" s="7">
        <f ca="1">IF(ISNUMBER(TradeDash[[#This Row],[Port Return]]),L2364*(1+TradeDash[[#This Row],[Returns]]),L2364)</f>
        <v>2746232.114467409</v>
      </c>
    </row>
    <row r="2366" spans="1:12" x14ac:dyDescent="0.35">
      <c r="A2366" s="1">
        <v>39953</v>
      </c>
      <c r="B2366" s="16">
        <f>YEAR(TradeDash[[#This Row],[Date]])</f>
        <v>2009</v>
      </c>
      <c r="C2366">
        <v>4270.3</v>
      </c>
      <c r="D2366" s="3">
        <f>IFERROR(TradeDash[[#This Row],[Nifty]]/C2365-1,"")</f>
        <v>-1.1149833852423852E-2</v>
      </c>
      <c r="E2366">
        <f ca="1">IFERROR(AVERAGE(OFFSET(TradeDash[[#This Row],[Returns]],0,0,-n_days))/STDEV(OFFSET(TradeDash[[#This Row],[Returns]],0,0,-n_days)),"")</f>
        <v>0.28549947415636134</v>
      </c>
      <c r="F2366">
        <f ca="1">IFERROR(AVERAGE(OFFSET(TradeDash[[#This Row],[Returns]],0,0,-n_days*2))/STDEV(OFFSET(TradeDash[[#This Row],[Returns]],0,0,-n_days*2)),"")</f>
        <v>0.3334660018672248</v>
      </c>
      <c r="G2366">
        <f ca="1">IF(ISNUMBER(TradeDash[[#This Row],[2n day Sharpe]]),AVERAGE(TradeDash[[#This Row],[n day Sharpe]:[2n day Sharpe]]),"")</f>
        <v>0.30948273801179305</v>
      </c>
      <c r="H2366">
        <f ca="1">IF(ISNUMBER(TradeDash[[#This Row],[Sharpe Average]]),IF(TradeDash[[#This Row],[Sharpe Average]]&gt;$G$1,1,0),"")</f>
        <v>1</v>
      </c>
      <c r="I2366" s="2">
        <f ca="1">IF(ISNUMBER(TradeDash[[#This Row],[Signal]]),MAX(IF(AND(TradeDash[[#This Row],[Signal]]=1,I2365&lt;1),I2365+$E$1,IF(AND(TradeDash[[#This Row],[Signal]]=0,I2365&gt;0),I2365-$E$1,IF(AND(TradeDash[[#This Row],[Signal]]=1,I2365=1),I2365,IF(AND(TradeDash[[#This Row],[Signal]]=0,I2365=0),I2365,0)))),0),"")</f>
        <v>1</v>
      </c>
      <c r="J2366" s="3">
        <f ca="1">IF(ISNUMBER(TradeDash[[#This Row],[Position]]),TradeDash[[#This Row],[Position]]*D2367,"")</f>
        <v>-1.3910029740299423E-2</v>
      </c>
      <c r="K2366" s="7">
        <f ca="1">K2365*IFERROR(1+TradeDash[[#This Row],[Port Return]],1)</f>
        <v>4648588.7492462527</v>
      </c>
      <c r="L2366" s="7">
        <f ca="1">IF(ISNUMBER(TradeDash[[#This Row],[Port Return]]),L2365*(1+TradeDash[[#This Row],[Returns]]),L2365)</f>
        <v>2715612.0826709066</v>
      </c>
    </row>
    <row r="2367" spans="1:12" x14ac:dyDescent="0.35">
      <c r="A2367" s="1">
        <v>39954</v>
      </c>
      <c r="B2367" s="16">
        <f>YEAR(TradeDash[[#This Row],[Date]])</f>
        <v>2009</v>
      </c>
      <c r="C2367">
        <v>4210.8999999999996</v>
      </c>
      <c r="D2367" s="3">
        <f>IFERROR(TradeDash[[#This Row],[Nifty]]/C2366-1,"")</f>
        <v>-1.3910029740299423E-2</v>
      </c>
      <c r="E2367">
        <f ca="1">IFERROR(AVERAGE(OFFSET(TradeDash[[#This Row],[Returns]],0,0,-n_days))/STDEV(OFFSET(TradeDash[[#This Row],[Returns]],0,0,-n_days)),"")</f>
        <v>0.27216077873606481</v>
      </c>
      <c r="F2367">
        <f ca="1">IFERROR(AVERAGE(OFFSET(TradeDash[[#This Row],[Returns]],0,0,-n_days*2))/STDEV(OFFSET(TradeDash[[#This Row],[Returns]],0,0,-n_days*2)),"")</f>
        <v>0.31158107087697584</v>
      </c>
      <c r="G2367">
        <f ca="1">IF(ISNUMBER(TradeDash[[#This Row],[2n day Sharpe]]),AVERAGE(TradeDash[[#This Row],[n day Sharpe]:[2n day Sharpe]]),"")</f>
        <v>0.29187092480652033</v>
      </c>
      <c r="H2367">
        <f ca="1">IF(ISNUMBER(TradeDash[[#This Row],[Sharpe Average]]),IF(TradeDash[[#This Row],[Sharpe Average]]&gt;$G$1,1,0),"")</f>
        <v>1</v>
      </c>
      <c r="I2367" s="2">
        <f ca="1">IF(ISNUMBER(TradeDash[[#This Row],[Signal]]),MAX(IF(AND(TradeDash[[#This Row],[Signal]]=1,I2366&lt;1),I2366+$E$1,IF(AND(TradeDash[[#This Row],[Signal]]=0,I2366&gt;0),I2366-$E$1,IF(AND(TradeDash[[#This Row],[Signal]]=1,I2366=1),I2366,IF(AND(TradeDash[[#This Row],[Signal]]=0,I2366=0),I2366,0)))),0),"")</f>
        <v>1</v>
      </c>
      <c r="J2367" s="3">
        <f ca="1">IF(ISNUMBER(TradeDash[[#This Row],[Position]]),TradeDash[[#This Row],[Position]]*D2368,"")</f>
        <v>6.5544182953762853E-3</v>
      </c>
      <c r="K2367" s="7">
        <f ca="1">K2366*IFERROR(1+TradeDash[[#This Row],[Port Return]],1)</f>
        <v>4679057.5443919925</v>
      </c>
      <c r="L2367" s="7">
        <f ca="1">IF(ISNUMBER(TradeDash[[#This Row],[Port Return]]),L2366*(1+TradeDash[[#This Row],[Returns]]),L2366)</f>
        <v>2677837.8378378376</v>
      </c>
    </row>
    <row r="2368" spans="1:12" x14ac:dyDescent="0.35">
      <c r="A2368" s="1">
        <v>39955</v>
      </c>
      <c r="B2368" s="16">
        <f>YEAR(TradeDash[[#This Row],[Date]])</f>
        <v>2009</v>
      </c>
      <c r="C2368">
        <v>4238.5</v>
      </c>
      <c r="D2368" s="3">
        <f>IFERROR(TradeDash[[#This Row],[Nifty]]/C2367-1,"")</f>
        <v>6.5544182953762853E-3</v>
      </c>
      <c r="E2368">
        <f ca="1">IFERROR(AVERAGE(OFFSET(TradeDash[[#This Row],[Returns]],0,0,-n_days))/STDEV(OFFSET(TradeDash[[#This Row],[Returns]],0,0,-n_days)),"")</f>
        <v>0.29307370808076494</v>
      </c>
      <c r="F2368">
        <f ca="1">IFERROR(AVERAGE(OFFSET(TradeDash[[#This Row],[Returns]],0,0,-n_days*2))/STDEV(OFFSET(TradeDash[[#This Row],[Returns]],0,0,-n_days*2)),"")</f>
        <v>0.31316241248202614</v>
      </c>
      <c r="G2368">
        <f ca="1">IF(ISNUMBER(TradeDash[[#This Row],[2n day Sharpe]]),AVERAGE(TradeDash[[#This Row],[n day Sharpe]:[2n day Sharpe]]),"")</f>
        <v>0.30311806028139554</v>
      </c>
      <c r="H2368">
        <f ca="1">IF(ISNUMBER(TradeDash[[#This Row],[Sharpe Average]]),IF(TradeDash[[#This Row],[Sharpe Average]]&gt;$G$1,1,0),"")</f>
        <v>1</v>
      </c>
      <c r="I2368" s="2">
        <f ca="1">IF(ISNUMBER(TradeDash[[#This Row],[Signal]]),MAX(IF(AND(TradeDash[[#This Row],[Signal]]=1,I2367&lt;1),I2367+$E$1,IF(AND(TradeDash[[#This Row],[Signal]]=0,I2367&gt;0),I2367-$E$1,IF(AND(TradeDash[[#This Row],[Signal]]=1,I2367=1),I2367,IF(AND(TradeDash[[#This Row],[Signal]]=0,I2367=0),I2367,0)))),0),"")</f>
        <v>1</v>
      </c>
      <c r="J2368" s="3">
        <f ca="1">IF(ISNUMBER(TradeDash[[#This Row],[Position]]),TradeDash[[#This Row],[Position]]*D2369,"")</f>
        <v>-2.2413589713332627E-4</v>
      </c>
      <c r="K2368" s="7">
        <f ca="1">K2367*IFERROR(1+TradeDash[[#This Row],[Port Return]],1)</f>
        <v>4678008.7996315416</v>
      </c>
      <c r="L2368" s="7">
        <f ca="1">IF(ISNUMBER(TradeDash[[#This Row],[Port Return]]),L2367*(1+TradeDash[[#This Row],[Returns]]),L2367)</f>
        <v>2695389.5071542128</v>
      </c>
    </row>
    <row r="2369" spans="1:12" x14ac:dyDescent="0.35">
      <c r="A2369" s="1">
        <v>39958</v>
      </c>
      <c r="B2369" s="16">
        <f>YEAR(TradeDash[[#This Row],[Date]])</f>
        <v>2009</v>
      </c>
      <c r="C2369">
        <v>4237.55</v>
      </c>
      <c r="D2369" s="3">
        <f>IFERROR(TradeDash[[#This Row],[Nifty]]/C2368-1,"")</f>
        <v>-2.2413589713332627E-4</v>
      </c>
      <c r="E2369">
        <f ca="1">IFERROR(AVERAGE(OFFSET(TradeDash[[#This Row],[Returns]],0,0,-n_days))/STDEV(OFFSET(TradeDash[[#This Row],[Returns]],0,0,-n_days)),"")</f>
        <v>0.26150394460213805</v>
      </c>
      <c r="F2369">
        <f ca="1">IFERROR(AVERAGE(OFFSET(TradeDash[[#This Row],[Returns]],0,0,-n_days*2))/STDEV(OFFSET(TradeDash[[#This Row],[Returns]],0,0,-n_days*2)),"")</f>
        <v>0.31301334052549057</v>
      </c>
      <c r="G2369">
        <f ca="1">IF(ISNUMBER(TradeDash[[#This Row],[2n day Sharpe]]),AVERAGE(TradeDash[[#This Row],[n day Sharpe]:[2n day Sharpe]]),"")</f>
        <v>0.28725864256381428</v>
      </c>
      <c r="H2369">
        <f ca="1">IF(ISNUMBER(TradeDash[[#This Row],[Sharpe Average]]),IF(TradeDash[[#This Row],[Sharpe Average]]&gt;$G$1,1,0),"")</f>
        <v>1</v>
      </c>
      <c r="I2369" s="2">
        <f ca="1">IF(ISNUMBER(TradeDash[[#This Row],[Signal]]),MAX(IF(AND(TradeDash[[#This Row],[Signal]]=1,I2368&lt;1),I2368+$E$1,IF(AND(TradeDash[[#This Row],[Signal]]=0,I2368&gt;0),I2368-$E$1,IF(AND(TradeDash[[#This Row],[Signal]]=1,I2368=1),I2368,IF(AND(TradeDash[[#This Row],[Signal]]=0,I2368=0),I2368,0)))),0),"")</f>
        <v>1</v>
      </c>
      <c r="J2369" s="3">
        <f ca="1">IF(ISNUMBER(TradeDash[[#This Row],[Position]]),TradeDash[[#This Row],[Position]]*D2370,"")</f>
        <v>-2.8518837535840391E-2</v>
      </c>
      <c r="K2369" s="7">
        <f ca="1">K2368*IFERROR(1+TradeDash[[#This Row],[Port Return]],1)</f>
        <v>4544597.4266836178</v>
      </c>
      <c r="L2369" s="7">
        <f ca="1">IF(ISNUMBER(TradeDash[[#This Row],[Port Return]]),L2368*(1+TradeDash[[#This Row],[Returns]]),L2368)</f>
        <v>2694785.373608903</v>
      </c>
    </row>
    <row r="2370" spans="1:12" x14ac:dyDescent="0.35">
      <c r="A2370" s="1">
        <v>39959</v>
      </c>
      <c r="B2370" s="16">
        <f>YEAR(TradeDash[[#This Row],[Date]])</f>
        <v>2009</v>
      </c>
      <c r="C2370">
        <v>4116.7</v>
      </c>
      <c r="D2370" s="3">
        <f>IFERROR(TradeDash[[#This Row],[Nifty]]/C2369-1,"")</f>
        <v>-2.8518837535840391E-2</v>
      </c>
      <c r="E2370">
        <f ca="1">IFERROR(AVERAGE(OFFSET(TradeDash[[#This Row],[Returns]],0,0,-n_days))/STDEV(OFFSET(TradeDash[[#This Row],[Returns]],0,0,-n_days)),"")</f>
        <v>0.20640696091851796</v>
      </c>
      <c r="F2370">
        <f ca="1">IFERROR(AVERAGE(OFFSET(TradeDash[[#This Row],[Returns]],0,0,-n_days*2))/STDEV(OFFSET(TradeDash[[#This Row],[Returns]],0,0,-n_days*2)),"")</f>
        <v>0.25834749351368042</v>
      </c>
      <c r="G2370">
        <f ca="1">IF(ISNUMBER(TradeDash[[#This Row],[2n day Sharpe]]),AVERAGE(TradeDash[[#This Row],[n day Sharpe]:[2n day Sharpe]]),"")</f>
        <v>0.23237722721609919</v>
      </c>
      <c r="H2370">
        <f ca="1">IF(ISNUMBER(TradeDash[[#This Row],[Sharpe Average]]),IF(TradeDash[[#This Row],[Sharpe Average]]&gt;$G$1,1,0),"")</f>
        <v>1</v>
      </c>
      <c r="I2370" s="2">
        <f ca="1">IF(ISNUMBER(TradeDash[[#This Row],[Signal]]),MAX(IF(AND(TradeDash[[#This Row],[Signal]]=1,I2369&lt;1),I2369+$E$1,IF(AND(TradeDash[[#This Row],[Signal]]=0,I2369&gt;0),I2369-$E$1,IF(AND(TradeDash[[#This Row],[Signal]]=1,I2369=1),I2369,IF(AND(TradeDash[[#This Row],[Signal]]=0,I2369=0),I2369,0)))),0),"")</f>
        <v>1</v>
      </c>
      <c r="J2370" s="3">
        <f ca="1">IF(ISNUMBER(TradeDash[[#This Row],[Position]]),TradeDash[[#This Row],[Position]]*D2371,"")</f>
        <v>3.8708188597663229E-2</v>
      </c>
      <c r="K2370" s="7">
        <f ca="1">K2369*IFERROR(1+TradeDash[[#This Row],[Port Return]],1)</f>
        <v>4720510.5609761421</v>
      </c>
      <c r="L2370" s="7">
        <f ca="1">IF(ISNUMBER(TradeDash[[#This Row],[Port Return]]),L2369*(1+TradeDash[[#This Row],[Returns]]),L2369)</f>
        <v>2617933.2273449916</v>
      </c>
    </row>
    <row r="2371" spans="1:12" x14ac:dyDescent="0.35">
      <c r="A2371" s="1">
        <v>39960</v>
      </c>
      <c r="B2371" s="16">
        <f>YEAR(TradeDash[[#This Row],[Date]])</f>
        <v>2009</v>
      </c>
      <c r="C2371">
        <v>4276.05</v>
      </c>
      <c r="D2371" s="3">
        <f>IFERROR(TradeDash[[#This Row],[Nifty]]/C2370-1,"")</f>
        <v>3.8708188597663229E-2</v>
      </c>
      <c r="E2371">
        <f ca="1">IFERROR(AVERAGE(OFFSET(TradeDash[[#This Row],[Returns]],0,0,-n_days))/STDEV(OFFSET(TradeDash[[#This Row],[Returns]],0,0,-n_days)),"")</f>
        <v>0.25069887830722731</v>
      </c>
      <c r="F2371">
        <f ca="1">IFERROR(AVERAGE(OFFSET(TradeDash[[#This Row],[Returns]],0,0,-n_days*2))/STDEV(OFFSET(TradeDash[[#This Row],[Returns]],0,0,-n_days*2)),"")</f>
        <v>0.28414331980713442</v>
      </c>
      <c r="G2371">
        <f ca="1">IF(ISNUMBER(TradeDash[[#This Row],[2n day Sharpe]]),AVERAGE(TradeDash[[#This Row],[n day Sharpe]:[2n day Sharpe]]),"")</f>
        <v>0.26742109905718087</v>
      </c>
      <c r="H2371">
        <f ca="1">IF(ISNUMBER(TradeDash[[#This Row],[Sharpe Average]]),IF(TradeDash[[#This Row],[Sharpe Average]]&gt;$G$1,1,0),"")</f>
        <v>1</v>
      </c>
      <c r="I2371" s="2">
        <f ca="1">IF(ISNUMBER(TradeDash[[#This Row],[Signal]]),MAX(IF(AND(TradeDash[[#This Row],[Signal]]=1,I2370&lt;1),I2370+$E$1,IF(AND(TradeDash[[#This Row],[Signal]]=0,I2370&gt;0),I2370-$E$1,IF(AND(TradeDash[[#This Row],[Signal]]=1,I2370=1),I2370,IF(AND(TradeDash[[#This Row],[Signal]]=0,I2370=0),I2370,0)))),0),"")</f>
        <v>1</v>
      </c>
      <c r="J2371" s="3">
        <f ca="1">IF(ISNUMBER(TradeDash[[#This Row],[Position]]),TradeDash[[#This Row],[Position]]*D2372,"")</f>
        <v>1.4277195074893889E-2</v>
      </c>
      <c r="K2371" s="7">
        <f ca="1">K2370*IFERROR(1+TradeDash[[#This Row],[Port Return]],1)</f>
        <v>4787906.2111082952</v>
      </c>
      <c r="L2371" s="7">
        <f ca="1">IF(ISNUMBER(TradeDash[[#This Row],[Port Return]]),L2370*(1+TradeDash[[#This Row],[Returns]]),L2370)</f>
        <v>2719268.6804451509</v>
      </c>
    </row>
    <row r="2372" spans="1:12" x14ac:dyDescent="0.35">
      <c r="A2372" s="1">
        <v>39961</v>
      </c>
      <c r="B2372" s="16">
        <f>YEAR(TradeDash[[#This Row],[Date]])</f>
        <v>2009</v>
      </c>
      <c r="C2372">
        <v>4337.1000000000004</v>
      </c>
      <c r="D2372" s="3">
        <f>IFERROR(TradeDash[[#This Row],[Nifty]]/C2371-1,"")</f>
        <v>1.4277195074893889E-2</v>
      </c>
      <c r="E2372">
        <f ca="1">IFERROR(AVERAGE(OFFSET(TradeDash[[#This Row],[Returns]],0,0,-n_days))/STDEV(OFFSET(TradeDash[[#This Row],[Returns]],0,0,-n_days)),"")</f>
        <v>0.30799098071746528</v>
      </c>
      <c r="F2372">
        <f ca="1">IFERROR(AVERAGE(OFFSET(TradeDash[[#This Row],[Returns]],0,0,-n_days*2))/STDEV(OFFSET(TradeDash[[#This Row],[Returns]],0,0,-n_days*2)),"")</f>
        <v>0.28328559698707345</v>
      </c>
      <c r="G2372">
        <f ca="1">IF(ISNUMBER(TradeDash[[#This Row],[2n day Sharpe]]),AVERAGE(TradeDash[[#This Row],[n day Sharpe]:[2n day Sharpe]]),"")</f>
        <v>0.29563828885226939</v>
      </c>
      <c r="H2372">
        <f ca="1">IF(ISNUMBER(TradeDash[[#This Row],[Sharpe Average]]),IF(TradeDash[[#This Row],[Sharpe Average]]&gt;$G$1,1,0),"")</f>
        <v>1</v>
      </c>
      <c r="I2372" s="2">
        <f ca="1">IF(ISNUMBER(TradeDash[[#This Row],[Signal]]),MAX(IF(AND(TradeDash[[#This Row],[Signal]]=1,I2371&lt;1),I2371+$E$1,IF(AND(TradeDash[[#This Row],[Signal]]=0,I2371&gt;0),I2371-$E$1,IF(AND(TradeDash[[#This Row],[Signal]]=1,I2371=1),I2371,IF(AND(TradeDash[[#This Row],[Signal]]=0,I2371=0),I2371,0)))),0),"")</f>
        <v>1</v>
      </c>
      <c r="J2372" s="3">
        <f ca="1">IF(ISNUMBER(TradeDash[[#This Row],[Position]]),TradeDash[[#This Row],[Position]]*D2373,"")</f>
        <v>2.5789121763390099E-2</v>
      </c>
      <c r="K2372" s="7">
        <f ca="1">K2371*IFERROR(1+TradeDash[[#This Row],[Port Return]],1)</f>
        <v>4911382.1073782584</v>
      </c>
      <c r="L2372" s="7">
        <f ca="1">IF(ISNUMBER(TradeDash[[#This Row],[Port Return]]),L2371*(1+TradeDash[[#This Row],[Returns]]),L2371)</f>
        <v>2758092.2098569158</v>
      </c>
    </row>
    <row r="2373" spans="1:12" x14ac:dyDescent="0.35">
      <c r="A2373" s="1">
        <v>39962</v>
      </c>
      <c r="B2373" s="16">
        <f>YEAR(TradeDash[[#This Row],[Date]])</f>
        <v>2009</v>
      </c>
      <c r="C2373">
        <v>4448.95</v>
      </c>
      <c r="D2373" s="3">
        <f>IFERROR(TradeDash[[#This Row],[Nifty]]/C2372-1,"")</f>
        <v>2.5789121763390099E-2</v>
      </c>
      <c r="E2373">
        <f ca="1">IFERROR(AVERAGE(OFFSET(TradeDash[[#This Row],[Returns]],0,0,-n_days))/STDEV(OFFSET(TradeDash[[#This Row],[Returns]],0,0,-n_days)),"")</f>
        <v>0.30060604459666523</v>
      </c>
      <c r="F2373">
        <f ca="1">IFERROR(AVERAGE(OFFSET(TradeDash[[#This Row],[Returns]],0,0,-n_days*2))/STDEV(OFFSET(TradeDash[[#This Row],[Returns]],0,0,-n_days*2)),"")</f>
        <v>0.27908515958231184</v>
      </c>
      <c r="G2373">
        <f ca="1">IF(ISNUMBER(TradeDash[[#This Row],[2n day Sharpe]]),AVERAGE(TradeDash[[#This Row],[n day Sharpe]:[2n day Sharpe]]),"")</f>
        <v>0.28984560208948851</v>
      </c>
      <c r="H2373">
        <f ca="1">IF(ISNUMBER(TradeDash[[#This Row],[Sharpe Average]]),IF(TradeDash[[#This Row],[Sharpe Average]]&gt;$G$1,1,0),"")</f>
        <v>1</v>
      </c>
      <c r="I2373" s="2">
        <f ca="1">IF(ISNUMBER(TradeDash[[#This Row],[Signal]]),MAX(IF(AND(TradeDash[[#This Row],[Signal]]=1,I2372&lt;1),I2372+$E$1,IF(AND(TradeDash[[#This Row],[Signal]]=0,I2372&gt;0),I2372-$E$1,IF(AND(TradeDash[[#This Row],[Signal]]=1,I2372=1),I2372,IF(AND(TradeDash[[#This Row],[Signal]]=0,I2372=0),I2372,0)))),0),"")</f>
        <v>1</v>
      </c>
      <c r="J2373" s="3">
        <f ca="1">IF(ISNUMBER(TradeDash[[#This Row],[Position]]),TradeDash[[#This Row],[Position]]*D2374,"")</f>
        <v>1.8195304510052912E-2</v>
      </c>
      <c r="K2373" s="7">
        <f ca="1">K2372*IFERROR(1+TradeDash[[#This Row],[Port Return]],1)</f>
        <v>5000746.2003872311</v>
      </c>
      <c r="L2373" s="7">
        <f ca="1">IF(ISNUMBER(TradeDash[[#This Row],[Port Return]]),L2372*(1+TradeDash[[#This Row],[Returns]]),L2372)</f>
        <v>2829220.9856915735</v>
      </c>
    </row>
    <row r="2374" spans="1:12" x14ac:dyDescent="0.35">
      <c r="A2374" s="1">
        <v>39965</v>
      </c>
      <c r="B2374" s="16">
        <f>YEAR(TradeDash[[#This Row],[Date]])</f>
        <v>2009</v>
      </c>
      <c r="C2374">
        <v>4529.8999999999996</v>
      </c>
      <c r="D2374" s="3">
        <f>IFERROR(TradeDash[[#This Row],[Nifty]]/C2373-1,"")</f>
        <v>1.8195304510052912E-2</v>
      </c>
      <c r="E2374">
        <f ca="1">IFERROR(AVERAGE(OFFSET(TradeDash[[#This Row],[Returns]],0,0,-n_days))/STDEV(OFFSET(TradeDash[[#This Row],[Returns]],0,0,-n_days)),"")</f>
        <v>0.26812445949090036</v>
      </c>
      <c r="F2374">
        <f ca="1">IFERROR(AVERAGE(OFFSET(TradeDash[[#This Row],[Returns]],0,0,-n_days*2))/STDEV(OFFSET(TradeDash[[#This Row],[Returns]],0,0,-n_days*2)),"")</f>
        <v>0.28575691424837169</v>
      </c>
      <c r="G2374">
        <f ca="1">IF(ISNUMBER(TradeDash[[#This Row],[2n day Sharpe]]),AVERAGE(TradeDash[[#This Row],[n day Sharpe]:[2n day Sharpe]]),"")</f>
        <v>0.27694068686963602</v>
      </c>
      <c r="H2374">
        <f ca="1">IF(ISNUMBER(TradeDash[[#This Row],[Sharpe Average]]),IF(TradeDash[[#This Row],[Sharpe Average]]&gt;$G$1,1,0),"")</f>
        <v>1</v>
      </c>
      <c r="I2374" s="2">
        <f ca="1">IF(ISNUMBER(TradeDash[[#This Row],[Signal]]),MAX(IF(AND(TradeDash[[#This Row],[Signal]]=1,I2373&lt;1),I2373+$E$1,IF(AND(TradeDash[[#This Row],[Signal]]=0,I2373&gt;0),I2373-$E$1,IF(AND(TradeDash[[#This Row],[Signal]]=1,I2373=1),I2373,IF(AND(TradeDash[[#This Row],[Signal]]=0,I2373=0),I2373,0)))),0),"")</f>
        <v>1</v>
      </c>
      <c r="J2374" s="3">
        <f ca="1">IF(ISNUMBER(TradeDash[[#This Row],[Position]]),TradeDash[[#This Row],[Position]]*D2375,"")</f>
        <v>-1.0265127265501883E-3</v>
      </c>
      <c r="K2374" s="7">
        <f ca="1">K2373*IFERROR(1+TradeDash[[#This Row],[Port Return]],1)</f>
        <v>4995612.8707702858</v>
      </c>
      <c r="L2374" s="7">
        <f ca="1">IF(ISNUMBER(TradeDash[[#This Row],[Port Return]]),L2373*(1+TradeDash[[#This Row],[Returns]]),L2373)</f>
        <v>2880699.5230524638</v>
      </c>
    </row>
    <row r="2375" spans="1:12" x14ac:dyDescent="0.35">
      <c r="A2375" s="1">
        <v>39966</v>
      </c>
      <c r="B2375" s="16">
        <f>YEAR(TradeDash[[#This Row],[Date]])</f>
        <v>2009</v>
      </c>
      <c r="C2375">
        <v>4525.25</v>
      </c>
      <c r="D2375" s="3">
        <f>IFERROR(TradeDash[[#This Row],[Nifty]]/C2374-1,"")</f>
        <v>-1.0265127265501883E-3</v>
      </c>
      <c r="E2375">
        <f ca="1">IFERROR(AVERAGE(OFFSET(TradeDash[[#This Row],[Returns]],0,0,-n_days))/STDEV(OFFSET(TradeDash[[#This Row],[Returns]],0,0,-n_days)),"")</f>
        <v>0.2641867701759707</v>
      </c>
      <c r="F2375">
        <f ca="1">IFERROR(AVERAGE(OFFSET(TradeDash[[#This Row],[Returns]],0,0,-n_days*2))/STDEV(OFFSET(TradeDash[[#This Row],[Returns]],0,0,-n_days*2)),"")</f>
        <v>0.32394996033724727</v>
      </c>
      <c r="G2375">
        <f ca="1">IF(ISNUMBER(TradeDash[[#This Row],[2n day Sharpe]]),AVERAGE(TradeDash[[#This Row],[n day Sharpe]:[2n day Sharpe]]),"")</f>
        <v>0.29406836525660895</v>
      </c>
      <c r="H2375">
        <f ca="1">IF(ISNUMBER(TradeDash[[#This Row],[Sharpe Average]]),IF(TradeDash[[#This Row],[Sharpe Average]]&gt;$G$1,1,0),"")</f>
        <v>1</v>
      </c>
      <c r="I2375" s="2">
        <f ca="1">IF(ISNUMBER(TradeDash[[#This Row],[Signal]]),MAX(IF(AND(TradeDash[[#This Row],[Signal]]=1,I2374&lt;1),I2374+$E$1,IF(AND(TradeDash[[#This Row],[Signal]]=0,I2374&gt;0),I2374-$E$1,IF(AND(TradeDash[[#This Row],[Signal]]=1,I2374=1),I2374,IF(AND(TradeDash[[#This Row],[Signal]]=0,I2374=0),I2374,0)))),0),"")</f>
        <v>1</v>
      </c>
      <c r="J2375" s="3">
        <f ca="1">IF(ISNUMBER(TradeDash[[#This Row],[Position]]),TradeDash[[#This Row],[Position]]*D2376,"")</f>
        <v>1.2043533506436166E-3</v>
      </c>
      <c r="K2375" s="7">
        <f ca="1">K2374*IFERROR(1+TradeDash[[#This Row],[Port Return]],1)</f>
        <v>5001629.3538697166</v>
      </c>
      <c r="L2375" s="7">
        <f ca="1">IF(ISNUMBER(TradeDash[[#This Row],[Port Return]]),L2374*(1+TradeDash[[#This Row],[Returns]]),L2374)</f>
        <v>2877742.4483306832</v>
      </c>
    </row>
    <row r="2376" spans="1:12" x14ac:dyDescent="0.35">
      <c r="A2376" s="1">
        <v>39967</v>
      </c>
      <c r="B2376" s="16">
        <f>YEAR(TradeDash[[#This Row],[Date]])</f>
        <v>2009</v>
      </c>
      <c r="C2376">
        <v>4530.7</v>
      </c>
      <c r="D2376" s="3">
        <f>IFERROR(TradeDash[[#This Row],[Nifty]]/C2375-1,"")</f>
        <v>1.2043533506436166E-3</v>
      </c>
      <c r="E2376">
        <f ca="1">IFERROR(AVERAGE(OFFSET(TradeDash[[#This Row],[Returns]],0,0,-n_days))/STDEV(OFFSET(TradeDash[[#This Row],[Returns]],0,0,-n_days)),"")</f>
        <v>0.27859742367340928</v>
      </c>
      <c r="F2376">
        <f ca="1">IFERROR(AVERAGE(OFFSET(TradeDash[[#This Row],[Returns]],0,0,-n_days*2))/STDEV(OFFSET(TradeDash[[#This Row],[Returns]],0,0,-n_days*2)),"")</f>
        <v>0.31401103976797429</v>
      </c>
      <c r="G2376">
        <f ca="1">IF(ISNUMBER(TradeDash[[#This Row],[2n day Sharpe]]),AVERAGE(TradeDash[[#This Row],[n day Sharpe]:[2n day Sharpe]]),"")</f>
        <v>0.29630423172069176</v>
      </c>
      <c r="H2376">
        <f ca="1">IF(ISNUMBER(TradeDash[[#This Row],[Sharpe Average]]),IF(TradeDash[[#This Row],[Sharpe Average]]&gt;$G$1,1,0),"")</f>
        <v>1</v>
      </c>
      <c r="I2376" s="2">
        <f ca="1">IF(ISNUMBER(TradeDash[[#This Row],[Signal]]),MAX(IF(AND(TradeDash[[#This Row],[Signal]]=1,I2375&lt;1),I2375+$E$1,IF(AND(TradeDash[[#This Row],[Signal]]=0,I2375&gt;0),I2375-$E$1,IF(AND(TradeDash[[#This Row],[Signal]]=1,I2375=1),I2375,IF(AND(TradeDash[[#This Row],[Signal]]=0,I2375=0),I2375,0)))),0),"")</f>
        <v>1</v>
      </c>
      <c r="J2376" s="3">
        <f ca="1">IF(ISNUMBER(TradeDash[[#This Row],[Position]]),TradeDash[[#This Row],[Position]]*D2377,"")</f>
        <v>9.2590548921800409E-3</v>
      </c>
      <c r="K2376" s="7">
        <f ca="1">K2375*IFERROR(1+TradeDash[[#This Row],[Port Return]],1)</f>
        <v>5047939.7146075349</v>
      </c>
      <c r="L2376" s="7">
        <f ca="1">IF(ISNUMBER(TradeDash[[#This Row],[Port Return]]),L2375*(1+TradeDash[[#This Row],[Returns]]),L2375)</f>
        <v>2881208.2670906195</v>
      </c>
    </row>
    <row r="2377" spans="1:12" x14ac:dyDescent="0.35">
      <c r="A2377" s="1">
        <v>39968</v>
      </c>
      <c r="B2377" s="16">
        <f>YEAR(TradeDash[[#This Row],[Date]])</f>
        <v>2009</v>
      </c>
      <c r="C2377">
        <v>4572.6499999999996</v>
      </c>
      <c r="D2377" s="3">
        <f>IFERROR(TradeDash[[#This Row],[Nifty]]/C2376-1,"")</f>
        <v>9.2590548921800409E-3</v>
      </c>
      <c r="E2377">
        <f ca="1">IFERROR(AVERAGE(OFFSET(TradeDash[[#This Row],[Returns]],0,0,-n_days))/STDEV(OFFSET(TradeDash[[#This Row],[Returns]],0,0,-n_days)),"")</f>
        <v>0.27056416183038701</v>
      </c>
      <c r="F2377">
        <f ca="1">IFERROR(AVERAGE(OFFSET(TradeDash[[#This Row],[Returns]],0,0,-n_days*2))/STDEV(OFFSET(TradeDash[[#This Row],[Returns]],0,0,-n_days*2)),"")</f>
        <v>0.31125137715113577</v>
      </c>
      <c r="G2377">
        <f ca="1">IF(ISNUMBER(TradeDash[[#This Row],[2n day Sharpe]]),AVERAGE(TradeDash[[#This Row],[n day Sharpe]:[2n day Sharpe]]),"")</f>
        <v>0.29090776949076136</v>
      </c>
      <c r="H2377">
        <f ca="1">IF(ISNUMBER(TradeDash[[#This Row],[Sharpe Average]]),IF(TradeDash[[#This Row],[Sharpe Average]]&gt;$G$1,1,0),"")</f>
        <v>1</v>
      </c>
      <c r="I2377" s="2">
        <f ca="1">IF(ISNUMBER(TradeDash[[#This Row],[Signal]]),MAX(IF(AND(TradeDash[[#This Row],[Signal]]=1,I2376&lt;1),I2376+$E$1,IF(AND(TradeDash[[#This Row],[Signal]]=0,I2376&gt;0),I2376-$E$1,IF(AND(TradeDash[[#This Row],[Signal]]=1,I2376=1),I2376,IF(AND(TradeDash[[#This Row],[Signal]]=0,I2376=0),I2376,0)))),0),"")</f>
        <v>1</v>
      </c>
      <c r="J2377" s="3">
        <f ca="1">IF(ISNUMBER(TradeDash[[#This Row],[Position]]),TradeDash[[#This Row],[Position]]*D2378,"")</f>
        <v>3.116354848938796E-3</v>
      </c>
      <c r="K2377" s="7">
        <f ca="1">K2376*IFERROR(1+TradeDash[[#This Row],[Port Return]],1)</f>
        <v>5063670.8860143032</v>
      </c>
      <c r="L2377" s="7">
        <f ca="1">IF(ISNUMBER(TradeDash[[#This Row],[Port Return]]),L2376*(1+TradeDash[[#This Row],[Returns]]),L2376)</f>
        <v>2907885.5325914146</v>
      </c>
    </row>
    <row r="2378" spans="1:12" x14ac:dyDescent="0.35">
      <c r="A2378" s="1">
        <v>39969</v>
      </c>
      <c r="B2378" s="16">
        <f>YEAR(TradeDash[[#This Row],[Date]])</f>
        <v>2009</v>
      </c>
      <c r="C2378">
        <v>4586.8999999999996</v>
      </c>
      <c r="D2378" s="3">
        <f>IFERROR(TradeDash[[#This Row],[Nifty]]/C2377-1,"")</f>
        <v>3.116354848938796E-3</v>
      </c>
      <c r="E2378">
        <f ca="1">IFERROR(AVERAGE(OFFSET(TradeDash[[#This Row],[Returns]],0,0,-n_days))/STDEV(OFFSET(TradeDash[[#This Row],[Returns]],0,0,-n_days)),"")</f>
        <v>0.29734450133943546</v>
      </c>
      <c r="F2378">
        <f ca="1">IFERROR(AVERAGE(OFFSET(TradeDash[[#This Row],[Returns]],0,0,-n_days*2))/STDEV(OFFSET(TradeDash[[#This Row],[Returns]],0,0,-n_days*2)),"")</f>
        <v>0.28211470890307588</v>
      </c>
      <c r="G2378">
        <f ca="1">IF(ISNUMBER(TradeDash[[#This Row],[2n day Sharpe]]),AVERAGE(TradeDash[[#This Row],[n day Sharpe]:[2n day Sharpe]]),"")</f>
        <v>0.28972960512125567</v>
      </c>
      <c r="H2378">
        <f ca="1">IF(ISNUMBER(TradeDash[[#This Row],[Sharpe Average]]),IF(TradeDash[[#This Row],[Sharpe Average]]&gt;$G$1,1,0),"")</f>
        <v>1</v>
      </c>
      <c r="I2378" s="2">
        <f ca="1">IF(ISNUMBER(TradeDash[[#This Row],[Signal]]),MAX(IF(AND(TradeDash[[#This Row],[Signal]]=1,I2377&lt;1),I2377+$E$1,IF(AND(TradeDash[[#This Row],[Signal]]=0,I2377&gt;0),I2377-$E$1,IF(AND(TradeDash[[#This Row],[Signal]]=1,I2377=1),I2377,IF(AND(TradeDash[[#This Row],[Signal]]=0,I2377=0),I2377,0)))),0),"")</f>
        <v>1</v>
      </c>
      <c r="J2378" s="3">
        <f ca="1">IF(ISNUMBER(TradeDash[[#This Row],[Position]]),TradeDash[[#This Row],[Position]]*D2379,"")</f>
        <v>-3.4227909917373345E-2</v>
      </c>
      <c r="K2378" s="7">
        <f ca="1">K2377*IFERROR(1+TradeDash[[#This Row],[Port Return]],1)</f>
        <v>4890352.0150765795</v>
      </c>
      <c r="L2378" s="7">
        <f ca="1">IF(ISNUMBER(TradeDash[[#This Row],[Port Return]]),L2377*(1+TradeDash[[#This Row],[Returns]]),L2377)</f>
        <v>2916947.5357710649</v>
      </c>
    </row>
    <row r="2379" spans="1:12" x14ac:dyDescent="0.35">
      <c r="A2379" s="1">
        <v>39972</v>
      </c>
      <c r="B2379" s="16">
        <f>YEAR(TradeDash[[#This Row],[Date]])</f>
        <v>2009</v>
      </c>
      <c r="C2379">
        <v>4429.8999999999996</v>
      </c>
      <c r="D2379" s="3">
        <f>IFERROR(TradeDash[[#This Row],[Nifty]]/C2378-1,"")</f>
        <v>-3.4227909917373345E-2</v>
      </c>
      <c r="E2379">
        <f ca="1">IFERROR(AVERAGE(OFFSET(TradeDash[[#This Row],[Returns]],0,0,-n_days))/STDEV(OFFSET(TradeDash[[#This Row],[Returns]],0,0,-n_days)),"")</f>
        <v>0.27380231024822882</v>
      </c>
      <c r="F2379">
        <f ca="1">IFERROR(AVERAGE(OFFSET(TradeDash[[#This Row],[Returns]],0,0,-n_days*2))/STDEV(OFFSET(TradeDash[[#This Row],[Returns]],0,0,-n_days*2)),"")</f>
        <v>0.24107228112230955</v>
      </c>
      <c r="G2379">
        <f ca="1">IF(ISNUMBER(TradeDash[[#This Row],[2n day Sharpe]]),AVERAGE(TradeDash[[#This Row],[n day Sharpe]:[2n day Sharpe]]),"")</f>
        <v>0.25743729568526919</v>
      </c>
      <c r="H2379">
        <f ca="1">IF(ISNUMBER(TradeDash[[#This Row],[Sharpe Average]]),IF(TradeDash[[#This Row],[Sharpe Average]]&gt;$G$1,1,0),"")</f>
        <v>1</v>
      </c>
      <c r="I2379" s="2">
        <f ca="1">IF(ISNUMBER(TradeDash[[#This Row],[Signal]]),MAX(IF(AND(TradeDash[[#This Row],[Signal]]=1,I2378&lt;1),I2378+$E$1,IF(AND(TradeDash[[#This Row],[Signal]]=0,I2378&gt;0),I2378-$E$1,IF(AND(TradeDash[[#This Row],[Signal]]=1,I2378=1),I2378,IF(AND(TradeDash[[#This Row],[Signal]]=0,I2378=0),I2378,0)))),0),"")</f>
        <v>1</v>
      </c>
      <c r="J2379" s="3">
        <f ca="1">IF(ISNUMBER(TradeDash[[#This Row],[Position]]),TradeDash[[#This Row],[Position]]*D2380,"")</f>
        <v>2.7325673265762296E-2</v>
      </c>
      <c r="K2379" s="7">
        <f ca="1">K2378*IFERROR(1+TradeDash[[#This Row],[Port Return]],1)</f>
        <v>5023984.1763951248</v>
      </c>
      <c r="L2379" s="7">
        <f ca="1">IF(ISNUMBER(TradeDash[[#This Row],[Port Return]]),L2378*(1+TradeDash[[#This Row],[Returns]]),L2378)</f>
        <v>2817106.5182829886</v>
      </c>
    </row>
    <row r="2380" spans="1:12" x14ac:dyDescent="0.35">
      <c r="A2380" s="1">
        <v>39973</v>
      </c>
      <c r="B2380" s="16">
        <f>YEAR(TradeDash[[#This Row],[Date]])</f>
        <v>2009</v>
      </c>
      <c r="C2380">
        <v>4550.95</v>
      </c>
      <c r="D2380" s="3">
        <f>IFERROR(TradeDash[[#This Row],[Nifty]]/C2379-1,"")</f>
        <v>2.7325673265762296E-2</v>
      </c>
      <c r="E2380">
        <f ca="1">IFERROR(AVERAGE(OFFSET(TradeDash[[#This Row],[Returns]],0,0,-n_days))/STDEV(OFFSET(TradeDash[[#This Row],[Returns]],0,0,-n_days)),"")</f>
        <v>0.26550267251114973</v>
      </c>
      <c r="F2380">
        <f ca="1">IFERROR(AVERAGE(OFFSET(TradeDash[[#This Row],[Returns]],0,0,-n_days*2))/STDEV(OFFSET(TradeDash[[#This Row],[Returns]],0,0,-n_days*2)),"")</f>
        <v>0.24158401459183224</v>
      </c>
      <c r="G2380">
        <f ca="1">IF(ISNUMBER(TradeDash[[#This Row],[2n day Sharpe]]),AVERAGE(TradeDash[[#This Row],[n day Sharpe]:[2n day Sharpe]]),"")</f>
        <v>0.253543343551491</v>
      </c>
      <c r="H2380">
        <f ca="1">IF(ISNUMBER(TradeDash[[#This Row],[Sharpe Average]]),IF(TradeDash[[#This Row],[Sharpe Average]]&gt;$G$1,1,0),"")</f>
        <v>1</v>
      </c>
      <c r="I2380" s="2">
        <f ca="1">IF(ISNUMBER(TradeDash[[#This Row],[Signal]]),MAX(IF(AND(TradeDash[[#This Row],[Signal]]=1,I2379&lt;1),I2379+$E$1,IF(AND(TradeDash[[#This Row],[Signal]]=0,I2379&gt;0),I2379-$E$1,IF(AND(TradeDash[[#This Row],[Signal]]=1,I2379=1),I2379,IF(AND(TradeDash[[#This Row],[Signal]]=0,I2379=0),I2379,0)))),0),"")</f>
        <v>1</v>
      </c>
      <c r="J2380" s="3">
        <f ca="1">IF(ISNUMBER(TradeDash[[#This Row],[Position]]),TradeDash[[#This Row],[Position]]*D2381,"")</f>
        <v>2.2918291785231748E-2</v>
      </c>
      <c r="K2380" s="7">
        <f ca="1">K2379*IFERROR(1+TradeDash[[#This Row],[Port Return]],1)</f>
        <v>5139125.3116741357</v>
      </c>
      <c r="L2380" s="7">
        <f ca="1">IF(ISNUMBER(TradeDash[[#This Row],[Port Return]]),L2379*(1+TradeDash[[#This Row],[Returns]]),L2379)</f>
        <v>2894085.8505564388</v>
      </c>
    </row>
    <row r="2381" spans="1:12" x14ac:dyDescent="0.35">
      <c r="A2381" s="1">
        <v>39974</v>
      </c>
      <c r="B2381" s="16">
        <f>YEAR(TradeDash[[#This Row],[Date]])</f>
        <v>2009</v>
      </c>
      <c r="C2381">
        <v>4655.25</v>
      </c>
      <c r="D2381" s="3">
        <f>IFERROR(TradeDash[[#This Row],[Nifty]]/C2380-1,"")</f>
        <v>2.2918291785231748E-2</v>
      </c>
      <c r="E2381">
        <f ca="1">IFERROR(AVERAGE(OFFSET(TradeDash[[#This Row],[Returns]],0,0,-n_days))/STDEV(OFFSET(TradeDash[[#This Row],[Returns]],0,0,-n_days)),"")</f>
        <v>0.30861999018642383</v>
      </c>
      <c r="F2381">
        <f ca="1">IFERROR(AVERAGE(OFFSET(TradeDash[[#This Row],[Returns]],0,0,-n_days*2))/STDEV(OFFSET(TradeDash[[#This Row],[Returns]],0,0,-n_days*2)),"")</f>
        <v>0.25814648803837797</v>
      </c>
      <c r="G2381">
        <f ca="1">IF(ISNUMBER(TradeDash[[#This Row],[2n day Sharpe]]),AVERAGE(TradeDash[[#This Row],[n day Sharpe]:[2n day Sharpe]]),"")</f>
        <v>0.28338323911240093</v>
      </c>
      <c r="H2381">
        <f ca="1">IF(ISNUMBER(TradeDash[[#This Row],[Sharpe Average]]),IF(TradeDash[[#This Row],[Sharpe Average]]&gt;$G$1,1,0),"")</f>
        <v>1</v>
      </c>
      <c r="I2381" s="2">
        <f ca="1">IF(ISNUMBER(TradeDash[[#This Row],[Signal]]),MAX(IF(AND(TradeDash[[#This Row],[Signal]]=1,I2380&lt;1),I2380+$E$1,IF(AND(TradeDash[[#This Row],[Signal]]=0,I2380&gt;0),I2380-$E$1,IF(AND(TradeDash[[#This Row],[Signal]]=1,I2380=1),I2380,IF(AND(TradeDash[[#This Row],[Signal]]=0,I2380=0),I2380,0)))),0),"")</f>
        <v>1</v>
      </c>
      <c r="J2381" s="3">
        <f ca="1">IF(ISNUMBER(TradeDash[[#This Row],[Position]]),TradeDash[[#This Row],[Position]]*D2382,"")</f>
        <v>-3.7699371677138993E-3</v>
      </c>
      <c r="K2381" s="7">
        <f ca="1">K2380*IFERROR(1+TradeDash[[#This Row],[Port Return]],1)</f>
        <v>5119751.1321521159</v>
      </c>
      <c r="L2381" s="7">
        <f ca="1">IF(ISNUMBER(TradeDash[[#This Row],[Port Return]]),L2380*(1+TradeDash[[#This Row],[Returns]]),L2380)</f>
        <v>2960413.3545310018</v>
      </c>
    </row>
    <row r="2382" spans="1:12" x14ac:dyDescent="0.35">
      <c r="A2382" s="1">
        <v>39975</v>
      </c>
      <c r="B2382" s="16">
        <f>YEAR(TradeDash[[#This Row],[Date]])</f>
        <v>2009</v>
      </c>
      <c r="C2382">
        <v>4637.7</v>
      </c>
      <c r="D2382" s="3">
        <f>IFERROR(TradeDash[[#This Row],[Nifty]]/C2381-1,"")</f>
        <v>-3.7699371677138993E-3</v>
      </c>
      <c r="E2382">
        <f ca="1">IFERROR(AVERAGE(OFFSET(TradeDash[[#This Row],[Returns]],0,0,-n_days))/STDEV(OFFSET(TradeDash[[#This Row],[Returns]],0,0,-n_days)),"")</f>
        <v>0.31911236306631191</v>
      </c>
      <c r="F2382">
        <f ca="1">IFERROR(AVERAGE(OFFSET(TradeDash[[#This Row],[Returns]],0,0,-n_days*2))/STDEV(OFFSET(TradeDash[[#This Row],[Returns]],0,0,-n_days*2)),"")</f>
        <v>0.24617444069761193</v>
      </c>
      <c r="G2382">
        <f ca="1">IF(ISNUMBER(TradeDash[[#This Row],[2n day Sharpe]]),AVERAGE(TradeDash[[#This Row],[n day Sharpe]:[2n day Sharpe]]),"")</f>
        <v>0.28264340188196191</v>
      </c>
      <c r="H2382">
        <f ca="1">IF(ISNUMBER(TradeDash[[#This Row],[Sharpe Average]]),IF(TradeDash[[#This Row],[Sharpe Average]]&gt;$G$1,1,0),"")</f>
        <v>1</v>
      </c>
      <c r="I2382" s="2">
        <f ca="1">IF(ISNUMBER(TradeDash[[#This Row],[Signal]]),MAX(IF(AND(TradeDash[[#This Row],[Signal]]=1,I2381&lt;1),I2381+$E$1,IF(AND(TradeDash[[#This Row],[Signal]]=0,I2381&gt;0),I2381-$E$1,IF(AND(TradeDash[[#This Row],[Signal]]=1,I2381=1),I2381,IF(AND(TradeDash[[#This Row],[Signal]]=0,I2381=0),I2381,0)))),0),"")</f>
        <v>1</v>
      </c>
      <c r="J2382" s="3">
        <f ca="1">IF(ISNUMBER(TradeDash[[#This Row],[Position]]),TradeDash[[#This Row],[Position]]*D2383,"")</f>
        <v>-1.1708389934665941E-2</v>
      </c>
      <c r="K2382" s="7">
        <f ca="1">K2381*IFERROR(1+TradeDash[[#This Row],[Port Return]],1)</f>
        <v>5059807.0895284312</v>
      </c>
      <c r="L2382" s="7">
        <f ca="1">IF(ISNUMBER(TradeDash[[#This Row],[Port Return]]),L2381*(1+TradeDash[[#This Row],[Returns]]),L2381)</f>
        <v>2949252.7821939588</v>
      </c>
    </row>
    <row r="2383" spans="1:12" x14ac:dyDescent="0.35">
      <c r="A2383" s="1">
        <v>39976</v>
      </c>
      <c r="B2383" s="16">
        <f>YEAR(TradeDash[[#This Row],[Date]])</f>
        <v>2009</v>
      </c>
      <c r="C2383">
        <v>4583.3999999999996</v>
      </c>
      <c r="D2383" s="3">
        <f>IFERROR(TradeDash[[#This Row],[Nifty]]/C2382-1,"")</f>
        <v>-1.1708389934665941E-2</v>
      </c>
      <c r="E2383">
        <f ca="1">IFERROR(AVERAGE(OFFSET(TradeDash[[#This Row],[Returns]],0,0,-n_days))/STDEV(OFFSET(TradeDash[[#This Row],[Returns]],0,0,-n_days)),"")</f>
        <v>0.2778605180998831</v>
      </c>
      <c r="F2383">
        <f ca="1">IFERROR(AVERAGE(OFFSET(TradeDash[[#This Row],[Returns]],0,0,-n_days*2))/STDEV(OFFSET(TradeDash[[#This Row],[Returns]],0,0,-n_days*2)),"")</f>
        <v>0.21604722464116466</v>
      </c>
      <c r="G2383">
        <f ca="1">IF(ISNUMBER(TradeDash[[#This Row],[2n day Sharpe]]),AVERAGE(TradeDash[[#This Row],[n day Sharpe]:[2n day Sharpe]]),"")</f>
        <v>0.24695387137052388</v>
      </c>
      <c r="H2383">
        <f ca="1">IF(ISNUMBER(TradeDash[[#This Row],[Sharpe Average]]),IF(TradeDash[[#This Row],[Sharpe Average]]&gt;$G$1,1,0),"")</f>
        <v>1</v>
      </c>
      <c r="I2383" s="2">
        <f ca="1">IF(ISNUMBER(TradeDash[[#This Row],[Signal]]),MAX(IF(AND(TradeDash[[#This Row],[Signal]]=1,I2382&lt;1),I2382+$E$1,IF(AND(TradeDash[[#This Row],[Signal]]=0,I2382&gt;0),I2382-$E$1,IF(AND(TradeDash[[#This Row],[Signal]]=1,I2382=1),I2382,IF(AND(TradeDash[[#This Row],[Signal]]=0,I2382=0),I2382,0)))),0),"")</f>
        <v>1</v>
      </c>
      <c r="J2383" s="3">
        <f ca="1">IF(ISNUMBER(TradeDash[[#This Row],[Position]]),TradeDash[[#This Row],[Position]]*D2384,"")</f>
        <v>-2.1686957280621311E-2</v>
      </c>
      <c r="K2383" s="7">
        <f ca="1">K2382*IFERROR(1+TradeDash[[#This Row],[Port Return]],1)</f>
        <v>4950075.2693296429</v>
      </c>
      <c r="L2383" s="7">
        <f ca="1">IF(ISNUMBER(TradeDash[[#This Row],[Port Return]]),L2382*(1+TradeDash[[#This Row],[Returns]]),L2382)</f>
        <v>2914721.7806041334</v>
      </c>
    </row>
    <row r="2384" spans="1:12" x14ac:dyDescent="0.35">
      <c r="A2384" s="1">
        <v>39979</v>
      </c>
      <c r="B2384" s="16">
        <f>YEAR(TradeDash[[#This Row],[Date]])</f>
        <v>2009</v>
      </c>
      <c r="C2384">
        <v>4484</v>
      </c>
      <c r="D2384" s="3">
        <f>IFERROR(TradeDash[[#This Row],[Nifty]]/C2383-1,"")</f>
        <v>-2.1686957280621311E-2</v>
      </c>
      <c r="E2384">
        <f ca="1">IFERROR(AVERAGE(OFFSET(TradeDash[[#This Row],[Returns]],0,0,-n_days))/STDEV(OFFSET(TradeDash[[#This Row],[Returns]],0,0,-n_days)),"")</f>
        <v>0.10462251176826942</v>
      </c>
      <c r="F2384">
        <f ca="1">IFERROR(AVERAGE(OFFSET(TradeDash[[#This Row],[Returns]],0,0,-n_days*2))/STDEV(OFFSET(TradeDash[[#This Row],[Returns]],0,0,-n_days*2)),"")</f>
        <v>0.22615397685506225</v>
      </c>
      <c r="G2384">
        <f ca="1">IF(ISNUMBER(TradeDash[[#This Row],[2n day Sharpe]]),AVERAGE(TradeDash[[#This Row],[n day Sharpe]:[2n day Sharpe]]),"")</f>
        <v>0.16538824431166582</v>
      </c>
      <c r="H2384">
        <f ca="1">IF(ISNUMBER(TradeDash[[#This Row],[Sharpe Average]]),IF(TradeDash[[#This Row],[Sharpe Average]]&gt;$G$1,1,0),"")</f>
        <v>1</v>
      </c>
      <c r="I2384" s="2">
        <f ca="1">IF(ISNUMBER(TradeDash[[#This Row],[Signal]]),MAX(IF(AND(TradeDash[[#This Row],[Signal]]=1,I2383&lt;1),I2383+$E$1,IF(AND(TradeDash[[#This Row],[Signal]]=0,I2383&gt;0),I2383-$E$1,IF(AND(TradeDash[[#This Row],[Signal]]=1,I2383=1),I2383,IF(AND(TradeDash[[#This Row],[Signal]]=0,I2383=0),I2383,0)))),0),"")</f>
        <v>1</v>
      </c>
      <c r="J2384" s="3">
        <f ca="1">IF(ISNUMBER(TradeDash[[#This Row],[Position]]),TradeDash[[#This Row],[Position]]*D2385,"")</f>
        <v>7.5379125780552503E-3</v>
      </c>
      <c r="K2384" s="7">
        <f ca="1">K2383*IFERROR(1+TradeDash[[#This Row],[Port Return]],1)</f>
        <v>4987388.503964643</v>
      </c>
      <c r="L2384" s="7">
        <f ca="1">IF(ISNUMBER(TradeDash[[#This Row],[Port Return]]),L2383*(1+TradeDash[[#This Row],[Returns]]),L2383)</f>
        <v>2851510.3338632751</v>
      </c>
    </row>
    <row r="2385" spans="1:12" x14ac:dyDescent="0.35">
      <c r="A2385" s="1">
        <v>39980</v>
      </c>
      <c r="B2385" s="16">
        <f>YEAR(TradeDash[[#This Row],[Date]])</f>
        <v>2009</v>
      </c>
      <c r="C2385">
        <v>4517.8</v>
      </c>
      <c r="D2385" s="3">
        <f>IFERROR(TradeDash[[#This Row],[Nifty]]/C2384-1,"")</f>
        <v>7.5379125780552503E-3</v>
      </c>
      <c r="E2385">
        <f ca="1">IFERROR(AVERAGE(OFFSET(TradeDash[[#This Row],[Returns]],0,0,-n_days))/STDEV(OFFSET(TradeDash[[#This Row],[Returns]],0,0,-n_days)),"")</f>
        <v>0.12700181234454427</v>
      </c>
      <c r="F2385">
        <f ca="1">IFERROR(AVERAGE(OFFSET(TradeDash[[#This Row],[Returns]],0,0,-n_days*2))/STDEV(OFFSET(TradeDash[[#This Row],[Returns]],0,0,-n_days*2)),"")</f>
        <v>0.22847113345503797</v>
      </c>
      <c r="G2385">
        <f ca="1">IF(ISNUMBER(TradeDash[[#This Row],[2n day Sharpe]]),AVERAGE(TradeDash[[#This Row],[n day Sharpe]:[2n day Sharpe]]),"")</f>
        <v>0.17773647289979111</v>
      </c>
      <c r="H2385">
        <f ca="1">IF(ISNUMBER(TradeDash[[#This Row],[Sharpe Average]]),IF(TradeDash[[#This Row],[Sharpe Average]]&gt;$G$1,1,0),"")</f>
        <v>1</v>
      </c>
      <c r="I2385" s="2">
        <f ca="1">IF(ISNUMBER(TradeDash[[#This Row],[Signal]]),MAX(IF(AND(TradeDash[[#This Row],[Signal]]=1,I2384&lt;1),I2384+$E$1,IF(AND(TradeDash[[#This Row],[Signal]]=0,I2384&gt;0),I2384-$E$1,IF(AND(TradeDash[[#This Row],[Signal]]=1,I2384=1),I2384,IF(AND(TradeDash[[#This Row],[Signal]]=0,I2384=0),I2384,0)))),0),"")</f>
        <v>1</v>
      </c>
      <c r="J2385" s="3">
        <f ca="1">IF(ISNUMBER(TradeDash[[#This Row],[Position]]),TradeDash[[#This Row],[Position]]*D2386,"")</f>
        <v>-3.5780689716233716E-2</v>
      </c>
      <c r="K2385" s="7">
        <f ca="1">K2384*IFERROR(1+TradeDash[[#This Row],[Port Return]],1)</f>
        <v>4808936.3034099732</v>
      </c>
      <c r="L2385" s="7">
        <f ca="1">IF(ISNUMBER(TradeDash[[#This Row],[Port Return]]),L2384*(1+TradeDash[[#This Row],[Returns]]),L2384)</f>
        <v>2873004.7694753576</v>
      </c>
    </row>
    <row r="2386" spans="1:12" x14ac:dyDescent="0.35">
      <c r="A2386" s="1">
        <v>39981</v>
      </c>
      <c r="B2386" s="16">
        <f>YEAR(TradeDash[[#This Row],[Date]])</f>
        <v>2009</v>
      </c>
      <c r="C2386">
        <v>4356.1499999999996</v>
      </c>
      <c r="D2386" s="3">
        <f>IFERROR(TradeDash[[#This Row],[Nifty]]/C2385-1,"")</f>
        <v>-3.5780689716233716E-2</v>
      </c>
      <c r="E2386">
        <f ca="1">IFERROR(AVERAGE(OFFSET(TradeDash[[#This Row],[Returns]],0,0,-n_days))/STDEV(OFFSET(TradeDash[[#This Row],[Returns]],0,0,-n_days)),"")</f>
        <v>5.7773054137381916E-2</v>
      </c>
      <c r="F2386">
        <f ca="1">IFERROR(AVERAGE(OFFSET(TradeDash[[#This Row],[Returns]],0,0,-n_days*2))/STDEV(OFFSET(TradeDash[[#This Row],[Returns]],0,0,-n_days*2)),"")</f>
        <v>0.19988048246616746</v>
      </c>
      <c r="G2386">
        <f ca="1">IF(ISNUMBER(TradeDash[[#This Row],[2n day Sharpe]]),AVERAGE(TradeDash[[#This Row],[n day Sharpe]:[2n day Sharpe]]),"")</f>
        <v>0.1288267683017747</v>
      </c>
      <c r="H2386">
        <f ca="1">IF(ISNUMBER(TradeDash[[#This Row],[Sharpe Average]]),IF(TradeDash[[#This Row],[Sharpe Average]]&gt;$G$1,1,0),"")</f>
        <v>1</v>
      </c>
      <c r="I2386" s="2">
        <f ca="1">IF(ISNUMBER(TradeDash[[#This Row],[Signal]]),MAX(IF(AND(TradeDash[[#This Row],[Signal]]=1,I2385&lt;1),I2385+$E$1,IF(AND(TradeDash[[#This Row],[Signal]]=0,I2385&gt;0),I2385-$E$1,IF(AND(TradeDash[[#This Row],[Signal]]=1,I2385=1),I2385,IF(AND(TradeDash[[#This Row],[Signal]]=0,I2385=0),I2385,0)))),0),"")</f>
        <v>1</v>
      </c>
      <c r="J2386" s="3">
        <f ca="1">IF(ISNUMBER(TradeDash[[#This Row],[Position]]),TradeDash[[#This Row],[Position]]*D2387,"")</f>
        <v>-2.404646304649749E-2</v>
      </c>
      <c r="K2386" s="7">
        <f ca="1">K2385*IFERROR(1+TradeDash[[#This Row],[Port Return]],1)</f>
        <v>4693298.3942970652</v>
      </c>
      <c r="L2386" s="7">
        <f ca="1">IF(ISNUMBER(TradeDash[[#This Row],[Port Return]]),L2385*(1+TradeDash[[#This Row],[Returns]]),L2385)</f>
        <v>2770206.6772655002</v>
      </c>
    </row>
    <row r="2387" spans="1:12" x14ac:dyDescent="0.35">
      <c r="A2387" s="1">
        <v>39982</v>
      </c>
      <c r="B2387" s="16">
        <f>YEAR(TradeDash[[#This Row],[Date]])</f>
        <v>2009</v>
      </c>
      <c r="C2387">
        <v>4251.3999999999996</v>
      </c>
      <c r="D2387" s="3">
        <f>IFERROR(TradeDash[[#This Row],[Nifty]]/C2386-1,"")</f>
        <v>-2.404646304649749E-2</v>
      </c>
      <c r="E2387">
        <f ca="1">IFERROR(AVERAGE(OFFSET(TradeDash[[#This Row],[Returns]],0,0,-n_days))/STDEV(OFFSET(TradeDash[[#This Row],[Returns]],0,0,-n_days)),"")</f>
        <v>3.261365599931082E-2</v>
      </c>
      <c r="F2387">
        <f ca="1">IFERROR(AVERAGE(OFFSET(TradeDash[[#This Row],[Returns]],0,0,-n_days*2))/STDEV(OFFSET(TradeDash[[#This Row],[Returns]],0,0,-n_days*2)),"")</f>
        <v>0.18342892858398588</v>
      </c>
      <c r="G2387">
        <f ca="1">IF(ISNUMBER(TradeDash[[#This Row],[2n day Sharpe]]),AVERAGE(TradeDash[[#This Row],[n day Sharpe]:[2n day Sharpe]]),"")</f>
        <v>0.10802129229164835</v>
      </c>
      <c r="H2387">
        <f ca="1">IF(ISNUMBER(TradeDash[[#This Row],[Sharpe Average]]),IF(TradeDash[[#This Row],[Sharpe Average]]&gt;$G$1,1,0),"")</f>
        <v>1</v>
      </c>
      <c r="I2387" s="2">
        <f ca="1">IF(ISNUMBER(TradeDash[[#This Row],[Signal]]),MAX(IF(AND(TradeDash[[#This Row],[Signal]]=1,I2386&lt;1),I2386+$E$1,IF(AND(TradeDash[[#This Row],[Signal]]=0,I2386&gt;0),I2386-$E$1,IF(AND(TradeDash[[#This Row],[Signal]]=1,I2386=1),I2386,IF(AND(TradeDash[[#This Row],[Signal]]=0,I2386=0),I2386,0)))),0),"")</f>
        <v>1</v>
      </c>
      <c r="J2387" s="3">
        <f ca="1">IF(ISNUMBER(TradeDash[[#This Row],[Position]]),TradeDash[[#This Row],[Position]]*D2388,"")</f>
        <v>1.4630474667168603E-2</v>
      </c>
      <c r="K2387" s="7">
        <f ca="1">K2386*IFERROR(1+TradeDash[[#This Row],[Port Return]],1)</f>
        <v>4761963.5775602916</v>
      </c>
      <c r="L2387" s="7">
        <f ca="1">IF(ISNUMBER(TradeDash[[#This Row],[Port Return]]),L2386*(1+TradeDash[[#This Row],[Returns]]),L2386)</f>
        <v>2703593.0047694747</v>
      </c>
    </row>
    <row r="2388" spans="1:12" x14ac:dyDescent="0.35">
      <c r="A2388" s="1">
        <v>39983</v>
      </c>
      <c r="B2388" s="16">
        <f>YEAR(TradeDash[[#This Row],[Date]])</f>
        <v>2009</v>
      </c>
      <c r="C2388">
        <v>4313.6000000000004</v>
      </c>
      <c r="D2388" s="3">
        <f>IFERROR(TradeDash[[#This Row],[Nifty]]/C2387-1,"")</f>
        <v>1.4630474667168603E-2</v>
      </c>
      <c r="E2388">
        <f ca="1">IFERROR(AVERAGE(OFFSET(TradeDash[[#This Row],[Returns]],0,0,-n_days))/STDEV(OFFSET(TradeDash[[#This Row],[Returns]],0,0,-n_days)),"")</f>
        <v>5.1105989042580291E-2</v>
      </c>
      <c r="F2388">
        <f ca="1">IFERROR(AVERAGE(OFFSET(TradeDash[[#This Row],[Returns]],0,0,-n_days*2))/STDEV(OFFSET(TradeDash[[#This Row],[Returns]],0,0,-n_days*2)),"")</f>
        <v>0.20180233233226511</v>
      </c>
      <c r="G2388">
        <f ca="1">IF(ISNUMBER(TradeDash[[#This Row],[2n day Sharpe]]),AVERAGE(TradeDash[[#This Row],[n day Sharpe]:[2n day Sharpe]]),"")</f>
        <v>0.12645416068742271</v>
      </c>
      <c r="H2388">
        <f ca="1">IF(ISNUMBER(TradeDash[[#This Row],[Sharpe Average]]),IF(TradeDash[[#This Row],[Sharpe Average]]&gt;$G$1,1,0),"")</f>
        <v>1</v>
      </c>
      <c r="I2388" s="2">
        <f ca="1">IF(ISNUMBER(TradeDash[[#This Row],[Signal]]),MAX(IF(AND(TradeDash[[#This Row],[Signal]]=1,I2387&lt;1),I2387+$E$1,IF(AND(TradeDash[[#This Row],[Signal]]=0,I2387&gt;0),I2387-$E$1,IF(AND(TradeDash[[#This Row],[Signal]]=1,I2387=1),I2387,IF(AND(TradeDash[[#This Row],[Signal]]=0,I2387=0),I2387,0)))),0),"")</f>
        <v>1</v>
      </c>
      <c r="J2388" s="3">
        <f ca="1">IF(ISNUMBER(TradeDash[[#This Row],[Position]]),TradeDash[[#This Row],[Position]]*D2389,"")</f>
        <v>-1.8163482937685549E-2</v>
      </c>
      <c r="K2388" s="7">
        <f ca="1">K2387*IFERROR(1+TradeDash[[#This Row],[Port Return]],1)</f>
        <v>4675469.7333693951</v>
      </c>
      <c r="L2388" s="7">
        <f ca="1">IF(ISNUMBER(TradeDash[[#This Row],[Port Return]]),L2387*(1+TradeDash[[#This Row],[Returns]]),L2387)</f>
        <v>2743147.8537360886</v>
      </c>
    </row>
    <row r="2389" spans="1:12" x14ac:dyDescent="0.35">
      <c r="A2389" s="1">
        <v>39986</v>
      </c>
      <c r="B2389" s="16">
        <f>YEAR(TradeDash[[#This Row],[Date]])</f>
        <v>2009</v>
      </c>
      <c r="C2389">
        <v>4235.25</v>
      </c>
      <c r="D2389" s="3">
        <f>IFERROR(TradeDash[[#This Row],[Nifty]]/C2388-1,"")</f>
        <v>-1.8163482937685549E-2</v>
      </c>
      <c r="E2389">
        <f ca="1">IFERROR(AVERAGE(OFFSET(TradeDash[[#This Row],[Returns]],0,0,-n_days))/STDEV(OFFSET(TradeDash[[#This Row],[Returns]],0,0,-n_days)),"")</f>
        <v>9.1968096416987308E-3</v>
      </c>
      <c r="F2389">
        <f ca="1">IFERROR(AVERAGE(OFFSET(TradeDash[[#This Row],[Returns]],0,0,-n_days*2))/STDEV(OFFSET(TradeDash[[#This Row],[Returns]],0,0,-n_days*2)),"")</f>
        <v>0.16845609050380791</v>
      </c>
      <c r="G2389">
        <f ca="1">IF(ISNUMBER(TradeDash[[#This Row],[2n day Sharpe]]),AVERAGE(TradeDash[[#This Row],[n day Sharpe]:[2n day Sharpe]]),"")</f>
        <v>8.8826450072753318E-2</v>
      </c>
      <c r="H2389">
        <f ca="1">IF(ISNUMBER(TradeDash[[#This Row],[Sharpe Average]]),IF(TradeDash[[#This Row],[Sharpe Average]]&gt;$G$1,1,0),"")</f>
        <v>1</v>
      </c>
      <c r="I2389" s="2">
        <f ca="1">IF(ISNUMBER(TradeDash[[#This Row],[Signal]]),MAX(IF(AND(TradeDash[[#This Row],[Signal]]=1,I2388&lt;1),I2388+$E$1,IF(AND(TradeDash[[#This Row],[Signal]]=0,I2388&gt;0),I2388-$E$1,IF(AND(TradeDash[[#This Row],[Signal]]=1,I2388=1),I2388,IF(AND(TradeDash[[#This Row],[Signal]]=0,I2388=0),I2388,0)))),0),"")</f>
        <v>1</v>
      </c>
      <c r="J2389" s="3">
        <f ca="1">IF(ISNUMBER(TradeDash[[#This Row],[Position]]),TradeDash[[#This Row],[Position]]*D2390,"")</f>
        <v>2.77433445487274E-3</v>
      </c>
      <c r="K2389" s="7">
        <f ca="1">K2388*IFERROR(1+TradeDash[[#This Row],[Port Return]],1)</f>
        <v>4688441.0501433965</v>
      </c>
      <c r="L2389" s="7">
        <f ca="1">IF(ISNUMBER(TradeDash[[#This Row],[Port Return]]),L2388*(1+TradeDash[[#This Row],[Returns]]),L2388)</f>
        <v>2693322.7344992044</v>
      </c>
    </row>
    <row r="2390" spans="1:12" x14ac:dyDescent="0.35">
      <c r="A2390" s="1">
        <v>39987</v>
      </c>
      <c r="B2390" s="16">
        <f>YEAR(TradeDash[[#This Row],[Date]])</f>
        <v>2009</v>
      </c>
      <c r="C2390">
        <v>4247</v>
      </c>
      <c r="D2390" s="3">
        <f>IFERROR(TradeDash[[#This Row],[Nifty]]/C2389-1,"")</f>
        <v>2.77433445487274E-3</v>
      </c>
      <c r="E2390">
        <f ca="1">IFERROR(AVERAGE(OFFSET(TradeDash[[#This Row],[Returns]],0,0,-n_days))/STDEV(OFFSET(TradeDash[[#This Row],[Returns]],0,0,-n_days)),"")</f>
        <v>8.4682571329119966E-2</v>
      </c>
      <c r="F2390">
        <f ca="1">IFERROR(AVERAGE(OFFSET(TradeDash[[#This Row],[Returns]],0,0,-n_days*2))/STDEV(OFFSET(TradeDash[[#This Row],[Returns]],0,0,-n_days*2)),"")</f>
        <v>0.15870836321885137</v>
      </c>
      <c r="G2390">
        <f ca="1">IF(ISNUMBER(TradeDash[[#This Row],[2n day Sharpe]]),AVERAGE(TradeDash[[#This Row],[n day Sharpe]:[2n day Sharpe]]),"")</f>
        <v>0.12169546727398567</v>
      </c>
      <c r="H2390">
        <f ca="1">IF(ISNUMBER(TradeDash[[#This Row],[Sharpe Average]]),IF(TradeDash[[#This Row],[Sharpe Average]]&gt;$G$1,1,0),"")</f>
        <v>1</v>
      </c>
      <c r="I2390" s="2">
        <f ca="1">IF(ISNUMBER(TradeDash[[#This Row],[Signal]]),MAX(IF(AND(TradeDash[[#This Row],[Signal]]=1,I2389&lt;1),I2389+$E$1,IF(AND(TradeDash[[#This Row],[Signal]]=0,I2389&gt;0),I2389-$E$1,IF(AND(TradeDash[[#This Row],[Signal]]=1,I2389=1),I2389,IF(AND(TradeDash[[#This Row],[Signal]]=0,I2389=0),I2389,0)))),0),"")</f>
        <v>1</v>
      </c>
      <c r="J2390" s="3">
        <f ca="1">IF(ISNUMBER(TradeDash[[#This Row],[Position]]),TradeDash[[#This Row],[Position]]*D2391,"")</f>
        <v>1.0819401930774575E-2</v>
      </c>
      <c r="K2390" s="7">
        <f ca="1">K2389*IFERROR(1+TradeDash[[#This Row],[Port Return]],1)</f>
        <v>4739167.1782936407</v>
      </c>
      <c r="L2390" s="7">
        <f ca="1">IF(ISNUMBER(TradeDash[[#This Row],[Port Return]]),L2389*(1+TradeDash[[#This Row],[Returns]]),L2389)</f>
        <v>2700794.9125596178</v>
      </c>
    </row>
    <row r="2391" spans="1:12" x14ac:dyDescent="0.35">
      <c r="A2391" s="1">
        <v>39988</v>
      </c>
      <c r="B2391" s="16">
        <f>YEAR(TradeDash[[#This Row],[Date]])</f>
        <v>2009</v>
      </c>
      <c r="C2391">
        <v>4292.95</v>
      </c>
      <c r="D2391" s="3">
        <f>IFERROR(TradeDash[[#This Row],[Nifty]]/C2390-1,"")</f>
        <v>1.0819401930774575E-2</v>
      </c>
      <c r="E2391">
        <f ca="1">IFERROR(AVERAGE(OFFSET(TradeDash[[#This Row],[Returns]],0,0,-n_days))/STDEV(OFFSET(TradeDash[[#This Row],[Returns]],0,0,-n_days)),"")</f>
        <v>1.94508089429987E-2</v>
      </c>
      <c r="F2391">
        <f ca="1">IFERROR(AVERAGE(OFFSET(TradeDash[[#This Row],[Returns]],0,0,-n_days*2))/STDEV(OFFSET(TradeDash[[#This Row],[Returns]],0,0,-n_days*2)),"")</f>
        <v>0.16875786564233031</v>
      </c>
      <c r="G2391">
        <f ca="1">IF(ISNUMBER(TradeDash[[#This Row],[2n day Sharpe]]),AVERAGE(TradeDash[[#This Row],[n day Sharpe]:[2n day Sharpe]]),"")</f>
        <v>9.41043372926645E-2</v>
      </c>
      <c r="H2391">
        <f ca="1">IF(ISNUMBER(TradeDash[[#This Row],[Sharpe Average]]),IF(TradeDash[[#This Row],[Sharpe Average]]&gt;$G$1,1,0),"")</f>
        <v>1</v>
      </c>
      <c r="I2391" s="2">
        <f ca="1">IF(ISNUMBER(TradeDash[[#This Row],[Signal]]),MAX(IF(AND(TradeDash[[#This Row],[Signal]]=1,I2390&lt;1),I2390+$E$1,IF(AND(TradeDash[[#This Row],[Signal]]=0,I2390&gt;0),I2390-$E$1,IF(AND(TradeDash[[#This Row],[Signal]]=1,I2390=1),I2390,IF(AND(TradeDash[[#This Row],[Signal]]=0,I2390=0),I2390,0)))),0),"")</f>
        <v>1</v>
      </c>
      <c r="J2391" s="3">
        <f ca="1">IF(ISNUMBER(TradeDash[[#This Row],[Position]]),TradeDash[[#This Row],[Position]]*D2392,"")</f>
        <v>-1.1903236702034636E-2</v>
      </c>
      <c r="K2391" s="7">
        <f ca="1">K2390*IFERROR(1+TradeDash[[#This Row],[Port Return]],1)</f>
        <v>4682755.7495998982</v>
      </c>
      <c r="L2391" s="7">
        <f ca="1">IF(ISNUMBER(TradeDash[[#This Row],[Port Return]]),L2390*(1+TradeDash[[#This Row],[Returns]]),L2390)</f>
        <v>2730015.8982511912</v>
      </c>
    </row>
    <row r="2392" spans="1:12" x14ac:dyDescent="0.35">
      <c r="A2392" s="1">
        <v>39989</v>
      </c>
      <c r="B2392" s="16">
        <f>YEAR(TradeDash[[#This Row],[Date]])</f>
        <v>2009</v>
      </c>
      <c r="C2392">
        <v>4241.8500000000004</v>
      </c>
      <c r="D2392" s="3">
        <f>IFERROR(TradeDash[[#This Row],[Nifty]]/C2391-1,"")</f>
        <v>-1.1903236702034636E-2</v>
      </c>
      <c r="E2392">
        <f ca="1">IFERROR(AVERAGE(OFFSET(TradeDash[[#This Row],[Returns]],0,0,-n_days))/STDEV(OFFSET(TradeDash[[#This Row],[Returns]],0,0,-n_days)),"")</f>
        <v>-4.9294452080935969E-2</v>
      </c>
      <c r="F2392">
        <f ca="1">IFERROR(AVERAGE(OFFSET(TradeDash[[#This Row],[Returns]],0,0,-n_days*2))/STDEV(OFFSET(TradeDash[[#This Row],[Returns]],0,0,-n_days*2)),"")</f>
        <v>0.18451634917296278</v>
      </c>
      <c r="G2392">
        <f ca="1">IF(ISNUMBER(TradeDash[[#This Row],[2n day Sharpe]]),AVERAGE(TradeDash[[#This Row],[n day Sharpe]:[2n day Sharpe]]),"")</f>
        <v>6.7610948546013405E-2</v>
      </c>
      <c r="H2392">
        <f ca="1">IF(ISNUMBER(TradeDash[[#This Row],[Sharpe Average]]),IF(TradeDash[[#This Row],[Sharpe Average]]&gt;$G$1,1,0),"")</f>
        <v>1</v>
      </c>
      <c r="I2392" s="2">
        <f ca="1">IF(ISNUMBER(TradeDash[[#This Row],[Signal]]),MAX(IF(AND(TradeDash[[#This Row],[Signal]]=1,I2391&lt;1),I2391+$E$1,IF(AND(TradeDash[[#This Row],[Signal]]=0,I2391&gt;0),I2391-$E$1,IF(AND(TradeDash[[#This Row],[Signal]]=1,I2391=1),I2391,IF(AND(TradeDash[[#This Row],[Signal]]=0,I2391=0),I2391,0)))),0),"")</f>
        <v>1</v>
      </c>
      <c r="J2392" s="3">
        <f ca="1">IF(ISNUMBER(TradeDash[[#This Row],[Position]]),TradeDash[[#This Row],[Position]]*D2393,"")</f>
        <v>3.150747904805673E-2</v>
      </c>
      <c r="K2392" s="7">
        <f ca="1">K2391*IFERROR(1+TradeDash[[#This Row],[Port Return]],1)</f>
        <v>4830297.5782675846</v>
      </c>
      <c r="L2392" s="7">
        <f ca="1">IF(ISNUMBER(TradeDash[[#This Row],[Port Return]]),L2391*(1+TradeDash[[#This Row],[Returns]]),L2391)</f>
        <v>2697519.8728139894</v>
      </c>
    </row>
    <row r="2393" spans="1:12" x14ac:dyDescent="0.35">
      <c r="A2393" s="1">
        <v>39990</v>
      </c>
      <c r="B2393" s="16">
        <f>YEAR(TradeDash[[#This Row],[Date]])</f>
        <v>2009</v>
      </c>
      <c r="C2393">
        <v>4375.5</v>
      </c>
      <c r="D2393" s="3">
        <f>IFERROR(TradeDash[[#This Row],[Nifty]]/C2392-1,"")</f>
        <v>3.150747904805673E-2</v>
      </c>
      <c r="E2393">
        <f ca="1">IFERROR(AVERAGE(OFFSET(TradeDash[[#This Row],[Returns]],0,0,-n_days))/STDEV(OFFSET(TradeDash[[#This Row],[Returns]],0,0,-n_days)),"")</f>
        <v>-3.3445161486789596E-2</v>
      </c>
      <c r="F2393">
        <f ca="1">IFERROR(AVERAGE(OFFSET(TradeDash[[#This Row],[Returns]],0,0,-n_days*2))/STDEV(OFFSET(TradeDash[[#This Row],[Returns]],0,0,-n_days*2)),"")</f>
        <v>0.18346964303930613</v>
      </c>
      <c r="G2393">
        <f ca="1">IF(ISNUMBER(TradeDash[[#This Row],[2n day Sharpe]]),AVERAGE(TradeDash[[#This Row],[n day Sharpe]:[2n day Sharpe]]),"")</f>
        <v>7.501224077625826E-2</v>
      </c>
      <c r="H2393">
        <f ca="1">IF(ISNUMBER(TradeDash[[#This Row],[Sharpe Average]]),IF(TradeDash[[#This Row],[Sharpe Average]]&gt;$G$1,1,0),"")</f>
        <v>1</v>
      </c>
      <c r="I2393" s="2">
        <f ca="1">IF(ISNUMBER(TradeDash[[#This Row],[Signal]]),MAX(IF(AND(TradeDash[[#This Row],[Signal]]=1,I2392&lt;1),I2392+$E$1,IF(AND(TradeDash[[#This Row],[Signal]]=0,I2392&gt;0),I2392-$E$1,IF(AND(TradeDash[[#This Row],[Signal]]=1,I2392=1),I2392,IF(AND(TradeDash[[#This Row],[Signal]]=0,I2392=0),I2392,0)))),0),"")</f>
        <v>1</v>
      </c>
      <c r="J2393" s="3">
        <f ca="1">IF(ISNUMBER(TradeDash[[#This Row],[Position]]),TradeDash[[#This Row],[Position]]*D2394,"")</f>
        <v>3.5310250257112319E-3</v>
      </c>
      <c r="K2393" s="7">
        <f ca="1">K2392*IFERROR(1+TradeDash[[#This Row],[Port Return]],1)</f>
        <v>4847353.4798980793</v>
      </c>
      <c r="L2393" s="7">
        <f ca="1">IF(ISNUMBER(TradeDash[[#This Row],[Port Return]]),L2392*(1+TradeDash[[#This Row],[Returns]]),L2392)</f>
        <v>2782511.9236883926</v>
      </c>
    </row>
    <row r="2394" spans="1:12" x14ac:dyDescent="0.35">
      <c r="A2394" s="1">
        <v>39993</v>
      </c>
      <c r="B2394" s="16">
        <f>YEAR(TradeDash[[#This Row],[Date]])</f>
        <v>2009</v>
      </c>
      <c r="C2394">
        <v>4390.95</v>
      </c>
      <c r="D2394" s="3">
        <f>IFERROR(TradeDash[[#This Row],[Nifty]]/C2393-1,"")</f>
        <v>3.5310250257112319E-3</v>
      </c>
      <c r="E2394">
        <f ca="1">IFERROR(AVERAGE(OFFSET(TradeDash[[#This Row],[Returns]],0,0,-n_days))/STDEV(OFFSET(TradeDash[[#This Row],[Returns]],0,0,-n_days)),"")</f>
        <v>-7.2884282046942597E-2</v>
      </c>
      <c r="F2394">
        <f ca="1">IFERROR(AVERAGE(OFFSET(TradeDash[[#This Row],[Returns]],0,0,-n_days*2))/STDEV(OFFSET(TradeDash[[#This Row],[Returns]],0,0,-n_days*2)),"")</f>
        <v>0.15196313190135485</v>
      </c>
      <c r="G2394">
        <f ca="1">IF(ISNUMBER(TradeDash[[#This Row],[2n day Sharpe]]),AVERAGE(TradeDash[[#This Row],[n day Sharpe]:[2n day Sharpe]]),"")</f>
        <v>3.9539424927206128E-2</v>
      </c>
      <c r="H2394">
        <f ca="1">IF(ISNUMBER(TradeDash[[#This Row],[Sharpe Average]]),IF(TradeDash[[#This Row],[Sharpe Average]]&gt;$G$1,1,0),"")</f>
        <v>1</v>
      </c>
      <c r="I2394" s="2">
        <f ca="1">IF(ISNUMBER(TradeDash[[#This Row],[Signal]]),MAX(IF(AND(TradeDash[[#This Row],[Signal]]=1,I2393&lt;1),I2393+$E$1,IF(AND(TradeDash[[#This Row],[Signal]]=0,I2393&gt;0),I2393-$E$1,IF(AND(TradeDash[[#This Row],[Signal]]=1,I2393=1),I2393,IF(AND(TradeDash[[#This Row],[Signal]]=0,I2393=0),I2393,0)))),0),"")</f>
        <v>1</v>
      </c>
      <c r="J2394" s="3">
        <f ca="1">IF(ISNUMBER(TradeDash[[#This Row],[Position]]),TradeDash[[#This Row],[Position]]*D2395,"")</f>
        <v>-2.2739953768546539E-2</v>
      </c>
      <c r="K2394" s="7">
        <f ca="1">K2393*IFERROR(1+TradeDash[[#This Row],[Port Return]],1)</f>
        <v>4737124.885865394</v>
      </c>
      <c r="L2394" s="7">
        <f ca="1">IF(ISNUMBER(TradeDash[[#This Row],[Port Return]]),L2393*(1+TradeDash[[#This Row],[Returns]]),L2393)</f>
        <v>2792337.0429252763</v>
      </c>
    </row>
    <row r="2395" spans="1:12" x14ac:dyDescent="0.35">
      <c r="A2395" s="1">
        <v>39994</v>
      </c>
      <c r="B2395" s="16">
        <f>YEAR(TradeDash[[#This Row],[Date]])</f>
        <v>2009</v>
      </c>
      <c r="C2395">
        <v>4291.1000000000004</v>
      </c>
      <c r="D2395" s="3">
        <f>IFERROR(TradeDash[[#This Row],[Nifty]]/C2394-1,"")</f>
        <v>-2.2739953768546539E-2</v>
      </c>
      <c r="E2395">
        <f ca="1">IFERROR(AVERAGE(OFFSET(TradeDash[[#This Row],[Returns]],0,0,-n_days))/STDEV(OFFSET(TradeDash[[#This Row],[Returns]],0,0,-n_days)),"")</f>
        <v>-0.12612274648945801</v>
      </c>
      <c r="F2395">
        <f ca="1">IFERROR(AVERAGE(OFFSET(TradeDash[[#This Row],[Returns]],0,0,-n_days*2))/STDEV(OFFSET(TradeDash[[#This Row],[Returns]],0,0,-n_days*2)),"")</f>
        <v>0.1323567401562431</v>
      </c>
      <c r="G2395">
        <f ca="1">IF(ISNUMBER(TradeDash[[#This Row],[2n day Sharpe]]),AVERAGE(TradeDash[[#This Row],[n day Sharpe]:[2n day Sharpe]]),"")</f>
        <v>3.1169968333925463E-3</v>
      </c>
      <c r="H2395">
        <f ca="1">IF(ISNUMBER(TradeDash[[#This Row],[Sharpe Average]]),IF(TradeDash[[#This Row],[Sharpe Average]]&gt;$G$1,1,0),"")</f>
        <v>1</v>
      </c>
      <c r="I2395" s="2">
        <f ca="1">IF(ISNUMBER(TradeDash[[#This Row],[Signal]]),MAX(IF(AND(TradeDash[[#This Row],[Signal]]=1,I2394&lt;1),I2394+$E$1,IF(AND(TradeDash[[#This Row],[Signal]]=0,I2394&gt;0),I2394-$E$1,IF(AND(TradeDash[[#This Row],[Signal]]=1,I2394=1),I2394,IF(AND(TradeDash[[#This Row],[Signal]]=0,I2394=0),I2394,0)))),0),"")</f>
        <v>1</v>
      </c>
      <c r="J2395" s="3">
        <f ca="1">IF(ISNUMBER(TradeDash[[#This Row],[Position]]),TradeDash[[#This Row],[Position]]*D2396,"")</f>
        <v>1.1605415860734825E-2</v>
      </c>
      <c r="K2395" s="7">
        <f ca="1">K2394*IFERROR(1+TradeDash[[#This Row],[Port Return]],1)</f>
        <v>4792101.1901500979</v>
      </c>
      <c r="L2395" s="7">
        <f ca="1">IF(ISNUMBER(TradeDash[[#This Row],[Port Return]]),L2394*(1+TradeDash[[#This Row],[Returns]]),L2394)</f>
        <v>2728839.4276629556</v>
      </c>
    </row>
    <row r="2396" spans="1:12" x14ac:dyDescent="0.35">
      <c r="A2396" s="1">
        <v>39995</v>
      </c>
      <c r="B2396" s="16">
        <f>YEAR(TradeDash[[#This Row],[Date]])</f>
        <v>2009</v>
      </c>
      <c r="C2396">
        <v>4340.8999999999996</v>
      </c>
      <c r="D2396" s="3">
        <f>IFERROR(TradeDash[[#This Row],[Nifty]]/C2395-1,"")</f>
        <v>1.1605415860734825E-2</v>
      </c>
      <c r="E2396">
        <f ca="1">IFERROR(AVERAGE(OFFSET(TradeDash[[#This Row],[Returns]],0,0,-n_days))/STDEV(OFFSET(TradeDash[[#This Row],[Returns]],0,0,-n_days)),"")</f>
        <v>-9.8367238287201689E-2</v>
      </c>
      <c r="F2396">
        <f ca="1">IFERROR(AVERAGE(OFFSET(TradeDash[[#This Row],[Returns]],0,0,-n_days*2))/STDEV(OFFSET(TradeDash[[#This Row],[Returns]],0,0,-n_days*2)),"")</f>
        <v>0.14859381600467725</v>
      </c>
      <c r="G2396">
        <f ca="1">IF(ISNUMBER(TradeDash[[#This Row],[2n day Sharpe]]),AVERAGE(TradeDash[[#This Row],[n day Sharpe]:[2n day Sharpe]]),"")</f>
        <v>2.511328885873778E-2</v>
      </c>
      <c r="H2396">
        <f ca="1">IF(ISNUMBER(TradeDash[[#This Row],[Sharpe Average]]),IF(TradeDash[[#This Row],[Sharpe Average]]&gt;$G$1,1,0),"")</f>
        <v>1</v>
      </c>
      <c r="I2396" s="2">
        <f ca="1">IF(ISNUMBER(TradeDash[[#This Row],[Signal]]),MAX(IF(AND(TradeDash[[#This Row],[Signal]]=1,I2395&lt;1),I2395+$E$1,IF(AND(TradeDash[[#This Row],[Signal]]=0,I2395&gt;0),I2395-$E$1,IF(AND(TradeDash[[#This Row],[Signal]]=1,I2395=1),I2395,IF(AND(TradeDash[[#This Row],[Signal]]=0,I2395=0),I2395,0)))),0),"")</f>
        <v>1</v>
      </c>
      <c r="J2396" s="3">
        <f ca="1">IF(ISNUMBER(TradeDash[[#This Row],[Position]]),TradeDash[[#This Row],[Position]]*D2397,"")</f>
        <v>1.8314174479947543E-3</v>
      </c>
      <c r="K2396" s="7">
        <f ca="1">K2395*IFERROR(1+TradeDash[[#This Row],[Port Return]],1)</f>
        <v>4800877.5278822957</v>
      </c>
      <c r="L2396" s="7">
        <f ca="1">IF(ISNUMBER(TradeDash[[#This Row],[Port Return]]),L2395*(1+TradeDash[[#This Row],[Returns]]),L2395)</f>
        <v>2760508.7440381539</v>
      </c>
    </row>
    <row r="2397" spans="1:12" x14ac:dyDescent="0.35">
      <c r="A2397" s="1">
        <v>39996</v>
      </c>
      <c r="B2397" s="16">
        <f>YEAR(TradeDash[[#This Row],[Date]])</f>
        <v>2009</v>
      </c>
      <c r="C2397">
        <v>4348.8500000000004</v>
      </c>
      <c r="D2397" s="3">
        <f>IFERROR(TradeDash[[#This Row],[Nifty]]/C2396-1,"")</f>
        <v>1.8314174479947543E-3</v>
      </c>
      <c r="E2397">
        <f ca="1">IFERROR(AVERAGE(OFFSET(TradeDash[[#This Row],[Returns]],0,0,-n_days))/STDEV(OFFSET(TradeDash[[#This Row],[Returns]],0,0,-n_days)),"")</f>
        <v>-0.11800580225657648</v>
      </c>
      <c r="F2397">
        <f ca="1">IFERROR(AVERAGE(OFFSET(TradeDash[[#This Row],[Returns]],0,0,-n_days*2))/STDEV(OFFSET(TradeDash[[#This Row],[Returns]],0,0,-n_days*2)),"")</f>
        <v>0.1381565523574273</v>
      </c>
      <c r="G2397">
        <f ca="1">IF(ISNUMBER(TradeDash[[#This Row],[2n day Sharpe]]),AVERAGE(TradeDash[[#This Row],[n day Sharpe]:[2n day Sharpe]]),"")</f>
        <v>1.0075375050425411E-2</v>
      </c>
      <c r="H2397">
        <f ca="1">IF(ISNUMBER(TradeDash[[#This Row],[Sharpe Average]]),IF(TradeDash[[#This Row],[Sharpe Average]]&gt;$G$1,1,0),"")</f>
        <v>1</v>
      </c>
      <c r="I2397" s="2">
        <f ca="1">IF(ISNUMBER(TradeDash[[#This Row],[Signal]]),MAX(IF(AND(TradeDash[[#This Row],[Signal]]=1,I2396&lt;1),I2396+$E$1,IF(AND(TradeDash[[#This Row],[Signal]]=0,I2396&gt;0),I2396-$E$1,IF(AND(TradeDash[[#This Row],[Signal]]=1,I2396=1),I2396,IF(AND(TradeDash[[#This Row],[Signal]]=0,I2396=0),I2396,0)))),0),"")</f>
        <v>1</v>
      </c>
      <c r="J2397" s="3">
        <f ca="1">IF(ISNUMBER(TradeDash[[#This Row],[Position]]),TradeDash[[#This Row],[Position]]*D2398,"")</f>
        <v>1.7337916920565188E-2</v>
      </c>
      <c r="K2397" s="7">
        <f ca="1">K2396*IFERROR(1+TradeDash[[#This Row],[Port Return]],1)</f>
        <v>4884114.7436065273</v>
      </c>
      <c r="L2397" s="7">
        <f ca="1">IF(ISNUMBER(TradeDash[[#This Row],[Port Return]]),L2396*(1+TradeDash[[#This Row],[Returns]]),L2396)</f>
        <v>2765564.3879173277</v>
      </c>
    </row>
    <row r="2398" spans="1:12" x14ac:dyDescent="0.35">
      <c r="A2398" s="1">
        <v>39997</v>
      </c>
      <c r="B2398" s="16">
        <f>YEAR(TradeDash[[#This Row],[Date]])</f>
        <v>2009</v>
      </c>
      <c r="C2398">
        <v>4424.25</v>
      </c>
      <c r="D2398" s="3">
        <f>IFERROR(TradeDash[[#This Row],[Nifty]]/C2397-1,"")</f>
        <v>1.7337916920565188E-2</v>
      </c>
      <c r="E2398">
        <f ca="1">IFERROR(AVERAGE(OFFSET(TradeDash[[#This Row],[Returns]],0,0,-n_days))/STDEV(OFFSET(TradeDash[[#This Row],[Returns]],0,0,-n_days)),"")</f>
        <v>-7.9995146590318478E-2</v>
      </c>
      <c r="F2398">
        <f ca="1">IFERROR(AVERAGE(OFFSET(TradeDash[[#This Row],[Returns]],0,0,-n_days*2))/STDEV(OFFSET(TradeDash[[#This Row],[Returns]],0,0,-n_days*2)),"")</f>
        <v>0.1642689595405088</v>
      </c>
      <c r="G2398">
        <f ca="1">IF(ISNUMBER(TradeDash[[#This Row],[2n day Sharpe]]),AVERAGE(TradeDash[[#This Row],[n day Sharpe]:[2n day Sharpe]]),"")</f>
        <v>4.2136906475095159E-2</v>
      </c>
      <c r="H2398">
        <f ca="1">IF(ISNUMBER(TradeDash[[#This Row],[Sharpe Average]]),IF(TradeDash[[#This Row],[Sharpe Average]]&gt;$G$1,1,0),"")</f>
        <v>1</v>
      </c>
      <c r="I2398" s="2">
        <f ca="1">IF(ISNUMBER(TradeDash[[#This Row],[Signal]]),MAX(IF(AND(TradeDash[[#This Row],[Signal]]=1,I2397&lt;1),I2397+$E$1,IF(AND(TradeDash[[#This Row],[Signal]]=0,I2397&gt;0),I2397-$E$1,IF(AND(TradeDash[[#This Row],[Signal]]=1,I2397=1),I2397,IF(AND(TradeDash[[#This Row],[Signal]]=0,I2397=0),I2397,0)))),0),"")</f>
        <v>1</v>
      </c>
      <c r="J2398" s="3">
        <f ca="1">IF(ISNUMBER(TradeDash[[#This Row],[Position]]),TradeDash[[#This Row],[Position]]*D2399,"")</f>
        <v>-5.8439283494377658E-2</v>
      </c>
      <c r="K2398" s="7">
        <f ca="1">K2397*IFERROR(1+TradeDash[[#This Row],[Port Return]],1)</f>
        <v>4598690.5774858361</v>
      </c>
      <c r="L2398" s="7">
        <f ca="1">IF(ISNUMBER(TradeDash[[#This Row],[Port Return]]),L2397*(1+TradeDash[[#This Row],[Returns]]),L2397)</f>
        <v>2813513.513513512</v>
      </c>
    </row>
    <row r="2399" spans="1:12" x14ac:dyDescent="0.35">
      <c r="A2399" s="1">
        <v>40000</v>
      </c>
      <c r="B2399" s="16">
        <f>YEAR(TradeDash[[#This Row],[Date]])</f>
        <v>2009</v>
      </c>
      <c r="C2399">
        <v>4165.7</v>
      </c>
      <c r="D2399" s="3">
        <f>IFERROR(TradeDash[[#This Row],[Nifty]]/C2398-1,"")</f>
        <v>-5.8439283494377658E-2</v>
      </c>
      <c r="E2399">
        <f ca="1">IFERROR(AVERAGE(OFFSET(TradeDash[[#This Row],[Returns]],0,0,-n_days))/STDEV(OFFSET(TradeDash[[#This Row],[Returns]],0,0,-n_days)),"")</f>
        <v>-0.12398199831737999</v>
      </c>
      <c r="F2399">
        <f ca="1">IFERROR(AVERAGE(OFFSET(TradeDash[[#This Row],[Returns]],0,0,-n_days*2))/STDEV(OFFSET(TradeDash[[#This Row],[Returns]],0,0,-n_days*2)),"")</f>
        <v>0.12948203972020392</v>
      </c>
      <c r="G2399">
        <f ca="1">IF(ISNUMBER(TradeDash[[#This Row],[2n day Sharpe]]),AVERAGE(TradeDash[[#This Row],[n day Sharpe]:[2n day Sharpe]]),"")</f>
        <v>2.7500207014119621E-3</v>
      </c>
      <c r="H2399">
        <f ca="1">IF(ISNUMBER(TradeDash[[#This Row],[Sharpe Average]]),IF(TradeDash[[#This Row],[Sharpe Average]]&gt;$G$1,1,0),"")</f>
        <v>1</v>
      </c>
      <c r="I2399" s="2">
        <f ca="1">IF(ISNUMBER(TradeDash[[#This Row],[Signal]]),MAX(IF(AND(TradeDash[[#This Row],[Signal]]=1,I2398&lt;1),I2398+$E$1,IF(AND(TradeDash[[#This Row],[Signal]]=0,I2398&gt;0),I2398-$E$1,IF(AND(TradeDash[[#This Row],[Signal]]=1,I2398=1),I2398,IF(AND(TradeDash[[#This Row],[Signal]]=0,I2398=0),I2398,0)))),0),"")</f>
        <v>1</v>
      </c>
      <c r="J2399" s="3">
        <f ca="1">IF(ISNUMBER(TradeDash[[#This Row],[Position]]),TradeDash[[#This Row],[Position]]*D2400,"")</f>
        <v>8.7500300069616177E-3</v>
      </c>
      <c r="K2399" s="7">
        <f ca="1">K2398*IFERROR(1+TradeDash[[#This Row],[Port Return]],1)</f>
        <v>4638929.2580315685</v>
      </c>
      <c r="L2399" s="7">
        <f ca="1">IF(ISNUMBER(TradeDash[[#This Row],[Port Return]]),L2398*(1+TradeDash[[#This Row],[Returns]]),L2398)</f>
        <v>2649093.7996820332</v>
      </c>
    </row>
    <row r="2400" spans="1:12" x14ac:dyDescent="0.35">
      <c r="A2400" s="1">
        <v>40001</v>
      </c>
      <c r="B2400" s="16">
        <f>YEAR(TradeDash[[#This Row],[Date]])</f>
        <v>2009</v>
      </c>
      <c r="C2400">
        <v>4202.1499999999996</v>
      </c>
      <c r="D2400" s="3">
        <f>IFERROR(TradeDash[[#This Row],[Nifty]]/C2399-1,"")</f>
        <v>8.7500300069616177E-3</v>
      </c>
      <c r="E2400">
        <f ca="1">IFERROR(AVERAGE(OFFSET(TradeDash[[#This Row],[Returns]],0,0,-n_days))/STDEV(OFFSET(TradeDash[[#This Row],[Returns]],0,0,-n_days)),"")</f>
        <v>-0.17186853991622891</v>
      </c>
      <c r="F2400">
        <f ca="1">IFERROR(AVERAGE(OFFSET(TradeDash[[#This Row],[Returns]],0,0,-n_days*2))/STDEV(OFFSET(TradeDash[[#This Row],[Returns]],0,0,-n_days*2)),"")</f>
        <v>0.11145257332042917</v>
      </c>
      <c r="G2400">
        <f ca="1">IF(ISNUMBER(TradeDash[[#This Row],[2n day Sharpe]]),AVERAGE(TradeDash[[#This Row],[n day Sharpe]:[2n day Sharpe]]),"")</f>
        <v>-3.0207983297899872E-2</v>
      </c>
      <c r="H2400">
        <f ca="1">IF(ISNUMBER(TradeDash[[#This Row],[Sharpe Average]]),IF(TradeDash[[#This Row],[Sharpe Average]]&gt;$G$1,1,0),"")</f>
        <v>0</v>
      </c>
      <c r="I2400" s="2">
        <f ca="1">IF(ISNUMBER(TradeDash[[#This Row],[Signal]]),MAX(IF(AND(TradeDash[[#This Row],[Signal]]=1,I2399&lt;1),I2399+$E$1,IF(AND(TradeDash[[#This Row],[Signal]]=0,I2399&gt;0),I2399-$E$1,IF(AND(TradeDash[[#This Row],[Signal]]=1,I2399=1),I2399,IF(AND(TradeDash[[#This Row],[Signal]]=0,I2399=0),I2399,0)))),0),"")</f>
        <v>0.8</v>
      </c>
      <c r="J2400" s="3">
        <f ca="1">IF(ISNUMBER(TradeDash[[#This Row],[Position]]),TradeDash[[#This Row],[Position]]*D2401,"")</f>
        <v>-2.3464179051199886E-2</v>
      </c>
      <c r="K2400" s="7">
        <f ca="1">K2399*IFERROR(1+TradeDash[[#This Row],[Port Return]],1)</f>
        <v>4530080.5913152657</v>
      </c>
      <c r="L2400" s="7">
        <f ca="1">IF(ISNUMBER(TradeDash[[#This Row],[Port Return]]),L2399*(1+TradeDash[[#This Row],[Returns]]),L2399)</f>
        <v>2672273.4499205071</v>
      </c>
    </row>
    <row r="2401" spans="1:12" x14ac:dyDescent="0.35">
      <c r="A2401" s="1">
        <v>40002</v>
      </c>
      <c r="B2401" s="16">
        <f>YEAR(TradeDash[[#This Row],[Date]])</f>
        <v>2009</v>
      </c>
      <c r="C2401">
        <v>4078.9</v>
      </c>
      <c r="D2401" s="3">
        <f>IFERROR(TradeDash[[#This Row],[Nifty]]/C2400-1,"")</f>
        <v>-2.9330223813999856E-2</v>
      </c>
      <c r="E2401">
        <f ca="1">IFERROR(AVERAGE(OFFSET(TradeDash[[#This Row],[Returns]],0,0,-n_days))/STDEV(OFFSET(TradeDash[[#This Row],[Returns]],0,0,-n_days)),"")</f>
        <v>-0.29477615373213684</v>
      </c>
      <c r="F2401">
        <f ca="1">IFERROR(AVERAGE(OFFSET(TradeDash[[#This Row],[Returns]],0,0,-n_days*2))/STDEV(OFFSET(TradeDash[[#This Row],[Returns]],0,0,-n_days*2)),"")</f>
        <v>9.8416616648809158E-2</v>
      </c>
      <c r="G2401">
        <f ca="1">IF(ISNUMBER(TradeDash[[#This Row],[2n day Sharpe]]),AVERAGE(TradeDash[[#This Row],[n day Sharpe]:[2n day Sharpe]]),"")</f>
        <v>-9.8179768541663839E-2</v>
      </c>
      <c r="H2401">
        <f ca="1">IF(ISNUMBER(TradeDash[[#This Row],[Sharpe Average]]),IF(TradeDash[[#This Row],[Sharpe Average]]&gt;$G$1,1,0),"")</f>
        <v>0</v>
      </c>
      <c r="I2401" s="2">
        <f ca="1">IF(ISNUMBER(TradeDash[[#This Row],[Signal]]),MAX(IF(AND(TradeDash[[#This Row],[Signal]]=1,I2400&lt;1),I2400+$E$1,IF(AND(TradeDash[[#This Row],[Signal]]=0,I2400&gt;0),I2400-$E$1,IF(AND(TradeDash[[#This Row],[Signal]]=1,I2400=1),I2400,IF(AND(TradeDash[[#This Row],[Signal]]=0,I2400=0),I2400,0)))),0),"")</f>
        <v>0.60000000000000009</v>
      </c>
      <c r="J2401" s="3">
        <f ca="1">IF(ISNUMBER(TradeDash[[#This Row],[Position]]),TradeDash[[#This Row],[Position]]*D2402,"")</f>
        <v>3.0155188898968184E-4</v>
      </c>
      <c r="K2401" s="7">
        <f ca="1">K2400*IFERROR(1+TradeDash[[#This Row],[Port Return]],1)</f>
        <v>4531446.6456748527</v>
      </c>
      <c r="L2401" s="7">
        <f ca="1">IF(ISNUMBER(TradeDash[[#This Row],[Port Return]]),L2400*(1+TradeDash[[#This Row],[Returns]]),L2400)</f>
        <v>2593895.0715421289</v>
      </c>
    </row>
    <row r="2402" spans="1:12" x14ac:dyDescent="0.35">
      <c r="A2402" s="1">
        <v>40003</v>
      </c>
      <c r="B2402" s="16">
        <f>YEAR(TradeDash[[#This Row],[Date]])</f>
        <v>2009</v>
      </c>
      <c r="C2402">
        <v>4080.95</v>
      </c>
      <c r="D2402" s="3">
        <f>IFERROR(TradeDash[[#This Row],[Nifty]]/C2401-1,"")</f>
        <v>5.0258648164946962E-4</v>
      </c>
      <c r="E2402">
        <f ca="1">IFERROR(AVERAGE(OFFSET(TradeDash[[#This Row],[Returns]],0,0,-n_days))/STDEV(OFFSET(TradeDash[[#This Row],[Returns]],0,0,-n_days)),"")</f>
        <v>-0.28424482027088616</v>
      </c>
      <c r="F2402">
        <f ca="1">IFERROR(AVERAGE(OFFSET(TradeDash[[#This Row],[Returns]],0,0,-n_days*2))/STDEV(OFFSET(TradeDash[[#This Row],[Returns]],0,0,-n_days*2)),"")</f>
        <v>0.10724181700300282</v>
      </c>
      <c r="G2402">
        <f ca="1">IF(ISNUMBER(TradeDash[[#This Row],[2n day Sharpe]]),AVERAGE(TradeDash[[#This Row],[n day Sharpe]:[2n day Sharpe]]),"")</f>
        <v>-8.8501501633941659E-2</v>
      </c>
      <c r="H2402">
        <f ca="1">IF(ISNUMBER(TradeDash[[#This Row],[Sharpe Average]]),IF(TradeDash[[#This Row],[Sharpe Average]]&gt;$G$1,1,0),"")</f>
        <v>0</v>
      </c>
      <c r="I2402" s="2">
        <f ca="1">IF(ISNUMBER(TradeDash[[#This Row],[Signal]]),MAX(IF(AND(TradeDash[[#This Row],[Signal]]=1,I2401&lt;1),I2401+$E$1,IF(AND(TradeDash[[#This Row],[Signal]]=0,I2401&gt;0),I2401-$E$1,IF(AND(TradeDash[[#This Row],[Signal]]=1,I2401=1),I2401,IF(AND(TradeDash[[#This Row],[Signal]]=0,I2401=0),I2401,0)))),0),"")</f>
        <v>0.40000000000000008</v>
      </c>
      <c r="J2402" s="3">
        <f ca="1">IF(ISNUMBER(TradeDash[[#This Row],[Position]]),TradeDash[[#This Row],[Position]]*D2403,"")</f>
        <v>-7.5521630992783102E-3</v>
      </c>
      <c r="K2402" s="7">
        <f ca="1">K2401*IFERROR(1+TradeDash[[#This Row],[Port Return]],1)</f>
        <v>4497224.4215310384</v>
      </c>
      <c r="L2402" s="7">
        <f ca="1">IF(ISNUMBER(TradeDash[[#This Row],[Port Return]]),L2401*(1+TradeDash[[#This Row],[Returns]]),L2401)</f>
        <v>2595198.7281399034</v>
      </c>
    </row>
    <row r="2403" spans="1:12" x14ac:dyDescent="0.35">
      <c r="A2403" s="1">
        <v>40004</v>
      </c>
      <c r="B2403" s="16">
        <f>YEAR(TradeDash[[#This Row],[Date]])</f>
        <v>2009</v>
      </c>
      <c r="C2403">
        <v>4003.9</v>
      </c>
      <c r="D2403" s="3">
        <f>IFERROR(TradeDash[[#This Row],[Nifty]]/C2402-1,"")</f>
        <v>-1.8880407748195771E-2</v>
      </c>
      <c r="E2403">
        <f ca="1">IFERROR(AVERAGE(OFFSET(TradeDash[[#This Row],[Returns]],0,0,-n_days))/STDEV(OFFSET(TradeDash[[#This Row],[Returns]],0,0,-n_days)),"")</f>
        <v>-0.29867011903268276</v>
      </c>
      <c r="F2403">
        <f ca="1">IFERROR(AVERAGE(OFFSET(TradeDash[[#This Row],[Returns]],0,0,-n_days*2))/STDEV(OFFSET(TradeDash[[#This Row],[Returns]],0,0,-n_days*2)),"")</f>
        <v>7.8000249025502011E-2</v>
      </c>
      <c r="G2403">
        <f ca="1">IF(ISNUMBER(TradeDash[[#This Row],[2n day Sharpe]]),AVERAGE(TradeDash[[#This Row],[n day Sharpe]:[2n day Sharpe]]),"")</f>
        <v>-0.11033493500359037</v>
      </c>
      <c r="H2403">
        <f ca="1">IF(ISNUMBER(TradeDash[[#This Row],[Sharpe Average]]),IF(TradeDash[[#This Row],[Sharpe Average]]&gt;$G$1,1,0),"")</f>
        <v>0</v>
      </c>
      <c r="I2403" s="2">
        <f ca="1">IF(ISNUMBER(TradeDash[[#This Row],[Signal]]),MAX(IF(AND(TradeDash[[#This Row],[Signal]]=1,I2402&lt;1),I2402+$E$1,IF(AND(TradeDash[[#This Row],[Signal]]=0,I2402&gt;0),I2402-$E$1,IF(AND(TradeDash[[#This Row],[Signal]]=1,I2402=1),I2402,IF(AND(TradeDash[[#This Row],[Signal]]=0,I2402=0),I2402,0)))),0),"")</f>
        <v>0.20000000000000007</v>
      </c>
      <c r="J2403" s="3">
        <f ca="1">IF(ISNUMBER(TradeDash[[#This Row],[Position]]),TradeDash[[#This Row],[Position]]*D2404,"")</f>
        <v>-1.4910462299258193E-3</v>
      </c>
      <c r="K2403" s="7">
        <f ca="1">K2402*IFERROR(1+TradeDash[[#This Row],[Port Return]],1)</f>
        <v>4490518.8520121844</v>
      </c>
      <c r="L2403" s="7">
        <f ca="1">IF(ISNUMBER(TradeDash[[#This Row],[Port Return]]),L2402*(1+TradeDash[[#This Row],[Returns]]),L2402)</f>
        <v>2546200.3179650228</v>
      </c>
    </row>
    <row r="2404" spans="1:12" x14ac:dyDescent="0.35">
      <c r="A2404" s="1">
        <v>40007</v>
      </c>
      <c r="B2404" s="16">
        <f>YEAR(TradeDash[[#This Row],[Date]])</f>
        <v>2009</v>
      </c>
      <c r="C2404">
        <v>3974.05</v>
      </c>
      <c r="D2404" s="3">
        <f>IFERROR(TradeDash[[#This Row],[Nifty]]/C2403-1,"")</f>
        <v>-7.4552311496290935E-3</v>
      </c>
      <c r="E2404">
        <f ca="1">IFERROR(AVERAGE(OFFSET(TradeDash[[#This Row],[Returns]],0,0,-n_days))/STDEV(OFFSET(TradeDash[[#This Row],[Returns]],0,0,-n_days)),"")</f>
        <v>-0.26961545176850465</v>
      </c>
      <c r="F2404">
        <f ca="1">IFERROR(AVERAGE(OFFSET(TradeDash[[#This Row],[Returns]],0,0,-n_days*2))/STDEV(OFFSET(TradeDash[[#This Row],[Returns]],0,0,-n_days*2)),"")</f>
        <v>-9.2657961722952167E-2</v>
      </c>
      <c r="G2404">
        <f ca="1">IF(ISNUMBER(TradeDash[[#This Row],[2n day Sharpe]]),AVERAGE(TradeDash[[#This Row],[n day Sharpe]:[2n day Sharpe]]),"")</f>
        <v>-0.1811367067457284</v>
      </c>
      <c r="H2404">
        <f ca="1">IF(ISNUMBER(TradeDash[[#This Row],[Sharpe Average]]),IF(TradeDash[[#This Row],[Sharpe Average]]&gt;$G$1,1,0),"")</f>
        <v>0</v>
      </c>
      <c r="I2404" s="2">
        <f ca="1">IF(ISNUMBER(TradeDash[[#This Row],[Signal]]),MAX(IF(AND(TradeDash[[#This Row],[Signal]]=1,I2403&lt;1),I2403+$E$1,IF(AND(TradeDash[[#This Row],[Signal]]=0,I2403&gt;0),I2403-$E$1,IF(AND(TradeDash[[#This Row],[Signal]]=1,I2403=1),I2403,IF(AND(TradeDash[[#This Row],[Signal]]=0,I2403=0),I2403,0)))),0),"")</f>
        <v>5.5511151231257827E-17</v>
      </c>
      <c r="J2404" s="3">
        <f ca="1">IF(ISNUMBER(TradeDash[[#This Row],[Position]]),TradeDash[[#This Row],[Position]]*D2405,"")</f>
        <v>1.9185608187147201E-18</v>
      </c>
      <c r="K2404" s="7">
        <f ca="1">K2403*IFERROR(1+TradeDash[[#This Row],[Port Return]],1)</f>
        <v>4490518.8520121844</v>
      </c>
      <c r="L2404" s="7">
        <f ca="1">IF(ISNUMBER(TradeDash[[#This Row],[Port Return]]),L2403*(1+TradeDash[[#This Row],[Returns]]),L2403)</f>
        <v>2527217.8060413343</v>
      </c>
    </row>
    <row r="2405" spans="1:12" x14ac:dyDescent="0.35">
      <c r="A2405" s="1">
        <v>40008</v>
      </c>
      <c r="B2405" s="16">
        <f>YEAR(TradeDash[[#This Row],[Date]])</f>
        <v>2009</v>
      </c>
      <c r="C2405">
        <v>4111.3999999999996</v>
      </c>
      <c r="D2405" s="3">
        <f>IFERROR(TradeDash[[#This Row],[Nifty]]/C2404-1,"")</f>
        <v>3.4561719153004988E-2</v>
      </c>
      <c r="E2405">
        <f ca="1">IFERROR(AVERAGE(OFFSET(TradeDash[[#This Row],[Returns]],0,0,-n_days))/STDEV(OFFSET(TradeDash[[#This Row],[Returns]],0,0,-n_days)),"")</f>
        <v>-0.19187684154217427</v>
      </c>
      <c r="F2405">
        <f ca="1">IFERROR(AVERAGE(OFFSET(TradeDash[[#This Row],[Returns]],0,0,-n_days*2))/STDEV(OFFSET(TradeDash[[#This Row],[Returns]],0,0,-n_days*2)),"")</f>
        <v>-4.728249349719367E-2</v>
      </c>
      <c r="G2405">
        <f ca="1">IF(ISNUMBER(TradeDash[[#This Row],[2n day Sharpe]]),AVERAGE(TradeDash[[#This Row],[n day Sharpe]:[2n day Sharpe]]),"")</f>
        <v>-0.11957966751968396</v>
      </c>
      <c r="H2405">
        <f ca="1">IF(ISNUMBER(TradeDash[[#This Row],[Sharpe Average]]),IF(TradeDash[[#This Row],[Sharpe Average]]&gt;$G$1,1,0),"")</f>
        <v>0</v>
      </c>
      <c r="I2405" s="2">
        <f ca="1">IF(ISNUMBER(TradeDash[[#This Row],[Signal]]),MAX(IF(AND(TradeDash[[#This Row],[Signal]]=1,I2404&lt;1),I2404+$E$1,IF(AND(TradeDash[[#This Row],[Signal]]=0,I2404&gt;0),I2404-$E$1,IF(AND(TradeDash[[#This Row],[Signal]]=1,I2404=1),I2404,IF(AND(TradeDash[[#This Row],[Signal]]=0,I2404=0),I2404,0)))),0),"")</f>
        <v>0</v>
      </c>
      <c r="J2405" s="3">
        <f ca="1">IF(ISNUMBER(TradeDash[[#This Row],[Position]]),TradeDash[[#This Row],[Position]]*D2406,"")</f>
        <v>0</v>
      </c>
      <c r="K2405" s="7">
        <f ca="1">K2404*IFERROR(1+TradeDash[[#This Row],[Port Return]],1)</f>
        <v>4490518.8520121844</v>
      </c>
      <c r="L2405" s="7">
        <f ca="1">IF(ISNUMBER(TradeDash[[#This Row],[Port Return]]),L2404*(1+TradeDash[[#This Row],[Returns]]),L2404)</f>
        <v>2614562.7980922083</v>
      </c>
    </row>
    <row r="2406" spans="1:12" x14ac:dyDescent="0.35">
      <c r="A2406" s="1">
        <v>40009</v>
      </c>
      <c r="B2406" s="16">
        <f>YEAR(TradeDash[[#This Row],[Date]])</f>
        <v>2009</v>
      </c>
      <c r="C2406">
        <v>4233.5</v>
      </c>
      <c r="D2406" s="3">
        <f>IFERROR(TradeDash[[#This Row],[Nifty]]/C2405-1,"")</f>
        <v>2.9697913119618669E-2</v>
      </c>
      <c r="E2406">
        <f ca="1">IFERROR(AVERAGE(OFFSET(TradeDash[[#This Row],[Returns]],0,0,-n_days))/STDEV(OFFSET(TradeDash[[#This Row],[Returns]],0,0,-n_days)),"")</f>
        <v>-5.0607174411798087E-2</v>
      </c>
      <c r="F2406">
        <f ca="1">IFERROR(AVERAGE(OFFSET(TradeDash[[#This Row],[Returns]],0,0,-n_days*2))/STDEV(OFFSET(TradeDash[[#This Row],[Returns]],0,0,-n_days*2)),"")</f>
        <v>7.1733784771798117E-4</v>
      </c>
      <c r="G2406">
        <f ca="1">IF(ISNUMBER(TradeDash[[#This Row],[2n day Sharpe]]),AVERAGE(TradeDash[[#This Row],[n day Sharpe]:[2n day Sharpe]]),"")</f>
        <v>-2.4944918282040051E-2</v>
      </c>
      <c r="H2406">
        <f ca="1">IF(ISNUMBER(TradeDash[[#This Row],[Sharpe Average]]),IF(TradeDash[[#This Row],[Sharpe Average]]&gt;$G$1,1,0),"")</f>
        <v>0</v>
      </c>
      <c r="I2406" s="2">
        <f ca="1">IF(ISNUMBER(TradeDash[[#This Row],[Signal]]),MAX(IF(AND(TradeDash[[#This Row],[Signal]]=1,I2405&lt;1),I2405+$E$1,IF(AND(TradeDash[[#This Row],[Signal]]=0,I2405&gt;0),I2405-$E$1,IF(AND(TradeDash[[#This Row],[Signal]]=1,I2405=1),I2405,IF(AND(TradeDash[[#This Row],[Signal]]=0,I2405=0),I2405,0)))),0),"")</f>
        <v>0</v>
      </c>
      <c r="J2406" s="3">
        <f ca="1">IF(ISNUMBER(TradeDash[[#This Row],[Position]]),TradeDash[[#This Row],[Position]]*D2407,"")</f>
        <v>0</v>
      </c>
      <c r="K2406" s="7">
        <f ca="1">K2405*IFERROR(1+TradeDash[[#This Row],[Port Return]],1)</f>
        <v>4490518.8520121844</v>
      </c>
      <c r="L2406" s="7">
        <f ca="1">IF(ISNUMBER(TradeDash[[#This Row],[Port Return]]),L2405*(1+TradeDash[[#This Row],[Returns]]),L2405)</f>
        <v>2692209.856915738</v>
      </c>
    </row>
    <row r="2407" spans="1:12" x14ac:dyDescent="0.35">
      <c r="A2407" s="1">
        <v>40010</v>
      </c>
      <c r="B2407" s="16">
        <f>YEAR(TradeDash[[#This Row],[Date]])</f>
        <v>2009</v>
      </c>
      <c r="C2407">
        <v>4231.3999999999996</v>
      </c>
      <c r="D2407" s="3">
        <f>IFERROR(TradeDash[[#This Row],[Nifty]]/C2406-1,"")</f>
        <v>-4.9604346285592182E-4</v>
      </c>
      <c r="E2407">
        <f ca="1">IFERROR(AVERAGE(OFFSET(TradeDash[[#This Row],[Returns]],0,0,-n_days))/STDEV(OFFSET(TradeDash[[#This Row],[Returns]],0,0,-n_days)),"")</f>
        <v>3.1532952684170729E-4</v>
      </c>
      <c r="F2407">
        <f ca="1">IFERROR(AVERAGE(OFFSET(TradeDash[[#This Row],[Returns]],0,0,-n_days*2))/STDEV(OFFSET(TradeDash[[#This Row],[Returns]],0,0,-n_days*2)),"")</f>
        <v>1.6227680901735181E-2</v>
      </c>
      <c r="G2407">
        <f ca="1">IF(ISNUMBER(TradeDash[[#This Row],[2n day Sharpe]]),AVERAGE(TradeDash[[#This Row],[n day Sharpe]:[2n day Sharpe]]),"")</f>
        <v>8.2715052142884448E-3</v>
      </c>
      <c r="H2407">
        <f ca="1">IF(ISNUMBER(TradeDash[[#This Row],[Sharpe Average]]),IF(TradeDash[[#This Row],[Sharpe Average]]&gt;$G$1,1,0),"")</f>
        <v>1</v>
      </c>
      <c r="I2407" s="2">
        <f ca="1">IF(ISNUMBER(TradeDash[[#This Row],[Signal]]),MAX(IF(AND(TradeDash[[#This Row],[Signal]]=1,I2406&lt;1),I2406+$E$1,IF(AND(TradeDash[[#This Row],[Signal]]=0,I2406&gt;0),I2406-$E$1,IF(AND(TradeDash[[#This Row],[Signal]]=1,I2406=1),I2406,IF(AND(TradeDash[[#This Row],[Signal]]=0,I2406=0),I2406,0)))),0),"")</f>
        <v>0.2</v>
      </c>
      <c r="J2407" s="3">
        <f ca="1">IF(ISNUMBER(TradeDash[[#This Row],[Position]]),TradeDash[[#This Row],[Position]]*D2408,"")</f>
        <v>6.7849884199083117E-3</v>
      </c>
      <c r="K2407" s="7">
        <f ca="1">K2406*IFERROR(1+TradeDash[[#This Row],[Port Return]],1)</f>
        <v>4520986.9704224672</v>
      </c>
      <c r="L2407" s="7">
        <f ca="1">IF(ISNUMBER(TradeDash[[#This Row],[Port Return]]),L2406*(1+TradeDash[[#This Row],[Returns]]),L2406)</f>
        <v>2690874.4038155787</v>
      </c>
    </row>
    <row r="2408" spans="1:12" x14ac:dyDescent="0.35">
      <c r="A2408" s="1">
        <v>40011</v>
      </c>
      <c r="B2408" s="16">
        <f>YEAR(TradeDash[[#This Row],[Date]])</f>
        <v>2009</v>
      </c>
      <c r="C2408">
        <v>4374.95</v>
      </c>
      <c r="D2408" s="3">
        <f>IFERROR(TradeDash[[#This Row],[Nifty]]/C2407-1,"")</f>
        <v>3.3924942099541555E-2</v>
      </c>
      <c r="E2408">
        <f ca="1">IFERROR(AVERAGE(OFFSET(TradeDash[[#This Row],[Returns]],0,0,-n_days))/STDEV(OFFSET(TradeDash[[#This Row],[Returns]],0,0,-n_days)),"")</f>
        <v>4.1280053665868205E-2</v>
      </c>
      <c r="F2408">
        <f ca="1">IFERROR(AVERAGE(OFFSET(TradeDash[[#This Row],[Returns]],0,0,-n_days*2))/STDEV(OFFSET(TradeDash[[#This Row],[Returns]],0,0,-n_days*2)),"")</f>
        <v>4.6522691819758329E-2</v>
      </c>
      <c r="G2408">
        <f ca="1">IF(ISNUMBER(TradeDash[[#This Row],[2n day Sharpe]]),AVERAGE(TradeDash[[#This Row],[n day Sharpe]:[2n day Sharpe]]),"")</f>
        <v>4.3901372742813263E-2</v>
      </c>
      <c r="H2408">
        <f ca="1">IF(ISNUMBER(TradeDash[[#This Row],[Sharpe Average]]),IF(TradeDash[[#This Row],[Sharpe Average]]&gt;$G$1,1,0),"")</f>
        <v>1</v>
      </c>
      <c r="I2408" s="2">
        <f ca="1">IF(ISNUMBER(TradeDash[[#This Row],[Signal]]),MAX(IF(AND(TradeDash[[#This Row],[Signal]]=1,I2407&lt;1),I2407+$E$1,IF(AND(TradeDash[[#This Row],[Signal]]=0,I2407&gt;0),I2407-$E$1,IF(AND(TradeDash[[#This Row],[Signal]]=1,I2407=1),I2407,IF(AND(TradeDash[[#This Row],[Signal]]=0,I2407=0),I2407,0)))),0),"")</f>
        <v>0.4</v>
      </c>
      <c r="J2408" s="3">
        <f ca="1">IF(ISNUMBER(TradeDash[[#This Row],[Position]]),TradeDash[[#This Row],[Position]]*D2409,"")</f>
        <v>1.1638990159887543E-2</v>
      </c>
      <c r="K2408" s="7">
        <f ca="1">K2407*IFERROR(1+TradeDash[[#This Row],[Port Return]],1)</f>
        <v>4573606.693284194</v>
      </c>
      <c r="L2408" s="7">
        <f ca="1">IF(ISNUMBER(TradeDash[[#This Row],[Port Return]]),L2407*(1+TradeDash[[#This Row],[Returns]]),L2407)</f>
        <v>2782162.1621621605</v>
      </c>
    </row>
    <row r="2409" spans="1:12" x14ac:dyDescent="0.35">
      <c r="A2409" s="1">
        <v>40014</v>
      </c>
      <c r="B2409" s="16">
        <f>YEAR(TradeDash[[#This Row],[Date]])</f>
        <v>2009</v>
      </c>
      <c r="C2409">
        <v>4502.25</v>
      </c>
      <c r="D2409" s="3">
        <f>IFERROR(TradeDash[[#This Row],[Nifty]]/C2408-1,"")</f>
        <v>2.9097475399718853E-2</v>
      </c>
      <c r="E2409">
        <f ca="1">IFERROR(AVERAGE(OFFSET(TradeDash[[#This Row],[Returns]],0,0,-n_days))/STDEV(OFFSET(TradeDash[[#This Row],[Returns]],0,0,-n_days)),"")</f>
        <v>0.13959495443316219</v>
      </c>
      <c r="F2409">
        <f ca="1">IFERROR(AVERAGE(OFFSET(TradeDash[[#This Row],[Returns]],0,0,-n_days*2))/STDEV(OFFSET(TradeDash[[#This Row],[Returns]],0,0,-n_days*2)),"")</f>
        <v>7.793813084592921E-2</v>
      </c>
      <c r="G2409">
        <f ca="1">IF(ISNUMBER(TradeDash[[#This Row],[2n day Sharpe]]),AVERAGE(TradeDash[[#This Row],[n day Sharpe]:[2n day Sharpe]]),"")</f>
        <v>0.1087665426395457</v>
      </c>
      <c r="H2409">
        <f ca="1">IF(ISNUMBER(TradeDash[[#This Row],[Sharpe Average]]),IF(TradeDash[[#This Row],[Sharpe Average]]&gt;$G$1,1,0),"")</f>
        <v>1</v>
      </c>
      <c r="I2409" s="2">
        <f ca="1">IF(ISNUMBER(TradeDash[[#This Row],[Signal]]),MAX(IF(AND(TradeDash[[#This Row],[Signal]]=1,I2408&lt;1),I2408+$E$1,IF(AND(TradeDash[[#This Row],[Signal]]=0,I2408&gt;0),I2408-$E$1,IF(AND(TradeDash[[#This Row],[Signal]]=1,I2408=1),I2408,IF(AND(TradeDash[[#This Row],[Signal]]=0,I2408=0),I2408,0)))),0),"")</f>
        <v>0.60000000000000009</v>
      </c>
      <c r="J2409" s="3">
        <f ca="1">IF(ISNUMBER(TradeDash[[#This Row],[Position]]),TradeDash[[#This Row],[Position]]*D2410,"")</f>
        <v>-4.4177911044477108E-3</v>
      </c>
      <c r="K2409" s="7">
        <f ca="1">K2408*IFERROR(1+TradeDash[[#This Row],[Port Return]],1)</f>
        <v>4553401.4543193607</v>
      </c>
      <c r="L2409" s="7">
        <f ca="1">IF(ISNUMBER(TradeDash[[#This Row],[Port Return]]),L2408*(1+TradeDash[[#This Row],[Returns]]),L2408)</f>
        <v>2863116.0572337024</v>
      </c>
    </row>
    <row r="2410" spans="1:12" x14ac:dyDescent="0.35">
      <c r="A2410" s="1">
        <v>40015</v>
      </c>
      <c r="B2410" s="16">
        <f>YEAR(TradeDash[[#This Row],[Date]])</f>
        <v>2009</v>
      </c>
      <c r="C2410">
        <v>4469.1000000000004</v>
      </c>
      <c r="D2410" s="3">
        <f>IFERROR(TradeDash[[#This Row],[Nifty]]/C2409-1,"")</f>
        <v>-7.3629851740795171E-3</v>
      </c>
      <c r="E2410">
        <f ca="1">IFERROR(AVERAGE(OFFSET(TradeDash[[#This Row],[Returns]],0,0,-n_days))/STDEV(OFFSET(TradeDash[[#This Row],[Returns]],0,0,-n_days)),"")</f>
        <v>0.11778743770252489</v>
      </c>
      <c r="F2410">
        <f ca="1">IFERROR(AVERAGE(OFFSET(TradeDash[[#This Row],[Returns]],0,0,-n_days*2))/STDEV(OFFSET(TradeDash[[#This Row],[Returns]],0,0,-n_days*2)),"")</f>
        <v>0.10345094921383237</v>
      </c>
      <c r="G2410">
        <f ca="1">IF(ISNUMBER(TradeDash[[#This Row],[2n day Sharpe]]),AVERAGE(TradeDash[[#This Row],[n day Sharpe]:[2n day Sharpe]]),"")</f>
        <v>0.11061919345817864</v>
      </c>
      <c r="H2410">
        <f ca="1">IF(ISNUMBER(TradeDash[[#This Row],[Sharpe Average]]),IF(TradeDash[[#This Row],[Sharpe Average]]&gt;$G$1,1,0),"")</f>
        <v>1</v>
      </c>
      <c r="I2410" s="2">
        <f ca="1">IF(ISNUMBER(TradeDash[[#This Row],[Signal]]),MAX(IF(AND(TradeDash[[#This Row],[Signal]]=1,I2409&lt;1),I2409+$E$1,IF(AND(TradeDash[[#This Row],[Signal]]=0,I2409&gt;0),I2409-$E$1,IF(AND(TradeDash[[#This Row],[Signal]]=1,I2409=1),I2409,IF(AND(TradeDash[[#This Row],[Signal]]=0,I2409=0),I2409,0)))),0),"")</f>
        <v>0.8</v>
      </c>
      <c r="J2410" s="3">
        <f ca="1">IF(ISNUMBER(TradeDash[[#This Row],[Position]]),TradeDash[[#This Row],[Position]]*D2411,"")</f>
        <v>-1.2566288514466173E-2</v>
      </c>
      <c r="K2410" s="7">
        <f ca="1">K2409*IFERROR(1+TradeDash[[#This Row],[Port Return]],1)</f>
        <v>4496182.0979221938</v>
      </c>
      <c r="L2410" s="7">
        <f ca="1">IF(ISNUMBER(TradeDash[[#This Row],[Port Return]]),L2409*(1+TradeDash[[#This Row],[Returns]]),L2409)</f>
        <v>2842034.9761526217</v>
      </c>
    </row>
    <row r="2411" spans="1:12" x14ac:dyDescent="0.35">
      <c r="A2411" s="1">
        <v>40016</v>
      </c>
      <c r="B2411" s="16">
        <f>YEAR(TradeDash[[#This Row],[Date]])</f>
        <v>2009</v>
      </c>
      <c r="C2411">
        <v>4398.8999999999996</v>
      </c>
      <c r="D2411" s="3">
        <f>IFERROR(TradeDash[[#This Row],[Nifty]]/C2410-1,"")</f>
        <v>-1.5707860643082716E-2</v>
      </c>
      <c r="E2411">
        <f ca="1">IFERROR(AVERAGE(OFFSET(TradeDash[[#This Row],[Returns]],0,0,-n_days))/STDEV(OFFSET(TradeDash[[#This Row],[Returns]],0,0,-n_days)),"")</f>
        <v>6.1857078452867996E-2</v>
      </c>
      <c r="F2411">
        <f ca="1">IFERROR(AVERAGE(OFFSET(TradeDash[[#This Row],[Returns]],0,0,-n_days*2))/STDEV(OFFSET(TradeDash[[#This Row],[Returns]],0,0,-n_days*2)),"")</f>
        <v>4.3417658823177295E-2</v>
      </c>
      <c r="G2411">
        <f ca="1">IF(ISNUMBER(TradeDash[[#This Row],[2n day Sharpe]]),AVERAGE(TradeDash[[#This Row],[n day Sharpe]:[2n day Sharpe]]),"")</f>
        <v>5.2637368638022645E-2</v>
      </c>
      <c r="H2411">
        <f ca="1">IF(ISNUMBER(TradeDash[[#This Row],[Sharpe Average]]),IF(TradeDash[[#This Row],[Sharpe Average]]&gt;$G$1,1,0),"")</f>
        <v>1</v>
      </c>
      <c r="I2411" s="2">
        <f ca="1">IF(ISNUMBER(TradeDash[[#This Row],[Signal]]),MAX(IF(AND(TradeDash[[#This Row],[Signal]]=1,I2410&lt;1),I2410+$E$1,IF(AND(TradeDash[[#This Row],[Signal]]=0,I2410&gt;0),I2410-$E$1,IF(AND(TradeDash[[#This Row],[Signal]]=1,I2410=1),I2410,IF(AND(TradeDash[[#This Row],[Signal]]=0,I2410=0),I2410,0)))),0),"")</f>
        <v>1</v>
      </c>
      <c r="J2411" s="3">
        <f ca="1">IF(ISNUMBER(TradeDash[[#This Row],[Position]]),TradeDash[[#This Row],[Position]]*D2412,"")</f>
        <v>2.8382095523881157E-2</v>
      </c>
      <c r="K2411" s="7">
        <f ca="1">K2410*IFERROR(1+TradeDash[[#This Row],[Port Return]],1)</f>
        <v>4623793.167718186</v>
      </c>
      <c r="L2411" s="7">
        <f ca="1">IF(ISNUMBER(TradeDash[[#This Row],[Port Return]]),L2410*(1+TradeDash[[#This Row],[Returns]]),L2410)</f>
        <v>2797392.6868044492</v>
      </c>
    </row>
    <row r="2412" spans="1:12" x14ac:dyDescent="0.35">
      <c r="A2412" s="1">
        <v>40017</v>
      </c>
      <c r="B2412" s="16">
        <f>YEAR(TradeDash[[#This Row],[Date]])</f>
        <v>2009</v>
      </c>
      <c r="C2412">
        <v>4523.75</v>
      </c>
      <c r="D2412" s="3">
        <f>IFERROR(TradeDash[[#This Row],[Nifty]]/C2411-1,"")</f>
        <v>2.8382095523881157E-2</v>
      </c>
      <c r="E2412">
        <f ca="1">IFERROR(AVERAGE(OFFSET(TradeDash[[#This Row],[Returns]],0,0,-n_days))/STDEV(OFFSET(TradeDash[[#This Row],[Returns]],0,0,-n_days)),"")</f>
        <v>0.14193423374843078</v>
      </c>
      <c r="F2412">
        <f ca="1">IFERROR(AVERAGE(OFFSET(TradeDash[[#This Row],[Returns]],0,0,-n_days*2))/STDEV(OFFSET(TradeDash[[#This Row],[Returns]],0,0,-n_days*2)),"")</f>
        <v>5.8844381969106921E-2</v>
      </c>
      <c r="G2412">
        <f ca="1">IF(ISNUMBER(TradeDash[[#This Row],[2n day Sharpe]]),AVERAGE(TradeDash[[#This Row],[n day Sharpe]:[2n day Sharpe]]),"")</f>
        <v>0.10038930785876884</v>
      </c>
      <c r="H2412">
        <f ca="1">IF(ISNUMBER(TradeDash[[#This Row],[Sharpe Average]]),IF(TradeDash[[#This Row],[Sharpe Average]]&gt;$G$1,1,0),"")</f>
        <v>1</v>
      </c>
      <c r="I2412" s="2">
        <f ca="1">IF(ISNUMBER(TradeDash[[#This Row],[Signal]]),MAX(IF(AND(TradeDash[[#This Row],[Signal]]=1,I2411&lt;1),I2411+$E$1,IF(AND(TradeDash[[#This Row],[Signal]]=0,I2411&gt;0),I2411-$E$1,IF(AND(TradeDash[[#This Row],[Signal]]=1,I2411=1),I2411,IF(AND(TradeDash[[#This Row],[Signal]]=0,I2411=0),I2411,0)))),0),"")</f>
        <v>1</v>
      </c>
      <c r="J2412" s="3">
        <f ca="1">IF(ISNUMBER(TradeDash[[#This Row],[Position]]),TradeDash[[#This Row],[Position]]*D2413,"")</f>
        <v>9.9032882011604872E-3</v>
      </c>
      <c r="K2412" s="7">
        <f ca="1">K2411*IFERROR(1+TradeDash[[#This Row],[Port Return]],1)</f>
        <v>4669583.9240406556</v>
      </c>
      <c r="L2412" s="7">
        <f ca="1">IF(ISNUMBER(TradeDash[[#This Row],[Port Return]]),L2411*(1+TradeDash[[#This Row],[Returns]]),L2411)</f>
        <v>2876788.5532591394</v>
      </c>
    </row>
    <row r="2413" spans="1:12" x14ac:dyDescent="0.35">
      <c r="A2413" s="1">
        <v>40018</v>
      </c>
      <c r="B2413" s="16">
        <f>YEAR(TradeDash[[#This Row],[Date]])</f>
        <v>2009</v>
      </c>
      <c r="C2413">
        <v>4568.55</v>
      </c>
      <c r="D2413" s="3">
        <f>IFERROR(TradeDash[[#This Row],[Nifty]]/C2412-1,"")</f>
        <v>9.9032882011604872E-3</v>
      </c>
      <c r="E2413">
        <f ca="1">IFERROR(AVERAGE(OFFSET(TradeDash[[#This Row],[Returns]],0,0,-n_days))/STDEV(OFFSET(TradeDash[[#This Row],[Returns]],0,0,-n_days)),"")</f>
        <v>0.10172585436882084</v>
      </c>
      <c r="F2413">
        <f ca="1">IFERROR(AVERAGE(OFFSET(TradeDash[[#This Row],[Returns]],0,0,-n_days*2))/STDEV(OFFSET(TradeDash[[#This Row],[Returns]],0,0,-n_days*2)),"")</f>
        <v>4.1310860285869715E-2</v>
      </c>
      <c r="G2413">
        <f ca="1">IF(ISNUMBER(TradeDash[[#This Row],[2n day Sharpe]]),AVERAGE(TradeDash[[#This Row],[n day Sharpe]:[2n day Sharpe]]),"")</f>
        <v>7.1518357327345281E-2</v>
      </c>
      <c r="H2413">
        <f ca="1">IF(ISNUMBER(TradeDash[[#This Row],[Sharpe Average]]),IF(TradeDash[[#This Row],[Sharpe Average]]&gt;$G$1,1,0),"")</f>
        <v>1</v>
      </c>
      <c r="I2413" s="2">
        <f ca="1">IF(ISNUMBER(TradeDash[[#This Row],[Signal]]),MAX(IF(AND(TradeDash[[#This Row],[Signal]]=1,I2412&lt;1),I2412+$E$1,IF(AND(TradeDash[[#This Row],[Signal]]=0,I2412&gt;0),I2412-$E$1,IF(AND(TradeDash[[#This Row],[Signal]]=1,I2412=1),I2412,IF(AND(TradeDash[[#This Row],[Signal]]=0,I2412=0),I2412,0)))),0),"")</f>
        <v>1</v>
      </c>
      <c r="J2413" s="3">
        <f ca="1">IF(ISNUMBER(TradeDash[[#This Row],[Position]]),TradeDash[[#This Row],[Position]]*D2414,"")</f>
        <v>8.2082936599148226E-4</v>
      </c>
      <c r="K2413" s="7">
        <f ca="1">K2412*IFERROR(1+TradeDash[[#This Row],[Port Return]],1)</f>
        <v>4673416.8556524701</v>
      </c>
      <c r="L2413" s="7">
        <f ca="1">IF(ISNUMBER(TradeDash[[#This Row],[Port Return]]),L2412*(1+TradeDash[[#This Row],[Returns]]),L2412)</f>
        <v>2905278.2193958643</v>
      </c>
    </row>
    <row r="2414" spans="1:12" x14ac:dyDescent="0.35">
      <c r="A2414" s="1">
        <v>40021</v>
      </c>
      <c r="B2414" s="16">
        <f>YEAR(TradeDash[[#This Row],[Date]])</f>
        <v>2009</v>
      </c>
      <c r="C2414">
        <v>4572.3</v>
      </c>
      <c r="D2414" s="3">
        <f>IFERROR(TradeDash[[#This Row],[Nifty]]/C2413-1,"")</f>
        <v>8.2082936599148226E-4</v>
      </c>
      <c r="E2414">
        <f ca="1">IFERROR(AVERAGE(OFFSET(TradeDash[[#This Row],[Returns]],0,0,-n_days))/STDEV(OFFSET(TradeDash[[#This Row],[Returns]],0,0,-n_days)),"")</f>
        <v>9.606174443978989E-2</v>
      </c>
      <c r="F2414">
        <f ca="1">IFERROR(AVERAGE(OFFSET(TradeDash[[#This Row],[Returns]],0,0,-n_days*2))/STDEV(OFFSET(TradeDash[[#This Row],[Returns]],0,0,-n_days*2)),"")</f>
        <v>2.1380568820131011E-2</v>
      </c>
      <c r="G2414">
        <f ca="1">IF(ISNUMBER(TradeDash[[#This Row],[2n day Sharpe]]),AVERAGE(TradeDash[[#This Row],[n day Sharpe]:[2n day Sharpe]]),"")</f>
        <v>5.8721156629960448E-2</v>
      </c>
      <c r="H2414">
        <f ca="1">IF(ISNUMBER(TradeDash[[#This Row],[Sharpe Average]]),IF(TradeDash[[#This Row],[Sharpe Average]]&gt;$G$1,1,0),"")</f>
        <v>1</v>
      </c>
      <c r="I2414" s="2">
        <f ca="1">IF(ISNUMBER(TradeDash[[#This Row],[Signal]]),MAX(IF(AND(TradeDash[[#This Row],[Signal]]=1,I2413&lt;1),I2413+$E$1,IF(AND(TradeDash[[#This Row],[Signal]]=0,I2413&gt;0),I2413-$E$1,IF(AND(TradeDash[[#This Row],[Signal]]=1,I2413=1),I2413,IF(AND(TradeDash[[#This Row],[Signal]]=0,I2413=0),I2413,0)))),0),"")</f>
        <v>1</v>
      </c>
      <c r="J2414" s="3">
        <f ca="1">IF(ISNUMBER(TradeDash[[#This Row],[Position]]),TradeDash[[#This Row],[Position]]*D2415,"")</f>
        <v>-1.793408131574914E-3</v>
      </c>
      <c r="K2414" s="7">
        <f ca="1">K2413*IFERROR(1+TradeDash[[#This Row],[Port Return]],1)</f>
        <v>4665035.5118613038</v>
      </c>
      <c r="L2414" s="7">
        <f ca="1">IF(ISNUMBER(TradeDash[[#This Row],[Port Return]]),L2413*(1+TradeDash[[#This Row],[Returns]]),L2413)</f>
        <v>2907662.9570747199</v>
      </c>
    </row>
    <row r="2415" spans="1:12" x14ac:dyDescent="0.35">
      <c r="A2415" s="1">
        <v>40022</v>
      </c>
      <c r="B2415" s="16">
        <f>YEAR(TradeDash[[#This Row],[Date]])</f>
        <v>2009</v>
      </c>
      <c r="C2415">
        <v>4564.1000000000004</v>
      </c>
      <c r="D2415" s="3">
        <f>IFERROR(TradeDash[[#This Row],[Nifty]]/C2414-1,"")</f>
        <v>-1.793408131574914E-3</v>
      </c>
      <c r="E2415">
        <f ca="1">IFERROR(AVERAGE(OFFSET(TradeDash[[#This Row],[Returns]],0,0,-n_days))/STDEV(OFFSET(TradeDash[[#This Row],[Returns]],0,0,-n_days)),"")</f>
        <v>0.14404296428540683</v>
      </c>
      <c r="F2415">
        <f ca="1">IFERROR(AVERAGE(OFFSET(TradeDash[[#This Row],[Returns]],0,0,-n_days*2))/STDEV(OFFSET(TradeDash[[#This Row],[Returns]],0,0,-n_days*2)),"")</f>
        <v>2.0483649724903075E-2</v>
      </c>
      <c r="G2415">
        <f ca="1">IF(ISNUMBER(TradeDash[[#This Row],[2n day Sharpe]]),AVERAGE(TradeDash[[#This Row],[n day Sharpe]:[2n day Sharpe]]),"")</f>
        <v>8.2263307005154954E-2</v>
      </c>
      <c r="H2415">
        <f ca="1">IF(ISNUMBER(TradeDash[[#This Row],[Sharpe Average]]),IF(TradeDash[[#This Row],[Sharpe Average]]&gt;$G$1,1,0),"")</f>
        <v>1</v>
      </c>
      <c r="I2415" s="2">
        <f ca="1">IF(ISNUMBER(TradeDash[[#This Row],[Signal]]),MAX(IF(AND(TradeDash[[#This Row],[Signal]]=1,I2414&lt;1),I2414+$E$1,IF(AND(TradeDash[[#This Row],[Signal]]=0,I2414&gt;0),I2414-$E$1,IF(AND(TradeDash[[#This Row],[Signal]]=1,I2414=1),I2414,IF(AND(TradeDash[[#This Row],[Signal]]=0,I2414=0),I2414,0)))),0),"")</f>
        <v>1</v>
      </c>
      <c r="J2415" s="3">
        <f ca="1">IF(ISNUMBER(TradeDash[[#This Row],[Position]]),TradeDash[[#This Row],[Position]]*D2416,"")</f>
        <v>-1.1086523082316391E-2</v>
      </c>
      <c r="K2415" s="7">
        <f ca="1">K2414*IFERROR(1+TradeDash[[#This Row],[Port Return]],1)</f>
        <v>4613316.4879792277</v>
      </c>
      <c r="L2415" s="7">
        <f ca="1">IF(ISNUMBER(TradeDash[[#This Row],[Port Return]]),L2414*(1+TradeDash[[#This Row],[Returns]]),L2414)</f>
        <v>2902448.330683623</v>
      </c>
    </row>
    <row r="2416" spans="1:12" x14ac:dyDescent="0.35">
      <c r="A2416" s="1">
        <v>40023</v>
      </c>
      <c r="B2416" s="16">
        <f>YEAR(TradeDash[[#This Row],[Date]])</f>
        <v>2009</v>
      </c>
      <c r="C2416">
        <v>4513.5</v>
      </c>
      <c r="D2416" s="3">
        <f>IFERROR(TradeDash[[#This Row],[Nifty]]/C2415-1,"")</f>
        <v>-1.1086523082316391E-2</v>
      </c>
      <c r="E2416">
        <f ca="1">IFERROR(AVERAGE(OFFSET(TradeDash[[#This Row],[Returns]],0,0,-n_days))/STDEV(OFFSET(TradeDash[[#This Row],[Returns]],0,0,-n_days)),"")</f>
        <v>9.4694984228220563E-2</v>
      </c>
      <c r="F2416">
        <f ca="1">IFERROR(AVERAGE(OFFSET(TradeDash[[#This Row],[Returns]],0,0,-n_days*2))/STDEV(OFFSET(TradeDash[[#This Row],[Returns]],0,0,-n_days*2)),"")</f>
        <v>6.1142933557379381E-3</v>
      </c>
      <c r="G2416">
        <f ca="1">IF(ISNUMBER(TradeDash[[#This Row],[2n day Sharpe]]),AVERAGE(TradeDash[[#This Row],[n day Sharpe]:[2n day Sharpe]]),"")</f>
        <v>5.0404638791979248E-2</v>
      </c>
      <c r="H2416">
        <f ca="1">IF(ISNUMBER(TradeDash[[#This Row],[Sharpe Average]]),IF(TradeDash[[#This Row],[Sharpe Average]]&gt;$G$1,1,0),"")</f>
        <v>1</v>
      </c>
      <c r="I2416" s="2">
        <f ca="1">IF(ISNUMBER(TradeDash[[#This Row],[Signal]]),MAX(IF(AND(TradeDash[[#This Row],[Signal]]=1,I2415&lt;1),I2415+$E$1,IF(AND(TradeDash[[#This Row],[Signal]]=0,I2415&gt;0),I2415-$E$1,IF(AND(TradeDash[[#This Row],[Signal]]=1,I2415=1),I2415,IF(AND(TradeDash[[#This Row],[Signal]]=0,I2415=0),I2415,0)))),0),"")</f>
        <v>1</v>
      </c>
      <c r="J2416" s="3">
        <f ca="1">IF(ISNUMBER(TradeDash[[#This Row],[Position]]),TradeDash[[#This Row],[Position]]*D2417,"")</f>
        <v>1.2839259997784458E-2</v>
      </c>
      <c r="K2416" s="7">
        <f ca="1">K2415*IFERROR(1+TradeDash[[#This Row],[Port Return]],1)</f>
        <v>4672548.0578204589</v>
      </c>
      <c r="L2416" s="7">
        <f ca="1">IF(ISNUMBER(TradeDash[[#This Row],[Port Return]]),L2415*(1+TradeDash[[#This Row],[Returns]]),L2415)</f>
        <v>2870270.2702702684</v>
      </c>
    </row>
    <row r="2417" spans="1:12" x14ac:dyDescent="0.35">
      <c r="A2417" s="1">
        <v>40024</v>
      </c>
      <c r="B2417" s="16">
        <f>YEAR(TradeDash[[#This Row],[Date]])</f>
        <v>2009</v>
      </c>
      <c r="C2417">
        <v>4571.45</v>
      </c>
      <c r="D2417" s="3">
        <f>IFERROR(TradeDash[[#This Row],[Nifty]]/C2416-1,"")</f>
        <v>1.2839259997784458E-2</v>
      </c>
      <c r="E2417">
        <f ca="1">IFERROR(AVERAGE(OFFSET(TradeDash[[#This Row],[Returns]],0,0,-n_days))/STDEV(OFFSET(TradeDash[[#This Row],[Returns]],0,0,-n_days)),"")</f>
        <v>0.11764394646909863</v>
      </c>
      <c r="F2417">
        <f ca="1">IFERROR(AVERAGE(OFFSET(TradeDash[[#This Row],[Returns]],0,0,-n_days*2))/STDEV(OFFSET(TradeDash[[#This Row],[Returns]],0,0,-n_days*2)),"")</f>
        <v>1.0256490247520974E-2</v>
      </c>
      <c r="G2417">
        <f ca="1">IF(ISNUMBER(TradeDash[[#This Row],[2n day Sharpe]]),AVERAGE(TradeDash[[#This Row],[n day Sharpe]:[2n day Sharpe]]),"")</f>
        <v>6.3950218358309802E-2</v>
      </c>
      <c r="H2417">
        <f ca="1">IF(ISNUMBER(TradeDash[[#This Row],[Sharpe Average]]),IF(TradeDash[[#This Row],[Sharpe Average]]&gt;$G$1,1,0),"")</f>
        <v>1</v>
      </c>
      <c r="I2417" s="2">
        <f ca="1">IF(ISNUMBER(TradeDash[[#This Row],[Signal]]),MAX(IF(AND(TradeDash[[#This Row],[Signal]]=1,I2416&lt;1),I2416+$E$1,IF(AND(TradeDash[[#This Row],[Signal]]=0,I2416&gt;0),I2416-$E$1,IF(AND(TradeDash[[#This Row],[Signal]]=1,I2416=1),I2416,IF(AND(TradeDash[[#This Row],[Signal]]=0,I2416=0),I2416,0)))),0),"")</f>
        <v>1</v>
      </c>
      <c r="J2417" s="3">
        <f ca="1">IF(ISNUMBER(TradeDash[[#This Row],[Position]]),TradeDash[[#This Row],[Position]]*D2418,"")</f>
        <v>1.4218683349921823E-2</v>
      </c>
      <c r="K2417" s="7">
        <f ca="1">K2416*IFERROR(1+TradeDash[[#This Row],[Port Return]],1)</f>
        <v>4738985.5390919</v>
      </c>
      <c r="L2417" s="7">
        <f ca="1">IF(ISNUMBER(TradeDash[[#This Row],[Port Return]]),L2416*(1+TradeDash[[#This Row],[Returns]]),L2416)</f>
        <v>2907122.4165341794</v>
      </c>
    </row>
    <row r="2418" spans="1:12" x14ac:dyDescent="0.35">
      <c r="A2418" s="1">
        <v>40025</v>
      </c>
      <c r="B2418" s="16">
        <f>YEAR(TradeDash[[#This Row],[Date]])</f>
        <v>2009</v>
      </c>
      <c r="C2418">
        <v>4636.45</v>
      </c>
      <c r="D2418" s="3">
        <f>IFERROR(TradeDash[[#This Row],[Nifty]]/C2417-1,"")</f>
        <v>1.4218683349921823E-2</v>
      </c>
      <c r="E2418">
        <f ca="1">IFERROR(AVERAGE(OFFSET(TradeDash[[#This Row],[Returns]],0,0,-n_days))/STDEV(OFFSET(TradeDash[[#This Row],[Returns]],0,0,-n_days)),"")</f>
        <v>0.1114391003982665</v>
      </c>
      <c r="F2418">
        <f ca="1">IFERROR(AVERAGE(OFFSET(TradeDash[[#This Row],[Returns]],0,0,-n_days*2))/STDEV(OFFSET(TradeDash[[#This Row],[Returns]],0,0,-n_days*2)),"")</f>
        <v>2.3025333688332643E-2</v>
      </c>
      <c r="G2418">
        <f ca="1">IF(ISNUMBER(TradeDash[[#This Row],[2n day Sharpe]]),AVERAGE(TradeDash[[#This Row],[n day Sharpe]:[2n day Sharpe]]),"")</f>
        <v>6.7232217043299569E-2</v>
      </c>
      <c r="H2418">
        <f ca="1">IF(ISNUMBER(TradeDash[[#This Row],[Sharpe Average]]),IF(TradeDash[[#This Row],[Sharpe Average]]&gt;$G$1,1,0),"")</f>
        <v>1</v>
      </c>
      <c r="I2418" s="2">
        <f ca="1">IF(ISNUMBER(TradeDash[[#This Row],[Signal]]),MAX(IF(AND(TradeDash[[#This Row],[Signal]]=1,I2417&lt;1),I2417+$E$1,IF(AND(TradeDash[[#This Row],[Signal]]=0,I2417&gt;0),I2417-$E$1,IF(AND(TradeDash[[#This Row],[Signal]]=1,I2417=1),I2417,IF(AND(TradeDash[[#This Row],[Signal]]=0,I2417=0),I2417,0)))),0),"")</f>
        <v>1</v>
      </c>
      <c r="J2418" s="3">
        <f ca="1">IF(ISNUMBER(TradeDash[[#This Row],[Position]]),TradeDash[[#This Row],[Position]]*D2419,"")</f>
        <v>1.6165385154590206E-2</v>
      </c>
      <c r="K2418" s="7">
        <f ca="1">K2417*IFERROR(1+TradeDash[[#This Row],[Port Return]],1)</f>
        <v>4815593.0655733543</v>
      </c>
      <c r="L2418" s="7">
        <f ca="1">IF(ISNUMBER(TradeDash[[#This Row],[Port Return]]),L2417*(1+TradeDash[[#This Row],[Returns]]),L2417)</f>
        <v>2948457.8696343382</v>
      </c>
    </row>
    <row r="2419" spans="1:12" x14ac:dyDescent="0.35">
      <c r="A2419" s="1">
        <v>40028</v>
      </c>
      <c r="B2419" s="16">
        <f>YEAR(TradeDash[[#This Row],[Date]])</f>
        <v>2009</v>
      </c>
      <c r="C2419">
        <v>4711.3999999999996</v>
      </c>
      <c r="D2419" s="3">
        <f>IFERROR(TradeDash[[#This Row],[Nifty]]/C2418-1,"")</f>
        <v>1.6165385154590206E-2</v>
      </c>
      <c r="E2419">
        <f ca="1">IFERROR(AVERAGE(OFFSET(TradeDash[[#This Row],[Returns]],0,0,-n_days))/STDEV(OFFSET(TradeDash[[#This Row],[Returns]],0,0,-n_days)),"")</f>
        <v>0.34055931239767462</v>
      </c>
      <c r="F2419">
        <f ca="1">IFERROR(AVERAGE(OFFSET(TradeDash[[#This Row],[Returns]],0,0,-n_days*2))/STDEV(OFFSET(TradeDash[[#This Row],[Returns]],0,0,-n_days*2)),"")</f>
        <v>8.3593577716769896E-2</v>
      </c>
      <c r="G2419">
        <f ca="1">IF(ISNUMBER(TradeDash[[#This Row],[2n day Sharpe]]),AVERAGE(TradeDash[[#This Row],[n day Sharpe]:[2n day Sharpe]]),"")</f>
        <v>0.21207644505722226</v>
      </c>
      <c r="H2419">
        <f ca="1">IF(ISNUMBER(TradeDash[[#This Row],[Sharpe Average]]),IF(TradeDash[[#This Row],[Sharpe Average]]&gt;$G$1,1,0),"")</f>
        <v>1</v>
      </c>
      <c r="I2419" s="2">
        <f ca="1">IF(ISNUMBER(TradeDash[[#This Row],[Signal]]),MAX(IF(AND(TradeDash[[#This Row],[Signal]]=1,I2418&lt;1),I2418+$E$1,IF(AND(TradeDash[[#This Row],[Signal]]=0,I2418&gt;0),I2418-$E$1,IF(AND(TradeDash[[#This Row],[Signal]]=1,I2418=1),I2418,IF(AND(TradeDash[[#This Row],[Signal]]=0,I2418=0),I2418,0)))),0),"")</f>
        <v>1</v>
      </c>
      <c r="J2419" s="3">
        <f ca="1">IF(ISNUMBER(TradeDash[[#This Row],[Position]]),TradeDash[[#This Row],[Position]]*D2420,"")</f>
        <v>-6.5585600882963613E-3</v>
      </c>
      <c r="K2419" s="7">
        <f ca="1">K2418*IFERROR(1+TradeDash[[#This Row],[Port Return]],1)</f>
        <v>4784009.7090920079</v>
      </c>
      <c r="L2419" s="7">
        <f ca="1">IF(ISNUMBER(TradeDash[[#This Row],[Port Return]]),L2418*(1+TradeDash[[#This Row],[Returns]]),L2418)</f>
        <v>2996120.82670906</v>
      </c>
    </row>
    <row r="2420" spans="1:12" x14ac:dyDescent="0.35">
      <c r="A2420" s="1">
        <v>40029</v>
      </c>
      <c r="B2420" s="16">
        <f>YEAR(TradeDash[[#This Row],[Date]])</f>
        <v>2009</v>
      </c>
      <c r="C2420">
        <v>4680.5</v>
      </c>
      <c r="D2420" s="3">
        <f>IFERROR(TradeDash[[#This Row],[Nifty]]/C2419-1,"")</f>
        <v>-6.5585600882963613E-3</v>
      </c>
      <c r="E2420">
        <f ca="1">IFERROR(AVERAGE(OFFSET(TradeDash[[#This Row],[Returns]],0,0,-n_days))/STDEV(OFFSET(TradeDash[[#This Row],[Returns]],0,0,-n_days)),"")</f>
        <v>0.29609903891576261</v>
      </c>
      <c r="F2420">
        <f ca="1">IFERROR(AVERAGE(OFFSET(TradeDash[[#This Row],[Returns]],0,0,-n_days*2))/STDEV(OFFSET(TradeDash[[#This Row],[Returns]],0,0,-n_days*2)),"")</f>
        <v>4.4111446704607017E-2</v>
      </c>
      <c r="G2420">
        <f ca="1">IF(ISNUMBER(TradeDash[[#This Row],[2n day Sharpe]]),AVERAGE(TradeDash[[#This Row],[n day Sharpe]:[2n day Sharpe]]),"")</f>
        <v>0.17010524281018483</v>
      </c>
      <c r="H2420">
        <f ca="1">IF(ISNUMBER(TradeDash[[#This Row],[Sharpe Average]]),IF(TradeDash[[#This Row],[Sharpe Average]]&gt;$G$1,1,0),"")</f>
        <v>1</v>
      </c>
      <c r="I2420" s="2">
        <f ca="1">IF(ISNUMBER(TradeDash[[#This Row],[Signal]]),MAX(IF(AND(TradeDash[[#This Row],[Signal]]=1,I2419&lt;1),I2419+$E$1,IF(AND(TradeDash[[#This Row],[Signal]]=0,I2419&gt;0),I2419-$E$1,IF(AND(TradeDash[[#This Row],[Signal]]=1,I2419=1),I2419,IF(AND(TradeDash[[#This Row],[Signal]]=0,I2419=0),I2419,0)))),0),"")</f>
        <v>1</v>
      </c>
      <c r="J2420" s="3">
        <f ca="1">IF(ISNUMBER(TradeDash[[#This Row],[Position]]),TradeDash[[#This Row],[Position]]*D2421,"")</f>
        <v>2.9163550902679969E-3</v>
      </c>
      <c r="K2420" s="7">
        <f ca="1">K2419*IFERROR(1+TradeDash[[#This Row],[Port Return]],1)</f>
        <v>4797961.5801590104</v>
      </c>
      <c r="L2420" s="7">
        <f ca="1">IF(ISNUMBER(TradeDash[[#This Row],[Port Return]]),L2419*(1+TradeDash[[#This Row],[Returns]]),L2419)</f>
        <v>2976470.5882352926</v>
      </c>
    </row>
    <row r="2421" spans="1:12" x14ac:dyDescent="0.35">
      <c r="A2421" s="1">
        <v>40030</v>
      </c>
      <c r="B2421" s="16">
        <f>YEAR(TradeDash[[#This Row],[Date]])</f>
        <v>2009</v>
      </c>
      <c r="C2421">
        <v>4694.1499999999996</v>
      </c>
      <c r="D2421" s="3">
        <f>IFERROR(TradeDash[[#This Row],[Nifty]]/C2420-1,"")</f>
        <v>2.9163550902679969E-3</v>
      </c>
      <c r="E2421">
        <f ca="1">IFERROR(AVERAGE(OFFSET(TradeDash[[#This Row],[Returns]],0,0,-n_days))/STDEV(OFFSET(TradeDash[[#This Row],[Returns]],0,0,-n_days)),"")</f>
        <v>0.42360152044264104</v>
      </c>
      <c r="F2421">
        <f ca="1">IFERROR(AVERAGE(OFFSET(TradeDash[[#This Row],[Returns]],0,0,-n_days*2))/STDEV(OFFSET(TradeDash[[#This Row],[Returns]],0,0,-n_days*2)),"")</f>
        <v>2.0203971263698474E-2</v>
      </c>
      <c r="G2421">
        <f ca="1">IF(ISNUMBER(TradeDash[[#This Row],[2n day Sharpe]]),AVERAGE(TradeDash[[#This Row],[n day Sharpe]:[2n day Sharpe]]),"")</f>
        <v>0.22190274585316977</v>
      </c>
      <c r="H2421">
        <f ca="1">IF(ISNUMBER(TradeDash[[#This Row],[Sharpe Average]]),IF(TradeDash[[#This Row],[Sharpe Average]]&gt;$G$1,1,0),"")</f>
        <v>1</v>
      </c>
      <c r="I2421" s="2">
        <f ca="1">IF(ISNUMBER(TradeDash[[#This Row],[Signal]]),MAX(IF(AND(TradeDash[[#This Row],[Signal]]=1,I2420&lt;1),I2420+$E$1,IF(AND(TradeDash[[#This Row],[Signal]]=0,I2420&gt;0),I2420-$E$1,IF(AND(TradeDash[[#This Row],[Signal]]=1,I2420=1),I2420,IF(AND(TradeDash[[#This Row],[Signal]]=0,I2420=0),I2420,0)))),0),"")</f>
        <v>1</v>
      </c>
      <c r="J2421" s="3">
        <f ca="1">IF(ISNUMBER(TradeDash[[#This Row],[Position]]),TradeDash[[#This Row],[Position]]*D2422,"")</f>
        <v>-2.3145830448536908E-2</v>
      </c>
      <c r="K2421" s="7">
        <f ca="1">K2420*IFERROR(1+TradeDash[[#This Row],[Port Return]],1)</f>
        <v>4686908.7749260552</v>
      </c>
      <c r="L2421" s="7">
        <f ca="1">IF(ISNUMBER(TradeDash[[#This Row],[Port Return]]),L2420*(1+TradeDash[[#This Row],[Returns]]),L2420)</f>
        <v>2985151.0333863255</v>
      </c>
    </row>
    <row r="2422" spans="1:12" x14ac:dyDescent="0.35">
      <c r="A2422" s="1">
        <v>40031</v>
      </c>
      <c r="B2422" s="16">
        <f>YEAR(TradeDash[[#This Row],[Date]])</f>
        <v>2009</v>
      </c>
      <c r="C2422">
        <v>4585.5</v>
      </c>
      <c r="D2422" s="3">
        <f>IFERROR(TradeDash[[#This Row],[Nifty]]/C2421-1,"")</f>
        <v>-2.3145830448536908E-2</v>
      </c>
      <c r="E2422">
        <f ca="1">IFERROR(AVERAGE(OFFSET(TradeDash[[#This Row],[Returns]],0,0,-n_days))/STDEV(OFFSET(TradeDash[[#This Row],[Returns]],0,0,-n_days)),"")</f>
        <v>0.32928022212167468</v>
      </c>
      <c r="F2422">
        <f ca="1">IFERROR(AVERAGE(OFFSET(TradeDash[[#This Row],[Returns]],0,0,-n_days*2))/STDEV(OFFSET(TradeDash[[#This Row],[Returns]],0,0,-n_days*2)),"")</f>
        <v>-3.5415162898353668E-3</v>
      </c>
      <c r="G2422">
        <f ca="1">IF(ISNUMBER(TradeDash[[#This Row],[2n day Sharpe]]),AVERAGE(TradeDash[[#This Row],[n day Sharpe]:[2n day Sharpe]]),"")</f>
        <v>0.16286935291591967</v>
      </c>
      <c r="H2422">
        <f ca="1">IF(ISNUMBER(TradeDash[[#This Row],[Sharpe Average]]),IF(TradeDash[[#This Row],[Sharpe Average]]&gt;$G$1,1,0),"")</f>
        <v>1</v>
      </c>
      <c r="I2422" s="2">
        <f ca="1">IF(ISNUMBER(TradeDash[[#This Row],[Signal]]),MAX(IF(AND(TradeDash[[#This Row],[Signal]]=1,I2421&lt;1),I2421+$E$1,IF(AND(TradeDash[[#This Row],[Signal]]=0,I2421&gt;0),I2421-$E$1,IF(AND(TradeDash[[#This Row],[Signal]]=1,I2421=1),I2421,IF(AND(TradeDash[[#This Row],[Signal]]=0,I2421=0),I2421,0)))),0),"")</f>
        <v>1</v>
      </c>
      <c r="J2422" s="3">
        <f ca="1">IF(ISNUMBER(TradeDash[[#This Row],[Position]]),TradeDash[[#This Row],[Position]]*D2423,"")</f>
        <v>-2.2701995420346788E-2</v>
      </c>
      <c r="K2422" s="7">
        <f ca="1">K2421*IFERROR(1+TradeDash[[#This Row],[Port Return]],1)</f>
        <v>4580506.5933821006</v>
      </c>
      <c r="L2422" s="7">
        <f ca="1">IF(ISNUMBER(TradeDash[[#This Row],[Port Return]]),L2421*(1+TradeDash[[#This Row],[Returns]]),L2421)</f>
        <v>2916057.2337042908</v>
      </c>
    </row>
    <row r="2423" spans="1:12" x14ac:dyDescent="0.35">
      <c r="A2423" s="1">
        <v>40032</v>
      </c>
      <c r="B2423" s="16">
        <f>YEAR(TradeDash[[#This Row],[Date]])</f>
        <v>2009</v>
      </c>
      <c r="C2423">
        <v>4481.3999999999996</v>
      </c>
      <c r="D2423" s="3">
        <f>IFERROR(TradeDash[[#This Row],[Nifty]]/C2422-1,"")</f>
        <v>-2.2701995420346788E-2</v>
      </c>
      <c r="E2423">
        <f ca="1">IFERROR(AVERAGE(OFFSET(TradeDash[[#This Row],[Returns]],0,0,-n_days))/STDEV(OFFSET(TradeDash[[#This Row],[Returns]],0,0,-n_days)),"")</f>
        <v>0.31376659599586143</v>
      </c>
      <c r="F2423">
        <f ca="1">IFERROR(AVERAGE(OFFSET(TradeDash[[#This Row],[Returns]],0,0,-n_days*2))/STDEV(OFFSET(TradeDash[[#This Row],[Returns]],0,0,-n_days*2)),"")</f>
        <v>-1.6646018160049895E-2</v>
      </c>
      <c r="G2423">
        <f ca="1">IF(ISNUMBER(TradeDash[[#This Row],[2n day Sharpe]]),AVERAGE(TradeDash[[#This Row],[n day Sharpe]:[2n day Sharpe]]),"")</f>
        <v>0.14856028891790576</v>
      </c>
      <c r="H2423">
        <f ca="1">IF(ISNUMBER(TradeDash[[#This Row],[Sharpe Average]]),IF(TradeDash[[#This Row],[Sharpe Average]]&gt;$G$1,1,0),"")</f>
        <v>1</v>
      </c>
      <c r="I2423" s="2">
        <f ca="1">IF(ISNUMBER(TradeDash[[#This Row],[Signal]]),MAX(IF(AND(TradeDash[[#This Row],[Signal]]=1,I2422&lt;1),I2422+$E$1,IF(AND(TradeDash[[#This Row],[Signal]]=0,I2422&gt;0),I2422-$E$1,IF(AND(TradeDash[[#This Row],[Signal]]=1,I2422=1),I2422,IF(AND(TradeDash[[#This Row],[Signal]]=0,I2422=0),I2422,0)))),0),"")</f>
        <v>1</v>
      </c>
      <c r="J2423" s="3">
        <f ca="1">IF(ISNUMBER(TradeDash[[#This Row],[Position]]),TradeDash[[#This Row],[Position]]*D2424,"")</f>
        <v>-9.7625741955639223E-3</v>
      </c>
      <c r="K2423" s="7">
        <f ca="1">K2422*IFERROR(1+TradeDash[[#This Row],[Port Return]],1)</f>
        <v>4535789.0579109378</v>
      </c>
      <c r="L2423" s="7">
        <f ca="1">IF(ISNUMBER(TradeDash[[#This Row],[Port Return]]),L2422*(1+TradeDash[[#This Row],[Returns]]),L2422)</f>
        <v>2849856.9157392667</v>
      </c>
    </row>
    <row r="2424" spans="1:12" x14ac:dyDescent="0.35">
      <c r="A2424" s="1">
        <v>40035</v>
      </c>
      <c r="B2424" s="16">
        <f>YEAR(TradeDash[[#This Row],[Date]])</f>
        <v>2009</v>
      </c>
      <c r="C2424">
        <v>4437.6499999999996</v>
      </c>
      <c r="D2424" s="3">
        <f>IFERROR(TradeDash[[#This Row],[Nifty]]/C2423-1,"")</f>
        <v>-9.7625741955639223E-3</v>
      </c>
      <c r="E2424">
        <f ca="1">IFERROR(AVERAGE(OFFSET(TradeDash[[#This Row],[Returns]],0,0,-n_days))/STDEV(OFFSET(TradeDash[[#This Row],[Returns]],0,0,-n_days)),"")</f>
        <v>0.30598527499986711</v>
      </c>
      <c r="F2424">
        <f ca="1">IFERROR(AVERAGE(OFFSET(TradeDash[[#This Row],[Returns]],0,0,-n_days*2))/STDEV(OFFSET(TradeDash[[#This Row],[Returns]],0,0,-n_days*2)),"")</f>
        <v>-2.4160741181724803E-3</v>
      </c>
      <c r="G2424">
        <f ca="1">IF(ISNUMBER(TradeDash[[#This Row],[2n day Sharpe]]),AVERAGE(TradeDash[[#This Row],[n day Sharpe]:[2n day Sharpe]]),"")</f>
        <v>0.15178460044084732</v>
      </c>
      <c r="H2424">
        <f ca="1">IF(ISNUMBER(TradeDash[[#This Row],[Sharpe Average]]),IF(TradeDash[[#This Row],[Sharpe Average]]&gt;$G$1,1,0),"")</f>
        <v>1</v>
      </c>
      <c r="I2424" s="2">
        <f ca="1">IF(ISNUMBER(TradeDash[[#This Row],[Signal]]),MAX(IF(AND(TradeDash[[#This Row],[Signal]]=1,I2423&lt;1),I2423+$E$1,IF(AND(TradeDash[[#This Row],[Signal]]=0,I2423&gt;0),I2423-$E$1,IF(AND(TradeDash[[#This Row],[Signal]]=1,I2423=1),I2423,IF(AND(TradeDash[[#This Row],[Signal]]=0,I2423=0),I2423,0)))),0),"")</f>
        <v>1</v>
      </c>
      <c r="J2424" s="3">
        <f ca="1">IF(ISNUMBER(TradeDash[[#This Row],[Position]]),TradeDash[[#This Row],[Position]]*D2425,"")</f>
        <v>7.5941094948905885E-3</v>
      </c>
      <c r="K2424" s="7">
        <f ca="1">K2423*IFERROR(1+TradeDash[[#This Row],[Port Return]],1)</f>
        <v>4570234.3366624406</v>
      </c>
      <c r="L2424" s="7">
        <f ca="1">IF(ISNUMBER(TradeDash[[#This Row],[Port Return]]),L2423*(1+TradeDash[[#This Row],[Returns]]),L2423)</f>
        <v>2822034.9761526212</v>
      </c>
    </row>
    <row r="2425" spans="1:12" x14ac:dyDescent="0.35">
      <c r="A2425" s="1">
        <v>40036</v>
      </c>
      <c r="B2425" s="16">
        <f>YEAR(TradeDash[[#This Row],[Date]])</f>
        <v>2009</v>
      </c>
      <c r="C2425">
        <v>4471.3500000000004</v>
      </c>
      <c r="D2425" s="3">
        <f>IFERROR(TradeDash[[#This Row],[Nifty]]/C2424-1,"")</f>
        <v>7.5941094948905885E-3</v>
      </c>
      <c r="E2425">
        <f ca="1">IFERROR(AVERAGE(OFFSET(TradeDash[[#This Row],[Returns]],0,0,-n_days))/STDEV(OFFSET(TradeDash[[#This Row],[Returns]],0,0,-n_days)),"")</f>
        <v>0.25061114074464519</v>
      </c>
      <c r="F2425">
        <f ca="1">IFERROR(AVERAGE(OFFSET(TradeDash[[#This Row],[Returns]],0,0,-n_days*2))/STDEV(OFFSET(TradeDash[[#This Row],[Returns]],0,0,-n_days*2)),"")</f>
        <v>-2.3480855820041742E-3</v>
      </c>
      <c r="G2425">
        <f ca="1">IF(ISNUMBER(TradeDash[[#This Row],[2n day Sharpe]]),AVERAGE(TradeDash[[#This Row],[n day Sharpe]:[2n day Sharpe]]),"")</f>
        <v>0.12413152758132051</v>
      </c>
      <c r="H2425">
        <f ca="1">IF(ISNUMBER(TradeDash[[#This Row],[Sharpe Average]]),IF(TradeDash[[#This Row],[Sharpe Average]]&gt;$G$1,1,0),"")</f>
        <v>1</v>
      </c>
      <c r="I2425" s="2">
        <f ca="1">IF(ISNUMBER(TradeDash[[#This Row],[Signal]]),MAX(IF(AND(TradeDash[[#This Row],[Signal]]=1,I2424&lt;1),I2424+$E$1,IF(AND(TradeDash[[#This Row],[Signal]]=0,I2424&gt;0),I2424-$E$1,IF(AND(TradeDash[[#This Row],[Signal]]=1,I2424=1),I2424,IF(AND(TradeDash[[#This Row],[Signal]]=0,I2424=0),I2424,0)))),0),"")</f>
        <v>1</v>
      </c>
      <c r="J2425" s="3">
        <f ca="1">IF(ISNUMBER(TradeDash[[#This Row],[Position]]),TradeDash[[#This Row],[Position]]*D2426,"")</f>
        <v>-3.0974985183446213E-3</v>
      </c>
      <c r="K2425" s="7">
        <f ca="1">K2424*IFERROR(1+TradeDash[[#This Row],[Port Return]],1)</f>
        <v>4556078.0425761407</v>
      </c>
      <c r="L2425" s="7">
        <f ca="1">IF(ISNUMBER(TradeDash[[#This Row],[Port Return]]),L2424*(1+TradeDash[[#This Row],[Returns]]),L2424)</f>
        <v>2843465.818759935</v>
      </c>
    </row>
    <row r="2426" spans="1:12" x14ac:dyDescent="0.35">
      <c r="A2426" s="1">
        <v>40037</v>
      </c>
      <c r="B2426" s="16">
        <f>YEAR(TradeDash[[#This Row],[Date]])</f>
        <v>2009</v>
      </c>
      <c r="C2426">
        <v>4457.5</v>
      </c>
      <c r="D2426" s="3">
        <f>IFERROR(TradeDash[[#This Row],[Nifty]]/C2425-1,"")</f>
        <v>-3.0974985183446213E-3</v>
      </c>
      <c r="E2426">
        <f ca="1">IFERROR(AVERAGE(OFFSET(TradeDash[[#This Row],[Returns]],0,0,-n_days))/STDEV(OFFSET(TradeDash[[#This Row],[Returns]],0,0,-n_days)),"")</f>
        <v>0.16564285553048982</v>
      </c>
      <c r="F2426">
        <f ca="1">IFERROR(AVERAGE(OFFSET(TradeDash[[#This Row],[Returns]],0,0,-n_days*2))/STDEV(OFFSET(TradeDash[[#This Row],[Returns]],0,0,-n_days*2)),"")</f>
        <v>3.8687712958094526E-2</v>
      </c>
      <c r="G2426">
        <f ca="1">IF(ISNUMBER(TradeDash[[#This Row],[2n day Sharpe]]),AVERAGE(TradeDash[[#This Row],[n day Sharpe]:[2n day Sharpe]]),"")</f>
        <v>0.10216528424429218</v>
      </c>
      <c r="H2426">
        <f ca="1">IF(ISNUMBER(TradeDash[[#This Row],[Sharpe Average]]),IF(TradeDash[[#This Row],[Sharpe Average]]&gt;$G$1,1,0),"")</f>
        <v>1</v>
      </c>
      <c r="I2426" s="2">
        <f ca="1">IF(ISNUMBER(TradeDash[[#This Row],[Signal]]),MAX(IF(AND(TradeDash[[#This Row],[Signal]]=1,I2425&lt;1),I2425+$E$1,IF(AND(TradeDash[[#This Row],[Signal]]=0,I2425&gt;0),I2425-$E$1,IF(AND(TradeDash[[#This Row],[Signal]]=1,I2425=1),I2425,IF(AND(TradeDash[[#This Row],[Signal]]=0,I2425=0),I2425,0)))),0),"")</f>
        <v>1</v>
      </c>
      <c r="J2426" s="3">
        <f ca="1">IF(ISNUMBER(TradeDash[[#This Row],[Position]]),TradeDash[[#This Row],[Position]]*D2427,"")</f>
        <v>3.3090297251822776E-2</v>
      </c>
      <c r="K2426" s="7">
        <f ca="1">K2425*IFERROR(1+TradeDash[[#This Row],[Port Return]],1)</f>
        <v>4706840.0193074876</v>
      </c>
      <c r="L2426" s="7">
        <f ca="1">IF(ISNUMBER(TradeDash[[#This Row],[Port Return]]),L2425*(1+TradeDash[[#This Row],[Returns]]),L2425)</f>
        <v>2834658.1875993623</v>
      </c>
    </row>
    <row r="2427" spans="1:12" x14ac:dyDescent="0.35">
      <c r="A2427" s="1">
        <v>40038</v>
      </c>
      <c r="B2427" s="16">
        <f>YEAR(TradeDash[[#This Row],[Date]])</f>
        <v>2009</v>
      </c>
      <c r="C2427">
        <v>4605</v>
      </c>
      <c r="D2427" s="3">
        <f>IFERROR(TradeDash[[#This Row],[Nifty]]/C2426-1,"")</f>
        <v>3.3090297251822776E-2</v>
      </c>
      <c r="E2427">
        <f ca="1">IFERROR(AVERAGE(OFFSET(TradeDash[[#This Row],[Returns]],0,0,-n_days))/STDEV(OFFSET(TradeDash[[#This Row],[Returns]],0,0,-n_days)),"")</f>
        <v>0.2482565817963408</v>
      </c>
      <c r="F2427">
        <f ca="1">IFERROR(AVERAGE(OFFSET(TradeDash[[#This Row],[Returns]],0,0,-n_days*2))/STDEV(OFFSET(TradeDash[[#This Row],[Returns]],0,0,-n_days*2)),"")</f>
        <v>0.10936842817129264</v>
      </c>
      <c r="G2427">
        <f ca="1">IF(ISNUMBER(TradeDash[[#This Row],[2n day Sharpe]]),AVERAGE(TradeDash[[#This Row],[n day Sharpe]:[2n day Sharpe]]),"")</f>
        <v>0.17881250498381673</v>
      </c>
      <c r="H2427">
        <f ca="1">IF(ISNUMBER(TradeDash[[#This Row],[Sharpe Average]]),IF(TradeDash[[#This Row],[Sharpe Average]]&gt;$G$1,1,0),"")</f>
        <v>1</v>
      </c>
      <c r="I2427" s="2">
        <f ca="1">IF(ISNUMBER(TradeDash[[#This Row],[Signal]]),MAX(IF(AND(TradeDash[[#This Row],[Signal]]=1,I2426&lt;1),I2426+$E$1,IF(AND(TradeDash[[#This Row],[Signal]]=0,I2426&gt;0),I2426-$E$1,IF(AND(TradeDash[[#This Row],[Signal]]=1,I2426=1),I2426,IF(AND(TradeDash[[#This Row],[Signal]]=0,I2426=0),I2426,0)))),0),"")</f>
        <v>1</v>
      </c>
      <c r="J2427" s="3">
        <f ca="1">IF(ISNUMBER(TradeDash[[#This Row],[Position]]),TradeDash[[#This Row],[Position]]*D2428,"")</f>
        <v>-5.4180238870792374E-3</v>
      </c>
      <c r="K2427" s="7">
        <f ca="1">K2426*IFERROR(1+TradeDash[[#This Row],[Port Return]],1)</f>
        <v>4681338.2476502191</v>
      </c>
      <c r="L2427" s="7">
        <f ca="1">IF(ISNUMBER(TradeDash[[#This Row],[Port Return]]),L2426*(1+TradeDash[[#This Row],[Returns]]),L2426)</f>
        <v>2928457.8696343387</v>
      </c>
    </row>
    <row r="2428" spans="1:12" x14ac:dyDescent="0.35">
      <c r="A2428" s="1">
        <v>40039</v>
      </c>
      <c r="B2428" s="16">
        <f>YEAR(TradeDash[[#This Row],[Date]])</f>
        <v>2009</v>
      </c>
      <c r="C2428">
        <v>4580.05</v>
      </c>
      <c r="D2428" s="3">
        <f>IFERROR(TradeDash[[#This Row],[Nifty]]/C2427-1,"")</f>
        <v>-5.4180238870792374E-3</v>
      </c>
      <c r="E2428">
        <f ca="1">IFERROR(AVERAGE(OFFSET(TradeDash[[#This Row],[Returns]],0,0,-n_days))/STDEV(OFFSET(TradeDash[[#This Row],[Returns]],0,0,-n_days)),"")</f>
        <v>0.14799406880761679</v>
      </c>
      <c r="F2428">
        <f ca="1">IFERROR(AVERAGE(OFFSET(TradeDash[[#This Row],[Returns]],0,0,-n_days*2))/STDEV(OFFSET(TradeDash[[#This Row],[Returns]],0,0,-n_days*2)),"")</f>
        <v>8.4704437492050866E-2</v>
      </c>
      <c r="G2428">
        <f ca="1">IF(ISNUMBER(TradeDash[[#This Row],[2n day Sharpe]]),AVERAGE(TradeDash[[#This Row],[n day Sharpe]:[2n day Sharpe]]),"")</f>
        <v>0.11634925314983383</v>
      </c>
      <c r="H2428">
        <f ca="1">IF(ISNUMBER(TradeDash[[#This Row],[Sharpe Average]]),IF(TradeDash[[#This Row],[Sharpe Average]]&gt;$G$1,1,0),"")</f>
        <v>1</v>
      </c>
      <c r="I2428" s="2">
        <f ca="1">IF(ISNUMBER(TradeDash[[#This Row],[Signal]]),MAX(IF(AND(TradeDash[[#This Row],[Signal]]=1,I2427&lt;1),I2427+$E$1,IF(AND(TradeDash[[#This Row],[Signal]]=0,I2427&gt;0),I2427-$E$1,IF(AND(TradeDash[[#This Row],[Signal]]=1,I2427=1),I2427,IF(AND(TradeDash[[#This Row],[Signal]]=0,I2427=0),I2427,0)))),0),"")</f>
        <v>1</v>
      </c>
      <c r="J2428" s="3">
        <f ca="1">IF(ISNUMBER(TradeDash[[#This Row],[Position]]),TradeDash[[#This Row],[Position]]*D2429,"")</f>
        <v>-4.1953690461894677E-2</v>
      </c>
      <c r="K2428" s="7">
        <f ca="1">K2427*IFERROR(1+TradeDash[[#This Row],[Port Return]],1)</f>
        <v>4484938.8318608738</v>
      </c>
      <c r="L2428" s="7">
        <f ca="1">IF(ISNUMBER(TradeDash[[#This Row],[Port Return]]),L2427*(1+TradeDash[[#This Row],[Returns]]),L2427)</f>
        <v>2912591.4149443544</v>
      </c>
    </row>
    <row r="2429" spans="1:12" x14ac:dyDescent="0.35">
      <c r="A2429" s="1">
        <v>40042</v>
      </c>
      <c r="B2429" s="16">
        <f>YEAR(TradeDash[[#This Row],[Date]])</f>
        <v>2009</v>
      </c>
      <c r="C2429">
        <v>4387.8999999999996</v>
      </c>
      <c r="D2429" s="3">
        <f>IFERROR(TradeDash[[#This Row],[Nifty]]/C2428-1,"")</f>
        <v>-4.1953690461894677E-2</v>
      </c>
      <c r="E2429">
        <f ca="1">IFERROR(AVERAGE(OFFSET(TradeDash[[#This Row],[Returns]],0,0,-n_days))/STDEV(OFFSET(TradeDash[[#This Row],[Returns]],0,0,-n_days)),"")</f>
        <v>-6.3313715348406879E-2</v>
      </c>
      <c r="F2429">
        <f ca="1">IFERROR(AVERAGE(OFFSET(TradeDash[[#This Row],[Returns]],0,0,-n_days*2))/STDEV(OFFSET(TradeDash[[#This Row],[Returns]],0,0,-n_days*2)),"")</f>
        <v>5.2537317604694427E-2</v>
      </c>
      <c r="G2429">
        <f ca="1">IF(ISNUMBER(TradeDash[[#This Row],[2n day Sharpe]]),AVERAGE(TradeDash[[#This Row],[n day Sharpe]:[2n day Sharpe]]),"")</f>
        <v>-5.3881988718562264E-3</v>
      </c>
      <c r="H2429">
        <f ca="1">IF(ISNUMBER(TradeDash[[#This Row],[Sharpe Average]]),IF(TradeDash[[#This Row],[Sharpe Average]]&gt;$G$1,1,0),"")</f>
        <v>0</v>
      </c>
      <c r="I2429" s="2">
        <f ca="1">IF(ISNUMBER(TradeDash[[#This Row],[Signal]]),MAX(IF(AND(TradeDash[[#This Row],[Signal]]=1,I2428&lt;1),I2428+$E$1,IF(AND(TradeDash[[#This Row],[Signal]]=0,I2428&gt;0),I2428-$E$1,IF(AND(TradeDash[[#This Row],[Signal]]=1,I2428=1),I2428,IF(AND(TradeDash[[#This Row],[Signal]]=0,I2428=0),I2428,0)))),0),"")</f>
        <v>0.8</v>
      </c>
      <c r="J2429" s="3">
        <f ca="1">IF(ISNUMBER(TradeDash[[#This Row],[Position]]),TradeDash[[#This Row],[Position]]*D2430,"")</f>
        <v>1.2944688803299976E-2</v>
      </c>
      <c r="K2429" s="7">
        <f ca="1">K2428*IFERROR(1+TradeDash[[#This Row],[Port Return]],1)</f>
        <v>4542994.9693411486</v>
      </c>
      <c r="L2429" s="7">
        <f ca="1">IF(ISNUMBER(TradeDash[[#This Row],[Port Return]]),L2428*(1+TradeDash[[#This Row],[Returns]]),L2428)</f>
        <v>2790397.4562798073</v>
      </c>
    </row>
    <row r="2430" spans="1:12" x14ac:dyDescent="0.35">
      <c r="A2430" s="1">
        <v>40043</v>
      </c>
      <c r="B2430" s="16">
        <f>YEAR(TradeDash[[#This Row],[Date]])</f>
        <v>2009</v>
      </c>
      <c r="C2430">
        <v>4458.8999999999996</v>
      </c>
      <c r="D2430" s="3">
        <f>IFERROR(TradeDash[[#This Row],[Nifty]]/C2429-1,"")</f>
        <v>1.6180861004124969E-2</v>
      </c>
      <c r="E2430">
        <f ca="1">IFERROR(AVERAGE(OFFSET(TradeDash[[#This Row],[Returns]],0,0,-n_days))/STDEV(OFFSET(TradeDash[[#This Row],[Returns]],0,0,-n_days)),"")</f>
        <v>2.4273676872035997E-3</v>
      </c>
      <c r="F2430">
        <f ca="1">IFERROR(AVERAGE(OFFSET(TradeDash[[#This Row],[Returns]],0,0,-n_days*2))/STDEV(OFFSET(TradeDash[[#This Row],[Returns]],0,0,-n_days*2)),"")</f>
        <v>6.8094897054351761E-2</v>
      </c>
      <c r="G2430">
        <f ca="1">IF(ISNUMBER(TradeDash[[#This Row],[2n day Sharpe]]),AVERAGE(TradeDash[[#This Row],[n day Sharpe]:[2n day Sharpe]]),"")</f>
        <v>3.526113237077768E-2</v>
      </c>
      <c r="H2430">
        <f ca="1">IF(ISNUMBER(TradeDash[[#This Row],[Sharpe Average]]),IF(TradeDash[[#This Row],[Sharpe Average]]&gt;$G$1,1,0),"")</f>
        <v>1</v>
      </c>
      <c r="I2430" s="2">
        <f ca="1">IF(ISNUMBER(TradeDash[[#This Row],[Signal]]),MAX(IF(AND(TradeDash[[#This Row],[Signal]]=1,I2429&lt;1),I2429+$E$1,IF(AND(TradeDash[[#This Row],[Signal]]=0,I2429&gt;0),I2429-$E$1,IF(AND(TradeDash[[#This Row],[Signal]]=1,I2429=1),I2429,IF(AND(TradeDash[[#This Row],[Signal]]=0,I2429=0),I2429,0)))),0),"")</f>
        <v>1</v>
      </c>
      <c r="J2430" s="3">
        <f ca="1">IF(ISNUMBER(TradeDash[[#This Row],[Position]]),TradeDash[[#This Row],[Position]]*D2431,"")</f>
        <v>-1.4532732288232375E-2</v>
      </c>
      <c r="K2430" s="7">
        <f ca="1">K2429*IFERROR(1+TradeDash[[#This Row],[Port Return]],1)</f>
        <v>4476972.8396649277</v>
      </c>
      <c r="L2430" s="7">
        <f ca="1">IF(ISNUMBER(TradeDash[[#This Row],[Port Return]]),L2429*(1+TradeDash[[#This Row],[Returns]]),L2429)</f>
        <v>2835548.4896661346</v>
      </c>
    </row>
    <row r="2431" spans="1:12" x14ac:dyDescent="0.35">
      <c r="A2431" s="1">
        <v>40044</v>
      </c>
      <c r="B2431" s="16">
        <f>YEAR(TradeDash[[#This Row],[Date]])</f>
        <v>2009</v>
      </c>
      <c r="C2431">
        <v>4394.1000000000004</v>
      </c>
      <c r="D2431" s="3">
        <f>IFERROR(TradeDash[[#This Row],[Nifty]]/C2430-1,"")</f>
        <v>-1.4532732288232375E-2</v>
      </c>
      <c r="E2431">
        <f ca="1">IFERROR(AVERAGE(OFFSET(TradeDash[[#This Row],[Returns]],0,0,-n_days))/STDEV(OFFSET(TradeDash[[#This Row],[Returns]],0,0,-n_days)),"")</f>
        <v>5.6658065928198468E-3</v>
      </c>
      <c r="F2431">
        <f ca="1">IFERROR(AVERAGE(OFFSET(TradeDash[[#This Row],[Returns]],0,0,-n_days*2))/STDEV(OFFSET(TradeDash[[#This Row],[Returns]],0,0,-n_days*2)),"")</f>
        <v>3.7878354441986783E-2</v>
      </c>
      <c r="G2431">
        <f ca="1">IF(ISNUMBER(TradeDash[[#This Row],[2n day Sharpe]]),AVERAGE(TradeDash[[#This Row],[n day Sharpe]:[2n day Sharpe]]),"")</f>
        <v>2.1772080517403314E-2</v>
      </c>
      <c r="H2431">
        <f ca="1">IF(ISNUMBER(TradeDash[[#This Row],[Sharpe Average]]),IF(TradeDash[[#This Row],[Sharpe Average]]&gt;$G$1,1,0),"")</f>
        <v>1</v>
      </c>
      <c r="I2431" s="2">
        <f ca="1">IF(ISNUMBER(TradeDash[[#This Row],[Signal]]),MAX(IF(AND(TradeDash[[#This Row],[Signal]]=1,I2430&lt;1),I2430+$E$1,IF(AND(TradeDash[[#This Row],[Signal]]=0,I2430&gt;0),I2430-$E$1,IF(AND(TradeDash[[#This Row],[Signal]]=1,I2430=1),I2430,IF(AND(TradeDash[[#This Row],[Signal]]=0,I2430=0),I2430,0)))),0),"")</f>
        <v>1</v>
      </c>
      <c r="J2431" s="3">
        <f ca="1">IF(ISNUMBER(TradeDash[[#This Row],[Position]]),TradeDash[[#This Row],[Position]]*D2432,"")</f>
        <v>1.350674768439486E-2</v>
      </c>
      <c r="K2431" s="7">
        <f ca="1">K2430*IFERROR(1+TradeDash[[#This Row],[Port Return]],1)</f>
        <v>4537442.1822001711</v>
      </c>
      <c r="L2431" s="7">
        <f ca="1">IF(ISNUMBER(TradeDash[[#This Row],[Port Return]]),L2430*(1+TradeDash[[#This Row],[Returns]]),L2430)</f>
        <v>2794340.222575515</v>
      </c>
    </row>
    <row r="2432" spans="1:12" x14ac:dyDescent="0.35">
      <c r="A2432" s="1">
        <v>40045</v>
      </c>
      <c r="B2432" s="16">
        <f>YEAR(TradeDash[[#This Row],[Date]])</f>
        <v>2009</v>
      </c>
      <c r="C2432">
        <v>4453.45</v>
      </c>
      <c r="D2432" s="3">
        <f>IFERROR(TradeDash[[#This Row],[Nifty]]/C2431-1,"")</f>
        <v>1.350674768439486E-2</v>
      </c>
      <c r="E2432">
        <f ca="1">IFERROR(AVERAGE(OFFSET(TradeDash[[#This Row],[Returns]],0,0,-n_days))/STDEV(OFFSET(TradeDash[[#This Row],[Returns]],0,0,-n_days)),"")</f>
        <v>-3.7156800153036185E-2</v>
      </c>
      <c r="F2432">
        <f ca="1">IFERROR(AVERAGE(OFFSET(TradeDash[[#This Row],[Returns]],0,0,-n_days*2))/STDEV(OFFSET(TradeDash[[#This Row],[Returns]],0,0,-n_days*2)),"")</f>
        <v>6.7900317949383449E-2</v>
      </c>
      <c r="G2432">
        <f ca="1">IF(ISNUMBER(TradeDash[[#This Row],[2n day Sharpe]]),AVERAGE(TradeDash[[#This Row],[n day Sharpe]:[2n day Sharpe]]),"")</f>
        <v>1.5371758898173632E-2</v>
      </c>
      <c r="H2432">
        <f ca="1">IF(ISNUMBER(TradeDash[[#This Row],[Sharpe Average]]),IF(TradeDash[[#This Row],[Sharpe Average]]&gt;$G$1,1,0),"")</f>
        <v>1</v>
      </c>
      <c r="I2432" s="2">
        <f ca="1">IF(ISNUMBER(TradeDash[[#This Row],[Signal]]),MAX(IF(AND(TradeDash[[#This Row],[Signal]]=1,I2431&lt;1),I2431+$E$1,IF(AND(TradeDash[[#This Row],[Signal]]=0,I2431&gt;0),I2431-$E$1,IF(AND(TradeDash[[#This Row],[Signal]]=1,I2431=1),I2431,IF(AND(TradeDash[[#This Row],[Signal]]=0,I2431=0),I2431,0)))),0),"")</f>
        <v>1</v>
      </c>
      <c r="J2432" s="3">
        <f ca="1">IF(ISNUMBER(TradeDash[[#This Row],[Position]]),TradeDash[[#This Row],[Position]]*D2433,"")</f>
        <v>1.6919466930132909E-2</v>
      </c>
      <c r="K2432" s="7">
        <f ca="1">K2431*IFERROR(1+TradeDash[[#This Row],[Port Return]],1)</f>
        <v>4614213.2851492967</v>
      </c>
      <c r="L2432" s="7">
        <f ca="1">IF(ISNUMBER(TradeDash[[#This Row],[Port Return]]),L2431*(1+TradeDash[[#This Row],[Returns]]),L2431)</f>
        <v>2832082.6709061982</v>
      </c>
    </row>
    <row r="2433" spans="1:12" x14ac:dyDescent="0.35">
      <c r="A2433" s="1">
        <v>40046</v>
      </c>
      <c r="B2433" s="16">
        <f>YEAR(TradeDash[[#This Row],[Date]])</f>
        <v>2009</v>
      </c>
      <c r="C2433">
        <v>4528.8</v>
      </c>
      <c r="D2433" s="3">
        <f>IFERROR(TradeDash[[#This Row],[Nifty]]/C2432-1,"")</f>
        <v>1.6919466930132909E-2</v>
      </c>
      <c r="E2433">
        <f ca="1">IFERROR(AVERAGE(OFFSET(TradeDash[[#This Row],[Returns]],0,0,-n_days))/STDEV(OFFSET(TradeDash[[#This Row],[Returns]],0,0,-n_days)),"")</f>
        <v>-1.6531132492220067E-2</v>
      </c>
      <c r="F2433">
        <f ca="1">IFERROR(AVERAGE(OFFSET(TradeDash[[#This Row],[Returns]],0,0,-n_days*2))/STDEV(OFFSET(TradeDash[[#This Row],[Returns]],0,0,-n_days*2)),"")</f>
        <v>5.1674248912290888E-2</v>
      </c>
      <c r="G2433">
        <f ca="1">IF(ISNUMBER(TradeDash[[#This Row],[2n day Sharpe]]),AVERAGE(TradeDash[[#This Row],[n day Sharpe]:[2n day Sharpe]]),"")</f>
        <v>1.757155821003541E-2</v>
      </c>
      <c r="H2433">
        <f ca="1">IF(ISNUMBER(TradeDash[[#This Row],[Sharpe Average]]),IF(TradeDash[[#This Row],[Sharpe Average]]&gt;$G$1,1,0),"")</f>
        <v>1</v>
      </c>
      <c r="I2433" s="2">
        <f ca="1">IF(ISNUMBER(TradeDash[[#This Row],[Signal]]),MAX(IF(AND(TradeDash[[#This Row],[Signal]]=1,I2432&lt;1),I2432+$E$1,IF(AND(TradeDash[[#This Row],[Signal]]=0,I2432&gt;0),I2432-$E$1,IF(AND(TradeDash[[#This Row],[Signal]]=1,I2432=1),I2432,IF(AND(TradeDash[[#This Row],[Signal]]=0,I2432=0),I2432,0)))),0),"")</f>
        <v>1</v>
      </c>
      <c r="J2433" s="3">
        <f ca="1">IF(ISNUMBER(TradeDash[[#This Row],[Position]]),TradeDash[[#This Row],[Position]]*D2434,"")</f>
        <v>2.5172231054584104E-2</v>
      </c>
      <c r="K2433" s="7">
        <f ca="1">K2432*IFERROR(1+TradeDash[[#This Row],[Port Return]],1)</f>
        <v>4730363.3280982068</v>
      </c>
      <c r="L2433" s="7">
        <f ca="1">IF(ISNUMBER(TradeDash[[#This Row],[Port Return]]),L2432*(1+TradeDash[[#This Row],[Returns]]),L2432)</f>
        <v>2879999.9999999981</v>
      </c>
    </row>
    <row r="2434" spans="1:12" x14ac:dyDescent="0.35">
      <c r="A2434" s="1">
        <v>40049</v>
      </c>
      <c r="B2434" s="16">
        <f>YEAR(TradeDash[[#This Row],[Date]])</f>
        <v>2009</v>
      </c>
      <c r="C2434">
        <v>4642.8</v>
      </c>
      <c r="D2434" s="3">
        <f>IFERROR(TradeDash[[#This Row],[Nifty]]/C2433-1,"")</f>
        <v>2.5172231054584104E-2</v>
      </c>
      <c r="E2434">
        <f ca="1">IFERROR(AVERAGE(OFFSET(TradeDash[[#This Row],[Returns]],0,0,-n_days))/STDEV(OFFSET(TradeDash[[#This Row],[Returns]],0,0,-n_days)),"")</f>
        <v>5.0298916017844288E-2</v>
      </c>
      <c r="F2434">
        <f ca="1">IFERROR(AVERAGE(OFFSET(TradeDash[[#This Row],[Returns]],0,0,-n_days*2))/STDEV(OFFSET(TradeDash[[#This Row],[Returns]],0,0,-n_days*2)),"")</f>
        <v>7.6462752404530571E-2</v>
      </c>
      <c r="G2434">
        <f ca="1">IF(ISNUMBER(TradeDash[[#This Row],[2n day Sharpe]]),AVERAGE(TradeDash[[#This Row],[n day Sharpe]:[2n day Sharpe]]),"")</f>
        <v>6.3380834211187426E-2</v>
      </c>
      <c r="H2434">
        <f ca="1">IF(ISNUMBER(TradeDash[[#This Row],[Sharpe Average]]),IF(TradeDash[[#This Row],[Sharpe Average]]&gt;$G$1,1,0),"")</f>
        <v>1</v>
      </c>
      <c r="I2434" s="2">
        <f ca="1">IF(ISNUMBER(TradeDash[[#This Row],[Signal]]),MAX(IF(AND(TradeDash[[#This Row],[Signal]]=1,I2433&lt;1),I2433+$E$1,IF(AND(TradeDash[[#This Row],[Signal]]=0,I2433&gt;0),I2433-$E$1,IF(AND(TradeDash[[#This Row],[Signal]]=1,I2433=1),I2433,IF(AND(TradeDash[[#This Row],[Signal]]=0,I2433=0),I2433,0)))),0),"")</f>
        <v>1</v>
      </c>
      <c r="J2434" s="3">
        <f ca="1">IF(ISNUMBER(TradeDash[[#This Row],[Position]]),TradeDash[[#This Row],[Position]]*D2435,"")</f>
        <v>3.5646592573448377E-3</v>
      </c>
      <c r="K2434" s="7">
        <f ca="1">K2433*IFERROR(1+TradeDash[[#This Row],[Port Return]],1)</f>
        <v>4747225.4615263166</v>
      </c>
      <c r="L2434" s="7">
        <f ca="1">IF(ISNUMBER(TradeDash[[#This Row],[Port Return]]),L2433*(1+TradeDash[[#This Row],[Returns]]),L2433)</f>
        <v>2952496.0254372004</v>
      </c>
    </row>
    <row r="2435" spans="1:12" x14ac:dyDescent="0.35">
      <c r="A2435" s="1">
        <v>40050</v>
      </c>
      <c r="B2435" s="16">
        <f>YEAR(TradeDash[[#This Row],[Date]])</f>
        <v>2009</v>
      </c>
      <c r="C2435">
        <v>4659.3500000000004</v>
      </c>
      <c r="D2435" s="3">
        <f>IFERROR(TradeDash[[#This Row],[Nifty]]/C2434-1,"")</f>
        <v>3.5646592573448377E-3</v>
      </c>
      <c r="E2435">
        <f ca="1">IFERROR(AVERAGE(OFFSET(TradeDash[[#This Row],[Returns]],0,0,-n_days))/STDEV(OFFSET(TradeDash[[#This Row],[Returns]],0,0,-n_days)),"")</f>
        <v>6.483494074470976E-2</v>
      </c>
      <c r="F2435">
        <f ca="1">IFERROR(AVERAGE(OFFSET(TradeDash[[#This Row],[Returns]],0,0,-n_days*2))/STDEV(OFFSET(TradeDash[[#This Row],[Returns]],0,0,-n_days*2)),"")</f>
        <v>0.10954821287350434</v>
      </c>
      <c r="G2435">
        <f ca="1">IF(ISNUMBER(TradeDash[[#This Row],[2n day Sharpe]]),AVERAGE(TradeDash[[#This Row],[n day Sharpe]:[2n day Sharpe]]),"")</f>
        <v>8.7191576809107052E-2</v>
      </c>
      <c r="H2435">
        <f ca="1">IF(ISNUMBER(TradeDash[[#This Row],[Sharpe Average]]),IF(TradeDash[[#This Row],[Sharpe Average]]&gt;$G$1,1,0),"")</f>
        <v>1</v>
      </c>
      <c r="I2435" s="2">
        <f ca="1">IF(ISNUMBER(TradeDash[[#This Row],[Signal]]),MAX(IF(AND(TradeDash[[#This Row],[Signal]]=1,I2434&lt;1),I2434+$E$1,IF(AND(TradeDash[[#This Row],[Signal]]=0,I2434&gt;0),I2434-$E$1,IF(AND(TradeDash[[#This Row],[Signal]]=1,I2434=1),I2434,IF(AND(TradeDash[[#This Row],[Signal]]=0,I2434=0),I2434,0)))),0),"")</f>
        <v>1</v>
      </c>
      <c r="J2435" s="3">
        <f ca="1">IF(ISNUMBER(TradeDash[[#This Row],[Position]]),TradeDash[[#This Row],[Position]]*D2436,"")</f>
        <v>4.6143775419318356E-3</v>
      </c>
      <c r="K2435" s="7">
        <f ca="1">K2434*IFERROR(1+TradeDash[[#This Row],[Port Return]],1)</f>
        <v>4769130.952082471</v>
      </c>
      <c r="L2435" s="7">
        <f ca="1">IF(ISNUMBER(TradeDash[[#This Row],[Port Return]]),L2434*(1+TradeDash[[#This Row],[Returns]]),L2434)</f>
        <v>2963020.6677265489</v>
      </c>
    </row>
    <row r="2436" spans="1:12" x14ac:dyDescent="0.35">
      <c r="A2436" s="1">
        <v>40051</v>
      </c>
      <c r="B2436" s="16">
        <f>YEAR(TradeDash[[#This Row],[Date]])</f>
        <v>2009</v>
      </c>
      <c r="C2436">
        <v>4680.8500000000004</v>
      </c>
      <c r="D2436" s="3">
        <f>IFERROR(TradeDash[[#This Row],[Nifty]]/C2435-1,"")</f>
        <v>4.6143775419318356E-3</v>
      </c>
      <c r="E2436">
        <f ca="1">IFERROR(AVERAGE(OFFSET(TradeDash[[#This Row],[Returns]],0,0,-n_days))/STDEV(OFFSET(TradeDash[[#This Row],[Returns]],0,0,-n_days)),"")</f>
        <v>0.10869064683631932</v>
      </c>
      <c r="F2436">
        <f ca="1">IFERROR(AVERAGE(OFFSET(TradeDash[[#This Row],[Returns]],0,0,-n_days*2))/STDEV(OFFSET(TradeDash[[#This Row],[Returns]],0,0,-n_days*2)),"")</f>
        <v>0.10137007637697168</v>
      </c>
      <c r="G2436">
        <f ca="1">IF(ISNUMBER(TradeDash[[#This Row],[2n day Sharpe]]),AVERAGE(TradeDash[[#This Row],[n day Sharpe]:[2n day Sharpe]]),"")</f>
        <v>0.1050303616066455</v>
      </c>
      <c r="H2436">
        <f ca="1">IF(ISNUMBER(TradeDash[[#This Row],[Sharpe Average]]),IF(TradeDash[[#This Row],[Sharpe Average]]&gt;$G$1,1,0),"")</f>
        <v>1</v>
      </c>
      <c r="I2436" s="2">
        <f ca="1">IF(ISNUMBER(TradeDash[[#This Row],[Signal]]),MAX(IF(AND(TradeDash[[#This Row],[Signal]]=1,I2435&lt;1),I2435+$E$1,IF(AND(TradeDash[[#This Row],[Signal]]=0,I2435&gt;0),I2435-$E$1,IF(AND(TradeDash[[#This Row],[Signal]]=1,I2435=1),I2435,IF(AND(TradeDash[[#This Row],[Signal]]=0,I2435=0),I2435,0)))),0),"")</f>
        <v>1</v>
      </c>
      <c r="J2436" s="3">
        <f ca="1">IF(ISNUMBER(TradeDash[[#This Row],[Position]]),TradeDash[[#This Row],[Position]]*D2437,"")</f>
        <v>1.5702276295970208E-3</v>
      </c>
      <c r="K2436" s="7">
        <f ca="1">K2435*IFERROR(1+TradeDash[[#This Row],[Port Return]],1)</f>
        <v>4776619.573272597</v>
      </c>
      <c r="L2436" s="7">
        <f ca="1">IF(ISNUMBER(TradeDash[[#This Row],[Port Return]]),L2435*(1+TradeDash[[#This Row],[Returns]]),L2435)</f>
        <v>2976693.1637519863</v>
      </c>
    </row>
    <row r="2437" spans="1:12" x14ac:dyDescent="0.35">
      <c r="A2437" s="1">
        <v>40052</v>
      </c>
      <c r="B2437" s="16">
        <f>YEAR(TradeDash[[#This Row],[Date]])</f>
        <v>2009</v>
      </c>
      <c r="C2437">
        <v>4688.2</v>
      </c>
      <c r="D2437" s="3">
        <f>IFERROR(TradeDash[[#This Row],[Nifty]]/C2436-1,"")</f>
        <v>1.5702276295970208E-3</v>
      </c>
      <c r="E2437">
        <f ca="1">IFERROR(AVERAGE(OFFSET(TradeDash[[#This Row],[Returns]],0,0,-n_days))/STDEV(OFFSET(TradeDash[[#This Row],[Returns]],0,0,-n_days)),"")</f>
        <v>7.8545696885160526E-2</v>
      </c>
      <c r="F2437">
        <f ca="1">IFERROR(AVERAGE(OFFSET(TradeDash[[#This Row],[Returns]],0,0,-n_days*2))/STDEV(OFFSET(TradeDash[[#This Row],[Returns]],0,0,-n_days*2)),"")</f>
        <v>0.10105376545363966</v>
      </c>
      <c r="G2437">
        <f ca="1">IF(ISNUMBER(TradeDash[[#This Row],[2n day Sharpe]]),AVERAGE(TradeDash[[#This Row],[n day Sharpe]:[2n day Sharpe]]),"")</f>
        <v>8.9799731169400099E-2</v>
      </c>
      <c r="H2437">
        <f ca="1">IF(ISNUMBER(TradeDash[[#This Row],[Sharpe Average]]),IF(TradeDash[[#This Row],[Sharpe Average]]&gt;$G$1,1,0),"")</f>
        <v>1</v>
      </c>
      <c r="I2437" s="2">
        <f ca="1">IF(ISNUMBER(TradeDash[[#This Row],[Signal]]),MAX(IF(AND(TradeDash[[#This Row],[Signal]]=1,I2436&lt;1),I2436+$E$1,IF(AND(TradeDash[[#This Row],[Signal]]=0,I2436&gt;0),I2436-$E$1,IF(AND(TradeDash[[#This Row],[Signal]]=1,I2436=1),I2436,IF(AND(TradeDash[[#This Row],[Signal]]=0,I2436=0),I2436,0)))),0),"")</f>
        <v>1</v>
      </c>
      <c r="J2437" s="3">
        <f ca="1">IF(ISNUMBER(TradeDash[[#This Row],[Position]]),TradeDash[[#This Row],[Position]]*D2438,"")</f>
        <v>9.4172603557869383E-3</v>
      </c>
      <c r="K2437" s="7">
        <f ca="1">K2436*IFERROR(1+TradeDash[[#This Row],[Port Return]],1)</f>
        <v>4821602.2434146525</v>
      </c>
      <c r="L2437" s="7">
        <f ca="1">IF(ISNUMBER(TradeDash[[#This Row],[Port Return]]),L2436*(1+TradeDash[[#This Row],[Returns]]),L2436)</f>
        <v>2981367.2496025423</v>
      </c>
    </row>
    <row r="2438" spans="1:12" x14ac:dyDescent="0.35">
      <c r="A2438" s="1">
        <v>40053</v>
      </c>
      <c r="B2438" s="16">
        <f>YEAR(TradeDash[[#This Row],[Date]])</f>
        <v>2009</v>
      </c>
      <c r="C2438">
        <v>4732.3500000000004</v>
      </c>
      <c r="D2438" s="3">
        <f>IFERROR(TradeDash[[#This Row],[Nifty]]/C2437-1,"")</f>
        <v>9.4172603557869383E-3</v>
      </c>
      <c r="E2438">
        <f ca="1">IFERROR(AVERAGE(OFFSET(TradeDash[[#This Row],[Returns]],0,0,-n_days))/STDEV(OFFSET(TradeDash[[#This Row],[Returns]],0,0,-n_days)),"")</f>
        <v>6.5778961812201775E-2</v>
      </c>
      <c r="F2438">
        <f ca="1">IFERROR(AVERAGE(OFFSET(TradeDash[[#This Row],[Returns]],0,0,-n_days*2))/STDEV(OFFSET(TradeDash[[#This Row],[Returns]],0,0,-n_days*2)),"")</f>
        <v>9.197894879165866E-2</v>
      </c>
      <c r="G2438">
        <f ca="1">IF(ISNUMBER(TradeDash[[#This Row],[2n day Sharpe]]),AVERAGE(TradeDash[[#This Row],[n day Sharpe]:[2n day Sharpe]]),"")</f>
        <v>7.8878955301930218E-2</v>
      </c>
      <c r="H2438">
        <f ca="1">IF(ISNUMBER(TradeDash[[#This Row],[Sharpe Average]]),IF(TradeDash[[#This Row],[Sharpe Average]]&gt;$G$1,1,0),"")</f>
        <v>1</v>
      </c>
      <c r="I2438" s="2">
        <f ca="1">IF(ISNUMBER(TradeDash[[#This Row],[Signal]]),MAX(IF(AND(TradeDash[[#This Row],[Signal]]=1,I2437&lt;1),I2437+$E$1,IF(AND(TradeDash[[#This Row],[Signal]]=0,I2437&gt;0),I2437-$E$1,IF(AND(TradeDash[[#This Row],[Signal]]=1,I2437=1),I2437,IF(AND(TradeDash[[#This Row],[Signal]]=0,I2437=0),I2437,0)))),0),"")</f>
        <v>1</v>
      </c>
      <c r="J2438" s="3">
        <f ca="1">IF(ISNUMBER(TradeDash[[#This Row],[Position]]),TradeDash[[#This Row],[Position]]*D2439,"")</f>
        <v>-1.4844633216055447E-2</v>
      </c>
      <c r="K2438" s="7">
        <f ca="1">K2437*IFERROR(1+TradeDash[[#This Row],[Port Return]],1)</f>
        <v>4750027.3265974522</v>
      </c>
      <c r="L2438" s="7">
        <f ca="1">IF(ISNUMBER(TradeDash[[#This Row],[Port Return]]),L2437*(1+TradeDash[[#This Row],[Returns]]),L2437)</f>
        <v>3009443.5612082658</v>
      </c>
    </row>
    <row r="2439" spans="1:12" x14ac:dyDescent="0.35">
      <c r="A2439" s="1">
        <v>40056</v>
      </c>
      <c r="B2439" s="16">
        <f>YEAR(TradeDash[[#This Row],[Date]])</f>
        <v>2009</v>
      </c>
      <c r="C2439">
        <v>4662.1000000000004</v>
      </c>
      <c r="D2439" s="3">
        <f>IFERROR(TradeDash[[#This Row],[Nifty]]/C2438-1,"")</f>
        <v>-1.4844633216055447E-2</v>
      </c>
      <c r="E2439">
        <f ca="1">IFERROR(AVERAGE(OFFSET(TradeDash[[#This Row],[Returns]],0,0,-n_days))/STDEV(OFFSET(TradeDash[[#This Row],[Returns]],0,0,-n_days)),"")</f>
        <v>-2.0897444722813876E-2</v>
      </c>
      <c r="F2439">
        <f ca="1">IFERROR(AVERAGE(OFFSET(TradeDash[[#This Row],[Returns]],0,0,-n_days*2))/STDEV(OFFSET(TradeDash[[#This Row],[Returns]],0,0,-n_days*2)),"")</f>
        <v>0.16272265416348553</v>
      </c>
      <c r="G2439">
        <f ca="1">IF(ISNUMBER(TradeDash[[#This Row],[2n day Sharpe]]),AVERAGE(TradeDash[[#This Row],[n day Sharpe]:[2n day Sharpe]]),"")</f>
        <v>7.0912604720335823E-2</v>
      </c>
      <c r="H2439">
        <f ca="1">IF(ISNUMBER(TradeDash[[#This Row],[Sharpe Average]]),IF(TradeDash[[#This Row],[Sharpe Average]]&gt;$G$1,1,0),"")</f>
        <v>1</v>
      </c>
      <c r="I2439" s="2">
        <f ca="1">IF(ISNUMBER(TradeDash[[#This Row],[Signal]]),MAX(IF(AND(TradeDash[[#This Row],[Signal]]=1,I2438&lt;1),I2438+$E$1,IF(AND(TradeDash[[#This Row],[Signal]]=0,I2438&gt;0),I2438-$E$1,IF(AND(TradeDash[[#This Row],[Signal]]=1,I2438=1),I2438,IF(AND(TradeDash[[#This Row],[Signal]]=0,I2438=0),I2438,0)))),0),"")</f>
        <v>1</v>
      </c>
      <c r="J2439" s="3">
        <f ca="1">IF(ISNUMBER(TradeDash[[#This Row],[Position]]),TradeDash[[#This Row],[Position]]*D2440,"")</f>
        <v>-7.8827137985028051E-3</v>
      </c>
      <c r="K2439" s="7">
        <f ca="1">K2438*IFERROR(1+TradeDash[[#This Row],[Port Return]],1)</f>
        <v>4712584.2206468172</v>
      </c>
      <c r="L2439" s="7">
        <f ca="1">IF(ISNUMBER(TradeDash[[#This Row],[Port Return]]),L2438*(1+TradeDash[[#This Row],[Returns]]),L2438)</f>
        <v>2964769.4753577095</v>
      </c>
    </row>
    <row r="2440" spans="1:12" x14ac:dyDescent="0.35">
      <c r="A2440" s="1">
        <v>40057</v>
      </c>
      <c r="B2440" s="16">
        <f>YEAR(TradeDash[[#This Row],[Date]])</f>
        <v>2009</v>
      </c>
      <c r="C2440">
        <v>4625.3500000000004</v>
      </c>
      <c r="D2440" s="3">
        <f>IFERROR(TradeDash[[#This Row],[Nifty]]/C2439-1,"")</f>
        <v>-7.8827137985028051E-3</v>
      </c>
      <c r="E2440">
        <f ca="1">IFERROR(AVERAGE(OFFSET(TradeDash[[#This Row],[Returns]],0,0,-n_days))/STDEV(OFFSET(TradeDash[[#This Row],[Returns]],0,0,-n_days)),"")</f>
        <v>-2.4565806068815449E-2</v>
      </c>
      <c r="F2440">
        <f ca="1">IFERROR(AVERAGE(OFFSET(TradeDash[[#This Row],[Returns]],0,0,-n_days*2))/STDEV(OFFSET(TradeDash[[#This Row],[Returns]],0,0,-n_days*2)),"")</f>
        <v>0.13961828293249076</v>
      </c>
      <c r="G2440">
        <f ca="1">IF(ISNUMBER(TradeDash[[#This Row],[2n day Sharpe]]),AVERAGE(TradeDash[[#This Row],[n day Sharpe]:[2n day Sharpe]]),"")</f>
        <v>5.7526238431837656E-2</v>
      </c>
      <c r="H2440">
        <f ca="1">IF(ISNUMBER(TradeDash[[#This Row],[Sharpe Average]]),IF(TradeDash[[#This Row],[Sharpe Average]]&gt;$G$1,1,0),"")</f>
        <v>1</v>
      </c>
      <c r="I2440" s="2">
        <f ca="1">IF(ISNUMBER(TradeDash[[#This Row],[Signal]]),MAX(IF(AND(TradeDash[[#This Row],[Signal]]=1,I2439&lt;1),I2439+$E$1,IF(AND(TradeDash[[#This Row],[Signal]]=0,I2439&gt;0),I2439-$E$1,IF(AND(TradeDash[[#This Row],[Signal]]=1,I2439=1),I2439,IF(AND(TradeDash[[#This Row],[Signal]]=0,I2439=0),I2439,0)))),0),"")</f>
        <v>1</v>
      </c>
      <c r="J2440" s="3">
        <f ca="1">IF(ISNUMBER(TradeDash[[#This Row],[Position]]),TradeDash[[#This Row],[Position]]*D2441,"")</f>
        <v>-3.6753975374836934E-3</v>
      </c>
      <c r="K2440" s="7">
        <f ca="1">K2439*IFERROR(1+TradeDash[[#This Row],[Port Return]],1)</f>
        <v>4695263.6002070671</v>
      </c>
      <c r="L2440" s="7">
        <f ca="1">IF(ISNUMBER(TradeDash[[#This Row],[Port Return]]),L2439*(1+TradeDash[[#This Row],[Returns]]),L2439)</f>
        <v>2941399.0461049271</v>
      </c>
    </row>
    <row r="2441" spans="1:12" x14ac:dyDescent="0.35">
      <c r="A2441" s="1">
        <v>40058</v>
      </c>
      <c r="B2441" s="16">
        <f>YEAR(TradeDash[[#This Row],[Date]])</f>
        <v>2009</v>
      </c>
      <c r="C2441">
        <v>4608.3500000000004</v>
      </c>
      <c r="D2441" s="3">
        <f>IFERROR(TradeDash[[#This Row],[Nifty]]/C2440-1,"")</f>
        <v>-3.6753975374836934E-3</v>
      </c>
      <c r="E2441">
        <f ca="1">IFERROR(AVERAGE(OFFSET(TradeDash[[#This Row],[Returns]],0,0,-n_days))/STDEV(OFFSET(TradeDash[[#This Row],[Returns]],0,0,-n_days)),"")</f>
        <v>-4.2992054736964533E-2</v>
      </c>
      <c r="F2441">
        <f ca="1">IFERROR(AVERAGE(OFFSET(TradeDash[[#This Row],[Returns]],0,0,-n_days*2))/STDEV(OFFSET(TradeDash[[#This Row],[Returns]],0,0,-n_days*2)),"")</f>
        <v>0.18149930097963424</v>
      </c>
      <c r="G2441">
        <f ca="1">IF(ISNUMBER(TradeDash[[#This Row],[2n day Sharpe]]),AVERAGE(TradeDash[[#This Row],[n day Sharpe]:[2n day Sharpe]]),"")</f>
        <v>6.9253623121334845E-2</v>
      </c>
      <c r="H2441">
        <f ca="1">IF(ISNUMBER(TradeDash[[#This Row],[Sharpe Average]]),IF(TradeDash[[#This Row],[Sharpe Average]]&gt;$G$1,1,0),"")</f>
        <v>1</v>
      </c>
      <c r="I2441" s="2">
        <f ca="1">IF(ISNUMBER(TradeDash[[#This Row],[Signal]]),MAX(IF(AND(TradeDash[[#This Row],[Signal]]=1,I2440&lt;1),I2440+$E$1,IF(AND(TradeDash[[#This Row],[Signal]]=0,I2440&gt;0),I2440-$E$1,IF(AND(TradeDash[[#This Row],[Signal]]=1,I2440=1),I2440,IF(AND(TradeDash[[#This Row],[Signal]]=0,I2440=0),I2440,0)))),0),"")</f>
        <v>1</v>
      </c>
      <c r="J2441" s="3">
        <f ca="1">IF(ISNUMBER(TradeDash[[#This Row],[Position]]),TradeDash[[#This Row],[Position]]*D2442,"")</f>
        <v>-3.2115616218386656E-3</v>
      </c>
      <c r="K2441" s="7">
        <f ca="1">K2440*IFERROR(1+TradeDash[[#This Row],[Port Return]],1)</f>
        <v>4680184.471824226</v>
      </c>
      <c r="L2441" s="7">
        <f ca="1">IF(ISNUMBER(TradeDash[[#This Row],[Port Return]]),L2440*(1+TradeDash[[#This Row],[Returns]]),L2440)</f>
        <v>2930588.2352941162</v>
      </c>
    </row>
    <row r="2442" spans="1:12" x14ac:dyDescent="0.35">
      <c r="A2442" s="1">
        <v>40059</v>
      </c>
      <c r="B2442" s="16">
        <f>YEAR(TradeDash[[#This Row],[Date]])</f>
        <v>2009</v>
      </c>
      <c r="C2442">
        <v>4593.55</v>
      </c>
      <c r="D2442" s="3">
        <f>IFERROR(TradeDash[[#This Row],[Nifty]]/C2441-1,"")</f>
        <v>-3.2115616218386656E-3</v>
      </c>
      <c r="E2442">
        <f ca="1">IFERROR(AVERAGE(OFFSET(TradeDash[[#This Row],[Returns]],0,0,-n_days))/STDEV(OFFSET(TradeDash[[#This Row],[Returns]],0,0,-n_days)),"")</f>
        <v>1.328757135515622E-2</v>
      </c>
      <c r="F2442">
        <f ca="1">IFERROR(AVERAGE(OFFSET(TradeDash[[#This Row],[Returns]],0,0,-n_days*2))/STDEV(OFFSET(TradeDash[[#This Row],[Returns]],0,0,-n_days*2)),"")</f>
        <v>0.17600310864245358</v>
      </c>
      <c r="G2442">
        <f ca="1">IF(ISNUMBER(TradeDash[[#This Row],[2n day Sharpe]]),AVERAGE(TradeDash[[#This Row],[n day Sharpe]:[2n day Sharpe]]),"")</f>
        <v>9.4645339998804895E-2</v>
      </c>
      <c r="H2442">
        <f ca="1">IF(ISNUMBER(TradeDash[[#This Row],[Sharpe Average]]),IF(TradeDash[[#This Row],[Sharpe Average]]&gt;$G$1,1,0),"")</f>
        <v>1</v>
      </c>
      <c r="I2442" s="2">
        <f ca="1">IF(ISNUMBER(TradeDash[[#This Row],[Signal]]),MAX(IF(AND(TradeDash[[#This Row],[Signal]]=1,I2441&lt;1),I2441+$E$1,IF(AND(TradeDash[[#This Row],[Signal]]=0,I2441&gt;0),I2441-$E$1,IF(AND(TradeDash[[#This Row],[Signal]]=1,I2441=1),I2441,IF(AND(TradeDash[[#This Row],[Signal]]=0,I2441=0),I2441,0)))),0),"")</f>
        <v>1</v>
      </c>
      <c r="J2442" s="3">
        <f ca="1">IF(ISNUMBER(TradeDash[[#This Row],[Position]]),TradeDash[[#This Row],[Position]]*D2443,"")</f>
        <v>1.8906945608516246E-2</v>
      </c>
      <c r="K2442" s="7">
        <f ca="1">K2441*IFERROR(1+TradeDash[[#This Row],[Port Return]],1)</f>
        <v>4768672.4650708288</v>
      </c>
      <c r="L2442" s="7">
        <f ca="1">IF(ISNUMBER(TradeDash[[#This Row],[Port Return]]),L2441*(1+TradeDash[[#This Row],[Returns]]),L2441)</f>
        <v>2921176.4705882338</v>
      </c>
    </row>
    <row r="2443" spans="1:12" x14ac:dyDescent="0.35">
      <c r="A2443" s="1">
        <v>40060</v>
      </c>
      <c r="B2443" s="16">
        <f>YEAR(TradeDash[[#This Row],[Date]])</f>
        <v>2009</v>
      </c>
      <c r="C2443">
        <v>4680.3999999999996</v>
      </c>
      <c r="D2443" s="3">
        <f>IFERROR(TradeDash[[#This Row],[Nifty]]/C2442-1,"")</f>
        <v>1.8906945608516246E-2</v>
      </c>
      <c r="E2443">
        <f ca="1">IFERROR(AVERAGE(OFFSET(TradeDash[[#This Row],[Returns]],0,0,-n_days))/STDEV(OFFSET(TradeDash[[#This Row],[Returns]],0,0,-n_days)),"")</f>
        <v>0.13812212043711286</v>
      </c>
      <c r="F2443">
        <f ca="1">IFERROR(AVERAGE(OFFSET(TradeDash[[#This Row],[Returns]],0,0,-n_days*2))/STDEV(OFFSET(TradeDash[[#This Row],[Returns]],0,0,-n_days*2)),"")</f>
        <v>0.23196247789211127</v>
      </c>
      <c r="G2443">
        <f ca="1">IF(ISNUMBER(TradeDash[[#This Row],[2n day Sharpe]]),AVERAGE(TradeDash[[#This Row],[n day Sharpe]:[2n day Sharpe]]),"")</f>
        <v>0.18504229916461207</v>
      </c>
      <c r="H2443">
        <f ca="1">IF(ISNUMBER(TradeDash[[#This Row],[Sharpe Average]]),IF(TradeDash[[#This Row],[Sharpe Average]]&gt;$G$1,1,0),"")</f>
        <v>1</v>
      </c>
      <c r="I2443" s="2">
        <f ca="1">IF(ISNUMBER(TradeDash[[#This Row],[Signal]]),MAX(IF(AND(TradeDash[[#This Row],[Signal]]=1,I2442&lt;1),I2442+$E$1,IF(AND(TradeDash[[#This Row],[Signal]]=0,I2442&gt;0),I2442-$E$1,IF(AND(TradeDash[[#This Row],[Signal]]=1,I2442=1),I2442,IF(AND(TradeDash[[#This Row],[Signal]]=0,I2442=0),I2442,0)))),0),"")</f>
        <v>1</v>
      </c>
      <c r="J2443" s="3">
        <f ca="1">IF(ISNUMBER(TradeDash[[#This Row],[Position]]),TradeDash[[#This Row],[Position]]*D2444,"")</f>
        <v>2.1899837620716234E-2</v>
      </c>
      <c r="K2443" s="7">
        <f ca="1">K2442*IFERROR(1+TradeDash[[#This Row],[Port Return]],1)</f>
        <v>4873105.6177222608</v>
      </c>
      <c r="L2443" s="7">
        <f ca="1">IF(ISNUMBER(TradeDash[[#This Row],[Port Return]]),L2442*(1+TradeDash[[#This Row],[Returns]]),L2442)</f>
        <v>2976406.9952305229</v>
      </c>
    </row>
    <row r="2444" spans="1:12" x14ac:dyDescent="0.35">
      <c r="A2444" s="1">
        <v>40063</v>
      </c>
      <c r="B2444" s="16">
        <f>YEAR(TradeDash[[#This Row],[Date]])</f>
        <v>2009</v>
      </c>
      <c r="C2444">
        <v>4782.8999999999996</v>
      </c>
      <c r="D2444" s="3">
        <f>IFERROR(TradeDash[[#This Row],[Nifty]]/C2443-1,"")</f>
        <v>2.1899837620716234E-2</v>
      </c>
      <c r="E2444">
        <f ca="1">IFERROR(AVERAGE(OFFSET(TradeDash[[#This Row],[Returns]],0,0,-n_days))/STDEV(OFFSET(TradeDash[[#This Row],[Returns]],0,0,-n_days)),"")</f>
        <v>0.22884697001336116</v>
      </c>
      <c r="F2444">
        <f ca="1">IFERROR(AVERAGE(OFFSET(TradeDash[[#This Row],[Returns]],0,0,-n_days*2))/STDEV(OFFSET(TradeDash[[#This Row],[Returns]],0,0,-n_days*2)),"")</f>
        <v>0.27203434681484912</v>
      </c>
      <c r="G2444">
        <f ca="1">IF(ISNUMBER(TradeDash[[#This Row],[2n day Sharpe]]),AVERAGE(TradeDash[[#This Row],[n day Sharpe]:[2n day Sharpe]]),"")</f>
        <v>0.25044065841410512</v>
      </c>
      <c r="H2444">
        <f ca="1">IF(ISNUMBER(TradeDash[[#This Row],[Sharpe Average]]),IF(TradeDash[[#This Row],[Sharpe Average]]&gt;$G$1,1,0),"")</f>
        <v>1</v>
      </c>
      <c r="I2444" s="2">
        <f ca="1">IF(ISNUMBER(TradeDash[[#This Row],[Signal]]),MAX(IF(AND(TradeDash[[#This Row],[Signal]]=1,I2443&lt;1),I2443+$E$1,IF(AND(TradeDash[[#This Row],[Signal]]=0,I2443&gt;0),I2443-$E$1,IF(AND(TradeDash[[#This Row],[Signal]]=1,I2443=1),I2443,IF(AND(TradeDash[[#This Row],[Signal]]=0,I2443=0),I2443,0)))),0),"")</f>
        <v>1</v>
      </c>
      <c r="J2444" s="3">
        <f ca="1">IF(ISNUMBER(TradeDash[[#This Row],[Position]]),TradeDash[[#This Row],[Position]]*D2445,"")</f>
        <v>4.6728971962617383E-3</v>
      </c>
      <c r="K2444" s="7">
        <f ca="1">K2443*IFERROR(1+TradeDash[[#This Row],[Port Return]],1)</f>
        <v>4895877.1393004023</v>
      </c>
      <c r="L2444" s="7">
        <f ca="1">IF(ISNUMBER(TradeDash[[#This Row],[Port Return]]),L2443*(1+TradeDash[[#This Row],[Returns]]),L2443)</f>
        <v>3041589.8251192351</v>
      </c>
    </row>
    <row r="2445" spans="1:12" x14ac:dyDescent="0.35">
      <c r="A2445" s="1">
        <v>40064</v>
      </c>
      <c r="B2445" s="16">
        <f>YEAR(TradeDash[[#This Row],[Date]])</f>
        <v>2009</v>
      </c>
      <c r="C2445">
        <v>4805.25</v>
      </c>
      <c r="D2445" s="3">
        <f>IFERROR(TradeDash[[#This Row],[Nifty]]/C2444-1,"")</f>
        <v>4.6728971962617383E-3</v>
      </c>
      <c r="E2445">
        <f ca="1">IFERROR(AVERAGE(OFFSET(TradeDash[[#This Row],[Returns]],0,0,-n_days))/STDEV(OFFSET(TradeDash[[#This Row],[Returns]],0,0,-n_days)),"")</f>
        <v>0.22052831679152041</v>
      </c>
      <c r="F2445">
        <f ca="1">IFERROR(AVERAGE(OFFSET(TradeDash[[#This Row],[Returns]],0,0,-n_days*2))/STDEV(OFFSET(TradeDash[[#This Row],[Returns]],0,0,-n_days*2)),"")</f>
        <v>0.23875892943186675</v>
      </c>
      <c r="G2445">
        <f ca="1">IF(ISNUMBER(TradeDash[[#This Row],[2n day Sharpe]]),AVERAGE(TradeDash[[#This Row],[n day Sharpe]:[2n day Sharpe]]),"")</f>
        <v>0.22964362311169356</v>
      </c>
      <c r="H2445">
        <f ca="1">IF(ISNUMBER(TradeDash[[#This Row],[Sharpe Average]]),IF(TradeDash[[#This Row],[Sharpe Average]]&gt;$G$1,1,0),"")</f>
        <v>1</v>
      </c>
      <c r="I2445" s="2">
        <f ca="1">IF(ISNUMBER(TradeDash[[#This Row],[Signal]]),MAX(IF(AND(TradeDash[[#This Row],[Signal]]=1,I2444&lt;1),I2444+$E$1,IF(AND(TradeDash[[#This Row],[Signal]]=0,I2444&gt;0),I2444-$E$1,IF(AND(TradeDash[[#This Row],[Signal]]=1,I2444=1),I2444,IF(AND(TradeDash[[#This Row],[Signal]]=0,I2444=0),I2444,0)))),0),"")</f>
        <v>1</v>
      </c>
      <c r="J2445" s="3">
        <f ca="1">IF(ISNUMBER(TradeDash[[#This Row],[Position]]),TradeDash[[#This Row],[Position]]*D2446,"")</f>
        <v>1.8729514593414098E-3</v>
      </c>
      <c r="K2445" s="7">
        <f ca="1">K2444*IFERROR(1+TradeDash[[#This Row],[Port Return]],1)</f>
        <v>4905046.8795332108</v>
      </c>
      <c r="L2445" s="7">
        <f ca="1">IF(ISNUMBER(TradeDash[[#This Row],[Port Return]]),L2444*(1+TradeDash[[#This Row],[Returns]]),L2444)</f>
        <v>3055802.8616852132</v>
      </c>
    </row>
    <row r="2446" spans="1:12" x14ac:dyDescent="0.35">
      <c r="A2446" s="1">
        <v>40065</v>
      </c>
      <c r="B2446" s="16">
        <f>YEAR(TradeDash[[#This Row],[Date]])</f>
        <v>2009</v>
      </c>
      <c r="C2446">
        <v>4814.25</v>
      </c>
      <c r="D2446" s="3">
        <f>IFERROR(TradeDash[[#This Row],[Nifty]]/C2445-1,"")</f>
        <v>1.8729514593414098E-3</v>
      </c>
      <c r="E2446">
        <f ca="1">IFERROR(AVERAGE(OFFSET(TradeDash[[#This Row],[Returns]],0,0,-n_days))/STDEV(OFFSET(TradeDash[[#This Row],[Returns]],0,0,-n_days)),"")</f>
        <v>0.23612480238874689</v>
      </c>
      <c r="F2446">
        <f ca="1">IFERROR(AVERAGE(OFFSET(TradeDash[[#This Row],[Returns]],0,0,-n_days*2))/STDEV(OFFSET(TradeDash[[#This Row],[Returns]],0,0,-n_days*2)),"")</f>
        <v>0.20392900107468451</v>
      </c>
      <c r="G2446">
        <f ca="1">IF(ISNUMBER(TradeDash[[#This Row],[2n day Sharpe]]),AVERAGE(TradeDash[[#This Row],[n day Sharpe]:[2n day Sharpe]]),"")</f>
        <v>0.22002690173171568</v>
      </c>
      <c r="H2446">
        <f ca="1">IF(ISNUMBER(TradeDash[[#This Row],[Sharpe Average]]),IF(TradeDash[[#This Row],[Sharpe Average]]&gt;$G$1,1,0),"")</f>
        <v>1</v>
      </c>
      <c r="I2446" s="2">
        <f ca="1">IF(ISNUMBER(TradeDash[[#This Row],[Signal]]),MAX(IF(AND(TradeDash[[#This Row],[Signal]]=1,I2445&lt;1),I2445+$E$1,IF(AND(TradeDash[[#This Row],[Signal]]=0,I2445&gt;0),I2445-$E$1,IF(AND(TradeDash[[#This Row],[Signal]]=1,I2445=1),I2445,IF(AND(TradeDash[[#This Row],[Signal]]=0,I2445=0),I2445,0)))),0),"")</f>
        <v>1</v>
      </c>
      <c r="J2446" s="3">
        <f ca="1">IF(ISNUMBER(TradeDash[[#This Row],[Position]]),TradeDash[[#This Row],[Position]]*D2447,"")</f>
        <v>1.0697408734485769E-3</v>
      </c>
      <c r="K2446" s="7">
        <f ca="1">K2445*IFERROR(1+TradeDash[[#This Row],[Port Return]],1)</f>
        <v>4910294.0086664287</v>
      </c>
      <c r="L2446" s="7">
        <f ca="1">IF(ISNUMBER(TradeDash[[#This Row],[Port Return]]),L2445*(1+TradeDash[[#This Row],[Returns]]),L2445)</f>
        <v>3061526.2321144664</v>
      </c>
    </row>
    <row r="2447" spans="1:12" x14ac:dyDescent="0.35">
      <c r="A2447" s="1">
        <v>40066</v>
      </c>
      <c r="B2447" s="16">
        <f>YEAR(TradeDash[[#This Row],[Date]])</f>
        <v>2009</v>
      </c>
      <c r="C2447">
        <v>4819.3999999999996</v>
      </c>
      <c r="D2447" s="3">
        <f>IFERROR(TradeDash[[#This Row],[Nifty]]/C2446-1,"")</f>
        <v>1.0697408734485769E-3</v>
      </c>
      <c r="E2447">
        <f ca="1">IFERROR(AVERAGE(OFFSET(TradeDash[[#This Row],[Returns]],0,0,-n_days))/STDEV(OFFSET(TradeDash[[#This Row],[Returns]],0,0,-n_days)),"")</f>
        <v>0.15468147865707485</v>
      </c>
      <c r="F2447">
        <f ca="1">IFERROR(AVERAGE(OFFSET(TradeDash[[#This Row],[Returns]],0,0,-n_days*2))/STDEV(OFFSET(TradeDash[[#This Row],[Returns]],0,0,-n_days*2)),"")</f>
        <v>0.2064062374568876</v>
      </c>
      <c r="G2447">
        <f ca="1">IF(ISNUMBER(TradeDash[[#This Row],[2n day Sharpe]]),AVERAGE(TradeDash[[#This Row],[n day Sharpe]:[2n day Sharpe]]),"")</f>
        <v>0.18054385805698123</v>
      </c>
      <c r="H2447">
        <f ca="1">IF(ISNUMBER(TradeDash[[#This Row],[Sharpe Average]]),IF(TradeDash[[#This Row],[Sharpe Average]]&gt;$G$1,1,0),"")</f>
        <v>1</v>
      </c>
      <c r="I2447" s="2">
        <f ca="1">IF(ISNUMBER(TradeDash[[#This Row],[Signal]]),MAX(IF(AND(TradeDash[[#This Row],[Signal]]=1,I2446&lt;1),I2446+$E$1,IF(AND(TradeDash[[#This Row],[Signal]]=0,I2446&gt;0),I2446-$E$1,IF(AND(TradeDash[[#This Row],[Signal]]=1,I2446=1),I2446,IF(AND(TradeDash[[#This Row],[Signal]]=0,I2446=0),I2446,0)))),0),"")</f>
        <v>1</v>
      </c>
      <c r="J2447" s="3">
        <f ca="1">IF(ISNUMBER(TradeDash[[#This Row],[Position]]),TradeDash[[#This Row],[Position]]*D2448,"")</f>
        <v>2.1060712951821436E-3</v>
      </c>
      <c r="K2447" s="7">
        <f ca="1">K2446*IFERROR(1+TradeDash[[#This Row],[Port Return]],1)</f>
        <v>4920635.4379289858</v>
      </c>
      <c r="L2447" s="7">
        <f ca="1">IF(ISNUMBER(TradeDash[[#This Row],[Port Return]]),L2446*(1+TradeDash[[#This Row],[Returns]]),L2446)</f>
        <v>3064801.2718600943</v>
      </c>
    </row>
    <row r="2448" spans="1:12" x14ac:dyDescent="0.35">
      <c r="A2448" s="1">
        <v>40067</v>
      </c>
      <c r="B2448" s="16">
        <f>YEAR(TradeDash[[#This Row],[Date]])</f>
        <v>2009</v>
      </c>
      <c r="C2448">
        <v>4829.55</v>
      </c>
      <c r="D2448" s="3">
        <f>IFERROR(TradeDash[[#This Row],[Nifty]]/C2447-1,"")</f>
        <v>2.1060712951821436E-3</v>
      </c>
      <c r="E2448">
        <f ca="1">IFERROR(AVERAGE(OFFSET(TradeDash[[#This Row],[Returns]],0,0,-n_days))/STDEV(OFFSET(TradeDash[[#This Row],[Returns]],0,0,-n_days)),"")</f>
        <v>0.18027309047082213</v>
      </c>
      <c r="F2448">
        <f ca="1">IFERROR(AVERAGE(OFFSET(TradeDash[[#This Row],[Returns]],0,0,-n_days*2))/STDEV(OFFSET(TradeDash[[#This Row],[Returns]],0,0,-n_days*2)),"")</f>
        <v>0.16567656263476985</v>
      </c>
      <c r="G2448">
        <f ca="1">IF(ISNUMBER(TradeDash[[#This Row],[2n day Sharpe]]),AVERAGE(TradeDash[[#This Row],[n day Sharpe]:[2n day Sharpe]]),"")</f>
        <v>0.172974826552796</v>
      </c>
      <c r="H2448">
        <f ca="1">IF(ISNUMBER(TradeDash[[#This Row],[Sharpe Average]]),IF(TradeDash[[#This Row],[Sharpe Average]]&gt;$G$1,1,0),"")</f>
        <v>1</v>
      </c>
      <c r="I2448" s="2">
        <f ca="1">IF(ISNUMBER(TradeDash[[#This Row],[Signal]]),MAX(IF(AND(TradeDash[[#This Row],[Signal]]=1,I2447&lt;1),I2447+$E$1,IF(AND(TradeDash[[#This Row],[Signal]]=0,I2447&gt;0),I2447-$E$1,IF(AND(TradeDash[[#This Row],[Signal]]=1,I2447=1),I2447,IF(AND(TradeDash[[#This Row],[Signal]]=0,I2447=0),I2447,0)))),0),"")</f>
        <v>1</v>
      </c>
      <c r="J2448" s="3">
        <f ca="1">IF(ISNUMBER(TradeDash[[#This Row],[Position]]),TradeDash[[#This Row],[Position]]*D2449,"")</f>
        <v>-4.3378782702321317E-3</v>
      </c>
      <c r="K2448" s="7">
        <f ca="1">K2447*IFERROR(1+TradeDash[[#This Row],[Port Return]],1)</f>
        <v>4899290.3203870598</v>
      </c>
      <c r="L2448" s="7">
        <f ca="1">IF(ISNUMBER(TradeDash[[#This Row],[Port Return]]),L2447*(1+TradeDash[[#This Row],[Returns]]),L2447)</f>
        <v>3071255.9618441965</v>
      </c>
    </row>
    <row r="2449" spans="1:12" x14ac:dyDescent="0.35">
      <c r="A2449" s="1">
        <v>40070</v>
      </c>
      <c r="B2449" s="16">
        <f>YEAR(TradeDash[[#This Row],[Date]])</f>
        <v>2009</v>
      </c>
      <c r="C2449">
        <v>4808.6000000000004</v>
      </c>
      <c r="D2449" s="3">
        <f>IFERROR(TradeDash[[#This Row],[Nifty]]/C2448-1,"")</f>
        <v>-4.3378782702321317E-3</v>
      </c>
      <c r="E2449">
        <f ca="1">IFERROR(AVERAGE(OFFSET(TradeDash[[#This Row],[Returns]],0,0,-n_days))/STDEV(OFFSET(TradeDash[[#This Row],[Returns]],0,0,-n_days)),"")</f>
        <v>0.40850534195594967</v>
      </c>
      <c r="F2449">
        <f ca="1">IFERROR(AVERAGE(OFFSET(TradeDash[[#This Row],[Returns]],0,0,-n_days*2))/STDEV(OFFSET(TradeDash[[#This Row],[Returns]],0,0,-n_days*2)),"")</f>
        <v>0.11652713765828084</v>
      </c>
      <c r="G2449">
        <f ca="1">IF(ISNUMBER(TradeDash[[#This Row],[2n day Sharpe]]),AVERAGE(TradeDash[[#This Row],[n day Sharpe]:[2n day Sharpe]]),"")</f>
        <v>0.26251623980711525</v>
      </c>
      <c r="H2449">
        <f ca="1">IF(ISNUMBER(TradeDash[[#This Row],[Sharpe Average]]),IF(TradeDash[[#This Row],[Sharpe Average]]&gt;$G$1,1,0),"")</f>
        <v>1</v>
      </c>
      <c r="I2449" s="2">
        <f ca="1">IF(ISNUMBER(TradeDash[[#This Row],[Signal]]),MAX(IF(AND(TradeDash[[#This Row],[Signal]]=1,I2448&lt;1),I2448+$E$1,IF(AND(TradeDash[[#This Row],[Signal]]=0,I2448&gt;0),I2448-$E$1,IF(AND(TradeDash[[#This Row],[Signal]]=1,I2448=1),I2448,IF(AND(TradeDash[[#This Row],[Signal]]=0,I2448=0),I2448,0)))),0),"")</f>
        <v>1</v>
      </c>
      <c r="J2449" s="3">
        <f ca="1">IF(ISNUMBER(TradeDash[[#This Row],[Position]]),TradeDash[[#This Row],[Position]]*D2450,"")</f>
        <v>1.7364721540573225E-2</v>
      </c>
      <c r="K2449" s="7">
        <f ca="1">K2448*IFERROR(1+TradeDash[[#This Row],[Port Return]],1)</f>
        <v>4984365.1325470069</v>
      </c>
      <c r="L2449" s="7">
        <f ca="1">IF(ISNUMBER(TradeDash[[#This Row],[Port Return]]),L2448*(1+TradeDash[[#This Row],[Returns]]),L2448)</f>
        <v>3057933.2273449916</v>
      </c>
    </row>
    <row r="2450" spans="1:12" x14ac:dyDescent="0.35">
      <c r="A2450" s="1">
        <v>40071</v>
      </c>
      <c r="B2450" s="16">
        <f>YEAR(TradeDash[[#This Row],[Date]])</f>
        <v>2009</v>
      </c>
      <c r="C2450">
        <v>4892.1000000000004</v>
      </c>
      <c r="D2450" s="3">
        <f>IFERROR(TradeDash[[#This Row],[Nifty]]/C2449-1,"")</f>
        <v>1.7364721540573225E-2</v>
      </c>
      <c r="E2450">
        <f ca="1">IFERROR(AVERAGE(OFFSET(TradeDash[[#This Row],[Returns]],0,0,-n_days))/STDEV(OFFSET(TradeDash[[#This Row],[Returns]],0,0,-n_days)),"")</f>
        <v>0.41132036532614713</v>
      </c>
      <c r="F2450">
        <f ca="1">IFERROR(AVERAGE(OFFSET(TradeDash[[#This Row],[Returns]],0,0,-n_days*2))/STDEV(OFFSET(TradeDash[[#This Row],[Returns]],0,0,-n_days*2)),"")</f>
        <v>0.15622603053856901</v>
      </c>
      <c r="G2450">
        <f ca="1">IF(ISNUMBER(TradeDash[[#This Row],[2n day Sharpe]]),AVERAGE(TradeDash[[#This Row],[n day Sharpe]:[2n day Sharpe]]),"")</f>
        <v>0.28377319793235806</v>
      </c>
      <c r="H2450">
        <f ca="1">IF(ISNUMBER(TradeDash[[#This Row],[Sharpe Average]]),IF(TradeDash[[#This Row],[Sharpe Average]]&gt;$G$1,1,0),"")</f>
        <v>1</v>
      </c>
      <c r="I2450" s="2">
        <f ca="1">IF(ISNUMBER(TradeDash[[#This Row],[Signal]]),MAX(IF(AND(TradeDash[[#This Row],[Signal]]=1,I2449&lt;1),I2449+$E$1,IF(AND(TradeDash[[#This Row],[Signal]]=0,I2449&gt;0),I2449-$E$1,IF(AND(TradeDash[[#This Row],[Signal]]=1,I2449=1),I2449,IF(AND(TradeDash[[#This Row],[Signal]]=0,I2449=0),I2449,0)))),0),"")</f>
        <v>1</v>
      </c>
      <c r="J2450" s="3">
        <f ca="1">IF(ISNUMBER(TradeDash[[#This Row],[Position]]),TradeDash[[#This Row],[Position]]*D2451,"")</f>
        <v>1.3552462132826237E-2</v>
      </c>
      <c r="K2450" s="7">
        <f ca="1">K2449*IFERROR(1+TradeDash[[#This Row],[Port Return]],1)</f>
        <v>5051915.5522620296</v>
      </c>
      <c r="L2450" s="7">
        <f ca="1">IF(ISNUMBER(TradeDash[[#This Row],[Port Return]]),L2449*(1+TradeDash[[#This Row],[Returns]]),L2449)</f>
        <v>3111033.3863275037</v>
      </c>
    </row>
    <row r="2451" spans="1:12" x14ac:dyDescent="0.35">
      <c r="A2451" s="1">
        <v>40072</v>
      </c>
      <c r="B2451" s="16">
        <f>YEAR(TradeDash[[#This Row],[Date]])</f>
        <v>2009</v>
      </c>
      <c r="C2451">
        <v>4958.3999999999996</v>
      </c>
      <c r="D2451" s="3">
        <f>IFERROR(TradeDash[[#This Row],[Nifty]]/C2450-1,"")</f>
        <v>1.3552462132826237E-2</v>
      </c>
      <c r="E2451">
        <f ca="1">IFERROR(AVERAGE(OFFSET(TradeDash[[#This Row],[Returns]],0,0,-n_days))/STDEV(OFFSET(TradeDash[[#This Row],[Returns]],0,0,-n_days)),"")</f>
        <v>0.57352423461604307</v>
      </c>
      <c r="F2451">
        <f ca="1">IFERROR(AVERAGE(OFFSET(TradeDash[[#This Row],[Returns]],0,0,-n_days*2))/STDEV(OFFSET(TradeDash[[#This Row],[Returns]],0,0,-n_days*2)),"")</f>
        <v>0.20689315166505637</v>
      </c>
      <c r="G2451">
        <f ca="1">IF(ISNUMBER(TradeDash[[#This Row],[2n day Sharpe]]),AVERAGE(TradeDash[[#This Row],[n day Sharpe]:[2n day Sharpe]]),"")</f>
        <v>0.39020869314054973</v>
      </c>
      <c r="H2451">
        <f ca="1">IF(ISNUMBER(TradeDash[[#This Row],[Sharpe Average]]),IF(TradeDash[[#This Row],[Sharpe Average]]&gt;$G$1,1,0),"")</f>
        <v>1</v>
      </c>
      <c r="I2451" s="2">
        <f ca="1">IF(ISNUMBER(TradeDash[[#This Row],[Signal]]),MAX(IF(AND(TradeDash[[#This Row],[Signal]]=1,I2450&lt;1),I2450+$E$1,IF(AND(TradeDash[[#This Row],[Signal]]=0,I2450&gt;0),I2450-$E$1,IF(AND(TradeDash[[#This Row],[Signal]]=1,I2450=1),I2450,IF(AND(TradeDash[[#This Row],[Signal]]=0,I2450=0),I2450,0)))),0),"")</f>
        <v>1</v>
      </c>
      <c r="J2451" s="3">
        <f ca="1">IF(ISNUMBER(TradeDash[[#This Row],[Position]]),TradeDash[[#This Row],[Position]]*D2452,"")</f>
        <v>1.4419974185222451E-3</v>
      </c>
      <c r="K2451" s="7">
        <f ca="1">K2450*IFERROR(1+TradeDash[[#This Row],[Port Return]],1)</f>
        <v>5059200.4014469841</v>
      </c>
      <c r="L2451" s="7">
        <f ca="1">IF(ISNUMBER(TradeDash[[#This Row],[Port Return]]),L2450*(1+TradeDash[[#This Row],[Returns]]),L2450)</f>
        <v>3153195.5484896656</v>
      </c>
    </row>
    <row r="2452" spans="1:12" x14ac:dyDescent="0.35">
      <c r="A2452" s="1">
        <v>40073</v>
      </c>
      <c r="B2452" s="16">
        <f>YEAR(TradeDash[[#This Row],[Date]])</f>
        <v>2009</v>
      </c>
      <c r="C2452">
        <v>4965.55</v>
      </c>
      <c r="D2452" s="3">
        <f>IFERROR(TradeDash[[#This Row],[Nifty]]/C2451-1,"")</f>
        <v>1.4419974185222451E-3</v>
      </c>
      <c r="E2452">
        <f ca="1">IFERROR(AVERAGE(OFFSET(TradeDash[[#This Row],[Returns]],0,0,-n_days))/STDEV(OFFSET(TradeDash[[#This Row],[Returns]],0,0,-n_days)),"")</f>
        <v>0.52180075518111013</v>
      </c>
      <c r="F2452">
        <f ca="1">IFERROR(AVERAGE(OFFSET(TradeDash[[#This Row],[Returns]],0,0,-n_days*2))/STDEV(OFFSET(TradeDash[[#This Row],[Returns]],0,0,-n_days*2)),"")</f>
        <v>0.1684397721854719</v>
      </c>
      <c r="G2452">
        <f ca="1">IF(ISNUMBER(TradeDash[[#This Row],[2n day Sharpe]]),AVERAGE(TradeDash[[#This Row],[n day Sharpe]:[2n day Sharpe]]),"")</f>
        <v>0.34512026368329102</v>
      </c>
      <c r="H2452">
        <f ca="1">IF(ISNUMBER(TradeDash[[#This Row],[Sharpe Average]]),IF(TradeDash[[#This Row],[Sharpe Average]]&gt;$G$1,1,0),"")</f>
        <v>1</v>
      </c>
      <c r="I2452" s="2">
        <f ca="1">IF(ISNUMBER(TradeDash[[#This Row],[Signal]]),MAX(IF(AND(TradeDash[[#This Row],[Signal]]=1,I2451&lt;1),I2451+$E$1,IF(AND(TradeDash[[#This Row],[Signal]]=0,I2451&gt;0),I2451-$E$1,IF(AND(TradeDash[[#This Row],[Signal]]=1,I2451=1),I2451,IF(AND(TradeDash[[#This Row],[Signal]]=0,I2451=0),I2451,0)))),0),"")</f>
        <v>1</v>
      </c>
      <c r="J2452" s="3">
        <f ca="1">IF(ISNUMBER(TradeDash[[#This Row],[Position]]),TradeDash[[#This Row],[Position]]*D2453,"")</f>
        <v>2.114569383049103E-3</v>
      </c>
      <c r="K2452" s="7">
        <f ca="1">K2451*IFERROR(1+TradeDash[[#This Row],[Port Return]],1)</f>
        <v>5069898.4317185935</v>
      </c>
      <c r="L2452" s="7">
        <f ca="1">IF(ISNUMBER(TradeDash[[#This Row],[Port Return]]),L2451*(1+TradeDash[[#This Row],[Returns]]),L2451)</f>
        <v>3157742.4483306836</v>
      </c>
    </row>
    <row r="2453" spans="1:12" x14ac:dyDescent="0.35">
      <c r="A2453" s="1">
        <v>40074</v>
      </c>
      <c r="B2453" s="16">
        <f>YEAR(TradeDash[[#This Row],[Date]])</f>
        <v>2009</v>
      </c>
      <c r="C2453">
        <v>4976.05</v>
      </c>
      <c r="D2453" s="3">
        <f>IFERROR(TradeDash[[#This Row],[Nifty]]/C2452-1,"")</f>
        <v>2.114569383049103E-3</v>
      </c>
      <c r="E2453">
        <f ca="1">IFERROR(AVERAGE(OFFSET(TradeDash[[#This Row],[Returns]],0,0,-n_days))/STDEV(OFFSET(TradeDash[[#This Row],[Returns]],0,0,-n_days)),"")</f>
        <v>0.46618230839176977</v>
      </c>
      <c r="F2453">
        <f ca="1">IFERROR(AVERAGE(OFFSET(TradeDash[[#This Row],[Returns]],0,0,-n_days*2))/STDEV(OFFSET(TradeDash[[#This Row],[Returns]],0,0,-n_days*2)),"")</f>
        <v>0.15551419971094718</v>
      </c>
      <c r="G2453">
        <f ca="1">IF(ISNUMBER(TradeDash[[#This Row],[2n day Sharpe]]),AVERAGE(TradeDash[[#This Row],[n day Sharpe]:[2n day Sharpe]]),"")</f>
        <v>0.31084825405135846</v>
      </c>
      <c r="H2453">
        <f ca="1">IF(ISNUMBER(TradeDash[[#This Row],[Sharpe Average]]),IF(TradeDash[[#This Row],[Sharpe Average]]&gt;$G$1,1,0),"")</f>
        <v>1</v>
      </c>
      <c r="I2453" s="2">
        <f ca="1">IF(ISNUMBER(TradeDash[[#This Row],[Signal]]),MAX(IF(AND(TradeDash[[#This Row],[Signal]]=1,I2452&lt;1),I2452+$E$1,IF(AND(TradeDash[[#This Row],[Signal]]=0,I2452&gt;0),I2452-$E$1,IF(AND(TradeDash[[#This Row],[Signal]]=1,I2452=1),I2452,IF(AND(TradeDash[[#This Row],[Signal]]=0,I2452=0),I2452,0)))),0),"")</f>
        <v>1</v>
      </c>
      <c r="J2453" s="3">
        <f ca="1">IF(ISNUMBER(TradeDash[[#This Row],[Position]]),TradeDash[[#This Row],[Position]]*D2454,"")</f>
        <v>8.8724992715105699E-3</v>
      </c>
      <c r="K2453" s="7">
        <f ca="1">K2452*IFERROR(1+TradeDash[[#This Row],[Port Return]],1)</f>
        <v>5114881.101860649</v>
      </c>
      <c r="L2453" s="7">
        <f ca="1">IF(ISNUMBER(TradeDash[[#This Row],[Port Return]]),L2452*(1+TradeDash[[#This Row],[Returns]]),L2452)</f>
        <v>3164419.7138314783</v>
      </c>
    </row>
    <row r="2454" spans="1:12" x14ac:dyDescent="0.35">
      <c r="A2454" s="1">
        <v>40078</v>
      </c>
      <c r="B2454" s="16">
        <f>YEAR(TradeDash[[#This Row],[Date]])</f>
        <v>2009</v>
      </c>
      <c r="C2454">
        <v>5020.2</v>
      </c>
      <c r="D2454" s="3">
        <f>IFERROR(TradeDash[[#This Row],[Nifty]]/C2453-1,"")</f>
        <v>8.8724992715105699E-3</v>
      </c>
      <c r="E2454">
        <f ca="1">IFERROR(AVERAGE(OFFSET(TradeDash[[#This Row],[Returns]],0,0,-n_days))/STDEV(OFFSET(TradeDash[[#This Row],[Returns]],0,0,-n_days)),"")</f>
        <v>0.4341937528806678</v>
      </c>
      <c r="F2454">
        <f ca="1">IFERROR(AVERAGE(OFFSET(TradeDash[[#This Row],[Returns]],0,0,-n_days*2))/STDEV(OFFSET(TradeDash[[#This Row],[Returns]],0,0,-n_days*2)),"")</f>
        <v>0.16906942235014846</v>
      </c>
      <c r="G2454">
        <f ca="1">IF(ISNUMBER(TradeDash[[#This Row],[2n day Sharpe]]),AVERAGE(TradeDash[[#This Row],[n day Sharpe]:[2n day Sharpe]]),"")</f>
        <v>0.30163158761540815</v>
      </c>
      <c r="H2454">
        <f ca="1">IF(ISNUMBER(TradeDash[[#This Row],[Sharpe Average]]),IF(TradeDash[[#This Row],[Sharpe Average]]&gt;$G$1,1,0),"")</f>
        <v>1</v>
      </c>
      <c r="I2454" s="2">
        <f ca="1">IF(ISNUMBER(TradeDash[[#This Row],[Signal]]),MAX(IF(AND(TradeDash[[#This Row],[Signal]]=1,I2453&lt;1),I2453+$E$1,IF(AND(TradeDash[[#This Row],[Signal]]=0,I2453&gt;0),I2453-$E$1,IF(AND(TradeDash[[#This Row],[Signal]]=1,I2453=1),I2453,IF(AND(TradeDash[[#This Row],[Signal]]=0,I2453=0),I2453,0)))),0),"")</f>
        <v>1</v>
      </c>
      <c r="J2454" s="3">
        <f ca="1">IF(ISNUMBER(TradeDash[[#This Row],[Position]]),TradeDash[[#This Row],[Position]]*D2455,"")</f>
        <v>-1.0009561372056885E-2</v>
      </c>
      <c r="K2454" s="7">
        <f ca="1">K2453*IFERROR(1+TradeDash[[#This Row],[Port Return]],1)</f>
        <v>5063683.3855608013</v>
      </c>
      <c r="L2454" s="7">
        <f ca="1">IF(ISNUMBER(TradeDash[[#This Row],[Port Return]]),L2453*(1+TradeDash[[#This Row],[Returns]]),L2453)</f>
        <v>3192496.0254372018</v>
      </c>
    </row>
    <row r="2455" spans="1:12" x14ac:dyDescent="0.35">
      <c r="A2455" s="1">
        <v>40079</v>
      </c>
      <c r="B2455" s="16">
        <f>YEAR(TradeDash[[#This Row],[Date]])</f>
        <v>2009</v>
      </c>
      <c r="C2455">
        <v>4969.95</v>
      </c>
      <c r="D2455" s="3">
        <f>IFERROR(TradeDash[[#This Row],[Nifty]]/C2454-1,"")</f>
        <v>-1.0009561372056885E-2</v>
      </c>
      <c r="E2455">
        <f ca="1">IFERROR(AVERAGE(OFFSET(TradeDash[[#This Row],[Returns]],0,0,-n_days))/STDEV(OFFSET(TradeDash[[#This Row],[Returns]],0,0,-n_days)),"")</f>
        <v>0.34019495373845765</v>
      </c>
      <c r="F2455">
        <f ca="1">IFERROR(AVERAGE(OFFSET(TradeDash[[#This Row],[Returns]],0,0,-n_days*2))/STDEV(OFFSET(TradeDash[[#This Row],[Returns]],0,0,-n_days*2)),"")</f>
        <v>0.15356936885339673</v>
      </c>
      <c r="G2455">
        <f ca="1">IF(ISNUMBER(TradeDash[[#This Row],[2n day Sharpe]]),AVERAGE(TradeDash[[#This Row],[n day Sharpe]:[2n day Sharpe]]),"")</f>
        <v>0.24688216129592719</v>
      </c>
      <c r="H2455">
        <f ca="1">IF(ISNUMBER(TradeDash[[#This Row],[Sharpe Average]]),IF(TradeDash[[#This Row],[Sharpe Average]]&gt;$G$1,1,0),"")</f>
        <v>1</v>
      </c>
      <c r="I2455" s="2">
        <f ca="1">IF(ISNUMBER(TradeDash[[#This Row],[Signal]]),MAX(IF(AND(TradeDash[[#This Row],[Signal]]=1,I2454&lt;1),I2454+$E$1,IF(AND(TradeDash[[#This Row],[Signal]]=0,I2454&gt;0),I2454-$E$1,IF(AND(TradeDash[[#This Row],[Signal]]=1,I2454=1),I2454,IF(AND(TradeDash[[#This Row],[Signal]]=0,I2454=0),I2454,0)))),0),"")</f>
        <v>1</v>
      </c>
      <c r="J2455" s="3">
        <f ca="1">IF(ISNUMBER(TradeDash[[#This Row],[Position]]),TradeDash[[#This Row],[Position]]*D2456,"")</f>
        <v>3.3400738438014166E-3</v>
      </c>
      <c r="K2455" s="7">
        <f ca="1">K2454*IFERROR(1+TradeDash[[#This Row],[Port Return]],1)</f>
        <v>5080596.4619902046</v>
      </c>
      <c r="L2455" s="7">
        <f ca="1">IF(ISNUMBER(TradeDash[[#This Row],[Port Return]]),L2454*(1+TradeDash[[#This Row],[Returns]]),L2454)</f>
        <v>3160540.5405405406</v>
      </c>
    </row>
    <row r="2456" spans="1:12" x14ac:dyDescent="0.35">
      <c r="A2456" s="1">
        <v>40080</v>
      </c>
      <c r="B2456" s="16">
        <f>YEAR(TradeDash[[#This Row],[Date]])</f>
        <v>2009</v>
      </c>
      <c r="C2456">
        <v>4986.55</v>
      </c>
      <c r="D2456" s="3">
        <f>IFERROR(TradeDash[[#This Row],[Nifty]]/C2455-1,"")</f>
        <v>3.3400738438014166E-3</v>
      </c>
      <c r="E2456">
        <f ca="1">IFERROR(AVERAGE(OFFSET(TradeDash[[#This Row],[Returns]],0,0,-n_days))/STDEV(OFFSET(TradeDash[[#This Row],[Returns]],0,0,-n_days)),"")</f>
        <v>0.33375504609195034</v>
      </c>
      <c r="F2456">
        <f ca="1">IFERROR(AVERAGE(OFFSET(TradeDash[[#This Row],[Returns]],0,0,-n_days*2))/STDEV(OFFSET(TradeDash[[#This Row],[Returns]],0,0,-n_days*2)),"")</f>
        <v>0.18033461136737622</v>
      </c>
      <c r="G2456">
        <f ca="1">IF(ISNUMBER(TradeDash[[#This Row],[2n day Sharpe]]),AVERAGE(TradeDash[[#This Row],[n day Sharpe]:[2n day Sharpe]]),"")</f>
        <v>0.25704482872966328</v>
      </c>
      <c r="H2456">
        <f ca="1">IF(ISNUMBER(TradeDash[[#This Row],[Sharpe Average]]),IF(TradeDash[[#This Row],[Sharpe Average]]&gt;$G$1,1,0),"")</f>
        <v>1</v>
      </c>
      <c r="I2456" s="2">
        <f ca="1">IF(ISNUMBER(TradeDash[[#This Row],[Signal]]),MAX(IF(AND(TradeDash[[#This Row],[Signal]]=1,I2455&lt;1),I2455+$E$1,IF(AND(TradeDash[[#This Row],[Signal]]=0,I2455&gt;0),I2455-$E$1,IF(AND(TradeDash[[#This Row],[Signal]]=1,I2455=1),I2455,IF(AND(TradeDash[[#This Row],[Signal]]=0,I2455=0),I2455,0)))),0),"")</f>
        <v>1</v>
      </c>
      <c r="J2456" s="3">
        <f ca="1">IF(ISNUMBER(TradeDash[[#This Row],[Position]]),TradeDash[[#This Row],[Position]]*D2457,"")</f>
        <v>-5.5348888510092786E-3</v>
      </c>
      <c r="K2456" s="7">
        <f ca="1">K2455*IFERROR(1+TradeDash[[#This Row],[Port Return]],1)</f>
        <v>5052475.925276258</v>
      </c>
      <c r="L2456" s="7">
        <f ca="1">IF(ISNUMBER(TradeDash[[#This Row],[Port Return]]),L2455*(1+TradeDash[[#This Row],[Returns]]),L2455)</f>
        <v>3171096.9793322738</v>
      </c>
    </row>
    <row r="2457" spans="1:12" x14ac:dyDescent="0.35">
      <c r="A2457" s="1">
        <v>40081</v>
      </c>
      <c r="B2457" s="16">
        <f>YEAR(TradeDash[[#This Row],[Date]])</f>
        <v>2009</v>
      </c>
      <c r="C2457">
        <v>4958.95</v>
      </c>
      <c r="D2457" s="3">
        <f>IFERROR(TradeDash[[#This Row],[Nifty]]/C2456-1,"")</f>
        <v>-5.5348888510092786E-3</v>
      </c>
      <c r="E2457">
        <f ca="1">IFERROR(AVERAGE(OFFSET(TradeDash[[#This Row],[Returns]],0,0,-n_days))/STDEV(OFFSET(TradeDash[[#This Row],[Returns]],0,0,-n_days)),"")</f>
        <v>0.2910052895676104</v>
      </c>
      <c r="F2457">
        <f ca="1">IFERROR(AVERAGE(OFFSET(TradeDash[[#This Row],[Returns]],0,0,-n_days*2))/STDEV(OFFSET(TradeDash[[#This Row],[Returns]],0,0,-n_days*2)),"")</f>
        <v>0.14886431205128298</v>
      </c>
      <c r="G2457">
        <f ca="1">IF(ISNUMBER(TradeDash[[#This Row],[2n day Sharpe]]),AVERAGE(TradeDash[[#This Row],[n day Sharpe]:[2n day Sharpe]]),"")</f>
        <v>0.21993480080944669</v>
      </c>
      <c r="H2457">
        <f ca="1">IF(ISNUMBER(TradeDash[[#This Row],[Sharpe Average]]),IF(TradeDash[[#This Row],[Sharpe Average]]&gt;$G$1,1,0),"")</f>
        <v>1</v>
      </c>
      <c r="I2457" s="2">
        <f ca="1">IF(ISNUMBER(TradeDash[[#This Row],[Signal]]),MAX(IF(AND(TradeDash[[#This Row],[Signal]]=1,I2456&lt;1),I2456+$E$1,IF(AND(TradeDash[[#This Row],[Signal]]=0,I2456&gt;0),I2456-$E$1,IF(AND(TradeDash[[#This Row],[Signal]]=1,I2456=1),I2456,IF(AND(TradeDash[[#This Row],[Signal]]=0,I2456=0),I2456,0)))),0),"")</f>
        <v>1</v>
      </c>
      <c r="J2457" s="3">
        <f ca="1">IF(ISNUMBER(TradeDash[[#This Row],[Position]]),TradeDash[[#This Row],[Position]]*D2458,"")</f>
        <v>9.659302876617204E-3</v>
      </c>
      <c r="K2457" s="7">
        <f ca="1">K2456*IFERROR(1+TradeDash[[#This Row],[Port Return]],1)</f>
        <v>5101279.3205153178</v>
      </c>
      <c r="L2457" s="7">
        <f ca="1">IF(ISNUMBER(TradeDash[[#This Row],[Port Return]]),L2456*(1+TradeDash[[#This Row],[Returns]]),L2456)</f>
        <v>3153545.3100158982</v>
      </c>
    </row>
    <row r="2458" spans="1:12" x14ac:dyDescent="0.35">
      <c r="A2458" s="1">
        <v>40085</v>
      </c>
      <c r="B2458" s="16">
        <f>YEAR(TradeDash[[#This Row],[Date]])</f>
        <v>2009</v>
      </c>
      <c r="C2458">
        <v>5006.8500000000004</v>
      </c>
      <c r="D2458" s="3">
        <f>IFERROR(TradeDash[[#This Row],[Nifty]]/C2457-1,"")</f>
        <v>9.659302876617204E-3</v>
      </c>
      <c r="E2458">
        <f ca="1">IFERROR(AVERAGE(OFFSET(TradeDash[[#This Row],[Returns]],0,0,-n_days))/STDEV(OFFSET(TradeDash[[#This Row],[Returns]],0,0,-n_days)),"")</f>
        <v>0.2919805414299001</v>
      </c>
      <c r="F2458">
        <f ca="1">IFERROR(AVERAGE(OFFSET(TradeDash[[#This Row],[Returns]],0,0,-n_days*2))/STDEV(OFFSET(TradeDash[[#This Row],[Returns]],0,0,-n_days*2)),"")</f>
        <v>0.14171881479313636</v>
      </c>
      <c r="G2458">
        <f ca="1">IF(ISNUMBER(TradeDash[[#This Row],[2n day Sharpe]]),AVERAGE(TradeDash[[#This Row],[n day Sharpe]:[2n day Sharpe]]),"")</f>
        <v>0.21684967811151823</v>
      </c>
      <c r="H2458">
        <f ca="1">IF(ISNUMBER(TradeDash[[#This Row],[Sharpe Average]]),IF(TradeDash[[#This Row],[Sharpe Average]]&gt;$G$1,1,0),"")</f>
        <v>1</v>
      </c>
      <c r="I2458" s="2">
        <f ca="1">IF(ISNUMBER(TradeDash[[#This Row],[Signal]]),MAX(IF(AND(TradeDash[[#This Row],[Signal]]=1,I2457&lt;1),I2457+$E$1,IF(AND(TradeDash[[#This Row],[Signal]]=0,I2457&gt;0),I2457-$E$1,IF(AND(TradeDash[[#This Row],[Signal]]=1,I2457=1),I2457,IF(AND(TradeDash[[#This Row],[Signal]]=0,I2457=0),I2457,0)))),0),"")</f>
        <v>1</v>
      </c>
      <c r="J2458" s="3">
        <f ca="1">IF(ISNUMBER(TradeDash[[#This Row],[Position]]),TradeDash[[#This Row],[Position]]*D2459,"")</f>
        <v>1.5398903502201966E-2</v>
      </c>
      <c r="K2458" s="7">
        <f ca="1">K2457*IFERROR(1+TradeDash[[#This Row],[Port Return]],1)</f>
        <v>5179833.4285097113</v>
      </c>
      <c r="L2458" s="7">
        <f ca="1">IF(ISNUMBER(TradeDash[[#This Row],[Port Return]]),L2457*(1+TradeDash[[#This Row],[Returns]]),L2457)</f>
        <v>3184006.3593004774</v>
      </c>
    </row>
    <row r="2459" spans="1:12" x14ac:dyDescent="0.35">
      <c r="A2459" s="1">
        <v>40086</v>
      </c>
      <c r="B2459" s="16">
        <f>YEAR(TradeDash[[#This Row],[Date]])</f>
        <v>2009</v>
      </c>
      <c r="C2459">
        <v>5083.95</v>
      </c>
      <c r="D2459" s="3">
        <f>IFERROR(TradeDash[[#This Row],[Nifty]]/C2458-1,"")</f>
        <v>1.5398903502201966E-2</v>
      </c>
      <c r="E2459">
        <f ca="1">IFERROR(AVERAGE(OFFSET(TradeDash[[#This Row],[Returns]],0,0,-n_days))/STDEV(OFFSET(TradeDash[[#This Row],[Returns]],0,0,-n_days)),"")</f>
        <v>0.47274040525684496</v>
      </c>
      <c r="F2459">
        <f ca="1">IFERROR(AVERAGE(OFFSET(TradeDash[[#This Row],[Returns]],0,0,-n_days*2))/STDEV(OFFSET(TradeDash[[#This Row],[Returns]],0,0,-n_days*2)),"")</f>
        <v>0.14056321422952081</v>
      </c>
      <c r="G2459">
        <f ca="1">IF(ISNUMBER(TradeDash[[#This Row],[2n day Sharpe]]),AVERAGE(TradeDash[[#This Row],[n day Sharpe]:[2n day Sharpe]]),"")</f>
        <v>0.3066518097431829</v>
      </c>
      <c r="H2459">
        <f ca="1">IF(ISNUMBER(TradeDash[[#This Row],[Sharpe Average]]),IF(TradeDash[[#This Row],[Sharpe Average]]&gt;$G$1,1,0),"")</f>
        <v>1</v>
      </c>
      <c r="I2459" s="2">
        <f ca="1">IF(ISNUMBER(TradeDash[[#This Row],[Signal]]),MAX(IF(AND(TradeDash[[#This Row],[Signal]]=1,I2458&lt;1),I2458+$E$1,IF(AND(TradeDash[[#This Row],[Signal]]=0,I2458&gt;0),I2458-$E$1,IF(AND(TradeDash[[#This Row],[Signal]]=1,I2458=1),I2458,IF(AND(TradeDash[[#This Row],[Signal]]=0,I2458=0),I2458,0)))),0),"")</f>
        <v>1</v>
      </c>
      <c r="J2459" s="3">
        <f ca="1">IF(ISNUMBER(TradeDash[[#This Row],[Position]]),TradeDash[[#This Row],[Position]]*D2460,"")</f>
        <v>-1.0818359739972472E-4</v>
      </c>
      <c r="K2459" s="7">
        <f ca="1">K2458*IFERROR(1+TradeDash[[#This Row],[Port Return]],1)</f>
        <v>5179273.0554954838</v>
      </c>
      <c r="L2459" s="7">
        <f ca="1">IF(ISNUMBER(TradeDash[[#This Row],[Port Return]]),L2458*(1+TradeDash[[#This Row],[Returns]]),L2458)</f>
        <v>3233036.5659777429</v>
      </c>
    </row>
    <row r="2460" spans="1:12" x14ac:dyDescent="0.35">
      <c r="A2460" s="1">
        <v>40087</v>
      </c>
      <c r="B2460" s="16">
        <f>YEAR(TradeDash[[#This Row],[Date]])</f>
        <v>2009</v>
      </c>
      <c r="C2460">
        <v>5083.3999999999996</v>
      </c>
      <c r="D2460" s="3">
        <f>IFERROR(TradeDash[[#This Row],[Nifty]]/C2459-1,"")</f>
        <v>-1.0818359739972472E-4</v>
      </c>
      <c r="E2460">
        <f ca="1">IFERROR(AVERAGE(OFFSET(TradeDash[[#This Row],[Returns]],0,0,-n_days))/STDEV(OFFSET(TradeDash[[#This Row],[Returns]],0,0,-n_days)),"")</f>
        <v>0.53708527485593305</v>
      </c>
      <c r="F2460">
        <f ca="1">IFERROR(AVERAGE(OFFSET(TradeDash[[#This Row],[Returns]],0,0,-n_days*2))/STDEV(OFFSET(TradeDash[[#This Row],[Returns]],0,0,-n_days*2)),"")</f>
        <v>0.15254942664182561</v>
      </c>
      <c r="G2460">
        <f ca="1">IF(ISNUMBER(TradeDash[[#This Row],[2n day Sharpe]]),AVERAGE(TradeDash[[#This Row],[n day Sharpe]:[2n day Sharpe]]),"")</f>
        <v>0.34481735074887931</v>
      </c>
      <c r="H2460">
        <f ca="1">IF(ISNUMBER(TradeDash[[#This Row],[Sharpe Average]]),IF(TradeDash[[#This Row],[Sharpe Average]]&gt;$G$1,1,0),"")</f>
        <v>1</v>
      </c>
      <c r="I2460" s="2">
        <f ca="1">IF(ISNUMBER(TradeDash[[#This Row],[Signal]]),MAX(IF(AND(TradeDash[[#This Row],[Signal]]=1,I2459&lt;1),I2459+$E$1,IF(AND(TradeDash[[#This Row],[Signal]]=0,I2459&gt;0),I2459-$E$1,IF(AND(TradeDash[[#This Row],[Signal]]=1,I2459=1),I2459,IF(AND(TradeDash[[#This Row],[Signal]]=0,I2459=0),I2459,0)))),0),"")</f>
        <v>1</v>
      </c>
      <c r="J2460" s="3">
        <f ca="1">IF(ISNUMBER(TradeDash[[#This Row],[Position]]),TradeDash[[#This Row],[Position]]*D2461,"")</f>
        <v>-1.5776842270921021E-2</v>
      </c>
      <c r="K2460" s="7">
        <f ca="1">K2459*IFERROR(1+TradeDash[[#This Row],[Port Return]],1)</f>
        <v>5097560.4814209007</v>
      </c>
      <c r="L2460" s="7">
        <f ca="1">IF(ISNUMBER(TradeDash[[#This Row],[Port Return]]),L2459*(1+TradeDash[[#This Row],[Returns]]),L2459)</f>
        <v>3232686.8044515108</v>
      </c>
    </row>
    <row r="2461" spans="1:12" x14ac:dyDescent="0.35">
      <c r="A2461" s="1">
        <v>40091</v>
      </c>
      <c r="B2461" s="16">
        <f>YEAR(TradeDash[[#This Row],[Date]])</f>
        <v>2009</v>
      </c>
      <c r="C2461">
        <v>5003.2</v>
      </c>
      <c r="D2461" s="3">
        <f>IFERROR(TradeDash[[#This Row],[Nifty]]/C2460-1,"")</f>
        <v>-1.5776842270921021E-2</v>
      </c>
      <c r="E2461">
        <f ca="1">IFERROR(AVERAGE(OFFSET(TradeDash[[#This Row],[Returns]],0,0,-n_days))/STDEV(OFFSET(TradeDash[[#This Row],[Returns]],0,0,-n_days)),"")</f>
        <v>0.42297150361921176</v>
      </c>
      <c r="F2461">
        <f ca="1">IFERROR(AVERAGE(OFFSET(TradeDash[[#This Row],[Returns]],0,0,-n_days*2))/STDEV(OFFSET(TradeDash[[#This Row],[Returns]],0,0,-n_days*2)),"")</f>
        <v>0.11731014126433927</v>
      </c>
      <c r="G2461">
        <f ca="1">IF(ISNUMBER(TradeDash[[#This Row],[2n day Sharpe]]),AVERAGE(TradeDash[[#This Row],[n day Sharpe]:[2n day Sharpe]]),"")</f>
        <v>0.27014082244177551</v>
      </c>
      <c r="H2461">
        <f ca="1">IF(ISNUMBER(TradeDash[[#This Row],[Sharpe Average]]),IF(TradeDash[[#This Row],[Sharpe Average]]&gt;$G$1,1,0),"")</f>
        <v>1</v>
      </c>
      <c r="I2461" s="2">
        <f ca="1">IF(ISNUMBER(TradeDash[[#This Row],[Signal]]),MAX(IF(AND(TradeDash[[#This Row],[Signal]]=1,I2460&lt;1),I2460+$E$1,IF(AND(TradeDash[[#This Row],[Signal]]=0,I2460&gt;0),I2460-$E$1,IF(AND(TradeDash[[#This Row],[Signal]]=1,I2460=1),I2460,IF(AND(TradeDash[[#This Row],[Signal]]=0,I2460=0),I2460,0)))),0),"")</f>
        <v>1</v>
      </c>
      <c r="J2461" s="3">
        <f ca="1">IF(ISNUMBER(TradeDash[[#This Row],[Position]]),TradeDash[[#This Row],[Position]]*D2462,"")</f>
        <v>4.8369043811959944E-3</v>
      </c>
      <c r="K2461" s="7">
        <f ca="1">K2460*IFERROR(1+TradeDash[[#This Row],[Port Return]],1)</f>
        <v>5122216.8940468971</v>
      </c>
      <c r="L2461" s="7">
        <f ca="1">IF(ISNUMBER(TradeDash[[#This Row],[Port Return]]),L2460*(1+TradeDash[[#This Row],[Returns]]),L2460)</f>
        <v>3181685.2146263914</v>
      </c>
    </row>
    <row r="2462" spans="1:12" x14ac:dyDescent="0.35">
      <c r="A2462" s="1">
        <v>40092</v>
      </c>
      <c r="B2462" s="16">
        <f>YEAR(TradeDash[[#This Row],[Date]])</f>
        <v>2009</v>
      </c>
      <c r="C2462">
        <v>5027.3999999999996</v>
      </c>
      <c r="D2462" s="3">
        <f>IFERROR(TradeDash[[#This Row],[Nifty]]/C2461-1,"")</f>
        <v>4.8369043811959944E-3</v>
      </c>
      <c r="E2462">
        <f ca="1">IFERROR(AVERAGE(OFFSET(TradeDash[[#This Row],[Returns]],0,0,-n_days))/STDEV(OFFSET(TradeDash[[#This Row],[Returns]],0,0,-n_days)),"")</f>
        <v>0.47121545359497369</v>
      </c>
      <c r="F2462">
        <f ca="1">IFERROR(AVERAGE(OFFSET(TradeDash[[#This Row],[Returns]],0,0,-n_days*2))/STDEV(OFFSET(TradeDash[[#This Row],[Returns]],0,0,-n_days*2)),"")</f>
        <v>0.17239695438468527</v>
      </c>
      <c r="G2462">
        <f ca="1">IF(ISNUMBER(TradeDash[[#This Row],[2n day Sharpe]]),AVERAGE(TradeDash[[#This Row],[n day Sharpe]:[2n day Sharpe]]),"")</f>
        <v>0.32180620398982951</v>
      </c>
      <c r="H2462">
        <f ca="1">IF(ISNUMBER(TradeDash[[#This Row],[Sharpe Average]]),IF(TradeDash[[#This Row],[Sharpe Average]]&gt;$G$1,1,0),"")</f>
        <v>1</v>
      </c>
      <c r="I2462" s="2">
        <f ca="1">IF(ISNUMBER(TradeDash[[#This Row],[Signal]]),MAX(IF(AND(TradeDash[[#This Row],[Signal]]=1,I2461&lt;1),I2461+$E$1,IF(AND(TradeDash[[#This Row],[Signal]]=0,I2461&gt;0),I2461-$E$1,IF(AND(TradeDash[[#This Row],[Signal]]=1,I2461=1),I2461,IF(AND(TradeDash[[#This Row],[Signal]]=0,I2461=0),I2461,0)))),0),"")</f>
        <v>1</v>
      </c>
      <c r="J2462" s="3">
        <f ca="1">IF(ISNUMBER(TradeDash[[#This Row],[Position]]),TradeDash[[#This Row],[Position]]*D2463,"")</f>
        <v>-8.2846003898634502E-3</v>
      </c>
      <c r="K2462" s="7">
        <f ca="1">K2461*IFERROR(1+TradeDash[[#This Row],[Port Return]],1)</f>
        <v>5079781.3739695111</v>
      </c>
      <c r="L2462" s="7">
        <f ca="1">IF(ISNUMBER(TradeDash[[#This Row],[Port Return]]),L2461*(1+TradeDash[[#This Row],[Returns]]),L2461)</f>
        <v>3197074.7217806042</v>
      </c>
    </row>
    <row r="2463" spans="1:12" x14ac:dyDescent="0.35">
      <c r="A2463" s="1">
        <v>40093</v>
      </c>
      <c r="B2463" s="16">
        <f>YEAR(TradeDash[[#This Row],[Date]])</f>
        <v>2009</v>
      </c>
      <c r="C2463">
        <v>4985.75</v>
      </c>
      <c r="D2463" s="3">
        <f>IFERROR(TradeDash[[#This Row],[Nifty]]/C2462-1,"")</f>
        <v>-8.2846003898634502E-3</v>
      </c>
      <c r="E2463">
        <f ca="1">IFERROR(AVERAGE(OFFSET(TradeDash[[#This Row],[Returns]],0,0,-n_days))/STDEV(OFFSET(TradeDash[[#This Row],[Returns]],0,0,-n_days)),"")</f>
        <v>0.33836141225581373</v>
      </c>
      <c r="F2463">
        <f ca="1">IFERROR(AVERAGE(OFFSET(TradeDash[[#This Row],[Returns]],0,0,-n_days*2))/STDEV(OFFSET(TradeDash[[#This Row],[Returns]],0,0,-n_days*2)),"")</f>
        <v>0.20554504051459252</v>
      </c>
      <c r="G2463">
        <f ca="1">IF(ISNUMBER(TradeDash[[#This Row],[2n day Sharpe]]),AVERAGE(TradeDash[[#This Row],[n day Sharpe]:[2n day Sharpe]]),"")</f>
        <v>0.27195322638520314</v>
      </c>
      <c r="H2463">
        <f ca="1">IF(ISNUMBER(TradeDash[[#This Row],[Sharpe Average]]),IF(TradeDash[[#This Row],[Sharpe Average]]&gt;$G$1,1,0),"")</f>
        <v>1</v>
      </c>
      <c r="I2463" s="2">
        <f ca="1">IF(ISNUMBER(TradeDash[[#This Row],[Signal]]),MAX(IF(AND(TradeDash[[#This Row],[Signal]]=1,I2462&lt;1),I2462+$E$1,IF(AND(TradeDash[[#This Row],[Signal]]=0,I2462&gt;0),I2462-$E$1,IF(AND(TradeDash[[#This Row],[Signal]]=1,I2462=1),I2462,IF(AND(TradeDash[[#This Row],[Signal]]=0,I2462=0),I2462,0)))),0),"")</f>
        <v>1</v>
      </c>
      <c r="J2463" s="3">
        <f ca="1">IF(ISNUMBER(TradeDash[[#This Row],[Position]]),TradeDash[[#This Row],[Position]]*D2464,"")</f>
        <v>3.309431880860414E-3</v>
      </c>
      <c r="K2463" s="7">
        <f ca="1">K2462*IFERROR(1+TradeDash[[#This Row],[Port Return]],1)</f>
        <v>5096592.5643963264</v>
      </c>
      <c r="L2463" s="7">
        <f ca="1">IF(ISNUMBER(TradeDash[[#This Row],[Port Return]]),L2462*(1+TradeDash[[#This Row],[Returns]]),L2462)</f>
        <v>3170588.2352941181</v>
      </c>
    </row>
    <row r="2464" spans="1:12" x14ac:dyDescent="0.35">
      <c r="A2464" s="1">
        <v>40094</v>
      </c>
      <c r="B2464" s="16">
        <f>YEAR(TradeDash[[#This Row],[Date]])</f>
        <v>2009</v>
      </c>
      <c r="C2464">
        <v>5002.25</v>
      </c>
      <c r="D2464" s="3">
        <f>IFERROR(TradeDash[[#This Row],[Nifty]]/C2463-1,"")</f>
        <v>3.309431880860414E-3</v>
      </c>
      <c r="E2464">
        <f ca="1">IFERROR(AVERAGE(OFFSET(TradeDash[[#This Row],[Returns]],0,0,-n_days))/STDEV(OFFSET(TradeDash[[#This Row],[Returns]],0,0,-n_days)),"")</f>
        <v>0.27118363793106653</v>
      </c>
      <c r="F2464">
        <f ca="1">IFERROR(AVERAGE(OFFSET(TradeDash[[#This Row],[Returns]],0,0,-n_days*2))/STDEV(OFFSET(TradeDash[[#This Row],[Returns]],0,0,-n_days*2)),"")</f>
        <v>0.2325805965127678</v>
      </c>
      <c r="G2464">
        <f ca="1">IF(ISNUMBER(TradeDash[[#This Row],[2n day Sharpe]]),AVERAGE(TradeDash[[#This Row],[n day Sharpe]:[2n day Sharpe]]),"")</f>
        <v>0.25188211722191717</v>
      </c>
      <c r="H2464">
        <f ca="1">IF(ISNUMBER(TradeDash[[#This Row],[Sharpe Average]]),IF(TradeDash[[#This Row],[Sharpe Average]]&gt;$G$1,1,0),"")</f>
        <v>1</v>
      </c>
      <c r="I2464" s="2">
        <f ca="1">IF(ISNUMBER(TradeDash[[#This Row],[Signal]]),MAX(IF(AND(TradeDash[[#This Row],[Signal]]=1,I2463&lt;1),I2463+$E$1,IF(AND(TradeDash[[#This Row],[Signal]]=0,I2463&gt;0),I2463-$E$1,IF(AND(TradeDash[[#This Row],[Signal]]=1,I2463=1),I2463,IF(AND(TradeDash[[#This Row],[Signal]]=0,I2463=0),I2463,0)))),0),"")</f>
        <v>1</v>
      </c>
      <c r="J2464" s="3">
        <f ca="1">IF(ISNUMBER(TradeDash[[#This Row],[Position]]),TradeDash[[#This Row],[Position]]*D2465,"")</f>
        <v>-1.1404867809485797E-2</v>
      </c>
      <c r="K2464" s="7">
        <f ca="1">K2463*IFERROR(1+TradeDash[[#This Row],[Port Return]],1)</f>
        <v>5038466.5999205783</v>
      </c>
      <c r="L2464" s="7">
        <f ca="1">IF(ISNUMBER(TradeDash[[#This Row],[Port Return]]),L2463*(1+TradeDash[[#This Row],[Returns]]),L2463)</f>
        <v>3181081.0810810812</v>
      </c>
    </row>
    <row r="2465" spans="1:12" x14ac:dyDescent="0.35">
      <c r="A2465" s="1">
        <v>40095</v>
      </c>
      <c r="B2465" s="16">
        <f>YEAR(TradeDash[[#This Row],[Date]])</f>
        <v>2009</v>
      </c>
      <c r="C2465">
        <v>4945.2</v>
      </c>
      <c r="D2465" s="3">
        <f>IFERROR(TradeDash[[#This Row],[Nifty]]/C2464-1,"")</f>
        <v>-1.1404867809485797E-2</v>
      </c>
      <c r="E2465">
        <f ca="1">IFERROR(AVERAGE(OFFSET(TradeDash[[#This Row],[Returns]],0,0,-n_days))/STDEV(OFFSET(TradeDash[[#This Row],[Returns]],0,0,-n_days)),"")</f>
        <v>0.16539693058608562</v>
      </c>
      <c r="F2465">
        <f ca="1">IFERROR(AVERAGE(OFFSET(TradeDash[[#This Row],[Returns]],0,0,-n_days*2))/STDEV(OFFSET(TradeDash[[#This Row],[Returns]],0,0,-n_days*2)),"")</f>
        <v>0.19422652187335529</v>
      </c>
      <c r="G2465">
        <f ca="1">IF(ISNUMBER(TradeDash[[#This Row],[2n day Sharpe]]),AVERAGE(TradeDash[[#This Row],[n day Sharpe]:[2n day Sharpe]]),"")</f>
        <v>0.17981172622972047</v>
      </c>
      <c r="H2465">
        <f ca="1">IF(ISNUMBER(TradeDash[[#This Row],[Sharpe Average]]),IF(TradeDash[[#This Row],[Sharpe Average]]&gt;$G$1,1,0),"")</f>
        <v>1</v>
      </c>
      <c r="I2465" s="2">
        <f ca="1">IF(ISNUMBER(TradeDash[[#This Row],[Signal]]),MAX(IF(AND(TradeDash[[#This Row],[Signal]]=1,I2464&lt;1),I2464+$E$1,IF(AND(TradeDash[[#This Row],[Signal]]=0,I2464&gt;0),I2464-$E$1,IF(AND(TradeDash[[#This Row],[Signal]]=1,I2464=1),I2464,IF(AND(TradeDash[[#This Row],[Signal]]=0,I2464=0),I2464,0)))),0),"")</f>
        <v>1</v>
      </c>
      <c r="J2465" s="3">
        <f ca="1">IF(ISNUMBER(TradeDash[[#This Row],[Position]]),TradeDash[[#This Row],[Position]]*D2466,"")</f>
        <v>2.2051686483863131E-2</v>
      </c>
      <c r="K2465" s="7">
        <f ca="1">K2464*IFERROR(1+TradeDash[[#This Row],[Port Return]],1)</f>
        <v>5149573.2857414428</v>
      </c>
      <c r="L2465" s="7">
        <f ca="1">IF(ISNUMBER(TradeDash[[#This Row],[Port Return]]),L2464*(1+TradeDash[[#This Row],[Returns]]),L2464)</f>
        <v>3144801.2718600952</v>
      </c>
    </row>
    <row r="2466" spans="1:12" x14ac:dyDescent="0.35">
      <c r="A2466" s="1">
        <v>40098</v>
      </c>
      <c r="B2466" s="16">
        <f>YEAR(TradeDash[[#This Row],[Date]])</f>
        <v>2009</v>
      </c>
      <c r="C2466">
        <v>5054.25</v>
      </c>
      <c r="D2466" s="3">
        <f>IFERROR(TradeDash[[#This Row],[Nifty]]/C2465-1,"")</f>
        <v>2.2051686483863131E-2</v>
      </c>
      <c r="E2466">
        <f ca="1">IFERROR(AVERAGE(OFFSET(TradeDash[[#This Row],[Returns]],0,0,-n_days))/STDEV(OFFSET(TradeDash[[#This Row],[Returns]],0,0,-n_days)),"")</f>
        <v>0.24751303004492473</v>
      </c>
      <c r="F2466">
        <f ca="1">IFERROR(AVERAGE(OFFSET(TradeDash[[#This Row],[Returns]],0,0,-n_days*2))/STDEV(OFFSET(TradeDash[[#This Row],[Returns]],0,0,-n_days*2)),"")</f>
        <v>0.23557062464754422</v>
      </c>
      <c r="G2466">
        <f ca="1">IF(ISNUMBER(TradeDash[[#This Row],[2n day Sharpe]]),AVERAGE(TradeDash[[#This Row],[n day Sharpe]:[2n day Sharpe]]),"")</f>
        <v>0.24154182734623447</v>
      </c>
      <c r="H2466">
        <f ca="1">IF(ISNUMBER(TradeDash[[#This Row],[Sharpe Average]]),IF(TradeDash[[#This Row],[Sharpe Average]]&gt;$G$1,1,0),"")</f>
        <v>1</v>
      </c>
      <c r="I2466" s="2">
        <f ca="1">IF(ISNUMBER(TradeDash[[#This Row],[Signal]]),MAX(IF(AND(TradeDash[[#This Row],[Signal]]=1,I2465&lt;1),I2465+$E$1,IF(AND(TradeDash[[#This Row],[Signal]]=0,I2465&gt;0),I2465-$E$1,IF(AND(TradeDash[[#This Row],[Signal]]=1,I2465=1),I2465,IF(AND(TradeDash[[#This Row],[Signal]]=0,I2465=0),I2465,0)))),0),"")</f>
        <v>1</v>
      </c>
      <c r="J2466" s="3">
        <f ca="1">IF(ISNUMBER(TradeDash[[#This Row],[Position]]),TradeDash[[#This Row],[Position]]*D2467,"")</f>
        <v>1.2652718009595887E-2</v>
      </c>
      <c r="K2466" s="7">
        <f ca="1">K2465*IFERROR(1+TradeDash[[#This Row],[Port Return]],1)</f>
        <v>5214729.3843956776</v>
      </c>
      <c r="L2466" s="7">
        <f ca="1">IF(ISNUMBER(TradeDash[[#This Row],[Port Return]]),L2465*(1+TradeDash[[#This Row],[Returns]]),L2465)</f>
        <v>3214149.443561208</v>
      </c>
    </row>
    <row r="2467" spans="1:12" x14ac:dyDescent="0.35">
      <c r="A2467" s="1">
        <v>40100</v>
      </c>
      <c r="B2467" s="16">
        <f>YEAR(TradeDash[[#This Row],[Date]])</f>
        <v>2009</v>
      </c>
      <c r="C2467">
        <v>5118.2</v>
      </c>
      <c r="D2467" s="3">
        <f>IFERROR(TradeDash[[#This Row],[Nifty]]/C2466-1,"")</f>
        <v>1.2652718009595887E-2</v>
      </c>
      <c r="E2467">
        <f ca="1">IFERROR(AVERAGE(OFFSET(TradeDash[[#This Row],[Returns]],0,0,-n_days))/STDEV(OFFSET(TradeDash[[#This Row],[Returns]],0,0,-n_days)),"")</f>
        <v>0.29795267085504856</v>
      </c>
      <c r="F2467">
        <f ca="1">IFERROR(AVERAGE(OFFSET(TradeDash[[#This Row],[Returns]],0,0,-n_days*2))/STDEV(OFFSET(TradeDash[[#This Row],[Returns]],0,0,-n_days*2)),"")</f>
        <v>0.2103423851430859</v>
      </c>
      <c r="G2467">
        <f ca="1">IF(ISNUMBER(TradeDash[[#This Row],[2n day Sharpe]]),AVERAGE(TradeDash[[#This Row],[n day Sharpe]:[2n day Sharpe]]),"")</f>
        <v>0.25414752799906726</v>
      </c>
      <c r="H2467">
        <f ca="1">IF(ISNUMBER(TradeDash[[#This Row],[Sharpe Average]]),IF(TradeDash[[#This Row],[Sharpe Average]]&gt;$G$1,1,0),"")</f>
        <v>1</v>
      </c>
      <c r="I2467" s="2">
        <f ca="1">IF(ISNUMBER(TradeDash[[#This Row],[Signal]]),MAX(IF(AND(TradeDash[[#This Row],[Signal]]=1,I2466&lt;1),I2466+$E$1,IF(AND(TradeDash[[#This Row],[Signal]]=0,I2466&gt;0),I2466-$E$1,IF(AND(TradeDash[[#This Row],[Signal]]=1,I2466=1),I2466,IF(AND(TradeDash[[#This Row],[Signal]]=0,I2466=0),I2466,0)))),0),"")</f>
        <v>1</v>
      </c>
      <c r="J2467" s="3">
        <f ca="1">IF(ISNUMBER(TradeDash[[#This Row],[Position]]),TradeDash[[#This Row],[Position]]*D2468,"")</f>
        <v>-1.8268141143369387E-3</v>
      </c>
      <c r="K2467" s="7">
        <f ca="1">K2466*IFERROR(1+TradeDash[[#This Row],[Port Return]],1)</f>
        <v>5205203.0431538159</v>
      </c>
      <c r="L2467" s="7">
        <f ca="1">IF(ISNUMBER(TradeDash[[#This Row],[Port Return]]),L2466*(1+TradeDash[[#This Row],[Returns]]),L2466)</f>
        <v>3254817.1701112874</v>
      </c>
    </row>
    <row r="2468" spans="1:12" x14ac:dyDescent="0.35">
      <c r="A2468" s="1">
        <v>40101</v>
      </c>
      <c r="B2468" s="16">
        <f>YEAR(TradeDash[[#This Row],[Date]])</f>
        <v>2009</v>
      </c>
      <c r="C2468">
        <v>5108.8500000000004</v>
      </c>
      <c r="D2468" s="3">
        <f>IFERROR(TradeDash[[#This Row],[Nifty]]/C2467-1,"")</f>
        <v>-1.8268141143369387E-3</v>
      </c>
      <c r="E2468">
        <f ca="1">IFERROR(AVERAGE(OFFSET(TradeDash[[#This Row],[Returns]],0,0,-n_days))/STDEV(OFFSET(TradeDash[[#This Row],[Returns]],0,0,-n_days)),"")</f>
        <v>0.2772888521352076</v>
      </c>
      <c r="F2468">
        <f ca="1">IFERROR(AVERAGE(OFFSET(TradeDash[[#This Row],[Returns]],0,0,-n_days*2))/STDEV(OFFSET(TradeDash[[#This Row],[Returns]],0,0,-n_days*2)),"")</f>
        <v>0.21803151602743756</v>
      </c>
      <c r="G2468">
        <f ca="1">IF(ISNUMBER(TradeDash[[#This Row],[2n day Sharpe]]),AVERAGE(TradeDash[[#This Row],[n day Sharpe]:[2n day Sharpe]]),"")</f>
        <v>0.24766018408132257</v>
      </c>
      <c r="H2468">
        <f ca="1">IF(ISNUMBER(TradeDash[[#This Row],[Sharpe Average]]),IF(TradeDash[[#This Row],[Sharpe Average]]&gt;$G$1,1,0),"")</f>
        <v>1</v>
      </c>
      <c r="I2468" s="2">
        <f ca="1">IF(ISNUMBER(TradeDash[[#This Row],[Signal]]),MAX(IF(AND(TradeDash[[#This Row],[Signal]]=1,I2467&lt;1),I2467+$E$1,IF(AND(TradeDash[[#This Row],[Signal]]=0,I2467&gt;0),I2467-$E$1,IF(AND(TradeDash[[#This Row],[Signal]]=1,I2467=1),I2467,IF(AND(TradeDash[[#This Row],[Signal]]=0,I2467=0),I2467,0)))),0),"")</f>
        <v>1</v>
      </c>
      <c r="J2468" s="3">
        <f ca="1">IF(ISNUMBER(TradeDash[[#This Row],[Position]]),TradeDash[[#This Row],[Position]]*D2469,"")</f>
        <v>6.5181009424819525E-3</v>
      </c>
      <c r="K2468" s="7">
        <f ca="1">K2467*IFERROR(1+TradeDash[[#This Row],[Port Return]],1)</f>
        <v>5239131.082015207</v>
      </c>
      <c r="L2468" s="7">
        <f ca="1">IF(ISNUMBER(TradeDash[[#This Row],[Port Return]]),L2467*(1+TradeDash[[#This Row],[Returns]]),L2467)</f>
        <v>3248871.2241653418</v>
      </c>
    </row>
    <row r="2469" spans="1:12" x14ac:dyDescent="0.35">
      <c r="A2469" s="1">
        <v>40102</v>
      </c>
      <c r="B2469" s="16">
        <f>YEAR(TradeDash[[#This Row],[Date]])</f>
        <v>2009</v>
      </c>
      <c r="C2469">
        <v>5142.1499999999996</v>
      </c>
      <c r="D2469" s="3">
        <f>IFERROR(TradeDash[[#This Row],[Nifty]]/C2468-1,"")</f>
        <v>6.5181009424819525E-3</v>
      </c>
      <c r="E2469">
        <f ca="1">IFERROR(AVERAGE(OFFSET(TradeDash[[#This Row],[Returns]],0,0,-n_days))/STDEV(OFFSET(TradeDash[[#This Row],[Returns]],0,0,-n_days)),"")</f>
        <v>0.33348509033825896</v>
      </c>
      <c r="F2469">
        <f ca="1">IFERROR(AVERAGE(OFFSET(TradeDash[[#This Row],[Returns]],0,0,-n_days*2))/STDEV(OFFSET(TradeDash[[#This Row],[Returns]],0,0,-n_days*2)),"")</f>
        <v>0.3766909623136071</v>
      </c>
      <c r="G2469">
        <f ca="1">IF(ISNUMBER(TradeDash[[#This Row],[2n day Sharpe]]),AVERAGE(TradeDash[[#This Row],[n day Sharpe]:[2n day Sharpe]]),"")</f>
        <v>0.35508802632593306</v>
      </c>
      <c r="H2469">
        <f ca="1">IF(ISNUMBER(TradeDash[[#This Row],[Sharpe Average]]),IF(TradeDash[[#This Row],[Sharpe Average]]&gt;$G$1,1,0),"")</f>
        <v>1</v>
      </c>
      <c r="I2469" s="2">
        <f ca="1">IF(ISNUMBER(TradeDash[[#This Row],[Signal]]),MAX(IF(AND(TradeDash[[#This Row],[Signal]]=1,I2468&lt;1),I2468+$E$1,IF(AND(TradeDash[[#This Row],[Signal]]=0,I2468&gt;0),I2468-$E$1,IF(AND(TradeDash[[#This Row],[Signal]]=1,I2468=1),I2468,IF(AND(TradeDash[[#This Row],[Signal]]=0,I2468=0),I2468,0)))),0),"")</f>
        <v>1</v>
      </c>
      <c r="J2469" s="3">
        <f ca="1">IF(ISNUMBER(TradeDash[[#This Row],[Position]]),TradeDash[[#This Row],[Position]]*D2470,"")</f>
        <v>-5.3868518032340607E-3</v>
      </c>
      <c r="K2469" s="7">
        <f ca="1">K2468*IFERROR(1+TradeDash[[#This Row],[Port Return]],1)</f>
        <v>5210908.6592986742</v>
      </c>
      <c r="L2469" s="7">
        <f ca="1">IF(ISNUMBER(TradeDash[[#This Row],[Port Return]]),L2468*(1+TradeDash[[#This Row],[Returns]]),L2468)</f>
        <v>3270047.6947535765</v>
      </c>
    </row>
    <row r="2470" spans="1:12" x14ac:dyDescent="0.35">
      <c r="A2470" s="1">
        <v>40106</v>
      </c>
      <c r="B2470" s="16">
        <f>YEAR(TradeDash[[#This Row],[Date]])</f>
        <v>2009</v>
      </c>
      <c r="C2470">
        <v>5114.45</v>
      </c>
      <c r="D2470" s="3">
        <f>IFERROR(TradeDash[[#This Row],[Nifty]]/C2469-1,"")</f>
        <v>-5.3868518032340607E-3</v>
      </c>
      <c r="E2470">
        <f ca="1">IFERROR(AVERAGE(OFFSET(TradeDash[[#This Row],[Returns]],0,0,-n_days))/STDEV(OFFSET(TradeDash[[#This Row],[Returns]],0,0,-n_days)),"")</f>
        <v>0.23066487996330048</v>
      </c>
      <c r="F2470">
        <f ca="1">IFERROR(AVERAGE(OFFSET(TradeDash[[#This Row],[Returns]],0,0,-n_days*2))/STDEV(OFFSET(TradeDash[[#This Row],[Returns]],0,0,-n_days*2)),"")</f>
        <v>0.32889246146325091</v>
      </c>
      <c r="G2470">
        <f ca="1">IF(ISNUMBER(TradeDash[[#This Row],[2n day Sharpe]]),AVERAGE(TradeDash[[#This Row],[n day Sharpe]:[2n day Sharpe]]),"")</f>
        <v>0.27977867071327567</v>
      </c>
      <c r="H2470">
        <f ca="1">IF(ISNUMBER(TradeDash[[#This Row],[Sharpe Average]]),IF(TradeDash[[#This Row],[Sharpe Average]]&gt;$G$1,1,0),"")</f>
        <v>1</v>
      </c>
      <c r="I2470" s="2">
        <f ca="1">IF(ISNUMBER(TradeDash[[#This Row],[Signal]]),MAX(IF(AND(TradeDash[[#This Row],[Signal]]=1,I2469&lt;1),I2469+$E$1,IF(AND(TradeDash[[#This Row],[Signal]]=0,I2469&gt;0),I2469-$E$1,IF(AND(TradeDash[[#This Row],[Signal]]=1,I2469=1),I2469,IF(AND(TradeDash[[#This Row],[Signal]]=0,I2469=0),I2469,0)))),0),"")</f>
        <v>1</v>
      </c>
      <c r="J2470" s="3">
        <f ca="1">IF(ISNUMBER(TradeDash[[#This Row],[Position]]),TradeDash[[#This Row],[Position]]*D2471,"")</f>
        <v>-9.9424180508167481E-3</v>
      </c>
      <c r="K2470" s="7">
        <f ca="1">K2469*IFERROR(1+TradeDash[[#This Row],[Port Return]],1)</f>
        <v>5159099.6269833054</v>
      </c>
      <c r="L2470" s="7">
        <f ca="1">IF(ISNUMBER(TradeDash[[#This Row],[Port Return]]),L2469*(1+TradeDash[[#This Row],[Returns]]),L2469)</f>
        <v>3252432.4324324317</v>
      </c>
    </row>
    <row r="2471" spans="1:12" x14ac:dyDescent="0.35">
      <c r="A2471" s="1">
        <v>40107</v>
      </c>
      <c r="B2471" s="16">
        <f>YEAR(TradeDash[[#This Row],[Date]])</f>
        <v>2009</v>
      </c>
      <c r="C2471">
        <v>5063.6000000000004</v>
      </c>
      <c r="D2471" s="3">
        <f>IFERROR(TradeDash[[#This Row],[Nifty]]/C2470-1,"")</f>
        <v>-9.9424180508167481E-3</v>
      </c>
      <c r="E2471">
        <f ca="1">IFERROR(AVERAGE(OFFSET(TradeDash[[#This Row],[Returns]],0,0,-n_days))/STDEV(OFFSET(TradeDash[[#This Row],[Returns]],0,0,-n_days)),"")</f>
        <v>0.11150916400375528</v>
      </c>
      <c r="F2471">
        <f ca="1">IFERROR(AVERAGE(OFFSET(TradeDash[[#This Row],[Returns]],0,0,-n_days*2))/STDEV(OFFSET(TradeDash[[#This Row],[Returns]],0,0,-n_days*2)),"")</f>
        <v>0.34545646995591345</v>
      </c>
      <c r="G2471">
        <f ca="1">IF(ISNUMBER(TradeDash[[#This Row],[2n day Sharpe]]),AVERAGE(TradeDash[[#This Row],[n day Sharpe]:[2n day Sharpe]]),"")</f>
        <v>0.22848281697983436</v>
      </c>
      <c r="H2471">
        <f ca="1">IF(ISNUMBER(TradeDash[[#This Row],[Sharpe Average]]),IF(TradeDash[[#This Row],[Sharpe Average]]&gt;$G$1,1,0),"")</f>
        <v>1</v>
      </c>
      <c r="I2471" s="2">
        <f ca="1">IF(ISNUMBER(TradeDash[[#This Row],[Signal]]),MAX(IF(AND(TradeDash[[#This Row],[Signal]]=1,I2470&lt;1),I2470+$E$1,IF(AND(TradeDash[[#This Row],[Signal]]=0,I2470&gt;0),I2470-$E$1,IF(AND(TradeDash[[#This Row],[Signal]]=1,I2470=1),I2470,IF(AND(TradeDash[[#This Row],[Signal]]=0,I2470=0),I2470,0)))),0),"")</f>
        <v>1</v>
      </c>
      <c r="J2471" s="3">
        <f ca="1">IF(ISNUMBER(TradeDash[[#This Row],[Position]]),TradeDash[[#This Row],[Position]]*D2472,"")</f>
        <v>-1.4811596492613988E-2</v>
      </c>
      <c r="K2471" s="7">
        <f ca="1">K2470*IFERROR(1+TradeDash[[#This Row],[Port Return]],1)</f>
        <v>5082685.1250432329</v>
      </c>
      <c r="L2471" s="7">
        <f ca="1">IF(ISNUMBER(TradeDash[[#This Row],[Port Return]]),L2470*(1+TradeDash[[#This Row],[Returns]]),L2470)</f>
        <v>3220095.3895071535</v>
      </c>
    </row>
    <row r="2472" spans="1:12" x14ac:dyDescent="0.35">
      <c r="A2472" s="1">
        <v>40108</v>
      </c>
      <c r="B2472" s="16">
        <f>YEAR(TradeDash[[#This Row],[Date]])</f>
        <v>2009</v>
      </c>
      <c r="C2472">
        <v>4988.6000000000004</v>
      </c>
      <c r="D2472" s="3">
        <f>IFERROR(TradeDash[[#This Row],[Nifty]]/C2471-1,"")</f>
        <v>-1.4811596492613988E-2</v>
      </c>
      <c r="E2472">
        <f ca="1">IFERROR(AVERAGE(OFFSET(TradeDash[[#This Row],[Returns]],0,0,-n_days))/STDEV(OFFSET(TradeDash[[#This Row],[Returns]],0,0,-n_days)),"")</f>
        <v>2.7113827619905204E-2</v>
      </c>
      <c r="F2472">
        <f ca="1">IFERROR(AVERAGE(OFFSET(TradeDash[[#This Row],[Returns]],0,0,-n_days*2))/STDEV(OFFSET(TradeDash[[#This Row],[Returns]],0,0,-n_days*2)),"")</f>
        <v>0.27064935066347562</v>
      </c>
      <c r="G2472">
        <f ca="1">IF(ISNUMBER(TradeDash[[#This Row],[2n day Sharpe]]),AVERAGE(TradeDash[[#This Row],[n day Sharpe]:[2n day Sharpe]]),"")</f>
        <v>0.14888158914169042</v>
      </c>
      <c r="H2472">
        <f ca="1">IF(ISNUMBER(TradeDash[[#This Row],[Sharpe Average]]),IF(TradeDash[[#This Row],[Sharpe Average]]&gt;$G$1,1,0),"")</f>
        <v>1</v>
      </c>
      <c r="I2472" s="2">
        <f ca="1">IF(ISNUMBER(TradeDash[[#This Row],[Signal]]),MAX(IF(AND(TradeDash[[#This Row],[Signal]]=1,I2471&lt;1),I2471+$E$1,IF(AND(TradeDash[[#This Row],[Signal]]=0,I2471&gt;0),I2471-$E$1,IF(AND(TradeDash[[#This Row],[Signal]]=1,I2471=1),I2471,IF(AND(TradeDash[[#This Row],[Signal]]=0,I2471=0),I2471,0)))),0),"")</f>
        <v>1</v>
      </c>
      <c r="J2472" s="3">
        <f ca="1">IF(ISNUMBER(TradeDash[[#This Row],[Position]]),TradeDash[[#This Row],[Position]]*D2473,"")</f>
        <v>1.6938620053721376E-3</v>
      </c>
      <c r="K2472" s="7">
        <f ca="1">K2471*IFERROR(1+TradeDash[[#This Row],[Port Return]],1)</f>
        <v>5091294.492261814</v>
      </c>
      <c r="L2472" s="7">
        <f ca="1">IF(ISNUMBER(TradeDash[[#This Row],[Port Return]]),L2471*(1+TradeDash[[#This Row],[Returns]]),L2471)</f>
        <v>3172400.6359300469</v>
      </c>
    </row>
    <row r="2473" spans="1:12" x14ac:dyDescent="0.35">
      <c r="A2473" s="1">
        <v>40109</v>
      </c>
      <c r="B2473" s="16">
        <f>YEAR(TradeDash[[#This Row],[Date]])</f>
        <v>2009</v>
      </c>
      <c r="C2473">
        <v>4997.05</v>
      </c>
      <c r="D2473" s="3">
        <f>IFERROR(TradeDash[[#This Row],[Nifty]]/C2472-1,"")</f>
        <v>1.6938620053721376E-3</v>
      </c>
      <c r="E2473">
        <f ca="1">IFERROR(AVERAGE(OFFSET(TradeDash[[#This Row],[Returns]],0,0,-n_days))/STDEV(OFFSET(TradeDash[[#This Row],[Returns]],0,0,-n_days)),"")</f>
        <v>2.5109454085386104E-2</v>
      </c>
      <c r="F2473">
        <f ca="1">IFERROR(AVERAGE(OFFSET(TradeDash[[#This Row],[Returns]],0,0,-n_days*2))/STDEV(OFFSET(TradeDash[[#This Row],[Returns]],0,0,-n_days*2)),"")</f>
        <v>0.24055697247213362</v>
      </c>
      <c r="G2473">
        <f ca="1">IF(ISNUMBER(TradeDash[[#This Row],[2n day Sharpe]]),AVERAGE(TradeDash[[#This Row],[n day Sharpe]:[2n day Sharpe]]),"")</f>
        <v>0.13283321327875985</v>
      </c>
      <c r="H2473">
        <f ca="1">IF(ISNUMBER(TradeDash[[#This Row],[Sharpe Average]]),IF(TradeDash[[#This Row],[Sharpe Average]]&gt;$G$1,1,0),"")</f>
        <v>1</v>
      </c>
      <c r="I2473" s="2">
        <f ca="1">IF(ISNUMBER(TradeDash[[#This Row],[Signal]]),MAX(IF(AND(TradeDash[[#This Row],[Signal]]=1,I2472&lt;1),I2472+$E$1,IF(AND(TradeDash[[#This Row],[Signal]]=0,I2472&gt;0),I2472-$E$1,IF(AND(TradeDash[[#This Row],[Signal]]=1,I2472=1),I2472,IF(AND(TradeDash[[#This Row],[Signal]]=0,I2472=0),I2472,0)))),0),"")</f>
        <v>1</v>
      </c>
      <c r="J2473" s="3">
        <f ca="1">IF(ISNUMBER(TradeDash[[#This Row],[Position]]),TradeDash[[#This Row],[Position]]*D2474,"")</f>
        <v>-5.2330875216378692E-3</v>
      </c>
      <c r="K2473" s="7">
        <f ca="1">K2472*IFERROR(1+TradeDash[[#This Row],[Port Return]],1)</f>
        <v>5064651.3025853755</v>
      </c>
      <c r="L2473" s="7">
        <f ca="1">IF(ISNUMBER(TradeDash[[#This Row],[Port Return]]),L2472*(1+TradeDash[[#This Row],[Returns]]),L2472)</f>
        <v>3177774.2448330671</v>
      </c>
    </row>
    <row r="2474" spans="1:12" x14ac:dyDescent="0.35">
      <c r="A2474" s="1">
        <v>40112</v>
      </c>
      <c r="B2474" s="16">
        <f>YEAR(TradeDash[[#This Row],[Date]])</f>
        <v>2009</v>
      </c>
      <c r="C2474">
        <v>4970.8999999999996</v>
      </c>
      <c r="D2474" s="3">
        <f>IFERROR(TradeDash[[#This Row],[Nifty]]/C2473-1,"")</f>
        <v>-5.2330875216378692E-3</v>
      </c>
      <c r="E2474">
        <f ca="1">IFERROR(AVERAGE(OFFSET(TradeDash[[#This Row],[Returns]],0,0,-n_days))/STDEV(OFFSET(TradeDash[[#This Row],[Returns]],0,0,-n_days)),"")</f>
        <v>-4.2956149594200167E-2</v>
      </c>
      <c r="F2474">
        <f ca="1">IFERROR(AVERAGE(OFFSET(TradeDash[[#This Row],[Returns]],0,0,-n_days*2))/STDEV(OFFSET(TradeDash[[#This Row],[Returns]],0,0,-n_days*2)),"")</f>
        <v>0.17811628311585095</v>
      </c>
      <c r="G2474">
        <f ca="1">IF(ISNUMBER(TradeDash[[#This Row],[2n day Sharpe]]),AVERAGE(TradeDash[[#This Row],[n day Sharpe]:[2n day Sharpe]]),"")</f>
        <v>6.7580066760825397E-2</v>
      </c>
      <c r="H2474">
        <f ca="1">IF(ISNUMBER(TradeDash[[#This Row],[Sharpe Average]]),IF(TradeDash[[#This Row],[Sharpe Average]]&gt;$G$1,1,0),"")</f>
        <v>1</v>
      </c>
      <c r="I2474" s="2">
        <f ca="1">IF(ISNUMBER(TradeDash[[#This Row],[Signal]]),MAX(IF(AND(TradeDash[[#This Row],[Signal]]=1,I2473&lt;1),I2473+$E$1,IF(AND(TradeDash[[#This Row],[Signal]]=0,I2473&gt;0),I2473-$E$1,IF(AND(TradeDash[[#This Row],[Signal]]=1,I2473=1),I2473,IF(AND(TradeDash[[#This Row],[Signal]]=0,I2473=0),I2473,0)))),0),"")</f>
        <v>1</v>
      </c>
      <c r="J2474" s="3">
        <f ca="1">IF(ISNUMBER(TradeDash[[#This Row],[Position]]),TradeDash[[#This Row],[Position]]*D2475,"")</f>
        <v>-2.4985415115974963E-2</v>
      </c>
      <c r="K2474" s="7">
        <f ca="1">K2473*IFERROR(1+TradeDash[[#This Row],[Port Return]],1)</f>
        <v>4938108.8873726167</v>
      </c>
      <c r="L2474" s="7">
        <f ca="1">IF(ISNUMBER(TradeDash[[#This Row],[Port Return]]),L2473*(1+TradeDash[[#This Row],[Returns]]),L2473)</f>
        <v>3161144.674085849</v>
      </c>
    </row>
    <row r="2475" spans="1:12" x14ac:dyDescent="0.35">
      <c r="A2475" s="1">
        <v>40113</v>
      </c>
      <c r="B2475" s="16">
        <f>YEAR(TradeDash[[#This Row],[Date]])</f>
        <v>2009</v>
      </c>
      <c r="C2475">
        <v>4846.7</v>
      </c>
      <c r="D2475" s="3">
        <f>IFERROR(TradeDash[[#This Row],[Nifty]]/C2474-1,"")</f>
        <v>-2.4985415115974963E-2</v>
      </c>
      <c r="E2475">
        <f ca="1">IFERROR(AVERAGE(OFFSET(TradeDash[[#This Row],[Returns]],0,0,-n_days))/STDEV(OFFSET(TradeDash[[#This Row],[Returns]],0,0,-n_days)),"")</f>
        <v>-0.10348439492992371</v>
      </c>
      <c r="F2475">
        <f ca="1">IFERROR(AVERAGE(OFFSET(TradeDash[[#This Row],[Returns]],0,0,-n_days*2))/STDEV(OFFSET(TradeDash[[#This Row],[Returns]],0,0,-n_days*2)),"")</f>
        <v>9.7211110756890054E-2</v>
      </c>
      <c r="G2475">
        <f ca="1">IF(ISNUMBER(TradeDash[[#This Row],[2n day Sharpe]]),AVERAGE(TradeDash[[#This Row],[n day Sharpe]:[2n day Sharpe]]),"")</f>
        <v>-3.1366420865168304E-3</v>
      </c>
      <c r="H2475">
        <f ca="1">IF(ISNUMBER(TradeDash[[#This Row],[Sharpe Average]]),IF(TradeDash[[#This Row],[Sharpe Average]]&gt;$G$1,1,0),"")</f>
        <v>0</v>
      </c>
      <c r="I2475" s="2">
        <f ca="1">IF(ISNUMBER(TradeDash[[#This Row],[Signal]]),MAX(IF(AND(TradeDash[[#This Row],[Signal]]=1,I2474&lt;1),I2474+$E$1,IF(AND(TradeDash[[#This Row],[Signal]]=0,I2474&gt;0),I2474-$E$1,IF(AND(TradeDash[[#This Row],[Signal]]=1,I2474=1),I2474,IF(AND(TradeDash[[#This Row],[Signal]]=0,I2474=0),I2474,0)))),0),"")</f>
        <v>0.8</v>
      </c>
      <c r="J2475" s="3">
        <f ca="1">IF(ISNUMBER(TradeDash[[#This Row],[Position]]),TradeDash[[#This Row],[Position]]*D2476,"")</f>
        <v>-3.3919986795138968E-3</v>
      </c>
      <c r="K2475" s="7">
        <f ca="1">K2474*IFERROR(1+TradeDash[[#This Row],[Port Return]],1)</f>
        <v>4921358.8285473529</v>
      </c>
      <c r="L2475" s="7">
        <f ca="1">IF(ISNUMBER(TradeDash[[#This Row],[Port Return]]),L2474*(1+TradeDash[[#This Row],[Returns]]),L2474)</f>
        <v>3082162.1621621605</v>
      </c>
    </row>
    <row r="2476" spans="1:12" x14ac:dyDescent="0.35">
      <c r="A2476" s="1">
        <v>40114</v>
      </c>
      <c r="B2476" s="16">
        <f>YEAR(TradeDash[[#This Row],[Date]])</f>
        <v>2009</v>
      </c>
      <c r="C2476">
        <v>4826.1499999999996</v>
      </c>
      <c r="D2476" s="3">
        <f>IFERROR(TradeDash[[#This Row],[Nifty]]/C2475-1,"")</f>
        <v>-4.239998349392371E-3</v>
      </c>
      <c r="E2476">
        <f ca="1">IFERROR(AVERAGE(OFFSET(TradeDash[[#This Row],[Returns]],0,0,-n_days))/STDEV(OFFSET(TradeDash[[#This Row],[Returns]],0,0,-n_days)),"")</f>
        <v>-0.13677908735292915</v>
      </c>
      <c r="F2476">
        <f ca="1">IFERROR(AVERAGE(OFFSET(TradeDash[[#This Row],[Returns]],0,0,-n_days*2))/STDEV(OFFSET(TradeDash[[#This Row],[Returns]],0,0,-n_days*2)),"")</f>
        <v>7.6447658010950964E-2</v>
      </c>
      <c r="G2476">
        <f ca="1">IF(ISNUMBER(TradeDash[[#This Row],[2n day Sharpe]]),AVERAGE(TradeDash[[#This Row],[n day Sharpe]:[2n day Sharpe]]),"")</f>
        <v>-3.0165714670989094E-2</v>
      </c>
      <c r="H2476">
        <f ca="1">IF(ISNUMBER(TradeDash[[#This Row],[Sharpe Average]]),IF(TradeDash[[#This Row],[Sharpe Average]]&gt;$G$1,1,0),"")</f>
        <v>0</v>
      </c>
      <c r="I2476" s="2">
        <f ca="1">IF(ISNUMBER(TradeDash[[#This Row],[Signal]]),MAX(IF(AND(TradeDash[[#This Row],[Signal]]=1,I2475&lt;1),I2475+$E$1,IF(AND(TradeDash[[#This Row],[Signal]]=0,I2475&gt;0),I2475-$E$1,IF(AND(TradeDash[[#This Row],[Signal]]=1,I2475=1),I2475,IF(AND(TradeDash[[#This Row],[Signal]]=0,I2475=0),I2475,0)))),0),"")</f>
        <v>0.60000000000000009</v>
      </c>
      <c r="J2476" s="3">
        <f ca="1">IF(ISNUMBER(TradeDash[[#This Row],[Position]]),TradeDash[[#This Row],[Position]]*D2477,"")</f>
        <v>-9.3987961418521299E-3</v>
      </c>
      <c r="K2476" s="7">
        <f ca="1">K2475*IFERROR(1+TradeDash[[#This Row],[Port Return]],1)</f>
        <v>4875103.9801769322</v>
      </c>
      <c r="L2476" s="7">
        <f ca="1">IF(ISNUMBER(TradeDash[[#This Row],[Port Return]]),L2475*(1+TradeDash[[#This Row],[Returns]]),L2475)</f>
        <v>3069093.7996820332</v>
      </c>
    </row>
    <row r="2477" spans="1:12" x14ac:dyDescent="0.35">
      <c r="A2477" s="1">
        <v>40115</v>
      </c>
      <c r="B2477" s="16">
        <f>YEAR(TradeDash[[#This Row],[Date]])</f>
        <v>2009</v>
      </c>
      <c r="C2477">
        <v>4750.55</v>
      </c>
      <c r="D2477" s="3">
        <f>IFERROR(TradeDash[[#This Row],[Nifty]]/C2476-1,"")</f>
        <v>-1.5664660236420214E-2</v>
      </c>
      <c r="E2477">
        <f ca="1">IFERROR(AVERAGE(OFFSET(TradeDash[[#This Row],[Returns]],0,0,-n_days))/STDEV(OFFSET(TradeDash[[#This Row],[Returns]],0,0,-n_days)),"")</f>
        <v>-0.17478899533548592</v>
      </c>
      <c r="F2477">
        <f ca="1">IFERROR(AVERAGE(OFFSET(TradeDash[[#This Row],[Returns]],0,0,-n_days*2))/STDEV(OFFSET(TradeDash[[#This Row],[Returns]],0,0,-n_days*2)),"")</f>
        <v>3.5288735729742546E-2</v>
      </c>
      <c r="G2477">
        <f ca="1">IF(ISNUMBER(TradeDash[[#This Row],[2n day Sharpe]]),AVERAGE(TradeDash[[#This Row],[n day Sharpe]:[2n day Sharpe]]),"")</f>
        <v>-6.975012980287168E-2</v>
      </c>
      <c r="H2477">
        <f ca="1">IF(ISNUMBER(TradeDash[[#This Row],[Sharpe Average]]),IF(TradeDash[[#This Row],[Sharpe Average]]&gt;$G$1,1,0),"")</f>
        <v>0</v>
      </c>
      <c r="I2477" s="2">
        <f ca="1">IF(ISNUMBER(TradeDash[[#This Row],[Signal]]),MAX(IF(AND(TradeDash[[#This Row],[Signal]]=1,I2476&lt;1),I2476+$E$1,IF(AND(TradeDash[[#This Row],[Signal]]=0,I2476&gt;0),I2476-$E$1,IF(AND(TradeDash[[#This Row],[Signal]]=1,I2476=1),I2476,IF(AND(TradeDash[[#This Row],[Signal]]=0,I2476=0),I2476,0)))),0),"")</f>
        <v>0.40000000000000008</v>
      </c>
      <c r="J2477" s="3">
        <f ca="1">IF(ISNUMBER(TradeDash[[#This Row],[Position]]),TradeDash[[#This Row],[Position]]*D2478,"")</f>
        <v>-3.2712001768216764E-3</v>
      </c>
      <c r="K2477" s="7">
        <f ca="1">K2476*IFERROR(1+TradeDash[[#This Row],[Port Return]],1)</f>
        <v>4859156.5391749535</v>
      </c>
      <c r="L2477" s="7">
        <f ca="1">IF(ISNUMBER(TradeDash[[#This Row],[Port Return]]),L2476*(1+TradeDash[[#This Row],[Returns]]),L2476)</f>
        <v>3021017.4880763101</v>
      </c>
    </row>
    <row r="2478" spans="1:12" x14ac:dyDescent="0.35">
      <c r="A2478" s="1">
        <v>40116</v>
      </c>
      <c r="B2478" s="16">
        <f>YEAR(TradeDash[[#This Row],[Date]])</f>
        <v>2009</v>
      </c>
      <c r="C2478">
        <v>4711.7</v>
      </c>
      <c r="D2478" s="3">
        <f>IFERROR(TradeDash[[#This Row],[Nifty]]/C2477-1,"")</f>
        <v>-8.1780004420541896E-3</v>
      </c>
      <c r="E2478">
        <f ca="1">IFERROR(AVERAGE(OFFSET(TradeDash[[#This Row],[Returns]],0,0,-n_days))/STDEV(OFFSET(TradeDash[[#This Row],[Returns]],0,0,-n_days)),"")</f>
        <v>-0.25543874424791962</v>
      </c>
      <c r="F2478">
        <f ca="1">IFERROR(AVERAGE(OFFSET(TradeDash[[#This Row],[Returns]],0,0,-n_days*2))/STDEV(OFFSET(TradeDash[[#This Row],[Returns]],0,0,-n_days*2)),"")</f>
        <v>-4.5440999114267624E-3</v>
      </c>
      <c r="G2478">
        <f ca="1">IF(ISNUMBER(TradeDash[[#This Row],[2n day Sharpe]]),AVERAGE(TradeDash[[#This Row],[n day Sharpe]:[2n day Sharpe]]),"")</f>
        <v>-0.12999142207967318</v>
      </c>
      <c r="H2478">
        <f ca="1">IF(ISNUMBER(TradeDash[[#This Row],[Sharpe Average]]),IF(TradeDash[[#This Row],[Sharpe Average]]&gt;$G$1,1,0),"")</f>
        <v>0</v>
      </c>
      <c r="I2478" s="2">
        <f ca="1">IF(ISNUMBER(TradeDash[[#This Row],[Signal]]),MAX(IF(AND(TradeDash[[#This Row],[Signal]]=1,I2477&lt;1),I2477+$E$1,IF(AND(TradeDash[[#This Row],[Signal]]=0,I2477&gt;0),I2477-$E$1,IF(AND(TradeDash[[#This Row],[Signal]]=1,I2477=1),I2477,IF(AND(TradeDash[[#This Row],[Signal]]=0,I2477=0),I2477,0)))),0),"")</f>
        <v>0.20000000000000007</v>
      </c>
      <c r="J2478" s="3">
        <f ca="1">IF(ISNUMBER(TradeDash[[#This Row],[Position]]),TradeDash[[#This Row],[Position]]*D2479,"")</f>
        <v>-6.2737440838763116E-3</v>
      </c>
      <c r="K2478" s="7">
        <f ca="1">K2477*IFERROR(1+TradeDash[[#This Row],[Port Return]],1)</f>
        <v>4828671.4345846763</v>
      </c>
      <c r="L2478" s="7">
        <f ca="1">IF(ISNUMBER(TradeDash[[#This Row],[Port Return]]),L2477*(1+TradeDash[[#This Row],[Returns]]),L2477)</f>
        <v>2996311.6057233685</v>
      </c>
    </row>
    <row r="2479" spans="1:12" x14ac:dyDescent="0.35">
      <c r="A2479" s="1">
        <v>40120</v>
      </c>
      <c r="B2479" s="16">
        <f>YEAR(TradeDash[[#This Row],[Date]])</f>
        <v>2009</v>
      </c>
      <c r="C2479">
        <v>4563.8999999999996</v>
      </c>
      <c r="D2479" s="3">
        <f>IFERROR(TradeDash[[#This Row],[Nifty]]/C2478-1,"")</f>
        <v>-3.1368720419381546E-2</v>
      </c>
      <c r="E2479">
        <f ca="1">IFERROR(AVERAGE(OFFSET(TradeDash[[#This Row],[Returns]],0,0,-n_days))/STDEV(OFFSET(TradeDash[[#This Row],[Returns]],0,0,-n_days)),"")</f>
        <v>-0.42762984857302661</v>
      </c>
      <c r="F2479">
        <f ca="1">IFERROR(AVERAGE(OFFSET(TradeDash[[#This Row],[Returns]],0,0,-n_days*2))/STDEV(OFFSET(TradeDash[[#This Row],[Returns]],0,0,-n_days*2)),"")</f>
        <v>-3.9015456200485452E-2</v>
      </c>
      <c r="G2479">
        <f ca="1">IF(ISNUMBER(TradeDash[[#This Row],[2n day Sharpe]]),AVERAGE(TradeDash[[#This Row],[n day Sharpe]:[2n day Sharpe]]),"")</f>
        <v>-0.23332265238675604</v>
      </c>
      <c r="H2479">
        <f ca="1">IF(ISNUMBER(TradeDash[[#This Row],[Sharpe Average]]),IF(TradeDash[[#This Row],[Sharpe Average]]&gt;$G$1,1,0),"")</f>
        <v>0</v>
      </c>
      <c r="I2479" s="2">
        <f ca="1">IF(ISNUMBER(TradeDash[[#This Row],[Signal]]),MAX(IF(AND(TradeDash[[#This Row],[Signal]]=1,I2478&lt;1),I2478+$E$1,IF(AND(TradeDash[[#This Row],[Signal]]=0,I2478&gt;0),I2478-$E$1,IF(AND(TradeDash[[#This Row],[Signal]]=1,I2478=1),I2478,IF(AND(TradeDash[[#This Row],[Signal]]=0,I2478=0),I2478,0)))),0),"")</f>
        <v>5.5511151231257827E-17</v>
      </c>
      <c r="J2479" s="3">
        <f ca="1">IF(ISNUMBER(TradeDash[[#This Row],[Position]]),TradeDash[[#This Row],[Position]]*D2480,"")</f>
        <v>1.786758718611673E-18</v>
      </c>
      <c r="K2479" s="7">
        <f ca="1">K2478*IFERROR(1+TradeDash[[#This Row],[Port Return]],1)</f>
        <v>4828671.4345846763</v>
      </c>
      <c r="L2479" s="7">
        <f ca="1">IF(ISNUMBER(TradeDash[[#This Row],[Port Return]]),L2478*(1+TradeDash[[#This Row],[Returns]]),L2478)</f>
        <v>2902321.1446740841</v>
      </c>
    </row>
    <row r="2480" spans="1:12" x14ac:dyDescent="0.35">
      <c r="A2480" s="1">
        <v>40121</v>
      </c>
      <c r="B2480" s="16">
        <f>YEAR(TradeDash[[#This Row],[Date]])</f>
        <v>2009</v>
      </c>
      <c r="C2480">
        <v>4710.8</v>
      </c>
      <c r="D2480" s="3">
        <f>IFERROR(TradeDash[[#This Row],[Nifty]]/C2479-1,"")</f>
        <v>3.2187383597362063E-2</v>
      </c>
      <c r="E2480">
        <f ca="1">IFERROR(AVERAGE(OFFSET(TradeDash[[#This Row],[Returns]],0,0,-n_days))/STDEV(OFFSET(TradeDash[[#This Row],[Returns]],0,0,-n_days)),"")</f>
        <v>-0.246801373344752</v>
      </c>
      <c r="F2480">
        <f ca="1">IFERROR(AVERAGE(OFFSET(TradeDash[[#This Row],[Returns]],0,0,-n_days*2))/STDEV(OFFSET(TradeDash[[#This Row],[Returns]],0,0,-n_days*2)),"")</f>
        <v>4.1817998914029958E-2</v>
      </c>
      <c r="G2480">
        <f ca="1">IF(ISNUMBER(TradeDash[[#This Row],[2n day Sharpe]]),AVERAGE(TradeDash[[#This Row],[n day Sharpe]:[2n day Sharpe]]),"")</f>
        <v>-0.10249168721536102</v>
      </c>
      <c r="H2480">
        <f ca="1">IF(ISNUMBER(TradeDash[[#This Row],[Sharpe Average]]),IF(TradeDash[[#This Row],[Sharpe Average]]&gt;$G$1,1,0),"")</f>
        <v>0</v>
      </c>
      <c r="I2480" s="2">
        <f ca="1">IF(ISNUMBER(TradeDash[[#This Row],[Signal]]),MAX(IF(AND(TradeDash[[#This Row],[Signal]]=1,I2479&lt;1),I2479+$E$1,IF(AND(TradeDash[[#This Row],[Signal]]=0,I2479&gt;0),I2479-$E$1,IF(AND(TradeDash[[#This Row],[Signal]]=1,I2479=1),I2479,IF(AND(TradeDash[[#This Row],[Signal]]=0,I2479=0),I2479,0)))),0),"")</f>
        <v>0</v>
      </c>
      <c r="J2480" s="3">
        <f ca="1">IF(ISNUMBER(TradeDash[[#This Row],[Position]]),TradeDash[[#This Row],[Position]]*D2481,"")</f>
        <v>0</v>
      </c>
      <c r="K2480" s="7">
        <f ca="1">K2479*IFERROR(1+TradeDash[[#This Row],[Port Return]],1)</f>
        <v>4828671.4345846763</v>
      </c>
      <c r="L2480" s="7">
        <f ca="1">IF(ISNUMBER(TradeDash[[#This Row],[Port Return]]),L2479*(1+TradeDash[[#This Row],[Returns]]),L2479)</f>
        <v>2995739.268680444</v>
      </c>
    </row>
    <row r="2481" spans="1:12" x14ac:dyDescent="0.35">
      <c r="A2481" s="1">
        <v>40122</v>
      </c>
      <c r="B2481" s="16">
        <f>YEAR(TradeDash[[#This Row],[Date]])</f>
        <v>2009</v>
      </c>
      <c r="C2481">
        <v>4765.55</v>
      </c>
      <c r="D2481" s="3">
        <f>IFERROR(TradeDash[[#This Row],[Nifty]]/C2480-1,"")</f>
        <v>1.1622229769890469E-2</v>
      </c>
      <c r="E2481">
        <f ca="1">IFERROR(AVERAGE(OFFSET(TradeDash[[#This Row],[Returns]],0,0,-n_days))/STDEV(OFFSET(TradeDash[[#This Row],[Returns]],0,0,-n_days)),"")</f>
        <v>-0.15431822731838166</v>
      </c>
      <c r="F2481">
        <f ca="1">IFERROR(AVERAGE(OFFSET(TradeDash[[#This Row],[Returns]],0,0,-n_days*2))/STDEV(OFFSET(TradeDash[[#This Row],[Returns]],0,0,-n_days*2)),"")</f>
        <v>7.0972227695780432E-2</v>
      </c>
      <c r="G2481">
        <f ca="1">IF(ISNUMBER(TradeDash[[#This Row],[2n day Sharpe]]),AVERAGE(TradeDash[[#This Row],[n day Sharpe]:[2n day Sharpe]]),"")</f>
        <v>-4.1672999811300612E-2</v>
      </c>
      <c r="H2481">
        <f ca="1">IF(ISNUMBER(TradeDash[[#This Row],[Sharpe Average]]),IF(TradeDash[[#This Row],[Sharpe Average]]&gt;$G$1,1,0),"")</f>
        <v>0</v>
      </c>
      <c r="I2481" s="2">
        <f ca="1">IF(ISNUMBER(TradeDash[[#This Row],[Signal]]),MAX(IF(AND(TradeDash[[#This Row],[Signal]]=1,I2480&lt;1),I2480+$E$1,IF(AND(TradeDash[[#This Row],[Signal]]=0,I2480&gt;0),I2480-$E$1,IF(AND(TradeDash[[#This Row],[Signal]]=1,I2480=1),I2480,IF(AND(TradeDash[[#This Row],[Signal]]=0,I2480=0),I2480,0)))),0),"")</f>
        <v>0</v>
      </c>
      <c r="J2481" s="3">
        <f ca="1">IF(ISNUMBER(TradeDash[[#This Row],[Position]]),TradeDash[[#This Row],[Position]]*D2482,"")</f>
        <v>0</v>
      </c>
      <c r="K2481" s="7">
        <f ca="1">K2480*IFERROR(1+TradeDash[[#This Row],[Port Return]],1)</f>
        <v>4828671.4345846763</v>
      </c>
      <c r="L2481" s="7">
        <f ca="1">IF(ISNUMBER(TradeDash[[#This Row],[Port Return]]),L2480*(1+TradeDash[[#This Row],[Returns]]),L2480)</f>
        <v>3030556.4387917318</v>
      </c>
    </row>
    <row r="2482" spans="1:12" x14ac:dyDescent="0.35">
      <c r="A2482" s="1">
        <v>40123</v>
      </c>
      <c r="B2482" s="16">
        <f>YEAR(TradeDash[[#This Row],[Date]])</f>
        <v>2009</v>
      </c>
      <c r="C2482">
        <v>4796.1499999999996</v>
      </c>
      <c r="D2482" s="3">
        <f>IFERROR(TradeDash[[#This Row],[Nifty]]/C2481-1,"")</f>
        <v>6.4210846596928217E-3</v>
      </c>
      <c r="E2482">
        <f ca="1">IFERROR(AVERAGE(OFFSET(TradeDash[[#This Row],[Returns]],0,0,-n_days))/STDEV(OFFSET(TradeDash[[#This Row],[Returns]],0,0,-n_days)),"")</f>
        <v>-0.1486235768502793</v>
      </c>
      <c r="F2482">
        <f ca="1">IFERROR(AVERAGE(OFFSET(TradeDash[[#This Row],[Returns]],0,0,-n_days*2))/STDEV(OFFSET(TradeDash[[#This Row],[Returns]],0,0,-n_days*2)),"")</f>
        <v>8.9455953950705963E-2</v>
      </c>
      <c r="G2482">
        <f ca="1">IF(ISNUMBER(TradeDash[[#This Row],[2n day Sharpe]]),AVERAGE(TradeDash[[#This Row],[n day Sharpe]:[2n day Sharpe]]),"")</f>
        <v>-2.9583811449786668E-2</v>
      </c>
      <c r="H2482">
        <f ca="1">IF(ISNUMBER(TradeDash[[#This Row],[Sharpe Average]]),IF(TradeDash[[#This Row],[Sharpe Average]]&gt;$G$1,1,0),"")</f>
        <v>0</v>
      </c>
      <c r="I2482" s="2">
        <f ca="1">IF(ISNUMBER(TradeDash[[#This Row],[Signal]]),MAX(IF(AND(TradeDash[[#This Row],[Signal]]=1,I2481&lt;1),I2481+$E$1,IF(AND(TradeDash[[#This Row],[Signal]]=0,I2481&gt;0),I2481-$E$1,IF(AND(TradeDash[[#This Row],[Signal]]=1,I2481=1),I2481,IF(AND(TradeDash[[#This Row],[Signal]]=0,I2481=0),I2481,0)))),0),"")</f>
        <v>0</v>
      </c>
      <c r="J2482" s="3">
        <f ca="1">IF(ISNUMBER(TradeDash[[#This Row],[Position]]),TradeDash[[#This Row],[Position]]*D2483,"")</f>
        <v>0</v>
      </c>
      <c r="K2482" s="7">
        <f ca="1">K2481*IFERROR(1+TradeDash[[#This Row],[Port Return]],1)</f>
        <v>4828671.4345846763</v>
      </c>
      <c r="L2482" s="7">
        <f ca="1">IF(ISNUMBER(TradeDash[[#This Row],[Port Return]]),L2481*(1+TradeDash[[#This Row],[Returns]]),L2481)</f>
        <v>3050015.8982511908</v>
      </c>
    </row>
    <row r="2483" spans="1:12" x14ac:dyDescent="0.35">
      <c r="A2483" s="1">
        <v>40126</v>
      </c>
      <c r="B2483" s="16">
        <f>YEAR(TradeDash[[#This Row],[Date]])</f>
        <v>2009</v>
      </c>
      <c r="C2483">
        <v>4898.3999999999996</v>
      </c>
      <c r="D2483" s="3">
        <f>IFERROR(TradeDash[[#This Row],[Nifty]]/C2482-1,"")</f>
        <v>2.1319183094773875E-2</v>
      </c>
      <c r="E2483">
        <f ca="1">IFERROR(AVERAGE(OFFSET(TradeDash[[#This Row],[Returns]],0,0,-n_days))/STDEV(OFFSET(TradeDash[[#This Row],[Returns]],0,0,-n_days)),"")</f>
        <v>-4.8003518292145463E-2</v>
      </c>
      <c r="F2483">
        <f ca="1">IFERROR(AVERAGE(OFFSET(TradeDash[[#This Row],[Returns]],0,0,-n_days*2))/STDEV(OFFSET(TradeDash[[#This Row],[Returns]],0,0,-n_days*2)),"")</f>
        <v>9.3453194982487719E-2</v>
      </c>
      <c r="G2483">
        <f ca="1">IF(ISNUMBER(TradeDash[[#This Row],[2n day Sharpe]]),AVERAGE(TradeDash[[#This Row],[n day Sharpe]:[2n day Sharpe]]),"")</f>
        <v>2.2724838345171128E-2</v>
      </c>
      <c r="H2483">
        <f ca="1">IF(ISNUMBER(TradeDash[[#This Row],[Sharpe Average]]),IF(TradeDash[[#This Row],[Sharpe Average]]&gt;$G$1,1,0),"")</f>
        <v>1</v>
      </c>
      <c r="I2483" s="2">
        <f ca="1">IF(ISNUMBER(TradeDash[[#This Row],[Signal]]),MAX(IF(AND(TradeDash[[#This Row],[Signal]]=1,I2482&lt;1),I2482+$E$1,IF(AND(TradeDash[[#This Row],[Signal]]=0,I2482&gt;0),I2482-$E$1,IF(AND(TradeDash[[#This Row],[Signal]]=1,I2482=1),I2482,IF(AND(TradeDash[[#This Row],[Signal]]=0,I2482=0),I2482,0)))),0),"")</f>
        <v>0.2</v>
      </c>
      <c r="J2483" s="3">
        <f ca="1">IF(ISNUMBER(TradeDash[[#This Row],[Position]]),TradeDash[[#This Row],[Position]]*D2484,"")</f>
        <v>-6.8185529968969318E-4</v>
      </c>
      <c r="K2483" s="7">
        <f ca="1">K2482*IFERROR(1+TradeDash[[#This Row],[Port Return]],1)</f>
        <v>4825378.9793765442</v>
      </c>
      <c r="L2483" s="7">
        <f ca="1">IF(ISNUMBER(TradeDash[[#This Row],[Port Return]]),L2482*(1+TradeDash[[#This Row],[Returns]]),L2482)</f>
        <v>3115039.7456279793</v>
      </c>
    </row>
    <row r="2484" spans="1:12" x14ac:dyDescent="0.35">
      <c r="A2484" s="1">
        <v>40127</v>
      </c>
      <c r="B2484" s="16">
        <f>YEAR(TradeDash[[#This Row],[Date]])</f>
        <v>2009</v>
      </c>
      <c r="C2484">
        <v>4881.7</v>
      </c>
      <c r="D2484" s="3">
        <f>IFERROR(TradeDash[[#This Row],[Nifty]]/C2483-1,"")</f>
        <v>-3.4092764984484658E-3</v>
      </c>
      <c r="E2484">
        <f ca="1">IFERROR(AVERAGE(OFFSET(TradeDash[[#This Row],[Returns]],0,0,-n_days))/STDEV(OFFSET(TradeDash[[#This Row],[Returns]],0,0,-n_days)),"")</f>
        <v>-6.921463892091316E-2</v>
      </c>
      <c r="F2484">
        <f ca="1">IFERROR(AVERAGE(OFFSET(TradeDash[[#This Row],[Returns]],0,0,-n_days*2))/STDEV(OFFSET(TradeDash[[#This Row],[Returns]],0,0,-n_days*2)),"")</f>
        <v>4.656689616393643E-2</v>
      </c>
      <c r="G2484">
        <f ca="1">IF(ISNUMBER(TradeDash[[#This Row],[2n day Sharpe]]),AVERAGE(TradeDash[[#This Row],[n day Sharpe]:[2n day Sharpe]]),"")</f>
        <v>-1.1323871378488365E-2</v>
      </c>
      <c r="H2484">
        <f ca="1">IF(ISNUMBER(TradeDash[[#This Row],[Sharpe Average]]),IF(TradeDash[[#This Row],[Sharpe Average]]&gt;$G$1,1,0),"")</f>
        <v>0</v>
      </c>
      <c r="I2484" s="2">
        <f ca="1">IF(ISNUMBER(TradeDash[[#This Row],[Signal]]),MAX(IF(AND(TradeDash[[#This Row],[Signal]]=1,I2483&lt;1),I2483+$E$1,IF(AND(TradeDash[[#This Row],[Signal]]=0,I2483&gt;0),I2483-$E$1,IF(AND(TradeDash[[#This Row],[Signal]]=1,I2483=1),I2483,IF(AND(TradeDash[[#This Row],[Signal]]=0,I2483=0),I2483,0)))),0),"")</f>
        <v>0</v>
      </c>
      <c r="J2484" s="3">
        <f ca="1">IF(ISNUMBER(TradeDash[[#This Row],[Position]]),TradeDash[[#This Row],[Position]]*D2485,"")</f>
        <v>0</v>
      </c>
      <c r="K2484" s="7">
        <f ca="1">K2483*IFERROR(1+TradeDash[[#This Row],[Port Return]],1)</f>
        <v>4825378.9793765442</v>
      </c>
      <c r="L2484" s="7">
        <f ca="1">IF(ISNUMBER(TradeDash[[#This Row],[Port Return]]),L2483*(1+TradeDash[[#This Row],[Returns]]),L2483)</f>
        <v>3104419.7138314769</v>
      </c>
    </row>
    <row r="2485" spans="1:12" x14ac:dyDescent="0.35">
      <c r="A2485" s="1">
        <v>40128</v>
      </c>
      <c r="B2485" s="16">
        <f>YEAR(TradeDash[[#This Row],[Date]])</f>
        <v>2009</v>
      </c>
      <c r="C2485">
        <v>5003.95</v>
      </c>
      <c r="D2485" s="3">
        <f>IFERROR(TradeDash[[#This Row],[Nifty]]/C2484-1,"")</f>
        <v>2.5042505684495175E-2</v>
      </c>
      <c r="E2485">
        <f ca="1">IFERROR(AVERAGE(OFFSET(TradeDash[[#This Row],[Returns]],0,0,-n_days))/STDEV(OFFSET(TradeDash[[#This Row],[Returns]],0,0,-n_days)),"")</f>
        <v>4.3281060011017905E-2</v>
      </c>
      <c r="F2485">
        <f ca="1">IFERROR(AVERAGE(OFFSET(TradeDash[[#This Row],[Returns]],0,0,-n_days*2))/STDEV(OFFSET(TradeDash[[#This Row],[Returns]],0,0,-n_days*2)),"")</f>
        <v>8.3088614553325293E-2</v>
      </c>
      <c r="G2485">
        <f ca="1">IF(ISNUMBER(TradeDash[[#This Row],[2n day Sharpe]]),AVERAGE(TradeDash[[#This Row],[n day Sharpe]:[2n day Sharpe]]),"")</f>
        <v>6.3184837282171599E-2</v>
      </c>
      <c r="H2485">
        <f ca="1">IF(ISNUMBER(TradeDash[[#This Row],[Sharpe Average]]),IF(TradeDash[[#This Row],[Sharpe Average]]&gt;$G$1,1,0),"")</f>
        <v>1</v>
      </c>
      <c r="I2485" s="2">
        <f ca="1">IF(ISNUMBER(TradeDash[[#This Row],[Signal]]),MAX(IF(AND(TradeDash[[#This Row],[Signal]]=1,I2484&lt;1),I2484+$E$1,IF(AND(TradeDash[[#This Row],[Signal]]=0,I2484&gt;0),I2484-$E$1,IF(AND(TradeDash[[#This Row],[Signal]]=1,I2484=1),I2484,IF(AND(TradeDash[[#This Row],[Signal]]=0,I2484=0),I2484,0)))),0),"")</f>
        <v>0.2</v>
      </c>
      <c r="J2485" s="3">
        <f ca="1">IF(ISNUMBER(TradeDash[[#This Row],[Position]]),TradeDash[[#This Row],[Position]]*D2486,"")</f>
        <v>-2.0503801996422989E-3</v>
      </c>
      <c r="K2485" s="7">
        <f ca="1">K2484*IFERROR(1+TradeDash[[#This Row],[Port Return]],1)</f>
        <v>4815485.11786146</v>
      </c>
      <c r="L2485" s="7">
        <f ca="1">IF(ISNUMBER(TradeDash[[#This Row],[Port Return]]),L2484*(1+TradeDash[[#This Row],[Returns]]),L2484)</f>
        <v>3182162.1621621605</v>
      </c>
    </row>
    <row r="2486" spans="1:12" x14ac:dyDescent="0.35">
      <c r="A2486" s="1">
        <v>40129</v>
      </c>
      <c r="B2486" s="16">
        <f>YEAR(TradeDash[[#This Row],[Date]])</f>
        <v>2009</v>
      </c>
      <c r="C2486">
        <v>4952.6499999999996</v>
      </c>
      <c r="D2486" s="3">
        <f>IFERROR(TradeDash[[#This Row],[Nifty]]/C2485-1,"")</f>
        <v>-1.0251900998211494E-2</v>
      </c>
      <c r="E2486">
        <f ca="1">IFERROR(AVERAGE(OFFSET(TradeDash[[#This Row],[Returns]],0,0,-n_days))/STDEV(OFFSET(TradeDash[[#This Row],[Returns]],0,0,-n_days)),"")</f>
        <v>-5.5455581795210741E-2</v>
      </c>
      <c r="F2486">
        <f ca="1">IFERROR(AVERAGE(OFFSET(TradeDash[[#This Row],[Returns]],0,0,-n_days*2))/STDEV(OFFSET(TradeDash[[#This Row],[Returns]],0,0,-n_days*2)),"")</f>
        <v>5.9621383735711533E-2</v>
      </c>
      <c r="G2486">
        <f ca="1">IF(ISNUMBER(TradeDash[[#This Row],[2n day Sharpe]]),AVERAGE(TradeDash[[#This Row],[n day Sharpe]:[2n day Sharpe]]),"")</f>
        <v>2.082900970250396E-3</v>
      </c>
      <c r="H2486">
        <f ca="1">IF(ISNUMBER(TradeDash[[#This Row],[Sharpe Average]]),IF(TradeDash[[#This Row],[Sharpe Average]]&gt;$G$1,1,0),"")</f>
        <v>1</v>
      </c>
      <c r="I2486" s="2">
        <f ca="1">IF(ISNUMBER(TradeDash[[#This Row],[Signal]]),MAX(IF(AND(TradeDash[[#This Row],[Signal]]=1,I2485&lt;1),I2485+$E$1,IF(AND(TradeDash[[#This Row],[Signal]]=0,I2485&gt;0),I2485-$E$1,IF(AND(TradeDash[[#This Row],[Signal]]=1,I2485=1),I2485,IF(AND(TradeDash[[#This Row],[Signal]]=0,I2485=0),I2485,0)))),0),"")</f>
        <v>0.4</v>
      </c>
      <c r="J2486" s="3">
        <f ca="1">IF(ISNUMBER(TradeDash[[#This Row],[Position]]),TradeDash[[#This Row],[Position]]*D2487,"")</f>
        <v>3.7394122338546333E-3</v>
      </c>
      <c r="K2486" s="7">
        <f ca="1">K2485*IFERROR(1+TradeDash[[#This Row],[Port Return]],1)</f>
        <v>4833492.2018231358</v>
      </c>
      <c r="L2486" s="7">
        <f ca="1">IF(ISNUMBER(TradeDash[[#This Row],[Port Return]]),L2485*(1+TradeDash[[#This Row],[Returns]]),L2485)</f>
        <v>3149538.9507154194</v>
      </c>
    </row>
    <row r="2487" spans="1:12" x14ac:dyDescent="0.35">
      <c r="A2487" s="1">
        <v>40130</v>
      </c>
      <c r="B2487" s="16">
        <f>YEAR(TradeDash[[#This Row],[Date]])</f>
        <v>2009</v>
      </c>
      <c r="C2487">
        <v>4998.95</v>
      </c>
      <c r="D2487" s="3">
        <f>IFERROR(TradeDash[[#This Row],[Nifty]]/C2486-1,"")</f>
        <v>9.3485305846365829E-3</v>
      </c>
      <c r="E2487">
        <f ca="1">IFERROR(AVERAGE(OFFSET(TradeDash[[#This Row],[Returns]],0,0,-n_days))/STDEV(OFFSET(TradeDash[[#This Row],[Returns]],0,0,-n_days)),"")</f>
        <v>-6.6261094383764235E-2</v>
      </c>
      <c r="F2487">
        <f ca="1">IFERROR(AVERAGE(OFFSET(TradeDash[[#This Row],[Returns]],0,0,-n_days*2))/STDEV(OFFSET(TradeDash[[#This Row],[Returns]],0,0,-n_days*2)),"")</f>
        <v>7.4750282193269083E-2</v>
      </c>
      <c r="G2487">
        <f ca="1">IF(ISNUMBER(TradeDash[[#This Row],[2n day Sharpe]]),AVERAGE(TradeDash[[#This Row],[n day Sharpe]:[2n day Sharpe]]),"")</f>
        <v>4.2445939047524237E-3</v>
      </c>
      <c r="H2487">
        <f ca="1">IF(ISNUMBER(TradeDash[[#This Row],[Sharpe Average]]),IF(TradeDash[[#This Row],[Sharpe Average]]&gt;$G$1,1,0),"")</f>
        <v>1</v>
      </c>
      <c r="I2487" s="2">
        <f ca="1">IF(ISNUMBER(TradeDash[[#This Row],[Signal]]),MAX(IF(AND(TradeDash[[#This Row],[Signal]]=1,I2486&lt;1),I2486+$E$1,IF(AND(TradeDash[[#This Row],[Signal]]=0,I2486&gt;0),I2486-$E$1,IF(AND(TradeDash[[#This Row],[Signal]]=1,I2486=1),I2486,IF(AND(TradeDash[[#This Row],[Signal]]=0,I2486=0),I2486,0)))),0),"")</f>
        <v>0.60000000000000009</v>
      </c>
      <c r="J2487" s="3">
        <f ca="1">IF(ISNUMBER(TradeDash[[#This Row],[Position]]),TradeDash[[#This Row],[Position]]*D2488,"")</f>
        <v>7.0934896328229257E-3</v>
      </c>
      <c r="K2487" s="7">
        <f ca="1">K2486*IFERROR(1+TradeDash[[#This Row],[Port Return]],1)</f>
        <v>4867778.5286470987</v>
      </c>
      <c r="L2487" s="7">
        <f ca="1">IF(ISNUMBER(TradeDash[[#This Row],[Port Return]]),L2486*(1+TradeDash[[#This Row],[Returns]]),L2486)</f>
        <v>3178982.5119236866</v>
      </c>
    </row>
    <row r="2488" spans="1:12" x14ac:dyDescent="0.35">
      <c r="A2488" s="1">
        <v>40133</v>
      </c>
      <c r="B2488" s="16">
        <f>YEAR(TradeDash[[#This Row],[Date]])</f>
        <v>2009</v>
      </c>
      <c r="C2488">
        <v>5058.05</v>
      </c>
      <c r="D2488" s="3">
        <f>IFERROR(TradeDash[[#This Row],[Nifty]]/C2487-1,"")</f>
        <v>1.1822482721371541E-2</v>
      </c>
      <c r="E2488">
        <f ca="1">IFERROR(AVERAGE(OFFSET(TradeDash[[#This Row],[Returns]],0,0,-n_days))/STDEV(OFFSET(TradeDash[[#This Row],[Returns]],0,0,-n_days)),"")</f>
        <v>-2.3120877693661421E-2</v>
      </c>
      <c r="F2488">
        <f ca="1">IFERROR(AVERAGE(OFFSET(TradeDash[[#This Row],[Returns]],0,0,-n_days*2))/STDEV(OFFSET(TradeDash[[#This Row],[Returns]],0,0,-n_days*2)),"")</f>
        <v>9.212092071027253E-2</v>
      </c>
      <c r="G2488">
        <f ca="1">IF(ISNUMBER(TradeDash[[#This Row],[2n day Sharpe]]),AVERAGE(TradeDash[[#This Row],[n day Sharpe]:[2n day Sharpe]]),"")</f>
        <v>3.4500021508305556E-2</v>
      </c>
      <c r="H2488">
        <f ca="1">IF(ISNUMBER(TradeDash[[#This Row],[Sharpe Average]]),IF(TradeDash[[#This Row],[Sharpe Average]]&gt;$G$1,1,0),"")</f>
        <v>1</v>
      </c>
      <c r="I2488" s="2">
        <f ca="1">IF(ISNUMBER(TradeDash[[#This Row],[Signal]]),MAX(IF(AND(TradeDash[[#This Row],[Signal]]=1,I2487&lt;1),I2487+$E$1,IF(AND(TradeDash[[#This Row],[Signal]]=0,I2487&gt;0),I2487-$E$1,IF(AND(TradeDash[[#This Row],[Signal]]=1,I2487=1),I2487,IF(AND(TradeDash[[#This Row],[Signal]]=0,I2487=0),I2487,0)))),0),"")</f>
        <v>0.8</v>
      </c>
      <c r="J2488" s="3">
        <f ca="1">IF(ISNUMBER(TradeDash[[#This Row],[Position]]),TradeDash[[#This Row],[Position]]*D2489,"")</f>
        <v>6.6428762072341392E-4</v>
      </c>
      <c r="K2488" s="7">
        <f ca="1">K2487*IFERROR(1+TradeDash[[#This Row],[Port Return]],1)</f>
        <v>4871012.1336641023</v>
      </c>
      <c r="L2488" s="7">
        <f ca="1">IF(ISNUMBER(TradeDash[[#This Row],[Port Return]]),L2487*(1+TradeDash[[#This Row],[Returns]]),L2487)</f>
        <v>3216565.9777424466</v>
      </c>
    </row>
    <row r="2489" spans="1:12" x14ac:dyDescent="0.35">
      <c r="A2489" s="1">
        <v>40134</v>
      </c>
      <c r="B2489" s="16">
        <f>YEAR(TradeDash[[#This Row],[Date]])</f>
        <v>2009</v>
      </c>
      <c r="C2489">
        <v>5062.25</v>
      </c>
      <c r="D2489" s="3">
        <f>IFERROR(TradeDash[[#This Row],[Nifty]]/C2488-1,"")</f>
        <v>8.3035952590426731E-4</v>
      </c>
      <c r="E2489">
        <f ca="1">IFERROR(AVERAGE(OFFSET(TradeDash[[#This Row],[Returns]],0,0,-n_days))/STDEV(OFFSET(TradeDash[[#This Row],[Returns]],0,0,-n_days)),"")</f>
        <v>-4.0858516170591698E-2</v>
      </c>
      <c r="F2489">
        <f ca="1">IFERROR(AVERAGE(OFFSET(TradeDash[[#This Row],[Returns]],0,0,-n_days*2))/STDEV(OFFSET(TradeDash[[#This Row],[Returns]],0,0,-n_days*2)),"")</f>
        <v>0.10190495901057747</v>
      </c>
      <c r="G2489">
        <f ca="1">IF(ISNUMBER(TradeDash[[#This Row],[2n day Sharpe]]),AVERAGE(TradeDash[[#This Row],[n day Sharpe]:[2n day Sharpe]]),"")</f>
        <v>3.0523221419992887E-2</v>
      </c>
      <c r="H2489">
        <f ca="1">IF(ISNUMBER(TradeDash[[#This Row],[Sharpe Average]]),IF(TradeDash[[#This Row],[Sharpe Average]]&gt;$G$1,1,0),"")</f>
        <v>1</v>
      </c>
      <c r="I2489" s="2">
        <f ca="1">IF(ISNUMBER(TradeDash[[#This Row],[Signal]]),MAX(IF(AND(TradeDash[[#This Row],[Signal]]=1,I2488&lt;1),I2488+$E$1,IF(AND(TradeDash[[#This Row],[Signal]]=0,I2488&gt;0),I2488-$E$1,IF(AND(TradeDash[[#This Row],[Signal]]=1,I2488=1),I2488,IF(AND(TradeDash[[#This Row],[Signal]]=0,I2488=0),I2488,0)))),0),"")</f>
        <v>1</v>
      </c>
      <c r="J2489" s="3">
        <f ca="1">IF(ISNUMBER(TradeDash[[#This Row],[Position]]),TradeDash[[#This Row],[Position]]*D2490,"")</f>
        <v>-1.4914316756383661E-3</v>
      </c>
      <c r="K2489" s="7">
        <f ca="1">K2488*IFERROR(1+TradeDash[[#This Row],[Port Return]],1)</f>
        <v>4863747.3518755371</v>
      </c>
      <c r="L2489" s="7">
        <f ca="1">IF(ISNUMBER(TradeDash[[#This Row],[Port Return]]),L2488*(1+TradeDash[[#This Row],[Returns]]),L2488)</f>
        <v>3219236.8839427647</v>
      </c>
    </row>
    <row r="2490" spans="1:12" x14ac:dyDescent="0.35">
      <c r="A2490" s="1">
        <v>40135</v>
      </c>
      <c r="B2490" s="16">
        <f>YEAR(TradeDash[[#This Row],[Date]])</f>
        <v>2009</v>
      </c>
      <c r="C2490">
        <v>5054.7</v>
      </c>
      <c r="D2490" s="3">
        <f>IFERROR(TradeDash[[#This Row],[Nifty]]/C2489-1,"")</f>
        <v>-1.4914316756383661E-3</v>
      </c>
      <c r="E2490">
        <f ca="1">IFERROR(AVERAGE(OFFSET(TradeDash[[#This Row],[Returns]],0,0,-n_days))/STDEV(OFFSET(TradeDash[[#This Row],[Returns]],0,0,-n_days)),"")</f>
        <v>-2.8851962256801193E-2</v>
      </c>
      <c r="F2490">
        <f ca="1">IFERROR(AVERAGE(OFFSET(TradeDash[[#This Row],[Returns]],0,0,-n_days*2))/STDEV(OFFSET(TradeDash[[#This Row],[Returns]],0,0,-n_days*2)),"")</f>
        <v>6.8200622548690693E-2</v>
      </c>
      <c r="G2490">
        <f ca="1">IF(ISNUMBER(TradeDash[[#This Row],[2n day Sharpe]]),AVERAGE(TradeDash[[#This Row],[n day Sharpe]:[2n day Sharpe]]),"")</f>
        <v>1.967433014594475E-2</v>
      </c>
      <c r="H2490">
        <f ca="1">IF(ISNUMBER(TradeDash[[#This Row],[Sharpe Average]]),IF(TradeDash[[#This Row],[Sharpe Average]]&gt;$G$1,1,0),"")</f>
        <v>1</v>
      </c>
      <c r="I2490" s="2">
        <f ca="1">IF(ISNUMBER(TradeDash[[#This Row],[Signal]]),MAX(IF(AND(TradeDash[[#This Row],[Signal]]=1,I2489&lt;1),I2489+$E$1,IF(AND(TradeDash[[#This Row],[Signal]]=0,I2489&gt;0),I2489-$E$1,IF(AND(TradeDash[[#This Row],[Signal]]=1,I2489=1),I2489,IF(AND(TradeDash[[#This Row],[Signal]]=0,I2489=0),I2489,0)))),0),"")</f>
        <v>1</v>
      </c>
      <c r="J2490" s="3">
        <f ca="1">IF(ISNUMBER(TradeDash[[#This Row],[Position]]),TradeDash[[#This Row],[Position]]*D2491,"")</f>
        <v>-1.2997804023977655E-2</v>
      </c>
      <c r="K2490" s="7">
        <f ca="1">K2489*IFERROR(1+TradeDash[[#This Row],[Port Return]],1)</f>
        <v>4800529.3169737188</v>
      </c>
      <c r="L2490" s="7">
        <f ca="1">IF(ISNUMBER(TradeDash[[#This Row],[Port Return]]),L2489*(1+TradeDash[[#This Row],[Returns]]),L2489)</f>
        <v>3214435.612082669</v>
      </c>
    </row>
    <row r="2491" spans="1:12" x14ac:dyDescent="0.35">
      <c r="A2491" s="1">
        <v>40136</v>
      </c>
      <c r="B2491" s="16">
        <f>YEAR(TradeDash[[#This Row],[Date]])</f>
        <v>2009</v>
      </c>
      <c r="C2491">
        <v>4989</v>
      </c>
      <c r="D2491" s="3">
        <f>IFERROR(TradeDash[[#This Row],[Nifty]]/C2490-1,"")</f>
        <v>-1.2997804023977655E-2</v>
      </c>
      <c r="E2491">
        <f ca="1">IFERROR(AVERAGE(OFFSET(TradeDash[[#This Row],[Returns]],0,0,-n_days))/STDEV(OFFSET(TradeDash[[#This Row],[Returns]],0,0,-n_days)),"")</f>
        <v>-3.8084778730717916E-2</v>
      </c>
      <c r="F2491">
        <f ca="1">IFERROR(AVERAGE(OFFSET(TradeDash[[#This Row],[Returns]],0,0,-n_days*2))/STDEV(OFFSET(TradeDash[[#This Row],[Returns]],0,0,-n_days*2)),"")</f>
        <v>1.8058597689897544E-2</v>
      </c>
      <c r="G2491">
        <f ca="1">IF(ISNUMBER(TradeDash[[#This Row],[2n day Sharpe]]),AVERAGE(TradeDash[[#This Row],[n day Sharpe]:[2n day Sharpe]]),"")</f>
        <v>-1.0013090520410186E-2</v>
      </c>
      <c r="H2491">
        <f ca="1">IF(ISNUMBER(TradeDash[[#This Row],[Sharpe Average]]),IF(TradeDash[[#This Row],[Sharpe Average]]&gt;$G$1,1,0),"")</f>
        <v>0</v>
      </c>
      <c r="I2491" s="2">
        <f ca="1">IF(ISNUMBER(TradeDash[[#This Row],[Signal]]),MAX(IF(AND(TradeDash[[#This Row],[Signal]]=1,I2490&lt;1),I2490+$E$1,IF(AND(TradeDash[[#This Row],[Signal]]=0,I2490&gt;0),I2490-$E$1,IF(AND(TradeDash[[#This Row],[Signal]]=1,I2490=1),I2490,IF(AND(TradeDash[[#This Row],[Signal]]=0,I2490=0),I2490,0)))),0),"")</f>
        <v>0.8</v>
      </c>
      <c r="J2491" s="3">
        <f ca="1">IF(ISNUMBER(TradeDash[[#This Row],[Position]]),TradeDash[[#This Row],[Position]]*D2492,"")</f>
        <v>1.0174383644016773E-2</v>
      </c>
      <c r="K2491" s="7">
        <f ca="1">K2490*IFERROR(1+TradeDash[[#This Row],[Port Return]],1)</f>
        <v>4849371.7439389592</v>
      </c>
      <c r="L2491" s="7">
        <f ca="1">IF(ISNUMBER(TradeDash[[#This Row],[Port Return]]),L2490*(1+TradeDash[[#This Row],[Returns]]),L2490)</f>
        <v>3172655.0079491236</v>
      </c>
    </row>
    <row r="2492" spans="1:12" x14ac:dyDescent="0.35">
      <c r="A2492" s="1">
        <v>40137</v>
      </c>
      <c r="B2492" s="16">
        <f>YEAR(TradeDash[[#This Row],[Date]])</f>
        <v>2009</v>
      </c>
      <c r="C2492">
        <v>5052.45</v>
      </c>
      <c r="D2492" s="3">
        <f>IFERROR(TradeDash[[#This Row],[Nifty]]/C2491-1,"")</f>
        <v>1.2717979555020964E-2</v>
      </c>
      <c r="E2492">
        <f ca="1">IFERROR(AVERAGE(OFFSET(TradeDash[[#This Row],[Returns]],0,0,-n_days))/STDEV(OFFSET(TradeDash[[#This Row],[Returns]],0,0,-n_days)),"")</f>
        <v>4.7141608604169868E-2</v>
      </c>
      <c r="F2492">
        <f ca="1">IFERROR(AVERAGE(OFFSET(TradeDash[[#This Row],[Returns]],0,0,-n_days*2))/STDEV(OFFSET(TradeDash[[#This Row],[Returns]],0,0,-n_days*2)),"")</f>
        <v>3.8894795947811624E-2</v>
      </c>
      <c r="G2492">
        <f ca="1">IF(ISNUMBER(TradeDash[[#This Row],[2n day Sharpe]]),AVERAGE(TradeDash[[#This Row],[n day Sharpe]:[2n day Sharpe]]),"")</f>
        <v>4.301820227599075E-2</v>
      </c>
      <c r="H2492">
        <f ca="1">IF(ISNUMBER(TradeDash[[#This Row],[Sharpe Average]]),IF(TradeDash[[#This Row],[Sharpe Average]]&gt;$G$1,1,0),"")</f>
        <v>1</v>
      </c>
      <c r="I2492" s="2">
        <f ca="1">IF(ISNUMBER(TradeDash[[#This Row],[Signal]]),MAX(IF(AND(TradeDash[[#This Row],[Signal]]=1,I2491&lt;1),I2491+$E$1,IF(AND(TradeDash[[#This Row],[Signal]]=0,I2491&gt;0),I2491-$E$1,IF(AND(TradeDash[[#This Row],[Signal]]=1,I2491=1),I2491,IF(AND(TradeDash[[#This Row],[Signal]]=0,I2491=0),I2491,0)))),0),"")</f>
        <v>1</v>
      </c>
      <c r="J2492" s="3">
        <f ca="1">IF(ISNUMBER(TradeDash[[#This Row],[Position]]),TradeDash[[#This Row],[Position]]*D2493,"")</f>
        <v>1.0113905135132439E-2</v>
      </c>
      <c r="K2492" s="7">
        <f ca="1">K2491*IFERROR(1+TradeDash[[#This Row],[Port Return]],1)</f>
        <v>4898417.8297221493</v>
      </c>
      <c r="L2492" s="7">
        <f ca="1">IF(ISNUMBER(TradeDash[[#This Row],[Port Return]]),L2491*(1+TradeDash[[#This Row],[Returns]]),L2491)</f>
        <v>3213004.7694753553</v>
      </c>
    </row>
    <row r="2493" spans="1:12" x14ac:dyDescent="0.35">
      <c r="A2493" s="1">
        <v>40140</v>
      </c>
      <c r="B2493" s="16">
        <f>YEAR(TradeDash[[#This Row],[Date]])</f>
        <v>2009</v>
      </c>
      <c r="C2493">
        <v>5103.55</v>
      </c>
      <c r="D2493" s="3">
        <f>IFERROR(TradeDash[[#This Row],[Nifty]]/C2492-1,"")</f>
        <v>1.0113905135132439E-2</v>
      </c>
      <c r="E2493">
        <f ca="1">IFERROR(AVERAGE(OFFSET(TradeDash[[#This Row],[Returns]],0,0,-n_days))/STDEV(OFFSET(TradeDash[[#This Row],[Returns]],0,0,-n_days)),"")</f>
        <v>7.2670975996648152E-2</v>
      </c>
      <c r="F2493">
        <f ca="1">IFERROR(AVERAGE(OFFSET(TradeDash[[#This Row],[Returns]],0,0,-n_days*2))/STDEV(OFFSET(TradeDash[[#This Row],[Returns]],0,0,-n_days*2)),"")</f>
        <v>5.3480810405942922E-2</v>
      </c>
      <c r="G2493">
        <f ca="1">IF(ISNUMBER(TradeDash[[#This Row],[2n day Sharpe]]),AVERAGE(TradeDash[[#This Row],[n day Sharpe]:[2n day Sharpe]]),"")</f>
        <v>6.307589320129553E-2</v>
      </c>
      <c r="H2493">
        <f ca="1">IF(ISNUMBER(TradeDash[[#This Row],[Sharpe Average]]),IF(TradeDash[[#This Row],[Sharpe Average]]&gt;$G$1,1,0),"")</f>
        <v>1</v>
      </c>
      <c r="I2493" s="2">
        <f ca="1">IF(ISNUMBER(TradeDash[[#This Row],[Signal]]),MAX(IF(AND(TradeDash[[#This Row],[Signal]]=1,I2492&lt;1),I2492+$E$1,IF(AND(TradeDash[[#This Row],[Signal]]=0,I2492&gt;0),I2492-$E$1,IF(AND(TradeDash[[#This Row],[Signal]]=1,I2492=1),I2492,IF(AND(TradeDash[[#This Row],[Signal]]=0,I2492=0),I2492,0)))),0),"")</f>
        <v>1</v>
      </c>
      <c r="J2493" s="3">
        <f ca="1">IF(ISNUMBER(TradeDash[[#This Row],[Position]]),TradeDash[[#This Row],[Position]]*D2494,"")</f>
        <v>-2.5472465244780196E-3</v>
      </c>
      <c r="K2493" s="7">
        <f ca="1">K2492*IFERROR(1+TradeDash[[#This Row],[Port Return]],1)</f>
        <v>4885940.3519299487</v>
      </c>
      <c r="L2493" s="7">
        <f ca="1">IF(ISNUMBER(TradeDash[[#This Row],[Port Return]]),L2492*(1+TradeDash[[#This Row],[Returns]]),L2492)</f>
        <v>3245500.7949125571</v>
      </c>
    </row>
    <row r="2494" spans="1:12" x14ac:dyDescent="0.35">
      <c r="A2494" s="1">
        <v>40141</v>
      </c>
      <c r="B2494" s="16">
        <f>YEAR(TradeDash[[#This Row],[Date]])</f>
        <v>2009</v>
      </c>
      <c r="C2494">
        <v>5090.55</v>
      </c>
      <c r="D2494" s="3">
        <f>IFERROR(TradeDash[[#This Row],[Nifty]]/C2493-1,"")</f>
        <v>-2.5472465244780196E-3</v>
      </c>
      <c r="E2494">
        <f ca="1">IFERROR(AVERAGE(OFFSET(TradeDash[[#This Row],[Returns]],0,0,-n_days))/STDEV(OFFSET(TradeDash[[#This Row],[Returns]],0,0,-n_days)),"")</f>
        <v>8.1163326532436311E-2</v>
      </c>
      <c r="F2494">
        <f ca="1">IFERROR(AVERAGE(OFFSET(TradeDash[[#This Row],[Returns]],0,0,-n_days*2))/STDEV(OFFSET(TradeDash[[#This Row],[Returns]],0,0,-n_days*2)),"")</f>
        <v>3.2448282066670081E-2</v>
      </c>
      <c r="G2494">
        <f ca="1">IF(ISNUMBER(TradeDash[[#This Row],[2n day Sharpe]]),AVERAGE(TradeDash[[#This Row],[n day Sharpe]:[2n day Sharpe]]),"")</f>
        <v>5.6805804299553196E-2</v>
      </c>
      <c r="H2494">
        <f ca="1">IF(ISNUMBER(TradeDash[[#This Row],[Sharpe Average]]),IF(TradeDash[[#This Row],[Sharpe Average]]&gt;$G$1,1,0),"")</f>
        <v>1</v>
      </c>
      <c r="I2494" s="2">
        <f ca="1">IF(ISNUMBER(TradeDash[[#This Row],[Signal]]),MAX(IF(AND(TradeDash[[#This Row],[Signal]]=1,I2493&lt;1),I2493+$E$1,IF(AND(TradeDash[[#This Row],[Signal]]=0,I2493&gt;0),I2493-$E$1,IF(AND(TradeDash[[#This Row],[Signal]]=1,I2493=1),I2493,IF(AND(TradeDash[[#This Row],[Signal]]=0,I2493=0),I2493,0)))),0),"")</f>
        <v>1</v>
      </c>
      <c r="J2494" s="3">
        <f ca="1">IF(ISNUMBER(TradeDash[[#This Row],[Position]]),TradeDash[[#This Row],[Position]]*D2495,"")</f>
        <v>3.4573867263849589E-3</v>
      </c>
      <c r="K2494" s="7">
        <f ca="1">K2493*IFERROR(1+TradeDash[[#This Row],[Port Return]],1)</f>
        <v>4902832.9372486202</v>
      </c>
      <c r="L2494" s="7">
        <f ca="1">IF(ISNUMBER(TradeDash[[#This Row],[Port Return]]),L2493*(1+TradeDash[[#This Row],[Returns]]),L2493)</f>
        <v>3237233.7042925255</v>
      </c>
    </row>
    <row r="2495" spans="1:12" x14ac:dyDescent="0.35">
      <c r="A2495" s="1">
        <v>40142</v>
      </c>
      <c r="B2495" s="16">
        <f>YEAR(TradeDash[[#This Row],[Date]])</f>
        <v>2009</v>
      </c>
      <c r="C2495">
        <v>5108.1499999999996</v>
      </c>
      <c r="D2495" s="3">
        <f>IFERROR(TradeDash[[#This Row],[Nifty]]/C2494-1,"")</f>
        <v>3.4573867263849589E-3</v>
      </c>
      <c r="E2495">
        <f ca="1">IFERROR(AVERAGE(OFFSET(TradeDash[[#This Row],[Returns]],0,0,-n_days))/STDEV(OFFSET(TradeDash[[#This Row],[Returns]],0,0,-n_days)),"")</f>
        <v>0.18283965478044586</v>
      </c>
      <c r="F2495">
        <f ca="1">IFERROR(AVERAGE(OFFSET(TradeDash[[#This Row],[Returns]],0,0,-n_days*2))/STDEV(OFFSET(TradeDash[[#This Row],[Returns]],0,0,-n_days*2)),"")</f>
        <v>5.7947291225814962E-2</v>
      </c>
      <c r="G2495">
        <f ca="1">IF(ISNUMBER(TradeDash[[#This Row],[2n day Sharpe]]),AVERAGE(TradeDash[[#This Row],[n day Sharpe]:[2n day Sharpe]]),"")</f>
        <v>0.12039347300313041</v>
      </c>
      <c r="H2495">
        <f ca="1">IF(ISNUMBER(TradeDash[[#This Row],[Sharpe Average]]),IF(TradeDash[[#This Row],[Sharpe Average]]&gt;$G$1,1,0),"")</f>
        <v>1</v>
      </c>
      <c r="I2495" s="2">
        <f ca="1">IF(ISNUMBER(TradeDash[[#This Row],[Signal]]),MAX(IF(AND(TradeDash[[#This Row],[Signal]]=1,I2494&lt;1),I2494+$E$1,IF(AND(TradeDash[[#This Row],[Signal]]=0,I2494&gt;0),I2494-$E$1,IF(AND(TradeDash[[#This Row],[Signal]]=1,I2494=1),I2494,IF(AND(TradeDash[[#This Row],[Signal]]=0,I2494=0),I2494,0)))),0),"")</f>
        <v>1</v>
      </c>
      <c r="J2495" s="3">
        <f ca="1">IF(ISNUMBER(TradeDash[[#This Row],[Position]]),TradeDash[[#This Row],[Position]]*D2496,"")</f>
        <v>-2.0085549562953164E-2</v>
      </c>
      <c r="K2495" s="7">
        <f ca="1">K2494*IFERROR(1+TradeDash[[#This Row],[Port Return]],1)</f>
        <v>4804356.843288634</v>
      </c>
      <c r="L2495" s="7">
        <f ca="1">IF(ISNUMBER(TradeDash[[#This Row],[Port Return]]),L2494*(1+TradeDash[[#This Row],[Returns]]),L2494)</f>
        <v>3248426.0731319524</v>
      </c>
    </row>
    <row r="2496" spans="1:12" x14ac:dyDescent="0.35">
      <c r="A2496" s="1">
        <v>40143</v>
      </c>
      <c r="B2496" s="16">
        <f>YEAR(TradeDash[[#This Row],[Date]])</f>
        <v>2009</v>
      </c>
      <c r="C2496">
        <v>5005.55</v>
      </c>
      <c r="D2496" s="3">
        <f>IFERROR(TradeDash[[#This Row],[Nifty]]/C2495-1,"")</f>
        <v>-2.0085549562953164E-2</v>
      </c>
      <c r="E2496">
        <f ca="1">IFERROR(AVERAGE(OFFSET(TradeDash[[#This Row],[Returns]],0,0,-n_days))/STDEV(OFFSET(TradeDash[[#This Row],[Returns]],0,0,-n_days)),"")</f>
        <v>0.12341504054167786</v>
      </c>
      <c r="F2496">
        <f ca="1">IFERROR(AVERAGE(OFFSET(TradeDash[[#This Row],[Returns]],0,0,-n_days*2))/STDEV(OFFSET(TradeDash[[#This Row],[Returns]],0,0,-n_days*2)),"")</f>
        <v>1.3614545374664732E-2</v>
      </c>
      <c r="G2496">
        <f ca="1">IF(ISNUMBER(TradeDash[[#This Row],[2n day Sharpe]]),AVERAGE(TradeDash[[#This Row],[n day Sharpe]:[2n day Sharpe]]),"")</f>
        <v>6.8514792958171297E-2</v>
      </c>
      <c r="H2496">
        <f ca="1">IF(ISNUMBER(TradeDash[[#This Row],[Sharpe Average]]),IF(TradeDash[[#This Row],[Sharpe Average]]&gt;$G$1,1,0),"")</f>
        <v>1</v>
      </c>
      <c r="I2496" s="2">
        <f ca="1">IF(ISNUMBER(TradeDash[[#This Row],[Signal]]),MAX(IF(AND(TradeDash[[#This Row],[Signal]]=1,I2495&lt;1),I2495+$E$1,IF(AND(TradeDash[[#This Row],[Signal]]=0,I2495&gt;0),I2495-$E$1,IF(AND(TradeDash[[#This Row],[Signal]]=1,I2495=1),I2495,IF(AND(TradeDash[[#This Row],[Signal]]=0,I2495=0),I2495,0)))),0),"")</f>
        <v>1</v>
      </c>
      <c r="J2496" s="3">
        <f ca="1">IF(ISNUMBER(TradeDash[[#This Row],[Position]]),TradeDash[[#This Row],[Position]]*D2497,"")</f>
        <v>-1.2745852104164457E-2</v>
      </c>
      <c r="K2496" s="7">
        <f ca="1">K2495*IFERROR(1+TradeDash[[#This Row],[Port Return]],1)</f>
        <v>4743121.2215084471</v>
      </c>
      <c r="L2496" s="7">
        <f ca="1">IF(ISNUMBER(TradeDash[[#This Row],[Port Return]]),L2495*(1+TradeDash[[#This Row],[Returns]]),L2495)</f>
        <v>3183179.6502384711</v>
      </c>
    </row>
    <row r="2497" spans="1:12" x14ac:dyDescent="0.35">
      <c r="A2497" s="1">
        <v>40144</v>
      </c>
      <c r="B2497" s="16">
        <f>YEAR(TradeDash[[#This Row],[Date]])</f>
        <v>2009</v>
      </c>
      <c r="C2497">
        <v>4941.75</v>
      </c>
      <c r="D2497" s="3">
        <f>IFERROR(TradeDash[[#This Row],[Nifty]]/C2496-1,"")</f>
        <v>-1.2745852104164457E-2</v>
      </c>
      <c r="E2497">
        <f ca="1">IFERROR(AVERAGE(OFFSET(TradeDash[[#This Row],[Returns]],0,0,-n_days))/STDEV(OFFSET(TradeDash[[#This Row],[Returns]],0,0,-n_days)),"")</f>
        <v>0.13403054664018701</v>
      </c>
      <c r="F2497">
        <f ca="1">IFERROR(AVERAGE(OFFSET(TradeDash[[#This Row],[Returns]],0,0,-n_days*2))/STDEV(OFFSET(TradeDash[[#This Row],[Returns]],0,0,-n_days*2)),"")</f>
        <v>4.7448576465061834E-4</v>
      </c>
      <c r="G2497">
        <f ca="1">IF(ISNUMBER(TradeDash[[#This Row],[2n day Sharpe]]),AVERAGE(TradeDash[[#This Row],[n day Sharpe]:[2n day Sharpe]]),"")</f>
        <v>6.7252516202418816E-2</v>
      </c>
      <c r="H2497">
        <f ca="1">IF(ISNUMBER(TradeDash[[#This Row],[Sharpe Average]]),IF(TradeDash[[#This Row],[Sharpe Average]]&gt;$G$1,1,0),"")</f>
        <v>1</v>
      </c>
      <c r="I2497" s="2">
        <f ca="1">IF(ISNUMBER(TradeDash[[#This Row],[Signal]]),MAX(IF(AND(TradeDash[[#This Row],[Signal]]=1,I2496&lt;1),I2496+$E$1,IF(AND(TradeDash[[#This Row],[Signal]]=0,I2496&gt;0),I2496-$E$1,IF(AND(TradeDash[[#This Row],[Signal]]=1,I2496=1),I2496,IF(AND(TradeDash[[#This Row],[Signal]]=0,I2496=0),I2496,0)))),0),"")</f>
        <v>1</v>
      </c>
      <c r="J2497" s="3">
        <f ca="1">IF(ISNUMBER(TradeDash[[#This Row],[Position]]),TradeDash[[#This Row],[Position]]*D2498,"")</f>
        <v>1.8404411392725306E-2</v>
      </c>
      <c r="K2497" s="7">
        <f ca="1">K2496*IFERROR(1+TradeDash[[#This Row],[Port Return]],1)</f>
        <v>4830415.5757546546</v>
      </c>
      <c r="L2497" s="7">
        <f ca="1">IF(ISNUMBER(TradeDash[[#This Row],[Port Return]]),L2496*(1+TradeDash[[#This Row],[Returns]]),L2496)</f>
        <v>3142607.3131955457</v>
      </c>
    </row>
    <row r="2498" spans="1:12" x14ac:dyDescent="0.35">
      <c r="A2498" s="1">
        <v>40147</v>
      </c>
      <c r="B2498" s="16">
        <f>YEAR(TradeDash[[#This Row],[Date]])</f>
        <v>2009</v>
      </c>
      <c r="C2498">
        <v>5032.7</v>
      </c>
      <c r="D2498" s="3">
        <f>IFERROR(TradeDash[[#This Row],[Nifty]]/C2497-1,"")</f>
        <v>1.8404411392725306E-2</v>
      </c>
      <c r="E2498">
        <f ca="1">IFERROR(AVERAGE(OFFSET(TradeDash[[#This Row],[Returns]],0,0,-n_days))/STDEV(OFFSET(TradeDash[[#This Row],[Returns]],0,0,-n_days)),"")</f>
        <v>0.21633669424633176</v>
      </c>
      <c r="F2498">
        <f ca="1">IFERROR(AVERAGE(OFFSET(TradeDash[[#This Row],[Returns]],0,0,-n_days*2))/STDEV(OFFSET(TradeDash[[#This Row],[Returns]],0,0,-n_days*2)),"")</f>
        <v>1.600406101596161E-2</v>
      </c>
      <c r="G2498">
        <f ca="1">IF(ISNUMBER(TradeDash[[#This Row],[2n day Sharpe]]),AVERAGE(TradeDash[[#This Row],[n day Sharpe]:[2n day Sharpe]]),"")</f>
        <v>0.11617037763114668</v>
      </c>
      <c r="H2498">
        <f ca="1">IF(ISNUMBER(TradeDash[[#This Row],[Sharpe Average]]),IF(TradeDash[[#This Row],[Sharpe Average]]&gt;$G$1,1,0),"")</f>
        <v>1</v>
      </c>
      <c r="I2498" s="2">
        <f ca="1">IF(ISNUMBER(TradeDash[[#This Row],[Signal]]),MAX(IF(AND(TradeDash[[#This Row],[Signal]]=1,I2497&lt;1),I2497+$E$1,IF(AND(TradeDash[[#This Row],[Signal]]=0,I2497&gt;0),I2497-$E$1,IF(AND(TradeDash[[#This Row],[Signal]]=1,I2497=1),I2497,IF(AND(TradeDash[[#This Row],[Signal]]=0,I2497=0),I2497,0)))),0),"")</f>
        <v>1</v>
      </c>
      <c r="J2498" s="3">
        <f ca="1">IF(ISNUMBER(TradeDash[[#This Row],[Position]]),TradeDash[[#This Row],[Position]]*D2499,"")</f>
        <v>1.7743954537325912E-2</v>
      </c>
      <c r="K2498" s="7">
        <f ca="1">K2497*IFERROR(1+TradeDash[[#This Row],[Port Return]],1)</f>
        <v>4916126.2501272364</v>
      </c>
      <c r="L2498" s="7">
        <f ca="1">IF(ISNUMBER(TradeDash[[#This Row],[Port Return]]),L2497*(1+TradeDash[[#This Row],[Returns]]),L2497)</f>
        <v>3200445.1510333838</v>
      </c>
    </row>
    <row r="2499" spans="1:12" x14ac:dyDescent="0.35">
      <c r="A2499" s="1">
        <v>40148</v>
      </c>
      <c r="B2499" s="16">
        <f>YEAR(TradeDash[[#This Row],[Date]])</f>
        <v>2009</v>
      </c>
      <c r="C2499">
        <v>5122</v>
      </c>
      <c r="D2499" s="3">
        <f>IFERROR(TradeDash[[#This Row],[Nifty]]/C2498-1,"")</f>
        <v>1.7743954537325912E-2</v>
      </c>
      <c r="E2499">
        <f ca="1">IFERROR(AVERAGE(OFFSET(TradeDash[[#This Row],[Returns]],0,0,-n_days))/STDEV(OFFSET(TradeDash[[#This Row],[Returns]],0,0,-n_days)),"")</f>
        <v>0.42555949045026997</v>
      </c>
      <c r="F2499">
        <f ca="1">IFERROR(AVERAGE(OFFSET(TradeDash[[#This Row],[Returns]],0,0,-n_days*2))/STDEV(OFFSET(TradeDash[[#This Row],[Returns]],0,0,-n_days*2)),"")</f>
        <v>2.0071216466534911E-2</v>
      </c>
      <c r="G2499">
        <f ca="1">IF(ISNUMBER(TradeDash[[#This Row],[2n day Sharpe]]),AVERAGE(TradeDash[[#This Row],[n day Sharpe]:[2n day Sharpe]]),"")</f>
        <v>0.22281535345840245</v>
      </c>
      <c r="H2499">
        <f ca="1">IF(ISNUMBER(TradeDash[[#This Row],[Sharpe Average]]),IF(TradeDash[[#This Row],[Sharpe Average]]&gt;$G$1,1,0),"")</f>
        <v>1</v>
      </c>
      <c r="I2499" s="2">
        <f ca="1">IF(ISNUMBER(TradeDash[[#This Row],[Signal]]),MAX(IF(AND(TradeDash[[#This Row],[Signal]]=1,I2498&lt;1),I2498+$E$1,IF(AND(TradeDash[[#This Row],[Signal]]=0,I2498&gt;0),I2498-$E$1,IF(AND(TradeDash[[#This Row],[Signal]]=1,I2498=1),I2498,IF(AND(TradeDash[[#This Row],[Signal]]=0,I2498=0),I2498,0)))),0),"")</f>
        <v>1</v>
      </c>
      <c r="J2499" s="3">
        <f ca="1">IF(ISNUMBER(TradeDash[[#This Row],[Position]]),TradeDash[[#This Row],[Position]]*D2500,"")</f>
        <v>2.4404529480670512E-4</v>
      </c>
      <c r="K2499" s="7">
        <f ca="1">K2498*IFERROR(1+TradeDash[[#This Row],[Port Return]],1)</f>
        <v>4917326.0076072561</v>
      </c>
      <c r="L2499" s="7">
        <f ca="1">IF(ISNUMBER(TradeDash[[#This Row],[Port Return]]),L2498*(1+TradeDash[[#This Row],[Returns]]),L2498)</f>
        <v>3257233.7042925255</v>
      </c>
    </row>
    <row r="2500" spans="1:12" x14ac:dyDescent="0.35">
      <c r="A2500" s="1">
        <v>40149</v>
      </c>
      <c r="B2500" s="16">
        <f>YEAR(TradeDash[[#This Row],[Date]])</f>
        <v>2009</v>
      </c>
      <c r="C2500">
        <v>5123.25</v>
      </c>
      <c r="D2500" s="3">
        <f>IFERROR(TradeDash[[#This Row],[Nifty]]/C2499-1,"")</f>
        <v>2.4404529480670512E-4</v>
      </c>
      <c r="E2500">
        <f ca="1">IFERROR(AVERAGE(OFFSET(TradeDash[[#This Row],[Returns]],0,0,-n_days))/STDEV(OFFSET(TradeDash[[#This Row],[Returns]],0,0,-n_days)),"")</f>
        <v>0.34569317211861184</v>
      </c>
      <c r="F2500">
        <f ca="1">IFERROR(AVERAGE(OFFSET(TradeDash[[#This Row],[Returns]],0,0,-n_days*2))/STDEV(OFFSET(TradeDash[[#This Row],[Returns]],0,0,-n_days*2)),"")</f>
        <v>2.0694136465816661E-2</v>
      </c>
      <c r="G2500">
        <f ca="1">IF(ISNUMBER(TradeDash[[#This Row],[2n day Sharpe]]),AVERAGE(TradeDash[[#This Row],[n day Sharpe]:[2n day Sharpe]]),"")</f>
        <v>0.18319365429221424</v>
      </c>
      <c r="H2500">
        <f ca="1">IF(ISNUMBER(TradeDash[[#This Row],[Sharpe Average]]),IF(TradeDash[[#This Row],[Sharpe Average]]&gt;$G$1,1,0),"")</f>
        <v>1</v>
      </c>
      <c r="I2500" s="2">
        <f ca="1">IF(ISNUMBER(TradeDash[[#This Row],[Signal]]),MAX(IF(AND(TradeDash[[#This Row],[Signal]]=1,I2499&lt;1),I2499+$E$1,IF(AND(TradeDash[[#This Row],[Signal]]=0,I2499&gt;0),I2499-$E$1,IF(AND(TradeDash[[#This Row],[Signal]]=1,I2499=1),I2499,IF(AND(TradeDash[[#This Row],[Signal]]=0,I2499=0),I2499,0)))),0),"")</f>
        <v>1</v>
      </c>
      <c r="J2500" s="3">
        <f ca="1">IF(ISNUMBER(TradeDash[[#This Row],[Position]]),TradeDash[[#This Row],[Position]]*D2501,"")</f>
        <v>1.6493436783291404E-3</v>
      </c>
      <c r="K2500" s="7">
        <f ca="1">K2499*IFERROR(1+TradeDash[[#This Row],[Port Return]],1)</f>
        <v>4925436.3681721864</v>
      </c>
      <c r="L2500" s="7">
        <f ca="1">IF(ISNUMBER(TradeDash[[#This Row],[Port Return]]),L2499*(1+TradeDash[[#This Row],[Returns]]),L2499)</f>
        <v>3258028.6168521438</v>
      </c>
    </row>
    <row r="2501" spans="1:12" x14ac:dyDescent="0.35">
      <c r="A2501" s="1">
        <v>40150</v>
      </c>
      <c r="B2501" s="16">
        <f>YEAR(TradeDash[[#This Row],[Date]])</f>
        <v>2009</v>
      </c>
      <c r="C2501">
        <v>5131.7</v>
      </c>
      <c r="D2501" s="3">
        <f>IFERROR(TradeDash[[#This Row],[Nifty]]/C2500-1,"")</f>
        <v>1.6493436783291404E-3</v>
      </c>
      <c r="E2501">
        <f ca="1">IFERROR(AVERAGE(OFFSET(TradeDash[[#This Row],[Returns]],0,0,-n_days))/STDEV(OFFSET(TradeDash[[#This Row],[Returns]],0,0,-n_days)),"")</f>
        <v>0.30816484106686137</v>
      </c>
      <c r="F2501">
        <f ca="1">IFERROR(AVERAGE(OFFSET(TradeDash[[#This Row],[Returns]],0,0,-n_days*2))/STDEV(OFFSET(TradeDash[[#This Row],[Returns]],0,0,-n_days*2)),"")</f>
        <v>5.23970843307906E-2</v>
      </c>
      <c r="G2501">
        <f ca="1">IF(ISNUMBER(TradeDash[[#This Row],[2n day Sharpe]]),AVERAGE(TradeDash[[#This Row],[n day Sharpe]:[2n day Sharpe]]),"")</f>
        <v>0.18028096269882599</v>
      </c>
      <c r="H2501">
        <f ca="1">IF(ISNUMBER(TradeDash[[#This Row],[Sharpe Average]]),IF(TradeDash[[#This Row],[Sharpe Average]]&gt;$G$1,1,0),"")</f>
        <v>1</v>
      </c>
      <c r="I2501" s="2">
        <f ca="1">IF(ISNUMBER(TradeDash[[#This Row],[Signal]]),MAX(IF(AND(TradeDash[[#This Row],[Signal]]=1,I2500&lt;1),I2500+$E$1,IF(AND(TradeDash[[#This Row],[Signal]]=0,I2500&gt;0),I2500-$E$1,IF(AND(TradeDash[[#This Row],[Signal]]=1,I2500=1),I2500,IF(AND(TradeDash[[#This Row],[Signal]]=0,I2500=0),I2500,0)))),0),"")</f>
        <v>1</v>
      </c>
      <c r="J2501" s="3">
        <f ca="1">IF(ISNUMBER(TradeDash[[#This Row],[Position]]),TradeDash[[#This Row],[Position]]*D2502,"")</f>
        <v>-4.4429721145039514E-3</v>
      </c>
      <c r="K2501" s="7">
        <f ca="1">K2500*IFERROR(1+TradeDash[[#This Row],[Port Return]],1)</f>
        <v>4903552.7917366335</v>
      </c>
      <c r="L2501" s="7">
        <f ca="1">IF(ISNUMBER(TradeDash[[#This Row],[Port Return]]),L2500*(1+TradeDash[[#This Row],[Returns]]),L2500)</f>
        <v>3263402.2257551644</v>
      </c>
    </row>
    <row r="2502" spans="1:12" x14ac:dyDescent="0.35">
      <c r="A2502" s="1">
        <v>40151</v>
      </c>
      <c r="B2502" s="16">
        <f>YEAR(TradeDash[[#This Row],[Date]])</f>
        <v>2009</v>
      </c>
      <c r="C2502">
        <v>5108.8999999999996</v>
      </c>
      <c r="D2502" s="3">
        <f>IFERROR(TradeDash[[#This Row],[Nifty]]/C2501-1,"")</f>
        <v>-4.4429721145039514E-3</v>
      </c>
      <c r="E2502">
        <f ca="1">IFERROR(AVERAGE(OFFSET(TradeDash[[#This Row],[Returns]],0,0,-n_days))/STDEV(OFFSET(TradeDash[[#This Row],[Returns]],0,0,-n_days)),"")</f>
        <v>0.26138113461366558</v>
      </c>
      <c r="F2502">
        <f ca="1">IFERROR(AVERAGE(OFFSET(TradeDash[[#This Row],[Returns]],0,0,-n_days*2))/STDEV(OFFSET(TradeDash[[#This Row],[Returns]],0,0,-n_days*2)),"")</f>
        <v>3.5687616874539065E-2</v>
      </c>
      <c r="G2502">
        <f ca="1">IF(ISNUMBER(TradeDash[[#This Row],[2n day Sharpe]]),AVERAGE(TradeDash[[#This Row],[n day Sharpe]:[2n day Sharpe]]),"")</f>
        <v>0.14853437574410233</v>
      </c>
      <c r="H2502">
        <f ca="1">IF(ISNUMBER(TradeDash[[#This Row],[Sharpe Average]]),IF(TradeDash[[#This Row],[Sharpe Average]]&gt;$G$1,1,0),"")</f>
        <v>1</v>
      </c>
      <c r="I2502" s="2">
        <f ca="1">IF(ISNUMBER(TradeDash[[#This Row],[Signal]]),MAX(IF(AND(TradeDash[[#This Row],[Signal]]=1,I2501&lt;1),I2501+$E$1,IF(AND(TradeDash[[#This Row],[Signal]]=0,I2501&gt;0),I2501-$E$1,IF(AND(TradeDash[[#This Row],[Signal]]=1,I2501=1),I2501,IF(AND(TradeDash[[#This Row],[Signal]]=0,I2501=0),I2501,0)))),0),"")</f>
        <v>1</v>
      </c>
      <c r="J2502" s="3">
        <f ca="1">IF(ISNUMBER(TradeDash[[#This Row],[Position]]),TradeDash[[#This Row],[Position]]*D2503,"")</f>
        <v>-8.2600951281097679E-3</v>
      </c>
      <c r="K2502" s="7">
        <f ca="1">K2501*IFERROR(1+TradeDash[[#This Row],[Port Return]],1)</f>
        <v>4863048.9792111805</v>
      </c>
      <c r="L2502" s="7">
        <f ca="1">IF(ISNUMBER(TradeDash[[#This Row],[Port Return]]),L2501*(1+TradeDash[[#This Row],[Returns]]),L2501)</f>
        <v>3248903.0206677238</v>
      </c>
    </row>
    <row r="2503" spans="1:12" x14ac:dyDescent="0.35">
      <c r="A2503" s="1">
        <v>40154</v>
      </c>
      <c r="B2503" s="16">
        <f>YEAR(TradeDash[[#This Row],[Date]])</f>
        <v>2009</v>
      </c>
      <c r="C2503">
        <v>5066.7</v>
      </c>
      <c r="D2503" s="3">
        <f>IFERROR(TradeDash[[#This Row],[Nifty]]/C2502-1,"")</f>
        <v>-8.2600951281097679E-3</v>
      </c>
      <c r="E2503">
        <f ca="1">IFERROR(AVERAGE(OFFSET(TradeDash[[#This Row],[Returns]],0,0,-n_days))/STDEV(OFFSET(TradeDash[[#This Row],[Returns]],0,0,-n_days)),"")</f>
        <v>0.14812134688483508</v>
      </c>
      <c r="F2503">
        <f ca="1">IFERROR(AVERAGE(OFFSET(TradeDash[[#This Row],[Returns]],0,0,-n_days*2))/STDEV(OFFSET(TradeDash[[#This Row],[Returns]],0,0,-n_days*2)),"")</f>
        <v>3.5732688725757765E-2</v>
      </c>
      <c r="G2503">
        <f ca="1">IF(ISNUMBER(TradeDash[[#This Row],[2n day Sharpe]]),AVERAGE(TradeDash[[#This Row],[n day Sharpe]:[2n day Sharpe]]),"")</f>
        <v>9.1927017805296427E-2</v>
      </c>
      <c r="H2503">
        <f ca="1">IF(ISNUMBER(TradeDash[[#This Row],[Sharpe Average]]),IF(TradeDash[[#This Row],[Sharpe Average]]&gt;$G$1,1,0),"")</f>
        <v>1</v>
      </c>
      <c r="I2503" s="2">
        <f ca="1">IF(ISNUMBER(TradeDash[[#This Row],[Signal]]),MAX(IF(AND(TradeDash[[#This Row],[Signal]]=1,I2502&lt;1),I2502+$E$1,IF(AND(TradeDash[[#This Row],[Signal]]=0,I2502&gt;0),I2502-$E$1,IF(AND(TradeDash[[#This Row],[Signal]]=1,I2502=1),I2502,IF(AND(TradeDash[[#This Row],[Signal]]=0,I2502=0),I2502,0)))),0),"")</f>
        <v>1</v>
      </c>
      <c r="J2503" s="3">
        <f ca="1">IF(ISNUMBER(TradeDash[[#This Row],[Position]]),TradeDash[[#This Row],[Position]]*D2504,"")</f>
        <v>1.603607871000845E-2</v>
      </c>
      <c r="K2503" s="7">
        <f ca="1">K2502*IFERROR(1+TradeDash[[#This Row],[Port Return]],1)</f>
        <v>4941033.215412437</v>
      </c>
      <c r="L2503" s="7">
        <f ca="1">IF(ISNUMBER(TradeDash[[#This Row],[Port Return]]),L2502*(1+TradeDash[[#This Row],[Returns]]),L2502)</f>
        <v>3222066.7726550051</v>
      </c>
    </row>
    <row r="2504" spans="1:12" x14ac:dyDescent="0.35">
      <c r="A2504" s="1">
        <v>40155</v>
      </c>
      <c r="B2504" s="16">
        <f>YEAR(TradeDash[[#This Row],[Date]])</f>
        <v>2009</v>
      </c>
      <c r="C2504">
        <v>5147.95</v>
      </c>
      <c r="D2504" s="3">
        <f>IFERROR(TradeDash[[#This Row],[Nifty]]/C2503-1,"")</f>
        <v>1.603607871000845E-2</v>
      </c>
      <c r="E2504">
        <f ca="1">IFERROR(AVERAGE(OFFSET(TradeDash[[#This Row],[Returns]],0,0,-n_days))/STDEV(OFFSET(TradeDash[[#This Row],[Returns]],0,0,-n_days)),"")</f>
        <v>0.22355828867158062</v>
      </c>
      <c r="F2504">
        <f ca="1">IFERROR(AVERAGE(OFFSET(TradeDash[[#This Row],[Returns]],0,0,-n_days*2))/STDEV(OFFSET(TradeDash[[#This Row],[Returns]],0,0,-n_days*2)),"")</f>
        <v>5.7740400222242028E-2</v>
      </c>
      <c r="G2504">
        <f ca="1">IF(ISNUMBER(TradeDash[[#This Row],[2n day Sharpe]]),AVERAGE(TradeDash[[#This Row],[n day Sharpe]:[2n day Sharpe]]),"")</f>
        <v>0.14064934444691132</v>
      </c>
      <c r="H2504">
        <f ca="1">IF(ISNUMBER(TradeDash[[#This Row],[Sharpe Average]]),IF(TradeDash[[#This Row],[Sharpe Average]]&gt;$G$1,1,0),"")</f>
        <v>1</v>
      </c>
      <c r="I2504" s="2">
        <f ca="1">IF(ISNUMBER(TradeDash[[#This Row],[Signal]]),MAX(IF(AND(TradeDash[[#This Row],[Signal]]=1,I2503&lt;1),I2503+$E$1,IF(AND(TradeDash[[#This Row],[Signal]]=0,I2503&gt;0),I2503-$E$1,IF(AND(TradeDash[[#This Row],[Signal]]=1,I2503=1),I2503,IF(AND(TradeDash[[#This Row],[Signal]]=0,I2503=0),I2503,0)))),0),"")</f>
        <v>1</v>
      </c>
      <c r="J2504" s="3">
        <f ca="1">IF(ISNUMBER(TradeDash[[#This Row],[Position]]),TradeDash[[#This Row],[Position]]*D2505,"")</f>
        <v>-6.9833623092686592E-3</v>
      </c>
      <c r="K2504" s="7">
        <f ca="1">K2503*IFERROR(1+TradeDash[[#This Row],[Port Return]],1)</f>
        <v>4906528.1902870815</v>
      </c>
      <c r="L2504" s="7">
        <f ca="1">IF(ISNUMBER(TradeDash[[#This Row],[Port Return]]),L2503*(1+TradeDash[[#This Row],[Returns]]),L2503)</f>
        <v>3273736.0890302039</v>
      </c>
    </row>
    <row r="2505" spans="1:12" x14ac:dyDescent="0.35">
      <c r="A2505" s="1">
        <v>40156</v>
      </c>
      <c r="B2505" s="16">
        <f>YEAR(TradeDash[[#This Row],[Date]])</f>
        <v>2009</v>
      </c>
      <c r="C2505">
        <v>5112</v>
      </c>
      <c r="D2505" s="3">
        <f>IFERROR(TradeDash[[#This Row],[Nifty]]/C2504-1,"")</f>
        <v>-6.9833623092686592E-3</v>
      </c>
      <c r="E2505">
        <f ca="1">IFERROR(AVERAGE(OFFSET(TradeDash[[#This Row],[Returns]],0,0,-n_days))/STDEV(OFFSET(TradeDash[[#This Row],[Returns]],0,0,-n_days)),"")</f>
        <v>0.10085310699651844</v>
      </c>
      <c r="F2505">
        <f ca="1">IFERROR(AVERAGE(OFFSET(TradeDash[[#This Row],[Returns]],0,0,-n_days*2))/STDEV(OFFSET(TradeDash[[#This Row],[Returns]],0,0,-n_days*2)),"")</f>
        <v>6.5949762022106381E-2</v>
      </c>
      <c r="G2505">
        <f ca="1">IF(ISNUMBER(TradeDash[[#This Row],[2n day Sharpe]]),AVERAGE(TradeDash[[#This Row],[n day Sharpe]:[2n day Sharpe]]),"")</f>
        <v>8.3401434509312408E-2</v>
      </c>
      <c r="H2505">
        <f ca="1">IF(ISNUMBER(TradeDash[[#This Row],[Sharpe Average]]),IF(TradeDash[[#This Row],[Sharpe Average]]&gt;$G$1,1,0),"")</f>
        <v>1</v>
      </c>
      <c r="I2505" s="2">
        <f ca="1">IF(ISNUMBER(TradeDash[[#This Row],[Signal]]),MAX(IF(AND(TradeDash[[#This Row],[Signal]]=1,I2504&lt;1),I2504+$E$1,IF(AND(TradeDash[[#This Row],[Signal]]=0,I2504&gt;0),I2504-$E$1,IF(AND(TradeDash[[#This Row],[Signal]]=1,I2504=1),I2504,IF(AND(TradeDash[[#This Row],[Signal]]=0,I2504=0),I2504,0)))),0),"")</f>
        <v>1</v>
      </c>
      <c r="J2505" s="3">
        <f ca="1">IF(ISNUMBER(TradeDash[[#This Row],[Position]]),TradeDash[[#This Row],[Position]]*D2506,"")</f>
        <v>4.4307511737089467E-3</v>
      </c>
      <c r="K2505" s="7">
        <f ca="1">K2504*IFERROR(1+TradeDash[[#This Row],[Port Return]],1)</f>
        <v>4928267.7958250316</v>
      </c>
      <c r="L2505" s="7">
        <f ca="1">IF(ISNUMBER(TradeDash[[#This Row],[Port Return]]),L2504*(1+TradeDash[[#This Row],[Returns]]),L2504)</f>
        <v>3250874.4038155777</v>
      </c>
    </row>
    <row r="2506" spans="1:12" x14ac:dyDescent="0.35">
      <c r="A2506" s="1">
        <v>40157</v>
      </c>
      <c r="B2506" s="16">
        <f>YEAR(TradeDash[[#This Row],[Date]])</f>
        <v>2009</v>
      </c>
      <c r="C2506">
        <v>5134.6499999999996</v>
      </c>
      <c r="D2506" s="3">
        <f>IFERROR(TradeDash[[#This Row],[Nifty]]/C2505-1,"")</f>
        <v>4.4307511737089467E-3</v>
      </c>
      <c r="E2506">
        <f ca="1">IFERROR(AVERAGE(OFFSET(TradeDash[[#This Row],[Returns]],0,0,-n_days))/STDEV(OFFSET(TradeDash[[#This Row],[Returns]],0,0,-n_days)),"")</f>
        <v>0.17120834493669121</v>
      </c>
      <c r="F2506">
        <f ca="1">IFERROR(AVERAGE(OFFSET(TradeDash[[#This Row],[Returns]],0,0,-n_days*2))/STDEV(OFFSET(TradeDash[[#This Row],[Returns]],0,0,-n_days*2)),"")</f>
        <v>3.5601080770378712E-2</v>
      </c>
      <c r="G2506">
        <f ca="1">IF(ISNUMBER(TradeDash[[#This Row],[2n day Sharpe]]),AVERAGE(TradeDash[[#This Row],[n day Sharpe]:[2n day Sharpe]]),"")</f>
        <v>0.10340471285353496</v>
      </c>
      <c r="H2506">
        <f ca="1">IF(ISNUMBER(TradeDash[[#This Row],[Sharpe Average]]),IF(TradeDash[[#This Row],[Sharpe Average]]&gt;$G$1,1,0),"")</f>
        <v>1</v>
      </c>
      <c r="I2506" s="2">
        <f ca="1">IF(ISNUMBER(TradeDash[[#This Row],[Signal]]),MAX(IF(AND(TradeDash[[#This Row],[Signal]]=1,I2505&lt;1),I2505+$E$1,IF(AND(TradeDash[[#This Row],[Signal]]=0,I2505&gt;0),I2505-$E$1,IF(AND(TradeDash[[#This Row],[Signal]]=1,I2505=1),I2505,IF(AND(TradeDash[[#This Row],[Signal]]=0,I2505=0),I2505,0)))),0),"")</f>
        <v>1</v>
      </c>
      <c r="J2506" s="3">
        <f ca="1">IF(ISNUMBER(TradeDash[[#This Row],[Position]]),TradeDash[[#This Row],[Position]]*D2507,"")</f>
        <v>-3.3790034374299172E-3</v>
      </c>
      <c r="K2506" s="7">
        <f ca="1">K2505*IFERROR(1+TradeDash[[#This Row],[Port Return]],1)</f>
        <v>4911615.1620023632</v>
      </c>
      <c r="L2506" s="7">
        <f ca="1">IF(ISNUMBER(TradeDash[[#This Row],[Port Return]]),L2505*(1+TradeDash[[#This Row],[Returns]]),L2505)</f>
        <v>3265278.2193958638</v>
      </c>
    </row>
    <row r="2507" spans="1:12" x14ac:dyDescent="0.35">
      <c r="A2507" s="1">
        <v>40158</v>
      </c>
      <c r="B2507" s="16">
        <f>YEAR(TradeDash[[#This Row],[Date]])</f>
        <v>2009</v>
      </c>
      <c r="C2507">
        <v>5117.3</v>
      </c>
      <c r="D2507" s="3">
        <f>IFERROR(TradeDash[[#This Row],[Nifty]]/C2506-1,"")</f>
        <v>-3.3790034374299172E-3</v>
      </c>
      <c r="E2507">
        <f ca="1">IFERROR(AVERAGE(OFFSET(TradeDash[[#This Row],[Returns]],0,0,-n_days))/STDEV(OFFSET(TradeDash[[#This Row],[Returns]],0,0,-n_days)),"")</f>
        <v>0.1136328425144741</v>
      </c>
      <c r="F2507">
        <f ca="1">IFERROR(AVERAGE(OFFSET(TradeDash[[#This Row],[Returns]],0,0,-n_days*2))/STDEV(OFFSET(TradeDash[[#This Row],[Returns]],0,0,-n_days*2)),"")</f>
        <v>6.2465578707975545E-3</v>
      </c>
      <c r="G2507">
        <f ca="1">IF(ISNUMBER(TradeDash[[#This Row],[2n day Sharpe]]),AVERAGE(TradeDash[[#This Row],[n day Sharpe]:[2n day Sharpe]]),"")</f>
        <v>5.9939700192635829E-2</v>
      </c>
      <c r="H2507">
        <f ca="1">IF(ISNUMBER(TradeDash[[#This Row],[Sharpe Average]]),IF(TradeDash[[#This Row],[Sharpe Average]]&gt;$G$1,1,0),"")</f>
        <v>1</v>
      </c>
      <c r="I2507" s="2">
        <f ca="1">IF(ISNUMBER(TradeDash[[#This Row],[Signal]]),MAX(IF(AND(TradeDash[[#This Row],[Signal]]=1,I2506&lt;1),I2506+$E$1,IF(AND(TradeDash[[#This Row],[Signal]]=0,I2506&gt;0),I2506-$E$1,IF(AND(TradeDash[[#This Row],[Signal]]=1,I2506=1),I2506,IF(AND(TradeDash[[#This Row],[Signal]]=0,I2506=0),I2506,0)))),0),"")</f>
        <v>1</v>
      </c>
      <c r="J2507" s="3">
        <f ca="1">IF(ISNUMBER(TradeDash[[#This Row],[Position]]),TradeDash[[#This Row],[Position]]*D2508,"")</f>
        <v>-2.2668203935669595E-3</v>
      </c>
      <c r="K2507" s="7">
        <f ca="1">K2506*IFERROR(1+TradeDash[[#This Row],[Port Return]],1)</f>
        <v>4900481.4125877833</v>
      </c>
      <c r="L2507" s="7">
        <f ca="1">IF(ISNUMBER(TradeDash[[#This Row],[Port Return]]),L2506*(1+TradeDash[[#This Row],[Returns]]),L2506)</f>
        <v>3254244.8330683601</v>
      </c>
    </row>
    <row r="2508" spans="1:12" x14ac:dyDescent="0.35">
      <c r="A2508" s="1">
        <v>40161</v>
      </c>
      <c r="B2508" s="16">
        <f>YEAR(TradeDash[[#This Row],[Date]])</f>
        <v>2009</v>
      </c>
      <c r="C2508">
        <v>5105.7</v>
      </c>
      <c r="D2508" s="3">
        <f>IFERROR(TradeDash[[#This Row],[Nifty]]/C2507-1,"")</f>
        <v>-2.2668203935669595E-3</v>
      </c>
      <c r="E2508">
        <f ca="1">IFERROR(AVERAGE(OFFSET(TradeDash[[#This Row],[Returns]],0,0,-n_days))/STDEV(OFFSET(TradeDash[[#This Row],[Returns]],0,0,-n_days)),"")</f>
        <v>4.9581054536911043E-2</v>
      </c>
      <c r="F2508">
        <f ca="1">IFERROR(AVERAGE(OFFSET(TradeDash[[#This Row],[Returns]],0,0,-n_days*2))/STDEV(OFFSET(TradeDash[[#This Row],[Returns]],0,0,-n_days*2)),"")</f>
        <v>5.4306248233623169E-3</v>
      </c>
      <c r="G2508">
        <f ca="1">IF(ISNUMBER(TradeDash[[#This Row],[2n day Sharpe]]),AVERAGE(TradeDash[[#This Row],[n day Sharpe]:[2n day Sharpe]]),"")</f>
        <v>2.750583968013668E-2</v>
      </c>
      <c r="H2508">
        <f ca="1">IF(ISNUMBER(TradeDash[[#This Row],[Sharpe Average]]),IF(TradeDash[[#This Row],[Sharpe Average]]&gt;$G$1,1,0),"")</f>
        <v>1</v>
      </c>
      <c r="I2508" s="2">
        <f ca="1">IF(ISNUMBER(TradeDash[[#This Row],[Signal]]),MAX(IF(AND(TradeDash[[#This Row],[Signal]]=1,I2507&lt;1),I2507+$E$1,IF(AND(TradeDash[[#This Row],[Signal]]=0,I2507&gt;0),I2507-$E$1,IF(AND(TradeDash[[#This Row],[Signal]]=1,I2507=1),I2507,IF(AND(TradeDash[[#This Row],[Signal]]=0,I2507=0),I2507,0)))),0),"")</f>
        <v>1</v>
      </c>
      <c r="J2508" s="3">
        <f ca="1">IF(ISNUMBER(TradeDash[[#This Row],[Position]]),TradeDash[[#This Row],[Position]]*D2509,"")</f>
        <v>-1.4229194821474E-2</v>
      </c>
      <c r="K2508" s="7">
        <f ca="1">K2507*IFERROR(1+TradeDash[[#This Row],[Port Return]],1)</f>
        <v>4830751.50784906</v>
      </c>
      <c r="L2508" s="7">
        <f ca="1">IF(ISNUMBER(TradeDash[[#This Row],[Port Return]]),L2507*(1+TradeDash[[#This Row],[Returns]]),L2507)</f>
        <v>3246868.0445151008</v>
      </c>
    </row>
    <row r="2509" spans="1:12" x14ac:dyDescent="0.35">
      <c r="A2509" s="1">
        <v>40162</v>
      </c>
      <c r="B2509" s="16">
        <f>YEAR(TradeDash[[#This Row],[Date]])</f>
        <v>2009</v>
      </c>
      <c r="C2509">
        <v>5033.05</v>
      </c>
      <c r="D2509" s="3">
        <f>IFERROR(TradeDash[[#This Row],[Nifty]]/C2508-1,"")</f>
        <v>-1.4229194821474E-2</v>
      </c>
      <c r="E2509">
        <f ca="1">IFERROR(AVERAGE(OFFSET(TradeDash[[#This Row],[Returns]],0,0,-n_days))/STDEV(OFFSET(TradeDash[[#This Row],[Returns]],0,0,-n_days)),"")</f>
        <v>-2.1013985725901269E-2</v>
      </c>
      <c r="F2509">
        <f ca="1">IFERROR(AVERAGE(OFFSET(TradeDash[[#This Row],[Returns]],0,0,-n_days*2))/STDEV(OFFSET(TradeDash[[#This Row],[Returns]],0,0,-n_days*2)),"")</f>
        <v>-3.265551983068448E-2</v>
      </c>
      <c r="G2509">
        <f ca="1">IF(ISNUMBER(TradeDash[[#This Row],[2n day Sharpe]]),AVERAGE(TradeDash[[#This Row],[n day Sharpe]:[2n day Sharpe]]),"")</f>
        <v>-2.6834752778292875E-2</v>
      </c>
      <c r="H2509">
        <f ca="1">IF(ISNUMBER(TradeDash[[#This Row],[Sharpe Average]]),IF(TradeDash[[#This Row],[Sharpe Average]]&gt;$G$1,1,0),"")</f>
        <v>0</v>
      </c>
      <c r="I2509" s="2">
        <f ca="1">IF(ISNUMBER(TradeDash[[#This Row],[Signal]]),MAX(IF(AND(TradeDash[[#This Row],[Signal]]=1,I2508&lt;1),I2508+$E$1,IF(AND(TradeDash[[#This Row],[Signal]]=0,I2508&gt;0),I2508-$E$1,IF(AND(TradeDash[[#This Row],[Signal]]=1,I2508=1),I2508,IF(AND(TradeDash[[#This Row],[Signal]]=0,I2508=0),I2508,0)))),0),"")</f>
        <v>0.8</v>
      </c>
      <c r="J2509" s="3">
        <f ca="1">IF(ISNUMBER(TradeDash[[#This Row],[Position]]),TradeDash[[#This Row],[Position]]*D2510,"")</f>
        <v>1.4305441034760946E-3</v>
      </c>
      <c r="K2509" s="7">
        <f ca="1">K2508*IFERROR(1+TradeDash[[#This Row],[Port Return]],1)</f>
        <v>4837662.1109339716</v>
      </c>
      <c r="L2509" s="7">
        <f ca="1">IF(ISNUMBER(TradeDash[[#This Row],[Port Return]]),L2508*(1+TradeDash[[#This Row],[Returns]]),L2508)</f>
        <v>3200667.7265500771</v>
      </c>
    </row>
    <row r="2510" spans="1:12" x14ac:dyDescent="0.35">
      <c r="A2510" s="1">
        <v>40163</v>
      </c>
      <c r="B2510" s="16">
        <f>YEAR(TradeDash[[#This Row],[Date]])</f>
        <v>2009</v>
      </c>
      <c r="C2510">
        <v>5042.05</v>
      </c>
      <c r="D2510" s="3">
        <f>IFERROR(TradeDash[[#This Row],[Nifty]]/C2509-1,"")</f>
        <v>1.7881801293451183E-3</v>
      </c>
      <c r="E2510">
        <f ca="1">IFERROR(AVERAGE(OFFSET(TradeDash[[#This Row],[Returns]],0,0,-n_days))/STDEV(OFFSET(TradeDash[[#This Row],[Returns]],0,0,-n_days)),"")</f>
        <v>-6.1310972774501959E-3</v>
      </c>
      <c r="F2510">
        <f ca="1">IFERROR(AVERAGE(OFFSET(TradeDash[[#This Row],[Returns]],0,0,-n_days*2))/STDEV(OFFSET(TradeDash[[#This Row],[Returns]],0,0,-n_days*2)),"")</f>
        <v>-1.9531916337505419E-2</v>
      </c>
      <c r="G2510">
        <f ca="1">IF(ISNUMBER(TradeDash[[#This Row],[2n day Sharpe]]),AVERAGE(TradeDash[[#This Row],[n day Sharpe]:[2n day Sharpe]]),"")</f>
        <v>-1.2831506807477808E-2</v>
      </c>
      <c r="H2510">
        <f ca="1">IF(ISNUMBER(TradeDash[[#This Row],[Sharpe Average]]),IF(TradeDash[[#This Row],[Sharpe Average]]&gt;$G$1,1,0),"")</f>
        <v>0</v>
      </c>
      <c r="I2510" s="2">
        <f ca="1">IF(ISNUMBER(TradeDash[[#This Row],[Signal]]),MAX(IF(AND(TradeDash[[#This Row],[Signal]]=1,I2509&lt;1),I2509+$E$1,IF(AND(TradeDash[[#This Row],[Signal]]=0,I2509&gt;0),I2509-$E$1,IF(AND(TradeDash[[#This Row],[Signal]]=1,I2509=1),I2509,IF(AND(TradeDash[[#This Row],[Signal]]=0,I2509=0),I2509,0)))),0),"")</f>
        <v>0.60000000000000009</v>
      </c>
      <c r="J2510" s="3">
        <f ca="1">IF(ISNUMBER(TradeDash[[#This Row],[Position]]),TradeDash[[#This Row],[Position]]*D2511,"")</f>
        <v>-3.5699764976593333E-5</v>
      </c>
      <c r="K2510" s="7">
        <f ca="1">K2509*IFERROR(1+TradeDash[[#This Row],[Port Return]],1)</f>
        <v>4837489.4075335748</v>
      </c>
      <c r="L2510" s="7">
        <f ca="1">IF(ISNUMBER(TradeDash[[#This Row],[Port Return]]),L2509*(1+TradeDash[[#This Row],[Returns]]),L2509)</f>
        <v>3206391.0969793303</v>
      </c>
    </row>
    <row r="2511" spans="1:12" x14ac:dyDescent="0.35">
      <c r="A2511" s="1">
        <v>40164</v>
      </c>
      <c r="B2511" s="16">
        <f>YEAR(TradeDash[[#This Row],[Date]])</f>
        <v>2009</v>
      </c>
      <c r="C2511">
        <v>5041.75</v>
      </c>
      <c r="D2511" s="3">
        <f>IFERROR(TradeDash[[#This Row],[Nifty]]/C2510-1,"")</f>
        <v>-5.9499608294322215E-5</v>
      </c>
      <c r="E2511">
        <f ca="1">IFERROR(AVERAGE(OFFSET(TradeDash[[#This Row],[Returns]],0,0,-n_days))/STDEV(OFFSET(TradeDash[[#This Row],[Returns]],0,0,-n_days)),"")</f>
        <v>5.4666911937283139E-2</v>
      </c>
      <c r="F2511">
        <f ca="1">IFERROR(AVERAGE(OFFSET(TradeDash[[#This Row],[Returns]],0,0,-n_days*2))/STDEV(OFFSET(TradeDash[[#This Row],[Returns]],0,0,-n_days*2)),"")</f>
        <v>-1.4003808950199855E-3</v>
      </c>
      <c r="G2511">
        <f ca="1">IF(ISNUMBER(TradeDash[[#This Row],[2n day Sharpe]]),AVERAGE(TradeDash[[#This Row],[n day Sharpe]:[2n day Sharpe]]),"")</f>
        <v>2.6633265521131575E-2</v>
      </c>
      <c r="H2511">
        <f ca="1">IF(ISNUMBER(TradeDash[[#This Row],[Sharpe Average]]),IF(TradeDash[[#This Row],[Sharpe Average]]&gt;$G$1,1,0),"")</f>
        <v>1</v>
      </c>
      <c r="I2511" s="2">
        <f ca="1">IF(ISNUMBER(TradeDash[[#This Row],[Signal]]),MAX(IF(AND(TradeDash[[#This Row],[Signal]]=1,I2510&lt;1),I2510+$E$1,IF(AND(TradeDash[[#This Row],[Signal]]=0,I2510&gt;0),I2510-$E$1,IF(AND(TradeDash[[#This Row],[Signal]]=1,I2510=1),I2510,IF(AND(TradeDash[[#This Row],[Signal]]=0,I2510=0),I2510,0)))),0),"")</f>
        <v>0.8</v>
      </c>
      <c r="J2511" s="3">
        <f ca="1">IF(ISNUMBER(TradeDash[[#This Row],[Position]]),TradeDash[[#This Row],[Position]]*D2512,"")</f>
        <v>-8.5763871671542986E-3</v>
      </c>
      <c r="K2511" s="7">
        <f ca="1">K2510*IFERROR(1+TradeDash[[#This Row],[Port Return]],1)</f>
        <v>4796001.2254575593</v>
      </c>
      <c r="L2511" s="7">
        <f ca="1">IF(ISNUMBER(TradeDash[[#This Row],[Port Return]]),L2510*(1+TradeDash[[#This Row],[Returns]]),L2510)</f>
        <v>3206200.3179650218</v>
      </c>
    </row>
    <row r="2512" spans="1:12" x14ac:dyDescent="0.35">
      <c r="A2512" s="1">
        <v>40165</v>
      </c>
      <c r="B2512" s="16">
        <f>YEAR(TradeDash[[#This Row],[Date]])</f>
        <v>2009</v>
      </c>
      <c r="C2512">
        <v>4987.7</v>
      </c>
      <c r="D2512" s="3">
        <f>IFERROR(TradeDash[[#This Row],[Nifty]]/C2511-1,"")</f>
        <v>-1.0720483958942872E-2</v>
      </c>
      <c r="E2512">
        <f ca="1">IFERROR(AVERAGE(OFFSET(TradeDash[[#This Row],[Returns]],0,0,-n_days))/STDEV(OFFSET(TradeDash[[#This Row],[Returns]],0,0,-n_days)),"")</f>
        <v>-5.6547970420937246E-2</v>
      </c>
      <c r="F2512">
        <f ca="1">IFERROR(AVERAGE(OFFSET(TradeDash[[#This Row],[Returns]],0,0,-n_days*2))/STDEV(OFFSET(TradeDash[[#This Row],[Returns]],0,0,-n_days*2)),"")</f>
        <v>6.2051997285789513E-3</v>
      </c>
      <c r="G2512">
        <f ca="1">IF(ISNUMBER(TradeDash[[#This Row],[2n day Sharpe]]),AVERAGE(TradeDash[[#This Row],[n day Sharpe]:[2n day Sharpe]]),"")</f>
        <v>-2.5171385346179149E-2</v>
      </c>
      <c r="H2512">
        <f ca="1">IF(ISNUMBER(TradeDash[[#This Row],[Sharpe Average]]),IF(TradeDash[[#This Row],[Sharpe Average]]&gt;$G$1,1,0),"")</f>
        <v>0</v>
      </c>
      <c r="I2512" s="2">
        <f ca="1">IF(ISNUMBER(TradeDash[[#This Row],[Signal]]),MAX(IF(AND(TradeDash[[#This Row],[Signal]]=1,I2511&lt;1),I2511+$E$1,IF(AND(TradeDash[[#This Row],[Signal]]=0,I2511&gt;0),I2511-$E$1,IF(AND(TradeDash[[#This Row],[Signal]]=1,I2511=1),I2511,IF(AND(TradeDash[[#This Row],[Signal]]=0,I2511=0),I2511,0)))),0),"")</f>
        <v>0.60000000000000009</v>
      </c>
      <c r="J2512" s="3">
        <f ca="1">IF(ISNUMBER(TradeDash[[#This Row],[Position]]),TradeDash[[#This Row],[Position]]*D2513,"")</f>
        <v>-4.2223870721975094E-3</v>
      </c>
      <c r="K2512" s="7">
        <f ca="1">K2511*IFERROR(1+TradeDash[[#This Row],[Port Return]],1)</f>
        <v>4775750.6518849442</v>
      </c>
      <c r="L2512" s="7">
        <f ca="1">IF(ISNUMBER(TradeDash[[#This Row],[Port Return]]),L2511*(1+TradeDash[[#This Row],[Returns]]),L2511)</f>
        <v>3171828.2988871201</v>
      </c>
    </row>
    <row r="2513" spans="1:12" x14ac:dyDescent="0.35">
      <c r="A2513" s="1">
        <v>40168</v>
      </c>
      <c r="B2513" s="16">
        <f>YEAR(TradeDash[[#This Row],[Date]])</f>
        <v>2009</v>
      </c>
      <c r="C2513">
        <v>4952.6000000000004</v>
      </c>
      <c r="D2513" s="3">
        <f>IFERROR(TradeDash[[#This Row],[Nifty]]/C2512-1,"")</f>
        <v>-7.0373117869958479E-3</v>
      </c>
      <c r="E2513">
        <f ca="1">IFERROR(AVERAGE(OFFSET(TradeDash[[#This Row],[Returns]],0,0,-n_days))/STDEV(OFFSET(TradeDash[[#This Row],[Returns]],0,0,-n_days)),"")</f>
        <v>-0.14138593506964517</v>
      </c>
      <c r="F2513">
        <f ca="1">IFERROR(AVERAGE(OFFSET(TradeDash[[#This Row],[Returns]],0,0,-n_days*2))/STDEV(OFFSET(TradeDash[[#This Row],[Returns]],0,0,-n_days*2)),"")</f>
        <v>-1.0015806947419914E-2</v>
      </c>
      <c r="G2513">
        <f ca="1">IF(ISNUMBER(TradeDash[[#This Row],[2n day Sharpe]]),AVERAGE(TradeDash[[#This Row],[n day Sharpe]:[2n day Sharpe]]),"")</f>
        <v>-7.5700871008532539E-2</v>
      </c>
      <c r="H2513">
        <f ca="1">IF(ISNUMBER(TradeDash[[#This Row],[Sharpe Average]]),IF(TradeDash[[#This Row],[Sharpe Average]]&gt;$G$1,1,0),"")</f>
        <v>0</v>
      </c>
      <c r="I2513" s="2">
        <f ca="1">IF(ISNUMBER(TradeDash[[#This Row],[Signal]]),MAX(IF(AND(TradeDash[[#This Row],[Signal]]=1,I2512&lt;1),I2512+$E$1,IF(AND(TradeDash[[#This Row],[Signal]]=0,I2512&gt;0),I2512-$E$1,IF(AND(TradeDash[[#This Row],[Signal]]=1,I2512=1),I2512,IF(AND(TradeDash[[#This Row],[Signal]]=0,I2512=0),I2512,0)))),0),"")</f>
        <v>0.40000000000000008</v>
      </c>
      <c r="J2513" s="3">
        <f ca="1">IF(ISNUMBER(TradeDash[[#This Row],[Position]]),TradeDash[[#This Row],[Position]]*D2514,"")</f>
        <v>2.6854581431974729E-3</v>
      </c>
      <c r="K2513" s="7">
        <f ca="1">K2512*IFERROR(1+TradeDash[[#This Row],[Port Return]],1)</f>
        <v>4788575.7303629294</v>
      </c>
      <c r="L2513" s="7">
        <f ca="1">IF(ISNUMBER(TradeDash[[#This Row],[Port Return]]),L2512*(1+TradeDash[[#This Row],[Returns]]),L2512)</f>
        <v>3149507.1542130345</v>
      </c>
    </row>
    <row r="2514" spans="1:12" x14ac:dyDescent="0.35">
      <c r="A2514" s="1">
        <v>40169</v>
      </c>
      <c r="B2514" s="16">
        <f>YEAR(TradeDash[[#This Row],[Date]])</f>
        <v>2009</v>
      </c>
      <c r="C2514">
        <v>4985.8500000000004</v>
      </c>
      <c r="D2514" s="3">
        <f>IFERROR(TradeDash[[#This Row],[Nifty]]/C2513-1,"")</f>
        <v>6.7136453579936806E-3</v>
      </c>
      <c r="E2514">
        <f ca="1">IFERROR(AVERAGE(OFFSET(TradeDash[[#This Row],[Returns]],0,0,-n_days))/STDEV(OFFSET(TradeDash[[#This Row],[Returns]],0,0,-n_days)),"")</f>
        <v>-9.4801296010000313E-2</v>
      </c>
      <c r="F2514">
        <f ca="1">IFERROR(AVERAGE(OFFSET(TradeDash[[#This Row],[Returns]],0,0,-n_days*2))/STDEV(OFFSET(TradeDash[[#This Row],[Returns]],0,0,-n_days*2)),"")</f>
        <v>1.2136543418728758E-2</v>
      </c>
      <c r="G2514">
        <f ca="1">IF(ISNUMBER(TradeDash[[#This Row],[2n day Sharpe]]),AVERAGE(TradeDash[[#This Row],[n day Sharpe]:[2n day Sharpe]]),"")</f>
        <v>-4.1332376295635777E-2</v>
      </c>
      <c r="H2514">
        <f ca="1">IF(ISNUMBER(TradeDash[[#This Row],[Sharpe Average]]),IF(TradeDash[[#This Row],[Sharpe Average]]&gt;$G$1,1,0),"")</f>
        <v>0</v>
      </c>
      <c r="I2514" s="2">
        <f ca="1">IF(ISNUMBER(TradeDash[[#This Row],[Signal]]),MAX(IF(AND(TradeDash[[#This Row],[Signal]]=1,I2513&lt;1),I2513+$E$1,IF(AND(TradeDash[[#This Row],[Signal]]=0,I2513&gt;0),I2513-$E$1,IF(AND(TradeDash[[#This Row],[Signal]]=1,I2513=1),I2513,IF(AND(TradeDash[[#This Row],[Signal]]=0,I2513=0),I2513,0)))),0),"")</f>
        <v>0.20000000000000007</v>
      </c>
      <c r="J2514" s="3">
        <f ca="1">IF(ISNUMBER(TradeDash[[#This Row],[Position]]),TradeDash[[#This Row],[Position]]*D2515,"")</f>
        <v>6.3680215008473894E-3</v>
      </c>
      <c r="K2514" s="7">
        <f ca="1">K2513*IFERROR(1+TradeDash[[#This Row],[Port Return]],1)</f>
        <v>4819069.4835723173</v>
      </c>
      <c r="L2514" s="7">
        <f ca="1">IF(ISNUMBER(TradeDash[[#This Row],[Port Return]]),L2513*(1+TradeDash[[#This Row],[Returns]]),L2513)</f>
        <v>3170651.8282988849</v>
      </c>
    </row>
    <row r="2515" spans="1:12" x14ac:dyDescent="0.35">
      <c r="A2515" s="1">
        <v>40170</v>
      </c>
      <c r="B2515" s="16">
        <f>YEAR(TradeDash[[#This Row],[Date]])</f>
        <v>2009</v>
      </c>
      <c r="C2515">
        <v>5144.6000000000004</v>
      </c>
      <c r="D2515" s="3">
        <f>IFERROR(TradeDash[[#This Row],[Nifty]]/C2514-1,"")</f>
        <v>3.1840107504236936E-2</v>
      </c>
      <c r="E2515">
        <f ca="1">IFERROR(AVERAGE(OFFSET(TradeDash[[#This Row],[Returns]],0,0,-n_days))/STDEV(OFFSET(TradeDash[[#This Row],[Returns]],0,0,-n_days)),"")</f>
        <v>3.3944945932290319E-2</v>
      </c>
      <c r="F2515">
        <f ca="1">IFERROR(AVERAGE(OFFSET(TradeDash[[#This Row],[Returns]],0,0,-n_days*2))/STDEV(OFFSET(TradeDash[[#This Row],[Returns]],0,0,-n_days*2)),"")</f>
        <v>0.11511772311381235</v>
      </c>
      <c r="G2515">
        <f ca="1">IF(ISNUMBER(TradeDash[[#This Row],[2n day Sharpe]]),AVERAGE(TradeDash[[#This Row],[n day Sharpe]:[2n day Sharpe]]),"")</f>
        <v>7.4531334523051329E-2</v>
      </c>
      <c r="H2515">
        <f ca="1">IF(ISNUMBER(TradeDash[[#This Row],[Sharpe Average]]),IF(TradeDash[[#This Row],[Sharpe Average]]&gt;$G$1,1,0),"")</f>
        <v>1</v>
      </c>
      <c r="I2515" s="2">
        <f ca="1">IF(ISNUMBER(TradeDash[[#This Row],[Signal]]),MAX(IF(AND(TradeDash[[#This Row],[Signal]]=1,I2514&lt;1),I2514+$E$1,IF(AND(TradeDash[[#This Row],[Signal]]=0,I2514&gt;0),I2514-$E$1,IF(AND(TradeDash[[#This Row],[Signal]]=1,I2514=1),I2514,IF(AND(TradeDash[[#This Row],[Signal]]=0,I2514=0),I2514,0)))),0),"")</f>
        <v>0.40000000000000008</v>
      </c>
      <c r="J2515" s="3">
        <f ca="1">IF(ISNUMBER(TradeDash[[#This Row],[Position]]),TradeDash[[#This Row],[Position]]*D2516,"")</f>
        <v>2.6279982894685367E-3</v>
      </c>
      <c r="K2515" s="7">
        <f ca="1">K2514*IFERROR(1+TradeDash[[#This Row],[Port Return]],1)</f>
        <v>4831733.9899319755</v>
      </c>
      <c r="L2515" s="7">
        <f ca="1">IF(ISNUMBER(TradeDash[[#This Row],[Port Return]]),L2514*(1+TradeDash[[#This Row],[Returns]]),L2514)</f>
        <v>3271605.7233704268</v>
      </c>
    </row>
    <row r="2516" spans="1:12" x14ac:dyDescent="0.35">
      <c r="A2516" s="1">
        <v>40171</v>
      </c>
      <c r="B2516" s="16">
        <f>YEAR(TradeDash[[#This Row],[Date]])</f>
        <v>2009</v>
      </c>
      <c r="C2516">
        <v>5178.3999999999996</v>
      </c>
      <c r="D2516" s="3">
        <f>IFERROR(TradeDash[[#This Row],[Nifty]]/C2515-1,"")</f>
        <v>6.5699957236713402E-3</v>
      </c>
      <c r="E2516">
        <f ca="1">IFERROR(AVERAGE(OFFSET(TradeDash[[#This Row],[Returns]],0,0,-n_days))/STDEV(OFFSET(TradeDash[[#This Row],[Returns]],0,0,-n_days)),"")</f>
        <v>0.14918750977898901</v>
      </c>
      <c r="F2516">
        <f ca="1">IFERROR(AVERAGE(OFFSET(TradeDash[[#This Row],[Returns]],0,0,-n_days*2))/STDEV(OFFSET(TradeDash[[#This Row],[Returns]],0,0,-n_days*2)),"")</f>
        <v>0.13486323933946867</v>
      </c>
      <c r="G2516">
        <f ca="1">IF(ISNUMBER(TradeDash[[#This Row],[2n day Sharpe]]),AVERAGE(TradeDash[[#This Row],[n day Sharpe]:[2n day Sharpe]]),"")</f>
        <v>0.14202537455922884</v>
      </c>
      <c r="H2516">
        <f ca="1">IF(ISNUMBER(TradeDash[[#This Row],[Sharpe Average]]),IF(TradeDash[[#This Row],[Sharpe Average]]&gt;$G$1,1,0),"")</f>
        <v>1</v>
      </c>
      <c r="I2516" s="2">
        <f ca="1">IF(ISNUMBER(TradeDash[[#This Row],[Signal]]),MAX(IF(AND(TradeDash[[#This Row],[Signal]]=1,I2515&lt;1),I2515+$E$1,IF(AND(TradeDash[[#This Row],[Signal]]=0,I2515&gt;0),I2515-$E$1,IF(AND(TradeDash[[#This Row],[Signal]]=1,I2515=1),I2515,IF(AND(TradeDash[[#This Row],[Signal]]=0,I2515=0),I2515,0)))),0),"")</f>
        <v>0.60000000000000009</v>
      </c>
      <c r="J2516" s="3">
        <f ca="1">IF(ISNUMBER(TradeDash[[#This Row],[Position]]),TradeDash[[#This Row],[Position]]*D2517,"")</f>
        <v>1.106519388228078E-3</v>
      </c>
      <c r="K2516" s="7">
        <f ca="1">K2515*IFERROR(1+TradeDash[[#This Row],[Port Return]],1)</f>
        <v>4837080.3972705957</v>
      </c>
      <c r="L2516" s="7">
        <f ca="1">IF(ISNUMBER(TradeDash[[#This Row],[Port Return]]),L2515*(1+TradeDash[[#This Row],[Returns]]),L2515)</f>
        <v>3293100.1589825093</v>
      </c>
    </row>
    <row r="2517" spans="1:12" x14ac:dyDescent="0.35">
      <c r="A2517" s="1">
        <v>40176</v>
      </c>
      <c r="B2517" s="16">
        <f>YEAR(TradeDash[[#This Row],[Date]])</f>
        <v>2009</v>
      </c>
      <c r="C2517">
        <v>5187.95</v>
      </c>
      <c r="D2517" s="3">
        <f>IFERROR(TradeDash[[#This Row],[Nifty]]/C2516-1,"")</f>
        <v>1.8441989803801295E-3</v>
      </c>
      <c r="E2517">
        <f ca="1">IFERROR(AVERAGE(OFFSET(TradeDash[[#This Row],[Returns]],0,0,-n_days))/STDEV(OFFSET(TradeDash[[#This Row],[Returns]],0,0,-n_days)),"")</f>
        <v>0.22021557232712444</v>
      </c>
      <c r="F2517">
        <f ca="1">IFERROR(AVERAGE(OFFSET(TradeDash[[#This Row],[Returns]],0,0,-n_days*2))/STDEV(OFFSET(TradeDash[[#This Row],[Returns]],0,0,-n_days*2)),"")</f>
        <v>0.1703664280326137</v>
      </c>
      <c r="G2517">
        <f ca="1">IF(ISNUMBER(TradeDash[[#This Row],[2n day Sharpe]]),AVERAGE(TradeDash[[#This Row],[n day Sharpe]:[2n day Sharpe]]),"")</f>
        <v>0.19529100017986906</v>
      </c>
      <c r="H2517">
        <f ca="1">IF(ISNUMBER(TradeDash[[#This Row],[Sharpe Average]]),IF(TradeDash[[#This Row],[Sharpe Average]]&gt;$G$1,1,0),"")</f>
        <v>1</v>
      </c>
      <c r="I2517" s="2">
        <f ca="1">IF(ISNUMBER(TradeDash[[#This Row],[Signal]]),MAX(IF(AND(TradeDash[[#This Row],[Signal]]=1,I2516&lt;1),I2516+$E$1,IF(AND(TradeDash[[#This Row],[Signal]]=0,I2516&gt;0),I2516-$E$1,IF(AND(TradeDash[[#This Row],[Signal]]=1,I2516=1),I2516,IF(AND(TradeDash[[#This Row],[Signal]]=0,I2516=0),I2516,0)))),0),"")</f>
        <v>0.8</v>
      </c>
      <c r="J2517" s="3">
        <f ca="1">IF(ISNUMBER(TradeDash[[#This Row],[Position]]),TradeDash[[#This Row],[Position]]*D2518,"")</f>
        <v>-2.8527645794581783E-3</v>
      </c>
      <c r="K2517" s="7">
        <f ca="1">K2516*IFERROR(1+TradeDash[[#This Row],[Port Return]],1)</f>
        <v>4823281.3456452703</v>
      </c>
      <c r="L2517" s="7">
        <f ca="1">IF(ISNUMBER(TradeDash[[#This Row],[Port Return]]),L2516*(1+TradeDash[[#This Row],[Returns]]),L2516)</f>
        <v>3299173.2909379946</v>
      </c>
    </row>
    <row r="2518" spans="1:12" x14ac:dyDescent="0.35">
      <c r="A2518" s="1">
        <v>40177</v>
      </c>
      <c r="B2518" s="16">
        <f>YEAR(TradeDash[[#This Row],[Date]])</f>
        <v>2009</v>
      </c>
      <c r="C2518">
        <v>5169.45</v>
      </c>
      <c r="D2518" s="3">
        <f>IFERROR(TradeDash[[#This Row],[Nifty]]/C2517-1,"")</f>
        <v>-3.5659557243227225E-3</v>
      </c>
      <c r="E2518">
        <f ca="1">IFERROR(AVERAGE(OFFSET(TradeDash[[#This Row],[Returns]],0,0,-n_days))/STDEV(OFFSET(TradeDash[[#This Row],[Returns]],0,0,-n_days)),"")</f>
        <v>0.12980077911779755</v>
      </c>
      <c r="F2518">
        <f ca="1">IFERROR(AVERAGE(OFFSET(TradeDash[[#This Row],[Returns]],0,0,-n_days*2))/STDEV(OFFSET(TradeDash[[#This Row],[Returns]],0,0,-n_days*2)),"")</f>
        <v>0.17990442076561214</v>
      </c>
      <c r="G2518">
        <f ca="1">IF(ISNUMBER(TradeDash[[#This Row],[2n day Sharpe]]),AVERAGE(TradeDash[[#This Row],[n day Sharpe]:[2n day Sharpe]]),"")</f>
        <v>0.15485259994170486</v>
      </c>
      <c r="H2518">
        <f ca="1">IF(ISNUMBER(TradeDash[[#This Row],[Sharpe Average]]),IF(TradeDash[[#This Row],[Sharpe Average]]&gt;$G$1,1,0),"")</f>
        <v>1</v>
      </c>
      <c r="I2518" s="2">
        <f ca="1">IF(ISNUMBER(TradeDash[[#This Row],[Signal]]),MAX(IF(AND(TradeDash[[#This Row],[Signal]]=1,I2517&lt;1),I2517+$E$1,IF(AND(TradeDash[[#This Row],[Signal]]=0,I2517&gt;0),I2517-$E$1,IF(AND(TradeDash[[#This Row],[Signal]]=1,I2517=1),I2517,IF(AND(TradeDash[[#This Row],[Signal]]=0,I2517=0),I2517,0)))),0),"")</f>
        <v>1</v>
      </c>
      <c r="J2518" s="3">
        <f ca="1">IF(ISNUMBER(TradeDash[[#This Row],[Position]]),TradeDash[[#This Row],[Position]]*D2519,"")</f>
        <v>6.112835988354659E-3</v>
      </c>
      <c r="K2518" s="7">
        <f ca="1">K2517*IFERROR(1+TradeDash[[#This Row],[Port Return]],1)</f>
        <v>4852765.27343689</v>
      </c>
      <c r="L2518" s="7">
        <f ca="1">IF(ISNUMBER(TradeDash[[#This Row],[Port Return]]),L2517*(1+TradeDash[[#This Row],[Returns]]),L2517)</f>
        <v>3287408.5850556418</v>
      </c>
    </row>
    <row r="2519" spans="1:12" x14ac:dyDescent="0.35">
      <c r="A2519" s="1">
        <v>40178</v>
      </c>
      <c r="B2519" s="16">
        <f>YEAR(TradeDash[[#This Row],[Date]])</f>
        <v>2009</v>
      </c>
      <c r="C2519">
        <v>5201.05</v>
      </c>
      <c r="D2519" s="3">
        <f>IFERROR(TradeDash[[#This Row],[Nifty]]/C2518-1,"")</f>
        <v>6.112835988354659E-3</v>
      </c>
      <c r="E2519">
        <f ca="1">IFERROR(AVERAGE(OFFSET(TradeDash[[#This Row],[Returns]],0,0,-n_days))/STDEV(OFFSET(TradeDash[[#This Row],[Returns]],0,0,-n_days)),"")</f>
        <v>8.0470065059279713E-2</v>
      </c>
      <c r="F2519">
        <f ca="1">IFERROR(AVERAGE(OFFSET(TradeDash[[#This Row],[Returns]],0,0,-n_days*2))/STDEV(OFFSET(TradeDash[[#This Row],[Returns]],0,0,-n_days*2)),"")</f>
        <v>0.27373117491376836</v>
      </c>
      <c r="G2519">
        <f ca="1">IF(ISNUMBER(TradeDash[[#This Row],[2n day Sharpe]]),AVERAGE(TradeDash[[#This Row],[n day Sharpe]:[2n day Sharpe]]),"")</f>
        <v>0.17710061998652404</v>
      </c>
      <c r="H2519">
        <f ca="1">IF(ISNUMBER(TradeDash[[#This Row],[Sharpe Average]]),IF(TradeDash[[#This Row],[Sharpe Average]]&gt;$G$1,1,0),"")</f>
        <v>1</v>
      </c>
      <c r="I2519" s="2">
        <f ca="1">IF(ISNUMBER(TradeDash[[#This Row],[Signal]]),MAX(IF(AND(TradeDash[[#This Row],[Signal]]=1,I2518&lt;1),I2518+$E$1,IF(AND(TradeDash[[#This Row],[Signal]]=0,I2518&gt;0),I2518-$E$1,IF(AND(TradeDash[[#This Row],[Signal]]=1,I2518=1),I2518,IF(AND(TradeDash[[#This Row],[Signal]]=0,I2518=0),I2518,0)))),0),"")</f>
        <v>1</v>
      </c>
      <c r="J2519" s="3">
        <f ca="1">IF(ISNUMBER(TradeDash[[#This Row],[Position]]),TradeDash[[#This Row],[Position]]*D2520,"")</f>
        <v>5.9891752626872741E-3</v>
      </c>
      <c r="K2519" s="7">
        <f ca="1">K2518*IFERROR(1+TradeDash[[#This Row],[Port Return]],1)</f>
        <v>4881829.3351681856</v>
      </c>
      <c r="L2519" s="7">
        <f ca="1">IF(ISNUMBER(TradeDash[[#This Row],[Port Return]]),L2518*(1+TradeDash[[#This Row],[Returns]]),L2518)</f>
        <v>3307503.9745627958</v>
      </c>
    </row>
    <row r="2520" spans="1:12" x14ac:dyDescent="0.35">
      <c r="A2520" s="1">
        <v>40182</v>
      </c>
      <c r="B2520" s="16">
        <f>YEAR(TradeDash[[#This Row],[Date]])</f>
        <v>2010</v>
      </c>
      <c r="C2520">
        <v>5232.2</v>
      </c>
      <c r="D2520" s="3">
        <f>IFERROR(TradeDash[[#This Row],[Nifty]]/C2519-1,"")</f>
        <v>5.9891752626872741E-3</v>
      </c>
      <c r="E2520">
        <f ca="1">IFERROR(AVERAGE(OFFSET(TradeDash[[#This Row],[Returns]],0,0,-n_days))/STDEV(OFFSET(TradeDash[[#This Row],[Returns]],0,0,-n_days)),"")</f>
        <v>0.10817223362294413</v>
      </c>
      <c r="F2520">
        <f ca="1">IFERROR(AVERAGE(OFFSET(TradeDash[[#This Row],[Returns]],0,0,-n_days*2))/STDEV(OFFSET(TradeDash[[#This Row],[Returns]],0,0,-n_days*2)),"")</f>
        <v>0.23801116210151654</v>
      </c>
      <c r="G2520">
        <f ca="1">IF(ISNUMBER(TradeDash[[#This Row],[2n day Sharpe]]),AVERAGE(TradeDash[[#This Row],[n day Sharpe]:[2n day Sharpe]]),"")</f>
        <v>0.17309169786223033</v>
      </c>
      <c r="H2520">
        <f ca="1">IF(ISNUMBER(TradeDash[[#This Row],[Sharpe Average]]),IF(TradeDash[[#This Row],[Sharpe Average]]&gt;$G$1,1,0),"")</f>
        <v>1</v>
      </c>
      <c r="I2520" s="2">
        <f ca="1">IF(ISNUMBER(TradeDash[[#This Row],[Signal]]),MAX(IF(AND(TradeDash[[#This Row],[Signal]]=1,I2519&lt;1),I2519+$E$1,IF(AND(TradeDash[[#This Row],[Signal]]=0,I2519&gt;0),I2519-$E$1,IF(AND(TradeDash[[#This Row],[Signal]]=1,I2519=1),I2519,IF(AND(TradeDash[[#This Row],[Signal]]=0,I2519=0),I2519,0)))),0),"")</f>
        <v>1</v>
      </c>
      <c r="J2520" s="3">
        <f ca="1">IF(ISNUMBER(TradeDash[[#This Row],[Position]]),TradeDash[[#This Row],[Position]]*D2521,"")</f>
        <v>8.7343755972630888E-3</v>
      </c>
      <c r="K2520" s="7">
        <f ca="1">K2519*IFERROR(1+TradeDash[[#This Row],[Port Return]],1)</f>
        <v>4924469.0661832821</v>
      </c>
      <c r="L2520" s="7">
        <f ca="1">IF(ISNUMBER(TradeDash[[#This Row],[Port Return]]),L2519*(1+TradeDash[[#This Row],[Returns]]),L2519)</f>
        <v>3327313.1955484874</v>
      </c>
    </row>
    <row r="2521" spans="1:12" x14ac:dyDescent="0.35">
      <c r="A2521" s="1">
        <v>40183</v>
      </c>
      <c r="B2521" s="16">
        <f>YEAR(TradeDash[[#This Row],[Date]])</f>
        <v>2010</v>
      </c>
      <c r="C2521">
        <v>5277.9</v>
      </c>
      <c r="D2521" s="3">
        <f>IFERROR(TradeDash[[#This Row],[Nifty]]/C2520-1,"")</f>
        <v>8.7343755972630888E-3</v>
      </c>
      <c r="E2521">
        <f ca="1">IFERROR(AVERAGE(OFFSET(TradeDash[[#This Row],[Returns]],0,0,-n_days))/STDEV(OFFSET(TradeDash[[#This Row],[Returns]],0,0,-n_days)),"")</f>
        <v>0.14099145561633883</v>
      </c>
      <c r="F2521">
        <f ca="1">IFERROR(AVERAGE(OFFSET(TradeDash[[#This Row],[Returns]],0,0,-n_days*2))/STDEV(OFFSET(TradeDash[[#This Row],[Returns]],0,0,-n_days*2)),"")</f>
        <v>0.23263977496070984</v>
      </c>
      <c r="G2521">
        <f ca="1">IF(ISNUMBER(TradeDash[[#This Row],[2n day Sharpe]]),AVERAGE(TradeDash[[#This Row],[n day Sharpe]:[2n day Sharpe]]),"")</f>
        <v>0.18681561528852433</v>
      </c>
      <c r="H2521">
        <f ca="1">IF(ISNUMBER(TradeDash[[#This Row],[Sharpe Average]]),IF(TradeDash[[#This Row],[Sharpe Average]]&gt;$G$1,1,0),"")</f>
        <v>1</v>
      </c>
      <c r="I2521" s="2">
        <f ca="1">IF(ISNUMBER(TradeDash[[#This Row],[Signal]]),MAX(IF(AND(TradeDash[[#This Row],[Signal]]=1,I2520&lt;1),I2520+$E$1,IF(AND(TradeDash[[#This Row],[Signal]]=0,I2520&gt;0),I2520-$E$1,IF(AND(TradeDash[[#This Row],[Signal]]=1,I2520=1),I2520,IF(AND(TradeDash[[#This Row],[Signal]]=0,I2520=0),I2520,0)))),0),"")</f>
        <v>1</v>
      </c>
      <c r="J2521" s="3">
        <f ca="1">IF(ISNUMBER(TradeDash[[#This Row],[Position]]),TradeDash[[#This Row],[Position]]*D2522,"")</f>
        <v>7.3893025635207721E-4</v>
      </c>
      <c r="K2521" s="7">
        <f ca="1">K2520*IFERROR(1+TradeDash[[#This Row],[Port Return]],1)</f>
        <v>4928107.9053727547</v>
      </c>
      <c r="L2521" s="7">
        <f ca="1">IF(ISNUMBER(TradeDash[[#This Row],[Port Return]]),L2520*(1+TradeDash[[#This Row],[Returns]]),L2520)</f>
        <v>3356375.1987281376</v>
      </c>
    </row>
    <row r="2522" spans="1:12" x14ac:dyDescent="0.35">
      <c r="A2522" s="1">
        <v>40184</v>
      </c>
      <c r="B2522" s="16">
        <f>YEAR(TradeDash[[#This Row],[Date]])</f>
        <v>2010</v>
      </c>
      <c r="C2522">
        <v>5281.8</v>
      </c>
      <c r="D2522" s="3">
        <f>IFERROR(TradeDash[[#This Row],[Nifty]]/C2521-1,"")</f>
        <v>7.3893025635207721E-4</v>
      </c>
      <c r="E2522">
        <f ca="1">IFERROR(AVERAGE(OFFSET(TradeDash[[#This Row],[Returns]],0,0,-n_days))/STDEV(OFFSET(TradeDash[[#This Row],[Returns]],0,0,-n_days)),"")</f>
        <v>0.16756556353444355</v>
      </c>
      <c r="F2522">
        <f ca="1">IFERROR(AVERAGE(OFFSET(TradeDash[[#This Row],[Returns]],0,0,-n_days*2))/STDEV(OFFSET(TradeDash[[#This Row],[Returns]],0,0,-n_days*2)),"")</f>
        <v>0.22027648421948848</v>
      </c>
      <c r="G2522">
        <f ca="1">IF(ISNUMBER(TradeDash[[#This Row],[2n day Sharpe]]),AVERAGE(TradeDash[[#This Row],[n day Sharpe]:[2n day Sharpe]]),"")</f>
        <v>0.19392102387696603</v>
      </c>
      <c r="H2522">
        <f ca="1">IF(ISNUMBER(TradeDash[[#This Row],[Sharpe Average]]),IF(TradeDash[[#This Row],[Sharpe Average]]&gt;$G$1,1,0),"")</f>
        <v>1</v>
      </c>
      <c r="I2522" s="2">
        <f ca="1">IF(ISNUMBER(TradeDash[[#This Row],[Signal]]),MAX(IF(AND(TradeDash[[#This Row],[Signal]]=1,I2521&lt;1),I2521+$E$1,IF(AND(TradeDash[[#This Row],[Signal]]=0,I2521&gt;0),I2521-$E$1,IF(AND(TradeDash[[#This Row],[Signal]]=1,I2521=1),I2521,IF(AND(TradeDash[[#This Row],[Signal]]=0,I2521=0),I2521,0)))),0),"")</f>
        <v>1</v>
      </c>
      <c r="J2522" s="3">
        <f ca="1">IF(ISNUMBER(TradeDash[[#This Row],[Position]]),TradeDash[[#This Row],[Position]]*D2523,"")</f>
        <v>-3.5404596917717468E-3</v>
      </c>
      <c r="K2522" s="7">
        <f ca="1">K2521*IFERROR(1+TradeDash[[#This Row],[Port Return]],1)</f>
        <v>4910660.1379770804</v>
      </c>
      <c r="L2522" s="7">
        <f ca="1">IF(ISNUMBER(TradeDash[[#This Row],[Port Return]]),L2521*(1+TradeDash[[#This Row],[Returns]]),L2521)</f>
        <v>3358855.3259141478</v>
      </c>
    </row>
    <row r="2523" spans="1:12" x14ac:dyDescent="0.35">
      <c r="A2523" s="1">
        <v>40185</v>
      </c>
      <c r="B2523" s="16">
        <f>YEAR(TradeDash[[#This Row],[Date]])</f>
        <v>2010</v>
      </c>
      <c r="C2523">
        <v>5263.1</v>
      </c>
      <c r="D2523" s="3">
        <f>IFERROR(TradeDash[[#This Row],[Nifty]]/C2522-1,"")</f>
        <v>-3.5404596917717468E-3</v>
      </c>
      <c r="E2523">
        <f ca="1">IFERROR(AVERAGE(OFFSET(TradeDash[[#This Row],[Returns]],0,0,-n_days))/STDEV(OFFSET(TradeDash[[#This Row],[Returns]],0,0,-n_days)),"")</f>
        <v>0.1942202794854864</v>
      </c>
      <c r="F2523">
        <f ca="1">IFERROR(AVERAGE(OFFSET(TradeDash[[#This Row],[Returns]],0,0,-n_days*2))/STDEV(OFFSET(TradeDash[[#This Row],[Returns]],0,0,-n_days*2)),"")</f>
        <v>0.17087535637507648</v>
      </c>
      <c r="G2523">
        <f ca="1">IF(ISNUMBER(TradeDash[[#This Row],[2n day Sharpe]]),AVERAGE(TradeDash[[#This Row],[n day Sharpe]:[2n day Sharpe]]),"")</f>
        <v>0.18254781793028144</v>
      </c>
      <c r="H2523">
        <f ca="1">IF(ISNUMBER(TradeDash[[#This Row],[Sharpe Average]]),IF(TradeDash[[#This Row],[Sharpe Average]]&gt;$G$1,1,0),"")</f>
        <v>1</v>
      </c>
      <c r="I2523" s="2">
        <f ca="1">IF(ISNUMBER(TradeDash[[#This Row],[Signal]]),MAX(IF(AND(TradeDash[[#This Row],[Signal]]=1,I2522&lt;1),I2522+$E$1,IF(AND(TradeDash[[#This Row],[Signal]]=0,I2522&gt;0),I2522-$E$1,IF(AND(TradeDash[[#This Row],[Signal]]=1,I2522=1),I2522,IF(AND(TradeDash[[#This Row],[Signal]]=0,I2522=0),I2522,0)))),0),"")</f>
        <v>1</v>
      </c>
      <c r="J2523" s="3">
        <f ca="1">IF(ISNUMBER(TradeDash[[#This Row],[Position]]),TradeDash[[#This Row],[Position]]*D2524,"")</f>
        <v>-3.4865383519219195E-3</v>
      </c>
      <c r="K2523" s="7">
        <f ca="1">K2522*IFERROR(1+TradeDash[[#This Row],[Port Return]],1)</f>
        <v>4893538.9330727691</v>
      </c>
      <c r="L2523" s="7">
        <f ca="1">IF(ISNUMBER(TradeDash[[#This Row],[Port Return]]),L2522*(1+TradeDash[[#This Row],[Returns]]),L2522)</f>
        <v>3346963.4340222557</v>
      </c>
    </row>
    <row r="2524" spans="1:12" x14ac:dyDescent="0.35">
      <c r="A2524" s="1">
        <v>40186</v>
      </c>
      <c r="B2524" s="16">
        <f>YEAR(TradeDash[[#This Row],[Date]])</f>
        <v>2010</v>
      </c>
      <c r="C2524">
        <v>5244.75</v>
      </c>
      <c r="D2524" s="3">
        <f>IFERROR(TradeDash[[#This Row],[Nifty]]/C2523-1,"")</f>
        <v>-3.4865383519219195E-3</v>
      </c>
      <c r="E2524">
        <f ca="1">IFERROR(AVERAGE(OFFSET(TradeDash[[#This Row],[Returns]],0,0,-n_days))/STDEV(OFFSET(TradeDash[[#This Row],[Returns]],0,0,-n_days)),"")</f>
        <v>0.10217436404143385</v>
      </c>
      <c r="F2524">
        <f ca="1">IFERROR(AVERAGE(OFFSET(TradeDash[[#This Row],[Returns]],0,0,-n_days*2))/STDEV(OFFSET(TradeDash[[#This Row],[Returns]],0,0,-n_days*2)),"")</f>
        <v>0.1706821058992152</v>
      </c>
      <c r="G2524">
        <f ca="1">IF(ISNUMBER(TradeDash[[#This Row],[2n day Sharpe]]),AVERAGE(TradeDash[[#This Row],[n day Sharpe]:[2n day Sharpe]]),"")</f>
        <v>0.13642823497032452</v>
      </c>
      <c r="H2524">
        <f ca="1">IF(ISNUMBER(TradeDash[[#This Row],[Sharpe Average]]),IF(TradeDash[[#This Row],[Sharpe Average]]&gt;$G$1,1,0),"")</f>
        <v>1</v>
      </c>
      <c r="I2524" s="2">
        <f ca="1">IF(ISNUMBER(TradeDash[[#This Row],[Signal]]),MAX(IF(AND(TradeDash[[#This Row],[Signal]]=1,I2523&lt;1),I2523+$E$1,IF(AND(TradeDash[[#This Row],[Signal]]=0,I2523&gt;0),I2523-$E$1,IF(AND(TradeDash[[#This Row],[Signal]]=1,I2523=1),I2523,IF(AND(TradeDash[[#This Row],[Signal]]=0,I2523=0),I2523,0)))),0),"")</f>
        <v>1</v>
      </c>
      <c r="J2524" s="3">
        <f ca="1">IF(ISNUMBER(TradeDash[[#This Row],[Position]]),TradeDash[[#This Row],[Position]]*D2525,"")</f>
        <v>8.8660088660086345E-4</v>
      </c>
      <c r="K2524" s="7">
        <f ca="1">K2523*IFERROR(1+TradeDash[[#This Row],[Port Return]],1)</f>
        <v>4897877.5490294471</v>
      </c>
      <c r="L2524" s="7">
        <f ca="1">IF(ISNUMBER(TradeDash[[#This Row],[Port Return]]),L2523*(1+TradeDash[[#This Row],[Returns]]),L2523)</f>
        <v>3335294.1176470569</v>
      </c>
    </row>
    <row r="2525" spans="1:12" x14ac:dyDescent="0.35">
      <c r="A2525" s="1">
        <v>40189</v>
      </c>
      <c r="B2525" s="16">
        <f>YEAR(TradeDash[[#This Row],[Date]])</f>
        <v>2010</v>
      </c>
      <c r="C2525">
        <v>5249.4</v>
      </c>
      <c r="D2525" s="3">
        <f>IFERROR(TradeDash[[#This Row],[Nifty]]/C2524-1,"")</f>
        <v>8.8660088660086345E-4</v>
      </c>
      <c r="E2525">
        <f ca="1">IFERROR(AVERAGE(OFFSET(TradeDash[[#This Row],[Returns]],0,0,-n_days))/STDEV(OFFSET(TradeDash[[#This Row],[Returns]],0,0,-n_days)),"")</f>
        <v>0.14626114390603076</v>
      </c>
      <c r="F2525">
        <f ca="1">IFERROR(AVERAGE(OFFSET(TradeDash[[#This Row],[Returns]],0,0,-n_days*2))/STDEV(OFFSET(TradeDash[[#This Row],[Returns]],0,0,-n_days*2)),"")</f>
        <v>0.12262631639120916</v>
      </c>
      <c r="G2525">
        <f ca="1">IF(ISNUMBER(TradeDash[[#This Row],[2n day Sharpe]]),AVERAGE(TradeDash[[#This Row],[n day Sharpe]:[2n day Sharpe]]),"")</f>
        <v>0.13444373014861996</v>
      </c>
      <c r="H2525">
        <f ca="1">IF(ISNUMBER(TradeDash[[#This Row],[Sharpe Average]]),IF(TradeDash[[#This Row],[Sharpe Average]]&gt;$G$1,1,0),"")</f>
        <v>1</v>
      </c>
      <c r="I2525" s="2">
        <f ca="1">IF(ISNUMBER(TradeDash[[#This Row],[Signal]]),MAX(IF(AND(TradeDash[[#This Row],[Signal]]=1,I2524&lt;1),I2524+$E$1,IF(AND(TradeDash[[#This Row],[Signal]]=0,I2524&gt;0),I2524-$E$1,IF(AND(TradeDash[[#This Row],[Signal]]=1,I2524=1),I2524,IF(AND(TradeDash[[#This Row],[Signal]]=0,I2524=0),I2524,0)))),0),"")</f>
        <v>1</v>
      </c>
      <c r="J2525" s="3">
        <f ca="1">IF(ISNUMBER(TradeDash[[#This Row],[Position]]),TradeDash[[#This Row],[Position]]*D2526,"")</f>
        <v>-7.429420505200568E-3</v>
      </c>
      <c r="K2525" s="7">
        <f ca="1">K2524*IFERROR(1+TradeDash[[#This Row],[Port Return]],1)</f>
        <v>4861489.1571347266</v>
      </c>
      <c r="L2525" s="7">
        <f ca="1">IF(ISNUMBER(TradeDash[[#This Row],[Port Return]]),L2524*(1+TradeDash[[#This Row],[Returns]]),L2524)</f>
        <v>3338251.1923688375</v>
      </c>
    </row>
    <row r="2526" spans="1:12" x14ac:dyDescent="0.35">
      <c r="A2526" s="1">
        <v>40190</v>
      </c>
      <c r="B2526" s="16">
        <f>YEAR(TradeDash[[#This Row],[Date]])</f>
        <v>2010</v>
      </c>
      <c r="C2526">
        <v>5210.3999999999996</v>
      </c>
      <c r="D2526" s="3">
        <f>IFERROR(TradeDash[[#This Row],[Nifty]]/C2525-1,"")</f>
        <v>-7.429420505200568E-3</v>
      </c>
      <c r="E2526">
        <f ca="1">IFERROR(AVERAGE(OFFSET(TradeDash[[#This Row],[Returns]],0,0,-n_days))/STDEV(OFFSET(TradeDash[[#This Row],[Returns]],0,0,-n_days)),"")</f>
        <v>8.1387927964177778E-2</v>
      </c>
      <c r="F2526">
        <f ca="1">IFERROR(AVERAGE(OFFSET(TradeDash[[#This Row],[Returns]],0,0,-n_days*2))/STDEV(OFFSET(TradeDash[[#This Row],[Returns]],0,0,-n_days*2)),"")</f>
        <v>0.13048492577028559</v>
      </c>
      <c r="G2526">
        <f ca="1">IF(ISNUMBER(TradeDash[[#This Row],[2n day Sharpe]]),AVERAGE(TradeDash[[#This Row],[n day Sharpe]:[2n day Sharpe]]),"")</f>
        <v>0.10593642686723168</v>
      </c>
      <c r="H2526">
        <f ca="1">IF(ISNUMBER(TradeDash[[#This Row],[Sharpe Average]]),IF(TradeDash[[#This Row],[Sharpe Average]]&gt;$G$1,1,0),"")</f>
        <v>1</v>
      </c>
      <c r="I2526" s="2">
        <f ca="1">IF(ISNUMBER(TradeDash[[#This Row],[Signal]]),MAX(IF(AND(TradeDash[[#This Row],[Signal]]=1,I2525&lt;1),I2525+$E$1,IF(AND(TradeDash[[#This Row],[Signal]]=0,I2525&gt;0),I2525-$E$1,IF(AND(TradeDash[[#This Row],[Signal]]=1,I2525=1),I2525,IF(AND(TradeDash[[#This Row],[Signal]]=0,I2525=0),I2525,0)))),0),"")</f>
        <v>1</v>
      </c>
      <c r="J2526" s="3">
        <f ca="1">IF(ISNUMBER(TradeDash[[#This Row],[Position]]),TradeDash[[#This Row],[Position]]*D2527,"")</f>
        <v>4.5198065407645593E-3</v>
      </c>
      <c r="K2526" s="7">
        <f ca="1">K2525*IFERROR(1+TradeDash[[#This Row],[Port Return]],1)</f>
        <v>4883462.1476250002</v>
      </c>
      <c r="L2526" s="7">
        <f ca="1">IF(ISNUMBER(TradeDash[[#This Row],[Port Return]]),L2525*(1+TradeDash[[#This Row],[Returns]]),L2525)</f>
        <v>3313449.9205087423</v>
      </c>
    </row>
    <row r="2527" spans="1:12" x14ac:dyDescent="0.35">
      <c r="A2527" s="1">
        <v>40191</v>
      </c>
      <c r="B2527" s="16">
        <f>YEAR(TradeDash[[#This Row],[Date]])</f>
        <v>2010</v>
      </c>
      <c r="C2527">
        <v>5233.95</v>
      </c>
      <c r="D2527" s="3">
        <f>IFERROR(TradeDash[[#This Row],[Nifty]]/C2526-1,"")</f>
        <v>4.5198065407645593E-3</v>
      </c>
      <c r="E2527">
        <f ca="1">IFERROR(AVERAGE(OFFSET(TradeDash[[#This Row],[Returns]],0,0,-n_days))/STDEV(OFFSET(TradeDash[[#This Row],[Returns]],0,0,-n_days)),"")</f>
        <v>0.12308138349024536</v>
      </c>
      <c r="F2527">
        <f ca="1">IFERROR(AVERAGE(OFFSET(TradeDash[[#This Row],[Returns]],0,0,-n_days*2))/STDEV(OFFSET(TradeDash[[#This Row],[Returns]],0,0,-n_days*2)),"")</f>
        <v>0.11936410264372824</v>
      </c>
      <c r="G2527">
        <f ca="1">IF(ISNUMBER(TradeDash[[#This Row],[2n day Sharpe]]),AVERAGE(TradeDash[[#This Row],[n day Sharpe]:[2n day Sharpe]]),"")</f>
        <v>0.1212227430669868</v>
      </c>
      <c r="H2527">
        <f ca="1">IF(ISNUMBER(TradeDash[[#This Row],[Sharpe Average]]),IF(TradeDash[[#This Row],[Sharpe Average]]&gt;$G$1,1,0),"")</f>
        <v>1</v>
      </c>
      <c r="I2527" s="2">
        <f ca="1">IF(ISNUMBER(TradeDash[[#This Row],[Signal]]),MAX(IF(AND(TradeDash[[#This Row],[Signal]]=1,I2526&lt;1),I2526+$E$1,IF(AND(TradeDash[[#This Row],[Signal]]=0,I2526&gt;0),I2526-$E$1,IF(AND(TradeDash[[#This Row],[Signal]]=1,I2526=1),I2526,IF(AND(TradeDash[[#This Row],[Signal]]=0,I2526=0),I2526,0)))),0),"")</f>
        <v>1</v>
      </c>
      <c r="J2527" s="3">
        <f ca="1">IF(ISNUMBER(TradeDash[[#This Row],[Position]]),TradeDash[[#This Row],[Position]]*D2528,"")</f>
        <v>4.9580145014758159E-3</v>
      </c>
      <c r="K2527" s="7">
        <f ca="1">K2526*IFERROR(1+TradeDash[[#This Row],[Port Return]],1)</f>
        <v>4907674.4237703336</v>
      </c>
      <c r="L2527" s="7">
        <f ca="1">IF(ISNUMBER(TradeDash[[#This Row],[Port Return]]),L2526*(1+TradeDash[[#This Row],[Returns]]),L2526)</f>
        <v>3328426.0731319534</v>
      </c>
    </row>
    <row r="2528" spans="1:12" x14ac:dyDescent="0.35">
      <c r="A2528" s="1">
        <v>40192</v>
      </c>
      <c r="B2528" s="16">
        <f>YEAR(TradeDash[[#This Row],[Date]])</f>
        <v>2010</v>
      </c>
      <c r="C2528">
        <v>5259.9</v>
      </c>
      <c r="D2528" s="3">
        <f>IFERROR(TradeDash[[#This Row],[Nifty]]/C2527-1,"")</f>
        <v>4.9580145014758159E-3</v>
      </c>
      <c r="E2528">
        <f ca="1">IFERROR(AVERAGE(OFFSET(TradeDash[[#This Row],[Returns]],0,0,-n_days))/STDEV(OFFSET(TradeDash[[#This Row],[Returns]],0,0,-n_days)),"")</f>
        <v>0.16108316593089256</v>
      </c>
      <c r="F2528">
        <f ca="1">IFERROR(AVERAGE(OFFSET(TradeDash[[#This Row],[Returns]],0,0,-n_days*2))/STDEV(OFFSET(TradeDash[[#This Row],[Returns]],0,0,-n_days*2)),"")</f>
        <v>0.1035911136830808</v>
      </c>
      <c r="G2528">
        <f ca="1">IF(ISNUMBER(TradeDash[[#This Row],[2n day Sharpe]]),AVERAGE(TradeDash[[#This Row],[n day Sharpe]:[2n day Sharpe]]),"")</f>
        <v>0.13233713980698669</v>
      </c>
      <c r="H2528">
        <f ca="1">IF(ISNUMBER(TradeDash[[#This Row],[Sharpe Average]]),IF(TradeDash[[#This Row],[Sharpe Average]]&gt;$G$1,1,0),"")</f>
        <v>1</v>
      </c>
      <c r="I2528" s="2">
        <f ca="1">IF(ISNUMBER(TradeDash[[#This Row],[Signal]]),MAX(IF(AND(TradeDash[[#This Row],[Signal]]=1,I2527&lt;1),I2527+$E$1,IF(AND(TradeDash[[#This Row],[Signal]]=0,I2527&gt;0),I2527-$E$1,IF(AND(TradeDash[[#This Row],[Signal]]=1,I2527=1),I2527,IF(AND(TradeDash[[#This Row],[Signal]]=0,I2527=0),I2527,0)))),0),"")</f>
        <v>1</v>
      </c>
      <c r="J2528" s="3">
        <f ca="1">IF(ISNUMBER(TradeDash[[#This Row],[Position]]),TradeDash[[#This Row],[Position]]*D2529,"")</f>
        <v>-1.4639061579116985E-3</v>
      </c>
      <c r="K2528" s="7">
        <f ca="1">K2527*IFERROR(1+TradeDash[[#This Row],[Port Return]],1)</f>
        <v>4900490.0489603505</v>
      </c>
      <c r="L2528" s="7">
        <f ca="1">IF(ISNUMBER(TradeDash[[#This Row],[Port Return]]),L2527*(1+TradeDash[[#This Row],[Returns]]),L2527)</f>
        <v>3344928.4578696317</v>
      </c>
    </row>
    <row r="2529" spans="1:12" x14ac:dyDescent="0.35">
      <c r="A2529" s="1">
        <v>40193</v>
      </c>
      <c r="B2529" s="16">
        <f>YEAR(TradeDash[[#This Row],[Date]])</f>
        <v>2010</v>
      </c>
      <c r="C2529">
        <v>5252.2</v>
      </c>
      <c r="D2529" s="3">
        <f>IFERROR(TradeDash[[#This Row],[Nifty]]/C2528-1,"")</f>
        <v>-1.4639061579116985E-3</v>
      </c>
      <c r="E2529">
        <f ca="1">IFERROR(AVERAGE(OFFSET(TradeDash[[#This Row],[Returns]],0,0,-n_days))/STDEV(OFFSET(TradeDash[[#This Row],[Returns]],0,0,-n_days)),"")</f>
        <v>0.24669842281182988</v>
      </c>
      <c r="F2529">
        <f ca="1">IFERROR(AVERAGE(OFFSET(TradeDash[[#This Row],[Returns]],0,0,-n_days*2))/STDEV(OFFSET(TradeDash[[#This Row],[Returns]],0,0,-n_days*2)),"")</f>
        <v>9.7725222317524049E-2</v>
      </c>
      <c r="G2529">
        <f ca="1">IF(ISNUMBER(TradeDash[[#This Row],[2n day Sharpe]]),AVERAGE(TradeDash[[#This Row],[n day Sharpe]:[2n day Sharpe]]),"")</f>
        <v>0.17221182256467696</v>
      </c>
      <c r="H2529">
        <f ca="1">IF(ISNUMBER(TradeDash[[#This Row],[Sharpe Average]]),IF(TradeDash[[#This Row],[Sharpe Average]]&gt;$G$1,1,0),"")</f>
        <v>1</v>
      </c>
      <c r="I2529" s="2">
        <f ca="1">IF(ISNUMBER(TradeDash[[#This Row],[Signal]]),MAX(IF(AND(TradeDash[[#This Row],[Signal]]=1,I2528&lt;1),I2528+$E$1,IF(AND(TradeDash[[#This Row],[Signal]]=0,I2528&gt;0),I2528-$E$1,IF(AND(TradeDash[[#This Row],[Signal]]=1,I2528=1),I2528,IF(AND(TradeDash[[#This Row],[Signal]]=0,I2528=0),I2528,0)))),0),"")</f>
        <v>1</v>
      </c>
      <c r="J2529" s="3">
        <f ca="1">IF(ISNUMBER(TradeDash[[#This Row],[Position]]),TradeDash[[#This Row],[Position]]*D2530,"")</f>
        <v>4.3124785804045107E-3</v>
      </c>
      <c r="K2529" s="7">
        <f ca="1">K2528*IFERROR(1+TradeDash[[#This Row],[Port Return]],1)</f>
        <v>4921623.3073299779</v>
      </c>
      <c r="L2529" s="7">
        <f ca="1">IF(ISNUMBER(TradeDash[[#This Row],[Port Return]]),L2528*(1+TradeDash[[#This Row],[Returns]]),L2528)</f>
        <v>3340031.7965023825</v>
      </c>
    </row>
    <row r="2530" spans="1:12" x14ac:dyDescent="0.35">
      <c r="A2530" s="1">
        <v>40196</v>
      </c>
      <c r="B2530" s="16">
        <f>YEAR(TradeDash[[#This Row],[Date]])</f>
        <v>2010</v>
      </c>
      <c r="C2530">
        <v>5274.85</v>
      </c>
      <c r="D2530" s="3">
        <f>IFERROR(TradeDash[[#This Row],[Nifty]]/C2529-1,"")</f>
        <v>4.3124785804045107E-3</v>
      </c>
      <c r="E2530">
        <f ca="1">IFERROR(AVERAGE(OFFSET(TradeDash[[#This Row],[Returns]],0,0,-n_days))/STDEV(OFFSET(TradeDash[[#This Row],[Returns]],0,0,-n_days)),"")</f>
        <v>0.26068397510894714</v>
      </c>
      <c r="F2530">
        <f ca="1">IFERROR(AVERAGE(OFFSET(TradeDash[[#This Row],[Returns]],0,0,-n_days*2))/STDEV(OFFSET(TradeDash[[#This Row],[Returns]],0,0,-n_days*2)),"")</f>
        <v>0.1122955660145163</v>
      </c>
      <c r="G2530">
        <f ca="1">IF(ISNUMBER(TradeDash[[#This Row],[2n day Sharpe]]),AVERAGE(TradeDash[[#This Row],[n day Sharpe]:[2n day Sharpe]]),"")</f>
        <v>0.18648977056173172</v>
      </c>
      <c r="H2530">
        <f ca="1">IF(ISNUMBER(TradeDash[[#This Row],[Sharpe Average]]),IF(TradeDash[[#This Row],[Sharpe Average]]&gt;$G$1,1,0),"")</f>
        <v>1</v>
      </c>
      <c r="I2530" s="2">
        <f ca="1">IF(ISNUMBER(TradeDash[[#This Row],[Signal]]),MAX(IF(AND(TradeDash[[#This Row],[Signal]]=1,I2529&lt;1),I2529+$E$1,IF(AND(TradeDash[[#This Row],[Signal]]=0,I2529&gt;0),I2529-$E$1,IF(AND(TradeDash[[#This Row],[Signal]]=1,I2529=1),I2529,IF(AND(TradeDash[[#This Row],[Signal]]=0,I2529=0),I2529,0)))),0),"")</f>
        <v>1</v>
      </c>
      <c r="J2530" s="3">
        <f ca="1">IF(ISNUMBER(TradeDash[[#This Row],[Position]]),TradeDash[[#This Row],[Position]]*D2531,"")</f>
        <v>-9.3272794487048172E-3</v>
      </c>
      <c r="K2530" s="7">
        <f ca="1">K2529*IFERROR(1+TradeDash[[#This Row],[Port Return]],1)</f>
        <v>4875717.9514012523</v>
      </c>
      <c r="L2530" s="7">
        <f ca="1">IF(ISNUMBER(TradeDash[[#This Row],[Port Return]]),L2529*(1+TradeDash[[#This Row],[Returns]]),L2529)</f>
        <v>3354435.612082669</v>
      </c>
    </row>
    <row r="2531" spans="1:12" x14ac:dyDescent="0.35">
      <c r="A2531" s="1">
        <v>40197</v>
      </c>
      <c r="B2531" s="16">
        <f>YEAR(TradeDash[[#This Row],[Date]])</f>
        <v>2010</v>
      </c>
      <c r="C2531">
        <v>5225.6499999999996</v>
      </c>
      <c r="D2531" s="3">
        <f>IFERROR(TradeDash[[#This Row],[Nifty]]/C2530-1,"")</f>
        <v>-9.3272794487048172E-3</v>
      </c>
      <c r="E2531">
        <f ca="1">IFERROR(AVERAGE(OFFSET(TradeDash[[#This Row],[Returns]],0,0,-n_days))/STDEV(OFFSET(TradeDash[[#This Row],[Returns]],0,0,-n_days)),"")</f>
        <v>0.1997518831730363</v>
      </c>
      <c r="F2531">
        <f ca="1">IFERROR(AVERAGE(OFFSET(TradeDash[[#This Row],[Returns]],0,0,-n_days*2))/STDEV(OFFSET(TradeDash[[#This Row],[Returns]],0,0,-n_days*2)),"")</f>
        <v>0.12300254764309122</v>
      </c>
      <c r="G2531">
        <f ca="1">IF(ISNUMBER(TradeDash[[#This Row],[2n day Sharpe]]),AVERAGE(TradeDash[[#This Row],[n day Sharpe]:[2n day Sharpe]]),"")</f>
        <v>0.16137721540806377</v>
      </c>
      <c r="H2531">
        <f ca="1">IF(ISNUMBER(TradeDash[[#This Row],[Sharpe Average]]),IF(TradeDash[[#This Row],[Sharpe Average]]&gt;$G$1,1,0),"")</f>
        <v>1</v>
      </c>
      <c r="I2531" s="2">
        <f ca="1">IF(ISNUMBER(TradeDash[[#This Row],[Signal]]),MAX(IF(AND(TradeDash[[#This Row],[Signal]]=1,I2530&lt;1),I2530+$E$1,IF(AND(TradeDash[[#This Row],[Signal]]=0,I2530&gt;0),I2530-$E$1,IF(AND(TradeDash[[#This Row],[Signal]]=1,I2530=1),I2530,IF(AND(TradeDash[[#This Row],[Signal]]=0,I2530=0),I2530,0)))),0),"")</f>
        <v>1</v>
      </c>
      <c r="J2531" s="3">
        <f ca="1">IF(ISNUMBER(TradeDash[[#This Row],[Position]]),TradeDash[[#This Row],[Position]]*D2532,"")</f>
        <v>-7.5588682747596003E-4</v>
      </c>
      <c r="K2531" s="7">
        <f ca="1">K2530*IFERROR(1+TradeDash[[#This Row],[Port Return]],1)</f>
        <v>4872032.4604273001</v>
      </c>
      <c r="L2531" s="7">
        <f ca="1">IF(ISNUMBER(TradeDash[[#This Row],[Port Return]]),L2530*(1+TradeDash[[#This Row],[Returns]]),L2530)</f>
        <v>3323147.8537360867</v>
      </c>
    </row>
    <row r="2532" spans="1:12" x14ac:dyDescent="0.35">
      <c r="A2532" s="1">
        <v>40198</v>
      </c>
      <c r="B2532" s="16">
        <f>YEAR(TradeDash[[#This Row],[Date]])</f>
        <v>2010</v>
      </c>
      <c r="C2532">
        <v>5221.7</v>
      </c>
      <c r="D2532" s="3">
        <f>IFERROR(TradeDash[[#This Row],[Nifty]]/C2531-1,"")</f>
        <v>-7.5588682747596003E-4</v>
      </c>
      <c r="E2532">
        <f ca="1">IFERROR(AVERAGE(OFFSET(TradeDash[[#This Row],[Returns]],0,0,-n_days))/STDEV(OFFSET(TradeDash[[#This Row],[Returns]],0,0,-n_days)),"")</f>
        <v>0.26742987794926748</v>
      </c>
      <c r="F2532">
        <f ca="1">IFERROR(AVERAGE(OFFSET(TradeDash[[#This Row],[Returns]],0,0,-n_days*2))/STDEV(OFFSET(TradeDash[[#This Row],[Returns]],0,0,-n_days*2)),"")</f>
        <v>9.0261915767104475E-2</v>
      </c>
      <c r="G2532">
        <f ca="1">IF(ISNUMBER(TradeDash[[#This Row],[2n day Sharpe]]),AVERAGE(TradeDash[[#This Row],[n day Sharpe]:[2n day Sharpe]]),"")</f>
        <v>0.17884589685818597</v>
      </c>
      <c r="H2532">
        <f ca="1">IF(ISNUMBER(TradeDash[[#This Row],[Sharpe Average]]),IF(TradeDash[[#This Row],[Sharpe Average]]&gt;$G$1,1,0),"")</f>
        <v>1</v>
      </c>
      <c r="I2532" s="2">
        <f ca="1">IF(ISNUMBER(TradeDash[[#This Row],[Signal]]),MAX(IF(AND(TradeDash[[#This Row],[Signal]]=1,I2531&lt;1),I2531+$E$1,IF(AND(TradeDash[[#This Row],[Signal]]=0,I2531&gt;0),I2531-$E$1,IF(AND(TradeDash[[#This Row],[Signal]]=1,I2531=1),I2531,IF(AND(TradeDash[[#This Row],[Signal]]=0,I2531=0),I2531,0)))),0),"")</f>
        <v>1</v>
      </c>
      <c r="J2532" s="3">
        <f ca="1">IF(ISNUMBER(TradeDash[[#This Row],[Position]]),TradeDash[[#This Row],[Position]]*D2533,"")</f>
        <v>-2.4426910776184085E-2</v>
      </c>
      <c r="K2532" s="7">
        <f ca="1">K2531*IFERROR(1+TradeDash[[#This Row],[Port Return]],1)</f>
        <v>4753023.7582177697</v>
      </c>
      <c r="L2532" s="7">
        <f ca="1">IF(ISNUMBER(TradeDash[[#This Row],[Port Return]]),L2531*(1+TradeDash[[#This Row],[Returns]]),L2531)</f>
        <v>3320635.9300476927</v>
      </c>
    </row>
    <row r="2533" spans="1:12" x14ac:dyDescent="0.35">
      <c r="A2533" s="1">
        <v>40199</v>
      </c>
      <c r="B2533" s="16">
        <f>YEAR(TradeDash[[#This Row],[Date]])</f>
        <v>2010</v>
      </c>
      <c r="C2533">
        <v>5094.1499999999996</v>
      </c>
      <c r="D2533" s="3">
        <f>IFERROR(TradeDash[[#This Row],[Nifty]]/C2532-1,"")</f>
        <v>-2.4426910776184085E-2</v>
      </c>
      <c r="E2533">
        <f ca="1">IFERROR(AVERAGE(OFFSET(TradeDash[[#This Row],[Returns]],0,0,-n_days))/STDEV(OFFSET(TradeDash[[#This Row],[Returns]],0,0,-n_days)),"")</f>
        <v>0.1404599207275633</v>
      </c>
      <c r="F2533">
        <f ca="1">IFERROR(AVERAGE(OFFSET(TradeDash[[#This Row],[Returns]],0,0,-n_days*2))/STDEV(OFFSET(TradeDash[[#This Row],[Returns]],0,0,-n_days*2)),"")</f>
        <v>5.3521219562983901E-4</v>
      </c>
      <c r="G2533">
        <f ca="1">IF(ISNUMBER(TradeDash[[#This Row],[2n day Sharpe]]),AVERAGE(TradeDash[[#This Row],[n day Sharpe]:[2n day Sharpe]]),"")</f>
        <v>7.0497566461596578E-2</v>
      </c>
      <c r="H2533">
        <f ca="1">IF(ISNUMBER(TradeDash[[#This Row],[Sharpe Average]]),IF(TradeDash[[#This Row],[Sharpe Average]]&gt;$G$1,1,0),"")</f>
        <v>1</v>
      </c>
      <c r="I2533" s="2">
        <f ca="1">IF(ISNUMBER(TradeDash[[#This Row],[Signal]]),MAX(IF(AND(TradeDash[[#This Row],[Signal]]=1,I2532&lt;1),I2532+$E$1,IF(AND(TradeDash[[#This Row],[Signal]]=0,I2532&gt;0),I2532-$E$1,IF(AND(TradeDash[[#This Row],[Signal]]=1,I2532=1),I2532,IF(AND(TradeDash[[#This Row],[Signal]]=0,I2532=0),I2532,0)))),0),"")</f>
        <v>1</v>
      </c>
      <c r="J2533" s="3">
        <f ca="1">IF(ISNUMBER(TradeDash[[#This Row],[Position]]),TradeDash[[#This Row],[Position]]*D2534,"")</f>
        <v>-1.1415054523325696E-2</v>
      </c>
      <c r="K2533" s="7">
        <f ca="1">K2532*IFERROR(1+TradeDash[[#This Row],[Port Return]],1)</f>
        <v>4698767.7328670518</v>
      </c>
      <c r="L2533" s="7">
        <f ca="1">IF(ISNUMBER(TradeDash[[#This Row],[Port Return]]),L2532*(1+TradeDash[[#This Row],[Returns]]),L2532)</f>
        <v>3239523.0524642267</v>
      </c>
    </row>
    <row r="2534" spans="1:12" x14ac:dyDescent="0.35">
      <c r="A2534" s="1">
        <v>40200</v>
      </c>
      <c r="B2534" s="16">
        <f>YEAR(TradeDash[[#This Row],[Date]])</f>
        <v>2010</v>
      </c>
      <c r="C2534">
        <v>5036</v>
      </c>
      <c r="D2534" s="3">
        <f>IFERROR(TradeDash[[#This Row],[Nifty]]/C2533-1,"")</f>
        <v>-1.1415054523325696E-2</v>
      </c>
      <c r="E2534">
        <f ca="1">IFERROR(AVERAGE(OFFSET(TradeDash[[#This Row],[Returns]],0,0,-n_days))/STDEV(OFFSET(TradeDash[[#This Row],[Returns]],0,0,-n_days)),"")</f>
        <v>5.1814713681594175E-2</v>
      </c>
      <c r="F2534">
        <f ca="1">IFERROR(AVERAGE(OFFSET(TradeDash[[#This Row],[Returns]],0,0,-n_days*2))/STDEV(OFFSET(TradeDash[[#This Row],[Returns]],0,0,-n_days*2)),"")</f>
        <v>-2.0680338626061615E-2</v>
      </c>
      <c r="G2534">
        <f ca="1">IF(ISNUMBER(TradeDash[[#This Row],[2n day Sharpe]]),AVERAGE(TradeDash[[#This Row],[n day Sharpe]:[2n day Sharpe]]),"")</f>
        <v>1.556718752776628E-2</v>
      </c>
      <c r="H2534">
        <f ca="1">IF(ISNUMBER(TradeDash[[#This Row],[Sharpe Average]]),IF(TradeDash[[#This Row],[Sharpe Average]]&gt;$G$1,1,0),"")</f>
        <v>1</v>
      </c>
      <c r="I2534" s="2">
        <f ca="1">IF(ISNUMBER(TradeDash[[#This Row],[Signal]]),MAX(IF(AND(TradeDash[[#This Row],[Signal]]=1,I2533&lt;1),I2533+$E$1,IF(AND(TradeDash[[#This Row],[Signal]]=0,I2533&gt;0),I2533-$E$1,IF(AND(TradeDash[[#This Row],[Signal]]=1,I2533=1),I2533,IF(AND(TradeDash[[#This Row],[Signal]]=0,I2533=0),I2533,0)))),0),"")</f>
        <v>1</v>
      </c>
      <c r="J2534" s="3">
        <f ca="1">IF(ISNUMBER(TradeDash[[#This Row],[Position]]),TradeDash[[#This Row],[Position]]*D2535,"")</f>
        <v>-5.5798252581414909E-3</v>
      </c>
      <c r="K2534" s="7">
        <f ca="1">K2533*IFERROR(1+TradeDash[[#This Row],[Port Return]],1)</f>
        <v>4672549.4299890604</v>
      </c>
      <c r="L2534" s="7">
        <f ca="1">IF(ISNUMBER(TradeDash[[#This Row],[Port Return]]),L2533*(1+TradeDash[[#This Row],[Returns]]),L2533)</f>
        <v>3202543.720190777</v>
      </c>
    </row>
    <row r="2535" spans="1:12" x14ac:dyDescent="0.35">
      <c r="A2535" s="1">
        <v>40203</v>
      </c>
      <c r="B2535" s="16">
        <f>YEAR(TradeDash[[#This Row],[Date]])</f>
        <v>2010</v>
      </c>
      <c r="C2535">
        <v>5007.8999999999996</v>
      </c>
      <c r="D2535" s="3">
        <f>IFERROR(TradeDash[[#This Row],[Nifty]]/C2534-1,"")</f>
        <v>-5.5798252581414909E-3</v>
      </c>
      <c r="E2535">
        <f ca="1">IFERROR(AVERAGE(OFFSET(TradeDash[[#This Row],[Returns]],0,0,-n_days))/STDEV(OFFSET(TradeDash[[#This Row],[Returns]],0,0,-n_days)),"")</f>
        <v>-0.16796245550632355</v>
      </c>
      <c r="F2535">
        <f ca="1">IFERROR(AVERAGE(OFFSET(TradeDash[[#This Row],[Returns]],0,0,-n_days*2))/STDEV(OFFSET(TradeDash[[#This Row],[Returns]],0,0,-n_days*2)),"")</f>
        <v>-4.2227811378250095E-2</v>
      </c>
      <c r="G2535">
        <f ca="1">IF(ISNUMBER(TradeDash[[#This Row],[2n day Sharpe]]),AVERAGE(TradeDash[[#This Row],[n day Sharpe]:[2n day Sharpe]]),"")</f>
        <v>-0.10509513344228683</v>
      </c>
      <c r="H2535">
        <f ca="1">IF(ISNUMBER(TradeDash[[#This Row],[Sharpe Average]]),IF(TradeDash[[#This Row],[Sharpe Average]]&gt;$G$1,1,0),"")</f>
        <v>0</v>
      </c>
      <c r="I2535" s="2">
        <f ca="1">IF(ISNUMBER(TradeDash[[#This Row],[Signal]]),MAX(IF(AND(TradeDash[[#This Row],[Signal]]=1,I2534&lt;1),I2534+$E$1,IF(AND(TradeDash[[#This Row],[Signal]]=0,I2534&gt;0),I2534-$E$1,IF(AND(TradeDash[[#This Row],[Signal]]=1,I2534=1),I2534,IF(AND(TradeDash[[#This Row],[Signal]]=0,I2534=0),I2534,0)))),0),"")</f>
        <v>0.8</v>
      </c>
      <c r="J2535" s="3">
        <f ca="1">IF(ISNUMBER(TradeDash[[#This Row],[Position]]),TradeDash[[#This Row],[Position]]*D2536,"")</f>
        <v>-2.472892829329645E-2</v>
      </c>
      <c r="K2535" s="7">
        <f ca="1">K2534*IFERROR(1+TradeDash[[#This Row],[Port Return]],1)</f>
        <v>4557002.2901879782</v>
      </c>
      <c r="L2535" s="7">
        <f ca="1">IF(ISNUMBER(TradeDash[[#This Row],[Port Return]]),L2534*(1+TradeDash[[#This Row],[Returns]]),L2534)</f>
        <v>3184674.0858505541</v>
      </c>
    </row>
    <row r="2536" spans="1:12" x14ac:dyDescent="0.35">
      <c r="A2536" s="1">
        <v>40205</v>
      </c>
      <c r="B2536" s="16">
        <f>YEAR(TradeDash[[#This Row],[Date]])</f>
        <v>2010</v>
      </c>
      <c r="C2536">
        <v>4853.1000000000004</v>
      </c>
      <c r="D2536" s="3">
        <f>IFERROR(TradeDash[[#This Row],[Nifty]]/C2535-1,"")</f>
        <v>-3.091116036662056E-2</v>
      </c>
      <c r="E2536">
        <f ca="1">IFERROR(AVERAGE(OFFSET(TradeDash[[#This Row],[Returns]],0,0,-n_days))/STDEV(OFFSET(TradeDash[[#This Row],[Returns]],0,0,-n_days)),"")</f>
        <v>-0.31817410385818312</v>
      </c>
      <c r="F2536">
        <f ca="1">IFERROR(AVERAGE(OFFSET(TradeDash[[#This Row],[Returns]],0,0,-n_days*2))/STDEV(OFFSET(TradeDash[[#This Row],[Returns]],0,0,-n_days*2)),"")</f>
        <v>-6.4149638150366867E-2</v>
      </c>
      <c r="G2536">
        <f ca="1">IF(ISNUMBER(TradeDash[[#This Row],[2n day Sharpe]]),AVERAGE(TradeDash[[#This Row],[n day Sharpe]:[2n day Sharpe]]),"")</f>
        <v>-0.19116187100427501</v>
      </c>
      <c r="H2536">
        <f ca="1">IF(ISNUMBER(TradeDash[[#This Row],[Sharpe Average]]),IF(TradeDash[[#This Row],[Sharpe Average]]&gt;$G$1,1,0),"")</f>
        <v>0</v>
      </c>
      <c r="I2536" s="2">
        <f ca="1">IF(ISNUMBER(TradeDash[[#This Row],[Signal]]),MAX(IF(AND(TradeDash[[#This Row],[Signal]]=1,I2535&lt;1),I2535+$E$1,IF(AND(TradeDash[[#This Row],[Signal]]=0,I2535&gt;0),I2535-$E$1,IF(AND(TradeDash[[#This Row],[Signal]]=1,I2535=1),I2535,IF(AND(TradeDash[[#This Row],[Signal]]=0,I2535=0),I2535,0)))),0),"")</f>
        <v>0.60000000000000009</v>
      </c>
      <c r="J2536" s="3">
        <f ca="1">IF(ISNUMBER(TradeDash[[#This Row],[Position]]),TradeDash[[#This Row],[Position]]*D2537,"")</f>
        <v>1.7493972924521376E-3</v>
      </c>
      <c r="K2536" s="7">
        <f ca="1">K2535*IFERROR(1+TradeDash[[#This Row],[Port Return]],1)</f>
        <v>4564974.297656131</v>
      </c>
      <c r="L2536" s="7">
        <f ca="1">IF(ISNUMBER(TradeDash[[#This Row],[Port Return]]),L2535*(1+TradeDash[[#This Row],[Returns]]),L2535)</f>
        <v>3086232.1144674066</v>
      </c>
    </row>
    <row r="2537" spans="1:12" x14ac:dyDescent="0.35">
      <c r="A2537" s="1">
        <v>40206</v>
      </c>
      <c r="B2537" s="16">
        <f>YEAR(TradeDash[[#This Row],[Date]])</f>
        <v>2010</v>
      </c>
      <c r="C2537">
        <v>4867.25</v>
      </c>
      <c r="D2537" s="3">
        <f>IFERROR(TradeDash[[#This Row],[Nifty]]/C2536-1,"")</f>
        <v>2.9156621540868954E-3</v>
      </c>
      <c r="E2537">
        <f ca="1">IFERROR(AVERAGE(OFFSET(TradeDash[[#This Row],[Returns]],0,0,-n_days))/STDEV(OFFSET(TradeDash[[#This Row],[Returns]],0,0,-n_days)),"")</f>
        <v>-0.31186296970565403</v>
      </c>
      <c r="F2537">
        <f ca="1">IFERROR(AVERAGE(OFFSET(TradeDash[[#This Row],[Returns]],0,0,-n_days*2))/STDEV(OFFSET(TradeDash[[#This Row],[Returns]],0,0,-n_days*2)),"")</f>
        <v>-2.9332844386585986E-2</v>
      </c>
      <c r="G2537">
        <f ca="1">IF(ISNUMBER(TradeDash[[#This Row],[2n day Sharpe]]),AVERAGE(TradeDash[[#This Row],[n day Sharpe]:[2n day Sharpe]]),"")</f>
        <v>-0.17059790704612002</v>
      </c>
      <c r="H2537">
        <f ca="1">IF(ISNUMBER(TradeDash[[#This Row],[Sharpe Average]]),IF(TradeDash[[#This Row],[Sharpe Average]]&gt;$G$1,1,0),"")</f>
        <v>0</v>
      </c>
      <c r="I2537" s="2">
        <f ca="1">IF(ISNUMBER(TradeDash[[#This Row],[Signal]]),MAX(IF(AND(TradeDash[[#This Row],[Signal]]=1,I2536&lt;1),I2536+$E$1,IF(AND(TradeDash[[#This Row],[Signal]]=0,I2536&gt;0),I2536-$E$1,IF(AND(TradeDash[[#This Row],[Signal]]=1,I2536=1),I2536,IF(AND(TradeDash[[#This Row],[Signal]]=0,I2536=0),I2536,0)))),0),"")</f>
        <v>0.40000000000000008</v>
      </c>
      <c r="J2537" s="3">
        <f ca="1">IF(ISNUMBER(TradeDash[[#This Row],[Position]]),TradeDash[[#This Row],[Position]]*D2538,"")</f>
        <v>1.216292567671662E-3</v>
      </c>
      <c r="K2537" s="7">
        <f ca="1">K2536*IFERROR(1+TradeDash[[#This Row],[Port Return]],1)</f>
        <v>4570526.6419659825</v>
      </c>
      <c r="L2537" s="7">
        <f ca="1">IF(ISNUMBER(TradeDash[[#This Row],[Port Return]]),L2536*(1+TradeDash[[#This Row],[Returns]]),L2536)</f>
        <v>3095230.5246422868</v>
      </c>
    </row>
    <row r="2538" spans="1:12" x14ac:dyDescent="0.35">
      <c r="A2538" s="1">
        <v>40207</v>
      </c>
      <c r="B2538" s="16">
        <f>YEAR(TradeDash[[#This Row],[Date]])</f>
        <v>2010</v>
      </c>
      <c r="C2538">
        <v>4882.05</v>
      </c>
      <c r="D2538" s="3">
        <f>IFERROR(TradeDash[[#This Row],[Nifty]]/C2537-1,"")</f>
        <v>3.0407314191791546E-3</v>
      </c>
      <c r="E2538">
        <f ca="1">IFERROR(AVERAGE(OFFSET(TradeDash[[#This Row],[Returns]],0,0,-n_days))/STDEV(OFFSET(TradeDash[[#This Row],[Returns]],0,0,-n_days)),"")</f>
        <v>-0.27645783160398057</v>
      </c>
      <c r="F2538">
        <f ca="1">IFERROR(AVERAGE(OFFSET(TradeDash[[#This Row],[Returns]],0,0,-n_days*2))/STDEV(OFFSET(TradeDash[[#This Row],[Returns]],0,0,-n_days*2)),"")</f>
        <v>-6.6925291617907931E-2</v>
      </c>
      <c r="G2538">
        <f ca="1">IF(ISNUMBER(TradeDash[[#This Row],[2n day Sharpe]]),AVERAGE(TradeDash[[#This Row],[n day Sharpe]:[2n day Sharpe]]),"")</f>
        <v>-0.17169156161094426</v>
      </c>
      <c r="H2538">
        <f ca="1">IF(ISNUMBER(TradeDash[[#This Row],[Sharpe Average]]),IF(TradeDash[[#This Row],[Sharpe Average]]&gt;$G$1,1,0),"")</f>
        <v>0</v>
      </c>
      <c r="I2538" s="2">
        <f ca="1">IF(ISNUMBER(TradeDash[[#This Row],[Signal]]),MAX(IF(AND(TradeDash[[#This Row],[Signal]]=1,I2537&lt;1),I2537+$E$1,IF(AND(TradeDash[[#This Row],[Signal]]=0,I2537&gt;0),I2537-$E$1,IF(AND(TradeDash[[#This Row],[Signal]]=1,I2537=1),I2537,IF(AND(TradeDash[[#This Row],[Signal]]=0,I2537=0),I2537,0)))),0),"")</f>
        <v>0.20000000000000007</v>
      </c>
      <c r="J2538" s="3">
        <f ca="1">IF(ISNUMBER(TradeDash[[#This Row],[Position]]),TradeDash[[#This Row],[Position]]*D2539,"")</f>
        <v>7.2305691256744373E-4</v>
      </c>
      <c r="K2538" s="7">
        <f ca="1">K2537*IFERROR(1+TradeDash[[#This Row],[Port Return]],1)</f>
        <v>4573831.3928485289</v>
      </c>
      <c r="L2538" s="7">
        <f ca="1">IF(ISNUMBER(TradeDash[[#This Row],[Port Return]]),L2537*(1+TradeDash[[#This Row],[Returns]]),L2537)</f>
        <v>3104642.2893481692</v>
      </c>
    </row>
    <row r="2539" spans="1:12" x14ac:dyDescent="0.35">
      <c r="A2539" s="1">
        <v>40210</v>
      </c>
      <c r="B2539" s="16">
        <f>YEAR(TradeDash[[#This Row],[Date]])</f>
        <v>2010</v>
      </c>
      <c r="C2539">
        <v>4899.7</v>
      </c>
      <c r="D2539" s="3">
        <f>IFERROR(TradeDash[[#This Row],[Nifty]]/C2538-1,"")</f>
        <v>3.6152845628372177E-3</v>
      </c>
      <c r="E2539">
        <f ca="1">IFERROR(AVERAGE(OFFSET(TradeDash[[#This Row],[Returns]],0,0,-n_days))/STDEV(OFFSET(TradeDash[[#This Row],[Returns]],0,0,-n_days)),"")</f>
        <v>-0.29165077667477485</v>
      </c>
      <c r="F2539">
        <f ca="1">IFERROR(AVERAGE(OFFSET(TradeDash[[#This Row],[Returns]],0,0,-n_days*2))/STDEV(OFFSET(TradeDash[[#This Row],[Returns]],0,0,-n_days*2)),"")</f>
        <v>-0.10445796697027643</v>
      </c>
      <c r="G2539">
        <f ca="1">IF(ISNUMBER(TradeDash[[#This Row],[2n day Sharpe]]),AVERAGE(TradeDash[[#This Row],[n day Sharpe]:[2n day Sharpe]]),"")</f>
        <v>-0.19805437182252564</v>
      </c>
      <c r="H2539">
        <f ca="1">IF(ISNUMBER(TradeDash[[#This Row],[Sharpe Average]]),IF(TradeDash[[#This Row],[Sharpe Average]]&gt;$G$1,1,0),"")</f>
        <v>0</v>
      </c>
      <c r="I2539" s="2">
        <f ca="1">IF(ISNUMBER(TradeDash[[#This Row],[Signal]]),MAX(IF(AND(TradeDash[[#This Row],[Signal]]=1,I2538&lt;1),I2538+$E$1,IF(AND(TradeDash[[#This Row],[Signal]]=0,I2538&gt;0),I2538-$E$1,IF(AND(TradeDash[[#This Row],[Signal]]=1,I2538=1),I2538,IF(AND(TradeDash[[#This Row],[Signal]]=0,I2538=0),I2538,0)))),0),"")</f>
        <v>5.5511151231257827E-17</v>
      </c>
      <c r="J2539" s="3">
        <f ca="1">IF(ISNUMBER(TradeDash[[#This Row],[Position]]),TradeDash[[#This Row],[Position]]*D2540,"")</f>
        <v>-7.885332011542547E-19</v>
      </c>
      <c r="K2539" s="7">
        <f ca="1">K2538*IFERROR(1+TradeDash[[#This Row],[Port Return]],1)</f>
        <v>4573831.3928485289</v>
      </c>
      <c r="L2539" s="7">
        <f ca="1">IF(ISNUMBER(TradeDash[[#This Row],[Port Return]]),L2538*(1+TradeDash[[#This Row],[Returns]]),L2538)</f>
        <v>3115866.4546899814</v>
      </c>
    </row>
    <row r="2540" spans="1:12" x14ac:dyDescent="0.35">
      <c r="A2540" s="1">
        <v>40211</v>
      </c>
      <c r="B2540" s="16">
        <f>YEAR(TradeDash[[#This Row],[Date]])</f>
        <v>2010</v>
      </c>
      <c r="C2540">
        <v>4830.1000000000004</v>
      </c>
      <c r="D2540" s="3">
        <f>IFERROR(TradeDash[[#This Row],[Nifty]]/C2539-1,"")</f>
        <v>-1.4204951323550263E-2</v>
      </c>
      <c r="E2540">
        <f ca="1">IFERROR(AVERAGE(OFFSET(TradeDash[[#This Row],[Returns]],0,0,-n_days))/STDEV(OFFSET(TradeDash[[#This Row],[Returns]],0,0,-n_days)),"")</f>
        <v>-0.38937047853430057</v>
      </c>
      <c r="F2540">
        <f ca="1">IFERROR(AVERAGE(OFFSET(TradeDash[[#This Row],[Returns]],0,0,-n_days*2))/STDEV(OFFSET(TradeDash[[#This Row],[Returns]],0,0,-n_days*2)),"")</f>
        <v>-0.1372896716804414</v>
      </c>
      <c r="G2540">
        <f ca="1">IF(ISNUMBER(TradeDash[[#This Row],[2n day Sharpe]]),AVERAGE(TradeDash[[#This Row],[n day Sharpe]:[2n day Sharpe]]),"")</f>
        <v>-0.263330075107371</v>
      </c>
      <c r="H2540">
        <f ca="1">IF(ISNUMBER(TradeDash[[#This Row],[Sharpe Average]]),IF(TradeDash[[#This Row],[Sharpe Average]]&gt;$G$1,1,0),"")</f>
        <v>0</v>
      </c>
      <c r="I2540" s="2">
        <f ca="1">IF(ISNUMBER(TradeDash[[#This Row],[Signal]]),MAX(IF(AND(TradeDash[[#This Row],[Signal]]=1,I2539&lt;1),I2539+$E$1,IF(AND(TradeDash[[#This Row],[Signal]]=0,I2539&gt;0),I2539-$E$1,IF(AND(TradeDash[[#This Row],[Signal]]=1,I2539=1),I2539,IF(AND(TradeDash[[#This Row],[Signal]]=0,I2539=0),I2539,0)))),0),"")</f>
        <v>0</v>
      </c>
      <c r="J2540" s="3">
        <f ca="1">IF(ISNUMBER(TradeDash[[#This Row],[Position]]),TradeDash[[#This Row],[Position]]*D2541,"")</f>
        <v>0</v>
      </c>
      <c r="K2540" s="7">
        <f ca="1">K2539*IFERROR(1+TradeDash[[#This Row],[Port Return]],1)</f>
        <v>4573831.3928485289</v>
      </c>
      <c r="L2540" s="7">
        <f ca="1">IF(ISNUMBER(TradeDash[[#This Row],[Port Return]]),L2539*(1+TradeDash[[#This Row],[Returns]]),L2539)</f>
        <v>3071605.7233704273</v>
      </c>
    </row>
    <row r="2541" spans="1:12" x14ac:dyDescent="0.35">
      <c r="A2541" s="1">
        <v>40212</v>
      </c>
      <c r="B2541" s="16">
        <f>YEAR(TradeDash[[#This Row],[Date]])</f>
        <v>2010</v>
      </c>
      <c r="C2541">
        <v>4931.8500000000004</v>
      </c>
      <c r="D2541" s="3">
        <f>IFERROR(TradeDash[[#This Row],[Nifty]]/C2540-1,"")</f>
        <v>2.1065816442723762E-2</v>
      </c>
      <c r="E2541">
        <f ca="1">IFERROR(AVERAGE(OFFSET(TradeDash[[#This Row],[Returns]],0,0,-n_days))/STDEV(OFFSET(TradeDash[[#This Row],[Returns]],0,0,-n_days)),"")</f>
        <v>-0.29557643825461549</v>
      </c>
      <c r="F2541">
        <f ca="1">IFERROR(AVERAGE(OFFSET(TradeDash[[#This Row],[Returns]],0,0,-n_days*2))/STDEV(OFFSET(TradeDash[[#This Row],[Returns]],0,0,-n_days*2)),"")</f>
        <v>-8.5498768951977444E-2</v>
      </c>
      <c r="G2541">
        <f ca="1">IF(ISNUMBER(TradeDash[[#This Row],[2n day Sharpe]]),AVERAGE(TradeDash[[#This Row],[n day Sharpe]:[2n day Sharpe]]),"")</f>
        <v>-0.19053760360329647</v>
      </c>
      <c r="H2541">
        <f ca="1">IF(ISNUMBER(TradeDash[[#This Row],[Sharpe Average]]),IF(TradeDash[[#This Row],[Sharpe Average]]&gt;$G$1,1,0),"")</f>
        <v>0</v>
      </c>
      <c r="I2541" s="2">
        <f ca="1">IF(ISNUMBER(TradeDash[[#This Row],[Signal]]),MAX(IF(AND(TradeDash[[#This Row],[Signal]]=1,I2540&lt;1),I2540+$E$1,IF(AND(TradeDash[[#This Row],[Signal]]=0,I2540&gt;0),I2540-$E$1,IF(AND(TradeDash[[#This Row],[Signal]]=1,I2540=1),I2540,IF(AND(TradeDash[[#This Row],[Signal]]=0,I2540=0),I2540,0)))),0),"")</f>
        <v>0</v>
      </c>
      <c r="J2541" s="3">
        <f ca="1">IF(ISNUMBER(TradeDash[[#This Row],[Position]]),TradeDash[[#This Row],[Position]]*D2542,"")</f>
        <v>0</v>
      </c>
      <c r="K2541" s="7">
        <f ca="1">K2540*IFERROR(1+TradeDash[[#This Row],[Port Return]],1)</f>
        <v>4573831.3928485289</v>
      </c>
      <c r="L2541" s="7">
        <f ca="1">IF(ISNUMBER(TradeDash[[#This Row],[Port Return]]),L2540*(1+TradeDash[[#This Row],[Returns]]),L2540)</f>
        <v>3136311.6057233685</v>
      </c>
    </row>
    <row r="2542" spans="1:12" x14ac:dyDescent="0.35">
      <c r="A2542" s="1">
        <v>40213</v>
      </c>
      <c r="B2542" s="16">
        <f>YEAR(TradeDash[[#This Row],[Date]])</f>
        <v>2010</v>
      </c>
      <c r="C2542">
        <v>4845.3500000000004</v>
      </c>
      <c r="D2542" s="3">
        <f>IFERROR(TradeDash[[#This Row],[Nifty]]/C2541-1,"")</f>
        <v>-1.7539057351703691E-2</v>
      </c>
      <c r="E2542">
        <f ca="1">IFERROR(AVERAGE(OFFSET(TradeDash[[#This Row],[Returns]],0,0,-n_days))/STDEV(OFFSET(TradeDash[[#This Row],[Returns]],0,0,-n_days)),"")</f>
        <v>-0.36425518113752764</v>
      </c>
      <c r="F2542">
        <f ca="1">IFERROR(AVERAGE(OFFSET(TradeDash[[#This Row],[Returns]],0,0,-n_days*2))/STDEV(OFFSET(TradeDash[[#This Row],[Returns]],0,0,-n_days*2)),"")</f>
        <v>-0.11237486267623821</v>
      </c>
      <c r="G2542">
        <f ca="1">IF(ISNUMBER(TradeDash[[#This Row],[2n day Sharpe]]),AVERAGE(TradeDash[[#This Row],[n day Sharpe]:[2n day Sharpe]]),"")</f>
        <v>-0.23831502190688292</v>
      </c>
      <c r="H2542">
        <f ca="1">IF(ISNUMBER(TradeDash[[#This Row],[Sharpe Average]]),IF(TradeDash[[#This Row],[Sharpe Average]]&gt;$G$1,1,0),"")</f>
        <v>0</v>
      </c>
      <c r="I2542" s="2">
        <f ca="1">IF(ISNUMBER(TradeDash[[#This Row],[Signal]]),MAX(IF(AND(TradeDash[[#This Row],[Signal]]=1,I2541&lt;1),I2541+$E$1,IF(AND(TradeDash[[#This Row],[Signal]]=0,I2541&gt;0),I2541-$E$1,IF(AND(TradeDash[[#This Row],[Signal]]=1,I2541=1),I2541,IF(AND(TradeDash[[#This Row],[Signal]]=0,I2541=0),I2541,0)))),0),"")</f>
        <v>0</v>
      </c>
      <c r="J2542" s="3">
        <f ca="1">IF(ISNUMBER(TradeDash[[#This Row],[Position]]),TradeDash[[#This Row],[Position]]*D2543,"")</f>
        <v>0</v>
      </c>
      <c r="K2542" s="7">
        <f ca="1">K2541*IFERROR(1+TradeDash[[#This Row],[Port Return]],1)</f>
        <v>4573831.3928485289</v>
      </c>
      <c r="L2542" s="7">
        <f ca="1">IF(ISNUMBER(TradeDash[[#This Row],[Port Return]]),L2541*(1+TradeDash[[#This Row],[Returns]]),L2541)</f>
        <v>3081303.6565977726</v>
      </c>
    </row>
    <row r="2543" spans="1:12" x14ac:dyDescent="0.35">
      <c r="A2543" s="1">
        <v>40214</v>
      </c>
      <c r="B2543" s="16">
        <f>YEAR(TradeDash[[#This Row],[Date]])</f>
        <v>2010</v>
      </c>
      <c r="C2543">
        <v>4718.6499999999996</v>
      </c>
      <c r="D2543" s="3">
        <f>IFERROR(TradeDash[[#This Row],[Nifty]]/C2542-1,"")</f>
        <v>-2.6148781821746736E-2</v>
      </c>
      <c r="E2543">
        <f ca="1">IFERROR(AVERAGE(OFFSET(TradeDash[[#This Row],[Returns]],0,0,-n_days))/STDEV(OFFSET(TradeDash[[#This Row],[Returns]],0,0,-n_days)),"")</f>
        <v>-0.42539047669401697</v>
      </c>
      <c r="F2543">
        <f ca="1">IFERROR(AVERAGE(OFFSET(TradeDash[[#This Row],[Returns]],0,0,-n_days*2))/STDEV(OFFSET(TradeDash[[#This Row],[Returns]],0,0,-n_days*2)),"")</f>
        <v>-0.14418262719468394</v>
      </c>
      <c r="G2543">
        <f ca="1">IF(ISNUMBER(TradeDash[[#This Row],[2n day Sharpe]]),AVERAGE(TradeDash[[#This Row],[n day Sharpe]:[2n day Sharpe]]),"")</f>
        <v>-0.28478655194435043</v>
      </c>
      <c r="H2543">
        <f ca="1">IF(ISNUMBER(TradeDash[[#This Row],[Sharpe Average]]),IF(TradeDash[[#This Row],[Sharpe Average]]&gt;$G$1,1,0),"")</f>
        <v>0</v>
      </c>
      <c r="I2543" s="2">
        <f ca="1">IF(ISNUMBER(TradeDash[[#This Row],[Signal]]),MAX(IF(AND(TradeDash[[#This Row],[Signal]]=1,I2542&lt;1),I2542+$E$1,IF(AND(TradeDash[[#This Row],[Signal]]=0,I2542&gt;0),I2542-$E$1,IF(AND(TradeDash[[#This Row],[Signal]]=1,I2542=1),I2542,IF(AND(TradeDash[[#This Row],[Signal]]=0,I2542=0),I2542,0)))),0),"")</f>
        <v>0</v>
      </c>
      <c r="J2543" s="3">
        <f ca="1">IF(ISNUMBER(TradeDash[[#This Row],[Position]]),TradeDash[[#This Row],[Position]]*D2544,"")</f>
        <v>0</v>
      </c>
      <c r="K2543" s="7">
        <f ca="1">K2542*IFERROR(1+TradeDash[[#This Row],[Port Return]],1)</f>
        <v>4573831.3928485289</v>
      </c>
      <c r="L2543" s="7">
        <f ca="1">IF(ISNUMBER(TradeDash[[#This Row],[Port Return]]),L2542*(1+TradeDash[[#This Row],[Returns]]),L2542)</f>
        <v>3000731.3195548472</v>
      </c>
    </row>
    <row r="2544" spans="1:12" x14ac:dyDescent="0.35">
      <c r="A2544" s="1">
        <v>40217</v>
      </c>
      <c r="B2544" s="16">
        <f>YEAR(TradeDash[[#This Row],[Date]])</f>
        <v>2010</v>
      </c>
      <c r="C2544">
        <v>4760.3999999999996</v>
      </c>
      <c r="D2544" s="3">
        <f>IFERROR(TradeDash[[#This Row],[Nifty]]/C2543-1,"")</f>
        <v>8.8478696237270782E-3</v>
      </c>
      <c r="E2544">
        <f ca="1">IFERROR(AVERAGE(OFFSET(TradeDash[[#This Row],[Returns]],0,0,-n_days))/STDEV(OFFSET(TradeDash[[#This Row],[Returns]],0,0,-n_days)),"")</f>
        <v>-0.36517950320765913</v>
      </c>
      <c r="F2544">
        <f ca="1">IFERROR(AVERAGE(OFFSET(TradeDash[[#This Row],[Returns]],0,0,-n_days*2))/STDEV(OFFSET(TradeDash[[#This Row],[Returns]],0,0,-n_days*2)),"")</f>
        <v>-0.16240735829542244</v>
      </c>
      <c r="G2544">
        <f ca="1">IF(ISNUMBER(TradeDash[[#This Row],[2n day Sharpe]]),AVERAGE(TradeDash[[#This Row],[n day Sharpe]:[2n day Sharpe]]),"")</f>
        <v>-0.26379343075154077</v>
      </c>
      <c r="H2544">
        <f ca="1">IF(ISNUMBER(TradeDash[[#This Row],[Sharpe Average]]),IF(TradeDash[[#This Row],[Sharpe Average]]&gt;$G$1,1,0),"")</f>
        <v>0</v>
      </c>
      <c r="I2544" s="2">
        <f ca="1">IF(ISNUMBER(TradeDash[[#This Row],[Signal]]),MAX(IF(AND(TradeDash[[#This Row],[Signal]]=1,I2543&lt;1),I2543+$E$1,IF(AND(TradeDash[[#This Row],[Signal]]=0,I2543&gt;0),I2543-$E$1,IF(AND(TradeDash[[#This Row],[Signal]]=1,I2543=1),I2543,IF(AND(TradeDash[[#This Row],[Signal]]=0,I2543=0),I2543,0)))),0),"")</f>
        <v>0</v>
      </c>
      <c r="J2544" s="3">
        <f ca="1">IF(ISNUMBER(TradeDash[[#This Row],[Position]]),TradeDash[[#This Row],[Position]]*D2545,"")</f>
        <v>0</v>
      </c>
      <c r="K2544" s="7">
        <f ca="1">K2543*IFERROR(1+TradeDash[[#This Row],[Port Return]],1)</f>
        <v>4573831.3928485289</v>
      </c>
      <c r="L2544" s="7">
        <f ca="1">IF(ISNUMBER(TradeDash[[#This Row],[Port Return]]),L2543*(1+TradeDash[[#This Row],[Returns]]),L2543)</f>
        <v>3027281.399046103</v>
      </c>
    </row>
    <row r="2545" spans="1:12" x14ac:dyDescent="0.35">
      <c r="A2545" s="1">
        <v>40218</v>
      </c>
      <c r="B2545" s="16">
        <f>YEAR(TradeDash[[#This Row],[Date]])</f>
        <v>2010</v>
      </c>
      <c r="C2545">
        <v>4792.6499999999996</v>
      </c>
      <c r="D2545" s="3">
        <f>IFERROR(TradeDash[[#This Row],[Nifty]]/C2544-1,"")</f>
        <v>6.7746407864885949E-3</v>
      </c>
      <c r="E2545">
        <f ca="1">IFERROR(AVERAGE(OFFSET(TradeDash[[#This Row],[Returns]],0,0,-n_days))/STDEV(OFFSET(TradeDash[[#This Row],[Returns]],0,0,-n_days)),"")</f>
        <v>-0.33738653352619674</v>
      </c>
      <c r="F2545">
        <f ca="1">IFERROR(AVERAGE(OFFSET(TradeDash[[#This Row],[Returns]],0,0,-n_days*2))/STDEV(OFFSET(TradeDash[[#This Row],[Returns]],0,0,-n_days*2)),"")</f>
        <v>-0.13227566428023732</v>
      </c>
      <c r="G2545">
        <f ca="1">IF(ISNUMBER(TradeDash[[#This Row],[2n day Sharpe]]),AVERAGE(TradeDash[[#This Row],[n day Sharpe]:[2n day Sharpe]]),"")</f>
        <v>-0.23483109890321702</v>
      </c>
      <c r="H2545">
        <f ca="1">IF(ISNUMBER(TradeDash[[#This Row],[Sharpe Average]]),IF(TradeDash[[#This Row],[Sharpe Average]]&gt;$G$1,1,0),"")</f>
        <v>0</v>
      </c>
      <c r="I2545" s="2">
        <f ca="1">IF(ISNUMBER(TradeDash[[#This Row],[Signal]]),MAX(IF(AND(TradeDash[[#This Row],[Signal]]=1,I2544&lt;1),I2544+$E$1,IF(AND(TradeDash[[#This Row],[Signal]]=0,I2544&gt;0),I2544-$E$1,IF(AND(TradeDash[[#This Row],[Signal]]=1,I2544=1),I2544,IF(AND(TradeDash[[#This Row],[Signal]]=0,I2544=0),I2544,0)))),0),"")</f>
        <v>0</v>
      </c>
      <c r="J2545" s="3">
        <f ca="1">IF(ISNUMBER(TradeDash[[#This Row],[Position]]),TradeDash[[#This Row],[Position]]*D2546,"")</f>
        <v>0</v>
      </c>
      <c r="K2545" s="7">
        <f ca="1">K2544*IFERROR(1+TradeDash[[#This Row],[Port Return]],1)</f>
        <v>4573831.3928485289</v>
      </c>
      <c r="L2545" s="7">
        <f ca="1">IF(ISNUMBER(TradeDash[[#This Row],[Port Return]]),L2544*(1+TradeDash[[#This Row],[Returns]]),L2544)</f>
        <v>3047790.1430842588</v>
      </c>
    </row>
    <row r="2546" spans="1:12" x14ac:dyDescent="0.35">
      <c r="A2546" s="1">
        <v>40219</v>
      </c>
      <c r="B2546" s="16">
        <f>YEAR(TradeDash[[#This Row],[Date]])</f>
        <v>2010</v>
      </c>
      <c r="C2546">
        <v>4757.2</v>
      </c>
      <c r="D2546" s="3">
        <f>IFERROR(TradeDash[[#This Row],[Nifty]]/C2545-1,"")</f>
        <v>-7.3967429292770559E-3</v>
      </c>
      <c r="E2546">
        <f ca="1">IFERROR(AVERAGE(OFFSET(TradeDash[[#This Row],[Returns]],0,0,-n_days))/STDEV(OFFSET(TradeDash[[#This Row],[Returns]],0,0,-n_days)),"")</f>
        <v>-0.33727269247765568</v>
      </c>
      <c r="F2546">
        <f ca="1">IFERROR(AVERAGE(OFFSET(TradeDash[[#This Row],[Returns]],0,0,-n_days*2))/STDEV(OFFSET(TradeDash[[#This Row],[Returns]],0,0,-n_days*2)),"")</f>
        <v>-0.15766927603353045</v>
      </c>
      <c r="G2546">
        <f ca="1">IF(ISNUMBER(TradeDash[[#This Row],[2n day Sharpe]]),AVERAGE(TradeDash[[#This Row],[n day Sharpe]:[2n day Sharpe]]),"")</f>
        <v>-0.24747098425559305</v>
      </c>
      <c r="H2546">
        <f ca="1">IF(ISNUMBER(TradeDash[[#This Row],[Sharpe Average]]),IF(TradeDash[[#This Row],[Sharpe Average]]&gt;$G$1,1,0),"")</f>
        <v>0</v>
      </c>
      <c r="I2546" s="2">
        <f ca="1">IF(ISNUMBER(TradeDash[[#This Row],[Signal]]),MAX(IF(AND(TradeDash[[#This Row],[Signal]]=1,I2545&lt;1),I2545+$E$1,IF(AND(TradeDash[[#This Row],[Signal]]=0,I2545&gt;0),I2545-$E$1,IF(AND(TradeDash[[#This Row],[Signal]]=1,I2545=1),I2545,IF(AND(TradeDash[[#This Row],[Signal]]=0,I2545=0),I2545,0)))),0),"")</f>
        <v>0</v>
      </c>
      <c r="J2546" s="3">
        <f ca="1">IF(ISNUMBER(TradeDash[[#This Row],[Position]]),TradeDash[[#This Row],[Position]]*D2547,"")</f>
        <v>0</v>
      </c>
      <c r="K2546" s="7">
        <f ca="1">K2545*IFERROR(1+TradeDash[[#This Row],[Port Return]],1)</f>
        <v>4573831.3928485289</v>
      </c>
      <c r="L2546" s="7">
        <f ca="1">IF(ISNUMBER(TradeDash[[#This Row],[Port Return]]),L2545*(1+TradeDash[[#This Row],[Returns]]),L2545)</f>
        <v>3025246.4228934799</v>
      </c>
    </row>
    <row r="2547" spans="1:12" x14ac:dyDescent="0.35">
      <c r="A2547" s="1">
        <v>40220</v>
      </c>
      <c r="B2547" s="16">
        <f>YEAR(TradeDash[[#This Row],[Date]])</f>
        <v>2010</v>
      </c>
      <c r="C2547">
        <v>4826.8500000000004</v>
      </c>
      <c r="D2547" s="3">
        <f>IFERROR(TradeDash[[#This Row],[Nifty]]/C2546-1,"")</f>
        <v>1.464096527369052E-2</v>
      </c>
      <c r="E2547">
        <f ca="1">IFERROR(AVERAGE(OFFSET(TradeDash[[#This Row],[Returns]],0,0,-n_days))/STDEV(OFFSET(TradeDash[[#This Row],[Returns]],0,0,-n_days)),"")</f>
        <v>-0.28713491670659125</v>
      </c>
      <c r="F2547">
        <f ca="1">IFERROR(AVERAGE(OFFSET(TradeDash[[#This Row],[Returns]],0,0,-n_days*2))/STDEV(OFFSET(TradeDash[[#This Row],[Returns]],0,0,-n_days*2)),"")</f>
        <v>-0.1162519615921379</v>
      </c>
      <c r="G2547">
        <f ca="1">IF(ISNUMBER(TradeDash[[#This Row],[2n day Sharpe]]),AVERAGE(TradeDash[[#This Row],[n day Sharpe]:[2n day Sharpe]]),"")</f>
        <v>-0.20169343914936458</v>
      </c>
      <c r="H2547">
        <f ca="1">IF(ISNUMBER(TradeDash[[#This Row],[Sharpe Average]]),IF(TradeDash[[#This Row],[Sharpe Average]]&gt;$G$1,1,0),"")</f>
        <v>0</v>
      </c>
      <c r="I2547" s="2">
        <f ca="1">IF(ISNUMBER(TradeDash[[#This Row],[Signal]]),MAX(IF(AND(TradeDash[[#This Row],[Signal]]=1,I2546&lt;1),I2546+$E$1,IF(AND(TradeDash[[#This Row],[Signal]]=0,I2546&gt;0),I2546-$E$1,IF(AND(TradeDash[[#This Row],[Signal]]=1,I2546=1),I2546,IF(AND(TradeDash[[#This Row],[Signal]]=0,I2546=0),I2546,0)))),0),"")</f>
        <v>0</v>
      </c>
      <c r="J2547" s="3">
        <f ca="1">IF(ISNUMBER(TradeDash[[#This Row],[Position]]),TradeDash[[#This Row],[Position]]*D2548,"")</f>
        <v>0</v>
      </c>
      <c r="K2547" s="7">
        <f ca="1">K2546*IFERROR(1+TradeDash[[#This Row],[Port Return]],1)</f>
        <v>4573831.3928485289</v>
      </c>
      <c r="L2547" s="7">
        <f ca="1">IF(ISNUMBER(TradeDash[[#This Row],[Port Return]]),L2546*(1+TradeDash[[#This Row],[Returns]]),L2546)</f>
        <v>3069538.9507154198</v>
      </c>
    </row>
    <row r="2548" spans="1:12" x14ac:dyDescent="0.35">
      <c r="A2548" s="1">
        <v>40224</v>
      </c>
      <c r="B2548" s="16">
        <f>YEAR(TradeDash[[#This Row],[Date]])</f>
        <v>2010</v>
      </c>
      <c r="C2548">
        <v>4801.95</v>
      </c>
      <c r="D2548" s="3">
        <f>IFERROR(TradeDash[[#This Row],[Nifty]]/C2547-1,"")</f>
        <v>-5.1586438360422537E-3</v>
      </c>
      <c r="E2548">
        <f ca="1">IFERROR(AVERAGE(OFFSET(TradeDash[[#This Row],[Returns]],0,0,-n_days))/STDEV(OFFSET(TradeDash[[#This Row],[Returns]],0,0,-n_days)),"")</f>
        <v>-0.32771097368231722</v>
      </c>
      <c r="F2548">
        <f ca="1">IFERROR(AVERAGE(OFFSET(TradeDash[[#This Row],[Returns]],0,0,-n_days*2))/STDEV(OFFSET(TradeDash[[#This Row],[Returns]],0,0,-n_days*2)),"")</f>
        <v>-0.12215400014412929</v>
      </c>
      <c r="G2548">
        <f ca="1">IF(ISNUMBER(TradeDash[[#This Row],[2n day Sharpe]]),AVERAGE(TradeDash[[#This Row],[n day Sharpe]:[2n day Sharpe]]),"")</f>
        <v>-0.22493248691322326</v>
      </c>
      <c r="H2548">
        <f ca="1">IF(ISNUMBER(TradeDash[[#This Row],[Sharpe Average]]),IF(TradeDash[[#This Row],[Sharpe Average]]&gt;$G$1,1,0),"")</f>
        <v>0</v>
      </c>
      <c r="I2548" s="2">
        <f ca="1">IF(ISNUMBER(TradeDash[[#This Row],[Signal]]),MAX(IF(AND(TradeDash[[#This Row],[Signal]]=1,I2547&lt;1),I2547+$E$1,IF(AND(TradeDash[[#This Row],[Signal]]=0,I2547&gt;0),I2547-$E$1,IF(AND(TradeDash[[#This Row],[Signal]]=1,I2547=1),I2547,IF(AND(TradeDash[[#This Row],[Signal]]=0,I2547=0),I2547,0)))),0),"")</f>
        <v>0</v>
      </c>
      <c r="J2548" s="3">
        <f ca="1">IF(ISNUMBER(TradeDash[[#This Row],[Position]]),TradeDash[[#This Row],[Position]]*D2549,"")</f>
        <v>0</v>
      </c>
      <c r="K2548" s="7">
        <f ca="1">K2547*IFERROR(1+TradeDash[[#This Row],[Port Return]],1)</f>
        <v>4573831.3928485289</v>
      </c>
      <c r="L2548" s="7">
        <f ca="1">IF(ISNUMBER(TradeDash[[#This Row],[Port Return]]),L2547*(1+TradeDash[[#This Row],[Returns]]),L2547)</f>
        <v>3053704.29252782</v>
      </c>
    </row>
    <row r="2549" spans="1:12" x14ac:dyDescent="0.35">
      <c r="A2549" s="1">
        <v>40225</v>
      </c>
      <c r="B2549" s="16">
        <f>YEAR(TradeDash[[#This Row],[Date]])</f>
        <v>2010</v>
      </c>
      <c r="C2549">
        <v>4855.75</v>
      </c>
      <c r="D2549" s="3">
        <f>IFERROR(TradeDash[[#This Row],[Nifty]]/C2548-1,"")</f>
        <v>1.120378179697834E-2</v>
      </c>
      <c r="E2549">
        <f ca="1">IFERROR(AVERAGE(OFFSET(TradeDash[[#This Row],[Returns]],0,0,-n_days))/STDEV(OFFSET(TradeDash[[#This Row],[Returns]],0,0,-n_days)),"")</f>
        <v>-0.27241504084305945</v>
      </c>
      <c r="F2549">
        <f ca="1">IFERROR(AVERAGE(OFFSET(TradeDash[[#This Row],[Returns]],0,0,-n_days*2))/STDEV(OFFSET(TradeDash[[#This Row],[Returns]],0,0,-n_days*2)),"")</f>
        <v>-6.9152266468232665E-2</v>
      </c>
      <c r="G2549">
        <f ca="1">IF(ISNUMBER(TradeDash[[#This Row],[2n day Sharpe]]),AVERAGE(TradeDash[[#This Row],[n day Sharpe]:[2n day Sharpe]]),"")</f>
        <v>-0.17078365365564607</v>
      </c>
      <c r="H2549">
        <f ca="1">IF(ISNUMBER(TradeDash[[#This Row],[Sharpe Average]]),IF(TradeDash[[#This Row],[Sharpe Average]]&gt;$G$1,1,0),"")</f>
        <v>0</v>
      </c>
      <c r="I2549" s="2">
        <f ca="1">IF(ISNUMBER(TradeDash[[#This Row],[Signal]]),MAX(IF(AND(TradeDash[[#This Row],[Signal]]=1,I2548&lt;1),I2548+$E$1,IF(AND(TradeDash[[#This Row],[Signal]]=0,I2548&gt;0),I2548-$E$1,IF(AND(TradeDash[[#This Row],[Signal]]=1,I2548=1),I2548,IF(AND(TradeDash[[#This Row],[Signal]]=0,I2548=0),I2548,0)))),0),"")</f>
        <v>0</v>
      </c>
      <c r="J2549" s="3">
        <f ca="1">IF(ISNUMBER(TradeDash[[#This Row],[Position]]),TradeDash[[#This Row],[Position]]*D2550,"")</f>
        <v>0</v>
      </c>
      <c r="K2549" s="7">
        <f ca="1">K2548*IFERROR(1+TradeDash[[#This Row],[Port Return]],1)</f>
        <v>4573831.3928485289</v>
      </c>
      <c r="L2549" s="7">
        <f ca="1">IF(ISNUMBER(TradeDash[[#This Row],[Port Return]]),L2548*(1+TradeDash[[#This Row],[Returns]]),L2548)</f>
        <v>3087917.3290937976</v>
      </c>
    </row>
    <row r="2550" spans="1:12" x14ac:dyDescent="0.35">
      <c r="A2550" s="1">
        <v>40226</v>
      </c>
      <c r="B2550" s="16">
        <f>YEAR(TradeDash[[#This Row],[Date]])</f>
        <v>2010</v>
      </c>
      <c r="C2550">
        <v>4914</v>
      </c>
      <c r="D2550" s="3">
        <f>IFERROR(TradeDash[[#This Row],[Nifty]]/C2549-1,"")</f>
        <v>1.1996087113216314E-2</v>
      </c>
      <c r="E2550">
        <f ca="1">IFERROR(AVERAGE(OFFSET(TradeDash[[#This Row],[Returns]],0,0,-n_days))/STDEV(OFFSET(TradeDash[[#This Row],[Returns]],0,0,-n_days)),"")</f>
        <v>-0.23931059514392705</v>
      </c>
      <c r="F2550">
        <f ca="1">IFERROR(AVERAGE(OFFSET(TradeDash[[#This Row],[Returns]],0,0,-n_days*2))/STDEV(OFFSET(TradeDash[[#This Row],[Returns]],0,0,-n_days*2)),"")</f>
        <v>-4.714535913657774E-2</v>
      </c>
      <c r="G2550">
        <f ca="1">IF(ISNUMBER(TradeDash[[#This Row],[2n day Sharpe]]),AVERAGE(TradeDash[[#This Row],[n day Sharpe]:[2n day Sharpe]]),"")</f>
        <v>-0.1432279771402524</v>
      </c>
      <c r="H2550">
        <f ca="1">IF(ISNUMBER(TradeDash[[#This Row],[Sharpe Average]]),IF(TradeDash[[#This Row],[Sharpe Average]]&gt;$G$1,1,0),"")</f>
        <v>0</v>
      </c>
      <c r="I2550" s="2">
        <f ca="1">IF(ISNUMBER(TradeDash[[#This Row],[Signal]]),MAX(IF(AND(TradeDash[[#This Row],[Signal]]=1,I2549&lt;1),I2549+$E$1,IF(AND(TradeDash[[#This Row],[Signal]]=0,I2549&gt;0),I2549-$E$1,IF(AND(TradeDash[[#This Row],[Signal]]=1,I2549=1),I2549,IF(AND(TradeDash[[#This Row],[Signal]]=0,I2549=0),I2549,0)))),0),"")</f>
        <v>0</v>
      </c>
      <c r="J2550" s="3">
        <f ca="1">IF(ISNUMBER(TradeDash[[#This Row],[Position]]),TradeDash[[#This Row],[Position]]*D2551,"")</f>
        <v>0</v>
      </c>
      <c r="K2550" s="7">
        <f ca="1">K2549*IFERROR(1+TradeDash[[#This Row],[Port Return]],1)</f>
        <v>4573831.3928485289</v>
      </c>
      <c r="L2550" s="7">
        <f ca="1">IF(ISNUMBER(TradeDash[[#This Row],[Port Return]]),L2549*(1+TradeDash[[#This Row],[Returns]]),L2549)</f>
        <v>3124960.254372017</v>
      </c>
    </row>
    <row r="2551" spans="1:12" x14ac:dyDescent="0.35">
      <c r="A2551" s="1">
        <v>40227</v>
      </c>
      <c r="B2551" s="16">
        <f>YEAR(TradeDash[[#This Row],[Date]])</f>
        <v>2010</v>
      </c>
      <c r="C2551">
        <v>4887.75</v>
      </c>
      <c r="D2551" s="3">
        <f>IFERROR(TradeDash[[#This Row],[Nifty]]/C2550-1,"")</f>
        <v>-5.3418803418803229E-3</v>
      </c>
      <c r="E2551">
        <f ca="1">IFERROR(AVERAGE(OFFSET(TradeDash[[#This Row],[Returns]],0,0,-n_days))/STDEV(OFFSET(TradeDash[[#This Row],[Returns]],0,0,-n_days)),"")</f>
        <v>-0.22636170262433009</v>
      </c>
      <c r="F2551">
        <f ca="1">IFERROR(AVERAGE(OFFSET(TradeDash[[#This Row],[Returns]],0,0,-n_days*2))/STDEV(OFFSET(TradeDash[[#This Row],[Returns]],0,0,-n_days*2)),"")</f>
        <v>-5.7935532816780946E-2</v>
      </c>
      <c r="G2551">
        <f ca="1">IF(ISNUMBER(TradeDash[[#This Row],[2n day Sharpe]]),AVERAGE(TradeDash[[#This Row],[n day Sharpe]:[2n day Sharpe]]),"")</f>
        <v>-0.14214861772055551</v>
      </c>
      <c r="H2551">
        <f ca="1">IF(ISNUMBER(TradeDash[[#This Row],[Sharpe Average]]),IF(TradeDash[[#This Row],[Sharpe Average]]&gt;$G$1,1,0),"")</f>
        <v>0</v>
      </c>
      <c r="I2551" s="2">
        <f ca="1">IF(ISNUMBER(TradeDash[[#This Row],[Signal]]),MAX(IF(AND(TradeDash[[#This Row],[Signal]]=1,I2550&lt;1),I2550+$E$1,IF(AND(TradeDash[[#This Row],[Signal]]=0,I2550&gt;0),I2550-$E$1,IF(AND(TradeDash[[#This Row],[Signal]]=1,I2550=1),I2550,IF(AND(TradeDash[[#This Row],[Signal]]=0,I2550=0),I2550,0)))),0),"")</f>
        <v>0</v>
      </c>
      <c r="J2551" s="3">
        <f ca="1">IF(ISNUMBER(TradeDash[[#This Row],[Position]]),TradeDash[[#This Row],[Position]]*D2552,"")</f>
        <v>0</v>
      </c>
      <c r="K2551" s="7">
        <f ca="1">K2550*IFERROR(1+TradeDash[[#This Row],[Port Return]],1)</f>
        <v>4573831.3928485289</v>
      </c>
      <c r="L2551" s="7">
        <f ca="1">IF(ISNUMBER(TradeDash[[#This Row],[Port Return]]),L2550*(1+TradeDash[[#This Row],[Returns]]),L2550)</f>
        <v>3108267.0906200297</v>
      </c>
    </row>
    <row r="2552" spans="1:12" x14ac:dyDescent="0.35">
      <c r="A2552" s="1">
        <v>40228</v>
      </c>
      <c r="B2552" s="16">
        <f>YEAR(TradeDash[[#This Row],[Date]])</f>
        <v>2010</v>
      </c>
      <c r="C2552">
        <v>4844.8999999999996</v>
      </c>
      <c r="D2552" s="3">
        <f>IFERROR(TradeDash[[#This Row],[Nifty]]/C2551-1,"")</f>
        <v>-8.7668149966754205E-3</v>
      </c>
      <c r="E2552">
        <f ca="1">IFERROR(AVERAGE(OFFSET(TradeDash[[#This Row],[Returns]],0,0,-n_days))/STDEV(OFFSET(TradeDash[[#This Row],[Returns]],0,0,-n_days)),"")</f>
        <v>-0.25366548379959569</v>
      </c>
      <c r="F2552">
        <f ca="1">IFERROR(AVERAGE(OFFSET(TradeDash[[#This Row],[Returns]],0,0,-n_days*2))/STDEV(OFFSET(TradeDash[[#This Row],[Returns]],0,0,-n_days*2)),"")</f>
        <v>-5.4078649933522308E-2</v>
      </c>
      <c r="G2552">
        <f ca="1">IF(ISNUMBER(TradeDash[[#This Row],[2n day Sharpe]]),AVERAGE(TradeDash[[#This Row],[n day Sharpe]:[2n day Sharpe]]),"")</f>
        <v>-0.15387206686655899</v>
      </c>
      <c r="H2552">
        <f ca="1">IF(ISNUMBER(TradeDash[[#This Row],[Sharpe Average]]),IF(TradeDash[[#This Row],[Sharpe Average]]&gt;$G$1,1,0),"")</f>
        <v>0</v>
      </c>
      <c r="I2552" s="2">
        <f ca="1">IF(ISNUMBER(TradeDash[[#This Row],[Signal]]),MAX(IF(AND(TradeDash[[#This Row],[Signal]]=1,I2551&lt;1),I2551+$E$1,IF(AND(TradeDash[[#This Row],[Signal]]=0,I2551&gt;0),I2551-$E$1,IF(AND(TradeDash[[#This Row],[Signal]]=1,I2551=1),I2551,IF(AND(TradeDash[[#This Row],[Signal]]=0,I2551=0),I2551,0)))),0),"")</f>
        <v>0</v>
      </c>
      <c r="J2552" s="3">
        <f ca="1">IF(ISNUMBER(TradeDash[[#This Row],[Position]]),TradeDash[[#This Row],[Position]]*D2553,"")</f>
        <v>0</v>
      </c>
      <c r="K2552" s="7">
        <f ca="1">K2551*IFERROR(1+TradeDash[[#This Row],[Port Return]],1)</f>
        <v>4573831.3928485289</v>
      </c>
      <c r="L2552" s="7">
        <f ca="1">IF(ISNUMBER(TradeDash[[#This Row],[Port Return]]),L2551*(1+TradeDash[[#This Row],[Returns]]),L2551)</f>
        <v>3081017.4880763092</v>
      </c>
    </row>
    <row r="2553" spans="1:12" x14ac:dyDescent="0.35">
      <c r="A2553" s="1">
        <v>40231</v>
      </c>
      <c r="B2553" s="16">
        <f>YEAR(TradeDash[[#This Row],[Date]])</f>
        <v>2010</v>
      </c>
      <c r="C2553">
        <v>4856.3999999999996</v>
      </c>
      <c r="D2553" s="3">
        <f>IFERROR(TradeDash[[#This Row],[Nifty]]/C2552-1,"")</f>
        <v>2.3736300026833135E-3</v>
      </c>
      <c r="E2553">
        <f ca="1">IFERROR(AVERAGE(OFFSET(TradeDash[[#This Row],[Returns]],0,0,-n_days))/STDEV(OFFSET(TradeDash[[#This Row],[Returns]],0,0,-n_days)),"")</f>
        <v>-0.16992309989541596</v>
      </c>
      <c r="F2553">
        <f ca="1">IFERROR(AVERAGE(OFFSET(TradeDash[[#This Row],[Returns]],0,0,-n_days*2))/STDEV(OFFSET(TradeDash[[#This Row],[Returns]],0,0,-n_days*2)),"")</f>
        <v>-3.4738595373926866E-2</v>
      </c>
      <c r="G2553">
        <f ca="1">IF(ISNUMBER(TradeDash[[#This Row],[2n day Sharpe]]),AVERAGE(TradeDash[[#This Row],[n day Sharpe]:[2n day Sharpe]]),"")</f>
        <v>-0.10233084763467142</v>
      </c>
      <c r="H2553">
        <f ca="1">IF(ISNUMBER(TradeDash[[#This Row],[Sharpe Average]]),IF(TradeDash[[#This Row],[Sharpe Average]]&gt;$G$1,1,0),"")</f>
        <v>0</v>
      </c>
      <c r="I2553" s="2">
        <f ca="1">IF(ISNUMBER(TradeDash[[#This Row],[Signal]]),MAX(IF(AND(TradeDash[[#This Row],[Signal]]=1,I2552&lt;1),I2552+$E$1,IF(AND(TradeDash[[#This Row],[Signal]]=0,I2552&gt;0),I2552-$E$1,IF(AND(TradeDash[[#This Row],[Signal]]=1,I2552=1),I2552,IF(AND(TradeDash[[#This Row],[Signal]]=0,I2552=0),I2552,0)))),0),"")</f>
        <v>0</v>
      </c>
      <c r="J2553" s="3">
        <f ca="1">IF(ISNUMBER(TradeDash[[#This Row],[Position]]),TradeDash[[#This Row],[Position]]*D2554,"")</f>
        <v>0</v>
      </c>
      <c r="K2553" s="7">
        <f ca="1">K2552*IFERROR(1+TradeDash[[#This Row],[Port Return]],1)</f>
        <v>4573831.3928485289</v>
      </c>
      <c r="L2553" s="7">
        <f ca="1">IF(ISNUMBER(TradeDash[[#This Row],[Port Return]]),L2552*(1+TradeDash[[#This Row],[Returns]]),L2552)</f>
        <v>3088330.6836247989</v>
      </c>
    </row>
    <row r="2554" spans="1:12" x14ac:dyDescent="0.35">
      <c r="A2554" s="1">
        <v>40232</v>
      </c>
      <c r="B2554" s="16">
        <f>YEAR(TradeDash[[#This Row],[Date]])</f>
        <v>2010</v>
      </c>
      <c r="C2554">
        <v>4870.05</v>
      </c>
      <c r="D2554" s="3">
        <f>IFERROR(TradeDash[[#This Row],[Nifty]]/C2553-1,"")</f>
        <v>2.8107239930814654E-3</v>
      </c>
      <c r="E2554">
        <f ca="1">IFERROR(AVERAGE(OFFSET(TradeDash[[#This Row],[Returns]],0,0,-n_days))/STDEV(OFFSET(TradeDash[[#This Row],[Returns]],0,0,-n_days)),"")</f>
        <v>-0.11850846908350231</v>
      </c>
      <c r="F2554">
        <f ca="1">IFERROR(AVERAGE(OFFSET(TradeDash[[#This Row],[Returns]],0,0,-n_days*2))/STDEV(OFFSET(TradeDash[[#This Row],[Returns]],0,0,-n_days*2)),"")</f>
        <v>-4.298080427409897E-2</v>
      </c>
      <c r="G2554">
        <f ca="1">IF(ISNUMBER(TradeDash[[#This Row],[2n day Sharpe]]),AVERAGE(TradeDash[[#This Row],[n day Sharpe]:[2n day Sharpe]]),"")</f>
        <v>-8.0744636678800635E-2</v>
      </c>
      <c r="H2554">
        <f ca="1">IF(ISNUMBER(TradeDash[[#This Row],[Sharpe Average]]),IF(TradeDash[[#This Row],[Sharpe Average]]&gt;$G$1,1,0),"")</f>
        <v>0</v>
      </c>
      <c r="I2554" s="2">
        <f ca="1">IF(ISNUMBER(TradeDash[[#This Row],[Signal]]),MAX(IF(AND(TradeDash[[#This Row],[Signal]]=1,I2553&lt;1),I2553+$E$1,IF(AND(TradeDash[[#This Row],[Signal]]=0,I2553&gt;0),I2553-$E$1,IF(AND(TradeDash[[#This Row],[Signal]]=1,I2553=1),I2553,IF(AND(TradeDash[[#This Row],[Signal]]=0,I2553=0),I2553,0)))),0),"")</f>
        <v>0</v>
      </c>
      <c r="J2554" s="3">
        <f ca="1">IF(ISNUMBER(TradeDash[[#This Row],[Position]]),TradeDash[[#This Row],[Position]]*D2555,"")</f>
        <v>0</v>
      </c>
      <c r="K2554" s="7">
        <f ca="1">K2553*IFERROR(1+TradeDash[[#This Row],[Port Return]],1)</f>
        <v>4573831.3928485289</v>
      </c>
      <c r="L2554" s="7">
        <f ca="1">IF(ISNUMBER(TradeDash[[#This Row],[Port Return]]),L2553*(1+TradeDash[[#This Row],[Returns]]),L2553)</f>
        <v>3097011.1287758327</v>
      </c>
    </row>
    <row r="2555" spans="1:12" x14ac:dyDescent="0.35">
      <c r="A2555" s="1">
        <v>40233</v>
      </c>
      <c r="B2555" s="16">
        <f>YEAR(TradeDash[[#This Row],[Date]])</f>
        <v>2010</v>
      </c>
      <c r="C2555">
        <v>4858.6000000000004</v>
      </c>
      <c r="D2555" s="3">
        <f>IFERROR(TradeDash[[#This Row],[Nifty]]/C2554-1,"")</f>
        <v>-2.3511052247923159E-3</v>
      </c>
      <c r="E2555">
        <f ca="1">IFERROR(AVERAGE(OFFSET(TradeDash[[#This Row],[Returns]],0,0,-n_days))/STDEV(OFFSET(TradeDash[[#This Row],[Returns]],0,0,-n_days)),"")</f>
        <v>-0.10671040263478689</v>
      </c>
      <c r="F2555">
        <f ca="1">IFERROR(AVERAGE(OFFSET(TradeDash[[#This Row],[Returns]],0,0,-n_days*2))/STDEV(OFFSET(TradeDash[[#This Row],[Returns]],0,0,-n_days*2)),"")</f>
        <v>-0.12678940414267612</v>
      </c>
      <c r="G2555">
        <f ca="1">IF(ISNUMBER(TradeDash[[#This Row],[2n day Sharpe]]),AVERAGE(TradeDash[[#This Row],[n day Sharpe]:[2n day Sharpe]]),"")</f>
        <v>-0.11674990338873151</v>
      </c>
      <c r="H2555">
        <f ca="1">IF(ISNUMBER(TradeDash[[#This Row],[Sharpe Average]]),IF(TradeDash[[#This Row],[Sharpe Average]]&gt;$G$1,1,0),"")</f>
        <v>0</v>
      </c>
      <c r="I2555" s="2">
        <f ca="1">IF(ISNUMBER(TradeDash[[#This Row],[Signal]]),MAX(IF(AND(TradeDash[[#This Row],[Signal]]=1,I2554&lt;1),I2554+$E$1,IF(AND(TradeDash[[#This Row],[Signal]]=0,I2554&gt;0),I2554-$E$1,IF(AND(TradeDash[[#This Row],[Signal]]=1,I2554=1),I2554,IF(AND(TradeDash[[#This Row],[Signal]]=0,I2554=0),I2554,0)))),0),"")</f>
        <v>0</v>
      </c>
      <c r="J2555" s="3">
        <f ca="1">IF(ISNUMBER(TradeDash[[#This Row],[Position]]),TradeDash[[#This Row],[Position]]*D2556,"")</f>
        <v>0</v>
      </c>
      <c r="K2555" s="7">
        <f ca="1">K2554*IFERROR(1+TradeDash[[#This Row],[Port Return]],1)</f>
        <v>4573831.3928485289</v>
      </c>
      <c r="L2555" s="7">
        <f ca="1">IF(ISNUMBER(TradeDash[[#This Row],[Port Return]]),L2554*(1+TradeDash[[#This Row],[Returns]]),L2554)</f>
        <v>3089729.7297297278</v>
      </c>
    </row>
    <row r="2556" spans="1:12" x14ac:dyDescent="0.35">
      <c r="A2556" s="1">
        <v>40234</v>
      </c>
      <c r="B2556" s="16">
        <f>YEAR(TradeDash[[#This Row],[Date]])</f>
        <v>2010</v>
      </c>
      <c r="C2556">
        <v>4859.75</v>
      </c>
      <c r="D2556" s="3">
        <f>IFERROR(TradeDash[[#This Row],[Nifty]]/C2555-1,"")</f>
        <v>2.3669369777290505E-4</v>
      </c>
      <c r="E2556">
        <f ca="1">IFERROR(AVERAGE(OFFSET(TradeDash[[#This Row],[Returns]],0,0,-n_days))/STDEV(OFFSET(TradeDash[[#This Row],[Returns]],0,0,-n_days)),"")</f>
        <v>1.1436835736467456E-2</v>
      </c>
      <c r="F2556">
        <f ca="1">IFERROR(AVERAGE(OFFSET(TradeDash[[#This Row],[Returns]],0,0,-n_days*2))/STDEV(OFFSET(TradeDash[[#This Row],[Returns]],0,0,-n_days*2)),"")</f>
        <v>-0.14238942082316663</v>
      </c>
      <c r="G2556">
        <f ca="1">IF(ISNUMBER(TradeDash[[#This Row],[2n day Sharpe]]),AVERAGE(TradeDash[[#This Row],[n day Sharpe]:[2n day Sharpe]]),"")</f>
        <v>-6.5476292543349593E-2</v>
      </c>
      <c r="H2556">
        <f ca="1">IF(ISNUMBER(TradeDash[[#This Row],[Sharpe Average]]),IF(TradeDash[[#This Row],[Sharpe Average]]&gt;$G$1,1,0),"")</f>
        <v>0</v>
      </c>
      <c r="I2556" s="2">
        <f ca="1">IF(ISNUMBER(TradeDash[[#This Row],[Signal]]),MAX(IF(AND(TradeDash[[#This Row],[Signal]]=1,I2555&lt;1),I2555+$E$1,IF(AND(TradeDash[[#This Row],[Signal]]=0,I2555&gt;0),I2555-$E$1,IF(AND(TradeDash[[#This Row],[Signal]]=1,I2555=1),I2555,IF(AND(TradeDash[[#This Row],[Signal]]=0,I2555=0),I2555,0)))),0),"")</f>
        <v>0</v>
      </c>
      <c r="J2556" s="3">
        <f ca="1">IF(ISNUMBER(TradeDash[[#This Row],[Position]]),TradeDash[[#This Row],[Position]]*D2557,"")</f>
        <v>0</v>
      </c>
      <c r="K2556" s="7">
        <f ca="1">K2555*IFERROR(1+TradeDash[[#This Row],[Port Return]],1)</f>
        <v>4573831.3928485289</v>
      </c>
      <c r="L2556" s="7">
        <f ca="1">IF(ISNUMBER(TradeDash[[#This Row],[Port Return]]),L2555*(1+TradeDash[[#This Row],[Returns]]),L2555)</f>
        <v>3090461.0492845764</v>
      </c>
    </row>
    <row r="2557" spans="1:12" x14ac:dyDescent="0.35">
      <c r="A2557" s="1">
        <v>40235</v>
      </c>
      <c r="B2557" s="16">
        <f>YEAR(TradeDash[[#This Row],[Date]])</f>
        <v>2010</v>
      </c>
      <c r="C2557">
        <v>4922.3</v>
      </c>
      <c r="D2557" s="3">
        <f>IFERROR(TradeDash[[#This Row],[Nifty]]/C2556-1,"")</f>
        <v>1.2871032460517462E-2</v>
      </c>
      <c r="E2557">
        <f ca="1">IFERROR(AVERAGE(OFFSET(TradeDash[[#This Row],[Returns]],0,0,-n_days))/STDEV(OFFSET(TradeDash[[#This Row],[Returns]],0,0,-n_days)),"")</f>
        <v>5.3408748729120353E-2</v>
      </c>
      <c r="F2557">
        <f ca="1">IFERROR(AVERAGE(OFFSET(TradeDash[[#This Row],[Returns]],0,0,-n_days*2))/STDEV(OFFSET(TradeDash[[#This Row],[Returns]],0,0,-n_days*2)),"")</f>
        <v>-0.11430670128434163</v>
      </c>
      <c r="G2557">
        <f ca="1">IF(ISNUMBER(TradeDash[[#This Row],[2n day Sharpe]]),AVERAGE(TradeDash[[#This Row],[n day Sharpe]:[2n day Sharpe]]),"")</f>
        <v>-3.0448976277610638E-2</v>
      </c>
      <c r="H2557">
        <f ca="1">IF(ISNUMBER(TradeDash[[#This Row],[Sharpe Average]]),IF(TradeDash[[#This Row],[Sharpe Average]]&gt;$G$1,1,0),"")</f>
        <v>0</v>
      </c>
      <c r="I2557" s="2">
        <f ca="1">IF(ISNUMBER(TradeDash[[#This Row],[Signal]]),MAX(IF(AND(TradeDash[[#This Row],[Signal]]=1,I2556&lt;1),I2556+$E$1,IF(AND(TradeDash[[#This Row],[Signal]]=0,I2556&gt;0),I2556-$E$1,IF(AND(TradeDash[[#This Row],[Signal]]=1,I2556=1),I2556,IF(AND(TradeDash[[#This Row],[Signal]]=0,I2556=0),I2556,0)))),0),"")</f>
        <v>0</v>
      </c>
      <c r="J2557" s="3">
        <f ca="1">IF(ISNUMBER(TradeDash[[#This Row],[Position]]),TradeDash[[#This Row],[Position]]*D2558,"")</f>
        <v>0</v>
      </c>
      <c r="K2557" s="7">
        <f ca="1">K2556*IFERROR(1+TradeDash[[#This Row],[Port Return]],1)</f>
        <v>4573831.3928485289</v>
      </c>
      <c r="L2557" s="7">
        <f ca="1">IF(ISNUMBER(TradeDash[[#This Row],[Port Return]]),L2556*(1+TradeDash[[#This Row],[Returns]]),L2556)</f>
        <v>3130238.4737678831</v>
      </c>
    </row>
    <row r="2558" spans="1:12" x14ac:dyDescent="0.35">
      <c r="A2558" s="1">
        <v>40239</v>
      </c>
      <c r="B2558" s="16">
        <f>YEAR(TradeDash[[#This Row],[Date]])</f>
        <v>2010</v>
      </c>
      <c r="C2558">
        <v>5017</v>
      </c>
      <c r="D2558" s="3">
        <f>IFERROR(TradeDash[[#This Row],[Nifty]]/C2557-1,"")</f>
        <v>1.9238973650529179E-2</v>
      </c>
      <c r="E2558">
        <f ca="1">IFERROR(AVERAGE(OFFSET(TradeDash[[#This Row],[Returns]],0,0,-n_days))/STDEV(OFFSET(TradeDash[[#This Row],[Returns]],0,0,-n_days)),"")</f>
        <v>0.11527463945532285</v>
      </c>
      <c r="F2558">
        <f ca="1">IFERROR(AVERAGE(OFFSET(TradeDash[[#This Row],[Returns]],0,0,-n_days*2))/STDEV(OFFSET(TradeDash[[#This Row],[Returns]],0,0,-n_days*2)),"")</f>
        <v>-5.9836379055652922E-2</v>
      </c>
      <c r="G2558">
        <f ca="1">IF(ISNUMBER(TradeDash[[#This Row],[2n day Sharpe]]),AVERAGE(TradeDash[[#This Row],[n day Sharpe]:[2n day Sharpe]]),"")</f>
        <v>2.7719130199834963E-2</v>
      </c>
      <c r="H2558">
        <f ca="1">IF(ISNUMBER(TradeDash[[#This Row],[Sharpe Average]]),IF(TradeDash[[#This Row],[Sharpe Average]]&gt;$G$1,1,0),"")</f>
        <v>1</v>
      </c>
      <c r="I2558" s="2">
        <f ca="1">IF(ISNUMBER(TradeDash[[#This Row],[Signal]]),MAX(IF(AND(TradeDash[[#This Row],[Signal]]=1,I2557&lt;1),I2557+$E$1,IF(AND(TradeDash[[#This Row],[Signal]]=0,I2557&gt;0),I2557-$E$1,IF(AND(TradeDash[[#This Row],[Signal]]=1,I2557=1),I2557,IF(AND(TradeDash[[#This Row],[Signal]]=0,I2557=0),I2557,0)))),0),"")</f>
        <v>0.2</v>
      </c>
      <c r="J2558" s="3">
        <f ca="1">IF(ISNUMBER(TradeDash[[#This Row],[Position]]),TradeDash[[#This Row],[Position]]*D2559,"")</f>
        <v>2.8343631652381963E-3</v>
      </c>
      <c r="K2558" s="7">
        <f ca="1">K2557*IFERROR(1+TradeDash[[#This Row],[Port Return]],1)</f>
        <v>4586795.2920724284</v>
      </c>
      <c r="L2558" s="7">
        <f ca="1">IF(ISNUMBER(TradeDash[[#This Row],[Port Return]]),L2557*(1+TradeDash[[#This Row],[Returns]]),L2557)</f>
        <v>3190461.049284576</v>
      </c>
    </row>
    <row r="2559" spans="1:12" x14ac:dyDescent="0.35">
      <c r="A2559" s="1">
        <v>40240</v>
      </c>
      <c r="B2559" s="16">
        <f>YEAR(TradeDash[[#This Row],[Date]])</f>
        <v>2010</v>
      </c>
      <c r="C2559">
        <v>5088.1000000000004</v>
      </c>
      <c r="D2559" s="3">
        <f>IFERROR(TradeDash[[#This Row],[Nifty]]/C2558-1,"")</f>
        <v>1.4171815826190981E-2</v>
      </c>
      <c r="E2559">
        <f ca="1">IFERROR(AVERAGE(OFFSET(TradeDash[[#This Row],[Returns]],0,0,-n_days))/STDEV(OFFSET(TradeDash[[#This Row],[Returns]],0,0,-n_days)),"")</f>
        <v>0.15368135783081729</v>
      </c>
      <c r="F2559">
        <f ca="1">IFERROR(AVERAGE(OFFSET(TradeDash[[#This Row],[Returns]],0,0,-n_days*2))/STDEV(OFFSET(TradeDash[[#This Row],[Returns]],0,0,-n_days*2)),"")</f>
        <v>-4.1513345538587675E-2</v>
      </c>
      <c r="G2559">
        <f ca="1">IF(ISNUMBER(TradeDash[[#This Row],[2n day Sharpe]]),AVERAGE(TradeDash[[#This Row],[n day Sharpe]:[2n day Sharpe]]),"")</f>
        <v>5.6084006146114807E-2</v>
      </c>
      <c r="H2559">
        <f ca="1">IF(ISNUMBER(TradeDash[[#This Row],[Sharpe Average]]),IF(TradeDash[[#This Row],[Sharpe Average]]&gt;$G$1,1,0),"")</f>
        <v>1</v>
      </c>
      <c r="I2559" s="2">
        <f ca="1">IF(ISNUMBER(TradeDash[[#This Row],[Signal]]),MAX(IF(AND(TradeDash[[#This Row],[Signal]]=1,I2558&lt;1),I2558+$E$1,IF(AND(TradeDash[[#This Row],[Signal]]=0,I2558&gt;0),I2558-$E$1,IF(AND(TradeDash[[#This Row],[Signal]]=1,I2558=1),I2558,IF(AND(TradeDash[[#This Row],[Signal]]=0,I2558=0),I2558,0)))),0),"")</f>
        <v>0.4</v>
      </c>
      <c r="J2559" s="3">
        <f ca="1">IF(ISNUMBER(TradeDash[[#This Row],[Position]]),TradeDash[[#This Row],[Position]]*D2560,"")</f>
        <v>-6.1712623572653948E-4</v>
      </c>
      <c r="K2559" s="7">
        <f ca="1">K2558*IFERROR(1+TradeDash[[#This Row],[Port Return]],1)</f>
        <v>4583964.660359784</v>
      </c>
      <c r="L2559" s="7">
        <f ca="1">IF(ISNUMBER(TradeDash[[#This Row],[Port Return]]),L2558*(1+TradeDash[[#This Row],[Returns]]),L2558)</f>
        <v>3235675.6756756729</v>
      </c>
    </row>
    <row r="2560" spans="1:12" x14ac:dyDescent="0.35">
      <c r="A2560" s="1">
        <v>40241</v>
      </c>
      <c r="B2560" s="16">
        <f>YEAR(TradeDash[[#This Row],[Date]])</f>
        <v>2010</v>
      </c>
      <c r="C2560">
        <v>5080.25</v>
      </c>
      <c r="D2560" s="3">
        <f>IFERROR(TradeDash[[#This Row],[Nifty]]/C2559-1,"")</f>
        <v>-1.5428155893163487E-3</v>
      </c>
      <c r="E2560">
        <f ca="1">IFERROR(AVERAGE(OFFSET(TradeDash[[#This Row],[Returns]],0,0,-n_days))/STDEV(OFFSET(TradeDash[[#This Row],[Returns]],0,0,-n_days)),"")</f>
        <v>0.21212693519020448</v>
      </c>
      <c r="F2560">
        <f ca="1">IFERROR(AVERAGE(OFFSET(TradeDash[[#This Row],[Returns]],0,0,-n_days*2))/STDEV(OFFSET(TradeDash[[#This Row],[Returns]],0,0,-n_days*2)),"")</f>
        <v>-5.7945547447116524E-2</v>
      </c>
      <c r="G2560">
        <f ca="1">IF(ISNUMBER(TradeDash[[#This Row],[2n day Sharpe]]),AVERAGE(TradeDash[[#This Row],[n day Sharpe]:[2n day Sharpe]]),"")</f>
        <v>7.7090693871543978E-2</v>
      </c>
      <c r="H2560">
        <f ca="1">IF(ISNUMBER(TradeDash[[#This Row],[Sharpe Average]]),IF(TradeDash[[#This Row],[Sharpe Average]]&gt;$G$1,1,0),"")</f>
        <v>1</v>
      </c>
      <c r="I2560" s="2">
        <f ca="1">IF(ISNUMBER(TradeDash[[#This Row],[Signal]]),MAX(IF(AND(TradeDash[[#This Row],[Signal]]=1,I2559&lt;1),I2559+$E$1,IF(AND(TradeDash[[#This Row],[Signal]]=0,I2559&gt;0),I2559-$E$1,IF(AND(TradeDash[[#This Row],[Signal]]=1,I2559=1),I2559,IF(AND(TradeDash[[#This Row],[Signal]]=0,I2559=0),I2559,0)))),0),"")</f>
        <v>0.60000000000000009</v>
      </c>
      <c r="J2560" s="3">
        <f ca="1">IF(ISNUMBER(TradeDash[[#This Row],[Position]]),TradeDash[[#This Row],[Position]]*D2561,"")</f>
        <v>9.9798238275674591E-4</v>
      </c>
      <c r="K2560" s="7">
        <f ca="1">K2559*IFERROR(1+TradeDash[[#This Row],[Port Return]],1)</f>
        <v>4588539.3763340032</v>
      </c>
      <c r="L2560" s="7">
        <f ca="1">IF(ISNUMBER(TradeDash[[#This Row],[Port Return]]),L2559*(1+TradeDash[[#This Row],[Returns]]),L2559)</f>
        <v>3230683.6248012688</v>
      </c>
    </row>
    <row r="2561" spans="1:12" x14ac:dyDescent="0.35">
      <c r="A2561" s="1">
        <v>40242</v>
      </c>
      <c r="B2561" s="16">
        <f>YEAR(TradeDash[[#This Row],[Date]])</f>
        <v>2010</v>
      </c>
      <c r="C2561">
        <v>5088.7</v>
      </c>
      <c r="D2561" s="3">
        <f>IFERROR(TradeDash[[#This Row],[Nifty]]/C2560-1,"")</f>
        <v>1.663303971261243E-3</v>
      </c>
      <c r="E2561">
        <f ca="1">IFERROR(AVERAGE(OFFSET(TradeDash[[#This Row],[Returns]],0,0,-n_days))/STDEV(OFFSET(TradeDash[[#This Row],[Returns]],0,0,-n_days)),"")</f>
        <v>0.14220297957568256</v>
      </c>
      <c r="F2561">
        <f ca="1">IFERROR(AVERAGE(OFFSET(TradeDash[[#This Row],[Returns]],0,0,-n_days*2))/STDEV(OFFSET(TradeDash[[#This Row],[Returns]],0,0,-n_days*2)),"")</f>
        <v>-7.3812610422875485E-2</v>
      </c>
      <c r="G2561">
        <f ca="1">IF(ISNUMBER(TradeDash[[#This Row],[2n day Sharpe]]),AVERAGE(TradeDash[[#This Row],[n day Sharpe]:[2n day Sharpe]]),"")</f>
        <v>3.4195184576403539E-2</v>
      </c>
      <c r="H2561">
        <f ca="1">IF(ISNUMBER(TradeDash[[#This Row],[Sharpe Average]]),IF(TradeDash[[#This Row],[Sharpe Average]]&gt;$G$1,1,0),"")</f>
        <v>1</v>
      </c>
      <c r="I2561" s="2">
        <f ca="1">IF(ISNUMBER(TradeDash[[#This Row],[Signal]]),MAX(IF(AND(TradeDash[[#This Row],[Signal]]=1,I2560&lt;1),I2560+$E$1,IF(AND(TradeDash[[#This Row],[Signal]]=0,I2560&gt;0),I2560-$E$1,IF(AND(TradeDash[[#This Row],[Signal]]=1,I2560=1),I2560,IF(AND(TradeDash[[#This Row],[Signal]]=0,I2560=0),I2560,0)))),0),"")</f>
        <v>0.8</v>
      </c>
      <c r="J2561" s="3">
        <f ca="1">IF(ISNUMBER(TradeDash[[#This Row],[Position]]),TradeDash[[#This Row],[Position]]*D2562,"")</f>
        <v>5.5495509658655354E-3</v>
      </c>
      <c r="K2561" s="7">
        <f ca="1">K2560*IFERROR(1+TradeDash[[#This Row],[Port Return]],1)</f>
        <v>4614003.7094618501</v>
      </c>
      <c r="L2561" s="7">
        <f ca="1">IF(ISNUMBER(TradeDash[[#This Row],[Port Return]]),L2560*(1+TradeDash[[#This Row],[Returns]]),L2560)</f>
        <v>3236057.2337042894</v>
      </c>
    </row>
    <row r="2562" spans="1:12" x14ac:dyDescent="0.35">
      <c r="A2562" s="1">
        <v>40245</v>
      </c>
      <c r="B2562" s="16">
        <f>YEAR(TradeDash[[#This Row],[Date]])</f>
        <v>2010</v>
      </c>
      <c r="C2562">
        <v>5124</v>
      </c>
      <c r="D2562" s="3">
        <f>IFERROR(TradeDash[[#This Row],[Nifty]]/C2561-1,"")</f>
        <v>6.9369387073319189E-3</v>
      </c>
      <c r="E2562">
        <f ca="1">IFERROR(AVERAGE(OFFSET(TradeDash[[#This Row],[Returns]],0,0,-n_days))/STDEV(OFFSET(TradeDash[[#This Row],[Returns]],0,0,-n_days)),"")</f>
        <v>0.26979203686543057</v>
      </c>
      <c r="F2562">
        <f ca="1">IFERROR(AVERAGE(OFFSET(TradeDash[[#This Row],[Returns]],0,0,-n_days*2))/STDEV(OFFSET(TradeDash[[#This Row],[Returns]],0,0,-n_days*2)),"")</f>
        <v>-5.9986819683177664E-2</v>
      </c>
      <c r="G2562">
        <f ca="1">IF(ISNUMBER(TradeDash[[#This Row],[2n day Sharpe]]),AVERAGE(TradeDash[[#This Row],[n day Sharpe]:[2n day Sharpe]]),"")</f>
        <v>0.10490260859112646</v>
      </c>
      <c r="H2562">
        <f ca="1">IF(ISNUMBER(TradeDash[[#This Row],[Sharpe Average]]),IF(TradeDash[[#This Row],[Sharpe Average]]&gt;$G$1,1,0),"")</f>
        <v>1</v>
      </c>
      <c r="I2562" s="2">
        <f ca="1">IF(ISNUMBER(TradeDash[[#This Row],[Signal]]),MAX(IF(AND(TradeDash[[#This Row],[Signal]]=1,I2561&lt;1),I2561+$E$1,IF(AND(TradeDash[[#This Row],[Signal]]=0,I2561&gt;0),I2561-$E$1,IF(AND(TradeDash[[#This Row],[Signal]]=1,I2561=1),I2561,IF(AND(TradeDash[[#This Row],[Signal]]=0,I2561=0),I2561,0)))),0),"")</f>
        <v>1</v>
      </c>
      <c r="J2562" s="3">
        <f ca="1">IF(ISNUMBER(TradeDash[[#This Row],[Position]]),TradeDash[[#This Row],[Position]]*D2563,"")</f>
        <v>-4.3911007025760895E-3</v>
      </c>
      <c r="K2562" s="7">
        <f ca="1">K2561*IFERROR(1+TradeDash[[#This Row],[Port Return]],1)</f>
        <v>4593743.1545315431</v>
      </c>
      <c r="L2562" s="7">
        <f ca="1">IF(ISNUMBER(TradeDash[[#This Row],[Port Return]]),L2561*(1+TradeDash[[#This Row],[Returns]]),L2561)</f>
        <v>3258505.5643879143</v>
      </c>
    </row>
    <row r="2563" spans="1:12" x14ac:dyDescent="0.35">
      <c r="A2563" s="1">
        <v>40246</v>
      </c>
      <c r="B2563" s="16">
        <f>YEAR(TradeDash[[#This Row],[Date]])</f>
        <v>2010</v>
      </c>
      <c r="C2563">
        <v>5101.5</v>
      </c>
      <c r="D2563" s="3">
        <f>IFERROR(TradeDash[[#This Row],[Nifty]]/C2562-1,"")</f>
        <v>-4.3911007025760895E-3</v>
      </c>
      <c r="E2563">
        <f ca="1">IFERROR(AVERAGE(OFFSET(TradeDash[[#This Row],[Returns]],0,0,-n_days))/STDEV(OFFSET(TradeDash[[#This Row],[Returns]],0,0,-n_days)),"")</f>
        <v>0.47417407085821967</v>
      </c>
      <c r="F2563">
        <f ca="1">IFERROR(AVERAGE(OFFSET(TradeDash[[#This Row],[Returns]],0,0,-n_days*2))/STDEV(OFFSET(TradeDash[[#This Row],[Returns]],0,0,-n_days*2)),"")</f>
        <v>-6.1795562317387809E-2</v>
      </c>
      <c r="G2563">
        <f ca="1">IF(ISNUMBER(TradeDash[[#This Row],[2n day Sharpe]]),AVERAGE(TradeDash[[#This Row],[n day Sharpe]:[2n day Sharpe]]),"")</f>
        <v>0.20618925427041593</v>
      </c>
      <c r="H2563">
        <f ca="1">IF(ISNUMBER(TradeDash[[#This Row],[Sharpe Average]]),IF(TradeDash[[#This Row],[Sharpe Average]]&gt;$G$1,1,0),"")</f>
        <v>1</v>
      </c>
      <c r="I2563" s="2">
        <f ca="1">IF(ISNUMBER(TradeDash[[#This Row],[Signal]]),MAX(IF(AND(TradeDash[[#This Row],[Signal]]=1,I2562&lt;1),I2562+$E$1,IF(AND(TradeDash[[#This Row],[Signal]]=0,I2562&gt;0),I2562-$E$1,IF(AND(TradeDash[[#This Row],[Signal]]=1,I2562=1),I2562,IF(AND(TradeDash[[#This Row],[Signal]]=0,I2562=0),I2562,0)))),0),"")</f>
        <v>1</v>
      </c>
      <c r="J2563" s="3">
        <f ca="1">IF(ISNUMBER(TradeDash[[#This Row],[Position]]),TradeDash[[#This Row],[Position]]*D2564,"")</f>
        <v>2.8913064784867881E-3</v>
      </c>
      <c r="K2563" s="7">
        <f ca="1">K2562*IFERROR(1+TradeDash[[#This Row],[Port Return]],1)</f>
        <v>4607025.0738747446</v>
      </c>
      <c r="L2563" s="7">
        <f ca="1">IF(ISNUMBER(TradeDash[[#This Row],[Port Return]]),L2562*(1+TradeDash[[#This Row],[Returns]]),L2562)</f>
        <v>3244197.1383147822</v>
      </c>
    </row>
    <row r="2564" spans="1:12" x14ac:dyDescent="0.35">
      <c r="A2564" s="1">
        <v>40247</v>
      </c>
      <c r="B2564" s="16">
        <f>YEAR(TradeDash[[#This Row],[Date]])</f>
        <v>2010</v>
      </c>
      <c r="C2564">
        <v>5116.25</v>
      </c>
      <c r="D2564" s="3">
        <f>IFERROR(TradeDash[[#This Row],[Nifty]]/C2563-1,"")</f>
        <v>2.8913064784867881E-3</v>
      </c>
      <c r="E2564">
        <f ca="1">IFERROR(AVERAGE(OFFSET(TradeDash[[#This Row],[Returns]],0,0,-n_days))/STDEV(OFFSET(TradeDash[[#This Row],[Returns]],0,0,-n_days)),"")</f>
        <v>0.44253157040655772</v>
      </c>
      <c r="F2564">
        <f ca="1">IFERROR(AVERAGE(OFFSET(TradeDash[[#This Row],[Returns]],0,0,-n_days*2))/STDEV(OFFSET(TradeDash[[#This Row],[Returns]],0,0,-n_days*2)),"")</f>
        <v>-4.7974536231171684E-2</v>
      </c>
      <c r="G2564">
        <f ca="1">IF(ISNUMBER(TradeDash[[#This Row],[2n day Sharpe]]),AVERAGE(TradeDash[[#This Row],[n day Sharpe]:[2n day Sharpe]]),"")</f>
        <v>0.19727851708769301</v>
      </c>
      <c r="H2564">
        <f ca="1">IF(ISNUMBER(TradeDash[[#This Row],[Sharpe Average]]),IF(TradeDash[[#This Row],[Sharpe Average]]&gt;$G$1,1,0),"")</f>
        <v>1</v>
      </c>
      <c r="I2564" s="2">
        <f ca="1">IF(ISNUMBER(TradeDash[[#This Row],[Signal]]),MAX(IF(AND(TradeDash[[#This Row],[Signal]]=1,I2563&lt;1),I2563+$E$1,IF(AND(TradeDash[[#This Row],[Signal]]=0,I2563&gt;0),I2563-$E$1,IF(AND(TradeDash[[#This Row],[Signal]]=1,I2563=1),I2563,IF(AND(TradeDash[[#This Row],[Signal]]=0,I2563=0),I2563,0)))),0),"")</f>
        <v>1</v>
      </c>
      <c r="J2564" s="3">
        <f ca="1">IF(ISNUMBER(TradeDash[[#This Row],[Position]]),TradeDash[[#This Row],[Position]]*D2565,"")</f>
        <v>3.3520645003664029E-3</v>
      </c>
      <c r="K2564" s="7">
        <f ca="1">K2563*IFERROR(1+TradeDash[[#This Row],[Port Return]],1)</f>
        <v>4622468.1190771777</v>
      </c>
      <c r="L2564" s="7">
        <f ca="1">IF(ISNUMBER(TradeDash[[#This Row],[Port Return]]),L2563*(1+TradeDash[[#This Row],[Returns]]),L2563)</f>
        <v>3253577.1065182802</v>
      </c>
    </row>
    <row r="2565" spans="1:12" x14ac:dyDescent="0.35">
      <c r="A2565" s="1">
        <v>40248</v>
      </c>
      <c r="B2565" s="16">
        <f>YEAR(TradeDash[[#This Row],[Date]])</f>
        <v>2010</v>
      </c>
      <c r="C2565">
        <v>5133.3999999999996</v>
      </c>
      <c r="D2565" s="3">
        <f>IFERROR(TradeDash[[#This Row],[Nifty]]/C2564-1,"")</f>
        <v>3.3520645003664029E-3</v>
      </c>
      <c r="E2565">
        <f ca="1">IFERROR(AVERAGE(OFFSET(TradeDash[[#This Row],[Returns]],0,0,-n_days))/STDEV(OFFSET(TradeDash[[#This Row],[Returns]],0,0,-n_days)),"")</f>
        <v>0.42344231644255048</v>
      </c>
      <c r="F2565">
        <f ca="1">IFERROR(AVERAGE(OFFSET(TradeDash[[#This Row],[Returns]],0,0,-n_days*2))/STDEV(OFFSET(TradeDash[[#This Row],[Returns]],0,0,-n_days*2)),"")</f>
        <v>-4.2588395083972198E-2</v>
      </c>
      <c r="G2565">
        <f ca="1">IF(ISNUMBER(TradeDash[[#This Row],[2n day Sharpe]]),AVERAGE(TradeDash[[#This Row],[n day Sharpe]:[2n day Sharpe]]),"")</f>
        <v>0.19042696067928913</v>
      </c>
      <c r="H2565">
        <f ca="1">IF(ISNUMBER(TradeDash[[#This Row],[Sharpe Average]]),IF(TradeDash[[#This Row],[Sharpe Average]]&gt;$G$1,1,0),"")</f>
        <v>1</v>
      </c>
      <c r="I2565" s="2">
        <f ca="1">IF(ISNUMBER(TradeDash[[#This Row],[Signal]]),MAX(IF(AND(TradeDash[[#This Row],[Signal]]=1,I2564&lt;1),I2564+$E$1,IF(AND(TradeDash[[#This Row],[Signal]]=0,I2564&gt;0),I2564-$E$1,IF(AND(TradeDash[[#This Row],[Signal]]=1,I2564=1),I2564,IF(AND(TradeDash[[#This Row],[Signal]]=0,I2564=0),I2564,0)))),0),"")</f>
        <v>1</v>
      </c>
      <c r="J2565" s="3">
        <f ca="1">IF(ISNUMBER(TradeDash[[#This Row],[Position]]),TradeDash[[#This Row],[Position]]*D2566,"")</f>
        <v>7.0128959364179622E-4</v>
      </c>
      <c r="K2565" s="7">
        <f ca="1">K2564*IFERROR(1+TradeDash[[#This Row],[Port Return]],1)</f>
        <v>4625709.8078660276</v>
      </c>
      <c r="L2565" s="7">
        <f ca="1">IF(ISNUMBER(TradeDash[[#This Row],[Port Return]]),L2564*(1+TradeDash[[#This Row],[Returns]]),L2564)</f>
        <v>3264483.3068362451</v>
      </c>
    </row>
    <row r="2566" spans="1:12" x14ac:dyDescent="0.35">
      <c r="A2566" s="1">
        <v>40249</v>
      </c>
      <c r="B2566" s="16">
        <f>YEAR(TradeDash[[#This Row],[Date]])</f>
        <v>2010</v>
      </c>
      <c r="C2566">
        <v>5137</v>
      </c>
      <c r="D2566" s="3">
        <f>IFERROR(TradeDash[[#This Row],[Nifty]]/C2565-1,"")</f>
        <v>7.0128959364179622E-4</v>
      </c>
      <c r="E2566">
        <f ca="1">IFERROR(AVERAGE(OFFSET(TradeDash[[#This Row],[Returns]],0,0,-n_days))/STDEV(OFFSET(TradeDash[[#This Row],[Returns]],0,0,-n_days)),"")</f>
        <v>0.49539346183056443</v>
      </c>
      <c r="F2566">
        <f ca="1">IFERROR(AVERAGE(OFFSET(TradeDash[[#This Row],[Returns]],0,0,-n_days*2))/STDEV(OFFSET(TradeDash[[#This Row],[Returns]],0,0,-n_days*2)),"")</f>
        <v>-2.5139890158476452E-2</v>
      </c>
      <c r="G2566">
        <f ca="1">IF(ISNUMBER(TradeDash[[#This Row],[2n day Sharpe]]),AVERAGE(TradeDash[[#This Row],[n day Sharpe]:[2n day Sharpe]]),"")</f>
        <v>0.23512678583604399</v>
      </c>
      <c r="H2566">
        <f ca="1">IF(ISNUMBER(TradeDash[[#This Row],[Sharpe Average]]),IF(TradeDash[[#This Row],[Sharpe Average]]&gt;$G$1,1,0),"")</f>
        <v>1</v>
      </c>
      <c r="I2566" s="2">
        <f ca="1">IF(ISNUMBER(TradeDash[[#This Row],[Signal]]),MAX(IF(AND(TradeDash[[#This Row],[Signal]]=1,I2565&lt;1),I2565+$E$1,IF(AND(TradeDash[[#This Row],[Signal]]=0,I2565&gt;0),I2565-$E$1,IF(AND(TradeDash[[#This Row],[Signal]]=1,I2565=1),I2565,IF(AND(TradeDash[[#This Row],[Signal]]=0,I2565=0),I2565,0)))),0),"")</f>
        <v>1</v>
      </c>
      <c r="J2566" s="3">
        <f ca="1">IF(ISNUMBER(TradeDash[[#This Row],[Position]]),TradeDash[[#This Row],[Position]]*D2567,"")</f>
        <v>-1.5767957952113054E-3</v>
      </c>
      <c r="K2566" s="7">
        <f ca="1">K2565*IFERROR(1+TradeDash[[#This Row],[Port Return]],1)</f>
        <v>4618416.0080911163</v>
      </c>
      <c r="L2566" s="7">
        <f ca="1">IF(ISNUMBER(TradeDash[[#This Row],[Port Return]]),L2565*(1+TradeDash[[#This Row],[Returns]]),L2565)</f>
        <v>3266772.6550079468</v>
      </c>
    </row>
    <row r="2567" spans="1:12" x14ac:dyDescent="0.35">
      <c r="A2567" s="1">
        <v>40252</v>
      </c>
      <c r="B2567" s="16">
        <f>YEAR(TradeDash[[#This Row],[Date]])</f>
        <v>2010</v>
      </c>
      <c r="C2567">
        <v>5128.8999999999996</v>
      </c>
      <c r="D2567" s="3">
        <f>IFERROR(TradeDash[[#This Row],[Nifty]]/C2566-1,"")</f>
        <v>-1.5767957952113054E-3</v>
      </c>
      <c r="E2567">
        <f ca="1">IFERROR(AVERAGE(OFFSET(TradeDash[[#This Row],[Returns]],0,0,-n_days))/STDEV(OFFSET(TradeDash[[#This Row],[Returns]],0,0,-n_days)),"")</f>
        <v>0.40963955265016067</v>
      </c>
      <c r="F2567">
        <f ca="1">IFERROR(AVERAGE(OFFSET(TradeDash[[#This Row],[Returns]],0,0,-n_days*2))/STDEV(OFFSET(TradeDash[[#This Row],[Returns]],0,0,-n_days*2)),"")</f>
        <v>-3.8455362553908579E-2</v>
      </c>
      <c r="G2567">
        <f ca="1">IF(ISNUMBER(TradeDash[[#This Row],[2n day Sharpe]]),AVERAGE(TradeDash[[#This Row],[n day Sharpe]:[2n day Sharpe]]),"")</f>
        <v>0.18559209504812604</v>
      </c>
      <c r="H2567">
        <f ca="1">IF(ISNUMBER(TradeDash[[#This Row],[Sharpe Average]]),IF(TradeDash[[#This Row],[Sharpe Average]]&gt;$G$1,1,0),"")</f>
        <v>1</v>
      </c>
      <c r="I2567" s="2">
        <f ca="1">IF(ISNUMBER(TradeDash[[#This Row],[Signal]]),MAX(IF(AND(TradeDash[[#This Row],[Signal]]=1,I2566&lt;1),I2566+$E$1,IF(AND(TradeDash[[#This Row],[Signal]]=0,I2566&gt;0),I2566-$E$1,IF(AND(TradeDash[[#This Row],[Signal]]=1,I2566=1),I2566,IF(AND(TradeDash[[#This Row],[Signal]]=0,I2566=0),I2566,0)))),0),"")</f>
        <v>1</v>
      </c>
      <c r="J2567" s="3">
        <f ca="1">IF(ISNUMBER(TradeDash[[#This Row],[Position]]),TradeDash[[#This Row],[Position]]*D2568,"")</f>
        <v>1.3492171810719711E-2</v>
      </c>
      <c r="K2567" s="7">
        <f ca="1">K2566*IFERROR(1+TradeDash[[#This Row],[Port Return]],1)</f>
        <v>4680728.4703656603</v>
      </c>
      <c r="L2567" s="7">
        <f ca="1">IF(ISNUMBER(TradeDash[[#This Row],[Port Return]]),L2566*(1+TradeDash[[#This Row],[Returns]]),L2566)</f>
        <v>3261621.621621619</v>
      </c>
    </row>
    <row r="2568" spans="1:12" x14ac:dyDescent="0.35">
      <c r="A2568" s="1">
        <v>40253</v>
      </c>
      <c r="B2568" s="16">
        <f>YEAR(TradeDash[[#This Row],[Date]])</f>
        <v>2010</v>
      </c>
      <c r="C2568">
        <v>5198.1000000000004</v>
      </c>
      <c r="D2568" s="3">
        <f>IFERROR(TradeDash[[#This Row],[Nifty]]/C2567-1,"")</f>
        <v>1.3492171810719711E-2</v>
      </c>
      <c r="E2568">
        <f ca="1">IFERROR(AVERAGE(OFFSET(TradeDash[[#This Row],[Returns]],0,0,-n_days))/STDEV(OFFSET(TradeDash[[#This Row],[Returns]],0,0,-n_days)),"")</f>
        <v>0.52839334023753337</v>
      </c>
      <c r="F2568">
        <f ca="1">IFERROR(AVERAGE(OFFSET(TradeDash[[#This Row],[Returns]],0,0,-n_days*2))/STDEV(OFFSET(TradeDash[[#This Row],[Returns]],0,0,-n_days*2)),"")</f>
        <v>-1.958476368605197E-2</v>
      </c>
      <c r="G2568">
        <f ca="1">IF(ISNUMBER(TradeDash[[#This Row],[2n day Sharpe]]),AVERAGE(TradeDash[[#This Row],[n day Sharpe]:[2n day Sharpe]]),"")</f>
        <v>0.25440428827574069</v>
      </c>
      <c r="H2568">
        <f ca="1">IF(ISNUMBER(TradeDash[[#This Row],[Sharpe Average]]),IF(TradeDash[[#This Row],[Sharpe Average]]&gt;$G$1,1,0),"")</f>
        <v>1</v>
      </c>
      <c r="I2568" s="2">
        <f ca="1">IF(ISNUMBER(TradeDash[[#This Row],[Signal]]),MAX(IF(AND(TradeDash[[#This Row],[Signal]]=1,I2567&lt;1),I2567+$E$1,IF(AND(TradeDash[[#This Row],[Signal]]=0,I2567&gt;0),I2567-$E$1,IF(AND(TradeDash[[#This Row],[Signal]]=1,I2567=1),I2567,IF(AND(TradeDash[[#This Row],[Signal]]=0,I2567=0),I2567,0)))),0),"")</f>
        <v>1</v>
      </c>
      <c r="J2568" s="3">
        <f ca="1">IF(ISNUMBER(TradeDash[[#This Row],[Position]]),TradeDash[[#This Row],[Position]]*D2569,"")</f>
        <v>6.5023758681055366E-3</v>
      </c>
      <c r="K2568" s="7">
        <f ca="1">K2567*IFERROR(1+TradeDash[[#This Row],[Port Return]],1)</f>
        <v>4711164.3262165207</v>
      </c>
      <c r="L2568" s="7">
        <f ca="1">IF(ISNUMBER(TradeDash[[#This Row],[Port Return]]),L2567*(1+TradeDash[[#This Row],[Returns]]),L2567)</f>
        <v>3305627.9809220959</v>
      </c>
    </row>
    <row r="2569" spans="1:12" x14ac:dyDescent="0.35">
      <c r="A2569" s="1">
        <v>40254</v>
      </c>
      <c r="B2569" s="16">
        <f>YEAR(TradeDash[[#This Row],[Date]])</f>
        <v>2010</v>
      </c>
      <c r="C2569">
        <v>5231.8999999999996</v>
      </c>
      <c r="D2569" s="3">
        <f>IFERROR(TradeDash[[#This Row],[Nifty]]/C2568-1,"")</f>
        <v>6.5023758681055366E-3</v>
      </c>
      <c r="E2569">
        <f ca="1">IFERROR(AVERAGE(OFFSET(TradeDash[[#This Row],[Returns]],0,0,-n_days))/STDEV(OFFSET(TradeDash[[#This Row],[Returns]],0,0,-n_days)),"")</f>
        <v>0.50837159517869257</v>
      </c>
      <c r="F2569">
        <f ca="1">IFERROR(AVERAGE(OFFSET(TradeDash[[#This Row],[Returns]],0,0,-n_days*2))/STDEV(OFFSET(TradeDash[[#This Row],[Returns]],0,0,-n_days*2)),"")</f>
        <v>-2.5151981132177327E-3</v>
      </c>
      <c r="G2569">
        <f ca="1">IF(ISNUMBER(TradeDash[[#This Row],[2n day Sharpe]]),AVERAGE(TradeDash[[#This Row],[n day Sharpe]:[2n day Sharpe]]),"")</f>
        <v>0.2529281985327374</v>
      </c>
      <c r="H2569">
        <f ca="1">IF(ISNUMBER(TradeDash[[#This Row],[Sharpe Average]]),IF(TradeDash[[#This Row],[Sharpe Average]]&gt;$G$1,1,0),"")</f>
        <v>1</v>
      </c>
      <c r="I2569" s="2">
        <f ca="1">IF(ISNUMBER(TradeDash[[#This Row],[Signal]]),MAX(IF(AND(TradeDash[[#This Row],[Signal]]=1,I2568&lt;1),I2568+$E$1,IF(AND(TradeDash[[#This Row],[Signal]]=0,I2568&gt;0),I2568-$E$1,IF(AND(TradeDash[[#This Row],[Signal]]=1,I2568=1),I2568,IF(AND(TradeDash[[#This Row],[Signal]]=0,I2568=0),I2568,0)))),0),"")</f>
        <v>1</v>
      </c>
      <c r="J2569" s="3">
        <f ca="1">IF(ISNUMBER(TradeDash[[#This Row],[Position]]),TradeDash[[#This Row],[Position]]*D2570,"")</f>
        <v>2.6758921233203115E-3</v>
      </c>
      <c r="K2569" s="7">
        <f ca="1">K2568*IFERROR(1+TradeDash[[#This Row],[Port Return]],1)</f>
        <v>4723770.8937287107</v>
      </c>
      <c r="L2569" s="7">
        <f ca="1">IF(ISNUMBER(TradeDash[[#This Row],[Port Return]]),L2568*(1+TradeDash[[#This Row],[Returns]]),L2568)</f>
        <v>3327122.4165341784</v>
      </c>
    </row>
    <row r="2570" spans="1:12" x14ac:dyDescent="0.35">
      <c r="A2570" s="1">
        <v>40255</v>
      </c>
      <c r="B2570" s="16">
        <f>YEAR(TradeDash[[#This Row],[Date]])</f>
        <v>2010</v>
      </c>
      <c r="C2570">
        <v>5245.9</v>
      </c>
      <c r="D2570" s="3">
        <f>IFERROR(TradeDash[[#This Row],[Nifty]]/C2569-1,"")</f>
        <v>2.6758921233203115E-3</v>
      </c>
      <c r="E2570">
        <f ca="1">IFERROR(AVERAGE(OFFSET(TradeDash[[#This Row],[Returns]],0,0,-n_days))/STDEV(OFFSET(TradeDash[[#This Row],[Returns]],0,0,-n_days)),"")</f>
        <v>0.46141647487861909</v>
      </c>
      <c r="F2570">
        <f ca="1">IFERROR(AVERAGE(OFFSET(TradeDash[[#This Row],[Returns]],0,0,-n_days*2))/STDEV(OFFSET(TradeDash[[#This Row],[Returns]],0,0,-n_days*2)),"")</f>
        <v>-6.012593312955985E-3</v>
      </c>
      <c r="G2570">
        <f ca="1">IF(ISNUMBER(TradeDash[[#This Row],[2n day Sharpe]]),AVERAGE(TradeDash[[#This Row],[n day Sharpe]:[2n day Sharpe]]),"")</f>
        <v>0.22770194078283154</v>
      </c>
      <c r="H2570">
        <f ca="1">IF(ISNUMBER(TradeDash[[#This Row],[Sharpe Average]]),IF(TradeDash[[#This Row],[Sharpe Average]]&gt;$G$1,1,0),"")</f>
        <v>1</v>
      </c>
      <c r="I2570" s="2">
        <f ca="1">IF(ISNUMBER(TradeDash[[#This Row],[Signal]]),MAX(IF(AND(TradeDash[[#This Row],[Signal]]=1,I2569&lt;1),I2569+$E$1,IF(AND(TradeDash[[#This Row],[Signal]]=0,I2569&gt;0),I2569-$E$1,IF(AND(TradeDash[[#This Row],[Signal]]=1,I2569=1),I2569,IF(AND(TradeDash[[#This Row],[Signal]]=0,I2569=0),I2569,0)))),0),"")</f>
        <v>1</v>
      </c>
      <c r="J2570" s="3">
        <f ca="1">IF(ISNUMBER(TradeDash[[#This Row],[Position]]),TradeDash[[#This Row],[Position]]*D2571,"")</f>
        <v>3.2215635067387449E-3</v>
      </c>
      <c r="K2570" s="7">
        <f ca="1">K2569*IFERROR(1+TradeDash[[#This Row],[Port Return]],1)</f>
        <v>4738988.8216541419</v>
      </c>
      <c r="L2570" s="7">
        <f ca="1">IF(ISNUMBER(TradeDash[[#This Row],[Port Return]]),L2569*(1+TradeDash[[#This Row],[Returns]]),L2569)</f>
        <v>3336025.4372019046</v>
      </c>
    </row>
    <row r="2571" spans="1:12" x14ac:dyDescent="0.35">
      <c r="A2571" s="1">
        <v>40256</v>
      </c>
      <c r="B2571" s="16">
        <f>YEAR(TradeDash[[#This Row],[Date]])</f>
        <v>2010</v>
      </c>
      <c r="C2571">
        <v>5262.8</v>
      </c>
      <c r="D2571" s="3">
        <f>IFERROR(TradeDash[[#This Row],[Nifty]]/C2570-1,"")</f>
        <v>3.2215635067387449E-3</v>
      </c>
      <c r="E2571">
        <f ca="1">IFERROR(AVERAGE(OFFSET(TradeDash[[#This Row],[Returns]],0,0,-n_days))/STDEV(OFFSET(TradeDash[[#This Row],[Returns]],0,0,-n_days)),"")</f>
        <v>0.54373174917474532</v>
      </c>
      <c r="F2571">
        <f ca="1">IFERROR(AVERAGE(OFFSET(TradeDash[[#This Row],[Returns]],0,0,-n_days*2))/STDEV(OFFSET(TradeDash[[#This Row],[Returns]],0,0,-n_days*2)),"")</f>
        <v>2.0938320826731926E-2</v>
      </c>
      <c r="G2571">
        <f ca="1">IF(ISNUMBER(TradeDash[[#This Row],[2n day Sharpe]]),AVERAGE(TradeDash[[#This Row],[n day Sharpe]:[2n day Sharpe]]),"")</f>
        <v>0.28233503500073864</v>
      </c>
      <c r="H2571">
        <f ca="1">IF(ISNUMBER(TradeDash[[#This Row],[Sharpe Average]]),IF(TradeDash[[#This Row],[Sharpe Average]]&gt;$G$1,1,0),"")</f>
        <v>1</v>
      </c>
      <c r="I2571" s="2">
        <f ca="1">IF(ISNUMBER(TradeDash[[#This Row],[Signal]]),MAX(IF(AND(TradeDash[[#This Row],[Signal]]=1,I2570&lt;1),I2570+$E$1,IF(AND(TradeDash[[#This Row],[Signal]]=0,I2570&gt;0),I2570-$E$1,IF(AND(TradeDash[[#This Row],[Signal]]=1,I2570=1),I2570,IF(AND(TradeDash[[#This Row],[Signal]]=0,I2570=0),I2570,0)))),0),"")</f>
        <v>1</v>
      </c>
      <c r="J2571" s="3">
        <f ca="1">IF(ISNUMBER(TradeDash[[#This Row],[Position]]),TradeDash[[#This Row],[Position]]*D2572,"")</f>
        <v>-1.0944744242608606E-2</v>
      </c>
      <c r="K2571" s="7">
        <f ca="1">K2570*IFERROR(1+TradeDash[[#This Row],[Port Return]],1)</f>
        <v>4687121.8010325562</v>
      </c>
      <c r="L2571" s="7">
        <f ca="1">IF(ISNUMBER(TradeDash[[#This Row],[Port Return]]),L2570*(1+TradeDash[[#This Row],[Returns]]),L2570)</f>
        <v>3346772.6550079463</v>
      </c>
    </row>
    <row r="2572" spans="1:12" x14ac:dyDescent="0.35">
      <c r="A2572" s="1">
        <v>40259</v>
      </c>
      <c r="B2572" s="16">
        <f>YEAR(TradeDash[[#This Row],[Date]])</f>
        <v>2010</v>
      </c>
      <c r="C2572">
        <v>5205.2</v>
      </c>
      <c r="D2572" s="3">
        <f>IFERROR(TradeDash[[#This Row],[Nifty]]/C2571-1,"")</f>
        <v>-1.0944744242608606E-2</v>
      </c>
      <c r="E2572">
        <f ca="1">IFERROR(AVERAGE(OFFSET(TradeDash[[#This Row],[Returns]],0,0,-n_days))/STDEV(OFFSET(TradeDash[[#This Row],[Returns]],0,0,-n_days)),"")</f>
        <v>0.51122424795951549</v>
      </c>
      <c r="F2572">
        <f ca="1">IFERROR(AVERAGE(OFFSET(TradeDash[[#This Row],[Returns]],0,0,-n_days*2))/STDEV(OFFSET(TradeDash[[#This Row],[Returns]],0,0,-n_days*2)),"")</f>
        <v>-9.6935128363359428E-4</v>
      </c>
      <c r="G2572">
        <f ca="1">IF(ISNUMBER(TradeDash[[#This Row],[2n day Sharpe]]),AVERAGE(TradeDash[[#This Row],[n day Sharpe]:[2n day Sharpe]]),"")</f>
        <v>0.25512744833794093</v>
      </c>
      <c r="H2572">
        <f ca="1">IF(ISNUMBER(TradeDash[[#This Row],[Sharpe Average]]),IF(TradeDash[[#This Row],[Sharpe Average]]&gt;$G$1,1,0),"")</f>
        <v>1</v>
      </c>
      <c r="I2572" s="2">
        <f ca="1">IF(ISNUMBER(TradeDash[[#This Row],[Signal]]),MAX(IF(AND(TradeDash[[#This Row],[Signal]]=1,I2571&lt;1),I2571+$E$1,IF(AND(TradeDash[[#This Row],[Signal]]=0,I2571&gt;0),I2571-$E$1,IF(AND(TradeDash[[#This Row],[Signal]]=1,I2571=1),I2571,IF(AND(TradeDash[[#This Row],[Signal]]=0,I2571=0),I2571,0)))),0),"")</f>
        <v>1</v>
      </c>
      <c r="J2572" s="3">
        <f ca="1">IF(ISNUMBER(TradeDash[[#This Row],[Position]]),TradeDash[[#This Row],[Position]]*D2573,"")</f>
        <v>3.8615230922924848E-3</v>
      </c>
      <c r="K2572" s="7">
        <f ca="1">K2571*IFERROR(1+TradeDash[[#This Row],[Port Return]],1)</f>
        <v>4705221.2301036306</v>
      </c>
      <c r="L2572" s="7">
        <f ca="1">IF(ISNUMBER(TradeDash[[#This Row],[Port Return]]),L2571*(1+TradeDash[[#This Row],[Returns]]),L2571)</f>
        <v>3310143.0842607282</v>
      </c>
    </row>
    <row r="2573" spans="1:12" x14ac:dyDescent="0.35">
      <c r="A2573" s="1">
        <v>40260</v>
      </c>
      <c r="B2573" s="16">
        <f>YEAR(TradeDash[[#This Row],[Date]])</f>
        <v>2010</v>
      </c>
      <c r="C2573">
        <v>5225.3</v>
      </c>
      <c r="D2573" s="3">
        <f>IFERROR(TradeDash[[#This Row],[Nifty]]/C2572-1,"")</f>
        <v>3.8615230922924848E-3</v>
      </c>
      <c r="E2573">
        <f ca="1">IFERROR(AVERAGE(OFFSET(TradeDash[[#This Row],[Returns]],0,0,-n_days))/STDEV(OFFSET(TradeDash[[#This Row],[Returns]],0,0,-n_days)),"")</f>
        <v>0.52217847127672867</v>
      </c>
      <c r="F2573">
        <f ca="1">IFERROR(AVERAGE(OFFSET(TradeDash[[#This Row],[Returns]],0,0,-n_days*2))/STDEV(OFFSET(TradeDash[[#This Row],[Returns]],0,0,-n_days*2)),"")</f>
        <v>6.2802269716629708E-2</v>
      </c>
      <c r="G2573">
        <f ca="1">IF(ISNUMBER(TradeDash[[#This Row],[2n day Sharpe]]),AVERAGE(TradeDash[[#This Row],[n day Sharpe]:[2n day Sharpe]]),"")</f>
        <v>0.2924903704966792</v>
      </c>
      <c r="H2573">
        <f ca="1">IF(ISNUMBER(TradeDash[[#This Row],[Sharpe Average]]),IF(TradeDash[[#This Row],[Sharpe Average]]&gt;$G$1,1,0),"")</f>
        <v>1</v>
      </c>
      <c r="I2573" s="2">
        <f ca="1">IF(ISNUMBER(TradeDash[[#This Row],[Signal]]),MAX(IF(AND(TradeDash[[#This Row],[Signal]]=1,I2572&lt;1),I2572+$E$1,IF(AND(TradeDash[[#This Row],[Signal]]=0,I2572&gt;0),I2572-$E$1,IF(AND(TradeDash[[#This Row],[Signal]]=1,I2572=1),I2572,IF(AND(TradeDash[[#This Row],[Signal]]=0,I2572=0),I2572,0)))),0),"")</f>
        <v>1</v>
      </c>
      <c r="J2573" s="3">
        <f ca="1">IF(ISNUMBER(TradeDash[[#This Row],[Position]]),TradeDash[[#This Row],[Position]]*D2574,"")</f>
        <v>6.7173176659711675E-3</v>
      </c>
      <c r="K2573" s="7">
        <f ca="1">K2572*IFERROR(1+TradeDash[[#This Row],[Port Return]],1)</f>
        <v>4736827.6957949083</v>
      </c>
      <c r="L2573" s="7">
        <f ca="1">IF(ISNUMBER(TradeDash[[#This Row],[Port Return]]),L2572*(1+TradeDash[[#This Row],[Returns]]),L2572)</f>
        <v>3322925.2782193935</v>
      </c>
    </row>
    <row r="2574" spans="1:12" x14ac:dyDescent="0.35">
      <c r="A2574" s="1">
        <v>40262</v>
      </c>
      <c r="B2574" s="16">
        <f>YEAR(TradeDash[[#This Row],[Date]])</f>
        <v>2010</v>
      </c>
      <c r="C2574">
        <v>5260.4</v>
      </c>
      <c r="D2574" s="3">
        <f>IFERROR(TradeDash[[#This Row],[Nifty]]/C2573-1,"")</f>
        <v>6.7173176659711675E-3</v>
      </c>
      <c r="E2574">
        <f ca="1">IFERROR(AVERAGE(OFFSET(TradeDash[[#This Row],[Returns]],0,0,-n_days))/STDEV(OFFSET(TradeDash[[#This Row],[Returns]],0,0,-n_days)),"")</f>
        <v>0.54761856177686596</v>
      </c>
      <c r="F2574">
        <f ca="1">IFERROR(AVERAGE(OFFSET(TradeDash[[#This Row],[Returns]],0,0,-n_days*2))/STDEV(OFFSET(TradeDash[[#This Row],[Returns]],0,0,-n_days*2)),"")</f>
        <v>0.10502602726403246</v>
      </c>
      <c r="G2574">
        <f ca="1">IF(ISNUMBER(TradeDash[[#This Row],[2n day Sharpe]]),AVERAGE(TradeDash[[#This Row],[n day Sharpe]:[2n day Sharpe]]),"")</f>
        <v>0.3263222945204492</v>
      </c>
      <c r="H2574">
        <f ca="1">IF(ISNUMBER(TradeDash[[#This Row],[Sharpe Average]]),IF(TradeDash[[#This Row],[Sharpe Average]]&gt;$G$1,1,0),"")</f>
        <v>1</v>
      </c>
      <c r="I2574" s="2">
        <f ca="1">IF(ISNUMBER(TradeDash[[#This Row],[Signal]]),MAX(IF(AND(TradeDash[[#This Row],[Signal]]=1,I2573&lt;1),I2573+$E$1,IF(AND(TradeDash[[#This Row],[Signal]]=0,I2573&gt;0),I2573-$E$1,IF(AND(TradeDash[[#This Row],[Signal]]=1,I2573=1),I2573,IF(AND(TradeDash[[#This Row],[Signal]]=0,I2573=0),I2573,0)))),0),"")</f>
        <v>1</v>
      </c>
      <c r="J2574" s="3">
        <f ca="1">IF(ISNUMBER(TradeDash[[#This Row],[Position]]),TradeDash[[#This Row],[Position]]*D2575,"")</f>
        <v>4.1061516234508488E-3</v>
      </c>
      <c r="K2574" s="7">
        <f ca="1">K2573*IFERROR(1+TradeDash[[#This Row],[Port Return]],1)</f>
        <v>4756277.8285280038</v>
      </c>
      <c r="L2574" s="7">
        <f ca="1">IF(ISNUMBER(TradeDash[[#This Row],[Port Return]]),L2573*(1+TradeDash[[#This Row],[Returns]]),L2573)</f>
        <v>3345246.4228934785</v>
      </c>
    </row>
    <row r="2575" spans="1:12" x14ac:dyDescent="0.35">
      <c r="A2575" s="1">
        <v>40263</v>
      </c>
      <c r="B2575" s="16">
        <f>YEAR(TradeDash[[#This Row],[Date]])</f>
        <v>2010</v>
      </c>
      <c r="C2575">
        <v>5282</v>
      </c>
      <c r="D2575" s="3">
        <f>IFERROR(TradeDash[[#This Row],[Nifty]]/C2574-1,"")</f>
        <v>4.1061516234508488E-3</v>
      </c>
      <c r="E2575">
        <f ca="1">IFERROR(AVERAGE(OFFSET(TradeDash[[#This Row],[Returns]],0,0,-n_days))/STDEV(OFFSET(TradeDash[[#This Row],[Returns]],0,0,-n_days)),"")</f>
        <v>0.60622245940433384</v>
      </c>
      <c r="F2575">
        <f ca="1">IFERROR(AVERAGE(OFFSET(TradeDash[[#This Row],[Returns]],0,0,-n_days*2))/STDEV(OFFSET(TradeDash[[#This Row],[Returns]],0,0,-n_days*2)),"")</f>
        <v>0.12769041719098934</v>
      </c>
      <c r="G2575">
        <f ca="1">IF(ISNUMBER(TradeDash[[#This Row],[2n day Sharpe]]),AVERAGE(TradeDash[[#This Row],[n day Sharpe]:[2n day Sharpe]]),"")</f>
        <v>0.36695643829766156</v>
      </c>
      <c r="H2575">
        <f ca="1">IF(ISNUMBER(TradeDash[[#This Row],[Sharpe Average]]),IF(TradeDash[[#This Row],[Sharpe Average]]&gt;$G$1,1,0),"")</f>
        <v>1</v>
      </c>
      <c r="I2575" s="2">
        <f ca="1">IF(ISNUMBER(TradeDash[[#This Row],[Signal]]),MAX(IF(AND(TradeDash[[#This Row],[Signal]]=1,I2574&lt;1),I2574+$E$1,IF(AND(TradeDash[[#This Row],[Signal]]=0,I2574&gt;0),I2574-$E$1,IF(AND(TradeDash[[#This Row],[Signal]]=1,I2574=1),I2574,IF(AND(TradeDash[[#This Row],[Signal]]=0,I2574=0),I2574,0)))),0),"")</f>
        <v>1</v>
      </c>
      <c r="J2575" s="3">
        <f ca="1">IF(ISNUMBER(TradeDash[[#This Row],[Position]]),TradeDash[[#This Row],[Position]]*D2576,"")</f>
        <v>3.9473684210526994E-3</v>
      </c>
      <c r="K2575" s="7">
        <f ca="1">K2574*IFERROR(1+TradeDash[[#This Row],[Port Return]],1)</f>
        <v>4775052.6094300887</v>
      </c>
      <c r="L2575" s="7">
        <f ca="1">IF(ISNUMBER(TradeDash[[#This Row],[Port Return]]),L2574*(1+TradeDash[[#This Row],[Returns]]),L2574)</f>
        <v>3358982.5119236857</v>
      </c>
    </row>
    <row r="2576" spans="1:12" x14ac:dyDescent="0.35">
      <c r="A2576" s="1">
        <v>40266</v>
      </c>
      <c r="B2576" s="16">
        <f>YEAR(TradeDash[[#This Row],[Date]])</f>
        <v>2010</v>
      </c>
      <c r="C2576">
        <v>5302.85</v>
      </c>
      <c r="D2576" s="3">
        <f>IFERROR(TradeDash[[#This Row],[Nifty]]/C2575-1,"")</f>
        <v>3.9473684210526994E-3</v>
      </c>
      <c r="E2576">
        <f ca="1">IFERROR(AVERAGE(OFFSET(TradeDash[[#This Row],[Returns]],0,0,-n_days))/STDEV(OFFSET(TradeDash[[#This Row],[Returns]],0,0,-n_days)),"")</f>
        <v>0.6386869768586152</v>
      </c>
      <c r="F2576">
        <f ca="1">IFERROR(AVERAGE(OFFSET(TradeDash[[#This Row],[Returns]],0,0,-n_days*2))/STDEV(OFFSET(TradeDash[[#This Row],[Returns]],0,0,-n_days*2)),"")</f>
        <v>0.23674508996747873</v>
      </c>
      <c r="G2576">
        <f ca="1">IF(ISNUMBER(TradeDash[[#This Row],[2n day Sharpe]]),AVERAGE(TradeDash[[#This Row],[n day Sharpe]:[2n day Sharpe]]),"")</f>
        <v>0.43771603341304699</v>
      </c>
      <c r="H2576">
        <f ca="1">IF(ISNUMBER(TradeDash[[#This Row],[Sharpe Average]]),IF(TradeDash[[#This Row],[Sharpe Average]]&gt;$G$1,1,0),"")</f>
        <v>1</v>
      </c>
      <c r="I2576" s="2">
        <f ca="1">IF(ISNUMBER(TradeDash[[#This Row],[Signal]]),MAX(IF(AND(TradeDash[[#This Row],[Signal]]=1,I2575&lt;1),I2575+$E$1,IF(AND(TradeDash[[#This Row],[Signal]]=0,I2575&gt;0),I2575-$E$1,IF(AND(TradeDash[[#This Row],[Signal]]=1,I2575=1),I2575,IF(AND(TradeDash[[#This Row],[Signal]]=0,I2575=0),I2575,0)))),0),"")</f>
        <v>1</v>
      </c>
      <c r="J2576" s="3">
        <f ca="1">IF(ISNUMBER(TradeDash[[#This Row],[Position]]),TradeDash[[#This Row],[Position]]*D2577,"")</f>
        <v>-7.6185447448071653E-3</v>
      </c>
      <c r="K2576" s="7">
        <f ca="1">K2575*IFERROR(1+TradeDash[[#This Row],[Port Return]],1)</f>
        <v>4738673.6574663371</v>
      </c>
      <c r="L2576" s="7">
        <f ca="1">IF(ISNUMBER(TradeDash[[#This Row],[Port Return]]),L2575*(1+TradeDash[[#This Row],[Returns]]),L2575)</f>
        <v>3372241.6534181214</v>
      </c>
    </row>
    <row r="2577" spans="1:12" x14ac:dyDescent="0.35">
      <c r="A2577" s="1">
        <v>40267</v>
      </c>
      <c r="B2577" s="16">
        <f>YEAR(TradeDash[[#This Row],[Date]])</f>
        <v>2010</v>
      </c>
      <c r="C2577">
        <v>5262.45</v>
      </c>
      <c r="D2577" s="3">
        <f>IFERROR(TradeDash[[#This Row],[Nifty]]/C2576-1,"")</f>
        <v>-7.6185447448071653E-3</v>
      </c>
      <c r="E2577">
        <f ca="1">IFERROR(AVERAGE(OFFSET(TradeDash[[#This Row],[Returns]],0,0,-n_days))/STDEV(OFFSET(TradeDash[[#This Row],[Returns]],0,0,-n_days)),"")</f>
        <v>0.47636021380242716</v>
      </c>
      <c r="F2577">
        <f ca="1">IFERROR(AVERAGE(OFFSET(TradeDash[[#This Row],[Returns]],0,0,-n_days*2))/STDEV(OFFSET(TradeDash[[#This Row],[Returns]],0,0,-n_days*2)),"")</f>
        <v>0.20647214092971408</v>
      </c>
      <c r="G2577">
        <f ca="1">IF(ISNUMBER(TradeDash[[#This Row],[2n day Sharpe]]),AVERAGE(TradeDash[[#This Row],[n day Sharpe]:[2n day Sharpe]]),"")</f>
        <v>0.34141617736607061</v>
      </c>
      <c r="H2577">
        <f ca="1">IF(ISNUMBER(TradeDash[[#This Row],[Sharpe Average]]),IF(TradeDash[[#This Row],[Sharpe Average]]&gt;$G$1,1,0),"")</f>
        <v>1</v>
      </c>
      <c r="I2577" s="2">
        <f ca="1">IF(ISNUMBER(TradeDash[[#This Row],[Signal]]),MAX(IF(AND(TradeDash[[#This Row],[Signal]]=1,I2576&lt;1),I2576+$E$1,IF(AND(TradeDash[[#This Row],[Signal]]=0,I2576&gt;0),I2576-$E$1,IF(AND(TradeDash[[#This Row],[Signal]]=1,I2576=1),I2576,IF(AND(TradeDash[[#This Row],[Signal]]=0,I2576=0),I2576,0)))),0),"")</f>
        <v>1</v>
      </c>
      <c r="J2577" s="3">
        <f ca="1">IF(ISNUMBER(TradeDash[[#This Row],[Position]]),TradeDash[[#This Row],[Position]]*D2578,"")</f>
        <v>-2.5368412051419709E-3</v>
      </c>
      <c r="K2577" s="7">
        <f ca="1">K2576*IFERROR(1+TradeDash[[#This Row],[Port Return]],1)</f>
        <v>4726652.3948743558</v>
      </c>
      <c r="L2577" s="7">
        <f ca="1">IF(ISNUMBER(TradeDash[[#This Row],[Port Return]]),L2576*(1+TradeDash[[#This Row],[Returns]]),L2576)</f>
        <v>3346550.079491253</v>
      </c>
    </row>
    <row r="2578" spans="1:12" x14ac:dyDescent="0.35">
      <c r="A2578" s="1">
        <v>40268</v>
      </c>
      <c r="B2578" s="16">
        <f>YEAR(TradeDash[[#This Row],[Date]])</f>
        <v>2010</v>
      </c>
      <c r="C2578">
        <v>5249.1</v>
      </c>
      <c r="D2578" s="3">
        <f>IFERROR(TradeDash[[#This Row],[Nifty]]/C2577-1,"")</f>
        <v>-2.5368412051419709E-3</v>
      </c>
      <c r="E2578">
        <f ca="1">IFERROR(AVERAGE(OFFSET(TradeDash[[#This Row],[Returns]],0,0,-n_days))/STDEV(OFFSET(TradeDash[[#This Row],[Returns]],0,0,-n_days)),"")</f>
        <v>0.37310443533821569</v>
      </c>
      <c r="F2578">
        <f ca="1">IFERROR(AVERAGE(OFFSET(TradeDash[[#This Row],[Returns]],0,0,-n_days*2))/STDEV(OFFSET(TradeDash[[#This Row],[Returns]],0,0,-n_days*2)),"")</f>
        <v>0.19158294407123391</v>
      </c>
      <c r="G2578">
        <f ca="1">IF(ISNUMBER(TradeDash[[#This Row],[2n day Sharpe]]),AVERAGE(TradeDash[[#This Row],[n day Sharpe]:[2n day Sharpe]]),"")</f>
        <v>0.28234368970472479</v>
      </c>
      <c r="H2578">
        <f ca="1">IF(ISNUMBER(TradeDash[[#This Row],[Sharpe Average]]),IF(TradeDash[[#This Row],[Sharpe Average]]&gt;$G$1,1,0),"")</f>
        <v>1</v>
      </c>
      <c r="I2578" s="2">
        <f ca="1">IF(ISNUMBER(TradeDash[[#This Row],[Signal]]),MAX(IF(AND(TradeDash[[#This Row],[Signal]]=1,I2577&lt;1),I2577+$E$1,IF(AND(TradeDash[[#This Row],[Signal]]=0,I2577&gt;0),I2577-$E$1,IF(AND(TradeDash[[#This Row],[Signal]]=1,I2577=1),I2577,IF(AND(TradeDash[[#This Row],[Signal]]=0,I2577=0),I2577,0)))),0),"")</f>
        <v>1</v>
      </c>
      <c r="J2578" s="3">
        <f ca="1">IF(ISNUMBER(TradeDash[[#This Row],[Position]]),TradeDash[[#This Row],[Position]]*D2579,"")</f>
        <v>7.8870663542320862E-3</v>
      </c>
      <c r="K2578" s="7">
        <f ca="1">K2577*IFERROR(1+TradeDash[[#This Row],[Port Return]],1)</f>
        <v>4763931.8159461198</v>
      </c>
      <c r="L2578" s="7">
        <f ca="1">IF(ISNUMBER(TradeDash[[#This Row],[Port Return]]),L2577*(1+TradeDash[[#This Row],[Returns]]),L2577)</f>
        <v>3338060.4133545286</v>
      </c>
    </row>
    <row r="2579" spans="1:12" x14ac:dyDescent="0.35">
      <c r="A2579" s="1">
        <v>40269</v>
      </c>
      <c r="B2579" s="16">
        <f>YEAR(TradeDash[[#This Row],[Date]])</f>
        <v>2010</v>
      </c>
      <c r="C2579">
        <v>5290.5</v>
      </c>
      <c r="D2579" s="3">
        <f>IFERROR(TradeDash[[#This Row],[Nifty]]/C2578-1,"")</f>
        <v>7.8870663542320862E-3</v>
      </c>
      <c r="E2579">
        <f ca="1">IFERROR(AVERAGE(OFFSET(TradeDash[[#This Row],[Returns]],0,0,-n_days))/STDEV(OFFSET(TradeDash[[#This Row],[Returns]],0,0,-n_days)),"")</f>
        <v>0.35050992789212126</v>
      </c>
      <c r="F2579">
        <f ca="1">IFERROR(AVERAGE(OFFSET(TradeDash[[#This Row],[Returns]],0,0,-n_days*2))/STDEV(OFFSET(TradeDash[[#This Row],[Returns]],0,0,-n_days*2)),"")</f>
        <v>0.20168574064199488</v>
      </c>
      <c r="G2579">
        <f ca="1">IF(ISNUMBER(TradeDash[[#This Row],[2n day Sharpe]]),AVERAGE(TradeDash[[#This Row],[n day Sharpe]:[2n day Sharpe]]),"")</f>
        <v>0.27609783426705808</v>
      </c>
      <c r="H2579">
        <f ca="1">IF(ISNUMBER(TradeDash[[#This Row],[Sharpe Average]]),IF(TradeDash[[#This Row],[Sharpe Average]]&gt;$G$1,1,0),"")</f>
        <v>1</v>
      </c>
      <c r="I2579" s="2">
        <f ca="1">IF(ISNUMBER(TradeDash[[#This Row],[Signal]]),MAX(IF(AND(TradeDash[[#This Row],[Signal]]=1,I2578&lt;1),I2578+$E$1,IF(AND(TradeDash[[#This Row],[Signal]]=0,I2578&gt;0),I2578-$E$1,IF(AND(TradeDash[[#This Row],[Signal]]=1,I2578=1),I2578,IF(AND(TradeDash[[#This Row],[Signal]]=0,I2578=0),I2578,0)))),0),"")</f>
        <v>1</v>
      </c>
      <c r="J2579" s="3">
        <f ca="1">IF(ISNUMBER(TradeDash[[#This Row],[Position]]),TradeDash[[#This Row],[Position]]*D2580,"")</f>
        <v>1.4724506190341158E-2</v>
      </c>
      <c r="K2579" s="7">
        <f ca="1">K2578*IFERROR(1+TradeDash[[#This Row],[Port Return]],1)</f>
        <v>4834078.3594603818</v>
      </c>
      <c r="L2579" s="7">
        <f ca="1">IF(ISNUMBER(TradeDash[[#This Row],[Port Return]]),L2578*(1+TradeDash[[#This Row],[Returns]]),L2578)</f>
        <v>3364387.9173290911</v>
      </c>
    </row>
    <row r="2580" spans="1:12" x14ac:dyDescent="0.35">
      <c r="A2580" s="1">
        <v>40273</v>
      </c>
      <c r="B2580" s="16">
        <f>YEAR(TradeDash[[#This Row],[Date]])</f>
        <v>2010</v>
      </c>
      <c r="C2580">
        <v>5368.4</v>
      </c>
      <c r="D2580" s="3">
        <f>IFERROR(TradeDash[[#This Row],[Nifty]]/C2579-1,"")</f>
        <v>1.4724506190341158E-2</v>
      </c>
      <c r="E2580">
        <f ca="1">IFERROR(AVERAGE(OFFSET(TradeDash[[#This Row],[Returns]],0,0,-n_days))/STDEV(OFFSET(TradeDash[[#This Row],[Returns]],0,0,-n_days)),"")</f>
        <v>0.44685349231454125</v>
      </c>
      <c r="F2580">
        <f ca="1">IFERROR(AVERAGE(OFFSET(TradeDash[[#This Row],[Returns]],0,0,-n_days*2))/STDEV(OFFSET(TradeDash[[#This Row],[Returns]],0,0,-n_days*2)),"")</f>
        <v>0.28041439251676387</v>
      </c>
      <c r="G2580">
        <f ca="1">IF(ISNUMBER(TradeDash[[#This Row],[2n day Sharpe]]),AVERAGE(TradeDash[[#This Row],[n day Sharpe]:[2n day Sharpe]]),"")</f>
        <v>0.36363394241565256</v>
      </c>
      <c r="H2580">
        <f ca="1">IF(ISNUMBER(TradeDash[[#This Row],[Sharpe Average]]),IF(TradeDash[[#This Row],[Sharpe Average]]&gt;$G$1,1,0),"")</f>
        <v>1</v>
      </c>
      <c r="I2580" s="2">
        <f ca="1">IF(ISNUMBER(TradeDash[[#This Row],[Signal]]),MAX(IF(AND(TradeDash[[#This Row],[Signal]]=1,I2579&lt;1),I2579+$E$1,IF(AND(TradeDash[[#This Row],[Signal]]=0,I2579&gt;0),I2579-$E$1,IF(AND(TradeDash[[#This Row],[Signal]]=1,I2579=1),I2579,IF(AND(TradeDash[[#This Row],[Signal]]=0,I2579=0),I2579,0)))),0),"")</f>
        <v>1</v>
      </c>
      <c r="J2580" s="3">
        <f ca="1">IF(ISNUMBER(TradeDash[[#This Row],[Position]]),TradeDash[[#This Row],[Position]]*D2581,"")</f>
        <v>-4.4706057670806931E-4</v>
      </c>
      <c r="K2580" s="7">
        <f ca="1">K2579*IFERROR(1+TradeDash[[#This Row],[Port Return]],1)</f>
        <v>4831917.2336011492</v>
      </c>
      <c r="L2580" s="7">
        <f ca="1">IF(ISNUMBER(TradeDash[[#This Row],[Port Return]]),L2579*(1+TradeDash[[#This Row],[Returns]]),L2579)</f>
        <v>3413926.8680445123</v>
      </c>
    </row>
    <row r="2581" spans="1:12" x14ac:dyDescent="0.35">
      <c r="A2581" s="1">
        <v>40274</v>
      </c>
      <c r="B2581" s="16">
        <f>YEAR(TradeDash[[#This Row],[Date]])</f>
        <v>2010</v>
      </c>
      <c r="C2581">
        <v>5366</v>
      </c>
      <c r="D2581" s="3">
        <f>IFERROR(TradeDash[[#This Row],[Nifty]]/C2580-1,"")</f>
        <v>-4.4706057670806931E-4</v>
      </c>
      <c r="E2581">
        <f ca="1">IFERROR(AVERAGE(OFFSET(TradeDash[[#This Row],[Returns]],0,0,-n_days))/STDEV(OFFSET(TradeDash[[#This Row],[Returns]],0,0,-n_days)),"")</f>
        <v>0.42730620580306783</v>
      </c>
      <c r="F2581">
        <f ca="1">IFERROR(AVERAGE(OFFSET(TradeDash[[#This Row],[Returns]],0,0,-n_days*2))/STDEV(OFFSET(TradeDash[[#This Row],[Returns]],0,0,-n_days*2)),"")</f>
        <v>0.2357749775727947</v>
      </c>
      <c r="G2581">
        <f ca="1">IF(ISNUMBER(TradeDash[[#This Row],[2n day Sharpe]]),AVERAGE(TradeDash[[#This Row],[n day Sharpe]:[2n day Sharpe]]),"")</f>
        <v>0.33154059168793126</v>
      </c>
      <c r="H2581">
        <f ca="1">IF(ISNUMBER(TradeDash[[#This Row],[Sharpe Average]]),IF(TradeDash[[#This Row],[Sharpe Average]]&gt;$G$1,1,0),"")</f>
        <v>1</v>
      </c>
      <c r="I2581" s="2">
        <f ca="1">IF(ISNUMBER(TradeDash[[#This Row],[Signal]]),MAX(IF(AND(TradeDash[[#This Row],[Signal]]=1,I2580&lt;1),I2580+$E$1,IF(AND(TradeDash[[#This Row],[Signal]]=0,I2580&gt;0),I2580-$E$1,IF(AND(TradeDash[[#This Row],[Signal]]=1,I2580=1),I2580,IF(AND(TradeDash[[#This Row],[Signal]]=0,I2580=0),I2580,0)))),0),"")</f>
        <v>1</v>
      </c>
      <c r="J2581" s="3">
        <f ca="1">IF(ISNUMBER(TradeDash[[#This Row],[Position]]),TradeDash[[#This Row],[Position]]*D2582,"")</f>
        <v>1.6120014908682645E-3</v>
      </c>
      <c r="K2581" s="7">
        <f ca="1">K2580*IFERROR(1+TradeDash[[#This Row],[Port Return]],1)</f>
        <v>4839706.2913854662</v>
      </c>
      <c r="L2581" s="7">
        <f ca="1">IF(ISNUMBER(TradeDash[[#This Row],[Port Return]]),L2580*(1+TradeDash[[#This Row],[Returns]]),L2580)</f>
        <v>3412400.635930045</v>
      </c>
    </row>
    <row r="2582" spans="1:12" x14ac:dyDescent="0.35">
      <c r="A2582" s="1">
        <v>40275</v>
      </c>
      <c r="B2582" s="16">
        <f>YEAR(TradeDash[[#This Row],[Date]])</f>
        <v>2010</v>
      </c>
      <c r="C2582">
        <v>5374.65</v>
      </c>
      <c r="D2582" s="3">
        <f>IFERROR(TradeDash[[#This Row],[Nifty]]/C2581-1,"")</f>
        <v>1.6120014908682645E-3</v>
      </c>
      <c r="E2582">
        <f ca="1">IFERROR(AVERAGE(OFFSET(TradeDash[[#This Row],[Returns]],0,0,-n_days))/STDEV(OFFSET(TradeDash[[#This Row],[Returns]],0,0,-n_days)),"")</f>
        <v>0.38963496905618161</v>
      </c>
      <c r="F2582">
        <f ca="1">IFERROR(AVERAGE(OFFSET(TradeDash[[#This Row],[Returns]],0,0,-n_days*2))/STDEV(OFFSET(TradeDash[[#This Row],[Returns]],0,0,-n_days*2)),"")</f>
        <v>0.30760999523134297</v>
      </c>
      <c r="G2582">
        <f ca="1">IF(ISNUMBER(TradeDash[[#This Row],[2n day Sharpe]]),AVERAGE(TradeDash[[#This Row],[n day Sharpe]:[2n day Sharpe]]),"")</f>
        <v>0.34862248214376229</v>
      </c>
      <c r="H2582">
        <f ca="1">IF(ISNUMBER(TradeDash[[#This Row],[Sharpe Average]]),IF(TradeDash[[#This Row],[Sharpe Average]]&gt;$G$1,1,0),"")</f>
        <v>1</v>
      </c>
      <c r="I2582" s="2">
        <f ca="1">IF(ISNUMBER(TradeDash[[#This Row],[Signal]]),MAX(IF(AND(TradeDash[[#This Row],[Signal]]=1,I2581&lt;1),I2581+$E$1,IF(AND(TradeDash[[#This Row],[Signal]]=0,I2581&gt;0),I2581-$E$1,IF(AND(TradeDash[[#This Row],[Signal]]=1,I2581=1),I2581,IF(AND(TradeDash[[#This Row],[Signal]]=0,I2581=0),I2581,0)))),0),"")</f>
        <v>1</v>
      </c>
      <c r="J2582" s="3">
        <f ca="1">IF(ISNUMBER(TradeDash[[#This Row],[Position]]),TradeDash[[#This Row],[Position]]*D2583,"")</f>
        <v>-1.3061315620552016E-2</v>
      </c>
      <c r="K2582" s="7">
        <f ca="1">K2581*IFERROR(1+TradeDash[[#This Row],[Port Return]],1)</f>
        <v>4776493.3600029098</v>
      </c>
      <c r="L2582" s="7">
        <f ca="1">IF(ISNUMBER(TradeDash[[#This Row],[Port Return]]),L2581*(1+TradeDash[[#This Row],[Returns]]),L2581)</f>
        <v>3417901.430842604</v>
      </c>
    </row>
    <row r="2583" spans="1:12" x14ac:dyDescent="0.35">
      <c r="A2583" s="1">
        <v>40276</v>
      </c>
      <c r="B2583" s="16">
        <f>YEAR(TradeDash[[#This Row],[Date]])</f>
        <v>2010</v>
      </c>
      <c r="C2583">
        <v>5304.45</v>
      </c>
      <c r="D2583" s="3">
        <f>IFERROR(TradeDash[[#This Row],[Nifty]]/C2582-1,"")</f>
        <v>-1.3061315620552016E-2</v>
      </c>
      <c r="E2583">
        <f ca="1">IFERROR(AVERAGE(OFFSET(TradeDash[[#This Row],[Returns]],0,0,-n_days))/STDEV(OFFSET(TradeDash[[#This Row],[Returns]],0,0,-n_days)),"")</f>
        <v>0.28456672845571029</v>
      </c>
      <c r="F2583">
        <f ca="1">IFERROR(AVERAGE(OFFSET(TradeDash[[#This Row],[Returns]],0,0,-n_days*2))/STDEV(OFFSET(TradeDash[[#This Row],[Returns]],0,0,-n_days*2)),"")</f>
        <v>0.38802843230279005</v>
      </c>
      <c r="G2583">
        <f ca="1">IF(ISNUMBER(TradeDash[[#This Row],[2n day Sharpe]]),AVERAGE(TradeDash[[#This Row],[n day Sharpe]:[2n day Sharpe]]),"")</f>
        <v>0.33629758037925017</v>
      </c>
      <c r="H2583">
        <f ca="1">IF(ISNUMBER(TradeDash[[#This Row],[Sharpe Average]]),IF(TradeDash[[#This Row],[Sharpe Average]]&gt;$G$1,1,0),"")</f>
        <v>1</v>
      </c>
      <c r="I2583" s="2">
        <f ca="1">IF(ISNUMBER(TradeDash[[#This Row],[Signal]]),MAX(IF(AND(TradeDash[[#This Row],[Signal]]=1,I2582&lt;1),I2582+$E$1,IF(AND(TradeDash[[#This Row],[Signal]]=0,I2582&gt;0),I2582-$E$1,IF(AND(TradeDash[[#This Row],[Signal]]=1,I2582=1),I2582,IF(AND(TradeDash[[#This Row],[Signal]]=0,I2582=0),I2582,0)))),0),"")</f>
        <v>1</v>
      </c>
      <c r="J2583" s="3">
        <f ca="1">IF(ISNUMBER(TradeDash[[#This Row],[Position]]),TradeDash[[#This Row],[Position]]*D2584,"")</f>
        <v>1.0802250940248337E-2</v>
      </c>
      <c r="K2583" s="7">
        <f ca="1">K2582*IFERROR(1+TradeDash[[#This Row],[Port Return]],1)</f>
        <v>4828090.2398920916</v>
      </c>
      <c r="L2583" s="7">
        <f ca="1">IF(ISNUMBER(TradeDash[[#This Row],[Port Return]]),L2582*(1+TradeDash[[#This Row],[Returns]]),L2582)</f>
        <v>3373259.1414944325</v>
      </c>
    </row>
    <row r="2584" spans="1:12" x14ac:dyDescent="0.35">
      <c r="A2584" s="1">
        <v>40277</v>
      </c>
      <c r="B2584" s="16">
        <f>YEAR(TradeDash[[#This Row],[Date]])</f>
        <v>2010</v>
      </c>
      <c r="C2584">
        <v>5361.75</v>
      </c>
      <c r="D2584" s="3">
        <f>IFERROR(TradeDash[[#This Row],[Nifty]]/C2583-1,"")</f>
        <v>1.0802250940248337E-2</v>
      </c>
      <c r="E2584">
        <f ca="1">IFERROR(AVERAGE(OFFSET(TradeDash[[#This Row],[Returns]],0,0,-n_days))/STDEV(OFFSET(TradeDash[[#This Row],[Returns]],0,0,-n_days)),"")</f>
        <v>0.32853846449376861</v>
      </c>
      <c r="F2584">
        <f ca="1">IFERROR(AVERAGE(OFFSET(TradeDash[[#This Row],[Returns]],0,0,-n_days*2))/STDEV(OFFSET(TradeDash[[#This Row],[Returns]],0,0,-n_days*2)),"")</f>
        <v>0.39213072797579929</v>
      </c>
      <c r="G2584">
        <f ca="1">IF(ISNUMBER(TradeDash[[#This Row],[2n day Sharpe]]),AVERAGE(TradeDash[[#This Row],[n day Sharpe]:[2n day Sharpe]]),"")</f>
        <v>0.36033459623478392</v>
      </c>
      <c r="H2584">
        <f ca="1">IF(ISNUMBER(TradeDash[[#This Row],[Sharpe Average]]),IF(TradeDash[[#This Row],[Sharpe Average]]&gt;$G$1,1,0),"")</f>
        <v>1</v>
      </c>
      <c r="I2584" s="2">
        <f ca="1">IF(ISNUMBER(TradeDash[[#This Row],[Signal]]),MAX(IF(AND(TradeDash[[#This Row],[Signal]]=1,I2583&lt;1),I2583+$E$1,IF(AND(TradeDash[[#This Row],[Signal]]=0,I2583&gt;0),I2583-$E$1,IF(AND(TradeDash[[#This Row],[Signal]]=1,I2583=1),I2583,IF(AND(TradeDash[[#This Row],[Signal]]=0,I2583=0),I2583,0)))),0),"")</f>
        <v>1</v>
      </c>
      <c r="J2584" s="3">
        <f ca="1">IF(ISNUMBER(TradeDash[[#This Row],[Position]]),TradeDash[[#This Row],[Position]]*D2585,"")</f>
        <v>-4.1124632815778828E-3</v>
      </c>
      <c r="K2584" s="7">
        <f ca="1">K2583*IFERROR(1+TradeDash[[#This Row],[Port Return]],1)</f>
        <v>4808234.8960603904</v>
      </c>
      <c r="L2584" s="7">
        <f ca="1">IF(ISNUMBER(TradeDash[[#This Row],[Port Return]]),L2583*(1+TradeDash[[#This Row],[Returns]]),L2583)</f>
        <v>3409697.9332273421</v>
      </c>
    </row>
    <row r="2585" spans="1:12" x14ac:dyDescent="0.35">
      <c r="A2585" s="1">
        <v>40280</v>
      </c>
      <c r="B2585" s="16">
        <f>YEAR(TradeDash[[#This Row],[Date]])</f>
        <v>2010</v>
      </c>
      <c r="C2585">
        <v>5339.7</v>
      </c>
      <c r="D2585" s="3">
        <f>IFERROR(TradeDash[[#This Row],[Nifty]]/C2584-1,"")</f>
        <v>-4.1124632815778828E-3</v>
      </c>
      <c r="E2585">
        <f ca="1">IFERROR(AVERAGE(OFFSET(TradeDash[[#This Row],[Returns]],0,0,-n_days))/STDEV(OFFSET(TradeDash[[#This Row],[Returns]],0,0,-n_days)),"")</f>
        <v>0.27161547499245936</v>
      </c>
      <c r="F2585">
        <f ca="1">IFERROR(AVERAGE(OFFSET(TradeDash[[#This Row],[Returns]],0,0,-n_days*2))/STDEV(OFFSET(TradeDash[[#This Row],[Returns]],0,0,-n_days*2)),"")</f>
        <v>0.35405810959258199</v>
      </c>
      <c r="G2585">
        <f ca="1">IF(ISNUMBER(TradeDash[[#This Row],[2n day Sharpe]]),AVERAGE(TradeDash[[#This Row],[n day Sharpe]:[2n day Sharpe]]),"")</f>
        <v>0.3128367922925207</v>
      </c>
      <c r="H2585">
        <f ca="1">IF(ISNUMBER(TradeDash[[#This Row],[Sharpe Average]]),IF(TradeDash[[#This Row],[Sharpe Average]]&gt;$G$1,1,0),"")</f>
        <v>1</v>
      </c>
      <c r="I2585" s="2">
        <f ca="1">IF(ISNUMBER(TradeDash[[#This Row],[Signal]]),MAX(IF(AND(TradeDash[[#This Row],[Signal]]=1,I2584&lt;1),I2584+$E$1,IF(AND(TradeDash[[#This Row],[Signal]]=0,I2584&gt;0),I2584-$E$1,IF(AND(TradeDash[[#This Row],[Signal]]=1,I2584=1),I2584,IF(AND(TradeDash[[#This Row],[Signal]]=0,I2584=0),I2584,0)))),0),"")</f>
        <v>1</v>
      </c>
      <c r="J2585" s="3">
        <f ca="1">IF(ISNUMBER(TradeDash[[#This Row],[Position]]),TradeDash[[#This Row],[Position]]*D2586,"")</f>
        <v>-3.1368803490833264E-3</v>
      </c>
      <c r="K2585" s="7">
        <f ca="1">K2584*IFERROR(1+TradeDash[[#This Row],[Port Return]],1)</f>
        <v>4793152.0385011621</v>
      </c>
      <c r="L2585" s="7">
        <f ca="1">IF(ISNUMBER(TradeDash[[#This Row],[Port Return]]),L2584*(1+TradeDash[[#This Row],[Returns]]),L2584)</f>
        <v>3395675.6756756725</v>
      </c>
    </row>
    <row r="2586" spans="1:12" x14ac:dyDescent="0.35">
      <c r="A2586" s="1">
        <v>40281</v>
      </c>
      <c r="B2586" s="16">
        <f>YEAR(TradeDash[[#This Row],[Date]])</f>
        <v>2010</v>
      </c>
      <c r="C2586">
        <v>5322.95</v>
      </c>
      <c r="D2586" s="3">
        <f>IFERROR(TradeDash[[#This Row],[Nifty]]/C2585-1,"")</f>
        <v>-3.1368803490833264E-3</v>
      </c>
      <c r="E2586">
        <f ca="1">IFERROR(AVERAGE(OFFSET(TradeDash[[#This Row],[Returns]],0,0,-n_days))/STDEV(OFFSET(TradeDash[[#This Row],[Returns]],0,0,-n_days)),"")</f>
        <v>0.24271139270856115</v>
      </c>
      <c r="F2586">
        <f ca="1">IFERROR(AVERAGE(OFFSET(TradeDash[[#This Row],[Returns]],0,0,-n_days*2))/STDEV(OFFSET(TradeDash[[#This Row],[Returns]],0,0,-n_days*2)),"")</f>
        <v>0.37339301758000776</v>
      </c>
      <c r="G2586">
        <f ca="1">IF(ISNUMBER(TradeDash[[#This Row],[2n day Sharpe]]),AVERAGE(TradeDash[[#This Row],[n day Sharpe]:[2n day Sharpe]]),"")</f>
        <v>0.30805220514428444</v>
      </c>
      <c r="H2586">
        <f ca="1">IF(ISNUMBER(TradeDash[[#This Row],[Sharpe Average]]),IF(TradeDash[[#This Row],[Sharpe Average]]&gt;$G$1,1,0),"")</f>
        <v>1</v>
      </c>
      <c r="I2586" s="2">
        <f ca="1">IF(ISNUMBER(TradeDash[[#This Row],[Signal]]),MAX(IF(AND(TradeDash[[#This Row],[Signal]]=1,I2585&lt;1),I2585+$E$1,IF(AND(TradeDash[[#This Row],[Signal]]=0,I2585&gt;0),I2585-$E$1,IF(AND(TradeDash[[#This Row],[Signal]]=1,I2585=1),I2585,IF(AND(TradeDash[[#This Row],[Signal]]=0,I2585=0),I2585,0)))),0),"")</f>
        <v>1</v>
      </c>
      <c r="J2586" s="3">
        <f ca="1">IF(ISNUMBER(TradeDash[[#This Row],[Position]]),TradeDash[[#This Row],[Position]]*D2587,"")</f>
        <v>-9.2711748184746146E-3</v>
      </c>
      <c r="K2586" s="7">
        <f ca="1">K2585*IFERROR(1+TradeDash[[#This Row],[Port Return]],1)</f>
        <v>4748713.8880206896</v>
      </c>
      <c r="L2586" s="7">
        <f ca="1">IF(ISNUMBER(TradeDash[[#This Row],[Port Return]]),L2585*(1+TradeDash[[#This Row],[Returns]]),L2585)</f>
        <v>3385023.8473767852</v>
      </c>
    </row>
    <row r="2587" spans="1:12" x14ac:dyDescent="0.35">
      <c r="A2587" s="1">
        <v>40283</v>
      </c>
      <c r="B2587" s="16">
        <f>YEAR(TradeDash[[#This Row],[Date]])</f>
        <v>2010</v>
      </c>
      <c r="C2587">
        <v>5273.6</v>
      </c>
      <c r="D2587" s="3">
        <f>IFERROR(TradeDash[[#This Row],[Nifty]]/C2586-1,"")</f>
        <v>-9.2711748184746146E-3</v>
      </c>
      <c r="E2587">
        <f ca="1">IFERROR(AVERAGE(OFFSET(TradeDash[[#This Row],[Returns]],0,0,-n_days))/STDEV(OFFSET(TradeDash[[#This Row],[Returns]],0,0,-n_days)),"")</f>
        <v>0.18186781631395479</v>
      </c>
      <c r="F2587">
        <f ca="1">IFERROR(AVERAGE(OFFSET(TradeDash[[#This Row],[Returns]],0,0,-n_days*2))/STDEV(OFFSET(TradeDash[[#This Row],[Returns]],0,0,-n_days*2)),"")</f>
        <v>0.29527766850472464</v>
      </c>
      <c r="G2587">
        <f ca="1">IF(ISNUMBER(TradeDash[[#This Row],[2n day Sharpe]]),AVERAGE(TradeDash[[#This Row],[n day Sharpe]:[2n day Sharpe]]),"")</f>
        <v>0.23857274240933973</v>
      </c>
      <c r="H2587">
        <f ca="1">IF(ISNUMBER(TradeDash[[#This Row],[Sharpe Average]]),IF(TradeDash[[#This Row],[Sharpe Average]]&gt;$G$1,1,0),"")</f>
        <v>1</v>
      </c>
      <c r="I2587" s="2">
        <f ca="1">IF(ISNUMBER(TradeDash[[#This Row],[Signal]]),MAX(IF(AND(TradeDash[[#This Row],[Signal]]=1,I2586&lt;1),I2586+$E$1,IF(AND(TradeDash[[#This Row],[Signal]]=0,I2586&gt;0),I2586-$E$1,IF(AND(TradeDash[[#This Row],[Signal]]=1,I2586=1),I2586,IF(AND(TradeDash[[#This Row],[Signal]]=0,I2586=0),I2586,0)))),0),"")</f>
        <v>1</v>
      </c>
      <c r="J2587" s="3">
        <f ca="1">IF(ISNUMBER(TradeDash[[#This Row],[Position]]),TradeDash[[#This Row],[Position]]*D2588,"")</f>
        <v>-2.0858616504854099E-3</v>
      </c>
      <c r="K2587" s="7">
        <f ca="1">K2586*IFERROR(1+TradeDash[[#This Row],[Port Return]],1)</f>
        <v>4738808.7278325399</v>
      </c>
      <c r="L2587" s="7">
        <f ca="1">IF(ISNUMBER(TradeDash[[#This Row],[Port Return]]),L2586*(1+TradeDash[[#This Row],[Returns]]),L2586)</f>
        <v>3353640.6995230494</v>
      </c>
    </row>
    <row r="2588" spans="1:12" x14ac:dyDescent="0.35">
      <c r="A2588" s="1">
        <v>40284</v>
      </c>
      <c r="B2588" s="16">
        <f>YEAR(TradeDash[[#This Row],[Date]])</f>
        <v>2010</v>
      </c>
      <c r="C2588">
        <v>5262.6</v>
      </c>
      <c r="D2588" s="3">
        <f>IFERROR(TradeDash[[#This Row],[Nifty]]/C2587-1,"")</f>
        <v>-2.0858616504854099E-3</v>
      </c>
      <c r="E2588">
        <f ca="1">IFERROR(AVERAGE(OFFSET(TradeDash[[#This Row],[Returns]],0,0,-n_days))/STDEV(OFFSET(TradeDash[[#This Row],[Returns]],0,0,-n_days)),"")</f>
        <v>8.7881484637129345E-2</v>
      </c>
      <c r="F2588">
        <f ca="1">IFERROR(AVERAGE(OFFSET(TradeDash[[#This Row],[Returns]],0,0,-n_days*2))/STDEV(OFFSET(TradeDash[[#This Row],[Returns]],0,0,-n_days*2)),"")</f>
        <v>0.30787931979211219</v>
      </c>
      <c r="G2588">
        <f ca="1">IF(ISNUMBER(TradeDash[[#This Row],[2n day Sharpe]]),AVERAGE(TradeDash[[#This Row],[n day Sharpe]:[2n day Sharpe]]),"")</f>
        <v>0.19788040221462078</v>
      </c>
      <c r="H2588">
        <f ca="1">IF(ISNUMBER(TradeDash[[#This Row],[Sharpe Average]]),IF(TradeDash[[#This Row],[Sharpe Average]]&gt;$G$1,1,0),"")</f>
        <v>1</v>
      </c>
      <c r="I2588" s="2">
        <f ca="1">IF(ISNUMBER(TradeDash[[#This Row],[Signal]]),MAX(IF(AND(TradeDash[[#This Row],[Signal]]=1,I2587&lt;1),I2587+$E$1,IF(AND(TradeDash[[#This Row],[Signal]]=0,I2587&gt;0),I2587-$E$1,IF(AND(TradeDash[[#This Row],[Signal]]=1,I2587=1),I2587,IF(AND(TradeDash[[#This Row],[Signal]]=0,I2587=0),I2587,0)))),0),"")</f>
        <v>1</v>
      </c>
      <c r="J2588" s="3">
        <f ca="1">IF(ISNUMBER(TradeDash[[#This Row],[Position]]),TradeDash[[#This Row],[Position]]*D2589,"")</f>
        <v>-1.1201687378862291E-2</v>
      </c>
      <c r="K2588" s="7">
        <f ca="1">K2587*IFERROR(1+TradeDash[[#This Row],[Port Return]],1)</f>
        <v>4685726.073915136</v>
      </c>
      <c r="L2588" s="7">
        <f ca="1">IF(ISNUMBER(TradeDash[[#This Row],[Port Return]]),L2587*(1+TradeDash[[#This Row],[Returns]]),L2587)</f>
        <v>3346645.468998407</v>
      </c>
    </row>
    <row r="2589" spans="1:12" x14ac:dyDescent="0.35">
      <c r="A2589" s="1">
        <v>40287</v>
      </c>
      <c r="B2589" s="16">
        <f>YEAR(TradeDash[[#This Row],[Date]])</f>
        <v>2010</v>
      </c>
      <c r="C2589">
        <v>5203.6499999999996</v>
      </c>
      <c r="D2589" s="3">
        <f>IFERROR(TradeDash[[#This Row],[Nifty]]/C2588-1,"")</f>
        <v>-1.1201687378862291E-2</v>
      </c>
      <c r="E2589">
        <f ca="1">IFERROR(AVERAGE(OFFSET(TradeDash[[#This Row],[Returns]],0,0,-n_days))/STDEV(OFFSET(TradeDash[[#This Row],[Returns]],0,0,-n_days)),"")</f>
        <v>-3.1874039789042755E-2</v>
      </c>
      <c r="F2589">
        <f ca="1">IFERROR(AVERAGE(OFFSET(TradeDash[[#This Row],[Returns]],0,0,-n_days*2))/STDEV(OFFSET(TradeDash[[#This Row],[Returns]],0,0,-n_days*2)),"")</f>
        <v>0.228882196604724</v>
      </c>
      <c r="G2589">
        <f ca="1">IF(ISNUMBER(TradeDash[[#This Row],[2n day Sharpe]]),AVERAGE(TradeDash[[#This Row],[n day Sharpe]:[2n day Sharpe]]),"")</f>
        <v>9.8504078407840617E-2</v>
      </c>
      <c r="H2589">
        <f ca="1">IF(ISNUMBER(TradeDash[[#This Row],[Sharpe Average]]),IF(TradeDash[[#This Row],[Sharpe Average]]&gt;$G$1,1,0),"")</f>
        <v>1</v>
      </c>
      <c r="I2589" s="2">
        <f ca="1">IF(ISNUMBER(TradeDash[[#This Row],[Signal]]),MAX(IF(AND(TradeDash[[#This Row],[Signal]]=1,I2588&lt;1),I2588+$E$1,IF(AND(TradeDash[[#This Row],[Signal]]=0,I2588&gt;0),I2588-$E$1,IF(AND(TradeDash[[#This Row],[Signal]]=1,I2588=1),I2588,IF(AND(TradeDash[[#This Row],[Signal]]=0,I2588=0),I2588,0)))),0),"")</f>
        <v>1</v>
      </c>
      <c r="J2589" s="3">
        <f ca="1">IF(ISNUMBER(TradeDash[[#This Row],[Position]]),TradeDash[[#This Row],[Position]]*D2590,"")</f>
        <v>5.0829706071700009E-3</v>
      </c>
      <c r="K2589" s="7">
        <f ca="1">K2588*IFERROR(1+TradeDash[[#This Row],[Port Return]],1)</f>
        <v>4709543.4818220967</v>
      </c>
      <c r="L2589" s="7">
        <f ca="1">IF(ISNUMBER(TradeDash[[#This Row],[Port Return]]),L2588*(1+TradeDash[[#This Row],[Returns]]),L2588)</f>
        <v>3309157.392686801</v>
      </c>
    </row>
    <row r="2590" spans="1:12" x14ac:dyDescent="0.35">
      <c r="A2590" s="1">
        <v>40288</v>
      </c>
      <c r="B2590" s="16">
        <f>YEAR(TradeDash[[#This Row],[Date]])</f>
        <v>2010</v>
      </c>
      <c r="C2590">
        <v>5230.1000000000004</v>
      </c>
      <c r="D2590" s="3">
        <f>IFERROR(TradeDash[[#This Row],[Nifty]]/C2589-1,"")</f>
        <v>5.0829706071700009E-3</v>
      </c>
      <c r="E2590">
        <f ca="1">IFERROR(AVERAGE(OFFSET(TradeDash[[#This Row],[Returns]],0,0,-n_days))/STDEV(OFFSET(TradeDash[[#This Row],[Returns]],0,0,-n_days)),"")</f>
        <v>-1.594982143052321E-2</v>
      </c>
      <c r="F2590">
        <f ca="1">IFERROR(AVERAGE(OFFSET(TradeDash[[#This Row],[Returns]],0,0,-n_days*2))/STDEV(OFFSET(TradeDash[[#This Row],[Returns]],0,0,-n_days*2)),"")</f>
        <v>0.21079205335455262</v>
      </c>
      <c r="G2590">
        <f ca="1">IF(ISNUMBER(TradeDash[[#This Row],[2n day Sharpe]]),AVERAGE(TradeDash[[#This Row],[n day Sharpe]:[2n day Sharpe]]),"")</f>
        <v>9.7421115962014707E-2</v>
      </c>
      <c r="H2590">
        <f ca="1">IF(ISNUMBER(TradeDash[[#This Row],[Sharpe Average]]),IF(TradeDash[[#This Row],[Sharpe Average]]&gt;$G$1,1,0),"")</f>
        <v>1</v>
      </c>
      <c r="I2590" s="2">
        <f ca="1">IF(ISNUMBER(TradeDash[[#This Row],[Signal]]),MAX(IF(AND(TradeDash[[#This Row],[Signal]]=1,I2589&lt;1),I2589+$E$1,IF(AND(TradeDash[[#This Row],[Signal]]=0,I2589&gt;0),I2589-$E$1,IF(AND(TradeDash[[#This Row],[Signal]]=1,I2589=1),I2589,IF(AND(TradeDash[[#This Row],[Signal]]=0,I2589=0),I2589,0)))),0),"")</f>
        <v>1</v>
      </c>
      <c r="J2590" s="3">
        <f ca="1">IF(ISNUMBER(TradeDash[[#This Row],[Position]]),TradeDash[[#This Row],[Position]]*D2591,"")</f>
        <v>2.8297738092959435E-3</v>
      </c>
      <c r="K2590" s="7">
        <f ca="1">K2589*IFERROR(1+TradeDash[[#This Row],[Port Return]],1)</f>
        <v>4722870.4246206973</v>
      </c>
      <c r="L2590" s="7">
        <f ca="1">IF(ISNUMBER(TradeDash[[#This Row],[Port Return]]),L2589*(1+TradeDash[[#This Row],[Returns]]),L2589)</f>
        <v>3325977.7424483271</v>
      </c>
    </row>
    <row r="2591" spans="1:12" x14ac:dyDescent="0.35">
      <c r="A2591" s="1">
        <v>40289</v>
      </c>
      <c r="B2591" s="16">
        <f>YEAR(TradeDash[[#This Row],[Date]])</f>
        <v>2010</v>
      </c>
      <c r="C2591">
        <v>5244.9</v>
      </c>
      <c r="D2591" s="3">
        <f>IFERROR(TradeDash[[#This Row],[Nifty]]/C2590-1,"")</f>
        <v>2.8297738092959435E-3</v>
      </c>
      <c r="E2591">
        <f ca="1">IFERROR(AVERAGE(OFFSET(TradeDash[[#This Row],[Returns]],0,0,-n_days))/STDEV(OFFSET(TradeDash[[#This Row],[Returns]],0,0,-n_days)),"")</f>
        <v>-1.8516807613535198E-2</v>
      </c>
      <c r="F2591">
        <f ca="1">IFERROR(AVERAGE(OFFSET(TradeDash[[#This Row],[Returns]],0,0,-n_days*2))/STDEV(OFFSET(TradeDash[[#This Row],[Returns]],0,0,-n_days*2)),"")</f>
        <v>0.24055349247653821</v>
      </c>
      <c r="G2591">
        <f ca="1">IF(ISNUMBER(TradeDash[[#This Row],[2n day Sharpe]]),AVERAGE(TradeDash[[#This Row],[n day Sharpe]:[2n day Sharpe]]),"")</f>
        <v>0.11101834243150151</v>
      </c>
      <c r="H2591">
        <f ca="1">IF(ISNUMBER(TradeDash[[#This Row],[Sharpe Average]]),IF(TradeDash[[#This Row],[Sharpe Average]]&gt;$G$1,1,0),"")</f>
        <v>1</v>
      </c>
      <c r="I2591" s="2">
        <f ca="1">IF(ISNUMBER(TradeDash[[#This Row],[Signal]]),MAX(IF(AND(TradeDash[[#This Row],[Signal]]=1,I2590&lt;1),I2590+$E$1,IF(AND(TradeDash[[#This Row],[Signal]]=0,I2590&gt;0),I2590-$E$1,IF(AND(TradeDash[[#This Row],[Signal]]=1,I2590=1),I2590,IF(AND(TradeDash[[#This Row],[Signal]]=0,I2590=0),I2590,0)))),0),"")</f>
        <v>1</v>
      </c>
      <c r="J2591" s="3">
        <f ca="1">IF(ISNUMBER(TradeDash[[#This Row],[Position]]),TradeDash[[#This Row],[Position]]*D2592,"")</f>
        <v>4.6616713378713204E-3</v>
      </c>
      <c r="K2591" s="7">
        <f ca="1">K2590*IFERROR(1+TradeDash[[#This Row],[Port Return]],1)</f>
        <v>4744886.894311632</v>
      </c>
      <c r="L2591" s="7">
        <f ca="1">IF(ISNUMBER(TradeDash[[#This Row],[Port Return]]),L2590*(1+TradeDash[[#This Row],[Returns]]),L2590)</f>
        <v>3335389.5071542086</v>
      </c>
    </row>
    <row r="2592" spans="1:12" x14ac:dyDescent="0.35">
      <c r="A2592" s="1">
        <v>40290</v>
      </c>
      <c r="B2592" s="16">
        <f>YEAR(TradeDash[[#This Row],[Date]])</f>
        <v>2010</v>
      </c>
      <c r="C2592">
        <v>5269.35</v>
      </c>
      <c r="D2592" s="3">
        <f>IFERROR(TradeDash[[#This Row],[Nifty]]/C2591-1,"")</f>
        <v>4.6616713378713204E-3</v>
      </c>
      <c r="E2592">
        <f ca="1">IFERROR(AVERAGE(OFFSET(TradeDash[[#This Row],[Returns]],0,0,-n_days))/STDEV(OFFSET(TradeDash[[#This Row],[Returns]],0,0,-n_days)),"")</f>
        <v>8.725123757071436E-2</v>
      </c>
      <c r="F2592">
        <f ca="1">IFERROR(AVERAGE(OFFSET(TradeDash[[#This Row],[Returns]],0,0,-n_days*2))/STDEV(OFFSET(TradeDash[[#This Row],[Returns]],0,0,-n_days*2)),"")</f>
        <v>0.29301800460235339</v>
      </c>
      <c r="G2592">
        <f ca="1">IF(ISNUMBER(TradeDash[[#This Row],[2n day Sharpe]]),AVERAGE(TradeDash[[#This Row],[n day Sharpe]:[2n day Sharpe]]),"")</f>
        <v>0.19013462108653387</v>
      </c>
      <c r="H2592">
        <f ca="1">IF(ISNUMBER(TradeDash[[#This Row],[Sharpe Average]]),IF(TradeDash[[#This Row],[Sharpe Average]]&gt;$G$1,1,0),"")</f>
        <v>1</v>
      </c>
      <c r="I2592" s="2">
        <f ca="1">IF(ISNUMBER(TradeDash[[#This Row],[Signal]]),MAX(IF(AND(TradeDash[[#This Row],[Signal]]=1,I2591&lt;1),I2591+$E$1,IF(AND(TradeDash[[#This Row],[Signal]]=0,I2591&gt;0),I2591-$E$1,IF(AND(TradeDash[[#This Row],[Signal]]=1,I2591=1),I2591,IF(AND(TradeDash[[#This Row],[Signal]]=0,I2591=0),I2591,0)))),0),"")</f>
        <v>1</v>
      </c>
      <c r="J2592" s="3">
        <f ca="1">IF(ISNUMBER(TradeDash[[#This Row],[Position]]),TradeDash[[#This Row],[Position]]*D2593,"")</f>
        <v>6.5947412868760935E-3</v>
      </c>
      <c r="K2592" s="7">
        <f ca="1">K2591*IFERROR(1+TradeDash[[#This Row],[Port Return]],1)</f>
        <v>4776178.1958151059</v>
      </c>
      <c r="L2592" s="7">
        <f ca="1">IF(ISNUMBER(TradeDash[[#This Row],[Port Return]]),L2591*(1+TradeDash[[#This Row],[Returns]]),L2591)</f>
        <v>3350937.996820346</v>
      </c>
    </row>
    <row r="2593" spans="1:12" x14ac:dyDescent="0.35">
      <c r="A2593" s="1">
        <v>40291</v>
      </c>
      <c r="B2593" s="16">
        <f>YEAR(TradeDash[[#This Row],[Date]])</f>
        <v>2010</v>
      </c>
      <c r="C2593">
        <v>5304.1</v>
      </c>
      <c r="D2593" s="3">
        <f>IFERROR(TradeDash[[#This Row],[Nifty]]/C2592-1,"")</f>
        <v>6.5947412868760935E-3</v>
      </c>
      <c r="E2593">
        <f ca="1">IFERROR(AVERAGE(OFFSET(TradeDash[[#This Row],[Returns]],0,0,-n_days))/STDEV(OFFSET(TradeDash[[#This Row],[Returns]],0,0,-n_days)),"")</f>
        <v>0.10467389508927118</v>
      </c>
      <c r="F2593">
        <f ca="1">IFERROR(AVERAGE(OFFSET(TradeDash[[#This Row],[Returns]],0,0,-n_days*2))/STDEV(OFFSET(TradeDash[[#This Row],[Returns]],0,0,-n_days*2)),"")</f>
        <v>0.30610840274163387</v>
      </c>
      <c r="G2593">
        <f ca="1">IF(ISNUMBER(TradeDash[[#This Row],[2n day Sharpe]]),AVERAGE(TradeDash[[#This Row],[n day Sharpe]:[2n day Sharpe]]),"")</f>
        <v>0.20539114891545251</v>
      </c>
      <c r="H2593">
        <f ca="1">IF(ISNUMBER(TradeDash[[#This Row],[Sharpe Average]]),IF(TradeDash[[#This Row],[Sharpe Average]]&gt;$G$1,1,0),"")</f>
        <v>1</v>
      </c>
      <c r="I2593" s="2">
        <f ca="1">IF(ISNUMBER(TradeDash[[#This Row],[Signal]]),MAX(IF(AND(TradeDash[[#This Row],[Signal]]=1,I2592&lt;1),I2592+$E$1,IF(AND(TradeDash[[#This Row],[Signal]]=0,I2592&gt;0),I2592-$E$1,IF(AND(TradeDash[[#This Row],[Signal]]=1,I2592=1),I2592,IF(AND(TradeDash[[#This Row],[Signal]]=0,I2592=0),I2592,0)))),0),"")</f>
        <v>1</v>
      </c>
      <c r="J2593" s="3">
        <f ca="1">IF(ISNUMBER(TradeDash[[#This Row],[Position]]),TradeDash[[#This Row],[Position]]*D2594,"")</f>
        <v>3.4595878659904322E-3</v>
      </c>
      <c r="K2593" s="7">
        <f ca="1">K2592*IFERROR(1+TradeDash[[#This Row],[Port Return]],1)</f>
        <v>4792701.8039471563</v>
      </c>
      <c r="L2593" s="7">
        <f ca="1">IF(ISNUMBER(TradeDash[[#This Row],[Port Return]]),L2592*(1+TradeDash[[#This Row],[Returns]]),L2592)</f>
        <v>3373036.5659777392</v>
      </c>
    </row>
    <row r="2594" spans="1:12" x14ac:dyDescent="0.35">
      <c r="A2594" s="1">
        <v>40294</v>
      </c>
      <c r="B2594" s="16">
        <f>YEAR(TradeDash[[#This Row],[Date]])</f>
        <v>2010</v>
      </c>
      <c r="C2594">
        <v>5322.45</v>
      </c>
      <c r="D2594" s="3">
        <f>IFERROR(TradeDash[[#This Row],[Nifty]]/C2593-1,"")</f>
        <v>3.4595878659904322E-3</v>
      </c>
      <c r="E2594">
        <f ca="1">IFERROR(AVERAGE(OFFSET(TradeDash[[#This Row],[Returns]],0,0,-n_days))/STDEV(OFFSET(TradeDash[[#This Row],[Returns]],0,0,-n_days)),"")</f>
        <v>8.3826727168087922E-2</v>
      </c>
      <c r="F2594">
        <f ca="1">IFERROR(AVERAGE(OFFSET(TradeDash[[#This Row],[Returns]],0,0,-n_days*2))/STDEV(OFFSET(TradeDash[[#This Row],[Returns]],0,0,-n_days*2)),"")</f>
        <v>0.30824607306838592</v>
      </c>
      <c r="G2594">
        <f ca="1">IF(ISNUMBER(TradeDash[[#This Row],[2n day Sharpe]]),AVERAGE(TradeDash[[#This Row],[n day Sharpe]:[2n day Sharpe]]),"")</f>
        <v>0.19603640011823692</v>
      </c>
      <c r="H2594">
        <f ca="1">IF(ISNUMBER(TradeDash[[#This Row],[Sharpe Average]]),IF(TradeDash[[#This Row],[Sharpe Average]]&gt;$G$1,1,0),"")</f>
        <v>1</v>
      </c>
      <c r="I2594" s="2">
        <f ca="1">IF(ISNUMBER(TradeDash[[#This Row],[Signal]]),MAX(IF(AND(TradeDash[[#This Row],[Signal]]=1,I2593&lt;1),I2593+$E$1,IF(AND(TradeDash[[#This Row],[Signal]]=0,I2593&gt;0),I2593-$E$1,IF(AND(TradeDash[[#This Row],[Signal]]=1,I2593=1),I2593,IF(AND(TradeDash[[#This Row],[Signal]]=0,I2593=0),I2593,0)))),0),"")</f>
        <v>1</v>
      </c>
      <c r="J2594" s="3">
        <f ca="1">IF(ISNUMBER(TradeDash[[#This Row],[Position]]),TradeDash[[#This Row],[Position]]*D2595,"")</f>
        <v>-2.6491559338274184E-3</v>
      </c>
      <c r="K2594" s="7">
        <f ca="1">K2593*IFERROR(1+TradeDash[[#This Row],[Port Return]],1)</f>
        <v>4780005.1895241644</v>
      </c>
      <c r="L2594" s="7">
        <f ca="1">IF(ISNUMBER(TradeDash[[#This Row],[Port Return]]),L2593*(1+TradeDash[[#This Row],[Returns]]),L2593)</f>
        <v>3384705.8823529379</v>
      </c>
    </row>
    <row r="2595" spans="1:12" x14ac:dyDescent="0.35">
      <c r="A2595" s="1">
        <v>40295</v>
      </c>
      <c r="B2595" s="16">
        <f>YEAR(TradeDash[[#This Row],[Date]])</f>
        <v>2010</v>
      </c>
      <c r="C2595">
        <v>5308.35</v>
      </c>
      <c r="D2595" s="3">
        <f>IFERROR(TradeDash[[#This Row],[Nifty]]/C2594-1,"")</f>
        <v>-2.6491559338274184E-3</v>
      </c>
      <c r="E2595">
        <f ca="1">IFERROR(AVERAGE(OFFSET(TradeDash[[#This Row],[Returns]],0,0,-n_days))/STDEV(OFFSET(TradeDash[[#This Row],[Returns]],0,0,-n_days)),"")</f>
        <v>3.7620036936126332E-2</v>
      </c>
      <c r="F2595">
        <f ca="1">IFERROR(AVERAGE(OFFSET(TradeDash[[#This Row],[Returns]],0,0,-n_days*2))/STDEV(OFFSET(TradeDash[[#This Row],[Returns]],0,0,-n_days*2)),"")</f>
        <v>0.30701578011751274</v>
      </c>
      <c r="G2595">
        <f ca="1">IF(ISNUMBER(TradeDash[[#This Row],[2n day Sharpe]]),AVERAGE(TradeDash[[#This Row],[n day Sharpe]:[2n day Sharpe]]),"")</f>
        <v>0.17231790852681952</v>
      </c>
      <c r="H2595">
        <f ca="1">IF(ISNUMBER(TradeDash[[#This Row],[Sharpe Average]]),IF(TradeDash[[#This Row],[Sharpe Average]]&gt;$G$1,1,0),"")</f>
        <v>1</v>
      </c>
      <c r="I2595" s="2">
        <f ca="1">IF(ISNUMBER(TradeDash[[#This Row],[Signal]]),MAX(IF(AND(TradeDash[[#This Row],[Signal]]=1,I2594&lt;1),I2594+$E$1,IF(AND(TradeDash[[#This Row],[Signal]]=0,I2594&gt;0),I2594-$E$1,IF(AND(TradeDash[[#This Row],[Signal]]=1,I2594=1),I2594,IF(AND(TradeDash[[#This Row],[Signal]]=0,I2594=0),I2594,0)))),0),"")</f>
        <v>1</v>
      </c>
      <c r="J2595" s="3">
        <f ca="1">IF(ISNUMBER(TradeDash[[#This Row],[Position]]),TradeDash[[#This Row],[Position]]*D2596,"")</f>
        <v>-1.7500729982009577E-2</v>
      </c>
      <c r="K2595" s="7">
        <f ca="1">K2594*IFERROR(1+TradeDash[[#This Row],[Port Return]],1)</f>
        <v>4696351.6093896972</v>
      </c>
      <c r="L2595" s="7">
        <f ca="1">IF(ISNUMBER(TradeDash[[#This Row],[Port Return]]),L2594*(1+TradeDash[[#This Row],[Returns]]),L2594)</f>
        <v>3375739.2686804421</v>
      </c>
    </row>
    <row r="2596" spans="1:12" x14ac:dyDescent="0.35">
      <c r="A2596" s="1">
        <v>40296</v>
      </c>
      <c r="B2596" s="16">
        <f>YEAR(TradeDash[[#This Row],[Date]])</f>
        <v>2010</v>
      </c>
      <c r="C2596">
        <v>5215.45</v>
      </c>
      <c r="D2596" s="3">
        <f>IFERROR(TradeDash[[#This Row],[Nifty]]/C2595-1,"")</f>
        <v>-1.7500729982009577E-2</v>
      </c>
      <c r="E2596">
        <f ca="1">IFERROR(AVERAGE(OFFSET(TradeDash[[#This Row],[Returns]],0,0,-n_days))/STDEV(OFFSET(TradeDash[[#This Row],[Returns]],0,0,-n_days)),"")</f>
        <v>-9.6976696164720808E-2</v>
      </c>
      <c r="F2596">
        <f ca="1">IFERROR(AVERAGE(OFFSET(TradeDash[[#This Row],[Returns]],0,0,-n_days*2))/STDEV(OFFSET(TradeDash[[#This Row],[Returns]],0,0,-n_days*2)),"")</f>
        <v>0.22655396624499397</v>
      </c>
      <c r="G2596">
        <f ca="1">IF(ISNUMBER(TradeDash[[#This Row],[2n day Sharpe]]),AVERAGE(TradeDash[[#This Row],[n day Sharpe]:[2n day Sharpe]]),"")</f>
        <v>6.4788635040136572E-2</v>
      </c>
      <c r="H2596">
        <f ca="1">IF(ISNUMBER(TradeDash[[#This Row],[Sharpe Average]]),IF(TradeDash[[#This Row],[Sharpe Average]]&gt;$G$1,1,0),"")</f>
        <v>1</v>
      </c>
      <c r="I2596" s="2">
        <f ca="1">IF(ISNUMBER(TradeDash[[#This Row],[Signal]]),MAX(IF(AND(TradeDash[[#This Row],[Signal]]=1,I2595&lt;1),I2595+$E$1,IF(AND(TradeDash[[#This Row],[Signal]]=0,I2595&gt;0),I2595-$E$1,IF(AND(TradeDash[[#This Row],[Signal]]=1,I2595=1),I2595,IF(AND(TradeDash[[#This Row],[Signal]]=0,I2595=0),I2595,0)))),0),"")</f>
        <v>1</v>
      </c>
      <c r="J2596" s="3">
        <f ca="1">IF(ISNUMBER(TradeDash[[#This Row],[Position]]),TradeDash[[#This Row],[Position]]*D2597,"")</f>
        <v>7.4202609554303578E-3</v>
      </c>
      <c r="K2596" s="7">
        <f ca="1">K2595*IFERROR(1+TradeDash[[#This Row],[Port Return]],1)</f>
        <v>4731199.7638698239</v>
      </c>
      <c r="L2596" s="7">
        <f ca="1">IF(ISNUMBER(TradeDash[[#This Row],[Port Return]]),L2595*(1+TradeDash[[#This Row],[Returns]]),L2595)</f>
        <v>3316661.3672495992</v>
      </c>
    </row>
    <row r="2597" spans="1:12" x14ac:dyDescent="0.35">
      <c r="A2597" s="1">
        <v>40297</v>
      </c>
      <c r="B2597" s="16">
        <f>YEAR(TradeDash[[#This Row],[Date]])</f>
        <v>2010</v>
      </c>
      <c r="C2597">
        <v>5254.15</v>
      </c>
      <c r="D2597" s="3">
        <f>IFERROR(TradeDash[[#This Row],[Nifty]]/C2596-1,"")</f>
        <v>7.4202609554303578E-3</v>
      </c>
      <c r="E2597">
        <f ca="1">IFERROR(AVERAGE(OFFSET(TradeDash[[#This Row],[Returns]],0,0,-n_days))/STDEV(OFFSET(TradeDash[[#This Row],[Returns]],0,0,-n_days)),"")</f>
        <v>-5.6171210229318093E-3</v>
      </c>
      <c r="F2597">
        <f ca="1">IFERROR(AVERAGE(OFFSET(TradeDash[[#This Row],[Returns]],0,0,-n_days*2))/STDEV(OFFSET(TradeDash[[#This Row],[Returns]],0,0,-n_days*2)),"")</f>
        <v>0.21340778189188297</v>
      </c>
      <c r="G2597">
        <f ca="1">IF(ISNUMBER(TradeDash[[#This Row],[2n day Sharpe]]),AVERAGE(TradeDash[[#This Row],[n day Sharpe]:[2n day Sharpe]]),"")</f>
        <v>0.10389533043447559</v>
      </c>
      <c r="H2597">
        <f ca="1">IF(ISNUMBER(TradeDash[[#This Row],[Sharpe Average]]),IF(TradeDash[[#This Row],[Sharpe Average]]&gt;$G$1,1,0),"")</f>
        <v>1</v>
      </c>
      <c r="I2597" s="2">
        <f ca="1">IF(ISNUMBER(TradeDash[[#This Row],[Signal]]),MAX(IF(AND(TradeDash[[#This Row],[Signal]]=1,I2596&lt;1),I2596+$E$1,IF(AND(TradeDash[[#This Row],[Signal]]=0,I2596&gt;0),I2596-$E$1,IF(AND(TradeDash[[#This Row],[Signal]]=1,I2596=1),I2596,IF(AND(TradeDash[[#This Row],[Signal]]=0,I2596=0),I2596,0)))),0),"")</f>
        <v>1</v>
      </c>
      <c r="J2597" s="3">
        <f ca="1">IF(ISNUMBER(TradeDash[[#This Row],[Position]]),TradeDash[[#This Row],[Position]]*D2598,"")</f>
        <v>4.5392689588230617E-3</v>
      </c>
      <c r="K2597" s="7">
        <f ca="1">K2596*IFERROR(1+TradeDash[[#This Row],[Port Return]],1)</f>
        <v>4752675.9520959491</v>
      </c>
      <c r="L2597" s="7">
        <f ca="1">IF(ISNUMBER(TradeDash[[#This Row],[Port Return]]),L2596*(1+TradeDash[[#This Row],[Returns]]),L2596)</f>
        <v>3341271.8600953855</v>
      </c>
    </row>
    <row r="2598" spans="1:12" x14ac:dyDescent="0.35">
      <c r="A2598" s="1">
        <v>40298</v>
      </c>
      <c r="B2598" s="16">
        <f>YEAR(TradeDash[[#This Row],[Date]])</f>
        <v>2010</v>
      </c>
      <c r="C2598">
        <v>5278</v>
      </c>
      <c r="D2598" s="3">
        <f>IFERROR(TradeDash[[#This Row],[Nifty]]/C2597-1,"")</f>
        <v>4.5392689588230617E-3</v>
      </c>
      <c r="E2598">
        <f ca="1">IFERROR(AVERAGE(OFFSET(TradeDash[[#This Row],[Returns]],0,0,-n_days))/STDEV(OFFSET(TradeDash[[#This Row],[Returns]],0,0,-n_days)),"")</f>
        <v>3.7023004134215935E-2</v>
      </c>
      <c r="F2598">
        <f ca="1">IFERROR(AVERAGE(OFFSET(TradeDash[[#This Row],[Returns]],0,0,-n_days*2))/STDEV(OFFSET(TradeDash[[#This Row],[Returns]],0,0,-n_days*2)),"")</f>
        <v>0.17814411699007049</v>
      </c>
      <c r="G2598">
        <f ca="1">IF(ISNUMBER(TradeDash[[#This Row],[2n day Sharpe]]),AVERAGE(TradeDash[[#This Row],[n day Sharpe]:[2n day Sharpe]]),"")</f>
        <v>0.10758356056214322</v>
      </c>
      <c r="H2598">
        <f ca="1">IF(ISNUMBER(TradeDash[[#This Row],[Sharpe Average]]),IF(TradeDash[[#This Row],[Sharpe Average]]&gt;$G$1,1,0),"")</f>
        <v>1</v>
      </c>
      <c r="I2598" s="2">
        <f ca="1">IF(ISNUMBER(TradeDash[[#This Row],[Signal]]),MAX(IF(AND(TradeDash[[#This Row],[Signal]]=1,I2597&lt;1),I2597+$E$1,IF(AND(TradeDash[[#This Row],[Signal]]=0,I2597&gt;0),I2597-$E$1,IF(AND(TradeDash[[#This Row],[Signal]]=1,I2597=1),I2597,IF(AND(TradeDash[[#This Row],[Signal]]=0,I2597=0),I2597,0)))),0),"")</f>
        <v>1</v>
      </c>
      <c r="J2598" s="3">
        <f ca="1">IF(ISNUMBER(TradeDash[[#This Row],[Position]]),TradeDash[[#This Row],[Position]]*D2599,"")</f>
        <v>-1.0467980295566504E-2</v>
      </c>
      <c r="K2598" s="7">
        <f ca="1">K2597*IFERROR(1+TradeDash[[#This Row],[Port Return]],1)</f>
        <v>4702925.033878196</v>
      </c>
      <c r="L2598" s="7">
        <f ca="1">IF(ISNUMBER(TradeDash[[#This Row],[Port Return]]),L2597*(1+TradeDash[[#This Row],[Returns]]),L2597)</f>
        <v>3356438.7917329054</v>
      </c>
    </row>
    <row r="2599" spans="1:12" x14ac:dyDescent="0.35">
      <c r="A2599" s="1">
        <v>40301</v>
      </c>
      <c r="B2599" s="16">
        <f>YEAR(TradeDash[[#This Row],[Date]])</f>
        <v>2010</v>
      </c>
      <c r="C2599">
        <v>5222.75</v>
      </c>
      <c r="D2599" s="3">
        <f>IFERROR(TradeDash[[#This Row],[Nifty]]/C2598-1,"")</f>
        <v>-1.0467980295566504E-2</v>
      </c>
      <c r="E2599">
        <f ca="1">IFERROR(AVERAGE(OFFSET(TradeDash[[#This Row],[Returns]],0,0,-n_days))/STDEV(OFFSET(TradeDash[[#This Row],[Returns]],0,0,-n_days)),"")</f>
        <v>-7.2368410742636322E-2</v>
      </c>
      <c r="F2599">
        <f ca="1">IFERROR(AVERAGE(OFFSET(TradeDash[[#This Row],[Returns]],0,0,-n_days*2))/STDEV(OFFSET(TradeDash[[#This Row],[Returns]],0,0,-n_days*2)),"")</f>
        <v>9.4352237932430527E-2</v>
      </c>
      <c r="G2599">
        <f ca="1">IF(ISNUMBER(TradeDash[[#This Row],[2n day Sharpe]]),AVERAGE(TradeDash[[#This Row],[n day Sharpe]:[2n day Sharpe]]),"")</f>
        <v>1.0991913594897103E-2</v>
      </c>
      <c r="H2599">
        <f ca="1">IF(ISNUMBER(TradeDash[[#This Row],[Sharpe Average]]),IF(TradeDash[[#This Row],[Sharpe Average]]&gt;$G$1,1,0),"")</f>
        <v>1</v>
      </c>
      <c r="I2599" s="2">
        <f ca="1">IF(ISNUMBER(TradeDash[[#This Row],[Signal]]),MAX(IF(AND(TradeDash[[#This Row],[Signal]]=1,I2598&lt;1),I2598+$E$1,IF(AND(TradeDash[[#This Row],[Signal]]=0,I2598&gt;0),I2598-$E$1,IF(AND(TradeDash[[#This Row],[Signal]]=1,I2598=1),I2598,IF(AND(TradeDash[[#This Row],[Signal]]=0,I2598=0),I2598,0)))),0),"")</f>
        <v>1</v>
      </c>
      <c r="J2599" s="3">
        <f ca="1">IF(ISNUMBER(TradeDash[[#This Row],[Position]]),TradeDash[[#This Row],[Position]]*D2600,"")</f>
        <v>-1.4216648317457281E-2</v>
      </c>
      <c r="K2599" s="7">
        <f ca="1">K2598*IFERROR(1+TradeDash[[#This Row],[Port Return]],1)</f>
        <v>4636065.202608184</v>
      </c>
      <c r="L2599" s="7">
        <f ca="1">IF(ISNUMBER(TradeDash[[#This Row],[Port Return]]),L2598*(1+TradeDash[[#This Row],[Returns]]),L2598)</f>
        <v>3321303.6565977703</v>
      </c>
    </row>
    <row r="2600" spans="1:12" x14ac:dyDescent="0.35">
      <c r="A2600" s="1">
        <v>40302</v>
      </c>
      <c r="B2600" s="16">
        <f>YEAR(TradeDash[[#This Row],[Date]])</f>
        <v>2010</v>
      </c>
      <c r="C2600">
        <v>5148.5</v>
      </c>
      <c r="D2600" s="3">
        <f>IFERROR(TradeDash[[#This Row],[Nifty]]/C2599-1,"")</f>
        <v>-1.4216648317457281E-2</v>
      </c>
      <c r="E2600">
        <f ca="1">IFERROR(AVERAGE(OFFSET(TradeDash[[#This Row],[Returns]],0,0,-n_days))/STDEV(OFFSET(TradeDash[[#This Row],[Returns]],0,0,-n_days)),"")</f>
        <v>-0.25268285864808243</v>
      </c>
      <c r="F2600">
        <f ca="1">IFERROR(AVERAGE(OFFSET(TradeDash[[#This Row],[Returns]],0,0,-n_days*2))/STDEV(OFFSET(TradeDash[[#This Row],[Returns]],0,0,-n_days*2)),"")</f>
        <v>4.7827176752644578E-2</v>
      </c>
      <c r="G2600">
        <f ca="1">IF(ISNUMBER(TradeDash[[#This Row],[2n day Sharpe]]),AVERAGE(TradeDash[[#This Row],[n day Sharpe]:[2n day Sharpe]]),"")</f>
        <v>-0.10242784094771892</v>
      </c>
      <c r="H2600">
        <f ca="1">IF(ISNUMBER(TradeDash[[#This Row],[Sharpe Average]]),IF(TradeDash[[#This Row],[Sharpe Average]]&gt;$G$1,1,0),"")</f>
        <v>0</v>
      </c>
      <c r="I2600" s="2">
        <f ca="1">IF(ISNUMBER(TradeDash[[#This Row],[Signal]]),MAX(IF(AND(TradeDash[[#This Row],[Signal]]=1,I2599&lt;1),I2599+$E$1,IF(AND(TradeDash[[#This Row],[Signal]]=0,I2599&gt;0),I2599-$E$1,IF(AND(TradeDash[[#This Row],[Signal]]=1,I2599=1),I2599,IF(AND(TradeDash[[#This Row],[Signal]]=0,I2599=0),I2599,0)))),0),"")</f>
        <v>0.8</v>
      </c>
      <c r="J2600" s="3">
        <f ca="1">IF(ISNUMBER(TradeDash[[#This Row],[Position]]),TradeDash[[#This Row],[Position]]*D2601,"")</f>
        <v>-3.6670875012140059E-3</v>
      </c>
      <c r="K2600" s="7">
        <f ca="1">K2599*IFERROR(1+TradeDash[[#This Row],[Port Return]],1)</f>
        <v>4619064.3458488863</v>
      </c>
      <c r="L2600" s="7">
        <f ca="1">IF(ISNUMBER(TradeDash[[#This Row],[Port Return]]),L2599*(1+TradeDash[[#This Row],[Returns]]),L2599)</f>
        <v>3274085.8505564351</v>
      </c>
    </row>
    <row r="2601" spans="1:12" x14ac:dyDescent="0.35">
      <c r="A2601" s="1">
        <v>40303</v>
      </c>
      <c r="B2601" s="16">
        <f>YEAR(TradeDash[[#This Row],[Date]])</f>
        <v>2010</v>
      </c>
      <c r="C2601">
        <v>5124.8999999999996</v>
      </c>
      <c r="D2601" s="3">
        <f>IFERROR(TradeDash[[#This Row],[Nifty]]/C2600-1,"")</f>
        <v>-4.5838593765175073E-3</v>
      </c>
      <c r="E2601">
        <f ca="1">IFERROR(AVERAGE(OFFSET(TradeDash[[#This Row],[Returns]],0,0,-n_days))/STDEV(OFFSET(TradeDash[[#This Row],[Returns]],0,0,-n_days)),"")</f>
        <v>-0.27776267481945321</v>
      </c>
      <c r="F2601">
        <f ca="1">IFERROR(AVERAGE(OFFSET(TradeDash[[#This Row],[Returns]],0,0,-n_days*2))/STDEV(OFFSET(TradeDash[[#This Row],[Returns]],0,0,-n_days*2)),"")</f>
        <v>2.7038830394357418E-2</v>
      </c>
      <c r="G2601">
        <f ca="1">IF(ISNUMBER(TradeDash[[#This Row],[2n day Sharpe]]),AVERAGE(TradeDash[[#This Row],[n day Sharpe]:[2n day Sharpe]]),"")</f>
        <v>-0.12536192221254791</v>
      </c>
      <c r="H2601">
        <f ca="1">IF(ISNUMBER(TradeDash[[#This Row],[Sharpe Average]]),IF(TradeDash[[#This Row],[Sharpe Average]]&gt;$G$1,1,0),"")</f>
        <v>0</v>
      </c>
      <c r="I2601" s="2">
        <f ca="1">IF(ISNUMBER(TradeDash[[#This Row],[Signal]]),MAX(IF(AND(TradeDash[[#This Row],[Signal]]=1,I2600&lt;1),I2600+$E$1,IF(AND(TradeDash[[#This Row],[Signal]]=0,I2600&gt;0),I2600-$E$1,IF(AND(TradeDash[[#This Row],[Signal]]=1,I2600=1),I2600,IF(AND(TradeDash[[#This Row],[Signal]]=0,I2600=0),I2600,0)))),0),"")</f>
        <v>0.60000000000000009</v>
      </c>
      <c r="J2601" s="3">
        <f ca="1">IF(ISNUMBER(TradeDash[[#This Row],[Position]]),TradeDash[[#This Row],[Position]]*D2602,"")</f>
        <v>-3.9864192472047538E-3</v>
      </c>
      <c r="K2601" s="7">
        <f ca="1">K2600*IFERROR(1+TradeDash[[#This Row],[Port Return]],1)</f>
        <v>4600650.8188365167</v>
      </c>
      <c r="L2601" s="7">
        <f ca="1">IF(ISNUMBER(TradeDash[[#This Row],[Port Return]]),L2600*(1+TradeDash[[#This Row],[Returns]]),L2600)</f>
        <v>3259077.9014308387</v>
      </c>
    </row>
    <row r="2602" spans="1:12" x14ac:dyDescent="0.35">
      <c r="A2602" s="1">
        <v>40304</v>
      </c>
      <c r="B2602" s="16">
        <f>YEAR(TradeDash[[#This Row],[Date]])</f>
        <v>2010</v>
      </c>
      <c r="C2602">
        <v>5090.8500000000004</v>
      </c>
      <c r="D2602" s="3">
        <f>IFERROR(TradeDash[[#This Row],[Nifty]]/C2601-1,"")</f>
        <v>-6.6440320786745888E-3</v>
      </c>
      <c r="E2602">
        <f ca="1">IFERROR(AVERAGE(OFFSET(TradeDash[[#This Row],[Returns]],0,0,-n_days))/STDEV(OFFSET(TradeDash[[#This Row],[Returns]],0,0,-n_days)),"")</f>
        <v>-0.32830475032461859</v>
      </c>
      <c r="F2602">
        <f ca="1">IFERROR(AVERAGE(OFFSET(TradeDash[[#This Row],[Returns]],0,0,-n_days*2))/STDEV(OFFSET(TradeDash[[#This Row],[Returns]],0,0,-n_days*2)),"")</f>
        <v>-1.7661279796428529E-2</v>
      </c>
      <c r="G2602">
        <f ca="1">IF(ISNUMBER(TradeDash[[#This Row],[2n day Sharpe]]),AVERAGE(TradeDash[[#This Row],[n day Sharpe]:[2n day Sharpe]]),"")</f>
        <v>-0.17298301506052355</v>
      </c>
      <c r="H2602">
        <f ca="1">IF(ISNUMBER(TradeDash[[#This Row],[Sharpe Average]]),IF(TradeDash[[#This Row],[Sharpe Average]]&gt;$G$1,1,0),"")</f>
        <v>0</v>
      </c>
      <c r="I2602" s="2">
        <f ca="1">IF(ISNUMBER(TradeDash[[#This Row],[Signal]]),MAX(IF(AND(TradeDash[[#This Row],[Signal]]=1,I2601&lt;1),I2601+$E$1,IF(AND(TradeDash[[#This Row],[Signal]]=0,I2601&gt;0),I2601-$E$1,IF(AND(TradeDash[[#This Row],[Signal]]=1,I2601=1),I2601,IF(AND(TradeDash[[#This Row],[Signal]]=0,I2601=0),I2601,0)))),0),"")</f>
        <v>0.40000000000000008</v>
      </c>
      <c r="J2602" s="3">
        <f ca="1">IF(ISNUMBER(TradeDash[[#This Row],[Position]]),TradeDash[[#This Row],[Position]]*D2603,"")</f>
        <v>-5.7200663936277886E-3</v>
      </c>
      <c r="K2602" s="7">
        <f ca="1">K2601*IFERROR(1+TradeDash[[#This Row],[Port Return]],1)</f>
        <v>4574334.7906988738</v>
      </c>
      <c r="L2602" s="7">
        <f ca="1">IF(ISNUMBER(TradeDash[[#This Row],[Port Return]]),L2601*(1+TradeDash[[#This Row],[Returns]]),L2601)</f>
        <v>3237424.4833068326</v>
      </c>
    </row>
    <row r="2603" spans="1:12" x14ac:dyDescent="0.35">
      <c r="A2603" s="1">
        <v>40305</v>
      </c>
      <c r="B2603" s="16">
        <f>YEAR(TradeDash[[#This Row],[Date]])</f>
        <v>2010</v>
      </c>
      <c r="C2603">
        <v>5018.05</v>
      </c>
      <c r="D2603" s="3">
        <f>IFERROR(TradeDash[[#This Row],[Nifty]]/C2602-1,"")</f>
        <v>-1.4300165984069468E-2</v>
      </c>
      <c r="E2603">
        <f ca="1">IFERROR(AVERAGE(OFFSET(TradeDash[[#This Row],[Returns]],0,0,-n_days))/STDEV(OFFSET(TradeDash[[#This Row],[Returns]],0,0,-n_days)),"")</f>
        <v>-0.3323441237011488</v>
      </c>
      <c r="F2603">
        <f ca="1">IFERROR(AVERAGE(OFFSET(TradeDash[[#This Row],[Returns]],0,0,-n_days*2))/STDEV(OFFSET(TradeDash[[#This Row],[Returns]],0,0,-n_days*2)),"")</f>
        <v>-4.838814559068965E-2</v>
      </c>
      <c r="G2603">
        <f ca="1">IF(ISNUMBER(TradeDash[[#This Row],[2n day Sharpe]]),AVERAGE(TradeDash[[#This Row],[n day Sharpe]:[2n day Sharpe]]),"")</f>
        <v>-0.19036613464591923</v>
      </c>
      <c r="H2603">
        <f ca="1">IF(ISNUMBER(TradeDash[[#This Row],[Sharpe Average]]),IF(TradeDash[[#This Row],[Sharpe Average]]&gt;$G$1,1,0),"")</f>
        <v>0</v>
      </c>
      <c r="I2603" s="2">
        <f ca="1">IF(ISNUMBER(TradeDash[[#This Row],[Signal]]),MAX(IF(AND(TradeDash[[#This Row],[Signal]]=1,I2602&lt;1),I2602+$E$1,IF(AND(TradeDash[[#This Row],[Signal]]=0,I2602&gt;0),I2602-$E$1,IF(AND(TradeDash[[#This Row],[Signal]]=1,I2602=1),I2602,IF(AND(TradeDash[[#This Row],[Signal]]=0,I2602=0),I2602,0)))),0),"")</f>
        <v>0.20000000000000007</v>
      </c>
      <c r="J2603" s="3">
        <f ca="1">IF(ISNUMBER(TradeDash[[#This Row],[Position]]),TradeDash[[#This Row],[Position]]*D2604,"")</f>
        <v>6.9967417622383479E-3</v>
      </c>
      <c r="K2603" s="7">
        <f ca="1">K2602*IFERROR(1+TradeDash[[#This Row],[Port Return]],1)</f>
        <v>4606340.2299634162</v>
      </c>
      <c r="L2603" s="7">
        <f ca="1">IF(ISNUMBER(TradeDash[[#This Row],[Port Return]]),L2602*(1+TradeDash[[#This Row],[Returns]]),L2602)</f>
        <v>3191128.7758346545</v>
      </c>
    </row>
    <row r="2604" spans="1:12" x14ac:dyDescent="0.35">
      <c r="A2604" s="1">
        <v>40308</v>
      </c>
      <c r="B2604" s="16">
        <f>YEAR(TradeDash[[#This Row],[Date]])</f>
        <v>2010</v>
      </c>
      <c r="C2604">
        <v>5193.6000000000004</v>
      </c>
      <c r="D2604" s="3">
        <f>IFERROR(TradeDash[[#This Row],[Nifty]]/C2603-1,"")</f>
        <v>3.4983708811191727E-2</v>
      </c>
      <c r="E2604">
        <f ca="1">IFERROR(AVERAGE(OFFSET(TradeDash[[#This Row],[Returns]],0,0,-n_days))/STDEV(OFFSET(TradeDash[[#This Row],[Returns]],0,0,-n_days)),"")</f>
        <v>-0.13335200440364656</v>
      </c>
      <c r="F2604">
        <f ca="1">IFERROR(AVERAGE(OFFSET(TradeDash[[#This Row],[Returns]],0,0,-n_days*2))/STDEV(OFFSET(TradeDash[[#This Row],[Returns]],0,0,-n_days*2)),"")</f>
        <v>4.3509430998435725E-2</v>
      </c>
      <c r="G2604">
        <f ca="1">IF(ISNUMBER(TradeDash[[#This Row],[2n day Sharpe]]),AVERAGE(TradeDash[[#This Row],[n day Sharpe]:[2n day Sharpe]]),"")</f>
        <v>-4.4921286702605416E-2</v>
      </c>
      <c r="H2604">
        <f ca="1">IF(ISNUMBER(TradeDash[[#This Row],[Sharpe Average]]),IF(TradeDash[[#This Row],[Sharpe Average]]&gt;$G$1,1,0),"")</f>
        <v>0</v>
      </c>
      <c r="I2604" s="2">
        <f ca="1">IF(ISNUMBER(TradeDash[[#This Row],[Signal]]),MAX(IF(AND(TradeDash[[#This Row],[Signal]]=1,I2603&lt;1),I2603+$E$1,IF(AND(TradeDash[[#This Row],[Signal]]=0,I2603&gt;0),I2603-$E$1,IF(AND(TradeDash[[#This Row],[Signal]]=1,I2603=1),I2603,IF(AND(TradeDash[[#This Row],[Signal]]=0,I2603=0),I2603,0)))),0),"")</f>
        <v>5.5511151231257827E-17</v>
      </c>
      <c r="J2604" s="3">
        <f ca="1">IF(ISNUMBER(TradeDash[[#This Row],[Position]]),TradeDash[[#This Row],[Position]]*D2605,"")</f>
        <v>-6.1404721931527563E-19</v>
      </c>
      <c r="K2604" s="7">
        <f ca="1">K2603*IFERROR(1+TradeDash[[#This Row],[Port Return]],1)</f>
        <v>4606340.2299634162</v>
      </c>
      <c r="L2604" s="7">
        <f ca="1">IF(ISNUMBER(TradeDash[[#This Row],[Port Return]]),L2603*(1+TradeDash[[#This Row],[Returns]]),L2603)</f>
        <v>3302766.2957074689</v>
      </c>
    </row>
    <row r="2605" spans="1:12" x14ac:dyDescent="0.35">
      <c r="A2605" s="1">
        <v>40309</v>
      </c>
      <c r="B2605" s="16">
        <f>YEAR(TradeDash[[#This Row],[Date]])</f>
        <v>2010</v>
      </c>
      <c r="C2605">
        <v>5136.1499999999996</v>
      </c>
      <c r="D2605" s="3">
        <f>IFERROR(TradeDash[[#This Row],[Nifty]]/C2604-1,"")</f>
        <v>-1.1061691312384658E-2</v>
      </c>
      <c r="E2605">
        <f ca="1">IFERROR(AVERAGE(OFFSET(TradeDash[[#This Row],[Returns]],0,0,-n_days))/STDEV(OFFSET(TradeDash[[#This Row],[Returns]],0,0,-n_days)),"")</f>
        <v>-0.16102614061832737</v>
      </c>
      <c r="F2605">
        <f ca="1">IFERROR(AVERAGE(OFFSET(TradeDash[[#This Row],[Returns]],0,0,-n_days*2))/STDEV(OFFSET(TradeDash[[#This Row],[Returns]],0,0,-n_days*2)),"")</f>
        <v>6.1250133480914241E-3</v>
      </c>
      <c r="G2605">
        <f ca="1">IF(ISNUMBER(TradeDash[[#This Row],[2n day Sharpe]]),AVERAGE(TradeDash[[#This Row],[n day Sharpe]:[2n day Sharpe]]),"")</f>
        <v>-7.7450563635117972E-2</v>
      </c>
      <c r="H2605">
        <f ca="1">IF(ISNUMBER(TradeDash[[#This Row],[Sharpe Average]]),IF(TradeDash[[#This Row],[Sharpe Average]]&gt;$G$1,1,0),"")</f>
        <v>0</v>
      </c>
      <c r="I2605" s="2">
        <f ca="1">IF(ISNUMBER(TradeDash[[#This Row],[Signal]]),MAX(IF(AND(TradeDash[[#This Row],[Signal]]=1,I2604&lt;1),I2604+$E$1,IF(AND(TradeDash[[#This Row],[Signal]]=0,I2604&gt;0),I2604-$E$1,IF(AND(TradeDash[[#This Row],[Signal]]=1,I2604=1),I2604,IF(AND(TradeDash[[#This Row],[Signal]]=0,I2604=0),I2604,0)))),0),"")</f>
        <v>0</v>
      </c>
      <c r="J2605" s="3">
        <f ca="1">IF(ISNUMBER(TradeDash[[#This Row],[Position]]),TradeDash[[#This Row],[Position]]*D2606,"")</f>
        <v>0</v>
      </c>
      <c r="K2605" s="7">
        <f ca="1">K2604*IFERROR(1+TradeDash[[#This Row],[Port Return]],1)</f>
        <v>4606340.2299634162</v>
      </c>
      <c r="L2605" s="7">
        <f ca="1">IF(ISNUMBER(TradeDash[[#This Row],[Port Return]]),L2604*(1+TradeDash[[#This Row],[Returns]]),L2604)</f>
        <v>3266232.1144674048</v>
      </c>
    </row>
    <row r="2606" spans="1:12" x14ac:dyDescent="0.35">
      <c r="A2606" s="1">
        <v>40310</v>
      </c>
      <c r="B2606" s="16">
        <f>YEAR(TradeDash[[#This Row],[Date]])</f>
        <v>2010</v>
      </c>
      <c r="C2606">
        <v>5156.6499999999996</v>
      </c>
      <c r="D2606" s="3">
        <f>IFERROR(TradeDash[[#This Row],[Nifty]]/C2605-1,"")</f>
        <v>3.9913164529852274E-3</v>
      </c>
      <c r="E2606">
        <f ca="1">IFERROR(AVERAGE(OFFSET(TradeDash[[#This Row],[Returns]],0,0,-n_days))/STDEV(OFFSET(TradeDash[[#This Row],[Returns]],0,0,-n_days)),"")</f>
        <v>-0.12969752412746519</v>
      </c>
      <c r="F2606">
        <f ca="1">IFERROR(AVERAGE(OFFSET(TradeDash[[#This Row],[Returns]],0,0,-n_days*2))/STDEV(OFFSET(TradeDash[[#This Row],[Returns]],0,0,-n_days*2)),"")</f>
        <v>1.4472711752759833E-2</v>
      </c>
      <c r="G2606">
        <f ca="1">IF(ISNUMBER(TradeDash[[#This Row],[2n day Sharpe]]),AVERAGE(TradeDash[[#This Row],[n day Sharpe]:[2n day Sharpe]]),"")</f>
        <v>-5.761240618735268E-2</v>
      </c>
      <c r="H2606">
        <f ca="1">IF(ISNUMBER(TradeDash[[#This Row],[Sharpe Average]]),IF(TradeDash[[#This Row],[Sharpe Average]]&gt;$G$1,1,0),"")</f>
        <v>0</v>
      </c>
      <c r="I2606" s="2">
        <f ca="1">IF(ISNUMBER(TradeDash[[#This Row],[Signal]]),MAX(IF(AND(TradeDash[[#This Row],[Signal]]=1,I2605&lt;1),I2605+$E$1,IF(AND(TradeDash[[#This Row],[Signal]]=0,I2605&gt;0),I2605-$E$1,IF(AND(TradeDash[[#This Row],[Signal]]=1,I2605=1),I2605,IF(AND(TradeDash[[#This Row],[Signal]]=0,I2605=0),I2605,0)))),0),"")</f>
        <v>0</v>
      </c>
      <c r="J2606" s="3">
        <f ca="1">IF(ISNUMBER(TradeDash[[#This Row],[Position]]),TradeDash[[#This Row],[Position]]*D2607,"")</f>
        <v>0</v>
      </c>
      <c r="K2606" s="7">
        <f ca="1">K2605*IFERROR(1+TradeDash[[#This Row],[Port Return]],1)</f>
        <v>4606340.2299634162</v>
      </c>
      <c r="L2606" s="7">
        <f ca="1">IF(ISNUMBER(TradeDash[[#This Row],[Port Return]]),L2605*(1+TradeDash[[#This Row],[Returns]]),L2605)</f>
        <v>3279268.6804451472</v>
      </c>
    </row>
    <row r="2607" spans="1:12" x14ac:dyDescent="0.35">
      <c r="A2607" s="1">
        <v>40311</v>
      </c>
      <c r="B2607" s="16">
        <f>YEAR(TradeDash[[#This Row],[Date]])</f>
        <v>2010</v>
      </c>
      <c r="C2607">
        <v>5178.8999999999996</v>
      </c>
      <c r="D2607" s="3">
        <f>IFERROR(TradeDash[[#This Row],[Nifty]]/C2606-1,"")</f>
        <v>4.314816789970255E-3</v>
      </c>
      <c r="E2607">
        <f ca="1">IFERROR(AVERAGE(OFFSET(TradeDash[[#This Row],[Returns]],0,0,-n_days))/STDEV(OFFSET(TradeDash[[#This Row],[Returns]],0,0,-n_days)),"")</f>
        <v>-7.2261120168681636E-2</v>
      </c>
      <c r="F2607">
        <f ca="1">IFERROR(AVERAGE(OFFSET(TradeDash[[#This Row],[Returns]],0,0,-n_days*2))/STDEV(OFFSET(TradeDash[[#This Row],[Returns]],0,0,-n_days*2)),"")</f>
        <v>2.9389992488245212E-2</v>
      </c>
      <c r="G2607">
        <f ca="1">IF(ISNUMBER(TradeDash[[#This Row],[2n day Sharpe]]),AVERAGE(TradeDash[[#This Row],[n day Sharpe]:[2n day Sharpe]]),"")</f>
        <v>-2.1435563840218212E-2</v>
      </c>
      <c r="H2607">
        <f ca="1">IF(ISNUMBER(TradeDash[[#This Row],[Sharpe Average]]),IF(TradeDash[[#This Row],[Sharpe Average]]&gt;$G$1,1,0),"")</f>
        <v>0</v>
      </c>
      <c r="I2607" s="2">
        <f ca="1">IF(ISNUMBER(TradeDash[[#This Row],[Signal]]),MAX(IF(AND(TradeDash[[#This Row],[Signal]]=1,I2606&lt;1),I2606+$E$1,IF(AND(TradeDash[[#This Row],[Signal]]=0,I2606&gt;0),I2606-$E$1,IF(AND(TradeDash[[#This Row],[Signal]]=1,I2606=1),I2606,IF(AND(TradeDash[[#This Row],[Signal]]=0,I2606=0),I2606,0)))),0),"")</f>
        <v>0</v>
      </c>
      <c r="J2607" s="3">
        <f ca="1">IF(ISNUMBER(TradeDash[[#This Row],[Position]]),TradeDash[[#This Row],[Position]]*D2608,"")</f>
        <v>0</v>
      </c>
      <c r="K2607" s="7">
        <f ca="1">K2606*IFERROR(1+TradeDash[[#This Row],[Port Return]],1)</f>
        <v>4606340.2299634162</v>
      </c>
      <c r="L2607" s="7">
        <f ca="1">IF(ISNUMBER(TradeDash[[#This Row],[Port Return]]),L2606*(1+TradeDash[[#This Row],[Returns]]),L2606)</f>
        <v>3293418.1240063556</v>
      </c>
    </row>
    <row r="2608" spans="1:12" x14ac:dyDescent="0.35">
      <c r="A2608" s="1">
        <v>40312</v>
      </c>
      <c r="B2608" s="16">
        <f>YEAR(TradeDash[[#This Row],[Date]])</f>
        <v>2010</v>
      </c>
      <c r="C2608">
        <v>5093.5</v>
      </c>
      <c r="D2608" s="3">
        <f>IFERROR(TradeDash[[#This Row],[Nifty]]/C2607-1,"")</f>
        <v>-1.648998822143688E-2</v>
      </c>
      <c r="E2608">
        <f ca="1">IFERROR(AVERAGE(OFFSET(TradeDash[[#This Row],[Returns]],0,0,-n_days))/STDEV(OFFSET(TradeDash[[#This Row],[Returns]],0,0,-n_days)),"")</f>
        <v>-0.12841608149501002</v>
      </c>
      <c r="F2608">
        <f ca="1">IFERROR(AVERAGE(OFFSET(TradeDash[[#This Row],[Returns]],0,0,-n_days*2))/STDEV(OFFSET(TradeDash[[#This Row],[Returns]],0,0,-n_days*2)),"")</f>
        <v>-4.6142198419045606E-2</v>
      </c>
      <c r="G2608">
        <f ca="1">IF(ISNUMBER(TradeDash[[#This Row],[2n day Sharpe]]),AVERAGE(TradeDash[[#This Row],[n day Sharpe]:[2n day Sharpe]]),"")</f>
        <v>-8.727913995702781E-2</v>
      </c>
      <c r="H2608">
        <f ca="1">IF(ISNUMBER(TradeDash[[#This Row],[Sharpe Average]]),IF(TradeDash[[#This Row],[Sharpe Average]]&gt;$G$1,1,0),"")</f>
        <v>0</v>
      </c>
      <c r="I2608" s="2">
        <f ca="1">IF(ISNUMBER(TradeDash[[#This Row],[Signal]]),MAX(IF(AND(TradeDash[[#This Row],[Signal]]=1,I2607&lt;1),I2607+$E$1,IF(AND(TradeDash[[#This Row],[Signal]]=0,I2607&gt;0),I2607-$E$1,IF(AND(TradeDash[[#This Row],[Signal]]=1,I2607=1),I2607,IF(AND(TradeDash[[#This Row],[Signal]]=0,I2607=0),I2607,0)))),0),"")</f>
        <v>0</v>
      </c>
      <c r="J2608" s="3">
        <f ca="1">IF(ISNUMBER(TradeDash[[#This Row],[Position]]),TradeDash[[#This Row],[Position]]*D2609,"")</f>
        <v>0</v>
      </c>
      <c r="K2608" s="7">
        <f ca="1">K2607*IFERROR(1+TradeDash[[#This Row],[Port Return]],1)</f>
        <v>4606340.2299634162</v>
      </c>
      <c r="L2608" s="7">
        <f ca="1">IF(ISNUMBER(TradeDash[[#This Row],[Port Return]]),L2607*(1+TradeDash[[#This Row],[Returns]]),L2607)</f>
        <v>3239109.697933224</v>
      </c>
    </row>
    <row r="2609" spans="1:12" x14ac:dyDescent="0.35">
      <c r="A2609" s="1">
        <v>40315</v>
      </c>
      <c r="B2609" s="16">
        <f>YEAR(TradeDash[[#This Row],[Date]])</f>
        <v>2010</v>
      </c>
      <c r="C2609">
        <v>5059.8999999999996</v>
      </c>
      <c r="D2609" s="3">
        <f>IFERROR(TradeDash[[#This Row],[Nifty]]/C2608-1,"")</f>
        <v>-6.5966427800138172E-3</v>
      </c>
      <c r="E2609">
        <f ca="1">IFERROR(AVERAGE(OFFSET(TradeDash[[#This Row],[Returns]],0,0,-n_days))/STDEV(OFFSET(TradeDash[[#This Row],[Returns]],0,0,-n_days)),"")</f>
        <v>-0.11084692722985422</v>
      </c>
      <c r="F2609">
        <f ca="1">IFERROR(AVERAGE(OFFSET(TradeDash[[#This Row],[Returns]],0,0,-n_days*2))/STDEV(OFFSET(TradeDash[[#This Row],[Returns]],0,0,-n_days*2)),"")</f>
        <v>-7.9154905917835097E-2</v>
      </c>
      <c r="G2609">
        <f ca="1">IF(ISNUMBER(TradeDash[[#This Row],[2n day Sharpe]]),AVERAGE(TradeDash[[#This Row],[n day Sharpe]:[2n day Sharpe]]),"")</f>
        <v>-9.5000916573844657E-2</v>
      </c>
      <c r="H2609">
        <f ca="1">IF(ISNUMBER(TradeDash[[#This Row],[Sharpe Average]]),IF(TradeDash[[#This Row],[Sharpe Average]]&gt;$G$1,1,0),"")</f>
        <v>0</v>
      </c>
      <c r="I2609" s="2">
        <f ca="1">IF(ISNUMBER(TradeDash[[#This Row],[Signal]]),MAX(IF(AND(TradeDash[[#This Row],[Signal]]=1,I2608&lt;1),I2608+$E$1,IF(AND(TradeDash[[#This Row],[Signal]]=0,I2608&gt;0),I2608-$E$1,IF(AND(TradeDash[[#This Row],[Signal]]=1,I2608=1),I2608,IF(AND(TradeDash[[#This Row],[Signal]]=0,I2608=0),I2608,0)))),0),"")</f>
        <v>0</v>
      </c>
      <c r="J2609" s="3">
        <f ca="1">IF(ISNUMBER(TradeDash[[#This Row],[Position]]),TradeDash[[#This Row],[Position]]*D2610,"")</f>
        <v>0</v>
      </c>
      <c r="K2609" s="7">
        <f ca="1">K2608*IFERROR(1+TradeDash[[#This Row],[Port Return]],1)</f>
        <v>4606340.2299634162</v>
      </c>
      <c r="L2609" s="7">
        <f ca="1">IF(ISNUMBER(TradeDash[[#This Row],[Port Return]]),L2608*(1+TradeDash[[#This Row],[Returns]]),L2608)</f>
        <v>3217742.4483306799</v>
      </c>
    </row>
    <row r="2610" spans="1:12" x14ac:dyDescent="0.35">
      <c r="A2610" s="1">
        <v>40316</v>
      </c>
      <c r="B2610" s="16">
        <f>YEAR(TradeDash[[#This Row],[Date]])</f>
        <v>2010</v>
      </c>
      <c r="C2610">
        <v>5066.2</v>
      </c>
      <c r="D2610" s="3">
        <f>IFERROR(TradeDash[[#This Row],[Nifty]]/C2609-1,"")</f>
        <v>1.2450838949387144E-3</v>
      </c>
      <c r="E2610">
        <f ca="1">IFERROR(AVERAGE(OFFSET(TradeDash[[#This Row],[Returns]],0,0,-n_days))/STDEV(OFFSET(TradeDash[[#This Row],[Returns]],0,0,-n_days)),"")</f>
        <v>-0.12764336022100195</v>
      </c>
      <c r="F2610">
        <f ca="1">IFERROR(AVERAGE(OFFSET(TradeDash[[#This Row],[Returns]],0,0,-n_days*2))/STDEV(OFFSET(TradeDash[[#This Row],[Returns]],0,0,-n_days*2)),"")</f>
        <v>-8.2836031649064071E-2</v>
      </c>
      <c r="G2610">
        <f ca="1">IF(ISNUMBER(TradeDash[[#This Row],[2n day Sharpe]]),AVERAGE(TradeDash[[#This Row],[n day Sharpe]:[2n day Sharpe]]),"")</f>
        <v>-0.10523969593503302</v>
      </c>
      <c r="H2610">
        <f ca="1">IF(ISNUMBER(TradeDash[[#This Row],[Sharpe Average]]),IF(TradeDash[[#This Row],[Sharpe Average]]&gt;$G$1,1,0),"")</f>
        <v>0</v>
      </c>
      <c r="I2610" s="2">
        <f ca="1">IF(ISNUMBER(TradeDash[[#This Row],[Signal]]),MAX(IF(AND(TradeDash[[#This Row],[Signal]]=1,I2609&lt;1),I2609+$E$1,IF(AND(TradeDash[[#This Row],[Signal]]=0,I2609&gt;0),I2609-$E$1,IF(AND(TradeDash[[#This Row],[Signal]]=1,I2609=1),I2609,IF(AND(TradeDash[[#This Row],[Signal]]=0,I2609=0),I2609,0)))),0),"")</f>
        <v>0</v>
      </c>
      <c r="J2610" s="3">
        <f ca="1">IF(ISNUMBER(TradeDash[[#This Row],[Position]]),TradeDash[[#This Row],[Position]]*D2611,"")</f>
        <v>0</v>
      </c>
      <c r="K2610" s="7">
        <f ca="1">K2609*IFERROR(1+TradeDash[[#This Row],[Port Return]],1)</f>
        <v>4606340.2299634162</v>
      </c>
      <c r="L2610" s="7">
        <f ca="1">IF(ISNUMBER(TradeDash[[#This Row],[Port Return]]),L2609*(1+TradeDash[[#This Row],[Returns]]),L2609)</f>
        <v>3221748.8076311573</v>
      </c>
    </row>
    <row r="2611" spans="1:12" x14ac:dyDescent="0.35">
      <c r="A2611" s="1">
        <v>40317</v>
      </c>
      <c r="B2611" s="16">
        <f>YEAR(TradeDash[[#This Row],[Date]])</f>
        <v>2010</v>
      </c>
      <c r="C2611">
        <v>4919.6499999999996</v>
      </c>
      <c r="D2611" s="3">
        <f>IFERROR(TradeDash[[#This Row],[Nifty]]/C2610-1,"")</f>
        <v>-2.8927006434803282E-2</v>
      </c>
      <c r="E2611">
        <f ca="1">IFERROR(AVERAGE(OFFSET(TradeDash[[#This Row],[Returns]],0,0,-n_days))/STDEV(OFFSET(TradeDash[[#This Row],[Returns]],0,0,-n_days)),"")</f>
        <v>-0.23298670874946906</v>
      </c>
      <c r="F2611">
        <f ca="1">IFERROR(AVERAGE(OFFSET(TradeDash[[#This Row],[Returns]],0,0,-n_days*2))/STDEV(OFFSET(TradeDash[[#This Row],[Returns]],0,0,-n_days*2)),"")</f>
        <v>-0.14982056125836743</v>
      </c>
      <c r="G2611">
        <f ca="1">IF(ISNUMBER(TradeDash[[#This Row],[2n day Sharpe]]),AVERAGE(TradeDash[[#This Row],[n day Sharpe]:[2n day Sharpe]]),"")</f>
        <v>-0.19140363500391824</v>
      </c>
      <c r="H2611">
        <f ca="1">IF(ISNUMBER(TradeDash[[#This Row],[Sharpe Average]]),IF(TradeDash[[#This Row],[Sharpe Average]]&gt;$G$1,1,0),"")</f>
        <v>0</v>
      </c>
      <c r="I2611" s="2">
        <f ca="1">IF(ISNUMBER(TradeDash[[#This Row],[Signal]]),MAX(IF(AND(TradeDash[[#This Row],[Signal]]=1,I2610&lt;1),I2610+$E$1,IF(AND(TradeDash[[#This Row],[Signal]]=0,I2610&gt;0),I2610-$E$1,IF(AND(TradeDash[[#This Row],[Signal]]=1,I2610=1),I2610,IF(AND(TradeDash[[#This Row],[Signal]]=0,I2610=0),I2610,0)))),0),"")</f>
        <v>0</v>
      </c>
      <c r="J2611" s="3">
        <f ca="1">IF(ISNUMBER(TradeDash[[#This Row],[Position]]),TradeDash[[#This Row],[Position]]*D2612,"")</f>
        <v>0</v>
      </c>
      <c r="K2611" s="7">
        <f ca="1">K2610*IFERROR(1+TradeDash[[#This Row],[Port Return]],1)</f>
        <v>4606340.2299634162</v>
      </c>
      <c r="L2611" s="7">
        <f ca="1">IF(ISNUMBER(TradeDash[[#This Row],[Port Return]]),L2610*(1+TradeDash[[#This Row],[Returns]]),L2610)</f>
        <v>3128553.2591414913</v>
      </c>
    </row>
    <row r="2612" spans="1:12" x14ac:dyDescent="0.35">
      <c r="A2612" s="1">
        <v>40318</v>
      </c>
      <c r="B2612" s="16">
        <f>YEAR(TradeDash[[#This Row],[Date]])</f>
        <v>2010</v>
      </c>
      <c r="C2612">
        <v>4947.6000000000004</v>
      </c>
      <c r="D2612" s="3">
        <f>IFERROR(TradeDash[[#This Row],[Nifty]]/C2611-1,"")</f>
        <v>5.6812984663545674E-3</v>
      </c>
      <c r="E2612">
        <f ca="1">IFERROR(AVERAGE(OFFSET(TradeDash[[#This Row],[Returns]],0,0,-n_days))/STDEV(OFFSET(TradeDash[[#This Row],[Returns]],0,0,-n_days)),"")</f>
        <v>-0.22860178664799671</v>
      </c>
      <c r="F2612">
        <f ca="1">IFERROR(AVERAGE(OFFSET(TradeDash[[#This Row],[Returns]],0,0,-n_days*2))/STDEV(OFFSET(TradeDash[[#This Row],[Returns]],0,0,-n_days*2)),"")</f>
        <v>-0.1120340335505646</v>
      </c>
      <c r="G2612">
        <f ca="1">IF(ISNUMBER(TradeDash[[#This Row],[2n day Sharpe]]),AVERAGE(TradeDash[[#This Row],[n day Sharpe]:[2n day Sharpe]]),"")</f>
        <v>-0.17031791009928066</v>
      </c>
      <c r="H2612">
        <f ca="1">IF(ISNUMBER(TradeDash[[#This Row],[Sharpe Average]]),IF(TradeDash[[#This Row],[Sharpe Average]]&gt;$G$1,1,0),"")</f>
        <v>0</v>
      </c>
      <c r="I2612" s="2">
        <f ca="1">IF(ISNUMBER(TradeDash[[#This Row],[Signal]]),MAX(IF(AND(TradeDash[[#This Row],[Signal]]=1,I2611&lt;1),I2611+$E$1,IF(AND(TradeDash[[#This Row],[Signal]]=0,I2611&gt;0),I2611-$E$1,IF(AND(TradeDash[[#This Row],[Signal]]=1,I2611=1),I2611,IF(AND(TradeDash[[#This Row],[Signal]]=0,I2611=0),I2611,0)))),0),"")</f>
        <v>0</v>
      </c>
      <c r="J2612" s="3">
        <f ca="1">IF(ISNUMBER(TradeDash[[#This Row],[Position]]),TradeDash[[#This Row],[Position]]*D2613,"")</f>
        <v>0</v>
      </c>
      <c r="K2612" s="7">
        <f ca="1">K2611*IFERROR(1+TradeDash[[#This Row],[Port Return]],1)</f>
        <v>4606340.2299634162</v>
      </c>
      <c r="L2612" s="7">
        <f ca="1">IF(ISNUMBER(TradeDash[[#This Row],[Port Return]]),L2611*(1+TradeDash[[#This Row],[Returns]]),L2611)</f>
        <v>3146327.5039745602</v>
      </c>
    </row>
    <row r="2613" spans="1:12" x14ac:dyDescent="0.35">
      <c r="A2613" s="1">
        <v>40319</v>
      </c>
      <c r="B2613" s="16">
        <f>YEAR(TradeDash[[#This Row],[Date]])</f>
        <v>2010</v>
      </c>
      <c r="C2613">
        <v>4931.1499999999996</v>
      </c>
      <c r="D2613" s="3">
        <f>IFERROR(TradeDash[[#This Row],[Nifty]]/C2612-1,"")</f>
        <v>-3.3248443689871676E-3</v>
      </c>
      <c r="E2613">
        <f ca="1">IFERROR(AVERAGE(OFFSET(TradeDash[[#This Row],[Returns]],0,0,-n_days))/STDEV(OFFSET(TradeDash[[#This Row],[Returns]],0,0,-n_days)),"")</f>
        <v>-0.26955995688862067</v>
      </c>
      <c r="F2613">
        <f ca="1">IFERROR(AVERAGE(OFFSET(TradeDash[[#This Row],[Returns]],0,0,-n_days*2))/STDEV(OFFSET(TradeDash[[#This Row],[Returns]],0,0,-n_days*2)),"")</f>
        <v>-0.12897205264622838</v>
      </c>
      <c r="G2613">
        <f ca="1">IF(ISNUMBER(TradeDash[[#This Row],[2n day Sharpe]]),AVERAGE(TradeDash[[#This Row],[n day Sharpe]:[2n day Sharpe]]),"")</f>
        <v>-0.19926600476742451</v>
      </c>
      <c r="H2613">
        <f ca="1">IF(ISNUMBER(TradeDash[[#This Row],[Sharpe Average]]),IF(TradeDash[[#This Row],[Sharpe Average]]&gt;$G$1,1,0),"")</f>
        <v>0</v>
      </c>
      <c r="I2613" s="2">
        <f ca="1">IF(ISNUMBER(TradeDash[[#This Row],[Signal]]),MAX(IF(AND(TradeDash[[#This Row],[Signal]]=1,I2612&lt;1),I2612+$E$1,IF(AND(TradeDash[[#This Row],[Signal]]=0,I2612&gt;0),I2612-$E$1,IF(AND(TradeDash[[#This Row],[Signal]]=1,I2612=1),I2612,IF(AND(TradeDash[[#This Row],[Signal]]=0,I2612=0),I2612,0)))),0),"")</f>
        <v>0</v>
      </c>
      <c r="J2613" s="3">
        <f ca="1">IF(ISNUMBER(TradeDash[[#This Row],[Position]]),TradeDash[[#This Row],[Position]]*D2614,"")</f>
        <v>0</v>
      </c>
      <c r="K2613" s="7">
        <f ca="1">K2612*IFERROR(1+TradeDash[[#This Row],[Port Return]],1)</f>
        <v>4606340.2299634162</v>
      </c>
      <c r="L2613" s="7">
        <f ca="1">IF(ISNUMBER(TradeDash[[#This Row],[Port Return]]),L2612*(1+TradeDash[[#This Row],[Returns]]),L2612)</f>
        <v>3135866.454689981</v>
      </c>
    </row>
    <row r="2614" spans="1:12" x14ac:dyDescent="0.35">
      <c r="A2614" s="1">
        <v>40322</v>
      </c>
      <c r="B2614" s="16">
        <f>YEAR(TradeDash[[#This Row],[Date]])</f>
        <v>2010</v>
      </c>
      <c r="C2614">
        <v>4943.95</v>
      </c>
      <c r="D2614" s="3">
        <f>IFERROR(TradeDash[[#This Row],[Nifty]]/C2613-1,"")</f>
        <v>2.5957433864312041E-3</v>
      </c>
      <c r="E2614">
        <f ca="1">IFERROR(AVERAGE(OFFSET(TradeDash[[#This Row],[Returns]],0,0,-n_days))/STDEV(OFFSET(TradeDash[[#This Row],[Returns]],0,0,-n_days)),"")</f>
        <v>-0.27330574372123628</v>
      </c>
      <c r="F2614">
        <f ca="1">IFERROR(AVERAGE(OFFSET(TradeDash[[#This Row],[Returns]],0,0,-n_days*2))/STDEV(OFFSET(TradeDash[[#This Row],[Returns]],0,0,-n_days*2)),"")</f>
        <v>-0.13930108192978011</v>
      </c>
      <c r="G2614">
        <f ca="1">IF(ISNUMBER(TradeDash[[#This Row],[2n day Sharpe]]),AVERAGE(TradeDash[[#This Row],[n day Sharpe]:[2n day Sharpe]]),"")</f>
        <v>-0.20630341282550818</v>
      </c>
      <c r="H2614">
        <f ca="1">IF(ISNUMBER(TradeDash[[#This Row],[Sharpe Average]]),IF(TradeDash[[#This Row],[Sharpe Average]]&gt;$G$1,1,0),"")</f>
        <v>0</v>
      </c>
      <c r="I2614" s="2">
        <f ca="1">IF(ISNUMBER(TradeDash[[#This Row],[Signal]]),MAX(IF(AND(TradeDash[[#This Row],[Signal]]=1,I2613&lt;1),I2613+$E$1,IF(AND(TradeDash[[#This Row],[Signal]]=0,I2613&gt;0),I2613-$E$1,IF(AND(TradeDash[[#This Row],[Signal]]=1,I2613=1),I2613,IF(AND(TradeDash[[#This Row],[Signal]]=0,I2613=0),I2613,0)))),0),"")</f>
        <v>0</v>
      </c>
      <c r="J2614" s="3">
        <f ca="1">IF(ISNUMBER(TradeDash[[#This Row],[Position]]),TradeDash[[#This Row],[Position]]*D2615,"")</f>
        <v>0</v>
      </c>
      <c r="K2614" s="7">
        <f ca="1">K2613*IFERROR(1+TradeDash[[#This Row],[Port Return]],1)</f>
        <v>4606340.2299634162</v>
      </c>
      <c r="L2614" s="7">
        <f ca="1">IF(ISNUMBER(TradeDash[[#This Row],[Port Return]]),L2613*(1+TradeDash[[#This Row],[Returns]]),L2613)</f>
        <v>3144006.3593004737</v>
      </c>
    </row>
    <row r="2615" spans="1:12" x14ac:dyDescent="0.35">
      <c r="A2615" s="1">
        <v>40323</v>
      </c>
      <c r="B2615" s="16">
        <f>YEAR(TradeDash[[#This Row],[Date]])</f>
        <v>2010</v>
      </c>
      <c r="C2615">
        <v>4806.75</v>
      </c>
      <c r="D2615" s="3">
        <f>IFERROR(TradeDash[[#This Row],[Nifty]]/C2614-1,"")</f>
        <v>-2.7751089715713162E-2</v>
      </c>
      <c r="E2615">
        <f ca="1">IFERROR(AVERAGE(OFFSET(TradeDash[[#This Row],[Returns]],0,0,-n_days))/STDEV(OFFSET(TradeDash[[#This Row],[Returns]],0,0,-n_days)),"")</f>
        <v>-0.34118848879180691</v>
      </c>
      <c r="F2615">
        <f ca="1">IFERROR(AVERAGE(OFFSET(TradeDash[[#This Row],[Returns]],0,0,-n_days*2))/STDEV(OFFSET(TradeDash[[#This Row],[Returns]],0,0,-n_days*2)),"")</f>
        <v>-0.19993026499414612</v>
      </c>
      <c r="G2615">
        <f ca="1">IF(ISNUMBER(TradeDash[[#This Row],[2n day Sharpe]]),AVERAGE(TradeDash[[#This Row],[n day Sharpe]:[2n day Sharpe]]),"")</f>
        <v>-0.27055937689297649</v>
      </c>
      <c r="H2615">
        <f ca="1">IF(ISNUMBER(TradeDash[[#This Row],[Sharpe Average]]),IF(TradeDash[[#This Row],[Sharpe Average]]&gt;$G$1,1,0),"")</f>
        <v>0</v>
      </c>
      <c r="I2615" s="2">
        <f ca="1">IF(ISNUMBER(TradeDash[[#This Row],[Signal]]),MAX(IF(AND(TradeDash[[#This Row],[Signal]]=1,I2614&lt;1),I2614+$E$1,IF(AND(TradeDash[[#This Row],[Signal]]=0,I2614&gt;0),I2614-$E$1,IF(AND(TradeDash[[#This Row],[Signal]]=1,I2614=1),I2614,IF(AND(TradeDash[[#This Row],[Signal]]=0,I2614=0),I2614,0)))),0),"")</f>
        <v>0</v>
      </c>
      <c r="J2615" s="3">
        <f ca="1">IF(ISNUMBER(TradeDash[[#This Row],[Position]]),TradeDash[[#This Row],[Position]]*D2616,"")</f>
        <v>0</v>
      </c>
      <c r="K2615" s="7">
        <f ca="1">K2614*IFERROR(1+TradeDash[[#This Row],[Port Return]],1)</f>
        <v>4606340.2299634162</v>
      </c>
      <c r="L2615" s="7">
        <f ca="1">IF(ISNUMBER(TradeDash[[#This Row],[Port Return]]),L2614*(1+TradeDash[[#This Row],[Returns]]),L2614)</f>
        <v>3056756.7567567537</v>
      </c>
    </row>
    <row r="2616" spans="1:12" x14ac:dyDescent="0.35">
      <c r="A2616" s="1">
        <v>40324</v>
      </c>
      <c r="B2616" s="16">
        <f>YEAR(TradeDash[[#This Row],[Date]])</f>
        <v>2010</v>
      </c>
      <c r="C2616">
        <v>4917.3999999999996</v>
      </c>
      <c r="D2616" s="3">
        <f>IFERROR(TradeDash[[#This Row],[Nifty]]/C2615-1,"")</f>
        <v>2.3019711863525139E-2</v>
      </c>
      <c r="E2616">
        <f ca="1">IFERROR(AVERAGE(OFFSET(TradeDash[[#This Row],[Returns]],0,0,-n_days))/STDEV(OFFSET(TradeDash[[#This Row],[Returns]],0,0,-n_days)),"")</f>
        <v>-0.18626754815259319</v>
      </c>
      <c r="F2616">
        <f ca="1">IFERROR(AVERAGE(OFFSET(TradeDash[[#This Row],[Returns]],0,0,-n_days*2))/STDEV(OFFSET(TradeDash[[#This Row],[Returns]],0,0,-n_days*2)),"")</f>
        <v>-0.14986876585984599</v>
      </c>
      <c r="G2616">
        <f ca="1">IF(ISNUMBER(TradeDash[[#This Row],[2n day Sharpe]]),AVERAGE(TradeDash[[#This Row],[n day Sharpe]:[2n day Sharpe]]),"")</f>
        <v>-0.16806815700621958</v>
      </c>
      <c r="H2616">
        <f ca="1">IF(ISNUMBER(TradeDash[[#This Row],[Sharpe Average]]),IF(TradeDash[[#This Row],[Sharpe Average]]&gt;$G$1,1,0),"")</f>
        <v>0</v>
      </c>
      <c r="I2616" s="2">
        <f ca="1">IF(ISNUMBER(TradeDash[[#This Row],[Signal]]),MAX(IF(AND(TradeDash[[#This Row],[Signal]]=1,I2615&lt;1),I2615+$E$1,IF(AND(TradeDash[[#This Row],[Signal]]=0,I2615&gt;0),I2615-$E$1,IF(AND(TradeDash[[#This Row],[Signal]]=1,I2615=1),I2615,IF(AND(TradeDash[[#This Row],[Signal]]=0,I2615=0),I2615,0)))),0),"")</f>
        <v>0</v>
      </c>
      <c r="J2616" s="3">
        <f ca="1">IF(ISNUMBER(TradeDash[[#This Row],[Position]]),TradeDash[[#This Row],[Position]]*D2617,"")</f>
        <v>0</v>
      </c>
      <c r="K2616" s="7">
        <f ca="1">K2615*IFERROR(1+TradeDash[[#This Row],[Port Return]],1)</f>
        <v>4606340.2299634162</v>
      </c>
      <c r="L2616" s="7">
        <f ca="1">IF(ISNUMBER(TradeDash[[#This Row],[Port Return]]),L2615*(1+TradeDash[[#This Row],[Returns]]),L2615)</f>
        <v>3127122.416534178</v>
      </c>
    </row>
    <row r="2617" spans="1:12" x14ac:dyDescent="0.35">
      <c r="A2617" s="1">
        <v>40325</v>
      </c>
      <c r="B2617" s="16">
        <f>YEAR(TradeDash[[#This Row],[Date]])</f>
        <v>2010</v>
      </c>
      <c r="C2617">
        <v>5003.1000000000004</v>
      </c>
      <c r="D2617" s="3">
        <f>IFERROR(TradeDash[[#This Row],[Nifty]]/C2616-1,"")</f>
        <v>1.742790905763214E-2</v>
      </c>
      <c r="E2617">
        <f ca="1">IFERROR(AVERAGE(OFFSET(TradeDash[[#This Row],[Returns]],0,0,-n_days))/STDEV(OFFSET(TradeDash[[#This Row],[Returns]],0,0,-n_days)),"")</f>
        <v>-0.14831896866747368</v>
      </c>
      <c r="F2617">
        <f ca="1">IFERROR(AVERAGE(OFFSET(TradeDash[[#This Row],[Returns]],0,0,-n_days*2))/STDEV(OFFSET(TradeDash[[#This Row],[Returns]],0,0,-n_days*2)),"")</f>
        <v>-9.5476759045316412E-2</v>
      </c>
      <c r="G2617">
        <f ca="1">IF(ISNUMBER(TradeDash[[#This Row],[2n day Sharpe]]),AVERAGE(TradeDash[[#This Row],[n day Sharpe]:[2n day Sharpe]]),"")</f>
        <v>-0.12189786385639505</v>
      </c>
      <c r="H2617">
        <f ca="1">IF(ISNUMBER(TradeDash[[#This Row],[Sharpe Average]]),IF(TradeDash[[#This Row],[Sharpe Average]]&gt;$G$1,1,0),"")</f>
        <v>0</v>
      </c>
      <c r="I2617" s="2">
        <f ca="1">IF(ISNUMBER(TradeDash[[#This Row],[Signal]]),MAX(IF(AND(TradeDash[[#This Row],[Signal]]=1,I2616&lt;1),I2616+$E$1,IF(AND(TradeDash[[#This Row],[Signal]]=0,I2616&gt;0),I2616-$E$1,IF(AND(TradeDash[[#This Row],[Signal]]=1,I2616=1),I2616,IF(AND(TradeDash[[#This Row],[Signal]]=0,I2616=0),I2616,0)))),0),"")</f>
        <v>0</v>
      </c>
      <c r="J2617" s="3">
        <f ca="1">IF(ISNUMBER(TradeDash[[#This Row],[Position]]),TradeDash[[#This Row],[Position]]*D2618,"")</f>
        <v>0</v>
      </c>
      <c r="K2617" s="7">
        <f ca="1">K2616*IFERROR(1+TradeDash[[#This Row],[Port Return]],1)</f>
        <v>4606340.2299634162</v>
      </c>
      <c r="L2617" s="7">
        <f ca="1">IF(ISNUMBER(TradeDash[[#This Row],[Port Return]]),L2616*(1+TradeDash[[#This Row],[Returns]]),L2616)</f>
        <v>3181621.6216216185</v>
      </c>
    </row>
    <row r="2618" spans="1:12" x14ac:dyDescent="0.35">
      <c r="A2618" s="1">
        <v>40326</v>
      </c>
      <c r="B2618" s="16">
        <f>YEAR(TradeDash[[#This Row],[Date]])</f>
        <v>2010</v>
      </c>
      <c r="C2618">
        <v>5066.55</v>
      </c>
      <c r="D2618" s="3">
        <f>IFERROR(TradeDash[[#This Row],[Nifty]]/C2617-1,"")</f>
        <v>1.2682137075013422E-2</v>
      </c>
      <c r="E2618">
        <f ca="1">IFERROR(AVERAGE(OFFSET(TradeDash[[#This Row],[Returns]],0,0,-n_days))/STDEV(OFFSET(TradeDash[[#This Row],[Returns]],0,0,-n_days)),"")</f>
        <v>-0.12015936733897892</v>
      </c>
      <c r="F2618">
        <f ca="1">IFERROR(AVERAGE(OFFSET(TradeDash[[#This Row],[Returns]],0,0,-n_days*2))/STDEV(OFFSET(TradeDash[[#This Row],[Returns]],0,0,-n_days*2)),"")</f>
        <v>-6.3910362983483709E-2</v>
      </c>
      <c r="G2618">
        <f ca="1">IF(ISNUMBER(TradeDash[[#This Row],[2n day Sharpe]]),AVERAGE(TradeDash[[#This Row],[n day Sharpe]:[2n day Sharpe]]),"")</f>
        <v>-9.2034865161231313E-2</v>
      </c>
      <c r="H2618">
        <f ca="1">IF(ISNUMBER(TradeDash[[#This Row],[Sharpe Average]]),IF(TradeDash[[#This Row],[Sharpe Average]]&gt;$G$1,1,0),"")</f>
        <v>0</v>
      </c>
      <c r="I2618" s="2">
        <f ca="1">IF(ISNUMBER(TradeDash[[#This Row],[Signal]]),MAX(IF(AND(TradeDash[[#This Row],[Signal]]=1,I2617&lt;1),I2617+$E$1,IF(AND(TradeDash[[#This Row],[Signal]]=0,I2617&gt;0),I2617-$E$1,IF(AND(TradeDash[[#This Row],[Signal]]=1,I2617=1),I2617,IF(AND(TradeDash[[#This Row],[Signal]]=0,I2617=0),I2617,0)))),0),"")</f>
        <v>0</v>
      </c>
      <c r="J2618" s="3">
        <f ca="1">IF(ISNUMBER(TradeDash[[#This Row],[Position]]),TradeDash[[#This Row],[Position]]*D2619,"")</f>
        <v>0</v>
      </c>
      <c r="K2618" s="7">
        <f ca="1">K2617*IFERROR(1+TradeDash[[#This Row],[Port Return]],1)</f>
        <v>4606340.2299634162</v>
      </c>
      <c r="L2618" s="7">
        <f ca="1">IF(ISNUMBER(TradeDash[[#This Row],[Port Return]]),L2617*(1+TradeDash[[#This Row],[Returns]]),L2617)</f>
        <v>3221971.3831478502</v>
      </c>
    </row>
    <row r="2619" spans="1:12" x14ac:dyDescent="0.35">
      <c r="A2619" s="1">
        <v>40329</v>
      </c>
      <c r="B2619" s="16">
        <f>YEAR(TradeDash[[#This Row],[Date]])</f>
        <v>2010</v>
      </c>
      <c r="C2619">
        <v>5086.3</v>
      </c>
      <c r="D2619" s="3">
        <f>IFERROR(TradeDash[[#This Row],[Nifty]]/C2618-1,"")</f>
        <v>3.8981160750410915E-3</v>
      </c>
      <c r="E2619">
        <f ca="1">IFERROR(AVERAGE(OFFSET(TradeDash[[#This Row],[Returns]],0,0,-n_days))/STDEV(OFFSET(TradeDash[[#This Row],[Returns]],0,0,-n_days)),"")</f>
        <v>-7.5618071333346415E-2</v>
      </c>
      <c r="F2619">
        <f ca="1">IFERROR(AVERAGE(OFFSET(TradeDash[[#This Row],[Returns]],0,0,-n_days*2))/STDEV(OFFSET(TradeDash[[#This Row],[Returns]],0,0,-n_days*2)),"")</f>
        <v>-7.2122391919904869E-2</v>
      </c>
      <c r="G2619">
        <f ca="1">IF(ISNUMBER(TradeDash[[#This Row],[2n day Sharpe]]),AVERAGE(TradeDash[[#This Row],[n day Sharpe]:[2n day Sharpe]]),"")</f>
        <v>-7.3870231626625649E-2</v>
      </c>
      <c r="H2619">
        <f ca="1">IF(ISNUMBER(TradeDash[[#This Row],[Sharpe Average]]),IF(TradeDash[[#This Row],[Sharpe Average]]&gt;$G$1,1,0),"")</f>
        <v>0</v>
      </c>
      <c r="I2619" s="2">
        <f ca="1">IF(ISNUMBER(TradeDash[[#This Row],[Signal]]),MAX(IF(AND(TradeDash[[#This Row],[Signal]]=1,I2618&lt;1),I2618+$E$1,IF(AND(TradeDash[[#This Row],[Signal]]=0,I2618&gt;0),I2618-$E$1,IF(AND(TradeDash[[#This Row],[Signal]]=1,I2618=1),I2618,IF(AND(TradeDash[[#This Row],[Signal]]=0,I2618=0),I2618,0)))),0),"")</f>
        <v>0</v>
      </c>
      <c r="J2619" s="3">
        <f ca="1">IF(ISNUMBER(TradeDash[[#This Row],[Position]]),TradeDash[[#This Row],[Position]]*D2620,"")</f>
        <v>0</v>
      </c>
      <c r="K2619" s="7">
        <f ca="1">K2618*IFERROR(1+TradeDash[[#This Row],[Port Return]],1)</f>
        <v>4606340.2299634162</v>
      </c>
      <c r="L2619" s="7">
        <f ca="1">IF(ISNUMBER(TradeDash[[#This Row],[Port Return]]),L2618*(1+TradeDash[[#This Row],[Returns]]),L2618)</f>
        <v>3234531.0015898212</v>
      </c>
    </row>
    <row r="2620" spans="1:12" x14ac:dyDescent="0.35">
      <c r="A2620" s="1">
        <v>40330</v>
      </c>
      <c r="B2620" s="16">
        <f>YEAR(TradeDash[[#This Row],[Date]])</f>
        <v>2010</v>
      </c>
      <c r="C2620">
        <v>4970.2</v>
      </c>
      <c r="D2620" s="3">
        <f>IFERROR(TradeDash[[#This Row],[Nifty]]/C2619-1,"")</f>
        <v>-2.282602284568358E-2</v>
      </c>
      <c r="E2620">
        <f ca="1">IFERROR(AVERAGE(OFFSET(TradeDash[[#This Row],[Returns]],0,0,-n_days))/STDEV(OFFSET(TradeDash[[#This Row],[Returns]],0,0,-n_days)),"")</f>
        <v>-9.9673111896670399E-2</v>
      </c>
      <c r="F2620">
        <f ca="1">IFERROR(AVERAGE(OFFSET(TradeDash[[#This Row],[Returns]],0,0,-n_days*2))/STDEV(OFFSET(TradeDash[[#This Row],[Returns]],0,0,-n_days*2)),"")</f>
        <v>-0.1444688477173556</v>
      </c>
      <c r="G2620">
        <f ca="1">IF(ISNUMBER(TradeDash[[#This Row],[2n day Sharpe]]),AVERAGE(TradeDash[[#This Row],[n day Sharpe]:[2n day Sharpe]]),"")</f>
        <v>-0.12207097980701301</v>
      </c>
      <c r="H2620">
        <f ca="1">IF(ISNUMBER(TradeDash[[#This Row],[Sharpe Average]]),IF(TradeDash[[#This Row],[Sharpe Average]]&gt;$G$1,1,0),"")</f>
        <v>0</v>
      </c>
      <c r="I2620" s="2">
        <f ca="1">IF(ISNUMBER(TradeDash[[#This Row],[Signal]]),MAX(IF(AND(TradeDash[[#This Row],[Signal]]=1,I2619&lt;1),I2619+$E$1,IF(AND(TradeDash[[#This Row],[Signal]]=0,I2619&gt;0),I2619-$E$1,IF(AND(TradeDash[[#This Row],[Signal]]=1,I2619=1),I2619,IF(AND(TradeDash[[#This Row],[Signal]]=0,I2619=0),I2619,0)))),0),"")</f>
        <v>0</v>
      </c>
      <c r="J2620" s="3">
        <f ca="1">IF(ISNUMBER(TradeDash[[#This Row],[Position]]),TradeDash[[#This Row],[Position]]*D2621,"")</f>
        <v>0</v>
      </c>
      <c r="K2620" s="7">
        <f ca="1">K2619*IFERROR(1+TradeDash[[#This Row],[Port Return]],1)</f>
        <v>4606340.2299634162</v>
      </c>
      <c r="L2620" s="7">
        <f ca="1">IF(ISNUMBER(TradeDash[[#This Row],[Port Return]]),L2619*(1+TradeDash[[#This Row],[Returns]]),L2619)</f>
        <v>3160699.52305246</v>
      </c>
    </row>
    <row r="2621" spans="1:12" x14ac:dyDescent="0.35">
      <c r="A2621" s="1">
        <v>40331</v>
      </c>
      <c r="B2621" s="16">
        <f>YEAR(TradeDash[[#This Row],[Date]])</f>
        <v>2010</v>
      </c>
      <c r="C2621">
        <v>5019.8500000000004</v>
      </c>
      <c r="D2621" s="3">
        <f>IFERROR(TradeDash[[#This Row],[Nifty]]/C2620-1,"")</f>
        <v>9.9895376443603912E-3</v>
      </c>
      <c r="E2621">
        <f ca="1">IFERROR(AVERAGE(OFFSET(TradeDash[[#This Row],[Returns]],0,0,-n_days))/STDEV(OFFSET(TradeDash[[#This Row],[Returns]],0,0,-n_days)),"")</f>
        <v>-5.458904389176937E-2</v>
      </c>
      <c r="F2621">
        <f ca="1">IFERROR(AVERAGE(OFFSET(TradeDash[[#This Row],[Returns]],0,0,-n_days*2))/STDEV(OFFSET(TradeDash[[#This Row],[Returns]],0,0,-n_days*2)),"")</f>
        <v>-0.12274339988263883</v>
      </c>
      <c r="G2621">
        <f ca="1">IF(ISNUMBER(TradeDash[[#This Row],[2n day Sharpe]]),AVERAGE(TradeDash[[#This Row],[n day Sharpe]:[2n day Sharpe]]),"")</f>
        <v>-8.8666221887204105E-2</v>
      </c>
      <c r="H2621">
        <f ca="1">IF(ISNUMBER(TradeDash[[#This Row],[Sharpe Average]]),IF(TradeDash[[#This Row],[Sharpe Average]]&gt;$G$1,1,0),"")</f>
        <v>0</v>
      </c>
      <c r="I2621" s="2">
        <f ca="1">IF(ISNUMBER(TradeDash[[#This Row],[Signal]]),MAX(IF(AND(TradeDash[[#This Row],[Signal]]=1,I2620&lt;1),I2620+$E$1,IF(AND(TradeDash[[#This Row],[Signal]]=0,I2620&gt;0),I2620-$E$1,IF(AND(TradeDash[[#This Row],[Signal]]=1,I2620=1),I2620,IF(AND(TradeDash[[#This Row],[Signal]]=0,I2620=0),I2620,0)))),0),"")</f>
        <v>0</v>
      </c>
      <c r="J2621" s="3">
        <f ca="1">IF(ISNUMBER(TradeDash[[#This Row],[Position]]),TradeDash[[#This Row],[Position]]*D2622,"")</f>
        <v>0</v>
      </c>
      <c r="K2621" s="7">
        <f ca="1">K2620*IFERROR(1+TradeDash[[#This Row],[Port Return]],1)</f>
        <v>4606340.2299634162</v>
      </c>
      <c r="L2621" s="7">
        <f ca="1">IF(ISNUMBER(TradeDash[[#This Row],[Port Return]]),L2620*(1+TradeDash[[#This Row],[Returns]]),L2620)</f>
        <v>3192273.4499205044</v>
      </c>
    </row>
    <row r="2622" spans="1:12" x14ac:dyDescent="0.35">
      <c r="A2622" s="1">
        <v>40332</v>
      </c>
      <c r="B2622" s="16">
        <f>YEAR(TradeDash[[#This Row],[Date]])</f>
        <v>2010</v>
      </c>
      <c r="C2622">
        <v>5110.5</v>
      </c>
      <c r="D2622" s="3">
        <f>IFERROR(TradeDash[[#This Row],[Nifty]]/C2621-1,"")</f>
        <v>1.8058308515194632E-2</v>
      </c>
      <c r="E2622">
        <f ca="1">IFERROR(AVERAGE(OFFSET(TradeDash[[#This Row],[Returns]],0,0,-n_days))/STDEV(OFFSET(TradeDash[[#This Row],[Returns]],0,0,-n_days)),"")</f>
        <v>1.9401948430794312E-2</v>
      </c>
      <c r="F2622">
        <f ca="1">IFERROR(AVERAGE(OFFSET(TradeDash[[#This Row],[Returns]],0,0,-n_days*2))/STDEV(OFFSET(TradeDash[[#This Row],[Returns]],0,0,-n_days*2)),"")</f>
        <v>-8.8417053743200608E-2</v>
      </c>
      <c r="G2622">
        <f ca="1">IF(ISNUMBER(TradeDash[[#This Row],[2n day Sharpe]]),AVERAGE(TradeDash[[#This Row],[n day Sharpe]:[2n day Sharpe]]),"")</f>
        <v>-3.4507552656203144E-2</v>
      </c>
      <c r="H2622">
        <f ca="1">IF(ISNUMBER(TradeDash[[#This Row],[Sharpe Average]]),IF(TradeDash[[#This Row],[Sharpe Average]]&gt;$G$1,1,0),"")</f>
        <v>0</v>
      </c>
      <c r="I2622" s="2">
        <f ca="1">IF(ISNUMBER(TradeDash[[#This Row],[Signal]]),MAX(IF(AND(TradeDash[[#This Row],[Signal]]=1,I2621&lt;1),I2621+$E$1,IF(AND(TradeDash[[#This Row],[Signal]]=0,I2621&gt;0),I2621-$E$1,IF(AND(TradeDash[[#This Row],[Signal]]=1,I2621=1),I2621,IF(AND(TradeDash[[#This Row],[Signal]]=0,I2621=0),I2621,0)))),0),"")</f>
        <v>0</v>
      </c>
      <c r="J2622" s="3">
        <f ca="1">IF(ISNUMBER(TradeDash[[#This Row],[Position]]),TradeDash[[#This Row],[Position]]*D2623,"")</f>
        <v>0</v>
      </c>
      <c r="K2622" s="7">
        <f ca="1">K2621*IFERROR(1+TradeDash[[#This Row],[Port Return]],1)</f>
        <v>4606340.2299634162</v>
      </c>
      <c r="L2622" s="7">
        <f ca="1">IF(ISNUMBER(TradeDash[[#This Row],[Port Return]]),L2621*(1+TradeDash[[#This Row],[Returns]]),L2621)</f>
        <v>3249920.5087440335</v>
      </c>
    </row>
    <row r="2623" spans="1:12" x14ac:dyDescent="0.35">
      <c r="A2623" s="1">
        <v>40333</v>
      </c>
      <c r="B2623" s="16">
        <f>YEAR(TradeDash[[#This Row],[Date]])</f>
        <v>2010</v>
      </c>
      <c r="C2623">
        <v>5135.5</v>
      </c>
      <c r="D2623" s="3">
        <f>IFERROR(TradeDash[[#This Row],[Nifty]]/C2622-1,"")</f>
        <v>4.8918892476275122E-3</v>
      </c>
      <c r="E2623">
        <f ca="1">IFERROR(AVERAGE(OFFSET(TradeDash[[#This Row],[Returns]],0,0,-n_days))/STDEV(OFFSET(TradeDash[[#This Row],[Returns]],0,0,-n_days)),"")</f>
        <v>7.7230194070897651E-2</v>
      </c>
      <c r="F2623">
        <f ca="1">IFERROR(AVERAGE(OFFSET(TradeDash[[#This Row],[Returns]],0,0,-n_days*2))/STDEV(OFFSET(TradeDash[[#This Row],[Returns]],0,0,-n_days*2)),"")</f>
        <v>-5.5046733833212957E-2</v>
      </c>
      <c r="G2623">
        <f ca="1">IF(ISNUMBER(TradeDash[[#This Row],[2n day Sharpe]]),AVERAGE(TradeDash[[#This Row],[n day Sharpe]:[2n day Sharpe]]),"")</f>
        <v>1.1091730118842347E-2</v>
      </c>
      <c r="H2623">
        <f ca="1">IF(ISNUMBER(TradeDash[[#This Row],[Sharpe Average]]),IF(TradeDash[[#This Row],[Sharpe Average]]&gt;$G$1,1,0),"")</f>
        <v>1</v>
      </c>
      <c r="I2623" s="2">
        <f ca="1">IF(ISNUMBER(TradeDash[[#This Row],[Signal]]),MAX(IF(AND(TradeDash[[#This Row],[Signal]]=1,I2622&lt;1),I2622+$E$1,IF(AND(TradeDash[[#This Row],[Signal]]=0,I2622&gt;0),I2622-$E$1,IF(AND(TradeDash[[#This Row],[Signal]]=1,I2622=1),I2622,IF(AND(TradeDash[[#This Row],[Signal]]=0,I2622=0),I2622,0)))),0),"")</f>
        <v>0.2</v>
      </c>
      <c r="J2623" s="3">
        <f ca="1">IF(ISNUMBER(TradeDash[[#This Row],[Position]]),TradeDash[[#This Row],[Position]]*D2624,"")</f>
        <v>-3.952877032421376E-3</v>
      </c>
      <c r="K2623" s="7">
        <f ca="1">K2622*IFERROR(1+TradeDash[[#This Row],[Port Return]],1)</f>
        <v>4588131.9334648754</v>
      </c>
      <c r="L2623" s="7">
        <f ca="1">IF(ISNUMBER(TradeDash[[#This Row],[Port Return]]),L2622*(1+TradeDash[[#This Row],[Returns]]),L2622)</f>
        <v>3265818.7599364026</v>
      </c>
    </row>
    <row r="2624" spans="1:12" x14ac:dyDescent="0.35">
      <c r="A2624" s="1">
        <v>40336</v>
      </c>
      <c r="B2624" s="16">
        <f>YEAR(TradeDash[[#This Row],[Date]])</f>
        <v>2010</v>
      </c>
      <c r="C2624">
        <v>5034</v>
      </c>
      <c r="D2624" s="3">
        <f>IFERROR(TradeDash[[#This Row],[Nifty]]/C2623-1,"")</f>
        <v>-1.9764385162106879E-2</v>
      </c>
      <c r="E2624">
        <f ca="1">IFERROR(AVERAGE(OFFSET(TradeDash[[#This Row],[Returns]],0,0,-n_days))/STDEV(OFFSET(TradeDash[[#This Row],[Returns]],0,0,-n_days)),"")</f>
        <v>-9.4462438082072345E-2</v>
      </c>
      <c r="F2624">
        <f ca="1">IFERROR(AVERAGE(OFFSET(TradeDash[[#This Row],[Returns]],0,0,-n_days*2))/STDEV(OFFSET(TradeDash[[#This Row],[Returns]],0,0,-n_days*2)),"")</f>
        <v>-0.11142293307518931</v>
      </c>
      <c r="G2624">
        <f ca="1">IF(ISNUMBER(TradeDash[[#This Row],[2n day Sharpe]]),AVERAGE(TradeDash[[#This Row],[n day Sharpe]:[2n day Sharpe]]),"")</f>
        <v>-0.10294268557863083</v>
      </c>
      <c r="H2624">
        <f ca="1">IF(ISNUMBER(TradeDash[[#This Row],[Sharpe Average]]),IF(TradeDash[[#This Row],[Sharpe Average]]&gt;$G$1,1,0),"")</f>
        <v>0</v>
      </c>
      <c r="I2624" s="2">
        <f ca="1">IF(ISNUMBER(TradeDash[[#This Row],[Signal]]),MAX(IF(AND(TradeDash[[#This Row],[Signal]]=1,I2623&lt;1),I2623+$E$1,IF(AND(TradeDash[[#This Row],[Signal]]=0,I2623&gt;0),I2623-$E$1,IF(AND(TradeDash[[#This Row],[Signal]]=1,I2623=1),I2623,IF(AND(TradeDash[[#This Row],[Signal]]=0,I2623=0),I2623,0)))),0),"")</f>
        <v>0</v>
      </c>
      <c r="J2624" s="3">
        <f ca="1">IF(ISNUMBER(TradeDash[[#This Row],[Position]]),TradeDash[[#This Row],[Position]]*D2625,"")</f>
        <v>0</v>
      </c>
      <c r="K2624" s="7">
        <f ca="1">K2623*IFERROR(1+TradeDash[[#This Row],[Port Return]],1)</f>
        <v>4588131.9334648754</v>
      </c>
      <c r="L2624" s="7">
        <f ca="1">IF(ISNUMBER(TradeDash[[#This Row],[Port Return]]),L2623*(1+TradeDash[[#This Row],[Returns]]),L2623)</f>
        <v>3201271.8600953855</v>
      </c>
    </row>
    <row r="2625" spans="1:12" x14ac:dyDescent="0.35">
      <c r="A2625" s="1">
        <v>40337</v>
      </c>
      <c r="B2625" s="16">
        <f>YEAR(TradeDash[[#This Row],[Date]])</f>
        <v>2010</v>
      </c>
      <c r="C2625">
        <v>4987.1000000000004</v>
      </c>
      <c r="D2625" s="3">
        <f>IFERROR(TradeDash[[#This Row],[Nifty]]/C2624-1,"")</f>
        <v>-9.3166468017480408E-3</v>
      </c>
      <c r="E2625">
        <f ca="1">IFERROR(AVERAGE(OFFSET(TradeDash[[#This Row],[Returns]],0,0,-n_days))/STDEV(OFFSET(TradeDash[[#This Row],[Returns]],0,0,-n_days)),"")</f>
        <v>-8.9074327021222394E-2</v>
      </c>
      <c r="F2625">
        <f ca="1">IFERROR(AVERAGE(OFFSET(TradeDash[[#This Row],[Returns]],0,0,-n_days*2))/STDEV(OFFSET(TradeDash[[#This Row],[Returns]],0,0,-n_days*2)),"")</f>
        <v>-0.12069650166901635</v>
      </c>
      <c r="G2625">
        <f ca="1">IF(ISNUMBER(TradeDash[[#This Row],[2n day Sharpe]]),AVERAGE(TradeDash[[#This Row],[n day Sharpe]:[2n day Sharpe]]),"")</f>
        <v>-0.10488541434511937</v>
      </c>
      <c r="H2625">
        <f ca="1">IF(ISNUMBER(TradeDash[[#This Row],[Sharpe Average]]),IF(TradeDash[[#This Row],[Sharpe Average]]&gt;$G$1,1,0),"")</f>
        <v>0</v>
      </c>
      <c r="I2625" s="2">
        <f ca="1">IF(ISNUMBER(TradeDash[[#This Row],[Signal]]),MAX(IF(AND(TradeDash[[#This Row],[Signal]]=1,I2624&lt;1),I2624+$E$1,IF(AND(TradeDash[[#This Row],[Signal]]=0,I2624&gt;0),I2624-$E$1,IF(AND(TradeDash[[#This Row],[Signal]]=1,I2624=1),I2624,IF(AND(TradeDash[[#This Row],[Signal]]=0,I2624=0),I2624,0)))),0),"")</f>
        <v>0</v>
      </c>
      <c r="J2625" s="3">
        <f ca="1">IF(ISNUMBER(TradeDash[[#This Row],[Position]]),TradeDash[[#This Row],[Position]]*D2626,"")</f>
        <v>0</v>
      </c>
      <c r="K2625" s="7">
        <f ca="1">K2624*IFERROR(1+TradeDash[[#This Row],[Port Return]],1)</f>
        <v>4588131.9334648754</v>
      </c>
      <c r="L2625" s="7">
        <f ca="1">IF(ISNUMBER(TradeDash[[#This Row],[Port Return]]),L2624*(1+TradeDash[[#This Row],[Returns]]),L2624)</f>
        <v>3171446.7408585018</v>
      </c>
    </row>
    <row r="2626" spans="1:12" x14ac:dyDescent="0.35">
      <c r="A2626" s="1">
        <v>40338</v>
      </c>
      <c r="B2626" s="16">
        <f>YEAR(TradeDash[[#This Row],[Date]])</f>
        <v>2010</v>
      </c>
      <c r="C2626">
        <v>5000.3</v>
      </c>
      <c r="D2626" s="3">
        <f>IFERROR(TradeDash[[#This Row],[Nifty]]/C2625-1,"")</f>
        <v>2.6468288183512101E-3</v>
      </c>
      <c r="E2626">
        <f ca="1">IFERROR(AVERAGE(OFFSET(TradeDash[[#This Row],[Returns]],0,0,-n_days))/STDEV(OFFSET(TradeDash[[#This Row],[Returns]],0,0,-n_days)),"")</f>
        <v>-9.3611124579450061E-2</v>
      </c>
      <c r="F2626">
        <f ca="1">IFERROR(AVERAGE(OFFSET(TradeDash[[#This Row],[Returns]],0,0,-n_days*2))/STDEV(OFFSET(TradeDash[[#This Row],[Returns]],0,0,-n_days*2)),"")</f>
        <v>-0.1097974689077101</v>
      </c>
      <c r="G2626">
        <f ca="1">IF(ISNUMBER(TradeDash[[#This Row],[2n day Sharpe]]),AVERAGE(TradeDash[[#This Row],[n day Sharpe]:[2n day Sharpe]]),"")</f>
        <v>-0.10170429674358009</v>
      </c>
      <c r="H2626">
        <f ca="1">IF(ISNUMBER(TradeDash[[#This Row],[Sharpe Average]]),IF(TradeDash[[#This Row],[Sharpe Average]]&gt;$G$1,1,0),"")</f>
        <v>0</v>
      </c>
      <c r="I2626" s="2">
        <f ca="1">IF(ISNUMBER(TradeDash[[#This Row],[Signal]]),MAX(IF(AND(TradeDash[[#This Row],[Signal]]=1,I2625&lt;1),I2625+$E$1,IF(AND(TradeDash[[#This Row],[Signal]]=0,I2625&gt;0),I2625-$E$1,IF(AND(TradeDash[[#This Row],[Signal]]=1,I2625=1),I2625,IF(AND(TradeDash[[#This Row],[Signal]]=0,I2625=0),I2625,0)))),0),"")</f>
        <v>0</v>
      </c>
      <c r="J2626" s="3">
        <f ca="1">IF(ISNUMBER(TradeDash[[#This Row],[Position]]),TradeDash[[#This Row],[Position]]*D2627,"")</f>
        <v>0</v>
      </c>
      <c r="K2626" s="7">
        <f ca="1">K2625*IFERROR(1+TradeDash[[#This Row],[Port Return]],1)</f>
        <v>4588131.9334648754</v>
      </c>
      <c r="L2626" s="7">
        <f ca="1">IF(ISNUMBER(TradeDash[[#This Row],[Port Return]]),L2625*(1+TradeDash[[#This Row],[Returns]]),L2625)</f>
        <v>3179841.0174880722</v>
      </c>
    </row>
    <row r="2627" spans="1:12" x14ac:dyDescent="0.35">
      <c r="A2627" s="1">
        <v>40339</v>
      </c>
      <c r="B2627" s="16">
        <f>YEAR(TradeDash[[#This Row],[Date]])</f>
        <v>2010</v>
      </c>
      <c r="C2627">
        <v>5078.6000000000004</v>
      </c>
      <c r="D2627" s="3">
        <f>IFERROR(TradeDash[[#This Row],[Nifty]]/C2626-1,"")</f>
        <v>1.5659060456372664E-2</v>
      </c>
      <c r="E2627">
        <f ca="1">IFERROR(AVERAGE(OFFSET(TradeDash[[#This Row],[Returns]],0,0,-n_days))/STDEV(OFFSET(TradeDash[[#This Row],[Returns]],0,0,-n_days)),"")</f>
        <v>-5.4862256874239242E-2</v>
      </c>
      <c r="F2627">
        <f ca="1">IFERROR(AVERAGE(OFFSET(TradeDash[[#This Row],[Returns]],0,0,-n_days*2))/STDEV(OFFSET(TradeDash[[#This Row],[Returns]],0,0,-n_days*2)),"")</f>
        <v>-6.2418369031524902E-2</v>
      </c>
      <c r="G2627">
        <f ca="1">IF(ISNUMBER(TradeDash[[#This Row],[2n day Sharpe]]),AVERAGE(TradeDash[[#This Row],[n day Sharpe]:[2n day Sharpe]]),"")</f>
        <v>-5.8640312952882072E-2</v>
      </c>
      <c r="H2627">
        <f ca="1">IF(ISNUMBER(TradeDash[[#This Row],[Sharpe Average]]),IF(TradeDash[[#This Row],[Sharpe Average]]&gt;$G$1,1,0),"")</f>
        <v>0</v>
      </c>
      <c r="I2627" s="2">
        <f ca="1">IF(ISNUMBER(TradeDash[[#This Row],[Signal]]),MAX(IF(AND(TradeDash[[#This Row],[Signal]]=1,I2626&lt;1),I2626+$E$1,IF(AND(TradeDash[[#This Row],[Signal]]=0,I2626&gt;0),I2626-$E$1,IF(AND(TradeDash[[#This Row],[Signal]]=1,I2626=1),I2626,IF(AND(TradeDash[[#This Row],[Signal]]=0,I2626=0),I2626,0)))),0),"")</f>
        <v>0</v>
      </c>
      <c r="J2627" s="3">
        <f ca="1">IF(ISNUMBER(TradeDash[[#This Row],[Position]]),TradeDash[[#This Row],[Position]]*D2628,"")</f>
        <v>0</v>
      </c>
      <c r="K2627" s="7">
        <f ca="1">K2626*IFERROR(1+TradeDash[[#This Row],[Port Return]],1)</f>
        <v>4588131.9334648754</v>
      </c>
      <c r="L2627" s="7">
        <f ca="1">IF(ISNUMBER(TradeDash[[#This Row],[Port Return]]),L2626*(1+TradeDash[[#This Row],[Returns]]),L2626)</f>
        <v>3229634.3402225715</v>
      </c>
    </row>
    <row r="2628" spans="1:12" x14ac:dyDescent="0.35">
      <c r="A2628" s="1">
        <v>40340</v>
      </c>
      <c r="B2628" s="16">
        <f>YEAR(TradeDash[[#This Row],[Date]])</f>
        <v>2010</v>
      </c>
      <c r="C2628">
        <v>5119.3500000000004</v>
      </c>
      <c r="D2628" s="3">
        <f>IFERROR(TradeDash[[#This Row],[Nifty]]/C2627-1,"")</f>
        <v>8.0238648446422367E-3</v>
      </c>
      <c r="E2628">
        <f ca="1">IFERROR(AVERAGE(OFFSET(TradeDash[[#This Row],[Returns]],0,0,-n_days))/STDEV(OFFSET(TradeDash[[#This Row],[Returns]],0,0,-n_days)),"")</f>
        <v>2.382814441098843E-2</v>
      </c>
      <c r="F2628">
        <f ca="1">IFERROR(AVERAGE(OFFSET(TradeDash[[#This Row],[Returns]],0,0,-n_days*2))/STDEV(OFFSET(TradeDash[[#This Row],[Returns]],0,0,-n_days*2)),"")</f>
        <v>-4.3653162441397213E-2</v>
      </c>
      <c r="G2628">
        <f ca="1">IF(ISNUMBER(TradeDash[[#This Row],[2n day Sharpe]]),AVERAGE(TradeDash[[#This Row],[n day Sharpe]:[2n day Sharpe]]),"")</f>
        <v>-9.9125090152043915E-3</v>
      </c>
      <c r="H2628">
        <f ca="1">IF(ISNUMBER(TradeDash[[#This Row],[Sharpe Average]]),IF(TradeDash[[#This Row],[Sharpe Average]]&gt;$G$1,1,0),"")</f>
        <v>0</v>
      </c>
      <c r="I2628" s="2">
        <f ca="1">IF(ISNUMBER(TradeDash[[#This Row],[Signal]]),MAX(IF(AND(TradeDash[[#This Row],[Signal]]=1,I2627&lt;1),I2627+$E$1,IF(AND(TradeDash[[#This Row],[Signal]]=0,I2627&gt;0),I2627-$E$1,IF(AND(TradeDash[[#This Row],[Signal]]=1,I2627=1),I2627,IF(AND(TradeDash[[#This Row],[Signal]]=0,I2627=0),I2627,0)))),0),"")</f>
        <v>0</v>
      </c>
      <c r="J2628" s="3">
        <f ca="1">IF(ISNUMBER(TradeDash[[#This Row],[Position]]),TradeDash[[#This Row],[Position]]*D2629,"")</f>
        <v>0</v>
      </c>
      <c r="K2628" s="7">
        <f ca="1">K2627*IFERROR(1+TradeDash[[#This Row],[Port Return]],1)</f>
        <v>4588131.9334648754</v>
      </c>
      <c r="L2628" s="7">
        <f ca="1">IF(ISNUMBER(TradeDash[[#This Row],[Port Return]]),L2627*(1+TradeDash[[#This Row],[Returns]]),L2627)</f>
        <v>3255548.4896661327</v>
      </c>
    </row>
    <row r="2629" spans="1:12" x14ac:dyDescent="0.35">
      <c r="A2629" s="1">
        <v>40343</v>
      </c>
      <c r="B2629" s="16">
        <f>YEAR(TradeDash[[#This Row],[Date]])</f>
        <v>2010</v>
      </c>
      <c r="C2629">
        <v>5197.7</v>
      </c>
      <c r="D2629" s="3">
        <f>IFERROR(TradeDash[[#This Row],[Nifty]]/C2628-1,"")</f>
        <v>1.530467735161678E-2</v>
      </c>
      <c r="E2629">
        <f ca="1">IFERROR(AVERAGE(OFFSET(TradeDash[[#This Row],[Returns]],0,0,-n_days))/STDEV(OFFSET(TradeDash[[#This Row],[Returns]],0,0,-n_days)),"")</f>
        <v>9.3627250333986625E-2</v>
      </c>
      <c r="F2629">
        <f ca="1">IFERROR(AVERAGE(OFFSET(TradeDash[[#This Row],[Returns]],0,0,-n_days*2))/STDEV(OFFSET(TradeDash[[#This Row],[Returns]],0,0,-n_days*2)),"")</f>
        <v>4.6709361810894738E-3</v>
      </c>
      <c r="G2629">
        <f ca="1">IF(ISNUMBER(TradeDash[[#This Row],[2n day Sharpe]]),AVERAGE(TradeDash[[#This Row],[n day Sharpe]:[2n day Sharpe]]),"")</f>
        <v>4.9149093257538051E-2</v>
      </c>
      <c r="H2629">
        <f ca="1">IF(ISNUMBER(TradeDash[[#This Row],[Sharpe Average]]),IF(TradeDash[[#This Row],[Sharpe Average]]&gt;$G$1,1,0),"")</f>
        <v>1</v>
      </c>
      <c r="I2629" s="2">
        <f ca="1">IF(ISNUMBER(TradeDash[[#This Row],[Signal]]),MAX(IF(AND(TradeDash[[#This Row],[Signal]]=1,I2628&lt;1),I2628+$E$1,IF(AND(TradeDash[[#This Row],[Signal]]=0,I2628&gt;0),I2628-$E$1,IF(AND(TradeDash[[#This Row],[Signal]]=1,I2628=1),I2628,IF(AND(TradeDash[[#This Row],[Signal]]=0,I2628=0),I2628,0)))),0),"")</f>
        <v>0.2</v>
      </c>
      <c r="J2629" s="3">
        <f ca="1">IF(ISNUMBER(TradeDash[[#This Row],[Position]]),TradeDash[[#This Row],[Position]]*D2630,"")</f>
        <v>9.4849645035304246E-4</v>
      </c>
      <c r="K2629" s="7">
        <f ca="1">K2628*IFERROR(1+TradeDash[[#This Row],[Port Return]],1)</f>
        <v>4592483.7603175184</v>
      </c>
      <c r="L2629" s="7">
        <f ca="1">IF(ISNUMBER(TradeDash[[#This Row],[Port Return]]),L2628*(1+TradeDash[[#This Row],[Returns]]),L2628)</f>
        <v>3305373.6089030164</v>
      </c>
    </row>
    <row r="2630" spans="1:12" x14ac:dyDescent="0.35">
      <c r="A2630" s="1">
        <v>40344</v>
      </c>
      <c r="B2630" s="16">
        <f>YEAR(TradeDash[[#This Row],[Date]])</f>
        <v>2010</v>
      </c>
      <c r="C2630">
        <v>5222.3500000000004</v>
      </c>
      <c r="D2630" s="3">
        <f>IFERROR(TradeDash[[#This Row],[Nifty]]/C2629-1,"")</f>
        <v>4.7424822517652121E-3</v>
      </c>
      <c r="E2630">
        <f ca="1">IFERROR(AVERAGE(OFFSET(TradeDash[[#This Row],[Returns]],0,0,-n_days))/STDEV(OFFSET(TradeDash[[#This Row],[Returns]],0,0,-n_days)),"")</f>
        <v>0.10472148625204104</v>
      </c>
      <c r="F2630">
        <f ca="1">IFERROR(AVERAGE(OFFSET(TradeDash[[#This Row],[Returns]],0,0,-n_days*2))/STDEV(OFFSET(TradeDash[[#This Row],[Returns]],0,0,-n_days*2)),"")</f>
        <v>4.0557353828185793E-3</v>
      </c>
      <c r="G2630">
        <f ca="1">IF(ISNUMBER(TradeDash[[#This Row],[2n day Sharpe]]),AVERAGE(TradeDash[[#This Row],[n day Sharpe]:[2n day Sharpe]]),"")</f>
        <v>5.4388610817429808E-2</v>
      </c>
      <c r="H2630">
        <f ca="1">IF(ISNUMBER(TradeDash[[#This Row],[Sharpe Average]]),IF(TradeDash[[#This Row],[Sharpe Average]]&gt;$G$1,1,0),"")</f>
        <v>1</v>
      </c>
      <c r="I2630" s="2">
        <f ca="1">IF(ISNUMBER(TradeDash[[#This Row],[Signal]]),MAX(IF(AND(TradeDash[[#This Row],[Signal]]=1,I2629&lt;1),I2629+$E$1,IF(AND(TradeDash[[#This Row],[Signal]]=0,I2629&gt;0),I2629-$E$1,IF(AND(TradeDash[[#This Row],[Signal]]=1,I2629=1),I2629,IF(AND(TradeDash[[#This Row],[Signal]]=0,I2629=0),I2629,0)))),0),"")</f>
        <v>0.4</v>
      </c>
      <c r="J2630" s="3">
        <f ca="1">IF(ISNUMBER(TradeDash[[#This Row],[Position]]),TradeDash[[#This Row],[Position]]*D2631,"")</f>
        <v>8.425325763306013E-4</v>
      </c>
      <c r="K2630" s="7">
        <f ca="1">K2629*IFERROR(1+TradeDash[[#This Row],[Port Return]],1)</f>
        <v>4596353.0774918552</v>
      </c>
      <c r="L2630" s="7">
        <f ca="1">IF(ISNUMBER(TradeDash[[#This Row],[Port Return]]),L2629*(1+TradeDash[[#This Row],[Returns]]),L2629)</f>
        <v>3321049.2845786922</v>
      </c>
    </row>
    <row r="2631" spans="1:12" x14ac:dyDescent="0.35">
      <c r="A2631" s="1">
        <v>40345</v>
      </c>
      <c r="B2631" s="16">
        <f>YEAR(TradeDash[[#This Row],[Date]])</f>
        <v>2010</v>
      </c>
      <c r="C2631">
        <v>5233.3500000000004</v>
      </c>
      <c r="D2631" s="3">
        <f>IFERROR(TradeDash[[#This Row],[Nifty]]/C2630-1,"")</f>
        <v>2.1063314408265033E-3</v>
      </c>
      <c r="E2631">
        <f ca="1">IFERROR(AVERAGE(OFFSET(TradeDash[[#This Row],[Returns]],0,0,-n_days))/STDEV(OFFSET(TradeDash[[#This Row],[Returns]],0,0,-n_days)),"")</f>
        <v>0.22987063579705222</v>
      </c>
      <c r="F2631">
        <f ca="1">IFERROR(AVERAGE(OFFSET(TradeDash[[#This Row],[Returns]],0,0,-n_days*2))/STDEV(OFFSET(TradeDash[[#This Row],[Returns]],0,0,-n_days*2)),"")</f>
        <v>2.7470494230078515E-3</v>
      </c>
      <c r="G2631">
        <f ca="1">IF(ISNUMBER(TradeDash[[#This Row],[2n day Sharpe]]),AVERAGE(TradeDash[[#This Row],[n day Sharpe]:[2n day Sharpe]]),"")</f>
        <v>0.11630884261003004</v>
      </c>
      <c r="H2631">
        <f ca="1">IF(ISNUMBER(TradeDash[[#This Row],[Sharpe Average]]),IF(TradeDash[[#This Row],[Sharpe Average]]&gt;$G$1,1,0),"")</f>
        <v>1</v>
      </c>
      <c r="I2631" s="2">
        <f ca="1">IF(ISNUMBER(TradeDash[[#This Row],[Signal]]),MAX(IF(AND(TradeDash[[#This Row],[Signal]]=1,I2630&lt;1),I2630+$E$1,IF(AND(TradeDash[[#This Row],[Signal]]=0,I2630&gt;0),I2630-$E$1,IF(AND(TradeDash[[#This Row],[Signal]]=1,I2630=1),I2630,IF(AND(TradeDash[[#This Row],[Signal]]=0,I2630=0),I2630,0)))),0),"")</f>
        <v>0.60000000000000009</v>
      </c>
      <c r="J2631" s="3">
        <f ca="1">IF(ISNUMBER(TradeDash[[#This Row],[Position]]),TradeDash[[#This Row],[Position]]*D2632,"")</f>
        <v>4.7579466307432492E-3</v>
      </c>
      <c r="K2631" s="7">
        <f ca="1">K2630*IFERROR(1+TradeDash[[#This Row],[Port Return]],1)</f>
        <v>4618222.2801306136</v>
      </c>
      <c r="L2631" s="7">
        <f ca="1">IF(ISNUMBER(TradeDash[[#This Row],[Port Return]]),L2630*(1+TradeDash[[#This Row],[Returns]]),L2630)</f>
        <v>3328044.5151033346</v>
      </c>
    </row>
    <row r="2632" spans="1:12" x14ac:dyDescent="0.35">
      <c r="A2632" s="1">
        <v>40346</v>
      </c>
      <c r="B2632" s="16">
        <f>YEAR(TradeDash[[#This Row],[Date]])</f>
        <v>2010</v>
      </c>
      <c r="C2632">
        <v>5274.85</v>
      </c>
      <c r="D2632" s="3">
        <f>IFERROR(TradeDash[[#This Row],[Nifty]]/C2631-1,"")</f>
        <v>7.9299110512387472E-3</v>
      </c>
      <c r="E2632">
        <f ca="1">IFERROR(AVERAGE(OFFSET(TradeDash[[#This Row],[Returns]],0,0,-n_days))/STDEV(OFFSET(TradeDash[[#This Row],[Returns]],0,0,-n_days)),"")</f>
        <v>0.23745921975230477</v>
      </c>
      <c r="F2632">
        <f ca="1">IFERROR(AVERAGE(OFFSET(TradeDash[[#This Row],[Returns]],0,0,-n_days*2))/STDEV(OFFSET(TradeDash[[#This Row],[Returns]],0,0,-n_days*2)),"")</f>
        <v>8.6399426950362537E-3</v>
      </c>
      <c r="G2632">
        <f ca="1">IF(ISNUMBER(TradeDash[[#This Row],[2n day Sharpe]]),AVERAGE(TradeDash[[#This Row],[n day Sharpe]:[2n day Sharpe]]),"")</f>
        <v>0.12304958122367052</v>
      </c>
      <c r="H2632">
        <f ca="1">IF(ISNUMBER(TradeDash[[#This Row],[Sharpe Average]]),IF(TradeDash[[#This Row],[Sharpe Average]]&gt;$G$1,1,0),"")</f>
        <v>1</v>
      </c>
      <c r="I2632" s="2">
        <f ca="1">IF(ISNUMBER(TradeDash[[#This Row],[Signal]]),MAX(IF(AND(TradeDash[[#This Row],[Signal]]=1,I2631&lt;1),I2631+$E$1,IF(AND(TradeDash[[#This Row],[Signal]]=0,I2631&gt;0),I2631-$E$1,IF(AND(TradeDash[[#This Row],[Signal]]=1,I2631=1),I2631,IF(AND(TradeDash[[#This Row],[Signal]]=0,I2631=0),I2631,0)))),0),"")</f>
        <v>0.8</v>
      </c>
      <c r="J2632" s="3">
        <f ca="1">IF(ISNUMBER(TradeDash[[#This Row],[Position]]),TradeDash[[#This Row],[Position]]*D2633,"")</f>
        <v>-1.8578727357176029E-3</v>
      </c>
      <c r="K2632" s="7">
        <f ca="1">K2631*IFERROR(1+TradeDash[[#This Row],[Port Return]],1)</f>
        <v>4609642.2108688755</v>
      </c>
      <c r="L2632" s="7">
        <f ca="1">IF(ISNUMBER(TradeDash[[#This Row],[Port Return]]),L2631*(1+TradeDash[[#This Row],[Returns]]),L2631)</f>
        <v>3354435.6120826672</v>
      </c>
    </row>
    <row r="2633" spans="1:12" x14ac:dyDescent="0.35">
      <c r="A2633" s="1">
        <v>40347</v>
      </c>
      <c r="B2633" s="16">
        <f>YEAR(TradeDash[[#This Row],[Date]])</f>
        <v>2010</v>
      </c>
      <c r="C2633">
        <v>5262.6</v>
      </c>
      <c r="D2633" s="3">
        <f>IFERROR(TradeDash[[#This Row],[Nifty]]/C2632-1,"")</f>
        <v>-2.3223409196470035E-3</v>
      </c>
      <c r="E2633">
        <f ca="1">IFERROR(AVERAGE(OFFSET(TradeDash[[#This Row],[Returns]],0,0,-n_days))/STDEV(OFFSET(TradeDash[[#This Row],[Returns]],0,0,-n_days)),"")</f>
        <v>0.24147247776547759</v>
      </c>
      <c r="F2633">
        <f ca="1">IFERROR(AVERAGE(OFFSET(TradeDash[[#This Row],[Returns]],0,0,-n_days*2))/STDEV(OFFSET(TradeDash[[#This Row],[Returns]],0,0,-n_days*2)),"")</f>
        <v>-7.4776470237249175E-3</v>
      </c>
      <c r="G2633">
        <f ca="1">IF(ISNUMBER(TradeDash[[#This Row],[2n day Sharpe]]),AVERAGE(TradeDash[[#This Row],[n day Sharpe]:[2n day Sharpe]]),"")</f>
        <v>0.11699741537087634</v>
      </c>
      <c r="H2633">
        <f ca="1">IF(ISNUMBER(TradeDash[[#This Row],[Sharpe Average]]),IF(TradeDash[[#This Row],[Sharpe Average]]&gt;$G$1,1,0),"")</f>
        <v>1</v>
      </c>
      <c r="I2633" s="2">
        <f ca="1">IF(ISNUMBER(TradeDash[[#This Row],[Signal]]),MAX(IF(AND(TradeDash[[#This Row],[Signal]]=1,I2632&lt;1),I2632+$E$1,IF(AND(TradeDash[[#This Row],[Signal]]=0,I2632&gt;0),I2632-$E$1,IF(AND(TradeDash[[#This Row],[Signal]]=1,I2632=1),I2632,IF(AND(TradeDash[[#This Row],[Signal]]=0,I2632=0),I2632,0)))),0),"")</f>
        <v>1</v>
      </c>
      <c r="J2633" s="3">
        <f ca="1">IF(ISNUMBER(TradeDash[[#This Row],[Position]]),TradeDash[[#This Row],[Position]]*D2634,"")</f>
        <v>1.7234826891650457E-2</v>
      </c>
      <c r="K2633" s="7">
        <f ca="1">K2632*IFERROR(1+TradeDash[[#This Row],[Port Return]],1)</f>
        <v>4689088.5964056458</v>
      </c>
      <c r="L2633" s="7">
        <f ca="1">IF(ISNUMBER(TradeDash[[#This Row],[Port Return]]),L2632*(1+TradeDash[[#This Row],[Returns]]),L2632)</f>
        <v>3346645.4689984065</v>
      </c>
    </row>
    <row r="2634" spans="1:12" x14ac:dyDescent="0.35">
      <c r="A2634" s="1">
        <v>40350</v>
      </c>
      <c r="B2634" s="16">
        <f>YEAR(TradeDash[[#This Row],[Date]])</f>
        <v>2010</v>
      </c>
      <c r="C2634">
        <v>5353.3</v>
      </c>
      <c r="D2634" s="3">
        <f>IFERROR(TradeDash[[#This Row],[Nifty]]/C2633-1,"")</f>
        <v>1.7234826891650457E-2</v>
      </c>
      <c r="E2634">
        <f ca="1">IFERROR(AVERAGE(OFFSET(TradeDash[[#This Row],[Returns]],0,0,-n_days))/STDEV(OFFSET(TradeDash[[#This Row],[Returns]],0,0,-n_days)),"")</f>
        <v>0.28719381836907043</v>
      </c>
      <c r="F2634">
        <f ca="1">IFERROR(AVERAGE(OFFSET(TradeDash[[#This Row],[Returns]],0,0,-n_days*2))/STDEV(OFFSET(TradeDash[[#This Row],[Returns]],0,0,-n_days*2)),"")</f>
        <v>1.7132075466613876E-2</v>
      </c>
      <c r="G2634">
        <f ca="1">IF(ISNUMBER(TradeDash[[#This Row],[2n day Sharpe]]),AVERAGE(TradeDash[[#This Row],[n day Sharpe]:[2n day Sharpe]]),"")</f>
        <v>0.15216294691784216</v>
      </c>
      <c r="H2634">
        <f ca="1">IF(ISNUMBER(TradeDash[[#This Row],[Sharpe Average]]),IF(TradeDash[[#This Row],[Sharpe Average]]&gt;$G$1,1,0),"")</f>
        <v>1</v>
      </c>
      <c r="I2634" s="2">
        <f ca="1">IF(ISNUMBER(TradeDash[[#This Row],[Signal]]),MAX(IF(AND(TradeDash[[#This Row],[Signal]]=1,I2633&lt;1),I2633+$E$1,IF(AND(TradeDash[[#This Row],[Signal]]=0,I2633&gt;0),I2633-$E$1,IF(AND(TradeDash[[#This Row],[Signal]]=1,I2633=1),I2633,IF(AND(TradeDash[[#This Row],[Signal]]=0,I2633=0),I2633,0)))),0),"")</f>
        <v>1</v>
      </c>
      <c r="J2634" s="3">
        <f ca="1">IF(ISNUMBER(TradeDash[[#This Row],[Position]]),TradeDash[[#This Row],[Position]]*D2635,"")</f>
        <v>-6.8649244391310038E-3</v>
      </c>
      <c r="K2634" s="7">
        <f ca="1">K2633*IFERROR(1+TradeDash[[#This Row],[Port Return]],1)</f>
        <v>4656898.3575029299</v>
      </c>
      <c r="L2634" s="7">
        <f ca="1">IF(ISNUMBER(TradeDash[[#This Row],[Port Return]]),L2633*(1+TradeDash[[#This Row],[Returns]]),L2633)</f>
        <v>3404324.3243243205</v>
      </c>
    </row>
    <row r="2635" spans="1:12" x14ac:dyDescent="0.35">
      <c r="A2635" s="1">
        <v>40351</v>
      </c>
      <c r="B2635" s="16">
        <f>YEAR(TradeDash[[#This Row],[Date]])</f>
        <v>2010</v>
      </c>
      <c r="C2635">
        <v>5316.55</v>
      </c>
      <c r="D2635" s="3">
        <f>IFERROR(TradeDash[[#This Row],[Nifty]]/C2634-1,"")</f>
        <v>-6.8649244391310038E-3</v>
      </c>
      <c r="E2635">
        <f ca="1">IFERROR(AVERAGE(OFFSET(TradeDash[[#This Row],[Returns]],0,0,-n_days))/STDEV(OFFSET(TradeDash[[#This Row],[Returns]],0,0,-n_days)),"")</f>
        <v>0.41330869569612377</v>
      </c>
      <c r="F2635">
        <f ca="1">IFERROR(AVERAGE(OFFSET(TradeDash[[#This Row],[Returns]],0,0,-n_days*2))/STDEV(OFFSET(TradeDash[[#This Row],[Returns]],0,0,-n_days*2)),"")</f>
        <v>9.6169439331129855E-3</v>
      </c>
      <c r="G2635">
        <f ca="1">IF(ISNUMBER(TradeDash[[#This Row],[2n day Sharpe]]),AVERAGE(TradeDash[[#This Row],[n day Sharpe]:[2n day Sharpe]]),"")</f>
        <v>0.21146281981461837</v>
      </c>
      <c r="H2635">
        <f ca="1">IF(ISNUMBER(TradeDash[[#This Row],[Sharpe Average]]),IF(TradeDash[[#This Row],[Sharpe Average]]&gt;$G$1,1,0),"")</f>
        <v>1</v>
      </c>
      <c r="I2635" s="2">
        <f ca="1">IF(ISNUMBER(TradeDash[[#This Row],[Signal]]),MAX(IF(AND(TradeDash[[#This Row],[Signal]]=1,I2634&lt;1),I2634+$E$1,IF(AND(TradeDash[[#This Row],[Signal]]=0,I2634&gt;0),I2634-$E$1,IF(AND(TradeDash[[#This Row],[Signal]]=1,I2634=1),I2634,IF(AND(TradeDash[[#This Row],[Signal]]=0,I2634=0),I2634,0)))),0),"")</f>
        <v>1</v>
      </c>
      <c r="J2635" s="3">
        <f ca="1">IF(ISNUMBER(TradeDash[[#This Row],[Position]]),TradeDash[[#This Row],[Position]]*D2636,"")</f>
        <v>1.2414065512409422E-3</v>
      </c>
      <c r="K2635" s="7">
        <f ca="1">K2634*IFERROR(1+TradeDash[[#This Row],[Port Return]],1)</f>
        <v>4662679.461632397</v>
      </c>
      <c r="L2635" s="7">
        <f ca="1">IF(ISNUMBER(TradeDash[[#This Row],[Port Return]]),L2634*(1+TradeDash[[#This Row],[Returns]]),L2634)</f>
        <v>3380953.8950715382</v>
      </c>
    </row>
    <row r="2636" spans="1:12" x14ac:dyDescent="0.35">
      <c r="A2636" s="1">
        <v>40352</v>
      </c>
      <c r="B2636" s="16">
        <f>YEAR(TradeDash[[#This Row],[Date]])</f>
        <v>2010</v>
      </c>
      <c r="C2636">
        <v>5323.15</v>
      </c>
      <c r="D2636" s="3">
        <f>IFERROR(TradeDash[[#This Row],[Nifty]]/C2635-1,"")</f>
        <v>1.2414065512409422E-3</v>
      </c>
      <c r="E2636">
        <f ca="1">IFERROR(AVERAGE(OFFSET(TradeDash[[#This Row],[Returns]],0,0,-n_days))/STDEV(OFFSET(TradeDash[[#This Row],[Returns]],0,0,-n_days)),"")</f>
        <v>0.34552707157898666</v>
      </c>
      <c r="F2636">
        <f ca="1">IFERROR(AVERAGE(OFFSET(TradeDash[[#This Row],[Returns]],0,0,-n_days*2))/STDEV(OFFSET(TradeDash[[#This Row],[Returns]],0,0,-n_days*2)),"")</f>
        <v>4.3728826320669413E-2</v>
      </c>
      <c r="G2636">
        <f ca="1">IF(ISNUMBER(TradeDash[[#This Row],[2n day Sharpe]]),AVERAGE(TradeDash[[#This Row],[n day Sharpe]:[2n day Sharpe]]),"")</f>
        <v>0.19462794894982804</v>
      </c>
      <c r="H2636">
        <f ca="1">IF(ISNUMBER(TradeDash[[#This Row],[Sharpe Average]]),IF(TradeDash[[#This Row],[Sharpe Average]]&gt;$G$1,1,0),"")</f>
        <v>1</v>
      </c>
      <c r="I2636" s="2">
        <f ca="1">IF(ISNUMBER(TradeDash[[#This Row],[Signal]]),MAX(IF(AND(TradeDash[[#This Row],[Signal]]=1,I2635&lt;1),I2635+$E$1,IF(AND(TradeDash[[#This Row],[Signal]]=0,I2635&gt;0),I2635-$E$1,IF(AND(TradeDash[[#This Row],[Signal]]=1,I2635=1),I2635,IF(AND(TradeDash[[#This Row],[Signal]]=0,I2635=0),I2635,0)))),0),"")</f>
        <v>1</v>
      </c>
      <c r="J2636" s="3">
        <f ca="1">IF(ISNUMBER(TradeDash[[#This Row],[Position]]),TradeDash[[#This Row],[Position]]*D2637,"")</f>
        <v>-4.7903966636286821E-4</v>
      </c>
      <c r="K2636" s="7">
        <f ca="1">K2635*IFERROR(1+TradeDash[[#This Row],[Port Return]],1)</f>
        <v>4660445.8532187399</v>
      </c>
      <c r="L2636" s="7">
        <f ca="1">IF(ISNUMBER(TradeDash[[#This Row],[Port Return]]),L2635*(1+TradeDash[[#This Row],[Returns]]),L2635)</f>
        <v>3385151.0333863236</v>
      </c>
    </row>
    <row r="2637" spans="1:12" x14ac:dyDescent="0.35">
      <c r="A2637" s="1">
        <v>40353</v>
      </c>
      <c r="B2637" s="16">
        <f>YEAR(TradeDash[[#This Row],[Date]])</f>
        <v>2010</v>
      </c>
      <c r="C2637">
        <v>5320.6</v>
      </c>
      <c r="D2637" s="3">
        <f>IFERROR(TradeDash[[#This Row],[Nifty]]/C2636-1,"")</f>
        <v>-4.7903966636286821E-4</v>
      </c>
      <c r="E2637">
        <f ca="1">IFERROR(AVERAGE(OFFSET(TradeDash[[#This Row],[Returns]],0,0,-n_days))/STDEV(OFFSET(TradeDash[[#This Row],[Returns]],0,0,-n_days)),"")</f>
        <v>0.27845157114747976</v>
      </c>
      <c r="F2637">
        <f ca="1">IFERROR(AVERAGE(OFFSET(TradeDash[[#This Row],[Returns]],0,0,-n_days*2))/STDEV(OFFSET(TradeDash[[#This Row],[Returns]],0,0,-n_days*2)),"")</f>
        <v>2.9530422707075513E-2</v>
      </c>
      <c r="G2637">
        <f ca="1">IF(ISNUMBER(TradeDash[[#This Row],[2n day Sharpe]]),AVERAGE(TradeDash[[#This Row],[n day Sharpe]:[2n day Sharpe]]),"")</f>
        <v>0.15399099692727763</v>
      </c>
      <c r="H2637">
        <f ca="1">IF(ISNUMBER(TradeDash[[#This Row],[Sharpe Average]]),IF(TradeDash[[#This Row],[Sharpe Average]]&gt;$G$1,1,0),"")</f>
        <v>1</v>
      </c>
      <c r="I2637" s="2">
        <f ca="1">IF(ISNUMBER(TradeDash[[#This Row],[Signal]]),MAX(IF(AND(TradeDash[[#This Row],[Signal]]=1,I2636&lt;1),I2636+$E$1,IF(AND(TradeDash[[#This Row],[Signal]]=0,I2636&gt;0),I2636-$E$1,IF(AND(TradeDash[[#This Row],[Signal]]=1,I2636=1),I2636,IF(AND(TradeDash[[#This Row],[Signal]]=0,I2636=0),I2636,0)))),0),"")</f>
        <v>1</v>
      </c>
      <c r="J2637" s="3">
        <f ca="1">IF(ISNUMBER(TradeDash[[#This Row],[Position]]),TradeDash[[#This Row],[Position]]*D2638,"")</f>
        <v>-9.688756907115792E-3</v>
      </c>
      <c r="K2637" s="7">
        <f ca="1">K2636*IFERROR(1+TradeDash[[#This Row],[Port Return]],1)</f>
        <v>4615291.9262681277</v>
      </c>
      <c r="L2637" s="7">
        <f ca="1">IF(ISNUMBER(TradeDash[[#This Row],[Port Return]]),L2636*(1+TradeDash[[#This Row],[Returns]]),L2636)</f>
        <v>3383529.4117647023</v>
      </c>
    </row>
    <row r="2638" spans="1:12" x14ac:dyDescent="0.35">
      <c r="A2638" s="1">
        <v>40354</v>
      </c>
      <c r="B2638" s="16">
        <f>YEAR(TradeDash[[#This Row],[Date]])</f>
        <v>2010</v>
      </c>
      <c r="C2638">
        <v>5269.05</v>
      </c>
      <c r="D2638" s="3">
        <f>IFERROR(TradeDash[[#This Row],[Nifty]]/C2637-1,"")</f>
        <v>-9.688756907115792E-3</v>
      </c>
      <c r="E2638">
        <f ca="1">IFERROR(AVERAGE(OFFSET(TradeDash[[#This Row],[Returns]],0,0,-n_days))/STDEV(OFFSET(TradeDash[[#This Row],[Returns]],0,0,-n_days)),"")</f>
        <v>0.17754308482759906</v>
      </c>
      <c r="F2638">
        <f ca="1">IFERROR(AVERAGE(OFFSET(TradeDash[[#This Row],[Returns]],0,0,-n_days*2))/STDEV(OFFSET(TradeDash[[#This Row],[Returns]],0,0,-n_days*2)),"")</f>
        <v>3.6878746405037575E-3</v>
      </c>
      <c r="G2638">
        <f ca="1">IF(ISNUMBER(TradeDash[[#This Row],[2n day Sharpe]]),AVERAGE(TradeDash[[#This Row],[n day Sharpe]:[2n day Sharpe]]),"")</f>
        <v>9.0615479734051416E-2</v>
      </c>
      <c r="H2638">
        <f ca="1">IF(ISNUMBER(TradeDash[[#This Row],[Sharpe Average]]),IF(TradeDash[[#This Row],[Sharpe Average]]&gt;$G$1,1,0),"")</f>
        <v>1</v>
      </c>
      <c r="I2638" s="2">
        <f ca="1">IF(ISNUMBER(TradeDash[[#This Row],[Signal]]),MAX(IF(AND(TradeDash[[#This Row],[Signal]]=1,I2637&lt;1),I2637+$E$1,IF(AND(TradeDash[[#This Row],[Signal]]=0,I2637&gt;0),I2637-$E$1,IF(AND(TradeDash[[#This Row],[Signal]]=1,I2637=1),I2637,IF(AND(TradeDash[[#This Row],[Signal]]=0,I2637=0),I2637,0)))),0),"")</f>
        <v>1</v>
      </c>
      <c r="J2638" s="3">
        <f ca="1">IF(ISNUMBER(TradeDash[[#This Row],[Position]]),TradeDash[[#This Row],[Position]]*D2639,"")</f>
        <v>1.2231806492631447E-2</v>
      </c>
      <c r="K2638" s="7">
        <f ca="1">K2637*IFERROR(1+TradeDash[[#This Row],[Port Return]],1)</f>
        <v>4671745.2840172434</v>
      </c>
      <c r="L2638" s="7">
        <f ca="1">IF(ISNUMBER(TradeDash[[#This Row],[Port Return]]),L2637*(1+TradeDash[[#This Row],[Returns]]),L2637)</f>
        <v>3350747.2178060375</v>
      </c>
    </row>
    <row r="2639" spans="1:12" x14ac:dyDescent="0.35">
      <c r="A2639" s="1">
        <v>40357</v>
      </c>
      <c r="B2639" s="16">
        <f>YEAR(TradeDash[[#This Row],[Date]])</f>
        <v>2010</v>
      </c>
      <c r="C2639">
        <v>5333.5</v>
      </c>
      <c r="D2639" s="3">
        <f>IFERROR(TradeDash[[#This Row],[Nifty]]/C2638-1,"")</f>
        <v>1.2231806492631447E-2</v>
      </c>
      <c r="E2639">
        <f ca="1">IFERROR(AVERAGE(OFFSET(TradeDash[[#This Row],[Returns]],0,0,-n_days))/STDEV(OFFSET(TradeDash[[#This Row],[Returns]],0,0,-n_days)),"")</f>
        <v>0.21001001136329531</v>
      </c>
      <c r="F2639">
        <f ca="1">IFERROR(AVERAGE(OFFSET(TradeDash[[#This Row],[Returns]],0,0,-n_days*2))/STDEV(OFFSET(TradeDash[[#This Row],[Returns]],0,0,-n_days*2)),"")</f>
        <v>4.4591878003887704E-2</v>
      </c>
      <c r="G2639">
        <f ca="1">IF(ISNUMBER(TradeDash[[#This Row],[2n day Sharpe]]),AVERAGE(TradeDash[[#This Row],[n day Sharpe]:[2n day Sharpe]]),"")</f>
        <v>0.12730094468359152</v>
      </c>
      <c r="H2639">
        <f ca="1">IF(ISNUMBER(TradeDash[[#This Row],[Sharpe Average]]),IF(TradeDash[[#This Row],[Sharpe Average]]&gt;$G$1,1,0),"")</f>
        <v>1</v>
      </c>
      <c r="I2639" s="2">
        <f ca="1">IF(ISNUMBER(TradeDash[[#This Row],[Signal]]),MAX(IF(AND(TradeDash[[#This Row],[Signal]]=1,I2638&lt;1),I2638+$E$1,IF(AND(TradeDash[[#This Row],[Signal]]=0,I2638&gt;0),I2638-$E$1,IF(AND(TradeDash[[#This Row],[Signal]]=1,I2638=1),I2638,IF(AND(TradeDash[[#This Row],[Signal]]=0,I2638=0),I2638,0)))),0),"")</f>
        <v>1</v>
      </c>
      <c r="J2639" s="3">
        <f ca="1">IF(ISNUMBER(TradeDash[[#This Row],[Position]]),TradeDash[[#This Row],[Position]]*D2640,"")</f>
        <v>-1.450267179150655E-2</v>
      </c>
      <c r="K2639" s="7">
        <f ca="1">K2638*IFERROR(1+TradeDash[[#This Row],[Port Return]],1)</f>
        <v>4603992.4954696232</v>
      </c>
      <c r="L2639" s="7">
        <f ca="1">IF(ISNUMBER(TradeDash[[#This Row],[Port Return]]),L2638*(1+TradeDash[[#This Row],[Returns]]),L2638)</f>
        <v>3391732.9093799642</v>
      </c>
    </row>
    <row r="2640" spans="1:12" x14ac:dyDescent="0.35">
      <c r="A2640" s="1">
        <v>40358</v>
      </c>
      <c r="B2640" s="16">
        <f>YEAR(TradeDash[[#This Row],[Date]])</f>
        <v>2010</v>
      </c>
      <c r="C2640">
        <v>5256.15</v>
      </c>
      <c r="D2640" s="3">
        <f>IFERROR(TradeDash[[#This Row],[Nifty]]/C2639-1,"")</f>
        <v>-1.450267179150655E-2</v>
      </c>
      <c r="E2640">
        <f ca="1">IFERROR(AVERAGE(OFFSET(TradeDash[[#This Row],[Returns]],0,0,-n_days))/STDEV(OFFSET(TradeDash[[#This Row],[Returns]],0,0,-n_days)),"")</f>
        <v>0.26482917225404695</v>
      </c>
      <c r="F2640">
        <f ca="1">IFERROR(AVERAGE(OFFSET(TradeDash[[#This Row],[Returns]],0,0,-n_days*2))/STDEV(OFFSET(TradeDash[[#This Row],[Returns]],0,0,-n_days*2)),"")</f>
        <v>4.4051265241628342E-2</v>
      </c>
      <c r="G2640">
        <f ca="1">IF(ISNUMBER(TradeDash[[#This Row],[2n day Sharpe]]),AVERAGE(TradeDash[[#This Row],[n day Sharpe]:[2n day Sharpe]]),"")</f>
        <v>0.15444021874783764</v>
      </c>
      <c r="H2640">
        <f ca="1">IF(ISNUMBER(TradeDash[[#This Row],[Sharpe Average]]),IF(TradeDash[[#This Row],[Sharpe Average]]&gt;$G$1,1,0),"")</f>
        <v>1</v>
      </c>
      <c r="I2640" s="2">
        <f ca="1">IF(ISNUMBER(TradeDash[[#This Row],[Signal]]),MAX(IF(AND(TradeDash[[#This Row],[Signal]]=1,I2639&lt;1),I2639+$E$1,IF(AND(TradeDash[[#This Row],[Signal]]=0,I2639&gt;0),I2639-$E$1,IF(AND(TradeDash[[#This Row],[Signal]]=1,I2639=1),I2639,IF(AND(TradeDash[[#This Row],[Signal]]=0,I2639=0),I2639,0)))),0),"")</f>
        <v>1</v>
      </c>
      <c r="J2640" s="3">
        <f ca="1">IF(ISNUMBER(TradeDash[[#This Row],[Position]]),TradeDash[[#This Row],[Position]]*D2641,"")</f>
        <v>1.0720774711528547E-2</v>
      </c>
      <c r="K2640" s="7">
        <f ca="1">K2639*IFERROR(1+TradeDash[[#This Row],[Port Return]],1)</f>
        <v>4653350.8617871208</v>
      </c>
      <c r="L2640" s="7">
        <f ca="1">IF(ISNUMBER(TradeDash[[#This Row],[Port Return]]),L2639*(1+TradeDash[[#This Row],[Returns]]),L2639)</f>
        <v>3342543.7201907751</v>
      </c>
    </row>
    <row r="2641" spans="1:12" x14ac:dyDescent="0.35">
      <c r="A2641" s="1">
        <v>40359</v>
      </c>
      <c r="B2641" s="16">
        <f>YEAR(TradeDash[[#This Row],[Date]])</f>
        <v>2010</v>
      </c>
      <c r="C2641">
        <v>5312.5</v>
      </c>
      <c r="D2641" s="3">
        <f>IFERROR(TradeDash[[#This Row],[Nifty]]/C2640-1,"")</f>
        <v>1.0720774711528547E-2</v>
      </c>
      <c r="E2641">
        <f ca="1">IFERROR(AVERAGE(OFFSET(TradeDash[[#This Row],[Returns]],0,0,-n_days))/STDEV(OFFSET(TradeDash[[#This Row],[Returns]],0,0,-n_days)),"")</f>
        <v>0.26755784951631623</v>
      </c>
      <c r="F2641">
        <f ca="1">IFERROR(AVERAGE(OFFSET(TradeDash[[#This Row],[Returns]],0,0,-n_days*2))/STDEV(OFFSET(TradeDash[[#This Row],[Returns]],0,0,-n_days*2)),"")</f>
        <v>7.1289648210652617E-2</v>
      </c>
      <c r="G2641">
        <f ca="1">IF(ISNUMBER(TradeDash[[#This Row],[2n day Sharpe]]),AVERAGE(TradeDash[[#This Row],[n day Sharpe]:[2n day Sharpe]]),"")</f>
        <v>0.16942374886348444</v>
      </c>
      <c r="H2641">
        <f ca="1">IF(ISNUMBER(TradeDash[[#This Row],[Sharpe Average]]),IF(TradeDash[[#This Row],[Sharpe Average]]&gt;$G$1,1,0),"")</f>
        <v>1</v>
      </c>
      <c r="I2641" s="2">
        <f ca="1">IF(ISNUMBER(TradeDash[[#This Row],[Signal]]),MAX(IF(AND(TradeDash[[#This Row],[Signal]]=1,I2640&lt;1),I2640+$E$1,IF(AND(TradeDash[[#This Row],[Signal]]=0,I2640&gt;0),I2640-$E$1,IF(AND(TradeDash[[#This Row],[Signal]]=1,I2640=1),I2640,IF(AND(TradeDash[[#This Row],[Signal]]=0,I2640=0),I2640,0)))),0),"")</f>
        <v>1</v>
      </c>
      <c r="J2641" s="3">
        <f ca="1">IF(ISNUMBER(TradeDash[[#This Row],[Position]]),TradeDash[[#This Row],[Position]]*D2642,"")</f>
        <v>-1.1501176470588348E-2</v>
      </c>
      <c r="K2641" s="7">
        <f ca="1">K2640*IFERROR(1+TradeDash[[#This Row],[Port Return]],1)</f>
        <v>4599831.8523461428</v>
      </c>
      <c r="L2641" s="7">
        <f ca="1">IF(ISNUMBER(TradeDash[[#This Row],[Port Return]]),L2640*(1+TradeDash[[#This Row],[Returns]]),L2640)</f>
        <v>3378378.378378375</v>
      </c>
    </row>
    <row r="2642" spans="1:12" x14ac:dyDescent="0.35">
      <c r="A2642" s="1">
        <v>40360</v>
      </c>
      <c r="B2642" s="16">
        <f>YEAR(TradeDash[[#This Row],[Date]])</f>
        <v>2010</v>
      </c>
      <c r="C2642">
        <v>5251.4</v>
      </c>
      <c r="D2642" s="3">
        <f>IFERROR(TradeDash[[#This Row],[Nifty]]/C2641-1,"")</f>
        <v>-1.1501176470588348E-2</v>
      </c>
      <c r="E2642">
        <f ca="1">IFERROR(AVERAGE(OFFSET(TradeDash[[#This Row],[Returns]],0,0,-n_days))/STDEV(OFFSET(TradeDash[[#This Row],[Returns]],0,0,-n_days)),"")</f>
        <v>0.13285674353706942</v>
      </c>
      <c r="F2642">
        <f ca="1">IFERROR(AVERAGE(OFFSET(TradeDash[[#This Row],[Returns]],0,0,-n_days*2))/STDEV(OFFSET(TradeDash[[#This Row],[Returns]],0,0,-n_days*2)),"")</f>
        <v>6.2183777829882429E-2</v>
      </c>
      <c r="G2642">
        <f ca="1">IF(ISNUMBER(TradeDash[[#This Row],[2n day Sharpe]]),AVERAGE(TradeDash[[#This Row],[n day Sharpe]:[2n day Sharpe]]),"")</f>
        <v>9.7520260683475926E-2</v>
      </c>
      <c r="H2642">
        <f ca="1">IF(ISNUMBER(TradeDash[[#This Row],[Sharpe Average]]),IF(TradeDash[[#This Row],[Sharpe Average]]&gt;$G$1,1,0),"")</f>
        <v>1</v>
      </c>
      <c r="I2642" s="2">
        <f ca="1">IF(ISNUMBER(TradeDash[[#This Row],[Signal]]),MAX(IF(AND(TradeDash[[#This Row],[Signal]]=1,I2641&lt;1),I2641+$E$1,IF(AND(TradeDash[[#This Row],[Signal]]=0,I2641&gt;0),I2641-$E$1,IF(AND(TradeDash[[#This Row],[Signal]]=1,I2641=1),I2641,IF(AND(TradeDash[[#This Row],[Signal]]=0,I2641=0),I2641,0)))),0),"")</f>
        <v>1</v>
      </c>
      <c r="J2642" s="3">
        <f ca="1">IF(ISNUMBER(TradeDash[[#This Row],[Position]]),TradeDash[[#This Row],[Position]]*D2643,"")</f>
        <v>-2.723083368244561E-3</v>
      </c>
      <c r="K2642" s="7">
        <f ca="1">K2641*IFERROR(1+TradeDash[[#This Row],[Port Return]],1)</f>
        <v>4587306.1267322972</v>
      </c>
      <c r="L2642" s="7">
        <f ca="1">IF(ISNUMBER(TradeDash[[#This Row],[Port Return]]),L2641*(1+TradeDash[[#This Row],[Returns]]),L2641)</f>
        <v>3339523.0524642253</v>
      </c>
    </row>
    <row r="2643" spans="1:12" x14ac:dyDescent="0.35">
      <c r="A2643" s="1">
        <v>40361</v>
      </c>
      <c r="B2643" s="16">
        <f>YEAR(TradeDash[[#This Row],[Date]])</f>
        <v>2010</v>
      </c>
      <c r="C2643">
        <v>5237.1000000000004</v>
      </c>
      <c r="D2643" s="3">
        <f>IFERROR(TradeDash[[#This Row],[Nifty]]/C2642-1,"")</f>
        <v>-2.723083368244561E-3</v>
      </c>
      <c r="E2643">
        <f ca="1">IFERROR(AVERAGE(OFFSET(TradeDash[[#This Row],[Returns]],0,0,-n_days))/STDEV(OFFSET(TradeDash[[#This Row],[Returns]],0,0,-n_days)),"")</f>
        <v>9.7051938410814623E-2</v>
      </c>
      <c r="F2643">
        <f ca="1">IFERROR(AVERAGE(OFFSET(TradeDash[[#This Row],[Returns]],0,0,-n_days*2))/STDEV(OFFSET(TradeDash[[#This Row],[Returns]],0,0,-n_days*2)),"")</f>
        <v>8.402481726792338E-2</v>
      </c>
      <c r="G2643">
        <f ca="1">IF(ISNUMBER(TradeDash[[#This Row],[2n day Sharpe]]),AVERAGE(TradeDash[[#This Row],[n day Sharpe]:[2n day Sharpe]]),"")</f>
        <v>9.0538377839368994E-2</v>
      </c>
      <c r="H2643">
        <f ca="1">IF(ISNUMBER(TradeDash[[#This Row],[Sharpe Average]]),IF(TradeDash[[#This Row],[Sharpe Average]]&gt;$G$1,1,0),"")</f>
        <v>1</v>
      </c>
      <c r="I2643" s="2">
        <f ca="1">IF(ISNUMBER(TradeDash[[#This Row],[Signal]]),MAX(IF(AND(TradeDash[[#This Row],[Signal]]=1,I2642&lt;1),I2642+$E$1,IF(AND(TradeDash[[#This Row],[Signal]]=0,I2642&gt;0),I2642-$E$1,IF(AND(TradeDash[[#This Row],[Signal]]=1,I2642=1),I2642,IF(AND(TradeDash[[#This Row],[Signal]]=0,I2642=0),I2642,0)))),0),"")</f>
        <v>1</v>
      </c>
      <c r="J2643" s="3">
        <f ca="1">IF(ISNUMBER(TradeDash[[#This Row],[Position]]),TradeDash[[#This Row],[Position]]*D2644,"")</f>
        <v>-2.2913444463557031E-4</v>
      </c>
      <c r="K2643" s="7">
        <f ca="1">K2642*IFERROR(1+TradeDash[[#This Row],[Port Return]],1)</f>
        <v>4586255.0168905752</v>
      </c>
      <c r="L2643" s="7">
        <f ca="1">IF(ISNUMBER(TradeDash[[#This Row],[Port Return]]),L2642*(1+TradeDash[[#This Row],[Returns]]),L2642)</f>
        <v>3330429.2527821907</v>
      </c>
    </row>
    <row r="2644" spans="1:12" x14ac:dyDescent="0.35">
      <c r="A2644" s="1">
        <v>40364</v>
      </c>
      <c r="B2644" s="16">
        <f>YEAR(TradeDash[[#This Row],[Date]])</f>
        <v>2010</v>
      </c>
      <c r="C2644">
        <v>5235.8999999999996</v>
      </c>
      <c r="D2644" s="3">
        <f>IFERROR(TradeDash[[#This Row],[Nifty]]/C2643-1,"")</f>
        <v>-2.2913444463557031E-4</v>
      </c>
      <c r="E2644">
        <f ca="1">IFERROR(AVERAGE(OFFSET(TradeDash[[#This Row],[Returns]],0,0,-n_days))/STDEV(OFFSET(TradeDash[[#This Row],[Returns]],0,0,-n_days)),"")</f>
        <v>0.21217049611376645</v>
      </c>
      <c r="F2644">
        <f ca="1">IFERROR(AVERAGE(OFFSET(TradeDash[[#This Row],[Returns]],0,0,-n_days*2))/STDEV(OFFSET(TradeDash[[#This Row],[Returns]],0,0,-n_days*2)),"")</f>
        <v>2.2189298257900895E-2</v>
      </c>
      <c r="G2644">
        <f ca="1">IF(ISNUMBER(TradeDash[[#This Row],[2n day Sharpe]]),AVERAGE(TradeDash[[#This Row],[n day Sharpe]:[2n day Sharpe]]),"")</f>
        <v>0.11717989718583367</v>
      </c>
      <c r="H2644">
        <f ca="1">IF(ISNUMBER(TradeDash[[#This Row],[Sharpe Average]]),IF(TradeDash[[#This Row],[Sharpe Average]]&gt;$G$1,1,0),"")</f>
        <v>1</v>
      </c>
      <c r="I2644" s="2">
        <f ca="1">IF(ISNUMBER(TradeDash[[#This Row],[Signal]]),MAX(IF(AND(TradeDash[[#This Row],[Signal]]=1,I2643&lt;1),I2643+$E$1,IF(AND(TradeDash[[#This Row],[Signal]]=0,I2643&gt;0),I2643-$E$1,IF(AND(TradeDash[[#This Row],[Signal]]=1,I2643=1),I2643,IF(AND(TradeDash[[#This Row],[Signal]]=0,I2643=0),I2643,0)))),0),"")</f>
        <v>1</v>
      </c>
      <c r="J2644" s="3">
        <f ca="1">IF(ISNUMBER(TradeDash[[#This Row],[Position]]),TradeDash[[#This Row],[Position]]*D2645,"")</f>
        <v>1.0151072403980388E-2</v>
      </c>
      <c r="K2644" s="7">
        <f ca="1">K2643*IFERROR(1+TradeDash[[#This Row],[Port Return]],1)</f>
        <v>4632810.42363015</v>
      </c>
      <c r="L2644" s="7">
        <f ca="1">IF(ISNUMBER(TradeDash[[#This Row],[Port Return]]),L2643*(1+TradeDash[[#This Row],[Returns]]),L2643)</f>
        <v>3329666.1367249563</v>
      </c>
    </row>
    <row r="2645" spans="1:12" x14ac:dyDescent="0.35">
      <c r="A2645" s="1">
        <v>40365</v>
      </c>
      <c r="B2645" s="16">
        <f>YEAR(TradeDash[[#This Row],[Date]])</f>
        <v>2010</v>
      </c>
      <c r="C2645">
        <v>5289.05</v>
      </c>
      <c r="D2645" s="3">
        <f>IFERROR(TradeDash[[#This Row],[Nifty]]/C2644-1,"")</f>
        <v>1.0151072403980388E-2</v>
      </c>
      <c r="E2645">
        <f ca="1">IFERROR(AVERAGE(OFFSET(TradeDash[[#This Row],[Returns]],0,0,-n_days))/STDEV(OFFSET(TradeDash[[#This Row],[Returns]],0,0,-n_days)),"")</f>
        <v>0.32263218292983831</v>
      </c>
      <c r="F2645">
        <f ca="1">IFERROR(AVERAGE(OFFSET(TradeDash[[#This Row],[Returns]],0,0,-n_days*2))/STDEV(OFFSET(TradeDash[[#This Row],[Returns]],0,0,-n_days*2)),"")</f>
        <v>6.4178089306781219E-2</v>
      </c>
      <c r="G2645">
        <f ca="1">IF(ISNUMBER(TradeDash[[#This Row],[2n day Sharpe]]),AVERAGE(TradeDash[[#This Row],[n day Sharpe]:[2n day Sharpe]]),"")</f>
        <v>0.19340513611830976</v>
      </c>
      <c r="H2645">
        <f ca="1">IF(ISNUMBER(TradeDash[[#This Row],[Sharpe Average]]),IF(TradeDash[[#This Row],[Sharpe Average]]&gt;$G$1,1,0),"")</f>
        <v>1</v>
      </c>
      <c r="I2645" s="2">
        <f ca="1">IF(ISNUMBER(TradeDash[[#This Row],[Signal]]),MAX(IF(AND(TradeDash[[#This Row],[Signal]]=1,I2644&lt;1),I2644+$E$1,IF(AND(TradeDash[[#This Row],[Signal]]=0,I2644&gt;0),I2644-$E$1,IF(AND(TradeDash[[#This Row],[Signal]]=1,I2644=1),I2644,IF(AND(TradeDash[[#This Row],[Signal]]=0,I2644=0),I2644,0)))),0),"")</f>
        <v>1</v>
      </c>
      <c r="J2645" s="3">
        <f ca="1">IF(ISNUMBER(TradeDash[[#This Row],[Position]]),TradeDash[[#This Row],[Position]]*D2646,"")</f>
        <v>-9.0659003034571084E-3</v>
      </c>
      <c r="K2645" s="7">
        <f ca="1">K2644*IFERROR(1+TradeDash[[#This Row],[Port Return]],1)</f>
        <v>4590809.8262047023</v>
      </c>
      <c r="L2645" s="7">
        <f ca="1">IF(ISNUMBER(TradeDash[[#This Row],[Port Return]]),L2644*(1+TradeDash[[#This Row],[Returns]]),L2644)</f>
        <v>3363465.8187599331</v>
      </c>
    </row>
    <row r="2646" spans="1:12" x14ac:dyDescent="0.35">
      <c r="A2646" s="1">
        <v>40366</v>
      </c>
      <c r="B2646" s="16">
        <f>YEAR(TradeDash[[#This Row],[Date]])</f>
        <v>2010</v>
      </c>
      <c r="C2646">
        <v>5241.1000000000004</v>
      </c>
      <c r="D2646" s="3">
        <f>IFERROR(TradeDash[[#This Row],[Nifty]]/C2645-1,"")</f>
        <v>-9.0659003034571084E-3</v>
      </c>
      <c r="E2646">
        <f ca="1">IFERROR(AVERAGE(OFFSET(TradeDash[[#This Row],[Returns]],0,0,-n_days))/STDEV(OFFSET(TradeDash[[#This Row],[Returns]],0,0,-n_days)),"")</f>
        <v>0.24894528325609327</v>
      </c>
      <c r="F2646">
        <f ca="1">IFERROR(AVERAGE(OFFSET(TradeDash[[#This Row],[Returns]],0,0,-n_days*2))/STDEV(OFFSET(TradeDash[[#This Row],[Returns]],0,0,-n_days*2)),"")</f>
        <v>3.8125714461010443E-2</v>
      </c>
      <c r="G2646">
        <f ca="1">IF(ISNUMBER(TradeDash[[#This Row],[2n day Sharpe]]),AVERAGE(TradeDash[[#This Row],[n day Sharpe]:[2n day Sharpe]]),"")</f>
        <v>0.14353549885855185</v>
      </c>
      <c r="H2646">
        <f ca="1">IF(ISNUMBER(TradeDash[[#This Row],[Sharpe Average]]),IF(TradeDash[[#This Row],[Sharpe Average]]&gt;$G$1,1,0),"")</f>
        <v>1</v>
      </c>
      <c r="I2646" s="2">
        <f ca="1">IF(ISNUMBER(TradeDash[[#This Row],[Signal]]),MAX(IF(AND(TradeDash[[#This Row],[Signal]]=1,I2645&lt;1),I2645+$E$1,IF(AND(TradeDash[[#This Row],[Signal]]=0,I2645&gt;0),I2645-$E$1,IF(AND(TradeDash[[#This Row],[Signal]]=1,I2645=1),I2645,IF(AND(TradeDash[[#This Row],[Signal]]=0,I2645=0),I2645,0)))),0),"")</f>
        <v>1</v>
      </c>
      <c r="J2646" s="3">
        <f ca="1">IF(ISNUMBER(TradeDash[[#This Row],[Position]]),TradeDash[[#This Row],[Position]]*D2647,"")</f>
        <v>1.0637080002289689E-2</v>
      </c>
      <c r="K2646" s="7">
        <f ca="1">K2645*IFERROR(1+TradeDash[[#This Row],[Port Return]],1)</f>
        <v>4639642.6376013393</v>
      </c>
      <c r="L2646" s="7">
        <f ca="1">IF(ISNUMBER(TradeDash[[#This Row],[Port Return]]),L2645*(1+TradeDash[[#This Row],[Returns]]),L2645)</f>
        <v>3332972.97297297</v>
      </c>
    </row>
    <row r="2647" spans="1:12" x14ac:dyDescent="0.35">
      <c r="A2647" s="1">
        <v>40367</v>
      </c>
      <c r="B2647" s="16">
        <f>YEAR(TradeDash[[#This Row],[Date]])</f>
        <v>2010</v>
      </c>
      <c r="C2647">
        <v>5296.85</v>
      </c>
      <c r="D2647" s="3">
        <f>IFERROR(TradeDash[[#This Row],[Nifty]]/C2646-1,"")</f>
        <v>1.0637080002289689E-2</v>
      </c>
      <c r="E2647">
        <f ca="1">IFERROR(AVERAGE(OFFSET(TradeDash[[#This Row],[Returns]],0,0,-n_days))/STDEV(OFFSET(TradeDash[[#This Row],[Returns]],0,0,-n_days)),"")</f>
        <v>0.23012288031288389</v>
      </c>
      <c r="F2647">
        <f ca="1">IFERROR(AVERAGE(OFFSET(TradeDash[[#This Row],[Returns]],0,0,-n_days*2))/STDEV(OFFSET(TradeDash[[#This Row],[Returns]],0,0,-n_days*2)),"")</f>
        <v>5.0189743554501474E-2</v>
      </c>
      <c r="G2647">
        <f ca="1">IF(ISNUMBER(TradeDash[[#This Row],[2n day Sharpe]]),AVERAGE(TradeDash[[#This Row],[n day Sharpe]:[2n day Sharpe]]),"")</f>
        <v>0.14015631193369268</v>
      </c>
      <c r="H2647">
        <f ca="1">IF(ISNUMBER(TradeDash[[#This Row],[Sharpe Average]]),IF(TradeDash[[#This Row],[Sharpe Average]]&gt;$G$1,1,0),"")</f>
        <v>1</v>
      </c>
      <c r="I2647" s="2">
        <f ca="1">IF(ISNUMBER(TradeDash[[#This Row],[Signal]]),MAX(IF(AND(TradeDash[[#This Row],[Signal]]=1,I2646&lt;1),I2646+$E$1,IF(AND(TradeDash[[#This Row],[Signal]]=0,I2646&gt;0),I2646-$E$1,IF(AND(TradeDash[[#This Row],[Signal]]=1,I2646=1),I2646,IF(AND(TradeDash[[#This Row],[Signal]]=0,I2646=0),I2646,0)))),0),"")</f>
        <v>1</v>
      </c>
      <c r="J2647" s="3">
        <f ca="1">IF(ISNUMBER(TradeDash[[#This Row],[Position]]),TradeDash[[#This Row],[Position]]*D2648,"")</f>
        <v>1.0496804704682949E-2</v>
      </c>
      <c r="K2647" s="7">
        <f ca="1">K2646*IFERROR(1+TradeDash[[#This Row],[Port Return]],1)</f>
        <v>4688344.0602677604</v>
      </c>
      <c r="L2647" s="7">
        <f ca="1">IF(ISNUMBER(TradeDash[[#This Row],[Port Return]]),L2646*(1+TradeDash[[#This Row],[Returns]]),L2646)</f>
        <v>3368426.0731319529</v>
      </c>
    </row>
    <row r="2648" spans="1:12" x14ac:dyDescent="0.35">
      <c r="A2648" s="1">
        <v>40368</v>
      </c>
      <c r="B2648" s="16">
        <f>YEAR(TradeDash[[#This Row],[Date]])</f>
        <v>2010</v>
      </c>
      <c r="C2648">
        <v>5352.45</v>
      </c>
      <c r="D2648" s="3">
        <f>IFERROR(TradeDash[[#This Row],[Nifty]]/C2647-1,"")</f>
        <v>1.0496804704682949E-2</v>
      </c>
      <c r="E2648">
        <f ca="1">IFERROR(AVERAGE(OFFSET(TradeDash[[#This Row],[Returns]],0,0,-n_days))/STDEV(OFFSET(TradeDash[[#This Row],[Returns]],0,0,-n_days)),"")</f>
        <v>0.24084832923137534</v>
      </c>
      <c r="F2648">
        <f ca="1">IFERROR(AVERAGE(OFFSET(TradeDash[[#This Row],[Returns]],0,0,-n_days*2))/STDEV(OFFSET(TradeDash[[#This Row],[Returns]],0,0,-n_days*2)),"")</f>
        <v>0.10456265901229674</v>
      </c>
      <c r="G2648">
        <f ca="1">IF(ISNUMBER(TradeDash[[#This Row],[2n day Sharpe]]),AVERAGE(TradeDash[[#This Row],[n day Sharpe]:[2n day Sharpe]]),"")</f>
        <v>0.17270549412183603</v>
      </c>
      <c r="H2648">
        <f ca="1">IF(ISNUMBER(TradeDash[[#This Row],[Sharpe Average]]),IF(TradeDash[[#This Row],[Sharpe Average]]&gt;$G$1,1,0),"")</f>
        <v>1</v>
      </c>
      <c r="I2648" s="2">
        <f ca="1">IF(ISNUMBER(TradeDash[[#This Row],[Signal]]),MAX(IF(AND(TradeDash[[#This Row],[Signal]]=1,I2647&lt;1),I2647+$E$1,IF(AND(TradeDash[[#This Row],[Signal]]=0,I2647&gt;0),I2647-$E$1,IF(AND(TradeDash[[#This Row],[Signal]]=1,I2647=1),I2647,IF(AND(TradeDash[[#This Row],[Signal]]=0,I2647=0),I2647,0)))),0),"")</f>
        <v>1</v>
      </c>
      <c r="J2648" s="3">
        <f ca="1">IF(ISNUMBER(TradeDash[[#This Row],[Position]]),TradeDash[[#This Row],[Position]]*D2649,"")</f>
        <v>5.7076665825930295E-3</v>
      </c>
      <c r="K2648" s="7">
        <f ca="1">K2647*IFERROR(1+TradeDash[[#This Row],[Port Return]],1)</f>
        <v>4715103.564988249</v>
      </c>
      <c r="L2648" s="7">
        <f ca="1">IF(ISNUMBER(TradeDash[[#This Row],[Port Return]]),L2647*(1+TradeDash[[#This Row],[Returns]]),L2647)</f>
        <v>3403783.7837837809</v>
      </c>
    </row>
    <row r="2649" spans="1:12" x14ac:dyDescent="0.35">
      <c r="A2649" s="1">
        <v>40371</v>
      </c>
      <c r="B2649" s="16">
        <f>YEAR(TradeDash[[#This Row],[Date]])</f>
        <v>2010</v>
      </c>
      <c r="C2649">
        <v>5383</v>
      </c>
      <c r="D2649" s="3">
        <f>IFERROR(TradeDash[[#This Row],[Nifty]]/C2648-1,"")</f>
        <v>5.7076665825930295E-3</v>
      </c>
      <c r="E2649">
        <f ca="1">IFERROR(AVERAGE(OFFSET(TradeDash[[#This Row],[Returns]],0,0,-n_days))/STDEV(OFFSET(TradeDash[[#This Row],[Returns]],0,0,-n_days)),"")</f>
        <v>0.19982302548617389</v>
      </c>
      <c r="F2649">
        <f ca="1">IFERROR(AVERAGE(OFFSET(TradeDash[[#This Row],[Returns]],0,0,-n_days*2))/STDEV(OFFSET(TradeDash[[#This Row],[Returns]],0,0,-n_days*2)),"")</f>
        <v>0.12945387856935603</v>
      </c>
      <c r="G2649">
        <f ca="1">IF(ISNUMBER(TradeDash[[#This Row],[2n day Sharpe]]),AVERAGE(TradeDash[[#This Row],[n day Sharpe]:[2n day Sharpe]]),"")</f>
        <v>0.16463845202776495</v>
      </c>
      <c r="H2649">
        <f ca="1">IF(ISNUMBER(TradeDash[[#This Row],[Sharpe Average]]),IF(TradeDash[[#This Row],[Sharpe Average]]&gt;$G$1,1,0),"")</f>
        <v>1</v>
      </c>
      <c r="I2649" s="2">
        <f ca="1">IF(ISNUMBER(TradeDash[[#This Row],[Signal]]),MAX(IF(AND(TradeDash[[#This Row],[Signal]]=1,I2648&lt;1),I2648+$E$1,IF(AND(TradeDash[[#This Row],[Signal]]=0,I2648&gt;0),I2648-$E$1,IF(AND(TradeDash[[#This Row],[Signal]]=1,I2648=1),I2648,IF(AND(TradeDash[[#This Row],[Signal]]=0,I2648=0),I2648,0)))),0),"")</f>
        <v>1</v>
      </c>
      <c r="J2649" s="3">
        <f ca="1">IF(ISNUMBER(TradeDash[[#This Row],[Position]]),TradeDash[[#This Row],[Position]]*D2650,"")</f>
        <v>3.2788407950956611E-3</v>
      </c>
      <c r="K2649" s="7">
        <f ca="1">K2648*IFERROR(1+TradeDash[[#This Row],[Port Return]],1)</f>
        <v>4730563.638910233</v>
      </c>
      <c r="L2649" s="7">
        <f ca="1">IF(ISNUMBER(TradeDash[[#This Row],[Port Return]]),L2648*(1+TradeDash[[#This Row],[Returns]]),L2648)</f>
        <v>3423211.4467408555</v>
      </c>
    </row>
    <row r="2650" spans="1:12" x14ac:dyDescent="0.35">
      <c r="A2650" s="1">
        <v>40372</v>
      </c>
      <c r="B2650" s="16">
        <f>YEAR(TradeDash[[#This Row],[Date]])</f>
        <v>2010</v>
      </c>
      <c r="C2650">
        <v>5400.65</v>
      </c>
      <c r="D2650" s="3">
        <f>IFERROR(TradeDash[[#This Row],[Nifty]]/C2649-1,"")</f>
        <v>3.2788407950956611E-3</v>
      </c>
      <c r="E2650">
        <f ca="1">IFERROR(AVERAGE(OFFSET(TradeDash[[#This Row],[Returns]],0,0,-n_days))/STDEV(OFFSET(TradeDash[[#This Row],[Returns]],0,0,-n_days)),"")</f>
        <v>0.19207468248062565</v>
      </c>
      <c r="F2650">
        <f ca="1">IFERROR(AVERAGE(OFFSET(TradeDash[[#This Row],[Returns]],0,0,-n_days*2))/STDEV(OFFSET(TradeDash[[#This Row],[Returns]],0,0,-n_days*2)),"")</f>
        <v>0.1334750428564935</v>
      </c>
      <c r="G2650">
        <f ca="1">IF(ISNUMBER(TradeDash[[#This Row],[2n day Sharpe]]),AVERAGE(TradeDash[[#This Row],[n day Sharpe]:[2n day Sharpe]]),"")</f>
        <v>0.16277486266855956</v>
      </c>
      <c r="H2650">
        <f ca="1">IF(ISNUMBER(TradeDash[[#This Row],[Sharpe Average]]),IF(TradeDash[[#This Row],[Sharpe Average]]&gt;$G$1,1,0),"")</f>
        <v>1</v>
      </c>
      <c r="I2650" s="2">
        <f ca="1">IF(ISNUMBER(TradeDash[[#This Row],[Signal]]),MAX(IF(AND(TradeDash[[#This Row],[Signal]]=1,I2649&lt;1),I2649+$E$1,IF(AND(TradeDash[[#This Row],[Signal]]=0,I2649&gt;0),I2649-$E$1,IF(AND(TradeDash[[#This Row],[Signal]]=1,I2649=1),I2649,IF(AND(TradeDash[[#This Row],[Signal]]=0,I2649=0),I2649,0)))),0),"")</f>
        <v>1</v>
      </c>
      <c r="J2650" s="3">
        <f ca="1">IF(ISNUMBER(TradeDash[[#This Row],[Position]]),TradeDash[[#This Row],[Position]]*D2651,"")</f>
        <v>-2.6848620073509633E-3</v>
      </c>
      <c r="K2650" s="7">
        <f ca="1">K2649*IFERROR(1+TradeDash[[#This Row],[Port Return]],1)</f>
        <v>4717862.7283227667</v>
      </c>
      <c r="L2650" s="7">
        <f ca="1">IF(ISNUMBER(TradeDash[[#This Row],[Port Return]]),L2649*(1+TradeDash[[#This Row],[Returns]]),L2649)</f>
        <v>3434435.6120826676</v>
      </c>
    </row>
    <row r="2651" spans="1:12" x14ac:dyDescent="0.35">
      <c r="A2651" s="1">
        <v>40373</v>
      </c>
      <c r="B2651" s="16">
        <f>YEAR(TradeDash[[#This Row],[Date]])</f>
        <v>2010</v>
      </c>
      <c r="C2651">
        <v>5386.15</v>
      </c>
      <c r="D2651" s="3">
        <f>IFERROR(TradeDash[[#This Row],[Nifty]]/C2650-1,"")</f>
        <v>-2.6848620073509633E-3</v>
      </c>
      <c r="E2651">
        <f ca="1">IFERROR(AVERAGE(OFFSET(TradeDash[[#This Row],[Returns]],0,0,-n_days))/STDEV(OFFSET(TradeDash[[#This Row],[Returns]],0,0,-n_days)),"")</f>
        <v>0.16431650087531649</v>
      </c>
      <c r="F2651">
        <f ca="1">IFERROR(AVERAGE(OFFSET(TradeDash[[#This Row],[Returns]],0,0,-n_days*2))/STDEV(OFFSET(TradeDash[[#This Row],[Returns]],0,0,-n_days*2)),"")</f>
        <v>0.20164105718331599</v>
      </c>
      <c r="G2651">
        <f ca="1">IF(ISNUMBER(TradeDash[[#This Row],[2n day Sharpe]]),AVERAGE(TradeDash[[#This Row],[n day Sharpe]:[2n day Sharpe]]),"")</f>
        <v>0.18297877902931625</v>
      </c>
      <c r="H2651">
        <f ca="1">IF(ISNUMBER(TradeDash[[#This Row],[Sharpe Average]]),IF(TradeDash[[#This Row],[Sharpe Average]]&gt;$G$1,1,0),"")</f>
        <v>1</v>
      </c>
      <c r="I2651" s="2">
        <f ca="1">IF(ISNUMBER(TradeDash[[#This Row],[Signal]]),MAX(IF(AND(TradeDash[[#This Row],[Signal]]=1,I2650&lt;1),I2650+$E$1,IF(AND(TradeDash[[#This Row],[Signal]]=0,I2650&gt;0),I2650-$E$1,IF(AND(TradeDash[[#This Row],[Signal]]=1,I2650=1),I2650,IF(AND(TradeDash[[#This Row],[Signal]]=0,I2650=0),I2650,0)))),0),"")</f>
        <v>1</v>
      </c>
      <c r="J2651" s="3">
        <f ca="1">IF(ISNUMBER(TradeDash[[#This Row],[Position]]),TradeDash[[#This Row],[Position]]*D2652,"")</f>
        <v>-1.3738941544516603E-3</v>
      </c>
      <c r="K2651" s="7">
        <f ca="1">K2650*IFERROR(1+TradeDash[[#This Row],[Port Return]],1)</f>
        <v>4711380.8842988191</v>
      </c>
      <c r="L2651" s="7">
        <f ca="1">IF(ISNUMBER(TradeDash[[#This Row],[Port Return]]),L2650*(1+TradeDash[[#This Row],[Returns]]),L2650)</f>
        <v>3425214.6263910937</v>
      </c>
    </row>
    <row r="2652" spans="1:12" x14ac:dyDescent="0.35">
      <c r="A2652" s="1">
        <v>40374</v>
      </c>
      <c r="B2652" s="16">
        <f>YEAR(TradeDash[[#This Row],[Date]])</f>
        <v>2010</v>
      </c>
      <c r="C2652">
        <v>5378.75</v>
      </c>
      <c r="D2652" s="3">
        <f>IFERROR(TradeDash[[#This Row],[Nifty]]/C2651-1,"")</f>
        <v>-1.3738941544516603E-3</v>
      </c>
      <c r="E2652">
        <f ca="1">IFERROR(AVERAGE(OFFSET(TradeDash[[#This Row],[Returns]],0,0,-n_days))/STDEV(OFFSET(TradeDash[[#This Row],[Returns]],0,0,-n_days)),"")</f>
        <v>0.11402390040637334</v>
      </c>
      <c r="F2652">
        <f ca="1">IFERROR(AVERAGE(OFFSET(TradeDash[[#This Row],[Returns]],0,0,-n_days*2))/STDEV(OFFSET(TradeDash[[#This Row],[Returns]],0,0,-n_days*2)),"")</f>
        <v>0.18637254471619813</v>
      </c>
      <c r="G2652">
        <f ca="1">IF(ISNUMBER(TradeDash[[#This Row],[2n day Sharpe]]),AVERAGE(TradeDash[[#This Row],[n day Sharpe]:[2n day Sharpe]]),"")</f>
        <v>0.15019822256128573</v>
      </c>
      <c r="H2652">
        <f ca="1">IF(ISNUMBER(TradeDash[[#This Row],[Sharpe Average]]),IF(TradeDash[[#This Row],[Sharpe Average]]&gt;$G$1,1,0),"")</f>
        <v>1</v>
      </c>
      <c r="I2652" s="2">
        <f ca="1">IF(ISNUMBER(TradeDash[[#This Row],[Signal]]),MAX(IF(AND(TradeDash[[#This Row],[Signal]]=1,I2651&lt;1),I2651+$E$1,IF(AND(TradeDash[[#This Row],[Signal]]=0,I2651&gt;0),I2651-$E$1,IF(AND(TradeDash[[#This Row],[Signal]]=1,I2651=1),I2651,IF(AND(TradeDash[[#This Row],[Signal]]=0,I2651=0),I2651,0)))),0),"")</f>
        <v>1</v>
      </c>
      <c r="J2652" s="3">
        <f ca="1">IF(ISNUMBER(TradeDash[[#This Row],[Position]]),TradeDash[[#This Row],[Position]]*D2653,"")</f>
        <v>2.8166395537996269E-3</v>
      </c>
      <c r="K2652" s="7">
        <f ca="1">K2651*IFERROR(1+TradeDash[[#This Row],[Port Return]],1)</f>
        <v>4724651.146050551</v>
      </c>
      <c r="L2652" s="7">
        <f ca="1">IF(ISNUMBER(TradeDash[[#This Row],[Port Return]]),L2651*(1+TradeDash[[#This Row],[Returns]]),L2651)</f>
        <v>3420508.7440381525</v>
      </c>
    </row>
    <row r="2653" spans="1:12" x14ac:dyDescent="0.35">
      <c r="A2653" s="1">
        <v>40375</v>
      </c>
      <c r="B2653" s="16">
        <f>YEAR(TradeDash[[#This Row],[Date]])</f>
        <v>2010</v>
      </c>
      <c r="C2653">
        <v>5393.9</v>
      </c>
      <c r="D2653" s="3">
        <f>IFERROR(TradeDash[[#This Row],[Nifty]]/C2652-1,"")</f>
        <v>2.8166395537996269E-3</v>
      </c>
      <c r="E2653">
        <f ca="1">IFERROR(AVERAGE(OFFSET(TradeDash[[#This Row],[Returns]],0,0,-n_days))/STDEV(OFFSET(TradeDash[[#This Row],[Returns]],0,0,-n_days)),"")</f>
        <v>0.14337983551999756</v>
      </c>
      <c r="F2653">
        <f ca="1">IFERROR(AVERAGE(OFFSET(TradeDash[[#This Row],[Returns]],0,0,-n_days*2))/STDEV(OFFSET(TradeDash[[#This Row],[Returns]],0,0,-n_days*2)),"")</f>
        <v>0.20022874545534189</v>
      </c>
      <c r="G2653">
        <f ca="1">IF(ISNUMBER(TradeDash[[#This Row],[2n day Sharpe]]),AVERAGE(TradeDash[[#This Row],[n day Sharpe]:[2n day Sharpe]]),"")</f>
        <v>0.17180429048766971</v>
      </c>
      <c r="H2653">
        <f ca="1">IF(ISNUMBER(TradeDash[[#This Row],[Sharpe Average]]),IF(TradeDash[[#This Row],[Sharpe Average]]&gt;$G$1,1,0),"")</f>
        <v>1</v>
      </c>
      <c r="I2653" s="2">
        <f ca="1">IF(ISNUMBER(TradeDash[[#This Row],[Signal]]),MAX(IF(AND(TradeDash[[#This Row],[Signal]]=1,I2652&lt;1),I2652+$E$1,IF(AND(TradeDash[[#This Row],[Signal]]=0,I2652&gt;0),I2652-$E$1,IF(AND(TradeDash[[#This Row],[Signal]]=1,I2652=1),I2652,IF(AND(TradeDash[[#This Row],[Signal]]=0,I2652=0),I2652,0)))),0),"")</f>
        <v>1</v>
      </c>
      <c r="J2653" s="3">
        <f ca="1">IF(ISNUMBER(TradeDash[[#This Row],[Position]]),TradeDash[[#This Row],[Position]]*D2654,"")</f>
        <v>-1.3811898626225894E-3</v>
      </c>
      <c r="K2653" s="7">
        <f ca="1">K2652*IFERROR(1+TradeDash[[#This Row],[Port Return]],1)</f>
        <v>4718125.5057831975</v>
      </c>
      <c r="L2653" s="7">
        <f ca="1">IF(ISNUMBER(TradeDash[[#This Row],[Port Return]]),L2652*(1+TradeDash[[#This Row],[Returns]]),L2652)</f>
        <v>3430143.0842607277</v>
      </c>
    </row>
    <row r="2654" spans="1:12" x14ac:dyDescent="0.35">
      <c r="A2654" s="1">
        <v>40378</v>
      </c>
      <c r="B2654" s="16">
        <f>YEAR(TradeDash[[#This Row],[Date]])</f>
        <v>2010</v>
      </c>
      <c r="C2654">
        <v>5386.45</v>
      </c>
      <c r="D2654" s="3">
        <f>IFERROR(TradeDash[[#This Row],[Nifty]]/C2653-1,"")</f>
        <v>-1.3811898626225894E-3</v>
      </c>
      <c r="E2654">
        <f ca="1">IFERROR(AVERAGE(OFFSET(TradeDash[[#This Row],[Returns]],0,0,-n_days))/STDEV(OFFSET(TradeDash[[#This Row],[Returns]],0,0,-n_days)),"")</f>
        <v>4.2249608684026115E-2</v>
      </c>
      <c r="F2654">
        <f ca="1">IFERROR(AVERAGE(OFFSET(TradeDash[[#This Row],[Returns]],0,0,-n_days*2))/STDEV(OFFSET(TradeDash[[#This Row],[Returns]],0,0,-n_days*2)),"")</f>
        <v>0.19136856630466562</v>
      </c>
      <c r="G2654">
        <f ca="1">IF(ISNUMBER(TradeDash[[#This Row],[2n day Sharpe]]),AVERAGE(TradeDash[[#This Row],[n day Sharpe]:[2n day Sharpe]]),"")</f>
        <v>0.11680908749434586</v>
      </c>
      <c r="H2654">
        <f ca="1">IF(ISNUMBER(TradeDash[[#This Row],[Sharpe Average]]),IF(TradeDash[[#This Row],[Sharpe Average]]&gt;$G$1,1,0),"")</f>
        <v>1</v>
      </c>
      <c r="I2654" s="2">
        <f ca="1">IF(ISNUMBER(TradeDash[[#This Row],[Signal]]),MAX(IF(AND(TradeDash[[#This Row],[Signal]]=1,I2653&lt;1),I2653+$E$1,IF(AND(TradeDash[[#This Row],[Signal]]=0,I2653&gt;0),I2653-$E$1,IF(AND(TradeDash[[#This Row],[Signal]]=1,I2653=1),I2653,IF(AND(TradeDash[[#This Row],[Signal]]=0,I2653=0),I2653,0)))),0),"")</f>
        <v>1</v>
      </c>
      <c r="J2654" s="3">
        <f ca="1">IF(ISNUMBER(TradeDash[[#This Row],[Position]]),TradeDash[[#This Row],[Position]]*D2655,"")</f>
        <v>-3.4252615358909555E-3</v>
      </c>
      <c r="K2654" s="7">
        <f ca="1">K2653*IFERROR(1+TradeDash[[#This Row],[Port Return]],1)</f>
        <v>4701964.691966732</v>
      </c>
      <c r="L2654" s="7">
        <f ca="1">IF(ISNUMBER(TradeDash[[#This Row],[Port Return]]),L2653*(1+TradeDash[[#This Row],[Returns]]),L2653)</f>
        <v>3425405.4054054017</v>
      </c>
    </row>
    <row r="2655" spans="1:12" x14ac:dyDescent="0.35">
      <c r="A2655" s="1">
        <v>40379</v>
      </c>
      <c r="B2655" s="16">
        <f>YEAR(TradeDash[[#This Row],[Date]])</f>
        <v>2010</v>
      </c>
      <c r="C2655">
        <v>5368</v>
      </c>
      <c r="D2655" s="3">
        <f>IFERROR(TradeDash[[#This Row],[Nifty]]/C2654-1,"")</f>
        <v>-3.4252615358909555E-3</v>
      </c>
      <c r="E2655">
        <f ca="1">IFERROR(AVERAGE(OFFSET(TradeDash[[#This Row],[Returns]],0,0,-n_days))/STDEV(OFFSET(TradeDash[[#This Row],[Returns]],0,0,-n_days)),"")</f>
        <v>6.4679262939933174E-2</v>
      </c>
      <c r="F2655">
        <f ca="1">IFERROR(AVERAGE(OFFSET(TradeDash[[#This Row],[Returns]],0,0,-n_days*2))/STDEV(OFFSET(TradeDash[[#This Row],[Returns]],0,0,-n_days*2)),"")</f>
        <v>0.26772023010381701</v>
      </c>
      <c r="G2655">
        <f ca="1">IF(ISNUMBER(TradeDash[[#This Row],[2n day Sharpe]]),AVERAGE(TradeDash[[#This Row],[n day Sharpe]:[2n day Sharpe]]),"")</f>
        <v>0.16619974652187508</v>
      </c>
      <c r="H2655">
        <f ca="1">IF(ISNUMBER(TradeDash[[#This Row],[Sharpe Average]]),IF(TradeDash[[#This Row],[Sharpe Average]]&gt;$G$1,1,0),"")</f>
        <v>1</v>
      </c>
      <c r="I2655" s="2">
        <f ca="1">IF(ISNUMBER(TradeDash[[#This Row],[Signal]]),MAX(IF(AND(TradeDash[[#This Row],[Signal]]=1,I2654&lt;1),I2654+$E$1,IF(AND(TradeDash[[#This Row],[Signal]]=0,I2654&gt;0),I2654-$E$1,IF(AND(TradeDash[[#This Row],[Signal]]=1,I2654=1),I2654,IF(AND(TradeDash[[#This Row],[Signal]]=0,I2654=0),I2654,0)))),0),"")</f>
        <v>1</v>
      </c>
      <c r="J2655" s="3">
        <f ca="1">IF(ISNUMBER(TradeDash[[#This Row],[Position]]),TradeDash[[#This Row],[Position]]*D2656,"")</f>
        <v>5.8401639344263234E-3</v>
      </c>
      <c r="K2655" s="7">
        <f ca="1">K2654*IFERROR(1+TradeDash[[#This Row],[Port Return]],1)</f>
        <v>4729424.936581702</v>
      </c>
      <c r="L2655" s="7">
        <f ca="1">IF(ISNUMBER(TradeDash[[#This Row],[Port Return]]),L2654*(1+TradeDash[[#This Row],[Returns]]),L2654)</f>
        <v>3413672.4960254338</v>
      </c>
    </row>
    <row r="2656" spans="1:12" x14ac:dyDescent="0.35">
      <c r="A2656" s="1">
        <v>40380</v>
      </c>
      <c r="B2656" s="16">
        <f>YEAR(TradeDash[[#This Row],[Date]])</f>
        <v>2010</v>
      </c>
      <c r="C2656">
        <v>5399.35</v>
      </c>
      <c r="D2656" s="3">
        <f>IFERROR(TradeDash[[#This Row],[Nifty]]/C2655-1,"")</f>
        <v>5.8401639344263234E-3</v>
      </c>
      <c r="E2656">
        <f ca="1">IFERROR(AVERAGE(OFFSET(TradeDash[[#This Row],[Returns]],0,0,-n_days))/STDEV(OFFSET(TradeDash[[#This Row],[Returns]],0,0,-n_days)),"")</f>
        <v>9.2722531112881798E-2</v>
      </c>
      <c r="F2656">
        <f ca="1">IFERROR(AVERAGE(OFFSET(TradeDash[[#This Row],[Returns]],0,0,-n_days*2))/STDEV(OFFSET(TradeDash[[#This Row],[Returns]],0,0,-n_days*2)),"")</f>
        <v>0.2384077442859841</v>
      </c>
      <c r="G2656">
        <f ca="1">IF(ISNUMBER(TradeDash[[#This Row],[2n day Sharpe]]),AVERAGE(TradeDash[[#This Row],[n day Sharpe]:[2n day Sharpe]]),"")</f>
        <v>0.16556513769943296</v>
      </c>
      <c r="H2656">
        <f ca="1">IF(ISNUMBER(TradeDash[[#This Row],[Sharpe Average]]),IF(TradeDash[[#This Row],[Sharpe Average]]&gt;$G$1,1,0),"")</f>
        <v>1</v>
      </c>
      <c r="I2656" s="2">
        <f ca="1">IF(ISNUMBER(TradeDash[[#This Row],[Signal]]),MAX(IF(AND(TradeDash[[#This Row],[Signal]]=1,I2655&lt;1),I2655+$E$1,IF(AND(TradeDash[[#This Row],[Signal]]=0,I2655&gt;0),I2655-$E$1,IF(AND(TradeDash[[#This Row],[Signal]]=1,I2655=1),I2655,IF(AND(TradeDash[[#This Row],[Signal]]=0,I2655=0),I2655,0)))),0),"")</f>
        <v>1</v>
      </c>
      <c r="J2656" s="3">
        <f ca="1">IF(ISNUMBER(TradeDash[[#This Row],[Position]]),TradeDash[[#This Row],[Position]]*D2657,"")</f>
        <v>7.8898385916821301E-3</v>
      </c>
      <c r="K2656" s="7">
        <f ca="1">K2655*IFERROR(1+TradeDash[[#This Row],[Port Return]],1)</f>
        <v>4766739.3359628078</v>
      </c>
      <c r="L2656" s="7">
        <f ca="1">IF(ISNUMBER(TradeDash[[#This Row],[Port Return]]),L2655*(1+TradeDash[[#This Row],[Returns]]),L2655)</f>
        <v>3433608.9030206646</v>
      </c>
    </row>
    <row r="2657" spans="1:12" x14ac:dyDescent="0.35">
      <c r="A2657" s="1">
        <v>40381</v>
      </c>
      <c r="B2657" s="16">
        <f>YEAR(TradeDash[[#This Row],[Date]])</f>
        <v>2010</v>
      </c>
      <c r="C2657">
        <v>5441.95</v>
      </c>
      <c r="D2657" s="3">
        <f>IFERROR(TradeDash[[#This Row],[Nifty]]/C2656-1,"")</f>
        <v>7.8898385916821301E-3</v>
      </c>
      <c r="E2657">
        <f ca="1">IFERROR(AVERAGE(OFFSET(TradeDash[[#This Row],[Returns]],0,0,-n_days))/STDEV(OFFSET(TradeDash[[#This Row],[Returns]],0,0,-n_days)),"")</f>
        <v>0.14238437572974355</v>
      </c>
      <c r="F2657">
        <f ca="1">IFERROR(AVERAGE(OFFSET(TradeDash[[#This Row],[Returns]],0,0,-n_days*2))/STDEV(OFFSET(TradeDash[[#This Row],[Returns]],0,0,-n_days*2)),"")</f>
        <v>0.22025840857959714</v>
      </c>
      <c r="G2657">
        <f ca="1">IF(ISNUMBER(TradeDash[[#This Row],[2n day Sharpe]]),AVERAGE(TradeDash[[#This Row],[n day Sharpe]:[2n day Sharpe]]),"")</f>
        <v>0.18132139215467036</v>
      </c>
      <c r="H2657">
        <f ca="1">IF(ISNUMBER(TradeDash[[#This Row],[Sharpe Average]]),IF(TradeDash[[#This Row],[Sharpe Average]]&gt;$G$1,1,0),"")</f>
        <v>1</v>
      </c>
      <c r="I2657" s="2">
        <f ca="1">IF(ISNUMBER(TradeDash[[#This Row],[Signal]]),MAX(IF(AND(TradeDash[[#This Row],[Signal]]=1,I2656&lt;1),I2656+$E$1,IF(AND(TradeDash[[#This Row],[Signal]]=0,I2656&gt;0),I2656-$E$1,IF(AND(TradeDash[[#This Row],[Signal]]=1,I2656=1),I2656,IF(AND(TradeDash[[#This Row],[Signal]]=0,I2656=0),I2656,0)))),0),"")</f>
        <v>1</v>
      </c>
      <c r="J2657" s="3">
        <f ca="1">IF(ISNUMBER(TradeDash[[#This Row],[Position]]),TradeDash[[#This Row],[Position]]*D2658,"")</f>
        <v>1.3138672718420175E-3</v>
      </c>
      <c r="K2657" s="7">
        <f ca="1">K2656*IFERROR(1+TradeDash[[#This Row],[Port Return]],1)</f>
        <v>4773002.1987697314</v>
      </c>
      <c r="L2657" s="7">
        <f ca="1">IF(ISNUMBER(TradeDash[[#This Row],[Port Return]]),L2656*(1+TradeDash[[#This Row],[Returns]]),L2656)</f>
        <v>3460699.5230524605</v>
      </c>
    </row>
    <row r="2658" spans="1:12" x14ac:dyDescent="0.35">
      <c r="A2658" s="1">
        <v>40382</v>
      </c>
      <c r="B2658" s="16">
        <f>YEAR(TradeDash[[#This Row],[Date]])</f>
        <v>2010</v>
      </c>
      <c r="C2658">
        <v>5449.1</v>
      </c>
      <c r="D2658" s="3">
        <f>IFERROR(TradeDash[[#This Row],[Nifty]]/C2657-1,"")</f>
        <v>1.3138672718420175E-3</v>
      </c>
      <c r="E2658">
        <f ca="1">IFERROR(AVERAGE(OFFSET(TradeDash[[#This Row],[Returns]],0,0,-n_days))/STDEV(OFFSET(TradeDash[[#This Row],[Returns]],0,0,-n_days)),"")</f>
        <v>0.22105383912599635</v>
      </c>
      <c r="F2658">
        <f ca="1">IFERROR(AVERAGE(OFFSET(TradeDash[[#This Row],[Returns]],0,0,-n_days*2))/STDEV(OFFSET(TradeDash[[#This Row],[Returns]],0,0,-n_days*2)),"")</f>
        <v>0.19413711509734685</v>
      </c>
      <c r="G2658">
        <f ca="1">IF(ISNUMBER(TradeDash[[#This Row],[2n day Sharpe]]),AVERAGE(TradeDash[[#This Row],[n day Sharpe]:[2n day Sharpe]]),"")</f>
        <v>0.20759547711167159</v>
      </c>
      <c r="H2658">
        <f ca="1">IF(ISNUMBER(TradeDash[[#This Row],[Sharpe Average]]),IF(TradeDash[[#This Row],[Sharpe Average]]&gt;$G$1,1,0),"")</f>
        <v>1</v>
      </c>
      <c r="I2658" s="2">
        <f ca="1">IF(ISNUMBER(TradeDash[[#This Row],[Signal]]),MAX(IF(AND(TradeDash[[#This Row],[Signal]]=1,I2657&lt;1),I2657+$E$1,IF(AND(TradeDash[[#This Row],[Signal]]=0,I2657&gt;0),I2657-$E$1,IF(AND(TradeDash[[#This Row],[Signal]]=1,I2657=1),I2657,IF(AND(TradeDash[[#This Row],[Signal]]=0,I2657=0),I2657,0)))),0),"")</f>
        <v>1</v>
      </c>
      <c r="J2658" s="3">
        <f ca="1">IF(ISNUMBER(TradeDash[[#This Row],[Position]]),TradeDash[[#This Row],[Position]]*D2659,"")</f>
        <v>-5.5972545925014883E-3</v>
      </c>
      <c r="K2658" s="7">
        <f ca="1">K2657*IFERROR(1+TradeDash[[#This Row],[Port Return]],1)</f>
        <v>4746286.4902926479</v>
      </c>
      <c r="L2658" s="7">
        <f ca="1">IF(ISNUMBER(TradeDash[[#This Row],[Port Return]]),L2657*(1+TradeDash[[#This Row],[Returns]]),L2657)</f>
        <v>3465246.4228934785</v>
      </c>
    </row>
    <row r="2659" spans="1:12" x14ac:dyDescent="0.35">
      <c r="A2659" s="1">
        <v>40385</v>
      </c>
      <c r="B2659" s="16">
        <f>YEAR(TradeDash[[#This Row],[Date]])</f>
        <v>2010</v>
      </c>
      <c r="C2659">
        <v>5418.6</v>
      </c>
      <c r="D2659" s="3">
        <f>IFERROR(TradeDash[[#This Row],[Nifty]]/C2658-1,"")</f>
        <v>-5.5972545925014883E-3</v>
      </c>
      <c r="E2659">
        <f ca="1">IFERROR(AVERAGE(OFFSET(TradeDash[[#This Row],[Returns]],0,0,-n_days))/STDEV(OFFSET(TradeDash[[#This Row],[Returns]],0,0,-n_days)),"")</f>
        <v>0.10938668000934965</v>
      </c>
      <c r="F2659">
        <f ca="1">IFERROR(AVERAGE(OFFSET(TradeDash[[#This Row],[Returns]],0,0,-n_days*2))/STDEV(OFFSET(TradeDash[[#This Row],[Returns]],0,0,-n_days*2)),"")</f>
        <v>0.16829985288821786</v>
      </c>
      <c r="G2659">
        <f ca="1">IF(ISNUMBER(TradeDash[[#This Row],[2n day Sharpe]]),AVERAGE(TradeDash[[#This Row],[n day Sharpe]:[2n day Sharpe]]),"")</f>
        <v>0.13884326644878375</v>
      </c>
      <c r="H2659">
        <f ca="1">IF(ISNUMBER(TradeDash[[#This Row],[Sharpe Average]]),IF(TradeDash[[#This Row],[Sharpe Average]]&gt;$G$1,1,0),"")</f>
        <v>1</v>
      </c>
      <c r="I2659" s="2">
        <f ca="1">IF(ISNUMBER(TradeDash[[#This Row],[Signal]]),MAX(IF(AND(TradeDash[[#This Row],[Signal]]=1,I2658&lt;1),I2658+$E$1,IF(AND(TradeDash[[#This Row],[Signal]]=0,I2658&gt;0),I2658-$E$1,IF(AND(TradeDash[[#This Row],[Signal]]=1,I2658=1),I2658,IF(AND(TradeDash[[#This Row],[Signal]]=0,I2658=0),I2658,0)))),0),"")</f>
        <v>1</v>
      </c>
      <c r="J2659" s="3">
        <f ca="1">IF(ISNUMBER(TradeDash[[#This Row],[Position]]),TradeDash[[#This Row],[Position]]*D2660,"")</f>
        <v>2.2145941756173126E-3</v>
      </c>
      <c r="K2659" s="7">
        <f ca="1">K2658*IFERROR(1+TradeDash[[#This Row],[Port Return]],1)</f>
        <v>4756797.588709861</v>
      </c>
      <c r="L2659" s="7">
        <f ca="1">IF(ISNUMBER(TradeDash[[#This Row],[Port Return]]),L2658*(1+TradeDash[[#This Row],[Returns]]),L2658)</f>
        <v>3445850.5564387888</v>
      </c>
    </row>
    <row r="2660" spans="1:12" x14ac:dyDescent="0.35">
      <c r="A2660" s="1">
        <v>40386</v>
      </c>
      <c r="B2660" s="16">
        <f>YEAR(TradeDash[[#This Row],[Date]])</f>
        <v>2010</v>
      </c>
      <c r="C2660">
        <v>5430.6</v>
      </c>
      <c r="D2660" s="3">
        <f>IFERROR(TradeDash[[#This Row],[Nifty]]/C2659-1,"")</f>
        <v>2.2145941756173126E-3</v>
      </c>
      <c r="E2660">
        <f ca="1">IFERROR(AVERAGE(OFFSET(TradeDash[[#This Row],[Returns]],0,0,-n_days))/STDEV(OFFSET(TradeDash[[#This Row],[Returns]],0,0,-n_days)),"")</f>
        <v>0.2523019356551684</v>
      </c>
      <c r="F2660">
        <f ca="1">IFERROR(AVERAGE(OFFSET(TradeDash[[#This Row],[Returns]],0,0,-n_days*2))/STDEV(OFFSET(TradeDash[[#This Row],[Returns]],0,0,-n_days*2)),"")</f>
        <v>0.25538549989969656</v>
      </c>
      <c r="G2660">
        <f ca="1">IF(ISNUMBER(TradeDash[[#This Row],[2n day Sharpe]]),AVERAGE(TradeDash[[#This Row],[n day Sharpe]:[2n day Sharpe]]),"")</f>
        <v>0.25384371777743248</v>
      </c>
      <c r="H2660">
        <f ca="1">IF(ISNUMBER(TradeDash[[#This Row],[Sharpe Average]]),IF(TradeDash[[#This Row],[Sharpe Average]]&gt;$G$1,1,0),"")</f>
        <v>1</v>
      </c>
      <c r="I2660" s="2">
        <f ca="1">IF(ISNUMBER(TradeDash[[#This Row],[Signal]]),MAX(IF(AND(TradeDash[[#This Row],[Signal]]=1,I2659&lt;1),I2659+$E$1,IF(AND(TradeDash[[#This Row],[Signal]]=0,I2659&gt;0),I2659-$E$1,IF(AND(TradeDash[[#This Row],[Signal]]=1,I2659=1),I2659,IF(AND(TradeDash[[#This Row],[Signal]]=0,I2659=0),I2659,0)))),0),"")</f>
        <v>1</v>
      </c>
      <c r="J2660" s="3">
        <f ca="1">IF(ISNUMBER(TradeDash[[#This Row],[Position]]),TradeDash[[#This Row],[Position]]*D2661,"")</f>
        <v>-6.0858836960925311E-3</v>
      </c>
      <c r="K2660" s="7">
        <f ca="1">K2659*IFERROR(1+TradeDash[[#This Row],[Port Return]],1)</f>
        <v>4727848.2718191193</v>
      </c>
      <c r="L2660" s="7">
        <f ca="1">IF(ISNUMBER(TradeDash[[#This Row],[Port Return]]),L2659*(1+TradeDash[[#This Row],[Returns]]),L2659)</f>
        <v>3453481.7170111258</v>
      </c>
    </row>
    <row r="2661" spans="1:12" x14ac:dyDescent="0.35">
      <c r="A2661" s="1">
        <v>40387</v>
      </c>
      <c r="B2661" s="16">
        <f>YEAR(TradeDash[[#This Row],[Date]])</f>
        <v>2010</v>
      </c>
      <c r="C2661">
        <v>5397.55</v>
      </c>
      <c r="D2661" s="3">
        <f>IFERROR(TradeDash[[#This Row],[Nifty]]/C2660-1,"")</f>
        <v>-6.0858836960925311E-3</v>
      </c>
      <c r="E2661">
        <f ca="1">IFERROR(AVERAGE(OFFSET(TradeDash[[#This Row],[Returns]],0,0,-n_days))/STDEV(OFFSET(TradeDash[[#This Row],[Returns]],0,0,-n_days)),"")</f>
        <v>0.12700196759408833</v>
      </c>
      <c r="F2661">
        <f ca="1">IFERROR(AVERAGE(OFFSET(TradeDash[[#This Row],[Returns]],0,0,-n_days*2))/STDEV(OFFSET(TradeDash[[#This Row],[Returns]],0,0,-n_days*2)),"")</f>
        <v>0.20976113592347587</v>
      </c>
      <c r="G2661">
        <f ca="1">IF(ISNUMBER(TradeDash[[#This Row],[2n day Sharpe]]),AVERAGE(TradeDash[[#This Row],[n day Sharpe]:[2n day Sharpe]]),"")</f>
        <v>0.16838155175878211</v>
      </c>
      <c r="H2661">
        <f ca="1">IF(ISNUMBER(TradeDash[[#This Row],[Sharpe Average]]),IF(TradeDash[[#This Row],[Sharpe Average]]&gt;$G$1,1,0),"")</f>
        <v>1</v>
      </c>
      <c r="I2661" s="2">
        <f ca="1">IF(ISNUMBER(TradeDash[[#This Row],[Signal]]),MAX(IF(AND(TradeDash[[#This Row],[Signal]]=1,I2660&lt;1),I2660+$E$1,IF(AND(TradeDash[[#This Row],[Signal]]=0,I2660&gt;0),I2660-$E$1,IF(AND(TradeDash[[#This Row],[Signal]]=1,I2660=1),I2660,IF(AND(TradeDash[[#This Row],[Signal]]=0,I2660=0),I2660,0)))),0),"")</f>
        <v>1</v>
      </c>
      <c r="J2661" s="3">
        <f ca="1">IF(ISNUMBER(TradeDash[[#This Row],[Position]]),TradeDash[[#This Row],[Position]]*D2662,"")</f>
        <v>2.1028059026779733E-3</v>
      </c>
      <c r="K2661" s="7">
        <f ca="1">K2660*IFERROR(1+TradeDash[[#This Row],[Port Return]],1)</f>
        <v>4737790.0190720661</v>
      </c>
      <c r="L2661" s="7">
        <f ca="1">IF(ISNUMBER(TradeDash[[#This Row],[Port Return]]),L2660*(1+TradeDash[[#This Row],[Returns]]),L2660)</f>
        <v>3432464.2289348142</v>
      </c>
    </row>
    <row r="2662" spans="1:12" x14ac:dyDescent="0.35">
      <c r="A2662" s="1">
        <v>40388</v>
      </c>
      <c r="B2662" s="16">
        <f>YEAR(TradeDash[[#This Row],[Date]])</f>
        <v>2010</v>
      </c>
      <c r="C2662">
        <v>5408.9</v>
      </c>
      <c r="D2662" s="3">
        <f>IFERROR(TradeDash[[#This Row],[Nifty]]/C2661-1,"")</f>
        <v>2.1028059026779733E-3</v>
      </c>
      <c r="E2662">
        <f ca="1">IFERROR(AVERAGE(OFFSET(TradeDash[[#This Row],[Returns]],0,0,-n_days))/STDEV(OFFSET(TradeDash[[#This Row],[Returns]],0,0,-n_days)),"")</f>
        <v>0.26131756618696539</v>
      </c>
      <c r="F2662">
        <f ca="1">IFERROR(AVERAGE(OFFSET(TradeDash[[#This Row],[Returns]],0,0,-n_days*2))/STDEV(OFFSET(TradeDash[[#This Row],[Returns]],0,0,-n_days*2)),"")</f>
        <v>0.17240409895891748</v>
      </c>
      <c r="G2662">
        <f ca="1">IF(ISNUMBER(TradeDash[[#This Row],[2n day Sharpe]]),AVERAGE(TradeDash[[#This Row],[n day Sharpe]:[2n day Sharpe]]),"")</f>
        <v>0.21686083257294142</v>
      </c>
      <c r="H2662">
        <f ca="1">IF(ISNUMBER(TradeDash[[#This Row],[Sharpe Average]]),IF(TradeDash[[#This Row],[Sharpe Average]]&gt;$G$1,1,0),"")</f>
        <v>1</v>
      </c>
      <c r="I2662" s="2">
        <f ca="1">IF(ISNUMBER(TradeDash[[#This Row],[Signal]]),MAX(IF(AND(TradeDash[[#This Row],[Signal]]=1,I2661&lt;1),I2661+$E$1,IF(AND(TradeDash[[#This Row],[Signal]]=0,I2661&gt;0),I2661-$E$1,IF(AND(TradeDash[[#This Row],[Signal]]=1,I2661=1),I2661,IF(AND(TradeDash[[#This Row],[Signal]]=0,I2661=0),I2661,0)))),0),"")</f>
        <v>1</v>
      </c>
      <c r="J2662" s="3">
        <f ca="1">IF(ISNUMBER(TradeDash[[#This Row],[Position]]),TradeDash[[#This Row],[Position]]*D2663,"")</f>
        <v>-7.6355636081272271E-3</v>
      </c>
      <c r="K2662" s="7">
        <f ca="1">K2661*IFERROR(1+TradeDash[[#This Row],[Port Return]],1)</f>
        <v>4701614.3220194913</v>
      </c>
      <c r="L2662" s="7">
        <f ca="1">IF(ISNUMBER(TradeDash[[#This Row],[Port Return]]),L2661*(1+TradeDash[[#This Row],[Returns]]),L2661)</f>
        <v>3439682.0349761494</v>
      </c>
    </row>
    <row r="2663" spans="1:12" x14ac:dyDescent="0.35">
      <c r="A2663" s="1">
        <v>40389</v>
      </c>
      <c r="B2663" s="16">
        <f>YEAR(TradeDash[[#This Row],[Date]])</f>
        <v>2010</v>
      </c>
      <c r="C2663">
        <v>5367.6</v>
      </c>
      <c r="D2663" s="3">
        <f>IFERROR(TradeDash[[#This Row],[Nifty]]/C2662-1,"")</f>
        <v>-7.6355636081272271E-3</v>
      </c>
      <c r="E2663">
        <f ca="1">IFERROR(AVERAGE(OFFSET(TradeDash[[#This Row],[Returns]],0,0,-n_days))/STDEV(OFFSET(TradeDash[[#This Row],[Returns]],0,0,-n_days)),"")</f>
        <v>0.20785638320255356</v>
      </c>
      <c r="F2663">
        <f ca="1">IFERROR(AVERAGE(OFFSET(TradeDash[[#This Row],[Returns]],0,0,-n_days*2))/STDEV(OFFSET(TradeDash[[#This Row],[Returns]],0,0,-n_days*2)),"")</f>
        <v>0.13367845071701651</v>
      </c>
      <c r="G2663">
        <f ca="1">IF(ISNUMBER(TradeDash[[#This Row],[2n day Sharpe]]),AVERAGE(TradeDash[[#This Row],[n day Sharpe]:[2n day Sharpe]]),"")</f>
        <v>0.17076741695978503</v>
      </c>
      <c r="H2663">
        <f ca="1">IF(ISNUMBER(TradeDash[[#This Row],[Sharpe Average]]),IF(TradeDash[[#This Row],[Sharpe Average]]&gt;$G$1,1,0),"")</f>
        <v>1</v>
      </c>
      <c r="I2663" s="2">
        <f ca="1">IF(ISNUMBER(TradeDash[[#This Row],[Signal]]),MAX(IF(AND(TradeDash[[#This Row],[Signal]]=1,I2662&lt;1),I2662+$E$1,IF(AND(TradeDash[[#This Row],[Signal]]=0,I2662&gt;0),I2662-$E$1,IF(AND(TradeDash[[#This Row],[Signal]]=1,I2662=1),I2662,IF(AND(TradeDash[[#This Row],[Signal]]=0,I2662=0),I2662,0)))),0),"")</f>
        <v>1</v>
      </c>
      <c r="J2663" s="3">
        <f ca="1">IF(ISNUMBER(TradeDash[[#This Row],[Position]]),TradeDash[[#This Row],[Position]]*D2664,"")</f>
        <v>1.1932707355242433E-2</v>
      </c>
      <c r="K2663" s="7">
        <f ca="1">K2662*IFERROR(1+TradeDash[[#This Row],[Port Return]],1)</f>
        <v>4757717.3098213663</v>
      </c>
      <c r="L2663" s="7">
        <f ca="1">IF(ISNUMBER(TradeDash[[#This Row],[Port Return]]),L2662*(1+TradeDash[[#This Row],[Returns]]),L2662)</f>
        <v>3413418.1240063566</v>
      </c>
    </row>
    <row r="2664" spans="1:12" x14ac:dyDescent="0.35">
      <c r="A2664" s="1">
        <v>40392</v>
      </c>
      <c r="B2664" s="16">
        <f>YEAR(TradeDash[[#This Row],[Date]])</f>
        <v>2010</v>
      </c>
      <c r="C2664">
        <v>5431.65</v>
      </c>
      <c r="D2664" s="3">
        <f>IFERROR(TradeDash[[#This Row],[Nifty]]/C2663-1,"")</f>
        <v>1.1932707355242433E-2</v>
      </c>
      <c r="E2664">
        <f ca="1">IFERROR(AVERAGE(OFFSET(TradeDash[[#This Row],[Returns]],0,0,-n_days))/STDEV(OFFSET(TradeDash[[#This Row],[Returns]],0,0,-n_days)),"")</f>
        <v>0.28791201445387016</v>
      </c>
      <c r="F2664">
        <f ca="1">IFERROR(AVERAGE(OFFSET(TradeDash[[#This Row],[Returns]],0,0,-n_days*2))/STDEV(OFFSET(TradeDash[[#This Row],[Returns]],0,0,-n_days*2)),"")</f>
        <v>0.24167215420191532</v>
      </c>
      <c r="G2664">
        <f ca="1">IF(ISNUMBER(TradeDash[[#This Row],[2n day Sharpe]]),AVERAGE(TradeDash[[#This Row],[n day Sharpe]:[2n day Sharpe]]),"")</f>
        <v>0.26479208432789275</v>
      </c>
      <c r="H2664">
        <f ca="1">IF(ISNUMBER(TradeDash[[#This Row],[Sharpe Average]]),IF(TradeDash[[#This Row],[Sharpe Average]]&gt;$G$1,1,0),"")</f>
        <v>1</v>
      </c>
      <c r="I2664" s="2">
        <f ca="1">IF(ISNUMBER(TradeDash[[#This Row],[Signal]]),MAX(IF(AND(TradeDash[[#This Row],[Signal]]=1,I2663&lt;1),I2663+$E$1,IF(AND(TradeDash[[#This Row],[Signal]]=0,I2663&gt;0),I2663-$E$1,IF(AND(TradeDash[[#This Row],[Signal]]=1,I2663=1),I2663,IF(AND(TradeDash[[#This Row],[Signal]]=0,I2663=0),I2663,0)))),0),"")</f>
        <v>1</v>
      </c>
      <c r="J2664" s="3">
        <f ca="1">IF(ISNUMBER(TradeDash[[#This Row],[Position]]),TradeDash[[#This Row],[Position]]*D2665,"")</f>
        <v>1.4544383382582016E-3</v>
      </c>
      <c r="K2664" s="7">
        <f ca="1">K2663*IFERROR(1+TradeDash[[#This Row],[Port Return]],1)</f>
        <v>4764637.1162793655</v>
      </c>
      <c r="L2664" s="7">
        <f ca="1">IF(ISNUMBER(TradeDash[[#This Row],[Port Return]]),L2663*(1+TradeDash[[#This Row],[Returns]]),L2663)</f>
        <v>3454149.4435612052</v>
      </c>
    </row>
    <row r="2665" spans="1:12" x14ac:dyDescent="0.35">
      <c r="A2665" s="1">
        <v>40393</v>
      </c>
      <c r="B2665" s="16">
        <f>YEAR(TradeDash[[#This Row],[Date]])</f>
        <v>2010</v>
      </c>
      <c r="C2665">
        <v>5439.55</v>
      </c>
      <c r="D2665" s="3">
        <f>IFERROR(TradeDash[[#This Row],[Nifty]]/C2664-1,"")</f>
        <v>1.4544383382582016E-3</v>
      </c>
      <c r="E2665">
        <f ca="1">IFERROR(AVERAGE(OFFSET(TradeDash[[#This Row],[Returns]],0,0,-n_days))/STDEV(OFFSET(TradeDash[[#This Row],[Returns]],0,0,-n_days)),"")</f>
        <v>0.2313377232586479</v>
      </c>
      <c r="F2665">
        <f ca="1">IFERROR(AVERAGE(OFFSET(TradeDash[[#This Row],[Returns]],0,0,-n_days*2))/STDEV(OFFSET(TradeDash[[#This Row],[Returns]],0,0,-n_days*2)),"")</f>
        <v>0.28274196083105013</v>
      </c>
      <c r="G2665">
        <f ca="1">IF(ISNUMBER(TradeDash[[#This Row],[2n day Sharpe]]),AVERAGE(TradeDash[[#This Row],[n day Sharpe]:[2n day Sharpe]]),"")</f>
        <v>0.25703984204484903</v>
      </c>
      <c r="H2665">
        <f ca="1">IF(ISNUMBER(TradeDash[[#This Row],[Sharpe Average]]),IF(TradeDash[[#This Row],[Sharpe Average]]&gt;$G$1,1,0),"")</f>
        <v>1</v>
      </c>
      <c r="I2665" s="2">
        <f ca="1">IF(ISNUMBER(TradeDash[[#This Row],[Signal]]),MAX(IF(AND(TradeDash[[#This Row],[Signal]]=1,I2664&lt;1),I2664+$E$1,IF(AND(TradeDash[[#This Row],[Signal]]=0,I2664&gt;0),I2664-$E$1,IF(AND(TradeDash[[#This Row],[Signal]]=1,I2664=1),I2664,IF(AND(TradeDash[[#This Row],[Signal]]=0,I2664=0),I2664,0)))),0),"")</f>
        <v>1</v>
      </c>
      <c r="J2665" s="3">
        <f ca="1">IF(ISNUMBER(TradeDash[[#This Row],[Position]]),TradeDash[[#This Row],[Position]]*D2666,"")</f>
        <v>5.2026362474837384E-3</v>
      </c>
      <c r="K2665" s="7">
        <f ca="1">K2664*IFERROR(1+TradeDash[[#This Row],[Port Return]],1)</f>
        <v>4789425.7900466267</v>
      </c>
      <c r="L2665" s="7">
        <f ca="1">IF(ISNUMBER(TradeDash[[#This Row],[Port Return]]),L2664*(1+TradeDash[[#This Row],[Returns]]),L2664)</f>
        <v>3459173.2909379937</v>
      </c>
    </row>
    <row r="2666" spans="1:12" x14ac:dyDescent="0.35">
      <c r="A2666" s="1">
        <v>40394</v>
      </c>
      <c r="B2666" s="16">
        <f>YEAR(TradeDash[[#This Row],[Date]])</f>
        <v>2010</v>
      </c>
      <c r="C2666">
        <v>5467.85</v>
      </c>
      <c r="D2666" s="3">
        <f>IFERROR(TradeDash[[#This Row],[Nifty]]/C2665-1,"")</f>
        <v>5.2026362474837384E-3</v>
      </c>
      <c r="E2666">
        <f ca="1">IFERROR(AVERAGE(OFFSET(TradeDash[[#This Row],[Returns]],0,0,-n_days))/STDEV(OFFSET(TradeDash[[#This Row],[Returns]],0,0,-n_days)),"")</f>
        <v>0.37628205467593645</v>
      </c>
      <c r="F2666">
        <f ca="1">IFERROR(AVERAGE(OFFSET(TradeDash[[#This Row],[Returns]],0,0,-n_days*2))/STDEV(OFFSET(TradeDash[[#This Row],[Returns]],0,0,-n_days*2)),"")</f>
        <v>0.29041344923926121</v>
      </c>
      <c r="G2666">
        <f ca="1">IF(ISNUMBER(TradeDash[[#This Row],[2n day Sharpe]]),AVERAGE(TradeDash[[#This Row],[n day Sharpe]:[2n day Sharpe]]),"")</f>
        <v>0.3333477519575988</v>
      </c>
      <c r="H2666">
        <f ca="1">IF(ISNUMBER(TradeDash[[#This Row],[Sharpe Average]]),IF(TradeDash[[#This Row],[Sharpe Average]]&gt;$G$1,1,0),"")</f>
        <v>1</v>
      </c>
      <c r="I2666" s="2">
        <f ca="1">IF(ISNUMBER(TradeDash[[#This Row],[Signal]]),MAX(IF(AND(TradeDash[[#This Row],[Signal]]=1,I2665&lt;1),I2665+$E$1,IF(AND(TradeDash[[#This Row],[Signal]]=0,I2665&gt;0),I2665-$E$1,IF(AND(TradeDash[[#This Row],[Signal]]=1,I2665=1),I2665,IF(AND(TradeDash[[#This Row],[Signal]]=0,I2665=0),I2665,0)))),0),"")</f>
        <v>1</v>
      </c>
      <c r="J2666" s="3">
        <f ca="1">IF(ISNUMBER(TradeDash[[#This Row],[Position]]),TradeDash[[#This Row],[Position]]*D2667,"")</f>
        <v>-3.794910248086536E-3</v>
      </c>
      <c r="K2666" s="7">
        <f ca="1">K2665*IFERROR(1+TradeDash[[#This Row],[Port Return]],1)</f>
        <v>4771250.3490335289</v>
      </c>
      <c r="L2666" s="7">
        <f ca="1">IF(ISNUMBER(TradeDash[[#This Row],[Port Return]]),L2665*(1+TradeDash[[#This Row],[Returns]]),L2665)</f>
        <v>3477170.1112877554</v>
      </c>
    </row>
    <row r="2667" spans="1:12" x14ac:dyDescent="0.35">
      <c r="A2667" s="1">
        <v>40395</v>
      </c>
      <c r="B2667" s="16">
        <f>YEAR(TradeDash[[#This Row],[Date]])</f>
        <v>2010</v>
      </c>
      <c r="C2667">
        <v>5447.1</v>
      </c>
      <c r="D2667" s="3">
        <f>IFERROR(TradeDash[[#This Row],[Nifty]]/C2666-1,"")</f>
        <v>-3.794910248086536E-3</v>
      </c>
      <c r="E2667">
        <f ca="1">IFERROR(AVERAGE(OFFSET(TradeDash[[#This Row],[Returns]],0,0,-n_days))/STDEV(OFFSET(TradeDash[[#This Row],[Returns]],0,0,-n_days)),"")</f>
        <v>0.25939627760740419</v>
      </c>
      <c r="F2667">
        <f ca="1">IFERROR(AVERAGE(OFFSET(TradeDash[[#This Row],[Returns]],0,0,-n_days*2))/STDEV(OFFSET(TradeDash[[#This Row],[Returns]],0,0,-n_days*2)),"")</f>
        <v>0.23577455915553203</v>
      </c>
      <c r="G2667">
        <f ca="1">IF(ISNUMBER(TradeDash[[#This Row],[2n day Sharpe]]),AVERAGE(TradeDash[[#This Row],[n day Sharpe]:[2n day Sharpe]]),"")</f>
        <v>0.24758541838146811</v>
      </c>
      <c r="H2667">
        <f ca="1">IF(ISNUMBER(TradeDash[[#This Row],[Sharpe Average]]),IF(TradeDash[[#This Row],[Sharpe Average]]&gt;$G$1,1,0),"")</f>
        <v>1</v>
      </c>
      <c r="I2667" s="2">
        <f ca="1">IF(ISNUMBER(TradeDash[[#This Row],[Signal]]),MAX(IF(AND(TradeDash[[#This Row],[Signal]]=1,I2666&lt;1),I2666+$E$1,IF(AND(TradeDash[[#This Row],[Signal]]=0,I2666&gt;0),I2666-$E$1,IF(AND(TradeDash[[#This Row],[Signal]]=1,I2666=1),I2666,IF(AND(TradeDash[[#This Row],[Signal]]=0,I2666=0),I2666,0)))),0),"")</f>
        <v>1</v>
      </c>
      <c r="J2667" s="3">
        <f ca="1">IF(ISNUMBER(TradeDash[[#This Row],[Position]]),TradeDash[[#This Row],[Position]]*D2668,"")</f>
        <v>-1.4411338143233143E-3</v>
      </c>
      <c r="K2667" s="7">
        <f ca="1">K2666*IFERROR(1+TradeDash[[#This Row],[Port Return]],1)</f>
        <v>4764374.3388189347</v>
      </c>
      <c r="L2667" s="7">
        <f ca="1">IF(ISNUMBER(TradeDash[[#This Row],[Port Return]]),L2666*(1+TradeDash[[#This Row],[Returns]]),L2666)</f>
        <v>3463974.5627980893</v>
      </c>
    </row>
    <row r="2668" spans="1:12" x14ac:dyDescent="0.35">
      <c r="A2668" s="1">
        <v>40396</v>
      </c>
      <c r="B2668" s="16">
        <f>YEAR(TradeDash[[#This Row],[Date]])</f>
        <v>2010</v>
      </c>
      <c r="C2668">
        <v>5439.25</v>
      </c>
      <c r="D2668" s="3">
        <f>IFERROR(TradeDash[[#This Row],[Nifty]]/C2667-1,"")</f>
        <v>-1.4411338143233143E-3</v>
      </c>
      <c r="E2668">
        <f ca="1">IFERROR(AVERAGE(OFFSET(TradeDash[[#This Row],[Returns]],0,0,-n_days))/STDEV(OFFSET(TradeDash[[#This Row],[Returns]],0,0,-n_days)),"")</f>
        <v>0.16201986038687863</v>
      </c>
      <c r="F2668">
        <f ca="1">IFERROR(AVERAGE(OFFSET(TradeDash[[#This Row],[Returns]],0,0,-n_days*2))/STDEV(OFFSET(TradeDash[[#This Row],[Returns]],0,0,-n_days*2)),"")</f>
        <v>0.20587269251638546</v>
      </c>
      <c r="G2668">
        <f ca="1">IF(ISNUMBER(TradeDash[[#This Row],[2n day Sharpe]]),AVERAGE(TradeDash[[#This Row],[n day Sharpe]:[2n day Sharpe]]),"")</f>
        <v>0.18394627645163203</v>
      </c>
      <c r="H2668">
        <f ca="1">IF(ISNUMBER(TradeDash[[#This Row],[Sharpe Average]]),IF(TradeDash[[#This Row],[Sharpe Average]]&gt;$G$1,1,0),"")</f>
        <v>1</v>
      </c>
      <c r="I2668" s="2">
        <f ca="1">IF(ISNUMBER(TradeDash[[#This Row],[Signal]]),MAX(IF(AND(TradeDash[[#This Row],[Signal]]=1,I2667&lt;1),I2667+$E$1,IF(AND(TradeDash[[#This Row],[Signal]]=0,I2667&gt;0),I2667-$E$1,IF(AND(TradeDash[[#This Row],[Signal]]=1,I2667=1),I2667,IF(AND(TradeDash[[#This Row],[Signal]]=0,I2667=0),I2667,0)))),0),"")</f>
        <v>1</v>
      </c>
      <c r="J2668" s="3">
        <f ca="1">IF(ISNUMBER(TradeDash[[#This Row],[Position]]),TradeDash[[#This Row],[Position]]*D2669,"")</f>
        <v>8.6225122948935251E-3</v>
      </c>
      <c r="K2668" s="7">
        <f ca="1">K2667*IFERROR(1+TradeDash[[#This Row],[Port Return]],1)</f>
        <v>4805455.2151328763</v>
      </c>
      <c r="L2668" s="7">
        <f ca="1">IF(ISNUMBER(TradeDash[[#This Row],[Port Return]]),L2667*(1+TradeDash[[#This Row],[Returns]]),L2667)</f>
        <v>3458982.5119236852</v>
      </c>
    </row>
    <row r="2669" spans="1:12" x14ac:dyDescent="0.35">
      <c r="A2669" s="1">
        <v>40399</v>
      </c>
      <c r="B2669" s="16">
        <f>YEAR(TradeDash[[#This Row],[Date]])</f>
        <v>2010</v>
      </c>
      <c r="C2669">
        <v>5486.15</v>
      </c>
      <c r="D2669" s="3">
        <f>IFERROR(TradeDash[[#This Row],[Nifty]]/C2668-1,"")</f>
        <v>8.6225122948935251E-3</v>
      </c>
      <c r="E2669">
        <f ca="1">IFERROR(AVERAGE(OFFSET(TradeDash[[#This Row],[Returns]],0,0,-n_days))/STDEV(OFFSET(TradeDash[[#This Row],[Returns]],0,0,-n_days)),"")</f>
        <v>0.18408492306938168</v>
      </c>
      <c r="F2669">
        <f ca="1">IFERROR(AVERAGE(OFFSET(TradeDash[[#This Row],[Returns]],0,0,-n_days*2))/STDEV(OFFSET(TradeDash[[#This Row],[Returns]],0,0,-n_days*2)),"")</f>
        <v>0.18976927629074788</v>
      </c>
      <c r="G2669">
        <f ca="1">IF(ISNUMBER(TradeDash[[#This Row],[2n day Sharpe]]),AVERAGE(TradeDash[[#This Row],[n day Sharpe]:[2n day Sharpe]]),"")</f>
        <v>0.18692709968006477</v>
      </c>
      <c r="H2669">
        <f ca="1">IF(ISNUMBER(TradeDash[[#This Row],[Sharpe Average]]),IF(TradeDash[[#This Row],[Sharpe Average]]&gt;$G$1,1,0),"")</f>
        <v>1</v>
      </c>
      <c r="I2669" s="2">
        <f ca="1">IF(ISNUMBER(TradeDash[[#This Row],[Signal]]),MAX(IF(AND(TradeDash[[#This Row],[Signal]]=1,I2668&lt;1),I2668+$E$1,IF(AND(TradeDash[[#This Row],[Signal]]=0,I2668&gt;0),I2668-$E$1,IF(AND(TradeDash[[#This Row],[Signal]]=1,I2668=1),I2668,IF(AND(TradeDash[[#This Row],[Signal]]=0,I2668=0),I2668,0)))),0),"")</f>
        <v>1</v>
      </c>
      <c r="J2669" s="3">
        <f ca="1">IF(ISNUMBER(TradeDash[[#This Row],[Position]]),TradeDash[[#This Row],[Position]]*D2670,"")</f>
        <v>-4.6389544580442976E-3</v>
      </c>
      <c r="K2669" s="7">
        <f ca="1">K2668*IFERROR(1+TradeDash[[#This Row],[Port Return]],1)</f>
        <v>4783162.927239703</v>
      </c>
      <c r="L2669" s="7">
        <f ca="1">IF(ISNUMBER(TradeDash[[#This Row],[Port Return]]),L2668*(1+TradeDash[[#This Row],[Returns]]),L2668)</f>
        <v>3488807.6311605689</v>
      </c>
    </row>
    <row r="2670" spans="1:12" x14ac:dyDescent="0.35">
      <c r="A2670" s="1">
        <v>40400</v>
      </c>
      <c r="B2670" s="16">
        <f>YEAR(TradeDash[[#This Row],[Date]])</f>
        <v>2010</v>
      </c>
      <c r="C2670">
        <v>5460.7</v>
      </c>
      <c r="D2670" s="3">
        <f>IFERROR(TradeDash[[#This Row],[Nifty]]/C2669-1,"")</f>
        <v>-4.6389544580442976E-3</v>
      </c>
      <c r="E2670">
        <f ca="1">IFERROR(AVERAGE(OFFSET(TradeDash[[#This Row],[Returns]],0,0,-n_days))/STDEV(OFFSET(TradeDash[[#This Row],[Returns]],0,0,-n_days)),"")</f>
        <v>0.10605423385438033</v>
      </c>
      <c r="F2670">
        <f ca="1">IFERROR(AVERAGE(OFFSET(TradeDash[[#This Row],[Returns]],0,0,-n_days*2))/STDEV(OFFSET(TradeDash[[#This Row],[Returns]],0,0,-n_days*2)),"")</f>
        <v>0.15658061403127482</v>
      </c>
      <c r="G2670">
        <f ca="1">IF(ISNUMBER(TradeDash[[#This Row],[2n day Sharpe]]),AVERAGE(TradeDash[[#This Row],[n day Sharpe]:[2n day Sharpe]]),"")</f>
        <v>0.13131742394282758</v>
      </c>
      <c r="H2670">
        <f ca="1">IF(ISNUMBER(TradeDash[[#This Row],[Sharpe Average]]),IF(TradeDash[[#This Row],[Sharpe Average]]&gt;$G$1,1,0),"")</f>
        <v>1</v>
      </c>
      <c r="I2670" s="2">
        <f ca="1">IF(ISNUMBER(TradeDash[[#This Row],[Signal]]),MAX(IF(AND(TradeDash[[#This Row],[Signal]]=1,I2669&lt;1),I2669+$E$1,IF(AND(TradeDash[[#This Row],[Signal]]=0,I2669&gt;0),I2669-$E$1,IF(AND(TradeDash[[#This Row],[Signal]]=1,I2669=1),I2669,IF(AND(TradeDash[[#This Row],[Signal]]=0,I2669=0),I2669,0)))),0),"")</f>
        <v>1</v>
      </c>
      <c r="J2670" s="3">
        <f ca="1">IF(ISNUMBER(TradeDash[[#This Row],[Position]]),TradeDash[[#This Row],[Position]]*D2671,"")</f>
        <v>-7.3433808852343407E-3</v>
      </c>
      <c r="K2670" s="7">
        <f ca="1">K2669*IFERROR(1+TradeDash[[#This Row],[Port Return]],1)</f>
        <v>4748038.3400288494</v>
      </c>
      <c r="L2670" s="7">
        <f ca="1">IF(ISNUMBER(TradeDash[[#This Row],[Port Return]]),L2669*(1+TradeDash[[#This Row],[Returns]]),L2669)</f>
        <v>3472623.2114467374</v>
      </c>
    </row>
    <row r="2671" spans="1:12" x14ac:dyDescent="0.35">
      <c r="A2671" s="1">
        <v>40401</v>
      </c>
      <c r="B2671" s="16">
        <f>YEAR(TradeDash[[#This Row],[Date]])</f>
        <v>2010</v>
      </c>
      <c r="C2671">
        <v>5420.6</v>
      </c>
      <c r="D2671" s="3">
        <f>IFERROR(TradeDash[[#This Row],[Nifty]]/C2670-1,"")</f>
        <v>-7.3433808852343407E-3</v>
      </c>
      <c r="E2671">
        <f ca="1">IFERROR(AVERAGE(OFFSET(TradeDash[[#This Row],[Returns]],0,0,-n_days))/STDEV(OFFSET(TradeDash[[#This Row],[Returns]],0,0,-n_days)),"")</f>
        <v>5.9712964271602567E-2</v>
      </c>
      <c r="F2671">
        <f ca="1">IFERROR(AVERAGE(OFFSET(TradeDash[[#This Row],[Returns]],0,0,-n_days*2))/STDEV(OFFSET(TradeDash[[#This Row],[Returns]],0,0,-n_days*2)),"")</f>
        <v>0.12218687981191818</v>
      </c>
      <c r="G2671">
        <f ca="1">IF(ISNUMBER(TradeDash[[#This Row],[2n day Sharpe]]),AVERAGE(TradeDash[[#This Row],[n day Sharpe]:[2n day Sharpe]]),"")</f>
        <v>9.0949922041760375E-2</v>
      </c>
      <c r="H2671">
        <f ca="1">IF(ISNUMBER(TradeDash[[#This Row],[Sharpe Average]]),IF(TradeDash[[#This Row],[Sharpe Average]]&gt;$G$1,1,0),"")</f>
        <v>1</v>
      </c>
      <c r="I2671" s="2">
        <f ca="1">IF(ISNUMBER(TradeDash[[#This Row],[Signal]]),MAX(IF(AND(TradeDash[[#This Row],[Signal]]=1,I2670&lt;1),I2670+$E$1,IF(AND(TradeDash[[#This Row],[Signal]]=0,I2670&gt;0),I2670-$E$1,IF(AND(TradeDash[[#This Row],[Signal]]=1,I2670=1),I2670,IF(AND(TradeDash[[#This Row],[Signal]]=0,I2670=0),I2670,0)))),0),"")</f>
        <v>1</v>
      </c>
      <c r="J2671" s="3">
        <f ca="1">IF(ISNUMBER(TradeDash[[#This Row],[Position]]),TradeDash[[#This Row],[Position]]*D2672,"")</f>
        <v>-7.655979042910932E-4</v>
      </c>
      <c r="K2671" s="7">
        <f ca="1">K2670*IFERROR(1+TradeDash[[#This Row],[Port Return]],1)</f>
        <v>4744403.2518262295</v>
      </c>
      <c r="L2671" s="7">
        <f ca="1">IF(ISNUMBER(TradeDash[[#This Row],[Port Return]]),L2670*(1+TradeDash[[#This Row],[Returns]]),L2670)</f>
        <v>3447122.4165341784</v>
      </c>
    </row>
    <row r="2672" spans="1:12" x14ac:dyDescent="0.35">
      <c r="A2672" s="1">
        <v>40402</v>
      </c>
      <c r="B2672" s="16">
        <f>YEAR(TradeDash[[#This Row],[Date]])</f>
        <v>2010</v>
      </c>
      <c r="C2672">
        <v>5416.45</v>
      </c>
      <c r="D2672" s="3">
        <f>IFERROR(TradeDash[[#This Row],[Nifty]]/C2671-1,"")</f>
        <v>-7.655979042910932E-4</v>
      </c>
      <c r="E2672">
        <f ca="1">IFERROR(AVERAGE(OFFSET(TradeDash[[#This Row],[Returns]],0,0,-n_days))/STDEV(OFFSET(TradeDash[[#This Row],[Returns]],0,0,-n_days)),"")</f>
        <v>6.5251447970407203E-2</v>
      </c>
      <c r="F2672">
        <f ca="1">IFERROR(AVERAGE(OFFSET(TradeDash[[#This Row],[Returns]],0,0,-n_days*2))/STDEV(OFFSET(TradeDash[[#This Row],[Returns]],0,0,-n_days*2)),"")</f>
        <v>9.3936801370789039E-2</v>
      </c>
      <c r="G2672">
        <f ca="1">IF(ISNUMBER(TradeDash[[#This Row],[2n day Sharpe]]),AVERAGE(TradeDash[[#This Row],[n day Sharpe]:[2n day Sharpe]]),"")</f>
        <v>7.9594124670598121E-2</v>
      </c>
      <c r="H2672">
        <f ca="1">IF(ISNUMBER(TradeDash[[#This Row],[Sharpe Average]]),IF(TradeDash[[#This Row],[Sharpe Average]]&gt;$G$1,1,0),"")</f>
        <v>1</v>
      </c>
      <c r="I2672" s="2">
        <f ca="1">IF(ISNUMBER(TradeDash[[#This Row],[Signal]]),MAX(IF(AND(TradeDash[[#This Row],[Signal]]=1,I2671&lt;1),I2671+$E$1,IF(AND(TradeDash[[#This Row],[Signal]]=0,I2671&gt;0),I2671-$E$1,IF(AND(TradeDash[[#This Row],[Signal]]=1,I2671=1),I2671,IF(AND(TradeDash[[#This Row],[Signal]]=0,I2671=0),I2671,0)))),0),"")</f>
        <v>1</v>
      </c>
      <c r="J2672" s="3">
        <f ca="1">IF(ISNUMBER(TradeDash[[#This Row],[Position]]),TradeDash[[#This Row],[Position]]*D2673,"")</f>
        <v>6.5818017336078949E-3</v>
      </c>
      <c r="K2672" s="7">
        <f ca="1">K2671*IFERROR(1+TradeDash[[#This Row],[Port Return]],1)</f>
        <v>4775629.9733740343</v>
      </c>
      <c r="L2672" s="7">
        <f ca="1">IF(ISNUMBER(TradeDash[[#This Row],[Port Return]]),L2671*(1+TradeDash[[#This Row],[Returns]]),L2671)</f>
        <v>3444483.3068362451</v>
      </c>
    </row>
    <row r="2673" spans="1:12" x14ac:dyDescent="0.35">
      <c r="A2673" s="1">
        <v>40403</v>
      </c>
      <c r="B2673" s="16">
        <f>YEAR(TradeDash[[#This Row],[Date]])</f>
        <v>2010</v>
      </c>
      <c r="C2673">
        <v>5452.1</v>
      </c>
      <c r="D2673" s="3">
        <f>IFERROR(TradeDash[[#This Row],[Nifty]]/C2672-1,"")</f>
        <v>6.5818017336078949E-3</v>
      </c>
      <c r="E2673">
        <f ca="1">IFERROR(AVERAGE(OFFSET(TradeDash[[#This Row],[Returns]],0,0,-n_days))/STDEV(OFFSET(TradeDash[[#This Row],[Returns]],0,0,-n_days)),"")</f>
        <v>9.6424868247405385E-2</v>
      </c>
      <c r="F2673">
        <f ca="1">IFERROR(AVERAGE(OFFSET(TradeDash[[#This Row],[Returns]],0,0,-n_days*2))/STDEV(OFFSET(TradeDash[[#This Row],[Returns]],0,0,-n_days*2)),"")</f>
        <v>0.12360567136184912</v>
      </c>
      <c r="G2673">
        <f ca="1">IF(ISNUMBER(TradeDash[[#This Row],[2n day Sharpe]]),AVERAGE(TradeDash[[#This Row],[n day Sharpe]:[2n day Sharpe]]),"")</f>
        <v>0.11001526980462725</v>
      </c>
      <c r="H2673">
        <f ca="1">IF(ISNUMBER(TradeDash[[#This Row],[Sharpe Average]]),IF(TradeDash[[#This Row],[Sharpe Average]]&gt;$G$1,1,0),"")</f>
        <v>1</v>
      </c>
      <c r="I2673" s="2">
        <f ca="1">IF(ISNUMBER(TradeDash[[#This Row],[Signal]]),MAX(IF(AND(TradeDash[[#This Row],[Signal]]=1,I2672&lt;1),I2672+$E$1,IF(AND(TradeDash[[#This Row],[Signal]]=0,I2672&gt;0),I2672-$E$1,IF(AND(TradeDash[[#This Row],[Signal]]=1,I2672=1),I2672,IF(AND(TradeDash[[#This Row],[Signal]]=0,I2672=0),I2672,0)))),0),"")</f>
        <v>1</v>
      </c>
      <c r="J2673" s="3">
        <f ca="1">IF(ISNUMBER(TradeDash[[#This Row],[Position]]),TradeDash[[#This Row],[Position]]*D2674,"")</f>
        <v>-6.1994460849947863E-3</v>
      </c>
      <c r="K2673" s="7">
        <f ca="1">K2672*IFERROR(1+TradeDash[[#This Row],[Port Return]],1)</f>
        <v>4746023.7128322171</v>
      </c>
      <c r="L2673" s="7">
        <f ca="1">IF(ISNUMBER(TradeDash[[#This Row],[Port Return]]),L2672*(1+TradeDash[[#This Row],[Returns]]),L2672)</f>
        <v>3467154.2130365632</v>
      </c>
    </row>
    <row r="2674" spans="1:12" x14ac:dyDescent="0.35">
      <c r="A2674" s="1">
        <v>40406</v>
      </c>
      <c r="B2674" s="16">
        <f>YEAR(TradeDash[[#This Row],[Date]])</f>
        <v>2010</v>
      </c>
      <c r="C2674">
        <v>5418.3</v>
      </c>
      <c r="D2674" s="3">
        <f>IFERROR(TradeDash[[#This Row],[Nifty]]/C2673-1,"")</f>
        <v>-6.1994460849947863E-3</v>
      </c>
      <c r="E2674">
        <f ca="1">IFERROR(AVERAGE(OFFSET(TradeDash[[#This Row],[Returns]],0,0,-n_days))/STDEV(OFFSET(TradeDash[[#This Row],[Returns]],0,0,-n_days)),"")</f>
        <v>5.2673492164959985E-2</v>
      </c>
      <c r="F2674">
        <f ca="1">IFERROR(AVERAGE(OFFSET(TradeDash[[#This Row],[Returns]],0,0,-n_days*2))/STDEV(OFFSET(TradeDash[[#This Row],[Returns]],0,0,-n_days*2)),"")</f>
        <v>4.674143811453705E-2</v>
      </c>
      <c r="G2674">
        <f ca="1">IF(ISNUMBER(TradeDash[[#This Row],[2n day Sharpe]]),AVERAGE(TradeDash[[#This Row],[n day Sharpe]:[2n day Sharpe]]),"")</f>
        <v>4.9707465139748518E-2</v>
      </c>
      <c r="H2674">
        <f ca="1">IF(ISNUMBER(TradeDash[[#This Row],[Sharpe Average]]),IF(TradeDash[[#This Row],[Sharpe Average]]&gt;$G$1,1,0),"")</f>
        <v>1</v>
      </c>
      <c r="I2674" s="2">
        <f ca="1">IF(ISNUMBER(TradeDash[[#This Row],[Signal]]),MAX(IF(AND(TradeDash[[#This Row],[Signal]]=1,I2673&lt;1),I2673+$E$1,IF(AND(TradeDash[[#This Row],[Signal]]=0,I2673&gt;0),I2673-$E$1,IF(AND(TradeDash[[#This Row],[Signal]]=1,I2673=1),I2673,IF(AND(TradeDash[[#This Row],[Signal]]=0,I2673=0),I2673,0)))),0),"")</f>
        <v>1</v>
      </c>
      <c r="J2674" s="3">
        <f ca="1">IF(ISNUMBER(TradeDash[[#This Row],[Position]]),TradeDash[[#This Row],[Position]]*D2675,"")</f>
        <v>-7.6592289094379318E-4</v>
      </c>
      <c r="K2674" s="7">
        <f ca="1">K2673*IFERROR(1+TradeDash[[#This Row],[Port Return]],1)</f>
        <v>4742388.6246295972</v>
      </c>
      <c r="L2674" s="7">
        <f ca="1">IF(ISNUMBER(TradeDash[[#This Row],[Port Return]]),L2673*(1+TradeDash[[#This Row],[Returns]]),L2673)</f>
        <v>3445659.7774244808</v>
      </c>
    </row>
    <row r="2675" spans="1:12" x14ac:dyDescent="0.35">
      <c r="A2675" s="1">
        <v>40407</v>
      </c>
      <c r="B2675" s="16">
        <f>YEAR(TradeDash[[#This Row],[Date]])</f>
        <v>2010</v>
      </c>
      <c r="C2675">
        <v>5414.15</v>
      </c>
      <c r="D2675" s="3">
        <f>IFERROR(TradeDash[[#This Row],[Nifty]]/C2674-1,"")</f>
        <v>-7.6592289094379318E-4</v>
      </c>
      <c r="E2675">
        <f ca="1">IFERROR(AVERAGE(OFFSET(TradeDash[[#This Row],[Returns]],0,0,-n_days))/STDEV(OFFSET(TradeDash[[#This Row],[Returns]],0,0,-n_days)),"")</f>
        <v>7.5920799595514857E-2</v>
      </c>
      <c r="F2675">
        <f ca="1">IFERROR(AVERAGE(OFFSET(TradeDash[[#This Row],[Returns]],0,0,-n_days*2))/STDEV(OFFSET(TradeDash[[#This Row],[Returns]],0,0,-n_days*2)),"")</f>
        <v>6.9598015495736076E-2</v>
      </c>
      <c r="G2675">
        <f ca="1">IF(ISNUMBER(TradeDash[[#This Row],[2n day Sharpe]]),AVERAGE(TradeDash[[#This Row],[n day Sharpe]:[2n day Sharpe]]),"")</f>
        <v>7.275940754562546E-2</v>
      </c>
      <c r="H2675">
        <f ca="1">IF(ISNUMBER(TradeDash[[#This Row],[Sharpe Average]]),IF(TradeDash[[#This Row],[Sharpe Average]]&gt;$G$1,1,0),"")</f>
        <v>1</v>
      </c>
      <c r="I2675" s="2">
        <f ca="1">IF(ISNUMBER(TradeDash[[#This Row],[Signal]]),MAX(IF(AND(TradeDash[[#This Row],[Signal]]=1,I2674&lt;1),I2674+$E$1,IF(AND(TradeDash[[#This Row],[Signal]]=0,I2674&gt;0),I2674-$E$1,IF(AND(TradeDash[[#This Row],[Signal]]=1,I2674=1),I2674,IF(AND(TradeDash[[#This Row],[Signal]]=0,I2674=0),I2674,0)))),0),"")</f>
        <v>1</v>
      </c>
      <c r="J2675" s="3">
        <f ca="1">IF(ISNUMBER(TradeDash[[#This Row],[Position]]),TradeDash[[#This Row],[Position]]*D2676,"")</f>
        <v>1.2005577976228921E-2</v>
      </c>
      <c r="K2675" s="7">
        <f ca="1">K2674*IFERROR(1+TradeDash[[#This Row],[Port Return]],1)</f>
        <v>4799323.7410561685</v>
      </c>
      <c r="L2675" s="7">
        <f ca="1">IF(ISNUMBER(TradeDash[[#This Row],[Port Return]]),L2674*(1+TradeDash[[#This Row],[Returns]]),L2674)</f>
        <v>3443020.667726547</v>
      </c>
    </row>
    <row r="2676" spans="1:12" x14ac:dyDescent="0.35">
      <c r="A2676" s="1">
        <v>40408</v>
      </c>
      <c r="B2676" s="16">
        <f>YEAR(TradeDash[[#This Row],[Date]])</f>
        <v>2010</v>
      </c>
      <c r="C2676">
        <v>5479.15</v>
      </c>
      <c r="D2676" s="3">
        <f>IFERROR(TradeDash[[#This Row],[Nifty]]/C2675-1,"")</f>
        <v>1.2005577976228921E-2</v>
      </c>
      <c r="E2676">
        <f ca="1">IFERROR(AVERAGE(OFFSET(TradeDash[[#This Row],[Returns]],0,0,-n_days))/STDEV(OFFSET(TradeDash[[#This Row],[Returns]],0,0,-n_days)),"")</f>
        <v>0.11951088993065979</v>
      </c>
      <c r="F2676">
        <f ca="1">IFERROR(AVERAGE(OFFSET(TradeDash[[#This Row],[Returns]],0,0,-n_days*2))/STDEV(OFFSET(TradeDash[[#This Row],[Returns]],0,0,-n_days*2)),"")</f>
        <v>0.10515390278700444</v>
      </c>
      <c r="G2676">
        <f ca="1">IF(ISNUMBER(TradeDash[[#This Row],[2n day Sharpe]]),AVERAGE(TradeDash[[#This Row],[n day Sharpe]:[2n day Sharpe]]),"")</f>
        <v>0.11233239635883212</v>
      </c>
      <c r="H2676">
        <f ca="1">IF(ISNUMBER(TradeDash[[#This Row],[Sharpe Average]]),IF(TradeDash[[#This Row],[Sharpe Average]]&gt;$G$1,1,0),"")</f>
        <v>1</v>
      </c>
      <c r="I2676" s="2">
        <f ca="1">IF(ISNUMBER(TradeDash[[#This Row],[Signal]]),MAX(IF(AND(TradeDash[[#This Row],[Signal]]=1,I2675&lt;1),I2675+$E$1,IF(AND(TradeDash[[#This Row],[Signal]]=0,I2675&gt;0),I2675-$E$1,IF(AND(TradeDash[[#This Row],[Signal]]=1,I2675=1),I2675,IF(AND(TradeDash[[#This Row],[Signal]]=0,I2675=0),I2675,0)))),0),"")</f>
        <v>1</v>
      </c>
      <c r="J2676" s="3">
        <f ca="1">IF(ISNUMBER(TradeDash[[#This Row],[Position]]),TradeDash[[#This Row],[Position]]*D2677,"")</f>
        <v>1.1142239215936822E-2</v>
      </c>
      <c r="K2676" s="7">
        <f ca="1">K2675*IFERROR(1+TradeDash[[#This Row],[Port Return]],1)</f>
        <v>4852798.9542537415</v>
      </c>
      <c r="L2676" s="7">
        <f ca="1">IF(ISNUMBER(TradeDash[[#This Row],[Port Return]]),L2675*(1+TradeDash[[#This Row],[Returns]]),L2675)</f>
        <v>3484356.1208267058</v>
      </c>
    </row>
    <row r="2677" spans="1:12" x14ac:dyDescent="0.35">
      <c r="A2677" s="1">
        <v>40409</v>
      </c>
      <c r="B2677" s="16">
        <f>YEAR(TradeDash[[#This Row],[Date]])</f>
        <v>2010</v>
      </c>
      <c r="C2677">
        <v>5540.2</v>
      </c>
      <c r="D2677" s="3">
        <f>IFERROR(TradeDash[[#This Row],[Nifty]]/C2676-1,"")</f>
        <v>1.1142239215936822E-2</v>
      </c>
      <c r="E2677">
        <f ca="1">IFERROR(AVERAGE(OFFSET(TradeDash[[#This Row],[Returns]],0,0,-n_days))/STDEV(OFFSET(TradeDash[[#This Row],[Returns]],0,0,-n_days)),"")</f>
        <v>0.14017536139262401</v>
      </c>
      <c r="F2677">
        <f ca="1">IFERROR(AVERAGE(OFFSET(TradeDash[[#This Row],[Returns]],0,0,-n_days*2))/STDEV(OFFSET(TradeDash[[#This Row],[Returns]],0,0,-n_days*2)),"")</f>
        <v>0.14236887861914921</v>
      </c>
      <c r="G2677">
        <f ca="1">IF(ISNUMBER(TradeDash[[#This Row],[2n day Sharpe]]),AVERAGE(TradeDash[[#This Row],[n day Sharpe]:[2n day Sharpe]]),"")</f>
        <v>0.14127212000588663</v>
      </c>
      <c r="H2677">
        <f ca="1">IF(ISNUMBER(TradeDash[[#This Row],[Sharpe Average]]),IF(TradeDash[[#This Row],[Sharpe Average]]&gt;$G$1,1,0),"")</f>
        <v>1</v>
      </c>
      <c r="I2677" s="2">
        <f ca="1">IF(ISNUMBER(TradeDash[[#This Row],[Signal]]),MAX(IF(AND(TradeDash[[#This Row],[Signal]]=1,I2676&lt;1),I2676+$E$1,IF(AND(TradeDash[[#This Row],[Signal]]=0,I2676&gt;0),I2676-$E$1,IF(AND(TradeDash[[#This Row],[Signal]]=1,I2676=1),I2676,IF(AND(TradeDash[[#This Row],[Signal]]=0,I2676=0),I2676,0)))),0),"")</f>
        <v>1</v>
      </c>
      <c r="J2677" s="3">
        <f ca="1">IF(ISNUMBER(TradeDash[[#This Row],[Position]]),TradeDash[[#This Row],[Position]]*D2678,"")</f>
        <v>-1.7237644850366385E-3</v>
      </c>
      <c r="K2677" s="7">
        <f ca="1">K2676*IFERROR(1+TradeDash[[#This Row],[Port Return]],1)</f>
        <v>4844433.8717633756</v>
      </c>
      <c r="L2677" s="7">
        <f ca="1">IF(ISNUMBER(TradeDash[[#This Row],[Port Return]]),L2676*(1+TradeDash[[#This Row],[Returns]]),L2676)</f>
        <v>3523179.6502384706</v>
      </c>
    </row>
    <row r="2678" spans="1:12" x14ac:dyDescent="0.35">
      <c r="A2678" s="1">
        <v>40410</v>
      </c>
      <c r="B2678" s="16">
        <f>YEAR(TradeDash[[#This Row],[Date]])</f>
        <v>2010</v>
      </c>
      <c r="C2678">
        <v>5530.65</v>
      </c>
      <c r="D2678" s="3">
        <f>IFERROR(TradeDash[[#This Row],[Nifty]]/C2677-1,"")</f>
        <v>-1.7237644850366385E-3</v>
      </c>
      <c r="E2678">
        <f ca="1">IFERROR(AVERAGE(OFFSET(TradeDash[[#This Row],[Returns]],0,0,-n_days))/STDEV(OFFSET(TradeDash[[#This Row],[Returns]],0,0,-n_days)),"")</f>
        <v>0.11645889305760233</v>
      </c>
      <c r="F2678">
        <f ca="1">IFERROR(AVERAGE(OFFSET(TradeDash[[#This Row],[Returns]],0,0,-n_days*2))/STDEV(OFFSET(TradeDash[[#This Row],[Returns]],0,0,-n_days*2)),"")</f>
        <v>0.17434376154693224</v>
      </c>
      <c r="G2678">
        <f ca="1">IF(ISNUMBER(TradeDash[[#This Row],[2n day Sharpe]]),AVERAGE(TradeDash[[#This Row],[n day Sharpe]:[2n day Sharpe]]),"")</f>
        <v>0.14540132730226729</v>
      </c>
      <c r="H2678">
        <f ca="1">IF(ISNUMBER(TradeDash[[#This Row],[Sharpe Average]]),IF(TradeDash[[#This Row],[Sharpe Average]]&gt;$G$1,1,0),"")</f>
        <v>1</v>
      </c>
      <c r="I2678" s="2">
        <f ca="1">IF(ISNUMBER(TradeDash[[#This Row],[Signal]]),MAX(IF(AND(TradeDash[[#This Row],[Signal]]=1,I2677&lt;1),I2677+$E$1,IF(AND(TradeDash[[#This Row],[Signal]]=0,I2677&gt;0),I2677-$E$1,IF(AND(TradeDash[[#This Row],[Signal]]=1,I2677=1),I2677,IF(AND(TradeDash[[#This Row],[Signal]]=0,I2677=0),I2677,0)))),0),"")</f>
        <v>1</v>
      </c>
      <c r="J2678" s="3">
        <f ca="1">IF(ISNUMBER(TradeDash[[#This Row],[Position]]),TradeDash[[#This Row],[Position]]*D2679,"")</f>
        <v>2.3234158733602683E-3</v>
      </c>
      <c r="K2678" s="7">
        <f ca="1">K2677*IFERROR(1+TradeDash[[#This Row],[Port Return]],1)</f>
        <v>4855689.5063184751</v>
      </c>
      <c r="L2678" s="7">
        <f ca="1">IF(ISNUMBER(TradeDash[[#This Row],[Port Return]]),L2677*(1+TradeDash[[#This Row],[Returns]]),L2677)</f>
        <v>3517106.5182829858</v>
      </c>
    </row>
    <row r="2679" spans="1:12" x14ac:dyDescent="0.35">
      <c r="A2679" s="1">
        <v>40413</v>
      </c>
      <c r="B2679" s="16">
        <f>YEAR(TradeDash[[#This Row],[Date]])</f>
        <v>2010</v>
      </c>
      <c r="C2679">
        <v>5543.5</v>
      </c>
      <c r="D2679" s="3">
        <f>IFERROR(TradeDash[[#This Row],[Nifty]]/C2678-1,"")</f>
        <v>2.3234158733602683E-3</v>
      </c>
      <c r="E2679">
        <f ca="1">IFERROR(AVERAGE(OFFSET(TradeDash[[#This Row],[Returns]],0,0,-n_days))/STDEV(OFFSET(TradeDash[[#This Row],[Returns]],0,0,-n_days)),"")</f>
        <v>0.18151199253008371</v>
      </c>
      <c r="F2679">
        <f ca="1">IFERROR(AVERAGE(OFFSET(TradeDash[[#This Row],[Returns]],0,0,-n_days*2))/STDEV(OFFSET(TradeDash[[#This Row],[Returns]],0,0,-n_days*2)),"")</f>
        <v>0.14397485554236988</v>
      </c>
      <c r="G2679">
        <f ca="1">IF(ISNUMBER(TradeDash[[#This Row],[2n day Sharpe]]),AVERAGE(TradeDash[[#This Row],[n day Sharpe]:[2n day Sharpe]]),"")</f>
        <v>0.1627434240362268</v>
      </c>
      <c r="H2679">
        <f ca="1">IF(ISNUMBER(TradeDash[[#This Row],[Sharpe Average]]),IF(TradeDash[[#This Row],[Sharpe Average]]&gt;$G$1,1,0),"")</f>
        <v>1</v>
      </c>
      <c r="I2679" s="2">
        <f ca="1">IF(ISNUMBER(TradeDash[[#This Row],[Signal]]),MAX(IF(AND(TradeDash[[#This Row],[Signal]]=1,I2678&lt;1),I2678+$E$1,IF(AND(TradeDash[[#This Row],[Signal]]=0,I2678&gt;0),I2678-$E$1,IF(AND(TradeDash[[#This Row],[Signal]]=1,I2678=1),I2678,IF(AND(TradeDash[[#This Row],[Signal]]=0,I2678=0),I2678,0)))),0),"")</f>
        <v>1</v>
      </c>
      <c r="J2679" s="3">
        <f ca="1">IF(ISNUMBER(TradeDash[[#This Row],[Position]]),TradeDash[[#This Row],[Position]]*D2680,"")</f>
        <v>-6.9270316586993452E-3</v>
      </c>
      <c r="K2679" s="7">
        <f ca="1">K2678*IFERROR(1+TradeDash[[#This Row],[Port Return]],1)</f>
        <v>4822053.9913833933</v>
      </c>
      <c r="L2679" s="7">
        <f ca="1">IF(ISNUMBER(TradeDash[[#This Row],[Port Return]]),L2678*(1+TradeDash[[#This Row],[Returns]]),L2678)</f>
        <v>3525278.2193958634</v>
      </c>
    </row>
    <row r="2680" spans="1:12" x14ac:dyDescent="0.35">
      <c r="A2680" s="1">
        <v>40414</v>
      </c>
      <c r="B2680" s="16">
        <f>YEAR(TradeDash[[#This Row],[Date]])</f>
        <v>2010</v>
      </c>
      <c r="C2680">
        <v>5505.1</v>
      </c>
      <c r="D2680" s="3">
        <f>IFERROR(TradeDash[[#This Row],[Nifty]]/C2679-1,"")</f>
        <v>-6.9270316586993452E-3</v>
      </c>
      <c r="E2680">
        <f ca="1">IFERROR(AVERAGE(OFFSET(TradeDash[[#This Row],[Returns]],0,0,-n_days))/STDEV(OFFSET(TradeDash[[#This Row],[Returns]],0,0,-n_days)),"")</f>
        <v>0.10592401296715104</v>
      </c>
      <c r="F2680">
        <f ca="1">IFERROR(AVERAGE(OFFSET(TradeDash[[#This Row],[Returns]],0,0,-n_days*2))/STDEV(OFFSET(TradeDash[[#This Row],[Returns]],0,0,-n_days*2)),"")</f>
        <v>0.18054252546549751</v>
      </c>
      <c r="G2680">
        <f ca="1">IF(ISNUMBER(TradeDash[[#This Row],[2n day Sharpe]]),AVERAGE(TradeDash[[#This Row],[n day Sharpe]:[2n day Sharpe]]),"")</f>
        <v>0.14323326921632429</v>
      </c>
      <c r="H2680">
        <f ca="1">IF(ISNUMBER(TradeDash[[#This Row],[Sharpe Average]]),IF(TradeDash[[#This Row],[Sharpe Average]]&gt;$G$1,1,0),"")</f>
        <v>1</v>
      </c>
      <c r="I2680" s="2">
        <f ca="1">IF(ISNUMBER(TradeDash[[#This Row],[Signal]]),MAX(IF(AND(TradeDash[[#This Row],[Signal]]=1,I2679&lt;1),I2679+$E$1,IF(AND(TradeDash[[#This Row],[Signal]]=0,I2679&gt;0),I2679-$E$1,IF(AND(TradeDash[[#This Row],[Signal]]=1,I2679=1),I2679,IF(AND(TradeDash[[#This Row],[Signal]]=0,I2679=0),I2679,0)))),0),"")</f>
        <v>1</v>
      </c>
      <c r="J2680" s="3">
        <f ca="1">IF(ISNUMBER(TradeDash[[#This Row],[Position]]),TradeDash[[#This Row],[Position]]*D2681,"")</f>
        <v>-7.7655265117799743E-3</v>
      </c>
      <c r="K2680" s="7">
        <f ca="1">K2679*IFERROR(1+TradeDash[[#This Row],[Port Return]],1)</f>
        <v>4784608.2032720707</v>
      </c>
      <c r="L2680" s="7">
        <f ca="1">IF(ISNUMBER(TradeDash[[#This Row],[Port Return]]),L2679*(1+TradeDash[[#This Row],[Returns]]),L2679)</f>
        <v>3500858.5055643851</v>
      </c>
    </row>
    <row r="2681" spans="1:12" x14ac:dyDescent="0.35">
      <c r="A2681" s="1">
        <v>40415</v>
      </c>
      <c r="B2681" s="16">
        <f>YEAR(TradeDash[[#This Row],[Date]])</f>
        <v>2010</v>
      </c>
      <c r="C2681">
        <v>5462.35</v>
      </c>
      <c r="D2681" s="3">
        <f>IFERROR(TradeDash[[#This Row],[Nifty]]/C2680-1,"")</f>
        <v>-7.7655265117799743E-3</v>
      </c>
      <c r="E2681">
        <f ca="1">IFERROR(AVERAGE(OFFSET(TradeDash[[#This Row],[Returns]],0,0,-n_days))/STDEV(OFFSET(TradeDash[[#This Row],[Returns]],0,0,-n_days)),"")</f>
        <v>9.186711663546239E-2</v>
      </c>
      <c r="F2681">
        <f ca="1">IFERROR(AVERAGE(OFFSET(TradeDash[[#This Row],[Returns]],0,0,-n_days*2))/STDEV(OFFSET(TradeDash[[#This Row],[Returns]],0,0,-n_days*2)),"")</f>
        <v>0.11038307894269618</v>
      </c>
      <c r="G2681">
        <f ca="1">IF(ISNUMBER(TradeDash[[#This Row],[2n day Sharpe]]),AVERAGE(TradeDash[[#This Row],[n day Sharpe]:[2n day Sharpe]]),"")</f>
        <v>0.10112509778907929</v>
      </c>
      <c r="H2681">
        <f ca="1">IF(ISNUMBER(TradeDash[[#This Row],[Sharpe Average]]),IF(TradeDash[[#This Row],[Sharpe Average]]&gt;$G$1,1,0),"")</f>
        <v>1</v>
      </c>
      <c r="I2681" s="2">
        <f ca="1">IF(ISNUMBER(TradeDash[[#This Row],[Signal]]),MAX(IF(AND(TradeDash[[#This Row],[Signal]]=1,I2680&lt;1),I2680+$E$1,IF(AND(TradeDash[[#This Row],[Signal]]=0,I2680&gt;0),I2680-$E$1,IF(AND(TradeDash[[#This Row],[Signal]]=1,I2680=1),I2680,IF(AND(TradeDash[[#This Row],[Signal]]=0,I2680=0),I2680,0)))),0),"")</f>
        <v>1</v>
      </c>
      <c r="J2681" s="3">
        <f ca="1">IF(ISNUMBER(TradeDash[[#This Row],[Position]]),TradeDash[[#This Row],[Position]]*D2682,"")</f>
        <v>2.846760094098455E-3</v>
      </c>
      <c r="K2681" s="7">
        <f ca="1">K2680*IFERROR(1+TradeDash[[#This Row],[Port Return]],1)</f>
        <v>4798228.8349710414</v>
      </c>
      <c r="L2681" s="7">
        <f ca="1">IF(ISNUMBER(TradeDash[[#This Row],[Port Return]]),L2680*(1+TradeDash[[#This Row],[Returns]]),L2680)</f>
        <v>3473672.4960254342</v>
      </c>
    </row>
    <row r="2682" spans="1:12" x14ac:dyDescent="0.35">
      <c r="A2682" s="1">
        <v>40416</v>
      </c>
      <c r="B2682" s="16">
        <f>YEAR(TradeDash[[#This Row],[Date]])</f>
        <v>2010</v>
      </c>
      <c r="C2682">
        <v>5477.9</v>
      </c>
      <c r="D2682" s="3">
        <f>IFERROR(TradeDash[[#This Row],[Nifty]]/C2681-1,"")</f>
        <v>2.846760094098455E-3</v>
      </c>
      <c r="E2682">
        <f ca="1">IFERROR(AVERAGE(OFFSET(TradeDash[[#This Row],[Returns]],0,0,-n_days))/STDEV(OFFSET(TradeDash[[#This Row],[Returns]],0,0,-n_days)),"")</f>
        <v>9.7239223445815912E-2</v>
      </c>
      <c r="F2682">
        <f ca="1">IFERROR(AVERAGE(OFFSET(TradeDash[[#This Row],[Returns]],0,0,-n_days*2))/STDEV(OFFSET(TradeDash[[#This Row],[Returns]],0,0,-n_days*2)),"")</f>
        <v>0.17379424772939728</v>
      </c>
      <c r="G2682">
        <f ca="1">IF(ISNUMBER(TradeDash[[#This Row],[2n day Sharpe]]),AVERAGE(TradeDash[[#This Row],[n day Sharpe]:[2n day Sharpe]]),"")</f>
        <v>0.1355167355876066</v>
      </c>
      <c r="H2682">
        <f ca="1">IF(ISNUMBER(TradeDash[[#This Row],[Sharpe Average]]),IF(TradeDash[[#This Row],[Sharpe Average]]&gt;$G$1,1,0),"")</f>
        <v>1</v>
      </c>
      <c r="I2682" s="2">
        <f ca="1">IF(ISNUMBER(TradeDash[[#This Row],[Signal]]),MAX(IF(AND(TradeDash[[#This Row],[Signal]]=1,I2681&lt;1),I2681+$E$1,IF(AND(TradeDash[[#This Row],[Signal]]=0,I2681&gt;0),I2681-$E$1,IF(AND(TradeDash[[#This Row],[Signal]]=1,I2681=1),I2681,IF(AND(TradeDash[[#This Row],[Signal]]=0,I2681=0),I2681,0)))),0),"")</f>
        <v>1</v>
      </c>
      <c r="J2682" s="3">
        <f ca="1">IF(ISNUMBER(TradeDash[[#This Row],[Position]]),TradeDash[[#This Row],[Position]]*D2683,"")</f>
        <v>-1.2632578177768861E-2</v>
      </c>
      <c r="K2682" s="7">
        <f ca="1">K2681*IFERROR(1+TradeDash[[#This Row],[Port Return]],1)</f>
        <v>4737614.8340984453</v>
      </c>
      <c r="L2682" s="7">
        <f ca="1">IF(ISNUMBER(TradeDash[[#This Row],[Port Return]]),L2681*(1+TradeDash[[#This Row],[Returns]]),L2681)</f>
        <v>3483561.2082670867</v>
      </c>
    </row>
    <row r="2683" spans="1:12" x14ac:dyDescent="0.35">
      <c r="A2683" s="1">
        <v>40417</v>
      </c>
      <c r="B2683" s="16">
        <f>YEAR(TradeDash[[#This Row],[Date]])</f>
        <v>2010</v>
      </c>
      <c r="C2683">
        <v>5408.7</v>
      </c>
      <c r="D2683" s="3">
        <f>IFERROR(TradeDash[[#This Row],[Nifty]]/C2682-1,"")</f>
        <v>-1.2632578177768861E-2</v>
      </c>
      <c r="E2683">
        <f ca="1">IFERROR(AVERAGE(OFFSET(TradeDash[[#This Row],[Returns]],0,0,-n_days))/STDEV(OFFSET(TradeDash[[#This Row],[Returns]],0,0,-n_days)),"")</f>
        <v>5.677592433600348E-2</v>
      </c>
      <c r="F2683">
        <f ca="1">IFERROR(AVERAGE(OFFSET(TradeDash[[#This Row],[Returns]],0,0,-n_days*2))/STDEV(OFFSET(TradeDash[[#This Row],[Returns]],0,0,-n_days*2)),"")</f>
        <v>0.1266728650706595</v>
      </c>
      <c r="G2683">
        <f ca="1">IF(ISNUMBER(TradeDash[[#This Row],[2n day Sharpe]]),AVERAGE(TradeDash[[#This Row],[n day Sharpe]:[2n day Sharpe]]),"")</f>
        <v>9.1724394703331491E-2</v>
      </c>
      <c r="H2683">
        <f ca="1">IF(ISNUMBER(TradeDash[[#This Row],[Sharpe Average]]),IF(TradeDash[[#This Row],[Sharpe Average]]&gt;$G$1,1,0),"")</f>
        <v>1</v>
      </c>
      <c r="I2683" s="2">
        <f ca="1">IF(ISNUMBER(TradeDash[[#This Row],[Signal]]),MAX(IF(AND(TradeDash[[#This Row],[Signal]]=1,I2682&lt;1),I2682+$E$1,IF(AND(TradeDash[[#This Row],[Signal]]=0,I2682&gt;0),I2682-$E$1,IF(AND(TradeDash[[#This Row],[Signal]]=1,I2682=1),I2682,IF(AND(TradeDash[[#This Row],[Signal]]=0,I2682=0),I2682,0)))),0),"")</f>
        <v>1</v>
      </c>
      <c r="J2683" s="3">
        <f ca="1">IF(ISNUMBER(TradeDash[[#This Row],[Position]]),TradeDash[[#This Row],[Position]]*D2684,"")</f>
        <v>1.2479893504908635E-3</v>
      </c>
      <c r="K2683" s="7">
        <f ca="1">K2682*IFERROR(1+TradeDash[[#This Row],[Port Return]],1)</f>
        <v>4743527.3269581273</v>
      </c>
      <c r="L2683" s="7">
        <f ca="1">IF(ISNUMBER(TradeDash[[#This Row],[Port Return]]),L2682*(1+TradeDash[[#This Row],[Returns]]),L2682)</f>
        <v>3439554.8489666097</v>
      </c>
    </row>
    <row r="2684" spans="1:12" x14ac:dyDescent="0.35">
      <c r="A2684" s="1">
        <v>40420</v>
      </c>
      <c r="B2684" s="16">
        <f>YEAR(TradeDash[[#This Row],[Date]])</f>
        <v>2010</v>
      </c>
      <c r="C2684">
        <v>5415.45</v>
      </c>
      <c r="D2684" s="3">
        <f>IFERROR(TradeDash[[#This Row],[Nifty]]/C2683-1,"")</f>
        <v>1.2479893504908635E-3</v>
      </c>
      <c r="E2684">
        <f ca="1">IFERROR(AVERAGE(OFFSET(TradeDash[[#This Row],[Returns]],0,0,-n_days))/STDEV(OFFSET(TradeDash[[#This Row],[Returns]],0,0,-n_days)),"")</f>
        <v>-1.942251296407595E-2</v>
      </c>
      <c r="F2684">
        <f ca="1">IFERROR(AVERAGE(OFFSET(TradeDash[[#This Row],[Returns]],0,0,-n_days*2))/STDEV(OFFSET(TradeDash[[#This Row],[Returns]],0,0,-n_days*2)),"")</f>
        <v>0.13236800178997377</v>
      </c>
      <c r="G2684">
        <f ca="1">IF(ISNUMBER(TradeDash[[#This Row],[2n day Sharpe]]),AVERAGE(TradeDash[[#This Row],[n day Sharpe]:[2n day Sharpe]]),"")</f>
        <v>5.647274441294891E-2</v>
      </c>
      <c r="H2684">
        <f ca="1">IF(ISNUMBER(TradeDash[[#This Row],[Sharpe Average]]),IF(TradeDash[[#This Row],[Sharpe Average]]&gt;$G$1,1,0),"")</f>
        <v>1</v>
      </c>
      <c r="I2684" s="2">
        <f ca="1">IF(ISNUMBER(TradeDash[[#This Row],[Signal]]),MAX(IF(AND(TradeDash[[#This Row],[Signal]]=1,I2683&lt;1),I2683+$E$1,IF(AND(TradeDash[[#This Row],[Signal]]=0,I2683&gt;0),I2683-$E$1,IF(AND(TradeDash[[#This Row],[Signal]]=1,I2683=1),I2683,IF(AND(TradeDash[[#This Row],[Signal]]=0,I2683=0),I2683,0)))),0),"")</f>
        <v>1</v>
      </c>
      <c r="J2684" s="3">
        <f ca="1">IF(ISNUMBER(TradeDash[[#This Row],[Position]]),TradeDash[[#This Row],[Position]]*D2685,"")</f>
        <v>-2.4097720411045964E-3</v>
      </c>
      <c r="K2684" s="7">
        <f ca="1">K2683*IFERROR(1+TradeDash[[#This Row],[Port Return]],1)</f>
        <v>4732096.5074294079</v>
      </c>
      <c r="L2684" s="7">
        <f ca="1">IF(ISNUMBER(TradeDash[[#This Row],[Port Return]]),L2683*(1+TradeDash[[#This Row],[Returns]]),L2683)</f>
        <v>3443847.3767885491</v>
      </c>
    </row>
    <row r="2685" spans="1:12" x14ac:dyDescent="0.35">
      <c r="A2685" s="1">
        <v>40421</v>
      </c>
      <c r="B2685" s="16">
        <f>YEAR(TradeDash[[#This Row],[Date]])</f>
        <v>2010</v>
      </c>
      <c r="C2685">
        <v>5402.4</v>
      </c>
      <c r="D2685" s="3">
        <f>IFERROR(TradeDash[[#This Row],[Nifty]]/C2684-1,"")</f>
        <v>-2.4097720411045964E-3</v>
      </c>
      <c r="E2685">
        <f ca="1">IFERROR(AVERAGE(OFFSET(TradeDash[[#This Row],[Returns]],0,0,-n_days))/STDEV(OFFSET(TradeDash[[#This Row],[Returns]],0,0,-n_days)),"")</f>
        <v>-4.8559036757518652E-2</v>
      </c>
      <c r="F2685">
        <f ca="1">IFERROR(AVERAGE(OFFSET(TradeDash[[#This Row],[Returns]],0,0,-n_days*2))/STDEV(OFFSET(TradeDash[[#This Row],[Returns]],0,0,-n_days*2)),"")</f>
        <v>8.6350998245793203E-2</v>
      </c>
      <c r="G2685">
        <f ca="1">IF(ISNUMBER(TradeDash[[#This Row],[2n day Sharpe]]),AVERAGE(TradeDash[[#This Row],[n day Sharpe]:[2n day Sharpe]]),"")</f>
        <v>1.8895980744137276E-2</v>
      </c>
      <c r="H2685">
        <f ca="1">IF(ISNUMBER(TradeDash[[#This Row],[Sharpe Average]]),IF(TradeDash[[#This Row],[Sharpe Average]]&gt;$G$1,1,0),"")</f>
        <v>1</v>
      </c>
      <c r="I2685" s="2">
        <f ca="1">IF(ISNUMBER(TradeDash[[#This Row],[Signal]]),MAX(IF(AND(TradeDash[[#This Row],[Signal]]=1,I2684&lt;1),I2684+$E$1,IF(AND(TradeDash[[#This Row],[Signal]]=0,I2684&gt;0),I2684-$E$1,IF(AND(TradeDash[[#This Row],[Signal]]=1,I2684=1),I2684,IF(AND(TradeDash[[#This Row],[Signal]]=0,I2684=0),I2684,0)))),0),"")</f>
        <v>1</v>
      </c>
      <c r="J2685" s="3">
        <f ca="1">IF(ISNUMBER(TradeDash[[#This Row],[Position]]),TradeDash[[#This Row],[Position]]*D2686,"")</f>
        <v>1.2855397601066354E-2</v>
      </c>
      <c r="K2685" s="7">
        <f ca="1">K2684*IFERROR(1+TradeDash[[#This Row],[Port Return]],1)</f>
        <v>4792929.4895190308</v>
      </c>
      <c r="L2685" s="7">
        <f ca="1">IF(ISNUMBER(TradeDash[[#This Row],[Port Return]]),L2684*(1+TradeDash[[#This Row],[Returns]]),L2684)</f>
        <v>3435548.4896661327</v>
      </c>
    </row>
    <row r="2686" spans="1:12" x14ac:dyDescent="0.35">
      <c r="A2686" s="1">
        <v>40422</v>
      </c>
      <c r="B2686" s="16">
        <f>YEAR(TradeDash[[#This Row],[Date]])</f>
        <v>2010</v>
      </c>
      <c r="C2686">
        <v>5471.85</v>
      </c>
      <c r="D2686" s="3">
        <f>IFERROR(TradeDash[[#This Row],[Nifty]]/C2685-1,"")</f>
        <v>1.2855397601066354E-2</v>
      </c>
      <c r="E2686">
        <f ca="1">IFERROR(AVERAGE(OFFSET(TradeDash[[#This Row],[Returns]],0,0,-n_days))/STDEV(OFFSET(TradeDash[[#This Row],[Returns]],0,0,-n_days)),"")</f>
        <v>8.5018831547794826E-3</v>
      </c>
      <c r="F2686">
        <f ca="1">IFERROR(AVERAGE(OFFSET(TradeDash[[#This Row],[Returns]],0,0,-n_days*2))/STDEV(OFFSET(TradeDash[[#This Row],[Returns]],0,0,-n_days*2)),"")</f>
        <v>0.16988917927903235</v>
      </c>
      <c r="G2686">
        <f ca="1">IF(ISNUMBER(TradeDash[[#This Row],[2n day Sharpe]]),AVERAGE(TradeDash[[#This Row],[n day Sharpe]:[2n day Sharpe]]),"")</f>
        <v>8.9195531216905918E-2</v>
      </c>
      <c r="H2686">
        <f ca="1">IF(ISNUMBER(TradeDash[[#This Row],[Sharpe Average]]),IF(TradeDash[[#This Row],[Sharpe Average]]&gt;$G$1,1,0),"")</f>
        <v>1</v>
      </c>
      <c r="I2686" s="2">
        <f ca="1">IF(ISNUMBER(TradeDash[[#This Row],[Signal]]),MAX(IF(AND(TradeDash[[#This Row],[Signal]]=1,I2685&lt;1),I2685+$E$1,IF(AND(TradeDash[[#This Row],[Signal]]=0,I2685&gt;0),I2685-$E$1,IF(AND(TradeDash[[#This Row],[Signal]]=1,I2685=1),I2685,IF(AND(TradeDash[[#This Row],[Signal]]=0,I2685=0),I2685,0)))),0),"")</f>
        <v>1</v>
      </c>
      <c r="J2686" s="3">
        <f ca="1">IF(ISNUMBER(TradeDash[[#This Row],[Position]]),TradeDash[[#This Row],[Position]]*D2687,"")</f>
        <v>2.6133757321562534E-3</v>
      </c>
      <c r="K2686" s="7">
        <f ca="1">K2685*IFERROR(1+TradeDash[[#This Row],[Port Return]],1)</f>
        <v>4805455.2151328763</v>
      </c>
      <c r="L2686" s="7">
        <f ca="1">IF(ISNUMBER(TradeDash[[#This Row],[Port Return]]),L2685*(1+TradeDash[[#This Row],[Returns]]),L2685)</f>
        <v>3479713.8314785338</v>
      </c>
    </row>
    <row r="2687" spans="1:12" x14ac:dyDescent="0.35">
      <c r="A2687" s="1">
        <v>40423</v>
      </c>
      <c r="B2687" s="16">
        <f>YEAR(TradeDash[[#This Row],[Date]])</f>
        <v>2010</v>
      </c>
      <c r="C2687">
        <v>5486.15</v>
      </c>
      <c r="D2687" s="3">
        <f>IFERROR(TradeDash[[#This Row],[Nifty]]/C2686-1,"")</f>
        <v>2.6133757321562534E-3</v>
      </c>
      <c r="E2687">
        <f ca="1">IFERROR(AVERAGE(OFFSET(TradeDash[[#This Row],[Returns]],0,0,-n_days))/STDEV(OFFSET(TradeDash[[#This Row],[Returns]],0,0,-n_days)),"")</f>
        <v>5.3531533941654275E-2</v>
      </c>
      <c r="F2687">
        <f ca="1">IFERROR(AVERAGE(OFFSET(TradeDash[[#This Row],[Returns]],0,0,-n_days*2))/STDEV(OFFSET(TradeDash[[#This Row],[Returns]],0,0,-n_days*2)),"")</f>
        <v>0.14286966181585592</v>
      </c>
      <c r="G2687">
        <f ca="1">IF(ISNUMBER(TradeDash[[#This Row],[2n day Sharpe]]),AVERAGE(TradeDash[[#This Row],[n day Sharpe]:[2n day Sharpe]]),"")</f>
        <v>9.8200597878755097E-2</v>
      </c>
      <c r="H2687">
        <f ca="1">IF(ISNUMBER(TradeDash[[#This Row],[Sharpe Average]]),IF(TradeDash[[#This Row],[Sharpe Average]]&gt;$G$1,1,0),"")</f>
        <v>1</v>
      </c>
      <c r="I2687" s="2">
        <f ca="1">IF(ISNUMBER(TradeDash[[#This Row],[Signal]]),MAX(IF(AND(TradeDash[[#This Row],[Signal]]=1,I2686&lt;1),I2686+$E$1,IF(AND(TradeDash[[#This Row],[Signal]]=0,I2686&gt;0),I2686-$E$1,IF(AND(TradeDash[[#This Row],[Signal]]=1,I2686=1),I2686,IF(AND(TradeDash[[#This Row],[Signal]]=0,I2686=0),I2686,0)))),0),"")</f>
        <v>1</v>
      </c>
      <c r="J2687" s="3">
        <f ca="1">IF(ISNUMBER(TradeDash[[#This Row],[Position]]),TradeDash[[#This Row],[Position]]*D2688,"")</f>
        <v>-1.2303710252180577E-3</v>
      </c>
      <c r="K2687" s="7">
        <f ca="1">K2686*IFERROR(1+TradeDash[[#This Row],[Port Return]],1)</f>
        <v>4799542.7222731942</v>
      </c>
      <c r="L2687" s="7">
        <f ca="1">IF(ISNUMBER(TradeDash[[#This Row],[Port Return]]),L2686*(1+TradeDash[[#This Row],[Returns]]),L2686)</f>
        <v>3488807.6311605684</v>
      </c>
    </row>
    <row r="2688" spans="1:12" x14ac:dyDescent="0.35">
      <c r="A2688" s="1">
        <v>40424</v>
      </c>
      <c r="B2688" s="16">
        <f>YEAR(TradeDash[[#This Row],[Date]])</f>
        <v>2010</v>
      </c>
      <c r="C2688">
        <v>5479.4</v>
      </c>
      <c r="D2688" s="3">
        <f>IFERROR(TradeDash[[#This Row],[Nifty]]/C2687-1,"")</f>
        <v>-1.2303710252180577E-3</v>
      </c>
      <c r="E2688">
        <f ca="1">IFERROR(AVERAGE(OFFSET(TradeDash[[#This Row],[Returns]],0,0,-n_days))/STDEV(OFFSET(TradeDash[[#This Row],[Returns]],0,0,-n_days)),"")</f>
        <v>5.5031740905531021E-2</v>
      </c>
      <c r="F2688">
        <f ca="1">IFERROR(AVERAGE(OFFSET(TradeDash[[#This Row],[Returns]],0,0,-n_days*2))/STDEV(OFFSET(TradeDash[[#This Row],[Returns]],0,0,-n_days*2)),"")</f>
        <v>9.9176038167239189E-2</v>
      </c>
      <c r="G2688">
        <f ca="1">IF(ISNUMBER(TradeDash[[#This Row],[2n day Sharpe]]),AVERAGE(TradeDash[[#This Row],[n day Sharpe]:[2n day Sharpe]]),"")</f>
        <v>7.7103889536385112E-2</v>
      </c>
      <c r="H2688">
        <f ca="1">IF(ISNUMBER(TradeDash[[#This Row],[Sharpe Average]]),IF(TradeDash[[#This Row],[Sharpe Average]]&gt;$G$1,1,0),"")</f>
        <v>1</v>
      </c>
      <c r="I2688" s="2">
        <f ca="1">IF(ISNUMBER(TradeDash[[#This Row],[Signal]]),MAX(IF(AND(TradeDash[[#This Row],[Signal]]=1,I2687&lt;1),I2687+$E$1,IF(AND(TradeDash[[#This Row],[Signal]]=0,I2687&gt;0),I2687-$E$1,IF(AND(TradeDash[[#This Row],[Signal]]=1,I2687=1),I2687,IF(AND(TradeDash[[#This Row],[Signal]]=0,I2687=0),I2687,0)))),0),"")</f>
        <v>1</v>
      </c>
      <c r="J2688" s="3">
        <f ca="1">IF(ISNUMBER(TradeDash[[#This Row],[Position]]),TradeDash[[#This Row],[Position]]*D2689,"")</f>
        <v>1.7803044128919199E-2</v>
      </c>
      <c r="K2688" s="7">
        <f ca="1">K2687*IFERROR(1+TradeDash[[#This Row],[Port Return]],1)</f>
        <v>4884989.1931564566</v>
      </c>
      <c r="L2688" s="7">
        <f ca="1">IF(ISNUMBER(TradeDash[[#This Row],[Port Return]]),L2687*(1+TradeDash[[#This Row],[Returns]]),L2687)</f>
        <v>3484515.103338629</v>
      </c>
    </row>
    <row r="2689" spans="1:12" x14ac:dyDescent="0.35">
      <c r="A2689" s="1">
        <v>40427</v>
      </c>
      <c r="B2689" s="16">
        <f>YEAR(TradeDash[[#This Row],[Date]])</f>
        <v>2010</v>
      </c>
      <c r="C2689">
        <v>5576.95</v>
      </c>
      <c r="D2689" s="3">
        <f>IFERROR(TradeDash[[#This Row],[Nifty]]/C2688-1,"")</f>
        <v>1.7803044128919199E-2</v>
      </c>
      <c r="E2689">
        <f ca="1">IFERROR(AVERAGE(OFFSET(TradeDash[[#This Row],[Returns]],0,0,-n_days))/STDEV(OFFSET(TradeDash[[#This Row],[Returns]],0,0,-n_days)),"")</f>
        <v>0.10731364157916716</v>
      </c>
      <c r="F2689">
        <f ca="1">IFERROR(AVERAGE(OFFSET(TradeDash[[#This Row],[Returns]],0,0,-n_days*2))/STDEV(OFFSET(TradeDash[[#This Row],[Returns]],0,0,-n_days*2)),"")</f>
        <v>0.13676640486207822</v>
      </c>
      <c r="G2689">
        <f ca="1">IF(ISNUMBER(TradeDash[[#This Row],[2n day Sharpe]]),AVERAGE(TradeDash[[#This Row],[n day Sharpe]:[2n day Sharpe]]),"")</f>
        <v>0.12204002322062268</v>
      </c>
      <c r="H2689">
        <f ca="1">IF(ISNUMBER(TradeDash[[#This Row],[Sharpe Average]]),IF(TradeDash[[#This Row],[Sharpe Average]]&gt;$G$1,1,0),"")</f>
        <v>1</v>
      </c>
      <c r="I2689" s="2">
        <f ca="1">IF(ISNUMBER(TradeDash[[#This Row],[Signal]]),MAX(IF(AND(TradeDash[[#This Row],[Signal]]=1,I2688&lt;1),I2688+$E$1,IF(AND(TradeDash[[#This Row],[Signal]]=0,I2688&gt;0),I2688-$E$1,IF(AND(TradeDash[[#This Row],[Signal]]=1,I2688=1),I2688,IF(AND(TradeDash[[#This Row],[Signal]]=0,I2688=0),I2688,0)))),0),"")</f>
        <v>1</v>
      </c>
      <c r="J2689" s="3">
        <f ca="1">IF(ISNUMBER(TradeDash[[#This Row],[Position]]),TradeDash[[#This Row],[Position]]*D2690,"")</f>
        <v>4.8503214122415095E-3</v>
      </c>
      <c r="K2689" s="7">
        <f ca="1">K2688*IFERROR(1+TradeDash[[#This Row],[Port Return]],1)</f>
        <v>4908682.9608385917</v>
      </c>
      <c r="L2689" s="7">
        <f ca="1">IF(ISNUMBER(TradeDash[[#This Row],[Port Return]]),L2688*(1+TradeDash[[#This Row],[Returns]]),L2688)</f>
        <v>3546550.0794912521</v>
      </c>
    </row>
    <row r="2690" spans="1:12" x14ac:dyDescent="0.35">
      <c r="A2690" s="1">
        <v>40428</v>
      </c>
      <c r="B2690" s="16">
        <f>YEAR(TradeDash[[#This Row],[Date]])</f>
        <v>2010</v>
      </c>
      <c r="C2690">
        <v>5604</v>
      </c>
      <c r="D2690" s="3">
        <f>IFERROR(TradeDash[[#This Row],[Nifty]]/C2689-1,"")</f>
        <v>4.8503214122415095E-3</v>
      </c>
      <c r="E2690">
        <f ca="1">IFERROR(AVERAGE(OFFSET(TradeDash[[#This Row],[Returns]],0,0,-n_days))/STDEV(OFFSET(TradeDash[[#This Row],[Returns]],0,0,-n_days)),"")</f>
        <v>0.16847468058062137</v>
      </c>
      <c r="F2690">
        <f ca="1">IFERROR(AVERAGE(OFFSET(TradeDash[[#This Row],[Returns]],0,0,-n_days*2))/STDEV(OFFSET(TradeDash[[#This Row],[Returns]],0,0,-n_days*2)),"")</f>
        <v>0.14228389190260632</v>
      </c>
      <c r="G2690">
        <f ca="1">IF(ISNUMBER(TradeDash[[#This Row],[2n day Sharpe]]),AVERAGE(TradeDash[[#This Row],[n day Sharpe]:[2n day Sharpe]]),"")</f>
        <v>0.15537928624161385</v>
      </c>
      <c r="H2690">
        <f ca="1">IF(ISNUMBER(TradeDash[[#This Row],[Sharpe Average]]),IF(TradeDash[[#This Row],[Sharpe Average]]&gt;$G$1,1,0),"")</f>
        <v>1</v>
      </c>
      <c r="I2690" s="2">
        <f ca="1">IF(ISNUMBER(TradeDash[[#This Row],[Signal]]),MAX(IF(AND(TradeDash[[#This Row],[Signal]]=1,I2689&lt;1),I2689+$E$1,IF(AND(TradeDash[[#This Row],[Signal]]=0,I2689&gt;0),I2689-$E$1,IF(AND(TradeDash[[#This Row],[Signal]]=1,I2689=1),I2689,IF(AND(TradeDash[[#This Row],[Signal]]=0,I2689=0),I2689,0)))),0),"")</f>
        <v>1</v>
      </c>
      <c r="J2690" s="3">
        <f ca="1">IF(ISNUMBER(TradeDash[[#This Row],[Position]]),TradeDash[[#This Row],[Position]]*D2691,"")</f>
        <v>6.8700927908649234E-4</v>
      </c>
      <c r="K2690" s="7">
        <f ca="1">K2689*IFERROR(1+TradeDash[[#This Row],[Port Return]],1)</f>
        <v>4912055.2715807818</v>
      </c>
      <c r="L2690" s="7">
        <f ca="1">IF(ISNUMBER(TradeDash[[#This Row],[Port Return]]),L2689*(1+TradeDash[[#This Row],[Returns]]),L2689)</f>
        <v>3563751.9872813951</v>
      </c>
    </row>
    <row r="2691" spans="1:12" x14ac:dyDescent="0.35">
      <c r="A2691" s="1">
        <v>40429</v>
      </c>
      <c r="B2691" s="16">
        <f>YEAR(TradeDash[[#This Row],[Date]])</f>
        <v>2010</v>
      </c>
      <c r="C2691">
        <v>5607.85</v>
      </c>
      <c r="D2691" s="3">
        <f>IFERROR(TradeDash[[#This Row],[Nifty]]/C2690-1,"")</f>
        <v>6.8700927908649234E-4</v>
      </c>
      <c r="E2691">
        <f ca="1">IFERROR(AVERAGE(OFFSET(TradeDash[[#This Row],[Returns]],0,0,-n_days))/STDEV(OFFSET(TradeDash[[#This Row],[Returns]],0,0,-n_days)),"")</f>
        <v>0.22717647598489998</v>
      </c>
      <c r="F2691">
        <f ca="1">IFERROR(AVERAGE(OFFSET(TradeDash[[#This Row],[Returns]],0,0,-n_days*2))/STDEV(OFFSET(TradeDash[[#This Row],[Returns]],0,0,-n_days*2)),"")</f>
        <v>0.15556918525202251</v>
      </c>
      <c r="G2691">
        <f ca="1">IF(ISNUMBER(TradeDash[[#This Row],[2n day Sharpe]]),AVERAGE(TradeDash[[#This Row],[n day Sharpe]:[2n day Sharpe]]),"")</f>
        <v>0.19137283061846125</v>
      </c>
      <c r="H2691">
        <f ca="1">IF(ISNUMBER(TradeDash[[#This Row],[Sharpe Average]]),IF(TradeDash[[#This Row],[Sharpe Average]]&gt;$G$1,1,0),"")</f>
        <v>1</v>
      </c>
      <c r="I2691" s="2">
        <f ca="1">IF(ISNUMBER(TradeDash[[#This Row],[Signal]]),MAX(IF(AND(TradeDash[[#This Row],[Signal]]=1,I2690&lt;1),I2690+$E$1,IF(AND(TradeDash[[#This Row],[Signal]]=0,I2690&gt;0),I2690-$E$1,IF(AND(TradeDash[[#This Row],[Signal]]=1,I2690=1),I2690,IF(AND(TradeDash[[#This Row],[Signal]]=0,I2690=0),I2690,0)))),0),"")</f>
        <v>1</v>
      </c>
      <c r="J2691" s="3">
        <f ca="1">IF(ISNUMBER(TradeDash[[#This Row],[Position]]),TradeDash[[#This Row],[Position]]*D2692,"")</f>
        <v>5.7419510150948927E-3</v>
      </c>
      <c r="K2691" s="7">
        <f ca="1">K2690*IFERROR(1+TradeDash[[#This Row],[Port Return]],1)</f>
        <v>4940260.0523336371</v>
      </c>
      <c r="L2691" s="7">
        <f ca="1">IF(ISNUMBER(TradeDash[[#This Row],[Port Return]]),L2690*(1+TradeDash[[#This Row],[Returns]]),L2690)</f>
        <v>3566200.3179650204</v>
      </c>
    </row>
    <row r="2692" spans="1:12" x14ac:dyDescent="0.35">
      <c r="A2692" s="1">
        <v>40430</v>
      </c>
      <c r="B2692" s="16">
        <f>YEAR(TradeDash[[#This Row],[Date]])</f>
        <v>2010</v>
      </c>
      <c r="C2692">
        <v>5640.05</v>
      </c>
      <c r="D2692" s="3">
        <f>IFERROR(TradeDash[[#This Row],[Nifty]]/C2691-1,"")</f>
        <v>5.7419510150948927E-3</v>
      </c>
      <c r="E2692">
        <f ca="1">IFERROR(AVERAGE(OFFSET(TradeDash[[#This Row],[Returns]],0,0,-n_days))/STDEV(OFFSET(TradeDash[[#This Row],[Returns]],0,0,-n_days)),"")</f>
        <v>0.26902876669200476</v>
      </c>
      <c r="F2692">
        <f ca="1">IFERROR(AVERAGE(OFFSET(TradeDash[[#This Row],[Returns]],0,0,-n_days*2))/STDEV(OFFSET(TradeDash[[#This Row],[Returns]],0,0,-n_days*2)),"")</f>
        <v>0.1816290844023129</v>
      </c>
      <c r="G2692">
        <f ca="1">IF(ISNUMBER(TradeDash[[#This Row],[2n day Sharpe]]),AVERAGE(TradeDash[[#This Row],[n day Sharpe]:[2n day Sharpe]]),"")</f>
        <v>0.22532892554715883</v>
      </c>
      <c r="H2692">
        <f ca="1">IF(ISNUMBER(TradeDash[[#This Row],[Sharpe Average]]),IF(TradeDash[[#This Row],[Sharpe Average]]&gt;$G$1,1,0),"")</f>
        <v>1</v>
      </c>
      <c r="I2692" s="2">
        <f ca="1">IF(ISNUMBER(TradeDash[[#This Row],[Signal]]),MAX(IF(AND(TradeDash[[#This Row],[Signal]]=1,I2691&lt;1),I2691+$E$1,IF(AND(TradeDash[[#This Row],[Signal]]=0,I2691&gt;0),I2691-$E$1,IF(AND(TradeDash[[#This Row],[Signal]]=1,I2691=1),I2691,IF(AND(TradeDash[[#This Row],[Signal]]=0,I2691=0),I2691,0)))),0),"")</f>
        <v>1</v>
      </c>
      <c r="J2692" s="3">
        <f ca="1">IF(ISNUMBER(TradeDash[[#This Row],[Position]]),TradeDash[[#This Row],[Position]]*D2693,"")</f>
        <v>2.126754195441527E-2</v>
      </c>
      <c r="K2692" s="7">
        <f ca="1">K2691*IFERROR(1+TradeDash[[#This Row],[Port Return]],1)</f>
        <v>5045327.240262365</v>
      </c>
      <c r="L2692" s="7">
        <f ca="1">IF(ISNUMBER(TradeDash[[#This Row],[Port Return]]),L2691*(1+TradeDash[[#This Row],[Returns]]),L2691)</f>
        <v>3586677.2655007914</v>
      </c>
    </row>
    <row r="2693" spans="1:12" x14ac:dyDescent="0.35">
      <c r="A2693" s="1">
        <v>40434</v>
      </c>
      <c r="B2693" s="16">
        <f>YEAR(TradeDash[[#This Row],[Date]])</f>
        <v>2010</v>
      </c>
      <c r="C2693">
        <v>5760</v>
      </c>
      <c r="D2693" s="3">
        <f>IFERROR(TradeDash[[#This Row],[Nifty]]/C2692-1,"")</f>
        <v>2.126754195441527E-2</v>
      </c>
      <c r="E2693">
        <f ca="1">IFERROR(AVERAGE(OFFSET(TradeDash[[#This Row],[Returns]],0,0,-n_days))/STDEV(OFFSET(TradeDash[[#This Row],[Returns]],0,0,-n_days)),"")</f>
        <v>0.31968484937114677</v>
      </c>
      <c r="F2693">
        <f ca="1">IFERROR(AVERAGE(OFFSET(TradeDash[[#This Row],[Returns]],0,0,-n_days*2))/STDEV(OFFSET(TradeDash[[#This Row],[Returns]],0,0,-n_days*2)),"")</f>
        <v>0.22659616579612951</v>
      </c>
      <c r="G2693">
        <f ca="1">IF(ISNUMBER(TradeDash[[#This Row],[2n day Sharpe]]),AVERAGE(TradeDash[[#This Row],[n day Sharpe]:[2n day Sharpe]]),"")</f>
        <v>0.27314050758363817</v>
      </c>
      <c r="H2693">
        <f ca="1">IF(ISNUMBER(TradeDash[[#This Row],[Sharpe Average]]),IF(TradeDash[[#This Row],[Sharpe Average]]&gt;$G$1,1,0),"")</f>
        <v>1</v>
      </c>
      <c r="I2693" s="2">
        <f ca="1">IF(ISNUMBER(TradeDash[[#This Row],[Signal]]),MAX(IF(AND(TradeDash[[#This Row],[Signal]]=1,I2692&lt;1),I2692+$E$1,IF(AND(TradeDash[[#This Row],[Signal]]=0,I2692&gt;0),I2692-$E$1,IF(AND(TradeDash[[#This Row],[Signal]]=1,I2692=1),I2692,IF(AND(TradeDash[[#This Row],[Signal]]=0,I2692=0),I2692,0)))),0),"")</f>
        <v>1</v>
      </c>
      <c r="J2693" s="3">
        <f ca="1">IF(ISNUMBER(TradeDash[[#This Row],[Position]]),TradeDash[[#This Row],[Position]]*D2694,"")</f>
        <v>6.1718749999999378E-3</v>
      </c>
      <c r="K2693" s="7">
        <f ca="1">K2692*IFERROR(1+TradeDash[[#This Row],[Port Return]],1)</f>
        <v>5076466.3693233589</v>
      </c>
      <c r="L2693" s="7">
        <f ca="1">IF(ISNUMBER(TradeDash[[#This Row],[Port Return]]),L2692*(1+TradeDash[[#This Row],[Returns]]),L2692)</f>
        <v>3662957.0747217769</v>
      </c>
    </row>
    <row r="2694" spans="1:12" x14ac:dyDescent="0.35">
      <c r="A2694" s="1">
        <v>40435</v>
      </c>
      <c r="B2694" s="16">
        <f>YEAR(TradeDash[[#This Row],[Date]])</f>
        <v>2010</v>
      </c>
      <c r="C2694">
        <v>5795.55</v>
      </c>
      <c r="D2694" s="3">
        <f>IFERROR(TradeDash[[#This Row],[Nifty]]/C2693-1,"")</f>
        <v>6.1718749999999378E-3</v>
      </c>
      <c r="E2694">
        <f ca="1">IFERROR(AVERAGE(OFFSET(TradeDash[[#This Row],[Returns]],0,0,-n_days))/STDEV(OFFSET(TradeDash[[#This Row],[Returns]],0,0,-n_days)),"")</f>
        <v>0.40149650457390074</v>
      </c>
      <c r="F2694">
        <f ca="1">IFERROR(AVERAGE(OFFSET(TradeDash[[#This Row],[Returns]],0,0,-n_days*2))/STDEV(OFFSET(TradeDash[[#This Row],[Returns]],0,0,-n_days*2)),"")</f>
        <v>0.25165996081248265</v>
      </c>
      <c r="G2694">
        <f ca="1">IF(ISNUMBER(TradeDash[[#This Row],[2n day Sharpe]]),AVERAGE(TradeDash[[#This Row],[n day Sharpe]:[2n day Sharpe]]),"")</f>
        <v>0.32657823269319169</v>
      </c>
      <c r="H2694">
        <f ca="1">IF(ISNUMBER(TradeDash[[#This Row],[Sharpe Average]]),IF(TradeDash[[#This Row],[Sharpe Average]]&gt;$G$1,1,0),"")</f>
        <v>1</v>
      </c>
      <c r="I2694" s="2">
        <f ca="1">IF(ISNUMBER(TradeDash[[#This Row],[Signal]]),MAX(IF(AND(TradeDash[[#This Row],[Signal]]=1,I2693&lt;1),I2693+$E$1,IF(AND(TradeDash[[#This Row],[Signal]]=0,I2693&gt;0),I2693-$E$1,IF(AND(TradeDash[[#This Row],[Signal]]=1,I2693=1),I2693,IF(AND(TradeDash[[#This Row],[Signal]]=0,I2693=0),I2693,0)))),0),"")</f>
        <v>1</v>
      </c>
      <c r="J2694" s="3">
        <f ca="1">IF(ISNUMBER(TradeDash[[#This Row],[Position]]),TradeDash[[#This Row],[Position]]*D2695,"")</f>
        <v>1.1284520019670286E-2</v>
      </c>
      <c r="K2694" s="7">
        <f ca="1">K2693*IFERROR(1+TradeDash[[#This Row],[Port Return]],1)</f>
        <v>5133751.8556971708</v>
      </c>
      <c r="L2694" s="7">
        <f ca="1">IF(ISNUMBER(TradeDash[[#This Row],[Port Return]]),L2693*(1+TradeDash[[#This Row],[Returns]]),L2693)</f>
        <v>3685564.3879173249</v>
      </c>
    </row>
    <row r="2695" spans="1:12" x14ac:dyDescent="0.35">
      <c r="A2695" s="1">
        <v>40436</v>
      </c>
      <c r="B2695" s="16">
        <f>YEAR(TradeDash[[#This Row],[Date]])</f>
        <v>2010</v>
      </c>
      <c r="C2695">
        <v>5860.95</v>
      </c>
      <c r="D2695" s="3">
        <f>IFERROR(TradeDash[[#This Row],[Nifty]]/C2694-1,"")</f>
        <v>1.1284520019670286E-2</v>
      </c>
      <c r="E2695">
        <f ca="1">IFERROR(AVERAGE(OFFSET(TradeDash[[#This Row],[Returns]],0,0,-n_days))/STDEV(OFFSET(TradeDash[[#This Row],[Returns]],0,0,-n_days)),"")</f>
        <v>0.46619972378326291</v>
      </c>
      <c r="F2695">
        <f ca="1">IFERROR(AVERAGE(OFFSET(TradeDash[[#This Row],[Returns]],0,0,-n_days*2))/STDEV(OFFSET(TradeDash[[#This Row],[Returns]],0,0,-n_days*2)),"")</f>
        <v>0.2976024820566241</v>
      </c>
      <c r="G2695">
        <f ca="1">IF(ISNUMBER(TradeDash[[#This Row],[2n day Sharpe]]),AVERAGE(TradeDash[[#This Row],[n day Sharpe]:[2n day Sharpe]]),"")</f>
        <v>0.3819011029199435</v>
      </c>
      <c r="H2695">
        <f ca="1">IF(ISNUMBER(TradeDash[[#This Row],[Sharpe Average]]),IF(TradeDash[[#This Row],[Sharpe Average]]&gt;$G$1,1,0),"")</f>
        <v>1</v>
      </c>
      <c r="I2695" s="2">
        <f ca="1">IF(ISNUMBER(TradeDash[[#This Row],[Signal]]),MAX(IF(AND(TradeDash[[#This Row],[Signal]]=1,I2694&lt;1),I2694+$E$1,IF(AND(TradeDash[[#This Row],[Signal]]=0,I2694&gt;0),I2694-$E$1,IF(AND(TradeDash[[#This Row],[Signal]]=1,I2694=1),I2694,IF(AND(TradeDash[[#This Row],[Signal]]=0,I2694=0),I2694,0)))),0),"")</f>
        <v>1</v>
      </c>
      <c r="J2695" s="3">
        <f ca="1">IF(ISNUMBER(TradeDash[[#This Row],[Position]]),TradeDash[[#This Row],[Position]]*D2696,"")</f>
        <v>-5.5025209223760196E-3</v>
      </c>
      <c r="K2695" s="7">
        <f ca="1">K2694*IFERROR(1+TradeDash[[#This Row],[Port Return]],1)</f>
        <v>5105503.2787009105</v>
      </c>
      <c r="L2695" s="7">
        <f ca="1">IF(ISNUMBER(TradeDash[[#This Row],[Port Return]]),L2694*(1+TradeDash[[#This Row],[Returns]]),L2694)</f>
        <v>3727154.2130365619</v>
      </c>
    </row>
    <row r="2696" spans="1:12" x14ac:dyDescent="0.35">
      <c r="A2696" s="1">
        <v>40437</v>
      </c>
      <c r="B2696" s="16">
        <f>YEAR(TradeDash[[#This Row],[Date]])</f>
        <v>2010</v>
      </c>
      <c r="C2696">
        <v>5828.7</v>
      </c>
      <c r="D2696" s="3">
        <f>IFERROR(TradeDash[[#This Row],[Nifty]]/C2695-1,"")</f>
        <v>-5.5025209223760196E-3</v>
      </c>
      <c r="E2696">
        <f ca="1">IFERROR(AVERAGE(OFFSET(TradeDash[[#This Row],[Returns]],0,0,-n_days))/STDEV(OFFSET(TradeDash[[#This Row],[Returns]],0,0,-n_days)),"")</f>
        <v>0.36292682303743284</v>
      </c>
      <c r="F2696">
        <f ca="1">IFERROR(AVERAGE(OFFSET(TradeDash[[#This Row],[Returns]],0,0,-n_days*2))/STDEV(OFFSET(TradeDash[[#This Row],[Returns]],0,0,-n_days*2)),"")</f>
        <v>0.25714321123123401</v>
      </c>
      <c r="G2696">
        <f ca="1">IF(ISNUMBER(TradeDash[[#This Row],[2n day Sharpe]]),AVERAGE(TradeDash[[#This Row],[n day Sharpe]:[2n day Sharpe]]),"")</f>
        <v>0.31003501713433346</v>
      </c>
      <c r="H2696">
        <f ca="1">IF(ISNUMBER(TradeDash[[#This Row],[Sharpe Average]]),IF(TradeDash[[#This Row],[Sharpe Average]]&gt;$G$1,1,0),"")</f>
        <v>1</v>
      </c>
      <c r="I2696" s="2">
        <f ca="1">IF(ISNUMBER(TradeDash[[#This Row],[Signal]]),MAX(IF(AND(TradeDash[[#This Row],[Signal]]=1,I2695&lt;1),I2695+$E$1,IF(AND(TradeDash[[#This Row],[Signal]]=0,I2695&gt;0),I2695-$E$1,IF(AND(TradeDash[[#This Row],[Signal]]=1,I2695=1),I2695,IF(AND(TradeDash[[#This Row],[Signal]]=0,I2695=0),I2695,0)))),0),"")</f>
        <v>1</v>
      </c>
      <c r="J2696" s="3">
        <f ca="1">IF(ISNUMBER(TradeDash[[#This Row],[Position]]),TradeDash[[#This Row],[Position]]*D2697,"")</f>
        <v>9.6505224149467939E-3</v>
      </c>
      <c r="K2696" s="7">
        <f ca="1">K2695*IFERROR(1+TradeDash[[#This Row],[Port Return]],1)</f>
        <v>5154774.0525315981</v>
      </c>
      <c r="L2696" s="7">
        <f ca="1">IF(ISNUMBER(TradeDash[[#This Row],[Port Return]]),L2695*(1+TradeDash[[#This Row],[Returns]]),L2695)</f>
        <v>3706645.4689984061</v>
      </c>
    </row>
    <row r="2697" spans="1:12" x14ac:dyDescent="0.35">
      <c r="A2697" s="1">
        <v>40438</v>
      </c>
      <c r="B2697" s="16">
        <f>YEAR(TradeDash[[#This Row],[Date]])</f>
        <v>2010</v>
      </c>
      <c r="C2697">
        <v>5884.95</v>
      </c>
      <c r="D2697" s="3">
        <f>IFERROR(TradeDash[[#This Row],[Nifty]]/C2696-1,"")</f>
        <v>9.6505224149467939E-3</v>
      </c>
      <c r="E2697">
        <f ca="1">IFERROR(AVERAGE(OFFSET(TradeDash[[#This Row],[Returns]],0,0,-n_days))/STDEV(OFFSET(TradeDash[[#This Row],[Returns]],0,0,-n_days)),"")</f>
        <v>0.35704315719533969</v>
      </c>
      <c r="F2697">
        <f ca="1">IFERROR(AVERAGE(OFFSET(TradeDash[[#This Row],[Returns]],0,0,-n_days*2))/STDEV(OFFSET(TradeDash[[#This Row],[Returns]],0,0,-n_days*2)),"")</f>
        <v>0.26156566348895455</v>
      </c>
      <c r="G2697">
        <f ca="1">IF(ISNUMBER(TradeDash[[#This Row],[2n day Sharpe]]),AVERAGE(TradeDash[[#This Row],[n day Sharpe]:[2n day Sharpe]]),"")</f>
        <v>0.30930441034214712</v>
      </c>
      <c r="H2697">
        <f ca="1">IF(ISNUMBER(TradeDash[[#This Row],[Sharpe Average]]),IF(TradeDash[[#This Row],[Sharpe Average]]&gt;$G$1,1,0),"")</f>
        <v>1</v>
      </c>
      <c r="I2697" s="2">
        <f ca="1">IF(ISNUMBER(TradeDash[[#This Row],[Signal]]),MAX(IF(AND(TradeDash[[#This Row],[Signal]]=1,I2696&lt;1),I2696+$E$1,IF(AND(TradeDash[[#This Row],[Signal]]=0,I2696&gt;0),I2696-$E$1,IF(AND(TradeDash[[#This Row],[Signal]]=1,I2696=1),I2696,IF(AND(TradeDash[[#This Row],[Signal]]=0,I2696=0),I2696,0)))),0),"")</f>
        <v>1</v>
      </c>
      <c r="J2697" s="3">
        <f ca="1">IF(ISNUMBER(TradeDash[[#This Row],[Position]]),TradeDash[[#This Row],[Position]]*D2698,"")</f>
        <v>1.6227835410666192E-2</v>
      </c>
      <c r="K2697" s="7">
        <f ca="1">K2696*IFERROR(1+TradeDash[[#This Row],[Port Return]],1)</f>
        <v>5238424.8774352539</v>
      </c>
      <c r="L2697" s="7">
        <f ca="1">IF(ISNUMBER(TradeDash[[#This Row],[Port Return]]),L2696*(1+TradeDash[[#This Row],[Returns]]),L2696)</f>
        <v>3742416.5341812363</v>
      </c>
    </row>
    <row r="2698" spans="1:12" x14ac:dyDescent="0.35">
      <c r="A2698" s="1">
        <v>40441</v>
      </c>
      <c r="B2698" s="16">
        <f>YEAR(TradeDash[[#This Row],[Date]])</f>
        <v>2010</v>
      </c>
      <c r="C2698">
        <v>5980.45</v>
      </c>
      <c r="D2698" s="3">
        <f>IFERROR(TradeDash[[#This Row],[Nifty]]/C2697-1,"")</f>
        <v>1.6227835410666192E-2</v>
      </c>
      <c r="E2698">
        <f ca="1">IFERROR(AVERAGE(OFFSET(TradeDash[[#This Row],[Returns]],0,0,-n_days))/STDEV(OFFSET(TradeDash[[#This Row],[Returns]],0,0,-n_days)),"")</f>
        <v>0.44106161790051923</v>
      </c>
      <c r="F2698">
        <f ca="1">IFERROR(AVERAGE(OFFSET(TradeDash[[#This Row],[Returns]],0,0,-n_days*2))/STDEV(OFFSET(TradeDash[[#This Row],[Returns]],0,0,-n_days*2)),"")</f>
        <v>0.29790174200763447</v>
      </c>
      <c r="G2698">
        <f ca="1">IF(ISNUMBER(TradeDash[[#This Row],[2n day Sharpe]]),AVERAGE(TradeDash[[#This Row],[n day Sharpe]:[2n day Sharpe]]),"")</f>
        <v>0.36948167995407688</v>
      </c>
      <c r="H2698">
        <f ca="1">IF(ISNUMBER(TradeDash[[#This Row],[Sharpe Average]]),IF(TradeDash[[#This Row],[Sharpe Average]]&gt;$G$1,1,0),"")</f>
        <v>1</v>
      </c>
      <c r="I2698" s="2">
        <f ca="1">IF(ISNUMBER(TradeDash[[#This Row],[Signal]]),MAX(IF(AND(TradeDash[[#This Row],[Signal]]=1,I2697&lt;1),I2697+$E$1,IF(AND(TradeDash[[#This Row],[Signal]]=0,I2697&gt;0),I2697-$E$1,IF(AND(TradeDash[[#This Row],[Signal]]=1,I2697=1),I2697,IF(AND(TradeDash[[#This Row],[Signal]]=0,I2697=0),I2697,0)))),0),"")</f>
        <v>1</v>
      </c>
      <c r="J2698" s="3">
        <f ca="1">IF(ISNUMBER(TradeDash[[#This Row],[Position]]),TradeDash[[#This Row],[Position]]*D2699,"")</f>
        <v>4.7822488274293917E-3</v>
      </c>
      <c r="K2698" s="7">
        <f ca="1">K2697*IFERROR(1+TradeDash[[#This Row],[Port Return]],1)</f>
        <v>5263476.3286629459</v>
      </c>
      <c r="L2698" s="7">
        <f ca="1">IF(ISNUMBER(TradeDash[[#This Row],[Port Return]]),L2697*(1+TradeDash[[#This Row],[Returns]]),L2697)</f>
        <v>3803147.8537360854</v>
      </c>
    </row>
    <row r="2699" spans="1:12" x14ac:dyDescent="0.35">
      <c r="A2699" s="1">
        <v>40442</v>
      </c>
      <c r="B2699" s="16">
        <f>YEAR(TradeDash[[#This Row],[Date]])</f>
        <v>2010</v>
      </c>
      <c r="C2699">
        <v>6009.05</v>
      </c>
      <c r="D2699" s="3">
        <f>IFERROR(TradeDash[[#This Row],[Nifty]]/C2698-1,"")</f>
        <v>4.7822488274293917E-3</v>
      </c>
      <c r="E2699">
        <f ca="1">IFERROR(AVERAGE(OFFSET(TradeDash[[#This Row],[Returns]],0,0,-n_days))/STDEV(OFFSET(TradeDash[[#This Row],[Returns]],0,0,-n_days)),"")</f>
        <v>0.45511125985292056</v>
      </c>
      <c r="F2699">
        <f ca="1">IFERROR(AVERAGE(OFFSET(TradeDash[[#This Row],[Returns]],0,0,-n_days*2))/STDEV(OFFSET(TradeDash[[#This Row],[Returns]],0,0,-n_days*2)),"")</f>
        <v>0.33480733630003973</v>
      </c>
      <c r="G2699">
        <f ca="1">IF(ISNUMBER(TradeDash[[#This Row],[2n day Sharpe]]),AVERAGE(TradeDash[[#This Row],[n day Sharpe]:[2n day Sharpe]]),"")</f>
        <v>0.39495929807648011</v>
      </c>
      <c r="H2699">
        <f ca="1">IF(ISNUMBER(TradeDash[[#This Row],[Sharpe Average]]),IF(TradeDash[[#This Row],[Sharpe Average]]&gt;$G$1,1,0),"")</f>
        <v>1</v>
      </c>
      <c r="I2699" s="2">
        <f ca="1">IF(ISNUMBER(TradeDash[[#This Row],[Signal]]),MAX(IF(AND(TradeDash[[#This Row],[Signal]]=1,I2698&lt;1),I2698+$E$1,IF(AND(TradeDash[[#This Row],[Signal]]=0,I2698&gt;0),I2698-$E$1,IF(AND(TradeDash[[#This Row],[Signal]]=1,I2698=1),I2698,IF(AND(TradeDash[[#This Row],[Signal]]=0,I2698=0),I2698,0)))),0),"")</f>
        <v>1</v>
      </c>
      <c r="J2699" s="3">
        <f ca="1">IF(ISNUMBER(TradeDash[[#This Row],[Position]]),TradeDash[[#This Row],[Position]]*D2700,"")</f>
        <v>-3.0038025977484617E-3</v>
      </c>
      <c r="K2699" s="7">
        <f ca="1">K2698*IFERROR(1+TradeDash[[#This Row],[Port Return]],1)</f>
        <v>5247665.8847937202</v>
      </c>
      <c r="L2699" s="7">
        <f ca="1">IF(ISNUMBER(TradeDash[[#This Row],[Port Return]]),L2698*(1+TradeDash[[#This Row],[Returns]]),L2698)</f>
        <v>3821335.4531001556</v>
      </c>
    </row>
    <row r="2700" spans="1:12" x14ac:dyDescent="0.35">
      <c r="A2700" s="1">
        <v>40443</v>
      </c>
      <c r="B2700" s="16">
        <f>YEAR(TradeDash[[#This Row],[Date]])</f>
        <v>2010</v>
      </c>
      <c r="C2700">
        <v>5991</v>
      </c>
      <c r="D2700" s="3">
        <f>IFERROR(TradeDash[[#This Row],[Nifty]]/C2699-1,"")</f>
        <v>-3.0038025977484617E-3</v>
      </c>
      <c r="E2700">
        <f ca="1">IFERROR(AVERAGE(OFFSET(TradeDash[[#This Row],[Returns]],0,0,-n_days))/STDEV(OFFSET(TradeDash[[#This Row],[Returns]],0,0,-n_days)),"")</f>
        <v>0.48862773695670914</v>
      </c>
      <c r="F2700">
        <f ca="1">IFERROR(AVERAGE(OFFSET(TradeDash[[#This Row],[Returns]],0,0,-n_days*2))/STDEV(OFFSET(TradeDash[[#This Row],[Returns]],0,0,-n_days*2)),"")</f>
        <v>0.31609652763524598</v>
      </c>
      <c r="G2700">
        <f ca="1">IF(ISNUMBER(TradeDash[[#This Row],[2n day Sharpe]]),AVERAGE(TradeDash[[#This Row],[n day Sharpe]:[2n day Sharpe]]),"")</f>
        <v>0.40236213229597756</v>
      </c>
      <c r="H2700">
        <f ca="1">IF(ISNUMBER(TradeDash[[#This Row],[Sharpe Average]]),IF(TradeDash[[#This Row],[Sharpe Average]]&gt;$G$1,1,0),"")</f>
        <v>1</v>
      </c>
      <c r="I2700" s="2">
        <f ca="1">IF(ISNUMBER(TradeDash[[#This Row],[Signal]]),MAX(IF(AND(TradeDash[[#This Row],[Signal]]=1,I2699&lt;1),I2699+$E$1,IF(AND(TradeDash[[#This Row],[Signal]]=0,I2699&gt;0),I2699-$E$1,IF(AND(TradeDash[[#This Row],[Signal]]=1,I2699=1),I2699,IF(AND(TradeDash[[#This Row],[Signal]]=0,I2699=0),I2699,0)))),0),"")</f>
        <v>1</v>
      </c>
      <c r="J2700" s="3">
        <f ca="1">IF(ISNUMBER(TradeDash[[#This Row],[Position]]),TradeDash[[#This Row],[Position]]*D2701,"")</f>
        <v>-5.2495409781337932E-3</v>
      </c>
      <c r="K2700" s="7">
        <f ca="1">K2699*IFERROR(1+TradeDash[[#This Row],[Port Return]],1)</f>
        <v>5220118.0476919413</v>
      </c>
      <c r="L2700" s="7">
        <f ca="1">IF(ISNUMBER(TradeDash[[#This Row],[Port Return]]),L2699*(1+TradeDash[[#This Row],[Returns]]),L2699)</f>
        <v>3809856.9157392648</v>
      </c>
    </row>
    <row r="2701" spans="1:12" x14ac:dyDescent="0.35">
      <c r="A2701" s="1">
        <v>40444</v>
      </c>
      <c r="B2701" s="16">
        <f>YEAR(TradeDash[[#This Row],[Date]])</f>
        <v>2010</v>
      </c>
      <c r="C2701">
        <v>5959.55</v>
      </c>
      <c r="D2701" s="3">
        <f>IFERROR(TradeDash[[#This Row],[Nifty]]/C2700-1,"")</f>
        <v>-5.2495409781337932E-3</v>
      </c>
      <c r="E2701">
        <f ca="1">IFERROR(AVERAGE(OFFSET(TradeDash[[#This Row],[Returns]],0,0,-n_days))/STDEV(OFFSET(TradeDash[[#This Row],[Returns]],0,0,-n_days)),"")</f>
        <v>0.51272328413754087</v>
      </c>
      <c r="F2701">
        <f ca="1">IFERROR(AVERAGE(OFFSET(TradeDash[[#This Row],[Returns]],0,0,-n_days*2))/STDEV(OFFSET(TradeDash[[#This Row],[Returns]],0,0,-n_days*2)),"")</f>
        <v>0.31965725712965048</v>
      </c>
      <c r="G2701">
        <f ca="1">IF(ISNUMBER(TradeDash[[#This Row],[2n day Sharpe]]),AVERAGE(TradeDash[[#This Row],[n day Sharpe]:[2n day Sharpe]]),"")</f>
        <v>0.4161902706335957</v>
      </c>
      <c r="H2701">
        <f ca="1">IF(ISNUMBER(TradeDash[[#This Row],[Sharpe Average]]),IF(TradeDash[[#This Row],[Sharpe Average]]&gt;$G$1,1,0),"")</f>
        <v>1</v>
      </c>
      <c r="I2701" s="2">
        <f ca="1">IF(ISNUMBER(TradeDash[[#This Row],[Signal]]),MAX(IF(AND(TradeDash[[#This Row],[Signal]]=1,I2700&lt;1),I2700+$E$1,IF(AND(TradeDash[[#This Row],[Signal]]=0,I2700&gt;0),I2700-$E$1,IF(AND(TradeDash[[#This Row],[Signal]]=1,I2700=1),I2700,IF(AND(TradeDash[[#This Row],[Signal]]=0,I2700=0),I2700,0)))),0),"")</f>
        <v>1</v>
      </c>
      <c r="J2701" s="3">
        <f ca="1">IF(ISNUMBER(TradeDash[[#This Row],[Position]]),TradeDash[[#This Row],[Position]]*D2702,"")</f>
        <v>9.8581268719952764E-3</v>
      </c>
      <c r="K2701" s="7">
        <f ca="1">K2700*IFERROR(1+TradeDash[[#This Row],[Port Return]],1)</f>
        <v>5271578.6336928811</v>
      </c>
      <c r="L2701" s="7">
        <f ca="1">IF(ISNUMBER(TradeDash[[#This Row],[Port Return]]),L2700*(1+TradeDash[[#This Row],[Returns]]),L2700)</f>
        <v>3789856.9157392653</v>
      </c>
    </row>
    <row r="2702" spans="1:12" x14ac:dyDescent="0.35">
      <c r="A2702" s="1">
        <v>40445</v>
      </c>
      <c r="B2702" s="16">
        <f>YEAR(TradeDash[[#This Row],[Date]])</f>
        <v>2010</v>
      </c>
      <c r="C2702">
        <v>6018.3</v>
      </c>
      <c r="D2702" s="3">
        <f>IFERROR(TradeDash[[#This Row],[Nifty]]/C2701-1,"")</f>
        <v>9.8581268719952764E-3</v>
      </c>
      <c r="E2702">
        <f ca="1">IFERROR(AVERAGE(OFFSET(TradeDash[[#This Row],[Returns]],0,0,-n_days))/STDEV(OFFSET(TradeDash[[#This Row],[Returns]],0,0,-n_days)),"")</f>
        <v>0.54870920848364291</v>
      </c>
      <c r="F2702">
        <f ca="1">IFERROR(AVERAGE(OFFSET(TradeDash[[#This Row],[Returns]],0,0,-n_days*2))/STDEV(OFFSET(TradeDash[[#This Row],[Returns]],0,0,-n_days*2)),"")</f>
        <v>0.34066688766093012</v>
      </c>
      <c r="G2702">
        <f ca="1">IF(ISNUMBER(TradeDash[[#This Row],[2n day Sharpe]]),AVERAGE(TradeDash[[#This Row],[n day Sharpe]:[2n day Sharpe]]),"")</f>
        <v>0.44468804807228651</v>
      </c>
      <c r="H2702">
        <f ca="1">IF(ISNUMBER(TradeDash[[#This Row],[Sharpe Average]]),IF(TradeDash[[#This Row],[Sharpe Average]]&gt;$G$1,1,0),"")</f>
        <v>1</v>
      </c>
      <c r="I2702" s="2">
        <f ca="1">IF(ISNUMBER(TradeDash[[#This Row],[Signal]]),MAX(IF(AND(TradeDash[[#This Row],[Signal]]=1,I2701&lt;1),I2701+$E$1,IF(AND(TradeDash[[#This Row],[Signal]]=0,I2701&gt;0),I2701-$E$1,IF(AND(TradeDash[[#This Row],[Signal]]=1,I2701=1),I2701,IF(AND(TradeDash[[#This Row],[Signal]]=0,I2701=0),I2701,0)))),0),"")</f>
        <v>1</v>
      </c>
      <c r="J2702" s="3">
        <f ca="1">IF(ISNUMBER(TradeDash[[#This Row],[Position]]),TradeDash[[#This Row],[Position]]*D2703,"")</f>
        <v>2.8828739012676241E-3</v>
      </c>
      <c r="K2702" s="7">
        <f ca="1">K2701*IFERROR(1+TradeDash[[#This Row],[Port Return]],1)</f>
        <v>5286775.9301544344</v>
      </c>
      <c r="L2702" s="7">
        <f ca="1">IF(ISNUMBER(TradeDash[[#This Row],[Port Return]]),L2701*(1+TradeDash[[#This Row],[Returns]]),L2701)</f>
        <v>3827217.8060413315</v>
      </c>
    </row>
    <row r="2703" spans="1:12" x14ac:dyDescent="0.35">
      <c r="A2703" s="1">
        <v>40448</v>
      </c>
      <c r="B2703" s="16">
        <f>YEAR(TradeDash[[#This Row],[Date]])</f>
        <v>2010</v>
      </c>
      <c r="C2703">
        <v>6035.65</v>
      </c>
      <c r="D2703" s="3">
        <f>IFERROR(TradeDash[[#This Row],[Nifty]]/C2702-1,"")</f>
        <v>2.8828739012676241E-3</v>
      </c>
      <c r="E2703">
        <f ca="1">IFERROR(AVERAGE(OFFSET(TradeDash[[#This Row],[Returns]],0,0,-n_days))/STDEV(OFFSET(TradeDash[[#This Row],[Returns]],0,0,-n_days)),"")</f>
        <v>0.7219009245753284</v>
      </c>
      <c r="F2703">
        <f ca="1">IFERROR(AVERAGE(OFFSET(TradeDash[[#This Row],[Returns]],0,0,-n_days*2))/STDEV(OFFSET(TradeDash[[#This Row],[Returns]],0,0,-n_days*2)),"")</f>
        <v>0.38244178835701942</v>
      </c>
      <c r="G2703">
        <f ca="1">IF(ISNUMBER(TradeDash[[#This Row],[2n day Sharpe]]),AVERAGE(TradeDash[[#This Row],[n day Sharpe]:[2n day Sharpe]]),"")</f>
        <v>0.55217135646617388</v>
      </c>
      <c r="H2703">
        <f ca="1">IF(ISNUMBER(TradeDash[[#This Row],[Sharpe Average]]),IF(TradeDash[[#This Row],[Sharpe Average]]&gt;$G$1,1,0),"")</f>
        <v>1</v>
      </c>
      <c r="I2703" s="2">
        <f ca="1">IF(ISNUMBER(TradeDash[[#This Row],[Signal]]),MAX(IF(AND(TradeDash[[#This Row],[Signal]]=1,I2702&lt;1),I2702+$E$1,IF(AND(TradeDash[[#This Row],[Signal]]=0,I2702&gt;0),I2702-$E$1,IF(AND(TradeDash[[#This Row],[Signal]]=1,I2702=1),I2702,IF(AND(TradeDash[[#This Row],[Signal]]=0,I2702=0),I2702,0)))),0),"")</f>
        <v>1</v>
      </c>
      <c r="J2703" s="3">
        <f ca="1">IF(ISNUMBER(TradeDash[[#This Row],[Position]]),TradeDash[[#This Row],[Position]]*D2704,"")</f>
        <v>-1.0189457639193655E-3</v>
      </c>
      <c r="K2703" s="7">
        <f ca="1">K2702*IFERROR(1+TradeDash[[#This Row],[Port Return]],1)</f>
        <v>5281388.9922156129</v>
      </c>
      <c r="L2703" s="7">
        <f ca="1">IF(ISNUMBER(TradeDash[[#This Row],[Port Return]]),L2702*(1+TradeDash[[#This Row],[Returns]]),L2702)</f>
        <v>3838251.1923688347</v>
      </c>
    </row>
    <row r="2704" spans="1:12" x14ac:dyDescent="0.35">
      <c r="A2704" s="1">
        <v>40449</v>
      </c>
      <c r="B2704" s="16">
        <f>YEAR(TradeDash[[#This Row],[Date]])</f>
        <v>2010</v>
      </c>
      <c r="C2704">
        <v>6029.5</v>
      </c>
      <c r="D2704" s="3">
        <f>IFERROR(TradeDash[[#This Row],[Nifty]]/C2703-1,"")</f>
        <v>-1.0189457639193655E-3</v>
      </c>
      <c r="E2704">
        <f ca="1">IFERROR(AVERAGE(OFFSET(TradeDash[[#This Row],[Returns]],0,0,-n_days))/STDEV(OFFSET(TradeDash[[#This Row],[Returns]],0,0,-n_days)),"")</f>
        <v>0.69950944314509811</v>
      </c>
      <c r="F2704">
        <f ca="1">IFERROR(AVERAGE(OFFSET(TradeDash[[#This Row],[Returns]],0,0,-n_days*2))/STDEV(OFFSET(TradeDash[[#This Row],[Returns]],0,0,-n_days*2)),"")</f>
        <v>0.34579455195187764</v>
      </c>
      <c r="G2704">
        <f ca="1">IF(ISNUMBER(TradeDash[[#This Row],[2n day Sharpe]]),AVERAGE(TradeDash[[#This Row],[n day Sharpe]:[2n day Sharpe]]),"")</f>
        <v>0.5226519975484879</v>
      </c>
      <c r="H2704">
        <f ca="1">IF(ISNUMBER(TradeDash[[#This Row],[Sharpe Average]]),IF(TradeDash[[#This Row],[Sharpe Average]]&gt;$G$1,1,0),"")</f>
        <v>1</v>
      </c>
      <c r="I2704" s="2">
        <f ca="1">IF(ISNUMBER(TradeDash[[#This Row],[Signal]]),MAX(IF(AND(TradeDash[[#This Row],[Signal]]=1,I2703&lt;1),I2703+$E$1,IF(AND(TradeDash[[#This Row],[Signal]]=0,I2703&gt;0),I2703-$E$1,IF(AND(TradeDash[[#This Row],[Signal]]=1,I2703=1),I2703,IF(AND(TradeDash[[#This Row],[Signal]]=0,I2703=0),I2703,0)))),0),"")</f>
        <v>1</v>
      </c>
      <c r="J2704" s="3">
        <f ca="1">IF(ISNUMBER(TradeDash[[#This Row],[Position]]),TradeDash[[#This Row],[Position]]*D2705,"")</f>
        <v>-6.3355170412140449E-3</v>
      </c>
      <c r="K2704" s="7">
        <f ca="1">K2703*IFERROR(1+TradeDash[[#This Row],[Port Return]],1)</f>
        <v>5247928.662254151</v>
      </c>
      <c r="L2704" s="7">
        <f ca="1">IF(ISNUMBER(TradeDash[[#This Row],[Port Return]]),L2703*(1+TradeDash[[#This Row],[Returns]]),L2703)</f>
        <v>3834340.2225755122</v>
      </c>
    </row>
    <row r="2705" spans="1:12" x14ac:dyDescent="0.35">
      <c r="A2705" s="1">
        <v>40450</v>
      </c>
      <c r="B2705" s="16">
        <f>YEAR(TradeDash[[#This Row],[Date]])</f>
        <v>2010</v>
      </c>
      <c r="C2705">
        <v>5991.3</v>
      </c>
      <c r="D2705" s="3">
        <f>IFERROR(TradeDash[[#This Row],[Nifty]]/C2704-1,"")</f>
        <v>-6.3355170412140449E-3</v>
      </c>
      <c r="E2705">
        <f ca="1">IFERROR(AVERAGE(OFFSET(TradeDash[[#This Row],[Returns]],0,0,-n_days))/STDEV(OFFSET(TradeDash[[#This Row],[Returns]],0,0,-n_days)),"")</f>
        <v>0.65268064521639901</v>
      </c>
      <c r="F2705">
        <f ca="1">IFERROR(AVERAGE(OFFSET(TradeDash[[#This Row],[Returns]],0,0,-n_days*2))/STDEV(OFFSET(TradeDash[[#This Row],[Returns]],0,0,-n_days*2)),"")</f>
        <v>0.31498072470975175</v>
      </c>
      <c r="G2705">
        <f ca="1">IF(ISNUMBER(TradeDash[[#This Row],[2n day Sharpe]]),AVERAGE(TradeDash[[#This Row],[n day Sharpe]:[2n day Sharpe]]),"")</f>
        <v>0.48383068496307535</v>
      </c>
      <c r="H2705">
        <f ca="1">IF(ISNUMBER(TradeDash[[#This Row],[Sharpe Average]]),IF(TradeDash[[#This Row],[Sharpe Average]]&gt;$G$1,1,0),"")</f>
        <v>1</v>
      </c>
      <c r="I2705" s="2">
        <f ca="1">IF(ISNUMBER(TradeDash[[#This Row],[Signal]]),MAX(IF(AND(TradeDash[[#This Row],[Signal]]=1,I2704&lt;1),I2704+$E$1,IF(AND(TradeDash[[#This Row],[Signal]]=0,I2704&gt;0),I2704-$E$1,IF(AND(TradeDash[[#This Row],[Signal]]=1,I2704=1),I2704,IF(AND(TradeDash[[#This Row],[Signal]]=0,I2704=0),I2704,0)))),0),"")</f>
        <v>1</v>
      </c>
      <c r="J2705" s="3">
        <f ca="1">IF(ISNUMBER(TradeDash[[#This Row],[Position]]),TradeDash[[#This Row],[Position]]*D2706,"")</f>
        <v>6.4510206466041886E-3</v>
      </c>
      <c r="K2705" s="7">
        <f ca="1">K2704*IFERROR(1+TradeDash[[#This Row],[Port Return]],1)</f>
        <v>5281783.1584062586</v>
      </c>
      <c r="L2705" s="7">
        <f ca="1">IF(ISNUMBER(TradeDash[[#This Row],[Port Return]]),L2704*(1+TradeDash[[#This Row],[Returns]]),L2704)</f>
        <v>3810047.6947535728</v>
      </c>
    </row>
    <row r="2706" spans="1:12" x14ac:dyDescent="0.35">
      <c r="A2706" s="1">
        <v>40451</v>
      </c>
      <c r="B2706" s="16">
        <f>YEAR(TradeDash[[#This Row],[Date]])</f>
        <v>2010</v>
      </c>
      <c r="C2706">
        <v>6029.95</v>
      </c>
      <c r="D2706" s="3">
        <f>IFERROR(TradeDash[[#This Row],[Nifty]]/C2705-1,"")</f>
        <v>6.4510206466041886E-3</v>
      </c>
      <c r="E2706">
        <f ca="1">IFERROR(AVERAGE(OFFSET(TradeDash[[#This Row],[Returns]],0,0,-n_days))/STDEV(OFFSET(TradeDash[[#This Row],[Returns]],0,0,-n_days)),"")</f>
        <v>0.62803806706032794</v>
      </c>
      <c r="F2706">
        <f ca="1">IFERROR(AVERAGE(OFFSET(TradeDash[[#This Row],[Returns]],0,0,-n_days*2))/STDEV(OFFSET(TradeDash[[#This Row],[Returns]],0,0,-n_days*2)),"")</f>
        <v>0.31842986672684964</v>
      </c>
      <c r="G2706">
        <f ca="1">IF(ISNUMBER(TradeDash[[#This Row],[2n day Sharpe]]),AVERAGE(TradeDash[[#This Row],[n day Sharpe]:[2n day Sharpe]]),"")</f>
        <v>0.47323396689358876</v>
      </c>
      <c r="H2706">
        <f ca="1">IF(ISNUMBER(TradeDash[[#This Row],[Sharpe Average]]),IF(TradeDash[[#This Row],[Sharpe Average]]&gt;$G$1,1,0),"")</f>
        <v>1</v>
      </c>
      <c r="I2706" s="2">
        <f ca="1">IF(ISNUMBER(TradeDash[[#This Row],[Signal]]),MAX(IF(AND(TradeDash[[#This Row],[Signal]]=1,I2705&lt;1),I2705+$E$1,IF(AND(TradeDash[[#This Row],[Signal]]=0,I2705&gt;0),I2705-$E$1,IF(AND(TradeDash[[#This Row],[Signal]]=1,I2705=1),I2705,IF(AND(TradeDash[[#This Row],[Signal]]=0,I2705=0),I2705,0)))),0),"")</f>
        <v>1</v>
      </c>
      <c r="J2706" s="3">
        <f ca="1">IF(ISNUMBER(TradeDash[[#This Row],[Position]]),TradeDash[[#This Row],[Position]]*D2707,"")</f>
        <v>1.8814418030000279E-2</v>
      </c>
      <c r="K2706" s="7">
        <f ca="1">K2705*IFERROR(1+TradeDash[[#This Row],[Port Return]],1)</f>
        <v>5381156.8346923292</v>
      </c>
      <c r="L2706" s="7">
        <f ca="1">IF(ISNUMBER(TradeDash[[#This Row],[Port Return]]),L2705*(1+TradeDash[[#This Row],[Returns]]),L2705)</f>
        <v>3834626.3910969747</v>
      </c>
    </row>
    <row r="2707" spans="1:12" x14ac:dyDescent="0.35">
      <c r="A2707" s="1">
        <v>40452</v>
      </c>
      <c r="B2707" s="16">
        <f>YEAR(TradeDash[[#This Row],[Date]])</f>
        <v>2010</v>
      </c>
      <c r="C2707">
        <v>6143.4</v>
      </c>
      <c r="D2707" s="3">
        <f>IFERROR(TradeDash[[#This Row],[Nifty]]/C2706-1,"")</f>
        <v>1.8814418030000279E-2</v>
      </c>
      <c r="E2707">
        <f ca="1">IFERROR(AVERAGE(OFFSET(TradeDash[[#This Row],[Returns]],0,0,-n_days))/STDEV(OFFSET(TradeDash[[#This Row],[Returns]],0,0,-n_days)),"")</f>
        <v>0.68198821735198289</v>
      </c>
      <c r="F2707">
        <f ca="1">IFERROR(AVERAGE(OFFSET(TradeDash[[#This Row],[Returns]],0,0,-n_days*2))/STDEV(OFFSET(TradeDash[[#This Row],[Returns]],0,0,-n_days*2)),"")</f>
        <v>0.37440320191229864</v>
      </c>
      <c r="G2707">
        <f ca="1">IF(ISNUMBER(TradeDash[[#This Row],[2n day Sharpe]]),AVERAGE(TradeDash[[#This Row],[n day Sharpe]:[2n day Sharpe]]),"")</f>
        <v>0.5281957096321408</v>
      </c>
      <c r="H2707">
        <f ca="1">IF(ISNUMBER(TradeDash[[#This Row],[Sharpe Average]]),IF(TradeDash[[#This Row],[Sharpe Average]]&gt;$G$1,1,0),"")</f>
        <v>1</v>
      </c>
      <c r="I2707" s="2">
        <f ca="1">IF(ISNUMBER(TradeDash[[#This Row],[Signal]]),MAX(IF(AND(TradeDash[[#This Row],[Signal]]=1,I2706&lt;1),I2706+$E$1,IF(AND(TradeDash[[#This Row],[Signal]]=0,I2706&gt;0),I2706-$E$1,IF(AND(TradeDash[[#This Row],[Signal]]=1,I2706=1),I2706,IF(AND(TradeDash[[#This Row],[Signal]]=0,I2706=0),I2706,0)))),0),"")</f>
        <v>1</v>
      </c>
      <c r="J2707" s="3">
        <f ca="1">IF(ISNUMBER(TradeDash[[#This Row],[Position]]),TradeDash[[#This Row],[Position]]*D2708,"")</f>
        <v>2.6125598202950684E-3</v>
      </c>
      <c r="K2707" s="7">
        <f ca="1">K2706*IFERROR(1+TradeDash[[#This Row],[Port Return]],1)</f>
        <v>5395215.4288253523</v>
      </c>
      <c r="L2707" s="7">
        <f ca="1">IF(ISNUMBER(TradeDash[[#This Row],[Port Return]]),L2706*(1+TradeDash[[#This Row],[Returns]]),L2706)</f>
        <v>3906772.6550079444</v>
      </c>
    </row>
    <row r="2708" spans="1:12" x14ac:dyDescent="0.35">
      <c r="A2708" s="1">
        <v>40455</v>
      </c>
      <c r="B2708" s="16">
        <f>YEAR(TradeDash[[#This Row],[Date]])</f>
        <v>2010</v>
      </c>
      <c r="C2708">
        <v>6159.45</v>
      </c>
      <c r="D2708" s="3">
        <f>IFERROR(TradeDash[[#This Row],[Nifty]]/C2707-1,"")</f>
        <v>2.6125598202950684E-3</v>
      </c>
      <c r="E2708">
        <f ca="1">IFERROR(AVERAGE(OFFSET(TradeDash[[#This Row],[Returns]],0,0,-n_days))/STDEV(OFFSET(TradeDash[[#This Row],[Returns]],0,0,-n_days)),"")</f>
        <v>0.71559691430291994</v>
      </c>
      <c r="F2708">
        <f ca="1">IFERROR(AVERAGE(OFFSET(TradeDash[[#This Row],[Returns]],0,0,-n_days*2))/STDEV(OFFSET(TradeDash[[#This Row],[Returns]],0,0,-n_days*2)),"")</f>
        <v>0.38840354353737133</v>
      </c>
      <c r="G2708">
        <f ca="1">IF(ISNUMBER(TradeDash[[#This Row],[2n day Sharpe]]),AVERAGE(TradeDash[[#This Row],[n day Sharpe]:[2n day Sharpe]]),"")</f>
        <v>0.55200022892014566</v>
      </c>
      <c r="H2708">
        <f ca="1">IF(ISNUMBER(TradeDash[[#This Row],[Sharpe Average]]),IF(TradeDash[[#This Row],[Sharpe Average]]&gt;$G$1,1,0),"")</f>
        <v>1</v>
      </c>
      <c r="I2708" s="2">
        <f ca="1">IF(ISNUMBER(TradeDash[[#This Row],[Signal]]),MAX(IF(AND(TradeDash[[#This Row],[Signal]]=1,I2707&lt;1),I2707+$E$1,IF(AND(TradeDash[[#This Row],[Signal]]=0,I2707&gt;0),I2707-$E$1,IF(AND(TradeDash[[#This Row],[Signal]]=1,I2707=1),I2707,IF(AND(TradeDash[[#This Row],[Signal]]=0,I2707=0),I2707,0)))),0),"")</f>
        <v>1</v>
      </c>
      <c r="J2708" s="3">
        <f ca="1">IF(ISNUMBER(TradeDash[[#This Row],[Position]]),TradeDash[[#This Row],[Position]]*D2709,"")</f>
        <v>-2.2161069576016601E-3</v>
      </c>
      <c r="K2708" s="7">
        <f ca="1">K2707*IFERROR(1+TradeDash[[#This Row],[Port Return]],1)</f>
        <v>5383259.0543757724</v>
      </c>
      <c r="L2708" s="7">
        <f ca="1">IF(ISNUMBER(TradeDash[[#This Row],[Port Return]]),L2707*(1+TradeDash[[#This Row],[Returns]]),L2707)</f>
        <v>3916979.3322734456</v>
      </c>
    </row>
    <row r="2709" spans="1:12" x14ac:dyDescent="0.35">
      <c r="A2709" s="1">
        <v>40456</v>
      </c>
      <c r="B2709" s="16">
        <f>YEAR(TradeDash[[#This Row],[Date]])</f>
        <v>2010</v>
      </c>
      <c r="C2709">
        <v>6145.8</v>
      </c>
      <c r="D2709" s="3">
        <f>IFERROR(TradeDash[[#This Row],[Nifty]]/C2708-1,"")</f>
        <v>-2.2161069576016601E-3</v>
      </c>
      <c r="E2709">
        <f ca="1">IFERROR(AVERAGE(OFFSET(TradeDash[[#This Row],[Returns]],0,0,-n_days))/STDEV(OFFSET(TradeDash[[#This Row],[Returns]],0,0,-n_days)),"")</f>
        <v>0.61754613787642409</v>
      </c>
      <c r="F2709">
        <f ca="1">IFERROR(AVERAGE(OFFSET(TradeDash[[#This Row],[Returns]],0,0,-n_days*2))/STDEV(OFFSET(TradeDash[[#This Row],[Returns]],0,0,-n_days*2)),"")</f>
        <v>0.35523415000705111</v>
      </c>
      <c r="G2709">
        <f ca="1">IF(ISNUMBER(TradeDash[[#This Row],[2n day Sharpe]]),AVERAGE(TradeDash[[#This Row],[n day Sharpe]:[2n day Sharpe]]),"")</f>
        <v>0.48639014394173763</v>
      </c>
      <c r="H2709">
        <f ca="1">IF(ISNUMBER(TradeDash[[#This Row],[Sharpe Average]]),IF(TradeDash[[#This Row],[Sharpe Average]]&gt;$G$1,1,0),"")</f>
        <v>1</v>
      </c>
      <c r="I2709" s="2">
        <f ca="1">IF(ISNUMBER(TradeDash[[#This Row],[Signal]]),MAX(IF(AND(TradeDash[[#This Row],[Signal]]=1,I2708&lt;1),I2708+$E$1,IF(AND(TradeDash[[#This Row],[Signal]]=0,I2708&gt;0),I2708-$E$1,IF(AND(TradeDash[[#This Row],[Signal]]=1,I2708=1),I2708,IF(AND(TradeDash[[#This Row],[Signal]]=0,I2708=0),I2708,0)))),0),"")</f>
        <v>1</v>
      </c>
      <c r="J2709" s="3">
        <f ca="1">IF(ISNUMBER(TradeDash[[#This Row],[Position]]),TradeDash[[#This Row],[Position]]*D2710,"")</f>
        <v>6.6142731621594564E-3</v>
      </c>
      <c r="K2709" s="7">
        <f ca="1">K2708*IFERROR(1+TradeDash[[#This Row],[Port Return]],1)</f>
        <v>5418865.4002640815</v>
      </c>
      <c r="L2709" s="7">
        <f ca="1">IF(ISNUMBER(TradeDash[[#This Row],[Port Return]]),L2708*(1+TradeDash[[#This Row],[Returns]]),L2708)</f>
        <v>3908298.8871224127</v>
      </c>
    </row>
    <row r="2710" spans="1:12" x14ac:dyDescent="0.35">
      <c r="A2710" s="1">
        <v>40457</v>
      </c>
      <c r="B2710" s="16">
        <f>YEAR(TradeDash[[#This Row],[Date]])</f>
        <v>2010</v>
      </c>
      <c r="C2710">
        <v>6186.45</v>
      </c>
      <c r="D2710" s="3">
        <f>IFERROR(TradeDash[[#This Row],[Nifty]]/C2709-1,"")</f>
        <v>6.6142731621594564E-3</v>
      </c>
      <c r="E2710">
        <f ca="1">IFERROR(AVERAGE(OFFSET(TradeDash[[#This Row],[Returns]],0,0,-n_days))/STDEV(OFFSET(TradeDash[[#This Row],[Returns]],0,0,-n_days)),"")</f>
        <v>0.62793452534082561</v>
      </c>
      <c r="F2710">
        <f ca="1">IFERROR(AVERAGE(OFFSET(TradeDash[[#This Row],[Returns]],0,0,-n_days*2))/STDEV(OFFSET(TradeDash[[#This Row],[Returns]],0,0,-n_days*2)),"")</f>
        <v>0.39353533442728944</v>
      </c>
      <c r="G2710">
        <f ca="1">IF(ISNUMBER(TradeDash[[#This Row],[2n day Sharpe]]),AVERAGE(TradeDash[[#This Row],[n day Sharpe]:[2n day Sharpe]]),"")</f>
        <v>0.51073492988405755</v>
      </c>
      <c r="H2710">
        <f ca="1">IF(ISNUMBER(TradeDash[[#This Row],[Sharpe Average]]),IF(TradeDash[[#This Row],[Sharpe Average]]&gt;$G$1,1,0),"")</f>
        <v>1</v>
      </c>
      <c r="I2710" s="2">
        <f ca="1">IF(ISNUMBER(TradeDash[[#This Row],[Signal]]),MAX(IF(AND(TradeDash[[#This Row],[Signal]]=1,I2709&lt;1),I2709+$E$1,IF(AND(TradeDash[[#This Row],[Signal]]=0,I2709&gt;0),I2709-$E$1,IF(AND(TradeDash[[#This Row],[Signal]]=1,I2709=1),I2709,IF(AND(TradeDash[[#This Row],[Signal]]=0,I2709=0),I2709,0)))),0),"")</f>
        <v>1</v>
      </c>
      <c r="J2710" s="3">
        <f ca="1">IF(ISNUMBER(TradeDash[[#This Row],[Position]]),TradeDash[[#This Row],[Position]]*D2711,"")</f>
        <v>-1.0692723613704103E-2</v>
      </c>
      <c r="K2710" s="7">
        <f ca="1">K2709*IFERROR(1+TradeDash[[#This Row],[Port Return]],1)</f>
        <v>5360922.9702391941</v>
      </c>
      <c r="L2710" s="7">
        <f ca="1">IF(ISNUMBER(TradeDash[[#This Row],[Port Return]]),L2709*(1+TradeDash[[#This Row],[Returns]]),L2709)</f>
        <v>3934149.4435612042</v>
      </c>
    </row>
    <row r="2711" spans="1:12" x14ac:dyDescent="0.35">
      <c r="A2711" s="1">
        <v>40458</v>
      </c>
      <c r="B2711" s="16">
        <f>YEAR(TradeDash[[#This Row],[Date]])</f>
        <v>2010</v>
      </c>
      <c r="C2711">
        <v>6120.3</v>
      </c>
      <c r="D2711" s="3">
        <f>IFERROR(TradeDash[[#This Row],[Nifty]]/C2710-1,"")</f>
        <v>-1.0692723613704103E-2</v>
      </c>
      <c r="E2711">
        <f ca="1">IFERROR(AVERAGE(OFFSET(TradeDash[[#This Row],[Returns]],0,0,-n_days))/STDEV(OFFSET(TradeDash[[#This Row],[Returns]],0,0,-n_days)),"")</f>
        <v>0.51114807521368433</v>
      </c>
      <c r="F2711">
        <f ca="1">IFERROR(AVERAGE(OFFSET(TradeDash[[#This Row],[Returns]],0,0,-n_days*2))/STDEV(OFFSET(TradeDash[[#This Row],[Returns]],0,0,-n_days*2)),"")</f>
        <v>0.377032645917388</v>
      </c>
      <c r="G2711">
        <f ca="1">IF(ISNUMBER(TradeDash[[#This Row],[2n day Sharpe]]),AVERAGE(TradeDash[[#This Row],[n day Sharpe]:[2n day Sharpe]]),"")</f>
        <v>0.44409036056553619</v>
      </c>
      <c r="H2711">
        <f ca="1">IF(ISNUMBER(TradeDash[[#This Row],[Sharpe Average]]),IF(TradeDash[[#This Row],[Sharpe Average]]&gt;$G$1,1,0),"")</f>
        <v>1</v>
      </c>
      <c r="I2711" s="2">
        <f ca="1">IF(ISNUMBER(TradeDash[[#This Row],[Signal]]),MAX(IF(AND(TradeDash[[#This Row],[Signal]]=1,I2710&lt;1),I2710+$E$1,IF(AND(TradeDash[[#This Row],[Signal]]=0,I2710&gt;0),I2710-$E$1,IF(AND(TradeDash[[#This Row],[Signal]]=1,I2710=1),I2710,IF(AND(TradeDash[[#This Row],[Signal]]=0,I2710=0),I2710,0)))),0),"")</f>
        <v>1</v>
      </c>
      <c r="J2711" s="3">
        <f ca="1">IF(ISNUMBER(TradeDash[[#This Row],[Position]]),TradeDash[[#This Row],[Position]]*D2712,"")</f>
        <v>-2.7531330163554912E-3</v>
      </c>
      <c r="K2711" s="7">
        <f ca="1">K2710*IFERROR(1+TradeDash[[#This Row],[Port Return]],1)</f>
        <v>5346163.6362116905</v>
      </c>
      <c r="L2711" s="7">
        <f ca="1">IF(ISNUMBER(TradeDash[[#This Row],[Port Return]]),L2710*(1+TradeDash[[#This Row],[Returns]]),L2710)</f>
        <v>3892082.6709061963</v>
      </c>
    </row>
    <row r="2712" spans="1:12" x14ac:dyDescent="0.35">
      <c r="A2712" s="1">
        <v>40459</v>
      </c>
      <c r="B2712" s="16">
        <f>YEAR(TradeDash[[#This Row],[Date]])</f>
        <v>2010</v>
      </c>
      <c r="C2712">
        <v>6103.45</v>
      </c>
      <c r="D2712" s="3">
        <f>IFERROR(TradeDash[[#This Row],[Nifty]]/C2711-1,"")</f>
        <v>-2.7531330163554912E-3</v>
      </c>
      <c r="E2712">
        <f ca="1">IFERROR(AVERAGE(OFFSET(TradeDash[[#This Row],[Returns]],0,0,-n_days))/STDEV(OFFSET(TradeDash[[#This Row],[Returns]],0,0,-n_days)),"")</f>
        <v>0.45467523447532054</v>
      </c>
      <c r="F2712">
        <f ca="1">IFERROR(AVERAGE(OFFSET(TradeDash[[#This Row],[Returns]],0,0,-n_days*2))/STDEV(OFFSET(TradeDash[[#This Row],[Returns]],0,0,-n_days*2)),"")</f>
        <v>0.36957300884833993</v>
      </c>
      <c r="G2712">
        <f ca="1">IF(ISNUMBER(TradeDash[[#This Row],[2n day Sharpe]]),AVERAGE(TradeDash[[#This Row],[n day Sharpe]:[2n day Sharpe]]),"")</f>
        <v>0.41212412166183021</v>
      </c>
      <c r="H2712">
        <f ca="1">IF(ISNUMBER(TradeDash[[#This Row],[Sharpe Average]]),IF(TradeDash[[#This Row],[Sharpe Average]]&gt;$G$1,1,0),"")</f>
        <v>1</v>
      </c>
      <c r="I2712" s="2">
        <f ca="1">IF(ISNUMBER(TradeDash[[#This Row],[Signal]]),MAX(IF(AND(TradeDash[[#This Row],[Signal]]=1,I2711&lt;1),I2711+$E$1,IF(AND(TradeDash[[#This Row],[Signal]]=0,I2711&gt;0),I2711-$E$1,IF(AND(TradeDash[[#This Row],[Signal]]=1,I2711=1),I2711,IF(AND(TradeDash[[#This Row],[Signal]]=0,I2711=0),I2711,0)))),0),"")</f>
        <v>1</v>
      </c>
      <c r="J2712" s="3">
        <f ca="1">IF(ISNUMBER(TradeDash[[#This Row],[Position]]),TradeDash[[#This Row],[Position]]*D2713,"")</f>
        <v>5.308473076702569E-3</v>
      </c>
      <c r="K2712" s="7">
        <f ca="1">K2711*IFERROR(1+TradeDash[[#This Row],[Port Return]],1)</f>
        <v>5374543.6019381667</v>
      </c>
      <c r="L2712" s="7">
        <f ca="1">IF(ISNUMBER(TradeDash[[#This Row],[Port Return]]),L2711*(1+TradeDash[[#This Row],[Returns]]),L2711)</f>
        <v>3881367.2496025395</v>
      </c>
    </row>
    <row r="2713" spans="1:12" x14ac:dyDescent="0.35">
      <c r="A2713" s="1">
        <v>40462</v>
      </c>
      <c r="B2713" s="16">
        <f>YEAR(TradeDash[[#This Row],[Date]])</f>
        <v>2010</v>
      </c>
      <c r="C2713">
        <v>6135.85</v>
      </c>
      <c r="D2713" s="3">
        <f>IFERROR(TradeDash[[#This Row],[Nifty]]/C2712-1,"")</f>
        <v>5.308473076702569E-3</v>
      </c>
      <c r="E2713">
        <f ca="1">IFERROR(AVERAGE(OFFSET(TradeDash[[#This Row],[Returns]],0,0,-n_days))/STDEV(OFFSET(TradeDash[[#This Row],[Returns]],0,0,-n_days)),"")</f>
        <v>0.40962608582839155</v>
      </c>
      <c r="F2713">
        <f ca="1">IFERROR(AVERAGE(OFFSET(TradeDash[[#This Row],[Returns]],0,0,-n_days*2))/STDEV(OFFSET(TradeDash[[#This Row],[Returns]],0,0,-n_days*2)),"")</f>
        <v>0.36620611755291366</v>
      </c>
      <c r="G2713">
        <f ca="1">IF(ISNUMBER(TradeDash[[#This Row],[2n day Sharpe]]),AVERAGE(TradeDash[[#This Row],[n day Sharpe]:[2n day Sharpe]]),"")</f>
        <v>0.3879161016906526</v>
      </c>
      <c r="H2713">
        <f ca="1">IF(ISNUMBER(TradeDash[[#This Row],[Sharpe Average]]),IF(TradeDash[[#This Row],[Sharpe Average]]&gt;$G$1,1,0),"")</f>
        <v>1</v>
      </c>
      <c r="I2713" s="2">
        <f ca="1">IF(ISNUMBER(TradeDash[[#This Row],[Signal]]),MAX(IF(AND(TradeDash[[#This Row],[Signal]]=1,I2712&lt;1),I2712+$E$1,IF(AND(TradeDash[[#This Row],[Signal]]=0,I2712&gt;0),I2712-$E$1,IF(AND(TradeDash[[#This Row],[Signal]]=1,I2712=1),I2712,IF(AND(TradeDash[[#This Row],[Signal]]=0,I2712=0),I2712,0)))),0),"")</f>
        <v>1</v>
      </c>
      <c r="J2713" s="3">
        <f ca="1">IF(ISNUMBER(TradeDash[[#This Row],[Position]]),TradeDash[[#This Row],[Position]]*D2714,"")</f>
        <v>-7.3257983816423788E-3</v>
      </c>
      <c r="K2713" s="7">
        <f ca="1">K2712*IFERROR(1+TradeDash[[#This Row],[Port Return]],1)</f>
        <v>5335170.7791170217</v>
      </c>
      <c r="L2713" s="7">
        <f ca="1">IF(ISNUMBER(TradeDash[[#This Row],[Port Return]]),L2712*(1+TradeDash[[#This Row],[Returns]]),L2712)</f>
        <v>3901971.3831478497</v>
      </c>
    </row>
    <row r="2714" spans="1:12" x14ac:dyDescent="0.35">
      <c r="A2714" s="1">
        <v>40463</v>
      </c>
      <c r="B2714" s="16">
        <f>YEAR(TradeDash[[#This Row],[Date]])</f>
        <v>2010</v>
      </c>
      <c r="C2714">
        <v>6090.9</v>
      </c>
      <c r="D2714" s="3">
        <f>IFERROR(TradeDash[[#This Row],[Nifty]]/C2713-1,"")</f>
        <v>-7.3257983816423788E-3</v>
      </c>
      <c r="E2714">
        <f ca="1">IFERROR(AVERAGE(OFFSET(TradeDash[[#This Row],[Returns]],0,0,-n_days))/STDEV(OFFSET(TradeDash[[#This Row],[Returns]],0,0,-n_days)),"")</f>
        <v>0.31085273115787332</v>
      </c>
      <c r="F2714">
        <f ca="1">IFERROR(AVERAGE(OFFSET(TradeDash[[#This Row],[Returns]],0,0,-n_days*2))/STDEV(OFFSET(TradeDash[[#This Row],[Returns]],0,0,-n_days*2)),"")</f>
        <v>0.36123728214874962</v>
      </c>
      <c r="G2714">
        <f ca="1">IF(ISNUMBER(TradeDash[[#This Row],[2n day Sharpe]]),AVERAGE(TradeDash[[#This Row],[n day Sharpe]:[2n day Sharpe]]),"")</f>
        <v>0.3360450066533115</v>
      </c>
      <c r="H2714">
        <f ca="1">IF(ISNUMBER(TradeDash[[#This Row],[Sharpe Average]]),IF(TradeDash[[#This Row],[Sharpe Average]]&gt;$G$1,1,0),"")</f>
        <v>1</v>
      </c>
      <c r="I2714" s="2">
        <f ca="1">IF(ISNUMBER(TradeDash[[#This Row],[Signal]]),MAX(IF(AND(TradeDash[[#This Row],[Signal]]=1,I2713&lt;1),I2713+$E$1,IF(AND(TradeDash[[#This Row],[Signal]]=0,I2713&gt;0),I2713-$E$1,IF(AND(TradeDash[[#This Row],[Signal]]=1,I2713=1),I2713,IF(AND(TradeDash[[#This Row],[Signal]]=0,I2713=0),I2713,0)))),0),"")</f>
        <v>1</v>
      </c>
      <c r="J2714" s="3">
        <f ca="1">IF(ISNUMBER(TradeDash[[#This Row],[Position]]),TradeDash[[#This Row],[Position]]*D2715,"")</f>
        <v>2.3477646981562739E-2</v>
      </c>
      <c r="K2714" s="7">
        <f ca="1">K2713*IFERROR(1+TradeDash[[#This Row],[Port Return]],1)</f>
        <v>5460428.0352554806</v>
      </c>
      <c r="L2714" s="7">
        <f ca="1">IF(ISNUMBER(TradeDash[[#This Row],[Port Return]]),L2713*(1+TradeDash[[#This Row],[Returns]]),L2713)</f>
        <v>3873386.3275039704</v>
      </c>
    </row>
    <row r="2715" spans="1:12" x14ac:dyDescent="0.35">
      <c r="A2715" s="1">
        <v>40464</v>
      </c>
      <c r="B2715" s="16">
        <f>YEAR(TradeDash[[#This Row],[Date]])</f>
        <v>2010</v>
      </c>
      <c r="C2715">
        <v>6233.9</v>
      </c>
      <c r="D2715" s="3">
        <f>IFERROR(TradeDash[[#This Row],[Nifty]]/C2714-1,"")</f>
        <v>2.3477646981562739E-2</v>
      </c>
      <c r="E2715">
        <f ca="1">IFERROR(AVERAGE(OFFSET(TradeDash[[#This Row],[Returns]],0,0,-n_days))/STDEV(OFFSET(TradeDash[[#This Row],[Returns]],0,0,-n_days)),"")</f>
        <v>0.34065609992308904</v>
      </c>
      <c r="F2715">
        <f ca="1">IFERROR(AVERAGE(OFFSET(TradeDash[[#This Row],[Returns]],0,0,-n_days*2))/STDEV(OFFSET(TradeDash[[#This Row],[Returns]],0,0,-n_days*2)),"")</f>
        <v>0.4058511516576227</v>
      </c>
      <c r="G2715">
        <f ca="1">IF(ISNUMBER(TradeDash[[#This Row],[2n day Sharpe]]),AVERAGE(TradeDash[[#This Row],[n day Sharpe]:[2n day Sharpe]]),"")</f>
        <v>0.37325362579035587</v>
      </c>
      <c r="H2715">
        <f ca="1">IF(ISNUMBER(TradeDash[[#This Row],[Sharpe Average]]),IF(TradeDash[[#This Row],[Sharpe Average]]&gt;$G$1,1,0),"")</f>
        <v>1</v>
      </c>
      <c r="I2715" s="2">
        <f ca="1">IF(ISNUMBER(TradeDash[[#This Row],[Signal]]),MAX(IF(AND(TradeDash[[#This Row],[Signal]]=1,I2714&lt;1),I2714+$E$1,IF(AND(TradeDash[[#This Row],[Signal]]=0,I2714&gt;0),I2714-$E$1,IF(AND(TradeDash[[#This Row],[Signal]]=1,I2714=1),I2714,IF(AND(TradeDash[[#This Row],[Signal]]=0,I2714=0),I2714,0)))),0),"")</f>
        <v>1</v>
      </c>
      <c r="J2715" s="3">
        <f ca="1">IF(ISNUMBER(TradeDash[[#This Row],[Position]]),TradeDash[[#This Row],[Position]]*D2716,"")</f>
        <v>-9.0713678435648815E-3</v>
      </c>
      <c r="K2715" s="7">
        <f ca="1">K2714*IFERROR(1+TradeDash[[#This Row],[Port Return]],1)</f>
        <v>5410894.483964364</v>
      </c>
      <c r="L2715" s="7">
        <f ca="1">IF(ISNUMBER(TradeDash[[#This Row],[Port Return]]),L2714*(1+TradeDash[[#This Row],[Returns]]),L2714)</f>
        <v>3964324.3243243205</v>
      </c>
    </row>
    <row r="2716" spans="1:12" x14ac:dyDescent="0.35">
      <c r="A2716" s="1">
        <v>40465</v>
      </c>
      <c r="B2716" s="16">
        <f>YEAR(TradeDash[[#This Row],[Date]])</f>
        <v>2010</v>
      </c>
      <c r="C2716">
        <v>6177.35</v>
      </c>
      <c r="D2716" s="3">
        <f>IFERROR(TradeDash[[#This Row],[Nifty]]/C2715-1,"")</f>
        <v>-9.0713678435648815E-3</v>
      </c>
      <c r="E2716">
        <f ca="1">IFERROR(AVERAGE(OFFSET(TradeDash[[#This Row],[Returns]],0,0,-n_days))/STDEV(OFFSET(TradeDash[[#This Row],[Returns]],0,0,-n_days)),"")</f>
        <v>0.3140898469330845</v>
      </c>
      <c r="F2716">
        <f ca="1">IFERROR(AVERAGE(OFFSET(TradeDash[[#This Row],[Returns]],0,0,-n_days*2))/STDEV(OFFSET(TradeDash[[#This Row],[Returns]],0,0,-n_days*2)),"")</f>
        <v>0.34156018822301742</v>
      </c>
      <c r="G2716">
        <f ca="1">IF(ISNUMBER(TradeDash[[#This Row],[2n day Sharpe]]),AVERAGE(TradeDash[[#This Row],[n day Sharpe]:[2n day Sharpe]]),"")</f>
        <v>0.32782501757805094</v>
      </c>
      <c r="H2716">
        <f ca="1">IF(ISNUMBER(TradeDash[[#This Row],[Sharpe Average]]),IF(TradeDash[[#This Row],[Sharpe Average]]&gt;$G$1,1,0),"")</f>
        <v>1</v>
      </c>
      <c r="I2716" s="2">
        <f ca="1">IF(ISNUMBER(TradeDash[[#This Row],[Signal]]),MAX(IF(AND(TradeDash[[#This Row],[Signal]]=1,I2715&lt;1),I2715+$E$1,IF(AND(TradeDash[[#This Row],[Signal]]=0,I2715&gt;0),I2715-$E$1,IF(AND(TradeDash[[#This Row],[Signal]]=1,I2715=1),I2715,IF(AND(TradeDash[[#This Row],[Signal]]=0,I2715=0),I2715,0)))),0),"")</f>
        <v>1</v>
      </c>
      <c r="J2716" s="3">
        <f ca="1">IF(ISNUMBER(TradeDash[[#This Row],[Position]]),TradeDash[[#This Row],[Position]]*D2717,"")</f>
        <v>-1.8567832484803426E-2</v>
      </c>
      <c r="K2716" s="7">
        <f ca="1">K2715*IFERROR(1+TradeDash[[#This Row],[Port Return]],1)</f>
        <v>5310425.9015931664</v>
      </c>
      <c r="L2716" s="7">
        <f ca="1">IF(ISNUMBER(TradeDash[[#This Row],[Port Return]]),L2715*(1+TradeDash[[#This Row],[Returns]]),L2715)</f>
        <v>3928362.4801271828</v>
      </c>
    </row>
    <row r="2717" spans="1:12" x14ac:dyDescent="0.35">
      <c r="A2717" s="1">
        <v>40466</v>
      </c>
      <c r="B2717" s="16">
        <f>YEAR(TradeDash[[#This Row],[Date]])</f>
        <v>2010</v>
      </c>
      <c r="C2717">
        <v>6062.65</v>
      </c>
      <c r="D2717" s="3">
        <f>IFERROR(TradeDash[[#This Row],[Nifty]]/C2716-1,"")</f>
        <v>-1.8567832484803426E-2</v>
      </c>
      <c r="E2717">
        <f ca="1">IFERROR(AVERAGE(OFFSET(TradeDash[[#This Row],[Returns]],0,0,-n_days))/STDEV(OFFSET(TradeDash[[#This Row],[Returns]],0,0,-n_days)),"")</f>
        <v>0.14804764402132803</v>
      </c>
      <c r="F2717">
        <f ca="1">IFERROR(AVERAGE(OFFSET(TradeDash[[#This Row],[Returns]],0,0,-n_days*2))/STDEV(OFFSET(TradeDash[[#This Row],[Returns]],0,0,-n_days*2)),"")</f>
        <v>0.24363815262554189</v>
      </c>
      <c r="G2717">
        <f ca="1">IF(ISNUMBER(TradeDash[[#This Row],[2n day Sharpe]]),AVERAGE(TradeDash[[#This Row],[n day Sharpe]:[2n day Sharpe]]),"")</f>
        <v>0.19584289832343496</v>
      </c>
      <c r="H2717">
        <f ca="1">IF(ISNUMBER(TradeDash[[#This Row],[Sharpe Average]]),IF(TradeDash[[#This Row],[Sharpe Average]]&gt;$G$1,1,0),"")</f>
        <v>1</v>
      </c>
      <c r="I2717" s="2">
        <f ca="1">IF(ISNUMBER(TradeDash[[#This Row],[Signal]]),MAX(IF(AND(TradeDash[[#This Row],[Signal]]=1,I2716&lt;1),I2716+$E$1,IF(AND(TradeDash[[#This Row],[Signal]]=0,I2716&gt;0),I2716-$E$1,IF(AND(TradeDash[[#This Row],[Signal]]=1,I2716=1),I2716,IF(AND(TradeDash[[#This Row],[Signal]]=0,I2716=0),I2716,0)))),0),"")</f>
        <v>1</v>
      </c>
      <c r="J2717" s="3">
        <f ca="1">IF(ISNUMBER(TradeDash[[#This Row],[Position]]),TradeDash[[#This Row],[Position]]*D2718,"")</f>
        <v>2.1937601543879914E-3</v>
      </c>
      <c r="K2717" s="7">
        <f ca="1">K2716*IFERROR(1+TradeDash[[#This Row],[Port Return]],1)</f>
        <v>5322075.7023389116</v>
      </c>
      <c r="L2717" s="7">
        <f ca="1">IF(ISNUMBER(TradeDash[[#This Row],[Port Return]]),L2716*(1+TradeDash[[#This Row],[Returns]]),L2716)</f>
        <v>3855421.3036565944</v>
      </c>
    </row>
    <row r="2718" spans="1:12" x14ac:dyDescent="0.35">
      <c r="A2718" s="1">
        <v>40469</v>
      </c>
      <c r="B2718" s="16">
        <f>YEAR(TradeDash[[#This Row],[Date]])</f>
        <v>2010</v>
      </c>
      <c r="C2718">
        <v>6075.95</v>
      </c>
      <c r="D2718" s="3">
        <f>IFERROR(TradeDash[[#This Row],[Nifty]]/C2717-1,"")</f>
        <v>2.1937601543879914E-3</v>
      </c>
      <c r="E2718">
        <f ca="1">IFERROR(AVERAGE(OFFSET(TradeDash[[#This Row],[Returns]],0,0,-n_days))/STDEV(OFFSET(TradeDash[[#This Row],[Returns]],0,0,-n_days)),"")</f>
        <v>8.5391237137227405E-2</v>
      </c>
      <c r="F2718">
        <f ca="1">IFERROR(AVERAGE(OFFSET(TradeDash[[#This Row],[Returns]],0,0,-n_days*2))/STDEV(OFFSET(TradeDash[[#This Row],[Returns]],0,0,-n_days*2)),"")</f>
        <v>0.25462645619571261</v>
      </c>
      <c r="G2718">
        <f ca="1">IF(ISNUMBER(TradeDash[[#This Row],[2n day Sharpe]]),AVERAGE(TradeDash[[#This Row],[n day Sharpe]:[2n day Sharpe]]),"")</f>
        <v>0.17000884666647001</v>
      </c>
      <c r="H2718">
        <f ca="1">IF(ISNUMBER(TradeDash[[#This Row],[Sharpe Average]]),IF(TradeDash[[#This Row],[Sharpe Average]]&gt;$G$1,1,0),"")</f>
        <v>1</v>
      </c>
      <c r="I2718" s="2">
        <f ca="1">IF(ISNUMBER(TradeDash[[#This Row],[Signal]]),MAX(IF(AND(TradeDash[[#This Row],[Signal]]=1,I2717&lt;1),I2717+$E$1,IF(AND(TradeDash[[#This Row],[Signal]]=0,I2717&gt;0),I2717-$E$1,IF(AND(TradeDash[[#This Row],[Signal]]=1,I2717=1),I2717,IF(AND(TradeDash[[#This Row],[Signal]]=0,I2717=0),I2717,0)))),0),"")</f>
        <v>1</v>
      </c>
      <c r="J2718" s="3">
        <f ca="1">IF(ISNUMBER(TradeDash[[#This Row],[Position]]),TradeDash[[#This Row],[Position]]*D2719,"")</f>
        <v>-8.0069783326063293E-3</v>
      </c>
      <c r="K2718" s="7">
        <f ca="1">K2717*IFERROR(1+TradeDash[[#This Row],[Port Return]],1)</f>
        <v>5279461.9575057933</v>
      </c>
      <c r="L2718" s="7">
        <f ca="1">IF(ISNUMBER(TradeDash[[#This Row],[Port Return]]),L2717*(1+TradeDash[[#This Row],[Returns]]),L2717)</f>
        <v>3863879.1732909349</v>
      </c>
    </row>
    <row r="2719" spans="1:12" x14ac:dyDescent="0.35">
      <c r="A2719" s="1">
        <v>40470</v>
      </c>
      <c r="B2719" s="16">
        <f>YEAR(TradeDash[[#This Row],[Date]])</f>
        <v>2010</v>
      </c>
      <c r="C2719">
        <v>6027.3</v>
      </c>
      <c r="D2719" s="3">
        <f>IFERROR(TradeDash[[#This Row],[Nifty]]/C2718-1,"")</f>
        <v>-8.0069783326063293E-3</v>
      </c>
      <c r="E2719">
        <f ca="1">IFERROR(AVERAGE(OFFSET(TradeDash[[#This Row],[Returns]],0,0,-n_days))/STDEV(OFFSET(TradeDash[[#This Row],[Returns]],0,0,-n_days)),"")</f>
        <v>1.9938600337614909E-2</v>
      </c>
      <c r="F2719">
        <f ca="1">IFERROR(AVERAGE(OFFSET(TradeDash[[#This Row],[Returns]],0,0,-n_days*2))/STDEV(OFFSET(TradeDash[[#This Row],[Returns]],0,0,-n_days*2)),"")</f>
        <v>0.22379471417388239</v>
      </c>
      <c r="G2719">
        <f ca="1">IF(ISNUMBER(TradeDash[[#This Row],[2n day Sharpe]]),AVERAGE(TradeDash[[#This Row],[n day Sharpe]:[2n day Sharpe]]),"")</f>
        <v>0.12186665725574865</v>
      </c>
      <c r="H2719">
        <f ca="1">IF(ISNUMBER(TradeDash[[#This Row],[Sharpe Average]]),IF(TradeDash[[#This Row],[Sharpe Average]]&gt;$G$1,1,0),"")</f>
        <v>1</v>
      </c>
      <c r="I2719" s="2">
        <f ca="1">IF(ISNUMBER(TradeDash[[#This Row],[Signal]]),MAX(IF(AND(TradeDash[[#This Row],[Signal]]=1,I2718&lt;1),I2718+$E$1,IF(AND(TradeDash[[#This Row],[Signal]]=0,I2718&gt;0),I2718-$E$1,IF(AND(TradeDash[[#This Row],[Signal]]=1,I2718=1),I2718,IF(AND(TradeDash[[#This Row],[Signal]]=0,I2718=0),I2718,0)))),0),"")</f>
        <v>1</v>
      </c>
      <c r="J2719" s="3">
        <f ca="1">IF(ISNUMBER(TradeDash[[#This Row],[Position]]),TradeDash[[#This Row],[Position]]*D2720,"")</f>
        <v>-7.4992119191014117E-3</v>
      </c>
      <c r="K2719" s="7">
        <f ca="1">K2718*IFERROR(1+TradeDash[[#This Row],[Port Return]],1)</f>
        <v>5239870.1534676235</v>
      </c>
      <c r="L2719" s="7">
        <f ca="1">IF(ISNUMBER(TradeDash[[#This Row],[Port Return]]),L2718*(1+TradeDash[[#This Row],[Returns]]),L2718)</f>
        <v>3832941.1764705856</v>
      </c>
    </row>
    <row r="2720" spans="1:12" x14ac:dyDescent="0.35">
      <c r="A2720" s="1">
        <v>40471</v>
      </c>
      <c r="B2720" s="16">
        <f>YEAR(TradeDash[[#This Row],[Date]])</f>
        <v>2010</v>
      </c>
      <c r="C2720">
        <v>5982.1</v>
      </c>
      <c r="D2720" s="3">
        <f>IFERROR(TradeDash[[#This Row],[Nifty]]/C2719-1,"")</f>
        <v>-7.4992119191014117E-3</v>
      </c>
      <c r="E2720">
        <f ca="1">IFERROR(AVERAGE(OFFSET(TradeDash[[#This Row],[Returns]],0,0,-n_days))/STDEV(OFFSET(TradeDash[[#This Row],[Returns]],0,0,-n_days)),"")</f>
        <v>-2.5979102308307058E-3</v>
      </c>
      <c r="F2720">
        <f ca="1">IFERROR(AVERAGE(OFFSET(TradeDash[[#This Row],[Returns]],0,0,-n_days*2))/STDEV(OFFSET(TradeDash[[#This Row],[Returns]],0,0,-n_days*2)),"")</f>
        <v>0.22196458286338652</v>
      </c>
      <c r="G2720">
        <f ca="1">IF(ISNUMBER(TradeDash[[#This Row],[2n day Sharpe]]),AVERAGE(TradeDash[[#This Row],[n day Sharpe]:[2n day Sharpe]]),"")</f>
        <v>0.10968333631627791</v>
      </c>
      <c r="H2720">
        <f ca="1">IF(ISNUMBER(TradeDash[[#This Row],[Sharpe Average]]),IF(TradeDash[[#This Row],[Sharpe Average]]&gt;$G$1,1,0),"")</f>
        <v>1</v>
      </c>
      <c r="I2720" s="2">
        <f ca="1">IF(ISNUMBER(TradeDash[[#This Row],[Signal]]),MAX(IF(AND(TradeDash[[#This Row],[Signal]]=1,I2719&lt;1),I2719+$E$1,IF(AND(TradeDash[[#This Row],[Signal]]=0,I2719&gt;0),I2719-$E$1,IF(AND(TradeDash[[#This Row],[Signal]]=1,I2719=1),I2719,IF(AND(TradeDash[[#This Row],[Signal]]=0,I2719=0),I2719,0)))),0),"")</f>
        <v>1</v>
      </c>
      <c r="J2720" s="3">
        <f ca="1">IF(ISNUMBER(TradeDash[[#This Row],[Position]]),TradeDash[[#This Row],[Position]]*D2721,"")</f>
        <v>1.9959545978836868E-2</v>
      </c>
      <c r="K2720" s="7">
        <f ca="1">K2719*IFERROR(1+TradeDash[[#This Row],[Port Return]],1)</f>
        <v>5344455.5827188957</v>
      </c>
      <c r="L2720" s="7">
        <f ca="1">IF(ISNUMBER(TradeDash[[#This Row],[Port Return]]),L2719*(1+TradeDash[[#This Row],[Returns]]),L2719)</f>
        <v>3804197.1383147826</v>
      </c>
    </row>
    <row r="2721" spans="1:12" x14ac:dyDescent="0.35">
      <c r="A2721" s="1">
        <v>40472</v>
      </c>
      <c r="B2721" s="16">
        <f>YEAR(TradeDash[[#This Row],[Date]])</f>
        <v>2010</v>
      </c>
      <c r="C2721">
        <v>6101.5</v>
      </c>
      <c r="D2721" s="3">
        <f>IFERROR(TradeDash[[#This Row],[Nifty]]/C2720-1,"")</f>
        <v>1.9959545978836868E-2</v>
      </c>
      <c r="E2721">
        <f ca="1">IFERROR(AVERAGE(OFFSET(TradeDash[[#This Row],[Returns]],0,0,-n_days))/STDEV(OFFSET(TradeDash[[#This Row],[Returns]],0,0,-n_days)),"")</f>
        <v>0.11284862148284948</v>
      </c>
      <c r="F2721">
        <f ca="1">IFERROR(AVERAGE(OFFSET(TradeDash[[#This Row],[Returns]],0,0,-n_days*2))/STDEV(OFFSET(TradeDash[[#This Row],[Returns]],0,0,-n_days*2)),"")</f>
        <v>0.28644314674260157</v>
      </c>
      <c r="G2721">
        <f ca="1">IF(ISNUMBER(TradeDash[[#This Row],[2n day Sharpe]]),AVERAGE(TradeDash[[#This Row],[n day Sharpe]:[2n day Sharpe]]),"")</f>
        <v>0.19964588411272552</v>
      </c>
      <c r="H2721">
        <f ca="1">IF(ISNUMBER(TradeDash[[#This Row],[Sharpe Average]]),IF(TradeDash[[#This Row],[Sharpe Average]]&gt;$G$1,1,0),"")</f>
        <v>1</v>
      </c>
      <c r="I2721" s="2">
        <f ca="1">IF(ISNUMBER(TradeDash[[#This Row],[Signal]]),MAX(IF(AND(TradeDash[[#This Row],[Signal]]=1,I2720&lt;1),I2720+$E$1,IF(AND(TradeDash[[#This Row],[Signal]]=0,I2720&gt;0),I2720-$E$1,IF(AND(TradeDash[[#This Row],[Signal]]=1,I2720=1),I2720,IF(AND(TradeDash[[#This Row],[Signal]]=0,I2720=0),I2720,0)))),0),"")</f>
        <v>1</v>
      </c>
      <c r="J2721" s="3">
        <f ca="1">IF(ISNUMBER(TradeDash[[#This Row],[Position]]),TradeDash[[#This Row],[Position]]*D2722,"")</f>
        <v>-5.8100467098254338E-3</v>
      </c>
      <c r="K2721" s="7">
        <f ca="1">K2720*IFERROR(1+TradeDash[[#This Row],[Port Return]],1)</f>
        <v>5313404.0461447118</v>
      </c>
      <c r="L2721" s="7">
        <f ca="1">IF(ISNUMBER(TradeDash[[#This Row],[Port Return]]),L2720*(1+TradeDash[[#This Row],[Returns]]),L2720)</f>
        <v>3880127.186009536</v>
      </c>
    </row>
    <row r="2722" spans="1:12" x14ac:dyDescent="0.35">
      <c r="A2722" s="1">
        <v>40473</v>
      </c>
      <c r="B2722" s="16">
        <f>YEAR(TradeDash[[#This Row],[Date]])</f>
        <v>2010</v>
      </c>
      <c r="C2722">
        <v>6066.05</v>
      </c>
      <c r="D2722" s="3">
        <f>IFERROR(TradeDash[[#This Row],[Nifty]]/C2721-1,"")</f>
        <v>-5.8100467098254338E-3</v>
      </c>
      <c r="E2722">
        <f ca="1">IFERROR(AVERAGE(OFFSET(TradeDash[[#This Row],[Returns]],0,0,-n_days))/STDEV(OFFSET(TradeDash[[#This Row],[Returns]],0,0,-n_days)),"")</f>
        <v>4.156097544415914E-2</v>
      </c>
      <c r="F2722">
        <f ca="1">IFERROR(AVERAGE(OFFSET(TradeDash[[#This Row],[Returns]],0,0,-n_days*2))/STDEV(OFFSET(TradeDash[[#This Row],[Returns]],0,0,-n_days*2)),"")</f>
        <v>0.26193119407443377</v>
      </c>
      <c r="G2722">
        <f ca="1">IF(ISNUMBER(TradeDash[[#This Row],[2n day Sharpe]]),AVERAGE(TradeDash[[#This Row],[n day Sharpe]:[2n day Sharpe]]),"")</f>
        <v>0.15174608475929646</v>
      </c>
      <c r="H2722">
        <f ca="1">IF(ISNUMBER(TradeDash[[#This Row],[Sharpe Average]]),IF(TradeDash[[#This Row],[Sharpe Average]]&gt;$G$1,1,0),"")</f>
        <v>1</v>
      </c>
      <c r="I2722" s="2">
        <f ca="1">IF(ISNUMBER(TradeDash[[#This Row],[Signal]]),MAX(IF(AND(TradeDash[[#This Row],[Signal]]=1,I2721&lt;1),I2721+$E$1,IF(AND(TradeDash[[#This Row],[Signal]]=0,I2721&gt;0),I2721-$E$1,IF(AND(TradeDash[[#This Row],[Signal]]=1,I2721=1),I2721,IF(AND(TradeDash[[#This Row],[Signal]]=0,I2721=0),I2721,0)))),0),"")</f>
        <v>1</v>
      </c>
      <c r="J2722" s="3">
        <f ca="1">IF(ISNUMBER(TradeDash[[#This Row],[Position]]),TradeDash[[#This Row],[Position]]*D2723,"")</f>
        <v>6.5528638900107516E-3</v>
      </c>
      <c r="K2722" s="7">
        <f ca="1">K2721*IFERROR(1+TradeDash[[#This Row],[Port Return]],1)</f>
        <v>5348222.0596517306</v>
      </c>
      <c r="L2722" s="7">
        <f ca="1">IF(ISNUMBER(TradeDash[[#This Row],[Port Return]]),L2721*(1+TradeDash[[#This Row],[Returns]]),L2721)</f>
        <v>3857583.4658187572</v>
      </c>
    </row>
    <row r="2723" spans="1:12" x14ac:dyDescent="0.35">
      <c r="A2723" s="1">
        <v>40476</v>
      </c>
      <c r="B2723" s="16">
        <f>YEAR(TradeDash[[#This Row],[Date]])</f>
        <v>2010</v>
      </c>
      <c r="C2723">
        <v>6105.8</v>
      </c>
      <c r="D2723" s="3">
        <f>IFERROR(TradeDash[[#This Row],[Nifty]]/C2722-1,"")</f>
        <v>6.5528638900107516E-3</v>
      </c>
      <c r="E2723">
        <f ca="1">IFERROR(AVERAGE(OFFSET(TradeDash[[#This Row],[Returns]],0,0,-n_days))/STDEV(OFFSET(TradeDash[[#This Row],[Returns]],0,0,-n_days)),"")</f>
        <v>5.8080092080776927E-2</v>
      </c>
      <c r="F2723">
        <f ca="1">IFERROR(AVERAGE(OFFSET(TradeDash[[#This Row],[Returns]],0,0,-n_days*2))/STDEV(OFFSET(TradeDash[[#This Row],[Returns]],0,0,-n_days*2)),"")</f>
        <v>0.31976143207026164</v>
      </c>
      <c r="G2723">
        <f ca="1">IF(ISNUMBER(TradeDash[[#This Row],[2n day Sharpe]]),AVERAGE(TradeDash[[#This Row],[n day Sharpe]:[2n day Sharpe]]),"")</f>
        <v>0.18892076207551928</v>
      </c>
      <c r="H2723">
        <f ca="1">IF(ISNUMBER(TradeDash[[#This Row],[Sharpe Average]]),IF(TradeDash[[#This Row],[Sharpe Average]]&gt;$G$1,1,0),"")</f>
        <v>1</v>
      </c>
      <c r="I2723" s="2">
        <f ca="1">IF(ISNUMBER(TradeDash[[#This Row],[Signal]]),MAX(IF(AND(TradeDash[[#This Row],[Signal]]=1,I2722&lt;1),I2722+$E$1,IF(AND(TradeDash[[#This Row],[Signal]]=0,I2722&gt;0),I2722-$E$1,IF(AND(TradeDash[[#This Row],[Signal]]=1,I2722=1),I2722,IF(AND(TradeDash[[#This Row],[Signal]]=0,I2722=0),I2722,0)))),0),"")</f>
        <v>1</v>
      </c>
      <c r="J2723" s="3">
        <f ca="1">IF(ISNUMBER(TradeDash[[#This Row],[Position]]),TradeDash[[#This Row],[Position]]*D2724,"")</f>
        <v>-3.8979331127780847E-3</v>
      </c>
      <c r="K2723" s="7">
        <f ca="1">K2722*IFERROR(1+TradeDash[[#This Row],[Port Return]],1)</f>
        <v>5327375.0477909241</v>
      </c>
      <c r="L2723" s="7">
        <f ca="1">IF(ISNUMBER(TradeDash[[#This Row],[Port Return]]),L2722*(1+TradeDash[[#This Row],[Returns]]),L2722)</f>
        <v>3882861.6852146233</v>
      </c>
    </row>
    <row r="2724" spans="1:12" x14ac:dyDescent="0.35">
      <c r="A2724" s="1">
        <v>40477</v>
      </c>
      <c r="B2724" s="16">
        <f>YEAR(TradeDash[[#This Row],[Date]])</f>
        <v>2010</v>
      </c>
      <c r="C2724">
        <v>6082</v>
      </c>
      <c r="D2724" s="3">
        <f>IFERROR(TradeDash[[#This Row],[Nifty]]/C2723-1,"")</f>
        <v>-3.8979331127780847E-3</v>
      </c>
      <c r="E2724">
        <f ca="1">IFERROR(AVERAGE(OFFSET(TradeDash[[#This Row],[Returns]],0,0,-n_days))/STDEV(OFFSET(TradeDash[[#This Row],[Returns]],0,0,-n_days)),"")</f>
        <v>4.4728904134354347E-2</v>
      </c>
      <c r="F2724">
        <f ca="1">IFERROR(AVERAGE(OFFSET(TradeDash[[#This Row],[Returns]],0,0,-n_days*2))/STDEV(OFFSET(TradeDash[[#This Row],[Returns]],0,0,-n_days*2)),"")</f>
        <v>0.30453320145593055</v>
      </c>
      <c r="G2724">
        <f ca="1">IF(ISNUMBER(TradeDash[[#This Row],[2n day Sharpe]]),AVERAGE(TradeDash[[#This Row],[n day Sharpe]:[2n day Sharpe]]),"")</f>
        <v>0.17463105279514246</v>
      </c>
      <c r="H2724">
        <f ca="1">IF(ISNUMBER(TradeDash[[#This Row],[Sharpe Average]]),IF(TradeDash[[#This Row],[Sharpe Average]]&gt;$G$1,1,0),"")</f>
        <v>1</v>
      </c>
      <c r="I2724" s="2">
        <f ca="1">IF(ISNUMBER(TradeDash[[#This Row],[Signal]]),MAX(IF(AND(TradeDash[[#This Row],[Signal]]=1,I2723&lt;1),I2723+$E$1,IF(AND(TradeDash[[#This Row],[Signal]]=0,I2723&gt;0),I2723-$E$1,IF(AND(TradeDash[[#This Row],[Signal]]=1,I2723=1),I2723,IF(AND(TradeDash[[#This Row],[Signal]]=0,I2723=0),I2723,0)))),0),"")</f>
        <v>1</v>
      </c>
      <c r="J2724" s="3">
        <f ca="1">IF(ISNUMBER(TradeDash[[#This Row],[Position]]),TradeDash[[#This Row],[Position]]*D2725,"")</f>
        <v>-1.1402499177902037E-2</v>
      </c>
      <c r="K2724" s="7">
        <f ca="1">K2723*IFERROR(1+TradeDash[[#This Row],[Port Return]],1)</f>
        <v>5266629.6581881121</v>
      </c>
      <c r="L2724" s="7">
        <f ca="1">IF(ISNUMBER(TradeDash[[#This Row],[Port Return]]),L2723*(1+TradeDash[[#This Row],[Returns]]),L2723)</f>
        <v>3867726.5500794877</v>
      </c>
    </row>
    <row r="2725" spans="1:12" x14ac:dyDescent="0.35">
      <c r="A2725" s="1">
        <v>40478</v>
      </c>
      <c r="B2725" s="16">
        <f>YEAR(TradeDash[[#This Row],[Date]])</f>
        <v>2010</v>
      </c>
      <c r="C2725">
        <v>6012.65</v>
      </c>
      <c r="D2725" s="3">
        <f>IFERROR(TradeDash[[#This Row],[Nifty]]/C2724-1,"")</f>
        <v>-1.1402499177902037E-2</v>
      </c>
      <c r="E2725">
        <f ca="1">IFERROR(AVERAGE(OFFSET(TradeDash[[#This Row],[Returns]],0,0,-n_days))/STDEV(OFFSET(TradeDash[[#This Row],[Returns]],0,0,-n_days)),"")</f>
        <v>2.1191254285367698E-2</v>
      </c>
      <c r="F2725">
        <f ca="1">IFERROR(AVERAGE(OFFSET(TradeDash[[#This Row],[Returns]],0,0,-n_days*2))/STDEV(OFFSET(TradeDash[[#This Row],[Returns]],0,0,-n_days*2)),"")</f>
        <v>0.2748414143930602</v>
      </c>
      <c r="G2725">
        <f ca="1">IF(ISNUMBER(TradeDash[[#This Row],[2n day Sharpe]]),AVERAGE(TradeDash[[#This Row],[n day Sharpe]:[2n day Sharpe]]),"")</f>
        <v>0.14801633433921396</v>
      </c>
      <c r="H2725">
        <f ca="1">IF(ISNUMBER(TradeDash[[#This Row],[Sharpe Average]]),IF(TradeDash[[#This Row],[Sharpe Average]]&gt;$G$1,1,0),"")</f>
        <v>1</v>
      </c>
      <c r="I2725" s="2">
        <f ca="1">IF(ISNUMBER(TradeDash[[#This Row],[Signal]]),MAX(IF(AND(TradeDash[[#This Row],[Signal]]=1,I2724&lt;1),I2724+$E$1,IF(AND(TradeDash[[#This Row],[Signal]]=0,I2724&gt;0),I2724-$E$1,IF(AND(TradeDash[[#This Row],[Signal]]=1,I2724=1),I2724,IF(AND(TradeDash[[#This Row],[Signal]]=0,I2724=0),I2724,0)))),0),"")</f>
        <v>1</v>
      </c>
      <c r="J2725" s="3">
        <f ca="1">IF(ISNUMBER(TradeDash[[#This Row],[Position]]),TradeDash[[#This Row],[Position]]*D2726,"")</f>
        <v>-4.1495846257473268E-3</v>
      </c>
      <c r="K2725" s="7">
        <f ca="1">K2724*IFERROR(1+TradeDash[[#This Row],[Port Return]],1)</f>
        <v>5244775.3327289894</v>
      </c>
      <c r="L2725" s="7">
        <f ca="1">IF(ISNUMBER(TradeDash[[#This Row],[Port Return]]),L2724*(1+TradeDash[[#This Row],[Returns]]),L2724)</f>
        <v>3823624.8012718563</v>
      </c>
    </row>
    <row r="2726" spans="1:12" x14ac:dyDescent="0.35">
      <c r="A2726" s="1">
        <v>40479</v>
      </c>
      <c r="B2726" s="16">
        <f>YEAR(TradeDash[[#This Row],[Date]])</f>
        <v>2010</v>
      </c>
      <c r="C2726">
        <v>5987.7</v>
      </c>
      <c r="D2726" s="3">
        <f>IFERROR(TradeDash[[#This Row],[Nifty]]/C2725-1,"")</f>
        <v>-4.1495846257473268E-3</v>
      </c>
      <c r="E2726">
        <f ca="1">IFERROR(AVERAGE(OFFSET(TradeDash[[#This Row],[Returns]],0,0,-n_days))/STDEV(OFFSET(TradeDash[[#This Row],[Returns]],0,0,-n_days)),"")</f>
        <v>-2.633062648748271E-2</v>
      </c>
      <c r="F2726">
        <f ca="1">IFERROR(AVERAGE(OFFSET(TradeDash[[#This Row],[Returns]],0,0,-n_days*2))/STDEV(OFFSET(TradeDash[[#This Row],[Returns]],0,0,-n_days*2)),"")</f>
        <v>0.23390650801895957</v>
      </c>
      <c r="G2726">
        <f ca="1">IF(ISNUMBER(TradeDash[[#This Row],[2n day Sharpe]]),AVERAGE(TradeDash[[#This Row],[n day Sharpe]:[2n day Sharpe]]),"")</f>
        <v>0.10378794076573843</v>
      </c>
      <c r="H2726">
        <f ca="1">IF(ISNUMBER(TradeDash[[#This Row],[Sharpe Average]]),IF(TradeDash[[#This Row],[Sharpe Average]]&gt;$G$1,1,0),"")</f>
        <v>1</v>
      </c>
      <c r="I2726" s="2">
        <f ca="1">IF(ISNUMBER(TradeDash[[#This Row],[Signal]]),MAX(IF(AND(TradeDash[[#This Row],[Signal]]=1,I2725&lt;1),I2725+$E$1,IF(AND(TradeDash[[#This Row],[Signal]]=0,I2725&gt;0),I2725-$E$1,IF(AND(TradeDash[[#This Row],[Signal]]=1,I2725=1),I2725,IF(AND(TradeDash[[#This Row],[Signal]]=0,I2725=0),I2725,0)))),0),"")</f>
        <v>1</v>
      </c>
      <c r="J2726" s="3">
        <f ca="1">IF(ISNUMBER(TradeDash[[#This Row],[Position]]),TradeDash[[#This Row],[Position]]*D2727,"")</f>
        <v>5.010271055664095E-3</v>
      </c>
      <c r="K2726" s="7">
        <f ca="1">K2725*IFERROR(1+TradeDash[[#This Row],[Port Return]],1)</f>
        <v>5271053.0787720224</v>
      </c>
      <c r="L2726" s="7">
        <f ca="1">IF(ISNUMBER(TradeDash[[#This Row],[Port Return]]),L2725*(1+TradeDash[[#This Row],[Returns]]),L2725)</f>
        <v>3807758.3465818726</v>
      </c>
    </row>
    <row r="2727" spans="1:12" x14ac:dyDescent="0.35">
      <c r="A2727" s="1">
        <v>40480</v>
      </c>
      <c r="B2727" s="16">
        <f>YEAR(TradeDash[[#This Row],[Date]])</f>
        <v>2010</v>
      </c>
      <c r="C2727">
        <v>6017.7</v>
      </c>
      <c r="D2727" s="3">
        <f>IFERROR(TradeDash[[#This Row],[Nifty]]/C2726-1,"")</f>
        <v>5.010271055664095E-3</v>
      </c>
      <c r="E2727">
        <f ca="1">IFERROR(AVERAGE(OFFSET(TradeDash[[#This Row],[Returns]],0,0,-n_days))/STDEV(OFFSET(TradeDash[[#This Row],[Returns]],0,0,-n_days)),"")</f>
        <v>-9.5687562634846582E-2</v>
      </c>
      <c r="F2727">
        <f ca="1">IFERROR(AVERAGE(OFFSET(TradeDash[[#This Row],[Returns]],0,0,-n_days*2))/STDEV(OFFSET(TradeDash[[#This Row],[Returns]],0,0,-n_days*2)),"")</f>
        <v>0.23977064819504007</v>
      </c>
      <c r="G2727">
        <f ca="1">IF(ISNUMBER(TradeDash[[#This Row],[2n day Sharpe]]),AVERAGE(TradeDash[[#This Row],[n day Sharpe]:[2n day Sharpe]]),"")</f>
        <v>7.2041542780096751E-2</v>
      </c>
      <c r="H2727">
        <f ca="1">IF(ISNUMBER(TradeDash[[#This Row],[Sharpe Average]]),IF(TradeDash[[#This Row],[Sharpe Average]]&gt;$G$1,1,0),"")</f>
        <v>1</v>
      </c>
      <c r="I2727" s="2">
        <f ca="1">IF(ISNUMBER(TradeDash[[#This Row],[Signal]]),MAX(IF(AND(TradeDash[[#This Row],[Signal]]=1,I2726&lt;1),I2726+$E$1,IF(AND(TradeDash[[#This Row],[Signal]]=0,I2726&gt;0),I2726-$E$1,IF(AND(TradeDash[[#This Row],[Signal]]=1,I2726=1),I2726,IF(AND(TradeDash[[#This Row],[Signal]]=0,I2726=0),I2726,0)))),0),"")</f>
        <v>1</v>
      </c>
      <c r="J2727" s="3">
        <f ca="1">IF(ISNUMBER(TradeDash[[#This Row],[Position]]),TradeDash[[#This Row],[Position]]*D2728,"")</f>
        <v>1.6592718148129793E-2</v>
      </c>
      <c r="K2727" s="7">
        <f ca="1">K2726*IFERROR(1+TradeDash[[#This Row],[Port Return]],1)</f>
        <v>5358514.176851918</v>
      </c>
      <c r="L2727" s="7">
        <f ca="1">IF(ISNUMBER(TradeDash[[#This Row],[Port Return]]),L2726*(1+TradeDash[[#This Row],[Returns]]),L2726)</f>
        <v>3826836.248012715</v>
      </c>
    </row>
    <row r="2728" spans="1:12" x14ac:dyDescent="0.35">
      <c r="A2728" s="1">
        <v>40483</v>
      </c>
      <c r="B2728" s="16">
        <f>YEAR(TradeDash[[#This Row],[Date]])</f>
        <v>2010</v>
      </c>
      <c r="C2728">
        <v>6117.55</v>
      </c>
      <c r="D2728" s="3">
        <f>IFERROR(TradeDash[[#This Row],[Nifty]]/C2727-1,"")</f>
        <v>1.6592718148129793E-2</v>
      </c>
      <c r="E2728">
        <f ca="1">IFERROR(AVERAGE(OFFSET(TradeDash[[#This Row],[Returns]],0,0,-n_days))/STDEV(OFFSET(TradeDash[[#This Row],[Returns]],0,0,-n_days)),"")</f>
        <v>-2.5873389802430709E-2</v>
      </c>
      <c r="F2728">
        <f ca="1">IFERROR(AVERAGE(OFFSET(TradeDash[[#This Row],[Returns]],0,0,-n_days*2))/STDEV(OFFSET(TradeDash[[#This Row],[Returns]],0,0,-n_days*2)),"")</f>
        <v>0.27840205033970972</v>
      </c>
      <c r="G2728">
        <f ca="1">IF(ISNUMBER(TradeDash[[#This Row],[2n day Sharpe]]),AVERAGE(TradeDash[[#This Row],[n day Sharpe]:[2n day Sharpe]]),"")</f>
        <v>0.12626433026863951</v>
      </c>
      <c r="H2728">
        <f ca="1">IF(ISNUMBER(TradeDash[[#This Row],[Sharpe Average]]),IF(TradeDash[[#This Row],[Sharpe Average]]&gt;$G$1,1,0),"")</f>
        <v>1</v>
      </c>
      <c r="I2728" s="2">
        <f ca="1">IF(ISNUMBER(TradeDash[[#This Row],[Signal]]),MAX(IF(AND(TradeDash[[#This Row],[Signal]]=1,I2727&lt;1),I2727+$E$1,IF(AND(TradeDash[[#This Row],[Signal]]=0,I2727&gt;0),I2727-$E$1,IF(AND(TradeDash[[#This Row],[Signal]]=1,I2727=1),I2727,IF(AND(TradeDash[[#This Row],[Signal]]=0,I2727=0),I2727,0)))),0),"")</f>
        <v>1</v>
      </c>
      <c r="J2728" s="3">
        <f ca="1">IF(ISNUMBER(TradeDash[[#This Row],[Position]]),TradeDash[[#This Row],[Position]]*D2729,"")</f>
        <v>2.3702299123007364E-4</v>
      </c>
      <c r="K2728" s="7">
        <f ca="1">K2727*IFERROR(1+TradeDash[[#This Row],[Port Return]],1)</f>
        <v>5359784.267910664</v>
      </c>
      <c r="L2728" s="7">
        <f ca="1">IF(ISNUMBER(TradeDash[[#This Row],[Port Return]]),L2727*(1+TradeDash[[#This Row],[Returns]]),L2727)</f>
        <v>3890333.8632750367</v>
      </c>
    </row>
    <row r="2729" spans="1:12" x14ac:dyDescent="0.35">
      <c r="A2729" s="1">
        <v>40484</v>
      </c>
      <c r="B2729" s="16">
        <f>YEAR(TradeDash[[#This Row],[Date]])</f>
        <v>2010</v>
      </c>
      <c r="C2729">
        <v>6119</v>
      </c>
      <c r="D2729" s="3">
        <f>IFERROR(TradeDash[[#This Row],[Nifty]]/C2728-1,"")</f>
        <v>2.3702299123007364E-4</v>
      </c>
      <c r="E2729">
        <f ca="1">IFERROR(AVERAGE(OFFSET(TradeDash[[#This Row],[Returns]],0,0,-n_days))/STDEV(OFFSET(TradeDash[[#This Row],[Returns]],0,0,-n_days)),"")</f>
        <v>-1.4718240247676194E-2</v>
      </c>
      <c r="F2729">
        <f ca="1">IFERROR(AVERAGE(OFFSET(TradeDash[[#This Row],[Returns]],0,0,-n_days*2))/STDEV(OFFSET(TradeDash[[#This Row],[Returns]],0,0,-n_days*2)),"")</f>
        <v>0.24184311803253833</v>
      </c>
      <c r="G2729">
        <f ca="1">IF(ISNUMBER(TradeDash[[#This Row],[2n day Sharpe]]),AVERAGE(TradeDash[[#This Row],[n day Sharpe]:[2n day Sharpe]]),"")</f>
        <v>0.11356243889243106</v>
      </c>
      <c r="H2729">
        <f ca="1">IF(ISNUMBER(TradeDash[[#This Row],[Sharpe Average]]),IF(TradeDash[[#This Row],[Sharpe Average]]&gt;$G$1,1,0),"")</f>
        <v>1</v>
      </c>
      <c r="I2729" s="2">
        <f ca="1">IF(ISNUMBER(TradeDash[[#This Row],[Signal]]),MAX(IF(AND(TradeDash[[#This Row],[Signal]]=1,I2728&lt;1),I2728+$E$1,IF(AND(TradeDash[[#This Row],[Signal]]=0,I2728&gt;0),I2728-$E$1,IF(AND(TradeDash[[#This Row],[Signal]]=1,I2728=1),I2728,IF(AND(TradeDash[[#This Row],[Signal]]=0,I2728=0),I2728,0)))),0),"")</f>
        <v>1</v>
      </c>
      <c r="J2729" s="3">
        <f ca="1">IF(ISNUMBER(TradeDash[[#This Row],[Position]]),TradeDash[[#This Row],[Position]]*D2730,"")</f>
        <v>6.7821539467232128E-3</v>
      </c>
      <c r="K2729" s="7">
        <f ca="1">K2728*IFERROR(1+TradeDash[[#This Row],[Port Return]],1)</f>
        <v>5396135.1499368595</v>
      </c>
      <c r="L2729" s="7">
        <f ca="1">IF(ISNUMBER(TradeDash[[#This Row],[Port Return]]),L2728*(1+TradeDash[[#This Row],[Returns]]),L2728)</f>
        <v>3891255.9618441937</v>
      </c>
    </row>
    <row r="2730" spans="1:12" x14ac:dyDescent="0.35">
      <c r="A2730" s="1">
        <v>40485</v>
      </c>
      <c r="B2730" s="16">
        <f>YEAR(TradeDash[[#This Row],[Date]])</f>
        <v>2010</v>
      </c>
      <c r="C2730">
        <v>6160.5</v>
      </c>
      <c r="D2730" s="3">
        <f>IFERROR(TradeDash[[#This Row],[Nifty]]/C2729-1,"")</f>
        <v>6.7821539467232128E-3</v>
      </c>
      <c r="E2730">
        <f ca="1">IFERROR(AVERAGE(OFFSET(TradeDash[[#This Row],[Returns]],0,0,-n_days))/STDEV(OFFSET(TradeDash[[#This Row],[Returns]],0,0,-n_days)),"")</f>
        <v>-1.3946366754029218E-2</v>
      </c>
      <c r="F2730">
        <f ca="1">IFERROR(AVERAGE(OFFSET(TradeDash[[#This Row],[Returns]],0,0,-n_days*2))/STDEV(OFFSET(TradeDash[[#This Row],[Returns]],0,0,-n_days*2)),"")</f>
        <v>0.24633990533986677</v>
      </c>
      <c r="G2730">
        <f ca="1">IF(ISNUMBER(TradeDash[[#This Row],[2n day Sharpe]]),AVERAGE(TradeDash[[#This Row],[n day Sharpe]:[2n day Sharpe]]),"")</f>
        <v>0.11619676929291878</v>
      </c>
      <c r="H2730">
        <f ca="1">IF(ISNUMBER(TradeDash[[#This Row],[Sharpe Average]]),IF(TradeDash[[#This Row],[Sharpe Average]]&gt;$G$1,1,0),"")</f>
        <v>1</v>
      </c>
      <c r="I2730" s="2">
        <f ca="1">IF(ISNUMBER(TradeDash[[#This Row],[Signal]]),MAX(IF(AND(TradeDash[[#This Row],[Signal]]=1,I2729&lt;1),I2729+$E$1,IF(AND(TradeDash[[#This Row],[Signal]]=0,I2729&gt;0),I2729-$E$1,IF(AND(TradeDash[[#This Row],[Signal]]=1,I2729=1),I2729,IF(AND(TradeDash[[#This Row],[Signal]]=0,I2729=0),I2729,0)))),0),"")</f>
        <v>1</v>
      </c>
      <c r="J2730" s="3">
        <f ca="1">IF(ISNUMBER(TradeDash[[#This Row],[Position]]),TradeDash[[#This Row],[Position]]*D2731,"")</f>
        <v>1.9689960230500736E-2</v>
      </c>
      <c r="K2730" s="7">
        <f ca="1">K2729*IFERROR(1+TradeDash[[#This Row],[Port Return]],1)</f>
        <v>5502384.8364375234</v>
      </c>
      <c r="L2730" s="7">
        <f ca="1">IF(ISNUMBER(TradeDash[[#This Row],[Port Return]]),L2729*(1+TradeDash[[#This Row],[Returns]]),L2729)</f>
        <v>3917647.0588235254</v>
      </c>
    </row>
    <row r="2731" spans="1:12" x14ac:dyDescent="0.35">
      <c r="A2731" s="1">
        <v>40486</v>
      </c>
      <c r="B2731" s="16">
        <f>YEAR(TradeDash[[#This Row],[Date]])</f>
        <v>2010</v>
      </c>
      <c r="C2731">
        <v>6281.8</v>
      </c>
      <c r="D2731" s="3">
        <f>IFERROR(TradeDash[[#This Row],[Nifty]]/C2730-1,"")</f>
        <v>1.9689960230500736E-2</v>
      </c>
      <c r="E2731">
        <f ca="1">IFERROR(AVERAGE(OFFSET(TradeDash[[#This Row],[Returns]],0,0,-n_days))/STDEV(OFFSET(TradeDash[[#This Row],[Returns]],0,0,-n_days)),"")</f>
        <v>0.11844258095616414</v>
      </c>
      <c r="F2731">
        <f ca="1">IFERROR(AVERAGE(OFFSET(TradeDash[[#This Row],[Returns]],0,0,-n_days*2))/STDEV(OFFSET(TradeDash[[#This Row],[Returns]],0,0,-n_days*2)),"")</f>
        <v>0.2841293519669697</v>
      </c>
      <c r="G2731">
        <f ca="1">IF(ISNUMBER(TradeDash[[#This Row],[2n day Sharpe]]),AVERAGE(TradeDash[[#This Row],[n day Sharpe]:[2n day Sharpe]]),"")</f>
        <v>0.20128596646156693</v>
      </c>
      <c r="H2731">
        <f ca="1">IF(ISNUMBER(TradeDash[[#This Row],[Sharpe Average]]),IF(TradeDash[[#This Row],[Sharpe Average]]&gt;$G$1,1,0),"")</f>
        <v>1</v>
      </c>
      <c r="I2731" s="2">
        <f ca="1">IF(ISNUMBER(TradeDash[[#This Row],[Signal]]),MAX(IF(AND(TradeDash[[#This Row],[Signal]]=1,I2730&lt;1),I2730+$E$1,IF(AND(TradeDash[[#This Row],[Signal]]=0,I2730&gt;0),I2730-$E$1,IF(AND(TradeDash[[#This Row],[Signal]]=1,I2730=1),I2730,IF(AND(TradeDash[[#This Row],[Signal]]=0,I2730=0),I2730,0)))),0),"")</f>
        <v>1</v>
      </c>
      <c r="J2731" s="3">
        <f ca="1">IF(ISNUMBER(TradeDash[[#This Row],[Position]]),TradeDash[[#This Row],[Position]]*D2732,"")</f>
        <v>4.8791747588270429E-3</v>
      </c>
      <c r="K2731" s="7">
        <f ca="1">K2730*IFERROR(1+TradeDash[[#This Row],[Port Return]],1)</f>
        <v>5529231.9336448219</v>
      </c>
      <c r="L2731" s="7">
        <f ca="1">IF(ISNUMBER(TradeDash[[#This Row],[Port Return]]),L2730*(1+TradeDash[[#This Row],[Returns]]),L2730)</f>
        <v>3994785.3736088988</v>
      </c>
    </row>
    <row r="2732" spans="1:12" x14ac:dyDescent="0.35">
      <c r="A2732" s="1">
        <v>40487</v>
      </c>
      <c r="B2732" s="16">
        <f>YEAR(TradeDash[[#This Row],[Date]])</f>
        <v>2010</v>
      </c>
      <c r="C2732">
        <v>6312.45</v>
      </c>
      <c r="D2732" s="3">
        <f>IFERROR(TradeDash[[#This Row],[Nifty]]/C2731-1,"")</f>
        <v>4.8791747588270429E-3</v>
      </c>
      <c r="E2732">
        <f ca="1">IFERROR(AVERAGE(OFFSET(TradeDash[[#This Row],[Returns]],0,0,-n_days))/STDEV(OFFSET(TradeDash[[#This Row],[Returns]],0,0,-n_days)),"")</f>
        <v>0.15175797911482317</v>
      </c>
      <c r="F2732">
        <f ca="1">IFERROR(AVERAGE(OFFSET(TradeDash[[#This Row],[Returns]],0,0,-n_days*2))/STDEV(OFFSET(TradeDash[[#This Row],[Returns]],0,0,-n_days*2)),"")</f>
        <v>0.28215636009897971</v>
      </c>
      <c r="G2732">
        <f ca="1">IF(ISNUMBER(TradeDash[[#This Row],[2n day Sharpe]]),AVERAGE(TradeDash[[#This Row],[n day Sharpe]:[2n day Sharpe]]),"")</f>
        <v>0.21695716960690142</v>
      </c>
      <c r="H2732">
        <f ca="1">IF(ISNUMBER(TradeDash[[#This Row],[Sharpe Average]]),IF(TradeDash[[#This Row],[Sharpe Average]]&gt;$G$1,1,0),"")</f>
        <v>1</v>
      </c>
      <c r="I2732" s="2">
        <f ca="1">IF(ISNUMBER(TradeDash[[#This Row],[Signal]]),MAX(IF(AND(TradeDash[[#This Row],[Signal]]=1,I2731&lt;1),I2731+$E$1,IF(AND(TradeDash[[#This Row],[Signal]]=0,I2731&gt;0),I2731-$E$1,IF(AND(TradeDash[[#This Row],[Signal]]=1,I2731=1),I2731,IF(AND(TradeDash[[#This Row],[Signal]]=0,I2731=0),I2731,0)))),0),"")</f>
        <v>1</v>
      </c>
      <c r="J2732" s="3">
        <f ca="1">IF(ISNUMBER(TradeDash[[#This Row],[Position]]),TradeDash[[#This Row],[Position]]*D2733,"")</f>
        <v>-6.2178710326418196E-3</v>
      </c>
      <c r="K2732" s="7">
        <f ca="1">K2731*IFERROR(1+TradeDash[[#This Row],[Port Return]],1)</f>
        <v>5494851.8825718537</v>
      </c>
      <c r="L2732" s="7">
        <f ca="1">IF(ISNUMBER(TradeDash[[#This Row],[Port Return]]),L2731*(1+TradeDash[[#This Row],[Returns]]),L2731)</f>
        <v>4014276.6295707426</v>
      </c>
    </row>
    <row r="2733" spans="1:12" x14ac:dyDescent="0.35">
      <c r="A2733" s="1">
        <v>40490</v>
      </c>
      <c r="B2733" s="16">
        <f>YEAR(TradeDash[[#This Row],[Date]])</f>
        <v>2010</v>
      </c>
      <c r="C2733">
        <v>6273.2</v>
      </c>
      <c r="D2733" s="3">
        <f>IFERROR(TradeDash[[#This Row],[Nifty]]/C2732-1,"")</f>
        <v>-6.2178710326418196E-3</v>
      </c>
      <c r="E2733">
        <f ca="1">IFERROR(AVERAGE(OFFSET(TradeDash[[#This Row],[Returns]],0,0,-n_days))/STDEV(OFFSET(TradeDash[[#This Row],[Returns]],0,0,-n_days)),"")</f>
        <v>0.10083316213891583</v>
      </c>
      <c r="F2733">
        <f ca="1">IFERROR(AVERAGE(OFFSET(TradeDash[[#This Row],[Returns]],0,0,-n_days*2))/STDEV(OFFSET(TradeDash[[#This Row],[Returns]],0,0,-n_days*2)),"")</f>
        <v>0.22230393030678711</v>
      </c>
      <c r="G2733">
        <f ca="1">IF(ISNUMBER(TradeDash[[#This Row],[2n day Sharpe]]),AVERAGE(TradeDash[[#This Row],[n day Sharpe]:[2n day Sharpe]]),"")</f>
        <v>0.16156854622285147</v>
      </c>
      <c r="H2733">
        <f ca="1">IF(ISNUMBER(TradeDash[[#This Row],[Sharpe Average]]),IF(TradeDash[[#This Row],[Sharpe Average]]&gt;$G$1,1,0),"")</f>
        <v>1</v>
      </c>
      <c r="I2733" s="2">
        <f ca="1">IF(ISNUMBER(TradeDash[[#This Row],[Signal]]),MAX(IF(AND(TradeDash[[#This Row],[Signal]]=1,I2732&lt;1),I2732+$E$1,IF(AND(TradeDash[[#This Row],[Signal]]=0,I2732&gt;0),I2732-$E$1,IF(AND(TradeDash[[#This Row],[Signal]]=1,I2732=1),I2732,IF(AND(TradeDash[[#This Row],[Signal]]=0,I2732=0),I2732,0)))),0),"")</f>
        <v>1</v>
      </c>
      <c r="J2733" s="3">
        <f ca="1">IF(ISNUMBER(TradeDash[[#This Row],[Position]]),TradeDash[[#This Row],[Position]]*D2734,"")</f>
        <v>4.5192246381433598E-3</v>
      </c>
      <c r="K2733" s="7">
        <f ca="1">K2732*IFERROR(1+TradeDash[[#This Row],[Port Return]],1)</f>
        <v>5519684.3525825208</v>
      </c>
      <c r="L2733" s="7">
        <f ca="1">IF(ISNUMBER(TradeDash[[#This Row],[Port Return]]),L2732*(1+TradeDash[[#This Row],[Returns]]),L2732)</f>
        <v>3989316.3751987237</v>
      </c>
    </row>
    <row r="2734" spans="1:12" x14ac:dyDescent="0.35">
      <c r="A2734" s="1">
        <v>40491</v>
      </c>
      <c r="B2734" s="16">
        <f>YEAR(TradeDash[[#This Row],[Date]])</f>
        <v>2010</v>
      </c>
      <c r="C2734">
        <v>6301.55</v>
      </c>
      <c r="D2734" s="3">
        <f>IFERROR(TradeDash[[#This Row],[Nifty]]/C2733-1,"")</f>
        <v>4.5192246381433598E-3</v>
      </c>
      <c r="E2734">
        <f ca="1">IFERROR(AVERAGE(OFFSET(TradeDash[[#This Row],[Returns]],0,0,-n_days))/STDEV(OFFSET(TradeDash[[#This Row],[Returns]],0,0,-n_days)),"")</f>
        <v>0.15387255747502626</v>
      </c>
      <c r="F2734">
        <f ca="1">IFERROR(AVERAGE(OFFSET(TradeDash[[#This Row],[Returns]],0,0,-n_days*2))/STDEV(OFFSET(TradeDash[[#This Row],[Returns]],0,0,-n_days*2)),"")</f>
        <v>0.21840195529501946</v>
      </c>
      <c r="G2734">
        <f ca="1">IF(ISNUMBER(TradeDash[[#This Row],[2n day Sharpe]]),AVERAGE(TradeDash[[#This Row],[n day Sharpe]:[2n day Sharpe]]),"")</f>
        <v>0.18613725638502288</v>
      </c>
      <c r="H2734">
        <f ca="1">IF(ISNUMBER(TradeDash[[#This Row],[Sharpe Average]]),IF(TradeDash[[#This Row],[Sharpe Average]]&gt;$G$1,1,0),"")</f>
        <v>1</v>
      </c>
      <c r="I2734" s="2">
        <f ca="1">IF(ISNUMBER(TradeDash[[#This Row],[Signal]]),MAX(IF(AND(TradeDash[[#This Row],[Signal]]=1,I2733&lt;1),I2733+$E$1,IF(AND(TradeDash[[#This Row],[Signal]]=0,I2733&gt;0),I2733-$E$1,IF(AND(TradeDash[[#This Row],[Signal]]=1,I2733=1),I2733,IF(AND(TradeDash[[#This Row],[Signal]]=0,I2733=0),I2733,0)))),0),"")</f>
        <v>1</v>
      </c>
      <c r="J2734" s="3">
        <f ca="1">IF(ISNUMBER(TradeDash[[#This Row],[Position]]),TradeDash[[#This Row],[Position]]*D2735,"")</f>
        <v>-4.1021653402735225E-3</v>
      </c>
      <c r="K2734" s="7">
        <f ca="1">K2733*IFERROR(1+TradeDash[[#This Row],[Port Return]],1)</f>
        <v>5497041.6947421068</v>
      </c>
      <c r="L2734" s="7">
        <f ca="1">IF(ISNUMBER(TradeDash[[#This Row],[Port Return]]),L2733*(1+TradeDash[[#This Row],[Returns]]),L2733)</f>
        <v>4007344.9920508708</v>
      </c>
    </row>
    <row r="2735" spans="1:12" x14ac:dyDescent="0.35">
      <c r="A2735" s="1">
        <v>40492</v>
      </c>
      <c r="B2735" s="16">
        <f>YEAR(TradeDash[[#This Row],[Date]])</f>
        <v>2010</v>
      </c>
      <c r="C2735">
        <v>6275.7</v>
      </c>
      <c r="D2735" s="3">
        <f>IFERROR(TradeDash[[#This Row],[Nifty]]/C2734-1,"")</f>
        <v>-4.1021653402735225E-3</v>
      </c>
      <c r="E2735">
        <f ca="1">IFERROR(AVERAGE(OFFSET(TradeDash[[#This Row],[Returns]],0,0,-n_days))/STDEV(OFFSET(TradeDash[[#This Row],[Returns]],0,0,-n_days)),"")</f>
        <v>3.7290209309578728E-2</v>
      </c>
      <c r="F2735">
        <f ca="1">IFERROR(AVERAGE(OFFSET(TradeDash[[#This Row],[Returns]],0,0,-n_days*2))/STDEV(OFFSET(TradeDash[[#This Row],[Returns]],0,0,-n_days*2)),"")</f>
        <v>0.18039100613898459</v>
      </c>
      <c r="G2735">
        <f ca="1">IF(ISNUMBER(TradeDash[[#This Row],[2n day Sharpe]]),AVERAGE(TradeDash[[#This Row],[n day Sharpe]:[2n day Sharpe]]),"")</f>
        <v>0.10884060772428167</v>
      </c>
      <c r="H2735">
        <f ca="1">IF(ISNUMBER(TradeDash[[#This Row],[Sharpe Average]]),IF(TradeDash[[#This Row],[Sharpe Average]]&gt;$G$1,1,0),"")</f>
        <v>1</v>
      </c>
      <c r="I2735" s="2">
        <f ca="1">IF(ISNUMBER(TradeDash[[#This Row],[Signal]]),MAX(IF(AND(TradeDash[[#This Row],[Signal]]=1,I2734&lt;1),I2734+$E$1,IF(AND(TradeDash[[#This Row],[Signal]]=0,I2734&gt;0),I2734-$E$1,IF(AND(TradeDash[[#This Row],[Signal]]=1,I2734=1),I2734,IF(AND(TradeDash[[#This Row],[Signal]]=0,I2734=0),I2734,0)))),0),"")</f>
        <v>1</v>
      </c>
      <c r="J2735" s="3">
        <f ca="1">IF(ISNUMBER(TradeDash[[#This Row],[Position]]),TradeDash[[#This Row],[Position]]*D2736,"")</f>
        <v>-1.2978631865767976E-2</v>
      </c>
      <c r="K2735" s="7">
        <f ca="1">K2734*IFERROR(1+TradeDash[[#This Row],[Port Return]],1)</f>
        <v>5425697.6142352717</v>
      </c>
      <c r="L2735" s="7">
        <f ca="1">IF(ISNUMBER(TradeDash[[#This Row],[Port Return]]),L2734*(1+TradeDash[[#This Row],[Returns]]),L2734)</f>
        <v>3990906.2003179612</v>
      </c>
    </row>
    <row r="2736" spans="1:12" x14ac:dyDescent="0.35">
      <c r="A2736" s="1">
        <v>40493</v>
      </c>
      <c r="B2736" s="16">
        <f>YEAR(TradeDash[[#This Row],[Date]])</f>
        <v>2010</v>
      </c>
      <c r="C2736">
        <v>6194.25</v>
      </c>
      <c r="D2736" s="3">
        <f>IFERROR(TradeDash[[#This Row],[Nifty]]/C2735-1,"")</f>
        <v>-1.2978631865767976E-2</v>
      </c>
      <c r="E2736">
        <f ca="1">IFERROR(AVERAGE(OFFSET(TradeDash[[#This Row],[Returns]],0,0,-n_days))/STDEV(OFFSET(TradeDash[[#This Row],[Returns]],0,0,-n_days)),"")</f>
        <v>1.7957557032125971E-2</v>
      </c>
      <c r="F2736">
        <f ca="1">IFERROR(AVERAGE(OFFSET(TradeDash[[#This Row],[Returns]],0,0,-n_days*2))/STDEV(OFFSET(TradeDash[[#This Row],[Returns]],0,0,-n_days*2)),"")</f>
        <v>0.15776064225429887</v>
      </c>
      <c r="G2736">
        <f ca="1">IF(ISNUMBER(TradeDash[[#This Row],[2n day Sharpe]]),AVERAGE(TradeDash[[#This Row],[n day Sharpe]:[2n day Sharpe]]),"")</f>
        <v>8.7859099643212424E-2</v>
      </c>
      <c r="H2736">
        <f ca="1">IF(ISNUMBER(TradeDash[[#This Row],[Sharpe Average]]),IF(TradeDash[[#This Row],[Sharpe Average]]&gt;$G$1,1,0),"")</f>
        <v>1</v>
      </c>
      <c r="I2736" s="2">
        <f ca="1">IF(ISNUMBER(TradeDash[[#This Row],[Signal]]),MAX(IF(AND(TradeDash[[#This Row],[Signal]]=1,I2735&lt;1),I2735+$E$1,IF(AND(TradeDash[[#This Row],[Signal]]=0,I2735&gt;0),I2735-$E$1,IF(AND(TradeDash[[#This Row],[Signal]]=1,I2735=1),I2735,IF(AND(TradeDash[[#This Row],[Signal]]=0,I2735=0),I2735,0)))),0),"")</f>
        <v>1</v>
      </c>
      <c r="J2736" s="3">
        <f ca="1">IF(ISNUMBER(TradeDash[[#This Row],[Position]]),TradeDash[[#This Row],[Position]]*D2737,"")</f>
        <v>-1.9792549541913895E-2</v>
      </c>
      <c r="K2736" s="7">
        <f ca="1">K2735*IFERROR(1+TradeDash[[#This Row],[Port Return]],1)</f>
        <v>5318309.2254060758</v>
      </c>
      <c r="L2736" s="7">
        <f ca="1">IF(ISNUMBER(TradeDash[[#This Row],[Port Return]]),L2735*(1+TradeDash[[#This Row],[Returns]]),L2735)</f>
        <v>3939109.6979332236</v>
      </c>
    </row>
    <row r="2737" spans="1:12" x14ac:dyDescent="0.35">
      <c r="A2737" s="1">
        <v>40494</v>
      </c>
      <c r="B2737" s="16">
        <f>YEAR(TradeDash[[#This Row],[Date]])</f>
        <v>2010</v>
      </c>
      <c r="C2737">
        <v>6071.65</v>
      </c>
      <c r="D2737" s="3">
        <f>IFERROR(TradeDash[[#This Row],[Nifty]]/C2736-1,"")</f>
        <v>-1.9792549541913895E-2</v>
      </c>
      <c r="E2737">
        <f ca="1">IFERROR(AVERAGE(OFFSET(TradeDash[[#This Row],[Returns]],0,0,-n_days))/STDEV(OFFSET(TradeDash[[#This Row],[Returns]],0,0,-n_days)),"")</f>
        <v>1.2011246182200563E-2</v>
      </c>
      <c r="F2737">
        <f ca="1">IFERROR(AVERAGE(OFFSET(TradeDash[[#This Row],[Returns]],0,0,-n_days*2))/STDEV(OFFSET(TradeDash[[#This Row],[Returns]],0,0,-n_days*2)),"")</f>
        <v>8.0051985747613463E-2</v>
      </c>
      <c r="G2737">
        <f ca="1">IF(ISNUMBER(TradeDash[[#This Row],[2n day Sharpe]]),AVERAGE(TradeDash[[#This Row],[n day Sharpe]:[2n day Sharpe]]),"")</f>
        <v>4.6031615964907013E-2</v>
      </c>
      <c r="H2737">
        <f ca="1">IF(ISNUMBER(TradeDash[[#This Row],[Sharpe Average]]),IF(TradeDash[[#This Row],[Sharpe Average]]&gt;$G$1,1,0),"")</f>
        <v>1</v>
      </c>
      <c r="I2737" s="2">
        <f ca="1">IF(ISNUMBER(TradeDash[[#This Row],[Signal]]),MAX(IF(AND(TradeDash[[#This Row],[Signal]]=1,I2736&lt;1),I2736+$E$1,IF(AND(TradeDash[[#This Row],[Signal]]=0,I2736&gt;0),I2736-$E$1,IF(AND(TradeDash[[#This Row],[Signal]]=1,I2736=1),I2736,IF(AND(TradeDash[[#This Row],[Signal]]=0,I2736=0),I2736,0)))),0),"")</f>
        <v>1</v>
      </c>
      <c r="J2737" s="3">
        <f ca="1">IF(ISNUMBER(TradeDash[[#This Row],[Position]]),TradeDash[[#This Row],[Position]]*D2738,"")</f>
        <v>8.2267587887971949E-3</v>
      </c>
      <c r="K2737" s="7">
        <f ca="1">K2736*IFERROR(1+TradeDash[[#This Row],[Port Return]],1)</f>
        <v>5362061.6725677261</v>
      </c>
      <c r="L2737" s="7">
        <f ca="1">IF(ISNUMBER(TradeDash[[#This Row],[Port Return]]),L2736*(1+TradeDash[[#This Row],[Returns]]),L2736)</f>
        <v>3861144.6740858466</v>
      </c>
    </row>
    <row r="2738" spans="1:12" x14ac:dyDescent="0.35">
      <c r="A2738" s="1">
        <v>40497</v>
      </c>
      <c r="B2738" s="16">
        <f>YEAR(TradeDash[[#This Row],[Date]])</f>
        <v>2010</v>
      </c>
      <c r="C2738">
        <v>6121.6</v>
      </c>
      <c r="D2738" s="3">
        <f>IFERROR(TradeDash[[#This Row],[Nifty]]/C2737-1,"")</f>
        <v>8.2267587887971949E-3</v>
      </c>
      <c r="E2738">
        <f ca="1">IFERROR(AVERAGE(OFFSET(TradeDash[[#This Row],[Returns]],0,0,-n_days))/STDEV(OFFSET(TradeDash[[#This Row],[Returns]],0,0,-n_days)),"")</f>
        <v>3.9780900820999679E-2</v>
      </c>
      <c r="F2738">
        <f ca="1">IFERROR(AVERAGE(OFFSET(TradeDash[[#This Row],[Returns]],0,0,-n_days*2))/STDEV(OFFSET(TradeDash[[#This Row],[Returns]],0,0,-n_days*2)),"")</f>
        <v>6.2215902682441024E-2</v>
      </c>
      <c r="G2738">
        <f ca="1">IF(ISNUMBER(TradeDash[[#This Row],[2n day Sharpe]]),AVERAGE(TradeDash[[#This Row],[n day Sharpe]:[2n day Sharpe]]),"")</f>
        <v>5.0998401751720351E-2</v>
      </c>
      <c r="H2738">
        <f ca="1">IF(ISNUMBER(TradeDash[[#This Row],[Sharpe Average]]),IF(TradeDash[[#This Row],[Sharpe Average]]&gt;$G$1,1,0),"")</f>
        <v>1</v>
      </c>
      <c r="I2738" s="2">
        <f ca="1">IF(ISNUMBER(TradeDash[[#This Row],[Signal]]),MAX(IF(AND(TradeDash[[#This Row],[Signal]]=1,I2737&lt;1),I2737+$E$1,IF(AND(TradeDash[[#This Row],[Signal]]=0,I2737&gt;0),I2737-$E$1,IF(AND(TradeDash[[#This Row],[Signal]]=1,I2737=1),I2737,IF(AND(TradeDash[[#This Row],[Signal]]=0,I2737=0),I2737,0)))),0),"")</f>
        <v>1</v>
      </c>
      <c r="J2738" s="3">
        <f ca="1">IF(ISNUMBER(TradeDash[[#This Row],[Position]]),TradeDash[[#This Row],[Position]]*D2739,"")</f>
        <v>-2.1710010454783157E-2</v>
      </c>
      <c r="K2738" s="7">
        <f ca="1">K2737*IFERROR(1+TradeDash[[#This Row],[Port Return]],1)</f>
        <v>5245651.2575970888</v>
      </c>
      <c r="L2738" s="7">
        <f ca="1">IF(ISNUMBER(TradeDash[[#This Row],[Port Return]]),L2737*(1+TradeDash[[#This Row],[Returns]]),L2737)</f>
        <v>3892909.3799681999</v>
      </c>
    </row>
    <row r="2739" spans="1:12" x14ac:dyDescent="0.35">
      <c r="A2739" s="1">
        <v>40498</v>
      </c>
      <c r="B2739" s="16">
        <f>YEAR(TradeDash[[#This Row],[Date]])</f>
        <v>2010</v>
      </c>
      <c r="C2739">
        <v>5988.7</v>
      </c>
      <c r="D2739" s="3">
        <f>IFERROR(TradeDash[[#This Row],[Nifty]]/C2738-1,"")</f>
        <v>-2.1710010454783157E-2</v>
      </c>
      <c r="E2739">
        <f ca="1">IFERROR(AVERAGE(OFFSET(TradeDash[[#This Row],[Returns]],0,0,-n_days))/STDEV(OFFSET(TradeDash[[#This Row],[Returns]],0,0,-n_days)),"")</f>
        <v>-2.1738441185114421E-2</v>
      </c>
      <c r="F2739">
        <f ca="1">IFERROR(AVERAGE(OFFSET(TradeDash[[#This Row],[Returns]],0,0,-n_days*2))/STDEV(OFFSET(TradeDash[[#This Row],[Returns]],0,0,-n_days*2)),"")</f>
        <v>-2.6482678274970099E-3</v>
      </c>
      <c r="G2739">
        <f ca="1">IF(ISNUMBER(TradeDash[[#This Row],[2n day Sharpe]]),AVERAGE(TradeDash[[#This Row],[n day Sharpe]:[2n day Sharpe]]),"")</f>
        <v>-1.2193354506305716E-2</v>
      </c>
      <c r="H2739">
        <f ca="1">IF(ISNUMBER(TradeDash[[#This Row],[Sharpe Average]]),IF(TradeDash[[#This Row],[Sharpe Average]]&gt;$G$1,1,0),"")</f>
        <v>0</v>
      </c>
      <c r="I2739" s="2">
        <f ca="1">IF(ISNUMBER(TradeDash[[#This Row],[Signal]]),MAX(IF(AND(TradeDash[[#This Row],[Signal]]=1,I2738&lt;1),I2738+$E$1,IF(AND(TradeDash[[#This Row],[Signal]]=0,I2738&gt;0),I2738-$E$1,IF(AND(TradeDash[[#This Row],[Signal]]=1,I2738=1),I2738,IF(AND(TradeDash[[#This Row],[Signal]]=0,I2738=0),I2738,0)))),0),"")</f>
        <v>0.8</v>
      </c>
      <c r="J2739" s="3">
        <f ca="1">IF(ISNUMBER(TradeDash[[#This Row],[Position]]),TradeDash[[#This Row],[Position]]*D2740,"")</f>
        <v>1.3492076744535454E-3</v>
      </c>
      <c r="K2739" s="7">
        <f ca="1">K2738*IFERROR(1+TradeDash[[#This Row],[Port Return]],1)</f>
        <v>5252728.7305313451</v>
      </c>
      <c r="L2739" s="7">
        <f ca="1">IF(ISNUMBER(TradeDash[[#This Row],[Port Return]]),L2738*(1+TradeDash[[#This Row],[Returns]]),L2738)</f>
        <v>3808394.2766295667</v>
      </c>
    </row>
    <row r="2740" spans="1:12" x14ac:dyDescent="0.35">
      <c r="A2740" s="1">
        <v>40500</v>
      </c>
      <c r="B2740" s="16">
        <f>YEAR(TradeDash[[#This Row],[Date]])</f>
        <v>2010</v>
      </c>
      <c r="C2740">
        <v>5998.8</v>
      </c>
      <c r="D2740" s="3">
        <f>IFERROR(TradeDash[[#This Row],[Nifty]]/C2739-1,"")</f>
        <v>1.6865095930669316E-3</v>
      </c>
      <c r="E2740">
        <f ca="1">IFERROR(AVERAGE(OFFSET(TradeDash[[#This Row],[Returns]],0,0,-n_days))/STDEV(OFFSET(TradeDash[[#This Row],[Returns]],0,0,-n_days)),"")</f>
        <v>1.7509684947087659E-2</v>
      </c>
      <c r="F2740">
        <f ca="1">IFERROR(AVERAGE(OFFSET(TradeDash[[#This Row],[Returns]],0,0,-n_days*2))/STDEV(OFFSET(TradeDash[[#This Row],[Returns]],0,0,-n_days*2)),"")</f>
        <v>8.2591418819451673E-3</v>
      </c>
      <c r="G2740">
        <f ca="1">IF(ISNUMBER(TradeDash[[#This Row],[2n day Sharpe]]),AVERAGE(TradeDash[[#This Row],[n day Sharpe]:[2n day Sharpe]]),"")</f>
        <v>1.2884413414516413E-2</v>
      </c>
      <c r="H2740">
        <f ca="1">IF(ISNUMBER(TradeDash[[#This Row],[Sharpe Average]]),IF(TradeDash[[#This Row],[Sharpe Average]]&gt;$G$1,1,0),"")</f>
        <v>1</v>
      </c>
      <c r="I2740" s="2">
        <f ca="1">IF(ISNUMBER(TradeDash[[#This Row],[Signal]]),MAX(IF(AND(TradeDash[[#This Row],[Signal]]=1,I2739&lt;1),I2739+$E$1,IF(AND(TradeDash[[#This Row],[Signal]]=0,I2739&gt;0),I2739-$E$1,IF(AND(TradeDash[[#This Row],[Signal]]=1,I2739=1),I2739,IF(AND(TradeDash[[#This Row],[Signal]]=0,I2739=0),I2739,0)))),0),"")</f>
        <v>1</v>
      </c>
      <c r="J2740" s="3">
        <f ca="1">IF(ISNUMBER(TradeDash[[#This Row],[Position]]),TradeDash[[#This Row],[Position]]*D2741,"")</f>
        <v>-1.808695072347799E-2</v>
      </c>
      <c r="K2740" s="7">
        <f ca="1">K2739*IFERROR(1+TradeDash[[#This Row],[Port Return]],1)</f>
        <v>5157722.8848184273</v>
      </c>
      <c r="L2740" s="7">
        <f ca="1">IF(ISNUMBER(TradeDash[[#This Row],[Port Return]]),L2739*(1+TradeDash[[#This Row],[Returns]]),L2739)</f>
        <v>3814817.1701112837</v>
      </c>
    </row>
    <row r="2741" spans="1:12" x14ac:dyDescent="0.35">
      <c r="A2741" s="1">
        <v>40501</v>
      </c>
      <c r="B2741" s="16">
        <f>YEAR(TradeDash[[#This Row],[Date]])</f>
        <v>2010</v>
      </c>
      <c r="C2741">
        <v>5890.3</v>
      </c>
      <c r="D2741" s="3">
        <f>IFERROR(TradeDash[[#This Row],[Nifty]]/C2740-1,"")</f>
        <v>-1.808695072347799E-2</v>
      </c>
      <c r="E2741">
        <f ca="1">IFERROR(AVERAGE(OFFSET(TradeDash[[#This Row],[Returns]],0,0,-n_days))/STDEV(OFFSET(TradeDash[[#This Row],[Returns]],0,0,-n_days)),"")</f>
        <v>-0.14975062447561341</v>
      </c>
      <c r="F2741">
        <f ca="1">IFERROR(AVERAGE(OFFSET(TradeDash[[#This Row],[Returns]],0,0,-n_days*2))/STDEV(OFFSET(TradeDash[[#This Row],[Returns]],0,0,-n_days*2)),"")</f>
        <v>-2.0919547528515117E-2</v>
      </c>
      <c r="G2741">
        <f ca="1">IF(ISNUMBER(TradeDash[[#This Row],[2n day Sharpe]]),AVERAGE(TradeDash[[#This Row],[n day Sharpe]:[2n day Sharpe]]),"")</f>
        <v>-8.533508600206427E-2</v>
      </c>
      <c r="H2741">
        <f ca="1">IF(ISNUMBER(TradeDash[[#This Row],[Sharpe Average]]),IF(TradeDash[[#This Row],[Sharpe Average]]&gt;$G$1,1,0),"")</f>
        <v>0</v>
      </c>
      <c r="I2741" s="2">
        <f ca="1">IF(ISNUMBER(TradeDash[[#This Row],[Signal]]),MAX(IF(AND(TradeDash[[#This Row],[Signal]]=1,I2740&lt;1),I2740+$E$1,IF(AND(TradeDash[[#This Row],[Signal]]=0,I2740&gt;0),I2740-$E$1,IF(AND(TradeDash[[#This Row],[Signal]]=1,I2740=1),I2740,IF(AND(TradeDash[[#This Row],[Signal]]=0,I2740=0),I2740,0)))),0),"")</f>
        <v>0.8</v>
      </c>
      <c r="J2741" s="3">
        <f ca="1">IF(ISNUMBER(TradeDash[[#This Row],[Position]]),TradeDash[[#This Row],[Position]]*D2742,"")</f>
        <v>1.6257236473524197E-2</v>
      </c>
      <c r="K2741" s="7">
        <f ca="1">K2740*IFERROR(1+TradeDash[[#This Row],[Port Return]],1)</f>
        <v>5241573.2054218287</v>
      </c>
      <c r="L2741" s="7">
        <f ca="1">IF(ISNUMBER(TradeDash[[#This Row],[Port Return]]),L2740*(1+TradeDash[[#This Row],[Returns]]),L2740)</f>
        <v>3745818.759936403</v>
      </c>
    </row>
    <row r="2742" spans="1:12" x14ac:dyDescent="0.35">
      <c r="A2742" s="1">
        <v>40504</v>
      </c>
      <c r="B2742" s="16">
        <f>YEAR(TradeDash[[#This Row],[Date]])</f>
        <v>2010</v>
      </c>
      <c r="C2742">
        <v>6010</v>
      </c>
      <c r="D2742" s="3">
        <f>IFERROR(TradeDash[[#This Row],[Nifty]]/C2741-1,"")</f>
        <v>2.0321545591905243E-2</v>
      </c>
      <c r="E2742">
        <f ca="1">IFERROR(AVERAGE(OFFSET(TradeDash[[#This Row],[Returns]],0,0,-n_days))/STDEV(OFFSET(TradeDash[[#This Row],[Returns]],0,0,-n_days)),"")</f>
        <v>-3.1848749304786497E-2</v>
      </c>
      <c r="F2742">
        <f ca="1">IFERROR(AVERAGE(OFFSET(TradeDash[[#This Row],[Returns]],0,0,-n_days*2))/STDEV(OFFSET(TradeDash[[#This Row],[Returns]],0,0,-n_days*2)),"")</f>
        <v>2.5676163304741472E-3</v>
      </c>
      <c r="G2742">
        <f ca="1">IF(ISNUMBER(TradeDash[[#This Row],[2n day Sharpe]]),AVERAGE(TradeDash[[#This Row],[n day Sharpe]:[2n day Sharpe]]),"")</f>
        <v>-1.4640566487156175E-2</v>
      </c>
      <c r="H2742">
        <f ca="1">IF(ISNUMBER(TradeDash[[#This Row],[Sharpe Average]]),IF(TradeDash[[#This Row],[Sharpe Average]]&gt;$G$1,1,0),"")</f>
        <v>0</v>
      </c>
      <c r="I2742" s="2">
        <f ca="1">IF(ISNUMBER(TradeDash[[#This Row],[Signal]]),MAX(IF(AND(TradeDash[[#This Row],[Signal]]=1,I2741&lt;1),I2741+$E$1,IF(AND(TradeDash[[#This Row],[Signal]]=0,I2741&gt;0),I2741-$E$1,IF(AND(TradeDash[[#This Row],[Signal]]=1,I2741=1),I2741,IF(AND(TradeDash[[#This Row],[Signal]]=0,I2741=0),I2741,0)))),0),"")</f>
        <v>0.60000000000000009</v>
      </c>
      <c r="J2742" s="3">
        <f ca="1">IF(ISNUMBER(TradeDash[[#This Row],[Position]]),TradeDash[[#This Row],[Position]]*D2743,"")</f>
        <v>-7.5124792013311356E-3</v>
      </c>
      <c r="K2742" s="7">
        <f ca="1">K2741*IFERROR(1+TradeDash[[#This Row],[Port Return]],1)</f>
        <v>5202195.9957338423</v>
      </c>
      <c r="L2742" s="7">
        <f ca="1">IF(ISNUMBER(TradeDash[[#This Row],[Port Return]]),L2741*(1+TradeDash[[#This Row],[Returns]]),L2741)</f>
        <v>3821939.5866454644</v>
      </c>
    </row>
    <row r="2743" spans="1:12" x14ac:dyDescent="0.35">
      <c r="A2743" s="1">
        <v>40505</v>
      </c>
      <c r="B2743" s="16">
        <f>YEAR(TradeDash[[#This Row],[Date]])</f>
        <v>2010</v>
      </c>
      <c r="C2743">
        <v>5934.75</v>
      </c>
      <c r="D2743" s="3">
        <f>IFERROR(TradeDash[[#This Row],[Nifty]]/C2742-1,"")</f>
        <v>-1.2520798668885225E-2</v>
      </c>
      <c r="E2743">
        <f ca="1">IFERROR(AVERAGE(OFFSET(TradeDash[[#This Row],[Returns]],0,0,-n_days))/STDEV(OFFSET(TradeDash[[#This Row],[Returns]],0,0,-n_days)),"")</f>
        <v>-0.10783159426344115</v>
      </c>
      <c r="F2743">
        <f ca="1">IFERROR(AVERAGE(OFFSET(TradeDash[[#This Row],[Returns]],0,0,-n_days*2))/STDEV(OFFSET(TradeDash[[#This Row],[Returns]],0,0,-n_days*2)),"")</f>
        <v>-3.0612008304634609E-2</v>
      </c>
      <c r="G2743">
        <f ca="1">IF(ISNUMBER(TradeDash[[#This Row],[2n day Sharpe]]),AVERAGE(TradeDash[[#This Row],[n day Sharpe]:[2n day Sharpe]]),"")</f>
        <v>-6.9221801284037876E-2</v>
      </c>
      <c r="H2743">
        <f ca="1">IF(ISNUMBER(TradeDash[[#This Row],[Sharpe Average]]),IF(TradeDash[[#This Row],[Sharpe Average]]&gt;$G$1,1,0),"")</f>
        <v>0</v>
      </c>
      <c r="I2743" s="2">
        <f ca="1">IF(ISNUMBER(TradeDash[[#This Row],[Signal]]),MAX(IF(AND(TradeDash[[#This Row],[Signal]]=1,I2742&lt;1),I2742+$E$1,IF(AND(TradeDash[[#This Row],[Signal]]=0,I2742&gt;0),I2742-$E$1,IF(AND(TradeDash[[#This Row],[Signal]]=1,I2742=1),I2742,IF(AND(TradeDash[[#This Row],[Signal]]=0,I2742=0),I2742,0)))),0),"")</f>
        <v>0.40000000000000008</v>
      </c>
      <c r="J2743" s="3">
        <f ca="1">IF(ISNUMBER(TradeDash[[#This Row],[Position]]),TradeDash[[#This Row],[Position]]*D2744,"")</f>
        <v>-4.6505750031593527E-3</v>
      </c>
      <c r="K2743" s="7">
        <f ca="1">K2742*IFERROR(1+TradeDash[[#This Row],[Port Return]],1)</f>
        <v>5178002.7930745464</v>
      </c>
      <c r="L2743" s="7">
        <f ca="1">IF(ISNUMBER(TradeDash[[#This Row],[Port Return]]),L2742*(1+TradeDash[[#This Row],[Returns]]),L2742)</f>
        <v>3774085.8505564341</v>
      </c>
    </row>
    <row r="2744" spans="1:12" x14ac:dyDescent="0.35">
      <c r="A2744" s="1">
        <v>40506</v>
      </c>
      <c r="B2744" s="16">
        <f>YEAR(TradeDash[[#This Row],[Date]])</f>
        <v>2010</v>
      </c>
      <c r="C2744">
        <v>5865.75</v>
      </c>
      <c r="D2744" s="3">
        <f>IFERROR(TradeDash[[#This Row],[Nifty]]/C2743-1,"")</f>
        <v>-1.1626437507898379E-2</v>
      </c>
      <c r="E2744">
        <f ca="1">IFERROR(AVERAGE(OFFSET(TradeDash[[#This Row],[Returns]],0,0,-n_days))/STDEV(OFFSET(TradeDash[[#This Row],[Returns]],0,0,-n_days)),"")</f>
        <v>-0.1365939480385312</v>
      </c>
      <c r="F2744">
        <f ca="1">IFERROR(AVERAGE(OFFSET(TradeDash[[#This Row],[Returns]],0,0,-n_days*2))/STDEV(OFFSET(TradeDash[[#This Row],[Returns]],0,0,-n_days*2)),"")</f>
        <v>-5.2819068049358708E-2</v>
      </c>
      <c r="G2744">
        <f ca="1">IF(ISNUMBER(TradeDash[[#This Row],[2n day Sharpe]]),AVERAGE(TradeDash[[#This Row],[n day Sharpe]:[2n day Sharpe]]),"")</f>
        <v>-9.4706508043944954E-2</v>
      </c>
      <c r="H2744">
        <f ca="1">IF(ISNUMBER(TradeDash[[#This Row],[Sharpe Average]]),IF(TradeDash[[#This Row],[Sharpe Average]]&gt;$G$1,1,0),"")</f>
        <v>0</v>
      </c>
      <c r="I2744" s="2">
        <f ca="1">IF(ISNUMBER(TradeDash[[#This Row],[Signal]]),MAX(IF(AND(TradeDash[[#This Row],[Signal]]=1,I2743&lt;1),I2743+$E$1,IF(AND(TradeDash[[#This Row],[Signal]]=0,I2743&gt;0),I2743-$E$1,IF(AND(TradeDash[[#This Row],[Signal]]=1,I2743=1),I2743,IF(AND(TradeDash[[#This Row],[Signal]]=0,I2743=0),I2743,0)))),0),"")</f>
        <v>0.20000000000000007</v>
      </c>
      <c r="J2744" s="3">
        <f ca="1">IF(ISNUMBER(TradeDash[[#This Row],[Position]]),TradeDash[[#This Row],[Position]]*D2745,"")</f>
        <v>-2.2503516174402281E-3</v>
      </c>
      <c r="K2744" s="7">
        <f ca="1">K2743*IFERROR(1+TradeDash[[#This Row],[Port Return]],1)</f>
        <v>5166350.4661140414</v>
      </c>
      <c r="L2744" s="7">
        <f ca="1">IF(ISNUMBER(TradeDash[[#This Row],[Port Return]]),L2743*(1+TradeDash[[#This Row],[Returns]]),L2743)</f>
        <v>3730206.6772654965</v>
      </c>
    </row>
    <row r="2745" spans="1:12" x14ac:dyDescent="0.35">
      <c r="A2745" s="1">
        <v>40507</v>
      </c>
      <c r="B2745" s="16">
        <f>YEAR(TradeDash[[#This Row],[Date]])</f>
        <v>2010</v>
      </c>
      <c r="C2745">
        <v>5799.75</v>
      </c>
      <c r="D2745" s="3">
        <f>IFERROR(TradeDash[[#This Row],[Nifty]]/C2744-1,"")</f>
        <v>-1.1251758087201136E-2</v>
      </c>
      <c r="E2745">
        <f ca="1">IFERROR(AVERAGE(OFFSET(TradeDash[[#This Row],[Returns]],0,0,-n_days))/STDEV(OFFSET(TradeDash[[#This Row],[Returns]],0,0,-n_days)),"")</f>
        <v>-0.13606403086084037</v>
      </c>
      <c r="F2745">
        <f ca="1">IFERROR(AVERAGE(OFFSET(TradeDash[[#This Row],[Returns]],0,0,-n_days*2))/STDEV(OFFSET(TradeDash[[#This Row],[Returns]],0,0,-n_days*2)),"")</f>
        <v>-6.2812112124270972E-2</v>
      </c>
      <c r="G2745">
        <f ca="1">IF(ISNUMBER(TradeDash[[#This Row],[2n day Sharpe]]),AVERAGE(TradeDash[[#This Row],[n day Sharpe]:[2n day Sharpe]]),"")</f>
        <v>-9.943807149255568E-2</v>
      </c>
      <c r="H2745">
        <f ca="1">IF(ISNUMBER(TradeDash[[#This Row],[Sharpe Average]]),IF(TradeDash[[#This Row],[Sharpe Average]]&gt;$G$1,1,0),"")</f>
        <v>0</v>
      </c>
      <c r="I2745" s="2">
        <f ca="1">IF(ISNUMBER(TradeDash[[#This Row],[Signal]]),MAX(IF(AND(TradeDash[[#This Row],[Signal]]=1,I2744&lt;1),I2744+$E$1,IF(AND(TradeDash[[#This Row],[Signal]]=0,I2744&gt;0),I2744-$E$1,IF(AND(TradeDash[[#This Row],[Signal]]=1,I2744=1),I2744,IF(AND(TradeDash[[#This Row],[Signal]]=0,I2744=0),I2744,0)))),0),"")</f>
        <v>5.5511151231257827E-17</v>
      </c>
      <c r="J2745" s="3">
        <f ca="1">IF(ISNUMBER(TradeDash[[#This Row],[Position]]),TradeDash[[#This Row],[Position]]*D2746,"")</f>
        <v>-4.5750817343060318E-19</v>
      </c>
      <c r="K2745" s="7">
        <f ca="1">K2744*IFERROR(1+TradeDash[[#This Row],[Port Return]],1)</f>
        <v>5166350.4661140414</v>
      </c>
      <c r="L2745" s="7">
        <f ca="1">IF(ISNUMBER(TradeDash[[#This Row],[Port Return]]),L2744*(1+TradeDash[[#This Row],[Returns]]),L2744)</f>
        <v>3688235.2941176426</v>
      </c>
    </row>
    <row r="2746" spans="1:12" x14ac:dyDescent="0.35">
      <c r="A2746" s="1">
        <v>40508</v>
      </c>
      <c r="B2746" s="16">
        <f>YEAR(TradeDash[[#This Row],[Date]])</f>
        <v>2010</v>
      </c>
      <c r="C2746">
        <v>5751.95</v>
      </c>
      <c r="D2746" s="3">
        <f>IFERROR(TradeDash[[#This Row],[Nifty]]/C2745-1,"")</f>
        <v>-8.241734557524083E-3</v>
      </c>
      <c r="E2746">
        <f ca="1">IFERROR(AVERAGE(OFFSET(TradeDash[[#This Row],[Returns]],0,0,-n_days))/STDEV(OFFSET(TradeDash[[#This Row],[Returns]],0,0,-n_days)),"")</f>
        <v>-0.15132327887351332</v>
      </c>
      <c r="F2746">
        <f ca="1">IFERROR(AVERAGE(OFFSET(TradeDash[[#This Row],[Returns]],0,0,-n_days*2))/STDEV(OFFSET(TradeDash[[#This Row],[Returns]],0,0,-n_days*2)),"")</f>
        <v>-9.384096553730073E-2</v>
      </c>
      <c r="G2746">
        <f ca="1">IF(ISNUMBER(TradeDash[[#This Row],[2n day Sharpe]]),AVERAGE(TradeDash[[#This Row],[n day Sharpe]:[2n day Sharpe]]),"")</f>
        <v>-0.12258212220540703</v>
      </c>
      <c r="H2746">
        <f ca="1">IF(ISNUMBER(TradeDash[[#This Row],[Sharpe Average]]),IF(TradeDash[[#This Row],[Sharpe Average]]&gt;$G$1,1,0),"")</f>
        <v>0</v>
      </c>
      <c r="I2746" s="2">
        <f ca="1">IF(ISNUMBER(TradeDash[[#This Row],[Signal]]),MAX(IF(AND(TradeDash[[#This Row],[Signal]]=1,I2745&lt;1),I2745+$E$1,IF(AND(TradeDash[[#This Row],[Signal]]=0,I2745&gt;0),I2745-$E$1,IF(AND(TradeDash[[#This Row],[Signal]]=1,I2745=1),I2745,IF(AND(TradeDash[[#This Row],[Signal]]=0,I2745=0),I2745,0)))),0),"")</f>
        <v>0</v>
      </c>
      <c r="J2746" s="3">
        <f ca="1">IF(ISNUMBER(TradeDash[[#This Row],[Position]]),TradeDash[[#This Row],[Position]]*D2747,"")</f>
        <v>0</v>
      </c>
      <c r="K2746" s="7">
        <f ca="1">K2745*IFERROR(1+TradeDash[[#This Row],[Port Return]],1)</f>
        <v>5166350.4661140414</v>
      </c>
      <c r="L2746" s="7">
        <f ca="1">IF(ISNUMBER(TradeDash[[#This Row],[Port Return]]),L2745*(1+TradeDash[[#This Row],[Returns]]),L2745)</f>
        <v>3657837.837837833</v>
      </c>
    </row>
    <row r="2747" spans="1:12" x14ac:dyDescent="0.35">
      <c r="A2747" s="1">
        <v>40511</v>
      </c>
      <c r="B2747" s="16">
        <f>YEAR(TradeDash[[#This Row],[Date]])</f>
        <v>2010</v>
      </c>
      <c r="C2747">
        <v>5830</v>
      </c>
      <c r="D2747" s="3">
        <f>IFERROR(TradeDash[[#This Row],[Nifty]]/C2746-1,"")</f>
        <v>1.3569311277045193E-2</v>
      </c>
      <c r="E2747">
        <f ca="1">IFERROR(AVERAGE(OFFSET(TradeDash[[#This Row],[Returns]],0,0,-n_days))/STDEV(OFFSET(TradeDash[[#This Row],[Returns]],0,0,-n_days)),"")</f>
        <v>-0.11431969100897293</v>
      </c>
      <c r="F2747">
        <f ca="1">IFERROR(AVERAGE(OFFSET(TradeDash[[#This Row],[Returns]],0,0,-n_days*2))/STDEV(OFFSET(TradeDash[[#This Row],[Returns]],0,0,-n_days*2)),"")</f>
        <v>-0.10670902483896916</v>
      </c>
      <c r="G2747">
        <f ca="1">IF(ISNUMBER(TradeDash[[#This Row],[2n day Sharpe]]),AVERAGE(TradeDash[[#This Row],[n day Sharpe]:[2n day Sharpe]]),"")</f>
        <v>-0.11051435792397105</v>
      </c>
      <c r="H2747">
        <f ca="1">IF(ISNUMBER(TradeDash[[#This Row],[Sharpe Average]]),IF(TradeDash[[#This Row],[Sharpe Average]]&gt;$G$1,1,0),"")</f>
        <v>0</v>
      </c>
      <c r="I2747" s="2">
        <f ca="1">IF(ISNUMBER(TradeDash[[#This Row],[Signal]]),MAX(IF(AND(TradeDash[[#This Row],[Signal]]=1,I2746&lt;1),I2746+$E$1,IF(AND(TradeDash[[#This Row],[Signal]]=0,I2746&gt;0),I2746-$E$1,IF(AND(TradeDash[[#This Row],[Signal]]=1,I2746=1),I2746,IF(AND(TradeDash[[#This Row],[Signal]]=0,I2746=0),I2746,0)))),0),"")</f>
        <v>0</v>
      </c>
      <c r="J2747" s="3">
        <f ca="1">IF(ISNUMBER(TradeDash[[#This Row],[Position]]),TradeDash[[#This Row],[Position]]*D2748,"")</f>
        <v>0</v>
      </c>
      <c r="K2747" s="7">
        <f ca="1">K2746*IFERROR(1+TradeDash[[#This Row],[Port Return]],1)</f>
        <v>5166350.4661140414</v>
      </c>
      <c r="L2747" s="7">
        <f ca="1">IF(ISNUMBER(TradeDash[[#This Row],[Port Return]]),L2746*(1+TradeDash[[#This Row],[Returns]]),L2746)</f>
        <v>3707472.1780604087</v>
      </c>
    </row>
    <row r="2748" spans="1:12" x14ac:dyDescent="0.35">
      <c r="A2748" s="1">
        <v>40512</v>
      </c>
      <c r="B2748" s="16">
        <f>YEAR(TradeDash[[#This Row],[Date]])</f>
        <v>2010</v>
      </c>
      <c r="C2748">
        <v>5862.7</v>
      </c>
      <c r="D2748" s="3">
        <f>IFERROR(TradeDash[[#This Row],[Nifty]]/C2747-1,"")</f>
        <v>5.608919382504185E-3</v>
      </c>
      <c r="E2748">
        <f ca="1">IFERROR(AVERAGE(OFFSET(TradeDash[[#This Row],[Returns]],0,0,-n_days))/STDEV(OFFSET(TradeDash[[#This Row],[Returns]],0,0,-n_days)),"")</f>
        <v>-0.16335150537596957</v>
      </c>
      <c r="F2748">
        <f ca="1">IFERROR(AVERAGE(OFFSET(TradeDash[[#This Row],[Returns]],0,0,-n_days*2))/STDEV(OFFSET(TradeDash[[#This Row],[Returns]],0,0,-n_days*2)),"")</f>
        <v>-9.9973316764453563E-2</v>
      </c>
      <c r="G2748">
        <f ca="1">IF(ISNUMBER(TradeDash[[#This Row],[2n day Sharpe]]),AVERAGE(TradeDash[[#This Row],[n day Sharpe]:[2n day Sharpe]]),"")</f>
        <v>-0.13166241107021157</v>
      </c>
      <c r="H2748">
        <f ca="1">IF(ISNUMBER(TradeDash[[#This Row],[Sharpe Average]]),IF(TradeDash[[#This Row],[Sharpe Average]]&gt;$G$1,1,0),"")</f>
        <v>0</v>
      </c>
      <c r="I2748" s="2">
        <f ca="1">IF(ISNUMBER(TradeDash[[#This Row],[Signal]]),MAX(IF(AND(TradeDash[[#This Row],[Signal]]=1,I2747&lt;1),I2747+$E$1,IF(AND(TradeDash[[#This Row],[Signal]]=0,I2747&gt;0),I2747-$E$1,IF(AND(TradeDash[[#This Row],[Signal]]=1,I2747=1),I2747,IF(AND(TradeDash[[#This Row],[Signal]]=0,I2747=0),I2747,0)))),0),"")</f>
        <v>0</v>
      </c>
      <c r="J2748" s="3">
        <f ca="1">IF(ISNUMBER(TradeDash[[#This Row],[Position]]),TradeDash[[#This Row],[Position]]*D2749,"")</f>
        <v>0</v>
      </c>
      <c r="K2748" s="7">
        <f ca="1">K2747*IFERROR(1+TradeDash[[#This Row],[Port Return]],1)</f>
        <v>5166350.4661140414</v>
      </c>
      <c r="L2748" s="7">
        <f ca="1">IF(ISNUMBER(TradeDash[[#This Row],[Port Return]]),L2747*(1+TradeDash[[#This Row],[Returns]]),L2747)</f>
        <v>3728267.0906200269</v>
      </c>
    </row>
    <row r="2749" spans="1:12" x14ac:dyDescent="0.35">
      <c r="A2749" s="1">
        <v>40513</v>
      </c>
      <c r="B2749" s="16">
        <f>YEAR(TradeDash[[#This Row],[Date]])</f>
        <v>2010</v>
      </c>
      <c r="C2749">
        <v>5960.9</v>
      </c>
      <c r="D2749" s="3">
        <f>IFERROR(TradeDash[[#This Row],[Nifty]]/C2748-1,"")</f>
        <v>1.6749961621778331E-2</v>
      </c>
      <c r="E2749">
        <f ca="1">IFERROR(AVERAGE(OFFSET(TradeDash[[#This Row],[Returns]],0,0,-n_days))/STDEV(OFFSET(TradeDash[[#This Row],[Returns]],0,0,-n_days)),"")</f>
        <v>-9.2539736634559888E-2</v>
      </c>
      <c r="F2749">
        <f ca="1">IFERROR(AVERAGE(OFFSET(TradeDash[[#This Row],[Returns]],0,0,-n_days*2))/STDEV(OFFSET(TradeDash[[#This Row],[Returns]],0,0,-n_days*2)),"")</f>
        <v>-5.7701397506315935E-2</v>
      </c>
      <c r="G2749">
        <f ca="1">IF(ISNUMBER(TradeDash[[#This Row],[2n day Sharpe]]),AVERAGE(TradeDash[[#This Row],[n day Sharpe]:[2n day Sharpe]]),"")</f>
        <v>-7.5120567070437905E-2</v>
      </c>
      <c r="H2749">
        <f ca="1">IF(ISNUMBER(TradeDash[[#This Row],[Sharpe Average]]),IF(TradeDash[[#This Row],[Sharpe Average]]&gt;$G$1,1,0),"")</f>
        <v>0</v>
      </c>
      <c r="I2749" s="2">
        <f ca="1">IF(ISNUMBER(TradeDash[[#This Row],[Signal]]),MAX(IF(AND(TradeDash[[#This Row],[Signal]]=1,I2748&lt;1),I2748+$E$1,IF(AND(TradeDash[[#This Row],[Signal]]=0,I2748&gt;0),I2748-$E$1,IF(AND(TradeDash[[#This Row],[Signal]]=1,I2748=1),I2748,IF(AND(TradeDash[[#This Row],[Signal]]=0,I2748=0),I2748,0)))),0),"")</f>
        <v>0</v>
      </c>
      <c r="J2749" s="3">
        <f ca="1">IF(ISNUMBER(TradeDash[[#This Row],[Position]]),TradeDash[[#This Row],[Position]]*D2750,"")</f>
        <v>0</v>
      </c>
      <c r="K2749" s="7">
        <f ca="1">K2748*IFERROR(1+TradeDash[[#This Row],[Port Return]],1)</f>
        <v>5166350.4661140414</v>
      </c>
      <c r="L2749" s="7">
        <f ca="1">IF(ISNUMBER(TradeDash[[#This Row],[Port Return]]),L2748*(1+TradeDash[[#This Row],[Returns]]),L2748)</f>
        <v>3790715.4213036518</v>
      </c>
    </row>
    <row r="2750" spans="1:12" x14ac:dyDescent="0.35">
      <c r="A2750" s="1">
        <v>40514</v>
      </c>
      <c r="B2750" s="16">
        <f>YEAR(TradeDash[[#This Row],[Date]])</f>
        <v>2010</v>
      </c>
      <c r="C2750">
        <v>6011.7</v>
      </c>
      <c r="D2750" s="3">
        <f>IFERROR(TradeDash[[#This Row],[Nifty]]/C2749-1,"")</f>
        <v>8.5222030230334145E-3</v>
      </c>
      <c r="E2750">
        <f ca="1">IFERROR(AVERAGE(OFFSET(TradeDash[[#This Row],[Returns]],0,0,-n_days))/STDEV(OFFSET(TradeDash[[#This Row],[Returns]],0,0,-n_days)),"")</f>
        <v>-8.5571812556380661E-2</v>
      </c>
      <c r="F2750">
        <f ca="1">IFERROR(AVERAGE(OFFSET(TradeDash[[#This Row],[Returns]],0,0,-n_days*2))/STDEV(OFFSET(TradeDash[[#This Row],[Returns]],0,0,-n_days*2)),"")</f>
        <v>-5.3581311848181254E-2</v>
      </c>
      <c r="G2750">
        <f ca="1">IF(ISNUMBER(TradeDash[[#This Row],[2n day Sharpe]]),AVERAGE(TradeDash[[#This Row],[n day Sharpe]:[2n day Sharpe]]),"")</f>
        <v>-6.957656220228095E-2</v>
      </c>
      <c r="H2750">
        <f ca="1">IF(ISNUMBER(TradeDash[[#This Row],[Sharpe Average]]),IF(TradeDash[[#This Row],[Sharpe Average]]&gt;$G$1,1,0),"")</f>
        <v>0</v>
      </c>
      <c r="I2750" s="2">
        <f ca="1">IF(ISNUMBER(TradeDash[[#This Row],[Signal]]),MAX(IF(AND(TradeDash[[#This Row],[Signal]]=1,I2749&lt;1),I2749+$E$1,IF(AND(TradeDash[[#This Row],[Signal]]=0,I2749&gt;0),I2749-$E$1,IF(AND(TradeDash[[#This Row],[Signal]]=1,I2749=1),I2749,IF(AND(TradeDash[[#This Row],[Signal]]=0,I2749=0),I2749,0)))),0),"")</f>
        <v>0</v>
      </c>
      <c r="J2750" s="3">
        <f ca="1">IF(ISNUMBER(TradeDash[[#This Row],[Position]]),TradeDash[[#This Row],[Position]]*D2751,"")</f>
        <v>0</v>
      </c>
      <c r="K2750" s="7">
        <f ca="1">K2749*IFERROR(1+TradeDash[[#This Row],[Port Return]],1)</f>
        <v>5166350.4661140414</v>
      </c>
      <c r="L2750" s="7">
        <f ca="1">IF(ISNUMBER(TradeDash[[#This Row],[Port Return]]),L2749*(1+TradeDash[[#This Row],[Returns]]),L2749)</f>
        <v>3823020.6677265451</v>
      </c>
    </row>
    <row r="2751" spans="1:12" x14ac:dyDescent="0.35">
      <c r="A2751" s="1">
        <v>40515</v>
      </c>
      <c r="B2751" s="16">
        <f>YEAR(TradeDash[[#This Row],[Date]])</f>
        <v>2010</v>
      </c>
      <c r="C2751">
        <v>5992.8</v>
      </c>
      <c r="D2751" s="3">
        <f>IFERROR(TradeDash[[#This Row],[Nifty]]/C2750-1,"")</f>
        <v>-3.1438694545635748E-3</v>
      </c>
      <c r="E2751">
        <f ca="1">IFERROR(AVERAGE(OFFSET(TradeDash[[#This Row],[Returns]],0,0,-n_days))/STDEV(OFFSET(TradeDash[[#This Row],[Returns]],0,0,-n_days)),"")</f>
        <v>-0.18440785511885552</v>
      </c>
      <c r="F2751">
        <f ca="1">IFERROR(AVERAGE(OFFSET(TradeDash[[#This Row],[Returns]],0,0,-n_days*2))/STDEV(OFFSET(TradeDash[[#This Row],[Returns]],0,0,-n_days*2)),"")</f>
        <v>-3.824099052014903E-2</v>
      </c>
      <c r="G2751">
        <f ca="1">IF(ISNUMBER(TradeDash[[#This Row],[2n day Sharpe]]),AVERAGE(TradeDash[[#This Row],[n day Sharpe]:[2n day Sharpe]]),"")</f>
        <v>-0.11132442281950228</v>
      </c>
      <c r="H2751">
        <f ca="1">IF(ISNUMBER(TradeDash[[#This Row],[Sharpe Average]]),IF(TradeDash[[#This Row],[Sharpe Average]]&gt;$G$1,1,0),"")</f>
        <v>0</v>
      </c>
      <c r="I2751" s="2">
        <f ca="1">IF(ISNUMBER(TradeDash[[#This Row],[Signal]]),MAX(IF(AND(TradeDash[[#This Row],[Signal]]=1,I2750&lt;1),I2750+$E$1,IF(AND(TradeDash[[#This Row],[Signal]]=0,I2750&gt;0),I2750-$E$1,IF(AND(TradeDash[[#This Row],[Signal]]=1,I2750=1),I2750,IF(AND(TradeDash[[#This Row],[Signal]]=0,I2750=0),I2750,0)))),0),"")</f>
        <v>0</v>
      </c>
      <c r="J2751" s="3">
        <f ca="1">IF(ISNUMBER(TradeDash[[#This Row],[Position]]),TradeDash[[#This Row],[Position]]*D2752,"")</f>
        <v>0</v>
      </c>
      <c r="K2751" s="7">
        <f ca="1">K2750*IFERROR(1+TradeDash[[#This Row],[Port Return]],1)</f>
        <v>5166350.4661140414</v>
      </c>
      <c r="L2751" s="7">
        <f ca="1">IF(ISNUMBER(TradeDash[[#This Row],[Port Return]]),L2750*(1+TradeDash[[#This Row],[Returns]]),L2750)</f>
        <v>3811001.5898251142</v>
      </c>
    </row>
    <row r="2752" spans="1:12" x14ac:dyDescent="0.35">
      <c r="A2752" s="1">
        <v>40518</v>
      </c>
      <c r="B2752" s="16">
        <f>YEAR(TradeDash[[#This Row],[Date]])</f>
        <v>2010</v>
      </c>
      <c r="C2752">
        <v>5992.25</v>
      </c>
      <c r="D2752" s="3">
        <f>IFERROR(TradeDash[[#This Row],[Nifty]]/C2751-1,"")</f>
        <v>-9.1776798825327077E-5</v>
      </c>
      <c r="E2752">
        <f ca="1">IFERROR(AVERAGE(OFFSET(TradeDash[[#This Row],[Returns]],0,0,-n_days))/STDEV(OFFSET(TradeDash[[#This Row],[Returns]],0,0,-n_days)),"")</f>
        <v>-0.20621633286959701</v>
      </c>
      <c r="F2752">
        <f ca="1">IFERROR(AVERAGE(OFFSET(TradeDash[[#This Row],[Returns]],0,0,-n_days*2))/STDEV(OFFSET(TradeDash[[#This Row],[Returns]],0,0,-n_days*2)),"")</f>
        <v>-3.2685859629812311E-2</v>
      </c>
      <c r="G2752">
        <f ca="1">IF(ISNUMBER(TradeDash[[#This Row],[2n day Sharpe]]),AVERAGE(TradeDash[[#This Row],[n day Sharpe]:[2n day Sharpe]]),"")</f>
        <v>-0.11945109624970465</v>
      </c>
      <c r="H2752">
        <f ca="1">IF(ISNUMBER(TradeDash[[#This Row],[Sharpe Average]]),IF(TradeDash[[#This Row],[Sharpe Average]]&gt;$G$1,1,0),"")</f>
        <v>0</v>
      </c>
      <c r="I2752" s="2">
        <f ca="1">IF(ISNUMBER(TradeDash[[#This Row],[Signal]]),MAX(IF(AND(TradeDash[[#This Row],[Signal]]=1,I2751&lt;1),I2751+$E$1,IF(AND(TradeDash[[#This Row],[Signal]]=0,I2751&gt;0),I2751-$E$1,IF(AND(TradeDash[[#This Row],[Signal]]=1,I2751=1),I2751,IF(AND(TradeDash[[#This Row],[Signal]]=0,I2751=0),I2751,0)))),0),"")</f>
        <v>0</v>
      </c>
      <c r="J2752" s="3">
        <f ca="1">IF(ISNUMBER(TradeDash[[#This Row],[Position]]),TradeDash[[#This Row],[Position]]*D2753,"")</f>
        <v>0</v>
      </c>
      <c r="K2752" s="7">
        <f ca="1">K2751*IFERROR(1+TradeDash[[#This Row],[Port Return]],1)</f>
        <v>5166350.4661140414</v>
      </c>
      <c r="L2752" s="7">
        <f ca="1">IF(ISNUMBER(TradeDash[[#This Row],[Port Return]]),L2751*(1+TradeDash[[#This Row],[Returns]]),L2751)</f>
        <v>3810651.8282988816</v>
      </c>
    </row>
    <row r="2753" spans="1:12" x14ac:dyDescent="0.35">
      <c r="A2753" s="1">
        <v>40519</v>
      </c>
      <c r="B2753" s="16">
        <f>YEAR(TradeDash[[#This Row],[Date]])</f>
        <v>2010</v>
      </c>
      <c r="C2753">
        <v>5976.55</v>
      </c>
      <c r="D2753" s="3">
        <f>IFERROR(TradeDash[[#This Row],[Nifty]]/C2752-1,"")</f>
        <v>-2.6200508990779081E-3</v>
      </c>
      <c r="E2753">
        <f ca="1">IFERROR(AVERAGE(OFFSET(TradeDash[[#This Row],[Returns]],0,0,-n_days))/STDEV(OFFSET(TradeDash[[#This Row],[Returns]],0,0,-n_days)),"")</f>
        <v>-0.19202201344133141</v>
      </c>
      <c r="F2753">
        <f ca="1">IFERROR(AVERAGE(OFFSET(TradeDash[[#This Row],[Returns]],0,0,-n_days*2))/STDEV(OFFSET(TradeDash[[#This Row],[Returns]],0,0,-n_days*2)),"")</f>
        <v>-4.9419226423070332E-2</v>
      </c>
      <c r="G2753">
        <f ca="1">IF(ISNUMBER(TradeDash[[#This Row],[2n day Sharpe]]),AVERAGE(TradeDash[[#This Row],[n day Sharpe]:[2n day Sharpe]]),"")</f>
        <v>-0.12072061993220087</v>
      </c>
      <c r="H2753">
        <f ca="1">IF(ISNUMBER(TradeDash[[#This Row],[Sharpe Average]]),IF(TradeDash[[#This Row],[Sharpe Average]]&gt;$G$1,1,0),"")</f>
        <v>0</v>
      </c>
      <c r="I2753" s="2">
        <f ca="1">IF(ISNUMBER(TradeDash[[#This Row],[Signal]]),MAX(IF(AND(TradeDash[[#This Row],[Signal]]=1,I2752&lt;1),I2752+$E$1,IF(AND(TradeDash[[#This Row],[Signal]]=0,I2752&gt;0),I2752-$E$1,IF(AND(TradeDash[[#This Row],[Signal]]=1,I2752=1),I2752,IF(AND(TradeDash[[#This Row],[Signal]]=0,I2752=0),I2752,0)))),0),"")</f>
        <v>0</v>
      </c>
      <c r="J2753" s="3">
        <f ca="1">IF(ISNUMBER(TradeDash[[#This Row],[Position]]),TradeDash[[#This Row],[Position]]*D2754,"")</f>
        <v>0</v>
      </c>
      <c r="K2753" s="7">
        <f ca="1">K2752*IFERROR(1+TradeDash[[#This Row],[Port Return]],1)</f>
        <v>5166350.4661140414</v>
      </c>
      <c r="L2753" s="7">
        <f ca="1">IF(ISNUMBER(TradeDash[[#This Row],[Port Return]]),L2752*(1+TradeDash[[#This Row],[Returns]]),L2752)</f>
        <v>3800667.7265500743</v>
      </c>
    </row>
    <row r="2754" spans="1:12" x14ac:dyDescent="0.35">
      <c r="A2754" s="1">
        <v>40520</v>
      </c>
      <c r="B2754" s="16">
        <f>YEAR(TradeDash[[#This Row],[Date]])</f>
        <v>2010</v>
      </c>
      <c r="C2754">
        <v>5903.7</v>
      </c>
      <c r="D2754" s="3">
        <f>IFERROR(TradeDash[[#This Row],[Nifty]]/C2753-1,"")</f>
        <v>-1.2189306539726164E-2</v>
      </c>
      <c r="E2754">
        <f ca="1">IFERROR(AVERAGE(OFFSET(TradeDash[[#This Row],[Returns]],0,0,-n_days))/STDEV(OFFSET(TradeDash[[#This Row],[Returns]],0,0,-n_days)),"")</f>
        <v>-0.25871902625171844</v>
      </c>
      <c r="F2754">
        <f ca="1">IFERROR(AVERAGE(OFFSET(TradeDash[[#This Row],[Returns]],0,0,-n_days*2))/STDEV(OFFSET(TradeDash[[#This Row],[Returns]],0,0,-n_days*2)),"")</f>
        <v>-5.9159024848886695E-2</v>
      </c>
      <c r="G2754">
        <f ca="1">IF(ISNUMBER(TradeDash[[#This Row],[2n day Sharpe]]),AVERAGE(TradeDash[[#This Row],[n day Sharpe]:[2n day Sharpe]]),"")</f>
        <v>-0.15893902555030257</v>
      </c>
      <c r="H2754">
        <f ca="1">IF(ISNUMBER(TradeDash[[#This Row],[Sharpe Average]]),IF(TradeDash[[#This Row],[Sharpe Average]]&gt;$G$1,1,0),"")</f>
        <v>0</v>
      </c>
      <c r="I2754" s="2">
        <f ca="1">IF(ISNUMBER(TradeDash[[#This Row],[Signal]]),MAX(IF(AND(TradeDash[[#This Row],[Signal]]=1,I2753&lt;1),I2753+$E$1,IF(AND(TradeDash[[#This Row],[Signal]]=0,I2753&gt;0),I2753-$E$1,IF(AND(TradeDash[[#This Row],[Signal]]=1,I2753=1),I2753,IF(AND(TradeDash[[#This Row],[Signal]]=0,I2753=0),I2753,0)))),0),"")</f>
        <v>0</v>
      </c>
      <c r="J2754" s="3">
        <f ca="1">IF(ISNUMBER(TradeDash[[#This Row],[Position]]),TradeDash[[#This Row],[Position]]*D2755,"")</f>
        <v>0</v>
      </c>
      <c r="K2754" s="7">
        <f ca="1">K2753*IFERROR(1+TradeDash[[#This Row],[Port Return]],1)</f>
        <v>5166350.4661140414</v>
      </c>
      <c r="L2754" s="7">
        <f ca="1">IF(ISNUMBER(TradeDash[[#This Row],[Port Return]]),L2753*(1+TradeDash[[#This Row],[Returns]]),L2753)</f>
        <v>3754340.2225755113</v>
      </c>
    </row>
    <row r="2755" spans="1:12" x14ac:dyDescent="0.35">
      <c r="A2755" s="1">
        <v>40521</v>
      </c>
      <c r="B2755" s="16">
        <f>YEAR(TradeDash[[#This Row],[Date]])</f>
        <v>2010</v>
      </c>
      <c r="C2755">
        <v>5766.5</v>
      </c>
      <c r="D2755" s="3">
        <f>IFERROR(TradeDash[[#This Row],[Nifty]]/C2754-1,"")</f>
        <v>-2.3239663262022092E-2</v>
      </c>
      <c r="E2755">
        <f ca="1">IFERROR(AVERAGE(OFFSET(TradeDash[[#This Row],[Returns]],0,0,-n_days))/STDEV(OFFSET(TradeDash[[#This Row],[Returns]],0,0,-n_days)),"")</f>
        <v>-0.31609351534714436</v>
      </c>
      <c r="F2755">
        <f ca="1">IFERROR(AVERAGE(OFFSET(TradeDash[[#This Row],[Returns]],0,0,-n_days*2))/STDEV(OFFSET(TradeDash[[#This Row],[Returns]],0,0,-n_days*2)),"")</f>
        <v>-0.15834660493794264</v>
      </c>
      <c r="G2755">
        <f ca="1">IF(ISNUMBER(TradeDash[[#This Row],[2n day Sharpe]]),AVERAGE(TradeDash[[#This Row],[n day Sharpe]:[2n day Sharpe]]),"")</f>
        <v>-0.23722006014254349</v>
      </c>
      <c r="H2755">
        <f ca="1">IF(ISNUMBER(TradeDash[[#This Row],[Sharpe Average]]),IF(TradeDash[[#This Row],[Sharpe Average]]&gt;$G$1,1,0),"")</f>
        <v>0</v>
      </c>
      <c r="I2755" s="2">
        <f ca="1">IF(ISNUMBER(TradeDash[[#This Row],[Signal]]),MAX(IF(AND(TradeDash[[#This Row],[Signal]]=1,I2754&lt;1),I2754+$E$1,IF(AND(TradeDash[[#This Row],[Signal]]=0,I2754&gt;0),I2754-$E$1,IF(AND(TradeDash[[#This Row],[Signal]]=1,I2754=1),I2754,IF(AND(TradeDash[[#This Row],[Signal]]=0,I2754=0),I2754,0)))),0),"")</f>
        <v>0</v>
      </c>
      <c r="J2755" s="3">
        <f ca="1">IF(ISNUMBER(TradeDash[[#This Row],[Position]]),TradeDash[[#This Row],[Position]]*D2756,"")</f>
        <v>0</v>
      </c>
      <c r="K2755" s="7">
        <f ca="1">K2754*IFERROR(1+TradeDash[[#This Row],[Port Return]],1)</f>
        <v>5166350.4661140414</v>
      </c>
      <c r="L2755" s="7">
        <f ca="1">IF(ISNUMBER(TradeDash[[#This Row],[Port Return]]),L2754*(1+TradeDash[[#This Row],[Returns]]),L2754)</f>
        <v>3667090.6200317913</v>
      </c>
    </row>
    <row r="2756" spans="1:12" x14ac:dyDescent="0.35">
      <c r="A2756" s="1">
        <v>40522</v>
      </c>
      <c r="B2756" s="16">
        <f>YEAR(TradeDash[[#This Row],[Date]])</f>
        <v>2010</v>
      </c>
      <c r="C2756">
        <v>5857.35</v>
      </c>
      <c r="D2756" s="3">
        <f>IFERROR(TradeDash[[#This Row],[Nifty]]/C2755-1,"")</f>
        <v>1.5754790600884583E-2</v>
      </c>
      <c r="E2756">
        <f ca="1">IFERROR(AVERAGE(OFFSET(TradeDash[[#This Row],[Returns]],0,0,-n_days))/STDEV(OFFSET(TradeDash[[#This Row],[Returns]],0,0,-n_days)),"")</f>
        <v>-0.19818174820264406</v>
      </c>
      <c r="F2756">
        <f ca="1">IFERROR(AVERAGE(OFFSET(TradeDash[[#This Row],[Returns]],0,0,-n_days*2))/STDEV(OFFSET(TradeDash[[#This Row],[Returns]],0,0,-n_days*2)),"")</f>
        <v>-0.1037333566729458</v>
      </c>
      <c r="G2756">
        <f ca="1">IF(ISNUMBER(TradeDash[[#This Row],[2n day Sharpe]]),AVERAGE(TradeDash[[#This Row],[n day Sharpe]:[2n day Sharpe]]),"")</f>
        <v>-0.15095755243779493</v>
      </c>
      <c r="H2756">
        <f ca="1">IF(ISNUMBER(TradeDash[[#This Row],[Sharpe Average]]),IF(TradeDash[[#This Row],[Sharpe Average]]&gt;$G$1,1,0),"")</f>
        <v>0</v>
      </c>
      <c r="I2756" s="2">
        <f ca="1">IF(ISNUMBER(TradeDash[[#This Row],[Signal]]),MAX(IF(AND(TradeDash[[#This Row],[Signal]]=1,I2755&lt;1),I2755+$E$1,IF(AND(TradeDash[[#This Row],[Signal]]=0,I2755&gt;0),I2755-$E$1,IF(AND(TradeDash[[#This Row],[Signal]]=1,I2755=1),I2755,IF(AND(TradeDash[[#This Row],[Signal]]=0,I2755=0),I2755,0)))),0),"")</f>
        <v>0</v>
      </c>
      <c r="J2756" s="3">
        <f ca="1">IF(ISNUMBER(TradeDash[[#This Row],[Position]]),TradeDash[[#This Row],[Position]]*D2757,"")</f>
        <v>0</v>
      </c>
      <c r="K2756" s="7">
        <f ca="1">K2755*IFERROR(1+TradeDash[[#This Row],[Port Return]],1)</f>
        <v>5166350.4661140414</v>
      </c>
      <c r="L2756" s="7">
        <f ca="1">IF(ISNUMBER(TradeDash[[#This Row],[Port Return]]),L2755*(1+TradeDash[[#This Row],[Returns]]),L2755)</f>
        <v>3724864.8648648602</v>
      </c>
    </row>
    <row r="2757" spans="1:12" x14ac:dyDescent="0.35">
      <c r="A2757" s="1">
        <v>40525</v>
      </c>
      <c r="B2757" s="16">
        <f>YEAR(TradeDash[[#This Row],[Date]])</f>
        <v>2010</v>
      </c>
      <c r="C2757">
        <v>5907.65</v>
      </c>
      <c r="D2757" s="3">
        <f>IFERROR(TradeDash[[#This Row],[Nifty]]/C2756-1,"")</f>
        <v>8.587501173738854E-3</v>
      </c>
      <c r="E2757">
        <f ca="1">IFERROR(AVERAGE(OFFSET(TradeDash[[#This Row],[Returns]],0,0,-n_days))/STDEV(OFFSET(TradeDash[[#This Row],[Returns]],0,0,-n_days)),"")</f>
        <v>-9.7021693224641659E-2</v>
      </c>
      <c r="F2757">
        <f ca="1">IFERROR(AVERAGE(OFFSET(TradeDash[[#This Row],[Returns]],0,0,-n_days*2))/STDEV(OFFSET(TradeDash[[#This Row],[Returns]],0,0,-n_days*2)),"")</f>
        <v>-4.8669718648344046E-2</v>
      </c>
      <c r="G2757">
        <f ca="1">IF(ISNUMBER(TradeDash[[#This Row],[2n day Sharpe]]),AVERAGE(TradeDash[[#This Row],[n day Sharpe]:[2n day Sharpe]]),"")</f>
        <v>-7.2845705936492852E-2</v>
      </c>
      <c r="H2757">
        <f ca="1">IF(ISNUMBER(TradeDash[[#This Row],[Sharpe Average]]),IF(TradeDash[[#This Row],[Sharpe Average]]&gt;$G$1,1,0),"")</f>
        <v>0</v>
      </c>
      <c r="I2757" s="2">
        <f ca="1">IF(ISNUMBER(TradeDash[[#This Row],[Signal]]),MAX(IF(AND(TradeDash[[#This Row],[Signal]]=1,I2756&lt;1),I2756+$E$1,IF(AND(TradeDash[[#This Row],[Signal]]=0,I2756&gt;0),I2756-$E$1,IF(AND(TradeDash[[#This Row],[Signal]]=1,I2756=1),I2756,IF(AND(TradeDash[[#This Row],[Signal]]=0,I2756=0),I2756,0)))),0),"")</f>
        <v>0</v>
      </c>
      <c r="J2757" s="3">
        <f ca="1">IF(ISNUMBER(TradeDash[[#This Row],[Position]]),TradeDash[[#This Row],[Position]]*D2758,"")</f>
        <v>0</v>
      </c>
      <c r="K2757" s="7">
        <f ca="1">K2756*IFERROR(1+TradeDash[[#This Row],[Port Return]],1)</f>
        <v>5166350.4661140414</v>
      </c>
      <c r="L2757" s="7">
        <f ca="1">IF(ISNUMBER(TradeDash[[#This Row],[Port Return]]),L2756*(1+TradeDash[[#This Row],[Returns]]),L2756)</f>
        <v>3756852.1462639058</v>
      </c>
    </row>
    <row r="2758" spans="1:12" x14ac:dyDescent="0.35">
      <c r="A2758" s="1">
        <v>40526</v>
      </c>
      <c r="B2758" s="16">
        <f>YEAR(TradeDash[[#This Row],[Date]])</f>
        <v>2010</v>
      </c>
      <c r="C2758">
        <v>5944.1</v>
      </c>
      <c r="D2758" s="3">
        <f>IFERROR(TradeDash[[#This Row],[Nifty]]/C2757-1,"")</f>
        <v>6.169966060954879E-3</v>
      </c>
      <c r="E2758">
        <f ca="1">IFERROR(AVERAGE(OFFSET(TradeDash[[#This Row],[Returns]],0,0,-n_days))/STDEV(OFFSET(TradeDash[[#This Row],[Returns]],0,0,-n_days)),"")</f>
        <v>-0.10534449759858429</v>
      </c>
      <c r="F2758">
        <f ca="1">IFERROR(AVERAGE(OFFSET(TradeDash[[#This Row],[Returns]],0,0,-n_days*2))/STDEV(OFFSET(TradeDash[[#This Row],[Returns]],0,0,-n_days*2)),"")</f>
        <v>-4.0168731421800892E-2</v>
      </c>
      <c r="G2758">
        <f ca="1">IF(ISNUMBER(TradeDash[[#This Row],[2n day Sharpe]]),AVERAGE(TradeDash[[#This Row],[n day Sharpe]:[2n day Sharpe]]),"")</f>
        <v>-7.2756614510192594E-2</v>
      </c>
      <c r="H2758">
        <f ca="1">IF(ISNUMBER(TradeDash[[#This Row],[Sharpe Average]]),IF(TradeDash[[#This Row],[Sharpe Average]]&gt;$G$1,1,0),"")</f>
        <v>0</v>
      </c>
      <c r="I2758" s="2">
        <f ca="1">IF(ISNUMBER(TradeDash[[#This Row],[Signal]]),MAX(IF(AND(TradeDash[[#This Row],[Signal]]=1,I2757&lt;1),I2757+$E$1,IF(AND(TradeDash[[#This Row],[Signal]]=0,I2757&gt;0),I2757-$E$1,IF(AND(TradeDash[[#This Row],[Signal]]=1,I2757=1),I2757,IF(AND(TradeDash[[#This Row],[Signal]]=0,I2757=0),I2757,0)))),0),"")</f>
        <v>0</v>
      </c>
      <c r="J2758" s="3">
        <f ca="1">IF(ISNUMBER(TradeDash[[#This Row],[Position]]),TradeDash[[#This Row],[Position]]*D2759,"")</f>
        <v>0</v>
      </c>
      <c r="K2758" s="7">
        <f ca="1">K2757*IFERROR(1+TradeDash[[#This Row],[Port Return]],1)</f>
        <v>5166350.4661140414</v>
      </c>
      <c r="L2758" s="7">
        <f ca="1">IF(ISNUMBER(TradeDash[[#This Row],[Port Return]]),L2757*(1+TradeDash[[#This Row],[Returns]]),L2757)</f>
        <v>3780031.7965023797</v>
      </c>
    </row>
    <row r="2759" spans="1:12" x14ac:dyDescent="0.35">
      <c r="A2759" s="1">
        <v>40527</v>
      </c>
      <c r="B2759" s="16">
        <f>YEAR(TradeDash[[#This Row],[Date]])</f>
        <v>2010</v>
      </c>
      <c r="C2759">
        <v>5892.3</v>
      </c>
      <c r="D2759" s="3">
        <f>IFERROR(TradeDash[[#This Row],[Nifty]]/C2758-1,"")</f>
        <v>-8.7145236452953467E-3</v>
      </c>
      <c r="E2759">
        <f ca="1">IFERROR(AVERAGE(OFFSET(TradeDash[[#This Row],[Returns]],0,0,-n_days))/STDEV(OFFSET(TradeDash[[#This Row],[Returns]],0,0,-n_days)),"")</f>
        <v>-5.9426895772711159E-2</v>
      </c>
      <c r="F2759">
        <f ca="1">IFERROR(AVERAGE(OFFSET(TradeDash[[#This Row],[Returns]],0,0,-n_days*2))/STDEV(OFFSET(TradeDash[[#This Row],[Returns]],0,0,-n_days*2)),"")</f>
        <v>-4.1610359626408785E-2</v>
      </c>
      <c r="G2759">
        <f ca="1">IF(ISNUMBER(TradeDash[[#This Row],[2n day Sharpe]]),AVERAGE(TradeDash[[#This Row],[n day Sharpe]:[2n day Sharpe]]),"")</f>
        <v>-5.0518627699559976E-2</v>
      </c>
      <c r="H2759">
        <f ca="1">IF(ISNUMBER(TradeDash[[#This Row],[Sharpe Average]]),IF(TradeDash[[#This Row],[Sharpe Average]]&gt;$G$1,1,0),"")</f>
        <v>0</v>
      </c>
      <c r="I2759" s="2">
        <f ca="1">IF(ISNUMBER(TradeDash[[#This Row],[Signal]]),MAX(IF(AND(TradeDash[[#This Row],[Signal]]=1,I2758&lt;1),I2758+$E$1,IF(AND(TradeDash[[#This Row],[Signal]]=0,I2758&gt;0),I2758-$E$1,IF(AND(TradeDash[[#This Row],[Signal]]=1,I2758=1),I2758,IF(AND(TradeDash[[#This Row],[Signal]]=0,I2758=0),I2758,0)))),0),"")</f>
        <v>0</v>
      </c>
      <c r="J2759" s="3">
        <f ca="1">IF(ISNUMBER(TradeDash[[#This Row],[Position]]),TradeDash[[#This Row],[Position]]*D2760,"")</f>
        <v>0</v>
      </c>
      <c r="K2759" s="7">
        <f ca="1">K2758*IFERROR(1+TradeDash[[#This Row],[Port Return]],1)</f>
        <v>5166350.4661140414</v>
      </c>
      <c r="L2759" s="7">
        <f ca="1">IF(ISNUMBER(TradeDash[[#This Row],[Port Return]]),L2758*(1+TradeDash[[#This Row],[Returns]]),L2758)</f>
        <v>3747090.6200317913</v>
      </c>
    </row>
    <row r="2760" spans="1:12" x14ac:dyDescent="0.35">
      <c r="A2760" s="1">
        <v>40528</v>
      </c>
      <c r="B2760" s="16">
        <f>YEAR(TradeDash[[#This Row],[Date]])</f>
        <v>2010</v>
      </c>
      <c r="C2760">
        <v>5948.75</v>
      </c>
      <c r="D2760" s="3">
        <f>IFERROR(TradeDash[[#This Row],[Nifty]]/C2759-1,"")</f>
        <v>9.5802997131850809E-3</v>
      </c>
      <c r="E2760">
        <f ca="1">IFERROR(AVERAGE(OFFSET(TradeDash[[#This Row],[Returns]],0,0,-n_days))/STDEV(OFFSET(TradeDash[[#This Row],[Returns]],0,0,-n_days)),"")</f>
        <v>-2.7187834424898197E-2</v>
      </c>
      <c r="F2760">
        <f ca="1">IFERROR(AVERAGE(OFFSET(TradeDash[[#This Row],[Returns]],0,0,-n_days*2))/STDEV(OFFSET(TradeDash[[#This Row],[Returns]],0,0,-n_days*2)),"")</f>
        <v>-5.8145815674838413E-3</v>
      </c>
      <c r="G2760">
        <f ca="1">IF(ISNUMBER(TradeDash[[#This Row],[2n day Sharpe]]),AVERAGE(TradeDash[[#This Row],[n day Sharpe]:[2n day Sharpe]]),"")</f>
        <v>-1.6501207996191019E-2</v>
      </c>
      <c r="H2760">
        <f ca="1">IF(ISNUMBER(TradeDash[[#This Row],[Sharpe Average]]),IF(TradeDash[[#This Row],[Sharpe Average]]&gt;$G$1,1,0),"")</f>
        <v>0</v>
      </c>
      <c r="I2760" s="2">
        <f ca="1">IF(ISNUMBER(TradeDash[[#This Row],[Signal]]),MAX(IF(AND(TradeDash[[#This Row],[Signal]]=1,I2759&lt;1),I2759+$E$1,IF(AND(TradeDash[[#This Row],[Signal]]=0,I2759&gt;0),I2759-$E$1,IF(AND(TradeDash[[#This Row],[Signal]]=1,I2759=1),I2759,IF(AND(TradeDash[[#This Row],[Signal]]=0,I2759=0),I2759,0)))),0),"")</f>
        <v>0</v>
      </c>
      <c r="J2760" s="3">
        <f ca="1">IF(ISNUMBER(TradeDash[[#This Row],[Position]]),TradeDash[[#This Row],[Position]]*D2761,"")</f>
        <v>0</v>
      </c>
      <c r="K2760" s="7">
        <f ca="1">K2759*IFERROR(1+TradeDash[[#This Row],[Port Return]],1)</f>
        <v>5166350.4661140414</v>
      </c>
      <c r="L2760" s="7">
        <f ca="1">IF(ISNUMBER(TradeDash[[#This Row],[Port Return]]),L2759*(1+TradeDash[[#This Row],[Returns]]),L2759)</f>
        <v>3782988.8712241603</v>
      </c>
    </row>
    <row r="2761" spans="1:12" x14ac:dyDescent="0.35">
      <c r="A2761" s="1">
        <v>40532</v>
      </c>
      <c r="B2761" s="16">
        <f>YEAR(TradeDash[[#This Row],[Date]])</f>
        <v>2010</v>
      </c>
      <c r="C2761">
        <v>5947.05</v>
      </c>
      <c r="D2761" s="3">
        <f>IFERROR(TradeDash[[#This Row],[Nifty]]/C2760-1,"")</f>
        <v>-2.8577432233656275E-4</v>
      </c>
      <c r="E2761">
        <f ca="1">IFERROR(AVERAGE(OFFSET(TradeDash[[#This Row],[Returns]],0,0,-n_days))/STDEV(OFFSET(TradeDash[[#This Row],[Returns]],0,0,-n_days)),"")</f>
        <v>4.5919635011058835E-2</v>
      </c>
      <c r="F2761">
        <f ca="1">IFERROR(AVERAGE(OFFSET(TradeDash[[#This Row],[Returns]],0,0,-n_days*2))/STDEV(OFFSET(TradeDash[[#This Row],[Returns]],0,0,-n_days*2)),"")</f>
        <v>-4.9913555027236961E-2</v>
      </c>
      <c r="G2761">
        <f ca="1">IF(ISNUMBER(TradeDash[[#This Row],[2n day Sharpe]]),AVERAGE(TradeDash[[#This Row],[n day Sharpe]:[2n day Sharpe]]),"")</f>
        <v>-1.9969600080890632E-3</v>
      </c>
      <c r="H2761">
        <f ca="1">IF(ISNUMBER(TradeDash[[#This Row],[Sharpe Average]]),IF(TradeDash[[#This Row],[Sharpe Average]]&gt;$G$1,1,0),"")</f>
        <v>0</v>
      </c>
      <c r="I2761" s="2">
        <f ca="1">IF(ISNUMBER(TradeDash[[#This Row],[Signal]]),MAX(IF(AND(TradeDash[[#This Row],[Signal]]=1,I2760&lt;1),I2760+$E$1,IF(AND(TradeDash[[#This Row],[Signal]]=0,I2760&gt;0),I2760-$E$1,IF(AND(TradeDash[[#This Row],[Signal]]=1,I2760=1),I2760,IF(AND(TradeDash[[#This Row],[Signal]]=0,I2760=0),I2760,0)))),0),"")</f>
        <v>0</v>
      </c>
      <c r="J2761" s="3">
        <f ca="1">IF(ISNUMBER(TradeDash[[#This Row],[Position]]),TradeDash[[#This Row],[Position]]*D2762,"")</f>
        <v>0</v>
      </c>
      <c r="K2761" s="7">
        <f ca="1">K2760*IFERROR(1+TradeDash[[#This Row],[Port Return]],1)</f>
        <v>5166350.4661140414</v>
      </c>
      <c r="L2761" s="7">
        <f ca="1">IF(ISNUMBER(TradeDash[[#This Row],[Port Return]]),L2760*(1+TradeDash[[#This Row],[Returns]]),L2760)</f>
        <v>3781907.7901430796</v>
      </c>
    </row>
    <row r="2762" spans="1:12" x14ac:dyDescent="0.35">
      <c r="A2762" s="1">
        <v>40533</v>
      </c>
      <c r="B2762" s="16">
        <f>YEAR(TradeDash[[#This Row],[Date]])</f>
        <v>2010</v>
      </c>
      <c r="C2762">
        <v>6000.65</v>
      </c>
      <c r="D2762" s="3">
        <f>IFERROR(TradeDash[[#This Row],[Nifty]]/C2761-1,"")</f>
        <v>9.0128719280986314E-3</v>
      </c>
      <c r="E2762">
        <f ca="1">IFERROR(AVERAGE(OFFSET(TradeDash[[#This Row],[Returns]],0,0,-n_days))/STDEV(OFFSET(TradeDash[[#This Row],[Returns]],0,0,-n_days)),"")</f>
        <v>-1.655944267468274E-3</v>
      </c>
      <c r="F2762">
        <f ca="1">IFERROR(AVERAGE(OFFSET(TradeDash[[#This Row],[Returns]],0,0,-n_days*2))/STDEV(OFFSET(TradeDash[[#This Row],[Returns]],0,0,-n_days*2)),"")</f>
        <v>-1.7690957996936194E-2</v>
      </c>
      <c r="G2762">
        <f ca="1">IF(ISNUMBER(TradeDash[[#This Row],[2n day Sharpe]]),AVERAGE(TradeDash[[#This Row],[n day Sharpe]:[2n day Sharpe]]),"")</f>
        <v>-9.6734511322022331E-3</v>
      </c>
      <c r="H2762">
        <f ca="1">IF(ISNUMBER(TradeDash[[#This Row],[Sharpe Average]]),IF(TradeDash[[#This Row],[Sharpe Average]]&gt;$G$1,1,0),"")</f>
        <v>0</v>
      </c>
      <c r="I2762" s="2">
        <f ca="1">IF(ISNUMBER(TradeDash[[#This Row],[Signal]]),MAX(IF(AND(TradeDash[[#This Row],[Signal]]=1,I2761&lt;1),I2761+$E$1,IF(AND(TradeDash[[#This Row],[Signal]]=0,I2761&gt;0),I2761-$E$1,IF(AND(TradeDash[[#This Row],[Signal]]=1,I2761=1),I2761,IF(AND(TradeDash[[#This Row],[Signal]]=0,I2761=0),I2761,0)))),0),"")</f>
        <v>0</v>
      </c>
      <c r="J2762" s="3">
        <f ca="1">IF(ISNUMBER(TradeDash[[#This Row],[Position]]),TradeDash[[#This Row],[Position]]*D2763,"")</f>
        <v>0</v>
      </c>
      <c r="K2762" s="7">
        <f ca="1">K2761*IFERROR(1+TradeDash[[#This Row],[Port Return]],1)</f>
        <v>5166350.4661140414</v>
      </c>
      <c r="L2762" s="7">
        <f ca="1">IF(ISNUMBER(TradeDash[[#This Row],[Port Return]]),L2761*(1+TradeDash[[#This Row],[Returns]]),L2761)</f>
        <v>3815993.6406995179</v>
      </c>
    </row>
    <row r="2763" spans="1:12" x14ac:dyDescent="0.35">
      <c r="A2763" s="1">
        <v>40534</v>
      </c>
      <c r="B2763" s="16">
        <f>YEAR(TradeDash[[#This Row],[Date]])</f>
        <v>2010</v>
      </c>
      <c r="C2763">
        <v>5984.4</v>
      </c>
      <c r="D2763" s="3">
        <f>IFERROR(TradeDash[[#This Row],[Nifty]]/C2762-1,"")</f>
        <v>-2.7080399623373719E-3</v>
      </c>
      <c r="E2763">
        <f ca="1">IFERROR(AVERAGE(OFFSET(TradeDash[[#This Row],[Returns]],0,0,-n_days))/STDEV(OFFSET(TradeDash[[#This Row],[Returns]],0,0,-n_days)),"")</f>
        <v>4.3720272888496607E-2</v>
      </c>
      <c r="F2763">
        <f ca="1">IFERROR(AVERAGE(OFFSET(TradeDash[[#This Row],[Returns]],0,0,-n_days*2))/STDEV(OFFSET(TradeDash[[#This Row],[Returns]],0,0,-n_days*2)),"")</f>
        <v>-3.77966349052722E-2</v>
      </c>
      <c r="G2763">
        <f ca="1">IF(ISNUMBER(TradeDash[[#This Row],[2n day Sharpe]]),AVERAGE(TradeDash[[#This Row],[n day Sharpe]:[2n day Sharpe]]),"")</f>
        <v>2.9618189916122035E-3</v>
      </c>
      <c r="H2763">
        <f ca="1">IF(ISNUMBER(TradeDash[[#This Row],[Sharpe Average]]),IF(TradeDash[[#This Row],[Sharpe Average]]&gt;$G$1,1,0),"")</f>
        <v>1</v>
      </c>
      <c r="I2763" s="2">
        <f ca="1">IF(ISNUMBER(TradeDash[[#This Row],[Signal]]),MAX(IF(AND(TradeDash[[#This Row],[Signal]]=1,I2762&lt;1),I2762+$E$1,IF(AND(TradeDash[[#This Row],[Signal]]=0,I2762&gt;0),I2762-$E$1,IF(AND(TradeDash[[#This Row],[Signal]]=1,I2762=1),I2762,IF(AND(TradeDash[[#This Row],[Signal]]=0,I2762=0),I2762,0)))),0),"")</f>
        <v>0.2</v>
      </c>
      <c r="J2763" s="3">
        <f ca="1">IF(ISNUMBER(TradeDash[[#This Row],[Position]]),TradeDash[[#This Row],[Position]]*D2764,"")</f>
        <v>-1.470489940511799E-4</v>
      </c>
      <c r="K2763" s="7">
        <f ca="1">K2762*IFERROR(1+TradeDash[[#This Row],[Port Return]],1)</f>
        <v>5165590.759475084</v>
      </c>
      <c r="L2763" s="7">
        <f ca="1">IF(ISNUMBER(TradeDash[[#This Row],[Port Return]]),L2762*(1+TradeDash[[#This Row],[Returns]]),L2762)</f>
        <v>3805659.7774244784</v>
      </c>
    </row>
    <row r="2764" spans="1:12" x14ac:dyDescent="0.35">
      <c r="A2764" s="1">
        <v>40535</v>
      </c>
      <c r="B2764" s="16">
        <f>YEAR(TradeDash[[#This Row],[Date]])</f>
        <v>2010</v>
      </c>
      <c r="C2764">
        <v>5980</v>
      </c>
      <c r="D2764" s="3">
        <f>IFERROR(TradeDash[[#This Row],[Nifty]]/C2763-1,"")</f>
        <v>-7.3524497025589941E-4</v>
      </c>
      <c r="E2764">
        <f ca="1">IFERROR(AVERAGE(OFFSET(TradeDash[[#This Row],[Returns]],0,0,-n_days))/STDEV(OFFSET(TradeDash[[#This Row],[Returns]],0,0,-n_days)),"")</f>
        <v>9.7524255355143946E-2</v>
      </c>
      <c r="F2764">
        <f ca="1">IFERROR(AVERAGE(OFFSET(TradeDash[[#This Row],[Returns]],0,0,-n_days*2))/STDEV(OFFSET(TradeDash[[#This Row],[Returns]],0,0,-n_days*2)),"")</f>
        <v>-3.0990549893640067E-2</v>
      </c>
      <c r="G2764">
        <f ca="1">IF(ISNUMBER(TradeDash[[#This Row],[2n day Sharpe]]),AVERAGE(TradeDash[[#This Row],[n day Sharpe]:[2n day Sharpe]]),"")</f>
        <v>3.3266852730751938E-2</v>
      </c>
      <c r="H2764">
        <f ca="1">IF(ISNUMBER(TradeDash[[#This Row],[Sharpe Average]]),IF(TradeDash[[#This Row],[Sharpe Average]]&gt;$G$1,1,0),"")</f>
        <v>1</v>
      </c>
      <c r="I2764" s="2">
        <f ca="1">IF(ISNUMBER(TradeDash[[#This Row],[Signal]]),MAX(IF(AND(TradeDash[[#This Row],[Signal]]=1,I2763&lt;1),I2763+$E$1,IF(AND(TradeDash[[#This Row],[Signal]]=0,I2763&gt;0),I2763-$E$1,IF(AND(TradeDash[[#This Row],[Signal]]=1,I2763=1),I2763,IF(AND(TradeDash[[#This Row],[Signal]]=0,I2763=0),I2763,0)))),0),"")</f>
        <v>0.4</v>
      </c>
      <c r="J2764" s="3">
        <f ca="1">IF(ISNUMBER(TradeDash[[#This Row],[Position]]),TradeDash[[#This Row],[Position]]*D2765,"")</f>
        <v>2.113712374581933E-3</v>
      </c>
      <c r="K2764" s="7">
        <f ca="1">K2763*IFERROR(1+TradeDash[[#This Row],[Port Return]],1)</f>
        <v>5176509.332585413</v>
      </c>
      <c r="L2764" s="7">
        <f ca="1">IF(ISNUMBER(TradeDash[[#This Row],[Port Return]]),L2763*(1+TradeDash[[#This Row],[Returns]]),L2763)</f>
        <v>3802861.6852146219</v>
      </c>
    </row>
    <row r="2765" spans="1:12" x14ac:dyDescent="0.35">
      <c r="A2765" s="1">
        <v>40536</v>
      </c>
      <c r="B2765" s="16">
        <f>YEAR(TradeDash[[#This Row],[Date]])</f>
        <v>2010</v>
      </c>
      <c r="C2765">
        <v>6011.6</v>
      </c>
      <c r="D2765" s="3">
        <f>IFERROR(TradeDash[[#This Row],[Nifty]]/C2764-1,"")</f>
        <v>5.2842809364548327E-3</v>
      </c>
      <c r="E2765">
        <f ca="1">IFERROR(AVERAGE(OFFSET(TradeDash[[#This Row],[Returns]],0,0,-n_days))/STDEV(OFFSET(TradeDash[[#This Row],[Returns]],0,0,-n_days)),"")</f>
        <v>0.18343509992420426</v>
      </c>
      <c r="F2765">
        <f ca="1">IFERROR(AVERAGE(OFFSET(TradeDash[[#This Row],[Returns]],0,0,-n_days*2))/STDEV(OFFSET(TradeDash[[#This Row],[Returns]],0,0,-n_days*2)),"")</f>
        <v>5.2009838817143519E-3</v>
      </c>
      <c r="G2765">
        <f ca="1">IF(ISNUMBER(TradeDash[[#This Row],[2n day Sharpe]]),AVERAGE(TradeDash[[#This Row],[n day Sharpe]:[2n day Sharpe]]),"")</f>
        <v>9.431804190295931E-2</v>
      </c>
      <c r="H2765">
        <f ca="1">IF(ISNUMBER(TradeDash[[#This Row],[Sharpe Average]]),IF(TradeDash[[#This Row],[Sharpe Average]]&gt;$G$1,1,0),"")</f>
        <v>1</v>
      </c>
      <c r="I2765" s="2">
        <f ca="1">IF(ISNUMBER(TradeDash[[#This Row],[Signal]]),MAX(IF(AND(TradeDash[[#This Row],[Signal]]=1,I2764&lt;1),I2764+$E$1,IF(AND(TradeDash[[#This Row],[Signal]]=0,I2764&gt;0),I2764-$E$1,IF(AND(TradeDash[[#This Row],[Signal]]=1,I2764=1),I2764,IF(AND(TradeDash[[#This Row],[Signal]]=0,I2764=0),I2764,0)))),0),"")</f>
        <v>0.60000000000000009</v>
      </c>
      <c r="J2765" s="3">
        <f ca="1">IF(ISNUMBER(TradeDash[[#This Row],[Position]]),TradeDash[[#This Row],[Position]]*D2766,"")</f>
        <v>-1.3473950362631994E-3</v>
      </c>
      <c r="K2765" s="7">
        <f ca="1">K2764*IFERROR(1+TradeDash[[#This Row],[Port Return]],1)</f>
        <v>5169534.5296055172</v>
      </c>
      <c r="L2765" s="7">
        <f ca="1">IF(ISNUMBER(TradeDash[[#This Row],[Port Return]]),L2764*(1+TradeDash[[#This Row],[Returns]]),L2764)</f>
        <v>3822957.0747217759</v>
      </c>
    </row>
    <row r="2766" spans="1:12" x14ac:dyDescent="0.35">
      <c r="A2766" s="1">
        <v>40539</v>
      </c>
      <c r="B2766" s="16">
        <f>YEAR(TradeDash[[#This Row],[Date]])</f>
        <v>2010</v>
      </c>
      <c r="C2766">
        <v>5998.1</v>
      </c>
      <c r="D2766" s="3">
        <f>IFERROR(TradeDash[[#This Row],[Nifty]]/C2765-1,"")</f>
        <v>-2.2456583937719987E-3</v>
      </c>
      <c r="E2766">
        <f ca="1">IFERROR(AVERAGE(OFFSET(TradeDash[[#This Row],[Returns]],0,0,-n_days))/STDEV(OFFSET(TradeDash[[#This Row],[Returns]],0,0,-n_days)),"")</f>
        <v>0.21825914330787613</v>
      </c>
      <c r="F2766">
        <f ca="1">IFERROR(AVERAGE(OFFSET(TradeDash[[#This Row],[Returns]],0,0,-n_days*2))/STDEV(OFFSET(TradeDash[[#This Row],[Returns]],0,0,-n_days*2)),"")</f>
        <v>9.3753712672897116E-3</v>
      </c>
      <c r="G2766">
        <f ca="1">IF(ISNUMBER(TradeDash[[#This Row],[2n day Sharpe]]),AVERAGE(TradeDash[[#This Row],[n day Sharpe]:[2n day Sharpe]]),"")</f>
        <v>0.11381725728758292</v>
      </c>
      <c r="H2766">
        <f ca="1">IF(ISNUMBER(TradeDash[[#This Row],[Sharpe Average]]),IF(TradeDash[[#This Row],[Sharpe Average]]&gt;$G$1,1,0),"")</f>
        <v>1</v>
      </c>
      <c r="I2766" s="2">
        <f ca="1">IF(ISNUMBER(TradeDash[[#This Row],[Signal]]),MAX(IF(AND(TradeDash[[#This Row],[Signal]]=1,I2765&lt;1),I2765+$E$1,IF(AND(TradeDash[[#This Row],[Signal]]=0,I2765&gt;0),I2765-$E$1,IF(AND(TradeDash[[#This Row],[Signal]]=1,I2765=1),I2765,IF(AND(TradeDash[[#This Row],[Signal]]=0,I2765=0),I2765,0)))),0),"")</f>
        <v>0.8</v>
      </c>
      <c r="J2766" s="3">
        <f ca="1">IF(ISNUMBER(TradeDash[[#This Row],[Position]]),TradeDash[[#This Row],[Position]]*D2767,"")</f>
        <v>-2.8008869475337761E-4</v>
      </c>
      <c r="K2766" s="7">
        <f ca="1">K2765*IFERROR(1+TradeDash[[#This Row],[Port Return]],1)</f>
        <v>5168086.6014266377</v>
      </c>
      <c r="L2766" s="7">
        <f ca="1">IF(ISNUMBER(TradeDash[[#This Row],[Port Return]]),L2765*(1+TradeDash[[#This Row],[Returns]]),L2765)</f>
        <v>3814372.0190778971</v>
      </c>
    </row>
    <row r="2767" spans="1:12" x14ac:dyDescent="0.35">
      <c r="A2767" s="1">
        <v>40540</v>
      </c>
      <c r="B2767" s="16">
        <f>YEAR(TradeDash[[#This Row],[Date]])</f>
        <v>2010</v>
      </c>
      <c r="C2767">
        <v>5996</v>
      </c>
      <c r="D2767" s="3">
        <f>IFERROR(TradeDash[[#This Row],[Nifty]]/C2766-1,"")</f>
        <v>-3.5011086844172201E-4</v>
      </c>
      <c r="E2767">
        <f ca="1">IFERROR(AVERAGE(OFFSET(TradeDash[[#This Row],[Returns]],0,0,-n_days))/STDEV(OFFSET(TradeDash[[#This Row],[Returns]],0,0,-n_days)),"")</f>
        <v>0.15309200933496209</v>
      </c>
      <c r="F2767">
        <f ca="1">IFERROR(AVERAGE(OFFSET(TradeDash[[#This Row],[Returns]],0,0,-n_days*2))/STDEV(OFFSET(TradeDash[[#This Row],[Returns]],0,0,-n_days*2)),"")</f>
        <v>-2.3650902527439805E-3</v>
      </c>
      <c r="G2767">
        <f ca="1">IF(ISNUMBER(TradeDash[[#This Row],[2n day Sharpe]]),AVERAGE(TradeDash[[#This Row],[n day Sharpe]:[2n day Sharpe]]),"")</f>
        <v>7.5363459541109054E-2</v>
      </c>
      <c r="H2767">
        <f ca="1">IF(ISNUMBER(TradeDash[[#This Row],[Sharpe Average]]),IF(TradeDash[[#This Row],[Sharpe Average]]&gt;$G$1,1,0),"")</f>
        <v>1</v>
      </c>
      <c r="I2767" s="2">
        <f ca="1">IF(ISNUMBER(TradeDash[[#This Row],[Signal]]),MAX(IF(AND(TradeDash[[#This Row],[Signal]]=1,I2766&lt;1),I2766+$E$1,IF(AND(TradeDash[[#This Row],[Signal]]=0,I2766&gt;0),I2766-$E$1,IF(AND(TradeDash[[#This Row],[Signal]]=1,I2766=1),I2766,IF(AND(TradeDash[[#This Row],[Signal]]=0,I2766=0),I2766,0)))),0),"")</f>
        <v>1</v>
      </c>
      <c r="J2767" s="3">
        <f ca="1">IF(ISNUMBER(TradeDash[[#This Row],[Position]]),TradeDash[[#This Row],[Position]]*D2768,"")</f>
        <v>1.073215476984668E-2</v>
      </c>
      <c r="K2767" s="7">
        <f ca="1">K2766*IFERROR(1+TradeDash[[#This Row],[Port Return]],1)</f>
        <v>5223551.306697119</v>
      </c>
      <c r="L2767" s="7">
        <f ca="1">IF(ISNUMBER(TradeDash[[#This Row],[Port Return]]),L2766*(1+TradeDash[[#This Row],[Returns]]),L2766)</f>
        <v>3813036.5659777378</v>
      </c>
    </row>
    <row r="2768" spans="1:12" x14ac:dyDescent="0.35">
      <c r="A2768" s="1">
        <v>40541</v>
      </c>
      <c r="B2768" s="16">
        <f>YEAR(TradeDash[[#This Row],[Date]])</f>
        <v>2010</v>
      </c>
      <c r="C2768">
        <v>6060.35</v>
      </c>
      <c r="D2768" s="3">
        <f>IFERROR(TradeDash[[#This Row],[Nifty]]/C2767-1,"")</f>
        <v>1.073215476984668E-2</v>
      </c>
      <c r="E2768">
        <f ca="1">IFERROR(AVERAGE(OFFSET(TradeDash[[#This Row],[Returns]],0,0,-n_days))/STDEV(OFFSET(TradeDash[[#This Row],[Returns]],0,0,-n_days)),"")</f>
        <v>0.17670593451202943</v>
      </c>
      <c r="F2768">
        <f ca="1">IFERROR(AVERAGE(OFFSET(TradeDash[[#This Row],[Returns]],0,0,-n_days*2))/STDEV(OFFSET(TradeDash[[#This Row],[Returns]],0,0,-n_days*2)),"")</f>
        <v>-1.5474475544039997E-2</v>
      </c>
      <c r="G2768">
        <f ca="1">IF(ISNUMBER(TradeDash[[#This Row],[2n day Sharpe]]),AVERAGE(TradeDash[[#This Row],[n day Sharpe]:[2n day Sharpe]]),"")</f>
        <v>8.0615729483994716E-2</v>
      </c>
      <c r="H2768">
        <f ca="1">IF(ISNUMBER(TradeDash[[#This Row],[Sharpe Average]]),IF(TradeDash[[#This Row],[Sharpe Average]]&gt;$G$1,1,0),"")</f>
        <v>1</v>
      </c>
      <c r="I2768" s="2">
        <f ca="1">IF(ISNUMBER(TradeDash[[#This Row],[Signal]]),MAX(IF(AND(TradeDash[[#This Row],[Signal]]=1,I2767&lt;1),I2767+$E$1,IF(AND(TradeDash[[#This Row],[Signal]]=0,I2767&gt;0),I2767-$E$1,IF(AND(TradeDash[[#This Row],[Signal]]=1,I2767=1),I2767,IF(AND(TradeDash[[#This Row],[Signal]]=0,I2767=0),I2767,0)))),0),"")</f>
        <v>1</v>
      </c>
      <c r="J2768" s="3">
        <f ca="1">IF(ISNUMBER(TradeDash[[#This Row],[Position]]),TradeDash[[#This Row],[Position]]*D2769,"")</f>
        <v>6.847789319098796E-3</v>
      </c>
      <c r="K2768" s="7">
        <f ca="1">K2767*IFERROR(1+TradeDash[[#This Row],[Port Return]],1)</f>
        <v>5259321.0855428837</v>
      </c>
      <c r="L2768" s="7">
        <f ca="1">IF(ISNUMBER(TradeDash[[#This Row],[Port Return]]),L2767*(1+TradeDash[[#This Row],[Returns]]),L2767)</f>
        <v>3853958.6645468958</v>
      </c>
    </row>
    <row r="2769" spans="1:12" x14ac:dyDescent="0.35">
      <c r="A2769" s="1">
        <v>40542</v>
      </c>
      <c r="B2769" s="16">
        <f>YEAR(TradeDash[[#This Row],[Date]])</f>
        <v>2010</v>
      </c>
      <c r="C2769">
        <v>6101.85</v>
      </c>
      <c r="D2769" s="3">
        <f>IFERROR(TradeDash[[#This Row],[Nifty]]/C2768-1,"")</f>
        <v>6.847789319098796E-3</v>
      </c>
      <c r="E2769">
        <f ca="1">IFERROR(AVERAGE(OFFSET(TradeDash[[#This Row],[Returns]],0,0,-n_days))/STDEV(OFFSET(TradeDash[[#This Row],[Returns]],0,0,-n_days)),"")</f>
        <v>0.13331874218864231</v>
      </c>
      <c r="F2769">
        <f ca="1">IFERROR(AVERAGE(OFFSET(TradeDash[[#This Row],[Returns]],0,0,-n_days*2))/STDEV(OFFSET(TradeDash[[#This Row],[Returns]],0,0,-n_days*2)),"")</f>
        <v>-7.2697682407657288E-4</v>
      </c>
      <c r="G2769">
        <f ca="1">IF(ISNUMBER(TradeDash[[#This Row],[2n day Sharpe]]),AVERAGE(TradeDash[[#This Row],[n day Sharpe]:[2n day Sharpe]]),"")</f>
        <v>6.629588268228287E-2</v>
      </c>
      <c r="H2769">
        <f ca="1">IF(ISNUMBER(TradeDash[[#This Row],[Sharpe Average]]),IF(TradeDash[[#This Row],[Sharpe Average]]&gt;$G$1,1,0),"")</f>
        <v>1</v>
      </c>
      <c r="I2769" s="2">
        <f ca="1">IF(ISNUMBER(TradeDash[[#This Row],[Signal]]),MAX(IF(AND(TradeDash[[#This Row],[Signal]]=1,I2768&lt;1),I2768+$E$1,IF(AND(TradeDash[[#This Row],[Signal]]=0,I2768&gt;0),I2768-$E$1,IF(AND(TradeDash[[#This Row],[Signal]]=1,I2768=1),I2768,IF(AND(TradeDash[[#This Row],[Signal]]=0,I2768=0),I2768,0)))),0),"")</f>
        <v>1</v>
      </c>
      <c r="J2769" s="3">
        <f ca="1">IF(ISNUMBER(TradeDash[[#This Row],[Position]]),TradeDash[[#This Row],[Position]]*D2770,"")</f>
        <v>5.3508362218015471E-3</v>
      </c>
      <c r="K2769" s="7">
        <f ca="1">K2768*IFERROR(1+TradeDash[[#This Row],[Port Return]],1)</f>
        <v>5287462.8513094913</v>
      </c>
      <c r="L2769" s="7">
        <f ca="1">IF(ISNUMBER(TradeDash[[#This Row],[Port Return]]),L2768*(1+TradeDash[[#This Row],[Returns]]),L2768)</f>
        <v>3880349.7615262284</v>
      </c>
    </row>
    <row r="2770" spans="1:12" x14ac:dyDescent="0.35">
      <c r="A2770" s="1">
        <v>40543</v>
      </c>
      <c r="B2770" s="16">
        <f>YEAR(TradeDash[[#This Row],[Date]])</f>
        <v>2010</v>
      </c>
      <c r="C2770">
        <v>6134.5</v>
      </c>
      <c r="D2770" s="3">
        <f>IFERROR(TradeDash[[#This Row],[Nifty]]/C2769-1,"")</f>
        <v>5.3508362218015471E-3</v>
      </c>
      <c r="E2770">
        <f ca="1">IFERROR(AVERAGE(OFFSET(TradeDash[[#This Row],[Returns]],0,0,-n_days))/STDEV(OFFSET(TradeDash[[#This Row],[Returns]],0,0,-n_days)),"")</f>
        <v>0.11721558322907047</v>
      </c>
      <c r="F2770">
        <f ca="1">IFERROR(AVERAGE(OFFSET(TradeDash[[#This Row],[Returns]],0,0,-n_days*2))/STDEV(OFFSET(TradeDash[[#This Row],[Returns]],0,0,-n_days*2)),"")</f>
        <v>-3.9105995318209769E-3</v>
      </c>
      <c r="G2770">
        <f ca="1">IF(ISNUMBER(TradeDash[[#This Row],[2n day Sharpe]]),AVERAGE(TradeDash[[#This Row],[n day Sharpe]:[2n day Sharpe]]),"")</f>
        <v>5.6652491848624746E-2</v>
      </c>
      <c r="H2770">
        <f ca="1">IF(ISNUMBER(TradeDash[[#This Row],[Sharpe Average]]),IF(TradeDash[[#This Row],[Sharpe Average]]&gt;$G$1,1,0),"")</f>
        <v>1</v>
      </c>
      <c r="I2770" s="2">
        <f ca="1">IF(ISNUMBER(TradeDash[[#This Row],[Signal]]),MAX(IF(AND(TradeDash[[#This Row],[Signal]]=1,I2769&lt;1),I2769+$E$1,IF(AND(TradeDash[[#This Row],[Signal]]=0,I2769&gt;0),I2769-$E$1,IF(AND(TradeDash[[#This Row],[Signal]]=1,I2769=1),I2769,IF(AND(TradeDash[[#This Row],[Signal]]=0,I2769=0),I2769,0)))),0),"")</f>
        <v>1</v>
      </c>
      <c r="J2770" s="3">
        <f ca="1">IF(ISNUMBER(TradeDash[[#This Row],[Position]]),TradeDash[[#This Row],[Position]]*D2771,"")</f>
        <v>3.7655880674871689E-3</v>
      </c>
      <c r="K2770" s="7">
        <f ca="1">K2769*IFERROR(1+TradeDash[[#This Row],[Port Return]],1)</f>
        <v>5307373.2583296644</v>
      </c>
      <c r="L2770" s="7">
        <f ca="1">IF(ISNUMBER(TradeDash[[#This Row],[Port Return]]),L2769*(1+TradeDash[[#This Row],[Returns]]),L2769)</f>
        <v>3901112.8775834618</v>
      </c>
    </row>
    <row r="2771" spans="1:12" x14ac:dyDescent="0.35">
      <c r="A2771" s="1">
        <v>40546</v>
      </c>
      <c r="B2771" s="16">
        <f>YEAR(TradeDash[[#This Row],[Date]])</f>
        <v>2011</v>
      </c>
      <c r="C2771">
        <v>6157.6</v>
      </c>
      <c r="D2771" s="3">
        <f>IFERROR(TradeDash[[#This Row],[Nifty]]/C2770-1,"")</f>
        <v>3.7655880674871689E-3</v>
      </c>
      <c r="E2771">
        <f ca="1">IFERROR(AVERAGE(OFFSET(TradeDash[[#This Row],[Returns]],0,0,-n_days))/STDEV(OFFSET(TradeDash[[#This Row],[Returns]],0,0,-n_days)),"")</f>
        <v>0.15643646125269584</v>
      </c>
      <c r="F2771">
        <f ca="1">IFERROR(AVERAGE(OFFSET(TradeDash[[#This Row],[Returns]],0,0,-n_days*2))/STDEV(OFFSET(TradeDash[[#This Row],[Returns]],0,0,-n_days*2)),"")</f>
        <v>-4.0930451367388418E-2</v>
      </c>
      <c r="G2771">
        <f ca="1">IF(ISNUMBER(TradeDash[[#This Row],[2n day Sharpe]]),AVERAGE(TradeDash[[#This Row],[n day Sharpe]:[2n day Sharpe]]),"")</f>
        <v>5.7753004942653709E-2</v>
      </c>
      <c r="H2771">
        <f ca="1">IF(ISNUMBER(TradeDash[[#This Row],[Sharpe Average]]),IF(TradeDash[[#This Row],[Sharpe Average]]&gt;$G$1,1,0),"")</f>
        <v>1</v>
      </c>
      <c r="I2771" s="2">
        <f ca="1">IF(ISNUMBER(TradeDash[[#This Row],[Signal]]),MAX(IF(AND(TradeDash[[#This Row],[Signal]]=1,I2770&lt;1),I2770+$E$1,IF(AND(TradeDash[[#This Row],[Signal]]=0,I2770&gt;0),I2770-$E$1,IF(AND(TradeDash[[#This Row],[Signal]]=1,I2770=1),I2770,IF(AND(TradeDash[[#This Row],[Signal]]=0,I2770=0),I2770,0)))),0),"")</f>
        <v>1</v>
      </c>
      <c r="J2771" s="3">
        <f ca="1">IF(ISNUMBER(TradeDash[[#This Row],[Position]]),TradeDash[[#This Row],[Position]]*D2772,"")</f>
        <v>-1.8270105235805856E-3</v>
      </c>
      <c r="K2771" s="7">
        <f ca="1">K2770*IFERROR(1+TradeDash[[#This Row],[Port Return]],1)</f>
        <v>5297676.6315341257</v>
      </c>
      <c r="L2771" s="7">
        <f ca="1">IF(ISNUMBER(TradeDash[[#This Row],[Port Return]]),L2770*(1+TradeDash[[#This Row],[Returns]]),L2770)</f>
        <v>3915802.8616852108</v>
      </c>
    </row>
    <row r="2772" spans="1:12" x14ac:dyDescent="0.35">
      <c r="A2772" s="1">
        <v>40547</v>
      </c>
      <c r="B2772" s="16">
        <f>YEAR(TradeDash[[#This Row],[Date]])</f>
        <v>2011</v>
      </c>
      <c r="C2772">
        <v>6146.35</v>
      </c>
      <c r="D2772" s="3">
        <f>IFERROR(TradeDash[[#This Row],[Nifty]]/C2771-1,"")</f>
        <v>-1.8270105235805856E-3</v>
      </c>
      <c r="E2772">
        <f ca="1">IFERROR(AVERAGE(OFFSET(TradeDash[[#This Row],[Returns]],0,0,-n_days))/STDEV(OFFSET(TradeDash[[#This Row],[Returns]],0,0,-n_days)),"")</f>
        <v>0.14632126323227126</v>
      </c>
      <c r="F2772">
        <f ca="1">IFERROR(AVERAGE(OFFSET(TradeDash[[#This Row],[Returns]],0,0,-n_days*2))/STDEV(OFFSET(TradeDash[[#This Row],[Returns]],0,0,-n_days*2)),"")</f>
        <v>-5.6624429935577765E-2</v>
      </c>
      <c r="G2772">
        <f ca="1">IF(ISNUMBER(TradeDash[[#This Row],[2n day Sharpe]]),AVERAGE(TradeDash[[#This Row],[n day Sharpe]:[2n day Sharpe]]),"")</f>
        <v>4.4848416648346753E-2</v>
      </c>
      <c r="H2772">
        <f ca="1">IF(ISNUMBER(TradeDash[[#This Row],[Sharpe Average]]),IF(TradeDash[[#This Row],[Sharpe Average]]&gt;$G$1,1,0),"")</f>
        <v>1</v>
      </c>
      <c r="I2772" s="2">
        <f ca="1">IF(ISNUMBER(TradeDash[[#This Row],[Signal]]),MAX(IF(AND(TradeDash[[#This Row],[Signal]]=1,I2771&lt;1),I2771+$E$1,IF(AND(TradeDash[[#This Row],[Signal]]=0,I2771&gt;0),I2771-$E$1,IF(AND(TradeDash[[#This Row],[Signal]]=1,I2771=1),I2771,IF(AND(TradeDash[[#This Row],[Signal]]=0,I2771=0),I2771,0)))),0),"")</f>
        <v>1</v>
      </c>
      <c r="J2772" s="3">
        <f ca="1">IF(ISNUMBER(TradeDash[[#This Row],[Position]]),TradeDash[[#This Row],[Position]]*D2773,"")</f>
        <v>-1.0827564326795658E-2</v>
      </c>
      <c r="K2772" s="7">
        <f ca="1">K2771*IFERROR(1+TradeDash[[#This Row],[Port Return]],1)</f>
        <v>5240315.6970236273</v>
      </c>
      <c r="L2772" s="7">
        <f ca="1">IF(ISNUMBER(TradeDash[[#This Row],[Port Return]]),L2771*(1+TradeDash[[#This Row],[Returns]]),L2771)</f>
        <v>3908648.6486486448</v>
      </c>
    </row>
    <row r="2773" spans="1:12" x14ac:dyDescent="0.35">
      <c r="A2773" s="1">
        <v>40548</v>
      </c>
      <c r="B2773" s="16">
        <f>YEAR(TradeDash[[#This Row],[Date]])</f>
        <v>2011</v>
      </c>
      <c r="C2773">
        <v>6079.8</v>
      </c>
      <c r="D2773" s="3">
        <f>IFERROR(TradeDash[[#This Row],[Nifty]]/C2772-1,"")</f>
        <v>-1.0827564326795658E-2</v>
      </c>
      <c r="E2773">
        <f ca="1">IFERROR(AVERAGE(OFFSET(TradeDash[[#This Row],[Returns]],0,0,-n_days))/STDEV(OFFSET(TradeDash[[#This Row],[Returns]],0,0,-n_days)),"")</f>
        <v>9.6438351193091312E-2</v>
      </c>
      <c r="F2773">
        <f ca="1">IFERROR(AVERAGE(OFFSET(TradeDash[[#This Row],[Returns]],0,0,-n_days*2))/STDEV(OFFSET(TradeDash[[#This Row],[Returns]],0,0,-n_days*2)),"")</f>
        <v>-6.67939314396747E-2</v>
      </c>
      <c r="G2773">
        <f ca="1">IF(ISNUMBER(TradeDash[[#This Row],[2n day Sharpe]]),AVERAGE(TradeDash[[#This Row],[n day Sharpe]:[2n day Sharpe]]),"")</f>
        <v>1.4822209876708306E-2</v>
      </c>
      <c r="H2773">
        <f ca="1">IF(ISNUMBER(TradeDash[[#This Row],[Sharpe Average]]),IF(TradeDash[[#This Row],[Sharpe Average]]&gt;$G$1,1,0),"")</f>
        <v>1</v>
      </c>
      <c r="I2773" s="2">
        <f ca="1">IF(ISNUMBER(TradeDash[[#This Row],[Signal]]),MAX(IF(AND(TradeDash[[#This Row],[Signal]]=1,I2772&lt;1),I2772+$E$1,IF(AND(TradeDash[[#This Row],[Signal]]=0,I2772&gt;0),I2772-$E$1,IF(AND(TradeDash[[#This Row],[Signal]]=1,I2772=1),I2772,IF(AND(TradeDash[[#This Row],[Signal]]=0,I2772=0),I2772,0)))),0),"")</f>
        <v>1</v>
      </c>
      <c r="J2773" s="3">
        <f ca="1">IF(ISNUMBER(TradeDash[[#This Row],[Position]]),TradeDash[[#This Row],[Position]]*D2774,"")</f>
        <v>-5.1893154380078244E-3</v>
      </c>
      <c r="K2773" s="7">
        <f ca="1">K2772*IFERROR(1+TradeDash[[#This Row],[Port Return]],1)</f>
        <v>5213122.0458770283</v>
      </c>
      <c r="L2773" s="7">
        <f ca="1">IF(ISNUMBER(TradeDash[[#This Row],[Port Return]]),L2772*(1+TradeDash[[#This Row],[Returns]]),L2772)</f>
        <v>3866327.5039745588</v>
      </c>
    </row>
    <row r="2774" spans="1:12" x14ac:dyDescent="0.35">
      <c r="A2774" s="1">
        <v>40549</v>
      </c>
      <c r="B2774" s="16">
        <f>YEAR(TradeDash[[#This Row],[Date]])</f>
        <v>2011</v>
      </c>
      <c r="C2774">
        <v>6048.25</v>
      </c>
      <c r="D2774" s="3">
        <f>IFERROR(TradeDash[[#This Row],[Nifty]]/C2773-1,"")</f>
        <v>-5.1893154380078244E-3</v>
      </c>
      <c r="E2774">
        <f ca="1">IFERROR(AVERAGE(OFFSET(TradeDash[[#This Row],[Returns]],0,0,-n_days))/STDEV(OFFSET(TradeDash[[#This Row],[Returns]],0,0,-n_days)),"")</f>
        <v>0.13994768752113004</v>
      </c>
      <c r="F2774">
        <f ca="1">IFERROR(AVERAGE(OFFSET(TradeDash[[#This Row],[Returns]],0,0,-n_days*2))/STDEV(OFFSET(TradeDash[[#This Row],[Returns]],0,0,-n_days*2)),"")</f>
        <v>-8.9252179106693433E-2</v>
      </c>
      <c r="G2774">
        <f ca="1">IF(ISNUMBER(TradeDash[[#This Row],[2n day Sharpe]]),AVERAGE(TradeDash[[#This Row],[n day Sharpe]:[2n day Sharpe]]),"")</f>
        <v>2.5347754207218305E-2</v>
      </c>
      <c r="H2774">
        <f ca="1">IF(ISNUMBER(TradeDash[[#This Row],[Sharpe Average]]),IF(TradeDash[[#This Row],[Sharpe Average]]&gt;$G$1,1,0),"")</f>
        <v>1</v>
      </c>
      <c r="I2774" s="2">
        <f ca="1">IF(ISNUMBER(TradeDash[[#This Row],[Signal]]),MAX(IF(AND(TradeDash[[#This Row],[Signal]]=1,I2773&lt;1),I2773+$E$1,IF(AND(TradeDash[[#This Row],[Signal]]=0,I2773&gt;0),I2773-$E$1,IF(AND(TradeDash[[#This Row],[Signal]]=1,I2773=1),I2773,IF(AND(TradeDash[[#This Row],[Signal]]=0,I2773=0),I2773,0)))),0),"")</f>
        <v>1</v>
      </c>
      <c r="J2774" s="3">
        <f ca="1">IF(ISNUMBER(TradeDash[[#This Row],[Position]]),TradeDash[[#This Row],[Position]]*D2775,"")</f>
        <v>-2.3750671681891378E-2</v>
      </c>
      <c r="K2774" s="7">
        <f ca="1">K2773*IFERROR(1+TradeDash[[#This Row],[Port Return]],1)</f>
        <v>5089306.8957277732</v>
      </c>
      <c r="L2774" s="7">
        <f ca="1">IF(ISNUMBER(TradeDash[[#This Row],[Port Return]]),L2773*(1+TradeDash[[#This Row],[Returns]]),L2773)</f>
        <v>3846263.9109697891</v>
      </c>
    </row>
    <row r="2775" spans="1:12" x14ac:dyDescent="0.35">
      <c r="A2775" s="1">
        <v>40550</v>
      </c>
      <c r="B2775" s="16">
        <f>YEAR(TradeDash[[#This Row],[Date]])</f>
        <v>2011</v>
      </c>
      <c r="C2775">
        <v>5904.6</v>
      </c>
      <c r="D2775" s="3">
        <f>IFERROR(TradeDash[[#This Row],[Nifty]]/C2774-1,"")</f>
        <v>-2.3750671681891378E-2</v>
      </c>
      <c r="E2775">
        <f ca="1">IFERROR(AVERAGE(OFFSET(TradeDash[[#This Row],[Returns]],0,0,-n_days))/STDEV(OFFSET(TradeDash[[#This Row],[Returns]],0,0,-n_days)),"")</f>
        <v>0.13595080872205401</v>
      </c>
      <c r="F2775">
        <f ca="1">IFERROR(AVERAGE(OFFSET(TradeDash[[#This Row],[Returns]],0,0,-n_days*2))/STDEV(OFFSET(TradeDash[[#This Row],[Returns]],0,0,-n_days*2)),"")</f>
        <v>-0.12777579042214893</v>
      </c>
      <c r="G2775">
        <f ca="1">IF(ISNUMBER(TradeDash[[#This Row],[2n day Sharpe]]),AVERAGE(TradeDash[[#This Row],[n day Sharpe]:[2n day Sharpe]]),"")</f>
        <v>4.0875091499525396E-3</v>
      </c>
      <c r="H2775">
        <f ca="1">IF(ISNUMBER(TradeDash[[#This Row],[Sharpe Average]]),IF(TradeDash[[#This Row],[Sharpe Average]]&gt;$G$1,1,0),"")</f>
        <v>1</v>
      </c>
      <c r="I2775" s="2">
        <f ca="1">IF(ISNUMBER(TradeDash[[#This Row],[Signal]]),MAX(IF(AND(TradeDash[[#This Row],[Signal]]=1,I2774&lt;1),I2774+$E$1,IF(AND(TradeDash[[#This Row],[Signal]]=0,I2774&gt;0),I2774-$E$1,IF(AND(TradeDash[[#This Row],[Signal]]=1,I2774=1),I2774,IF(AND(TradeDash[[#This Row],[Signal]]=0,I2774=0),I2774,0)))),0),"")</f>
        <v>1</v>
      </c>
      <c r="J2775" s="3">
        <f ca="1">IF(ISNUMBER(TradeDash[[#This Row],[Position]]),TradeDash[[#This Row],[Position]]*D2776,"")</f>
        <v>-2.4006706635504527E-2</v>
      </c>
      <c r="K2775" s="7">
        <f ca="1">K2774*IFERROR(1+TradeDash[[#This Row],[Port Return]],1)</f>
        <v>4967129.3981039859</v>
      </c>
      <c r="L2775" s="7">
        <f ca="1">IF(ISNUMBER(TradeDash[[#This Row],[Port Return]]),L2774*(1+TradeDash[[#This Row],[Returns]]),L2774)</f>
        <v>3754912.5596184381</v>
      </c>
    </row>
    <row r="2776" spans="1:12" x14ac:dyDescent="0.35">
      <c r="A2776" s="1">
        <v>40553</v>
      </c>
      <c r="B2776" s="16">
        <f>YEAR(TradeDash[[#This Row],[Date]])</f>
        <v>2011</v>
      </c>
      <c r="C2776">
        <v>5762.85</v>
      </c>
      <c r="D2776" s="3">
        <f>IFERROR(TradeDash[[#This Row],[Nifty]]/C2775-1,"")</f>
        <v>-2.4006706635504527E-2</v>
      </c>
      <c r="E2776">
        <f ca="1">IFERROR(AVERAGE(OFFSET(TradeDash[[#This Row],[Returns]],0,0,-n_days))/STDEV(OFFSET(TradeDash[[#This Row],[Returns]],0,0,-n_days)),"")</f>
        <v>-7.6893492849346615E-2</v>
      </c>
      <c r="F2776">
        <f ca="1">IFERROR(AVERAGE(OFFSET(TradeDash[[#This Row],[Returns]],0,0,-n_days*2))/STDEV(OFFSET(TradeDash[[#This Row],[Returns]],0,0,-n_days*2)),"")</f>
        <v>-0.14664341467162978</v>
      </c>
      <c r="G2776">
        <f ca="1">IF(ISNUMBER(TradeDash[[#This Row],[2n day Sharpe]]),AVERAGE(TradeDash[[#This Row],[n day Sharpe]:[2n day Sharpe]]),"")</f>
        <v>-0.11176845376048819</v>
      </c>
      <c r="H2776">
        <f ca="1">IF(ISNUMBER(TradeDash[[#This Row],[Sharpe Average]]),IF(TradeDash[[#This Row],[Sharpe Average]]&gt;$G$1,1,0),"")</f>
        <v>0</v>
      </c>
      <c r="I2776" s="2">
        <f ca="1">IF(ISNUMBER(TradeDash[[#This Row],[Signal]]),MAX(IF(AND(TradeDash[[#This Row],[Signal]]=1,I2775&lt;1),I2775+$E$1,IF(AND(TradeDash[[#This Row],[Signal]]=0,I2775&gt;0),I2775-$E$1,IF(AND(TradeDash[[#This Row],[Signal]]=1,I2775=1),I2775,IF(AND(TradeDash[[#This Row],[Signal]]=0,I2775=0),I2775,0)))),0),"")</f>
        <v>0.8</v>
      </c>
      <c r="J2776" s="3">
        <f ca="1">IF(ISNUMBER(TradeDash[[#This Row],[Position]]),TradeDash[[#This Row],[Position]]*D2777,"")</f>
        <v>-1.2146767658363089E-3</v>
      </c>
      <c r="K2776" s="7">
        <f ca="1">K2775*IFERROR(1+TradeDash[[#This Row],[Port Return]],1)</f>
        <v>4961095.9414312067</v>
      </c>
      <c r="L2776" s="7">
        <f ca="1">IF(ISNUMBER(TradeDash[[#This Row],[Port Return]]),L2775*(1+TradeDash[[#This Row],[Returns]]),L2775)</f>
        <v>3664769.4753577067</v>
      </c>
    </row>
    <row r="2777" spans="1:12" x14ac:dyDescent="0.35">
      <c r="A2777" s="1">
        <v>40554</v>
      </c>
      <c r="B2777" s="16">
        <f>YEAR(TradeDash[[#This Row],[Date]])</f>
        <v>2011</v>
      </c>
      <c r="C2777">
        <v>5754.1</v>
      </c>
      <c r="D2777" s="3">
        <f>IFERROR(TradeDash[[#This Row],[Nifty]]/C2776-1,"")</f>
        <v>-1.5183459572953861E-3</v>
      </c>
      <c r="E2777">
        <f ca="1">IFERROR(AVERAGE(OFFSET(TradeDash[[#This Row],[Returns]],0,0,-n_days))/STDEV(OFFSET(TradeDash[[#This Row],[Returns]],0,0,-n_days)),"")</f>
        <v>-0.13089004469268117</v>
      </c>
      <c r="F2777">
        <f ca="1">IFERROR(AVERAGE(OFFSET(TradeDash[[#This Row],[Returns]],0,0,-n_days*2))/STDEV(OFFSET(TradeDash[[#This Row],[Returns]],0,0,-n_days*2)),"")</f>
        <v>-0.11149097609202259</v>
      </c>
      <c r="G2777">
        <f ca="1">IF(ISNUMBER(TradeDash[[#This Row],[2n day Sharpe]]),AVERAGE(TradeDash[[#This Row],[n day Sharpe]:[2n day Sharpe]]),"")</f>
        <v>-0.12119051039235187</v>
      </c>
      <c r="H2777">
        <f ca="1">IF(ISNUMBER(TradeDash[[#This Row],[Sharpe Average]]),IF(TradeDash[[#This Row],[Sharpe Average]]&gt;$G$1,1,0),"")</f>
        <v>0</v>
      </c>
      <c r="I2777" s="2">
        <f ca="1">IF(ISNUMBER(TradeDash[[#This Row],[Signal]]),MAX(IF(AND(TradeDash[[#This Row],[Signal]]=1,I2776&lt;1),I2776+$E$1,IF(AND(TradeDash[[#This Row],[Signal]]=0,I2776&gt;0),I2776-$E$1,IF(AND(TradeDash[[#This Row],[Signal]]=1,I2776=1),I2776,IF(AND(TradeDash[[#This Row],[Signal]]=0,I2776=0),I2776,0)))),0),"")</f>
        <v>0.60000000000000009</v>
      </c>
      <c r="J2777" s="3">
        <f ca="1">IF(ISNUMBER(TradeDash[[#This Row],[Position]]),TradeDash[[#This Row],[Position]]*D2778,"")</f>
        <v>1.1381449748874629E-2</v>
      </c>
      <c r="K2777" s="7">
        <f ca="1">K2776*IFERROR(1+TradeDash[[#This Row],[Port Return]],1)</f>
        <v>5017560.4055879517</v>
      </c>
      <c r="L2777" s="7">
        <f ca="1">IF(ISNUMBER(TradeDash[[#This Row],[Port Return]]),L2776*(1+TradeDash[[#This Row],[Returns]]),L2776)</f>
        <v>3659205.0874403776</v>
      </c>
    </row>
    <row r="2778" spans="1:12" x14ac:dyDescent="0.35">
      <c r="A2778" s="1">
        <v>40555</v>
      </c>
      <c r="B2778" s="16">
        <f>YEAR(TradeDash[[#This Row],[Date]])</f>
        <v>2011</v>
      </c>
      <c r="C2778">
        <v>5863.25</v>
      </c>
      <c r="D2778" s="3">
        <f>IFERROR(TradeDash[[#This Row],[Nifty]]/C2777-1,"")</f>
        <v>1.8969082914791047E-2</v>
      </c>
      <c r="E2778">
        <f ca="1">IFERROR(AVERAGE(OFFSET(TradeDash[[#This Row],[Returns]],0,0,-n_days))/STDEV(OFFSET(TradeDash[[#This Row],[Returns]],0,0,-n_days)),"")</f>
        <v>-5.9479967572194474E-2</v>
      </c>
      <c r="F2778">
        <f ca="1">IFERROR(AVERAGE(OFFSET(TradeDash[[#This Row],[Returns]],0,0,-n_days*2))/STDEV(OFFSET(TradeDash[[#This Row],[Returns]],0,0,-n_days*2)),"")</f>
        <v>-8.5455586652388435E-2</v>
      </c>
      <c r="G2778">
        <f ca="1">IF(ISNUMBER(TradeDash[[#This Row],[2n day Sharpe]]),AVERAGE(TradeDash[[#This Row],[n day Sharpe]:[2n day Sharpe]]),"")</f>
        <v>-7.2467777112291451E-2</v>
      </c>
      <c r="H2778">
        <f ca="1">IF(ISNUMBER(TradeDash[[#This Row],[Sharpe Average]]),IF(TradeDash[[#This Row],[Sharpe Average]]&gt;$G$1,1,0),"")</f>
        <v>0</v>
      </c>
      <c r="I2778" s="2">
        <f ca="1">IF(ISNUMBER(TradeDash[[#This Row],[Signal]]),MAX(IF(AND(TradeDash[[#This Row],[Signal]]=1,I2777&lt;1),I2777+$E$1,IF(AND(TradeDash[[#This Row],[Signal]]=0,I2777&gt;0),I2777-$E$1,IF(AND(TradeDash[[#This Row],[Signal]]=1,I2777=1),I2777,IF(AND(TradeDash[[#This Row],[Signal]]=0,I2777=0),I2777,0)))),0),"")</f>
        <v>0.40000000000000008</v>
      </c>
      <c r="J2778" s="3">
        <f ca="1">IF(ISNUMBER(TradeDash[[#This Row],[Position]]),TradeDash[[#This Row],[Position]]*D2779,"")</f>
        <v>-7.5964695348143445E-3</v>
      </c>
      <c r="K2778" s="7">
        <f ca="1">K2777*IFERROR(1+TradeDash[[#This Row],[Port Return]],1)</f>
        <v>4979444.6608278127</v>
      </c>
      <c r="L2778" s="7">
        <f ca="1">IF(ISNUMBER(TradeDash[[#This Row],[Port Return]]),L2777*(1+TradeDash[[#This Row],[Returns]]),L2777)</f>
        <v>3728616.8521462595</v>
      </c>
    </row>
    <row r="2779" spans="1:12" x14ac:dyDescent="0.35">
      <c r="A2779" s="1">
        <v>40556</v>
      </c>
      <c r="B2779" s="16">
        <f>YEAR(TradeDash[[#This Row],[Date]])</f>
        <v>2011</v>
      </c>
      <c r="C2779">
        <v>5751.9</v>
      </c>
      <c r="D2779" s="3">
        <f>IFERROR(TradeDash[[#This Row],[Nifty]]/C2778-1,"")</f>
        <v>-1.8991173837035857E-2</v>
      </c>
      <c r="E2779">
        <f ca="1">IFERROR(AVERAGE(OFFSET(TradeDash[[#This Row],[Returns]],0,0,-n_days))/STDEV(OFFSET(TradeDash[[#This Row],[Returns]],0,0,-n_days)),"")</f>
        <v>-0.10177151344607491</v>
      </c>
      <c r="F2779">
        <f ca="1">IFERROR(AVERAGE(OFFSET(TradeDash[[#This Row],[Returns]],0,0,-n_days*2))/STDEV(OFFSET(TradeDash[[#This Row],[Returns]],0,0,-n_days*2)),"")</f>
        <v>-8.0483297812433546E-2</v>
      </c>
      <c r="G2779">
        <f ca="1">IF(ISNUMBER(TradeDash[[#This Row],[2n day Sharpe]]),AVERAGE(TradeDash[[#This Row],[n day Sharpe]:[2n day Sharpe]]),"")</f>
        <v>-9.1127405629254227E-2</v>
      </c>
      <c r="H2779">
        <f ca="1">IF(ISNUMBER(TradeDash[[#This Row],[Sharpe Average]]),IF(TradeDash[[#This Row],[Sharpe Average]]&gt;$G$1,1,0),"")</f>
        <v>0</v>
      </c>
      <c r="I2779" s="2">
        <f ca="1">IF(ISNUMBER(TradeDash[[#This Row],[Signal]]),MAX(IF(AND(TradeDash[[#This Row],[Signal]]=1,I2778&lt;1),I2778+$E$1,IF(AND(TradeDash[[#This Row],[Signal]]=0,I2778&gt;0),I2778-$E$1,IF(AND(TradeDash[[#This Row],[Signal]]=1,I2778=1),I2778,IF(AND(TradeDash[[#This Row],[Signal]]=0,I2778=0),I2778,0)))),0),"")</f>
        <v>0.20000000000000007</v>
      </c>
      <c r="J2779" s="3">
        <f ca="1">IF(ISNUMBER(TradeDash[[#This Row],[Position]]),TradeDash[[#This Row],[Position]]*D2780,"")</f>
        <v>-3.3849684452093918E-3</v>
      </c>
      <c r="K2779" s="7">
        <f ca="1">K2778*IFERROR(1+TradeDash[[#This Row],[Port Return]],1)</f>
        <v>4962589.3977762442</v>
      </c>
      <c r="L2779" s="7">
        <f ca="1">IF(ISNUMBER(TradeDash[[#This Row],[Port Return]]),L2778*(1+TradeDash[[#This Row],[Returns]]),L2778)</f>
        <v>3657806.0413354486</v>
      </c>
    </row>
    <row r="2780" spans="1:12" x14ac:dyDescent="0.35">
      <c r="A2780" s="1">
        <v>40557</v>
      </c>
      <c r="B2780" s="16">
        <f>YEAR(TradeDash[[#This Row],[Date]])</f>
        <v>2011</v>
      </c>
      <c r="C2780">
        <v>5654.55</v>
      </c>
      <c r="D2780" s="3">
        <f>IFERROR(TradeDash[[#This Row],[Nifty]]/C2779-1,"")</f>
        <v>-1.6924842226046954E-2</v>
      </c>
      <c r="E2780">
        <f ca="1">IFERROR(AVERAGE(OFFSET(TradeDash[[#This Row],[Returns]],0,0,-n_days))/STDEV(OFFSET(TradeDash[[#This Row],[Returns]],0,0,-n_days)),"")</f>
        <v>-0.21522051473197237</v>
      </c>
      <c r="F2780">
        <f ca="1">IFERROR(AVERAGE(OFFSET(TradeDash[[#This Row],[Returns]],0,0,-n_days*2))/STDEV(OFFSET(TradeDash[[#This Row],[Returns]],0,0,-n_days*2)),"")</f>
        <v>-0.11765255544992287</v>
      </c>
      <c r="G2780">
        <f ca="1">IF(ISNUMBER(TradeDash[[#This Row],[2n day Sharpe]]),AVERAGE(TradeDash[[#This Row],[n day Sharpe]:[2n day Sharpe]]),"")</f>
        <v>-0.16643653509094763</v>
      </c>
      <c r="H2780">
        <f ca="1">IF(ISNUMBER(TradeDash[[#This Row],[Sharpe Average]]),IF(TradeDash[[#This Row],[Sharpe Average]]&gt;$G$1,1,0),"")</f>
        <v>0</v>
      </c>
      <c r="I2780" s="2">
        <f ca="1">IF(ISNUMBER(TradeDash[[#This Row],[Signal]]),MAX(IF(AND(TradeDash[[#This Row],[Signal]]=1,I2779&lt;1),I2779+$E$1,IF(AND(TradeDash[[#This Row],[Signal]]=0,I2779&gt;0),I2779-$E$1,IF(AND(TradeDash[[#This Row],[Signal]]=1,I2779=1),I2779,IF(AND(TradeDash[[#This Row],[Signal]]=0,I2779=0),I2779,0)))),0),"")</f>
        <v>5.5511151231257827E-17</v>
      </c>
      <c r="J2780" s="3">
        <f ca="1">IF(ISNUMBER(TradeDash[[#This Row],[Position]]),TradeDash[[#This Row],[Position]]*D2781,"")</f>
        <v>1.9634153462629142E-21</v>
      </c>
      <c r="K2780" s="7">
        <f ca="1">K2779*IFERROR(1+TradeDash[[#This Row],[Port Return]],1)</f>
        <v>4962589.3977762442</v>
      </c>
      <c r="L2780" s="7">
        <f ca="1">IF(ISNUMBER(TradeDash[[#This Row],[Port Return]]),L2779*(1+TradeDash[[#This Row],[Returns]]),L2779)</f>
        <v>3595898.2511923648</v>
      </c>
    </row>
    <row r="2781" spans="1:12" x14ac:dyDescent="0.35">
      <c r="A2781" s="1">
        <v>40560</v>
      </c>
      <c r="B2781" s="16">
        <f>YEAR(TradeDash[[#This Row],[Date]])</f>
        <v>2011</v>
      </c>
      <c r="C2781">
        <v>5654.75</v>
      </c>
      <c r="D2781" s="3">
        <f>IFERROR(TradeDash[[#This Row],[Nifty]]/C2780-1,"")</f>
        <v>3.5369746487212694E-5</v>
      </c>
      <c r="E2781">
        <f ca="1">IFERROR(AVERAGE(OFFSET(TradeDash[[#This Row],[Returns]],0,0,-n_days))/STDEV(OFFSET(TradeDash[[#This Row],[Returns]],0,0,-n_days)),"")</f>
        <v>-0.21375723586827713</v>
      </c>
      <c r="F2781">
        <f ca="1">IFERROR(AVERAGE(OFFSET(TradeDash[[#This Row],[Returns]],0,0,-n_days*2))/STDEV(OFFSET(TradeDash[[#This Row],[Returns]],0,0,-n_days*2)),"")</f>
        <v>-8.1870625664595784E-2</v>
      </c>
      <c r="G2781">
        <f ca="1">IF(ISNUMBER(TradeDash[[#This Row],[2n day Sharpe]]),AVERAGE(TradeDash[[#This Row],[n day Sharpe]:[2n day Sharpe]]),"")</f>
        <v>-0.14781393076643645</v>
      </c>
      <c r="H2781">
        <f ca="1">IF(ISNUMBER(TradeDash[[#This Row],[Sharpe Average]]),IF(TradeDash[[#This Row],[Sharpe Average]]&gt;$G$1,1,0),"")</f>
        <v>0</v>
      </c>
      <c r="I2781" s="2">
        <f ca="1">IF(ISNUMBER(TradeDash[[#This Row],[Signal]]),MAX(IF(AND(TradeDash[[#This Row],[Signal]]=1,I2780&lt;1),I2780+$E$1,IF(AND(TradeDash[[#This Row],[Signal]]=0,I2780&gt;0),I2780-$E$1,IF(AND(TradeDash[[#This Row],[Signal]]=1,I2780=1),I2780,IF(AND(TradeDash[[#This Row],[Signal]]=0,I2780=0),I2780,0)))),0),"")</f>
        <v>0</v>
      </c>
      <c r="J2781" s="3">
        <f ca="1">IF(ISNUMBER(TradeDash[[#This Row],[Position]]),TradeDash[[#This Row],[Position]]*D2782,"")</f>
        <v>0</v>
      </c>
      <c r="K2781" s="7">
        <f ca="1">K2780*IFERROR(1+TradeDash[[#This Row],[Port Return]],1)</f>
        <v>4962589.3977762442</v>
      </c>
      <c r="L2781" s="7">
        <f ca="1">IF(ISNUMBER(TradeDash[[#This Row],[Port Return]]),L2780*(1+TradeDash[[#This Row],[Returns]]),L2780)</f>
        <v>3596025.4372019032</v>
      </c>
    </row>
    <row r="2782" spans="1:12" x14ac:dyDescent="0.35">
      <c r="A2782" s="1">
        <v>40561</v>
      </c>
      <c r="B2782" s="16">
        <f>YEAR(TradeDash[[#This Row],[Date]])</f>
        <v>2011</v>
      </c>
      <c r="C2782">
        <v>5724.05</v>
      </c>
      <c r="D2782" s="3">
        <f>IFERROR(TradeDash[[#This Row],[Nifty]]/C2781-1,"")</f>
        <v>1.2255183695123684E-2</v>
      </c>
      <c r="E2782">
        <f ca="1">IFERROR(AVERAGE(OFFSET(TradeDash[[#This Row],[Returns]],0,0,-n_days))/STDEV(OFFSET(TradeDash[[#This Row],[Returns]],0,0,-n_days)),"")</f>
        <v>-0.19635526488555388</v>
      </c>
      <c r="F2782">
        <f ca="1">IFERROR(AVERAGE(OFFSET(TradeDash[[#This Row],[Returns]],0,0,-n_days*2))/STDEV(OFFSET(TradeDash[[#This Row],[Returns]],0,0,-n_days*2)),"")</f>
        <v>-0.10191883894496524</v>
      </c>
      <c r="G2782">
        <f ca="1">IF(ISNUMBER(TradeDash[[#This Row],[2n day Sharpe]]),AVERAGE(TradeDash[[#This Row],[n day Sharpe]:[2n day Sharpe]]),"")</f>
        <v>-0.14913705191525956</v>
      </c>
      <c r="H2782">
        <f ca="1">IF(ISNUMBER(TradeDash[[#This Row],[Sharpe Average]]),IF(TradeDash[[#This Row],[Sharpe Average]]&gt;$G$1,1,0),"")</f>
        <v>0</v>
      </c>
      <c r="I2782" s="2">
        <f ca="1">IF(ISNUMBER(TradeDash[[#This Row],[Signal]]),MAX(IF(AND(TradeDash[[#This Row],[Signal]]=1,I2781&lt;1),I2781+$E$1,IF(AND(TradeDash[[#This Row],[Signal]]=0,I2781&gt;0),I2781-$E$1,IF(AND(TradeDash[[#This Row],[Signal]]=1,I2781=1),I2781,IF(AND(TradeDash[[#This Row],[Signal]]=0,I2781=0),I2781,0)))),0),"")</f>
        <v>0</v>
      </c>
      <c r="J2782" s="3">
        <f ca="1">IF(ISNUMBER(TradeDash[[#This Row],[Position]]),TradeDash[[#This Row],[Position]]*D2783,"")</f>
        <v>0</v>
      </c>
      <c r="K2782" s="7">
        <f ca="1">K2781*IFERROR(1+TradeDash[[#This Row],[Port Return]],1)</f>
        <v>4962589.3977762442</v>
      </c>
      <c r="L2782" s="7">
        <f ca="1">IF(ISNUMBER(TradeDash[[#This Row],[Port Return]]),L2781*(1+TradeDash[[#This Row],[Returns]]),L2781)</f>
        <v>3640095.3895071498</v>
      </c>
    </row>
    <row r="2783" spans="1:12" x14ac:dyDescent="0.35">
      <c r="A2783" s="1">
        <v>40562</v>
      </c>
      <c r="B2783" s="16">
        <f>YEAR(TradeDash[[#This Row],[Date]])</f>
        <v>2011</v>
      </c>
      <c r="C2783">
        <v>5691.05</v>
      </c>
      <c r="D2783" s="3">
        <f>IFERROR(TradeDash[[#This Row],[Nifty]]/C2782-1,"")</f>
        <v>-5.7651488019846431E-3</v>
      </c>
      <c r="E2783">
        <f ca="1">IFERROR(AVERAGE(OFFSET(TradeDash[[#This Row],[Returns]],0,0,-n_days))/STDEV(OFFSET(TradeDash[[#This Row],[Returns]],0,0,-n_days)),"")</f>
        <v>-0.20899123243407638</v>
      </c>
      <c r="F2783">
        <f ca="1">IFERROR(AVERAGE(OFFSET(TradeDash[[#This Row],[Returns]],0,0,-n_days*2))/STDEV(OFFSET(TradeDash[[#This Row],[Returns]],0,0,-n_days*2)),"")</f>
        <v>-8.7980026584497759E-2</v>
      </c>
      <c r="G2783">
        <f ca="1">IF(ISNUMBER(TradeDash[[#This Row],[2n day Sharpe]]),AVERAGE(TradeDash[[#This Row],[n day Sharpe]:[2n day Sharpe]]),"")</f>
        <v>-0.14848562950928706</v>
      </c>
      <c r="H2783">
        <f ca="1">IF(ISNUMBER(TradeDash[[#This Row],[Sharpe Average]]),IF(TradeDash[[#This Row],[Sharpe Average]]&gt;$G$1,1,0),"")</f>
        <v>0</v>
      </c>
      <c r="I2783" s="2">
        <f ca="1">IF(ISNUMBER(TradeDash[[#This Row],[Signal]]),MAX(IF(AND(TradeDash[[#This Row],[Signal]]=1,I2782&lt;1),I2782+$E$1,IF(AND(TradeDash[[#This Row],[Signal]]=0,I2782&gt;0),I2782-$E$1,IF(AND(TradeDash[[#This Row],[Signal]]=1,I2782=1),I2782,IF(AND(TradeDash[[#This Row],[Signal]]=0,I2782=0),I2782,0)))),0),"")</f>
        <v>0</v>
      </c>
      <c r="J2783" s="3">
        <f ca="1">IF(ISNUMBER(TradeDash[[#This Row],[Position]]),TradeDash[[#This Row],[Position]]*D2784,"")</f>
        <v>0</v>
      </c>
      <c r="K2783" s="7">
        <f ca="1">K2782*IFERROR(1+TradeDash[[#This Row],[Port Return]],1)</f>
        <v>4962589.3977762442</v>
      </c>
      <c r="L2783" s="7">
        <f ca="1">IF(ISNUMBER(TradeDash[[#This Row],[Port Return]]),L2782*(1+TradeDash[[#This Row],[Returns]]),L2782)</f>
        <v>3619109.6979332226</v>
      </c>
    </row>
    <row r="2784" spans="1:12" x14ac:dyDescent="0.35">
      <c r="A2784" s="1">
        <v>40563</v>
      </c>
      <c r="B2784" s="16">
        <f>YEAR(TradeDash[[#This Row],[Date]])</f>
        <v>2011</v>
      </c>
      <c r="C2784">
        <v>5711.6</v>
      </c>
      <c r="D2784" s="3">
        <f>IFERROR(TradeDash[[#This Row],[Nifty]]/C2783-1,"")</f>
        <v>3.6109329561329062E-3</v>
      </c>
      <c r="E2784">
        <f ca="1">IFERROR(AVERAGE(OFFSET(TradeDash[[#This Row],[Returns]],0,0,-n_days))/STDEV(OFFSET(TradeDash[[#This Row],[Returns]],0,0,-n_days)),"")</f>
        <v>-0.18922298324853926</v>
      </c>
      <c r="F2784">
        <f ca="1">IFERROR(AVERAGE(OFFSET(TradeDash[[#This Row],[Returns]],0,0,-n_days*2))/STDEV(OFFSET(TradeDash[[#This Row],[Returns]],0,0,-n_days*2)),"")</f>
        <v>-5.454447660019289E-2</v>
      </c>
      <c r="G2784">
        <f ca="1">IF(ISNUMBER(TradeDash[[#This Row],[2n day Sharpe]]),AVERAGE(TradeDash[[#This Row],[n day Sharpe]:[2n day Sharpe]]),"")</f>
        <v>-0.12188372992436608</v>
      </c>
      <c r="H2784">
        <f ca="1">IF(ISNUMBER(TradeDash[[#This Row],[Sharpe Average]]),IF(TradeDash[[#This Row],[Sharpe Average]]&gt;$G$1,1,0),"")</f>
        <v>0</v>
      </c>
      <c r="I2784" s="2">
        <f ca="1">IF(ISNUMBER(TradeDash[[#This Row],[Signal]]),MAX(IF(AND(TradeDash[[#This Row],[Signal]]=1,I2783&lt;1),I2783+$E$1,IF(AND(TradeDash[[#This Row],[Signal]]=0,I2783&gt;0),I2783-$E$1,IF(AND(TradeDash[[#This Row],[Signal]]=1,I2783=1),I2783,IF(AND(TradeDash[[#This Row],[Signal]]=0,I2783=0),I2783,0)))),0),"")</f>
        <v>0</v>
      </c>
      <c r="J2784" s="3">
        <f ca="1">IF(ISNUMBER(TradeDash[[#This Row],[Position]]),TradeDash[[#This Row],[Position]]*D2785,"")</f>
        <v>0</v>
      </c>
      <c r="K2784" s="7">
        <f ca="1">K2783*IFERROR(1+TradeDash[[#This Row],[Port Return]],1)</f>
        <v>4962589.3977762442</v>
      </c>
      <c r="L2784" s="7">
        <f ca="1">IF(ISNUMBER(TradeDash[[#This Row],[Port Return]]),L2783*(1+TradeDash[[#This Row],[Returns]]),L2783)</f>
        <v>3632178.0604133499</v>
      </c>
    </row>
    <row r="2785" spans="1:12" x14ac:dyDescent="0.35">
      <c r="A2785" s="1">
        <v>40564</v>
      </c>
      <c r="B2785" s="16">
        <f>YEAR(TradeDash[[#This Row],[Date]])</f>
        <v>2011</v>
      </c>
      <c r="C2785">
        <v>5696.5</v>
      </c>
      <c r="D2785" s="3">
        <f>IFERROR(TradeDash[[#This Row],[Nifty]]/C2784-1,"")</f>
        <v>-2.643742559002793E-3</v>
      </c>
      <c r="E2785">
        <f ca="1">IFERROR(AVERAGE(OFFSET(TradeDash[[#This Row],[Returns]],0,0,-n_days))/STDEV(OFFSET(TradeDash[[#This Row],[Returns]],0,0,-n_days)),"")</f>
        <v>-0.2254581634803148</v>
      </c>
      <c r="F2785">
        <f ca="1">IFERROR(AVERAGE(OFFSET(TradeDash[[#This Row],[Returns]],0,0,-n_days*2))/STDEV(OFFSET(TradeDash[[#This Row],[Returns]],0,0,-n_days*2)),"")</f>
        <v>-3.5565420757418816E-2</v>
      </c>
      <c r="G2785">
        <f ca="1">IF(ISNUMBER(TradeDash[[#This Row],[2n day Sharpe]]),AVERAGE(TradeDash[[#This Row],[n day Sharpe]:[2n day Sharpe]]),"")</f>
        <v>-0.13051179211886682</v>
      </c>
      <c r="H2785">
        <f ca="1">IF(ISNUMBER(TradeDash[[#This Row],[Sharpe Average]]),IF(TradeDash[[#This Row],[Sharpe Average]]&gt;$G$1,1,0),"")</f>
        <v>0</v>
      </c>
      <c r="I2785" s="2">
        <f ca="1">IF(ISNUMBER(TradeDash[[#This Row],[Signal]]),MAX(IF(AND(TradeDash[[#This Row],[Signal]]=1,I2784&lt;1),I2784+$E$1,IF(AND(TradeDash[[#This Row],[Signal]]=0,I2784&gt;0),I2784-$E$1,IF(AND(TradeDash[[#This Row],[Signal]]=1,I2784=1),I2784,IF(AND(TradeDash[[#This Row],[Signal]]=0,I2784=0),I2784,0)))),0),"")</f>
        <v>0</v>
      </c>
      <c r="J2785" s="3">
        <f ca="1">IF(ISNUMBER(TradeDash[[#This Row],[Position]]),TradeDash[[#This Row],[Position]]*D2786,"")</f>
        <v>0</v>
      </c>
      <c r="K2785" s="7">
        <f ca="1">K2784*IFERROR(1+TradeDash[[#This Row],[Port Return]],1)</f>
        <v>4962589.3977762442</v>
      </c>
      <c r="L2785" s="7">
        <f ca="1">IF(ISNUMBER(TradeDash[[#This Row],[Port Return]]),L2784*(1+TradeDash[[#This Row],[Returns]]),L2784)</f>
        <v>3622575.516693159</v>
      </c>
    </row>
    <row r="2786" spans="1:12" x14ac:dyDescent="0.35">
      <c r="A2786" s="1">
        <v>40567</v>
      </c>
      <c r="B2786" s="16">
        <f>YEAR(TradeDash[[#This Row],[Date]])</f>
        <v>2011</v>
      </c>
      <c r="C2786">
        <v>5743.25</v>
      </c>
      <c r="D2786" s="3">
        <f>IFERROR(TradeDash[[#This Row],[Nifty]]/C2785-1,"")</f>
        <v>8.2067936452208112E-3</v>
      </c>
      <c r="E2786">
        <f ca="1">IFERROR(AVERAGE(OFFSET(TradeDash[[#This Row],[Returns]],0,0,-n_days))/STDEV(OFFSET(TradeDash[[#This Row],[Returns]],0,0,-n_days)),"")</f>
        <v>-0.17675229141365903</v>
      </c>
      <c r="F2786">
        <f ca="1">IFERROR(AVERAGE(OFFSET(TradeDash[[#This Row],[Returns]],0,0,-n_days*2))/STDEV(OFFSET(TradeDash[[#This Row],[Returns]],0,0,-n_days*2)),"")</f>
        <v>1.9256086603884278E-3</v>
      </c>
      <c r="G2786">
        <f ca="1">IF(ISNUMBER(TradeDash[[#This Row],[2n day Sharpe]]),AVERAGE(TradeDash[[#This Row],[n day Sharpe]:[2n day Sharpe]]),"")</f>
        <v>-8.7413341376635298E-2</v>
      </c>
      <c r="H2786">
        <f ca="1">IF(ISNUMBER(TradeDash[[#This Row],[Sharpe Average]]),IF(TradeDash[[#This Row],[Sharpe Average]]&gt;$G$1,1,0),"")</f>
        <v>0</v>
      </c>
      <c r="I2786" s="2">
        <f ca="1">IF(ISNUMBER(TradeDash[[#This Row],[Signal]]),MAX(IF(AND(TradeDash[[#This Row],[Signal]]=1,I2785&lt;1),I2785+$E$1,IF(AND(TradeDash[[#This Row],[Signal]]=0,I2785&gt;0),I2785-$E$1,IF(AND(TradeDash[[#This Row],[Signal]]=1,I2785=1),I2785,IF(AND(TradeDash[[#This Row],[Signal]]=0,I2785=0),I2785,0)))),0),"")</f>
        <v>0</v>
      </c>
      <c r="J2786" s="3">
        <f ca="1">IF(ISNUMBER(TradeDash[[#This Row],[Position]]),TradeDash[[#This Row],[Position]]*D2787,"")</f>
        <v>0</v>
      </c>
      <c r="K2786" s="7">
        <f ca="1">K2785*IFERROR(1+TradeDash[[#This Row],[Port Return]],1)</f>
        <v>4962589.3977762442</v>
      </c>
      <c r="L2786" s="7">
        <f ca="1">IF(ISNUMBER(TradeDash[[#This Row],[Port Return]]),L2785*(1+TradeDash[[#This Row],[Returns]]),L2785)</f>
        <v>3652305.2464228887</v>
      </c>
    </row>
    <row r="2787" spans="1:12" x14ac:dyDescent="0.35">
      <c r="A2787" s="1">
        <v>40568</v>
      </c>
      <c r="B2787" s="16">
        <f>YEAR(TradeDash[[#This Row],[Date]])</f>
        <v>2011</v>
      </c>
      <c r="C2787">
        <v>5687.4</v>
      </c>
      <c r="D2787" s="3">
        <f>IFERROR(TradeDash[[#This Row],[Nifty]]/C2786-1,"")</f>
        <v>-9.7244591476951525E-3</v>
      </c>
      <c r="E2787">
        <f ca="1">IFERROR(AVERAGE(OFFSET(TradeDash[[#This Row],[Returns]],0,0,-n_days))/STDEV(OFFSET(TradeDash[[#This Row],[Returns]],0,0,-n_days)),"")</f>
        <v>-0.21417242181554566</v>
      </c>
      <c r="F2787">
        <f ca="1">IFERROR(AVERAGE(OFFSET(TradeDash[[#This Row],[Returns]],0,0,-n_days*2))/STDEV(OFFSET(TradeDash[[#This Row],[Returns]],0,0,-n_days*2)),"")</f>
        <v>-5.1703533797475831E-2</v>
      </c>
      <c r="G2787">
        <f ca="1">IF(ISNUMBER(TradeDash[[#This Row],[2n day Sharpe]]),AVERAGE(TradeDash[[#This Row],[n day Sharpe]:[2n day Sharpe]]),"")</f>
        <v>-0.13293797780651073</v>
      </c>
      <c r="H2787">
        <f ca="1">IF(ISNUMBER(TradeDash[[#This Row],[Sharpe Average]]),IF(TradeDash[[#This Row],[Sharpe Average]]&gt;$G$1,1,0),"")</f>
        <v>0</v>
      </c>
      <c r="I2787" s="2">
        <f ca="1">IF(ISNUMBER(TradeDash[[#This Row],[Signal]]),MAX(IF(AND(TradeDash[[#This Row],[Signal]]=1,I2786&lt;1),I2786+$E$1,IF(AND(TradeDash[[#This Row],[Signal]]=0,I2786&gt;0),I2786-$E$1,IF(AND(TradeDash[[#This Row],[Signal]]=1,I2786=1),I2786,IF(AND(TradeDash[[#This Row],[Signal]]=0,I2786=0),I2786,0)))),0),"")</f>
        <v>0</v>
      </c>
      <c r="J2787" s="3">
        <f ca="1">IF(ISNUMBER(TradeDash[[#This Row],[Position]]),TradeDash[[#This Row],[Position]]*D2788,"")</f>
        <v>0</v>
      </c>
      <c r="K2787" s="7">
        <f ca="1">K2786*IFERROR(1+TradeDash[[#This Row],[Port Return]],1)</f>
        <v>4962589.3977762442</v>
      </c>
      <c r="L2787" s="7">
        <f ca="1">IF(ISNUMBER(TradeDash[[#This Row],[Port Return]]),L2786*(1+TradeDash[[#This Row],[Returns]]),L2786)</f>
        <v>3616788.5532591366</v>
      </c>
    </row>
    <row r="2788" spans="1:12" x14ac:dyDescent="0.35">
      <c r="A2788" s="1">
        <v>40570</v>
      </c>
      <c r="B2788" s="16">
        <f>YEAR(TradeDash[[#This Row],[Date]])</f>
        <v>2011</v>
      </c>
      <c r="C2788">
        <v>5604.3</v>
      </c>
      <c r="D2788" s="3">
        <f>IFERROR(TradeDash[[#This Row],[Nifty]]/C2787-1,"")</f>
        <v>-1.4611245912015902E-2</v>
      </c>
      <c r="E2788">
        <f ca="1">IFERROR(AVERAGE(OFFSET(TradeDash[[#This Row],[Returns]],0,0,-n_days))/STDEV(OFFSET(TradeDash[[#This Row],[Returns]],0,0,-n_days)),"")</f>
        <v>-0.32359403364237593</v>
      </c>
      <c r="F2788">
        <f ca="1">IFERROR(AVERAGE(OFFSET(TradeDash[[#This Row],[Returns]],0,0,-n_days*2))/STDEV(OFFSET(TradeDash[[#This Row],[Returns]],0,0,-n_days*2)),"")</f>
        <v>-9.6718016792816316E-2</v>
      </c>
      <c r="G2788">
        <f ca="1">IF(ISNUMBER(TradeDash[[#This Row],[2n day Sharpe]]),AVERAGE(TradeDash[[#This Row],[n day Sharpe]:[2n day Sharpe]]),"")</f>
        <v>-0.21015602521759613</v>
      </c>
      <c r="H2788">
        <f ca="1">IF(ISNUMBER(TradeDash[[#This Row],[Sharpe Average]]),IF(TradeDash[[#This Row],[Sharpe Average]]&gt;$G$1,1,0),"")</f>
        <v>0</v>
      </c>
      <c r="I2788" s="2">
        <f ca="1">IF(ISNUMBER(TradeDash[[#This Row],[Signal]]),MAX(IF(AND(TradeDash[[#This Row],[Signal]]=1,I2787&lt;1),I2787+$E$1,IF(AND(TradeDash[[#This Row],[Signal]]=0,I2787&gt;0),I2787-$E$1,IF(AND(TradeDash[[#This Row],[Signal]]=1,I2787=1),I2787,IF(AND(TradeDash[[#This Row],[Signal]]=0,I2787=0),I2787,0)))),0),"")</f>
        <v>0</v>
      </c>
      <c r="J2788" s="3">
        <f ca="1">IF(ISNUMBER(TradeDash[[#This Row],[Position]]),TradeDash[[#This Row],[Position]]*D2789,"")</f>
        <v>0</v>
      </c>
      <c r="K2788" s="7">
        <f ca="1">K2787*IFERROR(1+TradeDash[[#This Row],[Port Return]],1)</f>
        <v>4962589.3977762442</v>
      </c>
      <c r="L2788" s="7">
        <f ca="1">IF(ISNUMBER(TradeDash[[#This Row],[Port Return]]),L2787*(1+TradeDash[[#This Row],[Returns]]),L2787)</f>
        <v>3563942.7662957031</v>
      </c>
    </row>
    <row r="2789" spans="1:12" x14ac:dyDescent="0.35">
      <c r="A2789" s="1">
        <v>40571</v>
      </c>
      <c r="B2789" s="16">
        <f>YEAR(TradeDash[[#This Row],[Date]])</f>
        <v>2011</v>
      </c>
      <c r="C2789">
        <v>5512.15</v>
      </c>
      <c r="D2789" s="3">
        <f>IFERROR(TradeDash[[#This Row],[Nifty]]/C2788-1,"")</f>
        <v>-1.6442731474046846E-2</v>
      </c>
      <c r="E2789">
        <f ca="1">IFERROR(AVERAGE(OFFSET(TradeDash[[#This Row],[Returns]],0,0,-n_days))/STDEV(OFFSET(TradeDash[[#This Row],[Returns]],0,0,-n_days)),"")</f>
        <v>-0.42042193495963009</v>
      </c>
      <c r="F2789">
        <f ca="1">IFERROR(AVERAGE(OFFSET(TradeDash[[#This Row],[Returns]],0,0,-n_days*2))/STDEV(OFFSET(TradeDash[[#This Row],[Returns]],0,0,-n_days*2)),"")</f>
        <v>-0.17395851539485177</v>
      </c>
      <c r="G2789">
        <f ca="1">IF(ISNUMBER(TradeDash[[#This Row],[2n day Sharpe]]),AVERAGE(TradeDash[[#This Row],[n day Sharpe]:[2n day Sharpe]]),"")</f>
        <v>-0.29719022517724092</v>
      </c>
      <c r="H2789">
        <f ca="1">IF(ISNUMBER(TradeDash[[#This Row],[Sharpe Average]]),IF(TradeDash[[#This Row],[Sharpe Average]]&gt;$G$1,1,0),"")</f>
        <v>0</v>
      </c>
      <c r="I2789" s="2">
        <f ca="1">IF(ISNUMBER(TradeDash[[#This Row],[Signal]]),MAX(IF(AND(TradeDash[[#This Row],[Signal]]=1,I2788&lt;1),I2788+$E$1,IF(AND(TradeDash[[#This Row],[Signal]]=0,I2788&gt;0),I2788-$E$1,IF(AND(TradeDash[[#This Row],[Signal]]=1,I2788=1),I2788,IF(AND(TradeDash[[#This Row],[Signal]]=0,I2788=0),I2788,0)))),0),"")</f>
        <v>0</v>
      </c>
      <c r="J2789" s="3">
        <f ca="1">IF(ISNUMBER(TradeDash[[#This Row],[Position]]),TradeDash[[#This Row],[Position]]*D2790,"")</f>
        <v>0</v>
      </c>
      <c r="K2789" s="7">
        <f ca="1">K2788*IFERROR(1+TradeDash[[#This Row],[Port Return]],1)</f>
        <v>4962589.3977762442</v>
      </c>
      <c r="L2789" s="7">
        <f ca="1">IF(ISNUMBER(TradeDash[[#This Row],[Port Return]]),L2788*(1+TradeDash[[#This Row],[Returns]]),L2788)</f>
        <v>3505341.8124006311</v>
      </c>
    </row>
    <row r="2790" spans="1:12" x14ac:dyDescent="0.35">
      <c r="A2790" s="1">
        <v>40574</v>
      </c>
      <c r="B2790" s="16">
        <f>YEAR(TradeDash[[#This Row],[Date]])</f>
        <v>2011</v>
      </c>
      <c r="C2790">
        <v>5505.9</v>
      </c>
      <c r="D2790" s="3">
        <f>IFERROR(TradeDash[[#This Row],[Nifty]]/C2789-1,"")</f>
        <v>-1.1338588391099913E-3</v>
      </c>
      <c r="E2790">
        <f ca="1">IFERROR(AVERAGE(OFFSET(TradeDash[[#This Row],[Returns]],0,0,-n_days))/STDEV(OFFSET(TradeDash[[#This Row],[Returns]],0,0,-n_days)),"")</f>
        <v>-0.45574102795153842</v>
      </c>
      <c r="F2790">
        <f ca="1">IFERROR(AVERAGE(OFFSET(TradeDash[[#This Row],[Returns]],0,0,-n_days*2))/STDEV(OFFSET(TradeDash[[#This Row],[Returns]],0,0,-n_days*2)),"")</f>
        <v>-0.19847649809327816</v>
      </c>
      <c r="G2790">
        <f ca="1">IF(ISNUMBER(TradeDash[[#This Row],[2n day Sharpe]]),AVERAGE(TradeDash[[#This Row],[n day Sharpe]:[2n day Sharpe]]),"")</f>
        <v>-0.32710876302240832</v>
      </c>
      <c r="H2790">
        <f ca="1">IF(ISNUMBER(TradeDash[[#This Row],[Sharpe Average]]),IF(TradeDash[[#This Row],[Sharpe Average]]&gt;$G$1,1,0),"")</f>
        <v>0</v>
      </c>
      <c r="I2790" s="2">
        <f ca="1">IF(ISNUMBER(TradeDash[[#This Row],[Signal]]),MAX(IF(AND(TradeDash[[#This Row],[Signal]]=1,I2789&lt;1),I2789+$E$1,IF(AND(TradeDash[[#This Row],[Signal]]=0,I2789&gt;0),I2789-$E$1,IF(AND(TradeDash[[#This Row],[Signal]]=1,I2789=1),I2789,IF(AND(TradeDash[[#This Row],[Signal]]=0,I2789=0),I2789,0)))),0),"")</f>
        <v>0</v>
      </c>
      <c r="J2790" s="3">
        <f ca="1">IF(ISNUMBER(TradeDash[[#This Row],[Position]]),TradeDash[[#This Row],[Position]]*D2791,"")</f>
        <v>0</v>
      </c>
      <c r="K2790" s="7">
        <f ca="1">K2789*IFERROR(1+TradeDash[[#This Row],[Port Return]],1)</f>
        <v>4962589.3977762442</v>
      </c>
      <c r="L2790" s="7">
        <f ca="1">IF(ISNUMBER(TradeDash[[#This Row],[Port Return]]),L2789*(1+TradeDash[[#This Row],[Returns]]),L2789)</f>
        <v>3501367.249602539</v>
      </c>
    </row>
    <row r="2791" spans="1:12" x14ac:dyDescent="0.35">
      <c r="A2791" s="1">
        <v>40575</v>
      </c>
      <c r="B2791" s="16">
        <f>YEAR(TradeDash[[#This Row],[Date]])</f>
        <v>2011</v>
      </c>
      <c r="C2791">
        <v>5417.2</v>
      </c>
      <c r="D2791" s="3">
        <f>IFERROR(TradeDash[[#This Row],[Nifty]]/C2790-1,"")</f>
        <v>-1.6109991100455856E-2</v>
      </c>
      <c r="E2791">
        <f ca="1">IFERROR(AVERAGE(OFFSET(TradeDash[[#This Row],[Returns]],0,0,-n_days))/STDEV(OFFSET(TradeDash[[#This Row],[Returns]],0,0,-n_days)),"")</f>
        <v>-0.53934015845475214</v>
      </c>
      <c r="F2791">
        <f ca="1">IFERROR(AVERAGE(OFFSET(TradeDash[[#This Row],[Returns]],0,0,-n_days*2))/STDEV(OFFSET(TradeDash[[#This Row],[Returns]],0,0,-n_days*2)),"")</f>
        <v>-0.22391686065336702</v>
      </c>
      <c r="G2791">
        <f ca="1">IF(ISNUMBER(TradeDash[[#This Row],[2n day Sharpe]]),AVERAGE(TradeDash[[#This Row],[n day Sharpe]:[2n day Sharpe]]),"")</f>
        <v>-0.38162850955405958</v>
      </c>
      <c r="H2791">
        <f ca="1">IF(ISNUMBER(TradeDash[[#This Row],[Sharpe Average]]),IF(TradeDash[[#This Row],[Sharpe Average]]&gt;$G$1,1,0),"")</f>
        <v>0</v>
      </c>
      <c r="I2791" s="2">
        <f ca="1">IF(ISNUMBER(TradeDash[[#This Row],[Signal]]),MAX(IF(AND(TradeDash[[#This Row],[Signal]]=1,I2790&lt;1),I2790+$E$1,IF(AND(TradeDash[[#This Row],[Signal]]=0,I2790&gt;0),I2790-$E$1,IF(AND(TradeDash[[#This Row],[Signal]]=1,I2790=1),I2790,IF(AND(TradeDash[[#This Row],[Signal]]=0,I2790=0),I2790,0)))),0),"")</f>
        <v>0</v>
      </c>
      <c r="J2791" s="3">
        <f ca="1">IF(ISNUMBER(TradeDash[[#This Row],[Position]]),TradeDash[[#This Row],[Position]]*D2792,"")</f>
        <v>0</v>
      </c>
      <c r="K2791" s="7">
        <f ca="1">K2790*IFERROR(1+TradeDash[[#This Row],[Port Return]],1)</f>
        <v>4962589.3977762442</v>
      </c>
      <c r="L2791" s="7">
        <f ca="1">IF(ISNUMBER(TradeDash[[#This Row],[Port Return]]),L2790*(1+TradeDash[[#This Row],[Returns]]),L2790)</f>
        <v>3444960.2543720147</v>
      </c>
    </row>
    <row r="2792" spans="1:12" x14ac:dyDescent="0.35">
      <c r="A2792" s="1">
        <v>40576</v>
      </c>
      <c r="B2792" s="16">
        <f>YEAR(TradeDash[[#This Row],[Date]])</f>
        <v>2011</v>
      </c>
      <c r="C2792">
        <v>5432</v>
      </c>
      <c r="D2792" s="3">
        <f>IFERROR(TradeDash[[#This Row],[Nifty]]/C2791-1,"")</f>
        <v>2.7320386915750117E-3</v>
      </c>
      <c r="E2792">
        <f ca="1">IFERROR(AVERAGE(OFFSET(TradeDash[[#This Row],[Returns]],0,0,-n_days))/STDEV(OFFSET(TradeDash[[#This Row],[Returns]],0,0,-n_days)),"")</f>
        <v>-0.51393923491115445</v>
      </c>
      <c r="F2792">
        <f ca="1">IFERROR(AVERAGE(OFFSET(TradeDash[[#This Row],[Returns]],0,0,-n_days*2))/STDEV(OFFSET(TradeDash[[#This Row],[Returns]],0,0,-n_days*2)),"")</f>
        <v>-0.217010083743155</v>
      </c>
      <c r="G2792">
        <f ca="1">IF(ISNUMBER(TradeDash[[#This Row],[2n day Sharpe]]),AVERAGE(TradeDash[[#This Row],[n day Sharpe]:[2n day Sharpe]]),"")</f>
        <v>-0.36547465932715473</v>
      </c>
      <c r="H2792">
        <f ca="1">IF(ISNUMBER(TradeDash[[#This Row],[Sharpe Average]]),IF(TradeDash[[#This Row],[Sharpe Average]]&gt;$G$1,1,0),"")</f>
        <v>0</v>
      </c>
      <c r="I2792" s="2">
        <f ca="1">IF(ISNUMBER(TradeDash[[#This Row],[Signal]]),MAX(IF(AND(TradeDash[[#This Row],[Signal]]=1,I2791&lt;1),I2791+$E$1,IF(AND(TradeDash[[#This Row],[Signal]]=0,I2791&gt;0),I2791-$E$1,IF(AND(TradeDash[[#This Row],[Signal]]=1,I2791=1),I2791,IF(AND(TradeDash[[#This Row],[Signal]]=0,I2791=0),I2791,0)))),0),"")</f>
        <v>0</v>
      </c>
      <c r="J2792" s="3">
        <f ca="1">IF(ISNUMBER(TradeDash[[#This Row],[Position]]),TradeDash[[#This Row],[Position]]*D2793,"")</f>
        <v>0</v>
      </c>
      <c r="K2792" s="7">
        <f ca="1">K2791*IFERROR(1+TradeDash[[#This Row],[Port Return]],1)</f>
        <v>4962589.3977762442</v>
      </c>
      <c r="L2792" s="7">
        <f ca="1">IF(ISNUMBER(TradeDash[[#This Row],[Port Return]]),L2791*(1+TradeDash[[#This Row],[Returns]]),L2791)</f>
        <v>3454372.0190778971</v>
      </c>
    </row>
    <row r="2793" spans="1:12" x14ac:dyDescent="0.35">
      <c r="A2793" s="1">
        <v>40577</v>
      </c>
      <c r="B2793" s="16">
        <f>YEAR(TradeDash[[#This Row],[Date]])</f>
        <v>2011</v>
      </c>
      <c r="C2793">
        <v>5526.75</v>
      </c>
      <c r="D2793" s="3">
        <f>IFERROR(TradeDash[[#This Row],[Nifty]]/C2792-1,"")</f>
        <v>1.7442930780559696E-2</v>
      </c>
      <c r="E2793">
        <f ca="1">IFERROR(AVERAGE(OFFSET(TradeDash[[#This Row],[Returns]],0,0,-n_days))/STDEV(OFFSET(TradeDash[[#This Row],[Returns]],0,0,-n_days)),"")</f>
        <v>-0.3626989014022613</v>
      </c>
      <c r="F2793">
        <f ca="1">IFERROR(AVERAGE(OFFSET(TradeDash[[#This Row],[Returns]],0,0,-n_days*2))/STDEV(OFFSET(TradeDash[[#This Row],[Returns]],0,0,-n_days*2)),"")</f>
        <v>-0.16495140978778511</v>
      </c>
      <c r="G2793">
        <f ca="1">IF(ISNUMBER(TradeDash[[#This Row],[2n day Sharpe]]),AVERAGE(TradeDash[[#This Row],[n day Sharpe]:[2n day Sharpe]]),"")</f>
        <v>-0.26382515559502318</v>
      </c>
      <c r="H2793">
        <f ca="1">IF(ISNUMBER(TradeDash[[#This Row],[Sharpe Average]]),IF(TradeDash[[#This Row],[Sharpe Average]]&gt;$G$1,1,0),"")</f>
        <v>0</v>
      </c>
      <c r="I2793" s="2">
        <f ca="1">IF(ISNUMBER(TradeDash[[#This Row],[Signal]]),MAX(IF(AND(TradeDash[[#This Row],[Signal]]=1,I2792&lt;1),I2792+$E$1,IF(AND(TradeDash[[#This Row],[Signal]]=0,I2792&gt;0),I2792-$E$1,IF(AND(TradeDash[[#This Row],[Signal]]=1,I2792=1),I2792,IF(AND(TradeDash[[#This Row],[Signal]]=0,I2792=0),I2792,0)))),0),"")</f>
        <v>0</v>
      </c>
      <c r="J2793" s="3">
        <f ca="1">IF(ISNUMBER(TradeDash[[#This Row],[Position]]),TradeDash[[#This Row],[Position]]*D2794,"")</f>
        <v>0</v>
      </c>
      <c r="K2793" s="7">
        <f ca="1">K2792*IFERROR(1+TradeDash[[#This Row],[Port Return]],1)</f>
        <v>4962589.3977762442</v>
      </c>
      <c r="L2793" s="7">
        <f ca="1">IF(ISNUMBER(TradeDash[[#This Row],[Port Return]]),L2792*(1+TradeDash[[#This Row],[Returns]]),L2792)</f>
        <v>3514626.3910969752</v>
      </c>
    </row>
    <row r="2794" spans="1:12" x14ac:dyDescent="0.35">
      <c r="A2794" s="1">
        <v>40578</v>
      </c>
      <c r="B2794" s="16">
        <f>YEAR(TradeDash[[#This Row],[Date]])</f>
        <v>2011</v>
      </c>
      <c r="C2794">
        <v>5395.75</v>
      </c>
      <c r="D2794" s="3">
        <f>IFERROR(TradeDash[[#This Row],[Nifty]]/C2793-1,"")</f>
        <v>-2.3702899534084221E-2</v>
      </c>
      <c r="E2794">
        <f ca="1">IFERROR(AVERAGE(OFFSET(TradeDash[[#This Row],[Returns]],0,0,-n_days))/STDEV(OFFSET(TradeDash[[#This Row],[Returns]],0,0,-n_days)),"")</f>
        <v>-0.41256416531595241</v>
      </c>
      <c r="F2794">
        <f ca="1">IFERROR(AVERAGE(OFFSET(TradeDash[[#This Row],[Returns]],0,0,-n_days*2))/STDEV(OFFSET(TradeDash[[#This Row],[Returns]],0,0,-n_days*2)),"")</f>
        <v>-0.18361673766674735</v>
      </c>
      <c r="G2794">
        <f ca="1">IF(ISNUMBER(TradeDash[[#This Row],[2n day Sharpe]]),AVERAGE(TradeDash[[#This Row],[n day Sharpe]:[2n day Sharpe]]),"")</f>
        <v>-0.29809045149134988</v>
      </c>
      <c r="H2794">
        <f ca="1">IF(ISNUMBER(TradeDash[[#This Row],[Sharpe Average]]),IF(TradeDash[[#This Row],[Sharpe Average]]&gt;$G$1,1,0),"")</f>
        <v>0</v>
      </c>
      <c r="I2794" s="2">
        <f ca="1">IF(ISNUMBER(TradeDash[[#This Row],[Signal]]),MAX(IF(AND(TradeDash[[#This Row],[Signal]]=1,I2793&lt;1),I2793+$E$1,IF(AND(TradeDash[[#This Row],[Signal]]=0,I2793&gt;0),I2793-$E$1,IF(AND(TradeDash[[#This Row],[Signal]]=1,I2793=1),I2793,IF(AND(TradeDash[[#This Row],[Signal]]=0,I2793=0),I2793,0)))),0),"")</f>
        <v>0</v>
      </c>
      <c r="J2794" s="3">
        <f ca="1">IF(ISNUMBER(TradeDash[[#This Row],[Position]]),TradeDash[[#This Row],[Position]]*D2795,"")</f>
        <v>0</v>
      </c>
      <c r="K2794" s="7">
        <f ca="1">K2793*IFERROR(1+TradeDash[[#This Row],[Port Return]],1)</f>
        <v>4962589.3977762442</v>
      </c>
      <c r="L2794" s="7">
        <f ca="1">IF(ISNUMBER(TradeDash[[#This Row],[Port Return]]),L2793*(1+TradeDash[[#This Row],[Returns]]),L2793)</f>
        <v>3431319.5548489625</v>
      </c>
    </row>
    <row r="2795" spans="1:12" x14ac:dyDescent="0.35">
      <c r="A2795" s="1">
        <v>40581</v>
      </c>
      <c r="B2795" s="16">
        <f>YEAR(TradeDash[[#This Row],[Date]])</f>
        <v>2011</v>
      </c>
      <c r="C2795">
        <v>5396</v>
      </c>
      <c r="D2795" s="3">
        <f>IFERROR(TradeDash[[#This Row],[Nifty]]/C2794-1,"")</f>
        <v>4.6332761896028529E-5</v>
      </c>
      <c r="E2795">
        <f ca="1">IFERROR(AVERAGE(OFFSET(TradeDash[[#This Row],[Returns]],0,0,-n_days))/STDEV(OFFSET(TradeDash[[#This Row],[Returns]],0,0,-n_days)),"")</f>
        <v>-0.34120142641445683</v>
      </c>
      <c r="F2795">
        <f ca="1">IFERROR(AVERAGE(OFFSET(TradeDash[[#This Row],[Returns]],0,0,-n_days*2))/STDEV(OFFSET(TradeDash[[#This Row],[Returns]],0,0,-n_days*2)),"")</f>
        <v>-0.14044594577027167</v>
      </c>
      <c r="G2795">
        <f ca="1">IF(ISNUMBER(TradeDash[[#This Row],[2n day Sharpe]]),AVERAGE(TradeDash[[#This Row],[n day Sharpe]:[2n day Sharpe]]),"")</f>
        <v>-0.24082368609236426</v>
      </c>
      <c r="H2795">
        <f ca="1">IF(ISNUMBER(TradeDash[[#This Row],[Sharpe Average]]),IF(TradeDash[[#This Row],[Sharpe Average]]&gt;$G$1,1,0),"")</f>
        <v>0</v>
      </c>
      <c r="I2795" s="2">
        <f ca="1">IF(ISNUMBER(TradeDash[[#This Row],[Signal]]),MAX(IF(AND(TradeDash[[#This Row],[Signal]]=1,I2794&lt;1),I2794+$E$1,IF(AND(TradeDash[[#This Row],[Signal]]=0,I2794&gt;0),I2794-$E$1,IF(AND(TradeDash[[#This Row],[Signal]]=1,I2794=1),I2794,IF(AND(TradeDash[[#This Row],[Signal]]=0,I2794=0),I2794,0)))),0),"")</f>
        <v>0</v>
      </c>
      <c r="J2795" s="3">
        <f ca="1">IF(ISNUMBER(TradeDash[[#This Row],[Position]]),TradeDash[[#This Row],[Position]]*D2796,"")</f>
        <v>0</v>
      </c>
      <c r="K2795" s="7">
        <f ca="1">K2794*IFERROR(1+TradeDash[[#This Row],[Port Return]],1)</f>
        <v>4962589.3977762442</v>
      </c>
      <c r="L2795" s="7">
        <f ca="1">IF(ISNUMBER(TradeDash[[#This Row],[Port Return]]),L2794*(1+TradeDash[[#This Row],[Returns]]),L2794)</f>
        <v>3431478.5373608866</v>
      </c>
    </row>
    <row r="2796" spans="1:12" x14ac:dyDescent="0.35">
      <c r="A2796" s="1">
        <v>40582</v>
      </c>
      <c r="B2796" s="16">
        <f>YEAR(TradeDash[[#This Row],[Date]])</f>
        <v>2011</v>
      </c>
      <c r="C2796">
        <v>5312.55</v>
      </c>
      <c r="D2796" s="3">
        <f>IFERROR(TradeDash[[#This Row],[Nifty]]/C2795-1,"")</f>
        <v>-1.5465159377316517E-2</v>
      </c>
      <c r="E2796">
        <f ca="1">IFERROR(AVERAGE(OFFSET(TradeDash[[#This Row],[Returns]],0,0,-n_days))/STDEV(OFFSET(TradeDash[[#This Row],[Returns]],0,0,-n_days)),"")</f>
        <v>-0.32191505059744785</v>
      </c>
      <c r="F2796">
        <f ca="1">IFERROR(AVERAGE(OFFSET(TradeDash[[#This Row],[Returns]],0,0,-n_days*2))/STDEV(OFFSET(TradeDash[[#This Row],[Returns]],0,0,-n_days*2)),"")</f>
        <v>-0.21196548043836039</v>
      </c>
      <c r="G2796">
        <f ca="1">IF(ISNUMBER(TradeDash[[#This Row],[2n day Sharpe]]),AVERAGE(TradeDash[[#This Row],[n day Sharpe]:[2n day Sharpe]]),"")</f>
        <v>-0.26694026551790412</v>
      </c>
      <c r="H2796">
        <f ca="1">IF(ISNUMBER(TradeDash[[#This Row],[Sharpe Average]]),IF(TradeDash[[#This Row],[Sharpe Average]]&gt;$G$1,1,0),"")</f>
        <v>0</v>
      </c>
      <c r="I2796" s="2">
        <f ca="1">IF(ISNUMBER(TradeDash[[#This Row],[Signal]]),MAX(IF(AND(TradeDash[[#This Row],[Signal]]=1,I2795&lt;1),I2795+$E$1,IF(AND(TradeDash[[#This Row],[Signal]]=0,I2795&gt;0),I2795-$E$1,IF(AND(TradeDash[[#This Row],[Signal]]=1,I2795=1),I2795,IF(AND(TradeDash[[#This Row],[Signal]]=0,I2795=0),I2795,0)))),0),"")</f>
        <v>0</v>
      </c>
      <c r="J2796" s="3">
        <f ca="1">IF(ISNUMBER(TradeDash[[#This Row],[Position]]),TradeDash[[#This Row],[Position]]*D2797,"")</f>
        <v>0</v>
      </c>
      <c r="K2796" s="7">
        <f ca="1">K2795*IFERROR(1+TradeDash[[#This Row],[Port Return]],1)</f>
        <v>4962589.3977762442</v>
      </c>
      <c r="L2796" s="7">
        <f ca="1">IF(ISNUMBER(TradeDash[[#This Row],[Port Return]]),L2795*(1+TradeDash[[#This Row],[Returns]]),L2795)</f>
        <v>3378410.1748807593</v>
      </c>
    </row>
    <row r="2797" spans="1:12" x14ac:dyDescent="0.35">
      <c r="A2797" s="1">
        <v>40583</v>
      </c>
      <c r="B2797" s="16">
        <f>YEAR(TradeDash[[#This Row],[Date]])</f>
        <v>2011</v>
      </c>
      <c r="C2797">
        <v>5253.55</v>
      </c>
      <c r="D2797" s="3">
        <f>IFERROR(TradeDash[[#This Row],[Nifty]]/C2796-1,"")</f>
        <v>-1.1105777827973395E-2</v>
      </c>
      <c r="E2797">
        <f ca="1">IFERROR(AVERAGE(OFFSET(TradeDash[[#This Row],[Returns]],0,0,-n_days))/STDEV(OFFSET(TradeDash[[#This Row],[Returns]],0,0,-n_days)),"")</f>
        <v>-0.3581732346796398</v>
      </c>
      <c r="F2797">
        <f ca="1">IFERROR(AVERAGE(OFFSET(TradeDash[[#This Row],[Returns]],0,0,-n_days*2))/STDEV(OFFSET(TradeDash[[#This Row],[Returns]],0,0,-n_days*2)),"")</f>
        <v>-0.25729822537729385</v>
      </c>
      <c r="G2797">
        <f ca="1">IF(ISNUMBER(TradeDash[[#This Row],[2n day Sharpe]]),AVERAGE(TradeDash[[#This Row],[n day Sharpe]:[2n day Sharpe]]),"")</f>
        <v>-0.30773573002846683</v>
      </c>
      <c r="H2797">
        <f ca="1">IF(ISNUMBER(TradeDash[[#This Row],[Sharpe Average]]),IF(TradeDash[[#This Row],[Sharpe Average]]&gt;$G$1,1,0),"")</f>
        <v>0</v>
      </c>
      <c r="I2797" s="2">
        <f ca="1">IF(ISNUMBER(TradeDash[[#This Row],[Signal]]),MAX(IF(AND(TradeDash[[#This Row],[Signal]]=1,I2796&lt;1),I2796+$E$1,IF(AND(TradeDash[[#This Row],[Signal]]=0,I2796&gt;0),I2796-$E$1,IF(AND(TradeDash[[#This Row],[Signal]]=1,I2796=1),I2796,IF(AND(TradeDash[[#This Row],[Signal]]=0,I2796=0),I2796,0)))),0),"")</f>
        <v>0</v>
      </c>
      <c r="J2797" s="3">
        <f ca="1">IF(ISNUMBER(TradeDash[[#This Row],[Position]]),TradeDash[[#This Row],[Position]]*D2798,"")</f>
        <v>0</v>
      </c>
      <c r="K2797" s="7">
        <f ca="1">K2796*IFERROR(1+TradeDash[[#This Row],[Port Return]],1)</f>
        <v>4962589.3977762442</v>
      </c>
      <c r="L2797" s="7">
        <f ca="1">IF(ISNUMBER(TradeDash[[#This Row],[Port Return]]),L2796*(1+TradeDash[[#This Row],[Returns]]),L2796)</f>
        <v>3340890.302066769</v>
      </c>
    </row>
    <row r="2798" spans="1:12" x14ac:dyDescent="0.35">
      <c r="A2798" s="1">
        <v>40584</v>
      </c>
      <c r="B2798" s="16">
        <f>YEAR(TradeDash[[#This Row],[Date]])</f>
        <v>2011</v>
      </c>
      <c r="C2798">
        <v>5225.8</v>
      </c>
      <c r="D2798" s="3">
        <f>IFERROR(TradeDash[[#This Row],[Nifty]]/C2797-1,"")</f>
        <v>-5.2821425512272757E-3</v>
      </c>
      <c r="E2798">
        <f ca="1">IFERROR(AVERAGE(OFFSET(TradeDash[[#This Row],[Returns]],0,0,-n_days))/STDEV(OFFSET(TradeDash[[#This Row],[Returns]],0,0,-n_days)),"")</f>
        <v>-0.50779161011030938</v>
      </c>
      <c r="F2798">
        <f ca="1">IFERROR(AVERAGE(OFFSET(TradeDash[[#This Row],[Returns]],0,0,-n_days*2))/STDEV(OFFSET(TradeDash[[#This Row],[Returns]],0,0,-n_days*2)),"")</f>
        <v>-0.285318495909897</v>
      </c>
      <c r="G2798">
        <f ca="1">IF(ISNUMBER(TradeDash[[#This Row],[2n day Sharpe]]),AVERAGE(TradeDash[[#This Row],[n day Sharpe]:[2n day Sharpe]]),"")</f>
        <v>-0.39655505301010319</v>
      </c>
      <c r="H2798">
        <f ca="1">IF(ISNUMBER(TradeDash[[#This Row],[Sharpe Average]]),IF(TradeDash[[#This Row],[Sharpe Average]]&gt;$G$1,1,0),"")</f>
        <v>0</v>
      </c>
      <c r="I2798" s="2">
        <f ca="1">IF(ISNUMBER(TradeDash[[#This Row],[Signal]]),MAX(IF(AND(TradeDash[[#This Row],[Signal]]=1,I2797&lt;1),I2797+$E$1,IF(AND(TradeDash[[#This Row],[Signal]]=0,I2797&gt;0),I2797-$E$1,IF(AND(TradeDash[[#This Row],[Signal]]=1,I2797=1),I2797,IF(AND(TradeDash[[#This Row],[Signal]]=0,I2797=0),I2797,0)))),0),"")</f>
        <v>0</v>
      </c>
      <c r="J2798" s="3">
        <f ca="1">IF(ISNUMBER(TradeDash[[#This Row],[Position]]),TradeDash[[#This Row],[Position]]*D2799,"")</f>
        <v>0</v>
      </c>
      <c r="K2798" s="7">
        <f ca="1">K2797*IFERROR(1+TradeDash[[#This Row],[Port Return]],1)</f>
        <v>4962589.3977762442</v>
      </c>
      <c r="L2798" s="7">
        <f ca="1">IF(ISNUMBER(TradeDash[[#This Row],[Port Return]]),L2797*(1+TradeDash[[#This Row],[Returns]]),L2797)</f>
        <v>3323243.2432432394</v>
      </c>
    </row>
    <row r="2799" spans="1:12" x14ac:dyDescent="0.35">
      <c r="A2799" s="1">
        <v>40585</v>
      </c>
      <c r="B2799" s="16">
        <f>YEAR(TradeDash[[#This Row],[Date]])</f>
        <v>2011</v>
      </c>
      <c r="C2799">
        <v>5310</v>
      </c>
      <c r="D2799" s="3">
        <f>IFERROR(TradeDash[[#This Row],[Nifty]]/C2798-1,"")</f>
        <v>1.6112365570821741E-2</v>
      </c>
      <c r="E2799">
        <f ca="1">IFERROR(AVERAGE(OFFSET(TradeDash[[#This Row],[Returns]],0,0,-n_days))/STDEV(OFFSET(TradeDash[[#This Row],[Returns]],0,0,-n_days)),"")</f>
        <v>-0.33461772691873387</v>
      </c>
      <c r="F2799">
        <f ca="1">IFERROR(AVERAGE(OFFSET(TradeDash[[#This Row],[Returns]],0,0,-n_days*2))/STDEV(OFFSET(TradeDash[[#This Row],[Returns]],0,0,-n_days*2)),"")</f>
        <v>-0.22175325796405534</v>
      </c>
      <c r="G2799">
        <f ca="1">IF(ISNUMBER(TradeDash[[#This Row],[2n day Sharpe]]),AVERAGE(TradeDash[[#This Row],[n day Sharpe]:[2n day Sharpe]]),"")</f>
        <v>-0.27818549244139462</v>
      </c>
      <c r="H2799">
        <f ca="1">IF(ISNUMBER(TradeDash[[#This Row],[Sharpe Average]]),IF(TradeDash[[#This Row],[Sharpe Average]]&gt;$G$1,1,0),"")</f>
        <v>0</v>
      </c>
      <c r="I2799" s="2">
        <f ca="1">IF(ISNUMBER(TradeDash[[#This Row],[Signal]]),MAX(IF(AND(TradeDash[[#This Row],[Signal]]=1,I2798&lt;1),I2798+$E$1,IF(AND(TradeDash[[#This Row],[Signal]]=0,I2798&gt;0),I2798-$E$1,IF(AND(TradeDash[[#This Row],[Signal]]=1,I2798=1),I2798,IF(AND(TradeDash[[#This Row],[Signal]]=0,I2798=0),I2798,0)))),0),"")</f>
        <v>0</v>
      </c>
      <c r="J2799" s="3">
        <f ca="1">IF(ISNUMBER(TradeDash[[#This Row],[Position]]),TradeDash[[#This Row],[Position]]*D2800,"")</f>
        <v>0</v>
      </c>
      <c r="K2799" s="7">
        <f ca="1">K2798*IFERROR(1+TradeDash[[#This Row],[Port Return]],1)</f>
        <v>4962589.3977762442</v>
      </c>
      <c r="L2799" s="7">
        <f ca="1">IF(ISNUMBER(TradeDash[[#This Row],[Port Return]]),L2798*(1+TradeDash[[#This Row],[Returns]]),L2798)</f>
        <v>3376788.5532591376</v>
      </c>
    </row>
    <row r="2800" spans="1:12" x14ac:dyDescent="0.35">
      <c r="A2800" s="1">
        <v>40588</v>
      </c>
      <c r="B2800" s="16">
        <f>YEAR(TradeDash[[#This Row],[Date]])</f>
        <v>2011</v>
      </c>
      <c r="C2800">
        <v>5456</v>
      </c>
      <c r="D2800" s="3">
        <f>IFERROR(TradeDash[[#This Row],[Nifty]]/C2799-1,"")</f>
        <v>2.7495291902071672E-2</v>
      </c>
      <c r="E2800">
        <f ca="1">IFERROR(AVERAGE(OFFSET(TradeDash[[#This Row],[Returns]],0,0,-n_days))/STDEV(OFFSET(TradeDash[[#This Row],[Returns]],0,0,-n_days)),"")</f>
        <v>-0.12856844620000898</v>
      </c>
      <c r="F2800">
        <f ca="1">IFERROR(AVERAGE(OFFSET(TradeDash[[#This Row],[Returns]],0,0,-n_days*2))/STDEV(OFFSET(TradeDash[[#This Row],[Returns]],0,0,-n_days*2)),"")</f>
        <v>-0.17048518894974551</v>
      </c>
      <c r="G2800">
        <f ca="1">IF(ISNUMBER(TradeDash[[#This Row],[2n day Sharpe]]),AVERAGE(TradeDash[[#This Row],[n day Sharpe]:[2n day Sharpe]]),"")</f>
        <v>-0.14952681757487724</v>
      </c>
      <c r="H2800">
        <f ca="1">IF(ISNUMBER(TradeDash[[#This Row],[Sharpe Average]]),IF(TradeDash[[#This Row],[Sharpe Average]]&gt;$G$1,1,0),"")</f>
        <v>0</v>
      </c>
      <c r="I2800" s="2">
        <f ca="1">IF(ISNUMBER(TradeDash[[#This Row],[Signal]]),MAX(IF(AND(TradeDash[[#This Row],[Signal]]=1,I2799&lt;1),I2799+$E$1,IF(AND(TradeDash[[#This Row],[Signal]]=0,I2799&gt;0),I2799-$E$1,IF(AND(TradeDash[[#This Row],[Signal]]=1,I2799=1),I2799,IF(AND(TradeDash[[#This Row],[Signal]]=0,I2799=0),I2799,0)))),0),"")</f>
        <v>0</v>
      </c>
      <c r="J2800" s="3">
        <f ca="1">IF(ISNUMBER(TradeDash[[#This Row],[Position]]),TradeDash[[#This Row],[Position]]*D2801,"")</f>
        <v>0</v>
      </c>
      <c r="K2800" s="7">
        <f ca="1">K2799*IFERROR(1+TradeDash[[#This Row],[Port Return]],1)</f>
        <v>4962589.3977762442</v>
      </c>
      <c r="L2800" s="7">
        <f ca="1">IF(ISNUMBER(TradeDash[[#This Row],[Port Return]]),L2799*(1+TradeDash[[#This Row],[Returns]]),L2799)</f>
        <v>3469634.340222572</v>
      </c>
    </row>
    <row r="2801" spans="1:12" x14ac:dyDescent="0.35">
      <c r="A2801" s="1">
        <v>40589</v>
      </c>
      <c r="B2801" s="16">
        <f>YEAR(TradeDash[[#This Row],[Date]])</f>
        <v>2011</v>
      </c>
      <c r="C2801">
        <v>5481</v>
      </c>
      <c r="D2801" s="3">
        <f>IFERROR(TradeDash[[#This Row],[Nifty]]/C2800-1,"")</f>
        <v>4.5821114369501981E-3</v>
      </c>
      <c r="E2801">
        <f ca="1">IFERROR(AVERAGE(OFFSET(TradeDash[[#This Row],[Returns]],0,0,-n_days))/STDEV(OFFSET(TradeDash[[#This Row],[Returns]],0,0,-n_days)),"")</f>
        <v>-0.11081262668077176</v>
      </c>
      <c r="F2801">
        <f ca="1">IFERROR(AVERAGE(OFFSET(TradeDash[[#This Row],[Returns]],0,0,-n_days*2))/STDEV(OFFSET(TradeDash[[#This Row],[Returns]],0,0,-n_days*2)),"")</f>
        <v>-0.15998441285783133</v>
      </c>
      <c r="G2801">
        <f ca="1">IF(ISNUMBER(TradeDash[[#This Row],[2n day Sharpe]]),AVERAGE(TradeDash[[#This Row],[n day Sharpe]:[2n day Sharpe]]),"")</f>
        <v>-0.13539851976930153</v>
      </c>
      <c r="H2801">
        <f ca="1">IF(ISNUMBER(TradeDash[[#This Row],[Sharpe Average]]),IF(TradeDash[[#This Row],[Sharpe Average]]&gt;$G$1,1,0),"")</f>
        <v>0</v>
      </c>
      <c r="I2801" s="2">
        <f ca="1">IF(ISNUMBER(TradeDash[[#This Row],[Signal]]),MAX(IF(AND(TradeDash[[#This Row],[Signal]]=1,I2800&lt;1),I2800+$E$1,IF(AND(TradeDash[[#This Row],[Signal]]=0,I2800&gt;0),I2800-$E$1,IF(AND(TradeDash[[#This Row],[Signal]]=1,I2800=1),I2800,IF(AND(TradeDash[[#This Row],[Signal]]=0,I2800=0),I2800,0)))),0),"")</f>
        <v>0</v>
      </c>
      <c r="J2801" s="3">
        <f ca="1">IF(ISNUMBER(TradeDash[[#This Row],[Position]]),TradeDash[[#This Row],[Position]]*D2802,"")</f>
        <v>0</v>
      </c>
      <c r="K2801" s="7">
        <f ca="1">K2800*IFERROR(1+TradeDash[[#This Row],[Port Return]],1)</f>
        <v>4962589.3977762442</v>
      </c>
      <c r="L2801" s="7">
        <f ca="1">IF(ISNUMBER(TradeDash[[#This Row],[Port Return]]),L2800*(1+TradeDash[[#This Row],[Returns]]),L2800)</f>
        <v>3485532.591414941</v>
      </c>
    </row>
    <row r="2802" spans="1:12" x14ac:dyDescent="0.35">
      <c r="A2802" s="1">
        <v>40590</v>
      </c>
      <c r="B2802" s="16">
        <f>YEAR(TradeDash[[#This Row],[Date]])</f>
        <v>2011</v>
      </c>
      <c r="C2802">
        <v>5481.7</v>
      </c>
      <c r="D2802" s="3">
        <f>IFERROR(TradeDash[[#This Row],[Nifty]]/C2801-1,"")</f>
        <v>1.2771392081734056E-4</v>
      </c>
      <c r="E2802">
        <f ca="1">IFERROR(AVERAGE(OFFSET(TradeDash[[#This Row],[Returns]],0,0,-n_days))/STDEV(OFFSET(TradeDash[[#This Row],[Returns]],0,0,-n_days)),"")</f>
        <v>-0.16105433960237966</v>
      </c>
      <c r="F2802">
        <f ca="1">IFERROR(AVERAGE(OFFSET(TradeDash[[#This Row],[Returns]],0,0,-n_days*2))/STDEV(OFFSET(TradeDash[[#This Row],[Returns]],0,0,-n_days*2)),"")</f>
        <v>-0.17988966146749719</v>
      </c>
      <c r="G2802">
        <f ca="1">IF(ISNUMBER(TradeDash[[#This Row],[2n day Sharpe]]),AVERAGE(TradeDash[[#This Row],[n day Sharpe]:[2n day Sharpe]]),"")</f>
        <v>-0.17047200053493844</v>
      </c>
      <c r="H2802">
        <f ca="1">IF(ISNUMBER(TradeDash[[#This Row],[Sharpe Average]]),IF(TradeDash[[#This Row],[Sharpe Average]]&gt;$G$1,1,0),"")</f>
        <v>0</v>
      </c>
      <c r="I2802" s="2">
        <f ca="1">IF(ISNUMBER(TradeDash[[#This Row],[Signal]]),MAX(IF(AND(TradeDash[[#This Row],[Signal]]=1,I2801&lt;1),I2801+$E$1,IF(AND(TradeDash[[#This Row],[Signal]]=0,I2801&gt;0),I2801-$E$1,IF(AND(TradeDash[[#This Row],[Signal]]=1,I2801=1),I2801,IF(AND(TradeDash[[#This Row],[Signal]]=0,I2801=0),I2801,0)))),0),"")</f>
        <v>0</v>
      </c>
      <c r="J2802" s="3">
        <f ca="1">IF(ISNUMBER(TradeDash[[#This Row],[Position]]),TradeDash[[#This Row],[Position]]*D2803,"")</f>
        <v>0</v>
      </c>
      <c r="K2802" s="7">
        <f ca="1">K2801*IFERROR(1+TradeDash[[#This Row],[Port Return]],1)</f>
        <v>4962589.3977762442</v>
      </c>
      <c r="L2802" s="7">
        <f ca="1">IF(ISNUMBER(TradeDash[[#This Row],[Port Return]]),L2801*(1+TradeDash[[#This Row],[Returns]]),L2801)</f>
        <v>3485977.7424483271</v>
      </c>
    </row>
    <row r="2803" spans="1:12" x14ac:dyDescent="0.35">
      <c r="A2803" s="1">
        <v>40591</v>
      </c>
      <c r="B2803" s="16">
        <f>YEAR(TradeDash[[#This Row],[Date]])</f>
        <v>2011</v>
      </c>
      <c r="C2803">
        <v>5546.45</v>
      </c>
      <c r="D2803" s="3">
        <f>IFERROR(TradeDash[[#This Row],[Nifty]]/C2802-1,"")</f>
        <v>1.1812029115055633E-2</v>
      </c>
      <c r="E2803">
        <f ca="1">IFERROR(AVERAGE(OFFSET(TradeDash[[#This Row],[Returns]],0,0,-n_days))/STDEV(OFFSET(TradeDash[[#This Row],[Returns]],0,0,-n_days)),"")</f>
        <v>-9.0739330489638823E-2</v>
      </c>
      <c r="F2803">
        <f ca="1">IFERROR(AVERAGE(OFFSET(TradeDash[[#This Row],[Returns]],0,0,-n_days*2))/STDEV(OFFSET(TradeDash[[#This Row],[Returns]],0,0,-n_days*2)),"")</f>
        <v>-0.14760714116233808</v>
      </c>
      <c r="G2803">
        <f ca="1">IF(ISNUMBER(TradeDash[[#This Row],[2n day Sharpe]]),AVERAGE(TradeDash[[#This Row],[n day Sharpe]:[2n day Sharpe]]),"")</f>
        <v>-0.11917323582598846</v>
      </c>
      <c r="H2803">
        <f ca="1">IF(ISNUMBER(TradeDash[[#This Row],[Sharpe Average]]),IF(TradeDash[[#This Row],[Sharpe Average]]&gt;$G$1,1,0),"")</f>
        <v>0</v>
      </c>
      <c r="I2803" s="2">
        <f ca="1">IF(ISNUMBER(TradeDash[[#This Row],[Signal]]),MAX(IF(AND(TradeDash[[#This Row],[Signal]]=1,I2802&lt;1),I2802+$E$1,IF(AND(TradeDash[[#This Row],[Signal]]=0,I2802&gt;0),I2802-$E$1,IF(AND(TradeDash[[#This Row],[Signal]]=1,I2802=1),I2802,IF(AND(TradeDash[[#This Row],[Signal]]=0,I2802=0),I2802,0)))),0),"")</f>
        <v>0</v>
      </c>
      <c r="J2803" s="3">
        <f ca="1">IF(ISNUMBER(TradeDash[[#This Row],[Position]]),TradeDash[[#This Row],[Position]]*D2804,"")</f>
        <v>0</v>
      </c>
      <c r="K2803" s="7">
        <f ca="1">K2802*IFERROR(1+TradeDash[[#This Row],[Port Return]],1)</f>
        <v>4962589.3977762442</v>
      </c>
      <c r="L2803" s="7">
        <f ca="1">IF(ISNUMBER(TradeDash[[#This Row],[Port Return]]),L2802*(1+TradeDash[[#This Row],[Returns]]),L2802)</f>
        <v>3527154.2130365628</v>
      </c>
    </row>
    <row r="2804" spans="1:12" x14ac:dyDescent="0.35">
      <c r="A2804" s="1">
        <v>40592</v>
      </c>
      <c r="B2804" s="16">
        <f>YEAR(TradeDash[[#This Row],[Date]])</f>
        <v>2011</v>
      </c>
      <c r="C2804">
        <v>5458.95</v>
      </c>
      <c r="D2804" s="3">
        <f>IFERROR(TradeDash[[#This Row],[Nifty]]/C2803-1,"")</f>
        <v>-1.5775856629014928E-2</v>
      </c>
      <c r="E2804">
        <f ca="1">IFERROR(AVERAGE(OFFSET(TradeDash[[#This Row],[Returns]],0,0,-n_days))/STDEV(OFFSET(TradeDash[[#This Row],[Returns]],0,0,-n_days)),"")</f>
        <v>-0.15984435064421723</v>
      </c>
      <c r="F2804">
        <f ca="1">IFERROR(AVERAGE(OFFSET(TradeDash[[#This Row],[Returns]],0,0,-n_days*2))/STDEV(OFFSET(TradeDash[[#This Row],[Returns]],0,0,-n_days*2)),"")</f>
        <v>-0.17529837111815907</v>
      </c>
      <c r="G2804">
        <f ca="1">IF(ISNUMBER(TradeDash[[#This Row],[2n day Sharpe]]),AVERAGE(TradeDash[[#This Row],[n day Sharpe]:[2n day Sharpe]]),"")</f>
        <v>-0.16757136088118815</v>
      </c>
      <c r="H2804">
        <f ca="1">IF(ISNUMBER(TradeDash[[#This Row],[Sharpe Average]]),IF(TradeDash[[#This Row],[Sharpe Average]]&gt;$G$1,1,0),"")</f>
        <v>0</v>
      </c>
      <c r="I2804" s="2">
        <f ca="1">IF(ISNUMBER(TradeDash[[#This Row],[Signal]]),MAX(IF(AND(TradeDash[[#This Row],[Signal]]=1,I2803&lt;1),I2803+$E$1,IF(AND(TradeDash[[#This Row],[Signal]]=0,I2803&gt;0),I2803-$E$1,IF(AND(TradeDash[[#This Row],[Signal]]=1,I2803=1),I2803,IF(AND(TradeDash[[#This Row],[Signal]]=0,I2803=0),I2803,0)))),0),"")</f>
        <v>0</v>
      </c>
      <c r="J2804" s="3">
        <f ca="1">IF(ISNUMBER(TradeDash[[#This Row],[Position]]),TradeDash[[#This Row],[Position]]*D2805,"")</f>
        <v>0</v>
      </c>
      <c r="K2804" s="7">
        <f ca="1">K2803*IFERROR(1+TradeDash[[#This Row],[Port Return]],1)</f>
        <v>4962589.3977762442</v>
      </c>
      <c r="L2804" s="7">
        <f ca="1">IF(ISNUMBER(TradeDash[[#This Row],[Port Return]]),L2803*(1+TradeDash[[#This Row],[Returns]]),L2803)</f>
        <v>3471510.3338632719</v>
      </c>
    </row>
    <row r="2805" spans="1:12" x14ac:dyDescent="0.35">
      <c r="A2805" s="1">
        <v>40595</v>
      </c>
      <c r="B2805" s="16">
        <f>YEAR(TradeDash[[#This Row],[Date]])</f>
        <v>2011</v>
      </c>
      <c r="C2805">
        <v>5518.6</v>
      </c>
      <c r="D2805" s="3">
        <f>IFERROR(TradeDash[[#This Row],[Nifty]]/C2804-1,"")</f>
        <v>1.0927009772941698E-2</v>
      </c>
      <c r="E2805">
        <f ca="1">IFERROR(AVERAGE(OFFSET(TradeDash[[#This Row],[Returns]],0,0,-n_days))/STDEV(OFFSET(TradeDash[[#This Row],[Returns]],0,0,-n_days)),"")</f>
        <v>-0.10745364057234293</v>
      </c>
      <c r="F2805">
        <f ca="1">IFERROR(AVERAGE(OFFSET(TradeDash[[#This Row],[Returns]],0,0,-n_days*2))/STDEV(OFFSET(TradeDash[[#This Row],[Returns]],0,0,-n_days*2)),"")</f>
        <v>-0.16253456091586871</v>
      </c>
      <c r="G2805">
        <f ca="1">IF(ISNUMBER(TradeDash[[#This Row],[2n day Sharpe]]),AVERAGE(TradeDash[[#This Row],[n day Sharpe]:[2n day Sharpe]]),"")</f>
        <v>-0.13499410074410581</v>
      </c>
      <c r="H2805">
        <f ca="1">IF(ISNUMBER(TradeDash[[#This Row],[Sharpe Average]]),IF(TradeDash[[#This Row],[Sharpe Average]]&gt;$G$1,1,0),"")</f>
        <v>0</v>
      </c>
      <c r="I2805" s="2">
        <f ca="1">IF(ISNUMBER(TradeDash[[#This Row],[Signal]]),MAX(IF(AND(TradeDash[[#This Row],[Signal]]=1,I2804&lt;1),I2804+$E$1,IF(AND(TradeDash[[#This Row],[Signal]]=0,I2804&gt;0),I2804-$E$1,IF(AND(TradeDash[[#This Row],[Signal]]=1,I2804=1),I2804,IF(AND(TradeDash[[#This Row],[Signal]]=0,I2804=0),I2804,0)))),0),"")</f>
        <v>0</v>
      </c>
      <c r="J2805" s="3">
        <f ca="1">IF(ISNUMBER(TradeDash[[#This Row],[Position]]),TradeDash[[#This Row],[Position]]*D2806,"")</f>
        <v>0</v>
      </c>
      <c r="K2805" s="7">
        <f ca="1">K2804*IFERROR(1+TradeDash[[#This Row],[Port Return]],1)</f>
        <v>4962589.3977762442</v>
      </c>
      <c r="L2805" s="7">
        <f ca="1">IF(ISNUMBER(TradeDash[[#This Row],[Port Return]]),L2804*(1+TradeDash[[#This Row],[Returns]]),L2804)</f>
        <v>3509443.561208264</v>
      </c>
    </row>
    <row r="2806" spans="1:12" x14ac:dyDescent="0.35">
      <c r="A2806" s="1">
        <v>40596</v>
      </c>
      <c r="B2806" s="16">
        <f>YEAR(TradeDash[[#This Row],[Date]])</f>
        <v>2011</v>
      </c>
      <c r="C2806">
        <v>5469.2</v>
      </c>
      <c r="D2806" s="3">
        <f>IFERROR(TradeDash[[#This Row],[Nifty]]/C2805-1,"")</f>
        <v>-8.9515456818759498E-3</v>
      </c>
      <c r="E2806">
        <f ca="1">IFERROR(AVERAGE(OFFSET(TradeDash[[#This Row],[Returns]],0,0,-n_days))/STDEV(OFFSET(TradeDash[[#This Row],[Returns]],0,0,-n_days)),"")</f>
        <v>-0.17041908632166722</v>
      </c>
      <c r="F2806">
        <f ca="1">IFERROR(AVERAGE(OFFSET(TradeDash[[#This Row],[Returns]],0,0,-n_days*2))/STDEV(OFFSET(TradeDash[[#This Row],[Returns]],0,0,-n_days*2)),"")</f>
        <v>-0.17512356856152456</v>
      </c>
      <c r="G2806">
        <f ca="1">IF(ISNUMBER(TradeDash[[#This Row],[2n day Sharpe]]),AVERAGE(TradeDash[[#This Row],[n day Sharpe]:[2n day Sharpe]]),"")</f>
        <v>-0.1727713274415959</v>
      </c>
      <c r="H2806">
        <f ca="1">IF(ISNUMBER(TradeDash[[#This Row],[Sharpe Average]]),IF(TradeDash[[#This Row],[Sharpe Average]]&gt;$G$1,1,0),"")</f>
        <v>0</v>
      </c>
      <c r="I2806" s="2">
        <f ca="1">IF(ISNUMBER(TradeDash[[#This Row],[Signal]]),MAX(IF(AND(TradeDash[[#This Row],[Signal]]=1,I2805&lt;1),I2805+$E$1,IF(AND(TradeDash[[#This Row],[Signal]]=0,I2805&gt;0),I2805-$E$1,IF(AND(TradeDash[[#This Row],[Signal]]=1,I2805=1),I2805,IF(AND(TradeDash[[#This Row],[Signal]]=0,I2805=0),I2805,0)))),0),"")</f>
        <v>0</v>
      </c>
      <c r="J2806" s="3">
        <f ca="1">IF(ISNUMBER(TradeDash[[#This Row],[Position]]),TradeDash[[#This Row],[Position]]*D2807,"")</f>
        <v>0</v>
      </c>
      <c r="K2806" s="7">
        <f ca="1">K2805*IFERROR(1+TradeDash[[#This Row],[Port Return]],1)</f>
        <v>4962589.3977762442</v>
      </c>
      <c r="L2806" s="7">
        <f ca="1">IF(ISNUMBER(TradeDash[[#This Row],[Port Return]]),L2805*(1+TradeDash[[#This Row],[Returns]]),L2805)</f>
        <v>3478028.6168521428</v>
      </c>
    </row>
    <row r="2807" spans="1:12" x14ac:dyDescent="0.35">
      <c r="A2807" s="1">
        <v>40597</v>
      </c>
      <c r="B2807" s="16">
        <f>YEAR(TradeDash[[#This Row],[Date]])</f>
        <v>2011</v>
      </c>
      <c r="C2807">
        <v>5437.35</v>
      </c>
      <c r="D2807" s="3">
        <f>IFERROR(TradeDash[[#This Row],[Nifty]]/C2806-1,"")</f>
        <v>-5.8235208074306488E-3</v>
      </c>
      <c r="E2807">
        <f ca="1">IFERROR(AVERAGE(OFFSET(TradeDash[[#This Row],[Returns]],0,0,-n_days))/STDEV(OFFSET(TradeDash[[#This Row],[Returns]],0,0,-n_days)),"")</f>
        <v>-0.1572216750842316</v>
      </c>
      <c r="F2807">
        <f ca="1">IFERROR(AVERAGE(OFFSET(TradeDash[[#This Row],[Returns]],0,0,-n_days*2))/STDEV(OFFSET(TradeDash[[#This Row],[Returns]],0,0,-n_days*2)),"")</f>
        <v>-0.18575984173357302</v>
      </c>
      <c r="G2807">
        <f ca="1">IF(ISNUMBER(TradeDash[[#This Row],[2n day Sharpe]]),AVERAGE(TradeDash[[#This Row],[n day Sharpe]:[2n day Sharpe]]),"")</f>
        <v>-0.17149075840890232</v>
      </c>
      <c r="H2807">
        <f ca="1">IF(ISNUMBER(TradeDash[[#This Row],[Sharpe Average]]),IF(TradeDash[[#This Row],[Sharpe Average]]&gt;$G$1,1,0),"")</f>
        <v>0</v>
      </c>
      <c r="I2807" s="2">
        <f ca="1">IF(ISNUMBER(TradeDash[[#This Row],[Signal]]),MAX(IF(AND(TradeDash[[#This Row],[Signal]]=1,I2806&lt;1),I2806+$E$1,IF(AND(TradeDash[[#This Row],[Signal]]=0,I2806&gt;0),I2806-$E$1,IF(AND(TradeDash[[#This Row],[Signal]]=1,I2806=1),I2806,IF(AND(TradeDash[[#This Row],[Signal]]=0,I2806=0),I2806,0)))),0),"")</f>
        <v>0</v>
      </c>
      <c r="J2807" s="3">
        <f ca="1">IF(ISNUMBER(TradeDash[[#This Row],[Position]]),TradeDash[[#This Row],[Position]]*D2808,"")</f>
        <v>0</v>
      </c>
      <c r="K2807" s="7">
        <f ca="1">K2806*IFERROR(1+TradeDash[[#This Row],[Port Return]],1)</f>
        <v>4962589.3977762442</v>
      </c>
      <c r="L2807" s="7">
        <f ca="1">IF(ISNUMBER(TradeDash[[#This Row],[Port Return]]),L2806*(1+TradeDash[[#This Row],[Returns]]),L2806)</f>
        <v>3457774.2448330652</v>
      </c>
    </row>
    <row r="2808" spans="1:12" x14ac:dyDescent="0.35">
      <c r="A2808" s="1">
        <v>40598</v>
      </c>
      <c r="B2808" s="16">
        <f>YEAR(TradeDash[[#This Row],[Date]])</f>
        <v>2011</v>
      </c>
      <c r="C2808">
        <v>5262.7</v>
      </c>
      <c r="D2808" s="3">
        <f>IFERROR(TradeDash[[#This Row],[Nifty]]/C2807-1,"")</f>
        <v>-3.2120426310610961E-2</v>
      </c>
      <c r="E2808">
        <f ca="1">IFERROR(AVERAGE(OFFSET(TradeDash[[#This Row],[Returns]],0,0,-n_days))/STDEV(OFFSET(TradeDash[[#This Row],[Returns]],0,0,-n_days)),"")</f>
        <v>-0.20149714924760356</v>
      </c>
      <c r="F2808">
        <f ca="1">IFERROR(AVERAGE(OFFSET(TradeDash[[#This Row],[Returns]],0,0,-n_days*2))/STDEV(OFFSET(TradeDash[[#This Row],[Returns]],0,0,-n_days*2)),"")</f>
        <v>-0.25672886095471165</v>
      </c>
      <c r="G2808">
        <f ca="1">IF(ISNUMBER(TradeDash[[#This Row],[2n day Sharpe]]),AVERAGE(TradeDash[[#This Row],[n day Sharpe]:[2n day Sharpe]]),"")</f>
        <v>-0.22911300510115762</v>
      </c>
      <c r="H2808">
        <f ca="1">IF(ISNUMBER(TradeDash[[#This Row],[Sharpe Average]]),IF(TradeDash[[#This Row],[Sharpe Average]]&gt;$G$1,1,0),"")</f>
        <v>0</v>
      </c>
      <c r="I2808" s="2">
        <f ca="1">IF(ISNUMBER(TradeDash[[#This Row],[Signal]]),MAX(IF(AND(TradeDash[[#This Row],[Signal]]=1,I2807&lt;1),I2807+$E$1,IF(AND(TradeDash[[#This Row],[Signal]]=0,I2807&gt;0),I2807-$E$1,IF(AND(TradeDash[[#This Row],[Signal]]=1,I2807=1),I2807,IF(AND(TradeDash[[#This Row],[Signal]]=0,I2807=0),I2807,0)))),0),"")</f>
        <v>0</v>
      </c>
      <c r="J2808" s="3">
        <f ca="1">IF(ISNUMBER(TradeDash[[#This Row],[Position]]),TradeDash[[#This Row],[Position]]*D2809,"")</f>
        <v>0</v>
      </c>
      <c r="K2808" s="7">
        <f ca="1">K2807*IFERROR(1+TradeDash[[#This Row],[Port Return]],1)</f>
        <v>4962589.3977762442</v>
      </c>
      <c r="L2808" s="7">
        <f ca="1">IF(ISNUMBER(TradeDash[[#This Row],[Port Return]]),L2807*(1+TradeDash[[#This Row],[Returns]]),L2807)</f>
        <v>3346709.0620031762</v>
      </c>
    </row>
    <row r="2809" spans="1:12" x14ac:dyDescent="0.35">
      <c r="A2809" s="1">
        <v>40599</v>
      </c>
      <c r="B2809" s="16">
        <f>YEAR(TradeDash[[#This Row],[Date]])</f>
        <v>2011</v>
      </c>
      <c r="C2809">
        <v>5303.55</v>
      </c>
      <c r="D2809" s="3">
        <f>IFERROR(TradeDash[[#This Row],[Nifty]]/C2808-1,"")</f>
        <v>7.7621753092520507E-3</v>
      </c>
      <c r="E2809">
        <f ca="1">IFERROR(AVERAGE(OFFSET(TradeDash[[#This Row],[Returns]],0,0,-n_days))/STDEV(OFFSET(TradeDash[[#This Row],[Returns]],0,0,-n_days)),"")</f>
        <v>-0.12238792071889727</v>
      </c>
      <c r="F2809">
        <f ca="1">IFERROR(AVERAGE(OFFSET(TradeDash[[#This Row],[Returns]],0,0,-n_days*2))/STDEV(OFFSET(TradeDash[[#This Row],[Returns]],0,0,-n_days*2)),"")</f>
        <v>-0.25466235564323986</v>
      </c>
      <c r="G2809">
        <f ca="1">IF(ISNUMBER(TradeDash[[#This Row],[2n day Sharpe]]),AVERAGE(TradeDash[[#This Row],[n day Sharpe]:[2n day Sharpe]]),"")</f>
        <v>-0.18852513818106856</v>
      </c>
      <c r="H2809">
        <f ca="1">IF(ISNUMBER(TradeDash[[#This Row],[Sharpe Average]]),IF(TradeDash[[#This Row],[Sharpe Average]]&gt;$G$1,1,0),"")</f>
        <v>0</v>
      </c>
      <c r="I2809" s="2">
        <f ca="1">IF(ISNUMBER(TradeDash[[#This Row],[Signal]]),MAX(IF(AND(TradeDash[[#This Row],[Signal]]=1,I2808&lt;1),I2808+$E$1,IF(AND(TradeDash[[#This Row],[Signal]]=0,I2808&gt;0),I2808-$E$1,IF(AND(TradeDash[[#This Row],[Signal]]=1,I2808=1),I2808,IF(AND(TradeDash[[#This Row],[Signal]]=0,I2808=0),I2808,0)))),0),"")</f>
        <v>0</v>
      </c>
      <c r="J2809" s="3">
        <f ca="1">IF(ISNUMBER(TradeDash[[#This Row],[Position]]),TradeDash[[#This Row],[Position]]*D2810,"")</f>
        <v>0</v>
      </c>
      <c r="K2809" s="7">
        <f ca="1">K2808*IFERROR(1+TradeDash[[#This Row],[Port Return]],1)</f>
        <v>4962589.3977762442</v>
      </c>
      <c r="L2809" s="7">
        <f ca="1">IF(ISNUMBER(TradeDash[[#This Row],[Port Return]]),L2808*(1+TradeDash[[#This Row],[Returns]]),L2808)</f>
        <v>3372686.8044515075</v>
      </c>
    </row>
    <row r="2810" spans="1:12" x14ac:dyDescent="0.35">
      <c r="A2810" s="1">
        <v>40602</v>
      </c>
      <c r="B2810" s="16">
        <f>YEAR(TradeDash[[#This Row],[Date]])</f>
        <v>2011</v>
      </c>
      <c r="C2810">
        <v>5333.25</v>
      </c>
      <c r="D2810" s="3">
        <f>IFERROR(TradeDash[[#This Row],[Nifty]]/C2809-1,"")</f>
        <v>5.600022626353951E-3</v>
      </c>
      <c r="E2810">
        <f ca="1">IFERROR(AVERAGE(OFFSET(TradeDash[[#This Row],[Returns]],0,0,-n_days))/STDEV(OFFSET(TradeDash[[#This Row],[Returns]],0,0,-n_days)),"")</f>
        <v>-9.9151331116825836E-2</v>
      </c>
      <c r="F2810">
        <f ca="1">IFERROR(AVERAGE(OFFSET(TradeDash[[#This Row],[Returns]],0,0,-n_days*2))/STDEV(OFFSET(TradeDash[[#This Row],[Returns]],0,0,-n_days*2)),"")</f>
        <v>-0.25411695995706357</v>
      </c>
      <c r="G2810">
        <f ca="1">IF(ISNUMBER(TradeDash[[#This Row],[2n day Sharpe]]),AVERAGE(TradeDash[[#This Row],[n day Sharpe]:[2n day Sharpe]]),"")</f>
        <v>-0.1766341455369447</v>
      </c>
      <c r="H2810">
        <f ca="1">IF(ISNUMBER(TradeDash[[#This Row],[Sharpe Average]]),IF(TradeDash[[#This Row],[Sharpe Average]]&gt;$G$1,1,0),"")</f>
        <v>0</v>
      </c>
      <c r="I2810" s="2">
        <f ca="1">IF(ISNUMBER(TradeDash[[#This Row],[Signal]]),MAX(IF(AND(TradeDash[[#This Row],[Signal]]=1,I2809&lt;1),I2809+$E$1,IF(AND(TradeDash[[#This Row],[Signal]]=0,I2809&gt;0),I2809-$E$1,IF(AND(TradeDash[[#This Row],[Signal]]=1,I2809=1),I2809,IF(AND(TradeDash[[#This Row],[Signal]]=0,I2809=0),I2809,0)))),0),"")</f>
        <v>0</v>
      </c>
      <c r="J2810" s="3">
        <f ca="1">IF(ISNUMBER(TradeDash[[#This Row],[Position]]),TradeDash[[#This Row],[Position]]*D2811,"")</f>
        <v>0</v>
      </c>
      <c r="K2810" s="7">
        <f ca="1">K2809*IFERROR(1+TradeDash[[#This Row],[Port Return]],1)</f>
        <v>4962589.3977762442</v>
      </c>
      <c r="L2810" s="7">
        <f ca="1">IF(ISNUMBER(TradeDash[[#This Row],[Port Return]]),L2809*(1+TradeDash[[#This Row],[Returns]]),L2809)</f>
        <v>3391573.9268680415</v>
      </c>
    </row>
    <row r="2811" spans="1:12" x14ac:dyDescent="0.35">
      <c r="A2811" s="1">
        <v>40603</v>
      </c>
      <c r="B2811" s="16">
        <f>YEAR(TradeDash[[#This Row],[Date]])</f>
        <v>2011</v>
      </c>
      <c r="C2811">
        <v>5522.3</v>
      </c>
      <c r="D2811" s="3">
        <f>IFERROR(TradeDash[[#This Row],[Nifty]]/C2810-1,"")</f>
        <v>3.5447428866075992E-2</v>
      </c>
      <c r="E2811">
        <f ca="1">IFERROR(AVERAGE(OFFSET(TradeDash[[#This Row],[Returns]],0,0,-n_days))/STDEV(OFFSET(TradeDash[[#This Row],[Returns]],0,0,-n_days)),"")</f>
        <v>6.5576646206806491E-2</v>
      </c>
      <c r="F2811">
        <f ca="1">IFERROR(AVERAGE(OFFSET(TradeDash[[#This Row],[Returns]],0,0,-n_days*2))/STDEV(OFFSET(TradeDash[[#This Row],[Returns]],0,0,-n_days*2)),"")</f>
        <v>-0.17767813112297834</v>
      </c>
      <c r="G2811">
        <f ca="1">IF(ISNUMBER(TradeDash[[#This Row],[2n day Sharpe]]),AVERAGE(TradeDash[[#This Row],[n day Sharpe]:[2n day Sharpe]]),"")</f>
        <v>-5.6050742458085924E-2</v>
      </c>
      <c r="H2811">
        <f ca="1">IF(ISNUMBER(TradeDash[[#This Row],[Sharpe Average]]),IF(TradeDash[[#This Row],[Sharpe Average]]&gt;$G$1,1,0),"")</f>
        <v>0</v>
      </c>
      <c r="I2811" s="2">
        <f ca="1">IF(ISNUMBER(TradeDash[[#This Row],[Signal]]),MAX(IF(AND(TradeDash[[#This Row],[Signal]]=1,I2810&lt;1),I2810+$E$1,IF(AND(TradeDash[[#This Row],[Signal]]=0,I2810&gt;0),I2810-$E$1,IF(AND(TradeDash[[#This Row],[Signal]]=1,I2810=1),I2810,IF(AND(TradeDash[[#This Row],[Signal]]=0,I2810=0),I2810,0)))),0),"")</f>
        <v>0</v>
      </c>
      <c r="J2811" s="3">
        <f ca="1">IF(ISNUMBER(TradeDash[[#This Row],[Position]]),TradeDash[[#This Row],[Position]]*D2812,"")</f>
        <v>0</v>
      </c>
      <c r="K2811" s="7">
        <f ca="1">K2810*IFERROR(1+TradeDash[[#This Row],[Port Return]],1)</f>
        <v>4962589.3977762442</v>
      </c>
      <c r="L2811" s="7">
        <f ca="1">IF(ISNUMBER(TradeDash[[#This Row],[Port Return]]),L2810*(1+TradeDash[[#This Row],[Returns]]),L2810)</f>
        <v>3511796.5023847343</v>
      </c>
    </row>
    <row r="2812" spans="1:12" x14ac:dyDescent="0.35">
      <c r="A2812" s="1">
        <v>40605</v>
      </c>
      <c r="B2812" s="16">
        <f>YEAR(TradeDash[[#This Row],[Date]])</f>
        <v>2011</v>
      </c>
      <c r="C2812">
        <v>5536.2</v>
      </c>
      <c r="D2812" s="3">
        <f>IFERROR(TradeDash[[#This Row],[Nifty]]/C2811-1,"")</f>
        <v>2.5170671640439846E-3</v>
      </c>
      <c r="E2812">
        <f ca="1">IFERROR(AVERAGE(OFFSET(TradeDash[[#This Row],[Returns]],0,0,-n_days))/STDEV(OFFSET(TradeDash[[#This Row],[Returns]],0,0,-n_days)),"")</f>
        <v>6.4935832921067527E-2</v>
      </c>
      <c r="F2812">
        <f ca="1">IFERROR(AVERAGE(OFFSET(TradeDash[[#This Row],[Returns]],0,0,-n_days*2))/STDEV(OFFSET(TradeDash[[#This Row],[Returns]],0,0,-n_days*2)),"")</f>
        <v>-0.17004002652527916</v>
      </c>
      <c r="G2812">
        <f ca="1">IF(ISNUMBER(TradeDash[[#This Row],[2n day Sharpe]]),AVERAGE(TradeDash[[#This Row],[n day Sharpe]:[2n day Sharpe]]),"")</f>
        <v>-5.2552096802105819E-2</v>
      </c>
      <c r="H2812">
        <f ca="1">IF(ISNUMBER(TradeDash[[#This Row],[Sharpe Average]]),IF(TradeDash[[#This Row],[Sharpe Average]]&gt;$G$1,1,0),"")</f>
        <v>0</v>
      </c>
      <c r="I2812" s="2">
        <f ca="1">IF(ISNUMBER(TradeDash[[#This Row],[Signal]]),MAX(IF(AND(TradeDash[[#This Row],[Signal]]=1,I2811&lt;1),I2811+$E$1,IF(AND(TradeDash[[#This Row],[Signal]]=0,I2811&gt;0),I2811-$E$1,IF(AND(TradeDash[[#This Row],[Signal]]=1,I2811=1),I2811,IF(AND(TradeDash[[#This Row],[Signal]]=0,I2811=0),I2811,0)))),0),"")</f>
        <v>0</v>
      </c>
      <c r="J2812" s="3">
        <f ca="1">IF(ISNUMBER(TradeDash[[#This Row],[Position]]),TradeDash[[#This Row],[Position]]*D2813,"")</f>
        <v>0</v>
      </c>
      <c r="K2812" s="7">
        <f ca="1">K2811*IFERROR(1+TradeDash[[#This Row],[Port Return]],1)</f>
        <v>4962589.3977762442</v>
      </c>
      <c r="L2812" s="7">
        <f ca="1">IF(ISNUMBER(TradeDash[[#This Row],[Port Return]]),L2811*(1+TradeDash[[#This Row],[Returns]]),L2811)</f>
        <v>3520635.9300476913</v>
      </c>
    </row>
    <row r="2813" spans="1:12" x14ac:dyDescent="0.35">
      <c r="A2813" s="1">
        <v>40606</v>
      </c>
      <c r="B2813" s="16">
        <f>YEAR(TradeDash[[#This Row],[Date]])</f>
        <v>2011</v>
      </c>
      <c r="C2813">
        <v>5538.75</v>
      </c>
      <c r="D2813" s="3">
        <f>IFERROR(TradeDash[[#This Row],[Nifty]]/C2812-1,"")</f>
        <v>4.6060474693843112E-4</v>
      </c>
      <c r="E2813">
        <f ca="1">IFERROR(AVERAGE(OFFSET(TradeDash[[#This Row],[Returns]],0,0,-n_days))/STDEV(OFFSET(TradeDash[[#This Row],[Returns]],0,0,-n_days)),"")</f>
        <v>1.4377527107138863E-2</v>
      </c>
      <c r="F2813">
        <f ca="1">IFERROR(AVERAGE(OFFSET(TradeDash[[#This Row],[Returns]],0,0,-n_days*2))/STDEV(OFFSET(TradeDash[[#This Row],[Returns]],0,0,-n_days*2)),"")</f>
        <v>-0.15145194517885838</v>
      </c>
      <c r="G2813">
        <f ca="1">IF(ISNUMBER(TradeDash[[#This Row],[2n day Sharpe]]),AVERAGE(TradeDash[[#This Row],[n day Sharpe]:[2n day Sharpe]]),"")</f>
        <v>-6.8537209035859761E-2</v>
      </c>
      <c r="H2813">
        <f ca="1">IF(ISNUMBER(TradeDash[[#This Row],[Sharpe Average]]),IF(TradeDash[[#This Row],[Sharpe Average]]&gt;$G$1,1,0),"")</f>
        <v>0</v>
      </c>
      <c r="I2813" s="2">
        <f ca="1">IF(ISNUMBER(TradeDash[[#This Row],[Signal]]),MAX(IF(AND(TradeDash[[#This Row],[Signal]]=1,I2812&lt;1),I2812+$E$1,IF(AND(TradeDash[[#This Row],[Signal]]=0,I2812&gt;0),I2812-$E$1,IF(AND(TradeDash[[#This Row],[Signal]]=1,I2812=1),I2812,IF(AND(TradeDash[[#This Row],[Signal]]=0,I2812=0),I2812,0)))),0),"")</f>
        <v>0</v>
      </c>
      <c r="J2813" s="3">
        <f ca="1">IF(ISNUMBER(TradeDash[[#This Row],[Position]]),TradeDash[[#This Row],[Position]]*D2814,"")</f>
        <v>0</v>
      </c>
      <c r="K2813" s="7">
        <f ca="1">K2812*IFERROR(1+TradeDash[[#This Row],[Port Return]],1)</f>
        <v>4962589.3977762442</v>
      </c>
      <c r="L2813" s="7">
        <f ca="1">IF(ISNUMBER(TradeDash[[#This Row],[Port Return]]),L2812*(1+TradeDash[[#This Row],[Returns]]),L2812)</f>
        <v>3522257.5516693131</v>
      </c>
    </row>
    <row r="2814" spans="1:12" x14ac:dyDescent="0.35">
      <c r="A2814" s="1">
        <v>40609</v>
      </c>
      <c r="B2814" s="16">
        <f>YEAR(TradeDash[[#This Row],[Date]])</f>
        <v>2011</v>
      </c>
      <c r="C2814">
        <v>5463.15</v>
      </c>
      <c r="D2814" s="3">
        <f>IFERROR(TradeDash[[#This Row],[Nifty]]/C2813-1,"")</f>
        <v>-1.3649289099526118E-2</v>
      </c>
      <c r="E2814">
        <f ca="1">IFERROR(AVERAGE(OFFSET(TradeDash[[#This Row],[Returns]],0,0,-n_days))/STDEV(OFFSET(TradeDash[[#This Row],[Returns]],0,0,-n_days)),"")</f>
        <v>4.7234995754091853E-2</v>
      </c>
      <c r="F2814">
        <f ca="1">IFERROR(AVERAGE(OFFSET(TradeDash[[#This Row],[Returns]],0,0,-n_days*2))/STDEV(OFFSET(TradeDash[[#This Row],[Returns]],0,0,-n_days*2)),"")</f>
        <v>-0.16469269285138932</v>
      </c>
      <c r="G2814">
        <f ca="1">IF(ISNUMBER(TradeDash[[#This Row],[2n day Sharpe]]),AVERAGE(TradeDash[[#This Row],[n day Sharpe]:[2n day Sharpe]]),"")</f>
        <v>-5.8728848548648738E-2</v>
      </c>
      <c r="H2814">
        <f ca="1">IF(ISNUMBER(TradeDash[[#This Row],[Sharpe Average]]),IF(TradeDash[[#This Row],[Sharpe Average]]&gt;$G$1,1,0),"")</f>
        <v>0</v>
      </c>
      <c r="I2814" s="2">
        <f ca="1">IF(ISNUMBER(TradeDash[[#This Row],[Signal]]),MAX(IF(AND(TradeDash[[#This Row],[Signal]]=1,I2813&lt;1),I2813+$E$1,IF(AND(TradeDash[[#This Row],[Signal]]=0,I2813&gt;0),I2813-$E$1,IF(AND(TradeDash[[#This Row],[Signal]]=1,I2813=1),I2813,IF(AND(TradeDash[[#This Row],[Signal]]=0,I2813=0),I2813,0)))),0),"")</f>
        <v>0</v>
      </c>
      <c r="J2814" s="3">
        <f ca="1">IF(ISNUMBER(TradeDash[[#This Row],[Position]]),TradeDash[[#This Row],[Position]]*D2815,"")</f>
        <v>0</v>
      </c>
      <c r="K2814" s="7">
        <f ca="1">K2813*IFERROR(1+TradeDash[[#This Row],[Port Return]],1)</f>
        <v>4962589.3977762442</v>
      </c>
      <c r="L2814" s="7">
        <f ca="1">IF(ISNUMBER(TradeDash[[#This Row],[Port Return]]),L2813*(1+TradeDash[[#This Row],[Returns]]),L2813)</f>
        <v>3474181.2400635895</v>
      </c>
    </row>
    <row r="2815" spans="1:12" x14ac:dyDescent="0.35">
      <c r="A2815" s="1">
        <v>40610</v>
      </c>
      <c r="B2815" s="16">
        <f>YEAR(TradeDash[[#This Row],[Date]])</f>
        <v>2011</v>
      </c>
      <c r="C2815">
        <v>5520.8</v>
      </c>
      <c r="D2815" s="3">
        <f>IFERROR(TradeDash[[#This Row],[Nifty]]/C2814-1,"")</f>
        <v>1.0552520066262172E-2</v>
      </c>
      <c r="E2815">
        <f ca="1">IFERROR(AVERAGE(OFFSET(TradeDash[[#This Row],[Returns]],0,0,-n_days))/STDEV(OFFSET(TradeDash[[#This Row],[Returns]],0,0,-n_days)),"")</f>
        <v>8.0174538629573022E-2</v>
      </c>
      <c r="F2815">
        <f ca="1">IFERROR(AVERAGE(OFFSET(TradeDash[[#This Row],[Returns]],0,0,-n_days*2))/STDEV(OFFSET(TradeDash[[#This Row],[Returns]],0,0,-n_days*2)),"")</f>
        <v>-0.10869405230806566</v>
      </c>
      <c r="G2815">
        <f ca="1">IF(ISNUMBER(TradeDash[[#This Row],[2n day Sharpe]]),AVERAGE(TradeDash[[#This Row],[n day Sharpe]:[2n day Sharpe]]),"")</f>
        <v>-1.4259756839246317E-2</v>
      </c>
      <c r="H2815">
        <f ca="1">IF(ISNUMBER(TradeDash[[#This Row],[Sharpe Average]]),IF(TradeDash[[#This Row],[Sharpe Average]]&gt;$G$1,1,0),"")</f>
        <v>0</v>
      </c>
      <c r="I2815" s="2">
        <f ca="1">IF(ISNUMBER(TradeDash[[#This Row],[Signal]]),MAX(IF(AND(TradeDash[[#This Row],[Signal]]=1,I2814&lt;1),I2814+$E$1,IF(AND(TradeDash[[#This Row],[Signal]]=0,I2814&gt;0),I2814-$E$1,IF(AND(TradeDash[[#This Row],[Signal]]=1,I2814=1),I2814,IF(AND(TradeDash[[#This Row],[Signal]]=0,I2814=0),I2814,0)))),0),"")</f>
        <v>0</v>
      </c>
      <c r="J2815" s="3">
        <f ca="1">IF(ISNUMBER(TradeDash[[#This Row],[Position]]),TradeDash[[#This Row],[Position]]*D2816,"")</f>
        <v>0</v>
      </c>
      <c r="K2815" s="7">
        <f ca="1">K2814*IFERROR(1+TradeDash[[#This Row],[Port Return]],1)</f>
        <v>4962589.3977762442</v>
      </c>
      <c r="L2815" s="7">
        <f ca="1">IF(ISNUMBER(TradeDash[[#This Row],[Port Return]]),L2814*(1+TradeDash[[#This Row],[Returns]]),L2814)</f>
        <v>3510842.607313192</v>
      </c>
    </row>
    <row r="2816" spans="1:12" x14ac:dyDescent="0.35">
      <c r="A2816" s="1">
        <v>40611</v>
      </c>
      <c r="B2816" s="16">
        <f>YEAR(TradeDash[[#This Row],[Date]])</f>
        <v>2011</v>
      </c>
      <c r="C2816">
        <v>5531</v>
      </c>
      <c r="D2816" s="3">
        <f>IFERROR(TradeDash[[#This Row],[Nifty]]/C2815-1,"")</f>
        <v>1.8475583248804828E-3</v>
      </c>
      <c r="E2816">
        <f ca="1">IFERROR(AVERAGE(OFFSET(TradeDash[[#This Row],[Returns]],0,0,-n_days))/STDEV(OFFSET(TradeDash[[#This Row],[Returns]],0,0,-n_days)),"")</f>
        <v>0.13964958550325457</v>
      </c>
      <c r="F2816">
        <f ca="1">IFERROR(AVERAGE(OFFSET(TradeDash[[#This Row],[Returns]],0,0,-n_days*2))/STDEV(OFFSET(TradeDash[[#This Row],[Returns]],0,0,-n_days*2)),"")</f>
        <v>-6.6209142936648716E-2</v>
      </c>
      <c r="G2816">
        <f ca="1">IF(ISNUMBER(TradeDash[[#This Row],[2n day Sharpe]]),AVERAGE(TradeDash[[#This Row],[n day Sharpe]:[2n day Sharpe]]),"")</f>
        <v>3.6720221283302927E-2</v>
      </c>
      <c r="H2816">
        <f ca="1">IF(ISNUMBER(TradeDash[[#This Row],[Sharpe Average]]),IF(TradeDash[[#This Row],[Sharpe Average]]&gt;$G$1,1,0),"")</f>
        <v>1</v>
      </c>
      <c r="I2816" s="2">
        <f ca="1">IF(ISNUMBER(TradeDash[[#This Row],[Signal]]),MAX(IF(AND(TradeDash[[#This Row],[Signal]]=1,I2815&lt;1),I2815+$E$1,IF(AND(TradeDash[[#This Row],[Signal]]=0,I2815&gt;0),I2815-$E$1,IF(AND(TradeDash[[#This Row],[Signal]]=1,I2815=1),I2815,IF(AND(TradeDash[[#This Row],[Signal]]=0,I2815=0),I2815,0)))),0),"")</f>
        <v>0.2</v>
      </c>
      <c r="J2816" s="3">
        <f ca="1">IF(ISNUMBER(TradeDash[[#This Row],[Position]]),TradeDash[[#This Row],[Position]]*D2817,"")</f>
        <v>-1.3234496474417102E-3</v>
      </c>
      <c r="K2816" s="7">
        <f ca="1">K2815*IFERROR(1+TradeDash[[#This Row],[Port Return]],1)</f>
        <v>4956021.6605873592</v>
      </c>
      <c r="L2816" s="7">
        <f ca="1">IF(ISNUMBER(TradeDash[[#This Row],[Port Return]]),L2815*(1+TradeDash[[#This Row],[Returns]]),L2815)</f>
        <v>3517329.0937996786</v>
      </c>
    </row>
    <row r="2817" spans="1:12" x14ac:dyDescent="0.35">
      <c r="A2817" s="1">
        <v>40612</v>
      </c>
      <c r="B2817" s="16">
        <f>YEAR(TradeDash[[#This Row],[Date]])</f>
        <v>2011</v>
      </c>
      <c r="C2817">
        <v>5494.4</v>
      </c>
      <c r="D2817" s="3">
        <f>IFERROR(TradeDash[[#This Row],[Nifty]]/C2816-1,"")</f>
        <v>-6.6172482372085506E-3</v>
      </c>
      <c r="E2817">
        <f ca="1">IFERROR(AVERAGE(OFFSET(TradeDash[[#This Row],[Returns]],0,0,-n_days))/STDEV(OFFSET(TradeDash[[#This Row],[Returns]],0,0,-n_days)),"")</f>
        <v>0.15616182458055328</v>
      </c>
      <c r="F2817">
        <f ca="1">IFERROR(AVERAGE(OFFSET(TradeDash[[#This Row],[Returns]],0,0,-n_days*2))/STDEV(OFFSET(TradeDash[[#This Row],[Returns]],0,0,-n_days*2)),"")</f>
        <v>-7.513145593967345E-2</v>
      </c>
      <c r="G2817">
        <f ca="1">IF(ISNUMBER(TradeDash[[#This Row],[2n day Sharpe]]),AVERAGE(TradeDash[[#This Row],[n day Sharpe]:[2n day Sharpe]]),"")</f>
        <v>4.0515184320439913E-2</v>
      </c>
      <c r="H2817">
        <f ca="1">IF(ISNUMBER(TradeDash[[#This Row],[Sharpe Average]]),IF(TradeDash[[#This Row],[Sharpe Average]]&gt;$G$1,1,0),"")</f>
        <v>1</v>
      </c>
      <c r="I2817" s="2">
        <f ca="1">IF(ISNUMBER(TradeDash[[#This Row],[Signal]]),MAX(IF(AND(TradeDash[[#This Row],[Signal]]=1,I2816&lt;1),I2816+$E$1,IF(AND(TradeDash[[#This Row],[Signal]]=0,I2816&gt;0),I2816-$E$1,IF(AND(TradeDash[[#This Row],[Signal]]=1,I2816=1),I2816,IF(AND(TradeDash[[#This Row],[Signal]]=0,I2816=0),I2816,0)))),0),"")</f>
        <v>0.4</v>
      </c>
      <c r="J2817" s="3">
        <f ca="1">IF(ISNUMBER(TradeDash[[#This Row],[Position]]),TradeDash[[#This Row],[Position]]*D2818,"")</f>
        <v>-3.5636284216656656E-3</v>
      </c>
      <c r="K2817" s="7">
        <f ca="1">K2816*IFERROR(1+TradeDash[[#This Row],[Port Return]],1)</f>
        <v>4938360.2409392996</v>
      </c>
      <c r="L2817" s="7">
        <f ca="1">IF(ISNUMBER(TradeDash[[#This Row],[Port Return]]),L2816*(1+TradeDash[[#This Row],[Returns]]),L2816)</f>
        <v>3494054.0540540502</v>
      </c>
    </row>
    <row r="2818" spans="1:12" x14ac:dyDescent="0.35">
      <c r="A2818" s="1">
        <v>40613</v>
      </c>
      <c r="B2818" s="16">
        <f>YEAR(TradeDash[[#This Row],[Date]])</f>
        <v>2011</v>
      </c>
      <c r="C2818">
        <v>5445.45</v>
      </c>
      <c r="D2818" s="3">
        <f>IFERROR(TradeDash[[#This Row],[Nifty]]/C2817-1,"")</f>
        <v>-8.9090710541641638E-3</v>
      </c>
      <c r="E2818">
        <f ca="1">IFERROR(AVERAGE(OFFSET(TradeDash[[#This Row],[Returns]],0,0,-n_days))/STDEV(OFFSET(TradeDash[[#This Row],[Returns]],0,0,-n_days)),"")</f>
        <v>0.14299492742797287</v>
      </c>
      <c r="F2818">
        <f ca="1">IFERROR(AVERAGE(OFFSET(TradeDash[[#This Row],[Returns]],0,0,-n_days*2))/STDEV(OFFSET(TradeDash[[#This Row],[Returns]],0,0,-n_days*2)),"")</f>
        <v>-0.12764888935815322</v>
      </c>
      <c r="G2818">
        <f ca="1">IF(ISNUMBER(TradeDash[[#This Row],[2n day Sharpe]]),AVERAGE(TradeDash[[#This Row],[n day Sharpe]:[2n day Sharpe]]),"")</f>
        <v>7.6730190349098282E-3</v>
      </c>
      <c r="H2818">
        <f ca="1">IF(ISNUMBER(TradeDash[[#This Row],[Sharpe Average]]),IF(TradeDash[[#This Row],[Sharpe Average]]&gt;$G$1,1,0),"")</f>
        <v>1</v>
      </c>
      <c r="I2818" s="2">
        <f ca="1">IF(ISNUMBER(TradeDash[[#This Row],[Signal]]),MAX(IF(AND(TradeDash[[#This Row],[Signal]]=1,I2817&lt;1),I2817+$E$1,IF(AND(TradeDash[[#This Row],[Signal]]=0,I2817&gt;0),I2817-$E$1,IF(AND(TradeDash[[#This Row],[Signal]]=1,I2817=1),I2817,IF(AND(TradeDash[[#This Row],[Signal]]=0,I2817=0),I2817,0)))),0),"")</f>
        <v>0.60000000000000009</v>
      </c>
      <c r="J2818" s="3">
        <f ca="1">IF(ISNUMBER(TradeDash[[#This Row],[Position]]),TradeDash[[#This Row],[Position]]*D2819,"")</f>
        <v>9.4813100845660536E-3</v>
      </c>
      <c r="K2818" s="7">
        <f ca="1">K2817*IFERROR(1+TradeDash[[#This Row],[Port Return]],1)</f>
        <v>4985182.3656929377</v>
      </c>
      <c r="L2818" s="7">
        <f ca="1">IF(ISNUMBER(TradeDash[[#This Row],[Port Return]]),L2817*(1+TradeDash[[#This Row],[Returns]]),L2817)</f>
        <v>3462925.2782193925</v>
      </c>
    </row>
    <row r="2819" spans="1:12" x14ac:dyDescent="0.35">
      <c r="A2819" s="1">
        <v>40616</v>
      </c>
      <c r="B2819" s="16">
        <f>YEAR(TradeDash[[#This Row],[Date]])</f>
        <v>2011</v>
      </c>
      <c r="C2819">
        <v>5531.5</v>
      </c>
      <c r="D2819" s="3">
        <f>IFERROR(TradeDash[[#This Row],[Nifty]]/C2818-1,"")</f>
        <v>1.5802183474276754E-2</v>
      </c>
      <c r="E2819">
        <f ca="1">IFERROR(AVERAGE(OFFSET(TradeDash[[#This Row],[Returns]],0,0,-n_days))/STDEV(OFFSET(TradeDash[[#This Row],[Returns]],0,0,-n_days)),"")</f>
        <v>0.1421119276962064</v>
      </c>
      <c r="F2819">
        <f ca="1">IFERROR(AVERAGE(OFFSET(TradeDash[[#This Row],[Returns]],0,0,-n_days*2))/STDEV(OFFSET(TradeDash[[#This Row],[Returns]],0,0,-n_days*2)),"")</f>
        <v>-6.444473282678867E-2</v>
      </c>
      <c r="G2819">
        <f ca="1">IF(ISNUMBER(TradeDash[[#This Row],[2n day Sharpe]]),AVERAGE(TradeDash[[#This Row],[n day Sharpe]:[2n day Sharpe]]),"")</f>
        <v>3.8833597434708864E-2</v>
      </c>
      <c r="H2819">
        <f ca="1">IF(ISNUMBER(TradeDash[[#This Row],[Sharpe Average]]),IF(TradeDash[[#This Row],[Sharpe Average]]&gt;$G$1,1,0),"")</f>
        <v>1</v>
      </c>
      <c r="I2819" s="2">
        <f ca="1">IF(ISNUMBER(TradeDash[[#This Row],[Signal]]),MAX(IF(AND(TradeDash[[#This Row],[Signal]]=1,I2818&lt;1),I2818+$E$1,IF(AND(TradeDash[[#This Row],[Signal]]=0,I2818&gt;0),I2818-$E$1,IF(AND(TradeDash[[#This Row],[Signal]]=1,I2818=1),I2818,IF(AND(TradeDash[[#This Row],[Signal]]=0,I2818=0),I2818,0)))),0),"")</f>
        <v>0.8</v>
      </c>
      <c r="J2819" s="3">
        <f ca="1">IF(ISNUMBER(TradeDash[[#This Row],[Position]]),TradeDash[[#This Row],[Position]]*D2820,"")</f>
        <v>-1.1837657055048379E-2</v>
      </c>
      <c r="K2819" s="7">
        <f ca="1">K2818*IFERROR(1+TradeDash[[#This Row],[Port Return]],1)</f>
        <v>4926169.48649099</v>
      </c>
      <c r="L2819" s="7">
        <f ca="1">IF(ISNUMBER(TradeDash[[#This Row],[Port Return]]),L2818*(1+TradeDash[[#This Row],[Returns]]),L2818)</f>
        <v>3517647.0588235264</v>
      </c>
    </row>
    <row r="2820" spans="1:12" x14ac:dyDescent="0.35">
      <c r="A2820" s="1">
        <v>40617</v>
      </c>
      <c r="B2820" s="16">
        <f>YEAR(TradeDash[[#This Row],[Date]])</f>
        <v>2011</v>
      </c>
      <c r="C2820">
        <v>5449.65</v>
      </c>
      <c r="D2820" s="3">
        <f>IFERROR(TradeDash[[#This Row],[Nifty]]/C2819-1,"")</f>
        <v>-1.4797071318810473E-2</v>
      </c>
      <c r="E2820">
        <f ca="1">IFERROR(AVERAGE(OFFSET(TradeDash[[#This Row],[Returns]],0,0,-n_days))/STDEV(OFFSET(TradeDash[[#This Row],[Returns]],0,0,-n_days)),"")</f>
        <v>2.7645420454845884E-3</v>
      </c>
      <c r="F2820">
        <f ca="1">IFERROR(AVERAGE(OFFSET(TradeDash[[#This Row],[Returns]],0,0,-n_days*2))/STDEV(OFFSET(TradeDash[[#This Row],[Returns]],0,0,-n_days*2)),"")</f>
        <v>-6.0834223516638267E-2</v>
      </c>
      <c r="G2820">
        <f ca="1">IF(ISNUMBER(TradeDash[[#This Row],[2n day Sharpe]]),AVERAGE(TradeDash[[#This Row],[n day Sharpe]:[2n day Sharpe]]),"")</f>
        <v>-2.9034840735576838E-2</v>
      </c>
      <c r="H2820">
        <f ca="1">IF(ISNUMBER(TradeDash[[#This Row],[Sharpe Average]]),IF(TradeDash[[#This Row],[Sharpe Average]]&gt;$G$1,1,0),"")</f>
        <v>0</v>
      </c>
      <c r="I2820" s="2">
        <f ca="1">IF(ISNUMBER(TradeDash[[#This Row],[Signal]]),MAX(IF(AND(TradeDash[[#This Row],[Signal]]=1,I2819&lt;1),I2819+$E$1,IF(AND(TradeDash[[#This Row],[Signal]]=0,I2819&gt;0),I2819-$E$1,IF(AND(TradeDash[[#This Row],[Signal]]=1,I2819=1),I2819,IF(AND(TradeDash[[#This Row],[Signal]]=0,I2819=0),I2819,0)))),0),"")</f>
        <v>0.60000000000000009</v>
      </c>
      <c r="J2820" s="3">
        <f ca="1">IF(ISNUMBER(TradeDash[[#This Row],[Position]]),TradeDash[[#This Row],[Position]]*D2821,"")</f>
        <v>6.7710770416449248E-3</v>
      </c>
      <c r="K2820" s="7">
        <f ca="1">K2819*IFERROR(1+TradeDash[[#This Row],[Port Return]],1)</f>
        <v>4959524.9596042214</v>
      </c>
      <c r="L2820" s="7">
        <f ca="1">IF(ISNUMBER(TradeDash[[#This Row],[Port Return]]),L2819*(1+TradeDash[[#This Row],[Returns]]),L2819)</f>
        <v>3465596.1844197107</v>
      </c>
    </row>
    <row r="2821" spans="1:12" x14ac:dyDescent="0.35">
      <c r="A2821" s="1">
        <v>40618</v>
      </c>
      <c r="B2821" s="16">
        <f>YEAR(TradeDash[[#This Row],[Date]])</f>
        <v>2011</v>
      </c>
      <c r="C2821">
        <v>5511.15</v>
      </c>
      <c r="D2821" s="3">
        <f>IFERROR(TradeDash[[#This Row],[Nifty]]/C2820-1,"")</f>
        <v>1.128512840274154E-2</v>
      </c>
      <c r="E2821">
        <f ca="1">IFERROR(AVERAGE(OFFSET(TradeDash[[#This Row],[Returns]],0,0,-n_days))/STDEV(OFFSET(TradeDash[[#This Row],[Returns]],0,0,-n_days)),"")</f>
        <v>2.5753573982810484E-2</v>
      </c>
      <c r="F2821">
        <f ca="1">IFERROR(AVERAGE(OFFSET(TradeDash[[#This Row],[Returns]],0,0,-n_days*2))/STDEV(OFFSET(TradeDash[[#This Row],[Returns]],0,0,-n_days*2)),"")</f>
        <v>-3.9865941904635389E-2</v>
      </c>
      <c r="G2821">
        <f ca="1">IF(ISNUMBER(TradeDash[[#This Row],[2n day Sharpe]]),AVERAGE(TradeDash[[#This Row],[n day Sharpe]:[2n day Sharpe]]),"")</f>
        <v>-7.0561839609124526E-3</v>
      </c>
      <c r="H2821">
        <f ca="1">IF(ISNUMBER(TradeDash[[#This Row],[Sharpe Average]]),IF(TradeDash[[#This Row],[Sharpe Average]]&gt;$G$1,1,0),"")</f>
        <v>0</v>
      </c>
      <c r="I2821" s="2">
        <f ca="1">IF(ISNUMBER(TradeDash[[#This Row],[Signal]]),MAX(IF(AND(TradeDash[[#This Row],[Signal]]=1,I2820&lt;1),I2820+$E$1,IF(AND(TradeDash[[#This Row],[Signal]]=0,I2820&gt;0),I2820-$E$1,IF(AND(TradeDash[[#This Row],[Signal]]=1,I2820=1),I2820,IF(AND(TradeDash[[#This Row],[Signal]]=0,I2820=0),I2820,0)))),0),"")</f>
        <v>0.40000000000000008</v>
      </c>
      <c r="J2821" s="3">
        <f ca="1">IF(ISNUMBER(TradeDash[[#This Row],[Position]]),TradeDash[[#This Row],[Position]]*D2822,"")</f>
        <v>-4.6814185786995489E-3</v>
      </c>
      <c r="K2821" s="7">
        <f ca="1">K2820*IFERROR(1+TradeDash[[#This Row],[Port Return]],1)</f>
        <v>4936307.3473168062</v>
      </c>
      <c r="L2821" s="7">
        <f ca="1">IF(ISNUMBER(TradeDash[[#This Row],[Port Return]]),L2820*(1+TradeDash[[#This Row],[Returns]]),L2820)</f>
        <v>3504705.8823529384</v>
      </c>
    </row>
    <row r="2822" spans="1:12" x14ac:dyDescent="0.35">
      <c r="A2822" s="1">
        <v>40619</v>
      </c>
      <c r="B2822" s="16">
        <f>YEAR(TradeDash[[#This Row],[Date]])</f>
        <v>2011</v>
      </c>
      <c r="C2822">
        <v>5446.65</v>
      </c>
      <c r="D2822" s="3">
        <f>IFERROR(TradeDash[[#This Row],[Nifty]]/C2821-1,"")</f>
        <v>-1.1703546446748869E-2</v>
      </c>
      <c r="E2822">
        <f ca="1">IFERROR(AVERAGE(OFFSET(TradeDash[[#This Row],[Returns]],0,0,-n_days))/STDEV(OFFSET(TradeDash[[#This Row],[Returns]],0,0,-n_days)),"")</f>
        <v>-1.4636510320747696E-2</v>
      </c>
      <c r="F2822">
        <f ca="1">IFERROR(AVERAGE(OFFSET(TradeDash[[#This Row],[Returns]],0,0,-n_days*2))/STDEV(OFFSET(TradeDash[[#This Row],[Returns]],0,0,-n_days*2)),"")</f>
        <v>-8.3573879786978611E-2</v>
      </c>
      <c r="G2822">
        <f ca="1">IF(ISNUMBER(TradeDash[[#This Row],[2n day Sharpe]]),AVERAGE(TradeDash[[#This Row],[n day Sharpe]:[2n day Sharpe]]),"")</f>
        <v>-4.9105195053863154E-2</v>
      </c>
      <c r="H2822">
        <f ca="1">IF(ISNUMBER(TradeDash[[#This Row],[Sharpe Average]]),IF(TradeDash[[#This Row],[Sharpe Average]]&gt;$G$1,1,0),"")</f>
        <v>0</v>
      </c>
      <c r="I2822" s="2">
        <f ca="1">IF(ISNUMBER(TradeDash[[#This Row],[Signal]]),MAX(IF(AND(TradeDash[[#This Row],[Signal]]=1,I2821&lt;1),I2821+$E$1,IF(AND(TradeDash[[#This Row],[Signal]]=0,I2821&gt;0),I2821-$E$1,IF(AND(TradeDash[[#This Row],[Signal]]=1,I2821=1),I2821,IF(AND(TradeDash[[#This Row],[Signal]]=0,I2821=0),I2821,0)))),0),"")</f>
        <v>0.20000000000000007</v>
      </c>
      <c r="J2822" s="3">
        <f ca="1">IF(ISNUMBER(TradeDash[[#This Row],[Position]]),TradeDash[[#This Row],[Position]]*D2823,"")</f>
        <v>-2.6787107671688137E-3</v>
      </c>
      <c r="K2822" s="7">
        <f ca="1">K2821*IFERROR(1+TradeDash[[#This Row],[Port Return]],1)</f>
        <v>4923084.4076754935</v>
      </c>
      <c r="L2822" s="7">
        <f ca="1">IF(ISNUMBER(TradeDash[[#This Row],[Port Return]]),L2821*(1+TradeDash[[#This Row],[Returns]]),L2821)</f>
        <v>3463688.3942766269</v>
      </c>
    </row>
    <row r="2823" spans="1:12" x14ac:dyDescent="0.35">
      <c r="A2823" s="1">
        <v>40620</v>
      </c>
      <c r="B2823" s="16">
        <f>YEAR(TradeDash[[#This Row],[Date]])</f>
        <v>2011</v>
      </c>
      <c r="C2823">
        <v>5373.7</v>
      </c>
      <c r="D2823" s="3">
        <f>IFERROR(TradeDash[[#This Row],[Nifty]]/C2822-1,"")</f>
        <v>-1.3393553835844063E-2</v>
      </c>
      <c r="E2823">
        <f ca="1">IFERROR(AVERAGE(OFFSET(TradeDash[[#This Row],[Returns]],0,0,-n_days))/STDEV(OFFSET(TradeDash[[#This Row],[Returns]],0,0,-n_days)),"")</f>
        <v>-9.9796072173440858E-2</v>
      </c>
      <c r="F2823">
        <f ca="1">IFERROR(AVERAGE(OFFSET(TradeDash[[#This Row],[Returns]],0,0,-n_days*2))/STDEV(OFFSET(TradeDash[[#This Row],[Returns]],0,0,-n_days*2)),"")</f>
        <v>-9.6614455833478621E-2</v>
      </c>
      <c r="G2823">
        <f ca="1">IF(ISNUMBER(TradeDash[[#This Row],[2n day Sharpe]]),AVERAGE(TradeDash[[#This Row],[n day Sharpe]:[2n day Sharpe]]),"")</f>
        <v>-9.8205264003459747E-2</v>
      </c>
      <c r="H2823">
        <f ca="1">IF(ISNUMBER(TradeDash[[#This Row],[Sharpe Average]]),IF(TradeDash[[#This Row],[Sharpe Average]]&gt;$G$1,1,0),"")</f>
        <v>0</v>
      </c>
      <c r="I2823" s="2">
        <f ca="1">IF(ISNUMBER(TradeDash[[#This Row],[Signal]]),MAX(IF(AND(TradeDash[[#This Row],[Signal]]=1,I2822&lt;1),I2822+$E$1,IF(AND(TradeDash[[#This Row],[Signal]]=0,I2822&gt;0),I2822-$E$1,IF(AND(TradeDash[[#This Row],[Signal]]=1,I2822=1),I2822,IF(AND(TradeDash[[#This Row],[Signal]]=0,I2822=0),I2822,0)))),0),"")</f>
        <v>5.5511151231257827E-17</v>
      </c>
      <c r="J2823" s="3">
        <f ca="1">IF(ISNUMBER(TradeDash[[#This Row],[Position]]),TradeDash[[#This Row],[Position]]*D2824,"")</f>
        <v>-9.2454882766019341E-20</v>
      </c>
      <c r="K2823" s="7">
        <f ca="1">K2822*IFERROR(1+TradeDash[[#This Row],[Port Return]],1)</f>
        <v>4923084.4076754935</v>
      </c>
      <c r="L2823" s="7">
        <f ca="1">IF(ISNUMBER(TradeDash[[#This Row],[Port Return]]),L2822*(1+TradeDash[[#This Row],[Returns]]),L2822)</f>
        <v>3417297.2972972947</v>
      </c>
    </row>
    <row r="2824" spans="1:12" x14ac:dyDescent="0.35">
      <c r="A2824" s="1">
        <v>40623</v>
      </c>
      <c r="B2824" s="16">
        <f>YEAR(TradeDash[[#This Row],[Date]])</f>
        <v>2011</v>
      </c>
      <c r="C2824">
        <v>5364.75</v>
      </c>
      <c r="D2824" s="3">
        <f>IFERROR(TradeDash[[#This Row],[Nifty]]/C2823-1,"")</f>
        <v>-1.6655191022945104E-3</v>
      </c>
      <c r="E2824">
        <f ca="1">IFERROR(AVERAGE(OFFSET(TradeDash[[#This Row],[Returns]],0,0,-n_days))/STDEV(OFFSET(TradeDash[[#This Row],[Returns]],0,0,-n_days)),"")</f>
        <v>-5.3522428639534755E-2</v>
      </c>
      <c r="F2824">
        <f ca="1">IFERROR(AVERAGE(OFFSET(TradeDash[[#This Row],[Returns]],0,0,-n_days*2))/STDEV(OFFSET(TradeDash[[#This Row],[Returns]],0,0,-n_days*2)),"")</f>
        <v>-0.10630459182894496</v>
      </c>
      <c r="G2824">
        <f ca="1">IF(ISNUMBER(TradeDash[[#This Row],[2n day Sharpe]]),AVERAGE(TradeDash[[#This Row],[n day Sharpe]:[2n day Sharpe]]),"")</f>
        <v>-7.9913510234239857E-2</v>
      </c>
      <c r="H2824">
        <f ca="1">IF(ISNUMBER(TradeDash[[#This Row],[Sharpe Average]]),IF(TradeDash[[#This Row],[Sharpe Average]]&gt;$G$1,1,0),"")</f>
        <v>0</v>
      </c>
      <c r="I2824" s="2">
        <f ca="1">IF(ISNUMBER(TradeDash[[#This Row],[Signal]]),MAX(IF(AND(TradeDash[[#This Row],[Signal]]=1,I2823&lt;1),I2823+$E$1,IF(AND(TradeDash[[#This Row],[Signal]]=0,I2823&gt;0),I2823-$E$1,IF(AND(TradeDash[[#This Row],[Signal]]=1,I2823=1),I2823,IF(AND(TradeDash[[#This Row],[Signal]]=0,I2823=0),I2823,0)))),0),"")</f>
        <v>0</v>
      </c>
      <c r="J2824" s="3">
        <f ca="1">IF(ISNUMBER(TradeDash[[#This Row],[Position]]),TradeDash[[#This Row],[Position]]*D2825,"")</f>
        <v>0</v>
      </c>
      <c r="K2824" s="7">
        <f ca="1">K2823*IFERROR(1+TradeDash[[#This Row],[Port Return]],1)</f>
        <v>4923084.4076754935</v>
      </c>
      <c r="L2824" s="7">
        <f ca="1">IF(ISNUMBER(TradeDash[[#This Row],[Port Return]]),L2823*(1+TradeDash[[#This Row],[Returns]]),L2823)</f>
        <v>3411605.7233704268</v>
      </c>
    </row>
    <row r="2825" spans="1:12" x14ac:dyDescent="0.35">
      <c r="A2825" s="1">
        <v>40624</v>
      </c>
      <c r="B2825" s="16">
        <f>YEAR(TradeDash[[#This Row],[Date]])</f>
        <v>2011</v>
      </c>
      <c r="C2825">
        <v>5413.85</v>
      </c>
      <c r="D2825" s="3">
        <f>IFERROR(TradeDash[[#This Row],[Nifty]]/C2824-1,"")</f>
        <v>9.1523370147723604E-3</v>
      </c>
      <c r="E2825">
        <f ca="1">IFERROR(AVERAGE(OFFSET(TradeDash[[#This Row],[Returns]],0,0,-n_days))/STDEV(OFFSET(TradeDash[[#This Row],[Returns]],0,0,-n_days)),"")</f>
        <v>-5.9972054344870115E-2</v>
      </c>
      <c r="F2825">
        <f ca="1">IFERROR(AVERAGE(OFFSET(TradeDash[[#This Row],[Returns]],0,0,-n_days*2))/STDEV(OFFSET(TradeDash[[#This Row],[Returns]],0,0,-n_days*2)),"")</f>
        <v>-8.4395978040616729E-2</v>
      </c>
      <c r="G2825">
        <f ca="1">IF(ISNUMBER(TradeDash[[#This Row],[2n day Sharpe]]),AVERAGE(TradeDash[[#This Row],[n day Sharpe]:[2n day Sharpe]]),"")</f>
        <v>-7.2184016192743422E-2</v>
      </c>
      <c r="H2825">
        <f ca="1">IF(ISNUMBER(TradeDash[[#This Row],[Sharpe Average]]),IF(TradeDash[[#This Row],[Sharpe Average]]&gt;$G$1,1,0),"")</f>
        <v>0</v>
      </c>
      <c r="I2825" s="2">
        <f ca="1">IF(ISNUMBER(TradeDash[[#This Row],[Signal]]),MAX(IF(AND(TradeDash[[#This Row],[Signal]]=1,I2824&lt;1),I2824+$E$1,IF(AND(TradeDash[[#This Row],[Signal]]=0,I2824&gt;0),I2824-$E$1,IF(AND(TradeDash[[#This Row],[Signal]]=1,I2824=1),I2824,IF(AND(TradeDash[[#This Row],[Signal]]=0,I2824=0),I2824,0)))),0),"")</f>
        <v>0</v>
      </c>
      <c r="J2825" s="3">
        <f ca="1">IF(ISNUMBER(TradeDash[[#This Row],[Position]]),TradeDash[[#This Row],[Position]]*D2826,"")</f>
        <v>0</v>
      </c>
      <c r="K2825" s="7">
        <f ca="1">K2824*IFERROR(1+TradeDash[[#This Row],[Port Return]],1)</f>
        <v>4923084.4076754935</v>
      </c>
      <c r="L2825" s="7">
        <f ca="1">IF(ISNUMBER(TradeDash[[#This Row],[Port Return]]),L2824*(1+TradeDash[[#This Row],[Returns]]),L2824)</f>
        <v>3442829.888712239</v>
      </c>
    </row>
    <row r="2826" spans="1:12" x14ac:dyDescent="0.35">
      <c r="A2826" s="1">
        <v>40625</v>
      </c>
      <c r="B2826" s="16">
        <f>YEAR(TradeDash[[#This Row],[Date]])</f>
        <v>2011</v>
      </c>
      <c r="C2826">
        <v>5480.25</v>
      </c>
      <c r="D2826" s="3">
        <f>IFERROR(TradeDash[[#This Row],[Nifty]]/C2825-1,"")</f>
        <v>1.2264839254874094E-2</v>
      </c>
      <c r="E2826">
        <f ca="1">IFERROR(AVERAGE(OFFSET(TradeDash[[#This Row],[Returns]],0,0,-n_days))/STDEV(OFFSET(TradeDash[[#This Row],[Returns]],0,0,-n_days)),"")</f>
        <v>1.3839503979353598E-2</v>
      </c>
      <c r="F2826">
        <f ca="1">IFERROR(AVERAGE(OFFSET(TradeDash[[#This Row],[Returns]],0,0,-n_days*2))/STDEV(OFFSET(TradeDash[[#This Row],[Returns]],0,0,-n_days*2)),"")</f>
        <v>-7.665577850972069E-2</v>
      </c>
      <c r="G2826">
        <f ca="1">IF(ISNUMBER(TradeDash[[#This Row],[2n day Sharpe]]),AVERAGE(TradeDash[[#This Row],[n day Sharpe]:[2n day Sharpe]]),"")</f>
        <v>-3.1408137265183544E-2</v>
      </c>
      <c r="H2826">
        <f ca="1">IF(ISNUMBER(TradeDash[[#This Row],[Sharpe Average]]),IF(TradeDash[[#This Row],[Sharpe Average]]&gt;$G$1,1,0),"")</f>
        <v>0</v>
      </c>
      <c r="I2826" s="2">
        <f ca="1">IF(ISNUMBER(TradeDash[[#This Row],[Signal]]),MAX(IF(AND(TradeDash[[#This Row],[Signal]]=1,I2825&lt;1),I2825+$E$1,IF(AND(TradeDash[[#This Row],[Signal]]=0,I2825&gt;0),I2825-$E$1,IF(AND(TradeDash[[#This Row],[Signal]]=1,I2825=1),I2825,IF(AND(TradeDash[[#This Row],[Signal]]=0,I2825=0),I2825,0)))),0),"")</f>
        <v>0</v>
      </c>
      <c r="J2826" s="3">
        <f ca="1">IF(ISNUMBER(TradeDash[[#This Row],[Position]]),TradeDash[[#This Row],[Position]]*D2827,"")</f>
        <v>0</v>
      </c>
      <c r="K2826" s="7">
        <f ca="1">K2825*IFERROR(1+TradeDash[[#This Row],[Port Return]],1)</f>
        <v>4923084.4076754935</v>
      </c>
      <c r="L2826" s="7">
        <f ca="1">IF(ISNUMBER(TradeDash[[#This Row],[Port Return]]),L2825*(1+TradeDash[[#This Row],[Returns]]),L2825)</f>
        <v>3485055.6438791705</v>
      </c>
    </row>
    <row r="2827" spans="1:12" x14ac:dyDescent="0.35">
      <c r="A2827" s="1">
        <v>40626</v>
      </c>
      <c r="B2827" s="16">
        <f>YEAR(TradeDash[[#This Row],[Date]])</f>
        <v>2011</v>
      </c>
      <c r="C2827">
        <v>5522.4</v>
      </c>
      <c r="D2827" s="3">
        <f>IFERROR(TradeDash[[#This Row],[Nifty]]/C2826-1,"")</f>
        <v>7.6912549609962078E-3</v>
      </c>
      <c r="E2827">
        <f ca="1">IFERROR(AVERAGE(OFFSET(TradeDash[[#This Row],[Returns]],0,0,-n_days))/STDEV(OFFSET(TradeDash[[#This Row],[Returns]],0,0,-n_days)),"")</f>
        <v>6.037117042218379E-2</v>
      </c>
      <c r="F2827">
        <f ca="1">IFERROR(AVERAGE(OFFSET(TradeDash[[#This Row],[Returns]],0,0,-n_days*2))/STDEV(OFFSET(TradeDash[[#This Row],[Returns]],0,0,-n_days*2)),"")</f>
        <v>-4.5636363131611346E-2</v>
      </c>
      <c r="G2827">
        <f ca="1">IF(ISNUMBER(TradeDash[[#This Row],[2n day Sharpe]]),AVERAGE(TradeDash[[#This Row],[n day Sharpe]:[2n day Sharpe]]),"")</f>
        <v>7.3674036452862218E-3</v>
      </c>
      <c r="H2827">
        <f ca="1">IF(ISNUMBER(TradeDash[[#This Row],[Sharpe Average]]),IF(TradeDash[[#This Row],[Sharpe Average]]&gt;$G$1,1,0),"")</f>
        <v>1</v>
      </c>
      <c r="I2827" s="2">
        <f ca="1">IF(ISNUMBER(TradeDash[[#This Row],[Signal]]),MAX(IF(AND(TradeDash[[#This Row],[Signal]]=1,I2826&lt;1),I2826+$E$1,IF(AND(TradeDash[[#This Row],[Signal]]=0,I2826&gt;0),I2826-$E$1,IF(AND(TradeDash[[#This Row],[Signal]]=1,I2826=1),I2826,IF(AND(TradeDash[[#This Row],[Signal]]=0,I2826=0),I2826,0)))),0),"")</f>
        <v>0.2</v>
      </c>
      <c r="J2827" s="3">
        <f ca="1">IF(ISNUMBER(TradeDash[[#This Row],[Position]]),TradeDash[[#This Row],[Position]]*D2828,"")</f>
        <v>4.7750977835723692E-3</v>
      </c>
      <c r="K2827" s="7">
        <f ca="1">K2826*IFERROR(1+TradeDash[[#This Row],[Port Return]],1)</f>
        <v>4946592.6171189239</v>
      </c>
      <c r="L2827" s="7">
        <f ca="1">IF(ISNUMBER(TradeDash[[#This Row],[Port Return]]),L2826*(1+TradeDash[[#This Row],[Returns]]),L2826)</f>
        <v>3511860.095389504</v>
      </c>
    </row>
    <row r="2828" spans="1:12" x14ac:dyDescent="0.35">
      <c r="A2828" s="1">
        <v>40627</v>
      </c>
      <c r="B2828" s="16">
        <f>YEAR(TradeDash[[#This Row],[Date]])</f>
        <v>2011</v>
      </c>
      <c r="C2828">
        <v>5654.25</v>
      </c>
      <c r="D2828" s="3">
        <f>IFERROR(TradeDash[[#This Row],[Nifty]]/C2827-1,"")</f>
        <v>2.3875488917861842E-2</v>
      </c>
      <c r="E2828">
        <f ca="1">IFERROR(AVERAGE(OFFSET(TradeDash[[#This Row],[Returns]],0,0,-n_days))/STDEV(OFFSET(TradeDash[[#This Row],[Returns]],0,0,-n_days)),"")</f>
        <v>0.27948670947981802</v>
      </c>
      <c r="F2828">
        <f ca="1">IFERROR(AVERAGE(OFFSET(TradeDash[[#This Row],[Returns]],0,0,-n_days*2))/STDEV(OFFSET(TradeDash[[#This Row],[Returns]],0,0,-n_days*2)),"")</f>
        <v>2.2440941550362508E-2</v>
      </c>
      <c r="G2828">
        <f ca="1">IF(ISNUMBER(TradeDash[[#This Row],[2n day Sharpe]]),AVERAGE(TradeDash[[#This Row],[n day Sharpe]:[2n day Sharpe]]),"")</f>
        <v>0.15096382551509027</v>
      </c>
      <c r="H2828">
        <f ca="1">IF(ISNUMBER(TradeDash[[#This Row],[Sharpe Average]]),IF(TradeDash[[#This Row],[Sharpe Average]]&gt;$G$1,1,0),"")</f>
        <v>1</v>
      </c>
      <c r="I2828" s="2">
        <f ca="1">IF(ISNUMBER(TradeDash[[#This Row],[Signal]]),MAX(IF(AND(TradeDash[[#This Row],[Signal]]=1,I2827&lt;1),I2827+$E$1,IF(AND(TradeDash[[#This Row],[Signal]]=0,I2827&gt;0),I2827-$E$1,IF(AND(TradeDash[[#This Row],[Signal]]=1,I2827=1),I2827,IF(AND(TradeDash[[#This Row],[Signal]]=0,I2827=0),I2827,0)))),0),"")</f>
        <v>0.4</v>
      </c>
      <c r="J2828" s="3">
        <f ca="1">IF(ISNUMBER(TradeDash[[#This Row],[Position]]),TradeDash[[#This Row],[Position]]*D2829,"")</f>
        <v>2.3345271256134839E-3</v>
      </c>
      <c r="K2828" s="7">
        <f ca="1">K2827*IFERROR(1+TradeDash[[#This Row],[Port Return]],1)</f>
        <v>4958140.5717629474</v>
      </c>
      <c r="L2828" s="7">
        <f ca="1">IF(ISNUMBER(TradeDash[[#This Row],[Port Return]]),L2827*(1+TradeDash[[#This Row],[Returns]]),L2827)</f>
        <v>3595707.4721780573</v>
      </c>
    </row>
    <row r="2829" spans="1:12" x14ac:dyDescent="0.35">
      <c r="A2829" s="1">
        <v>40630</v>
      </c>
      <c r="B2829" s="16">
        <f>YEAR(TradeDash[[#This Row],[Date]])</f>
        <v>2011</v>
      </c>
      <c r="C2829">
        <v>5687.25</v>
      </c>
      <c r="D2829" s="3">
        <f>IFERROR(TradeDash[[#This Row],[Nifty]]/C2828-1,"")</f>
        <v>5.8363178140337091E-3</v>
      </c>
      <c r="E2829">
        <f ca="1">IFERROR(AVERAGE(OFFSET(TradeDash[[#This Row],[Returns]],0,0,-n_days))/STDEV(OFFSET(TradeDash[[#This Row],[Returns]],0,0,-n_days)),"")</f>
        <v>0.27267296027716992</v>
      </c>
      <c r="F2829">
        <f ca="1">IFERROR(AVERAGE(OFFSET(TradeDash[[#This Row],[Returns]],0,0,-n_days*2))/STDEV(OFFSET(TradeDash[[#This Row],[Returns]],0,0,-n_days*2)),"")</f>
        <v>6.2263440632700555E-2</v>
      </c>
      <c r="G2829">
        <f ca="1">IF(ISNUMBER(TradeDash[[#This Row],[2n day Sharpe]]),AVERAGE(TradeDash[[#This Row],[n day Sharpe]:[2n day Sharpe]]),"")</f>
        <v>0.16746820045493524</v>
      </c>
      <c r="H2829">
        <f ca="1">IF(ISNUMBER(TradeDash[[#This Row],[Sharpe Average]]),IF(TradeDash[[#This Row],[Sharpe Average]]&gt;$G$1,1,0),"")</f>
        <v>1</v>
      </c>
      <c r="I2829" s="2">
        <f ca="1">IF(ISNUMBER(TradeDash[[#This Row],[Signal]]),MAX(IF(AND(TradeDash[[#This Row],[Signal]]=1,I2828&lt;1),I2828+$E$1,IF(AND(TradeDash[[#This Row],[Signal]]=0,I2828&gt;0),I2828-$E$1,IF(AND(TradeDash[[#This Row],[Signal]]=1,I2828=1),I2828,IF(AND(TradeDash[[#This Row],[Signal]]=0,I2828=0),I2828,0)))),0),"")</f>
        <v>0.60000000000000009</v>
      </c>
      <c r="J2829" s="3">
        <f ca="1">IF(ISNUMBER(TradeDash[[#This Row],[Position]]),TradeDash[[#This Row],[Position]]*D2830,"")</f>
        <v>5.1800079124357367E-3</v>
      </c>
      <c r="K2829" s="7">
        <f ca="1">K2828*IFERROR(1+TradeDash[[#This Row],[Port Return]],1)</f>
        <v>4983823.7791556483</v>
      </c>
      <c r="L2829" s="7">
        <f ca="1">IF(ISNUMBER(TradeDash[[#This Row],[Port Return]]),L2828*(1+TradeDash[[#This Row],[Returns]]),L2828)</f>
        <v>3616693.163751984</v>
      </c>
    </row>
    <row r="2830" spans="1:12" x14ac:dyDescent="0.35">
      <c r="A2830" s="1">
        <v>40631</v>
      </c>
      <c r="B2830" s="16">
        <f>YEAR(TradeDash[[#This Row],[Date]])</f>
        <v>2011</v>
      </c>
      <c r="C2830">
        <v>5736.35</v>
      </c>
      <c r="D2830" s="3">
        <f>IFERROR(TradeDash[[#This Row],[Nifty]]/C2829-1,"")</f>
        <v>8.6333465207262261E-3</v>
      </c>
      <c r="E2830">
        <f ca="1">IFERROR(AVERAGE(OFFSET(TradeDash[[#This Row],[Returns]],0,0,-n_days))/STDEV(OFFSET(TradeDash[[#This Row],[Returns]],0,0,-n_days)),"")</f>
        <v>0.28331836053928555</v>
      </c>
      <c r="F2830">
        <f ca="1">IFERROR(AVERAGE(OFFSET(TradeDash[[#This Row],[Returns]],0,0,-n_days*2))/STDEV(OFFSET(TradeDash[[#This Row],[Returns]],0,0,-n_days*2)),"")</f>
        <v>7.9283453609729951E-2</v>
      </c>
      <c r="G2830">
        <f ca="1">IF(ISNUMBER(TradeDash[[#This Row],[2n day Sharpe]]),AVERAGE(TradeDash[[#This Row],[n day Sharpe]:[2n day Sharpe]]),"")</f>
        <v>0.18130090707450774</v>
      </c>
      <c r="H2830">
        <f ca="1">IF(ISNUMBER(TradeDash[[#This Row],[Sharpe Average]]),IF(TradeDash[[#This Row],[Sharpe Average]]&gt;$G$1,1,0),"")</f>
        <v>1</v>
      </c>
      <c r="I2830" s="2">
        <f ca="1">IF(ISNUMBER(TradeDash[[#This Row],[Signal]]),MAX(IF(AND(TradeDash[[#This Row],[Signal]]=1,I2829&lt;1),I2829+$E$1,IF(AND(TradeDash[[#This Row],[Signal]]=0,I2829&gt;0),I2829-$E$1,IF(AND(TradeDash[[#This Row],[Signal]]=1,I2829=1),I2829,IF(AND(TradeDash[[#This Row],[Signal]]=0,I2829=0),I2829,0)))),0),"")</f>
        <v>0.8</v>
      </c>
      <c r="J2830" s="3">
        <f ca="1">IF(ISNUMBER(TradeDash[[#This Row],[Position]]),TradeDash[[#This Row],[Position]]*D2831,"")</f>
        <v>7.1543751688791348E-3</v>
      </c>
      <c r="K2830" s="7">
        <f ca="1">K2829*IFERROR(1+TradeDash[[#This Row],[Port Return]],1)</f>
        <v>5019479.9242473086</v>
      </c>
      <c r="L2830" s="7">
        <f ca="1">IF(ISNUMBER(TradeDash[[#This Row],[Port Return]]),L2829*(1+TradeDash[[#This Row],[Returns]]),L2829)</f>
        <v>3647917.3290937967</v>
      </c>
    </row>
    <row r="2831" spans="1:12" x14ac:dyDescent="0.35">
      <c r="A2831" s="1">
        <v>40632</v>
      </c>
      <c r="B2831" s="16">
        <f>YEAR(TradeDash[[#This Row],[Date]])</f>
        <v>2011</v>
      </c>
      <c r="C2831">
        <v>5787.65</v>
      </c>
      <c r="D2831" s="3">
        <f>IFERROR(TradeDash[[#This Row],[Nifty]]/C2830-1,"")</f>
        <v>8.9429689610989183E-3</v>
      </c>
      <c r="E2831">
        <f ca="1">IFERROR(AVERAGE(OFFSET(TradeDash[[#This Row],[Returns]],0,0,-n_days))/STDEV(OFFSET(TradeDash[[#This Row],[Returns]],0,0,-n_days)),"")</f>
        <v>0.21956530153673254</v>
      </c>
      <c r="F2831">
        <f ca="1">IFERROR(AVERAGE(OFFSET(TradeDash[[#This Row],[Returns]],0,0,-n_days*2))/STDEV(OFFSET(TradeDash[[#This Row],[Returns]],0,0,-n_days*2)),"")</f>
        <v>0.12552125996107211</v>
      </c>
      <c r="G2831">
        <f ca="1">IF(ISNUMBER(TradeDash[[#This Row],[2n day Sharpe]]),AVERAGE(TradeDash[[#This Row],[n day Sharpe]:[2n day Sharpe]]),"")</f>
        <v>0.17254328074890232</v>
      </c>
      <c r="H2831">
        <f ca="1">IF(ISNUMBER(TradeDash[[#This Row],[Sharpe Average]]),IF(TradeDash[[#This Row],[Sharpe Average]]&gt;$G$1,1,0),"")</f>
        <v>1</v>
      </c>
      <c r="I2831" s="2">
        <f ca="1">IF(ISNUMBER(TradeDash[[#This Row],[Signal]]),MAX(IF(AND(TradeDash[[#This Row],[Signal]]=1,I2830&lt;1),I2830+$E$1,IF(AND(TradeDash[[#This Row],[Signal]]=0,I2830&gt;0),I2830-$E$1,IF(AND(TradeDash[[#This Row],[Signal]]=1,I2830=1),I2830,IF(AND(TradeDash[[#This Row],[Signal]]=0,I2830=0),I2830,0)))),0),"")</f>
        <v>1</v>
      </c>
      <c r="J2831" s="3">
        <f ca="1">IF(ISNUMBER(TradeDash[[#This Row],[Position]]),TradeDash[[#This Row],[Position]]*D2832,"")</f>
        <v>7.9652363221687228E-3</v>
      </c>
      <c r="K2831" s="7">
        <f ca="1">K2830*IFERROR(1+TradeDash[[#This Row],[Port Return]],1)</f>
        <v>5059461.2680583196</v>
      </c>
      <c r="L2831" s="7">
        <f ca="1">IF(ISNUMBER(TradeDash[[#This Row],[Port Return]]),L2830*(1+TradeDash[[#This Row],[Returns]]),L2830)</f>
        <v>3680540.5405405373</v>
      </c>
    </row>
    <row r="2832" spans="1:12" x14ac:dyDescent="0.35">
      <c r="A2832" s="1">
        <v>40633</v>
      </c>
      <c r="B2832" s="16">
        <f>YEAR(TradeDash[[#This Row],[Date]])</f>
        <v>2011</v>
      </c>
      <c r="C2832">
        <v>5833.75</v>
      </c>
      <c r="D2832" s="3">
        <f>IFERROR(TradeDash[[#This Row],[Nifty]]/C2831-1,"")</f>
        <v>7.9652363221687228E-3</v>
      </c>
      <c r="E2832">
        <f ca="1">IFERROR(AVERAGE(OFFSET(TradeDash[[#This Row],[Returns]],0,0,-n_days))/STDEV(OFFSET(TradeDash[[#This Row],[Returns]],0,0,-n_days)),"")</f>
        <v>0.24286166781172841</v>
      </c>
      <c r="F2832">
        <f ca="1">IFERROR(AVERAGE(OFFSET(TradeDash[[#This Row],[Returns]],0,0,-n_days*2))/STDEV(OFFSET(TradeDash[[#This Row],[Returns]],0,0,-n_days*2)),"")</f>
        <v>0.13457903093428739</v>
      </c>
      <c r="G2832">
        <f ca="1">IF(ISNUMBER(TradeDash[[#This Row],[2n day Sharpe]]),AVERAGE(TradeDash[[#This Row],[n day Sharpe]:[2n day Sharpe]]),"")</f>
        <v>0.18872034937300791</v>
      </c>
      <c r="H2832">
        <f ca="1">IF(ISNUMBER(TradeDash[[#This Row],[Sharpe Average]]),IF(TradeDash[[#This Row],[Sharpe Average]]&gt;$G$1,1,0),"")</f>
        <v>1</v>
      </c>
      <c r="I2832" s="2">
        <f ca="1">IF(ISNUMBER(TradeDash[[#This Row],[Signal]]),MAX(IF(AND(TradeDash[[#This Row],[Signal]]=1,I2831&lt;1),I2831+$E$1,IF(AND(TradeDash[[#This Row],[Signal]]=0,I2831&gt;0),I2831-$E$1,IF(AND(TradeDash[[#This Row],[Signal]]=1,I2831=1),I2831,IF(AND(TradeDash[[#This Row],[Signal]]=0,I2831=0),I2831,0)))),0),"")</f>
        <v>1</v>
      </c>
      <c r="J2832" s="3">
        <f ca="1">IF(ISNUMBER(TradeDash[[#This Row],[Position]]),TradeDash[[#This Row],[Position]]*D2833,"")</f>
        <v>-1.3199057210199205E-3</v>
      </c>
      <c r="K2832" s="7">
        <f ca="1">K2831*IFERROR(1+TradeDash[[#This Row],[Port Return]],1)</f>
        <v>5052783.2561853305</v>
      </c>
      <c r="L2832" s="7">
        <f ca="1">IF(ISNUMBER(TradeDash[[#This Row],[Port Return]]),L2831*(1+TradeDash[[#This Row],[Returns]]),L2831)</f>
        <v>3709856.9157392653</v>
      </c>
    </row>
    <row r="2833" spans="1:12" x14ac:dyDescent="0.35">
      <c r="A2833" s="1">
        <v>40634</v>
      </c>
      <c r="B2833" s="16">
        <f>YEAR(TradeDash[[#This Row],[Date]])</f>
        <v>2011</v>
      </c>
      <c r="C2833">
        <v>5826.05</v>
      </c>
      <c r="D2833" s="3">
        <f>IFERROR(TradeDash[[#This Row],[Nifty]]/C2832-1,"")</f>
        <v>-1.3199057210199205E-3</v>
      </c>
      <c r="E2833">
        <f ca="1">IFERROR(AVERAGE(OFFSET(TradeDash[[#This Row],[Returns]],0,0,-n_days))/STDEV(OFFSET(TradeDash[[#This Row],[Returns]],0,0,-n_days)),"")</f>
        <v>0.23423816650665766</v>
      </c>
      <c r="F2833">
        <f ca="1">IFERROR(AVERAGE(OFFSET(TradeDash[[#This Row],[Returns]],0,0,-n_days*2))/STDEV(OFFSET(TradeDash[[#This Row],[Returns]],0,0,-n_days*2)),"")</f>
        <v>0.10264520850905583</v>
      </c>
      <c r="G2833">
        <f ca="1">IF(ISNUMBER(TradeDash[[#This Row],[2n day Sharpe]]),AVERAGE(TradeDash[[#This Row],[n day Sharpe]:[2n day Sharpe]]),"")</f>
        <v>0.16844168750785674</v>
      </c>
      <c r="H2833">
        <f ca="1">IF(ISNUMBER(TradeDash[[#This Row],[Sharpe Average]]),IF(TradeDash[[#This Row],[Sharpe Average]]&gt;$G$1,1,0),"")</f>
        <v>1</v>
      </c>
      <c r="I2833" s="2">
        <f ca="1">IF(ISNUMBER(TradeDash[[#This Row],[Signal]]),MAX(IF(AND(TradeDash[[#This Row],[Signal]]=1,I2832&lt;1),I2832+$E$1,IF(AND(TradeDash[[#This Row],[Signal]]=0,I2832&gt;0),I2832-$E$1,IF(AND(TradeDash[[#This Row],[Signal]]=1,I2832=1),I2832,IF(AND(TradeDash[[#This Row],[Signal]]=0,I2832=0),I2832,0)))),0),"")</f>
        <v>1</v>
      </c>
      <c r="J2833" s="3">
        <f ca="1">IF(ISNUMBER(TradeDash[[#This Row],[Position]]),TradeDash[[#This Row],[Position]]*D2834,"")</f>
        <v>1.4143373297517137E-2</v>
      </c>
      <c r="K2833" s="7">
        <f ca="1">K2832*IFERROR(1+TradeDash[[#This Row],[Port Return]],1)</f>
        <v>5124246.6559690041</v>
      </c>
      <c r="L2833" s="7">
        <f ca="1">IF(ISNUMBER(TradeDash[[#This Row],[Port Return]]),L2832*(1+TradeDash[[#This Row],[Returns]]),L2832)</f>
        <v>3704960.2543720156</v>
      </c>
    </row>
    <row r="2834" spans="1:12" x14ac:dyDescent="0.35">
      <c r="A2834" s="1">
        <v>40637</v>
      </c>
      <c r="B2834" s="16">
        <f>YEAR(TradeDash[[#This Row],[Date]])</f>
        <v>2011</v>
      </c>
      <c r="C2834">
        <v>5908.45</v>
      </c>
      <c r="D2834" s="3">
        <f>IFERROR(TradeDash[[#This Row],[Nifty]]/C2833-1,"")</f>
        <v>1.4143373297517137E-2</v>
      </c>
      <c r="E2834">
        <f ca="1">IFERROR(AVERAGE(OFFSET(TradeDash[[#This Row],[Returns]],0,0,-n_days))/STDEV(OFFSET(TradeDash[[#This Row],[Returns]],0,0,-n_days)),"")</f>
        <v>0.37377349190471371</v>
      </c>
      <c r="F2834">
        <f ca="1">IFERROR(AVERAGE(OFFSET(TradeDash[[#This Row],[Returns]],0,0,-n_days*2))/STDEV(OFFSET(TradeDash[[#This Row],[Returns]],0,0,-n_days*2)),"")</f>
        <v>0.1776377799370866</v>
      </c>
      <c r="G2834">
        <f ca="1">IF(ISNUMBER(TradeDash[[#This Row],[2n day Sharpe]]),AVERAGE(TradeDash[[#This Row],[n day Sharpe]:[2n day Sharpe]]),"")</f>
        <v>0.27570563592090014</v>
      </c>
      <c r="H2834">
        <f ca="1">IF(ISNUMBER(TradeDash[[#This Row],[Sharpe Average]]),IF(TradeDash[[#This Row],[Sharpe Average]]&gt;$G$1,1,0),"")</f>
        <v>1</v>
      </c>
      <c r="I2834" s="2">
        <f ca="1">IF(ISNUMBER(TradeDash[[#This Row],[Signal]]),MAX(IF(AND(TradeDash[[#This Row],[Signal]]=1,I2833&lt;1),I2833+$E$1,IF(AND(TradeDash[[#This Row],[Signal]]=0,I2833&gt;0),I2833-$E$1,IF(AND(TradeDash[[#This Row],[Signal]]=1,I2833=1),I2833,IF(AND(TradeDash[[#This Row],[Signal]]=0,I2833=0),I2833,0)))),0),"")</f>
        <v>1</v>
      </c>
      <c r="J2834" s="3">
        <f ca="1">IF(ISNUMBER(TradeDash[[#This Row],[Position]]),TradeDash[[#This Row],[Position]]*D2835,"")</f>
        <v>2.7079860200229788E-4</v>
      </c>
      <c r="K2834" s="7">
        <f ca="1">K2833*IFERROR(1+TradeDash[[#This Row],[Port Return]],1)</f>
        <v>5125634.2947997553</v>
      </c>
      <c r="L2834" s="7">
        <f ca="1">IF(ISNUMBER(TradeDash[[#This Row],[Port Return]]),L2833*(1+TradeDash[[#This Row],[Returns]]),L2833)</f>
        <v>3757360.890302063</v>
      </c>
    </row>
    <row r="2835" spans="1:12" x14ac:dyDescent="0.35">
      <c r="A2835" s="1">
        <v>40638</v>
      </c>
      <c r="B2835" s="16">
        <f>YEAR(TradeDash[[#This Row],[Date]])</f>
        <v>2011</v>
      </c>
      <c r="C2835">
        <v>5910.05</v>
      </c>
      <c r="D2835" s="3">
        <f>IFERROR(TradeDash[[#This Row],[Nifty]]/C2834-1,"")</f>
        <v>2.7079860200229788E-4</v>
      </c>
      <c r="E2835">
        <f ca="1">IFERROR(AVERAGE(OFFSET(TradeDash[[#This Row],[Returns]],0,0,-n_days))/STDEV(OFFSET(TradeDash[[#This Row],[Returns]],0,0,-n_days)),"")</f>
        <v>0.32814346939350125</v>
      </c>
      <c r="F2835">
        <f ca="1">IFERROR(AVERAGE(OFFSET(TradeDash[[#This Row],[Returns]],0,0,-n_days*2))/STDEV(OFFSET(TradeDash[[#This Row],[Returns]],0,0,-n_days*2)),"")</f>
        <v>0.17807341616225647</v>
      </c>
      <c r="G2835">
        <f ca="1">IF(ISNUMBER(TradeDash[[#This Row],[2n day Sharpe]]),AVERAGE(TradeDash[[#This Row],[n day Sharpe]:[2n day Sharpe]]),"")</f>
        <v>0.25310844277787886</v>
      </c>
      <c r="H2835">
        <f ca="1">IF(ISNUMBER(TradeDash[[#This Row],[Sharpe Average]]),IF(TradeDash[[#This Row],[Sharpe Average]]&gt;$G$1,1,0),"")</f>
        <v>1</v>
      </c>
      <c r="I2835" s="2">
        <f ca="1">IF(ISNUMBER(TradeDash[[#This Row],[Signal]]),MAX(IF(AND(TradeDash[[#This Row],[Signal]]=1,I2834&lt;1),I2834+$E$1,IF(AND(TradeDash[[#This Row],[Signal]]=0,I2834&gt;0),I2834-$E$1,IF(AND(TradeDash[[#This Row],[Signal]]=1,I2834=1),I2834,IF(AND(TradeDash[[#This Row],[Signal]]=0,I2834=0),I2834,0)))),0),"")</f>
        <v>1</v>
      </c>
      <c r="J2835" s="3">
        <f ca="1">IF(ISNUMBER(TradeDash[[#This Row],[Position]]),TradeDash[[#This Row],[Position]]*D2836,"")</f>
        <v>-3.0964205040566739E-3</v>
      </c>
      <c r="K2835" s="7">
        <f ca="1">K2834*IFERROR(1+TradeDash[[#This Row],[Port Return]],1)</f>
        <v>5109763.1756730415</v>
      </c>
      <c r="L2835" s="7">
        <f ca="1">IF(ISNUMBER(TradeDash[[#This Row],[Port Return]]),L2834*(1+TradeDash[[#This Row],[Returns]]),L2834)</f>
        <v>3758378.378378375</v>
      </c>
    </row>
    <row r="2836" spans="1:12" x14ac:dyDescent="0.35">
      <c r="A2836" s="1">
        <v>40639</v>
      </c>
      <c r="B2836" s="16">
        <f>YEAR(TradeDash[[#This Row],[Date]])</f>
        <v>2011</v>
      </c>
      <c r="C2836">
        <v>5891.75</v>
      </c>
      <c r="D2836" s="3">
        <f>IFERROR(TradeDash[[#This Row],[Nifty]]/C2835-1,"")</f>
        <v>-3.0964205040566739E-3</v>
      </c>
      <c r="E2836">
        <f ca="1">IFERROR(AVERAGE(OFFSET(TradeDash[[#This Row],[Returns]],0,0,-n_days))/STDEV(OFFSET(TradeDash[[#This Row],[Returns]],0,0,-n_days)),"")</f>
        <v>0.30195326690492524</v>
      </c>
      <c r="F2836">
        <f ca="1">IFERROR(AVERAGE(OFFSET(TradeDash[[#This Row],[Returns]],0,0,-n_days*2))/STDEV(OFFSET(TradeDash[[#This Row],[Returns]],0,0,-n_days*2)),"")</f>
        <v>0.20579387874662552</v>
      </c>
      <c r="G2836">
        <f ca="1">IF(ISNUMBER(TradeDash[[#This Row],[2n day Sharpe]]),AVERAGE(TradeDash[[#This Row],[n day Sharpe]:[2n day Sharpe]]),"")</f>
        <v>0.25387357282577538</v>
      </c>
      <c r="H2836">
        <f ca="1">IF(ISNUMBER(TradeDash[[#This Row],[Sharpe Average]]),IF(TradeDash[[#This Row],[Sharpe Average]]&gt;$G$1,1,0),"")</f>
        <v>1</v>
      </c>
      <c r="I2836" s="2">
        <f ca="1">IF(ISNUMBER(TradeDash[[#This Row],[Signal]]),MAX(IF(AND(TradeDash[[#This Row],[Signal]]=1,I2835&lt;1),I2835+$E$1,IF(AND(TradeDash[[#This Row],[Signal]]=0,I2835&gt;0),I2835-$E$1,IF(AND(TradeDash[[#This Row],[Signal]]=1,I2835=1),I2835,IF(AND(TradeDash[[#This Row],[Signal]]=0,I2835=0),I2835,0)))),0),"")</f>
        <v>1</v>
      </c>
      <c r="J2836" s="3">
        <f ca="1">IF(ISNUMBER(TradeDash[[#This Row],[Position]]),TradeDash[[#This Row],[Position]]*D2837,"")</f>
        <v>-1.0268595918021539E-3</v>
      </c>
      <c r="K2836" s="7">
        <f ca="1">K2835*IFERROR(1+TradeDash[[#This Row],[Port Return]],1)</f>
        <v>5104516.1663442645</v>
      </c>
      <c r="L2836" s="7">
        <f ca="1">IF(ISNUMBER(TradeDash[[#This Row],[Port Return]]),L2835*(1+TradeDash[[#This Row],[Returns]]),L2835)</f>
        <v>3746740.858505561</v>
      </c>
    </row>
    <row r="2837" spans="1:12" x14ac:dyDescent="0.35">
      <c r="A2837" s="1">
        <v>40640</v>
      </c>
      <c r="B2837" s="16">
        <f>YEAR(TradeDash[[#This Row],[Date]])</f>
        <v>2011</v>
      </c>
      <c r="C2837">
        <v>5885.7</v>
      </c>
      <c r="D2837" s="3">
        <f>IFERROR(TradeDash[[#This Row],[Nifty]]/C2836-1,"")</f>
        <v>-1.0268595918021539E-3</v>
      </c>
      <c r="E2837">
        <f ca="1">IFERROR(AVERAGE(OFFSET(TradeDash[[#This Row],[Returns]],0,0,-n_days))/STDEV(OFFSET(TradeDash[[#This Row],[Returns]],0,0,-n_days)),"")</f>
        <v>0.33446063975935397</v>
      </c>
      <c r="F2837">
        <f ca="1">IFERROR(AVERAGE(OFFSET(TradeDash[[#This Row],[Returns]],0,0,-n_days*2))/STDEV(OFFSET(TradeDash[[#This Row],[Returns]],0,0,-n_days*2)),"")</f>
        <v>0.22832074356276816</v>
      </c>
      <c r="G2837">
        <f ca="1">IF(ISNUMBER(TradeDash[[#This Row],[2n day Sharpe]]),AVERAGE(TradeDash[[#This Row],[n day Sharpe]:[2n day Sharpe]]),"")</f>
        <v>0.28139069166106107</v>
      </c>
      <c r="H2837">
        <f ca="1">IF(ISNUMBER(TradeDash[[#This Row],[Sharpe Average]]),IF(TradeDash[[#This Row],[Sharpe Average]]&gt;$G$1,1,0),"")</f>
        <v>1</v>
      </c>
      <c r="I2837" s="2">
        <f ca="1">IF(ISNUMBER(TradeDash[[#This Row],[Signal]]),MAX(IF(AND(TradeDash[[#This Row],[Signal]]=1,I2836&lt;1),I2836+$E$1,IF(AND(TradeDash[[#This Row],[Signal]]=0,I2836&gt;0),I2836-$E$1,IF(AND(TradeDash[[#This Row],[Signal]]=1,I2836=1),I2836,IF(AND(TradeDash[[#This Row],[Signal]]=0,I2836=0),I2836,0)))),0),"")</f>
        <v>1</v>
      </c>
      <c r="J2837" s="3">
        <f ca="1">IF(ISNUMBER(TradeDash[[#This Row],[Position]]),TradeDash[[#This Row],[Position]]*D2838,"")</f>
        <v>-7.4247753028526819E-3</v>
      </c>
      <c r="K2837" s="7">
        <f ca="1">K2836*IFERROR(1+TradeDash[[#This Row],[Port Return]],1)</f>
        <v>5066616.2807793794</v>
      </c>
      <c r="L2837" s="7">
        <f ca="1">IF(ISNUMBER(TradeDash[[#This Row],[Port Return]]),L2836*(1+TradeDash[[#This Row],[Returns]]),L2836)</f>
        <v>3742893.4817170077</v>
      </c>
    </row>
    <row r="2838" spans="1:12" x14ac:dyDescent="0.35">
      <c r="A2838" s="1">
        <v>40641</v>
      </c>
      <c r="B2838" s="16">
        <f>YEAR(TradeDash[[#This Row],[Date]])</f>
        <v>2011</v>
      </c>
      <c r="C2838">
        <v>5842</v>
      </c>
      <c r="D2838" s="3">
        <f>IFERROR(TradeDash[[#This Row],[Nifty]]/C2837-1,"")</f>
        <v>-7.4247753028526819E-3</v>
      </c>
      <c r="E2838">
        <f ca="1">IFERROR(AVERAGE(OFFSET(TradeDash[[#This Row],[Returns]],0,0,-n_days))/STDEV(OFFSET(TradeDash[[#This Row],[Returns]],0,0,-n_days)),"")</f>
        <v>0.34444904369823759</v>
      </c>
      <c r="F2838">
        <f ca="1">IFERROR(AVERAGE(OFFSET(TradeDash[[#This Row],[Returns]],0,0,-n_days*2))/STDEV(OFFSET(TradeDash[[#This Row],[Returns]],0,0,-n_days*2)),"")</f>
        <v>0.22344739942304198</v>
      </c>
      <c r="G2838">
        <f ca="1">IF(ISNUMBER(TradeDash[[#This Row],[2n day Sharpe]]),AVERAGE(TradeDash[[#This Row],[n day Sharpe]:[2n day Sharpe]]),"")</f>
        <v>0.28394822156063981</v>
      </c>
      <c r="H2838">
        <f ca="1">IF(ISNUMBER(TradeDash[[#This Row],[Sharpe Average]]),IF(TradeDash[[#This Row],[Sharpe Average]]&gt;$G$1,1,0),"")</f>
        <v>1</v>
      </c>
      <c r="I2838" s="2">
        <f ca="1">IF(ISNUMBER(TradeDash[[#This Row],[Signal]]),MAX(IF(AND(TradeDash[[#This Row],[Signal]]=1,I2837&lt;1),I2837+$E$1,IF(AND(TradeDash[[#This Row],[Signal]]=0,I2837&gt;0),I2837-$E$1,IF(AND(TradeDash[[#This Row],[Signal]]=1,I2837=1),I2837,IF(AND(TradeDash[[#This Row],[Signal]]=0,I2837=0),I2837,0)))),0),"")</f>
        <v>1</v>
      </c>
      <c r="J2838" s="3">
        <f ca="1">IF(ISNUMBER(TradeDash[[#This Row],[Position]]),TradeDash[[#This Row],[Position]]*D2839,"")</f>
        <v>-9.6371105785689748E-3</v>
      </c>
      <c r="K2838" s="7">
        <f ca="1">K2837*IFERROR(1+TradeDash[[#This Row],[Port Return]],1)</f>
        <v>5017788.7394223306</v>
      </c>
      <c r="L2838" s="7">
        <f ca="1">IF(ISNUMBER(TradeDash[[#This Row],[Port Return]]),L2837*(1+TradeDash[[#This Row],[Returns]]),L2837)</f>
        <v>3715103.3386327471</v>
      </c>
    </row>
    <row r="2839" spans="1:12" x14ac:dyDescent="0.35">
      <c r="A2839" s="1">
        <v>40644</v>
      </c>
      <c r="B2839" s="16">
        <f>YEAR(TradeDash[[#This Row],[Date]])</f>
        <v>2011</v>
      </c>
      <c r="C2839">
        <v>5785.7</v>
      </c>
      <c r="D2839" s="3">
        <f>IFERROR(TradeDash[[#This Row],[Nifty]]/C2838-1,"")</f>
        <v>-9.6371105785689748E-3</v>
      </c>
      <c r="E2839">
        <f ca="1">IFERROR(AVERAGE(OFFSET(TradeDash[[#This Row],[Returns]],0,0,-n_days))/STDEV(OFFSET(TradeDash[[#This Row],[Returns]],0,0,-n_days)),"")</f>
        <v>0.22219193286180938</v>
      </c>
      <c r="F2839">
        <f ca="1">IFERROR(AVERAGE(OFFSET(TradeDash[[#This Row],[Returns]],0,0,-n_days*2))/STDEV(OFFSET(TradeDash[[#This Row],[Returns]],0,0,-n_days*2)),"")</f>
        <v>0.17382215536835835</v>
      </c>
      <c r="G2839">
        <f ca="1">IF(ISNUMBER(TradeDash[[#This Row],[2n day Sharpe]]),AVERAGE(TradeDash[[#This Row],[n day Sharpe]:[2n day Sharpe]]),"")</f>
        <v>0.19800704411508385</v>
      </c>
      <c r="H2839">
        <f ca="1">IF(ISNUMBER(TradeDash[[#This Row],[Sharpe Average]]),IF(TradeDash[[#This Row],[Sharpe Average]]&gt;$G$1,1,0),"")</f>
        <v>1</v>
      </c>
      <c r="I2839" s="2">
        <f ca="1">IF(ISNUMBER(TradeDash[[#This Row],[Signal]]),MAX(IF(AND(TradeDash[[#This Row],[Signal]]=1,I2838&lt;1),I2838+$E$1,IF(AND(TradeDash[[#This Row],[Signal]]=0,I2838&gt;0),I2838-$E$1,IF(AND(TradeDash[[#This Row],[Signal]]=1,I2838=1),I2838,IF(AND(TradeDash[[#This Row],[Signal]]=0,I2838=0),I2838,0)))),0),"")</f>
        <v>1</v>
      </c>
      <c r="J2839" s="3">
        <f ca="1">IF(ISNUMBER(TradeDash[[#This Row],[Position]]),TradeDash[[#This Row],[Position]]*D2840,"")</f>
        <v>2.1743263563613668E-2</v>
      </c>
      <c r="K2839" s="7">
        <f ca="1">K2838*IFERROR(1+TradeDash[[#This Row],[Port Return]],1)</f>
        <v>5126891.8424901236</v>
      </c>
      <c r="L2839" s="7">
        <f ca="1">IF(ISNUMBER(TradeDash[[#This Row],[Port Return]]),L2838*(1+TradeDash[[#This Row],[Returns]]),L2838)</f>
        <v>3679300.4769475325</v>
      </c>
    </row>
    <row r="2840" spans="1:12" x14ac:dyDescent="0.35">
      <c r="A2840" s="1">
        <v>40646</v>
      </c>
      <c r="B2840" s="16">
        <f>YEAR(TradeDash[[#This Row],[Date]])</f>
        <v>2011</v>
      </c>
      <c r="C2840">
        <v>5911.5</v>
      </c>
      <c r="D2840" s="3">
        <f>IFERROR(TradeDash[[#This Row],[Nifty]]/C2839-1,"")</f>
        <v>2.1743263563613668E-2</v>
      </c>
      <c r="E2840">
        <f ca="1">IFERROR(AVERAGE(OFFSET(TradeDash[[#This Row],[Returns]],0,0,-n_days))/STDEV(OFFSET(TradeDash[[#This Row],[Returns]],0,0,-n_days)),"")</f>
        <v>0.39685899821659032</v>
      </c>
      <c r="F2840">
        <f ca="1">IFERROR(AVERAGE(OFFSET(TradeDash[[#This Row],[Returns]],0,0,-n_days*2))/STDEV(OFFSET(TradeDash[[#This Row],[Returns]],0,0,-n_days*2)),"")</f>
        <v>0.16598312888145378</v>
      </c>
      <c r="G2840">
        <f ca="1">IF(ISNUMBER(TradeDash[[#This Row],[2n day Sharpe]]),AVERAGE(TradeDash[[#This Row],[n day Sharpe]:[2n day Sharpe]]),"")</f>
        <v>0.28142106354902208</v>
      </c>
      <c r="H2840">
        <f ca="1">IF(ISNUMBER(TradeDash[[#This Row],[Sharpe Average]]),IF(TradeDash[[#This Row],[Sharpe Average]]&gt;$G$1,1,0),"")</f>
        <v>1</v>
      </c>
      <c r="I2840" s="2">
        <f ca="1">IF(ISNUMBER(TradeDash[[#This Row],[Signal]]),MAX(IF(AND(TradeDash[[#This Row],[Signal]]=1,I2839&lt;1),I2839+$E$1,IF(AND(TradeDash[[#This Row],[Signal]]=0,I2839&gt;0),I2839-$E$1,IF(AND(TradeDash[[#This Row],[Signal]]=1,I2839=1),I2839,IF(AND(TradeDash[[#This Row],[Signal]]=0,I2839=0),I2839,0)))),0),"")</f>
        <v>1</v>
      </c>
      <c r="J2840" s="3">
        <f ca="1">IF(ISNUMBER(TradeDash[[#This Row],[Position]]),TradeDash[[#This Row],[Position]]*D2841,"")</f>
        <v>-1.4708618793876305E-2</v>
      </c>
      <c r="K2840" s="7">
        <f ca="1">K2839*IFERROR(1+TradeDash[[#This Row],[Port Return]],1)</f>
        <v>5051482.3447815021</v>
      </c>
      <c r="L2840" s="7">
        <f ca="1">IF(ISNUMBER(TradeDash[[#This Row],[Port Return]]),L2839*(1+TradeDash[[#This Row],[Returns]]),L2839)</f>
        <v>3759300.476947532</v>
      </c>
    </row>
    <row r="2841" spans="1:12" x14ac:dyDescent="0.35">
      <c r="A2841" s="1">
        <v>40648</v>
      </c>
      <c r="B2841" s="16">
        <f>YEAR(TradeDash[[#This Row],[Date]])</f>
        <v>2011</v>
      </c>
      <c r="C2841">
        <v>5824.55</v>
      </c>
      <c r="D2841" s="3">
        <f>IFERROR(TradeDash[[#This Row],[Nifty]]/C2840-1,"")</f>
        <v>-1.4708618793876305E-2</v>
      </c>
      <c r="E2841">
        <f ca="1">IFERROR(AVERAGE(OFFSET(TradeDash[[#This Row],[Returns]],0,0,-n_days))/STDEV(OFFSET(TradeDash[[#This Row],[Returns]],0,0,-n_days)),"")</f>
        <v>0.25561112585884721</v>
      </c>
      <c r="F2841">
        <f ca="1">IFERROR(AVERAGE(OFFSET(TradeDash[[#This Row],[Returns]],0,0,-n_days*2))/STDEV(OFFSET(TradeDash[[#This Row],[Returns]],0,0,-n_days*2)),"")</f>
        <v>0.12487989361846713</v>
      </c>
      <c r="G2841">
        <f ca="1">IF(ISNUMBER(TradeDash[[#This Row],[2n day Sharpe]]),AVERAGE(TradeDash[[#This Row],[n day Sharpe]:[2n day Sharpe]]),"")</f>
        <v>0.19024550973865717</v>
      </c>
      <c r="H2841">
        <f ca="1">IF(ISNUMBER(TradeDash[[#This Row],[Sharpe Average]]),IF(TradeDash[[#This Row],[Sharpe Average]]&gt;$G$1,1,0),"")</f>
        <v>1</v>
      </c>
      <c r="I2841" s="2">
        <f ca="1">IF(ISNUMBER(TradeDash[[#This Row],[Signal]]),MAX(IF(AND(TradeDash[[#This Row],[Signal]]=1,I2840&lt;1),I2840+$E$1,IF(AND(TradeDash[[#This Row],[Signal]]=0,I2840&gt;0),I2840-$E$1,IF(AND(TradeDash[[#This Row],[Signal]]=1,I2840=1),I2840,IF(AND(TradeDash[[#This Row],[Signal]]=0,I2840=0),I2840,0)))),0),"")</f>
        <v>1</v>
      </c>
      <c r="J2841" s="3">
        <f ca="1">IF(ISNUMBER(TradeDash[[#This Row],[Position]]),TradeDash[[#This Row],[Position]]*D2842,"")</f>
        <v>-1.6387532084023659E-2</v>
      </c>
      <c r="K2841" s="7">
        <f ca="1">K2840*IFERROR(1+TradeDash[[#This Row],[Port Return]],1)</f>
        <v>4968701.015784516</v>
      </c>
      <c r="L2841" s="7">
        <f ca="1">IF(ISNUMBER(TradeDash[[#This Row],[Port Return]]),L2840*(1+TradeDash[[#This Row],[Returns]]),L2840)</f>
        <v>3704006.3593004732</v>
      </c>
    </row>
    <row r="2842" spans="1:12" x14ac:dyDescent="0.35">
      <c r="A2842" s="1">
        <v>40651</v>
      </c>
      <c r="B2842" s="16">
        <f>YEAR(TradeDash[[#This Row],[Date]])</f>
        <v>2011</v>
      </c>
      <c r="C2842">
        <v>5729.1</v>
      </c>
      <c r="D2842" s="3">
        <f>IFERROR(TradeDash[[#This Row],[Nifty]]/C2841-1,"")</f>
        <v>-1.6387532084023659E-2</v>
      </c>
      <c r="E2842">
        <f ca="1">IFERROR(AVERAGE(OFFSET(TradeDash[[#This Row],[Returns]],0,0,-n_days))/STDEV(OFFSET(TradeDash[[#This Row],[Returns]],0,0,-n_days)),"")</f>
        <v>0.22689999950413753</v>
      </c>
      <c r="F2842">
        <f ca="1">IFERROR(AVERAGE(OFFSET(TradeDash[[#This Row],[Returns]],0,0,-n_days*2))/STDEV(OFFSET(TradeDash[[#This Row],[Returns]],0,0,-n_days*2)),"")</f>
        <v>9.0481105040076476E-2</v>
      </c>
      <c r="G2842">
        <f ca="1">IF(ISNUMBER(TradeDash[[#This Row],[2n day Sharpe]]),AVERAGE(TradeDash[[#This Row],[n day Sharpe]:[2n day Sharpe]]),"")</f>
        <v>0.15869055227210699</v>
      </c>
      <c r="H2842">
        <f ca="1">IF(ISNUMBER(TradeDash[[#This Row],[Sharpe Average]]),IF(TradeDash[[#This Row],[Sharpe Average]]&gt;$G$1,1,0),"")</f>
        <v>1</v>
      </c>
      <c r="I2842" s="2">
        <f ca="1">IF(ISNUMBER(TradeDash[[#This Row],[Signal]]),MAX(IF(AND(TradeDash[[#This Row],[Signal]]=1,I2841&lt;1),I2841+$E$1,IF(AND(TradeDash[[#This Row],[Signal]]=0,I2841&gt;0),I2841-$E$1,IF(AND(TradeDash[[#This Row],[Signal]]=1,I2841=1),I2841,IF(AND(TradeDash[[#This Row],[Signal]]=0,I2841=0),I2841,0)))),0),"")</f>
        <v>1</v>
      </c>
      <c r="J2842" s="3">
        <f ca="1">IF(ISNUMBER(TradeDash[[#This Row],[Position]]),TradeDash[[#This Row],[Position]]*D2843,"")</f>
        <v>2.0334782077464642E-3</v>
      </c>
      <c r="K2842" s="7">
        <f ca="1">K2841*IFERROR(1+TradeDash[[#This Row],[Port Return]],1)</f>
        <v>4978804.7610209212</v>
      </c>
      <c r="L2842" s="7">
        <f ca="1">IF(ISNUMBER(TradeDash[[#This Row],[Port Return]]),L2841*(1+TradeDash[[#This Row],[Returns]]),L2841)</f>
        <v>3643306.836248009</v>
      </c>
    </row>
    <row r="2843" spans="1:12" x14ac:dyDescent="0.35">
      <c r="A2843" s="1">
        <v>40652</v>
      </c>
      <c r="B2843" s="16">
        <f>YEAR(TradeDash[[#This Row],[Date]])</f>
        <v>2011</v>
      </c>
      <c r="C2843">
        <v>5740.75</v>
      </c>
      <c r="D2843" s="3">
        <f>IFERROR(TradeDash[[#This Row],[Nifty]]/C2842-1,"")</f>
        <v>2.0334782077464642E-3</v>
      </c>
      <c r="E2843">
        <f ca="1">IFERROR(AVERAGE(OFFSET(TradeDash[[#This Row],[Returns]],0,0,-n_days))/STDEV(OFFSET(TradeDash[[#This Row],[Returns]],0,0,-n_days)),"")</f>
        <v>0.3116538239692318</v>
      </c>
      <c r="F2843">
        <f ca="1">IFERROR(AVERAGE(OFFSET(TradeDash[[#This Row],[Returns]],0,0,-n_days*2))/STDEV(OFFSET(TradeDash[[#This Row],[Returns]],0,0,-n_days*2)),"")</f>
        <v>7.2484079583076469E-2</v>
      </c>
      <c r="G2843">
        <f ca="1">IF(ISNUMBER(TradeDash[[#This Row],[2n day Sharpe]]),AVERAGE(TradeDash[[#This Row],[n day Sharpe]:[2n day Sharpe]]),"")</f>
        <v>0.19206895177615413</v>
      </c>
      <c r="H2843">
        <f ca="1">IF(ISNUMBER(TradeDash[[#This Row],[Sharpe Average]]),IF(TradeDash[[#This Row],[Sharpe Average]]&gt;$G$1,1,0),"")</f>
        <v>1</v>
      </c>
      <c r="I2843" s="2">
        <f ca="1">IF(ISNUMBER(TradeDash[[#This Row],[Signal]]),MAX(IF(AND(TradeDash[[#This Row],[Signal]]=1,I2842&lt;1),I2842+$E$1,IF(AND(TradeDash[[#This Row],[Signal]]=0,I2842&gt;0),I2842-$E$1,IF(AND(TradeDash[[#This Row],[Signal]]=1,I2842=1),I2842,IF(AND(TradeDash[[#This Row],[Signal]]=0,I2842=0),I2842,0)))),0),"")</f>
        <v>1</v>
      </c>
      <c r="J2843" s="3">
        <f ca="1">IF(ISNUMBER(TradeDash[[#This Row],[Position]]),TradeDash[[#This Row],[Position]]*D2844,"")</f>
        <v>1.9318033358010744E-2</v>
      </c>
      <c r="K2843" s="7">
        <f ca="1">K2842*IFERROR(1+TradeDash[[#This Row],[Port Return]],1)</f>
        <v>5074985.4774773456</v>
      </c>
      <c r="L2843" s="7">
        <f ca="1">IF(ISNUMBER(TradeDash[[#This Row],[Port Return]]),L2842*(1+TradeDash[[#This Row],[Returns]]),L2842)</f>
        <v>3650715.4213036532</v>
      </c>
    </row>
    <row r="2844" spans="1:12" x14ac:dyDescent="0.35">
      <c r="A2844" s="1">
        <v>40653</v>
      </c>
      <c r="B2844" s="16">
        <f>YEAR(TradeDash[[#This Row],[Date]])</f>
        <v>2011</v>
      </c>
      <c r="C2844">
        <v>5851.65</v>
      </c>
      <c r="D2844" s="3">
        <f>IFERROR(TradeDash[[#This Row],[Nifty]]/C2843-1,"")</f>
        <v>1.9318033358010744E-2</v>
      </c>
      <c r="E2844">
        <f ca="1">IFERROR(AVERAGE(OFFSET(TradeDash[[#This Row],[Returns]],0,0,-n_days))/STDEV(OFFSET(TradeDash[[#This Row],[Returns]],0,0,-n_days)),"")</f>
        <v>0.39096008799176307</v>
      </c>
      <c r="F2844">
        <f ca="1">IFERROR(AVERAGE(OFFSET(TradeDash[[#This Row],[Returns]],0,0,-n_days*2))/STDEV(OFFSET(TradeDash[[#This Row],[Returns]],0,0,-n_days*2)),"")</f>
        <v>0.13958653658111855</v>
      </c>
      <c r="G2844">
        <f ca="1">IF(ISNUMBER(TradeDash[[#This Row],[2n day Sharpe]]),AVERAGE(TradeDash[[#This Row],[n day Sharpe]:[2n day Sharpe]]),"")</f>
        <v>0.2652733122864408</v>
      </c>
      <c r="H2844">
        <f ca="1">IF(ISNUMBER(TradeDash[[#This Row],[Sharpe Average]]),IF(TradeDash[[#This Row],[Sharpe Average]]&gt;$G$1,1,0),"")</f>
        <v>1</v>
      </c>
      <c r="I2844" s="2">
        <f ca="1">IF(ISNUMBER(TradeDash[[#This Row],[Signal]]),MAX(IF(AND(TradeDash[[#This Row],[Signal]]=1,I2843&lt;1),I2843+$E$1,IF(AND(TradeDash[[#This Row],[Signal]]=0,I2843&gt;0),I2843-$E$1,IF(AND(TradeDash[[#This Row],[Signal]]=1,I2843=1),I2843,IF(AND(TradeDash[[#This Row],[Signal]]=0,I2843=0),I2843,0)))),0),"")</f>
        <v>1</v>
      </c>
      <c r="J2844" s="3">
        <f ca="1">IF(ISNUMBER(TradeDash[[#This Row],[Position]]),TradeDash[[#This Row],[Position]]*D2845,"")</f>
        <v>5.6479796296771134E-3</v>
      </c>
      <c r="K2844" s="7">
        <f ca="1">K2843*IFERROR(1+TradeDash[[#This Row],[Port Return]],1)</f>
        <v>5103648.892075045</v>
      </c>
      <c r="L2844" s="7">
        <f ca="1">IF(ISNUMBER(TradeDash[[#This Row],[Port Return]]),L2843*(1+TradeDash[[#This Row],[Returns]]),L2843)</f>
        <v>3721240.0635930016</v>
      </c>
    </row>
    <row r="2845" spans="1:12" x14ac:dyDescent="0.35">
      <c r="A2845" s="1">
        <v>40654</v>
      </c>
      <c r="B2845" s="16">
        <f>YEAR(TradeDash[[#This Row],[Date]])</f>
        <v>2011</v>
      </c>
      <c r="C2845">
        <v>5884.7</v>
      </c>
      <c r="D2845" s="3">
        <f>IFERROR(TradeDash[[#This Row],[Nifty]]/C2844-1,"")</f>
        <v>5.6479796296771134E-3</v>
      </c>
      <c r="E2845">
        <f ca="1">IFERROR(AVERAGE(OFFSET(TradeDash[[#This Row],[Returns]],0,0,-n_days))/STDEV(OFFSET(TradeDash[[#This Row],[Returns]],0,0,-n_days)),"")</f>
        <v>0.37712043319429206</v>
      </c>
      <c r="F2845">
        <f ca="1">IFERROR(AVERAGE(OFFSET(TradeDash[[#This Row],[Returns]],0,0,-n_days*2))/STDEV(OFFSET(TradeDash[[#This Row],[Returns]],0,0,-n_days*2)),"")</f>
        <v>0.13014810765601811</v>
      </c>
      <c r="G2845">
        <f ca="1">IF(ISNUMBER(TradeDash[[#This Row],[2n day Sharpe]]),AVERAGE(TradeDash[[#This Row],[n day Sharpe]:[2n day Sharpe]]),"")</f>
        <v>0.25363427042515507</v>
      </c>
      <c r="H2845">
        <f ca="1">IF(ISNUMBER(TradeDash[[#This Row],[Sharpe Average]]),IF(TradeDash[[#This Row],[Sharpe Average]]&gt;$G$1,1,0),"")</f>
        <v>1</v>
      </c>
      <c r="I2845" s="2">
        <f ca="1">IF(ISNUMBER(TradeDash[[#This Row],[Signal]]),MAX(IF(AND(TradeDash[[#This Row],[Signal]]=1,I2844&lt;1),I2844+$E$1,IF(AND(TradeDash[[#This Row],[Signal]]=0,I2844&gt;0),I2844-$E$1,IF(AND(TradeDash[[#This Row],[Signal]]=1,I2844=1),I2844,IF(AND(TradeDash[[#This Row],[Signal]]=0,I2844=0),I2844,0)))),0),"")</f>
        <v>1</v>
      </c>
      <c r="J2845" s="3">
        <f ca="1">IF(ISNUMBER(TradeDash[[#This Row],[Position]]),TradeDash[[#This Row],[Position]]*D2846,"")</f>
        <v>-1.7333084099444562E-3</v>
      </c>
      <c r="K2845" s="7">
        <f ca="1">K2844*IFERROR(1+TradeDash[[#This Row],[Port Return]],1)</f>
        <v>5094802.6945290072</v>
      </c>
      <c r="L2845" s="7">
        <f ca="1">IF(ISNUMBER(TradeDash[[#This Row],[Port Return]]),L2844*(1+TradeDash[[#This Row],[Returns]]),L2844)</f>
        <v>3742257.5516693131</v>
      </c>
    </row>
    <row r="2846" spans="1:12" x14ac:dyDescent="0.35">
      <c r="A2846" s="1">
        <v>40658</v>
      </c>
      <c r="B2846" s="16">
        <f>YEAR(TradeDash[[#This Row],[Date]])</f>
        <v>2011</v>
      </c>
      <c r="C2846">
        <v>5874.5</v>
      </c>
      <c r="D2846" s="3">
        <f>IFERROR(TradeDash[[#This Row],[Nifty]]/C2845-1,"")</f>
        <v>-1.7333084099444562E-3</v>
      </c>
      <c r="E2846">
        <f ca="1">IFERROR(AVERAGE(OFFSET(TradeDash[[#This Row],[Returns]],0,0,-n_days))/STDEV(OFFSET(TradeDash[[#This Row],[Returns]],0,0,-n_days)),"")</f>
        <v>0.31740327283130437</v>
      </c>
      <c r="F2846">
        <f ca="1">IFERROR(AVERAGE(OFFSET(TradeDash[[#This Row],[Returns]],0,0,-n_days*2))/STDEV(OFFSET(TradeDash[[#This Row],[Returns]],0,0,-n_days*2)),"")</f>
        <v>0.1451938802075709</v>
      </c>
      <c r="G2846">
        <f ca="1">IF(ISNUMBER(TradeDash[[#This Row],[2n day Sharpe]]),AVERAGE(TradeDash[[#This Row],[n day Sharpe]:[2n day Sharpe]]),"")</f>
        <v>0.23129857651943764</v>
      </c>
      <c r="H2846">
        <f ca="1">IF(ISNUMBER(TradeDash[[#This Row],[Sharpe Average]]),IF(TradeDash[[#This Row],[Sharpe Average]]&gt;$G$1,1,0),"")</f>
        <v>1</v>
      </c>
      <c r="I2846" s="2">
        <f ca="1">IF(ISNUMBER(TradeDash[[#This Row],[Signal]]),MAX(IF(AND(TradeDash[[#This Row],[Signal]]=1,I2845&lt;1),I2845+$E$1,IF(AND(TradeDash[[#This Row],[Signal]]=0,I2845&gt;0),I2845-$E$1,IF(AND(TradeDash[[#This Row],[Signal]]=1,I2845=1),I2845,IF(AND(TradeDash[[#This Row],[Signal]]=0,I2845=0),I2845,0)))),0),"")</f>
        <v>1</v>
      </c>
      <c r="J2846" s="3">
        <f ca="1">IF(ISNUMBER(TradeDash[[#This Row],[Position]]),TradeDash[[#This Row],[Position]]*D2847,"")</f>
        <v>-1.0383862456380122E-3</v>
      </c>
      <c r="K2846" s="7">
        <f ca="1">K2845*IFERROR(1+TradeDash[[#This Row],[Port Return]],1)</f>
        <v>5089512.3214867692</v>
      </c>
      <c r="L2846" s="7">
        <f ca="1">IF(ISNUMBER(TradeDash[[#This Row],[Port Return]]),L2845*(1+TradeDash[[#This Row],[Returns]]),L2845)</f>
        <v>3735771.0651828265</v>
      </c>
    </row>
    <row r="2847" spans="1:12" x14ac:dyDescent="0.35">
      <c r="A2847" s="1">
        <v>40659</v>
      </c>
      <c r="B2847" s="16">
        <f>YEAR(TradeDash[[#This Row],[Date]])</f>
        <v>2011</v>
      </c>
      <c r="C2847">
        <v>5868.4</v>
      </c>
      <c r="D2847" s="3">
        <f>IFERROR(TradeDash[[#This Row],[Nifty]]/C2846-1,"")</f>
        <v>-1.0383862456380122E-3</v>
      </c>
      <c r="E2847">
        <f ca="1">IFERROR(AVERAGE(OFFSET(TradeDash[[#This Row],[Returns]],0,0,-n_days))/STDEV(OFFSET(TradeDash[[#This Row],[Returns]],0,0,-n_days)),"")</f>
        <v>0.2782557059917119</v>
      </c>
      <c r="F2847">
        <f ca="1">IFERROR(AVERAGE(OFFSET(TradeDash[[#This Row],[Returns]],0,0,-n_days*2))/STDEV(OFFSET(TradeDash[[#This Row],[Returns]],0,0,-n_days*2)),"")</f>
        <v>0.15510132634224039</v>
      </c>
      <c r="G2847">
        <f ca="1">IF(ISNUMBER(TradeDash[[#This Row],[2n day Sharpe]]),AVERAGE(TradeDash[[#This Row],[n day Sharpe]:[2n day Sharpe]]),"")</f>
        <v>0.21667851616697614</v>
      </c>
      <c r="H2847">
        <f ca="1">IF(ISNUMBER(TradeDash[[#This Row],[Sharpe Average]]),IF(TradeDash[[#This Row],[Sharpe Average]]&gt;$G$1,1,0),"")</f>
        <v>1</v>
      </c>
      <c r="I2847" s="2">
        <f ca="1">IF(ISNUMBER(TradeDash[[#This Row],[Signal]]),MAX(IF(AND(TradeDash[[#This Row],[Signal]]=1,I2846&lt;1),I2846+$E$1,IF(AND(TradeDash[[#This Row],[Signal]]=0,I2846&gt;0),I2846-$E$1,IF(AND(TradeDash[[#This Row],[Signal]]=1,I2846=1),I2846,IF(AND(TradeDash[[#This Row],[Signal]]=0,I2846=0),I2846,0)))),0),"")</f>
        <v>1</v>
      </c>
      <c r="J2847" s="3">
        <f ca="1">IF(ISNUMBER(TradeDash[[#This Row],[Position]]),TradeDash[[#This Row],[Position]]*D2848,"")</f>
        <v>-5.878944857201307E-3</v>
      </c>
      <c r="K2847" s="7">
        <f ca="1">K2846*IFERROR(1+TradeDash[[#This Row],[Port Return]],1)</f>
        <v>5059591.3591987016</v>
      </c>
      <c r="L2847" s="7">
        <f ca="1">IF(ISNUMBER(TradeDash[[#This Row],[Port Return]]),L2846*(1+TradeDash[[#This Row],[Returns]]),L2846)</f>
        <v>3731891.8918918883</v>
      </c>
    </row>
    <row r="2848" spans="1:12" x14ac:dyDescent="0.35">
      <c r="A2848" s="1">
        <v>40660</v>
      </c>
      <c r="B2848" s="16">
        <f>YEAR(TradeDash[[#This Row],[Date]])</f>
        <v>2011</v>
      </c>
      <c r="C2848">
        <v>5833.9</v>
      </c>
      <c r="D2848" s="3">
        <f>IFERROR(TradeDash[[#This Row],[Nifty]]/C2847-1,"")</f>
        <v>-5.878944857201307E-3</v>
      </c>
      <c r="E2848">
        <f ca="1">IFERROR(AVERAGE(OFFSET(TradeDash[[#This Row],[Returns]],0,0,-n_days))/STDEV(OFFSET(TradeDash[[#This Row],[Returns]],0,0,-n_days)),"")</f>
        <v>0.15868482736324968</v>
      </c>
      <c r="F2848">
        <f ca="1">IFERROR(AVERAGE(OFFSET(TradeDash[[#This Row],[Returns]],0,0,-n_days*2))/STDEV(OFFSET(TradeDash[[#This Row],[Returns]],0,0,-n_days*2)),"")</f>
        <v>0.22699972791415912</v>
      </c>
      <c r="G2848">
        <f ca="1">IF(ISNUMBER(TradeDash[[#This Row],[2n day Sharpe]]),AVERAGE(TradeDash[[#This Row],[n day Sharpe]:[2n day Sharpe]]),"")</f>
        <v>0.1928422776387044</v>
      </c>
      <c r="H2848">
        <f ca="1">IF(ISNUMBER(TradeDash[[#This Row],[Sharpe Average]]),IF(TradeDash[[#This Row],[Sharpe Average]]&gt;$G$1,1,0),"")</f>
        <v>1</v>
      </c>
      <c r="I2848" s="2">
        <f ca="1">IF(ISNUMBER(TradeDash[[#This Row],[Signal]]),MAX(IF(AND(TradeDash[[#This Row],[Signal]]=1,I2847&lt;1),I2847+$E$1,IF(AND(TradeDash[[#This Row],[Signal]]=0,I2847&gt;0),I2847-$E$1,IF(AND(TradeDash[[#This Row],[Signal]]=1,I2847=1),I2847,IF(AND(TradeDash[[#This Row],[Signal]]=0,I2847=0),I2847,0)))),0),"")</f>
        <v>1</v>
      </c>
      <c r="J2848" s="3">
        <f ca="1">IF(ISNUMBER(TradeDash[[#This Row],[Position]]),TradeDash[[#This Row],[Position]]*D2849,"")</f>
        <v>-8.3049075232691782E-3</v>
      </c>
      <c r="K2848" s="7">
        <f ca="1">K2847*IFERROR(1+TradeDash[[#This Row],[Port Return]],1)</f>
        <v>5017571.9208550248</v>
      </c>
      <c r="L2848" s="7">
        <f ca="1">IF(ISNUMBER(TradeDash[[#This Row],[Port Return]]),L2847*(1+TradeDash[[#This Row],[Returns]]),L2847)</f>
        <v>3709952.3052464193</v>
      </c>
    </row>
    <row r="2849" spans="1:12" x14ac:dyDescent="0.35">
      <c r="A2849" s="1">
        <v>40661</v>
      </c>
      <c r="B2849" s="16">
        <f>YEAR(TradeDash[[#This Row],[Date]])</f>
        <v>2011</v>
      </c>
      <c r="C2849">
        <v>5785.45</v>
      </c>
      <c r="D2849" s="3">
        <f>IFERROR(TradeDash[[#This Row],[Nifty]]/C2848-1,"")</f>
        <v>-8.3049075232691782E-3</v>
      </c>
      <c r="E2849">
        <f ca="1">IFERROR(AVERAGE(OFFSET(TradeDash[[#This Row],[Returns]],0,0,-n_days))/STDEV(OFFSET(TradeDash[[#This Row],[Returns]],0,0,-n_days)),"")</f>
        <v>8.7615967059982147E-2</v>
      </c>
      <c r="F2849">
        <f ca="1">IFERROR(AVERAGE(OFFSET(TradeDash[[#This Row],[Returns]],0,0,-n_days*2))/STDEV(OFFSET(TradeDash[[#This Row],[Returns]],0,0,-n_days*2)),"")</f>
        <v>0.19096195363086541</v>
      </c>
      <c r="G2849">
        <f ca="1">IF(ISNUMBER(TradeDash[[#This Row],[2n day Sharpe]]),AVERAGE(TradeDash[[#This Row],[n day Sharpe]:[2n day Sharpe]]),"")</f>
        <v>0.13928896034542376</v>
      </c>
      <c r="H2849">
        <f ca="1">IF(ISNUMBER(TradeDash[[#This Row],[Sharpe Average]]),IF(TradeDash[[#This Row],[Sharpe Average]]&gt;$G$1,1,0),"")</f>
        <v>1</v>
      </c>
      <c r="I2849" s="2">
        <f ca="1">IF(ISNUMBER(TradeDash[[#This Row],[Signal]]),MAX(IF(AND(TradeDash[[#This Row],[Signal]]=1,I2848&lt;1),I2848+$E$1,IF(AND(TradeDash[[#This Row],[Signal]]=0,I2848&gt;0),I2848-$E$1,IF(AND(TradeDash[[#This Row],[Signal]]=1,I2848=1),I2848,IF(AND(TradeDash[[#This Row],[Signal]]=0,I2848=0),I2848,0)))),0),"")</f>
        <v>1</v>
      </c>
      <c r="J2849" s="3">
        <f ca="1">IF(ISNUMBER(TradeDash[[#This Row],[Position]]),TradeDash[[#This Row],[Position]]*D2850,"")</f>
        <v>-6.2138640900880615E-3</v>
      </c>
      <c r="K2849" s="7">
        <f ca="1">K2848*IFERROR(1+TradeDash[[#This Row],[Port Return]],1)</f>
        <v>4986393.4108765898</v>
      </c>
      <c r="L2849" s="7">
        <f ca="1">IF(ISNUMBER(TradeDash[[#This Row],[Port Return]]),L2848*(1+TradeDash[[#This Row],[Returns]]),L2848)</f>
        <v>3679141.4944356084</v>
      </c>
    </row>
    <row r="2850" spans="1:12" x14ac:dyDescent="0.35">
      <c r="A2850" s="1">
        <v>40662</v>
      </c>
      <c r="B2850" s="16">
        <f>YEAR(TradeDash[[#This Row],[Date]])</f>
        <v>2011</v>
      </c>
      <c r="C2850">
        <v>5749.5</v>
      </c>
      <c r="D2850" s="3">
        <f>IFERROR(TradeDash[[#This Row],[Nifty]]/C2849-1,"")</f>
        <v>-6.2138640900880615E-3</v>
      </c>
      <c r="E2850">
        <f ca="1">IFERROR(AVERAGE(OFFSET(TradeDash[[#This Row],[Returns]],0,0,-n_days))/STDEV(OFFSET(TradeDash[[#This Row],[Returns]],0,0,-n_days)),"")</f>
        <v>1.5989630655921801E-2</v>
      </c>
      <c r="F2850">
        <f ca="1">IFERROR(AVERAGE(OFFSET(TradeDash[[#This Row],[Returns]],0,0,-n_days*2))/STDEV(OFFSET(TradeDash[[#This Row],[Returns]],0,0,-n_days*2)),"")</f>
        <v>0.16495482114627785</v>
      </c>
      <c r="G2850">
        <f ca="1">IF(ISNUMBER(TradeDash[[#This Row],[2n day Sharpe]]),AVERAGE(TradeDash[[#This Row],[n day Sharpe]:[2n day Sharpe]]),"")</f>
        <v>9.0472225901099823E-2</v>
      </c>
      <c r="H2850">
        <f ca="1">IF(ISNUMBER(TradeDash[[#This Row],[Sharpe Average]]),IF(TradeDash[[#This Row],[Sharpe Average]]&gt;$G$1,1,0),"")</f>
        <v>1</v>
      </c>
      <c r="I2850" s="2">
        <f ca="1">IF(ISNUMBER(TradeDash[[#This Row],[Signal]]),MAX(IF(AND(TradeDash[[#This Row],[Signal]]=1,I2849&lt;1),I2849+$E$1,IF(AND(TradeDash[[#This Row],[Signal]]=0,I2849&gt;0),I2849-$E$1,IF(AND(TradeDash[[#This Row],[Signal]]=1,I2849=1),I2849,IF(AND(TradeDash[[#This Row],[Signal]]=0,I2849=0),I2849,0)))),0),"")</f>
        <v>1</v>
      </c>
      <c r="J2850" s="3">
        <f ca="1">IF(ISNUMBER(TradeDash[[#This Row],[Position]]),TradeDash[[#This Row],[Position]]*D2851,"")</f>
        <v>-8.3833376815375393E-3</v>
      </c>
      <c r="K2850" s="7">
        <f ca="1">K2849*IFERROR(1+TradeDash[[#This Row],[Port Return]],1)</f>
        <v>4944590.791100218</v>
      </c>
      <c r="L2850" s="7">
        <f ca="1">IF(ISNUMBER(TradeDash[[#This Row],[Port Return]]),L2849*(1+TradeDash[[#This Row],[Returns]]),L2849)</f>
        <v>3656279.8092209822</v>
      </c>
    </row>
    <row r="2851" spans="1:12" x14ac:dyDescent="0.35">
      <c r="A2851" s="1">
        <v>40665</v>
      </c>
      <c r="B2851" s="16">
        <f>YEAR(TradeDash[[#This Row],[Date]])</f>
        <v>2011</v>
      </c>
      <c r="C2851">
        <v>5701.3</v>
      </c>
      <c r="D2851" s="3">
        <f>IFERROR(TradeDash[[#This Row],[Nifty]]/C2850-1,"")</f>
        <v>-8.3833376815375393E-3</v>
      </c>
      <c r="E2851">
        <f ca="1">IFERROR(AVERAGE(OFFSET(TradeDash[[#This Row],[Returns]],0,0,-n_days))/STDEV(OFFSET(TradeDash[[#This Row],[Returns]],0,0,-n_days)),"")</f>
        <v>-6.8425556786194136E-2</v>
      </c>
      <c r="F2851">
        <f ca="1">IFERROR(AVERAGE(OFFSET(TradeDash[[#This Row],[Returns]],0,0,-n_days*2))/STDEV(OFFSET(TradeDash[[#This Row],[Returns]],0,0,-n_days*2)),"")</f>
        <v>8.0465561277917083E-2</v>
      </c>
      <c r="G2851">
        <f ca="1">IF(ISNUMBER(TradeDash[[#This Row],[2n day Sharpe]]),AVERAGE(TradeDash[[#This Row],[n day Sharpe]:[2n day Sharpe]]),"")</f>
        <v>6.0200022458614735E-3</v>
      </c>
      <c r="H2851">
        <f ca="1">IF(ISNUMBER(TradeDash[[#This Row],[Sharpe Average]]),IF(TradeDash[[#This Row],[Sharpe Average]]&gt;$G$1,1,0),"")</f>
        <v>1</v>
      </c>
      <c r="I2851" s="2">
        <f ca="1">IF(ISNUMBER(TradeDash[[#This Row],[Signal]]),MAX(IF(AND(TradeDash[[#This Row],[Signal]]=1,I2850&lt;1),I2850+$E$1,IF(AND(TradeDash[[#This Row],[Signal]]=0,I2850&gt;0),I2850-$E$1,IF(AND(TradeDash[[#This Row],[Signal]]=1,I2850=1),I2850,IF(AND(TradeDash[[#This Row],[Signal]]=0,I2850=0),I2850,0)))),0),"")</f>
        <v>1</v>
      </c>
      <c r="J2851" s="3">
        <f ca="1">IF(ISNUMBER(TradeDash[[#This Row],[Position]]),TradeDash[[#This Row],[Position]]*D2852,"")</f>
        <v>-2.3862978618911512E-2</v>
      </c>
      <c r="K2851" s="7">
        <f ca="1">K2850*IFERROR(1+TradeDash[[#This Row],[Port Return]],1)</f>
        <v>4826598.1267729271</v>
      </c>
      <c r="L2851" s="7">
        <f ca="1">IF(ISNUMBER(TradeDash[[#This Row],[Port Return]]),L2850*(1+TradeDash[[#This Row],[Returns]]),L2850)</f>
        <v>3625627.980922095</v>
      </c>
    </row>
    <row r="2852" spans="1:12" x14ac:dyDescent="0.35">
      <c r="A2852" s="1">
        <v>40666</v>
      </c>
      <c r="B2852" s="16">
        <f>YEAR(TradeDash[[#This Row],[Date]])</f>
        <v>2011</v>
      </c>
      <c r="C2852">
        <v>5565.25</v>
      </c>
      <c r="D2852" s="3">
        <f>IFERROR(TradeDash[[#This Row],[Nifty]]/C2851-1,"")</f>
        <v>-2.3862978618911512E-2</v>
      </c>
      <c r="E2852">
        <f ca="1">IFERROR(AVERAGE(OFFSET(TradeDash[[#This Row],[Returns]],0,0,-n_days))/STDEV(OFFSET(TradeDash[[#This Row],[Returns]],0,0,-n_days)),"")</f>
        <v>-0.20367479337430669</v>
      </c>
      <c r="F2852">
        <f ca="1">IFERROR(AVERAGE(OFFSET(TradeDash[[#This Row],[Returns]],0,0,-n_days*2))/STDEV(OFFSET(TradeDash[[#This Row],[Returns]],0,0,-n_days*2)),"")</f>
        <v>1.708983374198797E-2</v>
      </c>
      <c r="G2852">
        <f ca="1">IF(ISNUMBER(TradeDash[[#This Row],[2n day Sharpe]]),AVERAGE(TradeDash[[#This Row],[n day Sharpe]:[2n day Sharpe]]),"")</f>
        <v>-9.329247981615936E-2</v>
      </c>
      <c r="H2852">
        <f ca="1">IF(ISNUMBER(TradeDash[[#This Row],[Sharpe Average]]),IF(TradeDash[[#This Row],[Sharpe Average]]&gt;$G$1,1,0),"")</f>
        <v>0</v>
      </c>
      <c r="I2852" s="2">
        <f ca="1">IF(ISNUMBER(TradeDash[[#This Row],[Signal]]),MAX(IF(AND(TradeDash[[#This Row],[Signal]]=1,I2851&lt;1),I2851+$E$1,IF(AND(TradeDash[[#This Row],[Signal]]=0,I2851&gt;0),I2851-$E$1,IF(AND(TradeDash[[#This Row],[Signal]]=1,I2851=1),I2851,IF(AND(TradeDash[[#This Row],[Signal]]=0,I2851=0),I2851,0)))),0),"")</f>
        <v>0.8</v>
      </c>
      <c r="J2852" s="3">
        <f ca="1">IF(ISNUMBER(TradeDash[[#This Row],[Position]]),TradeDash[[#This Row],[Position]]*D2853,"")</f>
        <v>-4.0393513319258115E-3</v>
      </c>
      <c r="K2852" s="7">
        <f ca="1">K2851*IFERROR(1+TradeDash[[#This Row],[Port Return]],1)</f>
        <v>4807101.801200876</v>
      </c>
      <c r="L2852" s="7">
        <f ca="1">IF(ISNUMBER(TradeDash[[#This Row],[Port Return]]),L2851*(1+TradeDash[[#This Row],[Returns]]),L2851)</f>
        <v>3539109.6979332236</v>
      </c>
    </row>
    <row r="2853" spans="1:12" x14ac:dyDescent="0.35">
      <c r="A2853" s="1">
        <v>40667</v>
      </c>
      <c r="B2853" s="16">
        <f>YEAR(TradeDash[[#This Row],[Date]])</f>
        <v>2011</v>
      </c>
      <c r="C2853">
        <v>5537.15</v>
      </c>
      <c r="D2853" s="3">
        <f>IFERROR(TradeDash[[#This Row],[Nifty]]/C2852-1,"")</f>
        <v>-5.049189164907264E-3</v>
      </c>
      <c r="E2853">
        <f ca="1">IFERROR(AVERAGE(OFFSET(TradeDash[[#This Row],[Returns]],0,0,-n_days))/STDEV(OFFSET(TradeDash[[#This Row],[Returns]],0,0,-n_days)),"")</f>
        <v>-0.21996562131331659</v>
      </c>
      <c r="F2853">
        <f ca="1">IFERROR(AVERAGE(OFFSET(TradeDash[[#This Row],[Returns]],0,0,-n_days*2))/STDEV(OFFSET(TradeDash[[#This Row],[Returns]],0,0,-n_days*2)),"")</f>
        <v>4.8709482723279319E-3</v>
      </c>
      <c r="G2853">
        <f ca="1">IF(ISNUMBER(TradeDash[[#This Row],[2n day Sharpe]]),AVERAGE(TradeDash[[#This Row],[n day Sharpe]:[2n day Sharpe]]),"")</f>
        <v>-0.10754733652049434</v>
      </c>
      <c r="H2853">
        <f ca="1">IF(ISNUMBER(TradeDash[[#This Row],[Sharpe Average]]),IF(TradeDash[[#This Row],[Sharpe Average]]&gt;$G$1,1,0),"")</f>
        <v>0</v>
      </c>
      <c r="I2853" s="2">
        <f ca="1">IF(ISNUMBER(TradeDash[[#This Row],[Signal]]),MAX(IF(AND(TradeDash[[#This Row],[Signal]]=1,I2852&lt;1),I2852+$E$1,IF(AND(TradeDash[[#This Row],[Signal]]=0,I2852&gt;0),I2852-$E$1,IF(AND(TradeDash[[#This Row],[Signal]]=1,I2852=1),I2852,IF(AND(TradeDash[[#This Row],[Signal]]=0,I2852=0),I2852,0)))),0),"")</f>
        <v>0.60000000000000009</v>
      </c>
      <c r="J2853" s="3">
        <f ca="1">IF(ISNUMBER(TradeDash[[#This Row],[Position]]),TradeDash[[#This Row],[Position]]*D2854,"")</f>
        <v>-8.3761501855647031E-3</v>
      </c>
      <c r="K2853" s="7">
        <f ca="1">K2852*IFERROR(1+TradeDash[[#This Row],[Port Return]],1)</f>
        <v>4766836.7945567193</v>
      </c>
      <c r="L2853" s="7">
        <f ca="1">IF(ISNUMBER(TradeDash[[#This Row],[Port Return]]),L2852*(1+TradeDash[[#This Row],[Returns]]),L2852)</f>
        <v>3521240.0635930011</v>
      </c>
    </row>
    <row r="2854" spans="1:12" x14ac:dyDescent="0.35">
      <c r="A2854" s="1">
        <v>40668</v>
      </c>
      <c r="B2854" s="16">
        <f>YEAR(TradeDash[[#This Row],[Date]])</f>
        <v>2011</v>
      </c>
      <c r="C2854">
        <v>5459.85</v>
      </c>
      <c r="D2854" s="3">
        <f>IFERROR(TradeDash[[#This Row],[Nifty]]/C2853-1,"")</f>
        <v>-1.3960250309274502E-2</v>
      </c>
      <c r="E2854">
        <f ca="1">IFERROR(AVERAGE(OFFSET(TradeDash[[#This Row],[Returns]],0,0,-n_days))/STDEV(OFFSET(TradeDash[[#This Row],[Returns]],0,0,-n_days)),"")</f>
        <v>-0.35856148284271089</v>
      </c>
      <c r="F2854">
        <f ca="1">IFERROR(AVERAGE(OFFSET(TradeDash[[#This Row],[Returns]],0,0,-n_days*2))/STDEV(OFFSET(TradeDash[[#This Row],[Returns]],0,0,-n_days*2)),"")</f>
        <v>4.1803116207259688E-3</v>
      </c>
      <c r="G2854">
        <f ca="1">IF(ISNUMBER(TradeDash[[#This Row],[2n day Sharpe]]),AVERAGE(TradeDash[[#This Row],[n day Sharpe]:[2n day Sharpe]]),"")</f>
        <v>-0.17719058561099246</v>
      </c>
      <c r="H2854">
        <f ca="1">IF(ISNUMBER(TradeDash[[#This Row],[Sharpe Average]]),IF(TradeDash[[#This Row],[Sharpe Average]]&gt;$G$1,1,0),"")</f>
        <v>0</v>
      </c>
      <c r="I2854" s="2">
        <f ca="1">IF(ISNUMBER(TradeDash[[#This Row],[Signal]]),MAX(IF(AND(TradeDash[[#This Row],[Signal]]=1,I2853&lt;1),I2853+$E$1,IF(AND(TradeDash[[#This Row],[Signal]]=0,I2853&gt;0),I2853-$E$1,IF(AND(TradeDash[[#This Row],[Signal]]=1,I2853=1),I2853,IF(AND(TradeDash[[#This Row],[Signal]]=0,I2853=0),I2853,0)))),0),"")</f>
        <v>0.40000000000000008</v>
      </c>
      <c r="J2854" s="3">
        <f ca="1">IF(ISNUMBER(TradeDash[[#This Row],[Position]]),TradeDash[[#This Row],[Position]]*D2855,"")</f>
        <v>6.7108070734543737E-3</v>
      </c>
      <c r="K2854" s="7">
        <f ca="1">K2853*IFERROR(1+TradeDash[[#This Row],[Port Return]],1)</f>
        <v>4798826.1166356327</v>
      </c>
      <c r="L2854" s="7">
        <f ca="1">IF(ISNUMBER(TradeDash[[#This Row],[Port Return]]),L2853*(1+TradeDash[[#This Row],[Returns]]),L2853)</f>
        <v>3472082.6709061973</v>
      </c>
    </row>
    <row r="2855" spans="1:12" x14ac:dyDescent="0.35">
      <c r="A2855" s="1">
        <v>40669</v>
      </c>
      <c r="B2855" s="16">
        <f>YEAR(TradeDash[[#This Row],[Date]])</f>
        <v>2011</v>
      </c>
      <c r="C2855">
        <v>5551.45</v>
      </c>
      <c r="D2855" s="3">
        <f>IFERROR(TradeDash[[#This Row],[Nifty]]/C2854-1,"")</f>
        <v>1.6777017683635931E-2</v>
      </c>
      <c r="E2855">
        <f ca="1">IFERROR(AVERAGE(OFFSET(TradeDash[[#This Row],[Returns]],0,0,-n_days))/STDEV(OFFSET(TradeDash[[#This Row],[Returns]],0,0,-n_days)),"")</f>
        <v>-0.26022260064040786</v>
      </c>
      <c r="F2855">
        <f ca="1">IFERROR(AVERAGE(OFFSET(TradeDash[[#This Row],[Returns]],0,0,-n_days*2))/STDEV(OFFSET(TradeDash[[#This Row],[Returns]],0,0,-n_days*2)),"")</f>
        <v>1.7626222805842699E-2</v>
      </c>
      <c r="G2855">
        <f ca="1">IF(ISNUMBER(TradeDash[[#This Row],[2n day Sharpe]]),AVERAGE(TradeDash[[#This Row],[n day Sharpe]:[2n day Sharpe]]),"")</f>
        <v>-0.12129818891728258</v>
      </c>
      <c r="H2855">
        <f ca="1">IF(ISNUMBER(TradeDash[[#This Row],[Sharpe Average]]),IF(TradeDash[[#This Row],[Sharpe Average]]&gt;$G$1,1,0),"")</f>
        <v>0</v>
      </c>
      <c r="I2855" s="2">
        <f ca="1">IF(ISNUMBER(TradeDash[[#This Row],[Signal]]),MAX(IF(AND(TradeDash[[#This Row],[Signal]]=1,I2854&lt;1),I2854+$E$1,IF(AND(TradeDash[[#This Row],[Signal]]=0,I2854&gt;0),I2854-$E$1,IF(AND(TradeDash[[#This Row],[Signal]]=1,I2854=1),I2854,IF(AND(TradeDash[[#This Row],[Signal]]=0,I2854=0),I2854,0)))),0),"")</f>
        <v>0.20000000000000007</v>
      </c>
      <c r="J2855" s="3">
        <f ca="1">IF(ISNUMBER(TradeDash[[#This Row],[Position]]),TradeDash[[#This Row],[Position]]*D2856,"")</f>
        <v>-1.2609318286194165E-5</v>
      </c>
      <c r="K2855" s="7">
        <f ca="1">K2854*IFERROR(1+TradeDash[[#This Row],[Port Return]],1)</f>
        <v>4798765.606709728</v>
      </c>
      <c r="L2855" s="7">
        <f ca="1">IF(ISNUMBER(TradeDash[[#This Row],[Port Return]]),L2854*(1+TradeDash[[#This Row],[Returns]]),L2854)</f>
        <v>3530333.8632750362</v>
      </c>
    </row>
    <row r="2856" spans="1:12" x14ac:dyDescent="0.35">
      <c r="A2856" s="1">
        <v>40672</v>
      </c>
      <c r="B2856" s="16">
        <f>YEAR(TradeDash[[#This Row],[Date]])</f>
        <v>2011</v>
      </c>
      <c r="C2856">
        <v>5551.1</v>
      </c>
      <c r="D2856" s="3">
        <f>IFERROR(TradeDash[[#This Row],[Nifty]]/C2855-1,"")</f>
        <v>-6.30465914309708E-5</v>
      </c>
      <c r="E2856">
        <f ca="1">IFERROR(AVERAGE(OFFSET(TradeDash[[#This Row],[Returns]],0,0,-n_days))/STDEV(OFFSET(TradeDash[[#This Row],[Returns]],0,0,-n_days)),"")</f>
        <v>-0.24692183644019194</v>
      </c>
      <c r="F2856">
        <f ca="1">IFERROR(AVERAGE(OFFSET(TradeDash[[#This Row],[Returns]],0,0,-n_days*2))/STDEV(OFFSET(TradeDash[[#This Row],[Returns]],0,0,-n_days*2)),"")</f>
        <v>1.3481476159485709E-2</v>
      </c>
      <c r="G2856">
        <f ca="1">IF(ISNUMBER(TradeDash[[#This Row],[2n day Sharpe]]),AVERAGE(TradeDash[[#This Row],[n day Sharpe]:[2n day Sharpe]]),"")</f>
        <v>-0.11672018014035312</v>
      </c>
      <c r="H2856">
        <f ca="1">IF(ISNUMBER(TradeDash[[#This Row],[Sharpe Average]]),IF(TradeDash[[#This Row],[Sharpe Average]]&gt;$G$1,1,0),"")</f>
        <v>0</v>
      </c>
      <c r="I2856" s="2">
        <f ca="1">IF(ISNUMBER(TradeDash[[#This Row],[Signal]]),MAX(IF(AND(TradeDash[[#This Row],[Signal]]=1,I2855&lt;1),I2855+$E$1,IF(AND(TradeDash[[#This Row],[Signal]]=0,I2855&gt;0),I2855-$E$1,IF(AND(TradeDash[[#This Row],[Signal]]=1,I2855=1),I2855,IF(AND(TradeDash[[#This Row],[Signal]]=0,I2855=0),I2855,0)))),0),"")</f>
        <v>5.5511151231257827E-17</v>
      </c>
      <c r="J2856" s="3">
        <f ca="1">IF(ISNUMBER(TradeDash[[#This Row],[Position]]),TradeDash[[#This Row],[Position]]*D2857,"")</f>
        <v>-9.8500268348240758E-20</v>
      </c>
      <c r="K2856" s="7">
        <f ca="1">K2855*IFERROR(1+TradeDash[[#This Row],[Port Return]],1)</f>
        <v>4798765.606709728</v>
      </c>
      <c r="L2856" s="7">
        <f ca="1">IF(ISNUMBER(TradeDash[[#This Row],[Port Return]]),L2855*(1+TradeDash[[#This Row],[Returns]]),L2855)</f>
        <v>3530111.2877583434</v>
      </c>
    </row>
    <row r="2857" spans="1:12" x14ac:dyDescent="0.35">
      <c r="A2857" s="1">
        <v>40673</v>
      </c>
      <c r="B2857" s="16">
        <f>YEAR(TradeDash[[#This Row],[Date]])</f>
        <v>2011</v>
      </c>
      <c r="C2857">
        <v>5541.25</v>
      </c>
      <c r="D2857" s="3">
        <f>IFERROR(TradeDash[[#This Row],[Nifty]]/C2856-1,"")</f>
        <v>-1.7744230873161237E-3</v>
      </c>
      <c r="E2857">
        <f ca="1">IFERROR(AVERAGE(OFFSET(TradeDash[[#This Row],[Returns]],0,0,-n_days))/STDEV(OFFSET(TradeDash[[#This Row],[Returns]],0,0,-n_days)),"")</f>
        <v>-0.25020436599361479</v>
      </c>
      <c r="F2857">
        <f ca="1">IFERROR(AVERAGE(OFFSET(TradeDash[[#This Row],[Returns]],0,0,-n_days*2))/STDEV(OFFSET(TradeDash[[#This Row],[Returns]],0,0,-n_days*2)),"")</f>
        <v>2.4098808142325574E-2</v>
      </c>
      <c r="G2857">
        <f ca="1">IF(ISNUMBER(TradeDash[[#This Row],[2n day Sharpe]]),AVERAGE(TradeDash[[#This Row],[n day Sharpe]:[2n day Sharpe]]),"")</f>
        <v>-0.11305277892564461</v>
      </c>
      <c r="H2857">
        <f ca="1">IF(ISNUMBER(TradeDash[[#This Row],[Sharpe Average]]),IF(TradeDash[[#This Row],[Sharpe Average]]&gt;$G$1,1,0),"")</f>
        <v>0</v>
      </c>
      <c r="I2857" s="2">
        <f ca="1">IF(ISNUMBER(TradeDash[[#This Row],[Signal]]),MAX(IF(AND(TradeDash[[#This Row],[Signal]]=1,I2856&lt;1),I2856+$E$1,IF(AND(TradeDash[[#This Row],[Signal]]=0,I2856&gt;0),I2856-$E$1,IF(AND(TradeDash[[#This Row],[Signal]]=1,I2856=1),I2856,IF(AND(TradeDash[[#This Row],[Signal]]=0,I2856=0),I2856,0)))),0),"")</f>
        <v>0</v>
      </c>
      <c r="J2857" s="3">
        <f ca="1">IF(ISNUMBER(TradeDash[[#This Row],[Position]]),TradeDash[[#This Row],[Position]]*D2858,"")</f>
        <v>0</v>
      </c>
      <c r="K2857" s="7">
        <f ca="1">K2856*IFERROR(1+TradeDash[[#This Row],[Port Return]],1)</f>
        <v>4798765.606709728</v>
      </c>
      <c r="L2857" s="7">
        <f ca="1">IF(ISNUMBER(TradeDash[[#This Row],[Port Return]]),L2856*(1+TradeDash[[#This Row],[Returns]]),L2856)</f>
        <v>3523847.3767885496</v>
      </c>
    </row>
    <row r="2858" spans="1:12" x14ac:dyDescent="0.35">
      <c r="A2858" s="1">
        <v>40674</v>
      </c>
      <c r="B2858" s="16">
        <f>YEAR(TradeDash[[#This Row],[Date]])</f>
        <v>2011</v>
      </c>
      <c r="C2858">
        <v>5565.05</v>
      </c>
      <c r="D2858" s="3">
        <f>IFERROR(TradeDash[[#This Row],[Nifty]]/C2857-1,"")</f>
        <v>4.2950597789308542E-3</v>
      </c>
      <c r="E2858">
        <f ca="1">IFERROR(AVERAGE(OFFSET(TradeDash[[#This Row],[Returns]],0,0,-n_days))/STDEV(OFFSET(TradeDash[[#This Row],[Returns]],0,0,-n_days)),"")</f>
        <v>-0.19945671025084138</v>
      </c>
      <c r="F2858">
        <f ca="1">IFERROR(AVERAGE(OFFSET(TradeDash[[#This Row],[Returns]],0,0,-n_days*2))/STDEV(OFFSET(TradeDash[[#This Row],[Returns]],0,0,-n_days*2)),"")</f>
        <v>5.3272971238616088E-2</v>
      </c>
      <c r="G2858">
        <f ca="1">IF(ISNUMBER(TradeDash[[#This Row],[2n day Sharpe]]),AVERAGE(TradeDash[[#This Row],[n day Sharpe]:[2n day Sharpe]]),"")</f>
        <v>-7.3091869506112656E-2</v>
      </c>
      <c r="H2858">
        <f ca="1">IF(ISNUMBER(TradeDash[[#This Row],[Sharpe Average]]),IF(TradeDash[[#This Row],[Sharpe Average]]&gt;$G$1,1,0),"")</f>
        <v>0</v>
      </c>
      <c r="I2858" s="2">
        <f ca="1">IF(ISNUMBER(TradeDash[[#This Row],[Signal]]),MAX(IF(AND(TradeDash[[#This Row],[Signal]]=1,I2857&lt;1),I2857+$E$1,IF(AND(TradeDash[[#This Row],[Signal]]=0,I2857&gt;0),I2857-$E$1,IF(AND(TradeDash[[#This Row],[Signal]]=1,I2857=1),I2857,IF(AND(TradeDash[[#This Row],[Signal]]=0,I2857=0),I2857,0)))),0),"")</f>
        <v>0</v>
      </c>
      <c r="J2858" s="3">
        <f ca="1">IF(ISNUMBER(TradeDash[[#This Row],[Position]]),TradeDash[[#This Row],[Position]]*D2859,"")</f>
        <v>0</v>
      </c>
      <c r="K2858" s="7">
        <f ca="1">K2857*IFERROR(1+TradeDash[[#This Row],[Port Return]],1)</f>
        <v>4798765.606709728</v>
      </c>
      <c r="L2858" s="7">
        <f ca="1">IF(ISNUMBER(TradeDash[[#This Row],[Port Return]]),L2857*(1+TradeDash[[#This Row],[Returns]]),L2857)</f>
        <v>3538982.5119236852</v>
      </c>
    </row>
    <row r="2859" spans="1:12" x14ac:dyDescent="0.35">
      <c r="A2859" s="1">
        <v>40675</v>
      </c>
      <c r="B2859" s="16">
        <f>YEAR(TradeDash[[#This Row],[Date]])</f>
        <v>2011</v>
      </c>
      <c r="C2859">
        <v>5486.15</v>
      </c>
      <c r="D2859" s="3">
        <f>IFERROR(TradeDash[[#This Row],[Nifty]]/C2858-1,"")</f>
        <v>-1.4177770190744066E-2</v>
      </c>
      <c r="E2859">
        <f ca="1">IFERROR(AVERAGE(OFFSET(TradeDash[[#This Row],[Returns]],0,0,-n_days))/STDEV(OFFSET(TradeDash[[#This Row],[Returns]],0,0,-n_days)),"")</f>
        <v>-0.21521087917174056</v>
      </c>
      <c r="F2859">
        <f ca="1">IFERROR(AVERAGE(OFFSET(TradeDash[[#This Row],[Returns]],0,0,-n_days*2))/STDEV(OFFSET(TradeDash[[#This Row],[Returns]],0,0,-n_days*2)),"")</f>
        <v>-1.2618872811647208E-2</v>
      </c>
      <c r="G2859">
        <f ca="1">IF(ISNUMBER(TradeDash[[#This Row],[2n day Sharpe]]),AVERAGE(TradeDash[[#This Row],[n day Sharpe]:[2n day Sharpe]]),"")</f>
        <v>-0.11391487599169388</v>
      </c>
      <c r="H2859">
        <f ca="1">IF(ISNUMBER(TradeDash[[#This Row],[Sharpe Average]]),IF(TradeDash[[#This Row],[Sharpe Average]]&gt;$G$1,1,0),"")</f>
        <v>0</v>
      </c>
      <c r="I2859" s="2">
        <f ca="1">IF(ISNUMBER(TradeDash[[#This Row],[Signal]]),MAX(IF(AND(TradeDash[[#This Row],[Signal]]=1,I2858&lt;1),I2858+$E$1,IF(AND(TradeDash[[#This Row],[Signal]]=0,I2858&gt;0),I2858-$E$1,IF(AND(TradeDash[[#This Row],[Signal]]=1,I2858=1),I2858,IF(AND(TradeDash[[#This Row],[Signal]]=0,I2858=0),I2858,0)))),0),"")</f>
        <v>0</v>
      </c>
      <c r="J2859" s="3">
        <f ca="1">IF(ISNUMBER(TradeDash[[#This Row],[Position]]),TradeDash[[#This Row],[Position]]*D2860,"")</f>
        <v>0</v>
      </c>
      <c r="K2859" s="7">
        <f ca="1">K2858*IFERROR(1+TradeDash[[#This Row],[Port Return]],1)</f>
        <v>4798765.606709728</v>
      </c>
      <c r="L2859" s="7">
        <f ca="1">IF(ISNUMBER(TradeDash[[#This Row],[Port Return]]),L2858*(1+TradeDash[[#This Row],[Returns]]),L2858)</f>
        <v>3488807.6311605689</v>
      </c>
    </row>
    <row r="2860" spans="1:12" x14ac:dyDescent="0.35">
      <c r="A2860" s="1">
        <v>40676</v>
      </c>
      <c r="B2860" s="16">
        <f>YEAR(TradeDash[[#This Row],[Date]])</f>
        <v>2011</v>
      </c>
      <c r="C2860">
        <v>5544.75</v>
      </c>
      <c r="D2860" s="3">
        <f>IFERROR(TradeDash[[#This Row],[Nifty]]/C2859-1,"")</f>
        <v>1.0681443270782021E-2</v>
      </c>
      <c r="E2860">
        <f ca="1">IFERROR(AVERAGE(OFFSET(TradeDash[[#This Row],[Returns]],0,0,-n_days))/STDEV(OFFSET(TradeDash[[#This Row],[Returns]],0,0,-n_days)),"")</f>
        <v>-0.28399153111875813</v>
      </c>
      <c r="F2860">
        <f ca="1">IFERROR(AVERAGE(OFFSET(TradeDash[[#This Row],[Returns]],0,0,-n_days*2))/STDEV(OFFSET(TradeDash[[#This Row],[Returns]],0,0,-n_days*2)),"")</f>
        <v>4.4038421709237219E-2</v>
      </c>
      <c r="G2860">
        <f ca="1">IF(ISNUMBER(TradeDash[[#This Row],[2n day Sharpe]]),AVERAGE(TradeDash[[#This Row],[n day Sharpe]:[2n day Sharpe]]),"")</f>
        <v>-0.11997655470476046</v>
      </c>
      <c r="H2860">
        <f ca="1">IF(ISNUMBER(TradeDash[[#This Row],[Sharpe Average]]),IF(TradeDash[[#This Row],[Sharpe Average]]&gt;$G$1,1,0),"")</f>
        <v>0</v>
      </c>
      <c r="I2860" s="2">
        <f ca="1">IF(ISNUMBER(TradeDash[[#This Row],[Signal]]),MAX(IF(AND(TradeDash[[#This Row],[Signal]]=1,I2859&lt;1),I2859+$E$1,IF(AND(TradeDash[[#This Row],[Signal]]=0,I2859&gt;0),I2859-$E$1,IF(AND(TradeDash[[#This Row],[Signal]]=1,I2859=1),I2859,IF(AND(TradeDash[[#This Row],[Signal]]=0,I2859=0),I2859,0)))),0),"")</f>
        <v>0</v>
      </c>
      <c r="J2860" s="3">
        <f ca="1">IF(ISNUMBER(TradeDash[[#This Row],[Position]]),TradeDash[[#This Row],[Position]]*D2861,"")</f>
        <v>0</v>
      </c>
      <c r="K2860" s="7">
        <f ca="1">K2859*IFERROR(1+TradeDash[[#This Row],[Port Return]],1)</f>
        <v>4798765.606709728</v>
      </c>
      <c r="L2860" s="7">
        <f ca="1">IF(ISNUMBER(TradeDash[[#This Row],[Port Return]]),L2859*(1+TradeDash[[#This Row],[Returns]]),L2859)</f>
        <v>3526073.1319554821</v>
      </c>
    </row>
    <row r="2861" spans="1:12" x14ac:dyDescent="0.35">
      <c r="A2861" s="1">
        <v>40679</v>
      </c>
      <c r="B2861" s="16">
        <f>YEAR(TradeDash[[#This Row],[Date]])</f>
        <v>2011</v>
      </c>
      <c r="C2861">
        <v>5499</v>
      </c>
      <c r="D2861" s="3">
        <f>IFERROR(TradeDash[[#This Row],[Nifty]]/C2860-1,"")</f>
        <v>-8.2510482889219805E-3</v>
      </c>
      <c r="E2861">
        <f ca="1">IFERROR(AVERAGE(OFFSET(TradeDash[[#This Row],[Returns]],0,0,-n_days))/STDEV(OFFSET(TradeDash[[#This Row],[Returns]],0,0,-n_days)),"")</f>
        <v>-0.2610297012075658</v>
      </c>
      <c r="F2861">
        <f ca="1">IFERROR(AVERAGE(OFFSET(TradeDash[[#This Row],[Returns]],0,0,-n_days*2))/STDEV(OFFSET(TradeDash[[#This Row],[Returns]],0,0,-n_days*2)),"")</f>
        <v>4.8611601302362757E-4</v>
      </c>
      <c r="G2861">
        <f ca="1">IF(ISNUMBER(TradeDash[[#This Row],[2n day Sharpe]]),AVERAGE(TradeDash[[#This Row],[n day Sharpe]:[2n day Sharpe]]),"")</f>
        <v>-0.13027179259727109</v>
      </c>
      <c r="H2861">
        <f ca="1">IF(ISNUMBER(TradeDash[[#This Row],[Sharpe Average]]),IF(TradeDash[[#This Row],[Sharpe Average]]&gt;$G$1,1,0),"")</f>
        <v>0</v>
      </c>
      <c r="I2861" s="2">
        <f ca="1">IF(ISNUMBER(TradeDash[[#This Row],[Signal]]),MAX(IF(AND(TradeDash[[#This Row],[Signal]]=1,I2860&lt;1),I2860+$E$1,IF(AND(TradeDash[[#This Row],[Signal]]=0,I2860&gt;0),I2860-$E$1,IF(AND(TradeDash[[#This Row],[Signal]]=1,I2860=1),I2860,IF(AND(TradeDash[[#This Row],[Signal]]=0,I2860=0),I2860,0)))),0),"")</f>
        <v>0</v>
      </c>
      <c r="J2861" s="3">
        <f ca="1">IF(ISNUMBER(TradeDash[[#This Row],[Position]]),TradeDash[[#This Row],[Position]]*D2862,"")</f>
        <v>0</v>
      </c>
      <c r="K2861" s="7">
        <f ca="1">K2860*IFERROR(1+TradeDash[[#This Row],[Port Return]],1)</f>
        <v>4798765.606709728</v>
      </c>
      <c r="L2861" s="7">
        <f ca="1">IF(ISNUMBER(TradeDash[[#This Row],[Port Return]]),L2860*(1+TradeDash[[#This Row],[Returns]]),L2860)</f>
        <v>3496979.332273447</v>
      </c>
    </row>
    <row r="2862" spans="1:12" x14ac:dyDescent="0.35">
      <c r="A2862" s="1">
        <v>40680</v>
      </c>
      <c r="B2862" s="16">
        <f>YEAR(TradeDash[[#This Row],[Date]])</f>
        <v>2011</v>
      </c>
      <c r="C2862">
        <v>5438.95</v>
      </c>
      <c r="D2862" s="3">
        <f>IFERROR(TradeDash[[#This Row],[Nifty]]/C2861-1,"")</f>
        <v>-1.0920167303146044E-2</v>
      </c>
      <c r="E2862">
        <f ca="1">IFERROR(AVERAGE(OFFSET(TradeDash[[#This Row],[Returns]],0,0,-n_days))/STDEV(OFFSET(TradeDash[[#This Row],[Returns]],0,0,-n_days)),"")</f>
        <v>-0.24235891244157429</v>
      </c>
      <c r="F2862">
        <f ca="1">IFERROR(AVERAGE(OFFSET(TradeDash[[#This Row],[Returns]],0,0,-n_days*2))/STDEV(OFFSET(TradeDash[[#This Row],[Returns]],0,0,-n_days*2)),"")</f>
        <v>2.2456079807359197E-3</v>
      </c>
      <c r="G2862">
        <f ca="1">IF(ISNUMBER(TradeDash[[#This Row],[2n day Sharpe]]),AVERAGE(TradeDash[[#This Row],[n day Sharpe]:[2n day Sharpe]]),"")</f>
        <v>-0.12005665223041918</v>
      </c>
      <c r="H2862">
        <f ca="1">IF(ISNUMBER(TradeDash[[#This Row],[Sharpe Average]]),IF(TradeDash[[#This Row],[Sharpe Average]]&gt;$G$1,1,0),"")</f>
        <v>0</v>
      </c>
      <c r="I2862" s="2">
        <f ca="1">IF(ISNUMBER(TradeDash[[#This Row],[Signal]]),MAX(IF(AND(TradeDash[[#This Row],[Signal]]=1,I2861&lt;1),I2861+$E$1,IF(AND(TradeDash[[#This Row],[Signal]]=0,I2861&gt;0),I2861-$E$1,IF(AND(TradeDash[[#This Row],[Signal]]=1,I2861=1),I2861,IF(AND(TradeDash[[#This Row],[Signal]]=0,I2861=0),I2861,0)))),0),"")</f>
        <v>0</v>
      </c>
      <c r="J2862" s="3">
        <f ca="1">IF(ISNUMBER(TradeDash[[#This Row],[Position]]),TradeDash[[#This Row],[Position]]*D2863,"")</f>
        <v>0</v>
      </c>
      <c r="K2862" s="7">
        <f ca="1">K2861*IFERROR(1+TradeDash[[#This Row],[Port Return]],1)</f>
        <v>4798765.606709728</v>
      </c>
      <c r="L2862" s="7">
        <f ca="1">IF(ISNUMBER(TradeDash[[#This Row],[Port Return]]),L2861*(1+TradeDash[[#This Row],[Returns]]),L2861)</f>
        <v>3458791.7329093772</v>
      </c>
    </row>
    <row r="2863" spans="1:12" x14ac:dyDescent="0.35">
      <c r="A2863" s="1">
        <v>40681</v>
      </c>
      <c r="B2863" s="16">
        <f>YEAR(TradeDash[[#This Row],[Date]])</f>
        <v>2011</v>
      </c>
      <c r="C2863">
        <v>5420.6</v>
      </c>
      <c r="D2863" s="3">
        <f>IFERROR(TradeDash[[#This Row],[Nifty]]/C2862-1,"")</f>
        <v>-3.3738129602219891E-3</v>
      </c>
      <c r="E2863">
        <f ca="1">IFERROR(AVERAGE(OFFSET(TradeDash[[#This Row],[Returns]],0,0,-n_days))/STDEV(OFFSET(TradeDash[[#This Row],[Returns]],0,0,-n_days)),"")</f>
        <v>-0.26952922868955753</v>
      </c>
      <c r="F2863">
        <f ca="1">IFERROR(AVERAGE(OFFSET(TradeDash[[#This Row],[Returns]],0,0,-n_days*2))/STDEV(OFFSET(TradeDash[[#This Row],[Returns]],0,0,-n_days*2)),"")</f>
        <v>2.5188138904811742E-2</v>
      </c>
      <c r="G2863">
        <f ca="1">IF(ISNUMBER(TradeDash[[#This Row],[2n day Sharpe]]),AVERAGE(TradeDash[[#This Row],[n day Sharpe]:[2n day Sharpe]]),"")</f>
        <v>-0.12217054489237289</v>
      </c>
      <c r="H2863">
        <f ca="1">IF(ISNUMBER(TradeDash[[#This Row],[Sharpe Average]]),IF(TradeDash[[#This Row],[Sharpe Average]]&gt;$G$1,1,0),"")</f>
        <v>0</v>
      </c>
      <c r="I2863" s="2">
        <f ca="1">IF(ISNUMBER(TradeDash[[#This Row],[Signal]]),MAX(IF(AND(TradeDash[[#This Row],[Signal]]=1,I2862&lt;1),I2862+$E$1,IF(AND(TradeDash[[#This Row],[Signal]]=0,I2862&gt;0),I2862-$E$1,IF(AND(TradeDash[[#This Row],[Signal]]=1,I2862=1),I2862,IF(AND(TradeDash[[#This Row],[Signal]]=0,I2862=0),I2862,0)))),0),"")</f>
        <v>0</v>
      </c>
      <c r="J2863" s="3">
        <f ca="1">IF(ISNUMBER(TradeDash[[#This Row],[Position]]),TradeDash[[#This Row],[Position]]*D2864,"")</f>
        <v>0</v>
      </c>
      <c r="K2863" s="7">
        <f ca="1">K2862*IFERROR(1+TradeDash[[#This Row],[Port Return]],1)</f>
        <v>4798765.606709728</v>
      </c>
      <c r="L2863" s="7">
        <f ca="1">IF(ISNUMBER(TradeDash[[#This Row],[Port Return]]),L2862*(1+TradeDash[[#This Row],[Returns]]),L2862)</f>
        <v>3447122.4165341789</v>
      </c>
    </row>
    <row r="2864" spans="1:12" x14ac:dyDescent="0.35">
      <c r="A2864" s="1">
        <v>40682</v>
      </c>
      <c r="B2864" s="16">
        <f>YEAR(TradeDash[[#This Row],[Date]])</f>
        <v>2011</v>
      </c>
      <c r="C2864">
        <v>5428.1</v>
      </c>
      <c r="D2864" s="3">
        <f>IFERROR(TradeDash[[#This Row],[Nifty]]/C2863-1,"")</f>
        <v>1.3836106704054885E-3</v>
      </c>
      <c r="E2864">
        <f ca="1">IFERROR(AVERAGE(OFFSET(TradeDash[[#This Row],[Returns]],0,0,-n_days))/STDEV(OFFSET(TradeDash[[#This Row],[Returns]],0,0,-n_days)),"")</f>
        <v>-0.4066157717743954</v>
      </c>
      <c r="F2864">
        <f ca="1">IFERROR(AVERAGE(OFFSET(TradeDash[[#This Row],[Returns]],0,0,-n_days*2))/STDEV(OFFSET(TradeDash[[#This Row],[Returns]],0,0,-n_days*2)),"")</f>
        <v>3.216697787050523E-2</v>
      </c>
      <c r="G2864">
        <f ca="1">IF(ISNUMBER(TradeDash[[#This Row],[2n day Sharpe]]),AVERAGE(TradeDash[[#This Row],[n day Sharpe]:[2n day Sharpe]]),"")</f>
        <v>-0.18722439695194509</v>
      </c>
      <c r="H2864">
        <f ca="1">IF(ISNUMBER(TradeDash[[#This Row],[Sharpe Average]]),IF(TradeDash[[#This Row],[Sharpe Average]]&gt;$G$1,1,0),"")</f>
        <v>0</v>
      </c>
      <c r="I2864" s="2">
        <f ca="1">IF(ISNUMBER(TradeDash[[#This Row],[Signal]]),MAX(IF(AND(TradeDash[[#This Row],[Signal]]=1,I2863&lt;1),I2863+$E$1,IF(AND(TradeDash[[#This Row],[Signal]]=0,I2863&gt;0),I2863-$E$1,IF(AND(TradeDash[[#This Row],[Signal]]=1,I2863=1),I2863,IF(AND(TradeDash[[#This Row],[Signal]]=0,I2863=0),I2863,0)))),0),"")</f>
        <v>0</v>
      </c>
      <c r="J2864" s="3">
        <f ca="1">IF(ISNUMBER(TradeDash[[#This Row],[Position]]),TradeDash[[#This Row],[Position]]*D2865,"")</f>
        <v>0</v>
      </c>
      <c r="K2864" s="7">
        <f ca="1">K2863*IFERROR(1+TradeDash[[#This Row],[Port Return]],1)</f>
        <v>4798765.606709728</v>
      </c>
      <c r="L2864" s="7">
        <f ca="1">IF(ISNUMBER(TradeDash[[#This Row],[Port Return]]),L2863*(1+TradeDash[[#This Row],[Returns]]),L2863)</f>
        <v>3451891.8918918897</v>
      </c>
    </row>
    <row r="2865" spans="1:12" x14ac:dyDescent="0.35">
      <c r="A2865" s="1">
        <v>40683</v>
      </c>
      <c r="B2865" s="16">
        <f>YEAR(TradeDash[[#This Row],[Date]])</f>
        <v>2011</v>
      </c>
      <c r="C2865">
        <v>5486.35</v>
      </c>
      <c r="D2865" s="3">
        <f>IFERROR(TradeDash[[#This Row],[Nifty]]/C2864-1,"")</f>
        <v>1.0731195077467337E-2</v>
      </c>
      <c r="E2865">
        <f ca="1">IFERROR(AVERAGE(OFFSET(TradeDash[[#This Row],[Returns]],0,0,-n_days))/STDEV(OFFSET(TradeDash[[#This Row],[Returns]],0,0,-n_days)),"")</f>
        <v>-0.36519535176276902</v>
      </c>
      <c r="F2865">
        <f ca="1">IFERROR(AVERAGE(OFFSET(TradeDash[[#This Row],[Returns]],0,0,-n_days*2))/STDEV(OFFSET(TradeDash[[#This Row],[Returns]],0,0,-n_days*2)),"")</f>
        <v>3.5661414467353297E-2</v>
      </c>
      <c r="G2865">
        <f ca="1">IF(ISNUMBER(TradeDash[[#This Row],[2n day Sharpe]]),AVERAGE(TradeDash[[#This Row],[n day Sharpe]:[2n day Sharpe]]),"")</f>
        <v>-0.16476696864770785</v>
      </c>
      <c r="H2865">
        <f ca="1">IF(ISNUMBER(TradeDash[[#This Row],[Sharpe Average]]),IF(TradeDash[[#This Row],[Sharpe Average]]&gt;$G$1,1,0),"")</f>
        <v>0</v>
      </c>
      <c r="I2865" s="2">
        <f ca="1">IF(ISNUMBER(TradeDash[[#This Row],[Signal]]),MAX(IF(AND(TradeDash[[#This Row],[Signal]]=1,I2864&lt;1),I2864+$E$1,IF(AND(TradeDash[[#This Row],[Signal]]=0,I2864&gt;0),I2864-$E$1,IF(AND(TradeDash[[#This Row],[Signal]]=1,I2864=1),I2864,IF(AND(TradeDash[[#This Row],[Signal]]=0,I2864=0),I2864,0)))),0),"")</f>
        <v>0</v>
      </c>
      <c r="J2865" s="3">
        <f ca="1">IF(ISNUMBER(TradeDash[[#This Row],[Position]]),TradeDash[[#This Row],[Position]]*D2866,"")</f>
        <v>0</v>
      </c>
      <c r="K2865" s="7">
        <f ca="1">K2864*IFERROR(1+TradeDash[[#This Row],[Port Return]],1)</f>
        <v>4798765.606709728</v>
      </c>
      <c r="L2865" s="7">
        <f ca="1">IF(ISNUMBER(TradeDash[[#This Row],[Port Return]]),L2864*(1+TradeDash[[#This Row],[Returns]]),L2864)</f>
        <v>3488934.8171701096</v>
      </c>
    </row>
    <row r="2866" spans="1:12" x14ac:dyDescent="0.35">
      <c r="A2866" s="1">
        <v>40686</v>
      </c>
      <c r="B2866" s="16">
        <f>YEAR(TradeDash[[#This Row],[Date]])</f>
        <v>2011</v>
      </c>
      <c r="C2866">
        <v>5386.55</v>
      </c>
      <c r="D2866" s="3">
        <f>IFERROR(TradeDash[[#This Row],[Nifty]]/C2865-1,"")</f>
        <v>-1.8190600308037208E-2</v>
      </c>
      <c r="E2866">
        <f ca="1">IFERROR(AVERAGE(OFFSET(TradeDash[[#This Row],[Returns]],0,0,-n_days))/STDEV(OFFSET(TradeDash[[#This Row],[Returns]],0,0,-n_days)),"")</f>
        <v>-0.42764315507911471</v>
      </c>
      <c r="F2866">
        <f ca="1">IFERROR(AVERAGE(OFFSET(TradeDash[[#This Row],[Returns]],0,0,-n_days*2))/STDEV(OFFSET(TradeDash[[#This Row],[Returns]],0,0,-n_days*2)),"")</f>
        <v>-3.3112716813407536E-2</v>
      </c>
      <c r="G2866">
        <f ca="1">IF(ISNUMBER(TradeDash[[#This Row],[2n day Sharpe]]),AVERAGE(TradeDash[[#This Row],[n day Sharpe]:[2n day Sharpe]]),"")</f>
        <v>-0.23037793594626113</v>
      </c>
      <c r="H2866">
        <f ca="1">IF(ISNUMBER(TradeDash[[#This Row],[Sharpe Average]]),IF(TradeDash[[#This Row],[Sharpe Average]]&gt;$G$1,1,0),"")</f>
        <v>0</v>
      </c>
      <c r="I2866" s="2">
        <f ca="1">IF(ISNUMBER(TradeDash[[#This Row],[Signal]]),MAX(IF(AND(TradeDash[[#This Row],[Signal]]=1,I2865&lt;1),I2865+$E$1,IF(AND(TradeDash[[#This Row],[Signal]]=0,I2865&gt;0),I2865-$E$1,IF(AND(TradeDash[[#This Row],[Signal]]=1,I2865=1),I2865,IF(AND(TradeDash[[#This Row],[Signal]]=0,I2865=0),I2865,0)))),0),"")</f>
        <v>0</v>
      </c>
      <c r="J2866" s="3">
        <f ca="1">IF(ISNUMBER(TradeDash[[#This Row],[Position]]),TradeDash[[#This Row],[Position]]*D2867,"")</f>
        <v>0</v>
      </c>
      <c r="K2866" s="7">
        <f ca="1">K2865*IFERROR(1+TradeDash[[#This Row],[Port Return]],1)</f>
        <v>4798765.606709728</v>
      </c>
      <c r="L2866" s="7">
        <f ca="1">IF(ISNUMBER(TradeDash[[#This Row],[Port Return]]),L2865*(1+TradeDash[[#This Row],[Returns]]),L2865)</f>
        <v>3425468.9984101732</v>
      </c>
    </row>
    <row r="2867" spans="1:12" x14ac:dyDescent="0.35">
      <c r="A2867" s="1">
        <v>40687</v>
      </c>
      <c r="B2867" s="16">
        <f>YEAR(TradeDash[[#This Row],[Date]])</f>
        <v>2011</v>
      </c>
      <c r="C2867">
        <v>5394.85</v>
      </c>
      <c r="D2867" s="3">
        <f>IFERROR(TradeDash[[#This Row],[Nifty]]/C2866-1,"")</f>
        <v>1.540874957069116E-3</v>
      </c>
      <c r="E2867">
        <f ca="1">IFERROR(AVERAGE(OFFSET(TradeDash[[#This Row],[Returns]],0,0,-n_days))/STDEV(OFFSET(TradeDash[[#This Row],[Returns]],0,0,-n_days)),"")</f>
        <v>-0.41226481634542916</v>
      </c>
      <c r="F2867">
        <f ca="1">IFERROR(AVERAGE(OFFSET(TradeDash[[#This Row],[Returns]],0,0,-n_days*2))/STDEV(OFFSET(TradeDash[[#This Row],[Returns]],0,0,-n_days*2)),"")</f>
        <v>-4.7168687126746184E-2</v>
      </c>
      <c r="G2867">
        <f ca="1">IF(ISNUMBER(TradeDash[[#This Row],[2n day Sharpe]]),AVERAGE(TradeDash[[#This Row],[n day Sharpe]:[2n day Sharpe]]),"")</f>
        <v>-0.22971675173608769</v>
      </c>
      <c r="H2867">
        <f ca="1">IF(ISNUMBER(TradeDash[[#This Row],[Sharpe Average]]),IF(TradeDash[[#This Row],[Sharpe Average]]&gt;$G$1,1,0),"")</f>
        <v>0</v>
      </c>
      <c r="I2867" s="2">
        <f ca="1">IF(ISNUMBER(TradeDash[[#This Row],[Signal]]),MAX(IF(AND(TradeDash[[#This Row],[Signal]]=1,I2866&lt;1),I2866+$E$1,IF(AND(TradeDash[[#This Row],[Signal]]=0,I2866&gt;0),I2866-$E$1,IF(AND(TradeDash[[#This Row],[Signal]]=1,I2866=1),I2866,IF(AND(TradeDash[[#This Row],[Signal]]=0,I2866=0),I2866,0)))),0),"")</f>
        <v>0</v>
      </c>
      <c r="J2867" s="3">
        <f ca="1">IF(ISNUMBER(TradeDash[[#This Row],[Position]]),TradeDash[[#This Row],[Position]]*D2868,"")</f>
        <v>0</v>
      </c>
      <c r="K2867" s="7">
        <f ca="1">K2866*IFERROR(1+TradeDash[[#This Row],[Port Return]],1)</f>
        <v>4798765.606709728</v>
      </c>
      <c r="L2867" s="7">
        <f ca="1">IF(ISNUMBER(TradeDash[[#This Row],[Port Return]]),L2866*(1+TradeDash[[#This Row],[Returns]]),L2866)</f>
        <v>3430747.2178060403</v>
      </c>
    </row>
    <row r="2868" spans="1:12" x14ac:dyDescent="0.35">
      <c r="A2868" s="1">
        <v>40688</v>
      </c>
      <c r="B2868" s="16">
        <f>YEAR(TradeDash[[#This Row],[Date]])</f>
        <v>2011</v>
      </c>
      <c r="C2868">
        <v>5348.95</v>
      </c>
      <c r="D2868" s="3">
        <f>IFERROR(TradeDash[[#This Row],[Nifty]]/C2867-1,"")</f>
        <v>-8.5081142200432724E-3</v>
      </c>
      <c r="E2868">
        <f ca="1">IFERROR(AVERAGE(OFFSET(TradeDash[[#This Row],[Returns]],0,0,-n_days))/STDEV(OFFSET(TradeDash[[#This Row],[Returns]],0,0,-n_days)),"")</f>
        <v>-0.42360535774779501</v>
      </c>
      <c r="F2868">
        <f ca="1">IFERROR(AVERAGE(OFFSET(TradeDash[[#This Row],[Returns]],0,0,-n_days*2))/STDEV(OFFSET(TradeDash[[#This Row],[Returns]],0,0,-n_days*2)),"")</f>
        <v>-0.12768114961648092</v>
      </c>
      <c r="G2868">
        <f ca="1">IF(ISNUMBER(TradeDash[[#This Row],[2n day Sharpe]]),AVERAGE(TradeDash[[#This Row],[n day Sharpe]:[2n day Sharpe]]),"")</f>
        <v>-0.27564325368213793</v>
      </c>
      <c r="H2868">
        <f ca="1">IF(ISNUMBER(TradeDash[[#This Row],[Sharpe Average]]),IF(TradeDash[[#This Row],[Sharpe Average]]&gt;$G$1,1,0),"")</f>
        <v>0</v>
      </c>
      <c r="I2868" s="2">
        <f ca="1">IF(ISNUMBER(TradeDash[[#This Row],[Signal]]),MAX(IF(AND(TradeDash[[#This Row],[Signal]]=1,I2867&lt;1),I2867+$E$1,IF(AND(TradeDash[[#This Row],[Signal]]=0,I2867&gt;0),I2867-$E$1,IF(AND(TradeDash[[#This Row],[Signal]]=1,I2867=1),I2867,IF(AND(TradeDash[[#This Row],[Signal]]=0,I2867=0),I2867,0)))),0),"")</f>
        <v>0</v>
      </c>
      <c r="J2868" s="3">
        <f ca="1">IF(ISNUMBER(TradeDash[[#This Row],[Position]]),TradeDash[[#This Row],[Position]]*D2869,"")</f>
        <v>0</v>
      </c>
      <c r="K2868" s="7">
        <f ca="1">K2867*IFERROR(1+TradeDash[[#This Row],[Port Return]],1)</f>
        <v>4798765.606709728</v>
      </c>
      <c r="L2868" s="7">
        <f ca="1">IF(ISNUMBER(TradeDash[[#This Row],[Port Return]]),L2867*(1+TradeDash[[#This Row],[Returns]]),L2867)</f>
        <v>3401558.0286168507</v>
      </c>
    </row>
    <row r="2869" spans="1:12" x14ac:dyDescent="0.35">
      <c r="A2869" s="1">
        <v>40689</v>
      </c>
      <c r="B2869" s="16">
        <f>YEAR(TradeDash[[#This Row],[Date]])</f>
        <v>2011</v>
      </c>
      <c r="C2869">
        <v>5412.35</v>
      </c>
      <c r="D2869" s="3">
        <f>IFERROR(TradeDash[[#This Row],[Nifty]]/C2868-1,"")</f>
        <v>1.1852793538918993E-2</v>
      </c>
      <c r="E2869">
        <f ca="1">IFERROR(AVERAGE(OFFSET(TradeDash[[#This Row],[Returns]],0,0,-n_days))/STDEV(OFFSET(TradeDash[[#This Row],[Returns]],0,0,-n_days)),"")</f>
        <v>-0.30667967625787318</v>
      </c>
      <c r="F2869">
        <f ca="1">IFERROR(AVERAGE(OFFSET(TradeDash[[#This Row],[Returns]],0,0,-n_days*2))/STDEV(OFFSET(TradeDash[[#This Row],[Returns]],0,0,-n_days*2)),"")</f>
        <v>-0.11169510206560727</v>
      </c>
      <c r="G2869">
        <f ca="1">IF(ISNUMBER(TradeDash[[#This Row],[2n day Sharpe]]),AVERAGE(TradeDash[[#This Row],[n day Sharpe]:[2n day Sharpe]]),"")</f>
        <v>-0.20918738916174023</v>
      </c>
      <c r="H2869">
        <f ca="1">IF(ISNUMBER(TradeDash[[#This Row],[Sharpe Average]]),IF(TradeDash[[#This Row],[Sharpe Average]]&gt;$G$1,1,0),"")</f>
        <v>0</v>
      </c>
      <c r="I2869" s="2">
        <f ca="1">IF(ISNUMBER(TradeDash[[#This Row],[Signal]]),MAX(IF(AND(TradeDash[[#This Row],[Signal]]=1,I2868&lt;1),I2868+$E$1,IF(AND(TradeDash[[#This Row],[Signal]]=0,I2868&gt;0),I2868-$E$1,IF(AND(TradeDash[[#This Row],[Signal]]=1,I2868=1),I2868,IF(AND(TradeDash[[#This Row],[Signal]]=0,I2868=0),I2868,0)))),0),"")</f>
        <v>0</v>
      </c>
      <c r="J2869" s="3">
        <f ca="1">IF(ISNUMBER(TradeDash[[#This Row],[Position]]),TradeDash[[#This Row],[Position]]*D2870,"")</f>
        <v>0</v>
      </c>
      <c r="K2869" s="7">
        <f ca="1">K2868*IFERROR(1+TradeDash[[#This Row],[Port Return]],1)</f>
        <v>4798765.606709728</v>
      </c>
      <c r="L2869" s="7">
        <f ca="1">IF(ISNUMBER(TradeDash[[#This Row],[Port Return]]),L2868*(1+TradeDash[[#This Row],[Returns]]),L2868)</f>
        <v>3441875.9936406985</v>
      </c>
    </row>
    <row r="2870" spans="1:12" x14ac:dyDescent="0.35">
      <c r="A2870" s="1">
        <v>40690</v>
      </c>
      <c r="B2870" s="16">
        <f>YEAR(TradeDash[[#This Row],[Date]])</f>
        <v>2011</v>
      </c>
      <c r="C2870">
        <v>5476.1</v>
      </c>
      <c r="D2870" s="3">
        <f>IFERROR(TradeDash[[#This Row],[Nifty]]/C2869-1,"")</f>
        <v>1.1778617421267956E-2</v>
      </c>
      <c r="E2870">
        <f ca="1">IFERROR(AVERAGE(OFFSET(TradeDash[[#This Row],[Returns]],0,0,-n_days))/STDEV(OFFSET(TradeDash[[#This Row],[Returns]],0,0,-n_days)),"")</f>
        <v>-0.21270264441780429</v>
      </c>
      <c r="F2870">
        <f ca="1">IFERROR(AVERAGE(OFFSET(TradeDash[[#This Row],[Returns]],0,0,-n_days*2))/STDEV(OFFSET(TradeDash[[#This Row],[Returns]],0,0,-n_days*2)),"")</f>
        <v>-0.10343131749393003</v>
      </c>
      <c r="G2870">
        <f ca="1">IF(ISNUMBER(TradeDash[[#This Row],[2n day Sharpe]]),AVERAGE(TradeDash[[#This Row],[n day Sharpe]:[2n day Sharpe]]),"")</f>
        <v>-0.15806698095586716</v>
      </c>
      <c r="H2870">
        <f ca="1">IF(ISNUMBER(TradeDash[[#This Row],[Sharpe Average]]),IF(TradeDash[[#This Row],[Sharpe Average]]&gt;$G$1,1,0),"")</f>
        <v>0</v>
      </c>
      <c r="I2870" s="2">
        <f ca="1">IF(ISNUMBER(TradeDash[[#This Row],[Signal]]),MAX(IF(AND(TradeDash[[#This Row],[Signal]]=1,I2869&lt;1),I2869+$E$1,IF(AND(TradeDash[[#This Row],[Signal]]=0,I2869&gt;0),I2869-$E$1,IF(AND(TradeDash[[#This Row],[Signal]]=1,I2869=1),I2869,IF(AND(TradeDash[[#This Row],[Signal]]=0,I2869=0),I2869,0)))),0),"")</f>
        <v>0</v>
      </c>
      <c r="J2870" s="3">
        <f ca="1">IF(ISNUMBER(TradeDash[[#This Row],[Position]]),TradeDash[[#This Row],[Position]]*D2871,"")</f>
        <v>0</v>
      </c>
      <c r="K2870" s="7">
        <f ca="1">K2869*IFERROR(1+TradeDash[[#This Row],[Port Return]],1)</f>
        <v>4798765.606709728</v>
      </c>
      <c r="L2870" s="7">
        <f ca="1">IF(ISNUMBER(TradeDash[[#This Row],[Port Return]]),L2869*(1+TradeDash[[#This Row],[Returns]]),L2869)</f>
        <v>3482416.5341812386</v>
      </c>
    </row>
    <row r="2871" spans="1:12" x14ac:dyDescent="0.35">
      <c r="A2871" s="1">
        <v>40693</v>
      </c>
      <c r="B2871" s="16">
        <f>YEAR(TradeDash[[#This Row],[Date]])</f>
        <v>2011</v>
      </c>
      <c r="C2871">
        <v>5473.1</v>
      </c>
      <c r="D2871" s="3">
        <f>IFERROR(TradeDash[[#This Row],[Nifty]]/C2870-1,"")</f>
        <v>-5.4783513814571361E-4</v>
      </c>
      <c r="E2871">
        <f ca="1">IFERROR(AVERAGE(OFFSET(TradeDash[[#This Row],[Returns]],0,0,-n_days))/STDEV(OFFSET(TradeDash[[#This Row],[Returns]],0,0,-n_days)),"")</f>
        <v>-0.17895741402557255</v>
      </c>
      <c r="F2871">
        <f ca="1">IFERROR(AVERAGE(OFFSET(TradeDash[[#This Row],[Returns]],0,0,-n_days*2))/STDEV(OFFSET(TradeDash[[#This Row],[Returns]],0,0,-n_days*2)),"")</f>
        <v>-0.12713004990713558</v>
      </c>
      <c r="G2871">
        <f ca="1">IF(ISNUMBER(TradeDash[[#This Row],[2n day Sharpe]]),AVERAGE(TradeDash[[#This Row],[n day Sharpe]:[2n day Sharpe]]),"")</f>
        <v>-0.15304373196635407</v>
      </c>
      <c r="H2871">
        <f ca="1">IF(ISNUMBER(TradeDash[[#This Row],[Sharpe Average]]),IF(TradeDash[[#This Row],[Sharpe Average]]&gt;$G$1,1,0),"")</f>
        <v>0</v>
      </c>
      <c r="I2871" s="2">
        <f ca="1">IF(ISNUMBER(TradeDash[[#This Row],[Signal]]),MAX(IF(AND(TradeDash[[#This Row],[Signal]]=1,I2870&lt;1),I2870+$E$1,IF(AND(TradeDash[[#This Row],[Signal]]=0,I2870&gt;0),I2870-$E$1,IF(AND(TradeDash[[#This Row],[Signal]]=1,I2870=1),I2870,IF(AND(TradeDash[[#This Row],[Signal]]=0,I2870=0),I2870,0)))),0),"")</f>
        <v>0</v>
      </c>
      <c r="J2871" s="3">
        <f ca="1">IF(ISNUMBER(TradeDash[[#This Row],[Position]]),TradeDash[[#This Row],[Position]]*D2872,"")</f>
        <v>0</v>
      </c>
      <c r="K2871" s="7">
        <f ca="1">K2870*IFERROR(1+TradeDash[[#This Row],[Port Return]],1)</f>
        <v>4798765.606709728</v>
      </c>
      <c r="L2871" s="7">
        <f ca="1">IF(ISNUMBER(TradeDash[[#This Row],[Port Return]]),L2870*(1+TradeDash[[#This Row],[Returns]]),L2870)</f>
        <v>3480508.7440381544</v>
      </c>
    </row>
    <row r="2872" spans="1:12" x14ac:dyDescent="0.35">
      <c r="A2872" s="1">
        <v>40694</v>
      </c>
      <c r="B2872" s="16">
        <f>YEAR(TradeDash[[#This Row],[Date]])</f>
        <v>2011</v>
      </c>
      <c r="C2872">
        <v>5560.15</v>
      </c>
      <c r="D2872" s="3">
        <f>IFERROR(TradeDash[[#This Row],[Nifty]]/C2871-1,"")</f>
        <v>1.5905062944217896E-2</v>
      </c>
      <c r="E2872">
        <f ca="1">IFERROR(AVERAGE(OFFSET(TradeDash[[#This Row],[Returns]],0,0,-n_days))/STDEV(OFFSET(TradeDash[[#This Row],[Returns]],0,0,-n_days)),"")</f>
        <v>6.1660724126462148E-4</v>
      </c>
      <c r="F2872">
        <f ca="1">IFERROR(AVERAGE(OFFSET(TradeDash[[#This Row],[Returns]],0,0,-n_days*2))/STDEV(OFFSET(TradeDash[[#This Row],[Returns]],0,0,-n_days*2)),"")</f>
        <v>-0.10580460582088978</v>
      </c>
      <c r="G2872">
        <f ca="1">IF(ISNUMBER(TradeDash[[#This Row],[2n day Sharpe]]),AVERAGE(TradeDash[[#This Row],[n day Sharpe]:[2n day Sharpe]]),"")</f>
        <v>-5.2593999289812579E-2</v>
      </c>
      <c r="H2872">
        <f ca="1">IF(ISNUMBER(TradeDash[[#This Row],[Sharpe Average]]),IF(TradeDash[[#This Row],[Sharpe Average]]&gt;$G$1,1,0),"")</f>
        <v>0</v>
      </c>
      <c r="I2872" s="2">
        <f ca="1">IF(ISNUMBER(TradeDash[[#This Row],[Signal]]),MAX(IF(AND(TradeDash[[#This Row],[Signal]]=1,I2871&lt;1),I2871+$E$1,IF(AND(TradeDash[[#This Row],[Signal]]=0,I2871&gt;0),I2871-$E$1,IF(AND(TradeDash[[#This Row],[Signal]]=1,I2871=1),I2871,IF(AND(TradeDash[[#This Row],[Signal]]=0,I2871=0),I2871,0)))),0),"")</f>
        <v>0</v>
      </c>
      <c r="J2872" s="3">
        <f ca="1">IF(ISNUMBER(TradeDash[[#This Row],[Position]]),TradeDash[[#This Row],[Position]]*D2873,"")</f>
        <v>0</v>
      </c>
      <c r="K2872" s="7">
        <f ca="1">K2871*IFERROR(1+TradeDash[[#This Row],[Port Return]],1)</f>
        <v>4798765.606709728</v>
      </c>
      <c r="L2872" s="7">
        <f ca="1">IF(ISNUMBER(TradeDash[[#This Row],[Port Return]]),L2871*(1+TradeDash[[#This Row],[Returns]]),L2871)</f>
        <v>3535866.4546899819</v>
      </c>
    </row>
    <row r="2873" spans="1:12" x14ac:dyDescent="0.35">
      <c r="A2873" s="1">
        <v>40695</v>
      </c>
      <c r="B2873" s="16">
        <f>YEAR(TradeDash[[#This Row],[Date]])</f>
        <v>2011</v>
      </c>
      <c r="C2873">
        <v>5592</v>
      </c>
      <c r="D2873" s="3">
        <f>IFERROR(TradeDash[[#This Row],[Nifty]]/C2872-1,"")</f>
        <v>5.7282627267249975E-3</v>
      </c>
      <c r="E2873">
        <f ca="1">IFERROR(AVERAGE(OFFSET(TradeDash[[#This Row],[Returns]],0,0,-n_days))/STDEV(OFFSET(TradeDash[[#This Row],[Returns]],0,0,-n_days)),"")</f>
        <v>5.1948440427902622E-2</v>
      </c>
      <c r="F2873">
        <f ca="1">IFERROR(AVERAGE(OFFSET(TradeDash[[#This Row],[Returns]],0,0,-n_days*2))/STDEV(OFFSET(TradeDash[[#This Row],[Returns]],0,0,-n_days*2)),"")</f>
        <v>-8.9049489815832536E-2</v>
      </c>
      <c r="G2873">
        <f ca="1">IF(ISNUMBER(TradeDash[[#This Row],[2n day Sharpe]]),AVERAGE(TradeDash[[#This Row],[n day Sharpe]:[2n day Sharpe]]),"")</f>
        <v>-1.8550524693964957E-2</v>
      </c>
      <c r="H2873">
        <f ca="1">IF(ISNUMBER(TradeDash[[#This Row],[Sharpe Average]]),IF(TradeDash[[#This Row],[Sharpe Average]]&gt;$G$1,1,0),"")</f>
        <v>0</v>
      </c>
      <c r="I2873" s="2">
        <f ca="1">IF(ISNUMBER(TradeDash[[#This Row],[Signal]]),MAX(IF(AND(TradeDash[[#This Row],[Signal]]=1,I2872&lt;1),I2872+$E$1,IF(AND(TradeDash[[#This Row],[Signal]]=0,I2872&gt;0),I2872-$E$1,IF(AND(TradeDash[[#This Row],[Signal]]=1,I2872=1),I2872,IF(AND(TradeDash[[#This Row],[Signal]]=0,I2872=0),I2872,0)))),0),"")</f>
        <v>0</v>
      </c>
      <c r="J2873" s="3">
        <f ca="1">IF(ISNUMBER(TradeDash[[#This Row],[Position]]),TradeDash[[#This Row],[Position]]*D2874,"")</f>
        <v>0</v>
      </c>
      <c r="K2873" s="7">
        <f ca="1">K2872*IFERROR(1+TradeDash[[#This Row],[Port Return]],1)</f>
        <v>4798765.606709728</v>
      </c>
      <c r="L2873" s="7">
        <f ca="1">IF(ISNUMBER(TradeDash[[#This Row],[Port Return]]),L2872*(1+TradeDash[[#This Row],[Returns]]),L2872)</f>
        <v>3556120.82670906</v>
      </c>
    </row>
    <row r="2874" spans="1:12" x14ac:dyDescent="0.35">
      <c r="A2874" s="1">
        <v>40696</v>
      </c>
      <c r="B2874" s="16">
        <f>YEAR(TradeDash[[#This Row],[Date]])</f>
        <v>2011</v>
      </c>
      <c r="C2874">
        <v>5550.35</v>
      </c>
      <c r="D2874" s="3">
        <f>IFERROR(TradeDash[[#This Row],[Nifty]]/C2873-1,"")</f>
        <v>-7.4481402002860575E-3</v>
      </c>
      <c r="E2874">
        <f ca="1">IFERROR(AVERAGE(OFFSET(TradeDash[[#This Row],[Returns]],0,0,-n_days))/STDEV(OFFSET(TradeDash[[#This Row],[Returns]],0,0,-n_days)),"")</f>
        <v>8.607641389777046E-2</v>
      </c>
      <c r="F2874">
        <f ca="1">IFERROR(AVERAGE(OFFSET(TradeDash[[#This Row],[Returns]],0,0,-n_days*2))/STDEV(OFFSET(TradeDash[[#This Row],[Returns]],0,0,-n_days*2)),"")</f>
        <v>-0.14184076041247856</v>
      </c>
      <c r="G2874">
        <f ca="1">IF(ISNUMBER(TradeDash[[#This Row],[2n day Sharpe]]),AVERAGE(TradeDash[[#This Row],[n day Sharpe]:[2n day Sharpe]]),"")</f>
        <v>-2.7882173257354051E-2</v>
      </c>
      <c r="H2874">
        <f ca="1">IF(ISNUMBER(TradeDash[[#This Row],[Sharpe Average]]),IF(TradeDash[[#This Row],[Sharpe Average]]&gt;$G$1,1,0),"")</f>
        <v>0</v>
      </c>
      <c r="I2874" s="2">
        <f ca="1">IF(ISNUMBER(TradeDash[[#This Row],[Signal]]),MAX(IF(AND(TradeDash[[#This Row],[Signal]]=1,I2873&lt;1),I2873+$E$1,IF(AND(TradeDash[[#This Row],[Signal]]=0,I2873&gt;0),I2873-$E$1,IF(AND(TradeDash[[#This Row],[Signal]]=1,I2873=1),I2873,IF(AND(TradeDash[[#This Row],[Signal]]=0,I2873=0),I2873,0)))),0),"")</f>
        <v>0</v>
      </c>
      <c r="J2874" s="3">
        <f ca="1">IF(ISNUMBER(TradeDash[[#This Row],[Position]]),TradeDash[[#This Row],[Position]]*D2875,"")</f>
        <v>0</v>
      </c>
      <c r="K2874" s="7">
        <f ca="1">K2873*IFERROR(1+TradeDash[[#This Row],[Port Return]],1)</f>
        <v>4798765.606709728</v>
      </c>
      <c r="L2874" s="7">
        <f ca="1">IF(ISNUMBER(TradeDash[[#This Row],[Port Return]]),L2873*(1+TradeDash[[#This Row],[Returns]]),L2873)</f>
        <v>3529634.3402225738</v>
      </c>
    </row>
    <row r="2875" spans="1:12" x14ac:dyDescent="0.35">
      <c r="A2875" s="1">
        <v>40697</v>
      </c>
      <c r="B2875" s="16">
        <f>YEAR(TradeDash[[#This Row],[Date]])</f>
        <v>2011</v>
      </c>
      <c r="C2875">
        <v>5516.75</v>
      </c>
      <c r="D2875" s="3">
        <f>IFERROR(TradeDash[[#This Row],[Nifty]]/C2874-1,"")</f>
        <v>-6.0536722909366736E-3</v>
      </c>
      <c r="E2875">
        <f ca="1">IFERROR(AVERAGE(OFFSET(TradeDash[[#This Row],[Returns]],0,0,-n_days))/STDEV(OFFSET(TradeDash[[#This Row],[Returns]],0,0,-n_days)),"")</f>
        <v>-2.8487966968460354E-2</v>
      </c>
      <c r="F2875">
        <f ca="1">IFERROR(AVERAGE(OFFSET(TradeDash[[#This Row],[Returns]],0,0,-n_days*2))/STDEV(OFFSET(TradeDash[[#This Row],[Returns]],0,0,-n_days*2)),"")</f>
        <v>-0.15643076159028363</v>
      </c>
      <c r="G2875">
        <f ca="1">IF(ISNUMBER(TradeDash[[#This Row],[2n day Sharpe]]),AVERAGE(TradeDash[[#This Row],[n day Sharpe]:[2n day Sharpe]]),"")</f>
        <v>-9.2459364279371986E-2</v>
      </c>
      <c r="H2875">
        <f ca="1">IF(ISNUMBER(TradeDash[[#This Row],[Sharpe Average]]),IF(TradeDash[[#This Row],[Sharpe Average]]&gt;$G$1,1,0),"")</f>
        <v>0</v>
      </c>
      <c r="I2875" s="2">
        <f ca="1">IF(ISNUMBER(TradeDash[[#This Row],[Signal]]),MAX(IF(AND(TradeDash[[#This Row],[Signal]]=1,I2874&lt;1),I2874+$E$1,IF(AND(TradeDash[[#This Row],[Signal]]=0,I2874&gt;0),I2874-$E$1,IF(AND(TradeDash[[#This Row],[Signal]]=1,I2874=1),I2874,IF(AND(TradeDash[[#This Row],[Signal]]=0,I2874=0),I2874,0)))),0),"")</f>
        <v>0</v>
      </c>
      <c r="J2875" s="3">
        <f ca="1">IF(ISNUMBER(TradeDash[[#This Row],[Position]]),TradeDash[[#This Row],[Position]]*D2876,"")</f>
        <v>0</v>
      </c>
      <c r="K2875" s="7">
        <f ca="1">K2874*IFERROR(1+TradeDash[[#This Row],[Port Return]],1)</f>
        <v>4798765.606709728</v>
      </c>
      <c r="L2875" s="7">
        <f ca="1">IF(ISNUMBER(TradeDash[[#This Row],[Port Return]]),L2874*(1+TradeDash[[#This Row],[Returns]]),L2874)</f>
        <v>3508267.0906200297</v>
      </c>
    </row>
    <row r="2876" spans="1:12" x14ac:dyDescent="0.35">
      <c r="A2876" s="1">
        <v>40700</v>
      </c>
      <c r="B2876" s="16">
        <f>YEAR(TradeDash[[#This Row],[Date]])</f>
        <v>2011</v>
      </c>
      <c r="C2876">
        <v>5532.05</v>
      </c>
      <c r="D2876" s="3">
        <f>IFERROR(TradeDash[[#This Row],[Nifty]]/C2875-1,"")</f>
        <v>2.7733720034441856E-3</v>
      </c>
      <c r="E2876">
        <f ca="1">IFERROR(AVERAGE(OFFSET(TradeDash[[#This Row],[Returns]],0,0,-n_days))/STDEV(OFFSET(TradeDash[[#This Row],[Returns]],0,0,-n_days)),"")</f>
        <v>-1.3521934387382648E-2</v>
      </c>
      <c r="F2876">
        <f ca="1">IFERROR(AVERAGE(OFFSET(TradeDash[[#This Row],[Returns]],0,0,-n_days*2))/STDEV(OFFSET(TradeDash[[#This Row],[Returns]],0,0,-n_days*2)),"")</f>
        <v>-0.14237315583347471</v>
      </c>
      <c r="G2876">
        <f ca="1">IF(ISNUMBER(TradeDash[[#This Row],[2n day Sharpe]]),AVERAGE(TradeDash[[#This Row],[n day Sharpe]:[2n day Sharpe]]),"")</f>
        <v>-7.7947545110428673E-2</v>
      </c>
      <c r="H2876">
        <f ca="1">IF(ISNUMBER(TradeDash[[#This Row],[Sharpe Average]]),IF(TradeDash[[#This Row],[Sharpe Average]]&gt;$G$1,1,0),"")</f>
        <v>0</v>
      </c>
      <c r="I2876" s="2">
        <f ca="1">IF(ISNUMBER(TradeDash[[#This Row],[Signal]]),MAX(IF(AND(TradeDash[[#This Row],[Signal]]=1,I2875&lt;1),I2875+$E$1,IF(AND(TradeDash[[#This Row],[Signal]]=0,I2875&gt;0),I2875-$E$1,IF(AND(TradeDash[[#This Row],[Signal]]=1,I2875=1),I2875,IF(AND(TradeDash[[#This Row],[Signal]]=0,I2875=0),I2875,0)))),0),"")</f>
        <v>0</v>
      </c>
      <c r="J2876" s="3">
        <f ca="1">IF(ISNUMBER(TradeDash[[#This Row],[Position]]),TradeDash[[#This Row],[Position]]*D2877,"")</f>
        <v>0</v>
      </c>
      <c r="K2876" s="7">
        <f ca="1">K2875*IFERROR(1+TradeDash[[#This Row],[Port Return]],1)</f>
        <v>4798765.606709728</v>
      </c>
      <c r="L2876" s="7">
        <f ca="1">IF(ISNUMBER(TradeDash[[#This Row],[Port Return]]),L2875*(1+TradeDash[[#This Row],[Returns]]),L2875)</f>
        <v>3517996.8203497599</v>
      </c>
    </row>
    <row r="2877" spans="1:12" x14ac:dyDescent="0.35">
      <c r="A2877" s="1">
        <v>40701</v>
      </c>
      <c r="B2877" s="16">
        <f>YEAR(TradeDash[[#This Row],[Date]])</f>
        <v>2011</v>
      </c>
      <c r="C2877">
        <v>5556.15</v>
      </c>
      <c r="D2877" s="3">
        <f>IFERROR(TradeDash[[#This Row],[Nifty]]/C2876-1,"")</f>
        <v>4.3564320640629983E-3</v>
      </c>
      <c r="E2877">
        <f ca="1">IFERROR(AVERAGE(OFFSET(TradeDash[[#This Row],[Returns]],0,0,-n_days))/STDEV(OFFSET(TradeDash[[#This Row],[Returns]],0,0,-n_days)),"")</f>
        <v>1.8585420896900361E-2</v>
      </c>
      <c r="F2877">
        <f ca="1">IFERROR(AVERAGE(OFFSET(TradeDash[[#This Row],[Returns]],0,0,-n_days*2))/STDEV(OFFSET(TradeDash[[#This Row],[Returns]],0,0,-n_days*2)),"")</f>
        <v>-0.1292645153794956</v>
      </c>
      <c r="G2877">
        <f ca="1">IF(ISNUMBER(TradeDash[[#This Row],[2n day Sharpe]]),AVERAGE(TradeDash[[#This Row],[n day Sharpe]:[2n day Sharpe]]),"")</f>
        <v>-5.5339547241297617E-2</v>
      </c>
      <c r="H2877">
        <f ca="1">IF(ISNUMBER(TradeDash[[#This Row],[Sharpe Average]]),IF(TradeDash[[#This Row],[Sharpe Average]]&gt;$G$1,1,0),"")</f>
        <v>0</v>
      </c>
      <c r="I2877" s="2">
        <f ca="1">IF(ISNUMBER(TradeDash[[#This Row],[Signal]]),MAX(IF(AND(TradeDash[[#This Row],[Signal]]=1,I2876&lt;1),I2876+$E$1,IF(AND(TradeDash[[#This Row],[Signal]]=0,I2876&gt;0),I2876-$E$1,IF(AND(TradeDash[[#This Row],[Signal]]=1,I2876=1),I2876,IF(AND(TradeDash[[#This Row],[Signal]]=0,I2876=0),I2876,0)))),0),"")</f>
        <v>0</v>
      </c>
      <c r="J2877" s="3">
        <f ca="1">IF(ISNUMBER(TradeDash[[#This Row],[Position]]),TradeDash[[#This Row],[Position]]*D2878,"")</f>
        <v>0</v>
      </c>
      <c r="K2877" s="7">
        <f ca="1">K2876*IFERROR(1+TradeDash[[#This Row],[Port Return]],1)</f>
        <v>4798765.606709728</v>
      </c>
      <c r="L2877" s="7">
        <f ca="1">IF(ISNUMBER(TradeDash[[#This Row],[Port Return]]),L2876*(1+TradeDash[[#This Row],[Returns]]),L2876)</f>
        <v>3533322.734499203</v>
      </c>
    </row>
    <row r="2878" spans="1:12" x14ac:dyDescent="0.35">
      <c r="A2878" s="1">
        <v>40702</v>
      </c>
      <c r="B2878" s="16">
        <f>YEAR(TradeDash[[#This Row],[Date]])</f>
        <v>2011</v>
      </c>
      <c r="C2878">
        <v>5526.85</v>
      </c>
      <c r="D2878" s="3">
        <f>IFERROR(TradeDash[[#This Row],[Nifty]]/C2877-1,"")</f>
        <v>-5.2734357423754874E-3</v>
      </c>
      <c r="E2878">
        <f ca="1">IFERROR(AVERAGE(OFFSET(TradeDash[[#This Row],[Returns]],0,0,-n_days))/STDEV(OFFSET(TradeDash[[#This Row],[Returns]],0,0,-n_days)),"")</f>
        <v>-3.1356686357364244E-2</v>
      </c>
      <c r="F2878">
        <f ca="1">IFERROR(AVERAGE(OFFSET(TradeDash[[#This Row],[Returns]],0,0,-n_days*2))/STDEV(OFFSET(TradeDash[[#This Row],[Returns]],0,0,-n_days*2)),"")</f>
        <v>-0.12453955612887598</v>
      </c>
      <c r="G2878">
        <f ca="1">IF(ISNUMBER(TradeDash[[#This Row],[2n day Sharpe]]),AVERAGE(TradeDash[[#This Row],[n day Sharpe]:[2n day Sharpe]]),"")</f>
        <v>-7.7948121243120116E-2</v>
      </c>
      <c r="H2878">
        <f ca="1">IF(ISNUMBER(TradeDash[[#This Row],[Sharpe Average]]),IF(TradeDash[[#This Row],[Sharpe Average]]&gt;$G$1,1,0),"")</f>
        <v>0</v>
      </c>
      <c r="I2878" s="2">
        <f ca="1">IF(ISNUMBER(TradeDash[[#This Row],[Signal]]),MAX(IF(AND(TradeDash[[#This Row],[Signal]]=1,I2877&lt;1),I2877+$E$1,IF(AND(TradeDash[[#This Row],[Signal]]=0,I2877&gt;0),I2877-$E$1,IF(AND(TradeDash[[#This Row],[Signal]]=1,I2877=1),I2877,IF(AND(TradeDash[[#This Row],[Signal]]=0,I2877=0),I2877,0)))),0),"")</f>
        <v>0</v>
      </c>
      <c r="J2878" s="3">
        <f ca="1">IF(ISNUMBER(TradeDash[[#This Row],[Position]]),TradeDash[[#This Row],[Position]]*D2879,"")</f>
        <v>0</v>
      </c>
      <c r="K2878" s="7">
        <f ca="1">K2877*IFERROR(1+TradeDash[[#This Row],[Port Return]],1)</f>
        <v>4798765.606709728</v>
      </c>
      <c r="L2878" s="7">
        <f ca="1">IF(ISNUMBER(TradeDash[[#This Row],[Port Return]]),L2877*(1+TradeDash[[#This Row],[Returns]]),L2877)</f>
        <v>3514689.9841017472</v>
      </c>
    </row>
    <row r="2879" spans="1:12" x14ac:dyDescent="0.35">
      <c r="A2879" s="1">
        <v>40703</v>
      </c>
      <c r="B2879" s="16">
        <f>YEAR(TradeDash[[#This Row],[Date]])</f>
        <v>2011</v>
      </c>
      <c r="C2879">
        <v>5521.05</v>
      </c>
      <c r="D2879" s="3">
        <f>IFERROR(TradeDash[[#This Row],[Nifty]]/C2878-1,"")</f>
        <v>-1.0494223653618739E-3</v>
      </c>
      <c r="E2879">
        <f ca="1">IFERROR(AVERAGE(OFFSET(TradeDash[[#This Row],[Returns]],0,0,-n_days))/STDEV(OFFSET(TradeDash[[#This Row],[Returns]],0,0,-n_days)),"")</f>
        <v>3.9440260181688155E-2</v>
      </c>
      <c r="F2879">
        <f ca="1">IFERROR(AVERAGE(OFFSET(TradeDash[[#This Row],[Returns]],0,0,-n_days*2))/STDEV(OFFSET(TradeDash[[#This Row],[Returns]],0,0,-n_days*2)),"")</f>
        <v>-0.10527490260117794</v>
      </c>
      <c r="G2879">
        <f ca="1">IF(ISNUMBER(TradeDash[[#This Row],[2n day Sharpe]]),AVERAGE(TradeDash[[#This Row],[n day Sharpe]:[2n day Sharpe]]),"")</f>
        <v>-3.2917321209744894E-2</v>
      </c>
      <c r="H2879">
        <f ca="1">IF(ISNUMBER(TradeDash[[#This Row],[Sharpe Average]]),IF(TradeDash[[#This Row],[Sharpe Average]]&gt;$G$1,1,0),"")</f>
        <v>0</v>
      </c>
      <c r="I2879" s="2">
        <f ca="1">IF(ISNUMBER(TradeDash[[#This Row],[Signal]]),MAX(IF(AND(TradeDash[[#This Row],[Signal]]=1,I2878&lt;1),I2878+$E$1,IF(AND(TradeDash[[#This Row],[Signal]]=0,I2878&gt;0),I2878-$E$1,IF(AND(TradeDash[[#This Row],[Signal]]=1,I2878=1),I2878,IF(AND(TradeDash[[#This Row],[Signal]]=0,I2878=0),I2878,0)))),0),"")</f>
        <v>0</v>
      </c>
      <c r="J2879" s="3">
        <f ca="1">IF(ISNUMBER(TradeDash[[#This Row],[Position]]),TradeDash[[#This Row],[Position]]*D2880,"")</f>
        <v>0</v>
      </c>
      <c r="K2879" s="7">
        <f ca="1">K2878*IFERROR(1+TradeDash[[#This Row],[Port Return]],1)</f>
        <v>4798765.606709728</v>
      </c>
      <c r="L2879" s="7">
        <f ca="1">IF(ISNUMBER(TradeDash[[#This Row],[Port Return]]),L2878*(1+TradeDash[[#This Row],[Returns]]),L2878)</f>
        <v>3511001.5898251175</v>
      </c>
    </row>
    <row r="2880" spans="1:12" x14ac:dyDescent="0.35">
      <c r="A2880" s="1">
        <v>40704</v>
      </c>
      <c r="B2880" s="16">
        <f>YEAR(TradeDash[[#This Row],[Date]])</f>
        <v>2011</v>
      </c>
      <c r="C2880">
        <v>5485.8</v>
      </c>
      <c r="D2880" s="3">
        <f>IFERROR(TradeDash[[#This Row],[Nifty]]/C2879-1,"")</f>
        <v>-6.3846550927812995E-3</v>
      </c>
      <c r="E2880">
        <f ca="1">IFERROR(AVERAGE(OFFSET(TradeDash[[#This Row],[Returns]],0,0,-n_days))/STDEV(OFFSET(TradeDash[[#This Row],[Returns]],0,0,-n_days)),"")</f>
        <v>-5.6558930415758962E-2</v>
      </c>
      <c r="F2880">
        <f ca="1">IFERROR(AVERAGE(OFFSET(TradeDash[[#This Row],[Returns]],0,0,-n_days*2))/STDEV(OFFSET(TradeDash[[#This Row],[Returns]],0,0,-n_days*2)),"")</f>
        <v>-0.18273781713524742</v>
      </c>
      <c r="G2880">
        <f ca="1">IF(ISNUMBER(TradeDash[[#This Row],[2n day Sharpe]]),AVERAGE(TradeDash[[#This Row],[n day Sharpe]:[2n day Sharpe]]),"")</f>
        <v>-0.11964837377550319</v>
      </c>
      <c r="H2880">
        <f ca="1">IF(ISNUMBER(TradeDash[[#This Row],[Sharpe Average]]),IF(TradeDash[[#This Row],[Sharpe Average]]&gt;$G$1,1,0),"")</f>
        <v>0</v>
      </c>
      <c r="I2880" s="2">
        <f ca="1">IF(ISNUMBER(TradeDash[[#This Row],[Signal]]),MAX(IF(AND(TradeDash[[#This Row],[Signal]]=1,I2879&lt;1),I2879+$E$1,IF(AND(TradeDash[[#This Row],[Signal]]=0,I2879&gt;0),I2879-$E$1,IF(AND(TradeDash[[#This Row],[Signal]]=1,I2879=1),I2879,IF(AND(TradeDash[[#This Row],[Signal]]=0,I2879=0),I2879,0)))),0),"")</f>
        <v>0</v>
      </c>
      <c r="J2880" s="3">
        <f ca="1">IF(ISNUMBER(TradeDash[[#This Row],[Position]]),TradeDash[[#This Row],[Position]]*D2881,"")</f>
        <v>0</v>
      </c>
      <c r="K2880" s="7">
        <f ca="1">K2879*IFERROR(1+TradeDash[[#This Row],[Port Return]],1)</f>
        <v>4798765.606709728</v>
      </c>
      <c r="L2880" s="7">
        <f ca="1">IF(ISNUMBER(TradeDash[[#This Row],[Port Return]]),L2879*(1+TradeDash[[#This Row],[Returns]]),L2879)</f>
        <v>3488585.0556438775</v>
      </c>
    </row>
    <row r="2881" spans="1:12" x14ac:dyDescent="0.35">
      <c r="A2881" s="1">
        <v>40707</v>
      </c>
      <c r="B2881" s="16">
        <f>YEAR(TradeDash[[#This Row],[Date]])</f>
        <v>2011</v>
      </c>
      <c r="C2881">
        <v>5482.8</v>
      </c>
      <c r="D2881" s="3">
        <f>IFERROR(TradeDash[[#This Row],[Nifty]]/C2880-1,"")</f>
        <v>-5.4686645521162536E-4</v>
      </c>
      <c r="E2881">
        <f ca="1">IFERROR(AVERAGE(OFFSET(TradeDash[[#This Row],[Returns]],0,0,-n_days))/STDEV(OFFSET(TradeDash[[#This Row],[Returns]],0,0,-n_days)),"")</f>
        <v>-1.3052010127592155E-2</v>
      </c>
      <c r="F2881">
        <f ca="1">IFERROR(AVERAGE(OFFSET(TradeDash[[#This Row],[Returns]],0,0,-n_days*2))/STDEV(OFFSET(TradeDash[[#This Row],[Returns]],0,0,-n_days*2)),"")</f>
        <v>-0.15049893831114189</v>
      </c>
      <c r="G2881">
        <f ca="1">IF(ISNUMBER(TradeDash[[#This Row],[2n day Sharpe]]),AVERAGE(TradeDash[[#This Row],[n day Sharpe]:[2n day Sharpe]]),"")</f>
        <v>-8.1775474219367025E-2</v>
      </c>
      <c r="H2881">
        <f ca="1">IF(ISNUMBER(TradeDash[[#This Row],[Sharpe Average]]),IF(TradeDash[[#This Row],[Sharpe Average]]&gt;$G$1,1,0),"")</f>
        <v>0</v>
      </c>
      <c r="I2881" s="2">
        <f ca="1">IF(ISNUMBER(TradeDash[[#This Row],[Signal]]),MAX(IF(AND(TradeDash[[#This Row],[Signal]]=1,I2880&lt;1),I2880+$E$1,IF(AND(TradeDash[[#This Row],[Signal]]=0,I2880&gt;0),I2880-$E$1,IF(AND(TradeDash[[#This Row],[Signal]]=1,I2880=1),I2880,IF(AND(TradeDash[[#This Row],[Signal]]=0,I2880=0),I2880,0)))),0),"")</f>
        <v>0</v>
      </c>
      <c r="J2881" s="3">
        <f ca="1">IF(ISNUMBER(TradeDash[[#This Row],[Position]]),TradeDash[[#This Row],[Position]]*D2882,"")</f>
        <v>0</v>
      </c>
      <c r="K2881" s="7">
        <f ca="1">K2880*IFERROR(1+TradeDash[[#This Row],[Port Return]],1)</f>
        <v>4798765.606709728</v>
      </c>
      <c r="L2881" s="7">
        <f ca="1">IF(ISNUMBER(TradeDash[[#This Row],[Port Return]]),L2880*(1+TradeDash[[#This Row],[Returns]]),L2880)</f>
        <v>3486677.2655007932</v>
      </c>
    </row>
    <row r="2882" spans="1:12" x14ac:dyDescent="0.35">
      <c r="A2882" s="1">
        <v>40708</v>
      </c>
      <c r="B2882" s="16">
        <f>YEAR(TradeDash[[#This Row],[Date]])</f>
        <v>2011</v>
      </c>
      <c r="C2882">
        <v>5500.5</v>
      </c>
      <c r="D2882" s="3">
        <f>IFERROR(TradeDash[[#This Row],[Nifty]]/C2881-1,"")</f>
        <v>3.228277522433709E-3</v>
      </c>
      <c r="E2882">
        <f ca="1">IFERROR(AVERAGE(OFFSET(TradeDash[[#This Row],[Returns]],0,0,-n_days))/STDEV(OFFSET(TradeDash[[#This Row],[Returns]],0,0,-n_days)),"")</f>
        <v>7.217930658780003E-2</v>
      </c>
      <c r="F2882">
        <f ca="1">IFERROR(AVERAGE(OFFSET(TradeDash[[#This Row],[Returns]],0,0,-n_days*2))/STDEV(OFFSET(TradeDash[[#This Row],[Returns]],0,0,-n_days*2)),"")</f>
        <v>-0.10307582372943903</v>
      </c>
      <c r="G2882">
        <f ca="1">IF(ISNUMBER(TradeDash[[#This Row],[2n day Sharpe]]),AVERAGE(TradeDash[[#This Row],[n day Sharpe]:[2n day Sharpe]]),"")</f>
        <v>-1.5448258570819502E-2</v>
      </c>
      <c r="H2882">
        <f ca="1">IF(ISNUMBER(TradeDash[[#This Row],[Sharpe Average]]),IF(TradeDash[[#This Row],[Sharpe Average]]&gt;$G$1,1,0),"")</f>
        <v>0</v>
      </c>
      <c r="I2882" s="2">
        <f ca="1">IF(ISNUMBER(TradeDash[[#This Row],[Signal]]),MAX(IF(AND(TradeDash[[#This Row],[Signal]]=1,I2881&lt;1),I2881+$E$1,IF(AND(TradeDash[[#This Row],[Signal]]=0,I2881&gt;0),I2881-$E$1,IF(AND(TradeDash[[#This Row],[Signal]]=1,I2881=1),I2881,IF(AND(TradeDash[[#This Row],[Signal]]=0,I2881=0),I2881,0)))),0),"")</f>
        <v>0</v>
      </c>
      <c r="J2882" s="3">
        <f ca="1">IF(ISNUMBER(TradeDash[[#This Row],[Position]]),TradeDash[[#This Row],[Position]]*D2883,"")</f>
        <v>0</v>
      </c>
      <c r="K2882" s="7">
        <f ca="1">K2881*IFERROR(1+TradeDash[[#This Row],[Port Return]],1)</f>
        <v>4798765.606709728</v>
      </c>
      <c r="L2882" s="7">
        <f ca="1">IF(ISNUMBER(TradeDash[[#This Row],[Port Return]]),L2881*(1+TradeDash[[#This Row],[Returns]]),L2881)</f>
        <v>3497933.2273449902</v>
      </c>
    </row>
    <row r="2883" spans="1:12" x14ac:dyDescent="0.35">
      <c r="A2883" s="1">
        <v>40709</v>
      </c>
      <c r="B2883" s="16">
        <f>YEAR(TradeDash[[#This Row],[Date]])</f>
        <v>2011</v>
      </c>
      <c r="C2883">
        <v>5447.5</v>
      </c>
      <c r="D2883" s="3">
        <f>IFERROR(TradeDash[[#This Row],[Nifty]]/C2882-1,"")</f>
        <v>-9.6354876829378711E-3</v>
      </c>
      <c r="E2883">
        <f ca="1">IFERROR(AVERAGE(OFFSET(TradeDash[[#This Row],[Returns]],0,0,-n_days))/STDEV(OFFSET(TradeDash[[#This Row],[Returns]],0,0,-n_days)),"")</f>
        <v>3.3109018151932137E-2</v>
      </c>
      <c r="F2883">
        <f ca="1">IFERROR(AVERAGE(OFFSET(TradeDash[[#This Row],[Returns]],0,0,-n_days*2))/STDEV(OFFSET(TradeDash[[#This Row],[Returns]],0,0,-n_days*2)),"")</f>
        <v>-0.13276314436821682</v>
      </c>
      <c r="G2883">
        <f ca="1">IF(ISNUMBER(TradeDash[[#This Row],[2n day Sharpe]]),AVERAGE(TradeDash[[#This Row],[n day Sharpe]:[2n day Sharpe]]),"")</f>
        <v>-4.982706310814234E-2</v>
      </c>
      <c r="H2883">
        <f ca="1">IF(ISNUMBER(TradeDash[[#This Row],[Sharpe Average]]),IF(TradeDash[[#This Row],[Sharpe Average]]&gt;$G$1,1,0),"")</f>
        <v>0</v>
      </c>
      <c r="I2883" s="2">
        <f ca="1">IF(ISNUMBER(TradeDash[[#This Row],[Signal]]),MAX(IF(AND(TradeDash[[#This Row],[Signal]]=1,I2882&lt;1),I2882+$E$1,IF(AND(TradeDash[[#This Row],[Signal]]=0,I2882&gt;0),I2882-$E$1,IF(AND(TradeDash[[#This Row],[Signal]]=1,I2882=1),I2882,IF(AND(TradeDash[[#This Row],[Signal]]=0,I2882=0),I2882,0)))),0),"")</f>
        <v>0</v>
      </c>
      <c r="J2883" s="3">
        <f ca="1">IF(ISNUMBER(TradeDash[[#This Row],[Position]]),TradeDash[[#This Row],[Position]]*D2884,"")</f>
        <v>0</v>
      </c>
      <c r="K2883" s="7">
        <f ca="1">K2882*IFERROR(1+TradeDash[[#This Row],[Port Return]],1)</f>
        <v>4798765.606709728</v>
      </c>
      <c r="L2883" s="7">
        <f ca="1">IF(ISNUMBER(TradeDash[[#This Row],[Port Return]]),L2882*(1+TradeDash[[#This Row],[Returns]]),L2882)</f>
        <v>3464228.9348171684</v>
      </c>
    </row>
    <row r="2884" spans="1:12" x14ac:dyDescent="0.35">
      <c r="A2884" s="1">
        <v>40710</v>
      </c>
      <c r="B2884" s="16">
        <f>YEAR(TradeDash[[#This Row],[Date]])</f>
        <v>2011</v>
      </c>
      <c r="C2884">
        <v>5396.75</v>
      </c>
      <c r="D2884" s="3">
        <f>IFERROR(TradeDash[[#This Row],[Nifty]]/C2883-1,"")</f>
        <v>-9.3162000917852428E-3</v>
      </c>
      <c r="E2884">
        <f ca="1">IFERROR(AVERAGE(OFFSET(TradeDash[[#This Row],[Returns]],0,0,-n_days))/STDEV(OFFSET(TradeDash[[#This Row],[Returns]],0,0,-n_days)),"")</f>
        <v>-2.8822826580608394E-2</v>
      </c>
      <c r="F2884">
        <f ca="1">IFERROR(AVERAGE(OFFSET(TradeDash[[#This Row],[Returns]],0,0,-n_days*2))/STDEV(OFFSET(TradeDash[[#This Row],[Returns]],0,0,-n_days*2)),"")</f>
        <v>-0.21996007903210318</v>
      </c>
      <c r="G2884">
        <f ca="1">IF(ISNUMBER(TradeDash[[#This Row],[2n day Sharpe]]),AVERAGE(TradeDash[[#This Row],[n day Sharpe]:[2n day Sharpe]]),"")</f>
        <v>-0.12439145280635579</v>
      </c>
      <c r="H2884">
        <f ca="1">IF(ISNUMBER(TradeDash[[#This Row],[Sharpe Average]]),IF(TradeDash[[#This Row],[Sharpe Average]]&gt;$G$1,1,0),"")</f>
        <v>0</v>
      </c>
      <c r="I2884" s="2">
        <f ca="1">IF(ISNUMBER(TradeDash[[#This Row],[Signal]]),MAX(IF(AND(TradeDash[[#This Row],[Signal]]=1,I2883&lt;1),I2883+$E$1,IF(AND(TradeDash[[#This Row],[Signal]]=0,I2883&gt;0),I2883-$E$1,IF(AND(TradeDash[[#This Row],[Signal]]=1,I2883=1),I2883,IF(AND(TradeDash[[#This Row],[Signal]]=0,I2883=0),I2883,0)))),0),"")</f>
        <v>0</v>
      </c>
      <c r="J2884" s="3">
        <f ca="1">IF(ISNUMBER(TradeDash[[#This Row],[Position]]),TradeDash[[#This Row],[Position]]*D2885,"")</f>
        <v>0</v>
      </c>
      <c r="K2884" s="7">
        <f ca="1">K2883*IFERROR(1+TradeDash[[#This Row],[Port Return]],1)</f>
        <v>4798765.606709728</v>
      </c>
      <c r="L2884" s="7">
        <f ca="1">IF(ISNUMBER(TradeDash[[#This Row],[Port Return]]),L2883*(1+TradeDash[[#This Row],[Returns]]),L2883)</f>
        <v>3431955.4848966594</v>
      </c>
    </row>
    <row r="2885" spans="1:12" x14ac:dyDescent="0.35">
      <c r="A2885" s="1">
        <v>40711</v>
      </c>
      <c r="B2885" s="16">
        <f>YEAR(TradeDash[[#This Row],[Date]])</f>
        <v>2011</v>
      </c>
      <c r="C2885">
        <v>5366.4</v>
      </c>
      <c r="D2885" s="3">
        <f>IFERROR(TradeDash[[#This Row],[Nifty]]/C2884-1,"")</f>
        <v>-5.6237550377542522E-3</v>
      </c>
      <c r="E2885">
        <f ca="1">IFERROR(AVERAGE(OFFSET(TradeDash[[#This Row],[Returns]],0,0,-n_days))/STDEV(OFFSET(TradeDash[[#This Row],[Returns]],0,0,-n_days)),"")</f>
        <v>-0.12662711850040384</v>
      </c>
      <c r="F2885">
        <f ca="1">IFERROR(AVERAGE(OFFSET(TradeDash[[#This Row],[Returns]],0,0,-n_days*2))/STDEV(OFFSET(TradeDash[[#This Row],[Returns]],0,0,-n_days*2)),"")</f>
        <v>-0.25317310545275251</v>
      </c>
      <c r="G2885">
        <f ca="1">IF(ISNUMBER(TradeDash[[#This Row],[2n day Sharpe]]),AVERAGE(TradeDash[[#This Row],[n day Sharpe]:[2n day Sharpe]]),"")</f>
        <v>-0.18990011197657819</v>
      </c>
      <c r="H2885">
        <f ca="1">IF(ISNUMBER(TradeDash[[#This Row],[Sharpe Average]]),IF(TradeDash[[#This Row],[Sharpe Average]]&gt;$G$1,1,0),"")</f>
        <v>0</v>
      </c>
      <c r="I2885" s="2">
        <f ca="1">IF(ISNUMBER(TradeDash[[#This Row],[Signal]]),MAX(IF(AND(TradeDash[[#This Row],[Signal]]=1,I2884&lt;1),I2884+$E$1,IF(AND(TradeDash[[#This Row],[Signal]]=0,I2884&gt;0),I2884-$E$1,IF(AND(TradeDash[[#This Row],[Signal]]=1,I2884=1),I2884,IF(AND(TradeDash[[#This Row],[Signal]]=0,I2884=0),I2884,0)))),0),"")</f>
        <v>0</v>
      </c>
      <c r="J2885" s="3">
        <f ca="1">IF(ISNUMBER(TradeDash[[#This Row],[Position]]),TradeDash[[#This Row],[Position]]*D2886,"")</f>
        <v>0</v>
      </c>
      <c r="K2885" s="7">
        <f ca="1">K2884*IFERROR(1+TradeDash[[#This Row],[Port Return]],1)</f>
        <v>4798765.606709728</v>
      </c>
      <c r="L2885" s="7">
        <f ca="1">IF(ISNUMBER(TradeDash[[#This Row],[Port Return]]),L2884*(1+TradeDash[[#This Row],[Returns]]),L2884)</f>
        <v>3412655.0079491236</v>
      </c>
    </row>
    <row r="2886" spans="1:12" x14ac:dyDescent="0.35">
      <c r="A2886" s="1">
        <v>40714</v>
      </c>
      <c r="B2886" s="16">
        <f>YEAR(TradeDash[[#This Row],[Date]])</f>
        <v>2011</v>
      </c>
      <c r="C2886">
        <v>5257.9</v>
      </c>
      <c r="D2886" s="3">
        <f>IFERROR(TradeDash[[#This Row],[Nifty]]/C2885-1,"")</f>
        <v>-2.0218395945140077E-2</v>
      </c>
      <c r="E2886">
        <f ca="1">IFERROR(AVERAGE(OFFSET(TradeDash[[#This Row],[Returns]],0,0,-n_days))/STDEV(OFFSET(TradeDash[[#This Row],[Returns]],0,0,-n_days)),"")</f>
        <v>-0.13502114349066585</v>
      </c>
      <c r="F2886">
        <f ca="1">IFERROR(AVERAGE(OFFSET(TradeDash[[#This Row],[Returns]],0,0,-n_days*2))/STDEV(OFFSET(TradeDash[[#This Row],[Returns]],0,0,-n_days*2)),"")</f>
        <v>-0.29059949691563769</v>
      </c>
      <c r="G2886">
        <f ca="1">IF(ISNUMBER(TradeDash[[#This Row],[2n day Sharpe]]),AVERAGE(TradeDash[[#This Row],[n day Sharpe]:[2n day Sharpe]]),"")</f>
        <v>-0.21281032020315177</v>
      </c>
      <c r="H2886">
        <f ca="1">IF(ISNUMBER(TradeDash[[#This Row],[Sharpe Average]]),IF(TradeDash[[#This Row],[Sharpe Average]]&gt;$G$1,1,0),"")</f>
        <v>0</v>
      </c>
      <c r="I2886" s="2">
        <f ca="1">IF(ISNUMBER(TradeDash[[#This Row],[Signal]]),MAX(IF(AND(TradeDash[[#This Row],[Signal]]=1,I2885&lt;1),I2885+$E$1,IF(AND(TradeDash[[#This Row],[Signal]]=0,I2885&gt;0),I2885-$E$1,IF(AND(TradeDash[[#This Row],[Signal]]=1,I2885=1),I2885,IF(AND(TradeDash[[#This Row],[Signal]]=0,I2885=0),I2885,0)))),0),"")</f>
        <v>0</v>
      </c>
      <c r="J2886" s="3">
        <f ca="1">IF(ISNUMBER(TradeDash[[#This Row],[Position]]),TradeDash[[#This Row],[Position]]*D2887,"")</f>
        <v>0</v>
      </c>
      <c r="K2886" s="7">
        <f ca="1">K2885*IFERROR(1+TradeDash[[#This Row],[Port Return]],1)</f>
        <v>4798765.606709728</v>
      </c>
      <c r="L2886" s="7">
        <f ca="1">IF(ISNUMBER(TradeDash[[#This Row],[Port Return]]),L2885*(1+TradeDash[[#This Row],[Returns]]),L2885)</f>
        <v>3343656.597774243</v>
      </c>
    </row>
    <row r="2887" spans="1:12" x14ac:dyDescent="0.35">
      <c r="A2887" s="1">
        <v>40715</v>
      </c>
      <c r="B2887" s="16">
        <f>YEAR(TradeDash[[#This Row],[Date]])</f>
        <v>2011</v>
      </c>
      <c r="C2887">
        <v>5275.85</v>
      </c>
      <c r="D2887" s="3">
        <f>IFERROR(TradeDash[[#This Row],[Nifty]]/C2886-1,"")</f>
        <v>3.4139104965862366E-3</v>
      </c>
      <c r="E2887">
        <f ca="1">IFERROR(AVERAGE(OFFSET(TradeDash[[#This Row],[Returns]],0,0,-n_days))/STDEV(OFFSET(TradeDash[[#This Row],[Returns]],0,0,-n_days)),"")</f>
        <v>-0.12365159029614872</v>
      </c>
      <c r="F2887">
        <f ca="1">IFERROR(AVERAGE(OFFSET(TradeDash[[#This Row],[Returns]],0,0,-n_days*2))/STDEV(OFFSET(TradeDash[[#This Row],[Returns]],0,0,-n_days*2)),"")</f>
        <v>-0.27734613470668773</v>
      </c>
      <c r="G2887">
        <f ca="1">IF(ISNUMBER(TradeDash[[#This Row],[2n day Sharpe]]),AVERAGE(TradeDash[[#This Row],[n day Sharpe]:[2n day Sharpe]]),"")</f>
        <v>-0.20049886250141824</v>
      </c>
      <c r="H2887">
        <f ca="1">IF(ISNUMBER(TradeDash[[#This Row],[Sharpe Average]]),IF(TradeDash[[#This Row],[Sharpe Average]]&gt;$G$1,1,0),"")</f>
        <v>0</v>
      </c>
      <c r="I2887" s="2">
        <f ca="1">IF(ISNUMBER(TradeDash[[#This Row],[Signal]]),MAX(IF(AND(TradeDash[[#This Row],[Signal]]=1,I2886&lt;1),I2886+$E$1,IF(AND(TradeDash[[#This Row],[Signal]]=0,I2886&gt;0),I2886-$E$1,IF(AND(TradeDash[[#This Row],[Signal]]=1,I2886=1),I2886,IF(AND(TradeDash[[#This Row],[Signal]]=0,I2886=0),I2886,0)))),0),"")</f>
        <v>0</v>
      </c>
      <c r="J2887" s="3">
        <f ca="1">IF(ISNUMBER(TradeDash[[#This Row],[Position]]),TradeDash[[#This Row],[Position]]*D2888,"")</f>
        <v>0</v>
      </c>
      <c r="K2887" s="7">
        <f ca="1">K2886*IFERROR(1+TradeDash[[#This Row],[Port Return]],1)</f>
        <v>4798765.606709728</v>
      </c>
      <c r="L2887" s="7">
        <f ca="1">IF(ISNUMBER(TradeDash[[#This Row],[Port Return]]),L2886*(1+TradeDash[[#This Row],[Returns]]),L2886)</f>
        <v>3355071.5421303641</v>
      </c>
    </row>
    <row r="2888" spans="1:12" x14ac:dyDescent="0.35">
      <c r="A2888" s="1">
        <v>40716</v>
      </c>
      <c r="B2888" s="16">
        <f>YEAR(TradeDash[[#This Row],[Date]])</f>
        <v>2011</v>
      </c>
      <c r="C2888">
        <v>5278.3</v>
      </c>
      <c r="D2888" s="3">
        <f>IFERROR(TradeDash[[#This Row],[Nifty]]/C2887-1,"")</f>
        <v>4.6438014727478993E-4</v>
      </c>
      <c r="E2888">
        <f ca="1">IFERROR(AVERAGE(OFFSET(TradeDash[[#This Row],[Returns]],0,0,-n_days))/STDEV(OFFSET(TradeDash[[#This Row],[Returns]],0,0,-n_days)),"")</f>
        <v>-7.3677740686515975E-2</v>
      </c>
      <c r="F2888">
        <f ca="1">IFERROR(AVERAGE(OFFSET(TradeDash[[#This Row],[Returns]],0,0,-n_days*2))/STDEV(OFFSET(TradeDash[[#This Row],[Returns]],0,0,-n_days*2)),"")</f>
        <v>-0.26060342650015816</v>
      </c>
      <c r="G2888">
        <f ca="1">IF(ISNUMBER(TradeDash[[#This Row],[2n day Sharpe]]),AVERAGE(TradeDash[[#This Row],[n day Sharpe]:[2n day Sharpe]]),"")</f>
        <v>-0.16714058359333706</v>
      </c>
      <c r="H2888">
        <f ca="1">IF(ISNUMBER(TradeDash[[#This Row],[Sharpe Average]]),IF(TradeDash[[#This Row],[Sharpe Average]]&gt;$G$1,1,0),"")</f>
        <v>0</v>
      </c>
      <c r="I2888" s="2">
        <f ca="1">IF(ISNUMBER(TradeDash[[#This Row],[Signal]]),MAX(IF(AND(TradeDash[[#This Row],[Signal]]=1,I2887&lt;1),I2887+$E$1,IF(AND(TradeDash[[#This Row],[Signal]]=0,I2887&gt;0),I2887-$E$1,IF(AND(TradeDash[[#This Row],[Signal]]=1,I2887=1),I2887,IF(AND(TradeDash[[#This Row],[Signal]]=0,I2887=0),I2887,0)))),0),"")</f>
        <v>0</v>
      </c>
      <c r="J2888" s="3">
        <f ca="1">IF(ISNUMBER(TradeDash[[#This Row],[Position]]),TradeDash[[#This Row],[Position]]*D2889,"")</f>
        <v>0</v>
      </c>
      <c r="K2888" s="7">
        <f ca="1">K2887*IFERROR(1+TradeDash[[#This Row],[Port Return]],1)</f>
        <v>4798765.606709728</v>
      </c>
      <c r="L2888" s="7">
        <f ca="1">IF(ISNUMBER(TradeDash[[#This Row],[Port Return]]),L2887*(1+TradeDash[[#This Row],[Returns]]),L2887)</f>
        <v>3356629.5707472162</v>
      </c>
    </row>
    <row r="2889" spans="1:12" x14ac:dyDescent="0.35">
      <c r="A2889" s="1">
        <v>40717</v>
      </c>
      <c r="B2889" s="16">
        <f>YEAR(TradeDash[[#This Row],[Date]])</f>
        <v>2011</v>
      </c>
      <c r="C2889">
        <v>5320</v>
      </c>
      <c r="D2889" s="3">
        <f>IFERROR(TradeDash[[#This Row],[Nifty]]/C2888-1,"")</f>
        <v>7.9002709205615584E-3</v>
      </c>
      <c r="E2889">
        <f ca="1">IFERROR(AVERAGE(OFFSET(TradeDash[[#This Row],[Returns]],0,0,-n_days))/STDEV(OFFSET(TradeDash[[#This Row],[Returns]],0,0,-n_days)),"")</f>
        <v>-9.9857392653287122E-2</v>
      </c>
      <c r="F2889">
        <f ca="1">IFERROR(AVERAGE(OFFSET(TradeDash[[#This Row],[Returns]],0,0,-n_days*2))/STDEV(OFFSET(TradeDash[[#This Row],[Returns]],0,0,-n_days*2)),"")</f>
        <v>-0.21554844722685687</v>
      </c>
      <c r="G2889">
        <f ca="1">IF(ISNUMBER(TradeDash[[#This Row],[2n day Sharpe]]),AVERAGE(TradeDash[[#This Row],[n day Sharpe]:[2n day Sharpe]]),"")</f>
        <v>-0.15770291994007199</v>
      </c>
      <c r="H2889">
        <f ca="1">IF(ISNUMBER(TradeDash[[#This Row],[Sharpe Average]]),IF(TradeDash[[#This Row],[Sharpe Average]]&gt;$G$1,1,0),"")</f>
        <v>0</v>
      </c>
      <c r="I2889" s="2">
        <f ca="1">IF(ISNUMBER(TradeDash[[#This Row],[Signal]]),MAX(IF(AND(TradeDash[[#This Row],[Signal]]=1,I2888&lt;1),I2888+$E$1,IF(AND(TradeDash[[#This Row],[Signal]]=0,I2888&gt;0),I2888-$E$1,IF(AND(TradeDash[[#This Row],[Signal]]=1,I2888=1),I2888,IF(AND(TradeDash[[#This Row],[Signal]]=0,I2888=0),I2888,0)))),0),"")</f>
        <v>0</v>
      </c>
      <c r="J2889" s="3">
        <f ca="1">IF(ISNUMBER(TradeDash[[#This Row],[Position]]),TradeDash[[#This Row],[Position]]*D2890,"")</f>
        <v>0</v>
      </c>
      <c r="K2889" s="7">
        <f ca="1">K2888*IFERROR(1+TradeDash[[#This Row],[Port Return]],1)</f>
        <v>4798765.606709728</v>
      </c>
      <c r="L2889" s="7">
        <f ca="1">IF(ISNUMBER(TradeDash[[#This Row],[Port Return]]),L2888*(1+TradeDash[[#This Row],[Returns]]),L2888)</f>
        <v>3383147.8537360877</v>
      </c>
    </row>
    <row r="2890" spans="1:12" x14ac:dyDescent="0.35">
      <c r="A2890" s="1">
        <v>40718</v>
      </c>
      <c r="B2890" s="16">
        <f>YEAR(TradeDash[[#This Row],[Date]])</f>
        <v>2011</v>
      </c>
      <c r="C2890">
        <v>5471.25</v>
      </c>
      <c r="D2890" s="3">
        <f>IFERROR(TradeDash[[#This Row],[Nifty]]/C2889-1,"")</f>
        <v>2.84304511278195E-2</v>
      </c>
      <c r="E2890">
        <f ca="1">IFERROR(AVERAGE(OFFSET(TradeDash[[#This Row],[Returns]],0,0,-n_days))/STDEV(OFFSET(TradeDash[[#This Row],[Returns]],0,0,-n_days)),"")</f>
        <v>5.0130592610998445E-4</v>
      </c>
      <c r="F2890">
        <f ca="1">IFERROR(AVERAGE(OFFSET(TradeDash[[#This Row],[Returns]],0,0,-n_days*2))/STDEV(OFFSET(TradeDash[[#This Row],[Returns]],0,0,-n_days*2)),"")</f>
        <v>-0.11136138637475521</v>
      </c>
      <c r="G2890">
        <f ca="1">IF(ISNUMBER(TradeDash[[#This Row],[2n day Sharpe]]),AVERAGE(TradeDash[[#This Row],[n day Sharpe]:[2n day Sharpe]]),"")</f>
        <v>-5.5430040224322609E-2</v>
      </c>
      <c r="H2890">
        <f ca="1">IF(ISNUMBER(TradeDash[[#This Row],[Sharpe Average]]),IF(TradeDash[[#This Row],[Sharpe Average]]&gt;$G$1,1,0),"")</f>
        <v>0</v>
      </c>
      <c r="I2890" s="2">
        <f ca="1">IF(ISNUMBER(TradeDash[[#This Row],[Signal]]),MAX(IF(AND(TradeDash[[#This Row],[Signal]]=1,I2889&lt;1),I2889+$E$1,IF(AND(TradeDash[[#This Row],[Signal]]=0,I2889&gt;0),I2889-$E$1,IF(AND(TradeDash[[#This Row],[Signal]]=1,I2889=1),I2889,IF(AND(TradeDash[[#This Row],[Signal]]=0,I2889=0),I2889,0)))),0),"")</f>
        <v>0</v>
      </c>
      <c r="J2890" s="3">
        <f ca="1">IF(ISNUMBER(TradeDash[[#This Row],[Position]]),TradeDash[[#This Row],[Position]]*D2891,"")</f>
        <v>0</v>
      </c>
      <c r="K2890" s="7">
        <f ca="1">K2889*IFERROR(1+TradeDash[[#This Row],[Port Return]],1)</f>
        <v>4798765.606709728</v>
      </c>
      <c r="L2890" s="7">
        <f ca="1">IF(ISNUMBER(TradeDash[[#This Row],[Port Return]]),L2889*(1+TradeDash[[#This Row],[Returns]]),L2889)</f>
        <v>3479332.2734499192</v>
      </c>
    </row>
    <row r="2891" spans="1:12" x14ac:dyDescent="0.35">
      <c r="A2891" s="1">
        <v>40721</v>
      </c>
      <c r="B2891" s="16">
        <f>YEAR(TradeDash[[#This Row],[Date]])</f>
        <v>2011</v>
      </c>
      <c r="C2891">
        <v>5526.6</v>
      </c>
      <c r="D2891" s="3">
        <f>IFERROR(TradeDash[[#This Row],[Nifty]]/C2890-1,"")</f>
        <v>1.0116518163125532E-2</v>
      </c>
      <c r="E2891">
        <f ca="1">IFERROR(AVERAGE(OFFSET(TradeDash[[#This Row],[Returns]],0,0,-n_days))/STDEV(OFFSET(TradeDash[[#This Row],[Returns]],0,0,-n_days)),"")</f>
        <v>5.1401349414288727E-2</v>
      </c>
      <c r="F2891">
        <f ca="1">IFERROR(AVERAGE(OFFSET(TradeDash[[#This Row],[Returns]],0,0,-n_days*2))/STDEV(OFFSET(TradeDash[[#This Row],[Returns]],0,0,-n_days*2)),"")</f>
        <v>-6.7359665578230976E-2</v>
      </c>
      <c r="G2891">
        <f ca="1">IF(ISNUMBER(TradeDash[[#This Row],[2n day Sharpe]]),AVERAGE(TradeDash[[#This Row],[n day Sharpe]:[2n day Sharpe]]),"")</f>
        <v>-7.9791580819711244E-3</v>
      </c>
      <c r="H2891">
        <f ca="1">IF(ISNUMBER(TradeDash[[#This Row],[Sharpe Average]]),IF(TradeDash[[#This Row],[Sharpe Average]]&gt;$G$1,1,0),"")</f>
        <v>0</v>
      </c>
      <c r="I2891" s="2">
        <f ca="1">IF(ISNUMBER(TradeDash[[#This Row],[Signal]]),MAX(IF(AND(TradeDash[[#This Row],[Signal]]=1,I2890&lt;1),I2890+$E$1,IF(AND(TradeDash[[#This Row],[Signal]]=0,I2890&gt;0),I2890-$E$1,IF(AND(TradeDash[[#This Row],[Signal]]=1,I2890=1),I2890,IF(AND(TradeDash[[#This Row],[Signal]]=0,I2890=0),I2890,0)))),0),"")</f>
        <v>0</v>
      </c>
      <c r="J2891" s="3">
        <f ca="1">IF(ISNUMBER(TradeDash[[#This Row],[Position]]),TradeDash[[#This Row],[Position]]*D2892,"")</f>
        <v>0</v>
      </c>
      <c r="K2891" s="7">
        <f ca="1">K2890*IFERROR(1+TradeDash[[#This Row],[Port Return]],1)</f>
        <v>4798765.606709728</v>
      </c>
      <c r="L2891" s="7">
        <f ca="1">IF(ISNUMBER(TradeDash[[#This Row],[Port Return]]),L2890*(1+TradeDash[[#This Row],[Returns]]),L2890)</f>
        <v>3514531.001589824</v>
      </c>
    </row>
    <row r="2892" spans="1:12" x14ac:dyDescent="0.35">
      <c r="A2892" s="1">
        <v>40722</v>
      </c>
      <c r="B2892" s="16">
        <f>YEAR(TradeDash[[#This Row],[Date]])</f>
        <v>2011</v>
      </c>
      <c r="C2892">
        <v>5545.3</v>
      </c>
      <c r="D2892" s="3">
        <f>IFERROR(TradeDash[[#This Row],[Nifty]]/C2891-1,"")</f>
        <v>3.3836355082690339E-3</v>
      </c>
      <c r="E2892">
        <f ca="1">IFERROR(AVERAGE(OFFSET(TradeDash[[#This Row],[Returns]],0,0,-n_days))/STDEV(OFFSET(TradeDash[[#This Row],[Returns]],0,0,-n_days)),"")</f>
        <v>-8.8945467659208473E-3</v>
      </c>
      <c r="F2892">
        <f ca="1">IFERROR(AVERAGE(OFFSET(TradeDash[[#This Row],[Returns]],0,0,-n_days*2))/STDEV(OFFSET(TradeDash[[#This Row],[Returns]],0,0,-n_days*2)),"")</f>
        <v>-4.0416488046506761E-3</v>
      </c>
      <c r="G2892">
        <f ca="1">IF(ISNUMBER(TradeDash[[#This Row],[2n day Sharpe]]),AVERAGE(TradeDash[[#This Row],[n day Sharpe]:[2n day Sharpe]]),"")</f>
        <v>-6.4680977852857617E-3</v>
      </c>
      <c r="H2892">
        <f ca="1">IF(ISNUMBER(TradeDash[[#This Row],[Sharpe Average]]),IF(TradeDash[[#This Row],[Sharpe Average]]&gt;$G$1,1,0),"")</f>
        <v>0</v>
      </c>
      <c r="I2892" s="2">
        <f ca="1">IF(ISNUMBER(TradeDash[[#This Row],[Signal]]),MAX(IF(AND(TradeDash[[#This Row],[Signal]]=1,I2891&lt;1),I2891+$E$1,IF(AND(TradeDash[[#This Row],[Signal]]=0,I2891&gt;0),I2891-$E$1,IF(AND(TradeDash[[#This Row],[Signal]]=1,I2891=1),I2891,IF(AND(TradeDash[[#This Row],[Signal]]=0,I2891=0),I2891,0)))),0),"")</f>
        <v>0</v>
      </c>
      <c r="J2892" s="3">
        <f ca="1">IF(ISNUMBER(TradeDash[[#This Row],[Position]]),TradeDash[[#This Row],[Position]]*D2893,"")</f>
        <v>0</v>
      </c>
      <c r="K2892" s="7">
        <f ca="1">K2891*IFERROR(1+TradeDash[[#This Row],[Port Return]],1)</f>
        <v>4798765.606709728</v>
      </c>
      <c r="L2892" s="7">
        <f ca="1">IF(ISNUMBER(TradeDash[[#This Row],[Port Return]]),L2891*(1+TradeDash[[#This Row],[Returns]]),L2891)</f>
        <v>3526422.8934817156</v>
      </c>
    </row>
    <row r="2893" spans="1:12" x14ac:dyDescent="0.35">
      <c r="A2893" s="1">
        <v>40723</v>
      </c>
      <c r="B2893" s="16">
        <f>YEAR(TradeDash[[#This Row],[Date]])</f>
        <v>2011</v>
      </c>
      <c r="C2893">
        <v>5600.45</v>
      </c>
      <c r="D2893" s="3">
        <f>IFERROR(TradeDash[[#This Row],[Nifty]]/C2892-1,"")</f>
        <v>9.9453591329594637E-3</v>
      </c>
      <c r="E2893">
        <f ca="1">IFERROR(AVERAGE(OFFSET(TradeDash[[#This Row],[Returns]],0,0,-n_days))/STDEV(OFFSET(TradeDash[[#This Row],[Returns]],0,0,-n_days)),"")</f>
        <v>1.2267105370087563E-2</v>
      </c>
      <c r="F2893">
        <f ca="1">IFERROR(AVERAGE(OFFSET(TradeDash[[#This Row],[Returns]],0,0,-n_days*2))/STDEV(OFFSET(TradeDash[[#This Row],[Returns]],0,0,-n_days*2)),"")</f>
        <v>3.2962595080689945E-2</v>
      </c>
      <c r="G2893">
        <f ca="1">IF(ISNUMBER(TradeDash[[#This Row],[2n day Sharpe]]),AVERAGE(TradeDash[[#This Row],[n day Sharpe]:[2n day Sharpe]]),"")</f>
        <v>2.2614850225388755E-2</v>
      </c>
      <c r="H2893">
        <f ca="1">IF(ISNUMBER(TradeDash[[#This Row],[Sharpe Average]]),IF(TradeDash[[#This Row],[Sharpe Average]]&gt;$G$1,1,0),"")</f>
        <v>1</v>
      </c>
      <c r="I2893" s="2">
        <f ca="1">IF(ISNUMBER(TradeDash[[#This Row],[Signal]]),MAX(IF(AND(TradeDash[[#This Row],[Signal]]=1,I2892&lt;1),I2892+$E$1,IF(AND(TradeDash[[#This Row],[Signal]]=0,I2892&gt;0),I2892-$E$1,IF(AND(TradeDash[[#This Row],[Signal]]=1,I2892=1),I2892,IF(AND(TradeDash[[#This Row],[Signal]]=0,I2892=0),I2892,0)))),0),"")</f>
        <v>0.2</v>
      </c>
      <c r="J2893" s="3">
        <f ca="1">IF(ISNUMBER(TradeDash[[#This Row],[Position]]),TradeDash[[#This Row],[Position]]*D2894,"")</f>
        <v>1.6766509834031053E-3</v>
      </c>
      <c r="K2893" s="7">
        <f ca="1">K2892*IFERROR(1+TradeDash[[#This Row],[Port Return]],1)</f>
        <v>4806811.4617833393</v>
      </c>
      <c r="L2893" s="7">
        <f ca="1">IF(ISNUMBER(TradeDash[[#This Row],[Port Return]]),L2892*(1+TradeDash[[#This Row],[Returns]]),L2892)</f>
        <v>3561494.4356120811</v>
      </c>
    </row>
    <row r="2894" spans="1:12" x14ac:dyDescent="0.35">
      <c r="A2894" s="1">
        <v>40724</v>
      </c>
      <c r="B2894" s="16">
        <f>YEAR(TradeDash[[#This Row],[Date]])</f>
        <v>2011</v>
      </c>
      <c r="C2894">
        <v>5647.4</v>
      </c>
      <c r="D2894" s="3">
        <f>IFERROR(TradeDash[[#This Row],[Nifty]]/C2893-1,"")</f>
        <v>8.3832549170155257E-3</v>
      </c>
      <c r="E2894">
        <f ca="1">IFERROR(AVERAGE(OFFSET(TradeDash[[#This Row],[Returns]],0,0,-n_days))/STDEV(OFFSET(TradeDash[[#This Row],[Returns]],0,0,-n_days)),"")</f>
        <v>9.1168530697139538E-2</v>
      </c>
      <c r="F2894">
        <f ca="1">IFERROR(AVERAGE(OFFSET(TradeDash[[#This Row],[Returns]],0,0,-n_days*2))/STDEV(OFFSET(TradeDash[[#This Row],[Returns]],0,0,-n_days*2)),"")</f>
        <v>8.9769044110185131E-2</v>
      </c>
      <c r="G2894">
        <f ca="1">IF(ISNUMBER(TradeDash[[#This Row],[2n day Sharpe]]),AVERAGE(TradeDash[[#This Row],[n day Sharpe]:[2n day Sharpe]]),"")</f>
        <v>9.0468787403662335E-2</v>
      </c>
      <c r="H2894">
        <f ca="1">IF(ISNUMBER(TradeDash[[#This Row],[Sharpe Average]]),IF(TradeDash[[#This Row],[Sharpe Average]]&gt;$G$1,1,0),"")</f>
        <v>1</v>
      </c>
      <c r="I2894" s="2">
        <f ca="1">IF(ISNUMBER(TradeDash[[#This Row],[Signal]]),MAX(IF(AND(TradeDash[[#This Row],[Signal]]=1,I2893&lt;1),I2893+$E$1,IF(AND(TradeDash[[#This Row],[Signal]]=0,I2893&gt;0),I2893-$E$1,IF(AND(TradeDash[[#This Row],[Signal]]=1,I2893=1),I2893,IF(AND(TradeDash[[#This Row],[Signal]]=0,I2893=0),I2893,0)))),0),"")</f>
        <v>0.4</v>
      </c>
      <c r="J2894" s="3">
        <f ca="1">IF(ISNUMBER(TradeDash[[#This Row],[Position]]),TradeDash[[#This Row],[Position]]*D2895,"")</f>
        <v>-1.4307468923752344E-3</v>
      </c>
      <c r="K2894" s="7">
        <f ca="1">K2893*IFERROR(1+TradeDash[[#This Row],[Port Return]],1)</f>
        <v>4799934.1312221596</v>
      </c>
      <c r="L2894" s="7">
        <f ca="1">IF(ISNUMBER(TradeDash[[#This Row],[Port Return]]),L2893*(1+TradeDash[[#This Row],[Returns]]),L2893)</f>
        <v>3591351.3513513496</v>
      </c>
    </row>
    <row r="2895" spans="1:12" x14ac:dyDescent="0.35">
      <c r="A2895" s="1">
        <v>40725</v>
      </c>
      <c r="B2895" s="16">
        <f>YEAR(TradeDash[[#This Row],[Date]])</f>
        <v>2011</v>
      </c>
      <c r="C2895">
        <v>5627.2</v>
      </c>
      <c r="D2895" s="3">
        <f>IFERROR(TradeDash[[#This Row],[Nifty]]/C2894-1,"")</f>
        <v>-3.5768672309380856E-3</v>
      </c>
      <c r="E2895">
        <f ca="1">IFERROR(AVERAGE(OFFSET(TradeDash[[#This Row],[Returns]],0,0,-n_days))/STDEV(OFFSET(TradeDash[[#This Row],[Returns]],0,0,-n_days)),"")</f>
        <v>0.10429699919385056</v>
      </c>
      <c r="F2895">
        <f ca="1">IFERROR(AVERAGE(OFFSET(TradeDash[[#This Row],[Returns]],0,0,-n_days*2))/STDEV(OFFSET(TradeDash[[#This Row],[Returns]],0,0,-n_days*2)),"")</f>
        <v>3.9881772477287906E-2</v>
      </c>
      <c r="G2895">
        <f ca="1">IF(ISNUMBER(TradeDash[[#This Row],[2n day Sharpe]]),AVERAGE(TradeDash[[#This Row],[n day Sharpe]:[2n day Sharpe]]),"")</f>
        <v>7.2089385835569231E-2</v>
      </c>
      <c r="H2895">
        <f ca="1">IF(ISNUMBER(TradeDash[[#This Row],[Sharpe Average]]),IF(TradeDash[[#This Row],[Sharpe Average]]&gt;$G$1,1,0),"")</f>
        <v>1</v>
      </c>
      <c r="I2895" s="2">
        <f ca="1">IF(ISNUMBER(TradeDash[[#This Row],[Signal]]),MAX(IF(AND(TradeDash[[#This Row],[Signal]]=1,I2894&lt;1),I2894+$E$1,IF(AND(TradeDash[[#This Row],[Signal]]=0,I2894&gt;0),I2894-$E$1,IF(AND(TradeDash[[#This Row],[Signal]]=1,I2894=1),I2894,IF(AND(TradeDash[[#This Row],[Signal]]=0,I2894=0),I2894,0)))),0),"")</f>
        <v>0.60000000000000009</v>
      </c>
      <c r="J2895" s="3">
        <f ca="1">IF(ISNUMBER(TradeDash[[#This Row],[Position]]),TradeDash[[#This Row],[Position]]*D2896,"")</f>
        <v>2.4843616718793985E-3</v>
      </c>
      <c r="K2895" s="7">
        <f ca="1">K2894*IFERROR(1+TradeDash[[#This Row],[Port Return]],1)</f>
        <v>4811858.903605314</v>
      </c>
      <c r="L2895" s="7">
        <f ca="1">IF(ISNUMBER(TradeDash[[#This Row],[Port Return]]),L2894*(1+TradeDash[[#This Row],[Returns]]),L2894)</f>
        <v>3578505.5643879157</v>
      </c>
    </row>
    <row r="2896" spans="1:12" x14ac:dyDescent="0.35">
      <c r="A2896" s="1">
        <v>40728</v>
      </c>
      <c r="B2896" s="16">
        <f>YEAR(TradeDash[[#This Row],[Date]])</f>
        <v>2011</v>
      </c>
      <c r="C2896">
        <v>5650.5</v>
      </c>
      <c r="D2896" s="3">
        <f>IFERROR(TradeDash[[#This Row],[Nifty]]/C2895-1,"")</f>
        <v>4.1406027864656636E-3</v>
      </c>
      <c r="E2896">
        <f ca="1">IFERROR(AVERAGE(OFFSET(TradeDash[[#This Row],[Returns]],0,0,-n_days))/STDEV(OFFSET(TradeDash[[#This Row],[Returns]],0,0,-n_days)),"")</f>
        <v>0.11097046599508312</v>
      </c>
      <c r="F2896">
        <f ca="1">IFERROR(AVERAGE(OFFSET(TradeDash[[#This Row],[Returns]],0,0,-n_days*2))/STDEV(OFFSET(TradeDash[[#This Row],[Returns]],0,0,-n_days*2)),"")</f>
        <v>5.0702708056793638E-2</v>
      </c>
      <c r="G2896">
        <f ca="1">IF(ISNUMBER(TradeDash[[#This Row],[2n day Sharpe]]),AVERAGE(TradeDash[[#This Row],[n day Sharpe]:[2n day Sharpe]]),"")</f>
        <v>8.0836587025938378E-2</v>
      </c>
      <c r="H2896">
        <f ca="1">IF(ISNUMBER(TradeDash[[#This Row],[Sharpe Average]]),IF(TradeDash[[#This Row],[Sharpe Average]]&gt;$G$1,1,0),"")</f>
        <v>1</v>
      </c>
      <c r="I2896" s="2">
        <f ca="1">IF(ISNUMBER(TradeDash[[#This Row],[Signal]]),MAX(IF(AND(TradeDash[[#This Row],[Signal]]=1,I2895&lt;1),I2895+$E$1,IF(AND(TradeDash[[#This Row],[Signal]]=0,I2895&gt;0),I2895-$E$1,IF(AND(TradeDash[[#This Row],[Signal]]=1,I2895=1),I2895,IF(AND(TradeDash[[#This Row],[Signal]]=0,I2895=0),I2895,0)))),0),"")</f>
        <v>0.8</v>
      </c>
      <c r="J2896" s="3">
        <f ca="1">IF(ISNUMBER(TradeDash[[#This Row],[Position]]),TradeDash[[#This Row],[Position]]*D2897,"")</f>
        <v>-2.6050791965312571E-3</v>
      </c>
      <c r="K2896" s="7">
        <f ca="1">K2895*IFERROR(1+TradeDash[[#This Row],[Port Return]],1)</f>
        <v>4799323.6300788876</v>
      </c>
      <c r="L2896" s="7">
        <f ca="1">IF(ISNUMBER(TradeDash[[#This Row],[Port Return]]),L2895*(1+TradeDash[[#This Row],[Returns]]),L2895)</f>
        <v>3593322.734499203</v>
      </c>
    </row>
    <row r="2897" spans="1:12" x14ac:dyDescent="0.35">
      <c r="A2897" s="1">
        <v>40729</v>
      </c>
      <c r="B2897" s="16">
        <f>YEAR(TradeDash[[#This Row],[Date]])</f>
        <v>2011</v>
      </c>
      <c r="C2897">
        <v>5632.1</v>
      </c>
      <c r="D2897" s="3">
        <f>IFERROR(TradeDash[[#This Row],[Nifty]]/C2896-1,"")</f>
        <v>-3.2563489956640712E-3</v>
      </c>
      <c r="E2897">
        <f ca="1">IFERROR(AVERAGE(OFFSET(TradeDash[[#This Row],[Returns]],0,0,-n_days))/STDEV(OFFSET(TradeDash[[#This Row],[Returns]],0,0,-n_days)),"")</f>
        <v>7.2702891056605226E-2</v>
      </c>
      <c r="F2897">
        <f ca="1">IFERROR(AVERAGE(OFFSET(TradeDash[[#This Row],[Returns]],0,0,-n_days*2))/STDEV(OFFSET(TradeDash[[#This Row],[Returns]],0,0,-n_days*2)),"")</f>
        <v>4.6804806237974221E-2</v>
      </c>
      <c r="G2897">
        <f ca="1">IF(ISNUMBER(TradeDash[[#This Row],[2n day Sharpe]]),AVERAGE(TradeDash[[#This Row],[n day Sharpe]:[2n day Sharpe]]),"")</f>
        <v>5.975384864728972E-2</v>
      </c>
      <c r="H2897">
        <f ca="1">IF(ISNUMBER(TradeDash[[#This Row],[Sharpe Average]]),IF(TradeDash[[#This Row],[Sharpe Average]]&gt;$G$1,1,0),"")</f>
        <v>1</v>
      </c>
      <c r="I2897" s="2">
        <f ca="1">IF(ISNUMBER(TradeDash[[#This Row],[Signal]]),MAX(IF(AND(TradeDash[[#This Row],[Signal]]=1,I2896&lt;1),I2896+$E$1,IF(AND(TradeDash[[#This Row],[Signal]]=0,I2896&gt;0),I2896-$E$1,IF(AND(TradeDash[[#This Row],[Signal]]=1,I2896=1),I2896,IF(AND(TradeDash[[#This Row],[Signal]]=0,I2896=0),I2896,0)))),0),"")</f>
        <v>1</v>
      </c>
      <c r="J2897" s="3">
        <f ca="1">IF(ISNUMBER(TradeDash[[#This Row],[Position]]),TradeDash[[#This Row],[Position]]*D2898,"")</f>
        <v>-1.1807318762097063E-3</v>
      </c>
      <c r="K2897" s="7">
        <f ca="1">K2896*IFERROR(1+TradeDash[[#This Row],[Port Return]],1)</f>
        <v>4793656.9156846069</v>
      </c>
      <c r="L2897" s="7">
        <f ca="1">IF(ISNUMBER(TradeDash[[#This Row],[Port Return]]),L2896*(1+TradeDash[[#This Row],[Returns]]),L2896)</f>
        <v>3581621.6216216199</v>
      </c>
    </row>
    <row r="2898" spans="1:12" x14ac:dyDescent="0.35">
      <c r="A2898" s="1">
        <v>40730</v>
      </c>
      <c r="B2898" s="16">
        <f>YEAR(TradeDash[[#This Row],[Date]])</f>
        <v>2011</v>
      </c>
      <c r="C2898">
        <v>5625.45</v>
      </c>
      <c r="D2898" s="3">
        <f>IFERROR(TradeDash[[#This Row],[Nifty]]/C2897-1,"")</f>
        <v>-1.1807318762097063E-3</v>
      </c>
      <c r="E2898">
        <f ca="1">IFERROR(AVERAGE(OFFSET(TradeDash[[#This Row],[Returns]],0,0,-n_days))/STDEV(OFFSET(TradeDash[[#This Row],[Returns]],0,0,-n_days)),"")</f>
        <v>9.4014734547987658E-2</v>
      </c>
      <c r="F2898">
        <f ca="1">IFERROR(AVERAGE(OFFSET(TradeDash[[#This Row],[Returns]],0,0,-n_days*2))/STDEV(OFFSET(TradeDash[[#This Row],[Returns]],0,0,-n_days*2)),"")</f>
        <v>3.2687708033001146E-2</v>
      </c>
      <c r="G2898">
        <f ca="1">IF(ISNUMBER(TradeDash[[#This Row],[2n day Sharpe]]),AVERAGE(TradeDash[[#This Row],[n day Sharpe]:[2n day Sharpe]]),"")</f>
        <v>6.3351221290494406E-2</v>
      </c>
      <c r="H2898">
        <f ca="1">IF(ISNUMBER(TradeDash[[#This Row],[Sharpe Average]]),IF(TradeDash[[#This Row],[Sharpe Average]]&gt;$G$1,1,0),"")</f>
        <v>1</v>
      </c>
      <c r="I2898" s="2">
        <f ca="1">IF(ISNUMBER(TradeDash[[#This Row],[Signal]]),MAX(IF(AND(TradeDash[[#This Row],[Signal]]=1,I2897&lt;1),I2897+$E$1,IF(AND(TradeDash[[#This Row],[Signal]]=0,I2897&gt;0),I2897-$E$1,IF(AND(TradeDash[[#This Row],[Signal]]=1,I2897=1),I2897,IF(AND(TradeDash[[#This Row],[Signal]]=0,I2897=0),I2897,0)))),0),"")</f>
        <v>1</v>
      </c>
      <c r="J2898" s="3">
        <f ca="1">IF(ISNUMBER(TradeDash[[#This Row],[Position]]),TradeDash[[#This Row],[Position]]*D2899,"")</f>
        <v>1.8398528117750557E-2</v>
      </c>
      <c r="K2898" s="7">
        <f ca="1">K2897*IFERROR(1+TradeDash[[#This Row],[Port Return]],1)</f>
        <v>4881853.1472346792</v>
      </c>
      <c r="L2898" s="7">
        <f ca="1">IF(ISNUMBER(TradeDash[[#This Row],[Port Return]]),L2897*(1+TradeDash[[#This Row],[Returns]]),L2897)</f>
        <v>3577392.6868044492</v>
      </c>
    </row>
    <row r="2899" spans="1:12" x14ac:dyDescent="0.35">
      <c r="A2899" s="1">
        <v>40731</v>
      </c>
      <c r="B2899" s="16">
        <f>YEAR(TradeDash[[#This Row],[Date]])</f>
        <v>2011</v>
      </c>
      <c r="C2899">
        <v>5728.95</v>
      </c>
      <c r="D2899" s="3">
        <f>IFERROR(TradeDash[[#This Row],[Nifty]]/C2898-1,"")</f>
        <v>1.8398528117750557E-2</v>
      </c>
      <c r="E2899">
        <f ca="1">IFERROR(AVERAGE(OFFSET(TradeDash[[#This Row],[Returns]],0,0,-n_days))/STDEV(OFFSET(TradeDash[[#This Row],[Returns]],0,0,-n_days)),"")</f>
        <v>0.17912703053274348</v>
      </c>
      <c r="F2899">
        <f ca="1">IFERROR(AVERAGE(OFFSET(TradeDash[[#This Row],[Returns]],0,0,-n_days*2))/STDEV(OFFSET(TradeDash[[#This Row],[Returns]],0,0,-n_days*2)),"")</f>
        <v>0.11573080511123529</v>
      </c>
      <c r="G2899">
        <f ca="1">IF(ISNUMBER(TradeDash[[#This Row],[2n day Sharpe]]),AVERAGE(TradeDash[[#This Row],[n day Sharpe]:[2n day Sharpe]]),"")</f>
        <v>0.14742891782198939</v>
      </c>
      <c r="H2899">
        <f ca="1">IF(ISNUMBER(TradeDash[[#This Row],[Sharpe Average]]),IF(TradeDash[[#This Row],[Sharpe Average]]&gt;$G$1,1,0),"")</f>
        <v>1</v>
      </c>
      <c r="I2899" s="2">
        <f ca="1">IF(ISNUMBER(TradeDash[[#This Row],[Signal]]),MAX(IF(AND(TradeDash[[#This Row],[Signal]]=1,I2898&lt;1),I2898+$E$1,IF(AND(TradeDash[[#This Row],[Signal]]=0,I2898&gt;0),I2898-$E$1,IF(AND(TradeDash[[#This Row],[Signal]]=1,I2898=1),I2898,IF(AND(TradeDash[[#This Row],[Signal]]=0,I2898=0),I2898,0)))),0),"")</f>
        <v>1</v>
      </c>
      <c r="J2899" s="3">
        <f ca="1">IF(ISNUMBER(TradeDash[[#This Row],[Position]]),TradeDash[[#This Row],[Position]]*D2900,"")</f>
        <v>-1.1921905410240963E-2</v>
      </c>
      <c r="K2899" s="7">
        <f ca="1">K2898*IFERROR(1+TradeDash[[#This Row],[Port Return]],1)</f>
        <v>4823652.1557866605</v>
      </c>
      <c r="L2899" s="7">
        <f ca="1">IF(ISNUMBER(TradeDash[[#This Row],[Port Return]]),L2898*(1+TradeDash[[#This Row],[Returns]]),L2898)</f>
        <v>3643211.4467408559</v>
      </c>
    </row>
    <row r="2900" spans="1:12" x14ac:dyDescent="0.35">
      <c r="A2900" s="1">
        <v>40732</v>
      </c>
      <c r="B2900" s="16">
        <f>YEAR(TradeDash[[#This Row],[Date]])</f>
        <v>2011</v>
      </c>
      <c r="C2900">
        <v>5660.65</v>
      </c>
      <c r="D2900" s="3">
        <f>IFERROR(TradeDash[[#This Row],[Nifty]]/C2899-1,"")</f>
        <v>-1.1921905410240963E-2</v>
      </c>
      <c r="E2900">
        <f ca="1">IFERROR(AVERAGE(OFFSET(TradeDash[[#This Row],[Returns]],0,0,-n_days))/STDEV(OFFSET(TradeDash[[#This Row],[Returns]],0,0,-n_days)),"")</f>
        <v>0.14893044185749729</v>
      </c>
      <c r="F2900">
        <f ca="1">IFERROR(AVERAGE(OFFSET(TradeDash[[#This Row],[Returns]],0,0,-n_days*2))/STDEV(OFFSET(TradeDash[[#This Row],[Returns]],0,0,-n_days*2)),"")</f>
        <v>5.7323409547225118E-2</v>
      </c>
      <c r="G2900">
        <f ca="1">IF(ISNUMBER(TradeDash[[#This Row],[2n day Sharpe]]),AVERAGE(TradeDash[[#This Row],[n day Sharpe]:[2n day Sharpe]]),"")</f>
        <v>0.10312692570236121</v>
      </c>
      <c r="H2900">
        <f ca="1">IF(ISNUMBER(TradeDash[[#This Row],[Sharpe Average]]),IF(TradeDash[[#This Row],[Sharpe Average]]&gt;$G$1,1,0),"")</f>
        <v>1</v>
      </c>
      <c r="I2900" s="2">
        <f ca="1">IF(ISNUMBER(TradeDash[[#This Row],[Signal]]),MAX(IF(AND(TradeDash[[#This Row],[Signal]]=1,I2899&lt;1),I2899+$E$1,IF(AND(TradeDash[[#This Row],[Signal]]=0,I2899&gt;0),I2899-$E$1,IF(AND(TradeDash[[#This Row],[Signal]]=1,I2899=1),I2899,IF(AND(TradeDash[[#This Row],[Signal]]=0,I2899=0),I2899,0)))),0),"")</f>
        <v>1</v>
      </c>
      <c r="J2900" s="3">
        <f ca="1">IF(ISNUMBER(TradeDash[[#This Row],[Position]]),TradeDash[[#This Row],[Position]]*D2901,"")</f>
        <v>-7.8701209225087165E-3</v>
      </c>
      <c r="K2900" s="7">
        <f ca="1">K2899*IFERROR(1+TradeDash[[#This Row],[Port Return]],1)</f>
        <v>4785689.4300325001</v>
      </c>
      <c r="L2900" s="7">
        <f ca="1">IF(ISNUMBER(TradeDash[[#This Row],[Port Return]]),L2899*(1+TradeDash[[#This Row],[Returns]]),L2899)</f>
        <v>3599777.4244833044</v>
      </c>
    </row>
    <row r="2901" spans="1:12" x14ac:dyDescent="0.35">
      <c r="A2901" s="1">
        <v>40735</v>
      </c>
      <c r="B2901" s="16">
        <f>YEAR(TradeDash[[#This Row],[Date]])</f>
        <v>2011</v>
      </c>
      <c r="C2901">
        <v>5616.1</v>
      </c>
      <c r="D2901" s="3">
        <f>IFERROR(TradeDash[[#This Row],[Nifty]]/C2900-1,"")</f>
        <v>-7.8701209225087165E-3</v>
      </c>
      <c r="E2901">
        <f ca="1">IFERROR(AVERAGE(OFFSET(TradeDash[[#This Row],[Returns]],0,0,-n_days))/STDEV(OFFSET(TradeDash[[#This Row],[Returns]],0,0,-n_days)),"")</f>
        <v>0.11334951104530917</v>
      </c>
      <c r="F2901">
        <f ca="1">IFERROR(AVERAGE(OFFSET(TradeDash[[#This Row],[Returns]],0,0,-n_days*2))/STDEV(OFFSET(TradeDash[[#This Row],[Returns]],0,0,-n_days*2)),"")</f>
        <v>5.8341291285201741E-2</v>
      </c>
      <c r="G2901">
        <f ca="1">IF(ISNUMBER(TradeDash[[#This Row],[2n day Sharpe]]),AVERAGE(TradeDash[[#This Row],[n day Sharpe]:[2n day Sharpe]]),"")</f>
        <v>8.5845401165255464E-2</v>
      </c>
      <c r="H2901">
        <f ca="1">IF(ISNUMBER(TradeDash[[#This Row],[Sharpe Average]]),IF(TradeDash[[#This Row],[Sharpe Average]]&gt;$G$1,1,0),"")</f>
        <v>1</v>
      </c>
      <c r="I2901" s="2">
        <f ca="1">IF(ISNUMBER(TradeDash[[#This Row],[Signal]]),MAX(IF(AND(TradeDash[[#This Row],[Signal]]=1,I2900&lt;1),I2900+$E$1,IF(AND(TradeDash[[#This Row],[Signal]]=0,I2900&gt;0),I2900-$E$1,IF(AND(TradeDash[[#This Row],[Signal]]=1,I2900=1),I2900,IF(AND(TradeDash[[#This Row],[Signal]]=0,I2900=0),I2900,0)))),0),"")</f>
        <v>1</v>
      </c>
      <c r="J2901" s="3">
        <f ca="1">IF(ISNUMBER(TradeDash[[#This Row],[Position]]),TradeDash[[#This Row],[Position]]*D2902,"")</f>
        <v>-1.6016452698491945E-2</v>
      </c>
      <c r="K2901" s="7">
        <f ca="1">K2900*IFERROR(1+TradeDash[[#This Row],[Port Return]],1)</f>
        <v>4709039.6616467116</v>
      </c>
      <c r="L2901" s="7">
        <f ca="1">IF(ISNUMBER(TradeDash[[#This Row],[Port Return]]),L2900*(1+TradeDash[[#This Row],[Returns]]),L2900)</f>
        <v>3571446.7408585036</v>
      </c>
    </row>
    <row r="2902" spans="1:12" x14ac:dyDescent="0.35">
      <c r="A2902" s="1">
        <v>40736</v>
      </c>
      <c r="B2902" s="16">
        <f>YEAR(TradeDash[[#This Row],[Date]])</f>
        <v>2011</v>
      </c>
      <c r="C2902">
        <v>5526.15</v>
      </c>
      <c r="D2902" s="3">
        <f>IFERROR(TradeDash[[#This Row],[Nifty]]/C2901-1,"")</f>
        <v>-1.6016452698491945E-2</v>
      </c>
      <c r="E2902">
        <f ca="1">IFERROR(AVERAGE(OFFSET(TradeDash[[#This Row],[Returns]],0,0,-n_days))/STDEV(OFFSET(TradeDash[[#This Row],[Returns]],0,0,-n_days)),"")</f>
        <v>2.5356342573405515E-2</v>
      </c>
      <c r="F2902">
        <f ca="1">IFERROR(AVERAGE(OFFSET(TradeDash[[#This Row],[Returns]],0,0,-n_days*2))/STDEV(OFFSET(TradeDash[[#This Row],[Returns]],0,0,-n_days*2)),"")</f>
        <v>4.4557893014128477E-2</v>
      </c>
      <c r="G2902">
        <f ca="1">IF(ISNUMBER(TradeDash[[#This Row],[2n day Sharpe]]),AVERAGE(TradeDash[[#This Row],[n day Sharpe]:[2n day Sharpe]]),"")</f>
        <v>3.4957117793766992E-2</v>
      </c>
      <c r="H2902">
        <f ca="1">IF(ISNUMBER(TradeDash[[#This Row],[Sharpe Average]]),IF(TradeDash[[#This Row],[Sharpe Average]]&gt;$G$1,1,0),"")</f>
        <v>1</v>
      </c>
      <c r="I2902" s="2">
        <f ca="1">IF(ISNUMBER(TradeDash[[#This Row],[Signal]]),MAX(IF(AND(TradeDash[[#This Row],[Signal]]=1,I2901&lt;1),I2901+$E$1,IF(AND(TradeDash[[#This Row],[Signal]]=0,I2901&gt;0),I2901-$E$1,IF(AND(TradeDash[[#This Row],[Signal]]=1,I2901=1),I2901,IF(AND(TradeDash[[#This Row],[Signal]]=0,I2901=0),I2901,0)))),0),"")</f>
        <v>1</v>
      </c>
      <c r="J2902" s="3">
        <f ca="1">IF(ISNUMBER(TradeDash[[#This Row],[Position]]),TradeDash[[#This Row],[Position]]*D2903,"")</f>
        <v>1.0730798114419571E-2</v>
      </c>
      <c r="K2902" s="7">
        <f ca="1">K2901*IFERROR(1+TradeDash[[#This Row],[Port Return]],1)</f>
        <v>4759571.4155686367</v>
      </c>
      <c r="L2902" s="7">
        <f ca="1">IF(ISNUMBER(TradeDash[[#This Row],[Port Return]]),L2901*(1+TradeDash[[#This Row],[Returns]]),L2901)</f>
        <v>3514244.8330683601</v>
      </c>
    </row>
    <row r="2903" spans="1:12" x14ac:dyDescent="0.35">
      <c r="A2903" s="1">
        <v>40737</v>
      </c>
      <c r="B2903" s="16">
        <f>YEAR(TradeDash[[#This Row],[Date]])</f>
        <v>2011</v>
      </c>
      <c r="C2903">
        <v>5585.45</v>
      </c>
      <c r="D2903" s="3">
        <f>IFERROR(TradeDash[[#This Row],[Nifty]]/C2902-1,"")</f>
        <v>1.0730798114419571E-2</v>
      </c>
      <c r="E2903">
        <f ca="1">IFERROR(AVERAGE(OFFSET(TradeDash[[#This Row],[Returns]],0,0,-n_days))/STDEV(OFFSET(TradeDash[[#This Row],[Returns]],0,0,-n_days)),"")</f>
        <v>0.11221989948135599</v>
      </c>
      <c r="F2903">
        <f ca="1">IFERROR(AVERAGE(OFFSET(TradeDash[[#This Row],[Returns]],0,0,-n_days*2))/STDEV(OFFSET(TradeDash[[#This Row],[Returns]],0,0,-n_days*2)),"")</f>
        <v>7.8878471371158651E-2</v>
      </c>
      <c r="G2903">
        <f ca="1">IF(ISNUMBER(TradeDash[[#This Row],[2n day Sharpe]]),AVERAGE(TradeDash[[#This Row],[n day Sharpe]:[2n day Sharpe]]),"")</f>
        <v>9.5549185426257316E-2</v>
      </c>
      <c r="H2903">
        <f ca="1">IF(ISNUMBER(TradeDash[[#This Row],[Sharpe Average]]),IF(TradeDash[[#This Row],[Sharpe Average]]&gt;$G$1,1,0),"")</f>
        <v>1</v>
      </c>
      <c r="I2903" s="2">
        <f ca="1">IF(ISNUMBER(TradeDash[[#This Row],[Signal]]),MAX(IF(AND(TradeDash[[#This Row],[Signal]]=1,I2902&lt;1),I2902+$E$1,IF(AND(TradeDash[[#This Row],[Signal]]=0,I2902&gt;0),I2902-$E$1,IF(AND(TradeDash[[#This Row],[Signal]]=1,I2902=1),I2902,IF(AND(TradeDash[[#This Row],[Signal]]=0,I2902=0),I2902,0)))),0),"")</f>
        <v>1</v>
      </c>
      <c r="J2903" s="3">
        <f ca="1">IF(ISNUMBER(TradeDash[[#This Row],[Position]]),TradeDash[[#This Row],[Position]]*D2904,"")</f>
        <v>2.5691752678835833E-3</v>
      </c>
      <c r="K2903" s="7">
        <f ca="1">K2902*IFERROR(1+TradeDash[[#This Row],[Port Return]],1)</f>
        <v>4771799.5887352414</v>
      </c>
      <c r="L2903" s="7">
        <f ca="1">IF(ISNUMBER(TradeDash[[#This Row],[Port Return]]),L2902*(1+TradeDash[[#This Row],[Returns]]),L2902)</f>
        <v>3551955.4848966589</v>
      </c>
    </row>
    <row r="2904" spans="1:12" x14ac:dyDescent="0.35">
      <c r="A2904" s="1">
        <v>40738</v>
      </c>
      <c r="B2904" s="16">
        <f>YEAR(TradeDash[[#This Row],[Date]])</f>
        <v>2011</v>
      </c>
      <c r="C2904">
        <v>5599.8</v>
      </c>
      <c r="D2904" s="3">
        <f>IFERROR(TradeDash[[#This Row],[Nifty]]/C2903-1,"")</f>
        <v>2.5691752678835833E-3</v>
      </c>
      <c r="E2904">
        <f ca="1">IFERROR(AVERAGE(OFFSET(TradeDash[[#This Row],[Returns]],0,0,-n_days))/STDEV(OFFSET(TradeDash[[#This Row],[Returns]],0,0,-n_days)),"")</f>
        <v>0.16670537983506944</v>
      </c>
      <c r="F2904">
        <f ca="1">IFERROR(AVERAGE(OFFSET(TradeDash[[#This Row],[Returns]],0,0,-n_days*2))/STDEV(OFFSET(TradeDash[[#This Row],[Returns]],0,0,-n_days*2)),"")</f>
        <v>8.1775685570111972E-2</v>
      </c>
      <c r="G2904">
        <f ca="1">IF(ISNUMBER(TradeDash[[#This Row],[2n day Sharpe]]),AVERAGE(TradeDash[[#This Row],[n day Sharpe]:[2n day Sharpe]]),"")</f>
        <v>0.12424053270259071</v>
      </c>
      <c r="H2904">
        <f ca="1">IF(ISNUMBER(TradeDash[[#This Row],[Sharpe Average]]),IF(TradeDash[[#This Row],[Sharpe Average]]&gt;$G$1,1,0),"")</f>
        <v>1</v>
      </c>
      <c r="I2904" s="2">
        <f ca="1">IF(ISNUMBER(TradeDash[[#This Row],[Signal]]),MAX(IF(AND(TradeDash[[#This Row],[Signal]]=1,I2903&lt;1),I2903+$E$1,IF(AND(TradeDash[[#This Row],[Signal]]=0,I2903&gt;0),I2903-$E$1,IF(AND(TradeDash[[#This Row],[Signal]]=1,I2903=1),I2903,IF(AND(TradeDash[[#This Row],[Signal]]=0,I2903=0),I2903,0)))),0),"")</f>
        <v>1</v>
      </c>
      <c r="J2904" s="3">
        <f ca="1">IF(ISNUMBER(TradeDash[[#This Row],[Position]]),TradeDash[[#This Row],[Position]]*D2905,"")</f>
        <v>-3.3394049787491831E-3</v>
      </c>
      <c r="K2904" s="7">
        <f ca="1">K2903*IFERROR(1+TradeDash[[#This Row],[Port Return]],1)</f>
        <v>4755864.617431026</v>
      </c>
      <c r="L2904" s="7">
        <f ca="1">IF(ISNUMBER(TradeDash[[#This Row],[Port Return]]),L2903*(1+TradeDash[[#This Row],[Returns]]),L2903)</f>
        <v>3561081.0810810789</v>
      </c>
    </row>
    <row r="2905" spans="1:12" x14ac:dyDescent="0.35">
      <c r="A2905" s="1">
        <v>40739</v>
      </c>
      <c r="B2905" s="16">
        <f>YEAR(TradeDash[[#This Row],[Date]])</f>
        <v>2011</v>
      </c>
      <c r="C2905">
        <v>5581.1</v>
      </c>
      <c r="D2905" s="3">
        <f>IFERROR(TradeDash[[#This Row],[Nifty]]/C2904-1,"")</f>
        <v>-3.3394049787491831E-3</v>
      </c>
      <c r="E2905">
        <f ca="1">IFERROR(AVERAGE(OFFSET(TradeDash[[#This Row],[Returns]],0,0,-n_days))/STDEV(OFFSET(TradeDash[[#This Row],[Returns]],0,0,-n_days)),"")</f>
        <v>0.17772332770530622</v>
      </c>
      <c r="F2905">
        <f ca="1">IFERROR(AVERAGE(OFFSET(TradeDash[[#This Row],[Returns]],0,0,-n_days*2))/STDEV(OFFSET(TradeDash[[#This Row],[Returns]],0,0,-n_days*2)),"")</f>
        <v>4.7579940873621558E-2</v>
      </c>
      <c r="G2905">
        <f ca="1">IF(ISNUMBER(TradeDash[[#This Row],[2n day Sharpe]]),AVERAGE(TradeDash[[#This Row],[n day Sharpe]:[2n day Sharpe]]),"")</f>
        <v>0.11265163428946388</v>
      </c>
      <c r="H2905">
        <f ca="1">IF(ISNUMBER(TradeDash[[#This Row],[Sharpe Average]]),IF(TradeDash[[#This Row],[Sharpe Average]]&gt;$G$1,1,0),"")</f>
        <v>1</v>
      </c>
      <c r="I2905" s="2">
        <f ca="1">IF(ISNUMBER(TradeDash[[#This Row],[Signal]]),MAX(IF(AND(TradeDash[[#This Row],[Signal]]=1,I2904&lt;1),I2904+$E$1,IF(AND(TradeDash[[#This Row],[Signal]]=0,I2904&gt;0),I2904-$E$1,IF(AND(TradeDash[[#This Row],[Signal]]=1,I2904=1),I2904,IF(AND(TradeDash[[#This Row],[Signal]]=0,I2904=0),I2904,0)))),0),"")</f>
        <v>1</v>
      </c>
      <c r="J2905" s="3">
        <f ca="1">IF(ISNUMBER(TradeDash[[#This Row],[Position]]),TradeDash[[#This Row],[Position]]*D2906,"")</f>
        <v>-2.5174248803999655E-3</v>
      </c>
      <c r="K2905" s="7">
        <f ca="1">K2904*IFERROR(1+TradeDash[[#This Row],[Port Return]],1)</f>
        <v>4743892.0855152914</v>
      </c>
      <c r="L2905" s="7">
        <f ca="1">IF(ISNUMBER(TradeDash[[#This Row],[Port Return]]),L2904*(1+TradeDash[[#This Row],[Returns]]),L2904)</f>
        <v>3549189.1891891873</v>
      </c>
    </row>
    <row r="2906" spans="1:12" x14ac:dyDescent="0.35">
      <c r="A2906" s="1">
        <v>40742</v>
      </c>
      <c r="B2906" s="16">
        <f>YEAR(TradeDash[[#This Row],[Date]])</f>
        <v>2011</v>
      </c>
      <c r="C2906">
        <v>5567.05</v>
      </c>
      <c r="D2906" s="3">
        <f>IFERROR(TradeDash[[#This Row],[Nifty]]/C2905-1,"")</f>
        <v>-2.5174248803999655E-3</v>
      </c>
      <c r="E2906">
        <f ca="1">IFERROR(AVERAGE(OFFSET(TradeDash[[#This Row],[Returns]],0,0,-n_days))/STDEV(OFFSET(TradeDash[[#This Row],[Returns]],0,0,-n_days)),"")</f>
        <v>0.28530207411485287</v>
      </c>
      <c r="F2906">
        <f ca="1">IFERROR(AVERAGE(OFFSET(TradeDash[[#This Row],[Returns]],0,0,-n_days*2))/STDEV(OFFSET(TradeDash[[#This Row],[Returns]],0,0,-n_days*2)),"")</f>
        <v>9.075267587042278E-2</v>
      </c>
      <c r="G2906">
        <f ca="1">IF(ISNUMBER(TradeDash[[#This Row],[2n day Sharpe]]),AVERAGE(TradeDash[[#This Row],[n day Sharpe]:[2n day Sharpe]]),"")</f>
        <v>0.18802737499263783</v>
      </c>
      <c r="H2906">
        <f ca="1">IF(ISNUMBER(TradeDash[[#This Row],[Sharpe Average]]),IF(TradeDash[[#This Row],[Sharpe Average]]&gt;$G$1,1,0),"")</f>
        <v>1</v>
      </c>
      <c r="I2906" s="2">
        <f ca="1">IF(ISNUMBER(TradeDash[[#This Row],[Signal]]),MAX(IF(AND(TradeDash[[#This Row],[Signal]]=1,I2905&lt;1),I2905+$E$1,IF(AND(TradeDash[[#This Row],[Signal]]=0,I2905&gt;0),I2905-$E$1,IF(AND(TradeDash[[#This Row],[Signal]]=1,I2905=1),I2905,IF(AND(TradeDash[[#This Row],[Signal]]=0,I2905=0),I2905,0)))),0),"")</f>
        <v>1</v>
      </c>
      <c r="J2906" s="3">
        <f ca="1">IF(ISNUMBER(TradeDash[[#This Row],[Position]]),TradeDash[[#This Row],[Position]]*D2907,"")</f>
        <v>8.3527182259903743E-3</v>
      </c>
      <c r="K2906" s="7">
        <f ca="1">K2905*IFERROR(1+TradeDash[[#This Row],[Port Return]],1)</f>
        <v>4783516.4794001067</v>
      </c>
      <c r="L2906" s="7">
        <f ca="1">IF(ISNUMBER(TradeDash[[#This Row],[Port Return]]),L2905*(1+TradeDash[[#This Row],[Returns]]),L2905)</f>
        <v>3540254.3720190758</v>
      </c>
    </row>
    <row r="2907" spans="1:12" x14ac:dyDescent="0.35">
      <c r="A2907" s="1">
        <v>40743</v>
      </c>
      <c r="B2907" s="16">
        <f>YEAR(TradeDash[[#This Row],[Date]])</f>
        <v>2011</v>
      </c>
      <c r="C2907">
        <v>5613.55</v>
      </c>
      <c r="D2907" s="3">
        <f>IFERROR(TradeDash[[#This Row],[Nifty]]/C2906-1,"")</f>
        <v>8.3527182259903743E-3</v>
      </c>
      <c r="E2907">
        <f ca="1">IFERROR(AVERAGE(OFFSET(TradeDash[[#This Row],[Returns]],0,0,-n_days))/STDEV(OFFSET(TradeDash[[#This Row],[Returns]],0,0,-n_days)),"")</f>
        <v>0.30733266913388119</v>
      </c>
      <c r="F2907">
        <f ca="1">IFERROR(AVERAGE(OFFSET(TradeDash[[#This Row],[Returns]],0,0,-n_days*2))/STDEV(OFFSET(TradeDash[[#This Row],[Returns]],0,0,-n_days*2)),"")</f>
        <v>0.10772320670473993</v>
      </c>
      <c r="G2907">
        <f ca="1">IF(ISNUMBER(TradeDash[[#This Row],[2n day Sharpe]]),AVERAGE(TradeDash[[#This Row],[n day Sharpe]:[2n day Sharpe]]),"")</f>
        <v>0.20752793791931057</v>
      </c>
      <c r="H2907">
        <f ca="1">IF(ISNUMBER(TradeDash[[#This Row],[Sharpe Average]]),IF(TradeDash[[#This Row],[Sharpe Average]]&gt;$G$1,1,0),"")</f>
        <v>1</v>
      </c>
      <c r="I2907" s="2">
        <f ca="1">IF(ISNUMBER(TradeDash[[#This Row],[Signal]]),MAX(IF(AND(TradeDash[[#This Row],[Signal]]=1,I2906&lt;1),I2906+$E$1,IF(AND(TradeDash[[#This Row],[Signal]]=0,I2906&gt;0),I2906-$E$1,IF(AND(TradeDash[[#This Row],[Signal]]=1,I2906=1),I2906,IF(AND(TradeDash[[#This Row],[Signal]]=0,I2906=0),I2906,0)))),0),"")</f>
        <v>1</v>
      </c>
      <c r="J2907" s="3">
        <f ca="1">IF(ISNUMBER(TradeDash[[#This Row],[Position]]),TradeDash[[#This Row],[Position]]*D2908,"")</f>
        <v>-8.2835282486127815E-3</v>
      </c>
      <c r="K2907" s="7">
        <f ca="1">K2906*IFERROR(1+TradeDash[[#This Row],[Port Return]],1)</f>
        <v>4743892.0855152914</v>
      </c>
      <c r="L2907" s="7">
        <f ca="1">IF(ISNUMBER(TradeDash[[#This Row],[Port Return]]),L2906*(1+TradeDash[[#This Row],[Returns]]),L2906)</f>
        <v>3569825.1192368818</v>
      </c>
    </row>
    <row r="2908" spans="1:12" x14ac:dyDescent="0.35">
      <c r="A2908" s="1">
        <v>40744</v>
      </c>
      <c r="B2908" s="16">
        <f>YEAR(TradeDash[[#This Row],[Date]])</f>
        <v>2011</v>
      </c>
      <c r="C2908">
        <v>5567.05</v>
      </c>
      <c r="D2908" s="3">
        <f>IFERROR(TradeDash[[#This Row],[Nifty]]/C2907-1,"")</f>
        <v>-8.2835282486127815E-3</v>
      </c>
      <c r="E2908">
        <f ca="1">IFERROR(AVERAGE(OFFSET(TradeDash[[#This Row],[Returns]],0,0,-n_days))/STDEV(OFFSET(TradeDash[[#This Row],[Returns]],0,0,-n_days)),"")</f>
        <v>0.25717651285133819</v>
      </c>
      <c r="F2908">
        <f ca="1">IFERROR(AVERAGE(OFFSET(TradeDash[[#This Row],[Returns]],0,0,-n_days*2))/STDEV(OFFSET(TradeDash[[#This Row],[Returns]],0,0,-n_days*2)),"")</f>
        <v>0.10836853894945152</v>
      </c>
      <c r="G2908">
        <f ca="1">IF(ISNUMBER(TradeDash[[#This Row],[2n day Sharpe]]),AVERAGE(TradeDash[[#This Row],[n day Sharpe]:[2n day Sharpe]]),"")</f>
        <v>0.18277252590039486</v>
      </c>
      <c r="H2908">
        <f ca="1">IF(ISNUMBER(TradeDash[[#This Row],[Sharpe Average]]),IF(TradeDash[[#This Row],[Sharpe Average]]&gt;$G$1,1,0),"")</f>
        <v>1</v>
      </c>
      <c r="I2908" s="2">
        <f ca="1">IF(ISNUMBER(TradeDash[[#This Row],[Signal]]),MAX(IF(AND(TradeDash[[#This Row],[Signal]]=1,I2907&lt;1),I2907+$E$1,IF(AND(TradeDash[[#This Row],[Signal]]=0,I2907&gt;0),I2907-$E$1,IF(AND(TradeDash[[#This Row],[Signal]]=1,I2907=1),I2907,IF(AND(TradeDash[[#This Row],[Signal]]=0,I2907=0),I2907,0)))),0),"")</f>
        <v>1</v>
      </c>
      <c r="J2908" s="3">
        <f ca="1">IF(ISNUMBER(TradeDash[[#This Row],[Position]]),TradeDash[[#This Row],[Position]]*D2909,"")</f>
        <v>-4.5715414806763999E-3</v>
      </c>
      <c r="K2908" s="7">
        <f ca="1">K2907*IFERROR(1+TradeDash[[#This Row],[Port Return]],1)</f>
        <v>4722205.1860665055</v>
      </c>
      <c r="L2908" s="7">
        <f ca="1">IF(ISNUMBER(TradeDash[[#This Row],[Port Return]]),L2907*(1+TradeDash[[#This Row],[Returns]]),L2907)</f>
        <v>3540254.3720190758</v>
      </c>
    </row>
    <row r="2909" spans="1:12" x14ac:dyDescent="0.35">
      <c r="A2909" s="1">
        <v>40745</v>
      </c>
      <c r="B2909" s="16">
        <f>YEAR(TradeDash[[#This Row],[Date]])</f>
        <v>2011</v>
      </c>
      <c r="C2909">
        <v>5541.6</v>
      </c>
      <c r="D2909" s="3">
        <f>IFERROR(TradeDash[[#This Row],[Nifty]]/C2908-1,"")</f>
        <v>-4.5715414806763999E-3</v>
      </c>
      <c r="E2909">
        <f ca="1">IFERROR(AVERAGE(OFFSET(TradeDash[[#This Row],[Returns]],0,0,-n_days))/STDEV(OFFSET(TradeDash[[#This Row],[Returns]],0,0,-n_days)),"")</f>
        <v>0.19734423666973241</v>
      </c>
      <c r="F2909">
        <f ca="1">IFERROR(AVERAGE(OFFSET(TradeDash[[#This Row],[Returns]],0,0,-n_days*2))/STDEV(OFFSET(TradeDash[[#This Row],[Returns]],0,0,-n_days*2)),"")</f>
        <v>6.6630316722376307E-2</v>
      </c>
      <c r="G2909">
        <f ca="1">IF(ISNUMBER(TradeDash[[#This Row],[2n day Sharpe]]),AVERAGE(TradeDash[[#This Row],[n day Sharpe]:[2n day Sharpe]]),"")</f>
        <v>0.13198727669605437</v>
      </c>
      <c r="H2909">
        <f ca="1">IF(ISNUMBER(TradeDash[[#This Row],[Sharpe Average]]),IF(TradeDash[[#This Row],[Sharpe Average]]&gt;$G$1,1,0),"")</f>
        <v>1</v>
      </c>
      <c r="I2909" s="2">
        <f ca="1">IF(ISNUMBER(TradeDash[[#This Row],[Signal]]),MAX(IF(AND(TradeDash[[#This Row],[Signal]]=1,I2908&lt;1),I2908+$E$1,IF(AND(TradeDash[[#This Row],[Signal]]=0,I2908&gt;0),I2908-$E$1,IF(AND(TradeDash[[#This Row],[Signal]]=1,I2908=1),I2908,IF(AND(TradeDash[[#This Row],[Signal]]=0,I2908=0),I2908,0)))),0),"")</f>
        <v>1</v>
      </c>
      <c r="J2909" s="3">
        <f ca="1">IF(ISNUMBER(TradeDash[[#This Row],[Position]]),TradeDash[[#This Row],[Position]]*D2910,"")</f>
        <v>1.6664862133679792E-2</v>
      </c>
      <c r="K2909" s="7">
        <f ca="1">K2908*IFERROR(1+TradeDash[[#This Row],[Port Return]],1)</f>
        <v>4800900.0844592517</v>
      </c>
      <c r="L2909" s="7">
        <f ca="1">IF(ISNUMBER(TradeDash[[#This Row],[Port Return]]),L2908*(1+TradeDash[[#This Row],[Returns]]),L2908)</f>
        <v>3524069.9523052447</v>
      </c>
    </row>
    <row r="2910" spans="1:12" x14ac:dyDescent="0.35">
      <c r="A2910" s="1">
        <v>40746</v>
      </c>
      <c r="B2910" s="16">
        <f>YEAR(TradeDash[[#This Row],[Date]])</f>
        <v>2011</v>
      </c>
      <c r="C2910">
        <v>5633.95</v>
      </c>
      <c r="D2910" s="3">
        <f>IFERROR(TradeDash[[#This Row],[Nifty]]/C2909-1,"")</f>
        <v>1.6664862133679792E-2</v>
      </c>
      <c r="E2910">
        <f ca="1">IFERROR(AVERAGE(OFFSET(TradeDash[[#This Row],[Returns]],0,0,-n_days))/STDEV(OFFSET(TradeDash[[#This Row],[Returns]],0,0,-n_days)),"")</f>
        <v>0.16153866125885263</v>
      </c>
      <c r="F2910">
        <f ca="1">IFERROR(AVERAGE(OFFSET(TradeDash[[#This Row],[Returns]],0,0,-n_days*2))/STDEV(OFFSET(TradeDash[[#This Row],[Returns]],0,0,-n_days*2)),"")</f>
        <v>7.8018472441037448E-2</v>
      </c>
      <c r="G2910">
        <f ca="1">IF(ISNUMBER(TradeDash[[#This Row],[2n day Sharpe]]),AVERAGE(TradeDash[[#This Row],[n day Sharpe]:[2n day Sharpe]]),"")</f>
        <v>0.11977856684994503</v>
      </c>
      <c r="H2910">
        <f ca="1">IF(ISNUMBER(TradeDash[[#This Row],[Sharpe Average]]),IF(TradeDash[[#This Row],[Sharpe Average]]&gt;$G$1,1,0),"")</f>
        <v>1</v>
      </c>
      <c r="I2910" s="2">
        <f ca="1">IF(ISNUMBER(TradeDash[[#This Row],[Signal]]),MAX(IF(AND(TradeDash[[#This Row],[Signal]]=1,I2909&lt;1),I2909+$E$1,IF(AND(TradeDash[[#This Row],[Signal]]=0,I2909&gt;0),I2909-$E$1,IF(AND(TradeDash[[#This Row],[Signal]]=1,I2909=1),I2909,IF(AND(TradeDash[[#This Row],[Signal]]=0,I2909=0),I2909,0)))),0),"")</f>
        <v>1</v>
      </c>
      <c r="J2910" s="3">
        <f ca="1">IF(ISNUMBER(TradeDash[[#This Row],[Position]]),TradeDash[[#This Row],[Position]]*D2911,"")</f>
        <v>8.2269100719745136E-3</v>
      </c>
      <c r="K2910" s="7">
        <f ca="1">K2909*IFERROR(1+TradeDash[[#This Row],[Port Return]],1)</f>
        <v>4840396.6577186324</v>
      </c>
      <c r="L2910" s="7">
        <f ca="1">IF(ISNUMBER(TradeDash[[#This Row],[Port Return]]),L2909*(1+TradeDash[[#This Row],[Returns]]),L2909)</f>
        <v>3582798.0922098551</v>
      </c>
    </row>
    <row r="2911" spans="1:12" x14ac:dyDescent="0.35">
      <c r="A2911" s="1">
        <v>40749</v>
      </c>
      <c r="B2911" s="16">
        <f>YEAR(TradeDash[[#This Row],[Date]])</f>
        <v>2011</v>
      </c>
      <c r="C2911">
        <v>5680.3</v>
      </c>
      <c r="D2911" s="3">
        <f>IFERROR(TradeDash[[#This Row],[Nifty]]/C2910-1,"")</f>
        <v>8.2269100719745136E-3</v>
      </c>
      <c r="E2911">
        <f ca="1">IFERROR(AVERAGE(OFFSET(TradeDash[[#This Row],[Returns]],0,0,-n_days))/STDEV(OFFSET(TradeDash[[#This Row],[Returns]],0,0,-n_days)),"")</f>
        <v>0.15276600089470485</v>
      </c>
      <c r="F2911">
        <f ca="1">IFERROR(AVERAGE(OFFSET(TradeDash[[#This Row],[Returns]],0,0,-n_days*2))/STDEV(OFFSET(TradeDash[[#This Row],[Returns]],0,0,-n_days*2)),"")</f>
        <v>9.9937958125612292E-2</v>
      </c>
      <c r="G2911">
        <f ca="1">IF(ISNUMBER(TradeDash[[#This Row],[2n day Sharpe]]),AVERAGE(TradeDash[[#This Row],[n day Sharpe]:[2n day Sharpe]]),"")</f>
        <v>0.12635197951015859</v>
      </c>
      <c r="H2911">
        <f ca="1">IF(ISNUMBER(TradeDash[[#This Row],[Sharpe Average]]),IF(TradeDash[[#This Row],[Sharpe Average]]&gt;$G$1,1,0),"")</f>
        <v>1</v>
      </c>
      <c r="I2911" s="2">
        <f ca="1">IF(ISNUMBER(TradeDash[[#This Row],[Signal]]),MAX(IF(AND(TradeDash[[#This Row],[Signal]]=1,I2910&lt;1),I2910+$E$1,IF(AND(TradeDash[[#This Row],[Signal]]=0,I2910&gt;0),I2910-$E$1,IF(AND(TradeDash[[#This Row],[Signal]]=1,I2910=1),I2910,IF(AND(TradeDash[[#This Row],[Signal]]=0,I2910=0),I2910,0)))),0),"")</f>
        <v>1</v>
      </c>
      <c r="J2911" s="3">
        <f ca="1">IF(ISNUMBER(TradeDash[[#This Row],[Position]]),TradeDash[[#This Row],[Position]]*D2912,"")</f>
        <v>-1.8564160343643832E-2</v>
      </c>
      <c r="K2911" s="7">
        <f ca="1">K2910*IFERROR(1+TradeDash[[#This Row],[Port Return]],1)</f>
        <v>4750538.7580379061</v>
      </c>
      <c r="L2911" s="7">
        <f ca="1">IF(ISNUMBER(TradeDash[[#This Row],[Port Return]]),L2910*(1+TradeDash[[#This Row],[Returns]]),L2910)</f>
        <v>3612273.4499205076</v>
      </c>
    </row>
    <row r="2912" spans="1:12" x14ac:dyDescent="0.35">
      <c r="A2912" s="1">
        <v>40750</v>
      </c>
      <c r="B2912" s="16">
        <f>YEAR(TradeDash[[#This Row],[Date]])</f>
        <v>2011</v>
      </c>
      <c r="C2912">
        <v>5574.85</v>
      </c>
      <c r="D2912" s="3">
        <f>IFERROR(TradeDash[[#This Row],[Nifty]]/C2911-1,"")</f>
        <v>-1.8564160343643832E-2</v>
      </c>
      <c r="E2912">
        <f ca="1">IFERROR(AVERAGE(OFFSET(TradeDash[[#This Row],[Returns]],0,0,-n_days))/STDEV(OFFSET(TradeDash[[#This Row],[Returns]],0,0,-n_days)),"")</f>
        <v>3.079401937794516E-2</v>
      </c>
      <c r="F2912">
        <f ca="1">IFERROR(AVERAGE(OFFSET(TradeDash[[#This Row],[Returns]],0,0,-n_days*2))/STDEV(OFFSET(TradeDash[[#This Row],[Returns]],0,0,-n_days*2)),"")</f>
        <v>1.1476738066141929E-2</v>
      </c>
      <c r="G2912">
        <f ca="1">IF(ISNUMBER(TradeDash[[#This Row],[2n day Sharpe]]),AVERAGE(TradeDash[[#This Row],[n day Sharpe]:[2n day Sharpe]]),"")</f>
        <v>2.1135378722043546E-2</v>
      </c>
      <c r="H2912">
        <f ca="1">IF(ISNUMBER(TradeDash[[#This Row],[Sharpe Average]]),IF(TradeDash[[#This Row],[Sharpe Average]]&gt;$G$1,1,0),"")</f>
        <v>1</v>
      </c>
      <c r="I2912" s="2">
        <f ca="1">IF(ISNUMBER(TradeDash[[#This Row],[Signal]]),MAX(IF(AND(TradeDash[[#This Row],[Signal]]=1,I2911&lt;1),I2911+$E$1,IF(AND(TradeDash[[#This Row],[Signal]]=0,I2911&gt;0),I2911-$E$1,IF(AND(TradeDash[[#This Row],[Signal]]=1,I2911=1),I2911,IF(AND(TradeDash[[#This Row],[Signal]]=0,I2911=0),I2911,0)))),0),"")</f>
        <v>1</v>
      </c>
      <c r="J2912" s="3">
        <f ca="1">IF(ISNUMBER(TradeDash[[#This Row],[Position]]),TradeDash[[#This Row],[Position]]*D2913,"")</f>
        <v>-5.031525511897228E-3</v>
      </c>
      <c r="K2912" s="7">
        <f ca="1">K2911*IFERROR(1+TradeDash[[#This Row],[Port Return]],1)</f>
        <v>4726636.301081582</v>
      </c>
      <c r="L2912" s="7">
        <f ca="1">IF(ISNUMBER(TradeDash[[#This Row],[Port Return]]),L2911*(1+TradeDash[[#This Row],[Returns]]),L2911)</f>
        <v>3545214.626391096</v>
      </c>
    </row>
    <row r="2913" spans="1:12" x14ac:dyDescent="0.35">
      <c r="A2913" s="1">
        <v>40751</v>
      </c>
      <c r="B2913" s="16">
        <f>YEAR(TradeDash[[#This Row],[Date]])</f>
        <v>2011</v>
      </c>
      <c r="C2913">
        <v>5546.8</v>
      </c>
      <c r="D2913" s="3">
        <f>IFERROR(TradeDash[[#This Row],[Nifty]]/C2912-1,"")</f>
        <v>-5.031525511897228E-3</v>
      </c>
      <c r="E2913">
        <f ca="1">IFERROR(AVERAGE(OFFSET(TradeDash[[#This Row],[Returns]],0,0,-n_days))/STDEV(OFFSET(TradeDash[[#This Row],[Returns]],0,0,-n_days)),"")</f>
        <v>-4.3073542789712677E-2</v>
      </c>
      <c r="F2913">
        <f ca="1">IFERROR(AVERAGE(OFFSET(TradeDash[[#This Row],[Returns]],0,0,-n_days*2))/STDEV(OFFSET(TradeDash[[#This Row],[Returns]],0,0,-n_days*2)),"")</f>
        <v>-1.5624677330498587E-2</v>
      </c>
      <c r="G2913">
        <f ca="1">IF(ISNUMBER(TradeDash[[#This Row],[2n day Sharpe]]),AVERAGE(TradeDash[[#This Row],[n day Sharpe]:[2n day Sharpe]]),"")</f>
        <v>-2.9349110060105633E-2</v>
      </c>
      <c r="H2913">
        <f ca="1">IF(ISNUMBER(TradeDash[[#This Row],[Sharpe Average]]),IF(TradeDash[[#This Row],[Sharpe Average]]&gt;$G$1,1,0),"")</f>
        <v>0</v>
      </c>
      <c r="I2913" s="2">
        <f ca="1">IF(ISNUMBER(TradeDash[[#This Row],[Signal]]),MAX(IF(AND(TradeDash[[#This Row],[Signal]]=1,I2912&lt;1),I2912+$E$1,IF(AND(TradeDash[[#This Row],[Signal]]=0,I2912&gt;0),I2912-$E$1,IF(AND(TradeDash[[#This Row],[Signal]]=1,I2912=1),I2912,IF(AND(TradeDash[[#This Row],[Signal]]=0,I2912=0),I2912,0)))),0),"")</f>
        <v>0.8</v>
      </c>
      <c r="J2913" s="3">
        <f ca="1">IF(ISNUMBER(TradeDash[[#This Row],[Position]]),TradeDash[[#This Row],[Position]]*D2914,"")</f>
        <v>-8.5166221965818252E-3</v>
      </c>
      <c r="K2913" s="7">
        <f ca="1">K2912*IFERROR(1+TradeDash[[#This Row],[Port Return]],1)</f>
        <v>4686381.325444621</v>
      </c>
      <c r="L2913" s="7">
        <f ca="1">IF(ISNUMBER(TradeDash[[#This Row],[Port Return]]),L2912*(1+TradeDash[[#This Row],[Returns]]),L2912)</f>
        <v>3527376.7885532579</v>
      </c>
    </row>
    <row r="2914" spans="1:12" x14ac:dyDescent="0.35">
      <c r="A2914" s="1">
        <v>40752</v>
      </c>
      <c r="B2914" s="16">
        <f>YEAR(TradeDash[[#This Row],[Date]])</f>
        <v>2011</v>
      </c>
      <c r="C2914">
        <v>5487.75</v>
      </c>
      <c r="D2914" s="3">
        <f>IFERROR(TradeDash[[#This Row],[Nifty]]/C2913-1,"")</f>
        <v>-1.0645777745727281E-2</v>
      </c>
      <c r="E2914">
        <f ca="1">IFERROR(AVERAGE(OFFSET(TradeDash[[#This Row],[Returns]],0,0,-n_days))/STDEV(OFFSET(TradeDash[[#This Row],[Returns]],0,0,-n_days)),"")</f>
        <v>-0.13738431184401614</v>
      </c>
      <c r="F2914">
        <f ca="1">IFERROR(AVERAGE(OFFSET(TradeDash[[#This Row],[Returns]],0,0,-n_days*2))/STDEV(OFFSET(TradeDash[[#This Row],[Returns]],0,0,-n_days*2)),"")</f>
        <v>-2.3509594135369644E-2</v>
      </c>
      <c r="G2914">
        <f ca="1">IF(ISNUMBER(TradeDash[[#This Row],[2n day Sharpe]]),AVERAGE(TradeDash[[#This Row],[n day Sharpe]:[2n day Sharpe]]),"")</f>
        <v>-8.0446952989692899E-2</v>
      </c>
      <c r="H2914">
        <f ca="1">IF(ISNUMBER(TradeDash[[#This Row],[Sharpe Average]]),IF(TradeDash[[#This Row],[Sharpe Average]]&gt;$G$1,1,0),"")</f>
        <v>0</v>
      </c>
      <c r="I2914" s="2">
        <f ca="1">IF(ISNUMBER(TradeDash[[#This Row],[Signal]]),MAX(IF(AND(TradeDash[[#This Row],[Signal]]=1,I2913&lt;1),I2913+$E$1,IF(AND(TradeDash[[#This Row],[Signal]]=0,I2913&gt;0),I2913-$E$1,IF(AND(TradeDash[[#This Row],[Signal]]=1,I2913=1),I2913,IF(AND(TradeDash[[#This Row],[Signal]]=0,I2913=0),I2913,0)))),0),"")</f>
        <v>0.60000000000000009</v>
      </c>
      <c r="J2914" s="3">
        <f ca="1">IF(ISNUMBER(TradeDash[[#This Row],[Position]]),TradeDash[[#This Row],[Position]]*D2915,"")</f>
        <v>-6.2867295339619222E-4</v>
      </c>
      <c r="K2914" s="7">
        <f ca="1">K2913*IFERROR(1+TradeDash[[#This Row],[Port Return]],1)</f>
        <v>4683435.124256013</v>
      </c>
      <c r="L2914" s="7">
        <f ca="1">IF(ISNUMBER(TradeDash[[#This Row],[Port Return]]),L2913*(1+TradeDash[[#This Row],[Returns]]),L2913)</f>
        <v>3489825.1192368828</v>
      </c>
    </row>
    <row r="2915" spans="1:12" x14ac:dyDescent="0.35">
      <c r="A2915" s="1">
        <v>40753</v>
      </c>
      <c r="B2915" s="16">
        <f>YEAR(TradeDash[[#This Row],[Date]])</f>
        <v>2011</v>
      </c>
      <c r="C2915">
        <v>5482</v>
      </c>
      <c r="D2915" s="3">
        <f>IFERROR(TradeDash[[#This Row],[Nifty]]/C2914-1,"")</f>
        <v>-1.0477882556603202E-3</v>
      </c>
      <c r="E2915">
        <f ca="1">IFERROR(AVERAGE(OFFSET(TradeDash[[#This Row],[Returns]],0,0,-n_days))/STDEV(OFFSET(TradeDash[[#This Row],[Returns]],0,0,-n_days)),"")</f>
        <v>-0.1249996779938255</v>
      </c>
      <c r="F2915">
        <f ca="1">IFERROR(AVERAGE(OFFSET(TradeDash[[#This Row],[Returns]],0,0,-n_days*2))/STDEV(OFFSET(TradeDash[[#This Row],[Returns]],0,0,-n_days*2)),"")</f>
        <v>-1.1035423976471273E-2</v>
      </c>
      <c r="G2915">
        <f ca="1">IF(ISNUMBER(TradeDash[[#This Row],[2n day Sharpe]]),AVERAGE(TradeDash[[#This Row],[n day Sharpe]:[2n day Sharpe]]),"")</f>
        <v>-6.8017550985148389E-2</v>
      </c>
      <c r="H2915">
        <f ca="1">IF(ISNUMBER(TradeDash[[#This Row],[Sharpe Average]]),IF(TradeDash[[#This Row],[Sharpe Average]]&gt;$G$1,1,0),"")</f>
        <v>0</v>
      </c>
      <c r="I2915" s="2">
        <f ca="1">IF(ISNUMBER(TradeDash[[#This Row],[Signal]]),MAX(IF(AND(TradeDash[[#This Row],[Signal]]=1,I2914&lt;1),I2914+$E$1,IF(AND(TradeDash[[#This Row],[Signal]]=0,I2914&gt;0),I2914-$E$1,IF(AND(TradeDash[[#This Row],[Signal]]=1,I2914=1),I2914,IF(AND(TradeDash[[#This Row],[Signal]]=0,I2914=0),I2914,0)))),0),"")</f>
        <v>0.40000000000000008</v>
      </c>
      <c r="J2915" s="3">
        <f ca="1">IF(ISNUMBER(TradeDash[[#This Row],[Position]]),TradeDash[[#This Row],[Position]]*D2916,"")</f>
        <v>2.5392192630427253E-3</v>
      </c>
      <c r="K2915" s="7">
        <f ca="1">K2914*IFERROR(1+TradeDash[[#This Row],[Port Return]],1)</f>
        <v>4695327.3929407345</v>
      </c>
      <c r="L2915" s="7">
        <f ca="1">IF(ISNUMBER(TradeDash[[#This Row],[Port Return]]),L2914*(1+TradeDash[[#This Row],[Returns]]),L2914)</f>
        <v>3486168.5214626379</v>
      </c>
    </row>
    <row r="2916" spans="1:12" x14ac:dyDescent="0.35">
      <c r="A2916" s="1">
        <v>40756</v>
      </c>
      <c r="B2916" s="16">
        <f>YEAR(TradeDash[[#This Row],[Date]])</f>
        <v>2011</v>
      </c>
      <c r="C2916">
        <v>5516.8</v>
      </c>
      <c r="D2916" s="3">
        <f>IFERROR(TradeDash[[#This Row],[Nifty]]/C2915-1,"")</f>
        <v>6.3480481576068115E-3</v>
      </c>
      <c r="E2916">
        <f ca="1">IFERROR(AVERAGE(OFFSET(TradeDash[[#This Row],[Returns]],0,0,-n_days))/STDEV(OFFSET(TradeDash[[#This Row],[Returns]],0,0,-n_days)),"")</f>
        <v>-0.11320012852597242</v>
      </c>
      <c r="F2916">
        <f ca="1">IFERROR(AVERAGE(OFFSET(TradeDash[[#This Row],[Returns]],0,0,-n_days*2))/STDEV(OFFSET(TradeDash[[#This Row],[Returns]],0,0,-n_days*2)),"")</f>
        <v>-2.0455785553885148E-3</v>
      </c>
      <c r="G2916">
        <f ca="1">IF(ISNUMBER(TradeDash[[#This Row],[2n day Sharpe]]),AVERAGE(TradeDash[[#This Row],[n day Sharpe]:[2n day Sharpe]]),"")</f>
        <v>-5.7622853540680467E-2</v>
      </c>
      <c r="H2916">
        <f ca="1">IF(ISNUMBER(TradeDash[[#This Row],[Sharpe Average]]),IF(TradeDash[[#This Row],[Sharpe Average]]&gt;$G$1,1,0),"")</f>
        <v>0</v>
      </c>
      <c r="I2916" s="2">
        <f ca="1">IF(ISNUMBER(TradeDash[[#This Row],[Signal]]),MAX(IF(AND(TradeDash[[#This Row],[Signal]]=1,I2915&lt;1),I2915+$E$1,IF(AND(TradeDash[[#This Row],[Signal]]=0,I2915&gt;0),I2915-$E$1,IF(AND(TradeDash[[#This Row],[Signal]]=1,I2915=1),I2915,IF(AND(TradeDash[[#This Row],[Signal]]=0,I2915=0),I2915,0)))),0),"")</f>
        <v>0.20000000000000007</v>
      </c>
      <c r="J2916" s="3">
        <f ca="1">IF(ISNUMBER(TradeDash[[#This Row],[Position]]),TradeDash[[#This Row],[Position]]*D2917,"")</f>
        <v>-2.184237238979115E-3</v>
      </c>
      <c r="K2916" s="7">
        <f ca="1">K2915*IFERROR(1+TradeDash[[#This Row],[Port Return]],1)</f>
        <v>4685071.6839998746</v>
      </c>
      <c r="L2916" s="7">
        <f ca="1">IF(ISNUMBER(TradeDash[[#This Row],[Port Return]]),L2915*(1+TradeDash[[#This Row],[Returns]]),L2915)</f>
        <v>3508298.8871224155</v>
      </c>
    </row>
    <row r="2917" spans="1:12" x14ac:dyDescent="0.35">
      <c r="A2917" s="1">
        <v>40757</v>
      </c>
      <c r="B2917" s="16">
        <f>YEAR(TradeDash[[#This Row],[Date]])</f>
        <v>2011</v>
      </c>
      <c r="C2917">
        <v>5456.55</v>
      </c>
      <c r="D2917" s="3">
        <f>IFERROR(TradeDash[[#This Row],[Nifty]]/C2916-1,"")</f>
        <v>-1.0921186194895571E-2</v>
      </c>
      <c r="E2917">
        <f ca="1">IFERROR(AVERAGE(OFFSET(TradeDash[[#This Row],[Returns]],0,0,-n_days))/STDEV(OFFSET(TradeDash[[#This Row],[Returns]],0,0,-n_days)),"")</f>
        <v>-0.14770192635036097</v>
      </c>
      <c r="F2917">
        <f ca="1">IFERROR(AVERAGE(OFFSET(TradeDash[[#This Row],[Returns]],0,0,-n_days*2))/STDEV(OFFSET(TradeDash[[#This Row],[Returns]],0,0,-n_days*2)),"")</f>
        <v>-3.978964243253548E-2</v>
      </c>
      <c r="G2917">
        <f ca="1">IF(ISNUMBER(TradeDash[[#This Row],[2n day Sharpe]]),AVERAGE(TradeDash[[#This Row],[n day Sharpe]:[2n day Sharpe]]),"")</f>
        <v>-9.3745784391448234E-2</v>
      </c>
      <c r="H2917">
        <f ca="1">IF(ISNUMBER(TradeDash[[#This Row],[Sharpe Average]]),IF(TradeDash[[#This Row],[Sharpe Average]]&gt;$G$1,1,0),"")</f>
        <v>0</v>
      </c>
      <c r="I2917" s="2">
        <f ca="1">IF(ISNUMBER(TradeDash[[#This Row],[Signal]]),MAX(IF(AND(TradeDash[[#This Row],[Signal]]=1,I2916&lt;1),I2916+$E$1,IF(AND(TradeDash[[#This Row],[Signal]]=0,I2916&gt;0),I2916-$E$1,IF(AND(TradeDash[[#This Row],[Signal]]=1,I2916=1),I2916,IF(AND(TradeDash[[#This Row],[Signal]]=0,I2916=0),I2916,0)))),0),"")</f>
        <v>5.5511151231257827E-17</v>
      </c>
      <c r="J2917" s="3">
        <f ca="1">IF(ISNUMBER(TradeDash[[#This Row],[Position]]),TradeDash[[#This Row],[Position]]*D2918,"")</f>
        <v>-5.2646857010704415E-19</v>
      </c>
      <c r="K2917" s="7">
        <f ca="1">K2916*IFERROR(1+TradeDash[[#This Row],[Port Return]],1)</f>
        <v>4685071.6839998746</v>
      </c>
      <c r="L2917" s="7">
        <f ca="1">IF(ISNUMBER(TradeDash[[#This Row],[Port Return]]),L2916*(1+TradeDash[[#This Row],[Returns]]),L2916)</f>
        <v>3469984.1017488064</v>
      </c>
    </row>
    <row r="2918" spans="1:12" x14ac:dyDescent="0.35">
      <c r="A2918" s="1">
        <v>40758</v>
      </c>
      <c r="B2918" s="16">
        <f>YEAR(TradeDash[[#This Row],[Date]])</f>
        <v>2011</v>
      </c>
      <c r="C2918">
        <v>5404.8</v>
      </c>
      <c r="D2918" s="3">
        <f>IFERROR(TradeDash[[#This Row],[Nifty]]/C2917-1,"")</f>
        <v>-9.4840146246254475E-3</v>
      </c>
      <c r="E2918">
        <f ca="1">IFERROR(AVERAGE(OFFSET(TradeDash[[#This Row],[Returns]],0,0,-n_days))/STDEV(OFFSET(TradeDash[[#This Row],[Returns]],0,0,-n_days)),"")</f>
        <v>-0.1850682425938264</v>
      </c>
      <c r="F2918">
        <f ca="1">IFERROR(AVERAGE(OFFSET(TradeDash[[#This Row],[Returns]],0,0,-n_days*2))/STDEV(OFFSET(TradeDash[[#This Row],[Returns]],0,0,-n_days*2)),"")</f>
        <v>-4.9835798106951629E-2</v>
      </c>
      <c r="G2918">
        <f ca="1">IF(ISNUMBER(TradeDash[[#This Row],[2n day Sharpe]]),AVERAGE(TradeDash[[#This Row],[n day Sharpe]:[2n day Sharpe]]),"")</f>
        <v>-0.11745202035038901</v>
      </c>
      <c r="H2918">
        <f ca="1">IF(ISNUMBER(TradeDash[[#This Row],[Sharpe Average]]),IF(TradeDash[[#This Row],[Sharpe Average]]&gt;$G$1,1,0),"")</f>
        <v>0</v>
      </c>
      <c r="I2918" s="2">
        <f ca="1">IF(ISNUMBER(TradeDash[[#This Row],[Signal]]),MAX(IF(AND(TradeDash[[#This Row],[Signal]]=1,I2917&lt;1),I2917+$E$1,IF(AND(TradeDash[[#This Row],[Signal]]=0,I2917&gt;0),I2917-$E$1,IF(AND(TradeDash[[#This Row],[Signal]]=1,I2917=1),I2917,IF(AND(TradeDash[[#This Row],[Signal]]=0,I2917=0),I2917,0)))),0),"")</f>
        <v>0</v>
      </c>
      <c r="J2918" s="3">
        <f ca="1">IF(ISNUMBER(TradeDash[[#This Row],[Position]]),TradeDash[[#This Row],[Position]]*D2919,"")</f>
        <v>0</v>
      </c>
      <c r="K2918" s="7">
        <f ca="1">K2917*IFERROR(1+TradeDash[[#This Row],[Port Return]],1)</f>
        <v>4685071.6839998746</v>
      </c>
      <c r="L2918" s="7">
        <f ca="1">IF(ISNUMBER(TradeDash[[#This Row],[Port Return]]),L2917*(1+TradeDash[[#This Row],[Returns]]),L2917)</f>
        <v>3437074.7217806028</v>
      </c>
    </row>
    <row r="2919" spans="1:12" x14ac:dyDescent="0.35">
      <c r="A2919" s="1">
        <v>40759</v>
      </c>
      <c r="B2919" s="16">
        <f>YEAR(TradeDash[[#This Row],[Date]])</f>
        <v>2011</v>
      </c>
      <c r="C2919">
        <v>5331.8</v>
      </c>
      <c r="D2919" s="3">
        <f>IFERROR(TradeDash[[#This Row],[Nifty]]/C2918-1,"")</f>
        <v>-1.3506512729425713E-2</v>
      </c>
      <c r="E2919">
        <f ca="1">IFERROR(AVERAGE(OFFSET(TradeDash[[#This Row],[Returns]],0,0,-n_days))/STDEV(OFFSET(TradeDash[[#This Row],[Returns]],0,0,-n_days)),"")</f>
        <v>-0.36691888153775282</v>
      </c>
      <c r="F2919">
        <f ca="1">IFERROR(AVERAGE(OFFSET(TradeDash[[#This Row],[Returns]],0,0,-n_days*2))/STDEV(OFFSET(TradeDash[[#This Row],[Returns]],0,0,-n_days*2)),"")</f>
        <v>-7.881979922407957E-2</v>
      </c>
      <c r="G2919">
        <f ca="1">IF(ISNUMBER(TradeDash[[#This Row],[2n day Sharpe]]),AVERAGE(TradeDash[[#This Row],[n day Sharpe]:[2n day Sharpe]]),"")</f>
        <v>-0.22286934038091619</v>
      </c>
      <c r="H2919">
        <f ca="1">IF(ISNUMBER(TradeDash[[#This Row],[Sharpe Average]]),IF(TradeDash[[#This Row],[Sharpe Average]]&gt;$G$1,1,0),"")</f>
        <v>0</v>
      </c>
      <c r="I2919" s="2">
        <f ca="1">IF(ISNUMBER(TradeDash[[#This Row],[Signal]]),MAX(IF(AND(TradeDash[[#This Row],[Signal]]=1,I2918&lt;1),I2918+$E$1,IF(AND(TradeDash[[#This Row],[Signal]]=0,I2918&gt;0),I2918-$E$1,IF(AND(TradeDash[[#This Row],[Signal]]=1,I2918=1),I2918,IF(AND(TradeDash[[#This Row],[Signal]]=0,I2918=0),I2918,0)))),0),"")</f>
        <v>0</v>
      </c>
      <c r="J2919" s="3">
        <f ca="1">IF(ISNUMBER(TradeDash[[#This Row],[Position]]),TradeDash[[#This Row],[Position]]*D2920,"")</f>
        <v>0</v>
      </c>
      <c r="K2919" s="7">
        <f ca="1">K2918*IFERROR(1+TradeDash[[#This Row],[Port Return]],1)</f>
        <v>4685071.6839998746</v>
      </c>
      <c r="L2919" s="7">
        <f ca="1">IF(ISNUMBER(TradeDash[[#This Row],[Port Return]]),L2918*(1+TradeDash[[#This Row],[Returns]]),L2918)</f>
        <v>3390651.8282988858</v>
      </c>
    </row>
    <row r="2920" spans="1:12" x14ac:dyDescent="0.35">
      <c r="A2920" s="1">
        <v>40760</v>
      </c>
      <c r="B2920" s="16">
        <f>YEAR(TradeDash[[#This Row],[Date]])</f>
        <v>2011</v>
      </c>
      <c r="C2920">
        <v>5211.25</v>
      </c>
      <c r="D2920" s="3">
        <f>IFERROR(TradeDash[[#This Row],[Nifty]]/C2919-1,"")</f>
        <v>-2.2609625267264399E-2</v>
      </c>
      <c r="E2920">
        <f ca="1">IFERROR(AVERAGE(OFFSET(TradeDash[[#This Row],[Returns]],0,0,-n_days))/STDEV(OFFSET(TradeDash[[#This Row],[Returns]],0,0,-n_days)),"")</f>
        <v>-0.39165751943355898</v>
      </c>
      <c r="F2920">
        <f ca="1">IFERROR(AVERAGE(OFFSET(TradeDash[[#This Row],[Returns]],0,0,-n_days*2))/STDEV(OFFSET(TradeDash[[#This Row],[Returns]],0,0,-n_days*2)),"")</f>
        <v>-0.11217363342013367</v>
      </c>
      <c r="G2920">
        <f ca="1">IF(ISNUMBER(TradeDash[[#This Row],[2n day Sharpe]]),AVERAGE(TradeDash[[#This Row],[n day Sharpe]:[2n day Sharpe]]),"")</f>
        <v>-0.25191557642684631</v>
      </c>
      <c r="H2920">
        <f ca="1">IF(ISNUMBER(TradeDash[[#This Row],[Sharpe Average]]),IF(TradeDash[[#This Row],[Sharpe Average]]&gt;$G$1,1,0),"")</f>
        <v>0</v>
      </c>
      <c r="I2920" s="2">
        <f ca="1">IF(ISNUMBER(TradeDash[[#This Row],[Signal]]),MAX(IF(AND(TradeDash[[#This Row],[Signal]]=1,I2919&lt;1),I2919+$E$1,IF(AND(TradeDash[[#This Row],[Signal]]=0,I2919&gt;0),I2919-$E$1,IF(AND(TradeDash[[#This Row],[Signal]]=1,I2919=1),I2919,IF(AND(TradeDash[[#This Row],[Signal]]=0,I2919=0),I2919,0)))),0),"")</f>
        <v>0</v>
      </c>
      <c r="J2920" s="3">
        <f ca="1">IF(ISNUMBER(TradeDash[[#This Row],[Position]]),TradeDash[[#This Row],[Position]]*D2921,"")</f>
        <v>0</v>
      </c>
      <c r="K2920" s="7">
        <f ca="1">K2919*IFERROR(1+TradeDash[[#This Row],[Port Return]],1)</f>
        <v>4685071.6839998746</v>
      </c>
      <c r="L2920" s="7">
        <f ca="1">IF(ISNUMBER(TradeDash[[#This Row],[Port Return]]),L2919*(1+TradeDash[[#This Row],[Returns]]),L2919)</f>
        <v>3313990.4610492829</v>
      </c>
    </row>
    <row r="2921" spans="1:12" x14ac:dyDescent="0.35">
      <c r="A2921" s="1">
        <v>40763</v>
      </c>
      <c r="B2921" s="16">
        <f>YEAR(TradeDash[[#This Row],[Date]])</f>
        <v>2011</v>
      </c>
      <c r="C2921">
        <v>5118.5</v>
      </c>
      <c r="D2921" s="3">
        <f>IFERROR(TradeDash[[#This Row],[Nifty]]/C2920-1,"")</f>
        <v>-1.7798033101463218E-2</v>
      </c>
      <c r="E2921">
        <f ca="1">IFERROR(AVERAGE(OFFSET(TradeDash[[#This Row],[Returns]],0,0,-n_days))/STDEV(OFFSET(TradeDash[[#This Row],[Returns]],0,0,-n_days)),"")</f>
        <v>-0.42235770051292021</v>
      </c>
      <c r="F2921">
        <f ca="1">IFERROR(AVERAGE(OFFSET(TradeDash[[#This Row],[Returns]],0,0,-n_days*2))/STDEV(OFFSET(TradeDash[[#This Row],[Returns]],0,0,-n_days*2)),"")</f>
        <v>-0.14750249017332881</v>
      </c>
      <c r="G2921">
        <f ca="1">IF(ISNUMBER(TradeDash[[#This Row],[2n day Sharpe]]),AVERAGE(TradeDash[[#This Row],[n day Sharpe]:[2n day Sharpe]]),"")</f>
        <v>-0.28493009534312452</v>
      </c>
      <c r="H2921">
        <f ca="1">IF(ISNUMBER(TradeDash[[#This Row],[Sharpe Average]]),IF(TradeDash[[#This Row],[Sharpe Average]]&gt;$G$1,1,0),"")</f>
        <v>0</v>
      </c>
      <c r="I2921" s="2">
        <f ca="1">IF(ISNUMBER(TradeDash[[#This Row],[Signal]]),MAX(IF(AND(TradeDash[[#This Row],[Signal]]=1,I2920&lt;1),I2920+$E$1,IF(AND(TradeDash[[#This Row],[Signal]]=0,I2920&gt;0),I2920-$E$1,IF(AND(TradeDash[[#This Row],[Signal]]=1,I2920=1),I2920,IF(AND(TradeDash[[#This Row],[Signal]]=0,I2920=0),I2920,0)))),0),"")</f>
        <v>0</v>
      </c>
      <c r="J2921" s="3">
        <f ca="1">IF(ISNUMBER(TradeDash[[#This Row],[Position]]),TradeDash[[#This Row],[Position]]*D2922,"")</f>
        <v>0</v>
      </c>
      <c r="K2921" s="7">
        <f ca="1">K2920*IFERROR(1+TradeDash[[#This Row],[Port Return]],1)</f>
        <v>4685071.6839998746</v>
      </c>
      <c r="L2921" s="7">
        <f ca="1">IF(ISNUMBER(TradeDash[[#This Row],[Port Return]]),L2920*(1+TradeDash[[#This Row],[Returns]]),L2920)</f>
        <v>3255007.9491255945</v>
      </c>
    </row>
    <row r="2922" spans="1:12" x14ac:dyDescent="0.35">
      <c r="A2922" s="1">
        <v>40764</v>
      </c>
      <c r="B2922" s="16">
        <f>YEAR(TradeDash[[#This Row],[Date]])</f>
        <v>2011</v>
      </c>
      <c r="C2922">
        <v>5072.8500000000004</v>
      </c>
      <c r="D2922" s="3">
        <f>IFERROR(TradeDash[[#This Row],[Nifty]]/C2921-1,"")</f>
        <v>-8.9186285044445812E-3</v>
      </c>
      <c r="E2922">
        <f ca="1">IFERROR(AVERAGE(OFFSET(TradeDash[[#This Row],[Returns]],0,0,-n_days))/STDEV(OFFSET(TradeDash[[#This Row],[Returns]],0,0,-n_days)),"")</f>
        <v>-0.40000423358252235</v>
      </c>
      <c r="F2922">
        <f ca="1">IFERROR(AVERAGE(OFFSET(TradeDash[[#This Row],[Returns]],0,0,-n_days*2))/STDEV(OFFSET(TradeDash[[#This Row],[Returns]],0,0,-n_days*2)),"")</f>
        <v>-0.17410571955676477</v>
      </c>
      <c r="G2922">
        <f ca="1">IF(ISNUMBER(TradeDash[[#This Row],[2n day Sharpe]]),AVERAGE(TradeDash[[#This Row],[n day Sharpe]:[2n day Sharpe]]),"")</f>
        <v>-0.28705497656964357</v>
      </c>
      <c r="H2922">
        <f ca="1">IF(ISNUMBER(TradeDash[[#This Row],[Sharpe Average]]),IF(TradeDash[[#This Row],[Sharpe Average]]&gt;$G$1,1,0),"")</f>
        <v>0</v>
      </c>
      <c r="I2922" s="2">
        <f ca="1">IF(ISNUMBER(TradeDash[[#This Row],[Signal]]),MAX(IF(AND(TradeDash[[#This Row],[Signal]]=1,I2921&lt;1),I2921+$E$1,IF(AND(TradeDash[[#This Row],[Signal]]=0,I2921&gt;0),I2921-$E$1,IF(AND(TradeDash[[#This Row],[Signal]]=1,I2921=1),I2921,IF(AND(TradeDash[[#This Row],[Signal]]=0,I2921=0),I2921,0)))),0),"")</f>
        <v>0</v>
      </c>
      <c r="J2922" s="3">
        <f ca="1">IF(ISNUMBER(TradeDash[[#This Row],[Position]]),TradeDash[[#This Row],[Position]]*D2923,"")</f>
        <v>0</v>
      </c>
      <c r="K2922" s="7">
        <f ca="1">K2921*IFERROR(1+TradeDash[[#This Row],[Port Return]],1)</f>
        <v>4685071.6839998746</v>
      </c>
      <c r="L2922" s="7">
        <f ca="1">IF(ISNUMBER(TradeDash[[#This Row],[Port Return]]),L2921*(1+TradeDash[[#This Row],[Returns]]),L2921)</f>
        <v>3225977.7424483295</v>
      </c>
    </row>
    <row r="2923" spans="1:12" x14ac:dyDescent="0.35">
      <c r="A2923" s="1">
        <v>40765</v>
      </c>
      <c r="B2923" s="16">
        <f>YEAR(TradeDash[[#This Row],[Date]])</f>
        <v>2011</v>
      </c>
      <c r="C2923">
        <v>5161</v>
      </c>
      <c r="D2923" s="3">
        <f>IFERROR(TradeDash[[#This Row],[Nifty]]/C2922-1,"")</f>
        <v>1.7376819736439897E-2</v>
      </c>
      <c r="E2923">
        <f ca="1">IFERROR(AVERAGE(OFFSET(TradeDash[[#This Row],[Returns]],0,0,-n_days))/STDEV(OFFSET(TradeDash[[#This Row],[Returns]],0,0,-n_days)),"")</f>
        <v>-0.34913201069578081</v>
      </c>
      <c r="F2923">
        <f ca="1">IFERROR(AVERAGE(OFFSET(TradeDash[[#This Row],[Returns]],0,0,-n_days*2))/STDEV(OFFSET(TradeDash[[#This Row],[Returns]],0,0,-n_days*2)),"")</f>
        <v>-0.11082819379697939</v>
      </c>
      <c r="G2923">
        <f ca="1">IF(ISNUMBER(TradeDash[[#This Row],[2n day Sharpe]]),AVERAGE(TradeDash[[#This Row],[n day Sharpe]:[2n day Sharpe]]),"")</f>
        <v>-0.2299801022463801</v>
      </c>
      <c r="H2923">
        <f ca="1">IF(ISNUMBER(TradeDash[[#This Row],[Sharpe Average]]),IF(TradeDash[[#This Row],[Sharpe Average]]&gt;$G$1,1,0),"")</f>
        <v>0</v>
      </c>
      <c r="I2923" s="2">
        <f ca="1">IF(ISNUMBER(TradeDash[[#This Row],[Signal]]),MAX(IF(AND(TradeDash[[#This Row],[Signal]]=1,I2922&lt;1),I2922+$E$1,IF(AND(TradeDash[[#This Row],[Signal]]=0,I2922&gt;0),I2922-$E$1,IF(AND(TradeDash[[#This Row],[Signal]]=1,I2922=1),I2922,IF(AND(TradeDash[[#This Row],[Signal]]=0,I2922=0),I2922,0)))),0),"")</f>
        <v>0</v>
      </c>
      <c r="J2923" s="3">
        <f ca="1">IF(ISNUMBER(TradeDash[[#This Row],[Position]]),TradeDash[[#This Row],[Position]]*D2924,"")</f>
        <v>0</v>
      </c>
      <c r="K2923" s="7">
        <f ca="1">K2922*IFERROR(1+TradeDash[[#This Row],[Port Return]],1)</f>
        <v>4685071.6839998746</v>
      </c>
      <c r="L2923" s="7">
        <f ca="1">IF(ISNUMBER(TradeDash[[#This Row],[Port Return]]),L2922*(1+TradeDash[[#This Row],[Returns]]),L2922)</f>
        <v>3282034.9761526212</v>
      </c>
    </row>
    <row r="2924" spans="1:12" x14ac:dyDescent="0.35">
      <c r="A2924" s="1">
        <v>40766</v>
      </c>
      <c r="B2924" s="16">
        <f>YEAR(TradeDash[[#This Row],[Date]])</f>
        <v>2011</v>
      </c>
      <c r="C2924">
        <v>5138.3</v>
      </c>
      <c r="D2924" s="3">
        <f>IFERROR(TradeDash[[#This Row],[Nifty]]/C2923-1,"")</f>
        <v>-4.3983724084479814E-3</v>
      </c>
      <c r="E2924">
        <f ca="1">IFERROR(AVERAGE(OFFSET(TradeDash[[#This Row],[Returns]],0,0,-n_days))/STDEV(OFFSET(TradeDash[[#This Row],[Returns]],0,0,-n_days)),"")</f>
        <v>-0.38403254483789134</v>
      </c>
      <c r="F2924">
        <f ca="1">IFERROR(AVERAGE(OFFSET(TradeDash[[#This Row],[Returns]],0,0,-n_days*2))/STDEV(OFFSET(TradeDash[[#This Row],[Returns]],0,0,-n_days*2)),"")</f>
        <v>-0.10075344273784913</v>
      </c>
      <c r="G2924">
        <f ca="1">IF(ISNUMBER(TradeDash[[#This Row],[2n day Sharpe]]),AVERAGE(TradeDash[[#This Row],[n day Sharpe]:[2n day Sharpe]]),"")</f>
        <v>-0.24239299378787024</v>
      </c>
      <c r="H2924">
        <f ca="1">IF(ISNUMBER(TradeDash[[#This Row],[Sharpe Average]]),IF(TradeDash[[#This Row],[Sharpe Average]]&gt;$G$1,1,0),"")</f>
        <v>0</v>
      </c>
      <c r="I2924" s="2">
        <f ca="1">IF(ISNUMBER(TradeDash[[#This Row],[Signal]]),MAX(IF(AND(TradeDash[[#This Row],[Signal]]=1,I2923&lt;1),I2923+$E$1,IF(AND(TradeDash[[#This Row],[Signal]]=0,I2923&gt;0),I2923-$E$1,IF(AND(TradeDash[[#This Row],[Signal]]=1,I2923=1),I2923,IF(AND(TradeDash[[#This Row],[Signal]]=0,I2923=0),I2923,0)))),0),"")</f>
        <v>0</v>
      </c>
      <c r="J2924" s="3">
        <f ca="1">IF(ISNUMBER(TradeDash[[#This Row],[Position]]),TradeDash[[#This Row],[Position]]*D2925,"")</f>
        <v>0</v>
      </c>
      <c r="K2924" s="7">
        <f ca="1">K2923*IFERROR(1+TradeDash[[#This Row],[Port Return]],1)</f>
        <v>4685071.6839998746</v>
      </c>
      <c r="L2924" s="7">
        <f ca="1">IF(ISNUMBER(TradeDash[[#This Row],[Port Return]]),L2923*(1+TradeDash[[#This Row],[Returns]]),L2923)</f>
        <v>3267599.3640699503</v>
      </c>
    </row>
    <row r="2925" spans="1:12" x14ac:dyDescent="0.35">
      <c r="A2925" s="1">
        <v>40767</v>
      </c>
      <c r="B2925" s="16">
        <f>YEAR(TradeDash[[#This Row],[Date]])</f>
        <v>2011</v>
      </c>
      <c r="C2925">
        <v>5072.95</v>
      </c>
      <c r="D2925" s="3">
        <f>IFERROR(TradeDash[[#This Row],[Nifty]]/C2924-1,"")</f>
        <v>-1.2718214195356459E-2</v>
      </c>
      <c r="E2925">
        <f ca="1">IFERROR(AVERAGE(OFFSET(TradeDash[[#This Row],[Returns]],0,0,-n_days))/STDEV(OFFSET(TradeDash[[#This Row],[Returns]],0,0,-n_days)),"")</f>
        <v>-0.42053279092053092</v>
      </c>
      <c r="F2925">
        <f ca="1">IFERROR(AVERAGE(OFFSET(TradeDash[[#This Row],[Returns]],0,0,-n_days*2))/STDEV(OFFSET(TradeDash[[#This Row],[Returns]],0,0,-n_days*2)),"")</f>
        <v>-0.11490060634652018</v>
      </c>
      <c r="G2925">
        <f ca="1">IF(ISNUMBER(TradeDash[[#This Row],[2n day Sharpe]]),AVERAGE(TradeDash[[#This Row],[n day Sharpe]:[2n day Sharpe]]),"")</f>
        <v>-0.26771669863352554</v>
      </c>
      <c r="H2925">
        <f ca="1">IF(ISNUMBER(TradeDash[[#This Row],[Sharpe Average]]),IF(TradeDash[[#This Row],[Sharpe Average]]&gt;$G$1,1,0),"")</f>
        <v>0</v>
      </c>
      <c r="I2925" s="2">
        <f ca="1">IF(ISNUMBER(TradeDash[[#This Row],[Signal]]),MAX(IF(AND(TradeDash[[#This Row],[Signal]]=1,I2924&lt;1),I2924+$E$1,IF(AND(TradeDash[[#This Row],[Signal]]=0,I2924&gt;0),I2924-$E$1,IF(AND(TradeDash[[#This Row],[Signal]]=1,I2924=1),I2924,IF(AND(TradeDash[[#This Row],[Signal]]=0,I2924=0),I2924,0)))),0),"")</f>
        <v>0</v>
      </c>
      <c r="J2925" s="3">
        <f ca="1">IF(ISNUMBER(TradeDash[[#This Row],[Position]]),TradeDash[[#This Row],[Position]]*D2926,"")</f>
        <v>0</v>
      </c>
      <c r="K2925" s="7">
        <f ca="1">K2924*IFERROR(1+TradeDash[[#This Row],[Port Return]],1)</f>
        <v>4685071.6839998746</v>
      </c>
      <c r="L2925" s="7">
        <f ca="1">IF(ISNUMBER(TradeDash[[#This Row],[Port Return]]),L2924*(1+TradeDash[[#This Row],[Returns]]),L2924)</f>
        <v>3226041.3354530982</v>
      </c>
    </row>
    <row r="2926" spans="1:12" x14ac:dyDescent="0.35">
      <c r="A2926" s="1">
        <v>40771</v>
      </c>
      <c r="B2926" s="16">
        <f>YEAR(TradeDash[[#This Row],[Date]])</f>
        <v>2011</v>
      </c>
      <c r="C2926">
        <v>5035.8</v>
      </c>
      <c r="D2926" s="3">
        <f>IFERROR(TradeDash[[#This Row],[Nifty]]/C2925-1,"")</f>
        <v>-7.3231551661261385E-3</v>
      </c>
      <c r="E2926">
        <f ca="1">IFERROR(AVERAGE(OFFSET(TradeDash[[#This Row],[Returns]],0,0,-n_days))/STDEV(OFFSET(TradeDash[[#This Row],[Returns]],0,0,-n_days)),"")</f>
        <v>-0.44193428090903952</v>
      </c>
      <c r="F2926">
        <f ca="1">IFERROR(AVERAGE(OFFSET(TradeDash[[#This Row],[Returns]],0,0,-n_days*2))/STDEV(OFFSET(TradeDash[[#This Row],[Returns]],0,0,-n_days*2)),"")</f>
        <v>-9.0037165843145681E-2</v>
      </c>
      <c r="G2926">
        <f ca="1">IF(ISNUMBER(TradeDash[[#This Row],[2n day Sharpe]]),AVERAGE(TradeDash[[#This Row],[n day Sharpe]:[2n day Sharpe]]),"")</f>
        <v>-0.26598572337609261</v>
      </c>
      <c r="H2926">
        <f ca="1">IF(ISNUMBER(TradeDash[[#This Row],[Sharpe Average]]),IF(TradeDash[[#This Row],[Sharpe Average]]&gt;$G$1,1,0),"")</f>
        <v>0</v>
      </c>
      <c r="I2926" s="2">
        <f ca="1">IF(ISNUMBER(TradeDash[[#This Row],[Signal]]),MAX(IF(AND(TradeDash[[#This Row],[Signal]]=1,I2925&lt;1),I2925+$E$1,IF(AND(TradeDash[[#This Row],[Signal]]=0,I2925&gt;0),I2925-$E$1,IF(AND(TradeDash[[#This Row],[Signal]]=1,I2925=1),I2925,IF(AND(TradeDash[[#This Row],[Signal]]=0,I2925=0),I2925,0)))),0),"")</f>
        <v>0</v>
      </c>
      <c r="J2926" s="3">
        <f ca="1">IF(ISNUMBER(TradeDash[[#This Row],[Position]]),TradeDash[[#This Row],[Position]]*D2927,"")</f>
        <v>0</v>
      </c>
      <c r="K2926" s="7">
        <f ca="1">K2925*IFERROR(1+TradeDash[[#This Row],[Port Return]],1)</f>
        <v>4685071.6839998746</v>
      </c>
      <c r="L2926" s="7">
        <f ca="1">IF(ISNUMBER(TradeDash[[#This Row],[Port Return]]),L2925*(1+TradeDash[[#This Row],[Returns]]),L2925)</f>
        <v>3202416.5341812382</v>
      </c>
    </row>
    <row r="2927" spans="1:12" x14ac:dyDescent="0.35">
      <c r="A2927" s="1">
        <v>40772</v>
      </c>
      <c r="B2927" s="16">
        <f>YEAR(TradeDash[[#This Row],[Date]])</f>
        <v>2011</v>
      </c>
      <c r="C2927">
        <v>5056.6000000000004</v>
      </c>
      <c r="D2927" s="3">
        <f>IFERROR(TradeDash[[#This Row],[Nifty]]/C2926-1,"")</f>
        <v>4.1304261487749017E-3</v>
      </c>
      <c r="E2927">
        <f ca="1">IFERROR(AVERAGE(OFFSET(TradeDash[[#This Row],[Returns]],0,0,-n_days))/STDEV(OFFSET(TradeDash[[#This Row],[Returns]],0,0,-n_days)),"")</f>
        <v>-0.4703410486784721</v>
      </c>
      <c r="F2927">
        <f ca="1">IFERROR(AVERAGE(OFFSET(TradeDash[[#This Row],[Returns]],0,0,-n_days*2))/STDEV(OFFSET(TradeDash[[#This Row],[Returns]],0,0,-n_days*2)),"")</f>
        <v>-8.8389438776293669E-2</v>
      </c>
      <c r="G2927">
        <f ca="1">IF(ISNUMBER(TradeDash[[#This Row],[2n day Sharpe]]),AVERAGE(TradeDash[[#This Row],[n day Sharpe]:[2n day Sharpe]]),"")</f>
        <v>-0.27936524372738286</v>
      </c>
      <c r="H2927">
        <f ca="1">IF(ISNUMBER(TradeDash[[#This Row],[Sharpe Average]]),IF(TradeDash[[#This Row],[Sharpe Average]]&gt;$G$1,1,0),"")</f>
        <v>0</v>
      </c>
      <c r="I2927" s="2">
        <f ca="1">IF(ISNUMBER(TradeDash[[#This Row],[Signal]]),MAX(IF(AND(TradeDash[[#This Row],[Signal]]=1,I2926&lt;1),I2926+$E$1,IF(AND(TradeDash[[#This Row],[Signal]]=0,I2926&gt;0),I2926-$E$1,IF(AND(TradeDash[[#This Row],[Signal]]=1,I2926=1),I2926,IF(AND(TradeDash[[#This Row],[Signal]]=0,I2926=0),I2926,0)))),0),"")</f>
        <v>0</v>
      </c>
      <c r="J2927" s="3">
        <f ca="1">IF(ISNUMBER(TradeDash[[#This Row],[Position]]),TradeDash[[#This Row],[Position]]*D2928,"")</f>
        <v>0</v>
      </c>
      <c r="K2927" s="7">
        <f ca="1">K2926*IFERROR(1+TradeDash[[#This Row],[Port Return]],1)</f>
        <v>4685071.6839998746</v>
      </c>
      <c r="L2927" s="7">
        <f ca="1">IF(ISNUMBER(TradeDash[[#This Row],[Port Return]]),L2926*(1+TradeDash[[#This Row],[Returns]]),L2926)</f>
        <v>3215643.8791732895</v>
      </c>
    </row>
    <row r="2928" spans="1:12" x14ac:dyDescent="0.35">
      <c r="A2928" s="1">
        <v>40773</v>
      </c>
      <c r="B2928" s="16">
        <f>YEAR(TradeDash[[#This Row],[Date]])</f>
        <v>2011</v>
      </c>
      <c r="C2928">
        <v>4944.1499999999996</v>
      </c>
      <c r="D2928" s="3">
        <f>IFERROR(TradeDash[[#This Row],[Nifty]]/C2927-1,"")</f>
        <v>-2.2238262864375469E-2</v>
      </c>
      <c r="E2928">
        <f ca="1">IFERROR(AVERAGE(OFFSET(TradeDash[[#This Row],[Returns]],0,0,-n_days))/STDEV(OFFSET(TradeDash[[#This Row],[Returns]],0,0,-n_days)),"")</f>
        <v>-0.50473799137189257</v>
      </c>
      <c r="F2928">
        <f ca="1">IFERROR(AVERAGE(OFFSET(TradeDash[[#This Row],[Returns]],0,0,-n_days*2))/STDEV(OFFSET(TradeDash[[#This Row],[Returns]],0,0,-n_days*2)),"")</f>
        <v>-0.13293126176203285</v>
      </c>
      <c r="G2928">
        <f ca="1">IF(ISNUMBER(TradeDash[[#This Row],[2n day Sharpe]]),AVERAGE(TradeDash[[#This Row],[n day Sharpe]:[2n day Sharpe]]),"")</f>
        <v>-0.31883462656696271</v>
      </c>
      <c r="H2928">
        <f ca="1">IF(ISNUMBER(TradeDash[[#This Row],[Sharpe Average]]),IF(TradeDash[[#This Row],[Sharpe Average]]&gt;$G$1,1,0),"")</f>
        <v>0</v>
      </c>
      <c r="I2928" s="2">
        <f ca="1">IF(ISNUMBER(TradeDash[[#This Row],[Signal]]),MAX(IF(AND(TradeDash[[#This Row],[Signal]]=1,I2927&lt;1),I2927+$E$1,IF(AND(TradeDash[[#This Row],[Signal]]=0,I2927&gt;0),I2927-$E$1,IF(AND(TradeDash[[#This Row],[Signal]]=1,I2927=1),I2927,IF(AND(TradeDash[[#This Row],[Signal]]=0,I2927=0),I2927,0)))),0),"")</f>
        <v>0</v>
      </c>
      <c r="J2928" s="3">
        <f ca="1">IF(ISNUMBER(TradeDash[[#This Row],[Position]]),TradeDash[[#This Row],[Position]]*D2929,"")</f>
        <v>0</v>
      </c>
      <c r="K2928" s="7">
        <f ca="1">K2927*IFERROR(1+TradeDash[[#This Row],[Port Return]],1)</f>
        <v>4685071.6839998746</v>
      </c>
      <c r="L2928" s="7">
        <f ca="1">IF(ISNUMBER(TradeDash[[#This Row],[Port Return]]),L2927*(1+TradeDash[[#This Row],[Returns]]),L2927)</f>
        <v>3144133.5453100139</v>
      </c>
    </row>
    <row r="2929" spans="1:12" x14ac:dyDescent="0.35">
      <c r="A2929" s="1">
        <v>40774</v>
      </c>
      <c r="B2929" s="16">
        <f>YEAR(TradeDash[[#This Row],[Date]])</f>
        <v>2011</v>
      </c>
      <c r="C2929">
        <v>4845.6499999999996</v>
      </c>
      <c r="D2929" s="3">
        <f>IFERROR(TradeDash[[#This Row],[Nifty]]/C2928-1,"")</f>
        <v>-1.9922534712741302E-2</v>
      </c>
      <c r="E2929">
        <f ca="1">IFERROR(AVERAGE(OFFSET(TradeDash[[#This Row],[Returns]],0,0,-n_days))/STDEV(OFFSET(TradeDash[[#This Row],[Returns]],0,0,-n_days)),"")</f>
        <v>-0.55136670163869828</v>
      </c>
      <c r="F2929">
        <f ca="1">IFERROR(AVERAGE(OFFSET(TradeDash[[#This Row],[Returns]],0,0,-n_days*2))/STDEV(OFFSET(TradeDash[[#This Row],[Returns]],0,0,-n_days*2)),"")</f>
        <v>-0.18805433925994441</v>
      </c>
      <c r="G2929">
        <f ca="1">IF(ISNUMBER(TradeDash[[#This Row],[2n day Sharpe]]),AVERAGE(TradeDash[[#This Row],[n day Sharpe]:[2n day Sharpe]]),"")</f>
        <v>-0.36971052044932134</v>
      </c>
      <c r="H2929">
        <f ca="1">IF(ISNUMBER(TradeDash[[#This Row],[Sharpe Average]]),IF(TradeDash[[#This Row],[Sharpe Average]]&gt;$G$1,1,0),"")</f>
        <v>0</v>
      </c>
      <c r="I2929" s="2">
        <f ca="1">IF(ISNUMBER(TradeDash[[#This Row],[Signal]]),MAX(IF(AND(TradeDash[[#This Row],[Signal]]=1,I2928&lt;1),I2928+$E$1,IF(AND(TradeDash[[#This Row],[Signal]]=0,I2928&gt;0),I2928-$E$1,IF(AND(TradeDash[[#This Row],[Signal]]=1,I2928=1),I2928,IF(AND(TradeDash[[#This Row],[Signal]]=0,I2928=0),I2928,0)))),0),"")</f>
        <v>0</v>
      </c>
      <c r="J2929" s="3">
        <f ca="1">IF(ISNUMBER(TradeDash[[#This Row],[Position]]),TradeDash[[#This Row],[Position]]*D2930,"")</f>
        <v>0</v>
      </c>
      <c r="K2929" s="7">
        <f ca="1">K2928*IFERROR(1+TradeDash[[#This Row],[Port Return]],1)</f>
        <v>4685071.6839998746</v>
      </c>
      <c r="L2929" s="7">
        <f ca="1">IF(ISNUMBER(TradeDash[[#This Row],[Port Return]]),L2928*(1+TradeDash[[#This Row],[Returns]]),L2928)</f>
        <v>3081494.4356120806</v>
      </c>
    </row>
    <row r="2930" spans="1:12" x14ac:dyDescent="0.35">
      <c r="A2930" s="1">
        <v>40777</v>
      </c>
      <c r="B2930" s="16">
        <f>YEAR(TradeDash[[#This Row],[Date]])</f>
        <v>2011</v>
      </c>
      <c r="C2930">
        <v>4898.8</v>
      </c>
      <c r="D2930" s="3">
        <f>IFERROR(TradeDash[[#This Row],[Nifty]]/C2929-1,"")</f>
        <v>1.0968600703723963E-2</v>
      </c>
      <c r="E2930">
        <f ca="1">IFERROR(AVERAGE(OFFSET(TradeDash[[#This Row],[Returns]],0,0,-n_days))/STDEV(OFFSET(TradeDash[[#This Row],[Returns]],0,0,-n_days)),"")</f>
        <v>-0.60141357542467455</v>
      </c>
      <c r="F2930">
        <f ca="1">IFERROR(AVERAGE(OFFSET(TradeDash[[#This Row],[Returns]],0,0,-n_days*2))/STDEV(OFFSET(TradeDash[[#This Row],[Returns]],0,0,-n_days*2)),"")</f>
        <v>-0.24155092708538184</v>
      </c>
      <c r="G2930">
        <f ca="1">IF(ISNUMBER(TradeDash[[#This Row],[2n day Sharpe]]),AVERAGE(TradeDash[[#This Row],[n day Sharpe]:[2n day Sharpe]]),"")</f>
        <v>-0.4214822512550282</v>
      </c>
      <c r="H2930">
        <f ca="1">IF(ISNUMBER(TradeDash[[#This Row],[Sharpe Average]]),IF(TradeDash[[#This Row],[Sharpe Average]]&gt;$G$1,1,0),"")</f>
        <v>0</v>
      </c>
      <c r="I2930" s="2">
        <f ca="1">IF(ISNUMBER(TradeDash[[#This Row],[Signal]]),MAX(IF(AND(TradeDash[[#This Row],[Signal]]=1,I2929&lt;1),I2929+$E$1,IF(AND(TradeDash[[#This Row],[Signal]]=0,I2929&gt;0),I2929-$E$1,IF(AND(TradeDash[[#This Row],[Signal]]=1,I2929=1),I2929,IF(AND(TradeDash[[#This Row],[Signal]]=0,I2929=0),I2929,0)))),0),"")</f>
        <v>0</v>
      </c>
      <c r="J2930" s="3">
        <f ca="1">IF(ISNUMBER(TradeDash[[#This Row],[Position]]),TradeDash[[#This Row],[Position]]*D2931,"")</f>
        <v>0</v>
      </c>
      <c r="K2930" s="7">
        <f ca="1">K2929*IFERROR(1+TradeDash[[#This Row],[Port Return]],1)</f>
        <v>4685071.6839998746</v>
      </c>
      <c r="L2930" s="7">
        <f ca="1">IF(ISNUMBER(TradeDash[[#This Row],[Port Return]]),L2929*(1+TradeDash[[#This Row],[Returns]]),L2929)</f>
        <v>3115294.1176470569</v>
      </c>
    </row>
    <row r="2931" spans="1:12" x14ac:dyDescent="0.35">
      <c r="A2931" s="1">
        <v>40778</v>
      </c>
      <c r="B2931" s="16">
        <f>YEAR(TradeDash[[#This Row],[Date]])</f>
        <v>2011</v>
      </c>
      <c r="C2931">
        <v>4948.8999999999996</v>
      </c>
      <c r="D2931" s="3">
        <f>IFERROR(TradeDash[[#This Row],[Nifty]]/C2930-1,"")</f>
        <v>1.0226994365966968E-2</v>
      </c>
      <c r="E2931">
        <f ca="1">IFERROR(AVERAGE(OFFSET(TradeDash[[#This Row],[Returns]],0,0,-n_days))/STDEV(OFFSET(TradeDash[[#This Row],[Returns]],0,0,-n_days)),"")</f>
        <v>-0.58523174887556983</v>
      </c>
      <c r="F2931">
        <f ca="1">IFERROR(AVERAGE(OFFSET(TradeDash[[#This Row],[Returns]],0,0,-n_days*2))/STDEV(OFFSET(TradeDash[[#This Row],[Returns]],0,0,-n_days*2)),"")</f>
        <v>-0.24123320005122806</v>
      </c>
      <c r="G2931">
        <f ca="1">IF(ISNUMBER(TradeDash[[#This Row],[2n day Sharpe]]),AVERAGE(TradeDash[[#This Row],[n day Sharpe]:[2n day Sharpe]]),"")</f>
        <v>-0.41323247446339895</v>
      </c>
      <c r="H2931">
        <f ca="1">IF(ISNUMBER(TradeDash[[#This Row],[Sharpe Average]]),IF(TradeDash[[#This Row],[Sharpe Average]]&gt;$G$1,1,0),"")</f>
        <v>0</v>
      </c>
      <c r="I2931" s="2">
        <f ca="1">IF(ISNUMBER(TradeDash[[#This Row],[Signal]]),MAX(IF(AND(TradeDash[[#This Row],[Signal]]=1,I2930&lt;1),I2930+$E$1,IF(AND(TradeDash[[#This Row],[Signal]]=0,I2930&gt;0),I2930-$E$1,IF(AND(TradeDash[[#This Row],[Signal]]=1,I2930=1),I2930,IF(AND(TradeDash[[#This Row],[Signal]]=0,I2930=0),I2930,0)))),0),"")</f>
        <v>0</v>
      </c>
      <c r="J2931" s="3">
        <f ca="1">IF(ISNUMBER(TradeDash[[#This Row],[Position]]),TradeDash[[#This Row],[Position]]*D2932,"")</f>
        <v>0</v>
      </c>
      <c r="K2931" s="7">
        <f ca="1">K2930*IFERROR(1+TradeDash[[#This Row],[Port Return]],1)</f>
        <v>4685071.6839998746</v>
      </c>
      <c r="L2931" s="7">
        <f ca="1">IF(ISNUMBER(TradeDash[[#This Row],[Port Return]]),L2930*(1+TradeDash[[#This Row],[Returns]]),L2930)</f>
        <v>3147154.2130365632</v>
      </c>
    </row>
    <row r="2932" spans="1:12" x14ac:dyDescent="0.35">
      <c r="A2932" s="1">
        <v>40779</v>
      </c>
      <c r="B2932" s="16">
        <f>YEAR(TradeDash[[#This Row],[Date]])</f>
        <v>2011</v>
      </c>
      <c r="C2932">
        <v>4888.8999999999996</v>
      </c>
      <c r="D2932" s="3">
        <f>IFERROR(TradeDash[[#This Row],[Nifty]]/C2931-1,"")</f>
        <v>-1.2123906322617173E-2</v>
      </c>
      <c r="E2932">
        <f ca="1">IFERROR(AVERAGE(OFFSET(TradeDash[[#This Row],[Returns]],0,0,-n_days))/STDEV(OFFSET(TradeDash[[#This Row],[Returns]],0,0,-n_days)),"")</f>
        <v>-0.5701131037745425</v>
      </c>
      <c r="F2932">
        <f ca="1">IFERROR(AVERAGE(OFFSET(TradeDash[[#This Row],[Returns]],0,0,-n_days*2))/STDEV(OFFSET(TradeDash[[#This Row],[Returns]],0,0,-n_days*2)),"")</f>
        <v>-0.27463844159973494</v>
      </c>
      <c r="G2932">
        <f ca="1">IF(ISNUMBER(TradeDash[[#This Row],[2n day Sharpe]]),AVERAGE(TradeDash[[#This Row],[n day Sharpe]:[2n day Sharpe]]),"")</f>
        <v>-0.42237577268713872</v>
      </c>
      <c r="H2932">
        <f ca="1">IF(ISNUMBER(TradeDash[[#This Row],[Sharpe Average]]),IF(TradeDash[[#This Row],[Sharpe Average]]&gt;$G$1,1,0),"")</f>
        <v>0</v>
      </c>
      <c r="I2932" s="2">
        <f ca="1">IF(ISNUMBER(TradeDash[[#This Row],[Signal]]),MAX(IF(AND(TradeDash[[#This Row],[Signal]]=1,I2931&lt;1),I2931+$E$1,IF(AND(TradeDash[[#This Row],[Signal]]=0,I2931&gt;0),I2931-$E$1,IF(AND(TradeDash[[#This Row],[Signal]]=1,I2931=1),I2931,IF(AND(TradeDash[[#This Row],[Signal]]=0,I2931=0),I2931,0)))),0),"")</f>
        <v>0</v>
      </c>
      <c r="J2932" s="3">
        <f ca="1">IF(ISNUMBER(TradeDash[[#This Row],[Position]]),TradeDash[[#This Row],[Position]]*D2933,"")</f>
        <v>0</v>
      </c>
      <c r="K2932" s="7">
        <f ca="1">K2931*IFERROR(1+TradeDash[[#This Row],[Port Return]],1)</f>
        <v>4685071.6839998746</v>
      </c>
      <c r="L2932" s="7">
        <f ca="1">IF(ISNUMBER(TradeDash[[#This Row],[Port Return]]),L2931*(1+TradeDash[[#This Row],[Returns]]),L2931)</f>
        <v>3108998.4101748778</v>
      </c>
    </row>
    <row r="2933" spans="1:12" x14ac:dyDescent="0.35">
      <c r="A2933" s="1">
        <v>40780</v>
      </c>
      <c r="B2933" s="16">
        <f>YEAR(TradeDash[[#This Row],[Date]])</f>
        <v>2011</v>
      </c>
      <c r="C2933">
        <v>4839.6000000000004</v>
      </c>
      <c r="D2933" s="3">
        <f>IFERROR(TradeDash[[#This Row],[Nifty]]/C2932-1,"")</f>
        <v>-1.0084067990754453E-2</v>
      </c>
      <c r="E2933">
        <f ca="1">IFERROR(AVERAGE(OFFSET(TradeDash[[#This Row],[Returns]],0,0,-n_days))/STDEV(OFFSET(TradeDash[[#This Row],[Returns]],0,0,-n_days)),"")</f>
        <v>-0.59117922889413432</v>
      </c>
      <c r="F2933">
        <f ca="1">IFERROR(AVERAGE(OFFSET(TradeDash[[#This Row],[Returns]],0,0,-n_days*2))/STDEV(OFFSET(TradeDash[[#This Row],[Returns]],0,0,-n_days*2)),"")</f>
        <v>-0.32357696903279987</v>
      </c>
      <c r="G2933">
        <f ca="1">IF(ISNUMBER(TradeDash[[#This Row],[2n day Sharpe]]),AVERAGE(TradeDash[[#This Row],[n day Sharpe]:[2n day Sharpe]]),"")</f>
        <v>-0.45737809896346709</v>
      </c>
      <c r="H2933">
        <f ca="1">IF(ISNUMBER(TradeDash[[#This Row],[Sharpe Average]]),IF(TradeDash[[#This Row],[Sharpe Average]]&gt;$G$1,1,0),"")</f>
        <v>0</v>
      </c>
      <c r="I2933" s="2">
        <f ca="1">IF(ISNUMBER(TradeDash[[#This Row],[Signal]]),MAX(IF(AND(TradeDash[[#This Row],[Signal]]=1,I2932&lt;1),I2932+$E$1,IF(AND(TradeDash[[#This Row],[Signal]]=0,I2932&gt;0),I2932-$E$1,IF(AND(TradeDash[[#This Row],[Signal]]=1,I2932=1),I2932,IF(AND(TradeDash[[#This Row],[Signal]]=0,I2932=0),I2932,0)))),0),"")</f>
        <v>0</v>
      </c>
      <c r="J2933" s="3">
        <f ca="1">IF(ISNUMBER(TradeDash[[#This Row],[Position]]),TradeDash[[#This Row],[Position]]*D2934,"")</f>
        <v>0</v>
      </c>
      <c r="K2933" s="7">
        <f ca="1">K2932*IFERROR(1+TradeDash[[#This Row],[Port Return]],1)</f>
        <v>4685071.6839998746</v>
      </c>
      <c r="L2933" s="7">
        <f ca="1">IF(ISNUMBER(TradeDash[[#This Row],[Port Return]]),L2932*(1+TradeDash[[#This Row],[Returns]]),L2932)</f>
        <v>3077647.0588235268</v>
      </c>
    </row>
    <row r="2934" spans="1:12" x14ac:dyDescent="0.35">
      <c r="A2934" s="1">
        <v>40781</v>
      </c>
      <c r="B2934" s="16">
        <f>YEAR(TradeDash[[#This Row],[Date]])</f>
        <v>2011</v>
      </c>
      <c r="C2934">
        <v>4747.8</v>
      </c>
      <c r="D2934" s="3">
        <f>IFERROR(TradeDash[[#This Row],[Nifty]]/C2933-1,"")</f>
        <v>-1.8968509794197952E-2</v>
      </c>
      <c r="E2934">
        <f ca="1">IFERROR(AVERAGE(OFFSET(TradeDash[[#This Row],[Returns]],0,0,-n_days))/STDEV(OFFSET(TradeDash[[#This Row],[Returns]],0,0,-n_days)),"")</f>
        <v>-0.61168089732690767</v>
      </c>
      <c r="F2934">
        <f ca="1">IFERROR(AVERAGE(OFFSET(TradeDash[[#This Row],[Returns]],0,0,-n_days*2))/STDEV(OFFSET(TradeDash[[#This Row],[Returns]],0,0,-n_days*2)),"")</f>
        <v>-0.38233935787107987</v>
      </c>
      <c r="G2934">
        <f ca="1">IF(ISNUMBER(TradeDash[[#This Row],[2n day Sharpe]]),AVERAGE(TradeDash[[#This Row],[n day Sharpe]:[2n day Sharpe]]),"")</f>
        <v>-0.49701012759899377</v>
      </c>
      <c r="H2934">
        <f ca="1">IF(ISNUMBER(TradeDash[[#This Row],[Sharpe Average]]),IF(TradeDash[[#This Row],[Sharpe Average]]&gt;$G$1,1,0),"")</f>
        <v>0</v>
      </c>
      <c r="I2934" s="2">
        <f ca="1">IF(ISNUMBER(TradeDash[[#This Row],[Signal]]),MAX(IF(AND(TradeDash[[#This Row],[Signal]]=1,I2933&lt;1),I2933+$E$1,IF(AND(TradeDash[[#This Row],[Signal]]=0,I2933&gt;0),I2933-$E$1,IF(AND(TradeDash[[#This Row],[Signal]]=1,I2933=1),I2933,IF(AND(TradeDash[[#This Row],[Signal]]=0,I2933=0),I2933,0)))),0),"")</f>
        <v>0</v>
      </c>
      <c r="J2934" s="3">
        <f ca="1">IF(ISNUMBER(TradeDash[[#This Row],[Position]]),TradeDash[[#This Row],[Position]]*D2935,"")</f>
        <v>0</v>
      </c>
      <c r="K2934" s="7">
        <f ca="1">K2933*IFERROR(1+TradeDash[[#This Row],[Port Return]],1)</f>
        <v>4685071.6839998746</v>
      </c>
      <c r="L2934" s="7">
        <f ca="1">IF(ISNUMBER(TradeDash[[#This Row],[Port Return]]),L2933*(1+TradeDash[[#This Row],[Returns]]),L2933)</f>
        <v>3019268.6804451481</v>
      </c>
    </row>
    <row r="2935" spans="1:12" x14ac:dyDescent="0.35">
      <c r="A2935" s="1">
        <v>40784</v>
      </c>
      <c r="B2935" s="16">
        <f>YEAR(TradeDash[[#This Row],[Date]])</f>
        <v>2011</v>
      </c>
      <c r="C2935">
        <v>4919.6000000000004</v>
      </c>
      <c r="D2935" s="3">
        <f>IFERROR(TradeDash[[#This Row],[Nifty]]/C2934-1,"")</f>
        <v>3.6185180504654912E-2</v>
      </c>
      <c r="E2935">
        <f ca="1">IFERROR(AVERAGE(OFFSET(TradeDash[[#This Row],[Returns]],0,0,-n_days))/STDEV(OFFSET(TradeDash[[#This Row],[Returns]],0,0,-n_days)),"")</f>
        <v>-0.34882550234090814</v>
      </c>
      <c r="F2935">
        <f ca="1">IFERROR(AVERAGE(OFFSET(TradeDash[[#This Row],[Returns]],0,0,-n_days*2))/STDEV(OFFSET(TradeDash[[#This Row],[Returns]],0,0,-n_days*2)),"")</f>
        <v>-0.25444488216107425</v>
      </c>
      <c r="G2935">
        <f ca="1">IF(ISNUMBER(TradeDash[[#This Row],[2n day Sharpe]]),AVERAGE(TradeDash[[#This Row],[n day Sharpe]:[2n day Sharpe]]),"")</f>
        <v>-0.30163519225099122</v>
      </c>
      <c r="H2935">
        <f ca="1">IF(ISNUMBER(TradeDash[[#This Row],[Sharpe Average]]),IF(TradeDash[[#This Row],[Sharpe Average]]&gt;$G$1,1,0),"")</f>
        <v>0</v>
      </c>
      <c r="I2935" s="2">
        <f ca="1">IF(ISNUMBER(TradeDash[[#This Row],[Signal]]),MAX(IF(AND(TradeDash[[#This Row],[Signal]]=1,I2934&lt;1),I2934+$E$1,IF(AND(TradeDash[[#This Row],[Signal]]=0,I2934&gt;0),I2934-$E$1,IF(AND(TradeDash[[#This Row],[Signal]]=1,I2934=1),I2934,IF(AND(TradeDash[[#This Row],[Signal]]=0,I2934=0),I2934,0)))),0),"")</f>
        <v>0</v>
      </c>
      <c r="J2935" s="3">
        <f ca="1">IF(ISNUMBER(TradeDash[[#This Row],[Position]]),TradeDash[[#This Row],[Position]]*D2936,"")</f>
        <v>0</v>
      </c>
      <c r="K2935" s="7">
        <f ca="1">K2934*IFERROR(1+TradeDash[[#This Row],[Port Return]],1)</f>
        <v>4685071.6839998746</v>
      </c>
      <c r="L2935" s="7">
        <f ca="1">IF(ISNUMBER(TradeDash[[#This Row],[Port Return]]),L2934*(1+TradeDash[[#This Row],[Returns]]),L2934)</f>
        <v>3128521.4626391069</v>
      </c>
    </row>
    <row r="2936" spans="1:12" x14ac:dyDescent="0.35">
      <c r="A2936" s="1">
        <v>40785</v>
      </c>
      <c r="B2936" s="16">
        <f>YEAR(TradeDash[[#This Row],[Date]])</f>
        <v>2011</v>
      </c>
      <c r="C2936">
        <v>5001</v>
      </c>
      <c r="D2936" s="3">
        <f>IFERROR(TradeDash[[#This Row],[Nifty]]/C2935-1,"")</f>
        <v>1.6546060655337813E-2</v>
      </c>
      <c r="E2936">
        <f ca="1">IFERROR(AVERAGE(OFFSET(TradeDash[[#This Row],[Returns]],0,0,-n_days))/STDEV(OFFSET(TradeDash[[#This Row],[Returns]],0,0,-n_days)),"")</f>
        <v>-0.30372521313062634</v>
      </c>
      <c r="F2936">
        <f ca="1">IFERROR(AVERAGE(OFFSET(TradeDash[[#This Row],[Returns]],0,0,-n_days*2))/STDEV(OFFSET(TradeDash[[#This Row],[Returns]],0,0,-n_days*2)),"")</f>
        <v>-0.22460153743876629</v>
      </c>
      <c r="G2936">
        <f ca="1">IF(ISNUMBER(TradeDash[[#This Row],[2n day Sharpe]]),AVERAGE(TradeDash[[#This Row],[n day Sharpe]:[2n day Sharpe]]),"")</f>
        <v>-0.2641633752846963</v>
      </c>
      <c r="H2936">
        <f ca="1">IF(ISNUMBER(TradeDash[[#This Row],[Sharpe Average]]),IF(TradeDash[[#This Row],[Sharpe Average]]&gt;$G$1,1,0),"")</f>
        <v>0</v>
      </c>
      <c r="I2936" s="2">
        <f ca="1">IF(ISNUMBER(TradeDash[[#This Row],[Signal]]),MAX(IF(AND(TradeDash[[#This Row],[Signal]]=1,I2935&lt;1),I2935+$E$1,IF(AND(TradeDash[[#This Row],[Signal]]=0,I2935&gt;0),I2935-$E$1,IF(AND(TradeDash[[#This Row],[Signal]]=1,I2935=1),I2935,IF(AND(TradeDash[[#This Row],[Signal]]=0,I2935=0),I2935,0)))),0),"")</f>
        <v>0</v>
      </c>
      <c r="J2936" s="3">
        <f ca="1">IF(ISNUMBER(TradeDash[[#This Row],[Position]]),TradeDash[[#This Row],[Position]]*D2937,"")</f>
        <v>0</v>
      </c>
      <c r="K2936" s="7">
        <f ca="1">K2935*IFERROR(1+TradeDash[[#This Row],[Port Return]],1)</f>
        <v>4685071.6839998746</v>
      </c>
      <c r="L2936" s="7">
        <f ca="1">IF(ISNUMBER(TradeDash[[#This Row],[Port Return]]),L2935*(1+TradeDash[[#This Row],[Returns]]),L2935)</f>
        <v>3180286.1685214597</v>
      </c>
    </row>
    <row r="2937" spans="1:12" x14ac:dyDescent="0.35">
      <c r="A2937" s="1">
        <v>40788</v>
      </c>
      <c r="B2937" s="16">
        <f>YEAR(TradeDash[[#This Row],[Date]])</f>
        <v>2011</v>
      </c>
      <c r="C2937">
        <v>5040</v>
      </c>
      <c r="D2937" s="3">
        <f>IFERROR(TradeDash[[#This Row],[Nifty]]/C2936-1,"")</f>
        <v>7.7984403119375489E-3</v>
      </c>
      <c r="E2937">
        <f ca="1">IFERROR(AVERAGE(OFFSET(TradeDash[[#This Row],[Returns]],0,0,-n_days))/STDEV(OFFSET(TradeDash[[#This Row],[Returns]],0,0,-n_days)),"")</f>
        <v>-0.24161086479507815</v>
      </c>
      <c r="F2937">
        <f ca="1">IFERROR(AVERAGE(OFFSET(TradeDash[[#This Row],[Returns]],0,0,-n_days*2))/STDEV(OFFSET(TradeDash[[#This Row],[Returns]],0,0,-n_days*2)),"")</f>
        <v>-0.20198587134504684</v>
      </c>
      <c r="G2937">
        <f ca="1">IF(ISNUMBER(TradeDash[[#This Row],[2n day Sharpe]]),AVERAGE(TradeDash[[#This Row],[n day Sharpe]:[2n day Sharpe]]),"")</f>
        <v>-0.22179836807006248</v>
      </c>
      <c r="H2937">
        <f ca="1">IF(ISNUMBER(TradeDash[[#This Row],[Sharpe Average]]),IF(TradeDash[[#This Row],[Sharpe Average]]&gt;$G$1,1,0),"")</f>
        <v>0</v>
      </c>
      <c r="I2937" s="2">
        <f ca="1">IF(ISNUMBER(TradeDash[[#This Row],[Signal]]),MAX(IF(AND(TradeDash[[#This Row],[Signal]]=1,I2936&lt;1),I2936+$E$1,IF(AND(TradeDash[[#This Row],[Signal]]=0,I2936&gt;0),I2936-$E$1,IF(AND(TradeDash[[#This Row],[Signal]]=1,I2936=1),I2936,IF(AND(TradeDash[[#This Row],[Signal]]=0,I2936=0),I2936,0)))),0),"")</f>
        <v>0</v>
      </c>
      <c r="J2937" s="3">
        <f ca="1">IF(ISNUMBER(TradeDash[[#This Row],[Position]]),TradeDash[[#This Row],[Position]]*D2938,"")</f>
        <v>0</v>
      </c>
      <c r="K2937" s="7">
        <f ca="1">K2936*IFERROR(1+TradeDash[[#This Row],[Port Return]],1)</f>
        <v>4685071.6839998746</v>
      </c>
      <c r="L2937" s="7">
        <f ca="1">IF(ISNUMBER(TradeDash[[#This Row],[Port Return]]),L2936*(1+TradeDash[[#This Row],[Returns]]),L2936)</f>
        <v>3205087.4403815549</v>
      </c>
    </row>
    <row r="2938" spans="1:12" x14ac:dyDescent="0.35">
      <c r="A2938" s="1">
        <v>40791</v>
      </c>
      <c r="B2938" s="16">
        <f>YEAR(TradeDash[[#This Row],[Date]])</f>
        <v>2011</v>
      </c>
      <c r="C2938">
        <v>5017.2</v>
      </c>
      <c r="D2938" s="3">
        <f>IFERROR(TradeDash[[#This Row],[Nifty]]/C2937-1,"")</f>
        <v>-4.5238095238095966E-3</v>
      </c>
      <c r="E2938">
        <f ca="1">IFERROR(AVERAGE(OFFSET(TradeDash[[#This Row],[Returns]],0,0,-n_days))/STDEV(OFFSET(TradeDash[[#This Row],[Returns]],0,0,-n_days)),"")</f>
        <v>-0.22678864636627361</v>
      </c>
      <c r="F2938">
        <f ca="1">IFERROR(AVERAGE(OFFSET(TradeDash[[#This Row],[Returns]],0,0,-n_days*2))/STDEV(OFFSET(TradeDash[[#This Row],[Returns]],0,0,-n_days*2)),"")</f>
        <v>-0.20825591941784422</v>
      </c>
      <c r="G2938">
        <f ca="1">IF(ISNUMBER(TradeDash[[#This Row],[2n day Sharpe]]),AVERAGE(TradeDash[[#This Row],[n day Sharpe]:[2n day Sharpe]]),"")</f>
        <v>-0.21752228289205891</v>
      </c>
      <c r="H2938">
        <f ca="1">IF(ISNUMBER(TradeDash[[#This Row],[Sharpe Average]]),IF(TradeDash[[#This Row],[Sharpe Average]]&gt;$G$1,1,0),"")</f>
        <v>0</v>
      </c>
      <c r="I2938" s="2">
        <f ca="1">IF(ISNUMBER(TradeDash[[#This Row],[Signal]]),MAX(IF(AND(TradeDash[[#This Row],[Signal]]=1,I2937&lt;1),I2937+$E$1,IF(AND(TradeDash[[#This Row],[Signal]]=0,I2937&gt;0),I2937-$E$1,IF(AND(TradeDash[[#This Row],[Signal]]=1,I2937=1),I2937,IF(AND(TradeDash[[#This Row],[Signal]]=0,I2937=0),I2937,0)))),0),"")</f>
        <v>0</v>
      </c>
      <c r="J2938" s="3">
        <f ca="1">IF(ISNUMBER(TradeDash[[#This Row],[Position]]),TradeDash[[#This Row],[Position]]*D2939,"")</f>
        <v>0</v>
      </c>
      <c r="K2938" s="7">
        <f ca="1">K2937*IFERROR(1+TradeDash[[#This Row],[Port Return]],1)</f>
        <v>4685071.6839998746</v>
      </c>
      <c r="L2938" s="7">
        <f ca="1">IF(ISNUMBER(TradeDash[[#This Row],[Port Return]]),L2937*(1+TradeDash[[#This Row],[Returns]]),L2937)</f>
        <v>3190588.2352941143</v>
      </c>
    </row>
    <row r="2939" spans="1:12" x14ac:dyDescent="0.35">
      <c r="A2939" s="1">
        <v>40792</v>
      </c>
      <c r="B2939" s="16">
        <f>YEAR(TradeDash[[#This Row],[Date]])</f>
        <v>2011</v>
      </c>
      <c r="C2939">
        <v>5064.3</v>
      </c>
      <c r="D2939" s="3">
        <f>IFERROR(TradeDash[[#This Row],[Nifty]]/C2938-1,"")</f>
        <v>9.3877062903611197E-3</v>
      </c>
      <c r="E2939">
        <f ca="1">IFERROR(AVERAGE(OFFSET(TradeDash[[#This Row],[Returns]],0,0,-n_days))/STDEV(OFFSET(TradeDash[[#This Row],[Returns]],0,0,-n_days)),"")</f>
        <v>-0.15386718070055849</v>
      </c>
      <c r="F2939">
        <f ca="1">IFERROR(AVERAGE(OFFSET(TradeDash[[#This Row],[Returns]],0,0,-n_days*2))/STDEV(OFFSET(TradeDash[[#This Row],[Returns]],0,0,-n_days*2)),"")</f>
        <v>-0.23028825573895795</v>
      </c>
      <c r="G2939">
        <f ca="1">IF(ISNUMBER(TradeDash[[#This Row],[2n day Sharpe]]),AVERAGE(TradeDash[[#This Row],[n day Sharpe]:[2n day Sharpe]]),"")</f>
        <v>-0.19207771821975822</v>
      </c>
      <c r="H2939">
        <f ca="1">IF(ISNUMBER(TradeDash[[#This Row],[Sharpe Average]]),IF(TradeDash[[#This Row],[Sharpe Average]]&gt;$G$1,1,0),"")</f>
        <v>0</v>
      </c>
      <c r="I2939" s="2">
        <f ca="1">IF(ISNUMBER(TradeDash[[#This Row],[Signal]]),MAX(IF(AND(TradeDash[[#This Row],[Signal]]=1,I2938&lt;1),I2938+$E$1,IF(AND(TradeDash[[#This Row],[Signal]]=0,I2938&gt;0),I2938-$E$1,IF(AND(TradeDash[[#This Row],[Signal]]=1,I2938=1),I2938,IF(AND(TradeDash[[#This Row],[Signal]]=0,I2938=0),I2938,0)))),0),"")</f>
        <v>0</v>
      </c>
      <c r="J2939" s="3">
        <f ca="1">IF(ISNUMBER(TradeDash[[#This Row],[Position]]),TradeDash[[#This Row],[Position]]*D2940,"")</f>
        <v>0</v>
      </c>
      <c r="K2939" s="7">
        <f ca="1">K2938*IFERROR(1+TradeDash[[#This Row],[Port Return]],1)</f>
        <v>4685071.6839998746</v>
      </c>
      <c r="L2939" s="7">
        <f ca="1">IF(ISNUMBER(TradeDash[[#This Row],[Port Return]]),L2938*(1+TradeDash[[#This Row],[Returns]]),L2938)</f>
        <v>3220540.5405405369</v>
      </c>
    </row>
    <row r="2940" spans="1:12" x14ac:dyDescent="0.35">
      <c r="A2940" s="1">
        <v>40793</v>
      </c>
      <c r="B2940" s="16">
        <f>YEAR(TradeDash[[#This Row],[Date]])</f>
        <v>2011</v>
      </c>
      <c r="C2940">
        <v>5124.6499999999996</v>
      </c>
      <c r="D2940" s="3">
        <f>IFERROR(TradeDash[[#This Row],[Nifty]]/C2939-1,"")</f>
        <v>1.1916750587445346E-2</v>
      </c>
      <c r="E2940">
        <f ca="1">IFERROR(AVERAGE(OFFSET(TradeDash[[#This Row],[Returns]],0,0,-n_days))/STDEV(OFFSET(TradeDash[[#This Row],[Returns]],0,0,-n_days)),"")</f>
        <v>-4.6741001063985869E-2</v>
      </c>
      <c r="F2940">
        <f ca="1">IFERROR(AVERAGE(OFFSET(TradeDash[[#This Row],[Returns]],0,0,-n_days*2))/STDEV(OFFSET(TradeDash[[#This Row],[Returns]],0,0,-n_days*2)),"")</f>
        <v>-0.18270750081701956</v>
      </c>
      <c r="G2940">
        <f ca="1">IF(ISNUMBER(TradeDash[[#This Row],[2n day Sharpe]]),AVERAGE(TradeDash[[#This Row],[n day Sharpe]:[2n day Sharpe]]),"")</f>
        <v>-0.11472425094050272</v>
      </c>
      <c r="H2940">
        <f ca="1">IF(ISNUMBER(TradeDash[[#This Row],[Sharpe Average]]),IF(TradeDash[[#This Row],[Sharpe Average]]&gt;$G$1,1,0),"")</f>
        <v>0</v>
      </c>
      <c r="I2940" s="2">
        <f ca="1">IF(ISNUMBER(TradeDash[[#This Row],[Signal]]),MAX(IF(AND(TradeDash[[#This Row],[Signal]]=1,I2939&lt;1),I2939+$E$1,IF(AND(TradeDash[[#This Row],[Signal]]=0,I2939&gt;0),I2939-$E$1,IF(AND(TradeDash[[#This Row],[Signal]]=1,I2939=1),I2939,IF(AND(TradeDash[[#This Row],[Signal]]=0,I2939=0),I2939,0)))),0),"")</f>
        <v>0</v>
      </c>
      <c r="J2940" s="3">
        <f ca="1">IF(ISNUMBER(TradeDash[[#This Row],[Position]]),TradeDash[[#This Row],[Position]]*D2941,"")</f>
        <v>0</v>
      </c>
      <c r="K2940" s="7">
        <f ca="1">K2939*IFERROR(1+TradeDash[[#This Row],[Port Return]],1)</f>
        <v>4685071.6839998746</v>
      </c>
      <c r="L2940" s="7">
        <f ca="1">IF(ISNUMBER(TradeDash[[#This Row],[Port Return]]),L2939*(1+TradeDash[[#This Row],[Returns]]),L2939)</f>
        <v>3258918.9189189151</v>
      </c>
    </row>
    <row r="2941" spans="1:12" x14ac:dyDescent="0.35">
      <c r="A2941" s="1">
        <v>40794</v>
      </c>
      <c r="B2941" s="16">
        <f>YEAR(TradeDash[[#This Row],[Date]])</f>
        <v>2011</v>
      </c>
      <c r="C2941">
        <v>5153.25</v>
      </c>
      <c r="D2941" s="3">
        <f>IFERROR(TradeDash[[#This Row],[Nifty]]/C2940-1,"")</f>
        <v>5.5808689373908482E-3</v>
      </c>
      <c r="E2941">
        <f ca="1">IFERROR(AVERAGE(OFFSET(TradeDash[[#This Row],[Returns]],0,0,-n_days))/STDEV(OFFSET(TradeDash[[#This Row],[Returns]],0,0,-n_days)),"")</f>
        <v>2.9644444667226016E-2</v>
      </c>
      <c r="F2941">
        <f ca="1">IFERROR(AVERAGE(OFFSET(TradeDash[[#This Row],[Returns]],0,0,-n_days*2))/STDEV(OFFSET(TradeDash[[#This Row],[Returns]],0,0,-n_days*2)),"")</f>
        <v>-0.15676643602513229</v>
      </c>
      <c r="G2941">
        <f ca="1">IF(ISNUMBER(TradeDash[[#This Row],[2n day Sharpe]]),AVERAGE(TradeDash[[#This Row],[n day Sharpe]:[2n day Sharpe]]),"")</f>
        <v>-6.3560995678953139E-2</v>
      </c>
      <c r="H2941">
        <f ca="1">IF(ISNUMBER(TradeDash[[#This Row],[Sharpe Average]]),IF(TradeDash[[#This Row],[Sharpe Average]]&gt;$G$1,1,0),"")</f>
        <v>0</v>
      </c>
      <c r="I2941" s="2">
        <f ca="1">IF(ISNUMBER(TradeDash[[#This Row],[Signal]]),MAX(IF(AND(TradeDash[[#This Row],[Signal]]=1,I2940&lt;1),I2940+$E$1,IF(AND(TradeDash[[#This Row],[Signal]]=0,I2940&gt;0),I2940-$E$1,IF(AND(TradeDash[[#This Row],[Signal]]=1,I2940=1),I2940,IF(AND(TradeDash[[#This Row],[Signal]]=0,I2940=0),I2940,0)))),0),"")</f>
        <v>0</v>
      </c>
      <c r="J2941" s="3">
        <f ca="1">IF(ISNUMBER(TradeDash[[#This Row],[Position]]),TradeDash[[#This Row],[Position]]*D2942,"")</f>
        <v>0</v>
      </c>
      <c r="K2941" s="7">
        <f ca="1">K2940*IFERROR(1+TradeDash[[#This Row],[Port Return]],1)</f>
        <v>4685071.6839998746</v>
      </c>
      <c r="L2941" s="7">
        <f ca="1">IF(ISNUMBER(TradeDash[[#This Row],[Port Return]]),L2940*(1+TradeDash[[#This Row],[Returns]]),L2940)</f>
        <v>3277106.5182829848</v>
      </c>
    </row>
    <row r="2942" spans="1:12" x14ac:dyDescent="0.35">
      <c r="A2942" s="1">
        <v>40795</v>
      </c>
      <c r="B2942" s="16">
        <f>YEAR(TradeDash[[#This Row],[Date]])</f>
        <v>2011</v>
      </c>
      <c r="C2942">
        <v>5059.45</v>
      </c>
      <c r="D2942" s="3">
        <f>IFERROR(TradeDash[[#This Row],[Nifty]]/C2941-1,"")</f>
        <v>-1.8202105467423513E-2</v>
      </c>
      <c r="E2942">
        <f ca="1">IFERROR(AVERAGE(OFFSET(TradeDash[[#This Row],[Returns]],0,0,-n_days))/STDEV(OFFSET(TradeDash[[#This Row],[Returns]],0,0,-n_days)),"")</f>
        <v>-1.2462138461446616E-3</v>
      </c>
      <c r="F2942">
        <f ca="1">IFERROR(AVERAGE(OFFSET(TradeDash[[#This Row],[Returns]],0,0,-n_days*2))/STDEV(OFFSET(TradeDash[[#This Row],[Returns]],0,0,-n_days*2)),"")</f>
        <v>-0.16014136180400601</v>
      </c>
      <c r="G2942">
        <f ca="1">IF(ISNUMBER(TradeDash[[#This Row],[2n day Sharpe]]),AVERAGE(TradeDash[[#This Row],[n day Sharpe]:[2n day Sharpe]]),"")</f>
        <v>-8.069378782507533E-2</v>
      </c>
      <c r="H2942">
        <f ca="1">IF(ISNUMBER(TradeDash[[#This Row],[Sharpe Average]]),IF(TradeDash[[#This Row],[Sharpe Average]]&gt;$G$1,1,0),"")</f>
        <v>0</v>
      </c>
      <c r="I2942" s="2">
        <f ca="1">IF(ISNUMBER(TradeDash[[#This Row],[Signal]]),MAX(IF(AND(TradeDash[[#This Row],[Signal]]=1,I2941&lt;1),I2941+$E$1,IF(AND(TradeDash[[#This Row],[Signal]]=0,I2941&gt;0),I2941-$E$1,IF(AND(TradeDash[[#This Row],[Signal]]=1,I2941=1),I2941,IF(AND(TradeDash[[#This Row],[Signal]]=0,I2941=0),I2941,0)))),0),"")</f>
        <v>0</v>
      </c>
      <c r="J2942" s="3">
        <f ca="1">IF(ISNUMBER(TradeDash[[#This Row],[Position]]),TradeDash[[#This Row],[Position]]*D2943,"")</f>
        <v>0</v>
      </c>
      <c r="K2942" s="7">
        <f ca="1">K2941*IFERROR(1+TradeDash[[#This Row],[Port Return]],1)</f>
        <v>4685071.6839998746</v>
      </c>
      <c r="L2942" s="7">
        <f ca="1">IF(ISNUMBER(TradeDash[[#This Row],[Port Return]]),L2941*(1+TradeDash[[#This Row],[Returns]]),L2941)</f>
        <v>3217456.279809217</v>
      </c>
    </row>
    <row r="2943" spans="1:12" x14ac:dyDescent="0.35">
      <c r="A2943" s="1">
        <v>40798</v>
      </c>
      <c r="B2943" s="16">
        <f>YEAR(TradeDash[[#This Row],[Date]])</f>
        <v>2011</v>
      </c>
      <c r="C2943">
        <v>4946.8</v>
      </c>
      <c r="D2943" s="3">
        <f>IFERROR(TradeDash[[#This Row],[Nifty]]/C2942-1,"")</f>
        <v>-2.2265265987409633E-2</v>
      </c>
      <c r="E2943">
        <f ca="1">IFERROR(AVERAGE(OFFSET(TradeDash[[#This Row],[Returns]],0,0,-n_days))/STDEV(OFFSET(TradeDash[[#This Row],[Returns]],0,0,-n_days)),"")</f>
        <v>-0.12794085124165891</v>
      </c>
      <c r="F2943">
        <f ca="1">IFERROR(AVERAGE(OFFSET(TradeDash[[#This Row],[Returns]],0,0,-n_days*2))/STDEV(OFFSET(TradeDash[[#This Row],[Returns]],0,0,-n_days*2)),"")</f>
        <v>-0.21910084773137592</v>
      </c>
      <c r="G2943">
        <f ca="1">IF(ISNUMBER(TradeDash[[#This Row],[2n day Sharpe]]),AVERAGE(TradeDash[[#This Row],[n day Sharpe]:[2n day Sharpe]]),"")</f>
        <v>-0.17352084948651741</v>
      </c>
      <c r="H2943">
        <f ca="1">IF(ISNUMBER(TradeDash[[#This Row],[Sharpe Average]]),IF(TradeDash[[#This Row],[Sharpe Average]]&gt;$G$1,1,0),"")</f>
        <v>0</v>
      </c>
      <c r="I2943" s="2">
        <f ca="1">IF(ISNUMBER(TradeDash[[#This Row],[Signal]]),MAX(IF(AND(TradeDash[[#This Row],[Signal]]=1,I2942&lt;1),I2942+$E$1,IF(AND(TradeDash[[#This Row],[Signal]]=0,I2942&gt;0),I2942-$E$1,IF(AND(TradeDash[[#This Row],[Signal]]=1,I2942=1),I2942,IF(AND(TradeDash[[#This Row],[Signal]]=0,I2942=0),I2942,0)))),0),"")</f>
        <v>0</v>
      </c>
      <c r="J2943" s="3">
        <f ca="1">IF(ISNUMBER(TradeDash[[#This Row],[Position]]),TradeDash[[#This Row],[Position]]*D2944,"")</f>
        <v>0</v>
      </c>
      <c r="K2943" s="7">
        <f ca="1">K2942*IFERROR(1+TradeDash[[#This Row],[Port Return]],1)</f>
        <v>4685071.6839998746</v>
      </c>
      <c r="L2943" s="7">
        <f ca="1">IF(ISNUMBER(TradeDash[[#This Row],[Port Return]]),L2942*(1+TradeDash[[#This Row],[Returns]]),L2942)</f>
        <v>3145818.7599364035</v>
      </c>
    </row>
    <row r="2944" spans="1:12" x14ac:dyDescent="0.35">
      <c r="A2944" s="1">
        <v>40799</v>
      </c>
      <c r="B2944" s="16">
        <f>YEAR(TradeDash[[#This Row],[Date]])</f>
        <v>2011</v>
      </c>
      <c r="C2944">
        <v>4940.95</v>
      </c>
      <c r="D2944" s="3">
        <f>IFERROR(TradeDash[[#This Row],[Nifty]]/C2943-1,"")</f>
        <v>-1.182582679712163E-3</v>
      </c>
      <c r="E2944">
        <f ca="1">IFERROR(AVERAGE(OFFSET(TradeDash[[#This Row],[Returns]],0,0,-n_days))/STDEV(OFFSET(TradeDash[[#This Row],[Returns]],0,0,-n_days)),"")</f>
        <v>-0.11773289114343422</v>
      </c>
      <c r="F2944">
        <f ca="1">IFERROR(AVERAGE(OFFSET(TradeDash[[#This Row],[Returns]],0,0,-n_days*2))/STDEV(OFFSET(TradeDash[[#This Row],[Returns]],0,0,-n_days*2)),"")</f>
        <v>-0.22652843349908378</v>
      </c>
      <c r="G2944">
        <f ca="1">IF(ISNUMBER(TradeDash[[#This Row],[2n day Sharpe]]),AVERAGE(TradeDash[[#This Row],[n day Sharpe]:[2n day Sharpe]]),"")</f>
        <v>-0.17213066232125901</v>
      </c>
      <c r="H2944">
        <f ca="1">IF(ISNUMBER(TradeDash[[#This Row],[Sharpe Average]]),IF(TradeDash[[#This Row],[Sharpe Average]]&gt;$G$1,1,0),"")</f>
        <v>0</v>
      </c>
      <c r="I2944" s="2">
        <f ca="1">IF(ISNUMBER(TradeDash[[#This Row],[Signal]]),MAX(IF(AND(TradeDash[[#This Row],[Signal]]=1,I2943&lt;1),I2943+$E$1,IF(AND(TradeDash[[#This Row],[Signal]]=0,I2943&gt;0),I2943-$E$1,IF(AND(TradeDash[[#This Row],[Signal]]=1,I2943=1),I2943,IF(AND(TradeDash[[#This Row],[Signal]]=0,I2943=0),I2943,0)))),0),"")</f>
        <v>0</v>
      </c>
      <c r="J2944" s="3">
        <f ca="1">IF(ISNUMBER(TradeDash[[#This Row],[Position]]),TradeDash[[#This Row],[Position]]*D2945,"")</f>
        <v>0</v>
      </c>
      <c r="K2944" s="7">
        <f ca="1">K2943*IFERROR(1+TradeDash[[#This Row],[Port Return]],1)</f>
        <v>4685071.6839998746</v>
      </c>
      <c r="L2944" s="7">
        <f ca="1">IF(ISNUMBER(TradeDash[[#This Row],[Port Return]]),L2943*(1+TradeDash[[#This Row],[Returns]]),L2943)</f>
        <v>3142098.569157389</v>
      </c>
    </row>
    <row r="2945" spans="1:12" x14ac:dyDescent="0.35">
      <c r="A2945" s="1">
        <v>40800</v>
      </c>
      <c r="B2945" s="16">
        <f>YEAR(TradeDash[[#This Row],[Date]])</f>
        <v>2011</v>
      </c>
      <c r="C2945">
        <v>5012.55</v>
      </c>
      <c r="D2945" s="3">
        <f>IFERROR(TradeDash[[#This Row],[Nifty]]/C2944-1,"")</f>
        <v>1.4491140367743016E-2</v>
      </c>
      <c r="E2945">
        <f ca="1">IFERROR(AVERAGE(OFFSET(TradeDash[[#This Row],[Returns]],0,0,-n_days))/STDEV(OFFSET(TradeDash[[#This Row],[Returns]],0,0,-n_days)),"")</f>
        <v>-3.0348115137023929E-2</v>
      </c>
      <c r="F2945">
        <f ca="1">IFERROR(AVERAGE(OFFSET(TradeDash[[#This Row],[Returns]],0,0,-n_days*2))/STDEV(OFFSET(TradeDash[[#This Row],[Returns]],0,0,-n_days*2)),"")</f>
        <v>-0.1892817073477894</v>
      </c>
      <c r="G2945">
        <f ca="1">IF(ISNUMBER(TradeDash[[#This Row],[2n day Sharpe]]),AVERAGE(TradeDash[[#This Row],[n day Sharpe]:[2n day Sharpe]]),"")</f>
        <v>-0.10981491124240667</v>
      </c>
      <c r="H2945">
        <f ca="1">IF(ISNUMBER(TradeDash[[#This Row],[Sharpe Average]]),IF(TradeDash[[#This Row],[Sharpe Average]]&gt;$G$1,1,0),"")</f>
        <v>0</v>
      </c>
      <c r="I2945" s="2">
        <f ca="1">IF(ISNUMBER(TradeDash[[#This Row],[Signal]]),MAX(IF(AND(TradeDash[[#This Row],[Signal]]=1,I2944&lt;1),I2944+$E$1,IF(AND(TradeDash[[#This Row],[Signal]]=0,I2944&gt;0),I2944-$E$1,IF(AND(TradeDash[[#This Row],[Signal]]=1,I2944=1),I2944,IF(AND(TradeDash[[#This Row],[Signal]]=0,I2944=0),I2944,0)))),0),"")</f>
        <v>0</v>
      </c>
      <c r="J2945" s="3">
        <f ca="1">IF(ISNUMBER(TradeDash[[#This Row],[Position]]),TradeDash[[#This Row],[Position]]*D2946,"")</f>
        <v>0</v>
      </c>
      <c r="K2945" s="7">
        <f ca="1">K2944*IFERROR(1+TradeDash[[#This Row],[Port Return]],1)</f>
        <v>4685071.6839998746</v>
      </c>
      <c r="L2945" s="7">
        <f ca="1">IF(ISNUMBER(TradeDash[[#This Row],[Port Return]]),L2944*(1+TradeDash[[#This Row],[Returns]]),L2944)</f>
        <v>3187631.1605723333</v>
      </c>
    </row>
    <row r="2946" spans="1:12" x14ac:dyDescent="0.35">
      <c r="A2946" s="1">
        <v>40801</v>
      </c>
      <c r="B2946" s="16">
        <f>YEAR(TradeDash[[#This Row],[Date]])</f>
        <v>2011</v>
      </c>
      <c r="C2946">
        <v>5075.7</v>
      </c>
      <c r="D2946" s="3">
        <f>IFERROR(TradeDash[[#This Row],[Nifty]]/C2945-1,"")</f>
        <v>1.2598378071041694E-2</v>
      </c>
      <c r="E2946">
        <f ca="1">IFERROR(AVERAGE(OFFSET(TradeDash[[#This Row],[Returns]],0,0,-n_days))/STDEV(OFFSET(TradeDash[[#This Row],[Returns]],0,0,-n_days)),"")</f>
        <v>3.2263567769263389E-2</v>
      </c>
      <c r="F2946">
        <f ca="1">IFERROR(AVERAGE(OFFSET(TradeDash[[#This Row],[Returns]],0,0,-n_days*2))/STDEV(OFFSET(TradeDash[[#This Row],[Returns]],0,0,-n_days*2)),"")</f>
        <v>-0.15924494814416257</v>
      </c>
      <c r="G2946">
        <f ca="1">IF(ISNUMBER(TradeDash[[#This Row],[2n day Sharpe]]),AVERAGE(TradeDash[[#This Row],[n day Sharpe]:[2n day Sharpe]]),"")</f>
        <v>-6.3490690187449586E-2</v>
      </c>
      <c r="H2946">
        <f ca="1">IF(ISNUMBER(TradeDash[[#This Row],[Sharpe Average]]),IF(TradeDash[[#This Row],[Sharpe Average]]&gt;$G$1,1,0),"")</f>
        <v>0</v>
      </c>
      <c r="I2946" s="2">
        <f ca="1">IF(ISNUMBER(TradeDash[[#This Row],[Signal]]),MAX(IF(AND(TradeDash[[#This Row],[Signal]]=1,I2945&lt;1),I2945+$E$1,IF(AND(TradeDash[[#This Row],[Signal]]=0,I2945&gt;0),I2945-$E$1,IF(AND(TradeDash[[#This Row],[Signal]]=1,I2945=1),I2945,IF(AND(TradeDash[[#This Row],[Signal]]=0,I2945=0),I2945,0)))),0),"")</f>
        <v>0</v>
      </c>
      <c r="J2946" s="3">
        <f ca="1">IF(ISNUMBER(TradeDash[[#This Row],[Position]]),TradeDash[[#This Row],[Position]]*D2947,"")</f>
        <v>0</v>
      </c>
      <c r="K2946" s="7">
        <f ca="1">K2945*IFERROR(1+TradeDash[[#This Row],[Port Return]],1)</f>
        <v>4685071.6839998746</v>
      </c>
      <c r="L2946" s="7">
        <f ca="1">IF(ISNUMBER(TradeDash[[#This Row],[Port Return]]),L2945*(1+TradeDash[[#This Row],[Returns]]),L2945)</f>
        <v>3227790.1430842569</v>
      </c>
    </row>
    <row r="2947" spans="1:12" x14ac:dyDescent="0.35">
      <c r="A2947" s="1">
        <v>40802</v>
      </c>
      <c r="B2947" s="16">
        <f>YEAR(TradeDash[[#This Row],[Date]])</f>
        <v>2011</v>
      </c>
      <c r="C2947">
        <v>5084.25</v>
      </c>
      <c r="D2947" s="3">
        <f>IFERROR(TradeDash[[#This Row],[Nifty]]/C2946-1,"")</f>
        <v>1.6844967196643079E-3</v>
      </c>
      <c r="E2947">
        <f ca="1">IFERROR(AVERAGE(OFFSET(TradeDash[[#This Row],[Returns]],0,0,-n_days))/STDEV(OFFSET(TradeDash[[#This Row],[Returns]],0,0,-n_days)),"")</f>
        <v>2.4646898669873137E-2</v>
      </c>
      <c r="F2947">
        <f ca="1">IFERROR(AVERAGE(OFFSET(TradeDash[[#This Row],[Returns]],0,0,-n_days*2))/STDEV(OFFSET(TradeDash[[#This Row],[Returns]],0,0,-n_days*2)),"")</f>
        <v>-0.17235869642550286</v>
      </c>
      <c r="G2947">
        <f ca="1">IF(ISNUMBER(TradeDash[[#This Row],[2n day Sharpe]]),AVERAGE(TradeDash[[#This Row],[n day Sharpe]:[2n day Sharpe]]),"")</f>
        <v>-7.3855898877814866E-2</v>
      </c>
      <c r="H2947">
        <f ca="1">IF(ISNUMBER(TradeDash[[#This Row],[Sharpe Average]]),IF(TradeDash[[#This Row],[Sharpe Average]]&gt;$G$1,1,0),"")</f>
        <v>0</v>
      </c>
      <c r="I2947" s="2">
        <f ca="1">IF(ISNUMBER(TradeDash[[#This Row],[Signal]]),MAX(IF(AND(TradeDash[[#This Row],[Signal]]=1,I2946&lt;1),I2946+$E$1,IF(AND(TradeDash[[#This Row],[Signal]]=0,I2946&gt;0),I2946-$E$1,IF(AND(TradeDash[[#This Row],[Signal]]=1,I2946=1),I2946,IF(AND(TradeDash[[#This Row],[Signal]]=0,I2946=0),I2946,0)))),0),"")</f>
        <v>0</v>
      </c>
      <c r="J2947" s="3">
        <f ca="1">IF(ISNUMBER(TradeDash[[#This Row],[Position]]),TradeDash[[#This Row],[Position]]*D2948,"")</f>
        <v>0</v>
      </c>
      <c r="K2947" s="7">
        <f ca="1">K2946*IFERROR(1+TradeDash[[#This Row],[Port Return]],1)</f>
        <v>4685071.6839998746</v>
      </c>
      <c r="L2947" s="7">
        <f ca="1">IF(ISNUMBER(TradeDash[[#This Row],[Port Return]]),L2946*(1+TradeDash[[#This Row],[Returns]]),L2946)</f>
        <v>3233227.3449920472</v>
      </c>
    </row>
    <row r="2948" spans="1:12" x14ac:dyDescent="0.35">
      <c r="A2948" s="1">
        <v>40805</v>
      </c>
      <c r="B2948" s="16">
        <f>YEAR(TradeDash[[#This Row],[Date]])</f>
        <v>2011</v>
      </c>
      <c r="C2948">
        <v>5031.95</v>
      </c>
      <c r="D2948" s="3">
        <f>IFERROR(TradeDash[[#This Row],[Nifty]]/C2947-1,"")</f>
        <v>-1.0286669616954347E-2</v>
      </c>
      <c r="E2948">
        <f ca="1">IFERROR(AVERAGE(OFFSET(TradeDash[[#This Row],[Returns]],0,0,-n_days))/STDEV(OFFSET(TradeDash[[#This Row],[Returns]],0,0,-n_days)),"")</f>
        <v>6.4828541361699674E-2</v>
      </c>
      <c r="F2948">
        <f ca="1">IFERROR(AVERAGE(OFFSET(TradeDash[[#This Row],[Returns]],0,0,-n_days*2))/STDEV(OFFSET(TradeDash[[#This Row],[Returns]],0,0,-n_days*2)),"")</f>
        <v>-0.17566006782646612</v>
      </c>
      <c r="G2948">
        <f ca="1">IF(ISNUMBER(TradeDash[[#This Row],[2n day Sharpe]]),AVERAGE(TradeDash[[#This Row],[n day Sharpe]:[2n day Sharpe]]),"")</f>
        <v>-5.5415763232383224E-2</v>
      </c>
      <c r="H2948">
        <f ca="1">IF(ISNUMBER(TradeDash[[#This Row],[Sharpe Average]]),IF(TradeDash[[#This Row],[Sharpe Average]]&gt;$G$1,1,0),"")</f>
        <v>0</v>
      </c>
      <c r="I2948" s="2">
        <f ca="1">IF(ISNUMBER(TradeDash[[#This Row],[Signal]]),MAX(IF(AND(TradeDash[[#This Row],[Signal]]=1,I2947&lt;1),I2947+$E$1,IF(AND(TradeDash[[#This Row],[Signal]]=0,I2947&gt;0),I2947-$E$1,IF(AND(TradeDash[[#This Row],[Signal]]=1,I2947=1),I2947,IF(AND(TradeDash[[#This Row],[Signal]]=0,I2947=0),I2947,0)))),0),"")</f>
        <v>0</v>
      </c>
      <c r="J2948" s="3">
        <f ca="1">IF(ISNUMBER(TradeDash[[#This Row],[Position]]),TradeDash[[#This Row],[Position]]*D2949,"")</f>
        <v>0</v>
      </c>
      <c r="K2948" s="7">
        <f ca="1">K2947*IFERROR(1+TradeDash[[#This Row],[Port Return]],1)</f>
        <v>4685071.6839998746</v>
      </c>
      <c r="L2948" s="7">
        <f ca="1">IF(ISNUMBER(TradeDash[[#This Row],[Port Return]]),L2947*(1+TradeDash[[#This Row],[Returns]]),L2947)</f>
        <v>3199968.2034976115</v>
      </c>
    </row>
    <row r="2949" spans="1:12" x14ac:dyDescent="0.35">
      <c r="A2949" s="1">
        <v>40806</v>
      </c>
      <c r="B2949" s="16">
        <f>YEAR(TradeDash[[#This Row],[Date]])</f>
        <v>2011</v>
      </c>
      <c r="C2949">
        <v>5140.2</v>
      </c>
      <c r="D2949" s="3">
        <f>IFERROR(TradeDash[[#This Row],[Nifty]]/C2948-1,"")</f>
        <v>2.1512534901976466E-2</v>
      </c>
      <c r="E2949">
        <f ca="1">IFERROR(AVERAGE(OFFSET(TradeDash[[#This Row],[Returns]],0,0,-n_days))/STDEV(OFFSET(TradeDash[[#This Row],[Returns]],0,0,-n_days)),"")</f>
        <v>0.20266449658134669</v>
      </c>
      <c r="F2949">
        <f ca="1">IFERROR(AVERAGE(OFFSET(TradeDash[[#This Row],[Returns]],0,0,-n_days*2))/STDEV(OFFSET(TradeDash[[#This Row],[Returns]],0,0,-n_days*2)),"")</f>
        <v>-0.12402162798692015</v>
      </c>
      <c r="G2949">
        <f ca="1">IF(ISNUMBER(TradeDash[[#This Row],[2n day Sharpe]]),AVERAGE(TradeDash[[#This Row],[n day Sharpe]:[2n day Sharpe]]),"")</f>
        <v>3.932143429721327E-2</v>
      </c>
      <c r="H2949">
        <f ca="1">IF(ISNUMBER(TradeDash[[#This Row],[Sharpe Average]]),IF(TradeDash[[#This Row],[Sharpe Average]]&gt;$G$1,1,0),"")</f>
        <v>1</v>
      </c>
      <c r="I2949" s="2">
        <f ca="1">IF(ISNUMBER(TradeDash[[#This Row],[Signal]]),MAX(IF(AND(TradeDash[[#This Row],[Signal]]=1,I2948&lt;1),I2948+$E$1,IF(AND(TradeDash[[#This Row],[Signal]]=0,I2948&gt;0),I2948-$E$1,IF(AND(TradeDash[[#This Row],[Signal]]=1,I2948=1),I2948,IF(AND(TradeDash[[#This Row],[Signal]]=0,I2948=0),I2948,0)))),0),"")</f>
        <v>0.2</v>
      </c>
      <c r="J2949" s="3">
        <f ca="1">IF(ISNUMBER(TradeDash[[#This Row],[Position]]),TradeDash[[#This Row],[Position]]*D2950,"")</f>
        <v>-2.7041749348273304E-4</v>
      </c>
      <c r="K2949" s="7">
        <f ca="1">K2948*IFERROR(1+TradeDash[[#This Row],[Port Return]],1)</f>
        <v>4683804.7586583002</v>
      </c>
      <c r="L2949" s="7">
        <f ca="1">IF(ISNUMBER(TradeDash[[#This Row],[Port Return]]),L2948*(1+TradeDash[[#This Row],[Returns]]),L2948)</f>
        <v>3268807.6311605689</v>
      </c>
    </row>
    <row r="2950" spans="1:12" x14ac:dyDescent="0.35">
      <c r="A2950" s="1">
        <v>40807</v>
      </c>
      <c r="B2950" s="16">
        <f>YEAR(TradeDash[[#This Row],[Date]])</f>
        <v>2011</v>
      </c>
      <c r="C2950">
        <v>5133.25</v>
      </c>
      <c r="D2950" s="3">
        <f>IFERROR(TradeDash[[#This Row],[Nifty]]/C2949-1,"")</f>
        <v>-1.3520874674136651E-3</v>
      </c>
      <c r="E2950">
        <f ca="1">IFERROR(AVERAGE(OFFSET(TradeDash[[#This Row],[Returns]],0,0,-n_days))/STDEV(OFFSET(TradeDash[[#This Row],[Returns]],0,0,-n_days)),"")</f>
        <v>0.16285656603853979</v>
      </c>
      <c r="F2950">
        <f ca="1">IFERROR(AVERAGE(OFFSET(TradeDash[[#This Row],[Returns]],0,0,-n_days*2))/STDEV(OFFSET(TradeDash[[#This Row],[Returns]],0,0,-n_days*2)),"")</f>
        <v>-0.15892899752251397</v>
      </c>
      <c r="G2950">
        <f ca="1">IF(ISNUMBER(TradeDash[[#This Row],[2n day Sharpe]]),AVERAGE(TradeDash[[#This Row],[n day Sharpe]:[2n day Sharpe]]),"")</f>
        <v>1.9637842580129128E-3</v>
      </c>
      <c r="H2950">
        <f ca="1">IF(ISNUMBER(TradeDash[[#This Row],[Sharpe Average]]),IF(TradeDash[[#This Row],[Sharpe Average]]&gt;$G$1,1,0),"")</f>
        <v>1</v>
      </c>
      <c r="I2950" s="2">
        <f ca="1">IF(ISNUMBER(TradeDash[[#This Row],[Signal]]),MAX(IF(AND(TradeDash[[#This Row],[Signal]]=1,I2949&lt;1),I2949+$E$1,IF(AND(TradeDash[[#This Row],[Signal]]=0,I2949&gt;0),I2949-$E$1,IF(AND(TradeDash[[#This Row],[Signal]]=1,I2949=1),I2949,IF(AND(TradeDash[[#This Row],[Signal]]=0,I2949=0),I2949,0)))),0),"")</f>
        <v>0.4</v>
      </c>
      <c r="J2950" s="3">
        <f ca="1">IF(ISNUMBER(TradeDash[[#This Row],[Position]]),TradeDash[[#This Row],[Position]]*D2951,"")</f>
        <v>-1.6332732674231742E-2</v>
      </c>
      <c r="K2950" s="7">
        <f ca="1">K2949*IFERROR(1+TradeDash[[#This Row],[Port Return]],1)</f>
        <v>4607305.4276368394</v>
      </c>
      <c r="L2950" s="7">
        <f ca="1">IF(ISNUMBER(TradeDash[[#This Row],[Port Return]]),L2949*(1+TradeDash[[#This Row],[Returns]]),L2949)</f>
        <v>3264387.9173290906</v>
      </c>
    </row>
    <row r="2951" spans="1:12" x14ac:dyDescent="0.35">
      <c r="A2951" s="1">
        <v>40808</v>
      </c>
      <c r="B2951" s="16">
        <f>YEAR(TradeDash[[#This Row],[Date]])</f>
        <v>2011</v>
      </c>
      <c r="C2951">
        <v>4923.6499999999996</v>
      </c>
      <c r="D2951" s="3">
        <f>IFERROR(TradeDash[[#This Row],[Nifty]]/C2950-1,"")</f>
        <v>-4.0831831685579356E-2</v>
      </c>
      <c r="E2951">
        <f ca="1">IFERROR(AVERAGE(OFFSET(TradeDash[[#This Row],[Returns]],0,0,-n_days))/STDEV(OFFSET(TradeDash[[#This Row],[Returns]],0,0,-n_days)),"")</f>
        <v>-5.9770677629877459E-3</v>
      </c>
      <c r="F2951">
        <f ca="1">IFERROR(AVERAGE(OFFSET(TradeDash[[#This Row],[Returns]],0,0,-n_days*2))/STDEV(OFFSET(TradeDash[[#This Row],[Returns]],0,0,-n_days*2)),"")</f>
        <v>-0.22757731927636687</v>
      </c>
      <c r="G2951">
        <f ca="1">IF(ISNUMBER(TradeDash[[#This Row],[2n day Sharpe]]),AVERAGE(TradeDash[[#This Row],[n day Sharpe]:[2n day Sharpe]]),"")</f>
        <v>-0.11677719351967732</v>
      </c>
      <c r="H2951">
        <f ca="1">IF(ISNUMBER(TradeDash[[#This Row],[Sharpe Average]]),IF(TradeDash[[#This Row],[Sharpe Average]]&gt;$G$1,1,0),"")</f>
        <v>0</v>
      </c>
      <c r="I2951" s="2">
        <f ca="1">IF(ISNUMBER(TradeDash[[#This Row],[Signal]]),MAX(IF(AND(TradeDash[[#This Row],[Signal]]=1,I2950&lt;1),I2950+$E$1,IF(AND(TradeDash[[#This Row],[Signal]]=0,I2950&gt;0),I2950-$E$1,IF(AND(TradeDash[[#This Row],[Signal]]=1,I2950=1),I2950,IF(AND(TradeDash[[#This Row],[Signal]]=0,I2950=0),I2950,0)))),0),"")</f>
        <v>0.2</v>
      </c>
      <c r="J2951" s="3">
        <f ca="1">IF(ISNUMBER(TradeDash[[#This Row],[Position]]),TradeDash[[#This Row],[Position]]*D2952,"")</f>
        <v>-2.2706731794501999E-3</v>
      </c>
      <c r="K2951" s="7">
        <f ca="1">K2950*IFERROR(1+TradeDash[[#This Row],[Port Return]],1)</f>
        <v>4596843.7427727692</v>
      </c>
      <c r="L2951" s="7">
        <f ca="1">IF(ISNUMBER(TradeDash[[#This Row],[Port Return]]),L2950*(1+TradeDash[[#This Row],[Returns]]),L2950)</f>
        <v>3131096.9793322701</v>
      </c>
    </row>
    <row r="2952" spans="1:12" x14ac:dyDescent="0.35">
      <c r="A2952" s="1">
        <v>40809</v>
      </c>
      <c r="B2952" s="16">
        <f>YEAR(TradeDash[[#This Row],[Date]])</f>
        <v>2011</v>
      </c>
      <c r="C2952">
        <v>4867.75</v>
      </c>
      <c r="D2952" s="3">
        <f>IFERROR(TradeDash[[#This Row],[Nifty]]/C2951-1,"")</f>
        <v>-1.1353365897251E-2</v>
      </c>
      <c r="E2952">
        <f ca="1">IFERROR(AVERAGE(OFFSET(TradeDash[[#This Row],[Returns]],0,0,-n_days))/STDEV(OFFSET(TradeDash[[#This Row],[Returns]],0,0,-n_days)),"")</f>
        <v>-3.8096211200289811E-3</v>
      </c>
      <c r="F2952">
        <f ca="1">IFERROR(AVERAGE(OFFSET(TradeDash[[#This Row],[Returns]],0,0,-n_days*2))/STDEV(OFFSET(TradeDash[[#This Row],[Returns]],0,0,-n_days*2)),"")</f>
        <v>-0.21773751960715157</v>
      </c>
      <c r="G2952">
        <f ca="1">IF(ISNUMBER(TradeDash[[#This Row],[2n day Sharpe]]),AVERAGE(TradeDash[[#This Row],[n day Sharpe]:[2n day Sharpe]]),"")</f>
        <v>-0.11077357036359027</v>
      </c>
      <c r="H2952">
        <f ca="1">IF(ISNUMBER(TradeDash[[#This Row],[Sharpe Average]]),IF(TradeDash[[#This Row],[Sharpe Average]]&gt;$G$1,1,0),"")</f>
        <v>0</v>
      </c>
      <c r="I2952" s="2">
        <f ca="1">IF(ISNUMBER(TradeDash[[#This Row],[Signal]]),MAX(IF(AND(TradeDash[[#This Row],[Signal]]=1,I2951&lt;1),I2951+$E$1,IF(AND(TradeDash[[#This Row],[Signal]]=0,I2951&gt;0),I2951-$E$1,IF(AND(TradeDash[[#This Row],[Signal]]=1,I2951=1),I2951,IF(AND(TradeDash[[#This Row],[Signal]]=0,I2951=0),I2951,0)))),0),"")</f>
        <v>0</v>
      </c>
      <c r="J2952" s="3">
        <f ca="1">IF(ISNUMBER(TradeDash[[#This Row],[Position]]),TradeDash[[#This Row],[Position]]*D2953,"")</f>
        <v>0</v>
      </c>
      <c r="K2952" s="7">
        <f ca="1">K2951*IFERROR(1+TradeDash[[#This Row],[Port Return]],1)</f>
        <v>4596843.7427727692</v>
      </c>
      <c r="L2952" s="7">
        <f ca="1">IF(ISNUMBER(TradeDash[[#This Row],[Port Return]]),L2951*(1+TradeDash[[#This Row],[Returns]]),L2951)</f>
        <v>3095548.4896661337</v>
      </c>
    </row>
    <row r="2953" spans="1:12" x14ac:dyDescent="0.35">
      <c r="A2953" s="1">
        <v>40812</v>
      </c>
      <c r="B2953" s="16">
        <f>YEAR(TradeDash[[#This Row],[Date]])</f>
        <v>2011</v>
      </c>
      <c r="C2953">
        <v>4835.3999999999996</v>
      </c>
      <c r="D2953" s="3">
        <f>IFERROR(TradeDash[[#This Row],[Nifty]]/C2952-1,"")</f>
        <v>-6.6457809049356165E-3</v>
      </c>
      <c r="E2953">
        <f ca="1">IFERROR(AVERAGE(OFFSET(TradeDash[[#This Row],[Returns]],0,0,-n_days))/STDEV(OFFSET(TradeDash[[#This Row],[Returns]],0,0,-n_days)),"")</f>
        <v>5.9308814521426851E-3</v>
      </c>
      <c r="F2953">
        <f ca="1">IFERROR(AVERAGE(OFFSET(TradeDash[[#This Row],[Returns]],0,0,-n_days*2))/STDEV(OFFSET(TradeDash[[#This Row],[Returns]],0,0,-n_days*2)),"")</f>
        <v>-0.22031836389993714</v>
      </c>
      <c r="G2953">
        <f ca="1">IF(ISNUMBER(TradeDash[[#This Row],[2n day Sharpe]]),AVERAGE(TradeDash[[#This Row],[n day Sharpe]:[2n day Sharpe]]),"")</f>
        <v>-0.10719374122389723</v>
      </c>
      <c r="H2953">
        <f ca="1">IF(ISNUMBER(TradeDash[[#This Row],[Sharpe Average]]),IF(TradeDash[[#This Row],[Sharpe Average]]&gt;$G$1,1,0),"")</f>
        <v>0</v>
      </c>
      <c r="I2953" s="2">
        <f ca="1">IF(ISNUMBER(TradeDash[[#This Row],[Signal]]),MAX(IF(AND(TradeDash[[#This Row],[Signal]]=1,I2952&lt;1),I2952+$E$1,IF(AND(TradeDash[[#This Row],[Signal]]=0,I2952&gt;0),I2952-$E$1,IF(AND(TradeDash[[#This Row],[Signal]]=1,I2952=1),I2952,IF(AND(TradeDash[[#This Row],[Signal]]=0,I2952=0),I2952,0)))),0),"")</f>
        <v>0</v>
      </c>
      <c r="J2953" s="3">
        <f ca="1">IF(ISNUMBER(TradeDash[[#This Row],[Position]]),TradeDash[[#This Row],[Position]]*D2954,"")</f>
        <v>0</v>
      </c>
      <c r="K2953" s="7">
        <f ca="1">K2952*IFERROR(1+TradeDash[[#This Row],[Port Return]],1)</f>
        <v>4596843.7427727692</v>
      </c>
      <c r="L2953" s="7">
        <f ca="1">IF(ISNUMBER(TradeDash[[#This Row],[Port Return]]),L2952*(1+TradeDash[[#This Row],[Returns]]),L2952)</f>
        <v>3074976.1526232082</v>
      </c>
    </row>
    <row r="2954" spans="1:12" x14ac:dyDescent="0.35">
      <c r="A2954" s="1">
        <v>40813</v>
      </c>
      <c r="B2954" s="16">
        <f>YEAR(TradeDash[[#This Row],[Date]])</f>
        <v>2011</v>
      </c>
      <c r="C2954">
        <v>4971.25</v>
      </c>
      <c r="D2954" s="3">
        <f>IFERROR(TradeDash[[#This Row],[Nifty]]/C2953-1,"")</f>
        <v>2.8094883567026496E-2</v>
      </c>
      <c r="E2954">
        <f ca="1">IFERROR(AVERAGE(OFFSET(TradeDash[[#This Row],[Returns]],0,0,-n_days))/STDEV(OFFSET(TradeDash[[#This Row],[Returns]],0,0,-n_days)),"")</f>
        <v>0.13599611128604785</v>
      </c>
      <c r="F2954">
        <f ca="1">IFERROR(AVERAGE(OFFSET(TradeDash[[#This Row],[Returns]],0,0,-n_days*2))/STDEV(OFFSET(TradeDash[[#This Row],[Returns]],0,0,-n_days*2)),"")</f>
        <v>-0.14859736223785561</v>
      </c>
      <c r="G2954">
        <f ca="1">IF(ISNUMBER(TradeDash[[#This Row],[2n day Sharpe]]),AVERAGE(TradeDash[[#This Row],[n day Sharpe]:[2n day Sharpe]]),"")</f>
        <v>-6.300625475903876E-3</v>
      </c>
      <c r="H2954">
        <f ca="1">IF(ISNUMBER(TradeDash[[#This Row],[Sharpe Average]]),IF(TradeDash[[#This Row],[Sharpe Average]]&gt;$G$1,1,0),"")</f>
        <v>0</v>
      </c>
      <c r="I2954" s="2">
        <f ca="1">IF(ISNUMBER(TradeDash[[#This Row],[Signal]]),MAX(IF(AND(TradeDash[[#This Row],[Signal]]=1,I2953&lt;1),I2953+$E$1,IF(AND(TradeDash[[#This Row],[Signal]]=0,I2953&gt;0),I2953-$E$1,IF(AND(TradeDash[[#This Row],[Signal]]=1,I2953=1),I2953,IF(AND(TradeDash[[#This Row],[Signal]]=0,I2953=0),I2953,0)))),0),"")</f>
        <v>0</v>
      </c>
      <c r="J2954" s="3">
        <f ca="1">IF(ISNUMBER(TradeDash[[#This Row],[Position]]),TradeDash[[#This Row],[Position]]*D2955,"")</f>
        <v>0</v>
      </c>
      <c r="K2954" s="7">
        <f ca="1">K2953*IFERROR(1+TradeDash[[#This Row],[Port Return]],1)</f>
        <v>4596843.7427727692</v>
      </c>
      <c r="L2954" s="7">
        <f ca="1">IF(ISNUMBER(TradeDash[[#This Row],[Port Return]]),L2953*(1+TradeDash[[#This Row],[Returns]]),L2953)</f>
        <v>3161367.2496025404</v>
      </c>
    </row>
    <row r="2955" spans="1:12" x14ac:dyDescent="0.35">
      <c r="A2955" s="1">
        <v>40814</v>
      </c>
      <c r="B2955" s="16">
        <f>YEAR(TradeDash[[#This Row],[Date]])</f>
        <v>2011</v>
      </c>
      <c r="C2955">
        <v>4945.8999999999996</v>
      </c>
      <c r="D2955" s="3">
        <f>IFERROR(TradeDash[[#This Row],[Nifty]]/C2954-1,"")</f>
        <v>-5.0993210963038438E-3</v>
      </c>
      <c r="E2955">
        <f ca="1">IFERROR(AVERAGE(OFFSET(TradeDash[[#This Row],[Returns]],0,0,-n_days))/STDEV(OFFSET(TradeDash[[#This Row],[Returns]],0,0,-n_days)),"")</f>
        <v>2.4157383509587852E-2</v>
      </c>
      <c r="F2955">
        <f ca="1">IFERROR(AVERAGE(OFFSET(TradeDash[[#This Row],[Returns]],0,0,-n_days*2))/STDEV(OFFSET(TradeDash[[#This Row],[Returns]],0,0,-n_days*2)),"")</f>
        <v>-0.15496807442386104</v>
      </c>
      <c r="G2955">
        <f ca="1">IF(ISNUMBER(TradeDash[[#This Row],[2n day Sharpe]]),AVERAGE(TradeDash[[#This Row],[n day Sharpe]:[2n day Sharpe]]),"")</f>
        <v>-6.5405345457136596E-2</v>
      </c>
      <c r="H2955">
        <f ca="1">IF(ISNUMBER(TradeDash[[#This Row],[Sharpe Average]]),IF(TradeDash[[#This Row],[Sharpe Average]]&gt;$G$1,1,0),"")</f>
        <v>0</v>
      </c>
      <c r="I2955" s="2">
        <f ca="1">IF(ISNUMBER(TradeDash[[#This Row],[Signal]]),MAX(IF(AND(TradeDash[[#This Row],[Signal]]=1,I2954&lt;1),I2954+$E$1,IF(AND(TradeDash[[#This Row],[Signal]]=0,I2954&gt;0),I2954-$E$1,IF(AND(TradeDash[[#This Row],[Signal]]=1,I2954=1),I2954,IF(AND(TradeDash[[#This Row],[Signal]]=0,I2954=0),I2954,0)))),0),"")</f>
        <v>0</v>
      </c>
      <c r="J2955" s="3">
        <f ca="1">IF(ISNUMBER(TradeDash[[#This Row],[Position]]),TradeDash[[#This Row],[Position]]*D2956,"")</f>
        <v>0</v>
      </c>
      <c r="K2955" s="7">
        <f ca="1">K2954*IFERROR(1+TradeDash[[#This Row],[Port Return]],1)</f>
        <v>4596843.7427727692</v>
      </c>
      <c r="L2955" s="7">
        <f ca="1">IF(ISNUMBER(TradeDash[[#This Row],[Port Return]]),L2954*(1+TradeDash[[#This Row],[Returns]]),L2954)</f>
        <v>3145246.4228934781</v>
      </c>
    </row>
    <row r="2956" spans="1:12" x14ac:dyDescent="0.35">
      <c r="A2956" s="1">
        <v>40815</v>
      </c>
      <c r="B2956" s="16">
        <f>YEAR(TradeDash[[#This Row],[Date]])</f>
        <v>2011</v>
      </c>
      <c r="C2956">
        <v>5015.45</v>
      </c>
      <c r="D2956" s="3">
        <f>IFERROR(TradeDash[[#This Row],[Nifty]]/C2955-1,"")</f>
        <v>1.4062152489941138E-2</v>
      </c>
      <c r="E2956">
        <f ca="1">IFERROR(AVERAGE(OFFSET(TradeDash[[#This Row],[Returns]],0,0,-n_days))/STDEV(OFFSET(TradeDash[[#This Row],[Returns]],0,0,-n_days)),"")</f>
        <v>1.6654755791109546E-2</v>
      </c>
      <c r="F2956">
        <f ca="1">IFERROR(AVERAGE(OFFSET(TradeDash[[#This Row],[Returns]],0,0,-n_days*2))/STDEV(OFFSET(TradeDash[[#This Row],[Returns]],0,0,-n_days*2)),"")</f>
        <v>-0.14135829925452756</v>
      </c>
      <c r="G2956">
        <f ca="1">IF(ISNUMBER(TradeDash[[#This Row],[2n day Sharpe]]),AVERAGE(TradeDash[[#This Row],[n day Sharpe]:[2n day Sharpe]]),"")</f>
        <v>-6.2351771731709006E-2</v>
      </c>
      <c r="H2956">
        <f ca="1">IF(ISNUMBER(TradeDash[[#This Row],[Sharpe Average]]),IF(TradeDash[[#This Row],[Sharpe Average]]&gt;$G$1,1,0),"")</f>
        <v>0</v>
      </c>
      <c r="I2956" s="2">
        <f ca="1">IF(ISNUMBER(TradeDash[[#This Row],[Signal]]),MAX(IF(AND(TradeDash[[#This Row],[Signal]]=1,I2955&lt;1),I2955+$E$1,IF(AND(TradeDash[[#This Row],[Signal]]=0,I2955&gt;0),I2955-$E$1,IF(AND(TradeDash[[#This Row],[Signal]]=1,I2955=1),I2955,IF(AND(TradeDash[[#This Row],[Signal]]=0,I2955=0),I2955,0)))),0),"")</f>
        <v>0</v>
      </c>
      <c r="J2956" s="3">
        <f ca="1">IF(ISNUMBER(TradeDash[[#This Row],[Position]]),TradeDash[[#This Row],[Position]]*D2957,"")</f>
        <v>0</v>
      </c>
      <c r="K2956" s="7">
        <f ca="1">K2955*IFERROR(1+TradeDash[[#This Row],[Port Return]],1)</f>
        <v>4596843.7427727692</v>
      </c>
      <c r="L2956" s="7">
        <f ca="1">IF(ISNUMBER(TradeDash[[#This Row],[Port Return]]),L2955*(1+TradeDash[[#This Row],[Returns]]),L2955)</f>
        <v>3189475.3577106479</v>
      </c>
    </row>
    <row r="2957" spans="1:12" x14ac:dyDescent="0.35">
      <c r="A2957" s="1">
        <v>40816</v>
      </c>
      <c r="B2957" s="16">
        <f>YEAR(TradeDash[[#This Row],[Date]])</f>
        <v>2011</v>
      </c>
      <c r="C2957">
        <v>4943.25</v>
      </c>
      <c r="D2957" s="3">
        <f>IFERROR(TradeDash[[#This Row],[Nifty]]/C2956-1,"")</f>
        <v>-1.4395517849843942E-2</v>
      </c>
      <c r="E2957">
        <f ca="1">IFERROR(AVERAGE(OFFSET(TradeDash[[#This Row],[Returns]],0,0,-n_days))/STDEV(OFFSET(TradeDash[[#This Row],[Returns]],0,0,-n_days)),"")</f>
        <v>-5.1306387684558738E-2</v>
      </c>
      <c r="F2957">
        <f ca="1">IFERROR(AVERAGE(OFFSET(TradeDash[[#This Row],[Returns]],0,0,-n_days*2))/STDEV(OFFSET(TradeDash[[#This Row],[Returns]],0,0,-n_days*2)),"")</f>
        <v>-0.14627378694233809</v>
      </c>
      <c r="G2957">
        <f ca="1">IF(ISNUMBER(TradeDash[[#This Row],[2n day Sharpe]]),AVERAGE(TradeDash[[#This Row],[n day Sharpe]:[2n day Sharpe]]),"")</f>
        <v>-9.8790087313448405E-2</v>
      </c>
      <c r="H2957">
        <f ca="1">IF(ISNUMBER(TradeDash[[#This Row],[Sharpe Average]]),IF(TradeDash[[#This Row],[Sharpe Average]]&gt;$G$1,1,0),"")</f>
        <v>0</v>
      </c>
      <c r="I2957" s="2">
        <f ca="1">IF(ISNUMBER(TradeDash[[#This Row],[Signal]]),MAX(IF(AND(TradeDash[[#This Row],[Signal]]=1,I2956&lt;1),I2956+$E$1,IF(AND(TradeDash[[#This Row],[Signal]]=0,I2956&gt;0),I2956-$E$1,IF(AND(TradeDash[[#This Row],[Signal]]=1,I2956=1),I2956,IF(AND(TradeDash[[#This Row],[Signal]]=0,I2956=0),I2956,0)))),0),"")</f>
        <v>0</v>
      </c>
      <c r="J2957" s="3">
        <f ca="1">IF(ISNUMBER(TradeDash[[#This Row],[Position]]),TradeDash[[#This Row],[Position]]*D2958,"")</f>
        <v>0</v>
      </c>
      <c r="K2957" s="7">
        <f ca="1">K2956*IFERROR(1+TradeDash[[#This Row],[Port Return]],1)</f>
        <v>4596843.7427727692</v>
      </c>
      <c r="L2957" s="7">
        <f ca="1">IF(ISNUMBER(TradeDash[[#This Row],[Port Return]]),L2956*(1+TradeDash[[#This Row],[Returns]]),L2956)</f>
        <v>3143561.2082670867</v>
      </c>
    </row>
    <row r="2958" spans="1:12" x14ac:dyDescent="0.35">
      <c r="A2958" s="1">
        <v>40819</v>
      </c>
      <c r="B2958" s="16">
        <f>YEAR(TradeDash[[#This Row],[Date]])</f>
        <v>2011</v>
      </c>
      <c r="C2958">
        <v>4849.5</v>
      </c>
      <c r="D2958" s="3">
        <f>IFERROR(TradeDash[[#This Row],[Nifty]]/C2957-1,"")</f>
        <v>-1.8965255651646196E-2</v>
      </c>
      <c r="E2958">
        <f ca="1">IFERROR(AVERAGE(OFFSET(TradeDash[[#This Row],[Returns]],0,0,-n_days))/STDEV(OFFSET(TradeDash[[#This Row],[Returns]],0,0,-n_days)),"")</f>
        <v>-9.2658292761590211E-2</v>
      </c>
      <c r="F2958">
        <f ca="1">IFERROR(AVERAGE(OFFSET(TradeDash[[#This Row],[Returns]],0,0,-n_days*2))/STDEV(OFFSET(TradeDash[[#This Row],[Returns]],0,0,-n_days*2)),"")</f>
        <v>-0.15931154509477169</v>
      </c>
      <c r="G2958">
        <f ca="1">IF(ISNUMBER(TradeDash[[#This Row],[2n day Sharpe]]),AVERAGE(TradeDash[[#This Row],[n day Sharpe]:[2n day Sharpe]]),"")</f>
        <v>-0.12598491892818095</v>
      </c>
      <c r="H2958">
        <f ca="1">IF(ISNUMBER(TradeDash[[#This Row],[Sharpe Average]]),IF(TradeDash[[#This Row],[Sharpe Average]]&gt;$G$1,1,0),"")</f>
        <v>0</v>
      </c>
      <c r="I2958" s="2">
        <f ca="1">IF(ISNUMBER(TradeDash[[#This Row],[Signal]]),MAX(IF(AND(TradeDash[[#This Row],[Signal]]=1,I2957&lt;1),I2957+$E$1,IF(AND(TradeDash[[#This Row],[Signal]]=0,I2957&gt;0),I2957-$E$1,IF(AND(TradeDash[[#This Row],[Signal]]=1,I2957=1),I2957,IF(AND(TradeDash[[#This Row],[Signal]]=0,I2957=0),I2957,0)))),0),"")</f>
        <v>0</v>
      </c>
      <c r="J2958" s="3">
        <f ca="1">IF(ISNUMBER(TradeDash[[#This Row],[Position]]),TradeDash[[#This Row],[Position]]*D2959,"")</f>
        <v>0</v>
      </c>
      <c r="K2958" s="7">
        <f ca="1">K2957*IFERROR(1+TradeDash[[#This Row],[Port Return]],1)</f>
        <v>4596843.7427727692</v>
      </c>
      <c r="L2958" s="7">
        <f ca="1">IF(ISNUMBER(TradeDash[[#This Row],[Port Return]]),L2957*(1+TradeDash[[#This Row],[Returns]]),L2957)</f>
        <v>3083942.7662957036</v>
      </c>
    </row>
    <row r="2959" spans="1:12" x14ac:dyDescent="0.35">
      <c r="A2959" s="1">
        <v>40820</v>
      </c>
      <c r="B2959" s="16">
        <f>YEAR(TradeDash[[#This Row],[Date]])</f>
        <v>2011</v>
      </c>
      <c r="C2959">
        <v>4772.1499999999996</v>
      </c>
      <c r="D2959" s="3">
        <f>IFERROR(TradeDash[[#This Row],[Nifty]]/C2958-1,"")</f>
        <v>-1.5950097948242203E-2</v>
      </c>
      <c r="E2959">
        <f ca="1">IFERROR(AVERAGE(OFFSET(TradeDash[[#This Row],[Returns]],0,0,-n_days))/STDEV(OFFSET(TradeDash[[#This Row],[Returns]],0,0,-n_days)),"")</f>
        <v>-0.16693704979758647</v>
      </c>
      <c r="F2959">
        <f ca="1">IFERROR(AVERAGE(OFFSET(TradeDash[[#This Row],[Returns]],0,0,-n_days*2))/STDEV(OFFSET(TradeDash[[#This Row],[Returns]],0,0,-n_days*2)),"")</f>
        <v>-0.16261493840215496</v>
      </c>
      <c r="G2959">
        <f ca="1">IF(ISNUMBER(TradeDash[[#This Row],[2n day Sharpe]]),AVERAGE(TradeDash[[#This Row],[n day Sharpe]:[2n day Sharpe]]),"")</f>
        <v>-0.1647759940998707</v>
      </c>
      <c r="H2959">
        <f ca="1">IF(ISNUMBER(TradeDash[[#This Row],[Sharpe Average]]),IF(TradeDash[[#This Row],[Sharpe Average]]&gt;$G$1,1,0),"")</f>
        <v>0</v>
      </c>
      <c r="I2959" s="2">
        <f ca="1">IF(ISNUMBER(TradeDash[[#This Row],[Signal]]),MAX(IF(AND(TradeDash[[#This Row],[Signal]]=1,I2958&lt;1),I2958+$E$1,IF(AND(TradeDash[[#This Row],[Signal]]=0,I2958&gt;0),I2958-$E$1,IF(AND(TradeDash[[#This Row],[Signal]]=1,I2958=1),I2958,IF(AND(TradeDash[[#This Row],[Signal]]=0,I2958=0),I2958,0)))),0),"")</f>
        <v>0</v>
      </c>
      <c r="J2959" s="3">
        <f ca="1">IF(ISNUMBER(TradeDash[[#This Row],[Position]]),TradeDash[[#This Row],[Position]]*D2960,"")</f>
        <v>0</v>
      </c>
      <c r="K2959" s="7">
        <f ca="1">K2958*IFERROR(1+TradeDash[[#This Row],[Port Return]],1)</f>
        <v>4596843.7427727692</v>
      </c>
      <c r="L2959" s="7">
        <f ca="1">IF(ISNUMBER(TradeDash[[#This Row],[Port Return]]),L2958*(1+TradeDash[[#This Row],[Returns]]),L2958)</f>
        <v>3034753.577106514</v>
      </c>
    </row>
    <row r="2960" spans="1:12" x14ac:dyDescent="0.35">
      <c r="A2960" s="1">
        <v>40821</v>
      </c>
      <c r="B2960" s="16">
        <f>YEAR(TradeDash[[#This Row],[Date]])</f>
        <v>2011</v>
      </c>
      <c r="C2960">
        <v>4751.3</v>
      </c>
      <c r="D2960" s="3">
        <f>IFERROR(TradeDash[[#This Row],[Nifty]]/C2959-1,"")</f>
        <v>-4.36909988160461E-3</v>
      </c>
      <c r="E2960">
        <f ca="1">IFERROR(AVERAGE(OFFSET(TradeDash[[#This Row],[Returns]],0,0,-n_days))/STDEV(OFFSET(TradeDash[[#This Row],[Returns]],0,0,-n_days)),"")</f>
        <v>-0.21962345532357619</v>
      </c>
      <c r="F2960">
        <f ca="1">IFERROR(AVERAGE(OFFSET(TradeDash[[#This Row],[Returns]],0,0,-n_days*2))/STDEV(OFFSET(TradeDash[[#This Row],[Returns]],0,0,-n_days*2)),"")</f>
        <v>-0.1372501846672968</v>
      </c>
      <c r="G2960">
        <f ca="1">IF(ISNUMBER(TradeDash[[#This Row],[2n day Sharpe]]),AVERAGE(TradeDash[[#This Row],[n day Sharpe]:[2n day Sharpe]]),"")</f>
        <v>-0.17843681999543648</v>
      </c>
      <c r="H2960">
        <f ca="1">IF(ISNUMBER(TradeDash[[#This Row],[Sharpe Average]]),IF(TradeDash[[#This Row],[Sharpe Average]]&gt;$G$1,1,0),"")</f>
        <v>0</v>
      </c>
      <c r="I2960" s="2">
        <f ca="1">IF(ISNUMBER(TradeDash[[#This Row],[Signal]]),MAX(IF(AND(TradeDash[[#This Row],[Signal]]=1,I2959&lt;1),I2959+$E$1,IF(AND(TradeDash[[#This Row],[Signal]]=0,I2959&gt;0),I2959-$E$1,IF(AND(TradeDash[[#This Row],[Signal]]=1,I2959=1),I2959,IF(AND(TradeDash[[#This Row],[Signal]]=0,I2959=0),I2959,0)))),0),"")</f>
        <v>0</v>
      </c>
      <c r="J2960" s="3">
        <f ca="1">IF(ISNUMBER(TradeDash[[#This Row],[Position]]),TradeDash[[#This Row],[Position]]*D2961,"")</f>
        <v>0</v>
      </c>
      <c r="K2960" s="7">
        <f ca="1">K2959*IFERROR(1+TradeDash[[#This Row],[Port Return]],1)</f>
        <v>4596843.7427727692</v>
      </c>
      <c r="L2960" s="7">
        <f ca="1">IF(ISNUMBER(TradeDash[[#This Row],[Port Return]]),L2959*(1+TradeDash[[#This Row],[Returns]]),L2959)</f>
        <v>3021494.4356120788</v>
      </c>
    </row>
    <row r="2961" spans="1:12" x14ac:dyDescent="0.35">
      <c r="A2961" s="1">
        <v>40823</v>
      </c>
      <c r="B2961" s="16">
        <f>YEAR(TradeDash[[#This Row],[Date]])</f>
        <v>2011</v>
      </c>
      <c r="C2961">
        <v>4888.05</v>
      </c>
      <c r="D2961" s="3">
        <f>IFERROR(TradeDash[[#This Row],[Nifty]]/C2960-1,"")</f>
        <v>2.8781596615663041E-2</v>
      </c>
      <c r="E2961">
        <f ca="1">IFERROR(AVERAGE(OFFSET(TradeDash[[#This Row],[Returns]],0,0,-n_days))/STDEV(OFFSET(TradeDash[[#This Row],[Returns]],0,0,-n_days)),"")</f>
        <v>-0.1378347896811187</v>
      </c>
      <c r="F2961">
        <f ca="1">IFERROR(AVERAGE(OFFSET(TradeDash[[#This Row],[Returns]],0,0,-n_days*2))/STDEV(OFFSET(TradeDash[[#This Row],[Returns]],0,0,-n_days*2)),"")</f>
        <v>-6.2023523673086785E-2</v>
      </c>
      <c r="G2961">
        <f ca="1">IF(ISNUMBER(TradeDash[[#This Row],[2n day Sharpe]]),AVERAGE(TradeDash[[#This Row],[n day Sharpe]:[2n day Sharpe]]),"")</f>
        <v>-9.992915667710274E-2</v>
      </c>
      <c r="H2961">
        <f ca="1">IF(ISNUMBER(TradeDash[[#This Row],[Sharpe Average]]),IF(TradeDash[[#This Row],[Sharpe Average]]&gt;$G$1,1,0),"")</f>
        <v>0</v>
      </c>
      <c r="I2961" s="2">
        <f ca="1">IF(ISNUMBER(TradeDash[[#This Row],[Signal]]),MAX(IF(AND(TradeDash[[#This Row],[Signal]]=1,I2960&lt;1),I2960+$E$1,IF(AND(TradeDash[[#This Row],[Signal]]=0,I2960&gt;0),I2960-$E$1,IF(AND(TradeDash[[#This Row],[Signal]]=1,I2960=1),I2960,IF(AND(TradeDash[[#This Row],[Signal]]=0,I2960=0),I2960,0)))),0),"")</f>
        <v>0</v>
      </c>
      <c r="J2961" s="3">
        <f ca="1">IF(ISNUMBER(TradeDash[[#This Row],[Position]]),TradeDash[[#This Row],[Position]]*D2962,"")</f>
        <v>0</v>
      </c>
      <c r="K2961" s="7">
        <f ca="1">K2960*IFERROR(1+TradeDash[[#This Row],[Port Return]],1)</f>
        <v>4596843.7427727692</v>
      </c>
      <c r="L2961" s="7">
        <f ca="1">IF(ISNUMBER(TradeDash[[#This Row],[Port Return]]),L2960*(1+TradeDash[[#This Row],[Returns]]),L2960)</f>
        <v>3108457.8696343359</v>
      </c>
    </row>
    <row r="2962" spans="1:12" x14ac:dyDescent="0.35">
      <c r="A2962" s="1">
        <v>40826</v>
      </c>
      <c r="B2962" s="16">
        <f>YEAR(TradeDash[[#This Row],[Date]])</f>
        <v>2011</v>
      </c>
      <c r="C2962">
        <v>4979.6000000000004</v>
      </c>
      <c r="D2962" s="3">
        <f>IFERROR(TradeDash[[#This Row],[Nifty]]/C2961-1,"")</f>
        <v>1.8729350149855328E-2</v>
      </c>
      <c r="E2962">
        <f ca="1">IFERROR(AVERAGE(OFFSET(TradeDash[[#This Row],[Returns]],0,0,-n_days))/STDEV(OFFSET(TradeDash[[#This Row],[Returns]],0,0,-n_days)),"")</f>
        <v>-3.4977568334734768E-2</v>
      </c>
      <c r="F2962">
        <f ca="1">IFERROR(AVERAGE(OFFSET(TradeDash[[#This Row],[Returns]],0,0,-n_days*2))/STDEV(OFFSET(TradeDash[[#This Row],[Returns]],0,0,-n_days*2)),"")</f>
        <v>-1.9682047292095835E-2</v>
      </c>
      <c r="G2962">
        <f ca="1">IF(ISNUMBER(TradeDash[[#This Row],[2n day Sharpe]]),AVERAGE(TradeDash[[#This Row],[n day Sharpe]:[2n day Sharpe]]),"")</f>
        <v>-2.7329807813415301E-2</v>
      </c>
      <c r="H2962">
        <f ca="1">IF(ISNUMBER(TradeDash[[#This Row],[Sharpe Average]]),IF(TradeDash[[#This Row],[Sharpe Average]]&gt;$G$1,1,0),"")</f>
        <v>0</v>
      </c>
      <c r="I2962" s="2">
        <f ca="1">IF(ISNUMBER(TradeDash[[#This Row],[Signal]]),MAX(IF(AND(TradeDash[[#This Row],[Signal]]=1,I2961&lt;1),I2961+$E$1,IF(AND(TradeDash[[#This Row],[Signal]]=0,I2961&gt;0),I2961-$E$1,IF(AND(TradeDash[[#This Row],[Signal]]=1,I2961=1),I2961,IF(AND(TradeDash[[#This Row],[Signal]]=0,I2961=0),I2961,0)))),0),"")</f>
        <v>0</v>
      </c>
      <c r="J2962" s="3">
        <f ca="1">IF(ISNUMBER(TradeDash[[#This Row],[Position]]),TradeDash[[#This Row],[Position]]*D2963,"")</f>
        <v>0</v>
      </c>
      <c r="K2962" s="7">
        <f ca="1">K2961*IFERROR(1+TradeDash[[#This Row],[Port Return]],1)</f>
        <v>4596843.7427727692</v>
      </c>
      <c r="L2962" s="7">
        <f ca="1">IF(ISNUMBER(TradeDash[[#This Row],[Port Return]]),L2961*(1+TradeDash[[#This Row],[Returns]]),L2961)</f>
        <v>3166677.2655007909</v>
      </c>
    </row>
    <row r="2963" spans="1:12" x14ac:dyDescent="0.35">
      <c r="A2963" s="1">
        <v>40827</v>
      </c>
      <c r="B2963" s="16">
        <f>YEAR(TradeDash[[#This Row],[Date]])</f>
        <v>2011</v>
      </c>
      <c r="C2963">
        <v>4974.3500000000004</v>
      </c>
      <c r="D2963" s="3">
        <f>IFERROR(TradeDash[[#This Row],[Nifty]]/C2962-1,"")</f>
        <v>-1.0543015503253761E-3</v>
      </c>
      <c r="E2963">
        <f ca="1">IFERROR(AVERAGE(OFFSET(TradeDash[[#This Row],[Returns]],0,0,-n_days))/STDEV(OFFSET(TradeDash[[#This Row],[Returns]],0,0,-n_days)),"")</f>
        <v>2.4206241351519248E-2</v>
      </c>
      <c r="F2963">
        <f ca="1">IFERROR(AVERAGE(OFFSET(TradeDash[[#This Row],[Returns]],0,0,-n_days*2))/STDEV(OFFSET(TradeDash[[#This Row],[Returns]],0,0,-n_days*2)),"")</f>
        <v>-4.8033234387376139E-2</v>
      </c>
      <c r="G2963">
        <f ca="1">IF(ISNUMBER(TradeDash[[#This Row],[2n day Sharpe]]),AVERAGE(TradeDash[[#This Row],[n day Sharpe]:[2n day Sharpe]]),"")</f>
        <v>-1.1913496517928446E-2</v>
      </c>
      <c r="H2963">
        <f ca="1">IF(ISNUMBER(TradeDash[[#This Row],[Sharpe Average]]),IF(TradeDash[[#This Row],[Sharpe Average]]&gt;$G$1,1,0),"")</f>
        <v>0</v>
      </c>
      <c r="I2963" s="2">
        <f ca="1">IF(ISNUMBER(TradeDash[[#This Row],[Signal]]),MAX(IF(AND(TradeDash[[#This Row],[Signal]]=1,I2962&lt;1),I2962+$E$1,IF(AND(TradeDash[[#This Row],[Signal]]=0,I2962&gt;0),I2962-$E$1,IF(AND(TradeDash[[#This Row],[Signal]]=1,I2962=1),I2962,IF(AND(TradeDash[[#This Row],[Signal]]=0,I2962=0),I2962,0)))),0),"")</f>
        <v>0</v>
      </c>
      <c r="J2963" s="3">
        <f ca="1">IF(ISNUMBER(TradeDash[[#This Row],[Position]]),TradeDash[[#This Row],[Position]]*D2964,"")</f>
        <v>0</v>
      </c>
      <c r="K2963" s="7">
        <f ca="1">K2962*IFERROR(1+TradeDash[[#This Row],[Port Return]],1)</f>
        <v>4596843.7427727692</v>
      </c>
      <c r="L2963" s="7">
        <f ca="1">IF(ISNUMBER(TradeDash[[#This Row],[Port Return]]),L2962*(1+TradeDash[[#This Row],[Returns]]),L2962)</f>
        <v>3163338.6327503934</v>
      </c>
    </row>
    <row r="2964" spans="1:12" x14ac:dyDescent="0.35">
      <c r="A2964" s="1">
        <v>40828</v>
      </c>
      <c r="B2964" s="16">
        <f>YEAR(TradeDash[[#This Row],[Date]])</f>
        <v>2011</v>
      </c>
      <c r="C2964">
        <v>5099.3999999999996</v>
      </c>
      <c r="D2964" s="3">
        <f>IFERROR(TradeDash[[#This Row],[Nifty]]/C2963-1,"")</f>
        <v>2.5138962879571958E-2</v>
      </c>
      <c r="E2964">
        <f ca="1">IFERROR(AVERAGE(OFFSET(TradeDash[[#This Row],[Returns]],0,0,-n_days))/STDEV(OFFSET(TradeDash[[#This Row],[Returns]],0,0,-n_days)),"")</f>
        <v>9.4872009103971408E-2</v>
      </c>
      <c r="F2964">
        <f ca="1">IFERROR(AVERAGE(OFFSET(TradeDash[[#This Row],[Returns]],0,0,-n_days*2))/STDEV(OFFSET(TradeDash[[#This Row],[Returns]],0,0,-n_days*2)),"")</f>
        <v>-2.9872157163340313E-3</v>
      </c>
      <c r="G2964">
        <f ca="1">IF(ISNUMBER(TradeDash[[#This Row],[2n day Sharpe]]),AVERAGE(TradeDash[[#This Row],[n day Sharpe]:[2n day Sharpe]]),"")</f>
        <v>4.5942396693818686E-2</v>
      </c>
      <c r="H2964">
        <f ca="1">IF(ISNUMBER(TradeDash[[#This Row],[Sharpe Average]]),IF(TradeDash[[#This Row],[Sharpe Average]]&gt;$G$1,1,0),"")</f>
        <v>1</v>
      </c>
      <c r="I2964" s="2">
        <f ca="1">IF(ISNUMBER(TradeDash[[#This Row],[Signal]]),MAX(IF(AND(TradeDash[[#This Row],[Signal]]=1,I2963&lt;1),I2963+$E$1,IF(AND(TradeDash[[#This Row],[Signal]]=0,I2963&gt;0),I2963-$E$1,IF(AND(TradeDash[[#This Row],[Signal]]=1,I2963=1),I2963,IF(AND(TradeDash[[#This Row],[Signal]]=0,I2963=0),I2963,0)))),0),"")</f>
        <v>0.2</v>
      </c>
      <c r="J2964" s="3">
        <f ca="1">IF(ISNUMBER(TradeDash[[#This Row],[Position]]),TradeDash[[#This Row],[Position]]*D2965,"")</f>
        <v>-8.4519747421263336E-4</v>
      </c>
      <c r="K2964" s="7">
        <f ca="1">K2963*IFERROR(1+TradeDash[[#This Row],[Port Return]],1)</f>
        <v>4592958.5020520277</v>
      </c>
      <c r="L2964" s="7">
        <f ca="1">IF(ISNUMBER(TradeDash[[#This Row],[Port Return]]),L2963*(1+TradeDash[[#This Row],[Returns]]),L2963)</f>
        <v>3242861.6852146215</v>
      </c>
    </row>
    <row r="2965" spans="1:12" x14ac:dyDescent="0.35">
      <c r="A2965" s="1">
        <v>40829</v>
      </c>
      <c r="B2965" s="16">
        <f>YEAR(TradeDash[[#This Row],[Date]])</f>
        <v>2011</v>
      </c>
      <c r="C2965">
        <v>5077.8500000000004</v>
      </c>
      <c r="D2965" s="3">
        <f>IFERROR(TradeDash[[#This Row],[Nifty]]/C2964-1,"")</f>
        <v>-4.2259873710631668E-3</v>
      </c>
      <c r="E2965">
        <f ca="1">IFERROR(AVERAGE(OFFSET(TradeDash[[#This Row],[Returns]],0,0,-n_days))/STDEV(OFFSET(TradeDash[[#This Row],[Returns]],0,0,-n_days)),"")</f>
        <v>4.433528853977222E-2</v>
      </c>
      <c r="F2965">
        <f ca="1">IFERROR(AVERAGE(OFFSET(TradeDash[[#This Row],[Returns]],0,0,-n_days*2))/STDEV(OFFSET(TradeDash[[#This Row],[Returns]],0,0,-n_days*2)),"")</f>
        <v>9.6263510529512805E-3</v>
      </c>
      <c r="G2965">
        <f ca="1">IF(ISNUMBER(TradeDash[[#This Row],[2n day Sharpe]]),AVERAGE(TradeDash[[#This Row],[n day Sharpe]:[2n day Sharpe]]),"")</f>
        <v>2.698081979636175E-2</v>
      </c>
      <c r="H2965">
        <f ca="1">IF(ISNUMBER(TradeDash[[#This Row],[Sharpe Average]]),IF(TradeDash[[#This Row],[Sharpe Average]]&gt;$G$1,1,0),"")</f>
        <v>1</v>
      </c>
      <c r="I2965" s="2">
        <f ca="1">IF(ISNUMBER(TradeDash[[#This Row],[Signal]]),MAX(IF(AND(TradeDash[[#This Row],[Signal]]=1,I2964&lt;1),I2964+$E$1,IF(AND(TradeDash[[#This Row],[Signal]]=0,I2964&gt;0),I2964-$E$1,IF(AND(TradeDash[[#This Row],[Signal]]=1,I2964=1),I2964,IF(AND(TradeDash[[#This Row],[Signal]]=0,I2964=0),I2964,0)))),0),"")</f>
        <v>0.4</v>
      </c>
      <c r="J2965" s="3">
        <f ca="1">IF(ISNUMBER(TradeDash[[#This Row],[Position]]),TradeDash[[#This Row],[Position]]*D2966,"")</f>
        <v>4.2892168929763667E-3</v>
      </c>
      <c r="K2965" s="7">
        <f ca="1">K2964*IFERROR(1+TradeDash[[#This Row],[Port Return]],1)</f>
        <v>4612658.6972477688</v>
      </c>
      <c r="L2965" s="7">
        <f ca="1">IF(ISNUMBER(TradeDash[[#This Row],[Port Return]]),L2964*(1+TradeDash[[#This Row],[Returns]]),L2964)</f>
        <v>3229157.3926868001</v>
      </c>
    </row>
    <row r="2966" spans="1:12" x14ac:dyDescent="0.35">
      <c r="A2966" s="1">
        <v>40830</v>
      </c>
      <c r="B2966" s="16">
        <f>YEAR(TradeDash[[#This Row],[Date]])</f>
        <v>2011</v>
      </c>
      <c r="C2966">
        <v>5132.3</v>
      </c>
      <c r="D2966" s="3">
        <f>IFERROR(TradeDash[[#This Row],[Nifty]]/C2965-1,"")</f>
        <v>1.0723042232440916E-2</v>
      </c>
      <c r="E2966">
        <f ca="1">IFERROR(AVERAGE(OFFSET(TradeDash[[#This Row],[Returns]],0,0,-n_days))/STDEV(OFFSET(TradeDash[[#This Row],[Returns]],0,0,-n_days)),"")</f>
        <v>3.9291338530435559E-2</v>
      </c>
      <c r="F2966">
        <f ca="1">IFERROR(AVERAGE(OFFSET(TradeDash[[#This Row],[Returns]],0,0,-n_days*2))/STDEV(OFFSET(TradeDash[[#This Row],[Returns]],0,0,-n_days*2)),"")</f>
        <v>3.639391790871653E-2</v>
      </c>
      <c r="G2966">
        <f ca="1">IF(ISNUMBER(TradeDash[[#This Row],[2n day Sharpe]]),AVERAGE(TradeDash[[#This Row],[n day Sharpe]:[2n day Sharpe]]),"")</f>
        <v>3.7842628219576041E-2</v>
      </c>
      <c r="H2966">
        <f ca="1">IF(ISNUMBER(TradeDash[[#This Row],[Sharpe Average]]),IF(TradeDash[[#This Row],[Sharpe Average]]&gt;$G$1,1,0),"")</f>
        <v>1</v>
      </c>
      <c r="I2966" s="2">
        <f ca="1">IF(ISNUMBER(TradeDash[[#This Row],[Signal]]),MAX(IF(AND(TradeDash[[#This Row],[Signal]]=1,I2965&lt;1),I2965+$E$1,IF(AND(TradeDash[[#This Row],[Signal]]=0,I2965&gt;0),I2965-$E$1,IF(AND(TradeDash[[#This Row],[Signal]]=1,I2965=1),I2965,IF(AND(TradeDash[[#This Row],[Signal]]=0,I2965=0),I2965,0)))),0),"")</f>
        <v>0.60000000000000009</v>
      </c>
      <c r="J2966" s="3">
        <f ca="1">IF(ISNUMBER(TradeDash[[#This Row],[Position]]),TradeDash[[#This Row],[Position]]*D2967,"")</f>
        <v>-1.642538433061236E-3</v>
      </c>
      <c r="K2966" s="7">
        <f ca="1">K2965*IFERROR(1+TradeDash[[#This Row],[Port Return]],1)</f>
        <v>4605082.2280589445</v>
      </c>
      <c r="L2966" s="7">
        <f ca="1">IF(ISNUMBER(TradeDash[[#This Row],[Port Return]]),L2965*(1+TradeDash[[#This Row],[Returns]]),L2965)</f>
        <v>3263783.7837837795</v>
      </c>
    </row>
    <row r="2967" spans="1:12" x14ac:dyDescent="0.35">
      <c r="A2967" s="1">
        <v>40833</v>
      </c>
      <c r="B2967" s="16">
        <f>YEAR(TradeDash[[#This Row],[Date]])</f>
        <v>2011</v>
      </c>
      <c r="C2967">
        <v>5118.25</v>
      </c>
      <c r="D2967" s="3">
        <f>IFERROR(TradeDash[[#This Row],[Nifty]]/C2966-1,"")</f>
        <v>-2.7375640551020597E-3</v>
      </c>
      <c r="E2967">
        <f ca="1">IFERROR(AVERAGE(OFFSET(TradeDash[[#This Row],[Returns]],0,0,-n_days))/STDEV(OFFSET(TradeDash[[#This Row],[Returns]],0,0,-n_days)),"")</f>
        <v>2.7031844715797178E-2</v>
      </c>
      <c r="F2967">
        <f ca="1">IFERROR(AVERAGE(OFFSET(TradeDash[[#This Row],[Returns]],0,0,-n_days*2))/STDEV(OFFSET(TradeDash[[#This Row],[Returns]],0,0,-n_days*2)),"")</f>
        <v>2.6201665907254514E-2</v>
      </c>
      <c r="G2967">
        <f ca="1">IF(ISNUMBER(TradeDash[[#This Row],[2n day Sharpe]]),AVERAGE(TradeDash[[#This Row],[n day Sharpe]:[2n day Sharpe]]),"")</f>
        <v>2.6616755311525846E-2</v>
      </c>
      <c r="H2967">
        <f ca="1">IF(ISNUMBER(TradeDash[[#This Row],[Sharpe Average]]),IF(TradeDash[[#This Row],[Sharpe Average]]&gt;$G$1,1,0),"")</f>
        <v>1</v>
      </c>
      <c r="I2967" s="2">
        <f ca="1">IF(ISNUMBER(TradeDash[[#This Row],[Signal]]),MAX(IF(AND(TradeDash[[#This Row],[Signal]]=1,I2966&lt;1),I2966+$E$1,IF(AND(TradeDash[[#This Row],[Signal]]=0,I2966&gt;0),I2966-$E$1,IF(AND(TradeDash[[#This Row],[Signal]]=1,I2966=1),I2966,IF(AND(TradeDash[[#This Row],[Signal]]=0,I2966=0),I2966,0)))),0),"")</f>
        <v>0.8</v>
      </c>
      <c r="J2967" s="3">
        <f ca="1">IF(ISNUMBER(TradeDash[[#This Row],[Position]]),TradeDash[[#This Row],[Position]]*D2968,"")</f>
        <v>-1.2621501489766996E-2</v>
      </c>
      <c r="K2967" s="7">
        <f ca="1">K2966*IFERROR(1+TradeDash[[#This Row],[Port Return]],1)</f>
        <v>4546959.1758569991</v>
      </c>
      <c r="L2967" s="7">
        <f ca="1">IF(ISNUMBER(TradeDash[[#This Row],[Port Return]]),L2966*(1+TradeDash[[#This Row],[Returns]]),L2966)</f>
        <v>3254848.966613668</v>
      </c>
    </row>
    <row r="2968" spans="1:12" x14ac:dyDescent="0.35">
      <c r="A2968" s="1">
        <v>40834</v>
      </c>
      <c r="B2968" s="16">
        <f>YEAR(TradeDash[[#This Row],[Date]])</f>
        <v>2011</v>
      </c>
      <c r="C2968">
        <v>5037.5</v>
      </c>
      <c r="D2968" s="3">
        <f>IFERROR(TradeDash[[#This Row],[Nifty]]/C2967-1,"")</f>
        <v>-1.5776876862208744E-2</v>
      </c>
      <c r="E2968">
        <f ca="1">IFERROR(AVERAGE(OFFSET(TradeDash[[#This Row],[Returns]],0,0,-n_days))/STDEV(OFFSET(TradeDash[[#This Row],[Returns]],0,0,-n_days)),"")</f>
        <v>1.1712461224623102E-2</v>
      </c>
      <c r="F2968">
        <f ca="1">IFERROR(AVERAGE(OFFSET(TradeDash[[#This Row],[Returns]],0,0,-n_days*2))/STDEV(OFFSET(TradeDash[[#This Row],[Returns]],0,0,-n_days*2)),"")</f>
        <v>3.6209640388751303E-2</v>
      </c>
      <c r="G2968">
        <f ca="1">IF(ISNUMBER(TradeDash[[#This Row],[2n day Sharpe]]),AVERAGE(TradeDash[[#This Row],[n day Sharpe]:[2n day Sharpe]]),"")</f>
        <v>2.3961050806687201E-2</v>
      </c>
      <c r="H2968">
        <f ca="1">IF(ISNUMBER(TradeDash[[#This Row],[Sharpe Average]]),IF(TradeDash[[#This Row],[Sharpe Average]]&gt;$G$1,1,0),"")</f>
        <v>1</v>
      </c>
      <c r="I2968" s="2">
        <f ca="1">IF(ISNUMBER(TradeDash[[#This Row],[Signal]]),MAX(IF(AND(TradeDash[[#This Row],[Signal]]=1,I2967&lt;1),I2967+$E$1,IF(AND(TradeDash[[#This Row],[Signal]]=0,I2967&gt;0),I2967-$E$1,IF(AND(TradeDash[[#This Row],[Signal]]=1,I2967=1),I2967,IF(AND(TradeDash[[#This Row],[Signal]]=0,I2967=0),I2967,0)))),0),"")</f>
        <v>1</v>
      </c>
      <c r="J2968" s="3">
        <f ca="1">IF(ISNUMBER(TradeDash[[#This Row],[Position]]),TradeDash[[#This Row],[Position]]*D2969,"")</f>
        <v>2.017866004962765E-2</v>
      </c>
      <c r="K2968" s="7">
        <f ca="1">K2967*IFERROR(1+TradeDash[[#This Row],[Port Return]],1)</f>
        <v>4638710.7193261525</v>
      </c>
      <c r="L2968" s="7">
        <f ca="1">IF(ISNUMBER(TradeDash[[#This Row],[Port Return]]),L2967*(1+TradeDash[[#This Row],[Returns]]),L2967)</f>
        <v>3203497.615262317</v>
      </c>
    </row>
    <row r="2969" spans="1:12" x14ac:dyDescent="0.35">
      <c r="A2969" s="1">
        <v>40835</v>
      </c>
      <c r="B2969" s="16">
        <f>YEAR(TradeDash[[#This Row],[Date]])</f>
        <v>2011</v>
      </c>
      <c r="C2969">
        <v>5139.1499999999996</v>
      </c>
      <c r="D2969" s="3">
        <f>IFERROR(TradeDash[[#This Row],[Nifty]]/C2968-1,"")</f>
        <v>2.017866004962765E-2</v>
      </c>
      <c r="E2969">
        <f ca="1">IFERROR(AVERAGE(OFFSET(TradeDash[[#This Row],[Returns]],0,0,-n_days))/STDEV(OFFSET(TradeDash[[#This Row],[Returns]],0,0,-n_days)),"")</f>
        <v>8.1020628404167745E-3</v>
      </c>
      <c r="F2969">
        <f ca="1">IFERROR(AVERAGE(OFFSET(TradeDash[[#This Row],[Returns]],0,0,-n_days*2))/STDEV(OFFSET(TradeDash[[#This Row],[Returns]],0,0,-n_days*2)),"")</f>
        <v>9.6785320685005352E-2</v>
      </c>
      <c r="G2969">
        <f ca="1">IF(ISNUMBER(TradeDash[[#This Row],[2n day Sharpe]]),AVERAGE(TradeDash[[#This Row],[n day Sharpe]:[2n day Sharpe]]),"")</f>
        <v>5.2443691762711062E-2</v>
      </c>
      <c r="H2969">
        <f ca="1">IF(ISNUMBER(TradeDash[[#This Row],[Sharpe Average]]),IF(TradeDash[[#This Row],[Sharpe Average]]&gt;$G$1,1,0),"")</f>
        <v>1</v>
      </c>
      <c r="I2969" s="2">
        <f ca="1">IF(ISNUMBER(TradeDash[[#This Row],[Signal]]),MAX(IF(AND(TradeDash[[#This Row],[Signal]]=1,I2968&lt;1),I2968+$E$1,IF(AND(TradeDash[[#This Row],[Signal]]=0,I2968&gt;0),I2968-$E$1,IF(AND(TradeDash[[#This Row],[Signal]]=1,I2968=1),I2968,IF(AND(TradeDash[[#This Row],[Signal]]=0,I2968=0),I2968,0)))),0),"")</f>
        <v>1</v>
      </c>
      <c r="J2969" s="3">
        <f ca="1">IF(ISNUMBER(TradeDash[[#This Row],[Position]]),TradeDash[[#This Row],[Position]]*D2970,"")</f>
        <v>-9.1941274335249901E-3</v>
      </c>
      <c r="K2969" s="7">
        <f ca="1">K2968*IFERROR(1+TradeDash[[#This Row],[Port Return]],1)</f>
        <v>4596061.8218454095</v>
      </c>
      <c r="L2969" s="7">
        <f ca="1">IF(ISNUMBER(TradeDash[[#This Row],[Port Return]]),L2968*(1+TradeDash[[#This Row],[Returns]]),L2968)</f>
        <v>3268139.9046104881</v>
      </c>
    </row>
    <row r="2970" spans="1:12" x14ac:dyDescent="0.35">
      <c r="A2970" s="1">
        <v>40836</v>
      </c>
      <c r="B2970" s="16">
        <f>YEAR(TradeDash[[#This Row],[Date]])</f>
        <v>2011</v>
      </c>
      <c r="C2970">
        <v>5091.8999999999996</v>
      </c>
      <c r="D2970" s="3">
        <f>IFERROR(TradeDash[[#This Row],[Nifty]]/C2969-1,"")</f>
        <v>-9.1941274335249901E-3</v>
      </c>
      <c r="E2970">
        <f ca="1">IFERROR(AVERAGE(OFFSET(TradeDash[[#This Row],[Returns]],0,0,-n_days))/STDEV(OFFSET(TradeDash[[#This Row],[Returns]],0,0,-n_days)),"")</f>
        <v>-1.3338009627237508E-2</v>
      </c>
      <c r="F2970">
        <f ca="1">IFERROR(AVERAGE(OFFSET(TradeDash[[#This Row],[Returns]],0,0,-n_days*2))/STDEV(OFFSET(TradeDash[[#This Row],[Returns]],0,0,-n_days*2)),"")</f>
        <v>6.6336319901047158E-2</v>
      </c>
      <c r="G2970">
        <f ca="1">IF(ISNUMBER(TradeDash[[#This Row],[2n day Sharpe]]),AVERAGE(TradeDash[[#This Row],[n day Sharpe]:[2n day Sharpe]]),"")</f>
        <v>2.6499155136904824E-2</v>
      </c>
      <c r="H2970">
        <f ca="1">IF(ISNUMBER(TradeDash[[#This Row],[Sharpe Average]]),IF(TradeDash[[#This Row],[Sharpe Average]]&gt;$G$1,1,0),"")</f>
        <v>1</v>
      </c>
      <c r="I2970" s="2">
        <f ca="1">IF(ISNUMBER(TradeDash[[#This Row],[Signal]]),MAX(IF(AND(TradeDash[[#This Row],[Signal]]=1,I2969&lt;1),I2969+$E$1,IF(AND(TradeDash[[#This Row],[Signal]]=0,I2969&gt;0),I2969-$E$1,IF(AND(TradeDash[[#This Row],[Signal]]=1,I2969=1),I2969,IF(AND(TradeDash[[#This Row],[Signal]]=0,I2969=0),I2969,0)))),0),"")</f>
        <v>1</v>
      </c>
      <c r="J2970" s="3">
        <f ca="1">IF(ISNUMBER(TradeDash[[#This Row],[Position]]),TradeDash[[#This Row],[Position]]*D2971,"")</f>
        <v>-8.238574991653369E-3</v>
      </c>
      <c r="K2970" s="7">
        <f ca="1">K2969*IFERROR(1+TradeDash[[#This Row],[Port Return]],1)</f>
        <v>4558196.8218598608</v>
      </c>
      <c r="L2970" s="7">
        <f ca="1">IF(ISNUMBER(TradeDash[[#This Row],[Port Return]]),L2969*(1+TradeDash[[#This Row],[Returns]]),L2969)</f>
        <v>3238092.2098569111</v>
      </c>
    </row>
    <row r="2971" spans="1:12" x14ac:dyDescent="0.35">
      <c r="A2971" s="1">
        <v>40837</v>
      </c>
      <c r="B2971" s="16">
        <f>YEAR(TradeDash[[#This Row],[Date]])</f>
        <v>2011</v>
      </c>
      <c r="C2971">
        <v>5049.95</v>
      </c>
      <c r="D2971" s="3">
        <f>IFERROR(TradeDash[[#This Row],[Nifty]]/C2970-1,"")</f>
        <v>-8.238574991653369E-3</v>
      </c>
      <c r="E2971">
        <f ca="1">IFERROR(AVERAGE(OFFSET(TradeDash[[#This Row],[Returns]],0,0,-n_days))/STDEV(OFFSET(TradeDash[[#This Row],[Returns]],0,0,-n_days)),"")</f>
        <v>8.7610803580829719E-2</v>
      </c>
      <c r="F2971">
        <f ca="1">IFERROR(AVERAGE(OFFSET(TradeDash[[#This Row],[Returns]],0,0,-n_days*2))/STDEV(OFFSET(TradeDash[[#This Row],[Returns]],0,0,-n_days*2)),"")</f>
        <v>3.8536030151998177E-2</v>
      </c>
      <c r="G2971">
        <f ca="1">IF(ISNUMBER(TradeDash[[#This Row],[2n day Sharpe]]),AVERAGE(TradeDash[[#This Row],[n day Sharpe]:[2n day Sharpe]]),"")</f>
        <v>6.3073416866413948E-2</v>
      </c>
      <c r="H2971">
        <f ca="1">IF(ISNUMBER(TradeDash[[#This Row],[Sharpe Average]]),IF(TradeDash[[#This Row],[Sharpe Average]]&gt;$G$1,1,0),"")</f>
        <v>1</v>
      </c>
      <c r="I2971" s="2">
        <f ca="1">IF(ISNUMBER(TradeDash[[#This Row],[Signal]]),MAX(IF(AND(TradeDash[[#This Row],[Signal]]=1,I2970&lt;1),I2970+$E$1,IF(AND(TradeDash[[#This Row],[Signal]]=0,I2970&gt;0),I2970-$E$1,IF(AND(TradeDash[[#This Row],[Signal]]=1,I2970=1),I2970,IF(AND(TradeDash[[#This Row],[Signal]]=0,I2970=0),I2970,0)))),0),"")</f>
        <v>1</v>
      </c>
      <c r="J2971" s="3">
        <f ca="1">IF(ISNUMBER(TradeDash[[#This Row],[Position]]),TradeDash[[#This Row],[Position]]*D2972,"")</f>
        <v>9.5842533094387949E-3</v>
      </c>
      <c r="K2971" s="7">
        <f ca="1">K2970*IFERROR(1+TradeDash[[#This Row],[Port Return]],1)</f>
        <v>4601883.7348348442</v>
      </c>
      <c r="L2971" s="7">
        <f ca="1">IF(ISNUMBER(TradeDash[[#This Row],[Port Return]]),L2970*(1+TradeDash[[#This Row],[Returns]]),L2970)</f>
        <v>3211414.9443561165</v>
      </c>
    </row>
    <row r="2972" spans="1:12" x14ac:dyDescent="0.35">
      <c r="A2972" s="1">
        <v>40840</v>
      </c>
      <c r="B2972" s="16">
        <f>YEAR(TradeDash[[#This Row],[Date]])</f>
        <v>2011</v>
      </c>
      <c r="C2972">
        <v>5098.3500000000004</v>
      </c>
      <c r="D2972" s="3">
        <f>IFERROR(TradeDash[[#This Row],[Nifty]]/C2971-1,"")</f>
        <v>9.5842533094387949E-3</v>
      </c>
      <c r="E2972">
        <f ca="1">IFERROR(AVERAGE(OFFSET(TradeDash[[#This Row],[Returns]],0,0,-n_days))/STDEV(OFFSET(TradeDash[[#This Row],[Returns]],0,0,-n_days)),"")</f>
        <v>0.1557565300790317</v>
      </c>
      <c r="F2972">
        <f ca="1">IFERROR(AVERAGE(OFFSET(TradeDash[[#This Row],[Returns]],0,0,-n_days*2))/STDEV(OFFSET(TradeDash[[#This Row],[Returns]],0,0,-n_days*2)),"")</f>
        <v>7.1550690053222343E-2</v>
      </c>
      <c r="G2972">
        <f ca="1">IF(ISNUMBER(TradeDash[[#This Row],[2n day Sharpe]]),AVERAGE(TradeDash[[#This Row],[n day Sharpe]:[2n day Sharpe]]),"")</f>
        <v>0.11365361006612702</v>
      </c>
      <c r="H2972">
        <f ca="1">IF(ISNUMBER(TradeDash[[#This Row],[Sharpe Average]]),IF(TradeDash[[#This Row],[Sharpe Average]]&gt;$G$1,1,0),"")</f>
        <v>1</v>
      </c>
      <c r="I2972" s="2">
        <f ca="1">IF(ISNUMBER(TradeDash[[#This Row],[Signal]]),MAX(IF(AND(TradeDash[[#This Row],[Signal]]=1,I2971&lt;1),I2971+$E$1,IF(AND(TradeDash[[#This Row],[Signal]]=0,I2971&gt;0),I2971-$E$1,IF(AND(TradeDash[[#This Row],[Signal]]=1,I2971=1),I2971,IF(AND(TradeDash[[#This Row],[Signal]]=0,I2971=0),I2971,0)))),0),"")</f>
        <v>1</v>
      </c>
      <c r="J2972" s="3">
        <f ca="1">IF(ISNUMBER(TradeDash[[#This Row],[Position]]),TradeDash[[#This Row],[Position]]*D2973,"")</f>
        <v>1.8290231153216263E-2</v>
      </c>
      <c r="K2972" s="7">
        <f ca="1">K2971*IFERROR(1+TradeDash[[#This Row],[Port Return]],1)</f>
        <v>4686053.2520851996</v>
      </c>
      <c r="L2972" s="7">
        <f ca="1">IF(ISNUMBER(TradeDash[[#This Row],[Port Return]]),L2971*(1+TradeDash[[#This Row],[Returns]]),L2971)</f>
        <v>3242193.958664543</v>
      </c>
    </row>
    <row r="2973" spans="1:12" x14ac:dyDescent="0.35">
      <c r="A2973" s="1">
        <v>40841</v>
      </c>
      <c r="B2973" s="16">
        <f>YEAR(TradeDash[[#This Row],[Date]])</f>
        <v>2011</v>
      </c>
      <c r="C2973">
        <v>5191.6000000000004</v>
      </c>
      <c r="D2973" s="3">
        <f>IFERROR(TradeDash[[#This Row],[Nifty]]/C2972-1,"")</f>
        <v>1.8290231153216263E-2</v>
      </c>
      <c r="E2973">
        <f ca="1">IFERROR(AVERAGE(OFFSET(TradeDash[[#This Row],[Returns]],0,0,-n_days))/STDEV(OFFSET(TradeDash[[#This Row],[Returns]],0,0,-n_days)),"")</f>
        <v>0.23217414057130889</v>
      </c>
      <c r="F2973">
        <f ca="1">IFERROR(AVERAGE(OFFSET(TradeDash[[#This Row],[Returns]],0,0,-n_days*2))/STDEV(OFFSET(TradeDash[[#This Row],[Returns]],0,0,-n_days*2)),"")</f>
        <v>0.1137052024194387</v>
      </c>
      <c r="G2973">
        <f ca="1">IF(ISNUMBER(TradeDash[[#This Row],[2n day Sharpe]]),AVERAGE(TradeDash[[#This Row],[n day Sharpe]:[2n day Sharpe]]),"")</f>
        <v>0.17293967149537379</v>
      </c>
      <c r="H2973">
        <f ca="1">IF(ISNUMBER(TradeDash[[#This Row],[Sharpe Average]]),IF(TradeDash[[#This Row],[Sharpe Average]]&gt;$G$1,1,0),"")</f>
        <v>1</v>
      </c>
      <c r="I2973" s="2">
        <f ca="1">IF(ISNUMBER(TradeDash[[#This Row],[Signal]]),MAX(IF(AND(TradeDash[[#This Row],[Signal]]=1,I2972&lt;1),I2972+$E$1,IF(AND(TradeDash[[#This Row],[Signal]]=0,I2972&gt;0),I2972-$E$1,IF(AND(TradeDash[[#This Row],[Signal]]=1,I2972=1),I2972,IF(AND(TradeDash[[#This Row],[Signal]]=0,I2972=0),I2972,0)))),0),"")</f>
        <v>1</v>
      </c>
      <c r="J2973" s="3">
        <f ca="1">IF(ISNUMBER(TradeDash[[#This Row],[Position]]),TradeDash[[#This Row],[Position]]*D2974,"")</f>
        <v>1.9647122274442097E-3</v>
      </c>
      <c r="K2973" s="7">
        <f ca="1">K2972*IFERROR(1+TradeDash[[#This Row],[Port Return]],1)</f>
        <v>4695259.9982080264</v>
      </c>
      <c r="L2973" s="7">
        <f ca="1">IF(ISNUMBER(TradeDash[[#This Row],[Port Return]]),L2972*(1+TradeDash[[#This Row],[Returns]]),L2972)</f>
        <v>3301494.4356120788</v>
      </c>
    </row>
    <row r="2974" spans="1:12" x14ac:dyDescent="0.35">
      <c r="A2974" s="1">
        <v>40842</v>
      </c>
      <c r="B2974" s="16">
        <f>YEAR(TradeDash[[#This Row],[Date]])</f>
        <v>2011</v>
      </c>
      <c r="C2974">
        <v>5201.8</v>
      </c>
      <c r="D2974" s="3">
        <f>IFERROR(TradeDash[[#This Row],[Nifty]]/C2973-1,"")</f>
        <v>1.9647122274442097E-3</v>
      </c>
      <c r="E2974">
        <f ca="1">IFERROR(AVERAGE(OFFSET(TradeDash[[#This Row],[Returns]],0,0,-n_days))/STDEV(OFFSET(TradeDash[[#This Row],[Returns]],0,0,-n_days)),"")</f>
        <v>0.16065527317718756</v>
      </c>
      <c r="F2974">
        <f ca="1">IFERROR(AVERAGE(OFFSET(TradeDash[[#This Row],[Returns]],0,0,-n_days*2))/STDEV(OFFSET(TradeDash[[#This Row],[Returns]],0,0,-n_days*2)),"")</f>
        <v>0.14825802007602262</v>
      </c>
      <c r="G2974">
        <f ca="1">IF(ISNUMBER(TradeDash[[#This Row],[2n day Sharpe]]),AVERAGE(TradeDash[[#This Row],[n day Sharpe]:[2n day Sharpe]]),"")</f>
        <v>0.15445664662660508</v>
      </c>
      <c r="H2974">
        <f ca="1">IF(ISNUMBER(TradeDash[[#This Row],[Sharpe Average]]),IF(TradeDash[[#This Row],[Sharpe Average]]&gt;$G$1,1,0),"")</f>
        <v>1</v>
      </c>
      <c r="I2974" s="2">
        <f ca="1">IF(ISNUMBER(TradeDash[[#This Row],[Signal]]),MAX(IF(AND(TradeDash[[#This Row],[Signal]]=1,I2973&lt;1),I2973+$E$1,IF(AND(TradeDash[[#This Row],[Signal]]=0,I2973&gt;0),I2973-$E$1,IF(AND(TradeDash[[#This Row],[Signal]]=1,I2973=1),I2973,IF(AND(TradeDash[[#This Row],[Signal]]=0,I2973=0),I2973,0)))),0),"")</f>
        <v>1</v>
      </c>
      <c r="J2974" s="3">
        <f ca="1">IF(ISNUMBER(TradeDash[[#This Row],[Position]]),TradeDash[[#This Row],[Position]]*D2975,"")</f>
        <v>3.0547118305201959E-2</v>
      </c>
      <c r="K2974" s="7">
        <f ca="1">K2973*IFERROR(1+TradeDash[[#This Row],[Port Return]],1)</f>
        <v>4838686.6608469691</v>
      </c>
      <c r="L2974" s="7">
        <f ca="1">IF(ISNUMBER(TradeDash[[#This Row],[Port Return]]),L2973*(1+TradeDash[[#This Row],[Returns]]),L2973)</f>
        <v>3307980.9220985649</v>
      </c>
    </row>
    <row r="2975" spans="1:12" x14ac:dyDescent="0.35">
      <c r="A2975" s="1">
        <v>40844</v>
      </c>
      <c r="B2975" s="16">
        <f>YEAR(TradeDash[[#This Row],[Date]])</f>
        <v>2011</v>
      </c>
      <c r="C2975">
        <v>5360.7</v>
      </c>
      <c r="D2975" s="3">
        <f>IFERROR(TradeDash[[#This Row],[Nifty]]/C2974-1,"")</f>
        <v>3.0547118305201959E-2</v>
      </c>
      <c r="E2975">
        <f ca="1">IFERROR(AVERAGE(OFFSET(TradeDash[[#This Row],[Returns]],0,0,-n_days))/STDEV(OFFSET(TradeDash[[#This Row],[Returns]],0,0,-n_days)),"")</f>
        <v>0.26091784415842395</v>
      </c>
      <c r="F2975">
        <f ca="1">IFERROR(AVERAGE(OFFSET(TradeDash[[#This Row],[Returns]],0,0,-n_days*2))/STDEV(OFFSET(TradeDash[[#This Row],[Returns]],0,0,-n_days*2)),"")</f>
        <v>0.14202603178485296</v>
      </c>
      <c r="G2975">
        <f ca="1">IF(ISNUMBER(TradeDash[[#This Row],[2n day Sharpe]]),AVERAGE(TradeDash[[#This Row],[n day Sharpe]:[2n day Sharpe]]),"")</f>
        <v>0.20147193797163845</v>
      </c>
      <c r="H2975">
        <f ca="1">IF(ISNUMBER(TradeDash[[#This Row],[Sharpe Average]]),IF(TradeDash[[#This Row],[Sharpe Average]]&gt;$G$1,1,0),"")</f>
        <v>1</v>
      </c>
      <c r="I2975" s="2">
        <f ca="1">IF(ISNUMBER(TradeDash[[#This Row],[Signal]]),MAX(IF(AND(TradeDash[[#This Row],[Signal]]=1,I2974&lt;1),I2974+$E$1,IF(AND(TradeDash[[#This Row],[Signal]]=0,I2974&gt;0),I2974-$E$1,IF(AND(TradeDash[[#This Row],[Signal]]=1,I2974=1),I2974,IF(AND(TradeDash[[#This Row],[Signal]]=0,I2974=0),I2974,0)))),0),"")</f>
        <v>1</v>
      </c>
      <c r="J2975" s="3">
        <f ca="1">IF(ISNUMBER(TradeDash[[#This Row],[Position]]),TradeDash[[#This Row],[Position]]*D2976,"")</f>
        <v>-6.3611095565876408E-3</v>
      </c>
      <c r="K2975" s="7">
        <f ca="1">K2974*IFERROR(1+TradeDash[[#This Row],[Port Return]],1)</f>
        <v>4807907.2448873222</v>
      </c>
      <c r="L2975" s="7">
        <f ca="1">IF(ISNUMBER(TradeDash[[#This Row],[Port Return]]),L2974*(1+TradeDash[[#This Row],[Returns]]),L2974)</f>
        <v>3409030.2066772608</v>
      </c>
    </row>
    <row r="2976" spans="1:12" x14ac:dyDescent="0.35">
      <c r="A2976" s="1">
        <v>40847</v>
      </c>
      <c r="B2976" s="16">
        <f>YEAR(TradeDash[[#This Row],[Date]])</f>
        <v>2011</v>
      </c>
      <c r="C2976">
        <v>5326.6</v>
      </c>
      <c r="D2976" s="3">
        <f>IFERROR(TradeDash[[#This Row],[Nifty]]/C2975-1,"")</f>
        <v>-6.3611095565876408E-3</v>
      </c>
      <c r="E2976">
        <f ca="1">IFERROR(AVERAGE(OFFSET(TradeDash[[#This Row],[Returns]],0,0,-n_days))/STDEV(OFFSET(TradeDash[[#This Row],[Returns]],0,0,-n_days)),"")</f>
        <v>0.19695959863332815</v>
      </c>
      <c r="F2976">
        <f ca="1">IFERROR(AVERAGE(OFFSET(TradeDash[[#This Row],[Returns]],0,0,-n_days*2))/STDEV(OFFSET(TradeDash[[#This Row],[Returns]],0,0,-n_days*2)),"")</f>
        <v>0.10702297565136144</v>
      </c>
      <c r="G2976">
        <f ca="1">IF(ISNUMBER(TradeDash[[#This Row],[2n day Sharpe]]),AVERAGE(TradeDash[[#This Row],[n day Sharpe]:[2n day Sharpe]]),"")</f>
        <v>0.15199128714234481</v>
      </c>
      <c r="H2976">
        <f ca="1">IF(ISNUMBER(TradeDash[[#This Row],[Sharpe Average]]),IF(TradeDash[[#This Row],[Sharpe Average]]&gt;$G$1,1,0),"")</f>
        <v>1</v>
      </c>
      <c r="I2976" s="2">
        <f ca="1">IF(ISNUMBER(TradeDash[[#This Row],[Signal]]),MAX(IF(AND(TradeDash[[#This Row],[Signal]]=1,I2975&lt;1),I2975+$E$1,IF(AND(TradeDash[[#This Row],[Signal]]=0,I2975&gt;0),I2975-$E$1,IF(AND(TradeDash[[#This Row],[Signal]]=1,I2975=1),I2975,IF(AND(TradeDash[[#This Row],[Signal]]=0,I2975=0),I2975,0)))),0),"")</f>
        <v>1</v>
      </c>
      <c r="J2976" s="3">
        <f ca="1">IF(ISNUMBER(TradeDash[[#This Row],[Position]]),TradeDash[[#This Row],[Position]]*D2977,"")</f>
        <v>-1.2888146284684487E-2</v>
      </c>
      <c r="K2976" s="7">
        <f ca="1">K2975*IFERROR(1+TradeDash[[#This Row],[Port Return]],1)</f>
        <v>4745942.2329920204</v>
      </c>
      <c r="L2976" s="7">
        <f ca="1">IF(ISNUMBER(TradeDash[[#This Row],[Port Return]]),L2975*(1+TradeDash[[#This Row],[Returns]]),L2975)</f>
        <v>3387344.9920508703</v>
      </c>
    </row>
    <row r="2977" spans="1:12" x14ac:dyDescent="0.35">
      <c r="A2977" s="1">
        <v>40848</v>
      </c>
      <c r="B2977" s="16">
        <f>YEAR(TradeDash[[#This Row],[Date]])</f>
        <v>2011</v>
      </c>
      <c r="C2977">
        <v>5257.95</v>
      </c>
      <c r="D2977" s="3">
        <f>IFERROR(TradeDash[[#This Row],[Nifty]]/C2976-1,"")</f>
        <v>-1.2888146284684487E-2</v>
      </c>
      <c r="E2977">
        <f ca="1">IFERROR(AVERAGE(OFFSET(TradeDash[[#This Row],[Returns]],0,0,-n_days))/STDEV(OFFSET(TradeDash[[#This Row],[Returns]],0,0,-n_days)),"")</f>
        <v>0.20276844837379412</v>
      </c>
      <c r="F2977">
        <f ca="1">IFERROR(AVERAGE(OFFSET(TradeDash[[#This Row],[Returns]],0,0,-n_days*2))/STDEV(OFFSET(TradeDash[[#This Row],[Returns]],0,0,-n_days*2)),"")</f>
        <v>7.3875102163200715E-2</v>
      </c>
      <c r="G2977">
        <f ca="1">IF(ISNUMBER(TradeDash[[#This Row],[2n day Sharpe]]),AVERAGE(TradeDash[[#This Row],[n day Sharpe]:[2n day Sharpe]]),"")</f>
        <v>0.13832177526849743</v>
      </c>
      <c r="H2977">
        <f ca="1">IF(ISNUMBER(TradeDash[[#This Row],[Sharpe Average]]),IF(TradeDash[[#This Row],[Sharpe Average]]&gt;$G$1,1,0),"")</f>
        <v>1</v>
      </c>
      <c r="I2977" s="2">
        <f ca="1">IF(ISNUMBER(TradeDash[[#This Row],[Signal]]),MAX(IF(AND(TradeDash[[#This Row],[Signal]]=1,I2976&lt;1),I2976+$E$1,IF(AND(TradeDash[[#This Row],[Signal]]=0,I2976&gt;0),I2976-$E$1,IF(AND(TradeDash[[#This Row],[Signal]]=1,I2976=1),I2976,IF(AND(TradeDash[[#This Row],[Signal]]=0,I2976=0),I2976,0)))),0),"")</f>
        <v>1</v>
      </c>
      <c r="J2977" s="3">
        <f ca="1">IF(ISNUMBER(TradeDash[[#This Row],[Position]]),TradeDash[[#This Row],[Position]]*D2978,"")</f>
        <v>9.5094095607706208E-5</v>
      </c>
      <c r="K2977" s="7">
        <f ca="1">K2976*IFERROR(1+TradeDash[[#This Row],[Port Return]],1)</f>
        <v>4746393.5440764735</v>
      </c>
      <c r="L2977" s="7">
        <f ca="1">IF(ISNUMBER(TradeDash[[#This Row],[Port Return]]),L2976*(1+TradeDash[[#This Row],[Returns]]),L2976)</f>
        <v>3343688.3942766255</v>
      </c>
    </row>
    <row r="2978" spans="1:12" x14ac:dyDescent="0.35">
      <c r="A2978" s="1">
        <v>40849</v>
      </c>
      <c r="B2978" s="16">
        <f>YEAR(TradeDash[[#This Row],[Date]])</f>
        <v>2011</v>
      </c>
      <c r="C2978">
        <v>5258.45</v>
      </c>
      <c r="D2978" s="3">
        <f>IFERROR(TradeDash[[#This Row],[Nifty]]/C2977-1,"")</f>
        <v>9.5094095607706208E-5</v>
      </c>
      <c r="E2978">
        <f ca="1">IFERROR(AVERAGE(OFFSET(TradeDash[[#This Row],[Returns]],0,0,-n_days))/STDEV(OFFSET(TradeDash[[#This Row],[Returns]],0,0,-n_days)),"")</f>
        <v>0.27800695409367748</v>
      </c>
      <c r="F2978">
        <f ca="1">IFERROR(AVERAGE(OFFSET(TradeDash[[#This Row],[Returns]],0,0,-n_days*2))/STDEV(OFFSET(TradeDash[[#This Row],[Returns]],0,0,-n_days*2)),"")</f>
        <v>8.1208314240319365E-2</v>
      </c>
      <c r="G2978">
        <f ca="1">IF(ISNUMBER(TradeDash[[#This Row],[2n day Sharpe]]),AVERAGE(TradeDash[[#This Row],[n day Sharpe]:[2n day Sharpe]]),"")</f>
        <v>0.17960763416699843</v>
      </c>
      <c r="H2978">
        <f ca="1">IF(ISNUMBER(TradeDash[[#This Row],[Sharpe Average]]),IF(TradeDash[[#This Row],[Sharpe Average]]&gt;$G$1,1,0),"")</f>
        <v>1</v>
      </c>
      <c r="I2978" s="2">
        <f ca="1">IF(ISNUMBER(TradeDash[[#This Row],[Signal]]),MAX(IF(AND(TradeDash[[#This Row],[Signal]]=1,I2977&lt;1),I2977+$E$1,IF(AND(TradeDash[[#This Row],[Signal]]=0,I2977&gt;0),I2977-$E$1,IF(AND(TradeDash[[#This Row],[Signal]]=1,I2977=1),I2977,IF(AND(TradeDash[[#This Row],[Signal]]=0,I2977=0),I2977,0)))),0),"")</f>
        <v>1</v>
      </c>
      <c r="J2978" s="3">
        <f ca="1">IF(ISNUMBER(TradeDash[[#This Row],[Position]]),TradeDash[[#This Row],[Position]]*D2979,"")</f>
        <v>1.3882417822743687E-3</v>
      </c>
      <c r="K2978" s="7">
        <f ca="1">K2977*IFERROR(1+TradeDash[[#This Row],[Port Return]],1)</f>
        <v>4752982.685909478</v>
      </c>
      <c r="L2978" s="7">
        <f ca="1">IF(ISNUMBER(TradeDash[[#This Row],[Port Return]]),L2977*(1+TradeDash[[#This Row],[Returns]]),L2977)</f>
        <v>3344006.3593004732</v>
      </c>
    </row>
    <row r="2979" spans="1:12" x14ac:dyDescent="0.35">
      <c r="A2979" s="1">
        <v>40850</v>
      </c>
      <c r="B2979" s="16">
        <f>YEAR(TradeDash[[#This Row],[Date]])</f>
        <v>2011</v>
      </c>
      <c r="C2979">
        <v>5265.75</v>
      </c>
      <c r="D2979" s="3">
        <f>IFERROR(TradeDash[[#This Row],[Nifty]]/C2978-1,"")</f>
        <v>1.3882417822743687E-3</v>
      </c>
      <c r="E2979">
        <f ca="1">IFERROR(AVERAGE(OFFSET(TradeDash[[#This Row],[Returns]],0,0,-n_days))/STDEV(OFFSET(TradeDash[[#This Row],[Returns]],0,0,-n_days)),"")</f>
        <v>0.35344232937647285</v>
      </c>
      <c r="F2979">
        <f ca="1">IFERROR(AVERAGE(OFFSET(TradeDash[[#This Row],[Returns]],0,0,-n_days*2))/STDEV(OFFSET(TradeDash[[#This Row],[Returns]],0,0,-n_days*2)),"")</f>
        <v>6.894389795667058E-2</v>
      </c>
      <c r="G2979">
        <f ca="1">IF(ISNUMBER(TradeDash[[#This Row],[2n day Sharpe]]),AVERAGE(TradeDash[[#This Row],[n day Sharpe]:[2n day Sharpe]]),"")</f>
        <v>0.21119311366657173</v>
      </c>
      <c r="H2979">
        <f ca="1">IF(ISNUMBER(TradeDash[[#This Row],[Sharpe Average]]),IF(TradeDash[[#This Row],[Sharpe Average]]&gt;$G$1,1,0),"")</f>
        <v>1</v>
      </c>
      <c r="I2979" s="2">
        <f ca="1">IF(ISNUMBER(TradeDash[[#This Row],[Signal]]),MAX(IF(AND(TradeDash[[#This Row],[Signal]]=1,I2978&lt;1),I2978+$E$1,IF(AND(TradeDash[[#This Row],[Signal]]=0,I2978&gt;0),I2978-$E$1,IF(AND(TradeDash[[#This Row],[Signal]]=1,I2978=1),I2978,IF(AND(TradeDash[[#This Row],[Signal]]=0,I2978=0),I2978,0)))),0),"")</f>
        <v>1</v>
      </c>
      <c r="J2979" s="3">
        <f ca="1">IF(ISNUMBER(TradeDash[[#This Row],[Position]]),TradeDash[[#This Row],[Position]]*D2980,"")</f>
        <v>3.5037743911123798E-3</v>
      </c>
      <c r="K2979" s="7">
        <f ca="1">K2978*IFERROR(1+TradeDash[[#This Row],[Port Return]],1)</f>
        <v>4769636.0649257684</v>
      </c>
      <c r="L2979" s="7">
        <f ca="1">IF(ISNUMBER(TradeDash[[#This Row],[Port Return]]),L2978*(1+TradeDash[[#This Row],[Returns]]),L2978)</f>
        <v>3348648.6486486453</v>
      </c>
    </row>
    <row r="2980" spans="1:12" x14ac:dyDescent="0.35">
      <c r="A2980" s="1">
        <v>40851</v>
      </c>
      <c r="B2980" s="16">
        <f>YEAR(TradeDash[[#This Row],[Date]])</f>
        <v>2011</v>
      </c>
      <c r="C2980">
        <v>5284.2</v>
      </c>
      <c r="D2980" s="3">
        <f>IFERROR(TradeDash[[#This Row],[Nifty]]/C2979-1,"")</f>
        <v>3.5037743911123798E-3</v>
      </c>
      <c r="E2980">
        <f ca="1">IFERROR(AVERAGE(OFFSET(TradeDash[[#This Row],[Returns]],0,0,-n_days))/STDEV(OFFSET(TradeDash[[#This Row],[Returns]],0,0,-n_days)),"")</f>
        <v>0.38560130010125454</v>
      </c>
      <c r="F2980">
        <f ca="1">IFERROR(AVERAGE(OFFSET(TradeDash[[#This Row],[Returns]],0,0,-n_days*2))/STDEV(OFFSET(TradeDash[[#This Row],[Returns]],0,0,-n_days*2)),"")</f>
        <v>5.6077835344988551E-2</v>
      </c>
      <c r="G2980">
        <f ca="1">IF(ISNUMBER(TradeDash[[#This Row],[2n day Sharpe]]),AVERAGE(TradeDash[[#This Row],[n day Sharpe]:[2n day Sharpe]]),"")</f>
        <v>0.22083956772312155</v>
      </c>
      <c r="H2980">
        <f ca="1">IF(ISNUMBER(TradeDash[[#This Row],[Sharpe Average]]),IF(TradeDash[[#This Row],[Sharpe Average]]&gt;$G$1,1,0),"")</f>
        <v>1</v>
      </c>
      <c r="I2980" s="2">
        <f ca="1">IF(ISNUMBER(TradeDash[[#This Row],[Signal]]),MAX(IF(AND(TradeDash[[#This Row],[Signal]]=1,I2979&lt;1),I2979+$E$1,IF(AND(TradeDash[[#This Row],[Signal]]=0,I2979&gt;0),I2979-$E$1,IF(AND(TradeDash[[#This Row],[Signal]]=1,I2979=1),I2979,IF(AND(TradeDash[[#This Row],[Signal]]=0,I2979=0),I2979,0)))),0),"")</f>
        <v>1</v>
      </c>
      <c r="J2980" s="3">
        <f ca="1">IF(ISNUMBER(TradeDash[[#This Row],[Position]]),TradeDash[[#This Row],[Position]]*D2981,"")</f>
        <v>9.746035350668425E-4</v>
      </c>
      <c r="K2980" s="7">
        <f ca="1">K2979*IFERROR(1+TradeDash[[#This Row],[Port Return]],1)</f>
        <v>4774284.5690956274</v>
      </c>
      <c r="L2980" s="7">
        <f ca="1">IF(ISNUMBER(TradeDash[[#This Row],[Port Return]]),L2979*(1+TradeDash[[#This Row],[Returns]]),L2979)</f>
        <v>3360381.5580286137</v>
      </c>
    </row>
    <row r="2981" spans="1:12" x14ac:dyDescent="0.35">
      <c r="A2981" s="1">
        <v>40855</v>
      </c>
      <c r="B2981" s="16">
        <f>YEAR(TradeDash[[#This Row],[Date]])</f>
        <v>2011</v>
      </c>
      <c r="C2981">
        <v>5289.35</v>
      </c>
      <c r="D2981" s="3">
        <f>IFERROR(TradeDash[[#This Row],[Nifty]]/C2980-1,"")</f>
        <v>9.746035350668425E-4</v>
      </c>
      <c r="E2981">
        <f ca="1">IFERROR(AVERAGE(OFFSET(TradeDash[[#This Row],[Returns]],0,0,-n_days))/STDEV(OFFSET(TradeDash[[#This Row],[Returns]],0,0,-n_days)),"")</f>
        <v>0.31104887996395664</v>
      </c>
      <c r="F2981">
        <f ca="1">IFERROR(AVERAGE(OFFSET(TradeDash[[#This Row],[Returns]],0,0,-n_days*2))/STDEV(OFFSET(TradeDash[[#This Row],[Returns]],0,0,-n_days*2)),"")</f>
        <v>4.8872782656933914E-2</v>
      </c>
      <c r="G2981">
        <f ca="1">IF(ISNUMBER(TradeDash[[#This Row],[2n day Sharpe]]),AVERAGE(TradeDash[[#This Row],[n day Sharpe]:[2n day Sharpe]]),"")</f>
        <v>0.17996083131044527</v>
      </c>
      <c r="H2981">
        <f ca="1">IF(ISNUMBER(TradeDash[[#This Row],[Sharpe Average]]),IF(TradeDash[[#This Row],[Sharpe Average]]&gt;$G$1,1,0),"")</f>
        <v>1</v>
      </c>
      <c r="I2981" s="2">
        <f ca="1">IF(ISNUMBER(TradeDash[[#This Row],[Signal]]),MAX(IF(AND(TradeDash[[#This Row],[Signal]]=1,I2980&lt;1),I2980+$E$1,IF(AND(TradeDash[[#This Row],[Signal]]=0,I2980&gt;0),I2980-$E$1,IF(AND(TradeDash[[#This Row],[Signal]]=1,I2980=1),I2980,IF(AND(TradeDash[[#This Row],[Signal]]=0,I2980=0),I2980,0)))),0),"")</f>
        <v>1</v>
      </c>
      <c r="J2981" s="3">
        <f ca="1">IF(ISNUMBER(TradeDash[[#This Row],[Position]]),TradeDash[[#This Row],[Position]]*D2982,"")</f>
        <v>-1.2912739750631008E-2</v>
      </c>
      <c r="K2981" s="7">
        <f ca="1">K2980*IFERROR(1+TradeDash[[#This Row],[Port Return]],1)</f>
        <v>4712635.4749594424</v>
      </c>
      <c r="L2981" s="7">
        <f ca="1">IF(ISNUMBER(TradeDash[[#This Row],[Port Return]]),L2980*(1+TradeDash[[#This Row],[Returns]]),L2980)</f>
        <v>3363656.5977742416</v>
      </c>
    </row>
    <row r="2982" spans="1:12" x14ac:dyDescent="0.35">
      <c r="A2982" s="1">
        <v>40856</v>
      </c>
      <c r="B2982" s="16">
        <f>YEAR(TradeDash[[#This Row],[Date]])</f>
        <v>2011</v>
      </c>
      <c r="C2982">
        <v>5221.05</v>
      </c>
      <c r="D2982" s="3">
        <f>IFERROR(TradeDash[[#This Row],[Nifty]]/C2981-1,"")</f>
        <v>-1.2912739750631008E-2</v>
      </c>
      <c r="E2982">
        <f ca="1">IFERROR(AVERAGE(OFFSET(TradeDash[[#This Row],[Returns]],0,0,-n_days))/STDEV(OFFSET(TradeDash[[#This Row],[Returns]],0,0,-n_days)),"")</f>
        <v>0.18837923470095133</v>
      </c>
      <c r="F2982">
        <f ca="1">IFERROR(AVERAGE(OFFSET(TradeDash[[#This Row],[Returns]],0,0,-n_days*2))/STDEV(OFFSET(TradeDash[[#This Row],[Returns]],0,0,-n_days*2)),"")</f>
        <v>5.7734389497801394E-2</v>
      </c>
      <c r="G2982">
        <f ca="1">IF(ISNUMBER(TradeDash[[#This Row],[2n day Sharpe]]),AVERAGE(TradeDash[[#This Row],[n day Sharpe]:[2n day Sharpe]]),"")</f>
        <v>0.12305681209937636</v>
      </c>
      <c r="H2982">
        <f ca="1">IF(ISNUMBER(TradeDash[[#This Row],[Sharpe Average]]),IF(TradeDash[[#This Row],[Sharpe Average]]&gt;$G$1,1,0),"")</f>
        <v>1</v>
      </c>
      <c r="I2982" s="2">
        <f ca="1">IF(ISNUMBER(TradeDash[[#This Row],[Signal]]),MAX(IF(AND(TradeDash[[#This Row],[Signal]]=1,I2981&lt;1),I2981+$E$1,IF(AND(TradeDash[[#This Row],[Signal]]=0,I2981&gt;0),I2981-$E$1,IF(AND(TradeDash[[#This Row],[Signal]]=1,I2981=1),I2981,IF(AND(TradeDash[[#This Row],[Signal]]=0,I2981=0),I2981,0)))),0),"")</f>
        <v>1</v>
      </c>
      <c r="J2982" s="3">
        <f ca="1">IF(ISNUMBER(TradeDash[[#This Row],[Position]]),TradeDash[[#This Row],[Position]]*D2983,"")</f>
        <v>-9.9979889102765895E-3</v>
      </c>
      <c r="K2982" s="7">
        <f ca="1">K2981*IFERROR(1+TradeDash[[#This Row],[Port Return]],1)</f>
        <v>4665518.5977426218</v>
      </c>
      <c r="L2982" s="7">
        <f ca="1">IF(ISNUMBER(TradeDash[[#This Row],[Port Return]]),L2981*(1+TradeDash[[#This Row],[Returns]]),L2981)</f>
        <v>3320222.57551669</v>
      </c>
    </row>
    <row r="2983" spans="1:12" x14ac:dyDescent="0.35">
      <c r="A2983" s="1">
        <v>40858</v>
      </c>
      <c r="B2983" s="16">
        <f>YEAR(TradeDash[[#This Row],[Date]])</f>
        <v>2011</v>
      </c>
      <c r="C2983">
        <v>5168.8500000000004</v>
      </c>
      <c r="D2983" s="3">
        <f>IFERROR(TradeDash[[#This Row],[Nifty]]/C2982-1,"")</f>
        <v>-9.9979889102765895E-3</v>
      </c>
      <c r="E2983">
        <f ca="1">IFERROR(AVERAGE(OFFSET(TradeDash[[#This Row],[Returns]],0,0,-n_days))/STDEV(OFFSET(TradeDash[[#This Row],[Returns]],0,0,-n_days)),"")</f>
        <v>0.15077628749660255</v>
      </c>
      <c r="F2983">
        <f ca="1">IFERROR(AVERAGE(OFFSET(TradeDash[[#This Row],[Returns]],0,0,-n_days*2))/STDEV(OFFSET(TradeDash[[#This Row],[Returns]],0,0,-n_days*2)),"")</f>
        <v>7.9021454893126078E-2</v>
      </c>
      <c r="G2983">
        <f ca="1">IF(ISNUMBER(TradeDash[[#This Row],[2n day Sharpe]]),AVERAGE(TradeDash[[#This Row],[n day Sharpe]:[2n day Sharpe]]),"")</f>
        <v>0.1148988711948643</v>
      </c>
      <c r="H2983">
        <f ca="1">IF(ISNUMBER(TradeDash[[#This Row],[Sharpe Average]]),IF(TradeDash[[#This Row],[Sharpe Average]]&gt;$G$1,1,0),"")</f>
        <v>1</v>
      </c>
      <c r="I2983" s="2">
        <f ca="1">IF(ISNUMBER(TradeDash[[#This Row],[Signal]]),MAX(IF(AND(TradeDash[[#This Row],[Signal]]=1,I2982&lt;1),I2982+$E$1,IF(AND(TradeDash[[#This Row],[Signal]]=0,I2982&gt;0),I2982-$E$1,IF(AND(TradeDash[[#This Row],[Signal]]=1,I2982=1),I2982,IF(AND(TradeDash[[#This Row],[Signal]]=0,I2982=0),I2982,0)))),0),"")</f>
        <v>1</v>
      </c>
      <c r="J2983" s="3">
        <f ca="1">IF(ISNUMBER(TradeDash[[#This Row],[Position]]),TradeDash[[#This Row],[Position]]*D2984,"")</f>
        <v>-3.9660659527748221E-3</v>
      </c>
      <c r="K2983" s="7">
        <f ca="1">K2982*IFERROR(1+TradeDash[[#This Row],[Port Return]],1)</f>
        <v>4647014.843280077</v>
      </c>
      <c r="L2983" s="7">
        <f ca="1">IF(ISNUMBER(TradeDash[[#This Row],[Port Return]]),L2982*(1+TradeDash[[#This Row],[Returns]]),L2982)</f>
        <v>3287027.0270270244</v>
      </c>
    </row>
    <row r="2984" spans="1:12" x14ac:dyDescent="0.35">
      <c r="A2984" s="1">
        <v>40861</v>
      </c>
      <c r="B2984" s="16">
        <f>YEAR(TradeDash[[#This Row],[Date]])</f>
        <v>2011</v>
      </c>
      <c r="C2984">
        <v>5148.3500000000004</v>
      </c>
      <c r="D2984" s="3">
        <f>IFERROR(TradeDash[[#This Row],[Nifty]]/C2983-1,"")</f>
        <v>-3.9660659527748221E-3</v>
      </c>
      <c r="E2984">
        <f ca="1">IFERROR(AVERAGE(OFFSET(TradeDash[[#This Row],[Returns]],0,0,-n_days))/STDEV(OFFSET(TradeDash[[#This Row],[Returns]],0,0,-n_days)),"")</f>
        <v>4.5019522540088633E-2</v>
      </c>
      <c r="F2984">
        <f ca="1">IFERROR(AVERAGE(OFFSET(TradeDash[[#This Row],[Returns]],0,0,-n_days*2))/STDEV(OFFSET(TradeDash[[#This Row],[Returns]],0,0,-n_days*2)),"")</f>
        <v>7.4404054926601126E-2</v>
      </c>
      <c r="G2984">
        <f ca="1">IF(ISNUMBER(TradeDash[[#This Row],[2n day Sharpe]]),AVERAGE(TradeDash[[#This Row],[n day Sharpe]:[2n day Sharpe]]),"")</f>
        <v>5.971178873334488E-2</v>
      </c>
      <c r="H2984">
        <f ca="1">IF(ISNUMBER(TradeDash[[#This Row],[Sharpe Average]]),IF(TradeDash[[#This Row],[Sharpe Average]]&gt;$G$1,1,0),"")</f>
        <v>1</v>
      </c>
      <c r="I2984" s="2">
        <f ca="1">IF(ISNUMBER(TradeDash[[#This Row],[Signal]]),MAX(IF(AND(TradeDash[[#This Row],[Signal]]=1,I2983&lt;1),I2983+$E$1,IF(AND(TradeDash[[#This Row],[Signal]]=0,I2983&gt;0),I2983-$E$1,IF(AND(TradeDash[[#This Row],[Signal]]=1,I2983=1),I2983,IF(AND(TradeDash[[#This Row],[Signal]]=0,I2983=0),I2983,0)))),0),"")</f>
        <v>1</v>
      </c>
      <c r="J2984" s="3">
        <f ca="1">IF(ISNUMBER(TradeDash[[#This Row],[Position]]),TradeDash[[#This Row],[Position]]*D2985,"")</f>
        <v>-1.5509823535695966E-2</v>
      </c>
      <c r="K2984" s="7">
        <f ca="1">K2983*IFERROR(1+TradeDash[[#This Row],[Port Return]],1)</f>
        <v>4574940.4630930433</v>
      </c>
      <c r="L2984" s="7">
        <f ca="1">IF(ISNUMBER(TradeDash[[#This Row],[Port Return]]),L2983*(1+TradeDash[[#This Row],[Returns]]),L2983)</f>
        <v>3273990.461049282</v>
      </c>
    </row>
    <row r="2985" spans="1:12" x14ac:dyDescent="0.35">
      <c r="A2985" s="1">
        <v>40862</v>
      </c>
      <c r="B2985" s="16">
        <f>YEAR(TradeDash[[#This Row],[Date]])</f>
        <v>2011</v>
      </c>
      <c r="C2985">
        <v>5068.5</v>
      </c>
      <c r="D2985" s="3">
        <f>IFERROR(TradeDash[[#This Row],[Nifty]]/C2984-1,"")</f>
        <v>-1.5509823535695966E-2</v>
      </c>
      <c r="E2985">
        <f ca="1">IFERROR(AVERAGE(OFFSET(TradeDash[[#This Row],[Returns]],0,0,-n_days))/STDEV(OFFSET(TradeDash[[#This Row],[Returns]],0,0,-n_days)),"")</f>
        <v>-1.3176339410548019E-3</v>
      </c>
      <c r="F2985">
        <f ca="1">IFERROR(AVERAGE(OFFSET(TradeDash[[#This Row],[Returns]],0,0,-n_days*2))/STDEV(OFFSET(TradeDash[[#This Row],[Returns]],0,0,-n_days*2)),"")</f>
        <v>2.549715186383554E-2</v>
      </c>
      <c r="G2985">
        <f ca="1">IF(ISNUMBER(TradeDash[[#This Row],[2n day Sharpe]]),AVERAGE(TradeDash[[#This Row],[n day Sharpe]:[2n day Sharpe]]),"")</f>
        <v>1.2089758961390369E-2</v>
      </c>
      <c r="H2985">
        <f ca="1">IF(ISNUMBER(TradeDash[[#This Row],[Sharpe Average]]),IF(TradeDash[[#This Row],[Sharpe Average]]&gt;$G$1,1,0),"")</f>
        <v>1</v>
      </c>
      <c r="I2985" s="2">
        <f ca="1">IF(ISNUMBER(TradeDash[[#This Row],[Signal]]),MAX(IF(AND(TradeDash[[#This Row],[Signal]]=1,I2984&lt;1),I2984+$E$1,IF(AND(TradeDash[[#This Row],[Signal]]=0,I2984&gt;0),I2984-$E$1,IF(AND(TradeDash[[#This Row],[Signal]]=1,I2984=1),I2984,IF(AND(TradeDash[[#This Row],[Signal]]=0,I2984=0),I2984,0)))),0),"")</f>
        <v>1</v>
      </c>
      <c r="J2985" s="3">
        <f ca="1">IF(ISNUMBER(TradeDash[[#This Row],[Position]]),TradeDash[[#This Row],[Position]]*D2986,"")</f>
        <v>-7.5071520173621842E-3</v>
      </c>
      <c r="K2985" s="7">
        <f ca="1">K2984*IFERROR(1+TradeDash[[#This Row],[Port Return]],1)</f>
        <v>4540595.689566222</v>
      </c>
      <c r="L2985" s="7">
        <f ca="1">IF(ISNUMBER(TradeDash[[#This Row],[Port Return]]),L2984*(1+TradeDash[[#This Row],[Returns]]),L2984)</f>
        <v>3223211.4467408559</v>
      </c>
    </row>
    <row r="2986" spans="1:12" x14ac:dyDescent="0.35">
      <c r="A2986" s="1">
        <v>40863</v>
      </c>
      <c r="B2986" s="16">
        <f>YEAR(TradeDash[[#This Row],[Date]])</f>
        <v>2011</v>
      </c>
      <c r="C2986">
        <v>5030.45</v>
      </c>
      <c r="D2986" s="3">
        <f>IFERROR(TradeDash[[#This Row],[Nifty]]/C2985-1,"")</f>
        <v>-7.5071520173621842E-3</v>
      </c>
      <c r="E2986">
        <f ca="1">IFERROR(AVERAGE(OFFSET(TradeDash[[#This Row],[Returns]],0,0,-n_days))/STDEV(OFFSET(TradeDash[[#This Row],[Returns]],0,0,-n_days)),"")</f>
        <v>-7.4323349370845657E-2</v>
      </c>
      <c r="F2986">
        <f ca="1">IFERROR(AVERAGE(OFFSET(TradeDash[[#This Row],[Returns]],0,0,-n_days*2))/STDEV(OFFSET(TradeDash[[#This Row],[Returns]],0,0,-n_days*2)),"")</f>
        <v>-7.1092953895425639E-3</v>
      </c>
      <c r="G2986">
        <f ca="1">IF(ISNUMBER(TradeDash[[#This Row],[2n day Sharpe]]),AVERAGE(TradeDash[[#This Row],[n day Sharpe]:[2n day Sharpe]]),"")</f>
        <v>-4.0716322380194112E-2</v>
      </c>
      <c r="H2986">
        <f ca="1">IF(ISNUMBER(TradeDash[[#This Row],[Sharpe Average]]),IF(TradeDash[[#This Row],[Sharpe Average]]&gt;$G$1,1,0),"")</f>
        <v>0</v>
      </c>
      <c r="I2986" s="2">
        <f ca="1">IF(ISNUMBER(TradeDash[[#This Row],[Signal]]),MAX(IF(AND(TradeDash[[#This Row],[Signal]]=1,I2985&lt;1),I2985+$E$1,IF(AND(TradeDash[[#This Row],[Signal]]=0,I2985&gt;0),I2985-$E$1,IF(AND(TradeDash[[#This Row],[Signal]]=1,I2985=1),I2985,IF(AND(TradeDash[[#This Row],[Signal]]=0,I2985=0),I2985,0)))),0),"")</f>
        <v>0.8</v>
      </c>
      <c r="J2986" s="3">
        <f ca="1">IF(ISNUMBER(TradeDash[[#This Row],[Position]]),TradeDash[[#This Row],[Position]]*D2987,"")</f>
        <v>-1.5219314375453498E-2</v>
      </c>
      <c r="K2986" s="7">
        <f ca="1">K2985*IFERROR(1+TradeDash[[#This Row],[Port Return]],1)</f>
        <v>4471490.9363148846</v>
      </c>
      <c r="L2986" s="7">
        <f ca="1">IF(ISNUMBER(TradeDash[[#This Row],[Port Return]]),L2985*(1+TradeDash[[#This Row],[Returns]]),L2985)</f>
        <v>3199014.3084260705</v>
      </c>
    </row>
    <row r="2987" spans="1:12" x14ac:dyDescent="0.35">
      <c r="A2987" s="1">
        <v>40864</v>
      </c>
      <c r="B2987" s="16">
        <f>YEAR(TradeDash[[#This Row],[Date]])</f>
        <v>2011</v>
      </c>
      <c r="C2987">
        <v>4934.75</v>
      </c>
      <c r="D2987" s="3">
        <f>IFERROR(TradeDash[[#This Row],[Nifty]]/C2986-1,"")</f>
        <v>-1.9024142969316871E-2</v>
      </c>
      <c r="E2987">
        <f ca="1">IFERROR(AVERAGE(OFFSET(TradeDash[[#This Row],[Returns]],0,0,-n_days))/STDEV(OFFSET(TradeDash[[#This Row],[Returns]],0,0,-n_days)),"")</f>
        <v>-0.132740092837937</v>
      </c>
      <c r="F2987">
        <f ca="1">IFERROR(AVERAGE(OFFSET(TradeDash[[#This Row],[Returns]],0,0,-n_days*2))/STDEV(OFFSET(TradeDash[[#This Row],[Returns]],0,0,-n_days*2)),"")</f>
        <v>-4.0088649035542566E-2</v>
      </c>
      <c r="G2987">
        <f ca="1">IF(ISNUMBER(TradeDash[[#This Row],[2n day Sharpe]]),AVERAGE(TradeDash[[#This Row],[n day Sharpe]:[2n day Sharpe]]),"")</f>
        <v>-8.6414370936739787E-2</v>
      </c>
      <c r="H2987">
        <f ca="1">IF(ISNUMBER(TradeDash[[#This Row],[Sharpe Average]]),IF(TradeDash[[#This Row],[Sharpe Average]]&gt;$G$1,1,0),"")</f>
        <v>0</v>
      </c>
      <c r="I2987" s="2">
        <f ca="1">IF(ISNUMBER(TradeDash[[#This Row],[Signal]]),MAX(IF(AND(TradeDash[[#This Row],[Signal]]=1,I2986&lt;1),I2986+$E$1,IF(AND(TradeDash[[#This Row],[Signal]]=0,I2986&gt;0),I2986-$E$1,IF(AND(TradeDash[[#This Row],[Signal]]=1,I2986=1),I2986,IF(AND(TradeDash[[#This Row],[Signal]]=0,I2986=0),I2986,0)))),0),"")</f>
        <v>0.60000000000000009</v>
      </c>
      <c r="J2987" s="3">
        <f ca="1">IF(ISNUMBER(TradeDash[[#This Row],[Position]]),TradeDash[[#This Row],[Position]]*D2988,"")</f>
        <v>-3.5199351537565041E-3</v>
      </c>
      <c r="K2987" s="7">
        <f ca="1">K2986*IFERROR(1+TradeDash[[#This Row],[Port Return]],1)</f>
        <v>4455751.5781784467</v>
      </c>
      <c r="L2987" s="7">
        <f ca="1">IF(ISNUMBER(TradeDash[[#This Row],[Port Return]]),L2986*(1+TradeDash[[#This Row],[Returns]]),L2986)</f>
        <v>3138155.8028616826</v>
      </c>
    </row>
    <row r="2988" spans="1:12" x14ac:dyDescent="0.35">
      <c r="A2988" s="1">
        <v>40865</v>
      </c>
      <c r="B2988" s="16">
        <f>YEAR(TradeDash[[#This Row],[Date]])</f>
        <v>2011</v>
      </c>
      <c r="C2988">
        <v>4905.8</v>
      </c>
      <c r="D2988" s="3">
        <f>IFERROR(TradeDash[[#This Row],[Nifty]]/C2987-1,"")</f>
        <v>-5.866558589594173E-3</v>
      </c>
      <c r="E2988">
        <f ca="1">IFERROR(AVERAGE(OFFSET(TradeDash[[#This Row],[Returns]],0,0,-n_days))/STDEV(OFFSET(TradeDash[[#This Row],[Returns]],0,0,-n_days)),"")</f>
        <v>-9.7793728896043569E-2</v>
      </c>
      <c r="F2988">
        <f ca="1">IFERROR(AVERAGE(OFFSET(TradeDash[[#This Row],[Returns]],0,0,-n_days*2))/STDEV(OFFSET(TradeDash[[#This Row],[Returns]],0,0,-n_days*2)),"")</f>
        <v>-3.313731060533958E-2</v>
      </c>
      <c r="G2988">
        <f ca="1">IF(ISNUMBER(TradeDash[[#This Row],[2n day Sharpe]]),AVERAGE(TradeDash[[#This Row],[n day Sharpe]:[2n day Sharpe]]),"")</f>
        <v>-6.5465519750691578E-2</v>
      </c>
      <c r="H2988">
        <f ca="1">IF(ISNUMBER(TradeDash[[#This Row],[Sharpe Average]]),IF(TradeDash[[#This Row],[Sharpe Average]]&gt;$G$1,1,0),"")</f>
        <v>0</v>
      </c>
      <c r="I2988" s="2">
        <f ca="1">IF(ISNUMBER(TradeDash[[#This Row],[Signal]]),MAX(IF(AND(TradeDash[[#This Row],[Signal]]=1,I2987&lt;1),I2987+$E$1,IF(AND(TradeDash[[#This Row],[Signal]]=0,I2987&gt;0),I2987-$E$1,IF(AND(TradeDash[[#This Row],[Signal]]=1,I2987=1),I2987,IF(AND(TradeDash[[#This Row],[Signal]]=0,I2987=0),I2987,0)))),0),"")</f>
        <v>0.40000000000000008</v>
      </c>
      <c r="J2988" s="3">
        <f ca="1">IF(ISNUMBER(TradeDash[[#This Row],[Position]]),TradeDash[[#This Row],[Position]]*D2989,"")</f>
        <v>-1.0391781156997839E-2</v>
      </c>
      <c r="K2988" s="7">
        <f ca="1">K2987*IFERROR(1+TradeDash[[#This Row],[Port Return]],1)</f>
        <v>4409448.3828880684</v>
      </c>
      <c r="L2988" s="7">
        <f ca="1">IF(ISNUMBER(TradeDash[[#This Row],[Port Return]]),L2987*(1+TradeDash[[#This Row],[Returns]]),L2987)</f>
        <v>3119745.6279809196</v>
      </c>
    </row>
    <row r="2989" spans="1:12" x14ac:dyDescent="0.35">
      <c r="A2989" s="1">
        <v>40868</v>
      </c>
      <c r="B2989" s="16">
        <f>YEAR(TradeDash[[#This Row],[Date]])</f>
        <v>2011</v>
      </c>
      <c r="C2989">
        <v>4778.3500000000004</v>
      </c>
      <c r="D2989" s="3">
        <f>IFERROR(TradeDash[[#This Row],[Nifty]]/C2988-1,"")</f>
        <v>-2.5979452892494592E-2</v>
      </c>
      <c r="E2989">
        <f ca="1">IFERROR(AVERAGE(OFFSET(TradeDash[[#This Row],[Returns]],0,0,-n_days))/STDEV(OFFSET(TradeDash[[#This Row],[Returns]],0,0,-n_days)),"")</f>
        <v>-0.27673146279307687</v>
      </c>
      <c r="F2989">
        <f ca="1">IFERROR(AVERAGE(OFFSET(TradeDash[[#This Row],[Returns]],0,0,-n_days*2))/STDEV(OFFSET(TradeDash[[#This Row],[Returns]],0,0,-n_days*2)),"")</f>
        <v>-0.10872154244376732</v>
      </c>
      <c r="G2989">
        <f ca="1">IF(ISNUMBER(TradeDash[[#This Row],[2n day Sharpe]]),AVERAGE(TradeDash[[#This Row],[n day Sharpe]:[2n day Sharpe]]),"")</f>
        <v>-0.19272650261842209</v>
      </c>
      <c r="H2989">
        <f ca="1">IF(ISNUMBER(TradeDash[[#This Row],[Sharpe Average]]),IF(TradeDash[[#This Row],[Sharpe Average]]&gt;$G$1,1,0),"")</f>
        <v>0</v>
      </c>
      <c r="I2989" s="2">
        <f ca="1">IF(ISNUMBER(TradeDash[[#This Row],[Signal]]),MAX(IF(AND(TradeDash[[#This Row],[Signal]]=1,I2988&lt;1),I2988+$E$1,IF(AND(TradeDash[[#This Row],[Signal]]=0,I2988&gt;0),I2988-$E$1,IF(AND(TradeDash[[#This Row],[Signal]]=1,I2988=1),I2988,IF(AND(TradeDash[[#This Row],[Signal]]=0,I2988=0),I2988,0)))),0),"")</f>
        <v>0.20000000000000007</v>
      </c>
      <c r="J2989" s="3">
        <f ca="1">IF(ISNUMBER(TradeDash[[#This Row],[Position]]),TradeDash[[#This Row],[Position]]*D2990,"")</f>
        <v>1.4230853746586285E-3</v>
      </c>
      <c r="K2989" s="7">
        <f ca="1">K2988*IFERROR(1+TradeDash[[#This Row],[Port Return]],1)</f>
        <v>4415723.4043920683</v>
      </c>
      <c r="L2989" s="7">
        <f ca="1">IF(ISNUMBER(TradeDash[[#This Row],[Port Return]]),L2988*(1+TradeDash[[#This Row],[Returns]]),L2988)</f>
        <v>3038696.3434022232</v>
      </c>
    </row>
    <row r="2990" spans="1:12" x14ac:dyDescent="0.35">
      <c r="A2990" s="1">
        <v>40869</v>
      </c>
      <c r="B2990" s="16">
        <f>YEAR(TradeDash[[#This Row],[Date]])</f>
        <v>2011</v>
      </c>
      <c r="C2990">
        <v>4812.3500000000004</v>
      </c>
      <c r="D2990" s="3">
        <f>IFERROR(TradeDash[[#This Row],[Nifty]]/C2989-1,"")</f>
        <v>7.1154268732931403E-3</v>
      </c>
      <c r="E2990">
        <f ca="1">IFERROR(AVERAGE(OFFSET(TradeDash[[#This Row],[Returns]],0,0,-n_days))/STDEV(OFFSET(TradeDash[[#This Row],[Returns]],0,0,-n_days)),"")</f>
        <v>-0.21095002111759753</v>
      </c>
      <c r="F2990">
        <f ca="1">IFERROR(AVERAGE(OFFSET(TradeDash[[#This Row],[Returns]],0,0,-n_days*2))/STDEV(OFFSET(TradeDash[[#This Row],[Returns]],0,0,-n_days*2)),"")</f>
        <v>-9.4837458860976165E-2</v>
      </c>
      <c r="G2990">
        <f ca="1">IF(ISNUMBER(TradeDash[[#This Row],[2n day Sharpe]]),AVERAGE(TradeDash[[#This Row],[n day Sharpe]:[2n day Sharpe]]),"")</f>
        <v>-0.15289373998928685</v>
      </c>
      <c r="H2990">
        <f ca="1">IF(ISNUMBER(TradeDash[[#This Row],[Sharpe Average]]),IF(TradeDash[[#This Row],[Sharpe Average]]&gt;$G$1,1,0),"")</f>
        <v>0</v>
      </c>
      <c r="I2990" s="2">
        <f ca="1">IF(ISNUMBER(TradeDash[[#This Row],[Signal]]),MAX(IF(AND(TradeDash[[#This Row],[Signal]]=1,I2989&lt;1),I2989+$E$1,IF(AND(TradeDash[[#This Row],[Signal]]=0,I2989&gt;0),I2989-$E$1,IF(AND(TradeDash[[#This Row],[Signal]]=1,I2989=1),I2989,IF(AND(TradeDash[[#This Row],[Signal]]=0,I2989=0),I2989,0)))),0),"")</f>
        <v>5.5511151231257827E-17</v>
      </c>
      <c r="J2990" s="3">
        <f ca="1">IF(ISNUMBER(TradeDash[[#This Row],[Position]]),TradeDash[[#This Row],[Position]]*D2991,"")</f>
        <v>-1.2215717716687788E-18</v>
      </c>
      <c r="K2990" s="7">
        <f ca="1">K2989*IFERROR(1+TradeDash[[#This Row],[Port Return]],1)</f>
        <v>4415723.4043920683</v>
      </c>
      <c r="L2990" s="7">
        <f ca="1">IF(ISNUMBER(TradeDash[[#This Row],[Port Return]]),L2989*(1+TradeDash[[#This Row],[Returns]]),L2989)</f>
        <v>3060317.965023845</v>
      </c>
    </row>
    <row r="2991" spans="1:12" x14ac:dyDescent="0.35">
      <c r="A2991" s="1">
        <v>40870</v>
      </c>
      <c r="B2991" s="16">
        <f>YEAR(TradeDash[[#This Row],[Date]])</f>
        <v>2011</v>
      </c>
      <c r="C2991">
        <v>4706.45</v>
      </c>
      <c r="D2991" s="3">
        <f>IFERROR(TradeDash[[#This Row],[Nifty]]/C2990-1,"")</f>
        <v>-2.2005880702775316E-2</v>
      </c>
      <c r="E2991">
        <f ca="1">IFERROR(AVERAGE(OFFSET(TradeDash[[#This Row],[Returns]],0,0,-n_days))/STDEV(OFFSET(TradeDash[[#This Row],[Returns]],0,0,-n_days)),"")</f>
        <v>-0.25127985242409201</v>
      </c>
      <c r="F2991">
        <f ca="1">IFERROR(AVERAGE(OFFSET(TradeDash[[#This Row],[Returns]],0,0,-n_days*2))/STDEV(OFFSET(TradeDash[[#This Row],[Returns]],0,0,-n_days*2)),"")</f>
        <v>-6.9113660603203189E-2</v>
      </c>
      <c r="G2991">
        <f ca="1">IF(ISNUMBER(TradeDash[[#This Row],[2n day Sharpe]]),AVERAGE(TradeDash[[#This Row],[n day Sharpe]:[2n day Sharpe]]),"")</f>
        <v>-0.16019675651364759</v>
      </c>
      <c r="H2991">
        <f ca="1">IF(ISNUMBER(TradeDash[[#This Row],[Sharpe Average]]),IF(TradeDash[[#This Row],[Sharpe Average]]&gt;$G$1,1,0),"")</f>
        <v>0</v>
      </c>
      <c r="I2991" s="2">
        <f ca="1">IF(ISNUMBER(TradeDash[[#This Row],[Signal]]),MAX(IF(AND(TradeDash[[#This Row],[Signal]]=1,I2990&lt;1),I2990+$E$1,IF(AND(TradeDash[[#This Row],[Signal]]=0,I2990&gt;0),I2990-$E$1,IF(AND(TradeDash[[#This Row],[Signal]]=1,I2990=1),I2990,IF(AND(TradeDash[[#This Row],[Signal]]=0,I2990=0),I2990,0)))),0),"")</f>
        <v>0</v>
      </c>
      <c r="J2991" s="3">
        <f ca="1">IF(ISNUMBER(TradeDash[[#This Row],[Position]]),TradeDash[[#This Row],[Position]]*D2992,"")</f>
        <v>0</v>
      </c>
      <c r="K2991" s="7">
        <f ca="1">K2990*IFERROR(1+TradeDash[[#This Row],[Port Return]],1)</f>
        <v>4415723.4043920683</v>
      </c>
      <c r="L2991" s="7">
        <f ca="1">IF(ISNUMBER(TradeDash[[#This Row],[Port Return]]),L2990*(1+TradeDash[[#This Row],[Returns]]),L2990)</f>
        <v>2992972.97297297</v>
      </c>
    </row>
    <row r="2992" spans="1:12" x14ac:dyDescent="0.35">
      <c r="A2992" s="1">
        <v>40871</v>
      </c>
      <c r="B2992" s="16">
        <f>YEAR(TradeDash[[#This Row],[Date]])</f>
        <v>2011</v>
      </c>
      <c r="C2992">
        <v>4756.45</v>
      </c>
      <c r="D2992" s="3">
        <f>IFERROR(TradeDash[[#This Row],[Nifty]]/C2991-1,"")</f>
        <v>1.0623718513954161E-2</v>
      </c>
      <c r="E2992">
        <f ca="1">IFERROR(AVERAGE(OFFSET(TradeDash[[#This Row],[Returns]],0,0,-n_days))/STDEV(OFFSET(TradeDash[[#This Row],[Returns]],0,0,-n_days)),"")</f>
        <v>-0.24649304456743118</v>
      </c>
      <c r="F2992">
        <f ca="1">IFERROR(AVERAGE(OFFSET(TradeDash[[#This Row],[Returns]],0,0,-n_days*2))/STDEV(OFFSET(TradeDash[[#This Row],[Returns]],0,0,-n_days*2)),"")</f>
        <v>-3.1902036263034214E-2</v>
      </c>
      <c r="G2992">
        <f ca="1">IF(ISNUMBER(TradeDash[[#This Row],[2n day Sharpe]]),AVERAGE(TradeDash[[#This Row],[n day Sharpe]:[2n day Sharpe]]),"")</f>
        <v>-0.13919754041523269</v>
      </c>
      <c r="H2992">
        <f ca="1">IF(ISNUMBER(TradeDash[[#This Row],[Sharpe Average]]),IF(TradeDash[[#This Row],[Sharpe Average]]&gt;$G$1,1,0),"")</f>
        <v>0</v>
      </c>
      <c r="I2992" s="2">
        <f ca="1">IF(ISNUMBER(TradeDash[[#This Row],[Signal]]),MAX(IF(AND(TradeDash[[#This Row],[Signal]]=1,I2991&lt;1),I2991+$E$1,IF(AND(TradeDash[[#This Row],[Signal]]=0,I2991&gt;0),I2991-$E$1,IF(AND(TradeDash[[#This Row],[Signal]]=1,I2991=1),I2991,IF(AND(TradeDash[[#This Row],[Signal]]=0,I2991=0),I2991,0)))),0),"")</f>
        <v>0</v>
      </c>
      <c r="J2992" s="3">
        <f ca="1">IF(ISNUMBER(TradeDash[[#This Row],[Position]]),TradeDash[[#This Row],[Position]]*D2993,"")</f>
        <v>0</v>
      </c>
      <c r="K2992" s="7">
        <f ca="1">K2991*IFERROR(1+TradeDash[[#This Row],[Port Return]],1)</f>
        <v>4415723.4043920683</v>
      </c>
      <c r="L2992" s="7">
        <f ca="1">IF(ISNUMBER(TradeDash[[#This Row],[Port Return]]),L2991*(1+TradeDash[[#This Row],[Returns]]),L2991)</f>
        <v>3024769.4753577076</v>
      </c>
    </row>
    <row r="2993" spans="1:12" x14ac:dyDescent="0.35">
      <c r="A2993" s="1">
        <v>40872</v>
      </c>
      <c r="B2993" s="16">
        <f>YEAR(TradeDash[[#This Row],[Date]])</f>
        <v>2011</v>
      </c>
      <c r="C2993">
        <v>4710.05</v>
      </c>
      <c r="D2993" s="3">
        <f>IFERROR(TradeDash[[#This Row],[Nifty]]/C2992-1,"")</f>
        <v>-9.7551745524497857E-3</v>
      </c>
      <c r="E2993">
        <f ca="1">IFERROR(AVERAGE(OFFSET(TradeDash[[#This Row],[Returns]],0,0,-n_days))/STDEV(OFFSET(TradeDash[[#This Row],[Returns]],0,0,-n_days)),"")</f>
        <v>-0.374330198381922</v>
      </c>
      <c r="F2993">
        <f ca="1">IFERROR(AVERAGE(OFFSET(TradeDash[[#This Row],[Returns]],0,0,-n_days*2))/STDEV(OFFSET(TradeDash[[#This Row],[Returns]],0,0,-n_days*2)),"")</f>
        <v>-3.705356608655027E-2</v>
      </c>
      <c r="G2993">
        <f ca="1">IF(ISNUMBER(TradeDash[[#This Row],[2n day Sharpe]]),AVERAGE(TradeDash[[#This Row],[n day Sharpe]:[2n day Sharpe]]),"")</f>
        <v>-0.20569188223423612</v>
      </c>
      <c r="H2993">
        <f ca="1">IF(ISNUMBER(TradeDash[[#This Row],[Sharpe Average]]),IF(TradeDash[[#This Row],[Sharpe Average]]&gt;$G$1,1,0),"")</f>
        <v>0</v>
      </c>
      <c r="I2993" s="2">
        <f ca="1">IF(ISNUMBER(TradeDash[[#This Row],[Signal]]),MAX(IF(AND(TradeDash[[#This Row],[Signal]]=1,I2992&lt;1),I2992+$E$1,IF(AND(TradeDash[[#This Row],[Signal]]=0,I2992&gt;0),I2992-$E$1,IF(AND(TradeDash[[#This Row],[Signal]]=1,I2992=1),I2992,IF(AND(TradeDash[[#This Row],[Signal]]=0,I2992=0),I2992,0)))),0),"")</f>
        <v>0</v>
      </c>
      <c r="J2993" s="3">
        <f ca="1">IF(ISNUMBER(TradeDash[[#This Row],[Position]]),TradeDash[[#This Row],[Position]]*D2994,"")</f>
        <v>0</v>
      </c>
      <c r="K2993" s="7">
        <f ca="1">K2992*IFERROR(1+TradeDash[[#This Row],[Port Return]],1)</f>
        <v>4415723.4043920683</v>
      </c>
      <c r="L2993" s="7">
        <f ca="1">IF(ISNUMBER(TradeDash[[#This Row],[Port Return]]),L2992*(1+TradeDash[[#This Row],[Returns]]),L2992)</f>
        <v>2995262.3211446712</v>
      </c>
    </row>
    <row r="2994" spans="1:12" x14ac:dyDescent="0.35">
      <c r="A2994" s="1">
        <v>40875</v>
      </c>
      <c r="B2994" s="16">
        <f>YEAR(TradeDash[[#This Row],[Date]])</f>
        <v>2011</v>
      </c>
      <c r="C2994">
        <v>4851.3</v>
      </c>
      <c r="D2994" s="3">
        <f>IFERROR(TradeDash[[#This Row],[Nifty]]/C2993-1,"")</f>
        <v>2.9989065933482717E-2</v>
      </c>
      <c r="E2994">
        <f ca="1">IFERROR(AVERAGE(OFFSET(TradeDash[[#This Row],[Returns]],0,0,-n_days))/STDEV(OFFSET(TradeDash[[#This Row],[Returns]],0,0,-n_days)),"")</f>
        <v>-0.22659541663162708</v>
      </c>
      <c r="F2994">
        <f ca="1">IFERROR(AVERAGE(OFFSET(TradeDash[[#This Row],[Returns]],0,0,-n_days*2))/STDEV(OFFSET(TradeDash[[#This Row],[Returns]],0,0,-n_days*2)),"")</f>
        <v>-3.3642263076003813E-2</v>
      </c>
      <c r="G2994">
        <f ca="1">IF(ISNUMBER(TradeDash[[#This Row],[2n day Sharpe]]),AVERAGE(TradeDash[[#This Row],[n day Sharpe]:[2n day Sharpe]]),"")</f>
        <v>-0.13011883985381545</v>
      </c>
      <c r="H2994">
        <f ca="1">IF(ISNUMBER(TradeDash[[#This Row],[Sharpe Average]]),IF(TradeDash[[#This Row],[Sharpe Average]]&gt;$G$1,1,0),"")</f>
        <v>0</v>
      </c>
      <c r="I2994" s="2">
        <f ca="1">IF(ISNUMBER(TradeDash[[#This Row],[Signal]]),MAX(IF(AND(TradeDash[[#This Row],[Signal]]=1,I2993&lt;1),I2993+$E$1,IF(AND(TradeDash[[#This Row],[Signal]]=0,I2993&gt;0),I2993-$E$1,IF(AND(TradeDash[[#This Row],[Signal]]=1,I2993=1),I2993,IF(AND(TradeDash[[#This Row],[Signal]]=0,I2993=0),I2993,0)))),0),"")</f>
        <v>0</v>
      </c>
      <c r="J2994" s="3">
        <f ca="1">IF(ISNUMBER(TradeDash[[#This Row],[Position]]),TradeDash[[#This Row],[Position]]*D2995,"")</f>
        <v>0</v>
      </c>
      <c r="K2994" s="7">
        <f ca="1">K2993*IFERROR(1+TradeDash[[#This Row],[Port Return]],1)</f>
        <v>4415723.4043920683</v>
      </c>
      <c r="L2994" s="7">
        <f ca="1">IF(ISNUMBER(TradeDash[[#This Row],[Port Return]]),L2993*(1+TradeDash[[#This Row],[Returns]]),L2993)</f>
        <v>3085087.4403815554</v>
      </c>
    </row>
    <row r="2995" spans="1:12" x14ac:dyDescent="0.35">
      <c r="A2995" s="1">
        <v>40876</v>
      </c>
      <c r="B2995" s="16">
        <f>YEAR(TradeDash[[#This Row],[Date]])</f>
        <v>2011</v>
      </c>
      <c r="C2995">
        <v>4805.1000000000004</v>
      </c>
      <c r="D2995" s="3">
        <f>IFERROR(TradeDash[[#This Row],[Nifty]]/C2994-1,"")</f>
        <v>-9.5232205800506176E-3</v>
      </c>
      <c r="E2995">
        <f ca="1">IFERROR(AVERAGE(OFFSET(TradeDash[[#This Row],[Returns]],0,0,-n_days))/STDEV(OFFSET(TradeDash[[#This Row],[Returns]],0,0,-n_days)),"")</f>
        <v>-0.42631647751417195</v>
      </c>
      <c r="F2995">
        <f ca="1">IFERROR(AVERAGE(OFFSET(TradeDash[[#This Row],[Returns]],0,0,-n_days*2))/STDEV(OFFSET(TradeDash[[#This Row],[Returns]],0,0,-n_days*2)),"")</f>
        <v>-4.0909710126882284E-2</v>
      </c>
      <c r="G2995">
        <f ca="1">IF(ISNUMBER(TradeDash[[#This Row],[2n day Sharpe]]),AVERAGE(TradeDash[[#This Row],[n day Sharpe]:[2n day Sharpe]]),"")</f>
        <v>-0.23361309382052711</v>
      </c>
      <c r="H2995">
        <f ca="1">IF(ISNUMBER(TradeDash[[#This Row],[Sharpe Average]]),IF(TradeDash[[#This Row],[Sharpe Average]]&gt;$G$1,1,0),"")</f>
        <v>0</v>
      </c>
      <c r="I2995" s="2">
        <f ca="1">IF(ISNUMBER(TradeDash[[#This Row],[Signal]]),MAX(IF(AND(TradeDash[[#This Row],[Signal]]=1,I2994&lt;1),I2994+$E$1,IF(AND(TradeDash[[#This Row],[Signal]]=0,I2994&gt;0),I2994-$E$1,IF(AND(TradeDash[[#This Row],[Signal]]=1,I2994=1),I2994,IF(AND(TradeDash[[#This Row],[Signal]]=0,I2994=0),I2994,0)))),0),"")</f>
        <v>0</v>
      </c>
      <c r="J2995" s="3">
        <f ca="1">IF(ISNUMBER(TradeDash[[#This Row],[Position]]),TradeDash[[#This Row],[Position]]*D2996,"")</f>
        <v>0</v>
      </c>
      <c r="K2995" s="7">
        <f ca="1">K2994*IFERROR(1+TradeDash[[#This Row],[Port Return]],1)</f>
        <v>4415723.4043920683</v>
      </c>
      <c r="L2995" s="7">
        <f ca="1">IF(ISNUMBER(TradeDash[[#This Row],[Port Return]]),L2994*(1+TradeDash[[#This Row],[Returns]]),L2994)</f>
        <v>3055707.4721780582</v>
      </c>
    </row>
    <row r="2996" spans="1:12" x14ac:dyDescent="0.35">
      <c r="A2996" s="1">
        <v>40877</v>
      </c>
      <c r="B2996" s="16">
        <f>YEAR(TradeDash[[#This Row],[Date]])</f>
        <v>2011</v>
      </c>
      <c r="C2996">
        <v>4832.05</v>
      </c>
      <c r="D2996" s="3">
        <f>IFERROR(TradeDash[[#This Row],[Nifty]]/C2995-1,"")</f>
        <v>5.6086241701525097E-3</v>
      </c>
      <c r="E2996">
        <f ca="1">IFERROR(AVERAGE(OFFSET(TradeDash[[#This Row],[Returns]],0,0,-n_days))/STDEV(OFFSET(TradeDash[[#This Row],[Returns]],0,0,-n_days)),"")</f>
        <v>-0.37203522482506152</v>
      </c>
      <c r="F2996">
        <f ca="1">IFERROR(AVERAGE(OFFSET(TradeDash[[#This Row],[Returns]],0,0,-n_days*2))/STDEV(OFFSET(TradeDash[[#This Row],[Returns]],0,0,-n_days*2)),"")</f>
        <v>-5.5586230977379365E-2</v>
      </c>
      <c r="G2996">
        <f ca="1">IF(ISNUMBER(TradeDash[[#This Row],[2n day Sharpe]]),AVERAGE(TradeDash[[#This Row],[n day Sharpe]:[2n day Sharpe]]),"")</f>
        <v>-0.21381072790122044</v>
      </c>
      <c r="H2996">
        <f ca="1">IF(ISNUMBER(TradeDash[[#This Row],[Sharpe Average]]),IF(TradeDash[[#This Row],[Sharpe Average]]&gt;$G$1,1,0),"")</f>
        <v>0</v>
      </c>
      <c r="I2996" s="2">
        <f ca="1">IF(ISNUMBER(TradeDash[[#This Row],[Signal]]),MAX(IF(AND(TradeDash[[#This Row],[Signal]]=1,I2995&lt;1),I2995+$E$1,IF(AND(TradeDash[[#This Row],[Signal]]=0,I2995&gt;0),I2995-$E$1,IF(AND(TradeDash[[#This Row],[Signal]]=1,I2995=1),I2995,IF(AND(TradeDash[[#This Row],[Signal]]=0,I2995=0),I2995,0)))),0),"")</f>
        <v>0</v>
      </c>
      <c r="J2996" s="3">
        <f ca="1">IF(ISNUMBER(TradeDash[[#This Row],[Position]]),TradeDash[[#This Row],[Position]]*D2997,"")</f>
        <v>0</v>
      </c>
      <c r="K2996" s="7">
        <f ca="1">K2995*IFERROR(1+TradeDash[[#This Row],[Port Return]],1)</f>
        <v>4415723.4043920683</v>
      </c>
      <c r="L2996" s="7">
        <f ca="1">IF(ISNUMBER(TradeDash[[#This Row],[Port Return]]),L2995*(1+TradeDash[[#This Row],[Returns]]),L2995)</f>
        <v>3072845.7869634316</v>
      </c>
    </row>
    <row r="2997" spans="1:12" x14ac:dyDescent="0.35">
      <c r="A2997" s="1">
        <v>40878</v>
      </c>
      <c r="B2997" s="16">
        <f>YEAR(TradeDash[[#This Row],[Date]])</f>
        <v>2011</v>
      </c>
      <c r="C2997">
        <v>4936.8500000000004</v>
      </c>
      <c r="D2997" s="3">
        <f>IFERROR(TradeDash[[#This Row],[Nifty]]/C2996-1,"")</f>
        <v>2.1688517295971765E-2</v>
      </c>
      <c r="E2997">
        <f ca="1">IFERROR(AVERAGE(OFFSET(TradeDash[[#This Row],[Returns]],0,0,-n_days))/STDEV(OFFSET(TradeDash[[#This Row],[Returns]],0,0,-n_days)),"")</f>
        <v>-0.21836459296303712</v>
      </c>
      <c r="F2997">
        <f ca="1">IFERROR(AVERAGE(OFFSET(TradeDash[[#This Row],[Returns]],0,0,-n_days*2))/STDEV(OFFSET(TradeDash[[#This Row],[Returns]],0,0,-n_days*2)),"")</f>
        <v>5.1664643645344512E-3</v>
      </c>
      <c r="G2997">
        <f ca="1">IF(ISNUMBER(TradeDash[[#This Row],[2n day Sharpe]]),AVERAGE(TradeDash[[#This Row],[n day Sharpe]:[2n day Sharpe]]),"")</f>
        <v>-0.10659906429925134</v>
      </c>
      <c r="H2997">
        <f ca="1">IF(ISNUMBER(TradeDash[[#This Row],[Sharpe Average]]),IF(TradeDash[[#This Row],[Sharpe Average]]&gt;$G$1,1,0),"")</f>
        <v>0</v>
      </c>
      <c r="I2997" s="2">
        <f ca="1">IF(ISNUMBER(TradeDash[[#This Row],[Signal]]),MAX(IF(AND(TradeDash[[#This Row],[Signal]]=1,I2996&lt;1),I2996+$E$1,IF(AND(TradeDash[[#This Row],[Signal]]=0,I2996&gt;0),I2996-$E$1,IF(AND(TradeDash[[#This Row],[Signal]]=1,I2996=1),I2996,IF(AND(TradeDash[[#This Row],[Signal]]=0,I2996=0),I2996,0)))),0),"")</f>
        <v>0</v>
      </c>
      <c r="J2997" s="3">
        <f ca="1">IF(ISNUMBER(TradeDash[[#This Row],[Position]]),TradeDash[[#This Row],[Position]]*D2998,"")</f>
        <v>0</v>
      </c>
      <c r="K2997" s="7">
        <f ca="1">K2996*IFERROR(1+TradeDash[[#This Row],[Port Return]],1)</f>
        <v>4415723.4043920683</v>
      </c>
      <c r="L2997" s="7">
        <f ca="1">IF(ISNUMBER(TradeDash[[#This Row],[Port Return]]),L2996*(1+TradeDash[[#This Row],[Returns]]),L2996)</f>
        <v>3139491.2559618419</v>
      </c>
    </row>
    <row r="2998" spans="1:12" x14ac:dyDescent="0.35">
      <c r="A2998" s="1">
        <v>40879</v>
      </c>
      <c r="B2998" s="16">
        <f>YEAR(TradeDash[[#This Row],[Date]])</f>
        <v>2011</v>
      </c>
      <c r="C2998">
        <v>5050.1499999999996</v>
      </c>
      <c r="D2998" s="3">
        <f>IFERROR(TradeDash[[#This Row],[Nifty]]/C2997-1,"")</f>
        <v>2.2949856689994386E-2</v>
      </c>
      <c r="E2998">
        <f ca="1">IFERROR(AVERAGE(OFFSET(TradeDash[[#This Row],[Returns]],0,0,-n_days))/STDEV(OFFSET(TradeDash[[#This Row],[Returns]],0,0,-n_days)),"")</f>
        <v>-0.12619000802718758</v>
      </c>
      <c r="F2998">
        <f ca="1">IFERROR(AVERAGE(OFFSET(TradeDash[[#This Row],[Returns]],0,0,-n_days*2))/STDEV(OFFSET(TradeDash[[#This Row],[Returns]],0,0,-n_days*2)),"")</f>
        <v>7.4185175730568417E-2</v>
      </c>
      <c r="G2998">
        <f ca="1">IF(ISNUMBER(TradeDash[[#This Row],[2n day Sharpe]]),AVERAGE(TradeDash[[#This Row],[n day Sharpe]:[2n day Sharpe]]),"")</f>
        <v>-2.600241614830958E-2</v>
      </c>
      <c r="H2998">
        <f ca="1">IF(ISNUMBER(TradeDash[[#This Row],[Sharpe Average]]),IF(TradeDash[[#This Row],[Sharpe Average]]&gt;$G$1,1,0),"")</f>
        <v>0</v>
      </c>
      <c r="I2998" s="2">
        <f ca="1">IF(ISNUMBER(TradeDash[[#This Row],[Signal]]),MAX(IF(AND(TradeDash[[#This Row],[Signal]]=1,I2997&lt;1),I2997+$E$1,IF(AND(TradeDash[[#This Row],[Signal]]=0,I2997&gt;0),I2997-$E$1,IF(AND(TradeDash[[#This Row],[Signal]]=1,I2997=1),I2997,IF(AND(TradeDash[[#This Row],[Signal]]=0,I2997=0),I2997,0)))),0),"")</f>
        <v>0</v>
      </c>
      <c r="J2998" s="3">
        <f ca="1">IF(ISNUMBER(TradeDash[[#This Row],[Position]]),TradeDash[[#This Row],[Position]]*D2999,"")</f>
        <v>0</v>
      </c>
      <c r="K2998" s="7">
        <f ca="1">K2997*IFERROR(1+TradeDash[[#This Row],[Port Return]],1)</f>
        <v>4415723.4043920683</v>
      </c>
      <c r="L2998" s="7">
        <f ca="1">IF(ISNUMBER(TradeDash[[#This Row],[Port Return]]),L2997*(1+TradeDash[[#This Row],[Returns]]),L2997)</f>
        <v>3211542.1303656567</v>
      </c>
    </row>
    <row r="2999" spans="1:12" x14ac:dyDescent="0.35">
      <c r="A2999" s="1">
        <v>40882</v>
      </c>
      <c r="B2999" s="16">
        <f>YEAR(TradeDash[[#This Row],[Date]])</f>
        <v>2011</v>
      </c>
      <c r="C2999">
        <v>5039.1499999999996</v>
      </c>
      <c r="D2999" s="3">
        <f>IFERROR(TradeDash[[#This Row],[Nifty]]/C2998-1,"")</f>
        <v>-2.1781531241645835E-3</v>
      </c>
      <c r="E2999">
        <f ca="1">IFERROR(AVERAGE(OFFSET(TradeDash[[#This Row],[Returns]],0,0,-n_days))/STDEV(OFFSET(TradeDash[[#This Row],[Returns]],0,0,-n_days)),"")</f>
        <v>-0.13815096114584444</v>
      </c>
      <c r="F2999">
        <f ca="1">IFERROR(AVERAGE(OFFSET(TradeDash[[#This Row],[Returns]],0,0,-n_days*2))/STDEV(OFFSET(TradeDash[[#This Row],[Returns]],0,0,-n_days*2)),"")</f>
        <v>9.8450499307120423E-2</v>
      </c>
      <c r="G2999">
        <f ca="1">IF(ISNUMBER(TradeDash[[#This Row],[2n day Sharpe]]),AVERAGE(TradeDash[[#This Row],[n day Sharpe]:[2n day Sharpe]]),"")</f>
        <v>-1.9850230919362007E-2</v>
      </c>
      <c r="H2999">
        <f ca="1">IF(ISNUMBER(TradeDash[[#This Row],[Sharpe Average]]),IF(TradeDash[[#This Row],[Sharpe Average]]&gt;$G$1,1,0),"")</f>
        <v>0</v>
      </c>
      <c r="I2999" s="2">
        <f ca="1">IF(ISNUMBER(TradeDash[[#This Row],[Signal]]),MAX(IF(AND(TradeDash[[#This Row],[Signal]]=1,I2998&lt;1),I2998+$E$1,IF(AND(TradeDash[[#This Row],[Signal]]=0,I2998&gt;0),I2998-$E$1,IF(AND(TradeDash[[#This Row],[Signal]]=1,I2998=1),I2998,IF(AND(TradeDash[[#This Row],[Signal]]=0,I2998=0),I2998,0)))),0),"")</f>
        <v>0</v>
      </c>
      <c r="J2999" s="3">
        <f ca="1">IF(ISNUMBER(TradeDash[[#This Row],[Position]]),TradeDash[[#This Row],[Position]]*D3000,"")</f>
        <v>0</v>
      </c>
      <c r="K2999" s="7">
        <f ca="1">K2998*IFERROR(1+TradeDash[[#This Row],[Port Return]],1)</f>
        <v>4415723.4043920683</v>
      </c>
      <c r="L2999" s="7">
        <f ca="1">IF(ISNUMBER(TradeDash[[#This Row],[Port Return]]),L2998*(1+TradeDash[[#This Row],[Returns]]),L2998)</f>
        <v>3204546.8998410148</v>
      </c>
    </row>
    <row r="3000" spans="1:12" x14ac:dyDescent="0.35">
      <c r="A3000" s="1">
        <v>40884</v>
      </c>
      <c r="B3000" s="16">
        <f>YEAR(TradeDash[[#This Row],[Date]])</f>
        <v>2011</v>
      </c>
      <c r="C3000">
        <v>5062.6000000000004</v>
      </c>
      <c r="D3000" s="3">
        <f>IFERROR(TradeDash[[#This Row],[Nifty]]/C2999-1,"")</f>
        <v>4.6535626048045398E-3</v>
      </c>
      <c r="E3000">
        <f ca="1">IFERROR(AVERAGE(OFFSET(TradeDash[[#This Row],[Returns]],0,0,-n_days))/STDEV(OFFSET(TradeDash[[#This Row],[Returns]],0,0,-n_days)),"")</f>
        <v>-0.13413056480364824</v>
      </c>
      <c r="F3000">
        <f ca="1">IFERROR(AVERAGE(OFFSET(TradeDash[[#This Row],[Returns]],0,0,-n_days*2))/STDEV(OFFSET(TradeDash[[#This Row],[Returns]],0,0,-n_days*2)),"")</f>
        <v>0.1137268269844046</v>
      </c>
      <c r="G3000">
        <f ca="1">IF(ISNUMBER(TradeDash[[#This Row],[2n day Sharpe]]),AVERAGE(TradeDash[[#This Row],[n day Sharpe]:[2n day Sharpe]]),"")</f>
        <v>-1.0201868909621818E-2</v>
      </c>
      <c r="H3000">
        <f ca="1">IF(ISNUMBER(TradeDash[[#This Row],[Sharpe Average]]),IF(TradeDash[[#This Row],[Sharpe Average]]&gt;$G$1,1,0),"")</f>
        <v>0</v>
      </c>
      <c r="I3000" s="2">
        <f ca="1">IF(ISNUMBER(TradeDash[[#This Row],[Signal]]),MAX(IF(AND(TradeDash[[#This Row],[Signal]]=1,I2999&lt;1),I2999+$E$1,IF(AND(TradeDash[[#This Row],[Signal]]=0,I2999&gt;0),I2999-$E$1,IF(AND(TradeDash[[#This Row],[Signal]]=1,I2999=1),I2999,IF(AND(TradeDash[[#This Row],[Signal]]=0,I2999=0),I2999,0)))),0),"")</f>
        <v>0</v>
      </c>
      <c r="J3000" s="3">
        <f ca="1">IF(ISNUMBER(TradeDash[[#This Row],[Position]]),TradeDash[[#This Row],[Position]]*D3001,"")</f>
        <v>0</v>
      </c>
      <c r="K3000" s="7">
        <f ca="1">K2999*IFERROR(1+TradeDash[[#This Row],[Port Return]],1)</f>
        <v>4415723.4043920683</v>
      </c>
      <c r="L3000" s="7">
        <f ca="1">IF(ISNUMBER(TradeDash[[#This Row],[Port Return]]),L2999*(1+TradeDash[[#This Row],[Returns]]),L2999)</f>
        <v>3219459.4594594571</v>
      </c>
    </row>
    <row r="3001" spans="1:12" x14ac:dyDescent="0.35">
      <c r="A3001" s="1">
        <v>40885</v>
      </c>
      <c r="B3001" s="16">
        <f>YEAR(TradeDash[[#This Row],[Date]])</f>
        <v>2011</v>
      </c>
      <c r="C3001">
        <v>4943.6499999999996</v>
      </c>
      <c r="D3001" s="3">
        <f>IFERROR(TradeDash[[#This Row],[Nifty]]/C3000-1,"")</f>
        <v>-2.3495832181092857E-2</v>
      </c>
      <c r="E3001">
        <f ca="1">IFERROR(AVERAGE(OFFSET(TradeDash[[#This Row],[Returns]],0,0,-n_days))/STDEV(OFFSET(TradeDash[[#This Row],[Returns]],0,0,-n_days)),"")</f>
        <v>-0.20522442331267277</v>
      </c>
      <c r="F3001">
        <f ca="1">IFERROR(AVERAGE(OFFSET(TradeDash[[#This Row],[Returns]],0,0,-n_days*2))/STDEV(OFFSET(TradeDash[[#This Row],[Returns]],0,0,-n_days*2)),"")</f>
        <v>2.6325494719750452E-2</v>
      </c>
      <c r="G3001">
        <f ca="1">IF(ISNUMBER(TradeDash[[#This Row],[2n day Sharpe]]),AVERAGE(TradeDash[[#This Row],[n day Sharpe]:[2n day Sharpe]]),"")</f>
        <v>-8.9449464296461154E-2</v>
      </c>
      <c r="H3001">
        <f ca="1">IF(ISNUMBER(TradeDash[[#This Row],[Sharpe Average]]),IF(TradeDash[[#This Row],[Sharpe Average]]&gt;$G$1,1,0),"")</f>
        <v>0</v>
      </c>
      <c r="I3001" s="2">
        <f ca="1">IF(ISNUMBER(TradeDash[[#This Row],[Signal]]),MAX(IF(AND(TradeDash[[#This Row],[Signal]]=1,I3000&lt;1),I3000+$E$1,IF(AND(TradeDash[[#This Row],[Signal]]=0,I3000&gt;0),I3000-$E$1,IF(AND(TradeDash[[#This Row],[Signal]]=1,I3000=1),I3000,IF(AND(TradeDash[[#This Row],[Signal]]=0,I3000=0),I3000,0)))),0),"")</f>
        <v>0</v>
      </c>
      <c r="J3001" s="3">
        <f ca="1">IF(ISNUMBER(TradeDash[[#This Row],[Position]]),TradeDash[[#This Row],[Position]]*D3002,"")</f>
        <v>0</v>
      </c>
      <c r="K3001" s="7">
        <f ca="1">K3000*IFERROR(1+TradeDash[[#This Row],[Port Return]],1)</f>
        <v>4415723.4043920683</v>
      </c>
      <c r="L3001" s="7">
        <f ca="1">IF(ISNUMBER(TradeDash[[#This Row],[Port Return]]),L3000*(1+TradeDash[[#This Row],[Returns]]),L3000)</f>
        <v>3143815.5802861657</v>
      </c>
    </row>
    <row r="3002" spans="1:12" x14ac:dyDescent="0.35">
      <c r="A3002" s="1">
        <v>40886</v>
      </c>
      <c r="B3002" s="16">
        <f>YEAR(TradeDash[[#This Row],[Date]])</f>
        <v>2011</v>
      </c>
      <c r="C3002">
        <v>4866.7</v>
      </c>
      <c r="D3002" s="3">
        <f>IFERROR(TradeDash[[#This Row],[Nifty]]/C3001-1,"")</f>
        <v>-1.5565422309427257E-2</v>
      </c>
      <c r="E3002">
        <f ca="1">IFERROR(AVERAGE(OFFSET(TradeDash[[#This Row],[Returns]],0,0,-n_days))/STDEV(OFFSET(TradeDash[[#This Row],[Returns]],0,0,-n_days)),"")</f>
        <v>-0.21230487618953295</v>
      </c>
      <c r="F3002">
        <f ca="1">IFERROR(AVERAGE(OFFSET(TradeDash[[#This Row],[Returns]],0,0,-n_days*2))/STDEV(OFFSET(TradeDash[[#This Row],[Returns]],0,0,-n_days*2)),"")</f>
        <v>-3.1951517210261862E-2</v>
      </c>
      <c r="G3002">
        <f ca="1">IF(ISNUMBER(TradeDash[[#This Row],[2n day Sharpe]]),AVERAGE(TradeDash[[#This Row],[n day Sharpe]:[2n day Sharpe]]),"")</f>
        <v>-0.12212819669989741</v>
      </c>
      <c r="H3002">
        <f ca="1">IF(ISNUMBER(TradeDash[[#This Row],[Sharpe Average]]),IF(TradeDash[[#This Row],[Sharpe Average]]&gt;$G$1,1,0),"")</f>
        <v>0</v>
      </c>
      <c r="I3002" s="2">
        <f ca="1">IF(ISNUMBER(TradeDash[[#This Row],[Signal]]),MAX(IF(AND(TradeDash[[#This Row],[Signal]]=1,I3001&lt;1),I3001+$E$1,IF(AND(TradeDash[[#This Row],[Signal]]=0,I3001&gt;0),I3001-$E$1,IF(AND(TradeDash[[#This Row],[Signal]]=1,I3001=1),I3001,IF(AND(TradeDash[[#This Row],[Signal]]=0,I3001=0),I3001,0)))),0),"")</f>
        <v>0</v>
      </c>
      <c r="J3002" s="3">
        <f ca="1">IF(ISNUMBER(TradeDash[[#This Row],[Position]]),TradeDash[[#This Row],[Position]]*D3003,"")</f>
        <v>0</v>
      </c>
      <c r="K3002" s="7">
        <f ca="1">K3001*IFERROR(1+TradeDash[[#This Row],[Port Return]],1)</f>
        <v>4415723.4043920683</v>
      </c>
      <c r="L3002" s="7">
        <f ca="1">IF(ISNUMBER(TradeDash[[#This Row],[Port Return]]),L3001*(1+TradeDash[[#This Row],[Returns]]),L3001)</f>
        <v>3094880.7631160542</v>
      </c>
    </row>
    <row r="3003" spans="1:12" x14ac:dyDescent="0.35">
      <c r="A3003" s="1">
        <v>40889</v>
      </c>
      <c r="B3003" s="16">
        <f>YEAR(TradeDash[[#This Row],[Date]])</f>
        <v>2011</v>
      </c>
      <c r="C3003">
        <v>4764.6000000000004</v>
      </c>
      <c r="D3003" s="3">
        <f>IFERROR(TradeDash[[#This Row],[Nifty]]/C3002-1,"")</f>
        <v>-2.0979308360901561E-2</v>
      </c>
      <c r="E3003">
        <f ca="1">IFERROR(AVERAGE(OFFSET(TradeDash[[#This Row],[Returns]],0,0,-n_days))/STDEV(OFFSET(TradeDash[[#This Row],[Returns]],0,0,-n_days)),"")</f>
        <v>-0.24034898420450784</v>
      </c>
      <c r="F3003">
        <f ca="1">IFERROR(AVERAGE(OFFSET(TradeDash[[#This Row],[Returns]],0,0,-n_days*2))/STDEV(OFFSET(TradeDash[[#This Row],[Returns]],0,0,-n_days*2)),"")</f>
        <v>-6.4356002651824229E-2</v>
      </c>
      <c r="G3003">
        <f ca="1">IF(ISNUMBER(TradeDash[[#This Row],[2n day Sharpe]]),AVERAGE(TradeDash[[#This Row],[n day Sharpe]:[2n day Sharpe]]),"")</f>
        <v>-0.15235249342816604</v>
      </c>
      <c r="H3003">
        <f ca="1">IF(ISNUMBER(TradeDash[[#This Row],[Sharpe Average]]),IF(TradeDash[[#This Row],[Sharpe Average]]&gt;$G$1,1,0),"")</f>
        <v>0</v>
      </c>
      <c r="I3003" s="2">
        <f ca="1">IF(ISNUMBER(TradeDash[[#This Row],[Signal]]),MAX(IF(AND(TradeDash[[#This Row],[Signal]]=1,I3002&lt;1),I3002+$E$1,IF(AND(TradeDash[[#This Row],[Signal]]=0,I3002&gt;0),I3002-$E$1,IF(AND(TradeDash[[#This Row],[Signal]]=1,I3002=1),I3002,IF(AND(TradeDash[[#This Row],[Signal]]=0,I3002=0),I3002,0)))),0),"")</f>
        <v>0</v>
      </c>
      <c r="J3003" s="3">
        <f ca="1">IF(ISNUMBER(TradeDash[[#This Row],[Position]]),TradeDash[[#This Row],[Position]]*D3004,"")</f>
        <v>0</v>
      </c>
      <c r="K3003" s="7">
        <f ca="1">K3002*IFERROR(1+TradeDash[[#This Row],[Port Return]],1)</f>
        <v>4415723.4043920683</v>
      </c>
      <c r="L3003" s="7">
        <f ca="1">IF(ISNUMBER(TradeDash[[#This Row],[Port Return]]),L3002*(1+TradeDash[[#This Row],[Returns]]),L3002)</f>
        <v>3029952.3052464202</v>
      </c>
    </row>
    <row r="3004" spans="1:12" x14ac:dyDescent="0.35">
      <c r="A3004" s="1">
        <v>40890</v>
      </c>
      <c r="B3004" s="16">
        <f>YEAR(TradeDash[[#This Row],[Date]])</f>
        <v>2011</v>
      </c>
      <c r="C3004">
        <v>4800.6000000000004</v>
      </c>
      <c r="D3004" s="3">
        <f>IFERROR(TradeDash[[#This Row],[Nifty]]/C3003-1,"")</f>
        <v>7.5557234605212464E-3</v>
      </c>
      <c r="E3004">
        <f ca="1">IFERROR(AVERAGE(OFFSET(TradeDash[[#This Row],[Returns]],0,0,-n_days))/STDEV(OFFSET(TradeDash[[#This Row],[Returns]],0,0,-n_days)),"")</f>
        <v>-0.20269465512187021</v>
      </c>
      <c r="F3004">
        <f ca="1">IFERROR(AVERAGE(OFFSET(TradeDash[[#This Row],[Returns]],0,0,-n_days*2))/STDEV(OFFSET(TradeDash[[#This Row],[Returns]],0,0,-n_days*2)),"")</f>
        <v>-9.7079567223112284E-2</v>
      </c>
      <c r="G3004">
        <f ca="1">IF(ISNUMBER(TradeDash[[#This Row],[2n day Sharpe]]),AVERAGE(TradeDash[[#This Row],[n day Sharpe]:[2n day Sharpe]]),"")</f>
        <v>-0.14988711117249126</v>
      </c>
      <c r="H3004">
        <f ca="1">IF(ISNUMBER(TradeDash[[#This Row],[Sharpe Average]]),IF(TradeDash[[#This Row],[Sharpe Average]]&gt;$G$1,1,0),"")</f>
        <v>0</v>
      </c>
      <c r="I3004" s="2">
        <f ca="1">IF(ISNUMBER(TradeDash[[#This Row],[Signal]]),MAX(IF(AND(TradeDash[[#This Row],[Signal]]=1,I3003&lt;1),I3003+$E$1,IF(AND(TradeDash[[#This Row],[Signal]]=0,I3003&gt;0),I3003-$E$1,IF(AND(TradeDash[[#This Row],[Signal]]=1,I3003=1),I3003,IF(AND(TradeDash[[#This Row],[Signal]]=0,I3003=0),I3003,0)))),0),"")</f>
        <v>0</v>
      </c>
      <c r="J3004" s="3">
        <f ca="1">IF(ISNUMBER(TradeDash[[#This Row],[Position]]),TradeDash[[#This Row],[Position]]*D3005,"")</f>
        <v>0</v>
      </c>
      <c r="K3004" s="7">
        <f ca="1">K3003*IFERROR(1+TradeDash[[#This Row],[Port Return]],1)</f>
        <v>4415723.4043920683</v>
      </c>
      <c r="L3004" s="7">
        <f ca="1">IF(ISNUMBER(TradeDash[[#This Row],[Port Return]]),L3003*(1+TradeDash[[#This Row],[Returns]]),L3003)</f>
        <v>3052845.7869634312</v>
      </c>
    </row>
    <row r="3005" spans="1:12" x14ac:dyDescent="0.35">
      <c r="A3005" s="1">
        <v>40891</v>
      </c>
      <c r="B3005" s="16">
        <f>YEAR(TradeDash[[#This Row],[Date]])</f>
        <v>2011</v>
      </c>
      <c r="C3005">
        <v>4763.25</v>
      </c>
      <c r="D3005" s="3">
        <f>IFERROR(TradeDash[[#This Row],[Nifty]]/C3004-1,"")</f>
        <v>-7.7802774653169537E-3</v>
      </c>
      <c r="E3005">
        <f ca="1">IFERROR(AVERAGE(OFFSET(TradeDash[[#This Row],[Returns]],0,0,-n_days))/STDEV(OFFSET(TradeDash[[#This Row],[Returns]],0,0,-n_days)),"")</f>
        <v>-0.18167650183925843</v>
      </c>
      <c r="F3005">
        <f ca="1">IFERROR(AVERAGE(OFFSET(TradeDash[[#This Row],[Returns]],0,0,-n_days*2))/STDEV(OFFSET(TradeDash[[#This Row],[Returns]],0,0,-n_days*2)),"")</f>
        <v>-0.10300978303450908</v>
      </c>
      <c r="G3005">
        <f ca="1">IF(ISNUMBER(TradeDash[[#This Row],[2n day Sharpe]]),AVERAGE(TradeDash[[#This Row],[n day Sharpe]:[2n day Sharpe]]),"")</f>
        <v>-0.14234314243688376</v>
      </c>
      <c r="H3005">
        <f ca="1">IF(ISNUMBER(TradeDash[[#This Row],[Sharpe Average]]),IF(TradeDash[[#This Row],[Sharpe Average]]&gt;$G$1,1,0),"")</f>
        <v>0</v>
      </c>
      <c r="I3005" s="2">
        <f ca="1">IF(ISNUMBER(TradeDash[[#This Row],[Signal]]),MAX(IF(AND(TradeDash[[#This Row],[Signal]]=1,I3004&lt;1),I3004+$E$1,IF(AND(TradeDash[[#This Row],[Signal]]=0,I3004&gt;0),I3004-$E$1,IF(AND(TradeDash[[#This Row],[Signal]]=1,I3004=1),I3004,IF(AND(TradeDash[[#This Row],[Signal]]=0,I3004=0),I3004,0)))),0),"")</f>
        <v>0</v>
      </c>
      <c r="J3005" s="3">
        <f ca="1">IF(ISNUMBER(TradeDash[[#This Row],[Position]]),TradeDash[[#This Row],[Position]]*D3006,"")</f>
        <v>0</v>
      </c>
      <c r="K3005" s="7">
        <f ca="1">K3004*IFERROR(1+TradeDash[[#This Row],[Port Return]],1)</f>
        <v>4415723.4043920683</v>
      </c>
      <c r="L3005" s="7">
        <f ca="1">IF(ISNUMBER(TradeDash[[#This Row],[Port Return]]),L3004*(1+TradeDash[[#This Row],[Returns]]),L3004)</f>
        <v>3029093.7996820319</v>
      </c>
    </row>
    <row r="3006" spans="1:12" x14ac:dyDescent="0.35">
      <c r="A3006" s="1">
        <v>40892</v>
      </c>
      <c r="B3006" s="16">
        <f>YEAR(TradeDash[[#This Row],[Date]])</f>
        <v>2011</v>
      </c>
      <c r="C3006">
        <v>4746.3500000000004</v>
      </c>
      <c r="D3006" s="3">
        <f>IFERROR(TradeDash[[#This Row],[Nifty]]/C3005-1,"")</f>
        <v>-3.5479976906522825E-3</v>
      </c>
      <c r="E3006">
        <f ca="1">IFERROR(AVERAGE(OFFSET(TradeDash[[#This Row],[Returns]],0,0,-n_days))/STDEV(OFFSET(TradeDash[[#This Row],[Returns]],0,0,-n_days)),"")</f>
        <v>-0.16993376215180223</v>
      </c>
      <c r="F3006">
        <f ca="1">IFERROR(AVERAGE(OFFSET(TradeDash[[#This Row],[Returns]],0,0,-n_days*2))/STDEV(OFFSET(TradeDash[[#This Row],[Returns]],0,0,-n_days*2)),"")</f>
        <v>-0.12877084247629311</v>
      </c>
      <c r="G3006">
        <f ca="1">IF(ISNUMBER(TradeDash[[#This Row],[2n day Sharpe]]),AVERAGE(TradeDash[[#This Row],[n day Sharpe]:[2n day Sharpe]]),"")</f>
        <v>-0.14935230231404767</v>
      </c>
      <c r="H3006">
        <f ca="1">IF(ISNUMBER(TradeDash[[#This Row],[Sharpe Average]]),IF(TradeDash[[#This Row],[Sharpe Average]]&gt;$G$1,1,0),"")</f>
        <v>0</v>
      </c>
      <c r="I3006" s="2">
        <f ca="1">IF(ISNUMBER(TradeDash[[#This Row],[Signal]]),MAX(IF(AND(TradeDash[[#This Row],[Signal]]=1,I3005&lt;1),I3005+$E$1,IF(AND(TradeDash[[#This Row],[Signal]]=0,I3005&gt;0),I3005-$E$1,IF(AND(TradeDash[[#This Row],[Signal]]=1,I3005=1),I3005,IF(AND(TradeDash[[#This Row],[Signal]]=0,I3005=0),I3005,0)))),0),"")</f>
        <v>0</v>
      </c>
      <c r="J3006" s="3">
        <f ca="1">IF(ISNUMBER(TradeDash[[#This Row],[Position]]),TradeDash[[#This Row],[Position]]*D3007,"")</f>
        <v>0</v>
      </c>
      <c r="K3006" s="7">
        <f ca="1">K3005*IFERROR(1+TradeDash[[#This Row],[Port Return]],1)</f>
        <v>4415723.4043920683</v>
      </c>
      <c r="L3006" s="7">
        <f ca="1">IF(ISNUMBER(TradeDash[[#This Row],[Port Return]]),L3005*(1+TradeDash[[#This Row],[Returns]]),L3005)</f>
        <v>3018346.5818759911</v>
      </c>
    </row>
    <row r="3007" spans="1:12" x14ac:dyDescent="0.35">
      <c r="A3007" s="1">
        <v>40893</v>
      </c>
      <c r="B3007" s="16">
        <f>YEAR(TradeDash[[#This Row],[Date]])</f>
        <v>2011</v>
      </c>
      <c r="C3007">
        <v>4651.6000000000004</v>
      </c>
      <c r="D3007" s="3">
        <f>IFERROR(TradeDash[[#This Row],[Nifty]]/C3006-1,"")</f>
        <v>-1.9962708186290534E-2</v>
      </c>
      <c r="E3007">
        <f ca="1">IFERROR(AVERAGE(OFFSET(TradeDash[[#This Row],[Returns]],0,0,-n_days))/STDEV(OFFSET(TradeDash[[#This Row],[Returns]],0,0,-n_days)),"")</f>
        <v>-0.17227503733579114</v>
      </c>
      <c r="F3007">
        <f ca="1">IFERROR(AVERAGE(OFFSET(TradeDash[[#This Row],[Returns]],0,0,-n_days*2))/STDEV(OFFSET(TradeDash[[#This Row],[Returns]],0,0,-n_days*2)),"")</f>
        <v>-0.15565728144745891</v>
      </c>
      <c r="G3007">
        <f ca="1">IF(ISNUMBER(TradeDash[[#This Row],[2n day Sharpe]]),AVERAGE(TradeDash[[#This Row],[n day Sharpe]:[2n day Sharpe]]),"")</f>
        <v>-0.16396615939162501</v>
      </c>
      <c r="H3007">
        <f ca="1">IF(ISNUMBER(TradeDash[[#This Row],[Sharpe Average]]),IF(TradeDash[[#This Row],[Sharpe Average]]&gt;$G$1,1,0),"")</f>
        <v>0</v>
      </c>
      <c r="I3007" s="2">
        <f ca="1">IF(ISNUMBER(TradeDash[[#This Row],[Signal]]),MAX(IF(AND(TradeDash[[#This Row],[Signal]]=1,I3006&lt;1),I3006+$E$1,IF(AND(TradeDash[[#This Row],[Signal]]=0,I3006&gt;0),I3006-$E$1,IF(AND(TradeDash[[#This Row],[Signal]]=1,I3006=1),I3006,IF(AND(TradeDash[[#This Row],[Signal]]=0,I3006=0),I3006,0)))),0),"")</f>
        <v>0</v>
      </c>
      <c r="J3007" s="3">
        <f ca="1">IF(ISNUMBER(TradeDash[[#This Row],[Position]]),TradeDash[[#This Row],[Position]]*D3008,"")</f>
        <v>0</v>
      </c>
      <c r="K3007" s="7">
        <f ca="1">K3006*IFERROR(1+TradeDash[[#This Row],[Port Return]],1)</f>
        <v>4415723.4043920683</v>
      </c>
      <c r="L3007" s="7">
        <f ca="1">IF(ISNUMBER(TradeDash[[#This Row],[Port Return]]),L3006*(1+TradeDash[[#This Row],[Returns]]),L3006)</f>
        <v>2958092.209856913</v>
      </c>
    </row>
    <row r="3008" spans="1:12" x14ac:dyDescent="0.35">
      <c r="A3008" s="1">
        <v>40896</v>
      </c>
      <c r="B3008" s="16">
        <f>YEAR(TradeDash[[#This Row],[Date]])</f>
        <v>2011</v>
      </c>
      <c r="C3008">
        <v>4613.1000000000004</v>
      </c>
      <c r="D3008" s="3">
        <f>IFERROR(TradeDash[[#This Row],[Nifty]]/C3007-1,"")</f>
        <v>-8.2767219881331178E-3</v>
      </c>
      <c r="E3008">
        <f ca="1">IFERROR(AVERAGE(OFFSET(TradeDash[[#This Row],[Returns]],0,0,-n_days))/STDEV(OFFSET(TradeDash[[#This Row],[Returns]],0,0,-n_days)),"")</f>
        <v>-0.17927525506207934</v>
      </c>
      <c r="F3008">
        <f ca="1">IFERROR(AVERAGE(OFFSET(TradeDash[[#This Row],[Returns]],0,0,-n_days*2))/STDEV(OFFSET(TradeDash[[#This Row],[Returns]],0,0,-n_days*2)),"")</f>
        <v>-0.14414483462533362</v>
      </c>
      <c r="G3008">
        <f ca="1">IF(ISNUMBER(TradeDash[[#This Row],[2n day Sharpe]]),AVERAGE(TradeDash[[#This Row],[n day Sharpe]:[2n day Sharpe]]),"")</f>
        <v>-0.16171004484370649</v>
      </c>
      <c r="H3008">
        <f ca="1">IF(ISNUMBER(TradeDash[[#This Row],[Sharpe Average]]),IF(TradeDash[[#This Row],[Sharpe Average]]&gt;$G$1,1,0),"")</f>
        <v>0</v>
      </c>
      <c r="I3008" s="2">
        <f ca="1">IF(ISNUMBER(TradeDash[[#This Row],[Signal]]),MAX(IF(AND(TradeDash[[#This Row],[Signal]]=1,I3007&lt;1),I3007+$E$1,IF(AND(TradeDash[[#This Row],[Signal]]=0,I3007&gt;0),I3007-$E$1,IF(AND(TradeDash[[#This Row],[Signal]]=1,I3007=1),I3007,IF(AND(TradeDash[[#This Row],[Signal]]=0,I3007=0),I3007,0)))),0),"")</f>
        <v>0</v>
      </c>
      <c r="J3008" s="3">
        <f ca="1">IF(ISNUMBER(TradeDash[[#This Row],[Position]]),TradeDash[[#This Row],[Position]]*D3009,"")</f>
        <v>0</v>
      </c>
      <c r="K3008" s="7">
        <f ca="1">K3007*IFERROR(1+TradeDash[[#This Row],[Port Return]],1)</f>
        <v>4415723.4043920683</v>
      </c>
      <c r="L3008" s="7">
        <f ca="1">IF(ISNUMBER(TradeDash[[#This Row],[Port Return]]),L3007*(1+TradeDash[[#This Row],[Returns]]),L3007)</f>
        <v>2933608.903020665</v>
      </c>
    </row>
    <row r="3009" spans="1:12" x14ac:dyDescent="0.35">
      <c r="A3009" s="1">
        <v>40897</v>
      </c>
      <c r="B3009" s="16">
        <f>YEAR(TradeDash[[#This Row],[Date]])</f>
        <v>2011</v>
      </c>
      <c r="C3009">
        <v>4544.2</v>
      </c>
      <c r="D3009" s="3">
        <f>IFERROR(TradeDash[[#This Row],[Nifty]]/C3008-1,"")</f>
        <v>-1.4935726517959824E-2</v>
      </c>
      <c r="E3009">
        <f ca="1">IFERROR(AVERAGE(OFFSET(TradeDash[[#This Row],[Returns]],0,0,-n_days))/STDEV(OFFSET(TradeDash[[#This Row],[Returns]],0,0,-n_days)),"")</f>
        <v>-0.15157258140088994</v>
      </c>
      <c r="F3009">
        <f ca="1">IFERROR(AVERAGE(OFFSET(TradeDash[[#This Row],[Returns]],0,0,-n_days*2))/STDEV(OFFSET(TradeDash[[#This Row],[Returns]],0,0,-n_days*2)),"")</f>
        <v>-0.20918932040997312</v>
      </c>
      <c r="G3009">
        <f ca="1">IF(ISNUMBER(TradeDash[[#This Row],[2n day Sharpe]]),AVERAGE(TradeDash[[#This Row],[n day Sharpe]:[2n day Sharpe]]),"")</f>
        <v>-0.18038095090543155</v>
      </c>
      <c r="H3009">
        <f ca="1">IF(ISNUMBER(TradeDash[[#This Row],[Sharpe Average]]),IF(TradeDash[[#This Row],[Sharpe Average]]&gt;$G$1,1,0),"")</f>
        <v>0</v>
      </c>
      <c r="I3009" s="2">
        <f ca="1">IF(ISNUMBER(TradeDash[[#This Row],[Signal]]),MAX(IF(AND(TradeDash[[#This Row],[Signal]]=1,I3008&lt;1),I3008+$E$1,IF(AND(TradeDash[[#This Row],[Signal]]=0,I3008&gt;0),I3008-$E$1,IF(AND(TradeDash[[#This Row],[Signal]]=1,I3008=1),I3008,IF(AND(TradeDash[[#This Row],[Signal]]=0,I3008=0),I3008,0)))),0),"")</f>
        <v>0</v>
      </c>
      <c r="J3009" s="3">
        <f ca="1">IF(ISNUMBER(TradeDash[[#This Row],[Position]]),TradeDash[[#This Row],[Position]]*D3010,"")</f>
        <v>0</v>
      </c>
      <c r="K3009" s="7">
        <f ca="1">K3008*IFERROR(1+TradeDash[[#This Row],[Port Return]],1)</f>
        <v>4415723.4043920683</v>
      </c>
      <c r="L3009" s="7">
        <f ca="1">IF(ISNUMBER(TradeDash[[#This Row],[Port Return]]),L3008*(1+TradeDash[[#This Row],[Returns]]),L3008)</f>
        <v>2889793.3227344961</v>
      </c>
    </row>
    <row r="3010" spans="1:12" x14ac:dyDescent="0.35">
      <c r="A3010" s="1">
        <v>40898</v>
      </c>
      <c r="B3010" s="16">
        <f>YEAR(TradeDash[[#This Row],[Date]])</f>
        <v>2011</v>
      </c>
      <c r="C3010">
        <v>4693.1499999999996</v>
      </c>
      <c r="D3010" s="3">
        <f>IFERROR(TradeDash[[#This Row],[Nifty]]/C3009-1,"")</f>
        <v>3.2778046740900457E-2</v>
      </c>
      <c r="E3010">
        <f ca="1">IFERROR(AVERAGE(OFFSET(TradeDash[[#This Row],[Returns]],0,0,-n_days))/STDEV(OFFSET(TradeDash[[#This Row],[Returns]],0,0,-n_days)),"")</f>
        <v>-6.3186836630388862E-2</v>
      </c>
      <c r="F3010">
        <f ca="1">IFERROR(AVERAGE(OFFSET(TradeDash[[#This Row],[Returns]],0,0,-n_days*2))/STDEV(OFFSET(TradeDash[[#This Row],[Returns]],0,0,-n_days*2)),"")</f>
        <v>-0.12612491332404122</v>
      </c>
      <c r="G3010">
        <f ca="1">IF(ISNUMBER(TradeDash[[#This Row],[2n day Sharpe]]),AVERAGE(TradeDash[[#This Row],[n day Sharpe]:[2n day Sharpe]]),"")</f>
        <v>-9.4655874977215032E-2</v>
      </c>
      <c r="H3010">
        <f ca="1">IF(ISNUMBER(TradeDash[[#This Row],[Sharpe Average]]),IF(TradeDash[[#This Row],[Sharpe Average]]&gt;$G$1,1,0),"")</f>
        <v>0</v>
      </c>
      <c r="I3010" s="2">
        <f ca="1">IF(ISNUMBER(TradeDash[[#This Row],[Signal]]),MAX(IF(AND(TradeDash[[#This Row],[Signal]]=1,I3009&lt;1),I3009+$E$1,IF(AND(TradeDash[[#This Row],[Signal]]=0,I3009&gt;0),I3009-$E$1,IF(AND(TradeDash[[#This Row],[Signal]]=1,I3009=1),I3009,IF(AND(TradeDash[[#This Row],[Signal]]=0,I3009=0),I3009,0)))),0),"")</f>
        <v>0</v>
      </c>
      <c r="J3010" s="3">
        <f ca="1">IF(ISNUMBER(TradeDash[[#This Row],[Position]]),TradeDash[[#This Row],[Position]]*D3011,"")</f>
        <v>0</v>
      </c>
      <c r="K3010" s="7">
        <f ca="1">K3009*IFERROR(1+TradeDash[[#This Row],[Port Return]],1)</f>
        <v>4415723.4043920683</v>
      </c>
      <c r="L3010" s="7">
        <f ca="1">IF(ISNUMBER(TradeDash[[#This Row],[Port Return]]),L3009*(1+TradeDash[[#This Row],[Returns]]),L3009)</f>
        <v>2984515.1033386295</v>
      </c>
    </row>
    <row r="3011" spans="1:12" x14ac:dyDescent="0.35">
      <c r="A3011" s="1">
        <v>40899</v>
      </c>
      <c r="B3011" s="16">
        <f>YEAR(TradeDash[[#This Row],[Date]])</f>
        <v>2011</v>
      </c>
      <c r="C3011">
        <v>4733.8500000000004</v>
      </c>
      <c r="D3011" s="3">
        <f>IFERROR(TradeDash[[#This Row],[Nifty]]/C3010-1,"")</f>
        <v>8.6722137583501446E-3</v>
      </c>
      <c r="E3011">
        <f ca="1">IFERROR(AVERAGE(OFFSET(TradeDash[[#This Row],[Returns]],0,0,-n_days))/STDEV(OFFSET(TradeDash[[#This Row],[Returns]],0,0,-n_days)),"")</f>
        <v>2.5140665004760723E-2</v>
      </c>
      <c r="F3011">
        <f ca="1">IFERROR(AVERAGE(OFFSET(TradeDash[[#This Row],[Returns]],0,0,-n_days*2))/STDEV(OFFSET(TradeDash[[#This Row],[Returns]],0,0,-n_days*2)),"")</f>
        <v>-9.8054470912505576E-2</v>
      </c>
      <c r="G3011">
        <f ca="1">IF(ISNUMBER(TradeDash[[#This Row],[2n day Sharpe]]),AVERAGE(TradeDash[[#This Row],[n day Sharpe]:[2n day Sharpe]]),"")</f>
        <v>-3.6456902953872425E-2</v>
      </c>
      <c r="H3011">
        <f ca="1">IF(ISNUMBER(TradeDash[[#This Row],[Sharpe Average]]),IF(TradeDash[[#This Row],[Sharpe Average]]&gt;$G$1,1,0),"")</f>
        <v>0</v>
      </c>
      <c r="I3011" s="2">
        <f ca="1">IF(ISNUMBER(TradeDash[[#This Row],[Signal]]),MAX(IF(AND(TradeDash[[#This Row],[Signal]]=1,I3010&lt;1),I3010+$E$1,IF(AND(TradeDash[[#This Row],[Signal]]=0,I3010&gt;0),I3010-$E$1,IF(AND(TradeDash[[#This Row],[Signal]]=1,I3010=1),I3010,IF(AND(TradeDash[[#This Row],[Signal]]=0,I3010=0),I3010,0)))),0),"")</f>
        <v>0</v>
      </c>
      <c r="J3011" s="3">
        <f ca="1">IF(ISNUMBER(TradeDash[[#This Row],[Position]]),TradeDash[[#This Row],[Position]]*D3012,"")</f>
        <v>0</v>
      </c>
      <c r="K3011" s="7">
        <f ca="1">K3010*IFERROR(1+TradeDash[[#This Row],[Port Return]],1)</f>
        <v>4415723.4043920683</v>
      </c>
      <c r="L3011" s="7">
        <f ca="1">IF(ISNUMBER(TradeDash[[#This Row],[Port Return]]),L3010*(1+TradeDash[[#This Row],[Returns]]),L3010)</f>
        <v>3010397.4562798063</v>
      </c>
    </row>
    <row r="3012" spans="1:12" x14ac:dyDescent="0.35">
      <c r="A3012" s="1">
        <v>40900</v>
      </c>
      <c r="B3012" s="16">
        <f>YEAR(TradeDash[[#This Row],[Date]])</f>
        <v>2011</v>
      </c>
      <c r="C3012">
        <v>4714</v>
      </c>
      <c r="D3012" s="3">
        <f>IFERROR(TradeDash[[#This Row],[Nifty]]/C3011-1,"")</f>
        <v>-4.193204262915029E-3</v>
      </c>
      <c r="E3012">
        <f ca="1">IFERROR(AVERAGE(OFFSET(TradeDash[[#This Row],[Returns]],0,0,-n_days))/STDEV(OFFSET(TradeDash[[#This Row],[Returns]],0,0,-n_days)),"")</f>
        <v>-1.8748722581210464E-2</v>
      </c>
      <c r="F3012">
        <f ca="1">IFERROR(AVERAGE(OFFSET(TradeDash[[#This Row],[Returns]],0,0,-n_days*2))/STDEV(OFFSET(TradeDash[[#This Row],[Returns]],0,0,-n_days*2)),"")</f>
        <v>-0.12135836072478559</v>
      </c>
      <c r="G3012">
        <f ca="1">IF(ISNUMBER(TradeDash[[#This Row],[2n day Sharpe]]),AVERAGE(TradeDash[[#This Row],[n day Sharpe]:[2n day Sharpe]]),"")</f>
        <v>-7.0053541652998028E-2</v>
      </c>
      <c r="H3012">
        <f ca="1">IF(ISNUMBER(TradeDash[[#This Row],[Sharpe Average]]),IF(TradeDash[[#This Row],[Sharpe Average]]&gt;$G$1,1,0),"")</f>
        <v>0</v>
      </c>
      <c r="I3012" s="2">
        <f ca="1">IF(ISNUMBER(TradeDash[[#This Row],[Signal]]),MAX(IF(AND(TradeDash[[#This Row],[Signal]]=1,I3011&lt;1),I3011+$E$1,IF(AND(TradeDash[[#This Row],[Signal]]=0,I3011&gt;0),I3011-$E$1,IF(AND(TradeDash[[#This Row],[Signal]]=1,I3011=1),I3011,IF(AND(TradeDash[[#This Row],[Signal]]=0,I3011=0),I3011,0)))),0),"")</f>
        <v>0</v>
      </c>
      <c r="J3012" s="3">
        <f ca="1">IF(ISNUMBER(TradeDash[[#This Row],[Position]]),TradeDash[[#This Row],[Position]]*D3013,"")</f>
        <v>0</v>
      </c>
      <c r="K3012" s="7">
        <f ca="1">K3011*IFERROR(1+TradeDash[[#This Row],[Port Return]],1)</f>
        <v>4415723.4043920683</v>
      </c>
      <c r="L3012" s="7">
        <f ca="1">IF(ISNUMBER(TradeDash[[#This Row],[Port Return]]),L3011*(1+TradeDash[[#This Row],[Returns]]),L3011)</f>
        <v>2997774.2448330652</v>
      </c>
    </row>
    <row r="3013" spans="1:12" x14ac:dyDescent="0.35">
      <c r="A3013" s="1">
        <v>40903</v>
      </c>
      <c r="B3013" s="16">
        <f>YEAR(TradeDash[[#This Row],[Date]])</f>
        <v>2011</v>
      </c>
      <c r="C3013">
        <v>4779</v>
      </c>
      <c r="D3013" s="3">
        <f>IFERROR(TradeDash[[#This Row],[Nifty]]/C3012-1,"")</f>
        <v>1.3788714467543484E-2</v>
      </c>
      <c r="E3013">
        <f ca="1">IFERROR(AVERAGE(OFFSET(TradeDash[[#This Row],[Returns]],0,0,-n_days))/STDEV(OFFSET(TradeDash[[#This Row],[Returns]],0,0,-n_days)),"")</f>
        <v>5.0949726141576238E-2</v>
      </c>
      <c r="F3013">
        <f ca="1">IFERROR(AVERAGE(OFFSET(TradeDash[[#This Row],[Returns]],0,0,-n_days*2))/STDEV(OFFSET(TradeDash[[#This Row],[Returns]],0,0,-n_days*2)),"")</f>
        <v>-0.12992823961503569</v>
      </c>
      <c r="G3013">
        <f ca="1">IF(ISNUMBER(TradeDash[[#This Row],[2n day Sharpe]]),AVERAGE(TradeDash[[#This Row],[n day Sharpe]:[2n day Sharpe]]),"")</f>
        <v>-3.9489256736729726E-2</v>
      </c>
      <c r="H3013">
        <f ca="1">IF(ISNUMBER(TradeDash[[#This Row],[Sharpe Average]]),IF(TradeDash[[#This Row],[Sharpe Average]]&gt;$G$1,1,0),"")</f>
        <v>0</v>
      </c>
      <c r="I3013" s="2">
        <f ca="1">IF(ISNUMBER(TradeDash[[#This Row],[Signal]]),MAX(IF(AND(TradeDash[[#This Row],[Signal]]=1,I3012&lt;1),I3012+$E$1,IF(AND(TradeDash[[#This Row],[Signal]]=0,I3012&gt;0),I3012-$E$1,IF(AND(TradeDash[[#This Row],[Signal]]=1,I3012=1),I3012,IF(AND(TradeDash[[#This Row],[Signal]]=0,I3012=0),I3012,0)))),0),"")</f>
        <v>0</v>
      </c>
      <c r="J3013" s="3">
        <f ca="1">IF(ISNUMBER(TradeDash[[#This Row],[Position]]),TradeDash[[#This Row],[Position]]*D3014,"")</f>
        <v>0</v>
      </c>
      <c r="K3013" s="7">
        <f ca="1">K3012*IFERROR(1+TradeDash[[#This Row],[Port Return]],1)</f>
        <v>4415723.4043920683</v>
      </c>
      <c r="L3013" s="7">
        <f ca="1">IF(ISNUMBER(TradeDash[[#This Row],[Port Return]]),L3012*(1+TradeDash[[#This Row],[Returns]]),L3012)</f>
        <v>3039109.697933224</v>
      </c>
    </row>
    <row r="3014" spans="1:12" x14ac:dyDescent="0.35">
      <c r="A3014" s="1">
        <v>40904</v>
      </c>
      <c r="B3014" s="16">
        <f>YEAR(TradeDash[[#This Row],[Date]])</f>
        <v>2011</v>
      </c>
      <c r="C3014">
        <v>4750.5</v>
      </c>
      <c r="D3014" s="3">
        <f>IFERROR(TradeDash[[#This Row],[Nifty]]/C3013-1,"")</f>
        <v>-5.9635907093533724E-3</v>
      </c>
      <c r="E3014">
        <f ca="1">IFERROR(AVERAGE(OFFSET(TradeDash[[#This Row],[Returns]],0,0,-n_days))/STDEV(OFFSET(TradeDash[[#This Row],[Returns]],0,0,-n_days)),"")</f>
        <v>-6.0272011567072861E-2</v>
      </c>
      <c r="F3014">
        <f ca="1">IFERROR(AVERAGE(OFFSET(TradeDash[[#This Row],[Returns]],0,0,-n_days*2))/STDEV(OFFSET(TradeDash[[#This Row],[Returns]],0,0,-n_days*2)),"")</f>
        <v>-0.14308890445020755</v>
      </c>
      <c r="G3014">
        <f ca="1">IF(ISNUMBER(TradeDash[[#This Row],[2n day Sharpe]]),AVERAGE(TradeDash[[#This Row],[n day Sharpe]:[2n day Sharpe]]),"")</f>
        <v>-0.1016804580086402</v>
      </c>
      <c r="H3014">
        <f ca="1">IF(ISNUMBER(TradeDash[[#This Row],[Sharpe Average]]),IF(TradeDash[[#This Row],[Sharpe Average]]&gt;$G$1,1,0),"")</f>
        <v>0</v>
      </c>
      <c r="I3014" s="2">
        <f ca="1">IF(ISNUMBER(TradeDash[[#This Row],[Signal]]),MAX(IF(AND(TradeDash[[#This Row],[Signal]]=1,I3013&lt;1),I3013+$E$1,IF(AND(TradeDash[[#This Row],[Signal]]=0,I3013&gt;0),I3013-$E$1,IF(AND(TradeDash[[#This Row],[Signal]]=1,I3013=1),I3013,IF(AND(TradeDash[[#This Row],[Signal]]=0,I3013=0),I3013,0)))),0),"")</f>
        <v>0</v>
      </c>
      <c r="J3014" s="3">
        <f ca="1">IF(ISNUMBER(TradeDash[[#This Row],[Position]]),TradeDash[[#This Row],[Position]]*D3015,"")</f>
        <v>0</v>
      </c>
      <c r="K3014" s="7">
        <f ca="1">K3013*IFERROR(1+TradeDash[[#This Row],[Port Return]],1)</f>
        <v>4415723.4043920683</v>
      </c>
      <c r="L3014" s="7">
        <f ca="1">IF(ISNUMBER(TradeDash[[#This Row],[Port Return]]),L3013*(1+TradeDash[[#This Row],[Returns]]),L3013)</f>
        <v>3020985.6915739239</v>
      </c>
    </row>
    <row r="3015" spans="1:12" x14ac:dyDescent="0.35">
      <c r="A3015" s="1">
        <v>40905</v>
      </c>
      <c r="B3015" s="16">
        <f>YEAR(TradeDash[[#This Row],[Date]])</f>
        <v>2011</v>
      </c>
      <c r="C3015">
        <v>4705.8</v>
      </c>
      <c r="D3015" s="3">
        <f>IFERROR(TradeDash[[#This Row],[Nifty]]/C3014-1,"")</f>
        <v>-9.4095358383328165E-3</v>
      </c>
      <c r="E3015">
        <f ca="1">IFERROR(AVERAGE(OFFSET(TradeDash[[#This Row],[Returns]],0,0,-n_days))/STDEV(OFFSET(TradeDash[[#This Row],[Returns]],0,0,-n_days)),"")</f>
        <v>-5.9918434673640872E-2</v>
      </c>
      <c r="F3015">
        <f ca="1">IFERROR(AVERAGE(OFFSET(TradeDash[[#This Row],[Returns]],0,0,-n_days*2))/STDEV(OFFSET(TradeDash[[#This Row],[Returns]],0,0,-n_days*2)),"")</f>
        <v>-0.22311844229309305</v>
      </c>
      <c r="G3015">
        <f ca="1">IF(ISNUMBER(TradeDash[[#This Row],[2n day Sharpe]]),AVERAGE(TradeDash[[#This Row],[n day Sharpe]:[2n day Sharpe]]),"")</f>
        <v>-0.14151843848336695</v>
      </c>
      <c r="H3015">
        <f ca="1">IF(ISNUMBER(TradeDash[[#This Row],[Sharpe Average]]),IF(TradeDash[[#This Row],[Sharpe Average]]&gt;$G$1,1,0),"")</f>
        <v>0</v>
      </c>
      <c r="I3015" s="2">
        <f ca="1">IF(ISNUMBER(TradeDash[[#This Row],[Signal]]),MAX(IF(AND(TradeDash[[#This Row],[Signal]]=1,I3014&lt;1),I3014+$E$1,IF(AND(TradeDash[[#This Row],[Signal]]=0,I3014&gt;0),I3014-$E$1,IF(AND(TradeDash[[#This Row],[Signal]]=1,I3014=1),I3014,IF(AND(TradeDash[[#This Row],[Signal]]=0,I3014=0),I3014,0)))),0),"")</f>
        <v>0</v>
      </c>
      <c r="J3015" s="3">
        <f ca="1">IF(ISNUMBER(TradeDash[[#This Row],[Position]]),TradeDash[[#This Row],[Position]]*D3016,"")</f>
        <v>0</v>
      </c>
      <c r="K3015" s="7">
        <f ca="1">K3014*IFERROR(1+TradeDash[[#This Row],[Port Return]],1)</f>
        <v>4415723.4043920683</v>
      </c>
      <c r="L3015" s="7">
        <f ca="1">IF(ISNUMBER(TradeDash[[#This Row],[Port Return]]),L3014*(1+TradeDash[[#This Row],[Returns]]),L3014)</f>
        <v>2992559.6184419682</v>
      </c>
    </row>
    <row r="3016" spans="1:12" x14ac:dyDescent="0.35">
      <c r="A3016" s="1">
        <v>40906</v>
      </c>
      <c r="B3016" s="16">
        <f>YEAR(TradeDash[[#This Row],[Date]])</f>
        <v>2011</v>
      </c>
      <c r="C3016">
        <v>4646.25</v>
      </c>
      <c r="D3016" s="3">
        <f>IFERROR(TradeDash[[#This Row],[Nifty]]/C3015-1,"")</f>
        <v>-1.2654596455437983E-2</v>
      </c>
      <c r="E3016">
        <f ca="1">IFERROR(AVERAGE(OFFSET(TradeDash[[#This Row],[Returns]],0,0,-n_days))/STDEV(OFFSET(TradeDash[[#This Row],[Returns]],0,0,-n_days)),"")</f>
        <v>-0.11777283536324536</v>
      </c>
      <c r="F3016">
        <f ca="1">IFERROR(AVERAGE(OFFSET(TradeDash[[#This Row],[Returns]],0,0,-n_days*2))/STDEV(OFFSET(TradeDash[[#This Row],[Returns]],0,0,-n_days*2)),"")</f>
        <v>-0.23306793962418559</v>
      </c>
      <c r="G3016">
        <f ca="1">IF(ISNUMBER(TradeDash[[#This Row],[2n day Sharpe]]),AVERAGE(TradeDash[[#This Row],[n day Sharpe]:[2n day Sharpe]]),"")</f>
        <v>-0.17542038749371547</v>
      </c>
      <c r="H3016">
        <f ca="1">IF(ISNUMBER(TradeDash[[#This Row],[Sharpe Average]]),IF(TradeDash[[#This Row],[Sharpe Average]]&gt;$G$1,1,0),"")</f>
        <v>0</v>
      </c>
      <c r="I3016" s="2">
        <f ca="1">IF(ISNUMBER(TradeDash[[#This Row],[Signal]]),MAX(IF(AND(TradeDash[[#This Row],[Signal]]=1,I3015&lt;1),I3015+$E$1,IF(AND(TradeDash[[#This Row],[Signal]]=0,I3015&gt;0),I3015-$E$1,IF(AND(TradeDash[[#This Row],[Signal]]=1,I3015=1),I3015,IF(AND(TradeDash[[#This Row],[Signal]]=0,I3015=0),I3015,0)))),0),"")</f>
        <v>0</v>
      </c>
      <c r="J3016" s="3">
        <f ca="1">IF(ISNUMBER(TradeDash[[#This Row],[Position]]),TradeDash[[#This Row],[Position]]*D3017,"")</f>
        <v>0</v>
      </c>
      <c r="K3016" s="7">
        <f ca="1">K3015*IFERROR(1+TradeDash[[#This Row],[Port Return]],1)</f>
        <v>4415723.4043920683</v>
      </c>
      <c r="L3016" s="7">
        <f ca="1">IF(ISNUMBER(TradeDash[[#This Row],[Port Return]]),L3015*(1+TradeDash[[#This Row],[Returns]]),L3015)</f>
        <v>2954689.9841017458</v>
      </c>
    </row>
    <row r="3017" spans="1:12" x14ac:dyDescent="0.35">
      <c r="A3017" s="1">
        <v>40907</v>
      </c>
      <c r="B3017" s="16">
        <f>YEAR(TradeDash[[#This Row],[Date]])</f>
        <v>2011</v>
      </c>
      <c r="C3017">
        <v>4624.3</v>
      </c>
      <c r="D3017" s="3">
        <f>IFERROR(TradeDash[[#This Row],[Nifty]]/C3016-1,"")</f>
        <v>-4.7242399784772626E-3</v>
      </c>
      <c r="E3017">
        <f ca="1">IFERROR(AVERAGE(OFFSET(TradeDash[[#This Row],[Returns]],0,0,-n_days))/STDEV(OFFSET(TradeDash[[#This Row],[Returns]],0,0,-n_days)),"")</f>
        <v>-0.21610105327280643</v>
      </c>
      <c r="F3017">
        <f ca="1">IFERROR(AVERAGE(OFFSET(TradeDash[[#This Row],[Returns]],0,0,-n_days*2))/STDEV(OFFSET(TradeDash[[#This Row],[Returns]],0,0,-n_days*2)),"")</f>
        <v>-0.21998651797728885</v>
      </c>
      <c r="G3017">
        <f ca="1">IF(ISNUMBER(TradeDash[[#This Row],[2n day Sharpe]]),AVERAGE(TradeDash[[#This Row],[n day Sharpe]:[2n day Sharpe]]),"")</f>
        <v>-0.21804378562504764</v>
      </c>
      <c r="H3017">
        <f ca="1">IF(ISNUMBER(TradeDash[[#This Row],[Sharpe Average]]),IF(TradeDash[[#This Row],[Sharpe Average]]&gt;$G$1,1,0),"")</f>
        <v>0</v>
      </c>
      <c r="I3017" s="2">
        <f ca="1">IF(ISNUMBER(TradeDash[[#This Row],[Signal]]),MAX(IF(AND(TradeDash[[#This Row],[Signal]]=1,I3016&lt;1),I3016+$E$1,IF(AND(TradeDash[[#This Row],[Signal]]=0,I3016&gt;0),I3016-$E$1,IF(AND(TradeDash[[#This Row],[Signal]]=1,I3016=1),I3016,IF(AND(TradeDash[[#This Row],[Signal]]=0,I3016=0),I3016,0)))),0),"")</f>
        <v>0</v>
      </c>
      <c r="J3017" s="3">
        <f ca="1">IF(ISNUMBER(TradeDash[[#This Row],[Position]]),TradeDash[[#This Row],[Position]]*D3018,"")</f>
        <v>0</v>
      </c>
      <c r="K3017" s="7">
        <f ca="1">K3016*IFERROR(1+TradeDash[[#This Row],[Port Return]],1)</f>
        <v>4415723.4043920683</v>
      </c>
      <c r="L3017" s="7">
        <f ca="1">IF(ISNUMBER(TradeDash[[#This Row],[Port Return]]),L3016*(1+TradeDash[[#This Row],[Returns]]),L3016)</f>
        <v>2940731.3195548458</v>
      </c>
    </row>
    <row r="3018" spans="1:12" x14ac:dyDescent="0.35">
      <c r="A3018" s="1">
        <v>40910</v>
      </c>
      <c r="B3018" s="16">
        <f>YEAR(TradeDash[[#This Row],[Date]])</f>
        <v>2012</v>
      </c>
      <c r="C3018">
        <v>4636.75</v>
      </c>
      <c r="D3018" s="3">
        <f>IFERROR(TradeDash[[#This Row],[Nifty]]/C3017-1,"")</f>
        <v>2.6922993750404522E-3</v>
      </c>
      <c r="E3018">
        <f ca="1">IFERROR(AVERAGE(OFFSET(TradeDash[[#This Row],[Returns]],0,0,-n_days))/STDEV(OFFSET(TradeDash[[#This Row],[Returns]],0,0,-n_days)),"")</f>
        <v>-0.31204128638356776</v>
      </c>
      <c r="F3018">
        <f ca="1">IFERROR(AVERAGE(OFFSET(TradeDash[[#This Row],[Returns]],0,0,-n_days*2))/STDEV(OFFSET(TradeDash[[#This Row],[Returns]],0,0,-n_days*2)),"")</f>
        <v>-0.21507068065299867</v>
      </c>
      <c r="G3018">
        <f ca="1">IF(ISNUMBER(TradeDash[[#This Row],[2n day Sharpe]]),AVERAGE(TradeDash[[#This Row],[n day Sharpe]:[2n day Sharpe]]),"")</f>
        <v>-0.26355598351828324</v>
      </c>
      <c r="H3018">
        <f ca="1">IF(ISNUMBER(TradeDash[[#This Row],[Sharpe Average]]),IF(TradeDash[[#This Row],[Sharpe Average]]&gt;$G$1,1,0),"")</f>
        <v>0</v>
      </c>
      <c r="I3018" s="2">
        <f ca="1">IF(ISNUMBER(TradeDash[[#This Row],[Signal]]),MAX(IF(AND(TradeDash[[#This Row],[Signal]]=1,I3017&lt;1),I3017+$E$1,IF(AND(TradeDash[[#This Row],[Signal]]=0,I3017&gt;0),I3017-$E$1,IF(AND(TradeDash[[#This Row],[Signal]]=1,I3017=1),I3017,IF(AND(TradeDash[[#This Row],[Signal]]=0,I3017=0),I3017,0)))),0),"")</f>
        <v>0</v>
      </c>
      <c r="J3018" s="3">
        <f ca="1">IF(ISNUMBER(TradeDash[[#This Row],[Position]]),TradeDash[[#This Row],[Position]]*D3019,"")</f>
        <v>0</v>
      </c>
      <c r="K3018" s="7">
        <f ca="1">K3017*IFERROR(1+TradeDash[[#This Row],[Port Return]],1)</f>
        <v>4415723.4043920683</v>
      </c>
      <c r="L3018" s="7">
        <f ca="1">IF(ISNUMBER(TradeDash[[#This Row],[Port Return]]),L3017*(1+TradeDash[[#This Row],[Returns]]),L3017)</f>
        <v>2948648.6486486453</v>
      </c>
    </row>
    <row r="3019" spans="1:12" x14ac:dyDescent="0.35">
      <c r="A3019" s="1">
        <v>40911</v>
      </c>
      <c r="B3019" s="16">
        <f>YEAR(TradeDash[[#This Row],[Date]])</f>
        <v>2012</v>
      </c>
      <c r="C3019">
        <v>4765.3</v>
      </c>
      <c r="D3019" s="3">
        <f>IFERROR(TradeDash[[#This Row],[Nifty]]/C3018-1,"")</f>
        <v>2.7724160241548557E-2</v>
      </c>
      <c r="E3019">
        <f ca="1">IFERROR(AVERAGE(OFFSET(TradeDash[[#This Row],[Returns]],0,0,-n_days))/STDEV(OFFSET(TradeDash[[#This Row],[Returns]],0,0,-n_days)),"")</f>
        <v>-0.17674597842476505</v>
      </c>
      <c r="F3019">
        <f ca="1">IFERROR(AVERAGE(OFFSET(TradeDash[[#This Row],[Returns]],0,0,-n_days*2))/STDEV(OFFSET(TradeDash[[#This Row],[Returns]],0,0,-n_days*2)),"")</f>
        <v>-0.15950752021143219</v>
      </c>
      <c r="G3019">
        <f ca="1">IF(ISNUMBER(TradeDash[[#This Row],[2n day Sharpe]]),AVERAGE(TradeDash[[#This Row],[n day Sharpe]:[2n day Sharpe]]),"")</f>
        <v>-0.16812674931809862</v>
      </c>
      <c r="H3019">
        <f ca="1">IF(ISNUMBER(TradeDash[[#This Row],[Sharpe Average]]),IF(TradeDash[[#This Row],[Sharpe Average]]&gt;$G$1,1,0),"")</f>
        <v>0</v>
      </c>
      <c r="I3019" s="2">
        <f ca="1">IF(ISNUMBER(TradeDash[[#This Row],[Signal]]),MAX(IF(AND(TradeDash[[#This Row],[Signal]]=1,I3018&lt;1),I3018+$E$1,IF(AND(TradeDash[[#This Row],[Signal]]=0,I3018&gt;0),I3018-$E$1,IF(AND(TradeDash[[#This Row],[Signal]]=1,I3018=1),I3018,IF(AND(TradeDash[[#This Row],[Signal]]=0,I3018=0),I3018,0)))),0),"")</f>
        <v>0</v>
      </c>
      <c r="J3019" s="3">
        <f ca="1">IF(ISNUMBER(TradeDash[[#This Row],[Position]]),TradeDash[[#This Row],[Position]]*D3020,"")</f>
        <v>0</v>
      </c>
      <c r="K3019" s="7">
        <f ca="1">K3018*IFERROR(1+TradeDash[[#This Row],[Port Return]],1)</f>
        <v>4415723.4043920683</v>
      </c>
      <c r="L3019" s="7">
        <f ca="1">IF(ISNUMBER(TradeDash[[#This Row],[Port Return]]),L3018*(1+TradeDash[[#This Row],[Returns]]),L3018)</f>
        <v>3030397.4562798059</v>
      </c>
    </row>
    <row r="3020" spans="1:12" x14ac:dyDescent="0.35">
      <c r="A3020" s="1">
        <v>40912</v>
      </c>
      <c r="B3020" s="16">
        <f>YEAR(TradeDash[[#This Row],[Date]])</f>
        <v>2012</v>
      </c>
      <c r="C3020">
        <v>4749.6499999999996</v>
      </c>
      <c r="D3020" s="3">
        <f>IFERROR(TradeDash[[#This Row],[Nifty]]/C3019-1,"")</f>
        <v>-3.2841583950644626E-3</v>
      </c>
      <c r="E3020">
        <f ca="1">IFERROR(AVERAGE(OFFSET(TradeDash[[#This Row],[Returns]],0,0,-n_days))/STDEV(OFFSET(TradeDash[[#This Row],[Returns]],0,0,-n_days)),"")</f>
        <v>-0.20423454537133692</v>
      </c>
      <c r="F3020">
        <f ca="1">IFERROR(AVERAGE(OFFSET(TradeDash[[#This Row],[Returns]],0,0,-n_days*2))/STDEV(OFFSET(TradeDash[[#This Row],[Returns]],0,0,-n_days*2)),"")</f>
        <v>-0.17120135904163525</v>
      </c>
      <c r="G3020">
        <f ca="1">IF(ISNUMBER(TradeDash[[#This Row],[2n day Sharpe]]),AVERAGE(TradeDash[[#This Row],[n day Sharpe]:[2n day Sharpe]]),"")</f>
        <v>-0.18771795220648607</v>
      </c>
      <c r="H3020">
        <f ca="1">IF(ISNUMBER(TradeDash[[#This Row],[Sharpe Average]]),IF(TradeDash[[#This Row],[Sharpe Average]]&gt;$G$1,1,0),"")</f>
        <v>0</v>
      </c>
      <c r="I3020" s="2">
        <f ca="1">IF(ISNUMBER(TradeDash[[#This Row],[Signal]]),MAX(IF(AND(TradeDash[[#This Row],[Signal]]=1,I3019&lt;1),I3019+$E$1,IF(AND(TradeDash[[#This Row],[Signal]]=0,I3019&gt;0),I3019-$E$1,IF(AND(TradeDash[[#This Row],[Signal]]=1,I3019=1),I3019,IF(AND(TradeDash[[#This Row],[Signal]]=0,I3019=0),I3019,0)))),0),"")</f>
        <v>0</v>
      </c>
      <c r="J3020" s="3">
        <f ca="1">IF(ISNUMBER(TradeDash[[#This Row],[Position]]),TradeDash[[#This Row],[Position]]*D3021,"")</f>
        <v>0</v>
      </c>
      <c r="K3020" s="7">
        <f ca="1">K3019*IFERROR(1+TradeDash[[#This Row],[Port Return]],1)</f>
        <v>4415723.4043920683</v>
      </c>
      <c r="L3020" s="7">
        <f ca="1">IF(ISNUMBER(TradeDash[[#This Row],[Port Return]]),L3019*(1+TradeDash[[#This Row],[Returns]]),L3019)</f>
        <v>3020445.1510333824</v>
      </c>
    </row>
    <row r="3021" spans="1:12" x14ac:dyDescent="0.35">
      <c r="A3021" s="1">
        <v>40913</v>
      </c>
      <c r="B3021" s="16">
        <f>YEAR(TradeDash[[#This Row],[Date]])</f>
        <v>2012</v>
      </c>
      <c r="C3021">
        <v>4749.95</v>
      </c>
      <c r="D3021" s="3">
        <f>IFERROR(TradeDash[[#This Row],[Nifty]]/C3020-1,"")</f>
        <v>6.3162548819439834E-5</v>
      </c>
      <c r="E3021">
        <f ca="1">IFERROR(AVERAGE(OFFSET(TradeDash[[#This Row],[Returns]],0,0,-n_days))/STDEV(OFFSET(TradeDash[[#This Row],[Returns]],0,0,-n_days)),"")</f>
        <v>-0.13295113250812915</v>
      </c>
      <c r="F3021">
        <f ca="1">IFERROR(AVERAGE(OFFSET(TradeDash[[#This Row],[Returns]],0,0,-n_days*2))/STDEV(OFFSET(TradeDash[[#This Row],[Returns]],0,0,-n_days*2)),"")</f>
        <v>-0.17278434566781881</v>
      </c>
      <c r="G3021">
        <f ca="1">IF(ISNUMBER(TradeDash[[#This Row],[2n day Sharpe]]),AVERAGE(TradeDash[[#This Row],[n day Sharpe]:[2n day Sharpe]]),"")</f>
        <v>-0.15286773908797396</v>
      </c>
      <c r="H3021">
        <f ca="1">IF(ISNUMBER(TradeDash[[#This Row],[Sharpe Average]]),IF(TradeDash[[#This Row],[Sharpe Average]]&gt;$G$1,1,0),"")</f>
        <v>0</v>
      </c>
      <c r="I3021" s="2">
        <f ca="1">IF(ISNUMBER(TradeDash[[#This Row],[Signal]]),MAX(IF(AND(TradeDash[[#This Row],[Signal]]=1,I3020&lt;1),I3020+$E$1,IF(AND(TradeDash[[#This Row],[Signal]]=0,I3020&gt;0),I3020-$E$1,IF(AND(TradeDash[[#This Row],[Signal]]=1,I3020=1),I3020,IF(AND(TradeDash[[#This Row],[Signal]]=0,I3020=0),I3020,0)))),0),"")</f>
        <v>0</v>
      </c>
      <c r="J3021" s="3">
        <f ca="1">IF(ISNUMBER(TradeDash[[#This Row],[Position]]),TradeDash[[#This Row],[Position]]*D3022,"")</f>
        <v>0</v>
      </c>
      <c r="K3021" s="7">
        <f ca="1">K3020*IFERROR(1+TradeDash[[#This Row],[Port Return]],1)</f>
        <v>4415723.4043920683</v>
      </c>
      <c r="L3021" s="7">
        <f ca="1">IF(ISNUMBER(TradeDash[[#This Row],[Port Return]]),L3020*(1+TradeDash[[#This Row],[Returns]]),L3020)</f>
        <v>3020635.9300476909</v>
      </c>
    </row>
    <row r="3022" spans="1:12" x14ac:dyDescent="0.35">
      <c r="A3022" s="1">
        <v>40914</v>
      </c>
      <c r="B3022" s="16">
        <f>YEAR(TradeDash[[#This Row],[Date]])</f>
        <v>2012</v>
      </c>
      <c r="C3022">
        <v>4754.1000000000004</v>
      </c>
      <c r="D3022" s="3">
        <f>IFERROR(TradeDash[[#This Row],[Nifty]]/C3021-1,"")</f>
        <v>8.7369340729903655E-4</v>
      </c>
      <c r="E3022">
        <f ca="1">IFERROR(AVERAGE(OFFSET(TradeDash[[#This Row],[Returns]],0,0,-n_days))/STDEV(OFFSET(TradeDash[[#This Row],[Returns]],0,0,-n_days)),"")</f>
        <v>-7.7384285361154895E-2</v>
      </c>
      <c r="F3022">
        <f ca="1">IFERROR(AVERAGE(OFFSET(TradeDash[[#This Row],[Returns]],0,0,-n_days*2))/STDEV(OFFSET(TradeDash[[#This Row],[Returns]],0,0,-n_days*2)),"")</f>
        <v>-0.15054596407335233</v>
      </c>
      <c r="G3022">
        <f ca="1">IF(ISNUMBER(TradeDash[[#This Row],[2n day Sharpe]]),AVERAGE(TradeDash[[#This Row],[n day Sharpe]:[2n day Sharpe]]),"")</f>
        <v>-0.11396512471725362</v>
      </c>
      <c r="H3022">
        <f ca="1">IF(ISNUMBER(TradeDash[[#This Row],[Sharpe Average]]),IF(TradeDash[[#This Row],[Sharpe Average]]&gt;$G$1,1,0),"")</f>
        <v>0</v>
      </c>
      <c r="I3022" s="2">
        <f ca="1">IF(ISNUMBER(TradeDash[[#This Row],[Signal]]),MAX(IF(AND(TradeDash[[#This Row],[Signal]]=1,I3021&lt;1),I3021+$E$1,IF(AND(TradeDash[[#This Row],[Signal]]=0,I3021&gt;0),I3021-$E$1,IF(AND(TradeDash[[#This Row],[Signal]]=1,I3021=1),I3021,IF(AND(TradeDash[[#This Row],[Signal]]=0,I3021=0),I3021,0)))),0),"")</f>
        <v>0</v>
      </c>
      <c r="J3022" s="3">
        <f ca="1">IF(ISNUMBER(TradeDash[[#This Row],[Position]]),TradeDash[[#This Row],[Position]]*D3023,"")</f>
        <v>0</v>
      </c>
      <c r="K3022" s="7">
        <f ca="1">K3021*IFERROR(1+TradeDash[[#This Row],[Port Return]],1)</f>
        <v>4415723.4043920683</v>
      </c>
      <c r="L3022" s="7">
        <f ca="1">IF(ISNUMBER(TradeDash[[#This Row],[Port Return]]),L3021*(1+TradeDash[[#This Row],[Returns]]),L3021)</f>
        <v>3023275.0397456242</v>
      </c>
    </row>
    <row r="3023" spans="1:12" x14ac:dyDescent="0.35">
      <c r="A3023" s="1">
        <v>40917</v>
      </c>
      <c r="B3023" s="16">
        <f>YEAR(TradeDash[[#This Row],[Date]])</f>
        <v>2012</v>
      </c>
      <c r="C3023">
        <v>4742.8</v>
      </c>
      <c r="D3023" s="3">
        <f>IFERROR(TradeDash[[#This Row],[Nifty]]/C3022-1,"")</f>
        <v>-2.3768957321049777E-3</v>
      </c>
      <c r="E3023">
        <f ca="1">IFERROR(AVERAGE(OFFSET(TradeDash[[#This Row],[Returns]],0,0,-n_days))/STDEV(OFFSET(TradeDash[[#This Row],[Returns]],0,0,-n_days)),"")</f>
        <v>-1.1275934787077606E-2</v>
      </c>
      <c r="F3023">
        <f ca="1">IFERROR(AVERAGE(OFFSET(TradeDash[[#This Row],[Returns]],0,0,-n_days*2))/STDEV(OFFSET(TradeDash[[#This Row],[Returns]],0,0,-n_days*2)),"")</f>
        <v>-0.13819757198815483</v>
      </c>
      <c r="G3023">
        <f ca="1">IF(ISNUMBER(TradeDash[[#This Row],[2n day Sharpe]]),AVERAGE(TradeDash[[#This Row],[n day Sharpe]:[2n day Sharpe]]),"")</f>
        <v>-7.473675338761622E-2</v>
      </c>
      <c r="H3023">
        <f ca="1">IF(ISNUMBER(TradeDash[[#This Row],[Sharpe Average]]),IF(TradeDash[[#This Row],[Sharpe Average]]&gt;$G$1,1,0),"")</f>
        <v>0</v>
      </c>
      <c r="I3023" s="2">
        <f ca="1">IF(ISNUMBER(TradeDash[[#This Row],[Signal]]),MAX(IF(AND(TradeDash[[#This Row],[Signal]]=1,I3022&lt;1),I3022+$E$1,IF(AND(TradeDash[[#This Row],[Signal]]=0,I3022&gt;0),I3022-$E$1,IF(AND(TradeDash[[#This Row],[Signal]]=1,I3022=1),I3022,IF(AND(TradeDash[[#This Row],[Signal]]=0,I3022=0),I3022,0)))),0),"")</f>
        <v>0</v>
      </c>
      <c r="J3023" s="3">
        <f ca="1">IF(ISNUMBER(TradeDash[[#This Row],[Position]]),TradeDash[[#This Row],[Position]]*D3024,"")</f>
        <v>0</v>
      </c>
      <c r="K3023" s="7">
        <f ca="1">K3022*IFERROR(1+TradeDash[[#This Row],[Port Return]],1)</f>
        <v>4415723.4043920683</v>
      </c>
      <c r="L3023" s="7">
        <f ca="1">IF(ISNUMBER(TradeDash[[#This Row],[Port Return]]),L3022*(1+TradeDash[[#This Row],[Returns]]),L3022)</f>
        <v>3016089.0302066733</v>
      </c>
    </row>
    <row r="3024" spans="1:12" x14ac:dyDescent="0.35">
      <c r="A3024" s="1">
        <v>40918</v>
      </c>
      <c r="B3024" s="16">
        <f>YEAR(TradeDash[[#This Row],[Date]])</f>
        <v>2012</v>
      </c>
      <c r="C3024">
        <v>4849.55</v>
      </c>
      <c r="D3024" s="3">
        <f>IFERROR(TradeDash[[#This Row],[Nifty]]/C3023-1,"")</f>
        <v>2.2507801298810914E-2</v>
      </c>
      <c r="E3024">
        <f ca="1">IFERROR(AVERAGE(OFFSET(TradeDash[[#This Row],[Returns]],0,0,-n_days))/STDEV(OFFSET(TradeDash[[#This Row],[Returns]],0,0,-n_days)),"")</f>
        <v>4.2848408789179802E-2</v>
      </c>
      <c r="F3024">
        <f ca="1">IFERROR(AVERAGE(OFFSET(TradeDash[[#This Row],[Returns]],0,0,-n_days*2))/STDEV(OFFSET(TradeDash[[#This Row],[Returns]],0,0,-n_days*2)),"")</f>
        <v>-9.0376077284947259E-2</v>
      </c>
      <c r="G3024">
        <f ca="1">IF(ISNUMBER(TradeDash[[#This Row],[2n day Sharpe]]),AVERAGE(TradeDash[[#This Row],[n day Sharpe]:[2n day Sharpe]]),"")</f>
        <v>-2.3763834247883728E-2</v>
      </c>
      <c r="H3024">
        <f ca="1">IF(ISNUMBER(TradeDash[[#This Row],[Sharpe Average]]),IF(TradeDash[[#This Row],[Sharpe Average]]&gt;$G$1,1,0),"")</f>
        <v>0</v>
      </c>
      <c r="I3024" s="2">
        <f ca="1">IF(ISNUMBER(TradeDash[[#This Row],[Signal]]),MAX(IF(AND(TradeDash[[#This Row],[Signal]]=1,I3023&lt;1),I3023+$E$1,IF(AND(TradeDash[[#This Row],[Signal]]=0,I3023&gt;0),I3023-$E$1,IF(AND(TradeDash[[#This Row],[Signal]]=1,I3023=1),I3023,IF(AND(TradeDash[[#This Row],[Signal]]=0,I3023=0),I3023,0)))),0),"")</f>
        <v>0</v>
      </c>
      <c r="J3024" s="3">
        <f ca="1">IF(ISNUMBER(TradeDash[[#This Row],[Position]]),TradeDash[[#This Row],[Position]]*D3025,"")</f>
        <v>0</v>
      </c>
      <c r="K3024" s="7">
        <f ca="1">K3023*IFERROR(1+TradeDash[[#This Row],[Port Return]],1)</f>
        <v>4415723.4043920683</v>
      </c>
      <c r="L3024" s="7">
        <f ca="1">IF(ISNUMBER(TradeDash[[#This Row],[Port Return]]),L3023*(1+TradeDash[[#This Row],[Returns]]),L3023)</f>
        <v>3083974.5627980884</v>
      </c>
    </row>
    <row r="3025" spans="1:12" x14ac:dyDescent="0.35">
      <c r="A3025" s="1">
        <v>40919</v>
      </c>
      <c r="B3025" s="16">
        <f>YEAR(TradeDash[[#This Row],[Date]])</f>
        <v>2012</v>
      </c>
      <c r="C3025">
        <v>4860.95</v>
      </c>
      <c r="D3025" s="3">
        <f>IFERROR(TradeDash[[#This Row],[Nifty]]/C3024-1,"")</f>
        <v>2.3507335732180223E-3</v>
      </c>
      <c r="E3025">
        <f ca="1">IFERROR(AVERAGE(OFFSET(TradeDash[[#This Row],[Returns]],0,0,-n_days))/STDEV(OFFSET(TradeDash[[#This Row],[Returns]],0,0,-n_days)),"")</f>
        <v>7.9831590766666904E-2</v>
      </c>
      <c r="F3025">
        <f ca="1">IFERROR(AVERAGE(OFFSET(TradeDash[[#This Row],[Returns]],0,0,-n_days*2))/STDEV(OFFSET(TradeDash[[#This Row],[Returns]],0,0,-n_days*2)),"")</f>
        <v>-6.1803381222069714E-2</v>
      </c>
      <c r="G3025">
        <f ca="1">IF(ISNUMBER(TradeDash[[#This Row],[2n day Sharpe]]),AVERAGE(TradeDash[[#This Row],[n day Sharpe]:[2n day Sharpe]]),"")</f>
        <v>9.0141047722985951E-3</v>
      </c>
      <c r="H3025">
        <f ca="1">IF(ISNUMBER(TradeDash[[#This Row],[Sharpe Average]]),IF(TradeDash[[#This Row],[Sharpe Average]]&gt;$G$1,1,0),"")</f>
        <v>1</v>
      </c>
      <c r="I3025" s="2">
        <f ca="1">IF(ISNUMBER(TradeDash[[#This Row],[Signal]]),MAX(IF(AND(TradeDash[[#This Row],[Signal]]=1,I3024&lt;1),I3024+$E$1,IF(AND(TradeDash[[#This Row],[Signal]]=0,I3024&gt;0),I3024-$E$1,IF(AND(TradeDash[[#This Row],[Signal]]=1,I3024=1),I3024,IF(AND(TradeDash[[#This Row],[Signal]]=0,I3024=0),I3024,0)))),0),"")</f>
        <v>0.2</v>
      </c>
      <c r="J3025" s="3">
        <f ca="1">IF(ISNUMBER(TradeDash[[#This Row],[Position]]),TradeDash[[#This Row],[Position]]*D3026,"")</f>
        <v>-1.2219833571626816E-3</v>
      </c>
      <c r="K3025" s="7">
        <f ca="1">K3024*IFERROR(1+TradeDash[[#This Row],[Port Return]],1)</f>
        <v>4410327.4638820672</v>
      </c>
      <c r="L3025" s="7">
        <f ca="1">IF(ISNUMBER(TradeDash[[#This Row],[Port Return]]),L3024*(1+TradeDash[[#This Row],[Returns]]),L3024)</f>
        <v>3091224.1653418085</v>
      </c>
    </row>
    <row r="3026" spans="1:12" x14ac:dyDescent="0.35">
      <c r="A3026" s="1">
        <v>40920</v>
      </c>
      <c r="B3026" s="16">
        <f>YEAR(TradeDash[[#This Row],[Date]])</f>
        <v>2012</v>
      </c>
      <c r="C3026">
        <v>4831.25</v>
      </c>
      <c r="D3026" s="3">
        <f>IFERROR(TradeDash[[#This Row],[Nifty]]/C3025-1,"")</f>
        <v>-6.1099167858134074E-3</v>
      </c>
      <c r="E3026">
        <f ca="1">IFERROR(AVERAGE(OFFSET(TradeDash[[#This Row],[Returns]],0,0,-n_days))/STDEV(OFFSET(TradeDash[[#This Row],[Returns]],0,0,-n_days)),"")</f>
        <v>7.0296871659953492E-2</v>
      </c>
      <c r="F3026">
        <f ca="1">IFERROR(AVERAGE(OFFSET(TradeDash[[#This Row],[Returns]],0,0,-n_days*2))/STDEV(OFFSET(TradeDash[[#This Row],[Returns]],0,0,-n_days*2)),"")</f>
        <v>-5.9546729853961589E-2</v>
      </c>
      <c r="G3026">
        <f ca="1">IF(ISNUMBER(TradeDash[[#This Row],[2n day Sharpe]]),AVERAGE(TradeDash[[#This Row],[n day Sharpe]:[2n day Sharpe]]),"")</f>
        <v>5.3750709029959515E-3</v>
      </c>
      <c r="H3026">
        <f ca="1">IF(ISNUMBER(TradeDash[[#This Row],[Sharpe Average]]),IF(TradeDash[[#This Row],[Sharpe Average]]&gt;$G$1,1,0),"")</f>
        <v>1</v>
      </c>
      <c r="I3026" s="2">
        <f ca="1">IF(ISNUMBER(TradeDash[[#This Row],[Signal]]),MAX(IF(AND(TradeDash[[#This Row],[Signal]]=1,I3025&lt;1),I3025+$E$1,IF(AND(TradeDash[[#This Row],[Signal]]=0,I3025&gt;0),I3025-$E$1,IF(AND(TradeDash[[#This Row],[Signal]]=1,I3025=1),I3025,IF(AND(TradeDash[[#This Row],[Signal]]=0,I3025=0),I3025,0)))),0),"")</f>
        <v>0.4</v>
      </c>
      <c r="J3026" s="3">
        <f ca="1">IF(ISNUMBER(TradeDash[[#This Row],[Position]]),TradeDash[[#This Row],[Position]]*D3027,"")</f>
        <v>2.8771021992238135E-3</v>
      </c>
      <c r="K3026" s="7">
        <f ca="1">K3025*IFERROR(1+TradeDash[[#This Row],[Port Return]],1)</f>
        <v>4423016.4267276991</v>
      </c>
      <c r="L3026" s="7">
        <f ca="1">IF(ISNUMBER(TradeDash[[#This Row],[Port Return]]),L3025*(1+TradeDash[[#This Row],[Returns]]),L3025)</f>
        <v>3072337.0429252745</v>
      </c>
    </row>
    <row r="3027" spans="1:12" x14ac:dyDescent="0.35">
      <c r="A3027" s="1">
        <v>40921</v>
      </c>
      <c r="B3027" s="16">
        <f>YEAR(TradeDash[[#This Row],[Date]])</f>
        <v>2012</v>
      </c>
      <c r="C3027">
        <v>4866</v>
      </c>
      <c r="D3027" s="3">
        <f>IFERROR(TradeDash[[#This Row],[Nifty]]/C3026-1,"")</f>
        <v>7.1927554980595332E-3</v>
      </c>
      <c r="E3027">
        <f ca="1">IFERROR(AVERAGE(OFFSET(TradeDash[[#This Row],[Returns]],0,0,-n_days))/STDEV(OFFSET(TradeDash[[#This Row],[Returns]],0,0,-n_days)),"")</f>
        <v>0.17885004697700441</v>
      </c>
      <c r="F3027">
        <f ca="1">IFERROR(AVERAGE(OFFSET(TradeDash[[#This Row],[Returns]],0,0,-n_days*2))/STDEV(OFFSET(TradeDash[[#This Row],[Returns]],0,0,-n_days*2)),"")</f>
        <v>-1.6391077347867714E-2</v>
      </c>
      <c r="G3027">
        <f ca="1">IF(ISNUMBER(TradeDash[[#This Row],[2n day Sharpe]]),AVERAGE(TradeDash[[#This Row],[n day Sharpe]:[2n day Sharpe]]),"")</f>
        <v>8.1229484814568348E-2</v>
      </c>
      <c r="H3027">
        <f ca="1">IF(ISNUMBER(TradeDash[[#This Row],[Sharpe Average]]),IF(TradeDash[[#This Row],[Sharpe Average]]&gt;$G$1,1,0),"")</f>
        <v>1</v>
      </c>
      <c r="I3027" s="2">
        <f ca="1">IF(ISNUMBER(TradeDash[[#This Row],[Signal]]),MAX(IF(AND(TradeDash[[#This Row],[Signal]]=1,I3026&lt;1),I3026+$E$1,IF(AND(TradeDash[[#This Row],[Signal]]=0,I3026&gt;0),I3026-$E$1,IF(AND(TradeDash[[#This Row],[Signal]]=1,I3026=1),I3026,IF(AND(TradeDash[[#This Row],[Signal]]=0,I3026=0),I3026,0)))),0),"")</f>
        <v>0.60000000000000009</v>
      </c>
      <c r="J3027" s="3">
        <f ca="1">IF(ISNUMBER(TradeDash[[#This Row],[Position]]),TradeDash[[#This Row],[Position]]*D3028,"")</f>
        <v>9.7410604192349492E-4</v>
      </c>
      <c r="K3027" s="7">
        <f ca="1">K3026*IFERROR(1+TradeDash[[#This Row],[Port Return]],1)</f>
        <v>4427324.9137525018</v>
      </c>
      <c r="L3027" s="7">
        <f ca="1">IF(ISNUMBER(TradeDash[[#This Row],[Port Return]]),L3026*(1+TradeDash[[#This Row],[Returns]]),L3026)</f>
        <v>3094435.6120826672</v>
      </c>
    </row>
    <row r="3028" spans="1:12" x14ac:dyDescent="0.35">
      <c r="A3028" s="1">
        <v>40924</v>
      </c>
      <c r="B3028" s="16">
        <f>YEAR(TradeDash[[#This Row],[Date]])</f>
        <v>2012</v>
      </c>
      <c r="C3028">
        <v>4873.8999999999996</v>
      </c>
      <c r="D3028" s="3">
        <f>IFERROR(TradeDash[[#This Row],[Nifty]]/C3027-1,"")</f>
        <v>1.6235100698724914E-3</v>
      </c>
      <c r="E3028">
        <f ca="1">IFERROR(AVERAGE(OFFSET(TradeDash[[#This Row],[Returns]],0,0,-n_days))/STDEV(OFFSET(TradeDash[[#This Row],[Returns]],0,0,-n_days)),"")</f>
        <v>0.22077618001344848</v>
      </c>
      <c r="F3028">
        <f ca="1">IFERROR(AVERAGE(OFFSET(TradeDash[[#This Row],[Returns]],0,0,-n_days*2))/STDEV(OFFSET(TradeDash[[#This Row],[Returns]],0,0,-n_days*2)),"")</f>
        <v>-3.7934810065489012E-3</v>
      </c>
      <c r="G3028">
        <f ca="1">IF(ISNUMBER(TradeDash[[#This Row],[2n day Sharpe]]),AVERAGE(TradeDash[[#This Row],[n day Sharpe]:[2n day Sharpe]]),"")</f>
        <v>0.1084913495034498</v>
      </c>
      <c r="H3028">
        <f ca="1">IF(ISNUMBER(TradeDash[[#This Row],[Sharpe Average]]),IF(TradeDash[[#This Row],[Sharpe Average]]&gt;$G$1,1,0),"")</f>
        <v>1</v>
      </c>
      <c r="I3028" s="2">
        <f ca="1">IF(ISNUMBER(TradeDash[[#This Row],[Signal]]),MAX(IF(AND(TradeDash[[#This Row],[Signal]]=1,I3027&lt;1),I3027+$E$1,IF(AND(TradeDash[[#This Row],[Signal]]=0,I3027&gt;0),I3027-$E$1,IF(AND(TradeDash[[#This Row],[Signal]]=1,I3027=1),I3027,IF(AND(TradeDash[[#This Row],[Signal]]=0,I3027=0),I3027,0)))),0),"")</f>
        <v>0.8</v>
      </c>
      <c r="J3028" s="3">
        <f ca="1">IF(ISNUMBER(TradeDash[[#This Row],[Position]]),TradeDash[[#This Row],[Position]]*D3029,"")</f>
        <v>1.5330638708221401E-2</v>
      </c>
      <c r="K3028" s="7">
        <f ca="1">K3027*IFERROR(1+TradeDash[[#This Row],[Port Return]],1)</f>
        <v>4495198.6324491492</v>
      </c>
      <c r="L3028" s="7">
        <f ca="1">IF(ISNUMBER(TradeDash[[#This Row],[Port Return]]),L3027*(1+TradeDash[[#This Row],[Returns]]),L3027)</f>
        <v>3099459.4594594552</v>
      </c>
    </row>
    <row r="3029" spans="1:12" x14ac:dyDescent="0.35">
      <c r="A3029" s="1">
        <v>40925</v>
      </c>
      <c r="B3029" s="16">
        <f>YEAR(TradeDash[[#This Row],[Date]])</f>
        <v>2012</v>
      </c>
      <c r="C3029">
        <v>4967.3</v>
      </c>
      <c r="D3029" s="3">
        <f>IFERROR(TradeDash[[#This Row],[Nifty]]/C3028-1,"")</f>
        <v>1.916329838527675E-2</v>
      </c>
      <c r="E3029">
        <f ca="1">IFERROR(AVERAGE(OFFSET(TradeDash[[#This Row],[Returns]],0,0,-n_days))/STDEV(OFFSET(TradeDash[[#This Row],[Returns]],0,0,-n_days)),"")</f>
        <v>0.35996952711635538</v>
      </c>
      <c r="F3029">
        <f ca="1">IFERROR(AVERAGE(OFFSET(TradeDash[[#This Row],[Returns]],0,0,-n_days*2))/STDEV(OFFSET(TradeDash[[#This Row],[Returns]],0,0,-n_days*2)),"")</f>
        <v>7.3840067314269869E-2</v>
      </c>
      <c r="G3029">
        <f ca="1">IF(ISNUMBER(TradeDash[[#This Row],[2n day Sharpe]]),AVERAGE(TradeDash[[#This Row],[n day Sharpe]:[2n day Sharpe]]),"")</f>
        <v>0.21690479721531264</v>
      </c>
      <c r="H3029">
        <f ca="1">IF(ISNUMBER(TradeDash[[#This Row],[Sharpe Average]]),IF(TradeDash[[#This Row],[Sharpe Average]]&gt;$G$1,1,0),"")</f>
        <v>1</v>
      </c>
      <c r="I3029" s="2">
        <f ca="1">IF(ISNUMBER(TradeDash[[#This Row],[Signal]]),MAX(IF(AND(TradeDash[[#This Row],[Signal]]=1,I3028&lt;1),I3028+$E$1,IF(AND(TradeDash[[#This Row],[Signal]]=0,I3028&gt;0),I3028-$E$1,IF(AND(TradeDash[[#This Row],[Signal]]=1,I3028=1),I3028,IF(AND(TradeDash[[#This Row],[Signal]]=0,I3028=0),I3028,0)))),0),"")</f>
        <v>1</v>
      </c>
      <c r="J3029" s="3">
        <f ca="1">IF(ISNUMBER(TradeDash[[#This Row],[Position]]),TradeDash[[#This Row],[Position]]*D3030,"")</f>
        <v>-2.3151410222856939E-3</v>
      </c>
      <c r="K3029" s="7">
        <f ca="1">K3028*IFERROR(1+TradeDash[[#This Row],[Port Return]],1)</f>
        <v>4484791.6136918431</v>
      </c>
      <c r="L3029" s="7">
        <f ca="1">IF(ISNUMBER(TradeDash[[#This Row],[Port Return]]),L3028*(1+TradeDash[[#This Row],[Returns]]),L3028)</f>
        <v>3158855.3259141454</v>
      </c>
    </row>
    <row r="3030" spans="1:12" x14ac:dyDescent="0.35">
      <c r="A3030" s="1">
        <v>40926</v>
      </c>
      <c r="B3030" s="16">
        <f>YEAR(TradeDash[[#This Row],[Date]])</f>
        <v>2012</v>
      </c>
      <c r="C3030">
        <v>4955.8</v>
      </c>
      <c r="D3030" s="3">
        <f>IFERROR(TradeDash[[#This Row],[Nifty]]/C3029-1,"")</f>
        <v>-2.3151410222856939E-3</v>
      </c>
      <c r="E3030">
        <f ca="1">IFERROR(AVERAGE(OFFSET(TradeDash[[#This Row],[Returns]],0,0,-n_days))/STDEV(OFFSET(TradeDash[[#This Row],[Returns]],0,0,-n_days)),"")</f>
        <v>0.25819693518944636</v>
      </c>
      <c r="F3030">
        <f ca="1">IFERROR(AVERAGE(OFFSET(TradeDash[[#This Row],[Returns]],0,0,-n_days*2))/STDEV(OFFSET(TradeDash[[#This Row],[Returns]],0,0,-n_days*2)),"")</f>
        <v>5.7700868690000781E-2</v>
      </c>
      <c r="G3030">
        <f ca="1">IF(ISNUMBER(TradeDash[[#This Row],[2n day Sharpe]]),AVERAGE(TradeDash[[#This Row],[n day Sharpe]:[2n day Sharpe]]),"")</f>
        <v>0.15794890193972358</v>
      </c>
      <c r="H3030">
        <f ca="1">IF(ISNUMBER(TradeDash[[#This Row],[Sharpe Average]]),IF(TradeDash[[#This Row],[Sharpe Average]]&gt;$G$1,1,0),"")</f>
        <v>1</v>
      </c>
      <c r="I3030" s="2">
        <f ca="1">IF(ISNUMBER(TradeDash[[#This Row],[Signal]]),MAX(IF(AND(TradeDash[[#This Row],[Signal]]=1,I3029&lt;1),I3029+$E$1,IF(AND(TradeDash[[#This Row],[Signal]]=0,I3029&gt;0),I3029-$E$1,IF(AND(TradeDash[[#This Row],[Signal]]=1,I3029=1),I3029,IF(AND(TradeDash[[#This Row],[Signal]]=0,I3029=0),I3029,0)))),0),"")</f>
        <v>1</v>
      </c>
      <c r="J3030" s="3">
        <f ca="1">IF(ISNUMBER(TradeDash[[#This Row],[Position]]),TradeDash[[#This Row],[Position]]*D3031,"")</f>
        <v>1.2631663908954982E-2</v>
      </c>
      <c r="K3030" s="7">
        <f ca="1">K3029*IFERROR(1+TradeDash[[#This Row],[Port Return]],1)</f>
        <v>4541441.9940576982</v>
      </c>
      <c r="L3030" s="7">
        <f ca="1">IF(ISNUMBER(TradeDash[[#This Row],[Port Return]]),L3029*(1+TradeDash[[#This Row],[Returns]]),L3029)</f>
        <v>3151542.1303656558</v>
      </c>
    </row>
    <row r="3031" spans="1:12" x14ac:dyDescent="0.35">
      <c r="A3031" s="1">
        <v>40927</v>
      </c>
      <c r="B3031" s="16">
        <f>YEAR(TradeDash[[#This Row],[Date]])</f>
        <v>2012</v>
      </c>
      <c r="C3031">
        <v>5018.3999999999996</v>
      </c>
      <c r="D3031" s="3">
        <f>IFERROR(TradeDash[[#This Row],[Nifty]]/C3030-1,"")</f>
        <v>1.2631663908954982E-2</v>
      </c>
      <c r="E3031">
        <f ca="1">IFERROR(AVERAGE(OFFSET(TradeDash[[#This Row],[Returns]],0,0,-n_days))/STDEV(OFFSET(TradeDash[[#This Row],[Returns]],0,0,-n_days)),"")</f>
        <v>0.27279492685717904</v>
      </c>
      <c r="F3031">
        <f ca="1">IFERROR(AVERAGE(OFFSET(TradeDash[[#This Row],[Returns]],0,0,-n_days*2))/STDEV(OFFSET(TradeDash[[#This Row],[Returns]],0,0,-n_days*2)),"")</f>
        <v>0.12050133289488815</v>
      </c>
      <c r="G3031">
        <f ca="1">IF(ISNUMBER(TradeDash[[#This Row],[2n day Sharpe]]),AVERAGE(TradeDash[[#This Row],[n day Sharpe]:[2n day Sharpe]]),"")</f>
        <v>0.19664812987603358</v>
      </c>
      <c r="H3031">
        <f ca="1">IF(ISNUMBER(TradeDash[[#This Row],[Sharpe Average]]),IF(TradeDash[[#This Row],[Sharpe Average]]&gt;$G$1,1,0),"")</f>
        <v>1</v>
      </c>
      <c r="I3031" s="2">
        <f ca="1">IF(ISNUMBER(TradeDash[[#This Row],[Signal]]),MAX(IF(AND(TradeDash[[#This Row],[Signal]]=1,I3030&lt;1),I3030+$E$1,IF(AND(TradeDash[[#This Row],[Signal]]=0,I3030&gt;0),I3030-$E$1,IF(AND(TradeDash[[#This Row],[Signal]]=1,I3030=1),I3030,IF(AND(TradeDash[[#This Row],[Signal]]=0,I3030=0),I3030,0)))),0),"")</f>
        <v>1</v>
      </c>
      <c r="J3031" s="3">
        <f ca="1">IF(ISNUMBER(TradeDash[[#This Row],[Position]]),TradeDash[[#This Row],[Position]]*D3032,"")</f>
        <v>6.0178542961901726E-3</v>
      </c>
      <c r="K3031" s="7">
        <f ca="1">K3030*IFERROR(1+TradeDash[[#This Row],[Port Return]],1)</f>
        <v>4568771.7302725371</v>
      </c>
      <c r="L3031" s="7">
        <f ca="1">IF(ISNUMBER(TradeDash[[#This Row],[Port Return]]),L3030*(1+TradeDash[[#This Row],[Returns]]),L3030)</f>
        <v>3191351.3513513468</v>
      </c>
    </row>
    <row r="3032" spans="1:12" x14ac:dyDescent="0.35">
      <c r="A3032" s="1">
        <v>40928</v>
      </c>
      <c r="B3032" s="16">
        <f>YEAR(TradeDash[[#This Row],[Date]])</f>
        <v>2012</v>
      </c>
      <c r="C3032">
        <v>5048.6000000000004</v>
      </c>
      <c r="D3032" s="3">
        <f>IFERROR(TradeDash[[#This Row],[Nifty]]/C3031-1,"")</f>
        <v>6.0178542961901726E-3</v>
      </c>
      <c r="E3032">
        <f ca="1">IFERROR(AVERAGE(OFFSET(TradeDash[[#This Row],[Returns]],0,0,-n_days))/STDEV(OFFSET(TradeDash[[#This Row],[Returns]],0,0,-n_days)),"")</f>
        <v>0.32294437819217692</v>
      </c>
      <c r="F3032">
        <f ca="1">IFERROR(AVERAGE(OFFSET(TradeDash[[#This Row],[Returns]],0,0,-n_days*2))/STDEV(OFFSET(TradeDash[[#This Row],[Returns]],0,0,-n_days*2)),"")</f>
        <v>0.11279769151757309</v>
      </c>
      <c r="G3032">
        <f ca="1">IF(ISNUMBER(TradeDash[[#This Row],[2n day Sharpe]]),AVERAGE(TradeDash[[#This Row],[n day Sharpe]:[2n day Sharpe]]),"")</f>
        <v>0.217871034854875</v>
      </c>
      <c r="H3032">
        <f ca="1">IF(ISNUMBER(TradeDash[[#This Row],[Sharpe Average]]),IF(TradeDash[[#This Row],[Sharpe Average]]&gt;$G$1,1,0),"")</f>
        <v>1</v>
      </c>
      <c r="I3032" s="2">
        <f ca="1">IF(ISNUMBER(TradeDash[[#This Row],[Signal]]),MAX(IF(AND(TradeDash[[#This Row],[Signal]]=1,I3031&lt;1),I3031+$E$1,IF(AND(TradeDash[[#This Row],[Signal]]=0,I3031&gt;0),I3031-$E$1,IF(AND(TradeDash[[#This Row],[Signal]]=1,I3031=1),I3031,IF(AND(TradeDash[[#This Row],[Signal]]=0,I3031=0),I3031,0)))),0),"")</f>
        <v>1</v>
      </c>
      <c r="J3032" s="3">
        <f ca="1">IF(ISNUMBER(TradeDash[[#This Row],[Position]]),TradeDash[[#This Row],[Position]]*D3033,"")</f>
        <v>-4.6547557738785272E-4</v>
      </c>
      <c r="K3032" s="7">
        <f ca="1">K3031*IFERROR(1+TradeDash[[#This Row],[Port Return]],1)</f>
        <v>4566645.0786134349</v>
      </c>
      <c r="L3032" s="7">
        <f ca="1">IF(ISNUMBER(TradeDash[[#This Row],[Port Return]]),L3031*(1+TradeDash[[#This Row],[Returns]]),L3031)</f>
        <v>3210556.438791729</v>
      </c>
    </row>
    <row r="3033" spans="1:12" x14ac:dyDescent="0.35">
      <c r="A3033" s="1">
        <v>40931</v>
      </c>
      <c r="B3033" s="16">
        <f>YEAR(TradeDash[[#This Row],[Date]])</f>
        <v>2012</v>
      </c>
      <c r="C3033">
        <v>5046.25</v>
      </c>
      <c r="D3033" s="3">
        <f>IFERROR(TradeDash[[#This Row],[Nifty]]/C3032-1,"")</f>
        <v>-4.6547557738785272E-4</v>
      </c>
      <c r="E3033">
        <f ca="1">IFERROR(AVERAGE(OFFSET(TradeDash[[#This Row],[Returns]],0,0,-n_days))/STDEV(OFFSET(TradeDash[[#This Row],[Returns]],0,0,-n_days)),"")</f>
        <v>0.26301854002069847</v>
      </c>
      <c r="F3033">
        <f ca="1">IFERROR(AVERAGE(OFFSET(TradeDash[[#This Row],[Returns]],0,0,-n_days*2))/STDEV(OFFSET(TradeDash[[#This Row],[Returns]],0,0,-n_days*2)),"")</f>
        <v>0.13037400226713741</v>
      </c>
      <c r="G3033">
        <f ca="1">IF(ISNUMBER(TradeDash[[#This Row],[2n day Sharpe]]),AVERAGE(TradeDash[[#This Row],[n day Sharpe]:[2n day Sharpe]]),"")</f>
        <v>0.19669627114391794</v>
      </c>
      <c r="H3033">
        <f ca="1">IF(ISNUMBER(TradeDash[[#This Row],[Sharpe Average]]),IF(TradeDash[[#This Row],[Sharpe Average]]&gt;$G$1,1,0),"")</f>
        <v>1</v>
      </c>
      <c r="I3033" s="2">
        <f ca="1">IF(ISNUMBER(TradeDash[[#This Row],[Signal]]),MAX(IF(AND(TradeDash[[#This Row],[Signal]]=1,I3032&lt;1),I3032+$E$1,IF(AND(TradeDash[[#This Row],[Signal]]=0,I3032&gt;0),I3032-$E$1,IF(AND(TradeDash[[#This Row],[Signal]]=1,I3032=1),I3032,IF(AND(TradeDash[[#This Row],[Signal]]=0,I3032=0),I3032,0)))),0),"")</f>
        <v>1</v>
      </c>
      <c r="J3033" s="3">
        <f ca="1">IF(ISNUMBER(TradeDash[[#This Row],[Position]]),TradeDash[[#This Row],[Position]]*D3034,"")</f>
        <v>1.6071340104037768E-2</v>
      </c>
      <c r="K3033" s="7">
        <f ca="1">K3032*IFERROR(1+TradeDash[[#This Row],[Port Return]],1)</f>
        <v>4640037.1848062621</v>
      </c>
      <c r="L3033" s="7">
        <f ca="1">IF(ISNUMBER(TradeDash[[#This Row],[Port Return]]),L3032*(1+TradeDash[[#This Row],[Returns]]),L3032)</f>
        <v>3209062.0031796461</v>
      </c>
    </row>
    <row r="3034" spans="1:12" x14ac:dyDescent="0.35">
      <c r="A3034" s="1">
        <v>40932</v>
      </c>
      <c r="B3034" s="16">
        <f>YEAR(TradeDash[[#This Row],[Date]])</f>
        <v>2012</v>
      </c>
      <c r="C3034">
        <v>5127.3500000000004</v>
      </c>
      <c r="D3034" s="3">
        <f>IFERROR(TradeDash[[#This Row],[Nifty]]/C3033-1,"")</f>
        <v>1.6071340104037768E-2</v>
      </c>
      <c r="E3034">
        <f ca="1">IFERROR(AVERAGE(OFFSET(TradeDash[[#This Row],[Returns]],0,0,-n_days))/STDEV(OFFSET(TradeDash[[#This Row],[Returns]],0,0,-n_days)),"")</f>
        <v>0.36094813527907182</v>
      </c>
      <c r="F3034">
        <f ca="1">IFERROR(AVERAGE(OFFSET(TradeDash[[#This Row],[Returns]],0,0,-n_days*2))/STDEV(OFFSET(TradeDash[[#This Row],[Returns]],0,0,-n_days*2)),"")</f>
        <v>0.10983453880260084</v>
      </c>
      <c r="G3034">
        <f ca="1">IF(ISNUMBER(TradeDash[[#This Row],[2n day Sharpe]]),AVERAGE(TradeDash[[#This Row],[n day Sharpe]:[2n day Sharpe]]),"")</f>
        <v>0.23539133704083634</v>
      </c>
      <c r="H3034">
        <f ca="1">IF(ISNUMBER(TradeDash[[#This Row],[Sharpe Average]]),IF(TradeDash[[#This Row],[Sharpe Average]]&gt;$G$1,1,0),"")</f>
        <v>1</v>
      </c>
      <c r="I3034" s="2">
        <f ca="1">IF(ISNUMBER(TradeDash[[#This Row],[Signal]]),MAX(IF(AND(TradeDash[[#This Row],[Signal]]=1,I3033&lt;1),I3033+$E$1,IF(AND(TradeDash[[#This Row],[Signal]]=0,I3033&gt;0),I3033-$E$1,IF(AND(TradeDash[[#This Row],[Signal]]=1,I3033=1),I3033,IF(AND(TradeDash[[#This Row],[Signal]]=0,I3033=0),I3033,0)))),0),"")</f>
        <v>1</v>
      </c>
      <c r="J3034" s="3">
        <f ca="1">IF(ISNUMBER(TradeDash[[#This Row],[Position]]),TradeDash[[#This Row],[Position]]*D3035,"")</f>
        <v>6.0362565457789952E-3</v>
      </c>
      <c r="K3034" s="7">
        <f ca="1">K3033*IFERROR(1+TradeDash[[#This Row],[Port Return]],1)</f>
        <v>4668045.6396357073</v>
      </c>
      <c r="L3034" s="7">
        <f ca="1">IF(ISNUMBER(TradeDash[[#This Row],[Port Return]]),L3033*(1+TradeDash[[#This Row],[Returns]]),L3033)</f>
        <v>3260635.9300476909</v>
      </c>
    </row>
    <row r="3035" spans="1:12" x14ac:dyDescent="0.35">
      <c r="A3035" s="1">
        <v>40933</v>
      </c>
      <c r="B3035" s="16">
        <f>YEAR(TradeDash[[#This Row],[Date]])</f>
        <v>2012</v>
      </c>
      <c r="C3035">
        <v>5158.3</v>
      </c>
      <c r="D3035" s="3">
        <f>IFERROR(TradeDash[[#This Row],[Nifty]]/C3034-1,"")</f>
        <v>6.0362565457789952E-3</v>
      </c>
      <c r="E3035">
        <f ca="1">IFERROR(AVERAGE(OFFSET(TradeDash[[#This Row],[Returns]],0,0,-n_days))/STDEV(OFFSET(TradeDash[[#This Row],[Returns]],0,0,-n_days)),"")</f>
        <v>0.45217891562149037</v>
      </c>
      <c r="F3035">
        <f ca="1">IFERROR(AVERAGE(OFFSET(TradeDash[[#This Row],[Returns]],0,0,-n_days*2))/STDEV(OFFSET(TradeDash[[#This Row],[Returns]],0,0,-n_days*2)),"")</f>
        <v>0.13993066564512643</v>
      </c>
      <c r="G3035">
        <f ca="1">IF(ISNUMBER(TradeDash[[#This Row],[2n day Sharpe]]),AVERAGE(TradeDash[[#This Row],[n day Sharpe]:[2n day Sharpe]]),"")</f>
        <v>0.29605479063330842</v>
      </c>
      <c r="H3035">
        <f ca="1">IF(ISNUMBER(TradeDash[[#This Row],[Sharpe Average]]),IF(TradeDash[[#This Row],[Sharpe Average]]&gt;$G$1,1,0),"")</f>
        <v>1</v>
      </c>
      <c r="I3035" s="2">
        <f ca="1">IF(ISNUMBER(TradeDash[[#This Row],[Signal]]),MAX(IF(AND(TradeDash[[#This Row],[Signal]]=1,I3034&lt;1),I3034+$E$1,IF(AND(TradeDash[[#This Row],[Signal]]=0,I3034&gt;0),I3034-$E$1,IF(AND(TradeDash[[#This Row],[Signal]]=1,I3034=1),I3034,IF(AND(TradeDash[[#This Row],[Signal]]=0,I3034=0),I3034,0)))),0),"")</f>
        <v>1</v>
      </c>
      <c r="J3035" s="3">
        <f ca="1">IF(ISNUMBER(TradeDash[[#This Row],[Position]]),TradeDash[[#This Row],[Position]]*D3036,"")</f>
        <v>8.9952116007210314E-3</v>
      </c>
      <c r="K3035" s="7">
        <f ca="1">K3034*IFERROR(1+TradeDash[[#This Row],[Port Return]],1)</f>
        <v>4710035.6979260538</v>
      </c>
      <c r="L3035" s="7">
        <f ca="1">IF(ISNUMBER(TradeDash[[#This Row],[Port Return]]),L3034*(1+TradeDash[[#This Row],[Returns]]),L3034)</f>
        <v>3280317.9650238436</v>
      </c>
    </row>
    <row r="3036" spans="1:12" x14ac:dyDescent="0.35">
      <c r="A3036" s="1">
        <v>40935</v>
      </c>
      <c r="B3036" s="16">
        <f>YEAR(TradeDash[[#This Row],[Date]])</f>
        <v>2012</v>
      </c>
      <c r="C3036">
        <v>5204.7</v>
      </c>
      <c r="D3036" s="3">
        <f>IFERROR(TradeDash[[#This Row],[Nifty]]/C3035-1,"")</f>
        <v>8.9952116007210314E-3</v>
      </c>
      <c r="E3036">
        <f ca="1">IFERROR(AVERAGE(OFFSET(TradeDash[[#This Row],[Returns]],0,0,-n_days))/STDEV(OFFSET(TradeDash[[#This Row],[Returns]],0,0,-n_days)),"")</f>
        <v>0.60505892078541212</v>
      </c>
      <c r="F3036">
        <f ca="1">IFERROR(AVERAGE(OFFSET(TradeDash[[#This Row],[Returns]],0,0,-n_days*2))/STDEV(OFFSET(TradeDash[[#This Row],[Returns]],0,0,-n_days*2)),"")</f>
        <v>0.14591159458819233</v>
      </c>
      <c r="G3036">
        <f ca="1">IF(ISNUMBER(TradeDash[[#This Row],[2n day Sharpe]]),AVERAGE(TradeDash[[#This Row],[n day Sharpe]:[2n day Sharpe]]),"")</f>
        <v>0.37548525768680224</v>
      </c>
      <c r="H3036">
        <f ca="1">IF(ISNUMBER(TradeDash[[#This Row],[Sharpe Average]]),IF(TradeDash[[#This Row],[Sharpe Average]]&gt;$G$1,1,0),"")</f>
        <v>1</v>
      </c>
      <c r="I3036" s="2">
        <f ca="1">IF(ISNUMBER(TradeDash[[#This Row],[Signal]]),MAX(IF(AND(TradeDash[[#This Row],[Signal]]=1,I3035&lt;1),I3035+$E$1,IF(AND(TradeDash[[#This Row],[Signal]]=0,I3035&gt;0),I3035-$E$1,IF(AND(TradeDash[[#This Row],[Signal]]=1,I3035=1),I3035,IF(AND(TradeDash[[#This Row],[Signal]]=0,I3035=0),I3035,0)))),0),"")</f>
        <v>1</v>
      </c>
      <c r="J3036" s="3">
        <f ca="1">IF(ISNUMBER(TradeDash[[#This Row],[Position]]),TradeDash[[#This Row],[Position]]*D3037,"")</f>
        <v>-2.2556535439122283E-2</v>
      </c>
      <c r="K3036" s="7">
        <f ca="1">K3035*IFERROR(1+TradeDash[[#This Row],[Port Return]],1)</f>
        <v>4603793.6107862536</v>
      </c>
      <c r="L3036" s="7">
        <f ca="1">IF(ISNUMBER(TradeDash[[#This Row],[Port Return]]),L3035*(1+TradeDash[[#This Row],[Returns]]),L3035)</f>
        <v>3309825.1192368795</v>
      </c>
    </row>
    <row r="3037" spans="1:12" x14ac:dyDescent="0.35">
      <c r="A3037" s="1">
        <v>40938</v>
      </c>
      <c r="B3037" s="16">
        <f>YEAR(TradeDash[[#This Row],[Date]])</f>
        <v>2012</v>
      </c>
      <c r="C3037">
        <v>5087.3</v>
      </c>
      <c r="D3037" s="3">
        <f>IFERROR(TradeDash[[#This Row],[Nifty]]/C3036-1,"")</f>
        <v>-2.2556535439122283E-2</v>
      </c>
      <c r="E3037">
        <f ca="1">IFERROR(AVERAGE(OFFSET(TradeDash[[#This Row],[Returns]],0,0,-n_days))/STDEV(OFFSET(TradeDash[[#This Row],[Returns]],0,0,-n_days)),"")</f>
        <v>0.43250964837244904</v>
      </c>
      <c r="F3037">
        <f ca="1">IFERROR(AVERAGE(OFFSET(TradeDash[[#This Row],[Returns]],0,0,-n_days*2))/STDEV(OFFSET(TradeDash[[#This Row],[Returns]],0,0,-n_days*2)),"")</f>
        <v>6.2222426996100103E-2</v>
      </c>
      <c r="G3037">
        <f ca="1">IF(ISNUMBER(TradeDash[[#This Row],[2n day Sharpe]]),AVERAGE(TradeDash[[#This Row],[n day Sharpe]:[2n day Sharpe]]),"")</f>
        <v>0.24736603768427456</v>
      </c>
      <c r="H3037">
        <f ca="1">IF(ISNUMBER(TradeDash[[#This Row],[Sharpe Average]]),IF(TradeDash[[#This Row],[Sharpe Average]]&gt;$G$1,1,0),"")</f>
        <v>1</v>
      </c>
      <c r="I3037" s="2">
        <f ca="1">IF(ISNUMBER(TradeDash[[#This Row],[Signal]]),MAX(IF(AND(TradeDash[[#This Row],[Signal]]=1,I3036&lt;1),I3036+$E$1,IF(AND(TradeDash[[#This Row],[Signal]]=0,I3036&gt;0),I3036-$E$1,IF(AND(TradeDash[[#This Row],[Signal]]=1,I3036=1),I3036,IF(AND(TradeDash[[#This Row],[Signal]]=0,I3036=0),I3036,0)))),0),"")</f>
        <v>1</v>
      </c>
      <c r="J3037" s="3">
        <f ca="1">IF(ISNUMBER(TradeDash[[#This Row],[Position]]),TradeDash[[#This Row],[Position]]*D3038,"")</f>
        <v>2.2005779096966993E-2</v>
      </c>
      <c r="K3037" s="7">
        <f ca="1">K3036*IFERROR(1+TradeDash[[#This Row],[Port Return]],1)</f>
        <v>4705103.6759932442</v>
      </c>
      <c r="L3037" s="7">
        <f ca="1">IF(ISNUMBER(TradeDash[[#This Row],[Port Return]]),L3036*(1+TradeDash[[#This Row],[Returns]]),L3036)</f>
        <v>3235166.9316375158</v>
      </c>
    </row>
    <row r="3038" spans="1:12" x14ac:dyDescent="0.35">
      <c r="A3038" s="1">
        <v>40939</v>
      </c>
      <c r="B3038" s="16">
        <f>YEAR(TradeDash[[#This Row],[Date]])</f>
        <v>2012</v>
      </c>
      <c r="C3038">
        <v>5199.25</v>
      </c>
      <c r="D3038" s="3">
        <f>IFERROR(TradeDash[[#This Row],[Nifty]]/C3037-1,"")</f>
        <v>2.2005779096966993E-2</v>
      </c>
      <c r="E3038">
        <f ca="1">IFERROR(AVERAGE(OFFSET(TradeDash[[#This Row],[Returns]],0,0,-n_days))/STDEV(OFFSET(TradeDash[[#This Row],[Returns]],0,0,-n_days)),"")</f>
        <v>0.49152195612608007</v>
      </c>
      <c r="F3038">
        <f ca="1">IFERROR(AVERAGE(OFFSET(TradeDash[[#This Row],[Returns]],0,0,-n_days*2))/STDEV(OFFSET(TradeDash[[#This Row],[Returns]],0,0,-n_days*2)),"")</f>
        <v>6.0647386509309342E-2</v>
      </c>
      <c r="G3038">
        <f ca="1">IF(ISNUMBER(TradeDash[[#This Row],[2n day Sharpe]]),AVERAGE(TradeDash[[#This Row],[n day Sharpe]:[2n day Sharpe]]),"")</f>
        <v>0.27608467131769471</v>
      </c>
      <c r="H3038">
        <f ca="1">IF(ISNUMBER(TradeDash[[#This Row],[Sharpe Average]]),IF(TradeDash[[#This Row],[Sharpe Average]]&gt;$G$1,1,0),"")</f>
        <v>1</v>
      </c>
      <c r="I3038" s="2">
        <f ca="1">IF(ISNUMBER(TradeDash[[#This Row],[Signal]]),MAX(IF(AND(TradeDash[[#This Row],[Signal]]=1,I3037&lt;1),I3037+$E$1,IF(AND(TradeDash[[#This Row],[Signal]]=0,I3037&gt;0),I3037-$E$1,IF(AND(TradeDash[[#This Row],[Signal]]=1,I3037=1),I3037,IF(AND(TradeDash[[#This Row],[Signal]]=0,I3037=0),I3037,0)))),0),"")</f>
        <v>1</v>
      </c>
      <c r="J3038" s="3">
        <f ca="1">IF(ISNUMBER(TradeDash[[#This Row],[Position]]),TradeDash[[#This Row],[Position]]*D3039,"")</f>
        <v>7.0106265326730366E-3</v>
      </c>
      <c r="K3038" s="7">
        <f ca="1">K3037*IFERROR(1+TradeDash[[#This Row],[Port Return]],1)</f>
        <v>4738089.4006631402</v>
      </c>
      <c r="L3038" s="7">
        <f ca="1">IF(ISNUMBER(TradeDash[[#This Row],[Port Return]]),L3037*(1+TradeDash[[#This Row],[Returns]]),L3037)</f>
        <v>3306359.3004769436</v>
      </c>
    </row>
    <row r="3039" spans="1:12" x14ac:dyDescent="0.35">
      <c r="A3039" s="1">
        <v>40940</v>
      </c>
      <c r="B3039" s="16">
        <f>YEAR(TradeDash[[#This Row],[Date]])</f>
        <v>2012</v>
      </c>
      <c r="C3039">
        <v>5235.7</v>
      </c>
      <c r="D3039" s="3">
        <f>IFERROR(TradeDash[[#This Row],[Nifty]]/C3038-1,"")</f>
        <v>7.0106265326730366E-3</v>
      </c>
      <c r="E3039">
        <f ca="1">IFERROR(AVERAGE(OFFSET(TradeDash[[#This Row],[Returns]],0,0,-n_days))/STDEV(OFFSET(TradeDash[[#This Row],[Returns]],0,0,-n_days)),"")</f>
        <v>0.44836354324511934</v>
      </c>
      <c r="F3039">
        <f ca="1">IFERROR(AVERAGE(OFFSET(TradeDash[[#This Row],[Returns]],0,0,-n_days*2))/STDEV(OFFSET(TradeDash[[#This Row],[Returns]],0,0,-n_days*2)),"")</f>
        <v>7.7579979746378439E-2</v>
      </c>
      <c r="G3039">
        <f ca="1">IF(ISNUMBER(TradeDash[[#This Row],[2n day Sharpe]]),AVERAGE(TradeDash[[#This Row],[n day Sharpe]:[2n day Sharpe]]),"")</f>
        <v>0.26297176149574891</v>
      </c>
      <c r="H3039">
        <f ca="1">IF(ISNUMBER(TradeDash[[#This Row],[Sharpe Average]]),IF(TradeDash[[#This Row],[Sharpe Average]]&gt;$G$1,1,0),"")</f>
        <v>1</v>
      </c>
      <c r="I3039" s="2">
        <f ca="1">IF(ISNUMBER(TradeDash[[#This Row],[Signal]]),MAX(IF(AND(TradeDash[[#This Row],[Signal]]=1,I3038&lt;1),I3038+$E$1,IF(AND(TradeDash[[#This Row],[Signal]]=0,I3038&gt;0),I3038-$E$1,IF(AND(TradeDash[[#This Row],[Signal]]=1,I3038=1),I3038,IF(AND(TradeDash[[#This Row],[Signal]]=0,I3038=0),I3038,0)))),0),"")</f>
        <v>1</v>
      </c>
      <c r="J3039" s="3">
        <f ca="1">IF(ISNUMBER(TradeDash[[#This Row],[Position]]),TradeDash[[#This Row],[Position]]*D3040,"")</f>
        <v>6.5320778501440913E-3</v>
      </c>
      <c r="K3039" s="7">
        <f ca="1">K3038*IFERROR(1+TradeDash[[#This Row],[Port Return]],1)</f>
        <v>4769038.969489214</v>
      </c>
      <c r="L3039" s="7">
        <f ca="1">IF(ISNUMBER(TradeDash[[#This Row],[Port Return]]),L3038*(1+TradeDash[[#This Row],[Returns]]),L3038)</f>
        <v>3329538.9507154175</v>
      </c>
    </row>
    <row r="3040" spans="1:12" x14ac:dyDescent="0.35">
      <c r="A3040" s="1">
        <v>40941</v>
      </c>
      <c r="B3040" s="16">
        <f>YEAR(TradeDash[[#This Row],[Date]])</f>
        <v>2012</v>
      </c>
      <c r="C3040">
        <v>5269.9</v>
      </c>
      <c r="D3040" s="3">
        <f>IFERROR(TradeDash[[#This Row],[Nifty]]/C3039-1,"")</f>
        <v>6.5320778501440913E-3</v>
      </c>
      <c r="E3040">
        <f ca="1">IFERROR(AVERAGE(OFFSET(TradeDash[[#This Row],[Returns]],0,0,-n_days))/STDEV(OFFSET(TradeDash[[#This Row],[Returns]],0,0,-n_days)),"")</f>
        <v>0.50231675034290613</v>
      </c>
      <c r="F3040">
        <f ca="1">IFERROR(AVERAGE(OFFSET(TradeDash[[#This Row],[Returns]],0,0,-n_days*2))/STDEV(OFFSET(TradeDash[[#This Row],[Returns]],0,0,-n_days*2)),"")</f>
        <v>8.0968406129604042E-2</v>
      </c>
      <c r="G3040">
        <f ca="1">IF(ISNUMBER(TradeDash[[#This Row],[2n day Sharpe]]),AVERAGE(TradeDash[[#This Row],[n day Sharpe]:[2n day Sharpe]]),"")</f>
        <v>0.29164257823625506</v>
      </c>
      <c r="H3040">
        <f ca="1">IF(ISNUMBER(TradeDash[[#This Row],[Sharpe Average]]),IF(TradeDash[[#This Row],[Sharpe Average]]&gt;$G$1,1,0),"")</f>
        <v>1</v>
      </c>
      <c r="I3040" s="2">
        <f ca="1">IF(ISNUMBER(TradeDash[[#This Row],[Signal]]),MAX(IF(AND(TradeDash[[#This Row],[Signal]]=1,I3039&lt;1),I3039+$E$1,IF(AND(TradeDash[[#This Row],[Signal]]=0,I3039&gt;0),I3039-$E$1,IF(AND(TradeDash[[#This Row],[Signal]]=1,I3039=1),I3039,IF(AND(TradeDash[[#This Row],[Signal]]=0,I3039=0),I3039,0)))),0),"")</f>
        <v>1</v>
      </c>
      <c r="J3040" s="3">
        <f ca="1">IF(ISNUMBER(TradeDash[[#This Row],[Position]]),TradeDash[[#This Row],[Position]]*D3041,"")</f>
        <v>1.0616899751418662E-2</v>
      </c>
      <c r="K3040" s="7">
        <f ca="1">K3039*IFERROR(1+TradeDash[[#This Row],[Port Return]],1)</f>
        <v>4819671.3781388896</v>
      </c>
      <c r="L3040" s="7">
        <f ca="1">IF(ISNUMBER(TradeDash[[#This Row],[Port Return]]),L3039*(1+TradeDash[[#This Row],[Returns]]),L3039)</f>
        <v>3351287.7583465776</v>
      </c>
    </row>
    <row r="3041" spans="1:12" x14ac:dyDescent="0.35">
      <c r="A3041" s="1">
        <v>40942</v>
      </c>
      <c r="B3041" s="16">
        <f>YEAR(TradeDash[[#This Row],[Date]])</f>
        <v>2012</v>
      </c>
      <c r="C3041">
        <v>5325.85</v>
      </c>
      <c r="D3041" s="3">
        <f>IFERROR(TradeDash[[#This Row],[Nifty]]/C3040-1,"")</f>
        <v>1.0616899751418662E-2</v>
      </c>
      <c r="E3041">
        <f ca="1">IFERROR(AVERAGE(OFFSET(TradeDash[[#This Row],[Returns]],0,0,-n_days))/STDEV(OFFSET(TradeDash[[#This Row],[Returns]],0,0,-n_days)),"")</f>
        <v>0.55320681400339289</v>
      </c>
      <c r="F3041">
        <f ca="1">IFERROR(AVERAGE(OFFSET(TradeDash[[#This Row],[Returns]],0,0,-n_days*2))/STDEV(OFFSET(TradeDash[[#This Row],[Returns]],0,0,-n_days*2)),"")</f>
        <v>0.15004190060227712</v>
      </c>
      <c r="G3041">
        <f ca="1">IF(ISNUMBER(TradeDash[[#This Row],[2n day Sharpe]]),AVERAGE(TradeDash[[#This Row],[n day Sharpe]:[2n day Sharpe]]),"")</f>
        <v>0.35162435730283503</v>
      </c>
      <c r="H3041">
        <f ca="1">IF(ISNUMBER(TradeDash[[#This Row],[Sharpe Average]]),IF(TradeDash[[#This Row],[Sharpe Average]]&gt;$G$1,1,0),"")</f>
        <v>1</v>
      </c>
      <c r="I3041" s="2">
        <f ca="1">IF(ISNUMBER(TradeDash[[#This Row],[Signal]]),MAX(IF(AND(TradeDash[[#This Row],[Signal]]=1,I3040&lt;1),I3040+$E$1,IF(AND(TradeDash[[#This Row],[Signal]]=0,I3040&gt;0),I3040-$E$1,IF(AND(TradeDash[[#This Row],[Signal]]=1,I3040=1),I3040,IF(AND(TradeDash[[#This Row],[Signal]]=0,I3040=0),I3040,0)))),0),"")</f>
        <v>1</v>
      </c>
      <c r="J3041" s="3">
        <f ca="1">IF(ISNUMBER(TradeDash[[#This Row],[Position]]),TradeDash[[#This Row],[Position]]*D3042,"")</f>
        <v>6.7219317104310061E-3</v>
      </c>
      <c r="K3041" s="7">
        <f ca="1">K3040*IFERROR(1+TradeDash[[#This Row],[Port Return]],1)</f>
        <v>4852068.8800094584</v>
      </c>
      <c r="L3041" s="7">
        <f ca="1">IF(ISNUMBER(TradeDash[[#This Row],[Port Return]]),L3040*(1+TradeDash[[#This Row],[Returns]]),L3040)</f>
        <v>3386868.0445150998</v>
      </c>
    </row>
    <row r="3042" spans="1:12" x14ac:dyDescent="0.35">
      <c r="A3042" s="1">
        <v>40945</v>
      </c>
      <c r="B3042" s="16">
        <f>YEAR(TradeDash[[#This Row],[Date]])</f>
        <v>2012</v>
      </c>
      <c r="C3042">
        <v>5361.65</v>
      </c>
      <c r="D3042" s="3">
        <f>IFERROR(TradeDash[[#This Row],[Nifty]]/C3041-1,"")</f>
        <v>6.7219317104310061E-3</v>
      </c>
      <c r="E3042">
        <f ca="1">IFERROR(AVERAGE(OFFSET(TradeDash[[#This Row],[Returns]],0,0,-n_days))/STDEV(OFFSET(TradeDash[[#This Row],[Returns]],0,0,-n_days)),"")</f>
        <v>0.58466784123189353</v>
      </c>
      <c r="F3042">
        <f ca="1">IFERROR(AVERAGE(OFFSET(TradeDash[[#This Row],[Returns]],0,0,-n_days*2))/STDEV(OFFSET(TradeDash[[#This Row],[Returns]],0,0,-n_days*2)),"")</f>
        <v>0.19753870745270652</v>
      </c>
      <c r="G3042">
        <f ca="1">IF(ISNUMBER(TradeDash[[#This Row],[2n day Sharpe]]),AVERAGE(TradeDash[[#This Row],[n day Sharpe]:[2n day Sharpe]]),"")</f>
        <v>0.39110327434230002</v>
      </c>
      <c r="H3042">
        <f ca="1">IF(ISNUMBER(TradeDash[[#This Row],[Sharpe Average]]),IF(TradeDash[[#This Row],[Sharpe Average]]&gt;$G$1,1,0),"")</f>
        <v>1</v>
      </c>
      <c r="I3042" s="2">
        <f ca="1">IF(ISNUMBER(TradeDash[[#This Row],[Signal]]),MAX(IF(AND(TradeDash[[#This Row],[Signal]]=1,I3041&lt;1),I3041+$E$1,IF(AND(TradeDash[[#This Row],[Signal]]=0,I3041&gt;0),I3041-$E$1,IF(AND(TradeDash[[#This Row],[Signal]]=1,I3041=1),I3041,IF(AND(TradeDash[[#This Row],[Signal]]=0,I3041=0),I3041,0)))),0),"")</f>
        <v>1</v>
      </c>
      <c r="J3042" s="3">
        <f ca="1">IF(ISNUMBER(TradeDash[[#This Row],[Position]]),TradeDash[[#This Row],[Position]]*D3043,"")</f>
        <v>-4.9425083696250649E-3</v>
      </c>
      <c r="K3042" s="7">
        <f ca="1">K3041*IFERROR(1+TradeDash[[#This Row],[Port Return]],1)</f>
        <v>4828087.4889600147</v>
      </c>
      <c r="L3042" s="7">
        <f ca="1">IF(ISNUMBER(TradeDash[[#This Row],[Port Return]]),L3041*(1+TradeDash[[#This Row],[Returns]]),L3041)</f>
        <v>3409634.3402225715</v>
      </c>
    </row>
    <row r="3043" spans="1:12" x14ac:dyDescent="0.35">
      <c r="A3043" s="1">
        <v>40946</v>
      </c>
      <c r="B3043" s="16">
        <f>YEAR(TradeDash[[#This Row],[Date]])</f>
        <v>2012</v>
      </c>
      <c r="C3043">
        <v>5335.15</v>
      </c>
      <c r="D3043" s="3">
        <f>IFERROR(TradeDash[[#This Row],[Nifty]]/C3042-1,"")</f>
        <v>-4.9425083696250649E-3</v>
      </c>
      <c r="E3043">
        <f ca="1">IFERROR(AVERAGE(OFFSET(TradeDash[[#This Row],[Returns]],0,0,-n_days))/STDEV(OFFSET(TradeDash[[#This Row],[Returns]],0,0,-n_days)),"")</f>
        <v>0.56554963640775091</v>
      </c>
      <c r="F3043">
        <f ca="1">IFERROR(AVERAGE(OFFSET(TradeDash[[#This Row],[Returns]],0,0,-n_days*2))/STDEV(OFFSET(TradeDash[[#This Row],[Returns]],0,0,-n_days*2)),"")</f>
        <v>0.23898293868603523</v>
      </c>
      <c r="G3043">
        <f ca="1">IF(ISNUMBER(TradeDash[[#This Row],[2n day Sharpe]]),AVERAGE(TradeDash[[#This Row],[n day Sharpe]:[2n day Sharpe]]),"")</f>
        <v>0.40226628754689309</v>
      </c>
      <c r="H3043">
        <f ca="1">IF(ISNUMBER(TradeDash[[#This Row],[Sharpe Average]]),IF(TradeDash[[#This Row],[Sharpe Average]]&gt;$G$1,1,0),"")</f>
        <v>1</v>
      </c>
      <c r="I3043" s="2">
        <f ca="1">IF(ISNUMBER(TradeDash[[#This Row],[Signal]]),MAX(IF(AND(TradeDash[[#This Row],[Signal]]=1,I3042&lt;1),I3042+$E$1,IF(AND(TradeDash[[#This Row],[Signal]]=0,I3042&gt;0),I3042-$E$1,IF(AND(TradeDash[[#This Row],[Signal]]=1,I3042=1),I3042,IF(AND(TradeDash[[#This Row],[Signal]]=0,I3042=0),I3042,0)))),0),"")</f>
        <v>1</v>
      </c>
      <c r="J3043" s="3">
        <f ca="1">IF(ISNUMBER(TradeDash[[#This Row],[Position]]),TradeDash[[#This Row],[Position]]*D3044,"")</f>
        <v>6.1853931004751672E-3</v>
      </c>
      <c r="K3043" s="7">
        <f ca="1">K3042*IFERROR(1+TradeDash[[#This Row],[Port Return]],1)</f>
        <v>4857951.1080027185</v>
      </c>
      <c r="L3043" s="7">
        <f ca="1">IF(ISNUMBER(TradeDash[[#This Row],[Port Return]]),L3042*(1+TradeDash[[#This Row],[Returns]]),L3042)</f>
        <v>3392782.1939586606</v>
      </c>
    </row>
    <row r="3044" spans="1:12" x14ac:dyDescent="0.35">
      <c r="A3044" s="1">
        <v>40947</v>
      </c>
      <c r="B3044" s="16">
        <f>YEAR(TradeDash[[#This Row],[Date]])</f>
        <v>2012</v>
      </c>
      <c r="C3044">
        <v>5368.15</v>
      </c>
      <c r="D3044" s="3">
        <f>IFERROR(TradeDash[[#This Row],[Nifty]]/C3043-1,"")</f>
        <v>6.1853931004751672E-3</v>
      </c>
      <c r="E3044">
        <f ca="1">IFERROR(AVERAGE(OFFSET(TradeDash[[#This Row],[Returns]],0,0,-n_days))/STDEV(OFFSET(TradeDash[[#This Row],[Returns]],0,0,-n_days)),"")</f>
        <v>0.5251636574831785</v>
      </c>
      <c r="F3044">
        <f ca="1">IFERROR(AVERAGE(OFFSET(TradeDash[[#This Row],[Returns]],0,0,-n_days*2))/STDEV(OFFSET(TradeDash[[#This Row],[Returns]],0,0,-n_days*2)),"")</f>
        <v>0.23638722970452933</v>
      </c>
      <c r="G3044">
        <f ca="1">IF(ISNUMBER(TradeDash[[#This Row],[2n day Sharpe]]),AVERAGE(TradeDash[[#This Row],[n day Sharpe]:[2n day Sharpe]]),"")</f>
        <v>0.3807754435938539</v>
      </c>
      <c r="H3044">
        <f ca="1">IF(ISNUMBER(TradeDash[[#This Row],[Sharpe Average]]),IF(TradeDash[[#This Row],[Sharpe Average]]&gt;$G$1,1,0),"")</f>
        <v>1</v>
      </c>
      <c r="I3044" s="2">
        <f ca="1">IF(ISNUMBER(TradeDash[[#This Row],[Signal]]),MAX(IF(AND(TradeDash[[#This Row],[Signal]]=1,I3043&lt;1),I3043+$E$1,IF(AND(TradeDash[[#This Row],[Signal]]=0,I3043&gt;0),I3043-$E$1,IF(AND(TradeDash[[#This Row],[Signal]]=1,I3043=1),I3043,IF(AND(TradeDash[[#This Row],[Signal]]=0,I3043=0),I3043,0)))),0),"")</f>
        <v>1</v>
      </c>
      <c r="J3044" s="3">
        <f ca="1">IF(ISNUMBER(TradeDash[[#This Row],[Position]]),TradeDash[[#This Row],[Position]]*D3045,"")</f>
        <v>8.2337490569377447E-3</v>
      </c>
      <c r="K3044" s="7">
        <f ca="1">K3043*IFERROR(1+TradeDash[[#This Row],[Port Return]],1)</f>
        <v>4897950.258356886</v>
      </c>
      <c r="L3044" s="7">
        <f ca="1">IF(ISNUMBER(TradeDash[[#This Row],[Port Return]]),L3043*(1+TradeDash[[#This Row],[Returns]]),L3043)</f>
        <v>3413767.8855325873</v>
      </c>
    </row>
    <row r="3045" spans="1:12" x14ac:dyDescent="0.35">
      <c r="A3045" s="1">
        <v>40948</v>
      </c>
      <c r="B3045" s="16">
        <f>YEAR(TradeDash[[#This Row],[Date]])</f>
        <v>2012</v>
      </c>
      <c r="C3045">
        <v>5412.35</v>
      </c>
      <c r="D3045" s="3">
        <f>IFERROR(TradeDash[[#This Row],[Nifty]]/C3044-1,"")</f>
        <v>8.2337490569377447E-3</v>
      </c>
      <c r="E3045">
        <f ca="1">IFERROR(AVERAGE(OFFSET(TradeDash[[#This Row],[Returns]],0,0,-n_days))/STDEV(OFFSET(TradeDash[[#This Row],[Returns]],0,0,-n_days)),"")</f>
        <v>0.5552152694625031</v>
      </c>
      <c r="F3045">
        <f ca="1">IFERROR(AVERAGE(OFFSET(TradeDash[[#This Row],[Returns]],0,0,-n_days*2))/STDEV(OFFSET(TradeDash[[#This Row],[Returns]],0,0,-n_days*2)),"")</f>
        <v>0.27153480953139519</v>
      </c>
      <c r="G3045">
        <f ca="1">IF(ISNUMBER(TradeDash[[#This Row],[2n day Sharpe]]),AVERAGE(TradeDash[[#This Row],[n day Sharpe]:[2n day Sharpe]]),"")</f>
        <v>0.41337503949694915</v>
      </c>
      <c r="H3045">
        <f ca="1">IF(ISNUMBER(TradeDash[[#This Row],[Sharpe Average]]),IF(TradeDash[[#This Row],[Sharpe Average]]&gt;$G$1,1,0),"")</f>
        <v>1</v>
      </c>
      <c r="I3045" s="2">
        <f ca="1">IF(ISNUMBER(TradeDash[[#This Row],[Signal]]),MAX(IF(AND(TradeDash[[#This Row],[Signal]]=1,I3044&lt;1),I3044+$E$1,IF(AND(TradeDash[[#This Row],[Signal]]=0,I3044&gt;0),I3044-$E$1,IF(AND(TradeDash[[#This Row],[Signal]]=1,I3044=1),I3044,IF(AND(TradeDash[[#This Row],[Signal]]=0,I3044=0),I3044,0)))),0),"")</f>
        <v>1</v>
      </c>
      <c r="J3045" s="3">
        <f ca="1">IF(ISNUMBER(TradeDash[[#This Row],[Position]]),TradeDash[[#This Row],[Position]]*D3046,"")</f>
        <v>-5.6814507561410155E-3</v>
      </c>
      <c r="K3045" s="7">
        <f ca="1">K3044*IFERROR(1+TradeDash[[#This Row],[Port Return]],1)</f>
        <v>4870122.7951580035</v>
      </c>
      <c r="L3045" s="7">
        <f ca="1">IF(ISNUMBER(TradeDash[[#This Row],[Port Return]]),L3044*(1+TradeDash[[#This Row],[Returns]]),L3044)</f>
        <v>3441875.9936406957</v>
      </c>
    </row>
    <row r="3046" spans="1:12" x14ac:dyDescent="0.35">
      <c r="A3046" s="1">
        <v>40949</v>
      </c>
      <c r="B3046" s="16">
        <f>YEAR(TradeDash[[#This Row],[Date]])</f>
        <v>2012</v>
      </c>
      <c r="C3046">
        <v>5381.6</v>
      </c>
      <c r="D3046" s="3">
        <f>IFERROR(TradeDash[[#This Row],[Nifty]]/C3045-1,"")</f>
        <v>-5.6814507561410155E-3</v>
      </c>
      <c r="E3046">
        <f ca="1">IFERROR(AVERAGE(OFFSET(TradeDash[[#This Row],[Returns]],0,0,-n_days))/STDEV(OFFSET(TradeDash[[#This Row],[Returns]],0,0,-n_days)),"")</f>
        <v>0.55889959692074564</v>
      </c>
      <c r="F3046">
        <f ca="1">IFERROR(AVERAGE(OFFSET(TradeDash[[#This Row],[Returns]],0,0,-n_days*2))/STDEV(OFFSET(TradeDash[[#This Row],[Returns]],0,0,-n_days*2)),"")</f>
        <v>0.26631635108504248</v>
      </c>
      <c r="G3046">
        <f ca="1">IF(ISNUMBER(TradeDash[[#This Row],[2n day Sharpe]]),AVERAGE(TradeDash[[#This Row],[n day Sharpe]:[2n day Sharpe]]),"")</f>
        <v>0.41260797400289406</v>
      </c>
      <c r="H3046">
        <f ca="1">IF(ISNUMBER(TradeDash[[#This Row],[Sharpe Average]]),IF(TradeDash[[#This Row],[Sharpe Average]]&gt;$G$1,1,0),"")</f>
        <v>1</v>
      </c>
      <c r="I3046" s="2">
        <f ca="1">IF(ISNUMBER(TradeDash[[#This Row],[Signal]]),MAX(IF(AND(TradeDash[[#This Row],[Signal]]=1,I3045&lt;1),I3045+$E$1,IF(AND(TradeDash[[#This Row],[Signal]]=0,I3045&gt;0),I3045-$E$1,IF(AND(TradeDash[[#This Row],[Signal]]=1,I3045=1),I3045,IF(AND(TradeDash[[#This Row],[Signal]]=0,I3045=0),I3045,0)))),0),"")</f>
        <v>1</v>
      </c>
      <c r="J3046" s="3">
        <f ca="1">IF(ISNUMBER(TradeDash[[#This Row],[Position]]),TradeDash[[#This Row],[Position]]*D3047,"")</f>
        <v>1.5980377582873739E-3</v>
      </c>
      <c r="K3046" s="7">
        <f ca="1">K3045*IFERROR(1+TradeDash[[#This Row],[Port Return]],1)</f>
        <v>4877905.4352721618</v>
      </c>
      <c r="L3046" s="7">
        <f ca="1">IF(ISNUMBER(TradeDash[[#This Row],[Port Return]]),L3045*(1+TradeDash[[#This Row],[Returns]]),L3045)</f>
        <v>3422321.1446740823</v>
      </c>
    </row>
    <row r="3047" spans="1:12" x14ac:dyDescent="0.35">
      <c r="A3047" s="1">
        <v>40952</v>
      </c>
      <c r="B3047" s="16">
        <f>YEAR(TradeDash[[#This Row],[Date]])</f>
        <v>2012</v>
      </c>
      <c r="C3047">
        <v>5390.2</v>
      </c>
      <c r="D3047" s="3">
        <f>IFERROR(TradeDash[[#This Row],[Nifty]]/C3046-1,"")</f>
        <v>1.5980377582873739E-3</v>
      </c>
      <c r="E3047">
        <f ca="1">IFERROR(AVERAGE(OFFSET(TradeDash[[#This Row],[Returns]],0,0,-n_days))/STDEV(OFFSET(TradeDash[[#This Row],[Returns]],0,0,-n_days)),"")</f>
        <v>0.52873309848854699</v>
      </c>
      <c r="F3047">
        <f ca="1">IFERROR(AVERAGE(OFFSET(TradeDash[[#This Row],[Returns]],0,0,-n_days*2))/STDEV(OFFSET(TradeDash[[#This Row],[Returns]],0,0,-n_days*2)),"")</f>
        <v>0.32705753888238487</v>
      </c>
      <c r="G3047">
        <f ca="1">IF(ISNUMBER(TradeDash[[#This Row],[2n day Sharpe]]),AVERAGE(TradeDash[[#This Row],[n day Sharpe]:[2n day Sharpe]]),"")</f>
        <v>0.42789531868546593</v>
      </c>
      <c r="H3047">
        <f ca="1">IF(ISNUMBER(TradeDash[[#This Row],[Sharpe Average]]),IF(TradeDash[[#This Row],[Sharpe Average]]&gt;$G$1,1,0),"")</f>
        <v>1</v>
      </c>
      <c r="I3047" s="2">
        <f ca="1">IF(ISNUMBER(TradeDash[[#This Row],[Signal]]),MAX(IF(AND(TradeDash[[#This Row],[Signal]]=1,I3046&lt;1),I3046+$E$1,IF(AND(TradeDash[[#This Row],[Signal]]=0,I3046&gt;0),I3046-$E$1,IF(AND(TradeDash[[#This Row],[Signal]]=1,I3046=1),I3046,IF(AND(TradeDash[[#This Row],[Signal]]=0,I3046=0),I3046,0)))),0),"")</f>
        <v>1</v>
      </c>
      <c r="J3047" s="3">
        <f ca="1">IF(ISNUMBER(TradeDash[[#This Row],[Position]]),TradeDash[[#This Row],[Position]]*D3048,"")</f>
        <v>4.7957404177954022E-3</v>
      </c>
      <c r="K3047" s="7">
        <f ca="1">K3046*IFERROR(1+TradeDash[[#This Row],[Port Return]],1)</f>
        <v>4901298.6035222802</v>
      </c>
      <c r="L3047" s="7">
        <f ca="1">IF(ISNUMBER(TradeDash[[#This Row],[Port Return]]),L3046*(1+TradeDash[[#This Row],[Returns]]),L3046)</f>
        <v>3427790.1430842569</v>
      </c>
    </row>
    <row r="3048" spans="1:12" x14ac:dyDescent="0.35">
      <c r="A3048" s="1">
        <v>40953</v>
      </c>
      <c r="B3048" s="16">
        <f>YEAR(TradeDash[[#This Row],[Date]])</f>
        <v>2012</v>
      </c>
      <c r="C3048">
        <v>5416.05</v>
      </c>
      <c r="D3048" s="3">
        <f>IFERROR(TradeDash[[#This Row],[Nifty]]/C3047-1,"")</f>
        <v>4.7957404177954022E-3</v>
      </c>
      <c r="E3048">
        <f ca="1">IFERROR(AVERAGE(OFFSET(TradeDash[[#This Row],[Returns]],0,0,-n_days))/STDEV(OFFSET(TradeDash[[#This Row],[Returns]],0,0,-n_days)),"")</f>
        <v>0.54689349618764549</v>
      </c>
      <c r="F3048">
        <f ca="1">IFERROR(AVERAGE(OFFSET(TradeDash[[#This Row],[Returns]],0,0,-n_days*2))/STDEV(OFFSET(TradeDash[[#This Row],[Returns]],0,0,-n_days*2)),"")</f>
        <v>0.36075218353148536</v>
      </c>
      <c r="G3048">
        <f ca="1">IF(ISNUMBER(TradeDash[[#This Row],[2n day Sharpe]]),AVERAGE(TradeDash[[#This Row],[n day Sharpe]:[2n day Sharpe]]),"")</f>
        <v>0.4538228398595654</v>
      </c>
      <c r="H3048">
        <f ca="1">IF(ISNUMBER(TradeDash[[#This Row],[Sharpe Average]]),IF(TradeDash[[#This Row],[Sharpe Average]]&gt;$G$1,1,0),"")</f>
        <v>1</v>
      </c>
      <c r="I3048" s="2">
        <f ca="1">IF(ISNUMBER(TradeDash[[#This Row],[Signal]]),MAX(IF(AND(TradeDash[[#This Row],[Signal]]=1,I3047&lt;1),I3047+$E$1,IF(AND(TradeDash[[#This Row],[Signal]]=0,I3047&gt;0),I3047-$E$1,IF(AND(TradeDash[[#This Row],[Signal]]=1,I3047=1),I3047,IF(AND(TradeDash[[#This Row],[Signal]]=0,I3047=0),I3047,0)))),0),"")</f>
        <v>1</v>
      </c>
      <c r="J3048" s="3">
        <f ca="1">IF(ISNUMBER(TradeDash[[#This Row],[Position]]),TradeDash[[#This Row],[Position]]*D3049,"")</f>
        <v>2.139935931167547E-2</v>
      </c>
      <c r="K3048" s="7">
        <f ca="1">K3047*IFERROR(1+TradeDash[[#This Row],[Port Return]],1)</f>
        <v>5006183.2534328671</v>
      </c>
      <c r="L3048" s="7">
        <f ca="1">IF(ISNUMBER(TradeDash[[#This Row],[Port Return]]),L3047*(1+TradeDash[[#This Row],[Returns]]),L3047)</f>
        <v>3444228.9348171665</v>
      </c>
    </row>
    <row r="3049" spans="1:12" x14ac:dyDescent="0.35">
      <c r="A3049" s="1">
        <v>40954</v>
      </c>
      <c r="B3049" s="16">
        <f>YEAR(TradeDash[[#This Row],[Date]])</f>
        <v>2012</v>
      </c>
      <c r="C3049">
        <v>5531.95</v>
      </c>
      <c r="D3049" s="3">
        <f>IFERROR(TradeDash[[#This Row],[Nifty]]/C3048-1,"")</f>
        <v>2.139935931167547E-2</v>
      </c>
      <c r="E3049">
        <f ca="1">IFERROR(AVERAGE(OFFSET(TradeDash[[#This Row],[Returns]],0,0,-n_days))/STDEV(OFFSET(TradeDash[[#This Row],[Returns]],0,0,-n_days)),"")</f>
        <v>0.54834293694849046</v>
      </c>
      <c r="F3049">
        <f ca="1">IFERROR(AVERAGE(OFFSET(TradeDash[[#This Row],[Returns]],0,0,-n_days*2))/STDEV(OFFSET(TradeDash[[#This Row],[Returns]],0,0,-n_days*2)),"")</f>
        <v>0.44528250699899857</v>
      </c>
      <c r="G3049">
        <f ca="1">IF(ISNUMBER(TradeDash[[#This Row],[2n day Sharpe]]),AVERAGE(TradeDash[[#This Row],[n day Sharpe]:[2n day Sharpe]]),"")</f>
        <v>0.49681272197374449</v>
      </c>
      <c r="H3049">
        <f ca="1">IF(ISNUMBER(TradeDash[[#This Row],[Sharpe Average]]),IF(TradeDash[[#This Row],[Sharpe Average]]&gt;$G$1,1,0),"")</f>
        <v>1</v>
      </c>
      <c r="I3049" s="2">
        <f ca="1">IF(ISNUMBER(TradeDash[[#This Row],[Signal]]),MAX(IF(AND(TradeDash[[#This Row],[Signal]]=1,I3048&lt;1),I3048+$E$1,IF(AND(TradeDash[[#This Row],[Signal]]=0,I3048&gt;0),I3048-$E$1,IF(AND(TradeDash[[#This Row],[Signal]]=1,I3048=1),I3048,IF(AND(TradeDash[[#This Row],[Signal]]=0,I3048=0),I3048,0)))),0),"")</f>
        <v>1</v>
      </c>
      <c r="J3049" s="3">
        <f ca="1">IF(ISNUMBER(TradeDash[[#This Row],[Position]]),TradeDash[[#This Row],[Position]]*D3050,"")</f>
        <v>-1.8076808358715724E-3</v>
      </c>
      <c r="K3049" s="7">
        <f ca="1">K3048*IFERROR(1+TradeDash[[#This Row],[Port Return]],1)</f>
        <v>4997133.6719047753</v>
      </c>
      <c r="L3049" s="7">
        <f ca="1">IF(ISNUMBER(TradeDash[[#This Row],[Port Return]]),L3048*(1+TradeDash[[#This Row],[Returns]]),L3048)</f>
        <v>3517933.2273449884</v>
      </c>
    </row>
    <row r="3050" spans="1:12" x14ac:dyDescent="0.35">
      <c r="A3050" s="1">
        <v>40955</v>
      </c>
      <c r="B3050" s="16">
        <f>YEAR(TradeDash[[#This Row],[Date]])</f>
        <v>2012</v>
      </c>
      <c r="C3050">
        <v>5521.95</v>
      </c>
      <c r="D3050" s="3">
        <f>IFERROR(TradeDash[[#This Row],[Nifty]]/C3049-1,"")</f>
        <v>-1.8076808358715724E-3</v>
      </c>
      <c r="E3050">
        <f ca="1">IFERROR(AVERAGE(OFFSET(TradeDash[[#This Row],[Returns]],0,0,-n_days))/STDEV(OFFSET(TradeDash[[#This Row],[Returns]],0,0,-n_days)),"")</f>
        <v>0.55202392585722504</v>
      </c>
      <c r="F3050">
        <f ca="1">IFERROR(AVERAGE(OFFSET(TradeDash[[#This Row],[Returns]],0,0,-n_days*2))/STDEV(OFFSET(TradeDash[[#This Row],[Returns]],0,0,-n_days*2)),"")</f>
        <v>0.40030984247952023</v>
      </c>
      <c r="G3050">
        <f ca="1">IF(ISNUMBER(TradeDash[[#This Row],[2n day Sharpe]]),AVERAGE(TradeDash[[#This Row],[n day Sharpe]:[2n day Sharpe]]),"")</f>
        <v>0.47616688416837261</v>
      </c>
      <c r="H3050">
        <f ca="1">IF(ISNUMBER(TradeDash[[#This Row],[Sharpe Average]]),IF(TradeDash[[#This Row],[Sharpe Average]]&gt;$G$1,1,0),"")</f>
        <v>1</v>
      </c>
      <c r="I3050" s="2">
        <f ca="1">IF(ISNUMBER(TradeDash[[#This Row],[Signal]]),MAX(IF(AND(TradeDash[[#This Row],[Signal]]=1,I3049&lt;1),I3049+$E$1,IF(AND(TradeDash[[#This Row],[Signal]]=0,I3049&gt;0),I3049-$E$1,IF(AND(TradeDash[[#This Row],[Signal]]=1,I3049=1),I3049,IF(AND(TradeDash[[#This Row],[Signal]]=0,I3049=0),I3049,0)))),0),"")</f>
        <v>1</v>
      </c>
      <c r="J3050" s="3">
        <f ca="1">IF(ISNUMBER(TradeDash[[#This Row],[Position]]),TradeDash[[#This Row],[Position]]*D3051,"")</f>
        <v>7.6693921531343356E-3</v>
      </c>
      <c r="K3050" s="7">
        <f ca="1">K3049*IFERROR(1+TradeDash[[#This Row],[Port Return]],1)</f>
        <v>5035458.6496762447</v>
      </c>
      <c r="L3050" s="7">
        <f ca="1">IF(ISNUMBER(TradeDash[[#This Row],[Port Return]]),L3049*(1+TradeDash[[#This Row],[Returns]]),L3049)</f>
        <v>3511573.926868041</v>
      </c>
    </row>
    <row r="3051" spans="1:12" x14ac:dyDescent="0.35">
      <c r="A3051" s="1">
        <v>40956</v>
      </c>
      <c r="B3051" s="16">
        <f>YEAR(TradeDash[[#This Row],[Date]])</f>
        <v>2012</v>
      </c>
      <c r="C3051">
        <v>5564.3</v>
      </c>
      <c r="D3051" s="3">
        <f>IFERROR(TradeDash[[#This Row],[Nifty]]/C3050-1,"")</f>
        <v>7.6693921531343356E-3</v>
      </c>
      <c r="E3051">
        <f ca="1">IFERROR(AVERAGE(OFFSET(TradeDash[[#This Row],[Returns]],0,0,-n_days))/STDEV(OFFSET(TradeDash[[#This Row],[Returns]],0,0,-n_days)),"")</f>
        <v>0.5338513067583357</v>
      </c>
      <c r="F3051">
        <f ca="1">IFERROR(AVERAGE(OFFSET(TradeDash[[#This Row],[Returns]],0,0,-n_days*2))/STDEV(OFFSET(TradeDash[[#This Row],[Returns]],0,0,-n_days*2)),"")</f>
        <v>0.39826862228646515</v>
      </c>
      <c r="G3051">
        <f ca="1">IF(ISNUMBER(TradeDash[[#This Row],[2n day Sharpe]]),AVERAGE(TradeDash[[#This Row],[n day Sharpe]:[2n day Sharpe]]),"")</f>
        <v>0.46605996452240039</v>
      </c>
      <c r="H3051">
        <f ca="1">IF(ISNUMBER(TradeDash[[#This Row],[Sharpe Average]]),IF(TradeDash[[#This Row],[Sharpe Average]]&gt;$G$1,1,0),"")</f>
        <v>1</v>
      </c>
      <c r="I3051" s="2">
        <f ca="1">IF(ISNUMBER(TradeDash[[#This Row],[Signal]]),MAX(IF(AND(TradeDash[[#This Row],[Signal]]=1,I3050&lt;1),I3050+$E$1,IF(AND(TradeDash[[#This Row],[Signal]]=0,I3050&gt;0),I3050-$E$1,IF(AND(TradeDash[[#This Row],[Signal]]=1,I3050=1),I3050,IF(AND(TradeDash[[#This Row],[Signal]]=0,I3050=0),I3050,0)))),0),"")</f>
        <v>1</v>
      </c>
      <c r="J3051" s="3">
        <f ca="1">IF(ISNUMBER(TradeDash[[#This Row],[Position]]),TradeDash[[#This Row],[Position]]*D3052,"")</f>
        <v>7.700878816742307E-3</v>
      </c>
      <c r="K3051" s="7">
        <f ca="1">K3050*IFERROR(1+TradeDash[[#This Row],[Port Return]],1)</f>
        <v>5074236.1065241182</v>
      </c>
      <c r="L3051" s="7">
        <f ca="1">IF(ISNUMBER(TradeDash[[#This Row],[Port Return]]),L3050*(1+TradeDash[[#This Row],[Returns]]),L3050)</f>
        <v>3538505.5643879138</v>
      </c>
    </row>
    <row r="3052" spans="1:12" x14ac:dyDescent="0.35">
      <c r="A3052" s="1">
        <v>40960</v>
      </c>
      <c r="B3052" s="16">
        <f>YEAR(TradeDash[[#This Row],[Date]])</f>
        <v>2012</v>
      </c>
      <c r="C3052">
        <v>5607.15</v>
      </c>
      <c r="D3052" s="3">
        <f>IFERROR(TradeDash[[#This Row],[Nifty]]/C3051-1,"")</f>
        <v>7.700878816742307E-3</v>
      </c>
      <c r="E3052">
        <f ca="1">IFERROR(AVERAGE(OFFSET(TradeDash[[#This Row],[Returns]],0,0,-n_days))/STDEV(OFFSET(TradeDash[[#This Row],[Returns]],0,0,-n_days)),"")</f>
        <v>0.54165498883195706</v>
      </c>
      <c r="F3052">
        <f ca="1">IFERROR(AVERAGE(OFFSET(TradeDash[[#This Row],[Returns]],0,0,-n_days*2))/STDEV(OFFSET(TradeDash[[#This Row],[Returns]],0,0,-n_days*2)),"")</f>
        <v>0.43025013696270975</v>
      </c>
      <c r="G3052">
        <f ca="1">IF(ISNUMBER(TradeDash[[#This Row],[2n day Sharpe]]),AVERAGE(TradeDash[[#This Row],[n day Sharpe]:[2n day Sharpe]]),"")</f>
        <v>0.48595256289733341</v>
      </c>
      <c r="H3052">
        <f ca="1">IF(ISNUMBER(TradeDash[[#This Row],[Sharpe Average]]),IF(TradeDash[[#This Row],[Sharpe Average]]&gt;$G$1,1,0),"")</f>
        <v>1</v>
      </c>
      <c r="I3052" s="2">
        <f ca="1">IF(ISNUMBER(TradeDash[[#This Row],[Signal]]),MAX(IF(AND(TradeDash[[#This Row],[Signal]]=1,I3051&lt;1),I3051+$E$1,IF(AND(TradeDash[[#This Row],[Signal]]=0,I3051&gt;0),I3051-$E$1,IF(AND(TradeDash[[#This Row],[Signal]]=1,I3051=1),I3051,IF(AND(TradeDash[[#This Row],[Signal]]=0,I3051=0),I3051,0)))),0),"")</f>
        <v>1</v>
      </c>
      <c r="J3052" s="3">
        <f ca="1">IF(ISNUMBER(TradeDash[[#This Row],[Position]]),TradeDash[[#This Row],[Position]]*D3053,"")</f>
        <v>-1.8155390884852296E-2</v>
      </c>
      <c r="K3052" s="7">
        <f ca="1">K3051*IFERROR(1+TradeDash[[#This Row],[Port Return]],1)</f>
        <v>4982111.3665681416</v>
      </c>
      <c r="L3052" s="7">
        <f ca="1">IF(ISNUMBER(TradeDash[[#This Row],[Port Return]]),L3051*(1+TradeDash[[#This Row],[Returns]]),L3051)</f>
        <v>3565755.1669316334</v>
      </c>
    </row>
    <row r="3053" spans="1:12" x14ac:dyDescent="0.35">
      <c r="A3053" s="1">
        <v>40961</v>
      </c>
      <c r="B3053" s="16">
        <f>YEAR(TradeDash[[#This Row],[Date]])</f>
        <v>2012</v>
      </c>
      <c r="C3053">
        <v>5505.35</v>
      </c>
      <c r="D3053" s="3">
        <f>IFERROR(TradeDash[[#This Row],[Nifty]]/C3052-1,"")</f>
        <v>-1.8155390884852296E-2</v>
      </c>
      <c r="E3053">
        <f ca="1">IFERROR(AVERAGE(OFFSET(TradeDash[[#This Row],[Returns]],0,0,-n_days))/STDEV(OFFSET(TradeDash[[#This Row],[Returns]],0,0,-n_days)),"")</f>
        <v>0.3997242351401597</v>
      </c>
      <c r="F3053">
        <f ca="1">IFERROR(AVERAGE(OFFSET(TradeDash[[#This Row],[Returns]],0,0,-n_days*2))/STDEV(OFFSET(TradeDash[[#This Row],[Returns]],0,0,-n_days*2)),"")</f>
        <v>0.3362028382474419</v>
      </c>
      <c r="G3053">
        <f ca="1">IF(ISNUMBER(TradeDash[[#This Row],[2n day Sharpe]]),AVERAGE(TradeDash[[#This Row],[n day Sharpe]:[2n day Sharpe]]),"")</f>
        <v>0.36796353669380077</v>
      </c>
      <c r="H3053">
        <f ca="1">IF(ISNUMBER(TradeDash[[#This Row],[Sharpe Average]]),IF(TradeDash[[#This Row],[Sharpe Average]]&gt;$G$1,1,0),"")</f>
        <v>1</v>
      </c>
      <c r="I3053" s="2">
        <f ca="1">IF(ISNUMBER(TradeDash[[#This Row],[Signal]]),MAX(IF(AND(TradeDash[[#This Row],[Signal]]=1,I3052&lt;1),I3052+$E$1,IF(AND(TradeDash[[#This Row],[Signal]]=0,I3052&gt;0),I3052-$E$1,IF(AND(TradeDash[[#This Row],[Signal]]=1,I3052=1),I3052,IF(AND(TradeDash[[#This Row],[Signal]]=0,I3052=0),I3052,0)))),0),"")</f>
        <v>1</v>
      </c>
      <c r="J3053" s="3">
        <f ca="1">IF(ISNUMBER(TradeDash[[#This Row],[Position]]),TradeDash[[#This Row],[Position]]*D3054,"")</f>
        <v>-4.0051949467336811E-3</v>
      </c>
      <c r="K3053" s="7">
        <f ca="1">K3052*IFERROR(1+TradeDash[[#This Row],[Port Return]],1)</f>
        <v>4962157.0392986983</v>
      </c>
      <c r="L3053" s="7">
        <f ca="1">IF(ISNUMBER(TradeDash[[#This Row],[Port Return]]),L3052*(1+TradeDash[[#This Row],[Returns]]),L3052)</f>
        <v>3501017.4880763078</v>
      </c>
    </row>
    <row r="3054" spans="1:12" x14ac:dyDescent="0.35">
      <c r="A3054" s="1">
        <v>40962</v>
      </c>
      <c r="B3054" s="16">
        <f>YEAR(TradeDash[[#This Row],[Date]])</f>
        <v>2012</v>
      </c>
      <c r="C3054">
        <v>5483.3</v>
      </c>
      <c r="D3054" s="3">
        <f>IFERROR(TradeDash[[#This Row],[Nifty]]/C3053-1,"")</f>
        <v>-4.0051949467336811E-3</v>
      </c>
      <c r="E3054">
        <f ca="1">IFERROR(AVERAGE(OFFSET(TradeDash[[#This Row],[Returns]],0,0,-n_days))/STDEV(OFFSET(TradeDash[[#This Row],[Returns]],0,0,-n_days)),"")</f>
        <v>0.3147716375171497</v>
      </c>
      <c r="F3054">
        <f ca="1">IFERROR(AVERAGE(OFFSET(TradeDash[[#This Row],[Returns]],0,0,-n_days*2))/STDEV(OFFSET(TradeDash[[#This Row],[Returns]],0,0,-n_days*2)),"")</f>
        <v>0.34206888262312513</v>
      </c>
      <c r="G3054">
        <f ca="1">IF(ISNUMBER(TradeDash[[#This Row],[2n day Sharpe]]),AVERAGE(TradeDash[[#This Row],[n day Sharpe]:[2n day Sharpe]]),"")</f>
        <v>0.32842026007013742</v>
      </c>
      <c r="H3054">
        <f ca="1">IF(ISNUMBER(TradeDash[[#This Row],[Sharpe Average]]),IF(TradeDash[[#This Row],[Sharpe Average]]&gt;$G$1,1,0),"")</f>
        <v>1</v>
      </c>
      <c r="I3054" s="2">
        <f ca="1">IF(ISNUMBER(TradeDash[[#This Row],[Signal]]),MAX(IF(AND(TradeDash[[#This Row],[Signal]]=1,I3053&lt;1),I3053+$E$1,IF(AND(TradeDash[[#This Row],[Signal]]=0,I3053&gt;0),I3053-$E$1,IF(AND(TradeDash[[#This Row],[Signal]]=1,I3053=1),I3053,IF(AND(TradeDash[[#This Row],[Signal]]=0,I3053=0),I3053,0)))),0),"")</f>
        <v>1</v>
      </c>
      <c r="J3054" s="3">
        <f ca="1">IF(ISNUMBER(TradeDash[[#This Row],[Position]]),TradeDash[[#This Row],[Position]]*D3055,"")</f>
        <v>-9.8480841828825216E-3</v>
      </c>
      <c r="K3054" s="7">
        <f ca="1">K3053*IFERROR(1+TradeDash[[#This Row],[Port Return]],1)</f>
        <v>4913289.2990470016</v>
      </c>
      <c r="L3054" s="7">
        <f ca="1">IF(ISNUMBER(TradeDash[[#This Row],[Port Return]]),L3053*(1+TradeDash[[#This Row],[Returns]]),L3053)</f>
        <v>3486995.2305246382</v>
      </c>
    </row>
    <row r="3055" spans="1:12" x14ac:dyDescent="0.35">
      <c r="A3055" s="1">
        <v>40963</v>
      </c>
      <c r="B3055" s="16">
        <f>YEAR(TradeDash[[#This Row],[Date]])</f>
        <v>2012</v>
      </c>
      <c r="C3055">
        <v>5429.3</v>
      </c>
      <c r="D3055" s="3">
        <f>IFERROR(TradeDash[[#This Row],[Nifty]]/C3054-1,"")</f>
        <v>-9.8480841828825216E-3</v>
      </c>
      <c r="E3055">
        <f ca="1">IFERROR(AVERAGE(OFFSET(TradeDash[[#This Row],[Returns]],0,0,-n_days))/STDEV(OFFSET(TradeDash[[#This Row],[Returns]],0,0,-n_days)),"")</f>
        <v>0.23359885350418577</v>
      </c>
      <c r="F3055">
        <f ca="1">IFERROR(AVERAGE(OFFSET(TradeDash[[#This Row],[Returns]],0,0,-n_days*2))/STDEV(OFFSET(TradeDash[[#This Row],[Returns]],0,0,-n_days*2)),"")</f>
        <v>0.34059426888335737</v>
      </c>
      <c r="G3055">
        <f ca="1">IF(ISNUMBER(TradeDash[[#This Row],[2n day Sharpe]]),AVERAGE(TradeDash[[#This Row],[n day Sharpe]:[2n day Sharpe]]),"")</f>
        <v>0.28709656119377158</v>
      </c>
      <c r="H3055">
        <f ca="1">IF(ISNUMBER(TradeDash[[#This Row],[Sharpe Average]]),IF(TradeDash[[#This Row],[Sharpe Average]]&gt;$G$1,1,0),"")</f>
        <v>1</v>
      </c>
      <c r="I3055" s="2">
        <f ca="1">IF(ISNUMBER(TradeDash[[#This Row],[Signal]]),MAX(IF(AND(TradeDash[[#This Row],[Signal]]=1,I3054&lt;1),I3054+$E$1,IF(AND(TradeDash[[#This Row],[Signal]]=0,I3054&gt;0),I3054-$E$1,IF(AND(TradeDash[[#This Row],[Signal]]=1,I3054=1),I3054,IF(AND(TradeDash[[#This Row],[Signal]]=0,I3054=0),I3054,0)))),0),"")</f>
        <v>1</v>
      </c>
      <c r="J3055" s="3">
        <f ca="1">IF(ISNUMBER(TradeDash[[#This Row],[Position]]),TradeDash[[#This Row],[Position]]*D3056,"")</f>
        <v>-2.7277917963641762E-2</v>
      </c>
      <c r="K3055" s="7">
        <f ca="1">K3054*IFERROR(1+TradeDash[[#This Row],[Port Return]],1)</f>
        <v>4779264.9966159584</v>
      </c>
      <c r="L3055" s="7">
        <f ca="1">IF(ISNUMBER(TradeDash[[#This Row],[Port Return]]),L3054*(1+TradeDash[[#This Row],[Returns]]),L3054)</f>
        <v>3452655.0079491218</v>
      </c>
    </row>
    <row r="3056" spans="1:12" x14ac:dyDescent="0.35">
      <c r="A3056" s="1">
        <v>40966</v>
      </c>
      <c r="B3056" s="16">
        <f>YEAR(TradeDash[[#This Row],[Date]])</f>
        <v>2012</v>
      </c>
      <c r="C3056">
        <v>5281.2</v>
      </c>
      <c r="D3056" s="3">
        <f>IFERROR(TradeDash[[#This Row],[Nifty]]/C3055-1,"")</f>
        <v>-2.7277917963641762E-2</v>
      </c>
      <c r="E3056">
        <f ca="1">IFERROR(AVERAGE(OFFSET(TradeDash[[#This Row],[Returns]],0,0,-n_days))/STDEV(OFFSET(TradeDash[[#This Row],[Returns]],0,0,-n_days)),"")</f>
        <v>6.2552162884274107E-2</v>
      </c>
      <c r="F3056">
        <f ca="1">IFERROR(AVERAGE(OFFSET(TradeDash[[#This Row],[Returns]],0,0,-n_days*2))/STDEV(OFFSET(TradeDash[[#This Row],[Returns]],0,0,-n_days*2)),"")</f>
        <v>0.28518489350014681</v>
      </c>
      <c r="G3056">
        <f ca="1">IF(ISNUMBER(TradeDash[[#This Row],[2n day Sharpe]]),AVERAGE(TradeDash[[#This Row],[n day Sharpe]:[2n day Sharpe]]),"")</f>
        <v>0.17386852819221046</v>
      </c>
      <c r="H3056">
        <f ca="1">IF(ISNUMBER(TradeDash[[#This Row],[Sharpe Average]]),IF(TradeDash[[#This Row],[Sharpe Average]]&gt;$G$1,1,0),"")</f>
        <v>1</v>
      </c>
      <c r="I3056" s="2">
        <f ca="1">IF(ISNUMBER(TradeDash[[#This Row],[Signal]]),MAX(IF(AND(TradeDash[[#This Row],[Signal]]=1,I3055&lt;1),I3055+$E$1,IF(AND(TradeDash[[#This Row],[Signal]]=0,I3055&gt;0),I3055-$E$1,IF(AND(TradeDash[[#This Row],[Signal]]=1,I3055=1),I3055,IF(AND(TradeDash[[#This Row],[Signal]]=0,I3055=0),I3055,0)))),0),"")</f>
        <v>1</v>
      </c>
      <c r="J3056" s="3">
        <f ca="1">IF(ISNUMBER(TradeDash[[#This Row],[Position]]),TradeDash[[#This Row],[Position]]*D3057,"")</f>
        <v>1.7855790350677969E-2</v>
      </c>
      <c r="K3056" s="7">
        <f ca="1">K3055*IFERROR(1+TradeDash[[#This Row],[Port Return]],1)</f>
        <v>4864602.5504258666</v>
      </c>
      <c r="L3056" s="7">
        <f ca="1">IF(ISNUMBER(TradeDash[[#This Row],[Port Return]]),L3055*(1+TradeDash[[#This Row],[Returns]]),L3055)</f>
        <v>3358473.7678855285</v>
      </c>
    </row>
    <row r="3057" spans="1:12" x14ac:dyDescent="0.35">
      <c r="A3057" s="1">
        <v>40967</v>
      </c>
      <c r="B3057" s="16">
        <f>YEAR(TradeDash[[#This Row],[Date]])</f>
        <v>2012</v>
      </c>
      <c r="C3057">
        <v>5375.5</v>
      </c>
      <c r="D3057" s="3">
        <f>IFERROR(TradeDash[[#This Row],[Nifty]]/C3056-1,"")</f>
        <v>1.7855790350677969E-2</v>
      </c>
      <c r="E3057">
        <f ca="1">IFERROR(AVERAGE(OFFSET(TradeDash[[#This Row],[Returns]],0,0,-n_days))/STDEV(OFFSET(TradeDash[[#This Row],[Returns]],0,0,-n_days)),"")</f>
        <v>0.23122261535043212</v>
      </c>
      <c r="F3057">
        <f ca="1">IFERROR(AVERAGE(OFFSET(TradeDash[[#This Row],[Returns]],0,0,-n_days*2))/STDEV(OFFSET(TradeDash[[#This Row],[Returns]],0,0,-n_days*2)),"")</f>
        <v>0.33004786546666365</v>
      </c>
      <c r="G3057">
        <f ca="1">IF(ISNUMBER(TradeDash[[#This Row],[2n day Sharpe]]),AVERAGE(TradeDash[[#This Row],[n day Sharpe]:[2n day Sharpe]]),"")</f>
        <v>0.28063524040854787</v>
      </c>
      <c r="H3057">
        <f ca="1">IF(ISNUMBER(TradeDash[[#This Row],[Sharpe Average]]),IF(TradeDash[[#This Row],[Sharpe Average]]&gt;$G$1,1,0),"")</f>
        <v>1</v>
      </c>
      <c r="I3057" s="2">
        <f ca="1">IF(ISNUMBER(TradeDash[[#This Row],[Signal]]),MAX(IF(AND(TradeDash[[#This Row],[Signal]]=1,I3056&lt;1),I3056+$E$1,IF(AND(TradeDash[[#This Row],[Signal]]=0,I3056&gt;0),I3056-$E$1,IF(AND(TradeDash[[#This Row],[Signal]]=1,I3056=1),I3056,IF(AND(TradeDash[[#This Row],[Signal]]=0,I3056=0),I3056,0)))),0),"")</f>
        <v>1</v>
      </c>
      <c r="J3057" s="3">
        <f ca="1">IF(ISNUMBER(TradeDash[[#This Row],[Position]]),TradeDash[[#This Row],[Position]]*D3058,"")</f>
        <v>1.8044833038786123E-3</v>
      </c>
      <c r="K3057" s="7">
        <f ca="1">K3056*IFERROR(1+TradeDash[[#This Row],[Port Return]],1)</f>
        <v>4873380.644508115</v>
      </c>
      <c r="L3057" s="7">
        <f ca="1">IF(ISNUMBER(TradeDash[[#This Row],[Port Return]]),L3056*(1+TradeDash[[#This Row],[Returns]]),L3056)</f>
        <v>3418441.9713831441</v>
      </c>
    </row>
    <row r="3058" spans="1:12" x14ac:dyDescent="0.35">
      <c r="A3058" s="1">
        <v>40968</v>
      </c>
      <c r="B3058" s="16">
        <f>YEAR(TradeDash[[#This Row],[Date]])</f>
        <v>2012</v>
      </c>
      <c r="C3058">
        <v>5385.2</v>
      </c>
      <c r="D3058" s="3">
        <f>IFERROR(TradeDash[[#This Row],[Nifty]]/C3057-1,"")</f>
        <v>1.8044833038786123E-3</v>
      </c>
      <c r="E3058">
        <f ca="1">IFERROR(AVERAGE(OFFSET(TradeDash[[#This Row],[Returns]],0,0,-n_days))/STDEV(OFFSET(TradeDash[[#This Row],[Returns]],0,0,-n_days)),"")</f>
        <v>0.15997881794823735</v>
      </c>
      <c r="F3058">
        <f ca="1">IFERROR(AVERAGE(OFFSET(TradeDash[[#This Row],[Returns]],0,0,-n_days*2))/STDEV(OFFSET(TradeDash[[#This Row],[Returns]],0,0,-n_days*2)),"")</f>
        <v>0.32805107569822917</v>
      </c>
      <c r="G3058">
        <f ca="1">IF(ISNUMBER(TradeDash[[#This Row],[2n day Sharpe]]),AVERAGE(TradeDash[[#This Row],[n day Sharpe]:[2n day Sharpe]]),"")</f>
        <v>0.24401494682323327</v>
      </c>
      <c r="H3058">
        <f ca="1">IF(ISNUMBER(TradeDash[[#This Row],[Sharpe Average]]),IF(TradeDash[[#This Row],[Sharpe Average]]&gt;$G$1,1,0),"")</f>
        <v>1</v>
      </c>
      <c r="I3058" s="2">
        <f ca="1">IF(ISNUMBER(TradeDash[[#This Row],[Signal]]),MAX(IF(AND(TradeDash[[#This Row],[Signal]]=1,I3057&lt;1),I3057+$E$1,IF(AND(TradeDash[[#This Row],[Signal]]=0,I3057&gt;0),I3057-$E$1,IF(AND(TradeDash[[#This Row],[Signal]]=1,I3057=1),I3057,IF(AND(TradeDash[[#This Row],[Signal]]=0,I3057=0),I3057,0)))),0),"")</f>
        <v>1</v>
      </c>
      <c r="J3058" s="3">
        <f ca="1">IF(ISNUMBER(TradeDash[[#This Row],[Position]]),TradeDash[[#This Row],[Position]]*D3059,"")</f>
        <v>-8.4397979647923282E-3</v>
      </c>
      <c r="K3058" s="7">
        <f ca="1">K3057*IFERROR(1+TradeDash[[#This Row],[Port Return]],1)</f>
        <v>4832250.2964629373</v>
      </c>
      <c r="L3058" s="7">
        <f ca="1">IF(ISNUMBER(TradeDash[[#This Row],[Port Return]]),L3057*(1+TradeDash[[#This Row],[Returns]]),L3057)</f>
        <v>3424610.492845783</v>
      </c>
    </row>
    <row r="3059" spans="1:12" x14ac:dyDescent="0.35">
      <c r="A3059" s="1">
        <v>40969</v>
      </c>
      <c r="B3059" s="16">
        <f>YEAR(TradeDash[[#This Row],[Date]])</f>
        <v>2012</v>
      </c>
      <c r="C3059">
        <v>5339.75</v>
      </c>
      <c r="D3059" s="3">
        <f>IFERROR(TradeDash[[#This Row],[Nifty]]/C3058-1,"")</f>
        <v>-8.4397979647923282E-3</v>
      </c>
      <c r="E3059">
        <f ca="1">IFERROR(AVERAGE(OFFSET(TradeDash[[#This Row],[Returns]],0,0,-n_days))/STDEV(OFFSET(TradeDash[[#This Row],[Returns]],0,0,-n_days)),"")</f>
        <v>9.0867171879940242E-2</v>
      </c>
      <c r="F3059">
        <f ca="1">IFERROR(AVERAGE(OFFSET(TradeDash[[#This Row],[Returns]],0,0,-n_days*2))/STDEV(OFFSET(TradeDash[[#This Row],[Returns]],0,0,-n_days*2)),"")</f>
        <v>0.26182005670761482</v>
      </c>
      <c r="G3059">
        <f ca="1">IF(ISNUMBER(TradeDash[[#This Row],[2n day Sharpe]]),AVERAGE(TradeDash[[#This Row],[n day Sharpe]:[2n day Sharpe]]),"")</f>
        <v>0.17634361429377754</v>
      </c>
      <c r="H3059">
        <f ca="1">IF(ISNUMBER(TradeDash[[#This Row],[Sharpe Average]]),IF(TradeDash[[#This Row],[Sharpe Average]]&gt;$G$1,1,0),"")</f>
        <v>1</v>
      </c>
      <c r="I3059" s="2">
        <f ca="1">IF(ISNUMBER(TradeDash[[#This Row],[Signal]]),MAX(IF(AND(TradeDash[[#This Row],[Signal]]=1,I3058&lt;1),I3058+$E$1,IF(AND(TradeDash[[#This Row],[Signal]]=0,I3058&gt;0),I3058-$E$1,IF(AND(TradeDash[[#This Row],[Signal]]=1,I3058=1),I3058,IF(AND(TradeDash[[#This Row],[Signal]]=0,I3058=0),I3058,0)))),0),"")</f>
        <v>1</v>
      </c>
      <c r="J3059" s="3">
        <f ca="1">IF(ISNUMBER(TradeDash[[#This Row],[Position]]),TradeDash[[#This Row],[Position]]*D3060,"")</f>
        <v>3.6705838288308978E-3</v>
      </c>
      <c r="K3059" s="7">
        <f ca="1">K3058*IFERROR(1+TradeDash[[#This Row],[Port Return]],1)</f>
        <v>4849987.4762579976</v>
      </c>
      <c r="L3059" s="7">
        <f ca="1">IF(ISNUMBER(TradeDash[[#This Row],[Port Return]]),L3058*(1+TradeDash[[#This Row],[Returns]]),L3058)</f>
        <v>3395707.4721780568</v>
      </c>
    </row>
    <row r="3060" spans="1:12" x14ac:dyDescent="0.35">
      <c r="A3060" s="1">
        <v>40970</v>
      </c>
      <c r="B3060" s="16">
        <f>YEAR(TradeDash[[#This Row],[Date]])</f>
        <v>2012</v>
      </c>
      <c r="C3060">
        <v>5359.35</v>
      </c>
      <c r="D3060" s="3">
        <f>IFERROR(TradeDash[[#This Row],[Nifty]]/C3059-1,"")</f>
        <v>3.6705838288308978E-3</v>
      </c>
      <c r="E3060">
        <f ca="1">IFERROR(AVERAGE(OFFSET(TradeDash[[#This Row],[Returns]],0,0,-n_days))/STDEV(OFFSET(TradeDash[[#This Row],[Returns]],0,0,-n_days)),"")</f>
        <v>7.8828477401182082E-2</v>
      </c>
      <c r="F3060">
        <f ca="1">IFERROR(AVERAGE(OFFSET(TradeDash[[#This Row],[Returns]],0,0,-n_days*2))/STDEV(OFFSET(TradeDash[[#This Row],[Returns]],0,0,-n_days*2)),"")</f>
        <v>0.2785945668932463</v>
      </c>
      <c r="G3060">
        <f ca="1">IF(ISNUMBER(TradeDash[[#This Row],[2n day Sharpe]]),AVERAGE(TradeDash[[#This Row],[n day Sharpe]:[2n day Sharpe]]),"")</f>
        <v>0.1787115221472142</v>
      </c>
      <c r="H3060">
        <f ca="1">IF(ISNUMBER(TradeDash[[#This Row],[Sharpe Average]]),IF(TradeDash[[#This Row],[Sharpe Average]]&gt;$G$1,1,0),"")</f>
        <v>1</v>
      </c>
      <c r="I3060" s="2">
        <f ca="1">IF(ISNUMBER(TradeDash[[#This Row],[Signal]]),MAX(IF(AND(TradeDash[[#This Row],[Signal]]=1,I3059&lt;1),I3059+$E$1,IF(AND(TradeDash[[#This Row],[Signal]]=0,I3059&gt;0),I3059-$E$1,IF(AND(TradeDash[[#This Row],[Signal]]=1,I3059=1),I3059,IF(AND(TradeDash[[#This Row],[Signal]]=0,I3059=0),I3059,0)))),0),"")</f>
        <v>1</v>
      </c>
      <c r="J3060" s="3">
        <f ca="1">IF(ISNUMBER(TradeDash[[#This Row],[Position]]),TradeDash[[#This Row],[Position]]*D3061,"")</f>
        <v>-1.4740593542127312E-2</v>
      </c>
      <c r="K3060" s="7">
        <f ca="1">K3059*IFERROR(1+TradeDash[[#This Row],[Port Return]],1)</f>
        <v>4778495.7821860705</v>
      </c>
      <c r="L3060" s="7">
        <f ca="1">IF(ISNUMBER(TradeDash[[#This Row],[Port Return]]),L3059*(1+TradeDash[[#This Row],[Returns]]),L3059)</f>
        <v>3408171.7011128739</v>
      </c>
    </row>
    <row r="3061" spans="1:12" x14ac:dyDescent="0.35">
      <c r="A3061" s="1">
        <v>40973</v>
      </c>
      <c r="B3061" s="16">
        <f>YEAR(TradeDash[[#This Row],[Date]])</f>
        <v>2012</v>
      </c>
      <c r="C3061">
        <v>5280.35</v>
      </c>
      <c r="D3061" s="3">
        <f>IFERROR(TradeDash[[#This Row],[Nifty]]/C3060-1,"")</f>
        <v>-1.4740593542127312E-2</v>
      </c>
      <c r="E3061">
        <f ca="1">IFERROR(AVERAGE(OFFSET(TradeDash[[#This Row],[Returns]],0,0,-n_days))/STDEV(OFFSET(TradeDash[[#This Row],[Returns]],0,0,-n_days)),"")</f>
        <v>-3.092054416587213E-2</v>
      </c>
      <c r="F3061">
        <f ca="1">IFERROR(AVERAGE(OFFSET(TradeDash[[#This Row],[Returns]],0,0,-n_days*2))/STDEV(OFFSET(TradeDash[[#This Row],[Returns]],0,0,-n_days*2)),"")</f>
        <v>0.23773362495094319</v>
      </c>
      <c r="G3061">
        <f ca="1">IF(ISNUMBER(TradeDash[[#This Row],[2n day Sharpe]]),AVERAGE(TradeDash[[#This Row],[n day Sharpe]:[2n day Sharpe]]),"")</f>
        <v>0.10340654039253552</v>
      </c>
      <c r="H3061">
        <f ca="1">IF(ISNUMBER(TradeDash[[#This Row],[Sharpe Average]]),IF(TradeDash[[#This Row],[Sharpe Average]]&gt;$G$1,1,0),"")</f>
        <v>1</v>
      </c>
      <c r="I3061" s="2">
        <f ca="1">IF(ISNUMBER(TradeDash[[#This Row],[Signal]]),MAX(IF(AND(TradeDash[[#This Row],[Signal]]=1,I3060&lt;1),I3060+$E$1,IF(AND(TradeDash[[#This Row],[Signal]]=0,I3060&gt;0),I3060-$E$1,IF(AND(TradeDash[[#This Row],[Signal]]=1,I3060=1),I3060,IF(AND(TradeDash[[#This Row],[Signal]]=0,I3060=0),I3060,0)))),0),"")</f>
        <v>1</v>
      </c>
      <c r="J3061" s="3">
        <f ca="1">IF(ISNUMBER(TradeDash[[#This Row],[Position]]),TradeDash[[#This Row],[Position]]*D3062,"")</f>
        <v>-1.0974651301523752E-2</v>
      </c>
      <c r="K3061" s="7">
        <f ca="1">K3060*IFERROR(1+TradeDash[[#This Row],[Port Return]],1)</f>
        <v>4726053.4572307765</v>
      </c>
      <c r="L3061" s="7">
        <f ca="1">IF(ISNUMBER(TradeDash[[#This Row],[Port Return]]),L3060*(1+TradeDash[[#This Row],[Returns]]),L3060)</f>
        <v>3357933.2273449884</v>
      </c>
    </row>
    <row r="3062" spans="1:12" x14ac:dyDescent="0.35">
      <c r="A3062" s="1">
        <v>40974</v>
      </c>
      <c r="B3062" s="16">
        <f>YEAR(TradeDash[[#This Row],[Date]])</f>
        <v>2012</v>
      </c>
      <c r="C3062">
        <v>5222.3999999999996</v>
      </c>
      <c r="D3062" s="3">
        <f>IFERROR(TradeDash[[#This Row],[Nifty]]/C3061-1,"")</f>
        <v>-1.0974651301523752E-2</v>
      </c>
      <c r="E3062">
        <f ca="1">IFERROR(AVERAGE(OFFSET(TradeDash[[#This Row],[Returns]],0,0,-n_days))/STDEV(OFFSET(TradeDash[[#This Row],[Returns]],0,0,-n_days)),"")</f>
        <v>-0.1053216747747104</v>
      </c>
      <c r="F3062">
        <f ca="1">IFERROR(AVERAGE(OFFSET(TradeDash[[#This Row],[Returns]],0,0,-n_days*2))/STDEV(OFFSET(TradeDash[[#This Row],[Returns]],0,0,-n_days*2)),"")</f>
        <v>0.20811915436794876</v>
      </c>
      <c r="G3062">
        <f ca="1">IF(ISNUMBER(TradeDash[[#This Row],[2n day Sharpe]]),AVERAGE(TradeDash[[#This Row],[n day Sharpe]:[2n day Sharpe]]),"")</f>
        <v>5.1398739796619179E-2</v>
      </c>
      <c r="H3062">
        <f ca="1">IF(ISNUMBER(TradeDash[[#This Row],[Sharpe Average]]),IF(TradeDash[[#This Row],[Sharpe Average]]&gt;$G$1,1,0),"")</f>
        <v>1</v>
      </c>
      <c r="I3062" s="2">
        <f ca="1">IF(ISNUMBER(TradeDash[[#This Row],[Signal]]),MAX(IF(AND(TradeDash[[#This Row],[Signal]]=1,I3061&lt;1),I3061+$E$1,IF(AND(TradeDash[[#This Row],[Signal]]=0,I3061&gt;0),I3061-$E$1,IF(AND(TradeDash[[#This Row],[Signal]]=1,I3061=1),I3061,IF(AND(TradeDash[[#This Row],[Signal]]=0,I3061=0),I3061,0)))),0),"")</f>
        <v>1</v>
      </c>
      <c r="J3062" s="3">
        <f ca="1">IF(ISNUMBER(TradeDash[[#This Row],[Position]]),TradeDash[[#This Row],[Position]]*D3063,"")</f>
        <v>-3.7339154411764053E-4</v>
      </c>
      <c r="K3062" s="7">
        <f ca="1">K3061*IFERROR(1+TradeDash[[#This Row],[Port Return]],1)</f>
        <v>4724288.7888327986</v>
      </c>
      <c r="L3062" s="7">
        <f ca="1">IF(ISNUMBER(TradeDash[[#This Row],[Port Return]]),L3061*(1+TradeDash[[#This Row],[Returns]]),L3061)</f>
        <v>3321081.081081077</v>
      </c>
    </row>
    <row r="3063" spans="1:12" x14ac:dyDescent="0.35">
      <c r="A3063" s="1">
        <v>40975</v>
      </c>
      <c r="B3063" s="16">
        <f>YEAR(TradeDash[[#This Row],[Date]])</f>
        <v>2012</v>
      </c>
      <c r="C3063">
        <v>5220.45</v>
      </c>
      <c r="D3063" s="3">
        <f>IFERROR(TradeDash[[#This Row],[Nifty]]/C3062-1,"")</f>
        <v>-3.7339154411764053E-4</v>
      </c>
      <c r="E3063">
        <f ca="1">IFERROR(AVERAGE(OFFSET(TradeDash[[#This Row],[Returns]],0,0,-n_days))/STDEV(OFFSET(TradeDash[[#This Row],[Returns]],0,0,-n_days)),"")</f>
        <v>-8.6267136334987796E-2</v>
      </c>
      <c r="F3063">
        <f ca="1">IFERROR(AVERAGE(OFFSET(TradeDash[[#This Row],[Returns]],0,0,-n_days*2))/STDEV(OFFSET(TradeDash[[#This Row],[Returns]],0,0,-n_days*2)),"")</f>
        <v>0.21274086888954816</v>
      </c>
      <c r="G3063">
        <f ca="1">IF(ISNUMBER(TradeDash[[#This Row],[2n day Sharpe]]),AVERAGE(TradeDash[[#This Row],[n day Sharpe]:[2n day Sharpe]]),"")</f>
        <v>6.3236866277280174E-2</v>
      </c>
      <c r="H3063">
        <f ca="1">IF(ISNUMBER(TradeDash[[#This Row],[Sharpe Average]]),IF(TradeDash[[#This Row],[Sharpe Average]]&gt;$G$1,1,0),"")</f>
        <v>1</v>
      </c>
      <c r="I3063" s="2">
        <f ca="1">IF(ISNUMBER(TradeDash[[#This Row],[Signal]]),MAX(IF(AND(TradeDash[[#This Row],[Signal]]=1,I3062&lt;1),I3062+$E$1,IF(AND(TradeDash[[#This Row],[Signal]]=0,I3062&gt;0),I3062-$E$1,IF(AND(TradeDash[[#This Row],[Signal]]=1,I3062=1),I3062,IF(AND(TradeDash[[#This Row],[Signal]]=0,I3062=0),I3062,0)))),0),"")</f>
        <v>1</v>
      </c>
      <c r="J3063" s="3">
        <f ca="1">IF(ISNUMBER(TradeDash[[#This Row],[Position]]),TradeDash[[#This Row],[Position]]*D3064,"")</f>
        <v>2.1664799011579472E-2</v>
      </c>
      <c r="K3063" s="7">
        <f ca="1">K3062*IFERROR(1+TradeDash[[#This Row],[Port Return]],1)</f>
        <v>4826639.5559155196</v>
      </c>
      <c r="L3063" s="7">
        <f ca="1">IF(ISNUMBER(TradeDash[[#This Row],[Port Return]]),L3062*(1+TradeDash[[#This Row],[Returns]]),L3062)</f>
        <v>3319841.0174880722</v>
      </c>
    </row>
    <row r="3064" spans="1:12" x14ac:dyDescent="0.35">
      <c r="A3064" s="1">
        <v>40977</v>
      </c>
      <c r="B3064" s="16">
        <f>YEAR(TradeDash[[#This Row],[Date]])</f>
        <v>2012</v>
      </c>
      <c r="C3064">
        <v>5333.55</v>
      </c>
      <c r="D3064" s="3">
        <f>IFERROR(TradeDash[[#This Row],[Nifty]]/C3063-1,"")</f>
        <v>2.1664799011579472E-2</v>
      </c>
      <c r="E3064">
        <f ca="1">IFERROR(AVERAGE(OFFSET(TradeDash[[#This Row],[Returns]],0,0,-n_days))/STDEV(OFFSET(TradeDash[[#This Row],[Returns]],0,0,-n_days)),"")</f>
        <v>-1.9211066033096726E-2</v>
      </c>
      <c r="F3064">
        <f ca="1">IFERROR(AVERAGE(OFFSET(TradeDash[[#This Row],[Returns]],0,0,-n_days*2))/STDEV(OFFSET(TradeDash[[#This Row],[Returns]],0,0,-n_days*2)),"")</f>
        <v>0.21159223773290381</v>
      </c>
      <c r="G3064">
        <f ca="1">IF(ISNUMBER(TradeDash[[#This Row],[2n day Sharpe]]),AVERAGE(TradeDash[[#This Row],[n day Sharpe]:[2n day Sharpe]]),"")</f>
        <v>9.6190585849903545E-2</v>
      </c>
      <c r="H3064">
        <f ca="1">IF(ISNUMBER(TradeDash[[#This Row],[Sharpe Average]]),IF(TradeDash[[#This Row],[Sharpe Average]]&gt;$G$1,1,0),"")</f>
        <v>1</v>
      </c>
      <c r="I3064" s="2">
        <f ca="1">IF(ISNUMBER(TradeDash[[#This Row],[Signal]]),MAX(IF(AND(TradeDash[[#This Row],[Signal]]=1,I3063&lt;1),I3063+$E$1,IF(AND(TradeDash[[#This Row],[Signal]]=0,I3063&gt;0),I3063-$E$1,IF(AND(TradeDash[[#This Row],[Signal]]=1,I3063=1),I3063,IF(AND(TradeDash[[#This Row],[Signal]]=0,I3063=0),I3063,0)))),0),"")</f>
        <v>1</v>
      </c>
      <c r="J3064" s="3">
        <f ca="1">IF(ISNUMBER(TradeDash[[#This Row],[Position]]),TradeDash[[#This Row],[Position]]*D3065,"")</f>
        <v>4.8748019611704052E-3</v>
      </c>
      <c r="K3064" s="7">
        <f ca="1">K3063*IFERROR(1+TradeDash[[#This Row],[Port Return]],1)</f>
        <v>4850168.4678885592</v>
      </c>
      <c r="L3064" s="7">
        <f ca="1">IF(ISNUMBER(TradeDash[[#This Row],[Port Return]]),L3063*(1+TradeDash[[#This Row],[Returns]]),L3063)</f>
        <v>3391764.7058823486</v>
      </c>
    </row>
    <row r="3065" spans="1:12" x14ac:dyDescent="0.35">
      <c r="A3065" s="1">
        <v>40980</v>
      </c>
      <c r="B3065" s="16">
        <f>YEAR(TradeDash[[#This Row],[Date]])</f>
        <v>2012</v>
      </c>
      <c r="C3065">
        <v>5359.55</v>
      </c>
      <c r="D3065" s="3">
        <f>IFERROR(TradeDash[[#This Row],[Nifty]]/C3064-1,"")</f>
        <v>4.8748019611704052E-3</v>
      </c>
      <c r="E3065">
        <f ca="1">IFERROR(AVERAGE(OFFSET(TradeDash[[#This Row],[Returns]],0,0,-n_days))/STDEV(OFFSET(TradeDash[[#This Row],[Returns]],0,0,-n_days)),"")</f>
        <v>-3.2593502188428825E-2</v>
      </c>
      <c r="F3065">
        <f ca="1">IFERROR(AVERAGE(OFFSET(TradeDash[[#This Row],[Returns]],0,0,-n_days*2))/STDEV(OFFSET(TradeDash[[#This Row],[Returns]],0,0,-n_days*2)),"")</f>
        <v>0.21693091088947591</v>
      </c>
      <c r="G3065">
        <f ca="1">IF(ISNUMBER(TradeDash[[#This Row],[2n day Sharpe]]),AVERAGE(TradeDash[[#This Row],[n day Sharpe]:[2n day Sharpe]]),"")</f>
        <v>9.2168704350523545E-2</v>
      </c>
      <c r="H3065">
        <f ca="1">IF(ISNUMBER(TradeDash[[#This Row],[Sharpe Average]]),IF(TradeDash[[#This Row],[Sharpe Average]]&gt;$G$1,1,0),"")</f>
        <v>1</v>
      </c>
      <c r="I3065" s="2">
        <f ca="1">IF(ISNUMBER(TradeDash[[#This Row],[Signal]]),MAX(IF(AND(TradeDash[[#This Row],[Signal]]=1,I3064&lt;1),I3064+$E$1,IF(AND(TradeDash[[#This Row],[Signal]]=0,I3064&gt;0),I3064-$E$1,IF(AND(TradeDash[[#This Row],[Signal]]=1,I3064=1),I3064,IF(AND(TradeDash[[#This Row],[Signal]]=0,I3064=0),I3064,0)))),0),"")</f>
        <v>1</v>
      </c>
      <c r="J3065" s="3">
        <f ca="1">IF(ISNUMBER(TradeDash[[#This Row],[Position]]),TradeDash[[#This Row],[Position]]*D3066,"")</f>
        <v>1.3051468873319649E-2</v>
      </c>
      <c r="K3065" s="7">
        <f ca="1">K3064*IFERROR(1+TradeDash[[#This Row],[Port Return]],1)</f>
        <v>4913470.2906775633</v>
      </c>
      <c r="L3065" s="7">
        <f ca="1">IF(ISNUMBER(TradeDash[[#This Row],[Port Return]]),L3064*(1+TradeDash[[#This Row],[Returns]]),L3064)</f>
        <v>3408298.8871224122</v>
      </c>
    </row>
    <row r="3066" spans="1:12" x14ac:dyDescent="0.35">
      <c r="A3066" s="1">
        <v>40981</v>
      </c>
      <c r="B3066" s="16">
        <f>YEAR(TradeDash[[#This Row],[Date]])</f>
        <v>2012</v>
      </c>
      <c r="C3066">
        <v>5429.5</v>
      </c>
      <c r="D3066" s="3">
        <f>IFERROR(TradeDash[[#This Row],[Nifty]]/C3065-1,"")</f>
        <v>1.3051468873319649E-2</v>
      </c>
      <c r="E3066">
        <f ca="1">IFERROR(AVERAGE(OFFSET(TradeDash[[#This Row],[Returns]],0,0,-n_days))/STDEV(OFFSET(TradeDash[[#This Row],[Returns]],0,0,-n_days)),"")</f>
        <v>4.034622250566873E-2</v>
      </c>
      <c r="F3066">
        <f ca="1">IFERROR(AVERAGE(OFFSET(TradeDash[[#This Row],[Returns]],0,0,-n_days*2))/STDEV(OFFSET(TradeDash[[#This Row],[Returns]],0,0,-n_days*2)),"")</f>
        <v>0.25765923363624105</v>
      </c>
      <c r="G3066">
        <f ca="1">IF(ISNUMBER(TradeDash[[#This Row],[2n day Sharpe]]),AVERAGE(TradeDash[[#This Row],[n day Sharpe]:[2n day Sharpe]]),"")</f>
        <v>0.14900272807095488</v>
      </c>
      <c r="H3066">
        <f ca="1">IF(ISNUMBER(TradeDash[[#This Row],[Sharpe Average]]),IF(TradeDash[[#This Row],[Sharpe Average]]&gt;$G$1,1,0),"")</f>
        <v>1</v>
      </c>
      <c r="I3066" s="2">
        <f ca="1">IF(ISNUMBER(TradeDash[[#This Row],[Signal]]),MAX(IF(AND(TradeDash[[#This Row],[Signal]]=1,I3065&lt;1),I3065+$E$1,IF(AND(TradeDash[[#This Row],[Signal]]=0,I3065&gt;0),I3065-$E$1,IF(AND(TradeDash[[#This Row],[Signal]]=1,I3065=1),I3065,IF(AND(TradeDash[[#This Row],[Signal]]=0,I3065=0),I3065,0)))),0),"")</f>
        <v>1</v>
      </c>
      <c r="J3066" s="3">
        <f ca="1">IF(ISNUMBER(TradeDash[[#This Row],[Position]]),TradeDash[[#This Row],[Position]]*D3067,"")</f>
        <v>6.335758357123078E-3</v>
      </c>
      <c r="K3066" s="7">
        <f ca="1">K3065*IFERROR(1+TradeDash[[#This Row],[Port Return]],1)</f>
        <v>4944600.8511341996</v>
      </c>
      <c r="L3066" s="7">
        <f ca="1">IF(ISNUMBER(TradeDash[[#This Row],[Port Return]]),L3065*(1+TradeDash[[#This Row],[Returns]]),L3065)</f>
        <v>3452782.1939586606</v>
      </c>
    </row>
    <row r="3067" spans="1:12" x14ac:dyDescent="0.35">
      <c r="A3067" s="1">
        <v>40982</v>
      </c>
      <c r="B3067" s="16">
        <f>YEAR(TradeDash[[#This Row],[Date]])</f>
        <v>2012</v>
      </c>
      <c r="C3067">
        <v>5463.9</v>
      </c>
      <c r="D3067" s="3">
        <f>IFERROR(TradeDash[[#This Row],[Nifty]]/C3066-1,"")</f>
        <v>6.335758357123078E-3</v>
      </c>
      <c r="E3067">
        <f ca="1">IFERROR(AVERAGE(OFFSET(TradeDash[[#This Row],[Returns]],0,0,-n_days))/STDEV(OFFSET(TradeDash[[#This Row],[Returns]],0,0,-n_days)),"")</f>
        <v>5.8328940369234132E-2</v>
      </c>
      <c r="F3067">
        <f ca="1">IFERROR(AVERAGE(OFFSET(TradeDash[[#This Row],[Returns]],0,0,-n_days*2))/STDEV(OFFSET(TradeDash[[#This Row],[Returns]],0,0,-n_days*2)),"")</f>
        <v>0.25597040562336221</v>
      </c>
      <c r="G3067">
        <f ca="1">IF(ISNUMBER(TradeDash[[#This Row],[2n day Sharpe]]),AVERAGE(TradeDash[[#This Row],[n day Sharpe]:[2n day Sharpe]]),"")</f>
        <v>0.15714967299629817</v>
      </c>
      <c r="H3067">
        <f ca="1">IF(ISNUMBER(TradeDash[[#This Row],[Sharpe Average]]),IF(TradeDash[[#This Row],[Sharpe Average]]&gt;$G$1,1,0),"")</f>
        <v>1</v>
      </c>
      <c r="I3067" s="2">
        <f ca="1">IF(ISNUMBER(TradeDash[[#This Row],[Signal]]),MAX(IF(AND(TradeDash[[#This Row],[Signal]]=1,I3066&lt;1),I3066+$E$1,IF(AND(TradeDash[[#This Row],[Signal]]=0,I3066&gt;0),I3066-$E$1,IF(AND(TradeDash[[#This Row],[Signal]]=1,I3066=1),I3066,IF(AND(TradeDash[[#This Row],[Signal]]=0,I3066=0),I3066,0)))),0),"")</f>
        <v>1</v>
      </c>
      <c r="J3067" s="3">
        <f ca="1">IF(ISNUMBER(TradeDash[[#This Row],[Position]]),TradeDash[[#This Row],[Position]]*D3068,"")</f>
        <v>-1.5263822544336447E-2</v>
      </c>
      <c r="K3067" s="7">
        <f ca="1">K3066*IFERROR(1+TradeDash[[#This Row],[Port Return]],1)</f>
        <v>4869127.3411899125</v>
      </c>
      <c r="L3067" s="7">
        <f ca="1">IF(ISNUMBER(TradeDash[[#This Row],[Port Return]]),L3066*(1+TradeDash[[#This Row],[Returns]]),L3066)</f>
        <v>3474658.18759936</v>
      </c>
    </row>
    <row r="3068" spans="1:12" x14ac:dyDescent="0.35">
      <c r="A3068" s="1">
        <v>40983</v>
      </c>
      <c r="B3068" s="16">
        <f>YEAR(TradeDash[[#This Row],[Date]])</f>
        <v>2012</v>
      </c>
      <c r="C3068">
        <v>5380.5</v>
      </c>
      <c r="D3068" s="3">
        <f>IFERROR(TradeDash[[#This Row],[Nifty]]/C3067-1,"")</f>
        <v>-1.5263822544336447E-2</v>
      </c>
      <c r="E3068">
        <f ca="1">IFERROR(AVERAGE(OFFSET(TradeDash[[#This Row],[Returns]],0,0,-n_days))/STDEV(OFFSET(TradeDash[[#This Row],[Returns]],0,0,-n_days)),"")</f>
        <v>-1.8040438401852189E-2</v>
      </c>
      <c r="F3068">
        <f ca="1">IFERROR(AVERAGE(OFFSET(TradeDash[[#This Row],[Returns]],0,0,-n_days*2))/STDEV(OFFSET(TradeDash[[#This Row],[Returns]],0,0,-n_days*2)),"")</f>
        <v>0.21307134322120841</v>
      </c>
      <c r="G3068">
        <f ca="1">IF(ISNUMBER(TradeDash[[#This Row],[2n day Sharpe]]),AVERAGE(TradeDash[[#This Row],[n day Sharpe]:[2n day Sharpe]]),"")</f>
        <v>9.7515452409678113E-2</v>
      </c>
      <c r="H3068">
        <f ca="1">IF(ISNUMBER(TradeDash[[#This Row],[Sharpe Average]]),IF(TradeDash[[#This Row],[Sharpe Average]]&gt;$G$1,1,0),"")</f>
        <v>1</v>
      </c>
      <c r="I3068" s="2">
        <f ca="1">IF(ISNUMBER(TradeDash[[#This Row],[Signal]]),MAX(IF(AND(TradeDash[[#This Row],[Signal]]=1,I3067&lt;1),I3067+$E$1,IF(AND(TradeDash[[#This Row],[Signal]]=0,I3067&gt;0),I3067-$E$1,IF(AND(TradeDash[[#This Row],[Signal]]=1,I3067=1),I3067,IF(AND(TradeDash[[#This Row],[Signal]]=0,I3067=0),I3067,0)))),0),"")</f>
        <v>1</v>
      </c>
      <c r="J3068" s="3">
        <f ca="1">IF(ISNUMBER(TradeDash[[#This Row],[Position]]),TradeDash[[#This Row],[Position]]*D3069,"")</f>
        <v>-1.1634606449214879E-2</v>
      </c>
      <c r="K3068" s="7">
        <f ca="1">K3067*IFERROR(1+TradeDash[[#This Row],[Port Return]],1)</f>
        <v>4812476.9608240556</v>
      </c>
      <c r="L3068" s="7">
        <f ca="1">IF(ISNUMBER(TradeDash[[#This Row],[Port Return]]),L3067*(1+TradeDash[[#This Row],[Returns]]),L3067)</f>
        <v>3421621.6216216176</v>
      </c>
    </row>
    <row r="3069" spans="1:12" x14ac:dyDescent="0.35">
      <c r="A3069" s="1">
        <v>40984</v>
      </c>
      <c r="B3069" s="16">
        <f>YEAR(TradeDash[[#This Row],[Date]])</f>
        <v>2012</v>
      </c>
      <c r="C3069">
        <v>5317.9</v>
      </c>
      <c r="D3069" s="3">
        <f>IFERROR(TradeDash[[#This Row],[Nifty]]/C3068-1,"")</f>
        <v>-1.1634606449214879E-2</v>
      </c>
      <c r="E3069">
        <f ca="1">IFERROR(AVERAGE(OFFSET(TradeDash[[#This Row],[Returns]],0,0,-n_days))/STDEV(OFFSET(TradeDash[[#This Row],[Returns]],0,0,-n_days)),"")</f>
        <v>-0.14946815271479963</v>
      </c>
      <c r="F3069">
        <f ca="1">IFERROR(AVERAGE(OFFSET(TradeDash[[#This Row],[Returns]],0,0,-n_days*2))/STDEV(OFFSET(TradeDash[[#This Row],[Returns]],0,0,-n_days*2)),"")</f>
        <v>0.14994502667642945</v>
      </c>
      <c r="G3069">
        <f ca="1">IF(ISNUMBER(TradeDash[[#This Row],[2n day Sharpe]]),AVERAGE(TradeDash[[#This Row],[n day Sharpe]:[2n day Sharpe]]),"")</f>
        <v>2.3843698081491005E-4</v>
      </c>
      <c r="H3069">
        <f ca="1">IF(ISNUMBER(TradeDash[[#This Row],[Sharpe Average]]),IF(TradeDash[[#This Row],[Sharpe Average]]&gt;$G$1,1,0),"")</f>
        <v>1</v>
      </c>
      <c r="I3069" s="2">
        <f ca="1">IF(ISNUMBER(TradeDash[[#This Row],[Signal]]),MAX(IF(AND(TradeDash[[#This Row],[Signal]]=1,I3068&lt;1),I3068+$E$1,IF(AND(TradeDash[[#This Row],[Signal]]=0,I3068&gt;0),I3068-$E$1,IF(AND(TradeDash[[#This Row],[Signal]]=1,I3068=1),I3068,IF(AND(TradeDash[[#This Row],[Signal]]=0,I3068=0),I3068,0)))),0),"")</f>
        <v>1</v>
      </c>
      <c r="J3069" s="3">
        <f ca="1">IF(ISNUMBER(TradeDash[[#This Row],[Position]]),TradeDash[[#This Row],[Position]]*D3070,"")</f>
        <v>-1.1442486695876108E-2</v>
      </c>
      <c r="K3069" s="7">
        <f ca="1">K3068*IFERROR(1+TradeDash[[#This Row],[Port Return]],1)</f>
        <v>4757410.2572256159</v>
      </c>
      <c r="L3069" s="7">
        <f ca="1">IF(ISNUMBER(TradeDash[[#This Row],[Port Return]]),L3068*(1+TradeDash[[#This Row],[Returns]]),L3068)</f>
        <v>3381812.4006359256</v>
      </c>
    </row>
    <row r="3070" spans="1:12" x14ac:dyDescent="0.35">
      <c r="A3070" s="1">
        <v>40987</v>
      </c>
      <c r="B3070" s="16">
        <f>YEAR(TradeDash[[#This Row],[Date]])</f>
        <v>2012</v>
      </c>
      <c r="C3070">
        <v>5257.05</v>
      </c>
      <c r="D3070" s="3">
        <f>IFERROR(TradeDash[[#This Row],[Nifty]]/C3069-1,"")</f>
        <v>-1.1442486695876108E-2</v>
      </c>
      <c r="E3070">
        <f ca="1">IFERROR(AVERAGE(OFFSET(TradeDash[[#This Row],[Returns]],0,0,-n_days))/STDEV(OFFSET(TradeDash[[#This Row],[Returns]],0,0,-n_days)),"")</f>
        <v>-0.18487119449592188</v>
      </c>
      <c r="F3070">
        <f ca="1">IFERROR(AVERAGE(OFFSET(TradeDash[[#This Row],[Returns]],0,0,-n_days*2))/STDEV(OFFSET(TradeDash[[#This Row],[Returns]],0,0,-n_days*2)),"")</f>
        <v>0.12884352798956081</v>
      </c>
      <c r="G3070">
        <f ca="1">IF(ISNUMBER(TradeDash[[#This Row],[2n day Sharpe]]),AVERAGE(TradeDash[[#This Row],[n day Sharpe]:[2n day Sharpe]]),"")</f>
        <v>-2.8013833253180534E-2</v>
      </c>
      <c r="H3070">
        <f ca="1">IF(ISNUMBER(TradeDash[[#This Row],[Sharpe Average]]),IF(TradeDash[[#This Row],[Sharpe Average]]&gt;$G$1,1,0),"")</f>
        <v>0</v>
      </c>
      <c r="I3070" s="2">
        <f ca="1">IF(ISNUMBER(TradeDash[[#This Row],[Signal]]),MAX(IF(AND(TradeDash[[#This Row],[Signal]]=1,I3069&lt;1),I3069+$E$1,IF(AND(TradeDash[[#This Row],[Signal]]=0,I3069&gt;0),I3069-$E$1,IF(AND(TradeDash[[#This Row],[Signal]]=1,I3069=1),I3069,IF(AND(TradeDash[[#This Row],[Signal]]=0,I3069=0),I3069,0)))),0),"")</f>
        <v>0.8</v>
      </c>
      <c r="J3070" s="3">
        <f ca="1">IF(ISNUMBER(TradeDash[[#This Row],[Position]]),TradeDash[[#This Row],[Position]]*D3071,"")</f>
        <v>2.7087434968281702E-3</v>
      </c>
      <c r="K3070" s="7">
        <f ca="1">K3069*IFERROR(1+TradeDash[[#This Row],[Port Return]],1)</f>
        <v>4770296.8613216197</v>
      </c>
      <c r="L3070" s="7">
        <f ca="1">IF(ISNUMBER(TradeDash[[#This Row],[Port Return]]),L3069*(1+TradeDash[[#This Row],[Returns]]),L3069)</f>
        <v>3343116.0572337001</v>
      </c>
    </row>
    <row r="3071" spans="1:12" x14ac:dyDescent="0.35">
      <c r="A3071" s="1">
        <v>40988</v>
      </c>
      <c r="B3071" s="16">
        <f>YEAR(TradeDash[[#This Row],[Date]])</f>
        <v>2012</v>
      </c>
      <c r="C3071">
        <v>5274.85</v>
      </c>
      <c r="D3071" s="3">
        <f>IFERROR(TradeDash[[#This Row],[Nifty]]/C3070-1,"")</f>
        <v>3.3859293710352123E-3</v>
      </c>
      <c r="E3071">
        <f ca="1">IFERROR(AVERAGE(OFFSET(TradeDash[[#This Row],[Returns]],0,0,-n_days))/STDEV(OFFSET(TradeDash[[#This Row],[Returns]],0,0,-n_days)),"")</f>
        <v>-0.20377234394743474</v>
      </c>
      <c r="F3071">
        <f ca="1">IFERROR(AVERAGE(OFFSET(TradeDash[[#This Row],[Returns]],0,0,-n_days*2))/STDEV(OFFSET(TradeDash[[#This Row],[Returns]],0,0,-n_days*2)),"")</f>
        <v>0.11079484036533077</v>
      </c>
      <c r="G3071">
        <f ca="1">IF(ISNUMBER(TradeDash[[#This Row],[2n day Sharpe]]),AVERAGE(TradeDash[[#This Row],[n day Sharpe]:[2n day Sharpe]]),"")</f>
        <v>-4.6488751791051983E-2</v>
      </c>
      <c r="H3071">
        <f ca="1">IF(ISNUMBER(TradeDash[[#This Row],[Sharpe Average]]),IF(TradeDash[[#This Row],[Sharpe Average]]&gt;$G$1,1,0),"")</f>
        <v>0</v>
      </c>
      <c r="I3071" s="2">
        <f ca="1">IF(ISNUMBER(TradeDash[[#This Row],[Signal]]),MAX(IF(AND(TradeDash[[#This Row],[Signal]]=1,I3070&lt;1),I3070+$E$1,IF(AND(TradeDash[[#This Row],[Signal]]=0,I3070&gt;0),I3070-$E$1,IF(AND(TradeDash[[#This Row],[Signal]]=1,I3070=1),I3070,IF(AND(TradeDash[[#This Row],[Signal]]=0,I3070=0),I3070,0)))),0),"")</f>
        <v>0.60000000000000009</v>
      </c>
      <c r="J3071" s="3">
        <f ca="1">IF(ISNUMBER(TradeDash[[#This Row],[Position]]),TradeDash[[#This Row],[Position]]*D3072,"")</f>
        <v>1.0248632662540082E-2</v>
      </c>
      <c r="K3071" s="7">
        <f ca="1">K3070*IFERROR(1+TradeDash[[#This Row],[Port Return]],1)</f>
        <v>4819185.8815445732</v>
      </c>
      <c r="L3071" s="7">
        <f ca="1">IF(ISNUMBER(TradeDash[[#This Row],[Port Return]]),L3070*(1+TradeDash[[#This Row],[Returns]]),L3070)</f>
        <v>3354435.6120826672</v>
      </c>
    </row>
    <row r="3072" spans="1:12" x14ac:dyDescent="0.35">
      <c r="A3072" s="1">
        <v>40989</v>
      </c>
      <c r="B3072" s="16">
        <f>YEAR(TradeDash[[#This Row],[Date]])</f>
        <v>2012</v>
      </c>
      <c r="C3072">
        <v>5364.95</v>
      </c>
      <c r="D3072" s="3">
        <f>IFERROR(TradeDash[[#This Row],[Nifty]]/C3071-1,"")</f>
        <v>1.7081054437566801E-2</v>
      </c>
      <c r="E3072">
        <f ca="1">IFERROR(AVERAGE(OFFSET(TradeDash[[#This Row],[Returns]],0,0,-n_days))/STDEV(OFFSET(TradeDash[[#This Row],[Returns]],0,0,-n_days)),"")</f>
        <v>-0.15983569729621006</v>
      </c>
      <c r="F3072">
        <f ca="1">IFERROR(AVERAGE(OFFSET(TradeDash[[#This Row],[Returns]],0,0,-n_days*2))/STDEV(OFFSET(TradeDash[[#This Row],[Returns]],0,0,-n_days*2)),"")</f>
        <v>0.13144394890476196</v>
      </c>
      <c r="G3072">
        <f ca="1">IF(ISNUMBER(TradeDash[[#This Row],[2n day Sharpe]]),AVERAGE(TradeDash[[#This Row],[n day Sharpe]:[2n day Sharpe]]),"")</f>
        <v>-1.4195874195724045E-2</v>
      </c>
      <c r="H3072">
        <f ca="1">IF(ISNUMBER(TradeDash[[#This Row],[Sharpe Average]]),IF(TradeDash[[#This Row],[Sharpe Average]]&gt;$G$1,1,0),"")</f>
        <v>0</v>
      </c>
      <c r="I3072" s="2">
        <f ca="1">IF(ISNUMBER(TradeDash[[#This Row],[Signal]]),MAX(IF(AND(TradeDash[[#This Row],[Signal]]=1,I3071&lt;1),I3071+$E$1,IF(AND(TradeDash[[#This Row],[Signal]]=0,I3071&gt;0),I3071-$E$1,IF(AND(TradeDash[[#This Row],[Signal]]=1,I3071=1),I3071,IF(AND(TradeDash[[#This Row],[Signal]]=0,I3071=0),I3071,0)))),0),"")</f>
        <v>0.40000000000000008</v>
      </c>
      <c r="J3072" s="3">
        <f ca="1">IF(ISNUMBER(TradeDash[[#This Row],[Position]]),TradeDash[[#This Row],[Position]]*D3073,"")</f>
        <v>-1.017716847314514E-2</v>
      </c>
      <c r="K3072" s="7">
        <f ca="1">K3071*IFERROR(1+TradeDash[[#This Row],[Port Return]],1)</f>
        <v>4770140.2149246922</v>
      </c>
      <c r="L3072" s="7">
        <f ca="1">IF(ISNUMBER(TradeDash[[#This Row],[Port Return]]),L3071*(1+TradeDash[[#This Row],[Returns]]),L3071)</f>
        <v>3411732.9093799638</v>
      </c>
    </row>
    <row r="3073" spans="1:12" x14ac:dyDescent="0.35">
      <c r="A3073" s="1">
        <v>40990</v>
      </c>
      <c r="B3073" s="16">
        <f>YEAR(TradeDash[[#This Row],[Date]])</f>
        <v>2012</v>
      </c>
      <c r="C3073">
        <v>5228.45</v>
      </c>
      <c r="D3073" s="3">
        <f>IFERROR(TradeDash[[#This Row],[Nifty]]/C3072-1,"")</f>
        <v>-2.5442921182862843E-2</v>
      </c>
      <c r="E3073">
        <f ca="1">IFERROR(AVERAGE(OFFSET(TradeDash[[#This Row],[Returns]],0,0,-n_days))/STDEV(OFFSET(TradeDash[[#This Row],[Returns]],0,0,-n_days)),"")</f>
        <v>-0.17981122137113453</v>
      </c>
      <c r="F3073">
        <f ca="1">IFERROR(AVERAGE(OFFSET(TradeDash[[#This Row],[Returns]],0,0,-n_days*2))/STDEV(OFFSET(TradeDash[[#This Row],[Returns]],0,0,-n_days*2)),"")</f>
        <v>7.534903872045727E-2</v>
      </c>
      <c r="G3073">
        <f ca="1">IF(ISNUMBER(TradeDash[[#This Row],[2n day Sharpe]]),AVERAGE(TradeDash[[#This Row],[n day Sharpe]:[2n day Sharpe]]),"")</f>
        <v>-5.2231091325338631E-2</v>
      </c>
      <c r="H3073">
        <f ca="1">IF(ISNUMBER(TradeDash[[#This Row],[Sharpe Average]]),IF(TradeDash[[#This Row],[Sharpe Average]]&gt;$G$1,1,0),"")</f>
        <v>0</v>
      </c>
      <c r="I3073" s="2">
        <f ca="1">IF(ISNUMBER(TradeDash[[#This Row],[Signal]]),MAX(IF(AND(TradeDash[[#This Row],[Signal]]=1,I3072&lt;1),I3072+$E$1,IF(AND(TradeDash[[#This Row],[Signal]]=0,I3072&gt;0),I3072-$E$1,IF(AND(TradeDash[[#This Row],[Signal]]=1,I3072=1),I3072,IF(AND(TradeDash[[#This Row],[Signal]]=0,I3072=0),I3072,0)))),0),"")</f>
        <v>0.20000000000000007</v>
      </c>
      <c r="J3073" s="3">
        <f ca="1">IF(ISNUMBER(TradeDash[[#This Row],[Position]]),TradeDash[[#This Row],[Position]]*D3074,"")</f>
        <v>1.9030496609893984E-3</v>
      </c>
      <c r="K3073" s="7">
        <f ca="1">K3072*IFERROR(1+TradeDash[[#This Row],[Port Return]],1)</f>
        <v>4779218.0286435764</v>
      </c>
      <c r="L3073" s="7">
        <f ca="1">IF(ISNUMBER(TradeDash[[#This Row],[Port Return]]),L3072*(1+TradeDash[[#This Row],[Returns]]),L3072)</f>
        <v>3324928.4578696298</v>
      </c>
    </row>
    <row r="3074" spans="1:12" x14ac:dyDescent="0.35">
      <c r="A3074" s="1">
        <v>40991</v>
      </c>
      <c r="B3074" s="16">
        <f>YEAR(TradeDash[[#This Row],[Date]])</f>
        <v>2012</v>
      </c>
      <c r="C3074">
        <v>5278.2</v>
      </c>
      <c r="D3074" s="3">
        <f>IFERROR(TradeDash[[#This Row],[Nifty]]/C3073-1,"")</f>
        <v>9.5152483049469883E-3</v>
      </c>
      <c r="E3074">
        <f ca="1">IFERROR(AVERAGE(OFFSET(TradeDash[[#This Row],[Returns]],0,0,-n_days))/STDEV(OFFSET(TradeDash[[#This Row],[Returns]],0,0,-n_days)),"")</f>
        <v>-0.1285875316282295</v>
      </c>
      <c r="F3074">
        <f ca="1">IFERROR(AVERAGE(OFFSET(TradeDash[[#This Row],[Returns]],0,0,-n_days*2))/STDEV(OFFSET(TradeDash[[#This Row],[Returns]],0,0,-n_days*2)),"")</f>
        <v>6.336128509255802E-2</v>
      </c>
      <c r="G3074">
        <f ca="1">IF(ISNUMBER(TradeDash[[#This Row],[2n day Sharpe]]),AVERAGE(TradeDash[[#This Row],[n day Sharpe]:[2n day Sharpe]]),"")</f>
        <v>-3.2613123267835741E-2</v>
      </c>
      <c r="H3074">
        <f ca="1">IF(ISNUMBER(TradeDash[[#This Row],[Sharpe Average]]),IF(TradeDash[[#This Row],[Sharpe Average]]&gt;$G$1,1,0),"")</f>
        <v>0</v>
      </c>
      <c r="I3074" s="2">
        <f ca="1">IF(ISNUMBER(TradeDash[[#This Row],[Signal]]),MAX(IF(AND(TradeDash[[#This Row],[Signal]]=1,I3073&lt;1),I3073+$E$1,IF(AND(TradeDash[[#This Row],[Signal]]=0,I3073&gt;0),I3073-$E$1,IF(AND(TradeDash[[#This Row],[Signal]]=1,I3073=1),I3073,IF(AND(TradeDash[[#This Row],[Signal]]=0,I3073=0),I3073,0)))),0),"")</f>
        <v>5.5511151231257827E-17</v>
      </c>
      <c r="J3074" s="3">
        <f ca="1">IF(ISNUMBER(TradeDash[[#This Row],[Position]]),TradeDash[[#This Row],[Position]]*D3075,"")</f>
        <v>-9.8807787847688054E-19</v>
      </c>
      <c r="K3074" s="7">
        <f ca="1">K3073*IFERROR(1+TradeDash[[#This Row],[Port Return]],1)</f>
        <v>4779218.0286435764</v>
      </c>
      <c r="L3074" s="7">
        <f ca="1">IF(ISNUMBER(TradeDash[[#This Row],[Port Return]]),L3073*(1+TradeDash[[#This Row],[Returns]]),L3073)</f>
        <v>3356565.9777424438</v>
      </c>
    </row>
    <row r="3075" spans="1:12" x14ac:dyDescent="0.35">
      <c r="A3075" s="1">
        <v>40994</v>
      </c>
      <c r="B3075" s="16">
        <f>YEAR(TradeDash[[#This Row],[Date]])</f>
        <v>2012</v>
      </c>
      <c r="C3075">
        <v>5184.25</v>
      </c>
      <c r="D3075" s="3">
        <f>IFERROR(TradeDash[[#This Row],[Nifty]]/C3074-1,"")</f>
        <v>-1.7799628661286038E-2</v>
      </c>
      <c r="E3075">
        <f ca="1">IFERROR(AVERAGE(OFFSET(TradeDash[[#This Row],[Returns]],0,0,-n_days))/STDEV(OFFSET(TradeDash[[#This Row],[Returns]],0,0,-n_days)),"")</f>
        <v>-0.15306020482832983</v>
      </c>
      <c r="F3075">
        <f ca="1">IFERROR(AVERAGE(OFFSET(TradeDash[[#This Row],[Returns]],0,0,-n_days*2))/STDEV(OFFSET(TradeDash[[#This Row],[Returns]],0,0,-n_days*2)),"")</f>
        <v>1.6007964340345772E-2</v>
      </c>
      <c r="G3075">
        <f ca="1">IF(ISNUMBER(TradeDash[[#This Row],[2n day Sharpe]]),AVERAGE(TradeDash[[#This Row],[n day Sharpe]:[2n day Sharpe]]),"")</f>
        <v>-6.8526120243992031E-2</v>
      </c>
      <c r="H3075">
        <f ca="1">IF(ISNUMBER(TradeDash[[#This Row],[Sharpe Average]]),IF(TradeDash[[#This Row],[Sharpe Average]]&gt;$G$1,1,0),"")</f>
        <v>0</v>
      </c>
      <c r="I3075" s="2">
        <f ca="1">IF(ISNUMBER(TradeDash[[#This Row],[Signal]]),MAX(IF(AND(TradeDash[[#This Row],[Signal]]=1,I3074&lt;1),I3074+$E$1,IF(AND(TradeDash[[#This Row],[Signal]]=0,I3074&gt;0),I3074-$E$1,IF(AND(TradeDash[[#This Row],[Signal]]=1,I3074=1),I3074,IF(AND(TradeDash[[#This Row],[Signal]]=0,I3074=0),I3074,0)))),0),"")</f>
        <v>0</v>
      </c>
      <c r="J3075" s="3">
        <f ca="1">IF(ISNUMBER(TradeDash[[#This Row],[Position]]),TradeDash[[#This Row],[Position]]*D3076,"")</f>
        <v>0</v>
      </c>
      <c r="K3075" s="7">
        <f ca="1">K3074*IFERROR(1+TradeDash[[#This Row],[Port Return]],1)</f>
        <v>4779218.0286435764</v>
      </c>
      <c r="L3075" s="7">
        <f ca="1">IF(ISNUMBER(TradeDash[[#This Row],[Port Return]]),L3074*(1+TradeDash[[#This Row],[Returns]]),L3074)</f>
        <v>3296820.3497615219</v>
      </c>
    </row>
    <row r="3076" spans="1:12" x14ac:dyDescent="0.35">
      <c r="A3076" s="1">
        <v>40995</v>
      </c>
      <c r="B3076" s="16">
        <f>YEAR(TradeDash[[#This Row],[Date]])</f>
        <v>2012</v>
      </c>
      <c r="C3076">
        <v>5243.15</v>
      </c>
      <c r="D3076" s="3">
        <f>IFERROR(TradeDash[[#This Row],[Nifty]]/C3075-1,"")</f>
        <v>1.1361334812171497E-2</v>
      </c>
      <c r="E3076">
        <f ca="1">IFERROR(AVERAGE(OFFSET(TradeDash[[#This Row],[Returns]],0,0,-n_days))/STDEV(OFFSET(TradeDash[[#This Row],[Returns]],0,0,-n_days)),"")</f>
        <v>-2.0497921689066903E-2</v>
      </c>
      <c r="F3076">
        <f ca="1">IFERROR(AVERAGE(OFFSET(TradeDash[[#This Row],[Returns]],0,0,-n_days*2))/STDEV(OFFSET(TradeDash[[#This Row],[Returns]],0,0,-n_days*2)),"")</f>
        <v>2.0488291831031437E-2</v>
      </c>
      <c r="G3076">
        <f ca="1">IF(ISNUMBER(TradeDash[[#This Row],[2n day Sharpe]]),AVERAGE(TradeDash[[#This Row],[n day Sharpe]:[2n day Sharpe]]),"")</f>
        <v>-4.8149290177330883E-6</v>
      </c>
      <c r="H3076">
        <f ca="1">IF(ISNUMBER(TradeDash[[#This Row],[Sharpe Average]]),IF(TradeDash[[#This Row],[Sharpe Average]]&gt;$G$1,1,0),"")</f>
        <v>0</v>
      </c>
      <c r="I3076" s="2">
        <f ca="1">IF(ISNUMBER(TradeDash[[#This Row],[Signal]]),MAX(IF(AND(TradeDash[[#This Row],[Signal]]=1,I3075&lt;1),I3075+$E$1,IF(AND(TradeDash[[#This Row],[Signal]]=0,I3075&gt;0),I3075-$E$1,IF(AND(TradeDash[[#This Row],[Signal]]=1,I3075=1),I3075,IF(AND(TradeDash[[#This Row],[Signal]]=0,I3075=0),I3075,0)))),0),"")</f>
        <v>0</v>
      </c>
      <c r="J3076" s="3">
        <f ca="1">IF(ISNUMBER(TradeDash[[#This Row],[Position]]),TradeDash[[#This Row],[Position]]*D3077,"")</f>
        <v>0</v>
      </c>
      <c r="K3076" s="7">
        <f ca="1">K3075*IFERROR(1+TradeDash[[#This Row],[Port Return]],1)</f>
        <v>4779218.0286435764</v>
      </c>
      <c r="L3076" s="7">
        <f ca="1">IF(ISNUMBER(TradeDash[[#This Row],[Port Return]]),L3075*(1+TradeDash[[#This Row],[Returns]]),L3075)</f>
        <v>3334276.6295707431</v>
      </c>
    </row>
    <row r="3077" spans="1:12" x14ac:dyDescent="0.35">
      <c r="A3077" s="1">
        <v>40996</v>
      </c>
      <c r="B3077" s="16">
        <f>YEAR(TradeDash[[#This Row],[Date]])</f>
        <v>2012</v>
      </c>
      <c r="C3077">
        <v>5194.75</v>
      </c>
      <c r="D3077" s="3">
        <f>IFERROR(TradeDash[[#This Row],[Nifty]]/C3076-1,"")</f>
        <v>-9.2310919962236282E-3</v>
      </c>
      <c r="E3077">
        <f ca="1">IFERROR(AVERAGE(OFFSET(TradeDash[[#This Row],[Returns]],0,0,-n_days))/STDEV(OFFSET(TradeDash[[#This Row],[Returns]],0,0,-n_days)),"")</f>
        <v>-0.1266271736535467</v>
      </c>
      <c r="F3077">
        <f ca="1">IFERROR(AVERAGE(OFFSET(TradeDash[[#This Row],[Returns]],0,0,-n_days*2))/STDEV(OFFSET(TradeDash[[#This Row],[Returns]],0,0,-n_days*2)),"")</f>
        <v>4.7630753568686415E-2</v>
      </c>
      <c r="G3077">
        <f ca="1">IF(ISNUMBER(TradeDash[[#This Row],[2n day Sharpe]]),AVERAGE(TradeDash[[#This Row],[n day Sharpe]:[2n day Sharpe]]),"")</f>
        <v>-3.9498210042430142E-2</v>
      </c>
      <c r="H3077">
        <f ca="1">IF(ISNUMBER(TradeDash[[#This Row],[Sharpe Average]]),IF(TradeDash[[#This Row],[Sharpe Average]]&gt;$G$1,1,0),"")</f>
        <v>0</v>
      </c>
      <c r="I3077" s="2">
        <f ca="1">IF(ISNUMBER(TradeDash[[#This Row],[Signal]]),MAX(IF(AND(TradeDash[[#This Row],[Signal]]=1,I3076&lt;1),I3076+$E$1,IF(AND(TradeDash[[#This Row],[Signal]]=0,I3076&gt;0),I3076-$E$1,IF(AND(TradeDash[[#This Row],[Signal]]=1,I3076=1),I3076,IF(AND(TradeDash[[#This Row],[Signal]]=0,I3076=0),I3076,0)))),0),"")</f>
        <v>0</v>
      </c>
      <c r="J3077" s="3">
        <f ca="1">IF(ISNUMBER(TradeDash[[#This Row],[Position]]),TradeDash[[#This Row],[Position]]*D3078,"")</f>
        <v>0</v>
      </c>
      <c r="K3077" s="7">
        <f ca="1">K3076*IFERROR(1+TradeDash[[#This Row],[Port Return]],1)</f>
        <v>4779218.0286435764</v>
      </c>
      <c r="L3077" s="7">
        <f ca="1">IF(ISNUMBER(TradeDash[[#This Row],[Port Return]]),L3076*(1+TradeDash[[#This Row],[Returns]]),L3076)</f>
        <v>3303497.615262317</v>
      </c>
    </row>
    <row r="3078" spans="1:12" x14ac:dyDescent="0.35">
      <c r="A3078" s="1">
        <v>40997</v>
      </c>
      <c r="B3078" s="16">
        <f>YEAR(TradeDash[[#This Row],[Date]])</f>
        <v>2012</v>
      </c>
      <c r="C3078">
        <v>5178.8500000000004</v>
      </c>
      <c r="D3078" s="3">
        <f>IFERROR(TradeDash[[#This Row],[Nifty]]/C3077-1,"")</f>
        <v>-3.0607825208142092E-3</v>
      </c>
      <c r="E3078">
        <f ca="1">IFERROR(AVERAGE(OFFSET(TradeDash[[#This Row],[Returns]],0,0,-n_days))/STDEV(OFFSET(TradeDash[[#This Row],[Returns]],0,0,-n_days)),"")</f>
        <v>-0.14577994027949734</v>
      </c>
      <c r="F3078">
        <f ca="1">IFERROR(AVERAGE(OFFSET(TradeDash[[#This Row],[Returns]],0,0,-n_days*2))/STDEV(OFFSET(TradeDash[[#This Row],[Returns]],0,0,-n_days*2)),"")</f>
        <v>-2.1787647795513923E-3</v>
      </c>
      <c r="G3078">
        <f ca="1">IF(ISNUMBER(TradeDash[[#This Row],[2n day Sharpe]]),AVERAGE(TradeDash[[#This Row],[n day Sharpe]:[2n day Sharpe]]),"")</f>
        <v>-7.3979352529524367E-2</v>
      </c>
      <c r="H3078">
        <f ca="1">IF(ISNUMBER(TradeDash[[#This Row],[Sharpe Average]]),IF(TradeDash[[#This Row],[Sharpe Average]]&gt;$G$1,1,0),"")</f>
        <v>0</v>
      </c>
      <c r="I3078" s="2">
        <f ca="1">IF(ISNUMBER(TradeDash[[#This Row],[Signal]]),MAX(IF(AND(TradeDash[[#This Row],[Signal]]=1,I3077&lt;1),I3077+$E$1,IF(AND(TradeDash[[#This Row],[Signal]]=0,I3077&gt;0),I3077-$E$1,IF(AND(TradeDash[[#This Row],[Signal]]=1,I3077=1),I3077,IF(AND(TradeDash[[#This Row],[Signal]]=0,I3077=0),I3077,0)))),0),"")</f>
        <v>0</v>
      </c>
      <c r="J3078" s="3">
        <f ca="1">IF(ISNUMBER(TradeDash[[#This Row],[Position]]),TradeDash[[#This Row],[Position]]*D3079,"")</f>
        <v>0</v>
      </c>
      <c r="K3078" s="7">
        <f ca="1">K3077*IFERROR(1+TradeDash[[#This Row],[Port Return]],1)</f>
        <v>4779218.0286435764</v>
      </c>
      <c r="L3078" s="7">
        <f ca="1">IF(ISNUMBER(TradeDash[[#This Row],[Port Return]]),L3077*(1+TradeDash[[#This Row],[Returns]]),L3077)</f>
        <v>3293386.3275039708</v>
      </c>
    </row>
    <row r="3079" spans="1:12" x14ac:dyDescent="0.35">
      <c r="A3079" s="1">
        <v>40998</v>
      </c>
      <c r="B3079" s="16">
        <f>YEAR(TradeDash[[#This Row],[Date]])</f>
        <v>2012</v>
      </c>
      <c r="C3079">
        <v>5295.55</v>
      </c>
      <c r="D3079" s="3">
        <f>IFERROR(TradeDash[[#This Row],[Nifty]]/C3078-1,"")</f>
        <v>2.2533960242138606E-2</v>
      </c>
      <c r="E3079">
        <f ca="1">IFERROR(AVERAGE(OFFSET(TradeDash[[#This Row],[Returns]],0,0,-n_days))/STDEV(OFFSET(TradeDash[[#This Row],[Returns]],0,0,-n_days)),"")</f>
        <v>-2.3436182634277766E-2</v>
      </c>
      <c r="F3079">
        <f ca="1">IFERROR(AVERAGE(OFFSET(TradeDash[[#This Row],[Returns]],0,0,-n_days*2))/STDEV(OFFSET(TradeDash[[#This Row],[Returns]],0,0,-n_days*2)),"")</f>
        <v>2.8715337811955399E-2</v>
      </c>
      <c r="G3079">
        <f ca="1">IF(ISNUMBER(TradeDash[[#This Row],[2n day Sharpe]]),AVERAGE(TradeDash[[#This Row],[n day Sharpe]:[2n day Sharpe]]),"")</f>
        <v>2.6395775888388168E-3</v>
      </c>
      <c r="H3079">
        <f ca="1">IF(ISNUMBER(TradeDash[[#This Row],[Sharpe Average]]),IF(TradeDash[[#This Row],[Sharpe Average]]&gt;$G$1,1,0),"")</f>
        <v>1</v>
      </c>
      <c r="I3079" s="2">
        <f ca="1">IF(ISNUMBER(TradeDash[[#This Row],[Signal]]),MAX(IF(AND(TradeDash[[#This Row],[Signal]]=1,I3078&lt;1),I3078+$E$1,IF(AND(TradeDash[[#This Row],[Signal]]=0,I3078&gt;0),I3078-$E$1,IF(AND(TradeDash[[#This Row],[Signal]]=1,I3078=1),I3078,IF(AND(TradeDash[[#This Row],[Signal]]=0,I3078=0),I3078,0)))),0),"")</f>
        <v>0.2</v>
      </c>
      <c r="J3079" s="3">
        <f ca="1">IF(ISNUMBER(TradeDash[[#This Row],[Position]]),TradeDash[[#This Row],[Position]]*D3080,"")</f>
        <v>8.4410495604796414E-4</v>
      </c>
      <c r="K3079" s="7">
        <f ca="1">K3078*IFERROR(1+TradeDash[[#This Row],[Port Return]],1)</f>
        <v>4783252.190267588</v>
      </c>
      <c r="L3079" s="7">
        <f ca="1">IF(ISNUMBER(TradeDash[[#This Row],[Port Return]]),L3078*(1+TradeDash[[#This Row],[Returns]]),L3078)</f>
        <v>3367599.364069948</v>
      </c>
    </row>
    <row r="3080" spans="1:12" x14ac:dyDescent="0.35">
      <c r="A3080" s="1">
        <v>41001</v>
      </c>
      <c r="B3080" s="16">
        <f>YEAR(TradeDash[[#This Row],[Date]])</f>
        <v>2012</v>
      </c>
      <c r="C3080">
        <v>5317.9</v>
      </c>
      <c r="D3080" s="3">
        <f>IFERROR(TradeDash[[#This Row],[Nifty]]/C3079-1,"")</f>
        <v>4.2205247802398205E-3</v>
      </c>
      <c r="E3080">
        <f ca="1">IFERROR(AVERAGE(OFFSET(TradeDash[[#This Row],[Returns]],0,0,-n_days))/STDEV(OFFSET(TradeDash[[#This Row],[Returns]],0,0,-n_days)),"")</f>
        <v>-2.1436209670175149E-2</v>
      </c>
      <c r="F3080">
        <f ca="1">IFERROR(AVERAGE(OFFSET(TradeDash[[#This Row],[Returns]],0,0,-n_days*2))/STDEV(OFFSET(TradeDash[[#This Row],[Returns]],0,0,-n_days*2)),"")</f>
        <v>2.4172660386960563E-2</v>
      </c>
      <c r="G3080">
        <f ca="1">IF(ISNUMBER(TradeDash[[#This Row],[2n day Sharpe]]),AVERAGE(TradeDash[[#This Row],[n day Sharpe]:[2n day Sharpe]]),"")</f>
        <v>1.3682253583927068E-3</v>
      </c>
      <c r="H3080">
        <f ca="1">IF(ISNUMBER(TradeDash[[#This Row],[Sharpe Average]]),IF(TradeDash[[#This Row],[Sharpe Average]]&gt;$G$1,1,0),"")</f>
        <v>1</v>
      </c>
      <c r="I3080" s="2">
        <f ca="1">IF(ISNUMBER(TradeDash[[#This Row],[Signal]]),MAX(IF(AND(TradeDash[[#This Row],[Signal]]=1,I3079&lt;1),I3079+$E$1,IF(AND(TradeDash[[#This Row],[Signal]]=0,I3079&gt;0),I3079-$E$1,IF(AND(TradeDash[[#This Row],[Signal]]=1,I3079=1),I3079,IF(AND(TradeDash[[#This Row],[Signal]]=0,I3079=0),I3079,0)))),0),"")</f>
        <v>0.4</v>
      </c>
      <c r="J3080" s="3">
        <f ca="1">IF(ISNUMBER(TradeDash[[#This Row],[Position]]),TradeDash[[#This Row],[Position]]*D3081,"")</f>
        <v>3.0538370409372464E-3</v>
      </c>
      <c r="K3080" s="7">
        <f ca="1">K3079*IFERROR(1+TradeDash[[#This Row],[Port Return]],1)</f>
        <v>4797859.4629823714</v>
      </c>
      <c r="L3080" s="7">
        <f ca="1">IF(ISNUMBER(TradeDash[[#This Row],[Port Return]]),L3079*(1+TradeDash[[#This Row],[Returns]]),L3079)</f>
        <v>3381812.4006359251</v>
      </c>
    </row>
    <row r="3081" spans="1:12" x14ac:dyDescent="0.35">
      <c r="A3081" s="1">
        <v>41002</v>
      </c>
      <c r="B3081" s="16">
        <f>YEAR(TradeDash[[#This Row],[Date]])</f>
        <v>2012</v>
      </c>
      <c r="C3081">
        <v>5358.5</v>
      </c>
      <c r="D3081" s="3">
        <f>IFERROR(TradeDash[[#This Row],[Nifty]]/C3080-1,"")</f>
        <v>7.6345926023431154E-3</v>
      </c>
      <c r="E3081">
        <f ca="1">IFERROR(AVERAGE(OFFSET(TradeDash[[#This Row],[Returns]],0,0,-n_days))/STDEV(OFFSET(TradeDash[[#This Row],[Returns]],0,0,-n_days)),"")</f>
        <v>6.0763165678778729E-2</v>
      </c>
      <c r="F3081">
        <f ca="1">IFERROR(AVERAGE(OFFSET(TradeDash[[#This Row],[Returns]],0,0,-n_days*2))/STDEV(OFFSET(TradeDash[[#This Row],[Returns]],0,0,-n_days*2)),"")</f>
        <v>1.8320505373445414E-2</v>
      </c>
      <c r="G3081">
        <f ca="1">IF(ISNUMBER(TradeDash[[#This Row],[2n day Sharpe]]),AVERAGE(TradeDash[[#This Row],[n day Sharpe]:[2n day Sharpe]]),"")</f>
        <v>3.9541835526112068E-2</v>
      </c>
      <c r="H3081">
        <f ca="1">IF(ISNUMBER(TradeDash[[#This Row],[Sharpe Average]]),IF(TradeDash[[#This Row],[Sharpe Average]]&gt;$G$1,1,0),"")</f>
        <v>1</v>
      </c>
      <c r="I3081" s="2">
        <f ca="1">IF(ISNUMBER(TradeDash[[#This Row],[Signal]]),MAX(IF(AND(TradeDash[[#This Row],[Signal]]=1,I3080&lt;1),I3080+$E$1,IF(AND(TradeDash[[#This Row],[Signal]]=0,I3080&gt;0),I3080-$E$1,IF(AND(TradeDash[[#This Row],[Signal]]=1,I3080=1),I3080,IF(AND(TradeDash[[#This Row],[Signal]]=0,I3080=0),I3080,0)))),0),"")</f>
        <v>0.60000000000000009</v>
      </c>
      <c r="J3081" s="3">
        <f ca="1">IF(ISNUMBER(TradeDash[[#This Row],[Position]]),TradeDash[[#This Row],[Position]]*D3082,"")</f>
        <v>-3.9861901651582219E-3</v>
      </c>
      <c r="K3081" s="7">
        <f ca="1">K3080*IFERROR(1+TradeDash[[#This Row],[Port Return]],1)</f>
        <v>4778734.28277722</v>
      </c>
      <c r="L3081" s="7">
        <f ca="1">IF(ISNUMBER(TradeDash[[#This Row],[Port Return]]),L3080*(1+TradeDash[[#This Row],[Returns]]),L3080)</f>
        <v>3407631.1605723323</v>
      </c>
    </row>
    <row r="3082" spans="1:12" x14ac:dyDescent="0.35">
      <c r="A3082" s="1">
        <v>41003</v>
      </c>
      <c r="B3082" s="16">
        <f>YEAR(TradeDash[[#This Row],[Date]])</f>
        <v>2012</v>
      </c>
      <c r="C3082">
        <v>5322.9</v>
      </c>
      <c r="D3082" s="3">
        <f>IFERROR(TradeDash[[#This Row],[Nifty]]/C3081-1,"")</f>
        <v>-6.6436502752637017E-3</v>
      </c>
      <c r="E3082">
        <f ca="1">IFERROR(AVERAGE(OFFSET(TradeDash[[#This Row],[Returns]],0,0,-n_days))/STDEV(OFFSET(TradeDash[[#This Row],[Returns]],0,0,-n_days)),"")</f>
        <v>7.7723707162766345E-2</v>
      </c>
      <c r="F3082">
        <f ca="1">IFERROR(AVERAGE(OFFSET(TradeDash[[#This Row],[Returns]],0,0,-n_days*2))/STDEV(OFFSET(TradeDash[[#This Row],[Returns]],0,0,-n_days*2)),"")</f>
        <v>-8.3736404988601684E-3</v>
      </c>
      <c r="G3082">
        <f ca="1">IF(ISNUMBER(TradeDash[[#This Row],[2n day Sharpe]]),AVERAGE(TradeDash[[#This Row],[n day Sharpe]:[2n day Sharpe]]),"")</f>
        <v>3.4675033331953091E-2</v>
      </c>
      <c r="H3082">
        <f ca="1">IF(ISNUMBER(TradeDash[[#This Row],[Sharpe Average]]),IF(TradeDash[[#This Row],[Sharpe Average]]&gt;$G$1,1,0),"")</f>
        <v>1</v>
      </c>
      <c r="I3082" s="2">
        <f ca="1">IF(ISNUMBER(TradeDash[[#This Row],[Signal]]),MAX(IF(AND(TradeDash[[#This Row],[Signal]]=1,I3081&lt;1),I3081+$E$1,IF(AND(TradeDash[[#This Row],[Signal]]=0,I3081&gt;0),I3081-$E$1,IF(AND(TradeDash[[#This Row],[Signal]]=1,I3081=1),I3081,IF(AND(TradeDash[[#This Row],[Signal]]=0,I3081=0),I3081,0)))),0),"")</f>
        <v>0.8</v>
      </c>
      <c r="J3082" s="3">
        <f ca="1">IF(ISNUMBER(TradeDash[[#This Row],[Position]]),TradeDash[[#This Row],[Position]]*D3083,"")</f>
        <v>-1.3301020120610919E-2</v>
      </c>
      <c r="K3082" s="7">
        <f ca="1">K3081*IFERROR(1+TradeDash[[#This Row],[Port Return]],1)</f>
        <v>4715172.2419309467</v>
      </c>
      <c r="L3082" s="7">
        <f ca="1">IF(ISNUMBER(TradeDash[[#This Row],[Port Return]]),L3081*(1+TradeDash[[#This Row],[Returns]]),L3081)</f>
        <v>3384992.0508743986</v>
      </c>
    </row>
    <row r="3083" spans="1:12" x14ac:dyDescent="0.35">
      <c r="A3083" s="1">
        <v>41008</v>
      </c>
      <c r="B3083" s="16">
        <f>YEAR(TradeDash[[#This Row],[Date]])</f>
        <v>2012</v>
      </c>
      <c r="C3083">
        <v>5234.3999999999996</v>
      </c>
      <c r="D3083" s="3">
        <f>IFERROR(TradeDash[[#This Row],[Nifty]]/C3082-1,"")</f>
        <v>-1.6626275150763647E-2</v>
      </c>
      <c r="E3083">
        <f ca="1">IFERROR(AVERAGE(OFFSET(TradeDash[[#This Row],[Returns]],0,0,-n_days))/STDEV(OFFSET(TradeDash[[#This Row],[Returns]],0,0,-n_days)),"")</f>
        <v>1.6200846497535337E-2</v>
      </c>
      <c r="F3083">
        <f ca="1">IFERROR(AVERAGE(OFFSET(TradeDash[[#This Row],[Returns]],0,0,-n_days*2))/STDEV(OFFSET(TradeDash[[#This Row],[Returns]],0,0,-n_days*2)),"")</f>
        <v>-3.1088101356518034E-2</v>
      </c>
      <c r="G3083">
        <f ca="1">IF(ISNUMBER(TradeDash[[#This Row],[2n day Sharpe]]),AVERAGE(TradeDash[[#This Row],[n day Sharpe]:[2n day Sharpe]]),"")</f>
        <v>-7.4436274294913483E-3</v>
      </c>
      <c r="H3083">
        <f ca="1">IF(ISNUMBER(TradeDash[[#This Row],[Sharpe Average]]),IF(TradeDash[[#This Row],[Sharpe Average]]&gt;$G$1,1,0),"")</f>
        <v>0</v>
      </c>
      <c r="I3083" s="2">
        <f ca="1">IF(ISNUMBER(TradeDash[[#This Row],[Signal]]),MAX(IF(AND(TradeDash[[#This Row],[Signal]]=1,I3082&lt;1),I3082+$E$1,IF(AND(TradeDash[[#This Row],[Signal]]=0,I3082&gt;0),I3082-$E$1,IF(AND(TradeDash[[#This Row],[Signal]]=1,I3082=1),I3082,IF(AND(TradeDash[[#This Row],[Signal]]=0,I3082=0),I3082,0)))),0),"")</f>
        <v>0.60000000000000009</v>
      </c>
      <c r="J3083" s="3">
        <f ca="1">IF(ISNUMBER(TradeDash[[#This Row],[Position]]),TradeDash[[#This Row],[Position]]*D3084,"")</f>
        <v>1.0545621274645534E-3</v>
      </c>
      <c r="K3083" s="7">
        <f ca="1">K3082*IFERROR(1+TradeDash[[#This Row],[Port Return]],1)</f>
        <v>4720144.6840017587</v>
      </c>
      <c r="L3083" s="7">
        <f ca="1">IF(ISNUMBER(TradeDash[[#This Row],[Port Return]]),L3082*(1+TradeDash[[#This Row],[Returns]]),L3082)</f>
        <v>3328712.241653413</v>
      </c>
    </row>
    <row r="3084" spans="1:12" x14ac:dyDescent="0.35">
      <c r="A3084" s="1">
        <v>41009</v>
      </c>
      <c r="B3084" s="16">
        <f>YEAR(TradeDash[[#This Row],[Date]])</f>
        <v>2012</v>
      </c>
      <c r="C3084">
        <v>5243.6</v>
      </c>
      <c r="D3084" s="3">
        <f>IFERROR(TradeDash[[#This Row],[Nifty]]/C3083-1,"")</f>
        <v>1.7576035457742556E-3</v>
      </c>
      <c r="E3084">
        <f ca="1">IFERROR(AVERAGE(OFFSET(TradeDash[[#This Row],[Returns]],0,0,-n_days))/STDEV(OFFSET(TradeDash[[#This Row],[Returns]],0,0,-n_days)),"")</f>
        <v>-5.9205508334707828E-2</v>
      </c>
      <c r="F3084">
        <f ca="1">IFERROR(AVERAGE(OFFSET(TradeDash[[#This Row],[Returns]],0,0,-n_days*2))/STDEV(OFFSET(TradeDash[[#This Row],[Returns]],0,0,-n_days*2)),"")</f>
        <v>-3.988129565077219E-2</v>
      </c>
      <c r="G3084">
        <f ca="1">IF(ISNUMBER(TradeDash[[#This Row],[2n day Sharpe]]),AVERAGE(TradeDash[[#This Row],[n day Sharpe]:[2n day Sharpe]]),"")</f>
        <v>-4.9543401992740009E-2</v>
      </c>
      <c r="H3084">
        <f ca="1">IF(ISNUMBER(TradeDash[[#This Row],[Sharpe Average]]),IF(TradeDash[[#This Row],[Sharpe Average]]&gt;$G$1,1,0),"")</f>
        <v>0</v>
      </c>
      <c r="I3084" s="2">
        <f ca="1">IF(ISNUMBER(TradeDash[[#This Row],[Signal]]),MAX(IF(AND(TradeDash[[#This Row],[Signal]]=1,I3083&lt;1),I3083+$E$1,IF(AND(TradeDash[[#This Row],[Signal]]=0,I3083&gt;0),I3083-$E$1,IF(AND(TradeDash[[#This Row],[Signal]]=1,I3083=1),I3083,IF(AND(TradeDash[[#This Row],[Signal]]=0,I3083=0),I3083,0)))),0),"")</f>
        <v>0.40000000000000008</v>
      </c>
      <c r="J3084" s="3">
        <f ca="1">IF(ISNUMBER(TradeDash[[#This Row],[Position]]),TradeDash[[#This Row],[Position]]*D3085,"")</f>
        <v>-1.2777481119841119E-3</v>
      </c>
      <c r="K3084" s="7">
        <f ca="1">K3083*IFERROR(1+TradeDash[[#This Row],[Port Return]],1)</f>
        <v>4714113.5280434834</v>
      </c>
      <c r="L3084" s="7">
        <f ca="1">IF(ISNUMBER(TradeDash[[#This Row],[Port Return]]),L3083*(1+TradeDash[[#This Row],[Returns]]),L3083)</f>
        <v>3334562.7980922051</v>
      </c>
    </row>
    <row r="3085" spans="1:12" x14ac:dyDescent="0.35">
      <c r="A3085" s="1">
        <v>41010</v>
      </c>
      <c r="B3085" s="16">
        <f>YEAR(TradeDash[[#This Row],[Date]])</f>
        <v>2012</v>
      </c>
      <c r="C3085">
        <v>5226.8500000000004</v>
      </c>
      <c r="D3085" s="3">
        <f>IFERROR(TradeDash[[#This Row],[Nifty]]/C3084-1,"")</f>
        <v>-3.1943702799602791E-3</v>
      </c>
      <c r="E3085">
        <f ca="1">IFERROR(AVERAGE(OFFSET(TradeDash[[#This Row],[Returns]],0,0,-n_days))/STDEV(OFFSET(TradeDash[[#This Row],[Returns]],0,0,-n_days)),"")</f>
        <v>-9.0655357236749293E-2</v>
      </c>
      <c r="F3085">
        <f ca="1">IFERROR(AVERAGE(OFFSET(TradeDash[[#This Row],[Returns]],0,0,-n_days*2))/STDEV(OFFSET(TradeDash[[#This Row],[Returns]],0,0,-n_days*2)),"")</f>
        <v>-6.2688649988703687E-2</v>
      </c>
      <c r="G3085">
        <f ca="1">IF(ISNUMBER(TradeDash[[#This Row],[2n day Sharpe]]),AVERAGE(TradeDash[[#This Row],[n day Sharpe]:[2n day Sharpe]]),"")</f>
        <v>-7.6672003612726497E-2</v>
      </c>
      <c r="H3085">
        <f ca="1">IF(ISNUMBER(TradeDash[[#This Row],[Sharpe Average]]),IF(TradeDash[[#This Row],[Sharpe Average]]&gt;$G$1,1,0),"")</f>
        <v>0</v>
      </c>
      <c r="I3085" s="2">
        <f ca="1">IF(ISNUMBER(TradeDash[[#This Row],[Signal]]),MAX(IF(AND(TradeDash[[#This Row],[Signal]]=1,I3084&lt;1),I3084+$E$1,IF(AND(TradeDash[[#This Row],[Signal]]=0,I3084&gt;0),I3084-$E$1,IF(AND(TradeDash[[#This Row],[Signal]]=1,I3084=1),I3084,IF(AND(TradeDash[[#This Row],[Signal]]=0,I3084=0),I3084,0)))),0),"")</f>
        <v>0.20000000000000007</v>
      </c>
      <c r="J3085" s="3">
        <f ca="1">IF(ISNUMBER(TradeDash[[#This Row],[Position]]),TradeDash[[#This Row],[Position]]*D3086,"")</f>
        <v>1.9131981977673191E-3</v>
      </c>
      <c r="K3085" s="7">
        <f ca="1">K3084*IFERROR(1+TradeDash[[#This Row],[Port Return]],1)</f>
        <v>4723132.5615494065</v>
      </c>
      <c r="L3085" s="7">
        <f ca="1">IF(ISNUMBER(TradeDash[[#This Row],[Port Return]]),L3084*(1+TradeDash[[#This Row],[Returns]]),L3084)</f>
        <v>3323910.9697933183</v>
      </c>
    </row>
    <row r="3086" spans="1:12" x14ac:dyDescent="0.35">
      <c r="A3086" s="1">
        <v>41011</v>
      </c>
      <c r="B3086" s="16">
        <f>YEAR(TradeDash[[#This Row],[Date]])</f>
        <v>2012</v>
      </c>
      <c r="C3086">
        <v>5276.85</v>
      </c>
      <c r="D3086" s="3">
        <f>IFERROR(TradeDash[[#This Row],[Nifty]]/C3085-1,"")</f>
        <v>9.5659909888365924E-3</v>
      </c>
      <c r="E3086">
        <f ca="1">IFERROR(AVERAGE(OFFSET(TradeDash[[#This Row],[Returns]],0,0,-n_days))/STDEV(OFFSET(TradeDash[[#This Row],[Returns]],0,0,-n_days)),"")</f>
        <v>-0.1055869161795569</v>
      </c>
      <c r="F3086">
        <f ca="1">IFERROR(AVERAGE(OFFSET(TradeDash[[#This Row],[Returns]],0,0,-n_days*2))/STDEV(OFFSET(TradeDash[[#This Row],[Returns]],0,0,-n_days*2)),"")</f>
        <v>-3.236627789608177E-2</v>
      </c>
      <c r="G3086">
        <f ca="1">IF(ISNUMBER(TradeDash[[#This Row],[2n day Sharpe]]),AVERAGE(TradeDash[[#This Row],[n day Sharpe]:[2n day Sharpe]]),"")</f>
        <v>-6.8976597037819332E-2</v>
      </c>
      <c r="H3086">
        <f ca="1">IF(ISNUMBER(TradeDash[[#This Row],[Sharpe Average]]),IF(TradeDash[[#This Row],[Sharpe Average]]&gt;$G$1,1,0),"")</f>
        <v>0</v>
      </c>
      <c r="I3086" s="2">
        <f ca="1">IF(ISNUMBER(TradeDash[[#This Row],[Signal]]),MAX(IF(AND(TradeDash[[#This Row],[Signal]]=1,I3085&lt;1),I3085+$E$1,IF(AND(TradeDash[[#This Row],[Signal]]=0,I3085&gt;0),I3085-$E$1,IF(AND(TradeDash[[#This Row],[Signal]]=1,I3085=1),I3085,IF(AND(TradeDash[[#This Row],[Signal]]=0,I3085=0),I3085,0)))),0),"")</f>
        <v>5.5511151231257827E-17</v>
      </c>
      <c r="J3086" s="3">
        <f ca="1">IF(ISNUMBER(TradeDash[[#This Row],[Position]]),TradeDash[[#This Row],[Position]]*D3087,"")</f>
        <v>-7.3007076105049654E-19</v>
      </c>
      <c r="K3086" s="7">
        <f ca="1">K3085*IFERROR(1+TradeDash[[#This Row],[Port Return]],1)</f>
        <v>4723132.5615494065</v>
      </c>
      <c r="L3086" s="7">
        <f ca="1">IF(ISNUMBER(TradeDash[[#This Row],[Port Return]]),L3085*(1+TradeDash[[#This Row],[Returns]]),L3085)</f>
        <v>3355707.4721780564</v>
      </c>
    </row>
    <row r="3087" spans="1:12" x14ac:dyDescent="0.35">
      <c r="A3087" s="1">
        <v>41012</v>
      </c>
      <c r="B3087" s="16">
        <f>YEAR(TradeDash[[#This Row],[Date]])</f>
        <v>2012</v>
      </c>
      <c r="C3087">
        <v>5207.45</v>
      </c>
      <c r="D3087" s="3">
        <f>IFERROR(TradeDash[[#This Row],[Nifty]]/C3086-1,"")</f>
        <v>-1.3151785629684443E-2</v>
      </c>
      <c r="E3087">
        <f ca="1">IFERROR(AVERAGE(OFFSET(TradeDash[[#This Row],[Returns]],0,0,-n_days))/STDEV(OFFSET(TradeDash[[#This Row],[Returns]],0,0,-n_days)),"")</f>
        <v>-0.18016673046592557</v>
      </c>
      <c r="F3087">
        <f ca="1">IFERROR(AVERAGE(OFFSET(TradeDash[[#This Row],[Returns]],0,0,-n_days*2))/STDEV(OFFSET(TradeDash[[#This Row],[Returns]],0,0,-n_days*2)),"")</f>
        <v>-6.0597846261618418E-2</v>
      </c>
      <c r="G3087">
        <f ca="1">IF(ISNUMBER(TradeDash[[#This Row],[2n day Sharpe]]),AVERAGE(TradeDash[[#This Row],[n day Sharpe]:[2n day Sharpe]]),"")</f>
        <v>-0.12038228836377199</v>
      </c>
      <c r="H3087">
        <f ca="1">IF(ISNUMBER(TradeDash[[#This Row],[Sharpe Average]]),IF(TradeDash[[#This Row],[Sharpe Average]]&gt;$G$1,1,0),"")</f>
        <v>0</v>
      </c>
      <c r="I3087" s="2">
        <f ca="1">IF(ISNUMBER(TradeDash[[#This Row],[Signal]]),MAX(IF(AND(TradeDash[[#This Row],[Signal]]=1,I3086&lt;1),I3086+$E$1,IF(AND(TradeDash[[#This Row],[Signal]]=0,I3086&gt;0),I3086-$E$1,IF(AND(TradeDash[[#This Row],[Signal]]=1,I3086=1),I3086,IF(AND(TradeDash[[#This Row],[Signal]]=0,I3086=0),I3086,0)))),0),"")</f>
        <v>0</v>
      </c>
      <c r="J3087" s="3">
        <f ca="1">IF(ISNUMBER(TradeDash[[#This Row],[Position]]),TradeDash[[#This Row],[Position]]*D3088,"")</f>
        <v>0</v>
      </c>
      <c r="K3087" s="7">
        <f ca="1">K3086*IFERROR(1+TradeDash[[#This Row],[Port Return]],1)</f>
        <v>4723132.5615494065</v>
      </c>
      <c r="L3087" s="7">
        <f ca="1">IF(ISNUMBER(TradeDash[[#This Row],[Port Return]]),L3086*(1+TradeDash[[#This Row],[Returns]]),L3086)</f>
        <v>3311573.9268680401</v>
      </c>
    </row>
    <row r="3088" spans="1:12" x14ac:dyDescent="0.35">
      <c r="A3088" s="1">
        <v>41015</v>
      </c>
      <c r="B3088" s="16">
        <f>YEAR(TradeDash[[#This Row],[Date]])</f>
        <v>2012</v>
      </c>
      <c r="C3088">
        <v>5226.2</v>
      </c>
      <c r="D3088" s="3">
        <f>IFERROR(TradeDash[[#This Row],[Nifty]]/C3087-1,"")</f>
        <v>3.6006106635686486E-3</v>
      </c>
      <c r="E3088">
        <f ca="1">IFERROR(AVERAGE(OFFSET(TradeDash[[#This Row],[Returns]],0,0,-n_days))/STDEV(OFFSET(TradeDash[[#This Row],[Returns]],0,0,-n_days)),"")</f>
        <v>-0.10961451560203907</v>
      </c>
      <c r="F3088">
        <f ca="1">IFERROR(AVERAGE(OFFSET(TradeDash[[#This Row],[Returns]],0,0,-n_days*2))/STDEV(OFFSET(TradeDash[[#This Row],[Returns]],0,0,-n_days*2)),"")</f>
        <v>-6.2974550773244639E-2</v>
      </c>
      <c r="G3088">
        <f ca="1">IF(ISNUMBER(TradeDash[[#This Row],[2n day Sharpe]]),AVERAGE(TradeDash[[#This Row],[n day Sharpe]:[2n day Sharpe]]),"")</f>
        <v>-8.6294533187641853E-2</v>
      </c>
      <c r="H3088">
        <f ca="1">IF(ISNUMBER(TradeDash[[#This Row],[Sharpe Average]]),IF(TradeDash[[#This Row],[Sharpe Average]]&gt;$G$1,1,0),"")</f>
        <v>0</v>
      </c>
      <c r="I3088" s="2">
        <f ca="1">IF(ISNUMBER(TradeDash[[#This Row],[Signal]]),MAX(IF(AND(TradeDash[[#This Row],[Signal]]=1,I3087&lt;1),I3087+$E$1,IF(AND(TradeDash[[#This Row],[Signal]]=0,I3087&gt;0),I3087-$E$1,IF(AND(TradeDash[[#This Row],[Signal]]=1,I3087=1),I3087,IF(AND(TradeDash[[#This Row],[Signal]]=0,I3087=0),I3087,0)))),0),"")</f>
        <v>0</v>
      </c>
      <c r="J3088" s="3">
        <f ca="1">IF(ISNUMBER(TradeDash[[#This Row],[Position]]),TradeDash[[#This Row],[Position]]*D3089,"")</f>
        <v>0</v>
      </c>
      <c r="K3088" s="7">
        <f ca="1">K3087*IFERROR(1+TradeDash[[#This Row],[Port Return]],1)</f>
        <v>4723132.5615494065</v>
      </c>
      <c r="L3088" s="7">
        <f ca="1">IF(ISNUMBER(TradeDash[[#This Row],[Port Return]]),L3087*(1+TradeDash[[#This Row],[Returns]]),L3087)</f>
        <v>3323497.615262317</v>
      </c>
    </row>
    <row r="3089" spans="1:12" x14ac:dyDescent="0.35">
      <c r="A3089" s="1">
        <v>41016</v>
      </c>
      <c r="B3089" s="16">
        <f>YEAR(TradeDash[[#This Row],[Date]])</f>
        <v>2012</v>
      </c>
      <c r="C3089">
        <v>5289.7</v>
      </c>
      <c r="D3089" s="3">
        <f>IFERROR(TradeDash[[#This Row],[Nifty]]/C3088-1,"")</f>
        <v>1.2150319543836829E-2</v>
      </c>
      <c r="E3089">
        <f ca="1">IFERROR(AVERAGE(OFFSET(TradeDash[[#This Row],[Returns]],0,0,-n_days))/STDEV(OFFSET(TradeDash[[#This Row],[Returns]],0,0,-n_days)),"")</f>
        <v>-1.4928907649536711E-2</v>
      </c>
      <c r="F3089">
        <f ca="1">IFERROR(AVERAGE(OFFSET(TradeDash[[#This Row],[Returns]],0,0,-n_days*2))/STDEV(OFFSET(TradeDash[[#This Row],[Returns]],0,0,-n_days*2)),"")</f>
        <v>-8.3066118572384801E-2</v>
      </c>
      <c r="G3089">
        <f ca="1">IF(ISNUMBER(TradeDash[[#This Row],[2n day Sharpe]]),AVERAGE(TradeDash[[#This Row],[n day Sharpe]:[2n day Sharpe]]),"")</f>
        <v>-4.8997513110960754E-2</v>
      </c>
      <c r="H3089">
        <f ca="1">IF(ISNUMBER(TradeDash[[#This Row],[Sharpe Average]]),IF(TradeDash[[#This Row],[Sharpe Average]]&gt;$G$1,1,0),"")</f>
        <v>0</v>
      </c>
      <c r="I3089" s="2">
        <f ca="1">IF(ISNUMBER(TradeDash[[#This Row],[Signal]]),MAX(IF(AND(TradeDash[[#This Row],[Signal]]=1,I3088&lt;1),I3088+$E$1,IF(AND(TradeDash[[#This Row],[Signal]]=0,I3088&gt;0),I3088-$E$1,IF(AND(TradeDash[[#This Row],[Signal]]=1,I3088=1),I3088,IF(AND(TradeDash[[#This Row],[Signal]]=0,I3088=0),I3088,0)))),0),"")</f>
        <v>0</v>
      </c>
      <c r="J3089" s="3">
        <f ca="1">IF(ISNUMBER(TradeDash[[#This Row],[Position]]),TradeDash[[#This Row],[Position]]*D3090,"")</f>
        <v>0</v>
      </c>
      <c r="K3089" s="7">
        <f ca="1">K3088*IFERROR(1+TradeDash[[#This Row],[Port Return]],1)</f>
        <v>4723132.5615494065</v>
      </c>
      <c r="L3089" s="7">
        <f ca="1">IF(ISNUMBER(TradeDash[[#This Row],[Port Return]]),L3088*(1+TradeDash[[#This Row],[Returns]]),L3088)</f>
        <v>3363879.1732909339</v>
      </c>
    </row>
    <row r="3090" spans="1:12" x14ac:dyDescent="0.35">
      <c r="A3090" s="1">
        <v>41017</v>
      </c>
      <c r="B3090" s="16">
        <f>YEAR(TradeDash[[#This Row],[Date]])</f>
        <v>2012</v>
      </c>
      <c r="C3090">
        <v>5300</v>
      </c>
      <c r="D3090" s="3">
        <f>IFERROR(TradeDash[[#This Row],[Nifty]]/C3089-1,"")</f>
        <v>1.9471803693971168E-3</v>
      </c>
      <c r="E3090">
        <f ca="1">IFERROR(AVERAGE(OFFSET(TradeDash[[#This Row],[Returns]],0,0,-n_days))/STDEV(OFFSET(TradeDash[[#This Row],[Returns]],0,0,-n_days)),"")</f>
        <v>3.8710916261591698E-2</v>
      </c>
      <c r="F3090">
        <f ca="1">IFERROR(AVERAGE(OFFSET(TradeDash[[#This Row],[Returns]],0,0,-n_days*2))/STDEV(OFFSET(TradeDash[[#This Row],[Returns]],0,0,-n_days*2)),"")</f>
        <v>-7.553349613519636E-2</v>
      </c>
      <c r="G3090">
        <f ca="1">IF(ISNUMBER(TradeDash[[#This Row],[2n day Sharpe]]),AVERAGE(TradeDash[[#This Row],[n day Sharpe]:[2n day Sharpe]]),"")</f>
        <v>-1.8411289936802331E-2</v>
      </c>
      <c r="H3090">
        <f ca="1">IF(ISNUMBER(TradeDash[[#This Row],[Sharpe Average]]),IF(TradeDash[[#This Row],[Sharpe Average]]&gt;$G$1,1,0),"")</f>
        <v>0</v>
      </c>
      <c r="I3090" s="2">
        <f ca="1">IF(ISNUMBER(TradeDash[[#This Row],[Signal]]),MAX(IF(AND(TradeDash[[#This Row],[Signal]]=1,I3089&lt;1),I3089+$E$1,IF(AND(TradeDash[[#This Row],[Signal]]=0,I3089&gt;0),I3089-$E$1,IF(AND(TradeDash[[#This Row],[Signal]]=1,I3089=1),I3089,IF(AND(TradeDash[[#This Row],[Signal]]=0,I3089=0),I3089,0)))),0),"")</f>
        <v>0</v>
      </c>
      <c r="J3090" s="3">
        <f ca="1">IF(ISNUMBER(TradeDash[[#This Row],[Position]]),TradeDash[[#This Row],[Position]]*D3091,"")</f>
        <v>0</v>
      </c>
      <c r="K3090" s="7">
        <f ca="1">K3089*IFERROR(1+TradeDash[[#This Row],[Port Return]],1)</f>
        <v>4723132.5615494065</v>
      </c>
      <c r="L3090" s="7">
        <f ca="1">IF(ISNUMBER(TradeDash[[#This Row],[Port Return]]),L3089*(1+TradeDash[[#This Row],[Returns]]),L3089)</f>
        <v>3370429.2527821898</v>
      </c>
    </row>
    <row r="3091" spans="1:12" x14ac:dyDescent="0.35">
      <c r="A3091" s="1">
        <v>41018</v>
      </c>
      <c r="B3091" s="16">
        <f>YEAR(TradeDash[[#This Row],[Date]])</f>
        <v>2012</v>
      </c>
      <c r="C3091">
        <v>5332.4</v>
      </c>
      <c r="D3091" s="3">
        <f>IFERROR(TradeDash[[#This Row],[Nifty]]/C3090-1,"")</f>
        <v>6.1132075471697078E-3</v>
      </c>
      <c r="E3091">
        <f ca="1">IFERROR(AVERAGE(OFFSET(TradeDash[[#This Row],[Returns]],0,0,-n_days))/STDEV(OFFSET(TradeDash[[#This Row],[Returns]],0,0,-n_days)),"")</f>
        <v>4.9510299258058221E-2</v>
      </c>
      <c r="F3091">
        <f ca="1">IFERROR(AVERAGE(OFFSET(TradeDash[[#This Row],[Returns]],0,0,-n_days*2))/STDEV(OFFSET(TradeDash[[#This Row],[Returns]],0,0,-n_days*2)),"")</f>
        <v>-7.8789922434063742E-2</v>
      </c>
      <c r="G3091">
        <f ca="1">IF(ISNUMBER(TradeDash[[#This Row],[2n day Sharpe]]),AVERAGE(TradeDash[[#This Row],[n day Sharpe]:[2n day Sharpe]]),"")</f>
        <v>-1.463981158800276E-2</v>
      </c>
      <c r="H3091">
        <f ca="1">IF(ISNUMBER(TradeDash[[#This Row],[Sharpe Average]]),IF(TradeDash[[#This Row],[Sharpe Average]]&gt;$G$1,1,0),"")</f>
        <v>0</v>
      </c>
      <c r="I3091" s="2">
        <f ca="1">IF(ISNUMBER(TradeDash[[#This Row],[Signal]]),MAX(IF(AND(TradeDash[[#This Row],[Signal]]=1,I3090&lt;1),I3090+$E$1,IF(AND(TradeDash[[#This Row],[Signal]]=0,I3090&gt;0),I3090-$E$1,IF(AND(TradeDash[[#This Row],[Signal]]=1,I3090=1),I3090,IF(AND(TradeDash[[#This Row],[Signal]]=0,I3090=0),I3090,0)))),0),"")</f>
        <v>0</v>
      </c>
      <c r="J3091" s="3">
        <f ca="1">IF(ISNUMBER(TradeDash[[#This Row],[Position]]),TradeDash[[#This Row],[Position]]*D3092,"")</f>
        <v>0</v>
      </c>
      <c r="K3091" s="7">
        <f ca="1">K3090*IFERROR(1+TradeDash[[#This Row],[Port Return]],1)</f>
        <v>4723132.5615494065</v>
      </c>
      <c r="L3091" s="7">
        <f ca="1">IF(ISNUMBER(TradeDash[[#This Row],[Port Return]]),L3090*(1+TradeDash[[#This Row],[Returns]]),L3090)</f>
        <v>3391033.3863274995</v>
      </c>
    </row>
    <row r="3092" spans="1:12" x14ac:dyDescent="0.35">
      <c r="A3092" s="1">
        <v>41019</v>
      </c>
      <c r="B3092" s="16">
        <f>YEAR(TradeDash[[#This Row],[Date]])</f>
        <v>2012</v>
      </c>
      <c r="C3092">
        <v>5290.85</v>
      </c>
      <c r="D3092" s="3">
        <f>IFERROR(TradeDash[[#This Row],[Nifty]]/C3091-1,"")</f>
        <v>-7.7919885980045622E-3</v>
      </c>
      <c r="E3092">
        <f ca="1">IFERROR(AVERAGE(OFFSET(TradeDash[[#This Row],[Returns]],0,0,-n_days))/STDEV(OFFSET(TradeDash[[#This Row],[Returns]],0,0,-n_days)),"")</f>
        <v>-5.2457794199137292E-2</v>
      </c>
      <c r="F3092">
        <f ca="1">IFERROR(AVERAGE(OFFSET(TradeDash[[#This Row],[Returns]],0,0,-n_days*2))/STDEV(OFFSET(TradeDash[[#This Row],[Returns]],0,0,-n_days*2)),"")</f>
        <v>-0.11002527254115865</v>
      </c>
      <c r="G3092">
        <f ca="1">IF(ISNUMBER(TradeDash[[#This Row],[2n day Sharpe]]),AVERAGE(TradeDash[[#This Row],[n day Sharpe]:[2n day Sharpe]]),"")</f>
        <v>-8.1241533370147972E-2</v>
      </c>
      <c r="H3092">
        <f ca="1">IF(ISNUMBER(TradeDash[[#This Row],[Sharpe Average]]),IF(TradeDash[[#This Row],[Sharpe Average]]&gt;$G$1,1,0),"")</f>
        <v>0</v>
      </c>
      <c r="I3092" s="2">
        <f ca="1">IF(ISNUMBER(TradeDash[[#This Row],[Signal]]),MAX(IF(AND(TradeDash[[#This Row],[Signal]]=1,I3091&lt;1),I3091+$E$1,IF(AND(TradeDash[[#This Row],[Signal]]=0,I3091&gt;0),I3091-$E$1,IF(AND(TradeDash[[#This Row],[Signal]]=1,I3091=1),I3091,IF(AND(TradeDash[[#This Row],[Signal]]=0,I3091=0),I3091,0)))),0),"")</f>
        <v>0</v>
      </c>
      <c r="J3092" s="3">
        <f ca="1">IF(ISNUMBER(TradeDash[[#This Row],[Position]]),TradeDash[[#This Row],[Position]]*D3093,"")</f>
        <v>0</v>
      </c>
      <c r="K3092" s="7">
        <f ca="1">K3091*IFERROR(1+TradeDash[[#This Row],[Port Return]],1)</f>
        <v>4723132.5615494065</v>
      </c>
      <c r="L3092" s="7">
        <f ca="1">IF(ISNUMBER(TradeDash[[#This Row],[Port Return]]),L3091*(1+TradeDash[[#This Row],[Returns]]),L3091)</f>
        <v>3364610.492845783</v>
      </c>
    </row>
    <row r="3093" spans="1:12" x14ac:dyDescent="0.35">
      <c r="A3093" s="1">
        <v>41022</v>
      </c>
      <c r="B3093" s="16">
        <f>YEAR(TradeDash[[#This Row],[Date]])</f>
        <v>2012</v>
      </c>
      <c r="C3093">
        <v>5200.6000000000004</v>
      </c>
      <c r="D3093" s="3">
        <f>IFERROR(TradeDash[[#This Row],[Nifty]]/C3092-1,"")</f>
        <v>-1.7057750644981384E-2</v>
      </c>
      <c r="E3093">
        <f ca="1">IFERROR(AVERAGE(OFFSET(TradeDash[[#This Row],[Returns]],0,0,-n_days))/STDEV(OFFSET(TradeDash[[#This Row],[Returns]],0,0,-n_days)),"")</f>
        <v>-1.8625565325429486E-2</v>
      </c>
      <c r="F3093">
        <f ca="1">IFERROR(AVERAGE(OFFSET(TradeDash[[#This Row],[Returns]],0,0,-n_days*2))/STDEV(OFFSET(TradeDash[[#This Row],[Returns]],0,0,-n_days*2)),"")</f>
        <v>-0.10814580537897811</v>
      </c>
      <c r="G3093">
        <f ca="1">IF(ISNUMBER(TradeDash[[#This Row],[2n day Sharpe]]),AVERAGE(TradeDash[[#This Row],[n day Sharpe]:[2n day Sharpe]]),"")</f>
        <v>-6.3385685352203791E-2</v>
      </c>
      <c r="H3093">
        <f ca="1">IF(ISNUMBER(TradeDash[[#This Row],[Sharpe Average]]),IF(TradeDash[[#This Row],[Sharpe Average]]&gt;$G$1,1,0),"")</f>
        <v>0</v>
      </c>
      <c r="I3093" s="2">
        <f ca="1">IF(ISNUMBER(TradeDash[[#This Row],[Signal]]),MAX(IF(AND(TradeDash[[#This Row],[Signal]]=1,I3092&lt;1),I3092+$E$1,IF(AND(TradeDash[[#This Row],[Signal]]=0,I3092&gt;0),I3092-$E$1,IF(AND(TradeDash[[#This Row],[Signal]]=1,I3092=1),I3092,IF(AND(TradeDash[[#This Row],[Signal]]=0,I3092=0),I3092,0)))),0),"")</f>
        <v>0</v>
      </c>
      <c r="J3093" s="3">
        <f ca="1">IF(ISNUMBER(TradeDash[[#This Row],[Position]]),TradeDash[[#This Row],[Position]]*D3094,"")</f>
        <v>0</v>
      </c>
      <c r="K3093" s="7">
        <f ca="1">K3092*IFERROR(1+TradeDash[[#This Row],[Port Return]],1)</f>
        <v>4723132.5615494065</v>
      </c>
      <c r="L3093" s="7">
        <f ca="1">IF(ISNUMBER(TradeDash[[#This Row],[Port Return]]),L3092*(1+TradeDash[[#This Row],[Returns]]),L3092)</f>
        <v>3307217.8060413315</v>
      </c>
    </row>
    <row r="3094" spans="1:12" x14ac:dyDescent="0.35">
      <c r="A3094" s="1">
        <v>41023</v>
      </c>
      <c r="B3094" s="16">
        <f>YEAR(TradeDash[[#This Row],[Date]])</f>
        <v>2012</v>
      </c>
      <c r="C3094">
        <v>5222.6499999999996</v>
      </c>
      <c r="D3094" s="3">
        <f>IFERROR(TradeDash[[#This Row],[Nifty]]/C3093-1,"")</f>
        <v>4.2398953966849007E-3</v>
      </c>
      <c r="E3094">
        <f ca="1">IFERROR(AVERAGE(OFFSET(TradeDash[[#This Row],[Returns]],0,0,-n_days))/STDEV(OFFSET(TradeDash[[#This Row],[Returns]],0,0,-n_days)),"")</f>
        <v>-4.2960390664075684E-2</v>
      </c>
      <c r="F3094">
        <f ca="1">IFERROR(AVERAGE(OFFSET(TradeDash[[#This Row],[Returns]],0,0,-n_days*2))/STDEV(OFFSET(TradeDash[[#This Row],[Returns]],0,0,-n_days*2)),"")</f>
        <v>-9.1425758953821962E-2</v>
      </c>
      <c r="G3094">
        <f ca="1">IF(ISNUMBER(TradeDash[[#This Row],[2n day Sharpe]]),AVERAGE(TradeDash[[#This Row],[n day Sharpe]:[2n day Sharpe]]),"")</f>
        <v>-6.7193074808948816E-2</v>
      </c>
      <c r="H3094">
        <f ca="1">IF(ISNUMBER(TradeDash[[#This Row],[Sharpe Average]]),IF(TradeDash[[#This Row],[Sharpe Average]]&gt;$G$1,1,0),"")</f>
        <v>0</v>
      </c>
      <c r="I3094" s="2">
        <f ca="1">IF(ISNUMBER(TradeDash[[#This Row],[Signal]]),MAX(IF(AND(TradeDash[[#This Row],[Signal]]=1,I3093&lt;1),I3093+$E$1,IF(AND(TradeDash[[#This Row],[Signal]]=0,I3093&gt;0),I3093-$E$1,IF(AND(TradeDash[[#This Row],[Signal]]=1,I3093=1),I3093,IF(AND(TradeDash[[#This Row],[Signal]]=0,I3093=0),I3093,0)))),0),"")</f>
        <v>0</v>
      </c>
      <c r="J3094" s="3">
        <f ca="1">IF(ISNUMBER(TradeDash[[#This Row],[Position]]),TradeDash[[#This Row],[Position]]*D3095,"")</f>
        <v>0</v>
      </c>
      <c r="K3094" s="7">
        <f ca="1">K3093*IFERROR(1+TradeDash[[#This Row],[Port Return]],1)</f>
        <v>4723132.5615494065</v>
      </c>
      <c r="L3094" s="7">
        <f ca="1">IF(ISNUMBER(TradeDash[[#This Row],[Port Return]]),L3093*(1+TradeDash[[#This Row],[Returns]]),L3093)</f>
        <v>3321240.0635930006</v>
      </c>
    </row>
    <row r="3095" spans="1:12" x14ac:dyDescent="0.35">
      <c r="A3095" s="1">
        <v>41024</v>
      </c>
      <c r="B3095" s="16">
        <f>YEAR(TradeDash[[#This Row],[Date]])</f>
        <v>2012</v>
      </c>
      <c r="C3095">
        <v>5202</v>
      </c>
      <c r="D3095" s="3">
        <f>IFERROR(TradeDash[[#This Row],[Nifty]]/C3094-1,"")</f>
        <v>-3.9539314332761588E-3</v>
      </c>
      <c r="E3095">
        <f ca="1">IFERROR(AVERAGE(OFFSET(TradeDash[[#This Row],[Returns]],0,0,-n_days))/STDEV(OFFSET(TradeDash[[#This Row],[Returns]],0,0,-n_days)),"")</f>
        <v>2.1552570186782288E-2</v>
      </c>
      <c r="F3095">
        <f ca="1">IFERROR(AVERAGE(OFFSET(TradeDash[[#This Row],[Returns]],0,0,-n_days*2))/STDEV(OFFSET(TradeDash[[#This Row],[Returns]],0,0,-n_days*2)),"")</f>
        <v>-8.0070912797426091E-2</v>
      </c>
      <c r="G3095">
        <f ca="1">IF(ISNUMBER(TradeDash[[#This Row],[2n day Sharpe]]),AVERAGE(TradeDash[[#This Row],[n day Sharpe]:[2n day Sharpe]]),"")</f>
        <v>-2.92591713053219E-2</v>
      </c>
      <c r="H3095">
        <f ca="1">IF(ISNUMBER(TradeDash[[#This Row],[Sharpe Average]]),IF(TradeDash[[#This Row],[Sharpe Average]]&gt;$G$1,1,0),"")</f>
        <v>0</v>
      </c>
      <c r="I3095" s="2">
        <f ca="1">IF(ISNUMBER(TradeDash[[#This Row],[Signal]]),MAX(IF(AND(TradeDash[[#This Row],[Signal]]=1,I3094&lt;1),I3094+$E$1,IF(AND(TradeDash[[#This Row],[Signal]]=0,I3094&gt;0),I3094-$E$1,IF(AND(TradeDash[[#This Row],[Signal]]=1,I3094=1),I3094,IF(AND(TradeDash[[#This Row],[Signal]]=0,I3094=0),I3094,0)))),0),"")</f>
        <v>0</v>
      </c>
      <c r="J3095" s="3">
        <f ca="1">IF(ISNUMBER(TradeDash[[#This Row],[Position]]),TradeDash[[#This Row],[Position]]*D3096,"")</f>
        <v>0</v>
      </c>
      <c r="K3095" s="7">
        <f ca="1">K3094*IFERROR(1+TradeDash[[#This Row],[Port Return]],1)</f>
        <v>4723132.5615494065</v>
      </c>
      <c r="L3095" s="7">
        <f ca="1">IF(ISNUMBER(TradeDash[[#This Row],[Port Return]]),L3094*(1+TradeDash[[#This Row],[Returns]]),L3094)</f>
        <v>3308108.1081081042</v>
      </c>
    </row>
    <row r="3096" spans="1:12" x14ac:dyDescent="0.35">
      <c r="A3096" s="1">
        <v>41025</v>
      </c>
      <c r="B3096" s="16">
        <f>YEAR(TradeDash[[#This Row],[Date]])</f>
        <v>2012</v>
      </c>
      <c r="C3096">
        <v>5189</v>
      </c>
      <c r="D3096" s="3">
        <f>IFERROR(TradeDash[[#This Row],[Nifty]]/C3095-1,"")</f>
        <v>-2.499038831218714E-3</v>
      </c>
      <c r="E3096">
        <f ca="1">IFERROR(AVERAGE(OFFSET(TradeDash[[#This Row],[Returns]],0,0,-n_days))/STDEV(OFFSET(TradeDash[[#This Row],[Returns]],0,0,-n_days)),"")</f>
        <v>-4.7666932429506308E-2</v>
      </c>
      <c r="F3096">
        <f ca="1">IFERROR(AVERAGE(OFFSET(TradeDash[[#This Row],[Returns]],0,0,-n_days*2))/STDEV(OFFSET(TradeDash[[#This Row],[Returns]],0,0,-n_days*2)),"")</f>
        <v>-3.2079646254844038E-2</v>
      </c>
      <c r="G3096">
        <f ca="1">IF(ISNUMBER(TradeDash[[#This Row],[2n day Sharpe]]),AVERAGE(TradeDash[[#This Row],[n day Sharpe]:[2n day Sharpe]]),"")</f>
        <v>-3.9873289342175169E-2</v>
      </c>
      <c r="H3096">
        <f ca="1">IF(ISNUMBER(TradeDash[[#This Row],[Sharpe Average]]),IF(TradeDash[[#This Row],[Sharpe Average]]&gt;$G$1,1,0),"")</f>
        <v>0</v>
      </c>
      <c r="I3096" s="2">
        <f ca="1">IF(ISNUMBER(TradeDash[[#This Row],[Signal]]),MAX(IF(AND(TradeDash[[#This Row],[Signal]]=1,I3095&lt;1),I3095+$E$1,IF(AND(TradeDash[[#This Row],[Signal]]=0,I3095&gt;0),I3095-$E$1,IF(AND(TradeDash[[#This Row],[Signal]]=1,I3095=1),I3095,IF(AND(TradeDash[[#This Row],[Signal]]=0,I3095=0),I3095,0)))),0),"")</f>
        <v>0</v>
      </c>
      <c r="J3096" s="3">
        <f ca="1">IF(ISNUMBER(TradeDash[[#This Row],[Position]]),TradeDash[[#This Row],[Position]]*D3097,"")</f>
        <v>0</v>
      </c>
      <c r="K3096" s="7">
        <f ca="1">K3095*IFERROR(1+TradeDash[[#This Row],[Port Return]],1)</f>
        <v>4723132.5615494065</v>
      </c>
      <c r="L3096" s="7">
        <f ca="1">IF(ISNUMBER(TradeDash[[#This Row],[Port Return]]),L3095*(1+TradeDash[[#This Row],[Returns]]),L3095)</f>
        <v>3299841.0174880726</v>
      </c>
    </row>
    <row r="3097" spans="1:12" x14ac:dyDescent="0.35">
      <c r="A3097" s="1">
        <v>41026</v>
      </c>
      <c r="B3097" s="16">
        <f>YEAR(TradeDash[[#This Row],[Date]])</f>
        <v>2012</v>
      </c>
      <c r="C3097">
        <v>5190.6000000000004</v>
      </c>
      <c r="D3097" s="3">
        <f>IFERROR(TradeDash[[#This Row],[Nifty]]/C3096-1,"")</f>
        <v>3.0834457506268009E-4</v>
      </c>
      <c r="E3097">
        <f ca="1">IFERROR(AVERAGE(OFFSET(TradeDash[[#This Row],[Returns]],0,0,-n_days))/STDEV(OFFSET(TradeDash[[#This Row],[Returns]],0,0,-n_days)),"")</f>
        <v>4.7797806241823534E-4</v>
      </c>
      <c r="F3097">
        <f ca="1">IFERROR(AVERAGE(OFFSET(TradeDash[[#This Row],[Returns]],0,0,-n_days*2))/STDEV(OFFSET(TradeDash[[#This Row],[Returns]],0,0,-n_days*2)),"")</f>
        <v>-7.2061184658991098E-2</v>
      </c>
      <c r="G3097">
        <f ca="1">IF(ISNUMBER(TradeDash[[#This Row],[2n day Sharpe]]),AVERAGE(TradeDash[[#This Row],[n day Sharpe]:[2n day Sharpe]]),"")</f>
        <v>-3.5791603298286429E-2</v>
      </c>
      <c r="H3097">
        <f ca="1">IF(ISNUMBER(TradeDash[[#This Row],[Sharpe Average]]),IF(TradeDash[[#This Row],[Sharpe Average]]&gt;$G$1,1,0),"")</f>
        <v>0</v>
      </c>
      <c r="I3097" s="2">
        <f ca="1">IF(ISNUMBER(TradeDash[[#This Row],[Signal]]),MAX(IF(AND(TradeDash[[#This Row],[Signal]]=1,I3096&lt;1),I3096+$E$1,IF(AND(TradeDash[[#This Row],[Signal]]=0,I3096&gt;0),I3096-$E$1,IF(AND(TradeDash[[#This Row],[Signal]]=1,I3096=1),I3096,IF(AND(TradeDash[[#This Row],[Signal]]=0,I3096=0),I3096,0)))),0),"")</f>
        <v>0</v>
      </c>
      <c r="J3097" s="3">
        <f ca="1">IF(ISNUMBER(TradeDash[[#This Row],[Position]]),TradeDash[[#This Row],[Position]]*D3098,"")</f>
        <v>0</v>
      </c>
      <c r="K3097" s="7">
        <f ca="1">K3096*IFERROR(1+TradeDash[[#This Row],[Port Return]],1)</f>
        <v>4723132.5615494065</v>
      </c>
      <c r="L3097" s="7">
        <f ca="1">IF(ISNUMBER(TradeDash[[#This Row],[Port Return]]),L3096*(1+TradeDash[[#This Row],[Returns]]),L3096)</f>
        <v>3300858.5055643842</v>
      </c>
    </row>
    <row r="3098" spans="1:12" x14ac:dyDescent="0.35">
      <c r="A3098" s="1">
        <v>41029</v>
      </c>
      <c r="B3098" s="16">
        <f>YEAR(TradeDash[[#This Row],[Date]])</f>
        <v>2012</v>
      </c>
      <c r="C3098">
        <v>5248.15</v>
      </c>
      <c r="D3098" s="3">
        <f>IFERROR(TradeDash[[#This Row],[Nifty]]/C3097-1,"")</f>
        <v>1.1087350209994851E-2</v>
      </c>
      <c r="E3098">
        <f ca="1">IFERROR(AVERAGE(OFFSET(TradeDash[[#This Row],[Returns]],0,0,-n_days))/STDEV(OFFSET(TradeDash[[#This Row],[Returns]],0,0,-n_days)),"")</f>
        <v>7.1422299489882088E-2</v>
      </c>
      <c r="F3098">
        <f ca="1">IFERROR(AVERAGE(OFFSET(TradeDash[[#This Row],[Returns]],0,0,-n_days*2))/STDEV(OFFSET(TradeDash[[#This Row],[Returns]],0,0,-n_days*2)),"")</f>
        <v>-5.0806924487882522E-2</v>
      </c>
      <c r="G3098">
        <f ca="1">IF(ISNUMBER(TradeDash[[#This Row],[2n day Sharpe]]),AVERAGE(TradeDash[[#This Row],[n day Sharpe]:[2n day Sharpe]]),"")</f>
        <v>1.0307687500999783E-2</v>
      </c>
      <c r="H3098">
        <f ca="1">IF(ISNUMBER(TradeDash[[#This Row],[Sharpe Average]]),IF(TradeDash[[#This Row],[Sharpe Average]]&gt;$G$1,1,0),"")</f>
        <v>1</v>
      </c>
      <c r="I3098" s="2">
        <f ca="1">IF(ISNUMBER(TradeDash[[#This Row],[Signal]]),MAX(IF(AND(TradeDash[[#This Row],[Signal]]=1,I3097&lt;1),I3097+$E$1,IF(AND(TradeDash[[#This Row],[Signal]]=0,I3097&gt;0),I3097-$E$1,IF(AND(TradeDash[[#This Row],[Signal]]=1,I3097=1),I3097,IF(AND(TradeDash[[#This Row],[Signal]]=0,I3097=0),I3097,0)))),0),"")</f>
        <v>0.2</v>
      </c>
      <c r="J3098" s="3">
        <f ca="1">IF(ISNUMBER(TradeDash[[#This Row],[Position]]),TradeDash[[#This Row],[Position]]*D3099,"")</f>
        <v>-3.429780017720541E-4</v>
      </c>
      <c r="K3098" s="7">
        <f ca="1">K3097*IFERROR(1+TradeDash[[#This Row],[Port Return]],1)</f>
        <v>4721512.6309813419</v>
      </c>
      <c r="L3098" s="7">
        <f ca="1">IF(ISNUMBER(TradeDash[[#This Row],[Port Return]]),L3097*(1+TradeDash[[#This Row],[Returns]]),L3097)</f>
        <v>3337456.2798092165</v>
      </c>
    </row>
    <row r="3099" spans="1:12" x14ac:dyDescent="0.35">
      <c r="A3099" s="1">
        <v>41031</v>
      </c>
      <c r="B3099" s="16">
        <f>YEAR(TradeDash[[#This Row],[Date]])</f>
        <v>2012</v>
      </c>
      <c r="C3099">
        <v>5239.1499999999996</v>
      </c>
      <c r="D3099" s="3">
        <f>IFERROR(TradeDash[[#This Row],[Nifty]]/C3098-1,"")</f>
        <v>-1.7148900088602703E-3</v>
      </c>
      <c r="E3099">
        <f ca="1">IFERROR(AVERAGE(OFFSET(TradeDash[[#This Row],[Returns]],0,0,-n_days))/STDEV(OFFSET(TradeDash[[#This Row],[Returns]],0,0,-n_days)),"")</f>
        <v>-5.8532014761275425E-2</v>
      </c>
      <c r="F3099">
        <f ca="1">IFERROR(AVERAGE(OFFSET(TradeDash[[#This Row],[Returns]],0,0,-n_days*2))/STDEV(OFFSET(TradeDash[[#This Row],[Returns]],0,0,-n_days*2)),"")</f>
        <v>-3.6314001559694942E-2</v>
      </c>
      <c r="G3099">
        <f ca="1">IF(ISNUMBER(TradeDash[[#This Row],[2n day Sharpe]]),AVERAGE(TradeDash[[#This Row],[n day Sharpe]:[2n day Sharpe]]),"")</f>
        <v>-4.7423008160485183E-2</v>
      </c>
      <c r="H3099">
        <f ca="1">IF(ISNUMBER(TradeDash[[#This Row],[Sharpe Average]]),IF(TradeDash[[#This Row],[Sharpe Average]]&gt;$G$1,1,0),"")</f>
        <v>0</v>
      </c>
      <c r="I3099" s="2">
        <f ca="1">IF(ISNUMBER(TradeDash[[#This Row],[Signal]]),MAX(IF(AND(TradeDash[[#This Row],[Signal]]=1,I3098&lt;1),I3098+$E$1,IF(AND(TradeDash[[#This Row],[Signal]]=0,I3098&gt;0),I3098-$E$1,IF(AND(TradeDash[[#This Row],[Signal]]=1,I3098=1),I3098,IF(AND(TradeDash[[#This Row],[Signal]]=0,I3098=0),I3098,0)))),0),"")</f>
        <v>0</v>
      </c>
      <c r="J3099" s="3">
        <f ca="1">IF(ISNUMBER(TradeDash[[#This Row],[Position]]),TradeDash[[#This Row],[Position]]*D3100,"")</f>
        <v>0</v>
      </c>
      <c r="K3099" s="7">
        <f ca="1">K3098*IFERROR(1+TradeDash[[#This Row],[Port Return]],1)</f>
        <v>4721512.6309813419</v>
      </c>
      <c r="L3099" s="7">
        <f ca="1">IF(ISNUMBER(TradeDash[[#This Row],[Port Return]]),L3098*(1+TradeDash[[#This Row],[Returns]]),L3098)</f>
        <v>3331732.9093799638</v>
      </c>
    </row>
    <row r="3100" spans="1:12" x14ac:dyDescent="0.35">
      <c r="A3100" s="1">
        <v>41032</v>
      </c>
      <c r="B3100" s="16">
        <f>YEAR(TradeDash[[#This Row],[Date]])</f>
        <v>2012</v>
      </c>
      <c r="C3100">
        <v>5188.3999999999996</v>
      </c>
      <c r="D3100" s="3">
        <f>IFERROR(TradeDash[[#This Row],[Nifty]]/C3099-1,"")</f>
        <v>-9.6866858173558779E-3</v>
      </c>
      <c r="E3100">
        <f ca="1">IFERROR(AVERAGE(OFFSET(TradeDash[[#This Row],[Returns]],0,0,-n_days))/STDEV(OFFSET(TradeDash[[#This Row],[Returns]],0,0,-n_days)),"")</f>
        <v>-0.13730028658368401</v>
      </c>
      <c r="F3100">
        <f ca="1">IFERROR(AVERAGE(OFFSET(TradeDash[[#This Row],[Returns]],0,0,-n_days*2))/STDEV(OFFSET(TradeDash[[#This Row],[Returns]],0,0,-n_days*2)),"")</f>
        <v>-6.5296770432145337E-2</v>
      </c>
      <c r="G3100">
        <f ca="1">IF(ISNUMBER(TradeDash[[#This Row],[2n day Sharpe]]),AVERAGE(TradeDash[[#This Row],[n day Sharpe]:[2n day Sharpe]]),"")</f>
        <v>-0.10129852850791468</v>
      </c>
      <c r="H3100">
        <f ca="1">IF(ISNUMBER(TradeDash[[#This Row],[Sharpe Average]]),IF(TradeDash[[#This Row],[Sharpe Average]]&gt;$G$1,1,0),"")</f>
        <v>0</v>
      </c>
      <c r="I3100" s="2">
        <f ca="1">IF(ISNUMBER(TradeDash[[#This Row],[Signal]]),MAX(IF(AND(TradeDash[[#This Row],[Signal]]=1,I3099&lt;1),I3099+$E$1,IF(AND(TradeDash[[#This Row],[Signal]]=0,I3099&gt;0),I3099-$E$1,IF(AND(TradeDash[[#This Row],[Signal]]=1,I3099=1),I3099,IF(AND(TradeDash[[#This Row],[Signal]]=0,I3099=0),I3099,0)))),0),"")</f>
        <v>0</v>
      </c>
      <c r="J3100" s="3">
        <f ca="1">IF(ISNUMBER(TradeDash[[#This Row],[Position]]),TradeDash[[#This Row],[Position]]*D3101,"")</f>
        <v>0</v>
      </c>
      <c r="K3100" s="7">
        <f ca="1">K3099*IFERROR(1+TradeDash[[#This Row],[Port Return]],1)</f>
        <v>4721512.6309813419</v>
      </c>
      <c r="L3100" s="7">
        <f ca="1">IF(ISNUMBER(TradeDash[[#This Row],[Port Return]]),L3099*(1+TradeDash[[#This Row],[Returns]]),L3099)</f>
        <v>3299459.4594594552</v>
      </c>
    </row>
    <row r="3101" spans="1:12" x14ac:dyDescent="0.35">
      <c r="A3101" s="1">
        <v>41033</v>
      </c>
      <c r="B3101" s="16">
        <f>YEAR(TradeDash[[#This Row],[Date]])</f>
        <v>2012</v>
      </c>
      <c r="C3101">
        <v>5086.8500000000004</v>
      </c>
      <c r="D3101" s="3">
        <f>IFERROR(TradeDash[[#This Row],[Nifty]]/C3100-1,"")</f>
        <v>-1.9572507902243297E-2</v>
      </c>
      <c r="E3101">
        <f ca="1">IFERROR(AVERAGE(OFFSET(TradeDash[[#This Row],[Returns]],0,0,-n_days))/STDEV(OFFSET(TradeDash[[#This Row],[Returns]],0,0,-n_days)),"")</f>
        <v>-0.27315033086965634</v>
      </c>
      <c r="F3101">
        <f ca="1">IFERROR(AVERAGE(OFFSET(TradeDash[[#This Row],[Returns]],0,0,-n_days*2))/STDEV(OFFSET(TradeDash[[#This Row],[Returns]],0,0,-n_days*2)),"")</f>
        <v>-7.4715446601421945E-2</v>
      </c>
      <c r="G3101">
        <f ca="1">IF(ISNUMBER(TradeDash[[#This Row],[2n day Sharpe]]),AVERAGE(TradeDash[[#This Row],[n day Sharpe]:[2n day Sharpe]]),"")</f>
        <v>-0.17393288873553914</v>
      </c>
      <c r="H3101">
        <f ca="1">IF(ISNUMBER(TradeDash[[#This Row],[Sharpe Average]]),IF(TradeDash[[#This Row],[Sharpe Average]]&gt;$G$1,1,0),"")</f>
        <v>0</v>
      </c>
      <c r="I3101" s="2">
        <f ca="1">IF(ISNUMBER(TradeDash[[#This Row],[Signal]]),MAX(IF(AND(TradeDash[[#This Row],[Signal]]=1,I3100&lt;1),I3100+$E$1,IF(AND(TradeDash[[#This Row],[Signal]]=0,I3100&gt;0),I3100-$E$1,IF(AND(TradeDash[[#This Row],[Signal]]=1,I3100=1),I3100,IF(AND(TradeDash[[#This Row],[Signal]]=0,I3100=0),I3100,0)))),0),"")</f>
        <v>0</v>
      </c>
      <c r="J3101" s="3">
        <f ca="1">IF(ISNUMBER(TradeDash[[#This Row],[Position]]),TradeDash[[#This Row],[Position]]*D3102,"")</f>
        <v>0</v>
      </c>
      <c r="K3101" s="7">
        <f ca="1">K3100*IFERROR(1+TradeDash[[#This Row],[Port Return]],1)</f>
        <v>4721512.6309813419</v>
      </c>
      <c r="L3101" s="7">
        <f ca="1">IF(ISNUMBER(TradeDash[[#This Row],[Port Return]]),L3100*(1+TradeDash[[#This Row],[Returns]]),L3100)</f>
        <v>3234880.7631160538</v>
      </c>
    </row>
    <row r="3102" spans="1:12" x14ac:dyDescent="0.35">
      <c r="A3102" s="1">
        <v>41036</v>
      </c>
      <c r="B3102" s="16">
        <f>YEAR(TradeDash[[#This Row],[Date]])</f>
        <v>2012</v>
      </c>
      <c r="C3102">
        <v>5114.1499999999996</v>
      </c>
      <c r="D3102" s="3">
        <f>IFERROR(TradeDash[[#This Row],[Nifty]]/C3101-1,"")</f>
        <v>5.3667790479372535E-3</v>
      </c>
      <c r="E3102">
        <f ca="1">IFERROR(AVERAGE(OFFSET(TradeDash[[#This Row],[Returns]],0,0,-n_days))/STDEV(OFFSET(TradeDash[[#This Row],[Returns]],0,0,-n_days)),"")</f>
        <v>-0.20657981179344062</v>
      </c>
      <c r="F3102">
        <f ca="1">IFERROR(AVERAGE(OFFSET(TradeDash[[#This Row],[Returns]],0,0,-n_days*2))/STDEV(OFFSET(TradeDash[[#This Row],[Returns]],0,0,-n_days*2)),"")</f>
        <v>-3.9781275570695933E-2</v>
      </c>
      <c r="G3102">
        <f ca="1">IF(ISNUMBER(TradeDash[[#This Row],[2n day Sharpe]]),AVERAGE(TradeDash[[#This Row],[n day Sharpe]:[2n day Sharpe]]),"")</f>
        <v>-0.12318054368206828</v>
      </c>
      <c r="H3102">
        <f ca="1">IF(ISNUMBER(TradeDash[[#This Row],[Sharpe Average]]),IF(TradeDash[[#This Row],[Sharpe Average]]&gt;$G$1,1,0),"")</f>
        <v>0</v>
      </c>
      <c r="I3102" s="2">
        <f ca="1">IF(ISNUMBER(TradeDash[[#This Row],[Signal]]),MAX(IF(AND(TradeDash[[#This Row],[Signal]]=1,I3101&lt;1),I3101+$E$1,IF(AND(TradeDash[[#This Row],[Signal]]=0,I3101&gt;0),I3101-$E$1,IF(AND(TradeDash[[#This Row],[Signal]]=1,I3101=1),I3101,IF(AND(TradeDash[[#This Row],[Signal]]=0,I3101=0),I3101,0)))),0),"")</f>
        <v>0</v>
      </c>
      <c r="J3102" s="3">
        <f ca="1">IF(ISNUMBER(TradeDash[[#This Row],[Position]]),TradeDash[[#This Row],[Position]]*D3103,"")</f>
        <v>0</v>
      </c>
      <c r="K3102" s="7">
        <f ca="1">K3101*IFERROR(1+TradeDash[[#This Row],[Port Return]],1)</f>
        <v>4721512.6309813419</v>
      </c>
      <c r="L3102" s="7">
        <f ca="1">IF(ISNUMBER(TradeDash[[#This Row],[Port Return]]),L3101*(1+TradeDash[[#This Row],[Returns]]),L3101)</f>
        <v>3252241.6534181205</v>
      </c>
    </row>
    <row r="3103" spans="1:12" x14ac:dyDescent="0.35">
      <c r="A3103" s="1">
        <v>41037</v>
      </c>
      <c r="B3103" s="16">
        <f>YEAR(TradeDash[[#This Row],[Date]])</f>
        <v>2012</v>
      </c>
      <c r="C3103">
        <v>4999.95</v>
      </c>
      <c r="D3103" s="3">
        <f>IFERROR(TradeDash[[#This Row],[Nifty]]/C3102-1,"")</f>
        <v>-2.2330201499760394E-2</v>
      </c>
      <c r="E3103">
        <f ca="1">IFERROR(AVERAGE(OFFSET(TradeDash[[#This Row],[Returns]],0,0,-n_days))/STDEV(OFFSET(TradeDash[[#This Row],[Returns]],0,0,-n_days)),"")</f>
        <v>-0.22402257634118783</v>
      </c>
      <c r="F3103">
        <f ca="1">IFERROR(AVERAGE(OFFSET(TradeDash[[#This Row],[Returns]],0,0,-n_days*2))/STDEV(OFFSET(TradeDash[[#This Row],[Returns]],0,0,-n_days*2)),"")</f>
        <v>-8.3710882524080182E-2</v>
      </c>
      <c r="G3103">
        <f ca="1">IF(ISNUMBER(TradeDash[[#This Row],[2n day Sharpe]]),AVERAGE(TradeDash[[#This Row],[n day Sharpe]:[2n day Sharpe]]),"")</f>
        <v>-0.15386672943263402</v>
      </c>
      <c r="H3103">
        <f ca="1">IF(ISNUMBER(TradeDash[[#This Row],[Sharpe Average]]),IF(TradeDash[[#This Row],[Sharpe Average]]&gt;$G$1,1,0),"")</f>
        <v>0</v>
      </c>
      <c r="I3103" s="2">
        <f ca="1">IF(ISNUMBER(TradeDash[[#This Row],[Signal]]),MAX(IF(AND(TradeDash[[#This Row],[Signal]]=1,I3102&lt;1),I3102+$E$1,IF(AND(TradeDash[[#This Row],[Signal]]=0,I3102&gt;0),I3102-$E$1,IF(AND(TradeDash[[#This Row],[Signal]]=1,I3102=1),I3102,IF(AND(TradeDash[[#This Row],[Signal]]=0,I3102=0),I3102,0)))),0),"")</f>
        <v>0</v>
      </c>
      <c r="J3103" s="3">
        <f ca="1">IF(ISNUMBER(TradeDash[[#This Row],[Position]]),TradeDash[[#This Row],[Position]]*D3104,"")</f>
        <v>0</v>
      </c>
      <c r="K3103" s="7">
        <f ca="1">K3102*IFERROR(1+TradeDash[[#This Row],[Port Return]],1)</f>
        <v>4721512.6309813419</v>
      </c>
      <c r="L3103" s="7">
        <f ca="1">IF(ISNUMBER(TradeDash[[#This Row],[Port Return]]),L3102*(1+TradeDash[[#This Row],[Returns]]),L3102)</f>
        <v>3179618.4419713798</v>
      </c>
    </row>
    <row r="3104" spans="1:12" x14ac:dyDescent="0.35">
      <c r="A3104" s="1">
        <v>41038</v>
      </c>
      <c r="B3104" s="16">
        <f>YEAR(TradeDash[[#This Row],[Date]])</f>
        <v>2012</v>
      </c>
      <c r="C3104">
        <v>4974.8</v>
      </c>
      <c r="D3104" s="3">
        <f>IFERROR(TradeDash[[#This Row],[Nifty]]/C3103-1,"")</f>
        <v>-5.030050300502964E-3</v>
      </c>
      <c r="E3104">
        <f ca="1">IFERROR(AVERAGE(OFFSET(TradeDash[[#This Row],[Returns]],0,0,-n_days))/STDEV(OFFSET(TradeDash[[#This Row],[Returns]],0,0,-n_days)),"")</f>
        <v>-0.25866835573743691</v>
      </c>
      <c r="F3104">
        <f ca="1">IFERROR(AVERAGE(OFFSET(TradeDash[[#This Row],[Returns]],0,0,-n_days*2))/STDEV(OFFSET(TradeDash[[#This Row],[Returns]],0,0,-n_days*2)),"")</f>
        <v>-0.14598040855594313</v>
      </c>
      <c r="G3104">
        <f ca="1">IF(ISNUMBER(TradeDash[[#This Row],[2n day Sharpe]]),AVERAGE(TradeDash[[#This Row],[n day Sharpe]:[2n day Sharpe]]),"")</f>
        <v>-0.20232438214669002</v>
      </c>
      <c r="H3104">
        <f ca="1">IF(ISNUMBER(TradeDash[[#This Row],[Sharpe Average]]),IF(TradeDash[[#This Row],[Sharpe Average]]&gt;$G$1,1,0),"")</f>
        <v>0</v>
      </c>
      <c r="I3104" s="2">
        <f ca="1">IF(ISNUMBER(TradeDash[[#This Row],[Signal]]),MAX(IF(AND(TradeDash[[#This Row],[Signal]]=1,I3103&lt;1),I3103+$E$1,IF(AND(TradeDash[[#This Row],[Signal]]=0,I3103&gt;0),I3103-$E$1,IF(AND(TradeDash[[#This Row],[Signal]]=1,I3103=1),I3103,IF(AND(TradeDash[[#This Row],[Signal]]=0,I3103=0),I3103,0)))),0),"")</f>
        <v>0</v>
      </c>
      <c r="J3104" s="3">
        <f ca="1">IF(ISNUMBER(TradeDash[[#This Row],[Position]]),TradeDash[[#This Row],[Position]]*D3105,"")</f>
        <v>0</v>
      </c>
      <c r="K3104" s="7">
        <f ca="1">K3103*IFERROR(1+TradeDash[[#This Row],[Port Return]],1)</f>
        <v>4721512.6309813419</v>
      </c>
      <c r="L3104" s="7">
        <f ca="1">IF(ISNUMBER(TradeDash[[#This Row],[Port Return]]),L3103*(1+TradeDash[[#This Row],[Returns]]),L3103)</f>
        <v>3163624.8012718568</v>
      </c>
    </row>
    <row r="3105" spans="1:12" x14ac:dyDescent="0.35">
      <c r="A3105" s="1">
        <v>41039</v>
      </c>
      <c r="B3105" s="16">
        <f>YEAR(TradeDash[[#This Row],[Date]])</f>
        <v>2012</v>
      </c>
      <c r="C3105">
        <v>4965.7</v>
      </c>
      <c r="D3105" s="3">
        <f>IFERROR(TradeDash[[#This Row],[Nifty]]/C3104-1,"")</f>
        <v>-1.8292192650961603E-3</v>
      </c>
      <c r="E3105">
        <f ca="1">IFERROR(AVERAGE(OFFSET(TradeDash[[#This Row],[Returns]],0,0,-n_days))/STDEV(OFFSET(TradeDash[[#This Row],[Returns]],0,0,-n_days)),"")</f>
        <v>-0.25181915690072054</v>
      </c>
      <c r="F3105">
        <f ca="1">IFERROR(AVERAGE(OFFSET(TradeDash[[#This Row],[Returns]],0,0,-n_days*2))/STDEV(OFFSET(TradeDash[[#This Row],[Returns]],0,0,-n_days*2)),"")</f>
        <v>-0.16128054211389278</v>
      </c>
      <c r="G3105">
        <f ca="1">IF(ISNUMBER(TradeDash[[#This Row],[2n day Sharpe]]),AVERAGE(TradeDash[[#This Row],[n day Sharpe]:[2n day Sharpe]]),"")</f>
        <v>-0.20654984950730665</v>
      </c>
      <c r="H3105">
        <f ca="1">IF(ISNUMBER(TradeDash[[#This Row],[Sharpe Average]]),IF(TradeDash[[#This Row],[Sharpe Average]]&gt;$G$1,1,0),"")</f>
        <v>0</v>
      </c>
      <c r="I3105" s="2">
        <f ca="1">IF(ISNUMBER(TradeDash[[#This Row],[Signal]]),MAX(IF(AND(TradeDash[[#This Row],[Signal]]=1,I3104&lt;1),I3104+$E$1,IF(AND(TradeDash[[#This Row],[Signal]]=0,I3104&gt;0),I3104-$E$1,IF(AND(TradeDash[[#This Row],[Signal]]=1,I3104=1),I3104,IF(AND(TradeDash[[#This Row],[Signal]]=0,I3104=0),I3104,0)))),0),"")</f>
        <v>0</v>
      </c>
      <c r="J3105" s="3">
        <f ca="1">IF(ISNUMBER(TradeDash[[#This Row],[Position]]),TradeDash[[#This Row],[Position]]*D3106,"")</f>
        <v>0</v>
      </c>
      <c r="K3105" s="7">
        <f ca="1">K3104*IFERROR(1+TradeDash[[#This Row],[Port Return]],1)</f>
        <v>4721512.6309813419</v>
      </c>
      <c r="L3105" s="7">
        <f ca="1">IF(ISNUMBER(TradeDash[[#This Row],[Port Return]]),L3104*(1+TradeDash[[#This Row],[Returns]]),L3104)</f>
        <v>3157837.8378378344</v>
      </c>
    </row>
    <row r="3106" spans="1:12" x14ac:dyDescent="0.35">
      <c r="A3106" s="1">
        <v>41040</v>
      </c>
      <c r="B3106" s="16">
        <f>YEAR(TradeDash[[#This Row],[Date]])</f>
        <v>2012</v>
      </c>
      <c r="C3106">
        <v>4928.8999999999996</v>
      </c>
      <c r="D3106" s="3">
        <f>IFERROR(TradeDash[[#This Row],[Nifty]]/C3105-1,"")</f>
        <v>-7.4108383510884668E-3</v>
      </c>
      <c r="E3106">
        <f ca="1">IFERROR(AVERAGE(OFFSET(TradeDash[[#This Row],[Returns]],0,0,-n_days))/STDEV(OFFSET(TradeDash[[#This Row],[Returns]],0,0,-n_days)),"")</f>
        <v>-0.34975787218990784</v>
      </c>
      <c r="F3106">
        <f ca="1">IFERROR(AVERAGE(OFFSET(TradeDash[[#This Row],[Returns]],0,0,-n_days*2))/STDEV(OFFSET(TradeDash[[#This Row],[Returns]],0,0,-n_days*2)),"")</f>
        <v>-0.21025806280204518</v>
      </c>
      <c r="G3106">
        <f ca="1">IF(ISNUMBER(TradeDash[[#This Row],[2n day Sharpe]]),AVERAGE(TradeDash[[#This Row],[n day Sharpe]:[2n day Sharpe]]),"")</f>
        <v>-0.28000796749597651</v>
      </c>
      <c r="H3106">
        <f ca="1">IF(ISNUMBER(TradeDash[[#This Row],[Sharpe Average]]),IF(TradeDash[[#This Row],[Sharpe Average]]&gt;$G$1,1,0),"")</f>
        <v>0</v>
      </c>
      <c r="I3106" s="2">
        <f ca="1">IF(ISNUMBER(TradeDash[[#This Row],[Signal]]),MAX(IF(AND(TradeDash[[#This Row],[Signal]]=1,I3105&lt;1),I3105+$E$1,IF(AND(TradeDash[[#This Row],[Signal]]=0,I3105&gt;0),I3105-$E$1,IF(AND(TradeDash[[#This Row],[Signal]]=1,I3105=1),I3105,IF(AND(TradeDash[[#This Row],[Signal]]=0,I3105=0),I3105,0)))),0),"")</f>
        <v>0</v>
      </c>
      <c r="J3106" s="3">
        <f ca="1">IF(ISNUMBER(TradeDash[[#This Row],[Position]]),TradeDash[[#This Row],[Position]]*D3107,"")</f>
        <v>0</v>
      </c>
      <c r="K3106" s="7">
        <f ca="1">K3105*IFERROR(1+TradeDash[[#This Row],[Port Return]],1)</f>
        <v>4721512.6309813419</v>
      </c>
      <c r="L3106" s="7">
        <f ca="1">IF(ISNUMBER(TradeDash[[#This Row],[Port Return]]),L3105*(1+TradeDash[[#This Row],[Returns]]),L3105)</f>
        <v>3134435.6120826676</v>
      </c>
    </row>
    <row r="3107" spans="1:12" x14ac:dyDescent="0.35">
      <c r="A3107" s="1">
        <v>41043</v>
      </c>
      <c r="B3107" s="16">
        <f>YEAR(TradeDash[[#This Row],[Date]])</f>
        <v>2012</v>
      </c>
      <c r="C3107">
        <v>4907.8</v>
      </c>
      <c r="D3107" s="3">
        <f>IFERROR(TradeDash[[#This Row],[Nifty]]/C3106-1,"")</f>
        <v>-4.28087402868782E-3</v>
      </c>
      <c r="E3107">
        <f ca="1">IFERROR(AVERAGE(OFFSET(TradeDash[[#This Row],[Returns]],0,0,-n_days))/STDEV(OFFSET(TradeDash[[#This Row],[Returns]],0,0,-n_days)),"")</f>
        <v>-0.31254025672850977</v>
      </c>
      <c r="F3107">
        <f ca="1">IFERROR(AVERAGE(OFFSET(TradeDash[[#This Row],[Returns]],0,0,-n_days*2))/STDEV(OFFSET(TradeDash[[#This Row],[Returns]],0,0,-n_days*2)),"")</f>
        <v>-0.23577038256502222</v>
      </c>
      <c r="G3107">
        <f ca="1">IF(ISNUMBER(TradeDash[[#This Row],[2n day Sharpe]]),AVERAGE(TradeDash[[#This Row],[n day Sharpe]:[2n day Sharpe]]),"")</f>
        <v>-0.27415531964676598</v>
      </c>
      <c r="H3107">
        <f ca="1">IF(ISNUMBER(TradeDash[[#This Row],[Sharpe Average]]),IF(TradeDash[[#This Row],[Sharpe Average]]&gt;$G$1,1,0),"")</f>
        <v>0</v>
      </c>
      <c r="I3107" s="2">
        <f ca="1">IF(ISNUMBER(TradeDash[[#This Row],[Signal]]),MAX(IF(AND(TradeDash[[#This Row],[Signal]]=1,I3106&lt;1),I3106+$E$1,IF(AND(TradeDash[[#This Row],[Signal]]=0,I3106&gt;0),I3106-$E$1,IF(AND(TradeDash[[#This Row],[Signal]]=1,I3106=1),I3106,IF(AND(TradeDash[[#This Row],[Signal]]=0,I3106=0),I3106,0)))),0),"")</f>
        <v>0</v>
      </c>
      <c r="J3107" s="3">
        <f ca="1">IF(ISNUMBER(TradeDash[[#This Row],[Position]]),TradeDash[[#This Row],[Position]]*D3108,"")</f>
        <v>0</v>
      </c>
      <c r="K3107" s="7">
        <f ca="1">K3106*IFERROR(1+TradeDash[[#This Row],[Port Return]],1)</f>
        <v>4721512.6309813419</v>
      </c>
      <c r="L3107" s="7">
        <f ca="1">IF(ISNUMBER(TradeDash[[#This Row],[Port Return]]),L3106*(1+TradeDash[[#This Row],[Returns]]),L3106)</f>
        <v>3121017.4880763087</v>
      </c>
    </row>
    <row r="3108" spans="1:12" x14ac:dyDescent="0.35">
      <c r="A3108" s="1">
        <v>41044</v>
      </c>
      <c r="B3108" s="16">
        <f>YEAR(TradeDash[[#This Row],[Date]])</f>
        <v>2012</v>
      </c>
      <c r="C3108">
        <v>4942.8</v>
      </c>
      <c r="D3108" s="3">
        <f>IFERROR(TradeDash[[#This Row],[Nifty]]/C3107-1,"")</f>
        <v>7.1315049513021034E-3</v>
      </c>
      <c r="E3108">
        <f ca="1">IFERROR(AVERAGE(OFFSET(TradeDash[[#This Row],[Returns]],0,0,-n_days))/STDEV(OFFSET(TradeDash[[#This Row],[Returns]],0,0,-n_days)),"")</f>
        <v>-0.28862390356941475</v>
      </c>
      <c r="F3108">
        <f ca="1">IFERROR(AVERAGE(OFFSET(TradeDash[[#This Row],[Returns]],0,0,-n_days*2))/STDEV(OFFSET(TradeDash[[#This Row],[Returns]],0,0,-n_days*2)),"")</f>
        <v>-0.1868845234373368</v>
      </c>
      <c r="G3108">
        <f ca="1">IF(ISNUMBER(TradeDash[[#This Row],[2n day Sharpe]]),AVERAGE(TradeDash[[#This Row],[n day Sharpe]:[2n day Sharpe]]),"")</f>
        <v>-0.23775421350337578</v>
      </c>
      <c r="H3108">
        <f ca="1">IF(ISNUMBER(TradeDash[[#This Row],[Sharpe Average]]),IF(TradeDash[[#This Row],[Sharpe Average]]&gt;$G$1,1,0),"")</f>
        <v>0</v>
      </c>
      <c r="I3108" s="2">
        <f ca="1">IF(ISNUMBER(TradeDash[[#This Row],[Signal]]),MAX(IF(AND(TradeDash[[#This Row],[Signal]]=1,I3107&lt;1),I3107+$E$1,IF(AND(TradeDash[[#This Row],[Signal]]=0,I3107&gt;0),I3107-$E$1,IF(AND(TradeDash[[#This Row],[Signal]]=1,I3107=1),I3107,IF(AND(TradeDash[[#This Row],[Signal]]=0,I3107=0),I3107,0)))),0),"")</f>
        <v>0</v>
      </c>
      <c r="J3108" s="3">
        <f ca="1">IF(ISNUMBER(TradeDash[[#This Row],[Position]]),TradeDash[[#This Row],[Position]]*D3109,"")</f>
        <v>0</v>
      </c>
      <c r="K3108" s="7">
        <f ca="1">K3107*IFERROR(1+TradeDash[[#This Row],[Port Return]],1)</f>
        <v>4721512.6309813419</v>
      </c>
      <c r="L3108" s="7">
        <f ca="1">IF(ISNUMBER(TradeDash[[#This Row],[Port Return]]),L3107*(1+TradeDash[[#This Row],[Returns]]),L3107)</f>
        <v>3143275.0397456256</v>
      </c>
    </row>
    <row r="3109" spans="1:12" x14ac:dyDescent="0.35">
      <c r="A3109" s="1">
        <v>41045</v>
      </c>
      <c r="B3109" s="16">
        <f>YEAR(TradeDash[[#This Row],[Date]])</f>
        <v>2012</v>
      </c>
      <c r="C3109">
        <v>4858.25</v>
      </c>
      <c r="D3109" s="3">
        <f>IFERROR(TradeDash[[#This Row],[Nifty]]/C3108-1,"")</f>
        <v>-1.7105689083110831E-2</v>
      </c>
      <c r="E3109">
        <f ca="1">IFERROR(AVERAGE(OFFSET(TradeDash[[#This Row],[Returns]],0,0,-n_days))/STDEV(OFFSET(TradeDash[[#This Row],[Returns]],0,0,-n_days)),"")</f>
        <v>-0.45038770532746991</v>
      </c>
      <c r="F3109">
        <f ca="1">IFERROR(AVERAGE(OFFSET(TradeDash[[#This Row],[Returns]],0,0,-n_days*2))/STDEV(OFFSET(TradeDash[[#This Row],[Returns]],0,0,-n_days*2)),"")</f>
        <v>-0.19653579520811559</v>
      </c>
      <c r="G3109">
        <f ca="1">IF(ISNUMBER(TradeDash[[#This Row],[2n day Sharpe]]),AVERAGE(TradeDash[[#This Row],[n day Sharpe]:[2n day Sharpe]]),"")</f>
        <v>-0.32346175026779278</v>
      </c>
      <c r="H3109">
        <f ca="1">IF(ISNUMBER(TradeDash[[#This Row],[Sharpe Average]]),IF(TradeDash[[#This Row],[Sharpe Average]]&gt;$G$1,1,0),"")</f>
        <v>0</v>
      </c>
      <c r="I3109" s="2">
        <f ca="1">IF(ISNUMBER(TradeDash[[#This Row],[Signal]]),MAX(IF(AND(TradeDash[[#This Row],[Signal]]=1,I3108&lt;1),I3108+$E$1,IF(AND(TradeDash[[#This Row],[Signal]]=0,I3108&gt;0),I3108-$E$1,IF(AND(TradeDash[[#This Row],[Signal]]=1,I3108=1),I3108,IF(AND(TradeDash[[#This Row],[Signal]]=0,I3108=0),I3108,0)))),0),"")</f>
        <v>0</v>
      </c>
      <c r="J3109" s="3">
        <f ca="1">IF(ISNUMBER(TradeDash[[#This Row],[Position]]),TradeDash[[#This Row],[Position]]*D3110,"")</f>
        <v>0</v>
      </c>
      <c r="K3109" s="7">
        <f ca="1">K3108*IFERROR(1+TradeDash[[#This Row],[Port Return]],1)</f>
        <v>4721512.6309813419</v>
      </c>
      <c r="L3109" s="7">
        <f ca="1">IF(ISNUMBER(TradeDash[[#This Row],[Port Return]]),L3108*(1+TradeDash[[#This Row],[Returns]]),L3108)</f>
        <v>3089507.1542130341</v>
      </c>
    </row>
    <row r="3110" spans="1:12" x14ac:dyDescent="0.35">
      <c r="A3110" s="1">
        <v>41046</v>
      </c>
      <c r="B3110" s="16">
        <f>YEAR(TradeDash[[#This Row],[Date]])</f>
        <v>2012</v>
      </c>
      <c r="C3110">
        <v>4870.2</v>
      </c>
      <c r="D3110" s="3">
        <f>IFERROR(TradeDash[[#This Row],[Nifty]]/C3109-1,"")</f>
        <v>2.4597334431122331E-3</v>
      </c>
      <c r="E3110">
        <f ca="1">IFERROR(AVERAGE(OFFSET(TradeDash[[#This Row],[Returns]],0,0,-n_days))/STDEV(OFFSET(TradeDash[[#This Row],[Returns]],0,0,-n_days)),"")</f>
        <v>-0.44675796471889251</v>
      </c>
      <c r="F3110">
        <f ca="1">IFERROR(AVERAGE(OFFSET(TradeDash[[#This Row],[Returns]],0,0,-n_days*2))/STDEV(OFFSET(TradeDash[[#This Row],[Returns]],0,0,-n_days*2)),"")</f>
        <v>-0.16661415088301365</v>
      </c>
      <c r="G3110">
        <f ca="1">IF(ISNUMBER(TradeDash[[#This Row],[2n day Sharpe]]),AVERAGE(TradeDash[[#This Row],[n day Sharpe]:[2n day Sharpe]]),"")</f>
        <v>-0.30668605780095309</v>
      </c>
      <c r="H3110">
        <f ca="1">IF(ISNUMBER(TradeDash[[#This Row],[Sharpe Average]]),IF(TradeDash[[#This Row],[Sharpe Average]]&gt;$G$1,1,0),"")</f>
        <v>0</v>
      </c>
      <c r="I3110" s="2">
        <f ca="1">IF(ISNUMBER(TradeDash[[#This Row],[Signal]]),MAX(IF(AND(TradeDash[[#This Row],[Signal]]=1,I3109&lt;1),I3109+$E$1,IF(AND(TradeDash[[#This Row],[Signal]]=0,I3109&gt;0),I3109-$E$1,IF(AND(TradeDash[[#This Row],[Signal]]=1,I3109=1),I3109,IF(AND(TradeDash[[#This Row],[Signal]]=0,I3109=0),I3109,0)))),0),"")</f>
        <v>0</v>
      </c>
      <c r="J3110" s="3">
        <f ca="1">IF(ISNUMBER(TradeDash[[#This Row],[Position]]),TradeDash[[#This Row],[Position]]*D3111,"")</f>
        <v>0</v>
      </c>
      <c r="K3110" s="7">
        <f ca="1">K3109*IFERROR(1+TradeDash[[#This Row],[Port Return]],1)</f>
        <v>4721512.6309813419</v>
      </c>
      <c r="L3110" s="7">
        <f ca="1">IF(ISNUMBER(TradeDash[[#This Row],[Port Return]]),L3109*(1+TradeDash[[#This Row],[Returns]]),L3109)</f>
        <v>3097106.5182829862</v>
      </c>
    </row>
    <row r="3111" spans="1:12" x14ac:dyDescent="0.35">
      <c r="A3111" s="1">
        <v>41047</v>
      </c>
      <c r="B3111" s="16">
        <f>YEAR(TradeDash[[#This Row],[Date]])</f>
        <v>2012</v>
      </c>
      <c r="C3111">
        <v>4891.45</v>
      </c>
      <c r="D3111" s="3">
        <f>IFERROR(TradeDash[[#This Row],[Nifty]]/C3110-1,"")</f>
        <v>4.3632705022380591E-3</v>
      </c>
      <c r="E3111">
        <f ca="1">IFERROR(AVERAGE(OFFSET(TradeDash[[#This Row],[Returns]],0,0,-n_days))/STDEV(OFFSET(TradeDash[[#This Row],[Returns]],0,0,-n_days)),"")</f>
        <v>-0.4607278031552568</v>
      </c>
      <c r="F3111">
        <f ca="1">IFERROR(AVERAGE(OFFSET(TradeDash[[#This Row],[Returns]],0,0,-n_days*2))/STDEV(OFFSET(TradeDash[[#This Row],[Returns]],0,0,-n_days*2)),"")</f>
        <v>-0.16422145331322477</v>
      </c>
      <c r="G3111">
        <f ca="1">IF(ISNUMBER(TradeDash[[#This Row],[2n day Sharpe]]),AVERAGE(TradeDash[[#This Row],[n day Sharpe]:[2n day Sharpe]]),"")</f>
        <v>-0.31247462823424077</v>
      </c>
      <c r="H3111">
        <f ca="1">IF(ISNUMBER(TradeDash[[#This Row],[Sharpe Average]]),IF(TradeDash[[#This Row],[Sharpe Average]]&gt;$G$1,1,0),"")</f>
        <v>0</v>
      </c>
      <c r="I3111" s="2">
        <f ca="1">IF(ISNUMBER(TradeDash[[#This Row],[Signal]]),MAX(IF(AND(TradeDash[[#This Row],[Signal]]=1,I3110&lt;1),I3110+$E$1,IF(AND(TradeDash[[#This Row],[Signal]]=0,I3110&gt;0),I3110-$E$1,IF(AND(TradeDash[[#This Row],[Signal]]=1,I3110=1),I3110,IF(AND(TradeDash[[#This Row],[Signal]]=0,I3110=0),I3110,0)))),0),"")</f>
        <v>0</v>
      </c>
      <c r="J3111" s="3">
        <f ca="1">IF(ISNUMBER(TradeDash[[#This Row],[Position]]),TradeDash[[#This Row],[Position]]*D3112,"")</f>
        <v>0</v>
      </c>
      <c r="K3111" s="7">
        <f ca="1">K3110*IFERROR(1+TradeDash[[#This Row],[Port Return]],1)</f>
        <v>4721512.6309813419</v>
      </c>
      <c r="L3111" s="7">
        <f ca="1">IF(ISNUMBER(TradeDash[[#This Row],[Port Return]]),L3110*(1+TradeDash[[#This Row],[Returns]]),L3110)</f>
        <v>3110620.0317964996</v>
      </c>
    </row>
    <row r="3112" spans="1:12" x14ac:dyDescent="0.35">
      <c r="A3112" s="1">
        <v>41050</v>
      </c>
      <c r="B3112" s="16">
        <f>YEAR(TradeDash[[#This Row],[Date]])</f>
        <v>2012</v>
      </c>
      <c r="C3112">
        <v>4906.05</v>
      </c>
      <c r="D3112" s="3">
        <f>IFERROR(TradeDash[[#This Row],[Nifty]]/C3111-1,"")</f>
        <v>2.9848000081775794E-3</v>
      </c>
      <c r="E3112">
        <f ca="1">IFERROR(AVERAGE(OFFSET(TradeDash[[#This Row],[Returns]],0,0,-n_days))/STDEV(OFFSET(TradeDash[[#This Row],[Returns]],0,0,-n_days)),"")</f>
        <v>-0.39834833539249725</v>
      </c>
      <c r="F3112">
        <f ca="1">IFERROR(AVERAGE(OFFSET(TradeDash[[#This Row],[Returns]],0,0,-n_days*2))/STDEV(OFFSET(TradeDash[[#This Row],[Returns]],0,0,-n_days*2)),"")</f>
        <v>-0.20323631980203238</v>
      </c>
      <c r="G3112">
        <f ca="1">IF(ISNUMBER(TradeDash[[#This Row],[2n day Sharpe]]),AVERAGE(TradeDash[[#This Row],[n day Sharpe]:[2n day Sharpe]]),"")</f>
        <v>-0.30079232759726482</v>
      </c>
      <c r="H3112">
        <f ca="1">IF(ISNUMBER(TradeDash[[#This Row],[Sharpe Average]]),IF(TradeDash[[#This Row],[Sharpe Average]]&gt;$G$1,1,0),"")</f>
        <v>0</v>
      </c>
      <c r="I3112" s="2">
        <f ca="1">IF(ISNUMBER(TradeDash[[#This Row],[Signal]]),MAX(IF(AND(TradeDash[[#This Row],[Signal]]=1,I3111&lt;1),I3111+$E$1,IF(AND(TradeDash[[#This Row],[Signal]]=0,I3111&gt;0),I3111-$E$1,IF(AND(TradeDash[[#This Row],[Signal]]=1,I3111=1),I3111,IF(AND(TradeDash[[#This Row],[Signal]]=0,I3111=0),I3111,0)))),0),"")</f>
        <v>0</v>
      </c>
      <c r="J3112" s="3">
        <f ca="1">IF(ISNUMBER(TradeDash[[#This Row],[Position]]),TradeDash[[#This Row],[Position]]*D3113,"")</f>
        <v>0</v>
      </c>
      <c r="K3112" s="7">
        <f ca="1">K3111*IFERROR(1+TradeDash[[#This Row],[Port Return]],1)</f>
        <v>4721512.6309813419</v>
      </c>
      <c r="L3112" s="7">
        <f ca="1">IF(ISNUMBER(TradeDash[[#This Row],[Port Return]]),L3111*(1+TradeDash[[#This Row],[Returns]]),L3111)</f>
        <v>3119904.6104928432</v>
      </c>
    </row>
    <row r="3113" spans="1:12" x14ac:dyDescent="0.35">
      <c r="A3113" s="1">
        <v>41051</v>
      </c>
      <c r="B3113" s="16">
        <f>YEAR(TradeDash[[#This Row],[Date]])</f>
        <v>2012</v>
      </c>
      <c r="C3113">
        <v>4860.5</v>
      </c>
      <c r="D3113" s="3">
        <f>IFERROR(TradeDash[[#This Row],[Nifty]]/C3112-1,"")</f>
        <v>-9.284454907716011E-3</v>
      </c>
      <c r="E3113">
        <f ca="1">IFERROR(AVERAGE(OFFSET(TradeDash[[#This Row],[Returns]],0,0,-n_days))/STDEV(OFFSET(TradeDash[[#This Row],[Returns]],0,0,-n_days)),"")</f>
        <v>-0.37405491752845194</v>
      </c>
      <c r="F3113">
        <f ca="1">IFERROR(AVERAGE(OFFSET(TradeDash[[#This Row],[Returns]],0,0,-n_days*2))/STDEV(OFFSET(TradeDash[[#This Row],[Returns]],0,0,-n_days*2)),"")</f>
        <v>-0.17556560030094134</v>
      </c>
      <c r="G3113">
        <f ca="1">IF(ISNUMBER(TradeDash[[#This Row],[2n day Sharpe]]),AVERAGE(TradeDash[[#This Row],[n day Sharpe]:[2n day Sharpe]]),"")</f>
        <v>-0.27481025891469663</v>
      </c>
      <c r="H3113">
        <f ca="1">IF(ISNUMBER(TradeDash[[#This Row],[Sharpe Average]]),IF(TradeDash[[#This Row],[Sharpe Average]]&gt;$G$1,1,0),"")</f>
        <v>0</v>
      </c>
      <c r="I3113" s="2">
        <f ca="1">IF(ISNUMBER(TradeDash[[#This Row],[Signal]]),MAX(IF(AND(TradeDash[[#This Row],[Signal]]=1,I3112&lt;1),I3112+$E$1,IF(AND(TradeDash[[#This Row],[Signal]]=0,I3112&gt;0),I3112-$E$1,IF(AND(TradeDash[[#This Row],[Signal]]=1,I3112=1),I3112,IF(AND(TradeDash[[#This Row],[Signal]]=0,I3112=0),I3112,0)))),0),"")</f>
        <v>0</v>
      </c>
      <c r="J3113" s="3">
        <f ca="1">IF(ISNUMBER(TradeDash[[#This Row],[Position]]),TradeDash[[#This Row],[Position]]*D3114,"")</f>
        <v>0</v>
      </c>
      <c r="K3113" s="7">
        <f ca="1">K3112*IFERROR(1+TradeDash[[#This Row],[Port Return]],1)</f>
        <v>4721512.6309813419</v>
      </c>
      <c r="L3113" s="7">
        <f ca="1">IF(ISNUMBER(TradeDash[[#This Row],[Port Return]]),L3112*(1+TradeDash[[#This Row],[Returns]]),L3112)</f>
        <v>3090937.9968203469</v>
      </c>
    </row>
    <row r="3114" spans="1:12" x14ac:dyDescent="0.35">
      <c r="A3114" s="1">
        <v>41052</v>
      </c>
      <c r="B3114" s="16">
        <f>YEAR(TradeDash[[#This Row],[Date]])</f>
        <v>2012</v>
      </c>
      <c r="C3114">
        <v>4835.6499999999996</v>
      </c>
      <c r="D3114" s="3">
        <f>IFERROR(TradeDash[[#This Row],[Nifty]]/C3113-1,"")</f>
        <v>-5.1126427322292223E-3</v>
      </c>
      <c r="E3114">
        <f ca="1">IFERROR(AVERAGE(OFFSET(TradeDash[[#This Row],[Returns]],0,0,-n_days))/STDEV(OFFSET(TradeDash[[#This Row],[Returns]],0,0,-n_days)),"")</f>
        <v>-0.43497344450343417</v>
      </c>
      <c r="F3114">
        <f ca="1">IFERROR(AVERAGE(OFFSET(TradeDash[[#This Row],[Returns]],0,0,-n_days*2))/STDEV(OFFSET(TradeDash[[#This Row],[Returns]],0,0,-n_days*2)),"")</f>
        <v>-0.21509551064590607</v>
      </c>
      <c r="G3114">
        <f ca="1">IF(ISNUMBER(TradeDash[[#This Row],[2n day Sharpe]]),AVERAGE(TradeDash[[#This Row],[n day Sharpe]:[2n day Sharpe]]),"")</f>
        <v>-0.32503447757467013</v>
      </c>
      <c r="H3114">
        <f ca="1">IF(ISNUMBER(TradeDash[[#This Row],[Sharpe Average]]),IF(TradeDash[[#This Row],[Sharpe Average]]&gt;$G$1,1,0),"")</f>
        <v>0</v>
      </c>
      <c r="I3114" s="2">
        <f ca="1">IF(ISNUMBER(TradeDash[[#This Row],[Signal]]),MAX(IF(AND(TradeDash[[#This Row],[Signal]]=1,I3113&lt;1),I3113+$E$1,IF(AND(TradeDash[[#This Row],[Signal]]=0,I3113&gt;0),I3113-$E$1,IF(AND(TradeDash[[#This Row],[Signal]]=1,I3113=1),I3113,IF(AND(TradeDash[[#This Row],[Signal]]=0,I3113=0),I3113,0)))),0),"")</f>
        <v>0</v>
      </c>
      <c r="J3114" s="3">
        <f ca="1">IF(ISNUMBER(TradeDash[[#This Row],[Position]]),TradeDash[[#This Row],[Position]]*D3115,"")</f>
        <v>0</v>
      </c>
      <c r="K3114" s="7">
        <f ca="1">K3113*IFERROR(1+TradeDash[[#This Row],[Port Return]],1)</f>
        <v>4721512.6309813419</v>
      </c>
      <c r="L3114" s="7">
        <f ca="1">IF(ISNUMBER(TradeDash[[#This Row],[Port Return]]),L3113*(1+TradeDash[[#This Row],[Returns]]),L3113)</f>
        <v>3075135.1351351324</v>
      </c>
    </row>
    <row r="3115" spans="1:12" x14ac:dyDescent="0.35">
      <c r="A3115" s="1">
        <v>41053</v>
      </c>
      <c r="B3115" s="16">
        <f>YEAR(TradeDash[[#This Row],[Date]])</f>
        <v>2012</v>
      </c>
      <c r="C3115">
        <v>4921.3999999999996</v>
      </c>
      <c r="D3115" s="3">
        <f>IFERROR(TradeDash[[#This Row],[Nifty]]/C3114-1,"")</f>
        <v>1.7732879757633491E-2</v>
      </c>
      <c r="E3115">
        <f ca="1">IFERROR(AVERAGE(OFFSET(TradeDash[[#This Row],[Returns]],0,0,-n_days))/STDEV(OFFSET(TradeDash[[#This Row],[Returns]],0,0,-n_days)),"")</f>
        <v>-0.27249785922332148</v>
      </c>
      <c r="F3115">
        <f ca="1">IFERROR(AVERAGE(OFFSET(TradeDash[[#This Row],[Returns]],0,0,-n_days*2))/STDEV(OFFSET(TradeDash[[#This Row],[Returns]],0,0,-n_days*2)),"")</f>
        <v>-0.1238662335900331</v>
      </c>
      <c r="G3115">
        <f ca="1">IF(ISNUMBER(TradeDash[[#This Row],[2n day Sharpe]]),AVERAGE(TradeDash[[#This Row],[n day Sharpe]:[2n day Sharpe]]),"")</f>
        <v>-0.1981820464066773</v>
      </c>
      <c r="H3115">
        <f ca="1">IF(ISNUMBER(TradeDash[[#This Row],[Sharpe Average]]),IF(TradeDash[[#This Row],[Sharpe Average]]&gt;$G$1,1,0),"")</f>
        <v>0</v>
      </c>
      <c r="I3115" s="2">
        <f ca="1">IF(ISNUMBER(TradeDash[[#This Row],[Signal]]),MAX(IF(AND(TradeDash[[#This Row],[Signal]]=1,I3114&lt;1),I3114+$E$1,IF(AND(TradeDash[[#This Row],[Signal]]=0,I3114&gt;0),I3114-$E$1,IF(AND(TradeDash[[#This Row],[Signal]]=1,I3114=1),I3114,IF(AND(TradeDash[[#This Row],[Signal]]=0,I3114=0),I3114,0)))),0),"")</f>
        <v>0</v>
      </c>
      <c r="J3115" s="3">
        <f ca="1">IF(ISNUMBER(TradeDash[[#This Row],[Position]]),TradeDash[[#This Row],[Position]]*D3116,"")</f>
        <v>0</v>
      </c>
      <c r="K3115" s="7">
        <f ca="1">K3114*IFERROR(1+TradeDash[[#This Row],[Port Return]],1)</f>
        <v>4721512.6309813419</v>
      </c>
      <c r="L3115" s="7">
        <f ca="1">IF(ISNUMBER(TradeDash[[#This Row],[Port Return]]),L3114*(1+TradeDash[[#This Row],[Returns]]),L3114)</f>
        <v>3129666.1367249577</v>
      </c>
    </row>
    <row r="3116" spans="1:12" x14ac:dyDescent="0.35">
      <c r="A3116" s="1">
        <v>41054</v>
      </c>
      <c r="B3116" s="16">
        <f>YEAR(TradeDash[[#This Row],[Date]])</f>
        <v>2012</v>
      </c>
      <c r="C3116">
        <v>4920.3999999999996</v>
      </c>
      <c r="D3116" s="3">
        <f>IFERROR(TradeDash[[#This Row],[Nifty]]/C3115-1,"")</f>
        <v>-2.0319421302883445E-4</v>
      </c>
      <c r="E3116">
        <f ca="1">IFERROR(AVERAGE(OFFSET(TradeDash[[#This Row],[Returns]],0,0,-n_days))/STDEV(OFFSET(TradeDash[[#This Row],[Returns]],0,0,-n_days)),"")</f>
        <v>-0.26058820844135744</v>
      </c>
      <c r="F3116">
        <f ca="1">IFERROR(AVERAGE(OFFSET(TradeDash[[#This Row],[Returns]],0,0,-n_days*2))/STDEV(OFFSET(TradeDash[[#This Row],[Returns]],0,0,-n_days*2)),"")</f>
        <v>-0.15570359050339044</v>
      </c>
      <c r="G3116">
        <f ca="1">IF(ISNUMBER(TradeDash[[#This Row],[2n day Sharpe]]),AVERAGE(TradeDash[[#This Row],[n day Sharpe]:[2n day Sharpe]]),"")</f>
        <v>-0.20814589947237394</v>
      </c>
      <c r="H3116">
        <f ca="1">IF(ISNUMBER(TradeDash[[#This Row],[Sharpe Average]]),IF(TradeDash[[#This Row],[Sharpe Average]]&gt;$G$1,1,0),"")</f>
        <v>0</v>
      </c>
      <c r="I3116" s="2">
        <f ca="1">IF(ISNUMBER(TradeDash[[#This Row],[Signal]]),MAX(IF(AND(TradeDash[[#This Row],[Signal]]=1,I3115&lt;1),I3115+$E$1,IF(AND(TradeDash[[#This Row],[Signal]]=0,I3115&gt;0),I3115-$E$1,IF(AND(TradeDash[[#This Row],[Signal]]=1,I3115=1),I3115,IF(AND(TradeDash[[#This Row],[Signal]]=0,I3115=0),I3115,0)))),0),"")</f>
        <v>0</v>
      </c>
      <c r="J3116" s="3">
        <f ca="1">IF(ISNUMBER(TradeDash[[#This Row],[Position]]),TradeDash[[#This Row],[Position]]*D3117,"")</f>
        <v>0</v>
      </c>
      <c r="K3116" s="7">
        <f ca="1">K3115*IFERROR(1+TradeDash[[#This Row],[Port Return]],1)</f>
        <v>4721512.6309813419</v>
      </c>
      <c r="L3116" s="7">
        <f ca="1">IF(ISNUMBER(TradeDash[[#This Row],[Port Return]]),L3115*(1+TradeDash[[#This Row],[Returns]]),L3115)</f>
        <v>3129030.2066772631</v>
      </c>
    </row>
    <row r="3117" spans="1:12" x14ac:dyDescent="0.35">
      <c r="A3117" s="1">
        <v>41057</v>
      </c>
      <c r="B3117" s="16">
        <f>YEAR(TradeDash[[#This Row],[Date]])</f>
        <v>2012</v>
      </c>
      <c r="C3117">
        <v>4985.6499999999996</v>
      </c>
      <c r="D3117" s="3">
        <f>IFERROR(TradeDash[[#This Row],[Nifty]]/C3116-1,"")</f>
        <v>1.32611169823591E-2</v>
      </c>
      <c r="E3117">
        <f ca="1">IFERROR(AVERAGE(OFFSET(TradeDash[[#This Row],[Returns]],0,0,-n_days))/STDEV(OFFSET(TradeDash[[#This Row],[Returns]],0,0,-n_days)),"")</f>
        <v>-0.18475167833768427</v>
      </c>
      <c r="F3117">
        <f ca="1">IFERROR(AVERAGE(OFFSET(TradeDash[[#This Row],[Returns]],0,0,-n_days*2))/STDEV(OFFSET(TradeDash[[#This Row],[Returns]],0,0,-n_days*2)),"")</f>
        <v>-9.6971286385329356E-2</v>
      </c>
      <c r="G3117">
        <f ca="1">IF(ISNUMBER(TradeDash[[#This Row],[2n day Sharpe]]),AVERAGE(TradeDash[[#This Row],[n day Sharpe]:[2n day Sharpe]]),"")</f>
        <v>-0.14086148236150681</v>
      </c>
      <c r="H3117">
        <f ca="1">IF(ISNUMBER(TradeDash[[#This Row],[Sharpe Average]]),IF(TradeDash[[#This Row],[Sharpe Average]]&gt;$G$1,1,0),"")</f>
        <v>0</v>
      </c>
      <c r="I3117" s="2">
        <f ca="1">IF(ISNUMBER(TradeDash[[#This Row],[Signal]]),MAX(IF(AND(TradeDash[[#This Row],[Signal]]=1,I3116&lt;1),I3116+$E$1,IF(AND(TradeDash[[#This Row],[Signal]]=0,I3116&gt;0),I3116-$E$1,IF(AND(TradeDash[[#This Row],[Signal]]=1,I3116=1),I3116,IF(AND(TradeDash[[#This Row],[Signal]]=0,I3116=0),I3116,0)))),0),"")</f>
        <v>0</v>
      </c>
      <c r="J3117" s="3">
        <f ca="1">IF(ISNUMBER(TradeDash[[#This Row],[Position]]),TradeDash[[#This Row],[Position]]*D3118,"")</f>
        <v>0</v>
      </c>
      <c r="K3117" s="7">
        <f ca="1">K3116*IFERROR(1+TradeDash[[#This Row],[Port Return]],1)</f>
        <v>4721512.6309813419</v>
      </c>
      <c r="L3117" s="7">
        <f ca="1">IF(ISNUMBER(TradeDash[[#This Row],[Port Return]]),L3116*(1+TradeDash[[#This Row],[Returns]]),L3116)</f>
        <v>3170524.6422893456</v>
      </c>
    </row>
    <row r="3118" spans="1:12" x14ac:dyDescent="0.35">
      <c r="A3118" s="1">
        <v>41058</v>
      </c>
      <c r="B3118" s="16">
        <f>YEAR(TradeDash[[#This Row],[Date]])</f>
        <v>2012</v>
      </c>
      <c r="C3118">
        <v>4990.1000000000004</v>
      </c>
      <c r="D3118" s="3">
        <f>IFERROR(TradeDash[[#This Row],[Nifty]]/C3117-1,"")</f>
        <v>8.9256165194129267E-4</v>
      </c>
      <c r="E3118">
        <f ca="1">IFERROR(AVERAGE(OFFSET(TradeDash[[#This Row],[Returns]],0,0,-n_days))/STDEV(OFFSET(TradeDash[[#This Row],[Returns]],0,0,-n_days)),"")</f>
        <v>-0.24252384193071064</v>
      </c>
      <c r="F3118">
        <f ca="1">IFERROR(AVERAGE(OFFSET(TradeDash[[#This Row],[Returns]],0,0,-n_days*2))/STDEV(OFFSET(TradeDash[[#This Row],[Returns]],0,0,-n_days*2)),"")</f>
        <v>-8.717555724262338E-2</v>
      </c>
      <c r="G3118">
        <f ca="1">IF(ISNUMBER(TradeDash[[#This Row],[2n day Sharpe]]),AVERAGE(TradeDash[[#This Row],[n day Sharpe]:[2n day Sharpe]]),"")</f>
        <v>-0.16484969958666701</v>
      </c>
      <c r="H3118">
        <f ca="1">IF(ISNUMBER(TradeDash[[#This Row],[Sharpe Average]]),IF(TradeDash[[#This Row],[Sharpe Average]]&gt;$G$1,1,0),"")</f>
        <v>0</v>
      </c>
      <c r="I3118" s="2">
        <f ca="1">IF(ISNUMBER(TradeDash[[#This Row],[Signal]]),MAX(IF(AND(TradeDash[[#This Row],[Signal]]=1,I3117&lt;1),I3117+$E$1,IF(AND(TradeDash[[#This Row],[Signal]]=0,I3117&gt;0),I3117-$E$1,IF(AND(TradeDash[[#This Row],[Signal]]=1,I3117=1),I3117,IF(AND(TradeDash[[#This Row],[Signal]]=0,I3117=0),I3117,0)))),0),"")</f>
        <v>0</v>
      </c>
      <c r="J3118" s="3">
        <f ca="1">IF(ISNUMBER(TradeDash[[#This Row],[Position]]),TradeDash[[#This Row],[Position]]*D3119,"")</f>
        <v>0</v>
      </c>
      <c r="K3118" s="7">
        <f ca="1">K3117*IFERROR(1+TradeDash[[#This Row],[Port Return]],1)</f>
        <v>4721512.6309813419</v>
      </c>
      <c r="L3118" s="7">
        <f ca="1">IF(ISNUMBER(TradeDash[[#This Row],[Port Return]]),L3117*(1+TradeDash[[#This Row],[Returns]]),L3117)</f>
        <v>3173354.5310015879</v>
      </c>
    </row>
    <row r="3119" spans="1:12" x14ac:dyDescent="0.35">
      <c r="A3119" s="1">
        <v>41059</v>
      </c>
      <c r="B3119" s="16">
        <f>YEAR(TradeDash[[#This Row],[Date]])</f>
        <v>2012</v>
      </c>
      <c r="C3119">
        <v>4950.75</v>
      </c>
      <c r="D3119" s="3">
        <f>IFERROR(TradeDash[[#This Row],[Nifty]]/C3118-1,"")</f>
        <v>-7.8856135147592488E-3</v>
      </c>
      <c r="E3119">
        <f ca="1">IFERROR(AVERAGE(OFFSET(TradeDash[[#This Row],[Returns]],0,0,-n_days))/STDEV(OFFSET(TradeDash[[#This Row],[Returns]],0,0,-n_days)),"")</f>
        <v>-0.2709938399264174</v>
      </c>
      <c r="F3119">
        <f ca="1">IFERROR(AVERAGE(OFFSET(TradeDash[[#This Row],[Returns]],0,0,-n_days*2))/STDEV(OFFSET(TradeDash[[#This Row],[Returns]],0,0,-n_days*2)),"")</f>
        <v>-0.17459096499595178</v>
      </c>
      <c r="G3119">
        <f ca="1">IF(ISNUMBER(TradeDash[[#This Row],[2n day Sharpe]]),AVERAGE(TradeDash[[#This Row],[n day Sharpe]:[2n day Sharpe]]),"")</f>
        <v>-0.22279240246118459</v>
      </c>
      <c r="H3119">
        <f ca="1">IF(ISNUMBER(TradeDash[[#This Row],[Sharpe Average]]),IF(TradeDash[[#This Row],[Sharpe Average]]&gt;$G$1,1,0),"")</f>
        <v>0</v>
      </c>
      <c r="I3119" s="2">
        <f ca="1">IF(ISNUMBER(TradeDash[[#This Row],[Signal]]),MAX(IF(AND(TradeDash[[#This Row],[Signal]]=1,I3118&lt;1),I3118+$E$1,IF(AND(TradeDash[[#This Row],[Signal]]=0,I3118&gt;0),I3118-$E$1,IF(AND(TradeDash[[#This Row],[Signal]]=1,I3118=1),I3118,IF(AND(TradeDash[[#This Row],[Signal]]=0,I3118=0),I3118,0)))),0),"")</f>
        <v>0</v>
      </c>
      <c r="J3119" s="3">
        <f ca="1">IF(ISNUMBER(TradeDash[[#This Row],[Position]]),TradeDash[[#This Row],[Position]]*D3120,"")</f>
        <v>0</v>
      </c>
      <c r="K3119" s="7">
        <f ca="1">K3118*IFERROR(1+TradeDash[[#This Row],[Port Return]],1)</f>
        <v>4721512.6309813419</v>
      </c>
      <c r="L3119" s="7">
        <f ca="1">IF(ISNUMBER(TradeDash[[#This Row],[Port Return]]),L3118*(1+TradeDash[[#This Row],[Returns]]),L3118)</f>
        <v>3148330.6836247994</v>
      </c>
    </row>
    <row r="3120" spans="1:12" x14ac:dyDescent="0.35">
      <c r="A3120" s="1">
        <v>41060</v>
      </c>
      <c r="B3120" s="16">
        <f>YEAR(TradeDash[[#This Row],[Date]])</f>
        <v>2012</v>
      </c>
      <c r="C3120">
        <v>4924.25</v>
      </c>
      <c r="D3120" s="3">
        <f>IFERROR(TradeDash[[#This Row],[Nifty]]/C3119-1,"")</f>
        <v>-5.3527243346968012E-3</v>
      </c>
      <c r="E3120">
        <f ca="1">IFERROR(AVERAGE(OFFSET(TradeDash[[#This Row],[Returns]],0,0,-n_days))/STDEV(OFFSET(TradeDash[[#This Row],[Returns]],0,0,-n_days)),"")</f>
        <v>-0.25252226726504307</v>
      </c>
      <c r="F3120">
        <f ca="1">IFERROR(AVERAGE(OFFSET(TradeDash[[#This Row],[Returns]],0,0,-n_days*2))/STDEV(OFFSET(TradeDash[[#This Row],[Returns]],0,0,-n_days*2)),"")</f>
        <v>-0.20075817149148173</v>
      </c>
      <c r="G3120">
        <f ca="1">IF(ISNUMBER(TradeDash[[#This Row],[2n day Sharpe]]),AVERAGE(TradeDash[[#This Row],[n day Sharpe]:[2n day Sharpe]]),"")</f>
        <v>-0.2266402193782624</v>
      </c>
      <c r="H3120">
        <f ca="1">IF(ISNUMBER(TradeDash[[#This Row],[Sharpe Average]]),IF(TradeDash[[#This Row],[Sharpe Average]]&gt;$G$1,1,0),"")</f>
        <v>0</v>
      </c>
      <c r="I3120" s="2">
        <f ca="1">IF(ISNUMBER(TradeDash[[#This Row],[Signal]]),MAX(IF(AND(TradeDash[[#This Row],[Signal]]=1,I3119&lt;1),I3119+$E$1,IF(AND(TradeDash[[#This Row],[Signal]]=0,I3119&gt;0),I3119-$E$1,IF(AND(TradeDash[[#This Row],[Signal]]=1,I3119=1),I3119,IF(AND(TradeDash[[#This Row],[Signal]]=0,I3119=0),I3119,0)))),0),"")</f>
        <v>0</v>
      </c>
      <c r="J3120" s="3">
        <f ca="1">IF(ISNUMBER(TradeDash[[#This Row],[Position]]),TradeDash[[#This Row],[Position]]*D3121,"")</f>
        <v>0</v>
      </c>
      <c r="K3120" s="7">
        <f ca="1">K3119*IFERROR(1+TradeDash[[#This Row],[Port Return]],1)</f>
        <v>4721512.6309813419</v>
      </c>
      <c r="L3120" s="7">
        <f ca="1">IF(ISNUMBER(TradeDash[[#This Row],[Port Return]]),L3119*(1+TradeDash[[#This Row],[Returns]]),L3119)</f>
        <v>3131478.5373608884</v>
      </c>
    </row>
    <row r="3121" spans="1:12" x14ac:dyDescent="0.35">
      <c r="A3121" s="1">
        <v>41061</v>
      </c>
      <c r="B3121" s="16">
        <f>YEAR(TradeDash[[#This Row],[Date]])</f>
        <v>2012</v>
      </c>
      <c r="C3121">
        <v>4841.6000000000004</v>
      </c>
      <c r="D3121" s="3">
        <f>IFERROR(TradeDash[[#This Row],[Nifty]]/C3120-1,"")</f>
        <v>-1.6784281870335538E-2</v>
      </c>
      <c r="E3121">
        <f ca="1">IFERROR(AVERAGE(OFFSET(TradeDash[[#This Row],[Returns]],0,0,-n_days))/STDEV(OFFSET(TradeDash[[#This Row],[Returns]],0,0,-n_days)),"")</f>
        <v>-0.24430606587319897</v>
      </c>
      <c r="F3121">
        <f ca="1">IFERROR(AVERAGE(OFFSET(TradeDash[[#This Row],[Returns]],0,0,-n_days*2))/STDEV(OFFSET(TradeDash[[#This Row],[Returns]],0,0,-n_days*2)),"")</f>
        <v>-0.26157862146785782</v>
      </c>
      <c r="G3121">
        <f ca="1">IF(ISNUMBER(TradeDash[[#This Row],[2n day Sharpe]]),AVERAGE(TradeDash[[#This Row],[n day Sharpe]:[2n day Sharpe]]),"")</f>
        <v>-0.25294234367052837</v>
      </c>
      <c r="H3121">
        <f ca="1">IF(ISNUMBER(TradeDash[[#This Row],[Sharpe Average]]),IF(TradeDash[[#This Row],[Sharpe Average]]&gt;$G$1,1,0),"")</f>
        <v>0</v>
      </c>
      <c r="I3121" s="2">
        <f ca="1">IF(ISNUMBER(TradeDash[[#This Row],[Signal]]),MAX(IF(AND(TradeDash[[#This Row],[Signal]]=1,I3120&lt;1),I3120+$E$1,IF(AND(TradeDash[[#This Row],[Signal]]=0,I3120&gt;0),I3120-$E$1,IF(AND(TradeDash[[#This Row],[Signal]]=1,I3120=1),I3120,IF(AND(TradeDash[[#This Row],[Signal]]=0,I3120=0),I3120,0)))),0),"")</f>
        <v>0</v>
      </c>
      <c r="J3121" s="3">
        <f ca="1">IF(ISNUMBER(TradeDash[[#This Row],[Position]]),TradeDash[[#This Row],[Position]]*D3122,"")</f>
        <v>0</v>
      </c>
      <c r="K3121" s="7">
        <f ca="1">K3120*IFERROR(1+TradeDash[[#This Row],[Port Return]],1)</f>
        <v>4721512.6309813419</v>
      </c>
      <c r="L3121" s="7">
        <f ca="1">IF(ISNUMBER(TradeDash[[#This Row],[Port Return]]),L3120*(1+TradeDash[[#This Row],[Returns]]),L3120)</f>
        <v>3078918.9189189174</v>
      </c>
    </row>
    <row r="3122" spans="1:12" x14ac:dyDescent="0.35">
      <c r="A3122" s="1">
        <v>41064</v>
      </c>
      <c r="B3122" s="16">
        <f>YEAR(TradeDash[[#This Row],[Date]])</f>
        <v>2012</v>
      </c>
      <c r="C3122">
        <v>4848.1499999999996</v>
      </c>
      <c r="D3122" s="3">
        <f>IFERROR(TradeDash[[#This Row],[Nifty]]/C3121-1,"")</f>
        <v>1.3528585591537912E-3</v>
      </c>
      <c r="E3122">
        <f ca="1">IFERROR(AVERAGE(OFFSET(TradeDash[[#This Row],[Returns]],0,0,-n_days))/STDEV(OFFSET(TradeDash[[#This Row],[Returns]],0,0,-n_days)),"")</f>
        <v>-0.26797216087231701</v>
      </c>
      <c r="F3122">
        <f ca="1">IFERROR(AVERAGE(OFFSET(TradeDash[[#This Row],[Returns]],0,0,-n_days*2))/STDEV(OFFSET(TradeDash[[#This Row],[Returns]],0,0,-n_days*2)),"")</f>
        <v>-0.24070481173599481</v>
      </c>
      <c r="G3122">
        <f ca="1">IF(ISNUMBER(TradeDash[[#This Row],[2n day Sharpe]]),AVERAGE(TradeDash[[#This Row],[n day Sharpe]:[2n day Sharpe]]),"")</f>
        <v>-0.2543384863041559</v>
      </c>
      <c r="H3122">
        <f ca="1">IF(ISNUMBER(TradeDash[[#This Row],[Sharpe Average]]),IF(TradeDash[[#This Row],[Sharpe Average]]&gt;$G$1,1,0),"")</f>
        <v>0</v>
      </c>
      <c r="I3122" s="2">
        <f ca="1">IF(ISNUMBER(TradeDash[[#This Row],[Signal]]),MAX(IF(AND(TradeDash[[#This Row],[Signal]]=1,I3121&lt;1),I3121+$E$1,IF(AND(TradeDash[[#This Row],[Signal]]=0,I3121&gt;0),I3121-$E$1,IF(AND(TradeDash[[#This Row],[Signal]]=1,I3121=1),I3121,IF(AND(TradeDash[[#This Row],[Signal]]=0,I3121=0),I3121,0)))),0),"")</f>
        <v>0</v>
      </c>
      <c r="J3122" s="3">
        <f ca="1">IF(ISNUMBER(TradeDash[[#This Row],[Position]]),TradeDash[[#This Row],[Position]]*D3123,"")</f>
        <v>0</v>
      </c>
      <c r="K3122" s="7">
        <f ca="1">K3121*IFERROR(1+TradeDash[[#This Row],[Port Return]],1)</f>
        <v>4721512.6309813419</v>
      </c>
      <c r="L3122" s="7">
        <f ca="1">IF(ISNUMBER(TradeDash[[#This Row],[Port Return]]),L3121*(1+TradeDash[[#This Row],[Returns]]),L3121)</f>
        <v>3083084.2607313176</v>
      </c>
    </row>
    <row r="3123" spans="1:12" x14ac:dyDescent="0.35">
      <c r="A3123" s="1">
        <v>41065</v>
      </c>
      <c r="B3123" s="16">
        <f>YEAR(TradeDash[[#This Row],[Date]])</f>
        <v>2012</v>
      </c>
      <c r="C3123">
        <v>4863.3</v>
      </c>
      <c r="D3123" s="3">
        <f>IFERROR(TradeDash[[#This Row],[Nifty]]/C3122-1,"")</f>
        <v>3.1249033136351301E-3</v>
      </c>
      <c r="E3123">
        <f ca="1">IFERROR(AVERAGE(OFFSET(TradeDash[[#This Row],[Returns]],0,0,-n_days))/STDEV(OFFSET(TradeDash[[#This Row],[Returns]],0,0,-n_days)),"")</f>
        <v>-0.15544053010433667</v>
      </c>
      <c r="F3123">
        <f ca="1">IFERROR(AVERAGE(OFFSET(TradeDash[[#This Row],[Returns]],0,0,-n_days*2))/STDEV(OFFSET(TradeDash[[#This Row],[Returns]],0,0,-n_days*2)),"")</f>
        <v>-0.19395688102372263</v>
      </c>
      <c r="G3123">
        <f ca="1">IF(ISNUMBER(TradeDash[[#This Row],[2n day Sharpe]]),AVERAGE(TradeDash[[#This Row],[n day Sharpe]:[2n day Sharpe]]),"")</f>
        <v>-0.17469870556402967</v>
      </c>
      <c r="H3123">
        <f ca="1">IF(ISNUMBER(TradeDash[[#This Row],[Sharpe Average]]),IF(TradeDash[[#This Row],[Sharpe Average]]&gt;$G$1,1,0),"")</f>
        <v>0</v>
      </c>
      <c r="I3123" s="2">
        <f ca="1">IF(ISNUMBER(TradeDash[[#This Row],[Signal]]),MAX(IF(AND(TradeDash[[#This Row],[Signal]]=1,I3122&lt;1),I3122+$E$1,IF(AND(TradeDash[[#This Row],[Signal]]=0,I3122&gt;0),I3122-$E$1,IF(AND(TradeDash[[#This Row],[Signal]]=1,I3122=1),I3122,IF(AND(TradeDash[[#This Row],[Signal]]=0,I3122=0),I3122,0)))),0),"")</f>
        <v>0</v>
      </c>
      <c r="J3123" s="3">
        <f ca="1">IF(ISNUMBER(TradeDash[[#This Row],[Position]]),TradeDash[[#This Row],[Position]]*D3124,"")</f>
        <v>0</v>
      </c>
      <c r="K3123" s="7">
        <f ca="1">K3122*IFERROR(1+TradeDash[[#This Row],[Port Return]],1)</f>
        <v>4721512.6309813419</v>
      </c>
      <c r="L3123" s="7">
        <f ca="1">IF(ISNUMBER(TradeDash[[#This Row],[Port Return]]),L3122*(1+TradeDash[[#This Row],[Returns]]),L3122)</f>
        <v>3092718.6009538933</v>
      </c>
    </row>
    <row r="3124" spans="1:12" x14ac:dyDescent="0.35">
      <c r="A3124" s="1">
        <v>41066</v>
      </c>
      <c r="B3124" s="16">
        <f>YEAR(TradeDash[[#This Row],[Date]])</f>
        <v>2012</v>
      </c>
      <c r="C3124">
        <v>4997.1000000000004</v>
      </c>
      <c r="D3124" s="3">
        <f>IFERROR(TradeDash[[#This Row],[Nifty]]/C3123-1,"")</f>
        <v>2.7512183085559139E-2</v>
      </c>
      <c r="E3124">
        <f ca="1">IFERROR(AVERAGE(OFFSET(TradeDash[[#This Row],[Returns]],0,0,-n_days))/STDEV(OFFSET(TradeDash[[#This Row],[Returns]],0,0,-n_days)),"")</f>
        <v>2.5881608408819628E-2</v>
      </c>
      <c r="F3124">
        <f ca="1">IFERROR(AVERAGE(OFFSET(TradeDash[[#This Row],[Returns]],0,0,-n_days*2))/STDEV(OFFSET(TradeDash[[#This Row],[Returns]],0,0,-n_days*2)),"")</f>
        <v>-0.11131515829820035</v>
      </c>
      <c r="G3124">
        <f ca="1">IF(ISNUMBER(TradeDash[[#This Row],[2n day Sharpe]]),AVERAGE(TradeDash[[#This Row],[n day Sharpe]:[2n day Sharpe]]),"")</f>
        <v>-4.271677494469036E-2</v>
      </c>
      <c r="H3124">
        <f ca="1">IF(ISNUMBER(TradeDash[[#This Row],[Sharpe Average]]),IF(TradeDash[[#This Row],[Sharpe Average]]&gt;$G$1,1,0),"")</f>
        <v>0</v>
      </c>
      <c r="I3124" s="2">
        <f ca="1">IF(ISNUMBER(TradeDash[[#This Row],[Signal]]),MAX(IF(AND(TradeDash[[#This Row],[Signal]]=1,I3123&lt;1),I3123+$E$1,IF(AND(TradeDash[[#This Row],[Signal]]=0,I3123&gt;0),I3123-$E$1,IF(AND(TradeDash[[#This Row],[Signal]]=1,I3123=1),I3123,IF(AND(TradeDash[[#This Row],[Signal]]=0,I3123=0),I3123,0)))),0),"")</f>
        <v>0</v>
      </c>
      <c r="J3124" s="3">
        <f ca="1">IF(ISNUMBER(TradeDash[[#This Row],[Position]]),TradeDash[[#This Row],[Position]]*D3125,"")</f>
        <v>0</v>
      </c>
      <c r="K3124" s="7">
        <f ca="1">K3123*IFERROR(1+TradeDash[[#This Row],[Port Return]],1)</f>
        <v>4721512.6309813419</v>
      </c>
      <c r="L3124" s="7">
        <f ca="1">IF(ISNUMBER(TradeDash[[#This Row],[Port Return]]),L3123*(1+TradeDash[[#This Row],[Returns]]),L3123)</f>
        <v>3177806.041335451</v>
      </c>
    </row>
    <row r="3125" spans="1:12" x14ac:dyDescent="0.35">
      <c r="A3125" s="1">
        <v>41067</v>
      </c>
      <c r="B3125" s="16">
        <f>YEAR(TradeDash[[#This Row],[Date]])</f>
        <v>2012</v>
      </c>
      <c r="C3125">
        <v>5049.6499999999996</v>
      </c>
      <c r="D3125" s="3">
        <f>IFERROR(TradeDash[[#This Row],[Nifty]]/C3124-1,"")</f>
        <v>1.0516099337615659E-2</v>
      </c>
      <c r="E3125">
        <f ca="1">IFERROR(AVERAGE(OFFSET(TradeDash[[#This Row],[Returns]],0,0,-n_days))/STDEV(OFFSET(TradeDash[[#This Row],[Returns]],0,0,-n_days)),"")</f>
        <v>8.1579636137979319E-2</v>
      </c>
      <c r="F3125">
        <f ca="1">IFERROR(AVERAGE(OFFSET(TradeDash[[#This Row],[Returns]],0,0,-n_days*2))/STDEV(OFFSET(TradeDash[[#This Row],[Returns]],0,0,-n_days*2)),"")</f>
        <v>-7.6997947058756996E-2</v>
      </c>
      <c r="G3125">
        <f ca="1">IF(ISNUMBER(TradeDash[[#This Row],[2n day Sharpe]]),AVERAGE(TradeDash[[#This Row],[n day Sharpe]:[2n day Sharpe]]),"")</f>
        <v>2.2908445396111615E-3</v>
      </c>
      <c r="H3125">
        <f ca="1">IF(ISNUMBER(TradeDash[[#This Row],[Sharpe Average]]),IF(TradeDash[[#This Row],[Sharpe Average]]&gt;$G$1,1,0),"")</f>
        <v>1</v>
      </c>
      <c r="I3125" s="2">
        <f ca="1">IF(ISNUMBER(TradeDash[[#This Row],[Signal]]),MAX(IF(AND(TradeDash[[#This Row],[Signal]]=1,I3124&lt;1),I3124+$E$1,IF(AND(TradeDash[[#This Row],[Signal]]=0,I3124&gt;0),I3124-$E$1,IF(AND(TradeDash[[#This Row],[Signal]]=1,I3124=1),I3124,IF(AND(TradeDash[[#This Row],[Signal]]=0,I3124=0),I3124,0)))),0),"")</f>
        <v>0.2</v>
      </c>
      <c r="J3125" s="3">
        <f ca="1">IF(ISNUMBER(TradeDash[[#This Row],[Position]]),TradeDash[[#This Row],[Position]]*D3126,"")</f>
        <v>7.4064539126474929E-4</v>
      </c>
      <c r="K3125" s="7">
        <f ca="1">K3124*IFERROR(1+TradeDash[[#This Row],[Port Return]],1)</f>
        <v>4725009.5975512769</v>
      </c>
      <c r="L3125" s="7">
        <f ca="1">IF(ISNUMBER(TradeDash[[#This Row],[Port Return]]),L3124*(1+TradeDash[[#This Row],[Returns]]),L3124)</f>
        <v>3211224.1653418099</v>
      </c>
    </row>
    <row r="3126" spans="1:12" x14ac:dyDescent="0.35">
      <c r="A3126" s="1">
        <v>41068</v>
      </c>
      <c r="B3126" s="16">
        <f>YEAR(TradeDash[[#This Row],[Date]])</f>
        <v>2012</v>
      </c>
      <c r="C3126">
        <v>5068.3500000000004</v>
      </c>
      <c r="D3126" s="3">
        <f>IFERROR(TradeDash[[#This Row],[Nifty]]/C3125-1,"")</f>
        <v>3.7032269563237463E-3</v>
      </c>
      <c r="E3126">
        <f ca="1">IFERROR(AVERAGE(OFFSET(TradeDash[[#This Row],[Returns]],0,0,-n_days))/STDEV(OFFSET(TradeDash[[#This Row],[Returns]],0,0,-n_days)),"")</f>
        <v>0.13418576808769023</v>
      </c>
      <c r="F3126">
        <f ca="1">IFERROR(AVERAGE(OFFSET(TradeDash[[#This Row],[Returns]],0,0,-n_days*2))/STDEV(OFFSET(TradeDash[[#This Row],[Returns]],0,0,-n_days*2)),"")</f>
        <v>-9.1909767070726678E-2</v>
      </c>
      <c r="G3126">
        <f ca="1">IF(ISNUMBER(TradeDash[[#This Row],[2n day Sharpe]]),AVERAGE(TradeDash[[#This Row],[n day Sharpe]:[2n day Sharpe]]),"")</f>
        <v>2.1138000508481775E-2</v>
      </c>
      <c r="H3126">
        <f ca="1">IF(ISNUMBER(TradeDash[[#This Row],[Sharpe Average]]),IF(TradeDash[[#This Row],[Sharpe Average]]&gt;$G$1,1,0),"")</f>
        <v>1</v>
      </c>
      <c r="I3126" s="2">
        <f ca="1">IF(ISNUMBER(TradeDash[[#This Row],[Signal]]),MAX(IF(AND(TradeDash[[#This Row],[Signal]]=1,I3125&lt;1),I3125+$E$1,IF(AND(TradeDash[[#This Row],[Signal]]=0,I3125&gt;0),I3125-$E$1,IF(AND(TradeDash[[#This Row],[Signal]]=1,I3125=1),I3125,IF(AND(TradeDash[[#This Row],[Signal]]=0,I3125=0),I3125,0)))),0),"")</f>
        <v>0.4</v>
      </c>
      <c r="J3126" s="3">
        <f ca="1">IF(ISNUMBER(TradeDash[[#This Row],[Position]]),TradeDash[[#This Row],[Position]]*D3127,"")</f>
        <v>-1.1246263576903726E-3</v>
      </c>
      <c r="K3126" s="7">
        <f ca="1">K3125*IFERROR(1+TradeDash[[#This Row],[Port Return]],1)</f>
        <v>4719695.7272175308</v>
      </c>
      <c r="L3126" s="7">
        <f ca="1">IF(ISNUMBER(TradeDash[[#This Row],[Port Return]]),L3125*(1+TradeDash[[#This Row],[Returns]]),L3125)</f>
        <v>3223116.0572337019</v>
      </c>
    </row>
    <row r="3127" spans="1:12" x14ac:dyDescent="0.35">
      <c r="A3127" s="1">
        <v>41071</v>
      </c>
      <c r="B3127" s="16">
        <f>YEAR(TradeDash[[#This Row],[Date]])</f>
        <v>2012</v>
      </c>
      <c r="C3127">
        <v>5054.1000000000004</v>
      </c>
      <c r="D3127" s="3">
        <f>IFERROR(TradeDash[[#This Row],[Nifty]]/C3126-1,"")</f>
        <v>-2.8115658942259314E-3</v>
      </c>
      <c r="E3127">
        <f ca="1">IFERROR(AVERAGE(OFFSET(TradeDash[[#This Row],[Returns]],0,0,-n_days))/STDEV(OFFSET(TradeDash[[#This Row],[Returns]],0,0,-n_days)),"")</f>
        <v>0.14144993689036245</v>
      </c>
      <c r="F3127">
        <f ca="1">IFERROR(AVERAGE(OFFSET(TradeDash[[#This Row],[Returns]],0,0,-n_days*2))/STDEV(OFFSET(TradeDash[[#This Row],[Returns]],0,0,-n_days*2)),"")</f>
        <v>-6.8234762153175865E-2</v>
      </c>
      <c r="G3127">
        <f ca="1">IF(ISNUMBER(TradeDash[[#This Row],[2n day Sharpe]]),AVERAGE(TradeDash[[#This Row],[n day Sharpe]:[2n day Sharpe]]),"")</f>
        <v>3.6607587368593292E-2</v>
      </c>
      <c r="H3127">
        <f ca="1">IF(ISNUMBER(TradeDash[[#This Row],[Sharpe Average]]),IF(TradeDash[[#This Row],[Sharpe Average]]&gt;$G$1,1,0),"")</f>
        <v>1</v>
      </c>
      <c r="I3127" s="2">
        <f ca="1">IF(ISNUMBER(TradeDash[[#This Row],[Signal]]),MAX(IF(AND(TradeDash[[#This Row],[Signal]]=1,I3126&lt;1),I3126+$E$1,IF(AND(TradeDash[[#This Row],[Signal]]=0,I3126&gt;0),I3126-$E$1,IF(AND(TradeDash[[#This Row],[Signal]]=1,I3126=1),I3126,IF(AND(TradeDash[[#This Row],[Signal]]=0,I3126=0),I3126,0)))),0),"")</f>
        <v>0.60000000000000009</v>
      </c>
      <c r="J3127" s="3">
        <f ca="1">IF(ISNUMBER(TradeDash[[#This Row],[Position]]),TradeDash[[#This Row],[Position]]*D3128,"")</f>
        <v>7.3366177954531609E-3</v>
      </c>
      <c r="K3127" s="7">
        <f ca="1">K3126*IFERROR(1+TradeDash[[#This Row],[Port Return]],1)</f>
        <v>4754322.33087896</v>
      </c>
      <c r="L3127" s="7">
        <f ca="1">IF(ISNUMBER(TradeDash[[#This Row],[Port Return]]),L3126*(1+TradeDash[[#This Row],[Returns]]),L3126)</f>
        <v>3214054.0540540516</v>
      </c>
    </row>
    <row r="3128" spans="1:12" x14ac:dyDescent="0.35">
      <c r="A3128" s="1">
        <v>41072</v>
      </c>
      <c r="B3128" s="16">
        <f>YEAR(TradeDash[[#This Row],[Date]])</f>
        <v>2012</v>
      </c>
      <c r="C3128">
        <v>5115.8999999999996</v>
      </c>
      <c r="D3128" s="3">
        <f>IFERROR(TradeDash[[#This Row],[Nifty]]/C3127-1,"")</f>
        <v>1.2227696325755266E-2</v>
      </c>
      <c r="E3128">
        <f ca="1">IFERROR(AVERAGE(OFFSET(TradeDash[[#This Row],[Returns]],0,0,-n_days))/STDEV(OFFSET(TradeDash[[#This Row],[Returns]],0,0,-n_days)),"")</f>
        <v>0.16211182846844341</v>
      </c>
      <c r="F3128">
        <f ca="1">IFERROR(AVERAGE(OFFSET(TradeDash[[#This Row],[Returns]],0,0,-n_days*2))/STDEV(OFFSET(TradeDash[[#This Row],[Returns]],0,0,-n_days*2)),"")</f>
        <v>-4.6268730843223124E-2</v>
      </c>
      <c r="G3128">
        <f ca="1">IF(ISNUMBER(TradeDash[[#This Row],[2n day Sharpe]]),AVERAGE(TradeDash[[#This Row],[n day Sharpe]:[2n day Sharpe]]),"")</f>
        <v>5.7921548812610142E-2</v>
      </c>
      <c r="H3128">
        <f ca="1">IF(ISNUMBER(TradeDash[[#This Row],[Sharpe Average]]),IF(TradeDash[[#This Row],[Sharpe Average]]&gt;$G$1,1,0),"")</f>
        <v>1</v>
      </c>
      <c r="I3128" s="2">
        <f ca="1">IF(ISNUMBER(TradeDash[[#This Row],[Signal]]),MAX(IF(AND(TradeDash[[#This Row],[Signal]]=1,I3127&lt;1),I3127+$E$1,IF(AND(TradeDash[[#This Row],[Signal]]=0,I3127&gt;0),I3127-$E$1,IF(AND(TradeDash[[#This Row],[Signal]]=1,I3127=1),I3127,IF(AND(TradeDash[[#This Row],[Signal]]=0,I3127=0),I3127,0)))),0),"")</f>
        <v>0.8</v>
      </c>
      <c r="J3128" s="3">
        <f ca="1">IF(ISNUMBER(TradeDash[[#This Row],[Position]]),TradeDash[[#This Row],[Position]]*D3129,"")</f>
        <v>8.6788248402047685E-4</v>
      </c>
      <c r="K3128" s="7">
        <f ca="1">K3127*IFERROR(1+TradeDash[[#This Row],[Port Return]],1)</f>
        <v>4758448.5239533177</v>
      </c>
      <c r="L3128" s="7">
        <f ca="1">IF(ISNUMBER(TradeDash[[#This Row],[Port Return]]),L3127*(1+TradeDash[[#This Row],[Returns]]),L3127)</f>
        <v>3253354.5310015874</v>
      </c>
    </row>
    <row r="3129" spans="1:12" x14ac:dyDescent="0.35">
      <c r="A3129" s="1">
        <v>41073</v>
      </c>
      <c r="B3129" s="16">
        <f>YEAR(TradeDash[[#This Row],[Date]])</f>
        <v>2012</v>
      </c>
      <c r="C3129">
        <v>5121.45</v>
      </c>
      <c r="D3129" s="3">
        <f>IFERROR(TradeDash[[#This Row],[Nifty]]/C3128-1,"")</f>
        <v>1.0848531050255961E-3</v>
      </c>
      <c r="E3129">
        <f ca="1">IFERROR(AVERAGE(OFFSET(TradeDash[[#This Row],[Returns]],0,0,-n_days))/STDEV(OFFSET(TradeDash[[#This Row],[Returns]],0,0,-n_days)),"")</f>
        <v>0.26772560840685655</v>
      </c>
      <c r="F3129">
        <f ca="1">IFERROR(AVERAGE(OFFSET(TradeDash[[#This Row],[Returns]],0,0,-n_days*2))/STDEV(OFFSET(TradeDash[[#This Row],[Returns]],0,0,-n_days*2)),"")</f>
        <v>-7.4332311738714171E-2</v>
      </c>
      <c r="G3129">
        <f ca="1">IF(ISNUMBER(TradeDash[[#This Row],[2n day Sharpe]]),AVERAGE(TradeDash[[#This Row],[n day Sharpe]:[2n day Sharpe]]),"")</f>
        <v>9.6696648334071184E-2</v>
      </c>
      <c r="H3129">
        <f ca="1">IF(ISNUMBER(TradeDash[[#This Row],[Sharpe Average]]),IF(TradeDash[[#This Row],[Sharpe Average]]&gt;$G$1,1,0),"")</f>
        <v>1</v>
      </c>
      <c r="I3129" s="2">
        <f ca="1">IF(ISNUMBER(TradeDash[[#This Row],[Signal]]),MAX(IF(AND(TradeDash[[#This Row],[Signal]]=1,I3128&lt;1),I3128+$E$1,IF(AND(TradeDash[[#This Row],[Signal]]=0,I3128&gt;0),I3128-$E$1,IF(AND(TradeDash[[#This Row],[Signal]]=1,I3128=1),I3128,IF(AND(TradeDash[[#This Row],[Signal]]=0,I3128=0),I3128,0)))),0),"")</f>
        <v>1</v>
      </c>
      <c r="J3129" s="3">
        <f ca="1">IF(ISNUMBER(TradeDash[[#This Row],[Position]]),TradeDash[[#This Row],[Position]]*D3130,"")</f>
        <v>-1.3023655410088875E-2</v>
      </c>
      <c r="K3129" s="7">
        <f ca="1">K3128*IFERROR(1+TradeDash[[#This Row],[Port Return]],1)</f>
        <v>4696476.1300907033</v>
      </c>
      <c r="L3129" s="7">
        <f ca="1">IF(ISNUMBER(TradeDash[[#This Row],[Port Return]]),L3128*(1+TradeDash[[#This Row],[Returns]]),L3128)</f>
        <v>3256883.9427662934</v>
      </c>
    </row>
    <row r="3130" spans="1:12" x14ac:dyDescent="0.35">
      <c r="A3130" s="1">
        <v>41074</v>
      </c>
      <c r="B3130" s="16">
        <f>YEAR(TradeDash[[#This Row],[Date]])</f>
        <v>2012</v>
      </c>
      <c r="C3130">
        <v>5054.75</v>
      </c>
      <c r="D3130" s="3">
        <f>IFERROR(TradeDash[[#This Row],[Nifty]]/C3129-1,"")</f>
        <v>-1.3023655410088875E-2</v>
      </c>
      <c r="E3130">
        <f ca="1">IFERROR(AVERAGE(OFFSET(TradeDash[[#This Row],[Returns]],0,0,-n_days))/STDEV(OFFSET(TradeDash[[#This Row],[Returns]],0,0,-n_days)),"")</f>
        <v>0.17994420470501044</v>
      </c>
      <c r="F3130">
        <f ca="1">IFERROR(AVERAGE(OFFSET(TradeDash[[#This Row],[Returns]],0,0,-n_days*2))/STDEV(OFFSET(TradeDash[[#This Row],[Returns]],0,0,-n_days*2)),"")</f>
        <v>-0.10923301549306581</v>
      </c>
      <c r="G3130">
        <f ca="1">IF(ISNUMBER(TradeDash[[#This Row],[2n day Sharpe]]),AVERAGE(TradeDash[[#This Row],[n day Sharpe]:[2n day Sharpe]]),"")</f>
        <v>3.5355594605972311E-2</v>
      </c>
      <c r="H3130">
        <f ca="1">IF(ISNUMBER(TradeDash[[#This Row],[Sharpe Average]]),IF(TradeDash[[#This Row],[Sharpe Average]]&gt;$G$1,1,0),"")</f>
        <v>1</v>
      </c>
      <c r="I3130" s="2">
        <f ca="1">IF(ISNUMBER(TradeDash[[#This Row],[Signal]]),MAX(IF(AND(TradeDash[[#This Row],[Signal]]=1,I3129&lt;1),I3129+$E$1,IF(AND(TradeDash[[#This Row],[Signal]]=0,I3129&gt;0),I3129-$E$1,IF(AND(TradeDash[[#This Row],[Signal]]=1,I3129=1),I3129,IF(AND(TradeDash[[#This Row],[Signal]]=0,I3129=0),I3129,0)))),0),"")</f>
        <v>1</v>
      </c>
      <c r="J3130" s="3">
        <f ca="1">IF(ISNUMBER(TradeDash[[#This Row],[Position]]),TradeDash[[#This Row],[Position]]*D3131,"")</f>
        <v>1.6677382659874507E-2</v>
      </c>
      <c r="K3130" s="7">
        <f ca="1">K3129*IFERROR(1+TradeDash[[#This Row],[Port Return]],1)</f>
        <v>4774801.0596651928</v>
      </c>
      <c r="L3130" s="7">
        <f ca="1">IF(ISNUMBER(TradeDash[[#This Row],[Port Return]]),L3129*(1+TradeDash[[#This Row],[Returns]]),L3129)</f>
        <v>3214467.4085850534</v>
      </c>
    </row>
    <row r="3131" spans="1:12" x14ac:dyDescent="0.35">
      <c r="A3131" s="1">
        <v>41075</v>
      </c>
      <c r="B3131" s="16">
        <f>YEAR(TradeDash[[#This Row],[Date]])</f>
        <v>2012</v>
      </c>
      <c r="C3131">
        <v>5139.05</v>
      </c>
      <c r="D3131" s="3">
        <f>IFERROR(TradeDash[[#This Row],[Nifty]]/C3130-1,"")</f>
        <v>1.6677382659874507E-2</v>
      </c>
      <c r="E3131">
        <f ca="1">IFERROR(AVERAGE(OFFSET(TradeDash[[#This Row],[Returns]],0,0,-n_days))/STDEV(OFFSET(TradeDash[[#This Row],[Returns]],0,0,-n_days)),"")</f>
        <v>0.22725497148621715</v>
      </c>
      <c r="F3131">
        <f ca="1">IFERROR(AVERAGE(OFFSET(TradeDash[[#This Row],[Returns]],0,0,-n_days*2))/STDEV(OFFSET(TradeDash[[#This Row],[Returns]],0,0,-n_days*2)),"")</f>
        <v>-8.1232655063252765E-2</v>
      </c>
      <c r="G3131">
        <f ca="1">IF(ISNUMBER(TradeDash[[#This Row],[2n day Sharpe]]),AVERAGE(TradeDash[[#This Row],[n day Sharpe]:[2n day Sharpe]]),"")</f>
        <v>7.3011158211482186E-2</v>
      </c>
      <c r="H3131">
        <f ca="1">IF(ISNUMBER(TradeDash[[#This Row],[Sharpe Average]]),IF(TradeDash[[#This Row],[Sharpe Average]]&gt;$G$1,1,0),"")</f>
        <v>1</v>
      </c>
      <c r="I3131" s="2">
        <f ca="1">IF(ISNUMBER(TradeDash[[#This Row],[Signal]]),MAX(IF(AND(TradeDash[[#This Row],[Signal]]=1,I3130&lt;1),I3130+$E$1,IF(AND(TradeDash[[#This Row],[Signal]]=0,I3130&gt;0),I3130-$E$1,IF(AND(TradeDash[[#This Row],[Signal]]=1,I3130=1),I3130,IF(AND(TradeDash[[#This Row],[Signal]]=0,I3130=0),I3130,0)))),0),"")</f>
        <v>1</v>
      </c>
      <c r="J3131" s="3">
        <f ca="1">IF(ISNUMBER(TradeDash[[#This Row],[Position]]),TradeDash[[#This Row],[Position]]*D3132,"")</f>
        <v>-1.4555219349879911E-2</v>
      </c>
      <c r="K3131" s="7">
        <f ca="1">K3130*IFERROR(1+TradeDash[[#This Row],[Port Return]],1)</f>
        <v>4705302.7828897266</v>
      </c>
      <c r="L3131" s="7">
        <f ca="1">IF(ISNUMBER(TradeDash[[#This Row],[Port Return]]),L3130*(1+TradeDash[[#This Row],[Returns]]),L3130)</f>
        <v>3268076.3116057217</v>
      </c>
    </row>
    <row r="3132" spans="1:12" x14ac:dyDescent="0.35">
      <c r="A3132" s="1">
        <v>41078</v>
      </c>
      <c r="B3132" s="16">
        <f>YEAR(TradeDash[[#This Row],[Date]])</f>
        <v>2012</v>
      </c>
      <c r="C3132">
        <v>5064.25</v>
      </c>
      <c r="D3132" s="3">
        <f>IFERROR(TradeDash[[#This Row],[Nifty]]/C3131-1,"")</f>
        <v>-1.4555219349879911E-2</v>
      </c>
      <c r="E3132">
        <f ca="1">IFERROR(AVERAGE(OFFSET(TradeDash[[#This Row],[Returns]],0,0,-n_days))/STDEV(OFFSET(TradeDash[[#This Row],[Returns]],0,0,-n_days)),"")</f>
        <v>0.14048800759879815</v>
      </c>
      <c r="F3132">
        <f ca="1">IFERROR(AVERAGE(OFFSET(TradeDash[[#This Row],[Returns]],0,0,-n_days*2))/STDEV(OFFSET(TradeDash[[#This Row],[Returns]],0,0,-n_days*2)),"")</f>
        <v>-9.5593034923590531E-2</v>
      </c>
      <c r="G3132">
        <f ca="1">IF(ISNUMBER(TradeDash[[#This Row],[2n day Sharpe]]),AVERAGE(TradeDash[[#This Row],[n day Sharpe]:[2n day Sharpe]]),"")</f>
        <v>2.2447486337603809E-2</v>
      </c>
      <c r="H3132">
        <f ca="1">IF(ISNUMBER(TradeDash[[#This Row],[Sharpe Average]]),IF(TradeDash[[#This Row],[Sharpe Average]]&gt;$G$1,1,0),"")</f>
        <v>1</v>
      </c>
      <c r="I3132" s="2">
        <f ca="1">IF(ISNUMBER(TradeDash[[#This Row],[Signal]]),MAX(IF(AND(TradeDash[[#This Row],[Signal]]=1,I3131&lt;1),I3131+$E$1,IF(AND(TradeDash[[#This Row],[Signal]]=0,I3131&gt;0),I3131-$E$1,IF(AND(TradeDash[[#This Row],[Signal]]=1,I3131=1),I3131,IF(AND(TradeDash[[#This Row],[Signal]]=0,I3131=0),I3131,0)))),0),"")</f>
        <v>1</v>
      </c>
      <c r="J3132" s="3">
        <f ca="1">IF(ISNUMBER(TradeDash[[#This Row],[Position]]),TradeDash[[#This Row],[Position]]*D3133,"")</f>
        <v>7.8195191785557228E-3</v>
      </c>
      <c r="K3132" s="7">
        <f ca="1">K3131*IFERROR(1+TradeDash[[#This Row],[Port Return]],1)</f>
        <v>4742095.9882414443</v>
      </c>
      <c r="L3132" s="7">
        <f ca="1">IF(ISNUMBER(TradeDash[[#This Row],[Port Return]]),L3131*(1+TradeDash[[#This Row],[Returns]]),L3131)</f>
        <v>3220508.7440381539</v>
      </c>
    </row>
    <row r="3133" spans="1:12" x14ac:dyDescent="0.35">
      <c r="A3133" s="1">
        <v>41079</v>
      </c>
      <c r="B3133" s="16">
        <f>YEAR(TradeDash[[#This Row],[Date]])</f>
        <v>2012</v>
      </c>
      <c r="C3133">
        <v>5103.8500000000004</v>
      </c>
      <c r="D3133" s="3">
        <f>IFERROR(TradeDash[[#This Row],[Nifty]]/C3132-1,"")</f>
        <v>7.8195191785557228E-3</v>
      </c>
      <c r="E3133">
        <f ca="1">IFERROR(AVERAGE(OFFSET(TradeDash[[#This Row],[Returns]],0,0,-n_days))/STDEV(OFFSET(TradeDash[[#This Row],[Returns]],0,0,-n_days)),"")</f>
        <v>0.217150775440936</v>
      </c>
      <c r="F3133">
        <f ca="1">IFERROR(AVERAGE(OFFSET(TradeDash[[#This Row],[Returns]],0,0,-n_days*2))/STDEV(OFFSET(TradeDash[[#This Row],[Returns]],0,0,-n_days*2)),"")</f>
        <v>-3.9065229998702676E-2</v>
      </c>
      <c r="G3133">
        <f ca="1">IF(ISNUMBER(TradeDash[[#This Row],[2n day Sharpe]]),AVERAGE(TradeDash[[#This Row],[n day Sharpe]:[2n day Sharpe]]),"")</f>
        <v>8.9042772721116659E-2</v>
      </c>
      <c r="H3133">
        <f ca="1">IF(ISNUMBER(TradeDash[[#This Row],[Sharpe Average]]),IF(TradeDash[[#This Row],[Sharpe Average]]&gt;$G$1,1,0),"")</f>
        <v>1</v>
      </c>
      <c r="I3133" s="2">
        <f ca="1">IF(ISNUMBER(TradeDash[[#This Row],[Signal]]),MAX(IF(AND(TradeDash[[#This Row],[Signal]]=1,I3132&lt;1),I3132+$E$1,IF(AND(TradeDash[[#This Row],[Signal]]=0,I3132&gt;0),I3132-$E$1,IF(AND(TradeDash[[#This Row],[Signal]]=1,I3132=1),I3132,IF(AND(TradeDash[[#This Row],[Signal]]=0,I3132=0),I3132,0)))),0),"")</f>
        <v>1</v>
      </c>
      <c r="J3133" s="3">
        <f ca="1">IF(ISNUMBER(TradeDash[[#This Row],[Position]]),TradeDash[[#This Row],[Position]]*D3134,"")</f>
        <v>3.2720397347101304E-3</v>
      </c>
      <c r="K3133" s="7">
        <f ca="1">K3132*IFERROR(1+TradeDash[[#This Row],[Port Return]],1)</f>
        <v>4757612.3147407798</v>
      </c>
      <c r="L3133" s="7">
        <f ca="1">IF(ISNUMBER(TradeDash[[#This Row],[Port Return]]),L3132*(1+TradeDash[[#This Row],[Returns]]),L3132)</f>
        <v>3245691.5739268665</v>
      </c>
    </row>
    <row r="3134" spans="1:12" x14ac:dyDescent="0.35">
      <c r="A3134" s="1">
        <v>41080</v>
      </c>
      <c r="B3134" s="16">
        <f>YEAR(TradeDash[[#This Row],[Date]])</f>
        <v>2012</v>
      </c>
      <c r="C3134">
        <v>5120.55</v>
      </c>
      <c r="D3134" s="3">
        <f>IFERROR(TradeDash[[#This Row],[Nifty]]/C3133-1,"")</f>
        <v>3.2720397347101304E-3</v>
      </c>
      <c r="E3134">
        <f ca="1">IFERROR(AVERAGE(OFFSET(TradeDash[[#This Row],[Returns]],0,0,-n_days))/STDEV(OFFSET(TradeDash[[#This Row],[Returns]],0,0,-n_days)),"")</f>
        <v>0.25654258688831238</v>
      </c>
      <c r="F3134">
        <f ca="1">IFERROR(AVERAGE(OFFSET(TradeDash[[#This Row],[Returns]],0,0,-n_days*2))/STDEV(OFFSET(TradeDash[[#This Row],[Returns]],0,0,-n_days*2)),"")</f>
        <v>-4.1383785635576154E-2</v>
      </c>
      <c r="G3134">
        <f ca="1">IF(ISNUMBER(TradeDash[[#This Row],[2n day Sharpe]]),AVERAGE(TradeDash[[#This Row],[n day Sharpe]:[2n day Sharpe]]),"")</f>
        <v>0.10757940062636812</v>
      </c>
      <c r="H3134">
        <f ca="1">IF(ISNUMBER(TradeDash[[#This Row],[Sharpe Average]]),IF(TradeDash[[#This Row],[Sharpe Average]]&gt;$G$1,1,0),"")</f>
        <v>1</v>
      </c>
      <c r="I3134" s="2">
        <f ca="1">IF(ISNUMBER(TradeDash[[#This Row],[Signal]]),MAX(IF(AND(TradeDash[[#This Row],[Signal]]=1,I3133&lt;1),I3133+$E$1,IF(AND(TradeDash[[#This Row],[Signal]]=0,I3133&gt;0),I3133-$E$1,IF(AND(TradeDash[[#This Row],[Signal]]=1,I3133=1),I3133,IF(AND(TradeDash[[#This Row],[Signal]]=0,I3133=0),I3133,0)))),0),"")</f>
        <v>1</v>
      </c>
      <c r="J3134" s="3">
        <f ca="1">IF(ISNUMBER(TradeDash[[#This Row],[Position]]),TradeDash[[#This Row],[Position]]*D3135,"")</f>
        <v>8.6807081270565689E-3</v>
      </c>
      <c r="K3134" s="7">
        <f ca="1">K3133*IFERROR(1+TradeDash[[#This Row],[Port Return]],1)</f>
        <v>4798911.7586267348</v>
      </c>
      <c r="L3134" s="7">
        <f ca="1">IF(ISNUMBER(TradeDash[[#This Row],[Port Return]]),L3133*(1+TradeDash[[#This Row],[Returns]]),L3133)</f>
        <v>3256311.6057233689</v>
      </c>
    </row>
    <row r="3135" spans="1:12" x14ac:dyDescent="0.35">
      <c r="A3135" s="1">
        <v>41081</v>
      </c>
      <c r="B3135" s="16">
        <f>YEAR(TradeDash[[#This Row],[Date]])</f>
        <v>2012</v>
      </c>
      <c r="C3135">
        <v>5165</v>
      </c>
      <c r="D3135" s="3">
        <f>IFERROR(TradeDash[[#This Row],[Nifty]]/C3134-1,"")</f>
        <v>8.6807081270565689E-3</v>
      </c>
      <c r="E3135">
        <f ca="1">IFERROR(AVERAGE(OFFSET(TradeDash[[#This Row],[Returns]],0,0,-n_days))/STDEV(OFFSET(TradeDash[[#This Row],[Returns]],0,0,-n_days)),"")</f>
        <v>0.22573310967092464</v>
      </c>
      <c r="F3135">
        <f ca="1">IFERROR(AVERAGE(OFFSET(TradeDash[[#This Row],[Returns]],0,0,-n_days*2))/STDEV(OFFSET(TradeDash[[#This Row],[Returns]],0,0,-n_days*2)),"")</f>
        <v>-1.1500240105851007E-2</v>
      </c>
      <c r="G3135">
        <f ca="1">IF(ISNUMBER(TradeDash[[#This Row],[2n day Sharpe]]),AVERAGE(TradeDash[[#This Row],[n day Sharpe]:[2n day Sharpe]]),"")</f>
        <v>0.10711643478253681</v>
      </c>
      <c r="H3135">
        <f ca="1">IF(ISNUMBER(TradeDash[[#This Row],[Sharpe Average]]),IF(TradeDash[[#This Row],[Sharpe Average]]&gt;$G$1,1,0),"")</f>
        <v>1</v>
      </c>
      <c r="I3135" s="2">
        <f ca="1">IF(ISNUMBER(TradeDash[[#This Row],[Signal]]),MAX(IF(AND(TradeDash[[#This Row],[Signal]]=1,I3134&lt;1),I3134+$E$1,IF(AND(TradeDash[[#This Row],[Signal]]=0,I3134&gt;0),I3134-$E$1,IF(AND(TradeDash[[#This Row],[Signal]]=1,I3134=1),I3134,IF(AND(TradeDash[[#This Row],[Signal]]=0,I3134=0),I3134,0)))),0),"")</f>
        <v>1</v>
      </c>
      <c r="J3135" s="3">
        <f ca="1">IF(ISNUMBER(TradeDash[[#This Row],[Position]]),TradeDash[[#This Row],[Position]]*D3136,"")</f>
        <v>-3.6689254598256671E-3</v>
      </c>
      <c r="K3135" s="7">
        <f ca="1">K3134*IFERROR(1+TradeDash[[#This Row],[Port Return]],1)</f>
        <v>4781304.9090960529</v>
      </c>
      <c r="L3135" s="7">
        <f ca="1">IF(ISNUMBER(TradeDash[[#This Row],[Port Return]]),L3134*(1+TradeDash[[#This Row],[Returns]]),L3134)</f>
        <v>3284578.6963434005</v>
      </c>
    </row>
    <row r="3136" spans="1:12" x14ac:dyDescent="0.35">
      <c r="A3136" s="1">
        <v>41082</v>
      </c>
      <c r="B3136" s="16">
        <f>YEAR(TradeDash[[#This Row],[Date]])</f>
        <v>2012</v>
      </c>
      <c r="C3136">
        <v>5146.05</v>
      </c>
      <c r="D3136" s="3">
        <f>IFERROR(TradeDash[[#This Row],[Nifty]]/C3135-1,"")</f>
        <v>-3.6689254598256671E-3</v>
      </c>
      <c r="E3136">
        <f ca="1">IFERROR(AVERAGE(OFFSET(TradeDash[[#This Row],[Returns]],0,0,-n_days))/STDEV(OFFSET(TradeDash[[#This Row],[Returns]],0,0,-n_days)),"")</f>
        <v>0.20856757166730291</v>
      </c>
      <c r="F3136">
        <f ca="1">IFERROR(AVERAGE(OFFSET(TradeDash[[#This Row],[Returns]],0,0,-n_days*2))/STDEV(OFFSET(TradeDash[[#This Row],[Returns]],0,0,-n_days*2)),"")</f>
        <v>-1.4227368155343735E-2</v>
      </c>
      <c r="G3136">
        <f ca="1">IF(ISNUMBER(TradeDash[[#This Row],[2n day Sharpe]]),AVERAGE(TradeDash[[#This Row],[n day Sharpe]:[2n day Sharpe]]),"")</f>
        <v>9.7170101755979593E-2</v>
      </c>
      <c r="H3136">
        <f ca="1">IF(ISNUMBER(TradeDash[[#This Row],[Sharpe Average]]),IF(TradeDash[[#This Row],[Sharpe Average]]&gt;$G$1,1,0),"")</f>
        <v>1</v>
      </c>
      <c r="I3136" s="2">
        <f ca="1">IF(ISNUMBER(TradeDash[[#This Row],[Signal]]),MAX(IF(AND(TradeDash[[#This Row],[Signal]]=1,I3135&lt;1),I3135+$E$1,IF(AND(TradeDash[[#This Row],[Signal]]=0,I3135&gt;0),I3135-$E$1,IF(AND(TradeDash[[#This Row],[Signal]]=1,I3135=1),I3135,IF(AND(TradeDash[[#This Row],[Signal]]=0,I3135=0),I3135,0)))),0),"")</f>
        <v>1</v>
      </c>
      <c r="J3136" s="3">
        <f ca="1">IF(ISNUMBER(TradeDash[[#This Row],[Position]]),TradeDash[[#This Row],[Position]]*D3137,"")</f>
        <v>-6.1017673749770296E-3</v>
      </c>
      <c r="K3136" s="7">
        <f ca="1">K3135*IFERROR(1+TradeDash[[#This Row],[Port Return]],1)</f>
        <v>4752130.4987919135</v>
      </c>
      <c r="L3136" s="7">
        <f ca="1">IF(ISNUMBER(TradeDash[[#This Row],[Port Return]]),L3135*(1+TradeDash[[#This Row],[Returns]]),L3135)</f>
        <v>3272527.8219395853</v>
      </c>
    </row>
    <row r="3137" spans="1:12" x14ac:dyDescent="0.35">
      <c r="A3137" s="1">
        <v>41085</v>
      </c>
      <c r="B3137" s="16">
        <f>YEAR(TradeDash[[#This Row],[Date]])</f>
        <v>2012</v>
      </c>
      <c r="C3137">
        <v>5114.6499999999996</v>
      </c>
      <c r="D3137" s="3">
        <f>IFERROR(TradeDash[[#This Row],[Nifty]]/C3136-1,"")</f>
        <v>-6.1017673749770296E-3</v>
      </c>
      <c r="E3137">
        <f ca="1">IFERROR(AVERAGE(OFFSET(TradeDash[[#This Row],[Returns]],0,0,-n_days))/STDEV(OFFSET(TradeDash[[#This Row],[Returns]],0,0,-n_days)),"")</f>
        <v>0.12267820832612371</v>
      </c>
      <c r="F3137">
        <f ca="1">IFERROR(AVERAGE(OFFSET(TradeDash[[#This Row],[Returns]],0,0,-n_days*2))/STDEV(OFFSET(TradeDash[[#This Row],[Returns]],0,0,-n_days*2)),"")</f>
        <v>-2.9107425532714892E-2</v>
      </c>
      <c r="G3137">
        <f ca="1">IF(ISNUMBER(TradeDash[[#This Row],[2n day Sharpe]]),AVERAGE(TradeDash[[#This Row],[n day Sharpe]:[2n day Sharpe]]),"")</f>
        <v>4.6785391396704408E-2</v>
      </c>
      <c r="H3137">
        <f ca="1">IF(ISNUMBER(TradeDash[[#This Row],[Sharpe Average]]),IF(TradeDash[[#This Row],[Sharpe Average]]&gt;$G$1,1,0),"")</f>
        <v>1</v>
      </c>
      <c r="I3137" s="2">
        <f ca="1">IF(ISNUMBER(TradeDash[[#This Row],[Signal]]),MAX(IF(AND(TradeDash[[#This Row],[Signal]]=1,I3136&lt;1),I3136+$E$1,IF(AND(TradeDash[[#This Row],[Signal]]=0,I3136&gt;0),I3136-$E$1,IF(AND(TradeDash[[#This Row],[Signal]]=1,I3136=1),I3136,IF(AND(TradeDash[[#This Row],[Signal]]=0,I3136=0),I3136,0)))),0),"")</f>
        <v>1</v>
      </c>
      <c r="J3137" s="3">
        <f ca="1">IF(ISNUMBER(TradeDash[[#This Row],[Position]]),TradeDash[[#This Row],[Position]]*D3138,"")</f>
        <v>1.2024283186533591E-3</v>
      </c>
      <c r="K3137" s="7">
        <f ca="1">K3136*IFERROR(1+TradeDash[[#This Row],[Port Return]],1)</f>
        <v>4757844.5950775975</v>
      </c>
      <c r="L3137" s="7">
        <f ca="1">IF(ISNUMBER(TradeDash[[#This Row],[Port Return]]),L3136*(1+TradeDash[[#This Row],[Returns]]),L3136)</f>
        <v>3252559.6184419696</v>
      </c>
    </row>
    <row r="3138" spans="1:12" x14ac:dyDescent="0.35">
      <c r="A3138" s="1">
        <v>41086</v>
      </c>
      <c r="B3138" s="16">
        <f>YEAR(TradeDash[[#This Row],[Date]])</f>
        <v>2012</v>
      </c>
      <c r="C3138">
        <v>5120.8</v>
      </c>
      <c r="D3138" s="3">
        <f>IFERROR(TradeDash[[#This Row],[Nifty]]/C3137-1,"")</f>
        <v>1.2024283186533591E-3</v>
      </c>
      <c r="E3138">
        <f ca="1">IFERROR(AVERAGE(OFFSET(TradeDash[[#This Row],[Returns]],0,0,-n_days))/STDEV(OFFSET(TradeDash[[#This Row],[Returns]],0,0,-n_days)),"")</f>
        <v>0.12410803894814468</v>
      </c>
      <c r="F3138">
        <f ca="1">IFERROR(AVERAGE(OFFSET(TradeDash[[#This Row],[Returns]],0,0,-n_days*2))/STDEV(OFFSET(TradeDash[[#This Row],[Returns]],0,0,-n_days*2)),"")</f>
        <v>-5.2909377639120861E-2</v>
      </c>
      <c r="G3138">
        <f ca="1">IF(ISNUMBER(TradeDash[[#This Row],[2n day Sharpe]]),AVERAGE(TradeDash[[#This Row],[n day Sharpe]:[2n day Sharpe]]),"")</f>
        <v>3.5599330654511908E-2</v>
      </c>
      <c r="H3138">
        <f ca="1">IF(ISNUMBER(TradeDash[[#This Row],[Sharpe Average]]),IF(TradeDash[[#This Row],[Sharpe Average]]&gt;$G$1,1,0),"")</f>
        <v>1</v>
      </c>
      <c r="I3138" s="2">
        <f ca="1">IF(ISNUMBER(TradeDash[[#This Row],[Signal]]),MAX(IF(AND(TradeDash[[#This Row],[Signal]]=1,I3137&lt;1),I3137+$E$1,IF(AND(TradeDash[[#This Row],[Signal]]=0,I3137&gt;0),I3137-$E$1,IF(AND(TradeDash[[#This Row],[Signal]]=1,I3137=1),I3137,IF(AND(TradeDash[[#This Row],[Signal]]=0,I3137=0),I3137,0)))),0),"")</f>
        <v>1</v>
      </c>
      <c r="J3138" s="3">
        <f ca="1">IF(ISNUMBER(TradeDash[[#This Row],[Position]]),TradeDash[[#This Row],[Position]]*D3139,"")</f>
        <v>4.1204499296982888E-3</v>
      </c>
      <c r="K3138" s="7">
        <f ca="1">K3137*IFERROR(1+TradeDash[[#This Row],[Port Return]],1)</f>
        <v>4777449.0555049004</v>
      </c>
      <c r="L3138" s="7">
        <f ca="1">IF(ISNUMBER(TradeDash[[#This Row],[Port Return]]),L3137*(1+TradeDash[[#This Row],[Returns]]),L3137)</f>
        <v>3256470.5882352926</v>
      </c>
    </row>
    <row r="3139" spans="1:12" x14ac:dyDescent="0.35">
      <c r="A3139" s="1">
        <v>41087</v>
      </c>
      <c r="B3139" s="16">
        <f>YEAR(TradeDash[[#This Row],[Date]])</f>
        <v>2012</v>
      </c>
      <c r="C3139">
        <v>5141.8999999999996</v>
      </c>
      <c r="D3139" s="3">
        <f>IFERROR(TradeDash[[#This Row],[Nifty]]/C3138-1,"")</f>
        <v>4.1204499296982888E-3</v>
      </c>
      <c r="E3139">
        <f ca="1">IFERROR(AVERAGE(OFFSET(TradeDash[[#This Row],[Returns]],0,0,-n_days))/STDEV(OFFSET(TradeDash[[#This Row],[Returns]],0,0,-n_days)),"")</f>
        <v>0.18279919883003728</v>
      </c>
      <c r="F3139">
        <f ca="1">IFERROR(AVERAGE(OFFSET(TradeDash[[#This Row],[Returns]],0,0,-n_days*2))/STDEV(OFFSET(TradeDash[[#This Row],[Returns]],0,0,-n_days*2)),"")</f>
        <v>-3.9024763296858382E-2</v>
      </c>
      <c r="G3139">
        <f ca="1">IF(ISNUMBER(TradeDash[[#This Row],[2n day Sharpe]]),AVERAGE(TradeDash[[#This Row],[n day Sharpe]:[2n day Sharpe]]),"")</f>
        <v>7.1887217766589448E-2</v>
      </c>
      <c r="H3139">
        <f ca="1">IF(ISNUMBER(TradeDash[[#This Row],[Sharpe Average]]),IF(TradeDash[[#This Row],[Sharpe Average]]&gt;$G$1,1,0),"")</f>
        <v>1</v>
      </c>
      <c r="I3139" s="2">
        <f ca="1">IF(ISNUMBER(TradeDash[[#This Row],[Signal]]),MAX(IF(AND(TradeDash[[#This Row],[Signal]]=1,I3138&lt;1),I3138+$E$1,IF(AND(TradeDash[[#This Row],[Signal]]=0,I3138&gt;0),I3138-$E$1,IF(AND(TradeDash[[#This Row],[Signal]]=1,I3138=1),I3138,IF(AND(TradeDash[[#This Row],[Signal]]=0,I3138=0),I3138,0)))),0),"")</f>
        <v>1</v>
      </c>
      <c r="J3139" s="3">
        <f ca="1">IF(ISNUMBER(TradeDash[[#This Row],[Position]]),TradeDash[[#This Row],[Position]]*D3140,"")</f>
        <v>1.4099846360295931E-3</v>
      </c>
      <c r="K3139" s="7">
        <f ca="1">K3138*IFERROR(1+TradeDash[[#This Row],[Port Return]],1)</f>
        <v>4784185.1852725763</v>
      </c>
      <c r="L3139" s="7">
        <f ca="1">IF(ISNUMBER(TradeDash[[#This Row],[Port Return]]),L3138*(1+TradeDash[[#This Row],[Returns]]),L3138)</f>
        <v>3269888.712241651</v>
      </c>
    </row>
    <row r="3140" spans="1:12" x14ac:dyDescent="0.35">
      <c r="A3140" s="1">
        <v>41088</v>
      </c>
      <c r="B3140" s="16">
        <f>YEAR(TradeDash[[#This Row],[Date]])</f>
        <v>2012</v>
      </c>
      <c r="C3140">
        <v>5149.1499999999996</v>
      </c>
      <c r="D3140" s="3">
        <f>IFERROR(TradeDash[[#This Row],[Nifty]]/C3139-1,"")</f>
        <v>1.4099846360295931E-3</v>
      </c>
      <c r="E3140">
        <f ca="1">IFERROR(AVERAGE(OFFSET(TradeDash[[#This Row],[Returns]],0,0,-n_days))/STDEV(OFFSET(TradeDash[[#This Row],[Returns]],0,0,-n_days)),"")</f>
        <v>0.21729878972853475</v>
      </c>
      <c r="F3140">
        <f ca="1">IFERROR(AVERAGE(OFFSET(TradeDash[[#This Row],[Returns]],0,0,-n_days*2))/STDEV(OFFSET(TradeDash[[#This Row],[Returns]],0,0,-n_days*2)),"")</f>
        <v>-1.2975645373224067E-2</v>
      </c>
      <c r="G3140">
        <f ca="1">IF(ISNUMBER(TradeDash[[#This Row],[2n day Sharpe]]),AVERAGE(TradeDash[[#This Row],[n day Sharpe]:[2n day Sharpe]]),"")</f>
        <v>0.10216157217765534</v>
      </c>
      <c r="H3140">
        <f ca="1">IF(ISNUMBER(TradeDash[[#This Row],[Sharpe Average]]),IF(TradeDash[[#This Row],[Sharpe Average]]&gt;$G$1,1,0),"")</f>
        <v>1</v>
      </c>
      <c r="I3140" s="2">
        <f ca="1">IF(ISNUMBER(TradeDash[[#This Row],[Signal]]),MAX(IF(AND(TradeDash[[#This Row],[Signal]]=1,I3139&lt;1),I3139+$E$1,IF(AND(TradeDash[[#This Row],[Signal]]=0,I3139&gt;0),I3139-$E$1,IF(AND(TradeDash[[#This Row],[Signal]]=1,I3139=1),I3139,IF(AND(TradeDash[[#This Row],[Signal]]=0,I3139=0),I3139,0)))),0),"")</f>
        <v>1</v>
      </c>
      <c r="J3140" s="3">
        <f ca="1">IF(ISNUMBER(TradeDash[[#This Row],[Position]]),TradeDash[[#This Row],[Position]]*D3141,"")</f>
        <v>2.5198333705563014E-2</v>
      </c>
      <c r="K3140" s="7">
        <f ca="1">K3139*IFERROR(1+TradeDash[[#This Row],[Port Return]],1)</f>
        <v>4904738.6800802853</v>
      </c>
      <c r="L3140" s="7">
        <f ca="1">IF(ISNUMBER(TradeDash[[#This Row],[Port Return]]),L3139*(1+TradeDash[[#This Row],[Returns]]),L3139)</f>
        <v>3274499.2050874382</v>
      </c>
    </row>
    <row r="3141" spans="1:12" x14ac:dyDescent="0.35">
      <c r="A3141" s="1">
        <v>41089</v>
      </c>
      <c r="B3141" s="16">
        <f>YEAR(TradeDash[[#This Row],[Date]])</f>
        <v>2012</v>
      </c>
      <c r="C3141">
        <v>5278.9</v>
      </c>
      <c r="D3141" s="3">
        <f>IFERROR(TradeDash[[#This Row],[Nifty]]/C3140-1,"")</f>
        <v>2.5198333705563014E-2</v>
      </c>
      <c r="E3141">
        <f ca="1">IFERROR(AVERAGE(OFFSET(TradeDash[[#This Row],[Returns]],0,0,-n_days))/STDEV(OFFSET(TradeDash[[#This Row],[Returns]],0,0,-n_days)),"")</f>
        <v>0.409626138872137</v>
      </c>
      <c r="F3141">
        <f ca="1">IFERROR(AVERAGE(OFFSET(TradeDash[[#This Row],[Returns]],0,0,-n_days*2))/STDEV(OFFSET(TradeDash[[#This Row],[Returns]],0,0,-n_days*2)),"")</f>
        <v>9.1436650664888944E-2</v>
      </c>
      <c r="G3141">
        <f ca="1">IF(ISNUMBER(TradeDash[[#This Row],[2n day Sharpe]]),AVERAGE(TradeDash[[#This Row],[n day Sharpe]:[2n day Sharpe]]),"")</f>
        <v>0.25053139476851299</v>
      </c>
      <c r="H3141">
        <f ca="1">IF(ISNUMBER(TradeDash[[#This Row],[Sharpe Average]]),IF(TradeDash[[#This Row],[Sharpe Average]]&gt;$G$1,1,0),"")</f>
        <v>1</v>
      </c>
      <c r="I3141" s="2">
        <f ca="1">IF(ISNUMBER(TradeDash[[#This Row],[Signal]]),MAX(IF(AND(TradeDash[[#This Row],[Signal]]=1,I3140&lt;1),I3140+$E$1,IF(AND(TradeDash[[#This Row],[Signal]]=0,I3140&gt;0),I3140-$E$1,IF(AND(TradeDash[[#This Row],[Signal]]=1,I3140=1),I3140,IF(AND(TradeDash[[#This Row],[Signal]]=0,I3140=0),I3140,0)))),0),"")</f>
        <v>1</v>
      </c>
      <c r="J3141" s="3">
        <f ca="1">IF(ISNUMBER(TradeDash[[#This Row],[Position]]),TradeDash[[#This Row],[Position]]*D3142,"")</f>
        <v>-5.6830021405884779E-5</v>
      </c>
      <c r="K3141" s="7">
        <f ca="1">K3140*IFERROR(1+TradeDash[[#This Row],[Port Return]],1)</f>
        <v>4904459.9436761057</v>
      </c>
      <c r="L3141" s="7">
        <f ca="1">IF(ISNUMBER(TradeDash[[#This Row],[Port Return]]),L3140*(1+TradeDash[[#This Row],[Returns]]),L3140)</f>
        <v>3357011.1287758322</v>
      </c>
    </row>
    <row r="3142" spans="1:12" x14ac:dyDescent="0.35">
      <c r="A3142" s="1">
        <v>41092</v>
      </c>
      <c r="B3142" s="16">
        <f>YEAR(TradeDash[[#This Row],[Date]])</f>
        <v>2012</v>
      </c>
      <c r="C3142">
        <v>5278.6</v>
      </c>
      <c r="D3142" s="3">
        <f>IFERROR(TradeDash[[#This Row],[Nifty]]/C3141-1,"")</f>
        <v>-5.6830021405884779E-5</v>
      </c>
      <c r="E3142">
        <f ca="1">IFERROR(AVERAGE(OFFSET(TradeDash[[#This Row],[Returns]],0,0,-n_days))/STDEV(OFFSET(TradeDash[[#This Row],[Returns]],0,0,-n_days)),"")</f>
        <v>0.40208278577675693</v>
      </c>
      <c r="F3142">
        <f ca="1">IFERROR(AVERAGE(OFFSET(TradeDash[[#This Row],[Returns]],0,0,-n_days*2))/STDEV(OFFSET(TradeDash[[#This Row],[Returns]],0,0,-n_days*2)),"")</f>
        <v>7.89912197190904E-2</v>
      </c>
      <c r="G3142">
        <f ca="1">IF(ISNUMBER(TradeDash[[#This Row],[2n day Sharpe]]),AVERAGE(TradeDash[[#This Row],[n day Sharpe]:[2n day Sharpe]]),"")</f>
        <v>0.24053700274792367</v>
      </c>
      <c r="H3142">
        <f ca="1">IF(ISNUMBER(TradeDash[[#This Row],[Sharpe Average]]),IF(TradeDash[[#This Row],[Sharpe Average]]&gt;$G$1,1,0),"")</f>
        <v>1</v>
      </c>
      <c r="I3142" s="2">
        <f ca="1">IF(ISNUMBER(TradeDash[[#This Row],[Signal]]),MAX(IF(AND(TradeDash[[#This Row],[Signal]]=1,I3141&lt;1),I3141+$E$1,IF(AND(TradeDash[[#This Row],[Signal]]=0,I3141&gt;0),I3141-$E$1,IF(AND(TradeDash[[#This Row],[Signal]]=1,I3141=1),I3141,IF(AND(TradeDash[[#This Row],[Signal]]=0,I3141=0),I3141,0)))),0),"")</f>
        <v>1</v>
      </c>
      <c r="J3142" s="3">
        <f ca="1">IF(ISNUMBER(TradeDash[[#This Row],[Position]]),TradeDash[[#This Row],[Position]]*D3143,"")</f>
        <v>1.7713029970067851E-3</v>
      </c>
      <c r="K3142" s="7">
        <f ca="1">K3141*IFERROR(1+TradeDash[[#This Row],[Port Return]],1)</f>
        <v>4913147.2282730388</v>
      </c>
      <c r="L3142" s="7">
        <f ca="1">IF(ISNUMBER(TradeDash[[#This Row],[Port Return]]),L3141*(1+TradeDash[[#This Row],[Returns]]),L3141)</f>
        <v>3356820.3497615242</v>
      </c>
    </row>
    <row r="3143" spans="1:12" x14ac:dyDescent="0.35">
      <c r="A3143" s="1">
        <v>41093</v>
      </c>
      <c r="B3143" s="16">
        <f>YEAR(TradeDash[[#This Row],[Date]])</f>
        <v>2012</v>
      </c>
      <c r="C3143">
        <v>5287.95</v>
      </c>
      <c r="D3143" s="3">
        <f>IFERROR(TradeDash[[#This Row],[Nifty]]/C3142-1,"")</f>
        <v>1.7713029970067851E-3</v>
      </c>
      <c r="E3143">
        <f ca="1">IFERROR(AVERAGE(OFFSET(TradeDash[[#This Row],[Returns]],0,0,-n_days))/STDEV(OFFSET(TradeDash[[#This Row],[Returns]],0,0,-n_days)),"")</f>
        <v>0.39533043699174814</v>
      </c>
      <c r="F3143">
        <f ca="1">IFERROR(AVERAGE(OFFSET(TradeDash[[#This Row],[Returns]],0,0,-n_days*2))/STDEV(OFFSET(TradeDash[[#This Row],[Returns]],0,0,-n_days*2)),"")</f>
        <v>0.14429134782504369</v>
      </c>
      <c r="G3143">
        <f ca="1">IF(ISNUMBER(TradeDash[[#This Row],[2n day Sharpe]]),AVERAGE(TradeDash[[#This Row],[n day Sharpe]:[2n day Sharpe]]),"")</f>
        <v>0.2698108924083959</v>
      </c>
      <c r="H3143">
        <f ca="1">IF(ISNUMBER(TradeDash[[#This Row],[Sharpe Average]]),IF(TradeDash[[#This Row],[Sharpe Average]]&gt;$G$1,1,0),"")</f>
        <v>1</v>
      </c>
      <c r="I3143" s="2">
        <f ca="1">IF(ISNUMBER(TradeDash[[#This Row],[Signal]]),MAX(IF(AND(TradeDash[[#This Row],[Signal]]=1,I3142&lt;1),I3142+$E$1,IF(AND(TradeDash[[#This Row],[Signal]]=0,I3142&gt;0),I3142-$E$1,IF(AND(TradeDash[[#This Row],[Signal]]=1,I3142=1),I3142,IF(AND(TradeDash[[#This Row],[Signal]]=0,I3142=0),I3142,0)))),0),"")</f>
        <v>1</v>
      </c>
      <c r="J3143" s="3">
        <f ca="1">IF(ISNUMBER(TradeDash[[#This Row],[Position]]),TradeDash[[#This Row],[Position]]*D3144,"")</f>
        <v>2.7609943361794897E-3</v>
      </c>
      <c r="K3143" s="7">
        <f ca="1">K3142*IFERROR(1+TradeDash[[#This Row],[Port Return]],1)</f>
        <v>4926712.3999431161</v>
      </c>
      <c r="L3143" s="7">
        <f ca="1">IF(ISNUMBER(TradeDash[[#This Row],[Port Return]]),L3142*(1+TradeDash[[#This Row],[Returns]]),L3142)</f>
        <v>3362766.2957074703</v>
      </c>
    </row>
    <row r="3144" spans="1:12" x14ac:dyDescent="0.35">
      <c r="A3144" s="1">
        <v>41094</v>
      </c>
      <c r="B3144" s="16">
        <f>YEAR(TradeDash[[#This Row],[Date]])</f>
        <v>2012</v>
      </c>
      <c r="C3144">
        <v>5302.55</v>
      </c>
      <c r="D3144" s="3">
        <f>IFERROR(TradeDash[[#This Row],[Nifty]]/C3143-1,"")</f>
        <v>2.7609943361794897E-3</v>
      </c>
      <c r="E3144">
        <f ca="1">IFERROR(AVERAGE(OFFSET(TradeDash[[#This Row],[Returns]],0,0,-n_days))/STDEV(OFFSET(TradeDash[[#This Row],[Returns]],0,0,-n_days)),"")</f>
        <v>0.32560337707126641</v>
      </c>
      <c r="F3144">
        <f ca="1">IFERROR(AVERAGE(OFFSET(TradeDash[[#This Row],[Returns]],0,0,-n_days*2))/STDEV(OFFSET(TradeDash[[#This Row],[Returns]],0,0,-n_days*2)),"")</f>
        <v>0.16454827918460971</v>
      </c>
      <c r="G3144">
        <f ca="1">IF(ISNUMBER(TradeDash[[#This Row],[2n day Sharpe]]),AVERAGE(TradeDash[[#This Row],[n day Sharpe]:[2n day Sharpe]]),"")</f>
        <v>0.24507582812793804</v>
      </c>
      <c r="H3144">
        <f ca="1">IF(ISNUMBER(TradeDash[[#This Row],[Sharpe Average]]),IF(TradeDash[[#This Row],[Sharpe Average]]&gt;$G$1,1,0),"")</f>
        <v>1</v>
      </c>
      <c r="I3144" s="2">
        <f ca="1">IF(ISNUMBER(TradeDash[[#This Row],[Signal]]),MAX(IF(AND(TradeDash[[#This Row],[Signal]]=1,I3143&lt;1),I3143+$E$1,IF(AND(TradeDash[[#This Row],[Signal]]=0,I3143&gt;0),I3143-$E$1,IF(AND(TradeDash[[#This Row],[Signal]]=1,I3143=1),I3143,IF(AND(TradeDash[[#This Row],[Signal]]=0,I3143=0),I3143,0)))),0),"")</f>
        <v>1</v>
      </c>
      <c r="J3144" s="3">
        <f ca="1">IF(ISNUMBER(TradeDash[[#This Row],[Position]]),TradeDash[[#This Row],[Position]]*D3145,"")</f>
        <v>4.6675656052277414E-3</v>
      </c>
      <c r="K3144" s="7">
        <f ca="1">K3143*IFERROR(1+TradeDash[[#This Row],[Port Return]],1)</f>
        <v>4949708.1532879397</v>
      </c>
      <c r="L3144" s="7">
        <f ca="1">IF(ISNUMBER(TradeDash[[#This Row],[Port Return]]),L3143*(1+TradeDash[[#This Row],[Returns]]),L3143)</f>
        <v>3372050.8744038139</v>
      </c>
    </row>
    <row r="3145" spans="1:12" x14ac:dyDescent="0.35">
      <c r="A3145" s="1">
        <v>41095</v>
      </c>
      <c r="B3145" s="16">
        <f>YEAR(TradeDash[[#This Row],[Date]])</f>
        <v>2012</v>
      </c>
      <c r="C3145">
        <v>5327.3</v>
      </c>
      <c r="D3145" s="3">
        <f>IFERROR(TradeDash[[#This Row],[Nifty]]/C3144-1,"")</f>
        <v>4.6675656052277414E-3</v>
      </c>
      <c r="E3145">
        <f ca="1">IFERROR(AVERAGE(OFFSET(TradeDash[[#This Row],[Returns]],0,0,-n_days))/STDEV(OFFSET(TradeDash[[#This Row],[Returns]],0,0,-n_days)),"")</f>
        <v>0.29911667032407097</v>
      </c>
      <c r="F3145">
        <f ca="1">IFERROR(AVERAGE(OFFSET(TradeDash[[#This Row],[Returns]],0,0,-n_days*2))/STDEV(OFFSET(TradeDash[[#This Row],[Returns]],0,0,-n_days*2)),"")</f>
        <v>0.18088922060954832</v>
      </c>
      <c r="G3145">
        <f ca="1">IF(ISNUMBER(TradeDash[[#This Row],[2n day Sharpe]]),AVERAGE(TradeDash[[#This Row],[n day Sharpe]:[2n day Sharpe]]),"")</f>
        <v>0.24000294546680964</v>
      </c>
      <c r="H3145">
        <f ca="1">IF(ISNUMBER(TradeDash[[#This Row],[Sharpe Average]]),IF(TradeDash[[#This Row],[Sharpe Average]]&gt;$G$1,1,0),"")</f>
        <v>1</v>
      </c>
      <c r="I3145" s="2">
        <f ca="1">IF(ISNUMBER(TradeDash[[#This Row],[Signal]]),MAX(IF(AND(TradeDash[[#This Row],[Signal]]=1,I3144&lt;1),I3144+$E$1,IF(AND(TradeDash[[#This Row],[Signal]]=0,I3144&gt;0),I3144-$E$1,IF(AND(TradeDash[[#This Row],[Signal]]=1,I3144=1),I3144,IF(AND(TradeDash[[#This Row],[Signal]]=0,I3144=0),I3144,0)))),0),"")</f>
        <v>1</v>
      </c>
      <c r="J3145" s="3">
        <f ca="1">IF(ISNUMBER(TradeDash[[#This Row],[Position]]),TradeDash[[#This Row],[Position]]*D3146,"")</f>
        <v>-1.9428228183132612E-3</v>
      </c>
      <c r="K3145" s="7">
        <f ca="1">K3144*IFERROR(1+TradeDash[[#This Row],[Port Return]],1)</f>
        <v>4940091.7473437404</v>
      </c>
      <c r="L3145" s="7">
        <f ca="1">IF(ISNUMBER(TradeDash[[#This Row],[Port Return]]),L3144*(1+TradeDash[[#This Row],[Returns]]),L3144)</f>
        <v>3387790.1430842592</v>
      </c>
    </row>
    <row r="3146" spans="1:12" x14ac:dyDescent="0.35">
      <c r="A3146" s="1">
        <v>41096</v>
      </c>
      <c r="B3146" s="16">
        <f>YEAR(TradeDash[[#This Row],[Date]])</f>
        <v>2012</v>
      </c>
      <c r="C3146">
        <v>5316.95</v>
      </c>
      <c r="D3146" s="3">
        <f>IFERROR(TradeDash[[#This Row],[Nifty]]/C3145-1,"")</f>
        <v>-1.9428228183132612E-3</v>
      </c>
      <c r="E3146">
        <f ca="1">IFERROR(AVERAGE(OFFSET(TradeDash[[#This Row],[Returns]],0,0,-n_days))/STDEV(OFFSET(TradeDash[[#This Row],[Returns]],0,0,-n_days)),"")</f>
        <v>0.26643803890954187</v>
      </c>
      <c r="F3146">
        <f ca="1">IFERROR(AVERAGE(OFFSET(TradeDash[[#This Row],[Returns]],0,0,-n_days*2))/STDEV(OFFSET(TradeDash[[#This Row],[Returns]],0,0,-n_days*2)),"")</f>
        <v>0.19638751493878204</v>
      </c>
      <c r="G3146">
        <f ca="1">IF(ISNUMBER(TradeDash[[#This Row],[2n day Sharpe]]),AVERAGE(TradeDash[[#This Row],[n day Sharpe]:[2n day Sharpe]]),"")</f>
        <v>0.23141277692416196</v>
      </c>
      <c r="H3146">
        <f ca="1">IF(ISNUMBER(TradeDash[[#This Row],[Sharpe Average]]),IF(TradeDash[[#This Row],[Sharpe Average]]&gt;$G$1,1,0),"")</f>
        <v>1</v>
      </c>
      <c r="I3146" s="2">
        <f ca="1">IF(ISNUMBER(TradeDash[[#This Row],[Signal]]),MAX(IF(AND(TradeDash[[#This Row],[Signal]]=1,I3145&lt;1),I3145+$E$1,IF(AND(TradeDash[[#This Row],[Signal]]=0,I3145&gt;0),I3145-$E$1,IF(AND(TradeDash[[#This Row],[Signal]]=1,I3145=1),I3145,IF(AND(TradeDash[[#This Row],[Signal]]=0,I3145=0),I3145,0)))),0),"")</f>
        <v>1</v>
      </c>
      <c r="J3146" s="3">
        <f ca="1">IF(ISNUMBER(TradeDash[[#This Row],[Position]]),TradeDash[[#This Row],[Position]]*D3147,"")</f>
        <v>-7.8616500061126082E-3</v>
      </c>
      <c r="K3146" s="7">
        <f ca="1">K3145*IFERROR(1+TradeDash[[#This Row],[Port Return]],1)</f>
        <v>4901254.475028039</v>
      </c>
      <c r="L3146" s="7">
        <f ca="1">IF(ISNUMBER(TradeDash[[#This Row],[Port Return]]),L3145*(1+TradeDash[[#This Row],[Returns]]),L3145)</f>
        <v>3381208.2670906186</v>
      </c>
    </row>
    <row r="3147" spans="1:12" x14ac:dyDescent="0.35">
      <c r="A3147" s="1">
        <v>41099</v>
      </c>
      <c r="B3147" s="16">
        <f>YEAR(TradeDash[[#This Row],[Date]])</f>
        <v>2012</v>
      </c>
      <c r="C3147">
        <v>5275.15</v>
      </c>
      <c r="D3147" s="3">
        <f>IFERROR(TradeDash[[#This Row],[Nifty]]/C3146-1,"")</f>
        <v>-7.8616500061126082E-3</v>
      </c>
      <c r="E3147">
        <f ca="1">IFERROR(AVERAGE(OFFSET(TradeDash[[#This Row],[Returns]],0,0,-n_days))/STDEV(OFFSET(TradeDash[[#This Row],[Returns]],0,0,-n_days)),"")</f>
        <v>0.23322666722228069</v>
      </c>
      <c r="F3147">
        <f ca="1">IFERROR(AVERAGE(OFFSET(TradeDash[[#This Row],[Returns]],0,0,-n_days*2))/STDEV(OFFSET(TradeDash[[#This Row],[Returns]],0,0,-n_days*2)),"")</f>
        <v>0.18596008176707027</v>
      </c>
      <c r="G3147">
        <f ca="1">IF(ISNUMBER(TradeDash[[#This Row],[2n day Sharpe]]),AVERAGE(TradeDash[[#This Row],[n day Sharpe]:[2n day Sharpe]]),"")</f>
        <v>0.20959337449467547</v>
      </c>
      <c r="H3147">
        <f ca="1">IF(ISNUMBER(TradeDash[[#This Row],[Sharpe Average]]),IF(TradeDash[[#This Row],[Sharpe Average]]&gt;$G$1,1,0),"")</f>
        <v>1</v>
      </c>
      <c r="I3147" s="2">
        <f ca="1">IF(ISNUMBER(TradeDash[[#This Row],[Signal]]),MAX(IF(AND(TradeDash[[#This Row],[Signal]]=1,I3146&lt;1),I3146+$E$1,IF(AND(TradeDash[[#This Row],[Signal]]=0,I3146&gt;0),I3146-$E$1,IF(AND(TradeDash[[#This Row],[Signal]]=1,I3146=1),I3146,IF(AND(TradeDash[[#This Row],[Signal]]=0,I3146=0),I3146,0)))),0),"")</f>
        <v>1</v>
      </c>
      <c r="J3147" s="3">
        <f ca="1">IF(ISNUMBER(TradeDash[[#This Row],[Position]]),TradeDash[[#This Row],[Position]]*D3148,"")</f>
        <v>1.3307678454641314E-2</v>
      </c>
      <c r="K3147" s="7">
        <f ca="1">K3146*IFERROR(1+TradeDash[[#This Row],[Port Return]],1)</f>
        <v>4966478.7936060838</v>
      </c>
      <c r="L3147" s="7">
        <f ca="1">IF(ISNUMBER(TradeDash[[#This Row],[Port Return]]),L3146*(1+TradeDash[[#This Row],[Returns]]),L3146)</f>
        <v>3354626.3910969775</v>
      </c>
    </row>
    <row r="3148" spans="1:12" x14ac:dyDescent="0.35">
      <c r="A3148" s="1">
        <v>41100</v>
      </c>
      <c r="B3148" s="16">
        <f>YEAR(TradeDash[[#This Row],[Date]])</f>
        <v>2012</v>
      </c>
      <c r="C3148">
        <v>5345.35</v>
      </c>
      <c r="D3148" s="3">
        <f>IFERROR(TradeDash[[#This Row],[Nifty]]/C3147-1,"")</f>
        <v>1.3307678454641314E-2</v>
      </c>
      <c r="E3148">
        <f ca="1">IFERROR(AVERAGE(OFFSET(TradeDash[[#This Row],[Returns]],0,0,-n_days))/STDEV(OFFSET(TradeDash[[#This Row],[Returns]],0,0,-n_days)),"")</f>
        <v>0.23737423039385802</v>
      </c>
      <c r="F3148">
        <f ca="1">IFERROR(AVERAGE(OFFSET(TradeDash[[#This Row],[Returns]],0,0,-n_days*2))/STDEV(OFFSET(TradeDash[[#This Row],[Returns]],0,0,-n_days*2)),"")</f>
        <v>0.19883632153286529</v>
      </c>
      <c r="G3148">
        <f ca="1">IF(ISNUMBER(TradeDash[[#This Row],[2n day Sharpe]]),AVERAGE(TradeDash[[#This Row],[n day Sharpe]:[2n day Sharpe]]),"")</f>
        <v>0.21810527596336166</v>
      </c>
      <c r="H3148">
        <f ca="1">IF(ISNUMBER(TradeDash[[#This Row],[Sharpe Average]]),IF(TradeDash[[#This Row],[Sharpe Average]]&gt;$G$1,1,0),"")</f>
        <v>1</v>
      </c>
      <c r="I3148" s="2">
        <f ca="1">IF(ISNUMBER(TradeDash[[#This Row],[Signal]]),MAX(IF(AND(TradeDash[[#This Row],[Signal]]=1,I3147&lt;1),I3147+$E$1,IF(AND(TradeDash[[#This Row],[Signal]]=0,I3147&gt;0),I3147-$E$1,IF(AND(TradeDash[[#This Row],[Signal]]=1,I3147=1),I3147,IF(AND(TradeDash[[#This Row],[Signal]]=0,I3147=0),I3147,0)))),0),"")</f>
        <v>1</v>
      </c>
      <c r="J3148" s="3">
        <f ca="1">IF(ISNUMBER(TradeDash[[#This Row],[Position]]),TradeDash[[#This Row],[Position]]*D3149,"")</f>
        <v>-7.3054149868577722E-3</v>
      </c>
      <c r="K3148" s="7">
        <f ca="1">K3147*IFERROR(1+TradeDash[[#This Row],[Port Return]],1)</f>
        <v>4930196.6049953625</v>
      </c>
      <c r="L3148" s="7">
        <f ca="1">IF(ISNUMBER(TradeDash[[#This Row],[Port Return]]),L3147*(1+TradeDash[[#This Row],[Returns]]),L3147)</f>
        <v>3399268.68044515</v>
      </c>
    </row>
    <row r="3149" spans="1:12" x14ac:dyDescent="0.35">
      <c r="A3149" s="1">
        <v>41101</v>
      </c>
      <c r="B3149" s="16">
        <f>YEAR(TradeDash[[#This Row],[Date]])</f>
        <v>2012</v>
      </c>
      <c r="C3149">
        <v>5306.3</v>
      </c>
      <c r="D3149" s="3">
        <f>IFERROR(TradeDash[[#This Row],[Nifty]]/C3148-1,"")</f>
        <v>-7.3054149868577722E-3</v>
      </c>
      <c r="E3149">
        <f ca="1">IFERROR(AVERAGE(OFFSET(TradeDash[[#This Row],[Returns]],0,0,-n_days))/STDEV(OFFSET(TradeDash[[#This Row],[Returns]],0,0,-n_days)),"")</f>
        <v>0.18813823509400335</v>
      </c>
      <c r="F3149">
        <f ca="1">IFERROR(AVERAGE(OFFSET(TradeDash[[#This Row],[Returns]],0,0,-n_days*2))/STDEV(OFFSET(TradeDash[[#This Row],[Returns]],0,0,-n_days*2)),"")</f>
        <v>0.23140449340112879</v>
      </c>
      <c r="G3149">
        <f ca="1">IF(ISNUMBER(TradeDash[[#This Row],[2n day Sharpe]]),AVERAGE(TradeDash[[#This Row],[n day Sharpe]:[2n day Sharpe]]),"")</f>
        <v>0.20977136424756607</v>
      </c>
      <c r="H3149">
        <f ca="1">IF(ISNUMBER(TradeDash[[#This Row],[Sharpe Average]]),IF(TradeDash[[#This Row],[Sharpe Average]]&gt;$G$1,1,0),"")</f>
        <v>1</v>
      </c>
      <c r="I3149" s="2">
        <f ca="1">IF(ISNUMBER(TradeDash[[#This Row],[Signal]]),MAX(IF(AND(TradeDash[[#This Row],[Signal]]=1,I3148&lt;1),I3148+$E$1,IF(AND(TradeDash[[#This Row],[Signal]]=0,I3148&gt;0),I3148-$E$1,IF(AND(TradeDash[[#This Row],[Signal]]=1,I3148=1),I3148,IF(AND(TradeDash[[#This Row],[Signal]]=0,I3148=0),I3148,0)))),0),"")</f>
        <v>1</v>
      </c>
      <c r="J3149" s="3">
        <f ca="1">IF(ISNUMBER(TradeDash[[#This Row],[Position]]),TradeDash[[#This Row],[Position]]*D3150,"")</f>
        <v>-1.3389744266249615E-2</v>
      </c>
      <c r="K3149" s="7">
        <f ca="1">K3148*IFERROR(1+TradeDash[[#This Row],[Port Return]],1)</f>
        <v>4864182.5332721425</v>
      </c>
      <c r="L3149" s="7">
        <f ca="1">IF(ISNUMBER(TradeDash[[#This Row],[Port Return]]),L3148*(1+TradeDash[[#This Row],[Returns]]),L3148)</f>
        <v>3374435.61208267</v>
      </c>
    </row>
    <row r="3150" spans="1:12" x14ac:dyDescent="0.35">
      <c r="A3150" s="1">
        <v>41102</v>
      </c>
      <c r="B3150" s="16">
        <f>YEAR(TradeDash[[#This Row],[Date]])</f>
        <v>2012</v>
      </c>
      <c r="C3150">
        <v>5235.25</v>
      </c>
      <c r="D3150" s="3">
        <f>IFERROR(TradeDash[[#This Row],[Nifty]]/C3149-1,"")</f>
        <v>-1.3389744266249615E-2</v>
      </c>
      <c r="E3150">
        <f ca="1">IFERROR(AVERAGE(OFFSET(TradeDash[[#This Row],[Returns]],0,0,-n_days))/STDEV(OFFSET(TradeDash[[#This Row],[Returns]],0,0,-n_days)),"")</f>
        <v>0.18567056625488126</v>
      </c>
      <c r="F3150">
        <f ca="1">IFERROR(AVERAGE(OFFSET(TradeDash[[#This Row],[Returns]],0,0,-n_days*2))/STDEV(OFFSET(TradeDash[[#This Row],[Returns]],0,0,-n_days*2)),"")</f>
        <v>0.18485952727944344</v>
      </c>
      <c r="G3150">
        <f ca="1">IF(ISNUMBER(TradeDash[[#This Row],[2n day Sharpe]]),AVERAGE(TradeDash[[#This Row],[n day Sharpe]:[2n day Sharpe]]),"")</f>
        <v>0.18526504676716235</v>
      </c>
      <c r="H3150">
        <f ca="1">IF(ISNUMBER(TradeDash[[#This Row],[Sharpe Average]]),IF(TradeDash[[#This Row],[Sharpe Average]]&gt;$G$1,1,0),"")</f>
        <v>1</v>
      </c>
      <c r="I3150" s="2">
        <f ca="1">IF(ISNUMBER(TradeDash[[#This Row],[Signal]]),MAX(IF(AND(TradeDash[[#This Row],[Signal]]=1,I3149&lt;1),I3149+$E$1,IF(AND(TradeDash[[#This Row],[Signal]]=0,I3149&gt;0),I3149-$E$1,IF(AND(TradeDash[[#This Row],[Signal]]=1,I3149=1),I3149,IF(AND(TradeDash[[#This Row],[Signal]]=0,I3149=0),I3149,0)))),0),"")</f>
        <v>1</v>
      </c>
      <c r="J3150" s="3">
        <f ca="1">IF(ISNUMBER(TradeDash[[#This Row],[Position]]),TradeDash[[#This Row],[Position]]*D3151,"")</f>
        <v>-1.528102764910888E-3</v>
      </c>
      <c r="K3150" s="7">
        <f ca="1">K3149*IFERROR(1+TradeDash[[#This Row],[Port Return]],1)</f>
        <v>4856749.5624940181</v>
      </c>
      <c r="L3150" s="7">
        <f ca="1">IF(ISNUMBER(TradeDash[[#This Row],[Port Return]]),L3149*(1+TradeDash[[#This Row],[Returns]]),L3149)</f>
        <v>3329252.7821939574</v>
      </c>
    </row>
    <row r="3151" spans="1:12" x14ac:dyDescent="0.35">
      <c r="A3151" s="1">
        <v>41103</v>
      </c>
      <c r="B3151" s="16">
        <f>YEAR(TradeDash[[#This Row],[Date]])</f>
        <v>2012</v>
      </c>
      <c r="C3151">
        <v>5227.25</v>
      </c>
      <c r="D3151" s="3">
        <f>IFERROR(TradeDash[[#This Row],[Nifty]]/C3150-1,"")</f>
        <v>-1.528102764910888E-3</v>
      </c>
      <c r="E3151">
        <f ca="1">IFERROR(AVERAGE(OFFSET(TradeDash[[#This Row],[Returns]],0,0,-n_days))/STDEV(OFFSET(TradeDash[[#This Row],[Returns]],0,0,-n_days)),"")</f>
        <v>9.8239953930030849E-2</v>
      </c>
      <c r="F3151">
        <f ca="1">IFERROR(AVERAGE(OFFSET(TradeDash[[#This Row],[Returns]],0,0,-n_days*2))/STDEV(OFFSET(TradeDash[[#This Row],[Returns]],0,0,-n_days*2)),"")</f>
        <v>0.1701093435882812</v>
      </c>
      <c r="G3151">
        <f ca="1">IF(ISNUMBER(TradeDash[[#This Row],[2n day Sharpe]]),AVERAGE(TradeDash[[#This Row],[n day Sharpe]:[2n day Sharpe]]),"")</f>
        <v>0.13417464875915602</v>
      </c>
      <c r="H3151">
        <f ca="1">IF(ISNUMBER(TradeDash[[#This Row],[Sharpe Average]]),IF(TradeDash[[#This Row],[Sharpe Average]]&gt;$G$1,1,0),"")</f>
        <v>1</v>
      </c>
      <c r="I3151" s="2">
        <f ca="1">IF(ISNUMBER(TradeDash[[#This Row],[Signal]]),MAX(IF(AND(TradeDash[[#This Row],[Signal]]=1,I3150&lt;1),I3150+$E$1,IF(AND(TradeDash[[#This Row],[Signal]]=0,I3150&gt;0),I3150-$E$1,IF(AND(TradeDash[[#This Row],[Signal]]=1,I3150=1),I3150,IF(AND(TradeDash[[#This Row],[Signal]]=0,I3150=0),I3150,0)))),0),"")</f>
        <v>1</v>
      </c>
      <c r="J3151" s="3">
        <f ca="1">IF(ISNUMBER(TradeDash[[#This Row],[Position]]),TradeDash[[#This Row],[Position]]*D3152,"")</f>
        <v>-5.7391553876321444E-3</v>
      </c>
      <c r="K3151" s="7">
        <f ca="1">K3150*IFERROR(1+TradeDash[[#This Row],[Port Return]],1)</f>
        <v>4828875.9220760502</v>
      </c>
      <c r="L3151" s="7">
        <f ca="1">IF(ISNUMBER(TradeDash[[#This Row],[Port Return]]),L3150*(1+TradeDash[[#This Row],[Returns]]),L3150)</f>
        <v>3324165.3418123997</v>
      </c>
    </row>
    <row r="3152" spans="1:12" x14ac:dyDescent="0.35">
      <c r="A3152" s="1">
        <v>41106</v>
      </c>
      <c r="B3152" s="16">
        <f>YEAR(TradeDash[[#This Row],[Date]])</f>
        <v>2012</v>
      </c>
      <c r="C3152">
        <v>5197.25</v>
      </c>
      <c r="D3152" s="3">
        <f>IFERROR(TradeDash[[#This Row],[Nifty]]/C3151-1,"")</f>
        <v>-5.7391553876321444E-3</v>
      </c>
      <c r="E3152">
        <f ca="1">IFERROR(AVERAGE(OFFSET(TradeDash[[#This Row],[Returns]],0,0,-n_days))/STDEV(OFFSET(TradeDash[[#This Row],[Returns]],0,0,-n_days)),"")</f>
        <v>0.15724281990739236</v>
      </c>
      <c r="F3152">
        <f ca="1">IFERROR(AVERAGE(OFFSET(TradeDash[[#This Row],[Returns]],0,0,-n_days*2))/STDEV(OFFSET(TradeDash[[#This Row],[Returns]],0,0,-n_days*2)),"")</f>
        <v>0.14744853704555189</v>
      </c>
      <c r="G3152">
        <f ca="1">IF(ISNUMBER(TradeDash[[#This Row],[2n day Sharpe]]),AVERAGE(TradeDash[[#This Row],[n day Sharpe]:[2n day Sharpe]]),"")</f>
        <v>0.15234567847647212</v>
      </c>
      <c r="H3152">
        <f ca="1">IF(ISNUMBER(TradeDash[[#This Row],[Sharpe Average]]),IF(TradeDash[[#This Row],[Sharpe Average]]&gt;$G$1,1,0),"")</f>
        <v>1</v>
      </c>
      <c r="I3152" s="2">
        <f ca="1">IF(ISNUMBER(TradeDash[[#This Row],[Signal]]),MAX(IF(AND(TradeDash[[#This Row],[Signal]]=1,I3151&lt;1),I3151+$E$1,IF(AND(TradeDash[[#This Row],[Signal]]=0,I3151&gt;0),I3151-$E$1,IF(AND(TradeDash[[#This Row],[Signal]]=1,I3151=1),I3151,IF(AND(TradeDash[[#This Row],[Signal]]=0,I3151=0),I3151,0)))),0),"")</f>
        <v>1</v>
      </c>
      <c r="J3152" s="3">
        <f ca="1">IF(ISNUMBER(TradeDash[[#This Row],[Position]]),TradeDash[[#This Row],[Position]]*D3153,"")</f>
        <v>-8.4660156813687326E-4</v>
      </c>
      <c r="K3152" s="7">
        <f ca="1">K3151*IFERROR(1+TradeDash[[#This Row],[Port Return]],1)</f>
        <v>4824787.7881480819</v>
      </c>
      <c r="L3152" s="7">
        <f ca="1">IF(ISNUMBER(TradeDash[[#This Row],[Port Return]]),L3151*(1+TradeDash[[#This Row],[Returns]]),L3151)</f>
        <v>3305087.4403815572</v>
      </c>
    </row>
    <row r="3153" spans="1:12" x14ac:dyDescent="0.35">
      <c r="A3153" s="1">
        <v>41107</v>
      </c>
      <c r="B3153" s="16">
        <f>YEAR(TradeDash[[#This Row],[Date]])</f>
        <v>2012</v>
      </c>
      <c r="C3153">
        <v>5192.8500000000004</v>
      </c>
      <c r="D3153" s="3">
        <f>IFERROR(TradeDash[[#This Row],[Nifty]]/C3152-1,"")</f>
        <v>-8.4660156813687326E-4</v>
      </c>
      <c r="E3153">
        <f ca="1">IFERROR(AVERAGE(OFFSET(TradeDash[[#This Row],[Returns]],0,0,-n_days))/STDEV(OFFSET(TradeDash[[#This Row],[Returns]],0,0,-n_days)),"")</f>
        <v>0.10768509359310047</v>
      </c>
      <c r="F3153">
        <f ca="1">IFERROR(AVERAGE(OFFSET(TradeDash[[#This Row],[Returns]],0,0,-n_days*2))/STDEV(OFFSET(TradeDash[[#This Row],[Returns]],0,0,-n_days*2)),"")</f>
        <v>0.1707124139214268</v>
      </c>
      <c r="G3153">
        <f ca="1">IF(ISNUMBER(TradeDash[[#This Row],[2n day Sharpe]]),AVERAGE(TradeDash[[#This Row],[n day Sharpe]:[2n day Sharpe]]),"")</f>
        <v>0.13919875375726365</v>
      </c>
      <c r="H3153">
        <f ca="1">IF(ISNUMBER(TradeDash[[#This Row],[Sharpe Average]]),IF(TradeDash[[#This Row],[Sharpe Average]]&gt;$G$1,1,0),"")</f>
        <v>1</v>
      </c>
      <c r="I3153" s="2">
        <f ca="1">IF(ISNUMBER(TradeDash[[#This Row],[Signal]]),MAX(IF(AND(TradeDash[[#This Row],[Signal]]=1,I3152&lt;1),I3152+$E$1,IF(AND(TradeDash[[#This Row],[Signal]]=0,I3152&gt;0),I3152-$E$1,IF(AND(TradeDash[[#This Row],[Signal]]=1,I3152=1),I3152,IF(AND(TradeDash[[#This Row],[Signal]]=0,I3152=0),I3152,0)))),0),"")</f>
        <v>1</v>
      </c>
      <c r="J3153" s="3">
        <f ca="1">IF(ISNUMBER(TradeDash[[#This Row],[Position]]),TradeDash[[#This Row],[Position]]*D3154,"")</f>
        <v>4.5158246435001992E-3</v>
      </c>
      <c r="K3153" s="7">
        <f ca="1">K3152*IFERROR(1+TradeDash[[#This Row],[Port Return]],1)</f>
        <v>4846575.6837414596</v>
      </c>
      <c r="L3153" s="7">
        <f ca="1">IF(ISNUMBER(TradeDash[[#This Row],[Port Return]]),L3152*(1+TradeDash[[#This Row],[Returns]]),L3152)</f>
        <v>3302289.3481717007</v>
      </c>
    </row>
    <row r="3154" spans="1:12" x14ac:dyDescent="0.35">
      <c r="A3154" s="1">
        <v>41108</v>
      </c>
      <c r="B3154" s="16">
        <f>YEAR(TradeDash[[#This Row],[Date]])</f>
        <v>2012</v>
      </c>
      <c r="C3154">
        <v>5216.3</v>
      </c>
      <c r="D3154" s="3">
        <f>IFERROR(TradeDash[[#This Row],[Nifty]]/C3153-1,"")</f>
        <v>4.5158246435001992E-3</v>
      </c>
      <c r="E3154">
        <f ca="1">IFERROR(AVERAGE(OFFSET(TradeDash[[#This Row],[Returns]],0,0,-n_days))/STDEV(OFFSET(TradeDash[[#This Row],[Returns]],0,0,-n_days)),"")</f>
        <v>0.11482615611552668</v>
      </c>
      <c r="F3154">
        <f ca="1">IFERROR(AVERAGE(OFFSET(TradeDash[[#This Row],[Returns]],0,0,-n_days*2))/STDEV(OFFSET(TradeDash[[#This Row],[Returns]],0,0,-n_days*2)),"")</f>
        <v>0.19587306651353253</v>
      </c>
      <c r="G3154">
        <f ca="1">IF(ISNUMBER(TradeDash[[#This Row],[2n day Sharpe]]),AVERAGE(TradeDash[[#This Row],[n day Sharpe]:[2n day Sharpe]]),"")</f>
        <v>0.15534961131452962</v>
      </c>
      <c r="H3154">
        <f ca="1">IF(ISNUMBER(TradeDash[[#This Row],[Sharpe Average]]),IF(TradeDash[[#This Row],[Sharpe Average]]&gt;$G$1,1,0),"")</f>
        <v>1</v>
      </c>
      <c r="I3154" s="2">
        <f ca="1">IF(ISNUMBER(TradeDash[[#This Row],[Signal]]),MAX(IF(AND(TradeDash[[#This Row],[Signal]]=1,I3153&lt;1),I3153+$E$1,IF(AND(TradeDash[[#This Row],[Signal]]=0,I3153&gt;0),I3153-$E$1,IF(AND(TradeDash[[#This Row],[Signal]]=1,I3153=1),I3153,IF(AND(TradeDash[[#This Row],[Signal]]=0,I3153=0),I3153,0)))),0),"")</f>
        <v>1</v>
      </c>
      <c r="J3154" s="3">
        <f ca="1">IF(ISNUMBER(TradeDash[[#This Row],[Position]]),TradeDash[[#This Row],[Position]]*D3155,"")</f>
        <v>5.0610586047581396E-3</v>
      </c>
      <c r="K3154" s="7">
        <f ca="1">K3153*IFERROR(1+TradeDash[[#This Row],[Port Return]],1)</f>
        <v>4871104.4873092705</v>
      </c>
      <c r="L3154" s="7">
        <f ca="1">IF(ISNUMBER(TradeDash[[#This Row],[Port Return]]),L3153*(1+TradeDash[[#This Row],[Returns]]),L3153)</f>
        <v>3317201.9077901426</v>
      </c>
    </row>
    <row r="3155" spans="1:12" x14ac:dyDescent="0.35">
      <c r="A3155" s="1">
        <v>41109</v>
      </c>
      <c r="B3155" s="16">
        <f>YEAR(TradeDash[[#This Row],[Date]])</f>
        <v>2012</v>
      </c>
      <c r="C3155">
        <v>5242.7</v>
      </c>
      <c r="D3155" s="3">
        <f>IFERROR(TradeDash[[#This Row],[Nifty]]/C3154-1,"")</f>
        <v>5.0610586047581396E-3</v>
      </c>
      <c r="E3155">
        <f ca="1">IFERROR(AVERAGE(OFFSET(TradeDash[[#This Row],[Returns]],0,0,-n_days))/STDEV(OFFSET(TradeDash[[#This Row],[Returns]],0,0,-n_days)),"")</f>
        <v>9.4735752618421806E-2</v>
      </c>
      <c r="F3155">
        <f ca="1">IFERROR(AVERAGE(OFFSET(TradeDash[[#This Row],[Returns]],0,0,-n_days*2))/STDEV(OFFSET(TradeDash[[#This Row],[Returns]],0,0,-n_days*2)),"")</f>
        <v>0.16941127576369766</v>
      </c>
      <c r="G3155">
        <f ca="1">IF(ISNUMBER(TradeDash[[#This Row],[2n day Sharpe]]),AVERAGE(TradeDash[[#This Row],[n day Sharpe]:[2n day Sharpe]]),"")</f>
        <v>0.13207351419105973</v>
      </c>
      <c r="H3155">
        <f ca="1">IF(ISNUMBER(TradeDash[[#This Row],[Sharpe Average]]),IF(TradeDash[[#This Row],[Sharpe Average]]&gt;$G$1,1,0),"")</f>
        <v>1</v>
      </c>
      <c r="I3155" s="2">
        <f ca="1">IF(ISNUMBER(TradeDash[[#This Row],[Signal]]),MAX(IF(AND(TradeDash[[#This Row],[Signal]]=1,I3154&lt;1),I3154+$E$1,IF(AND(TradeDash[[#This Row],[Signal]]=0,I3154&gt;0),I3154-$E$1,IF(AND(TradeDash[[#This Row],[Signal]]=1,I3154=1),I3154,IF(AND(TradeDash[[#This Row],[Signal]]=0,I3154=0),I3154,0)))),0),"")</f>
        <v>1</v>
      </c>
      <c r="J3155" s="3">
        <f ca="1">IF(ISNUMBER(TradeDash[[#This Row],[Position]]),TradeDash[[#This Row],[Position]]*D3156,"")</f>
        <v>-7.1718770862341241E-3</v>
      </c>
      <c r="K3155" s="7">
        <f ca="1">K3154*IFERROR(1+TradeDash[[#This Row],[Port Return]],1)</f>
        <v>4836169.5246520853</v>
      </c>
      <c r="L3155" s="7">
        <f ca="1">IF(ISNUMBER(TradeDash[[#This Row],[Port Return]]),L3154*(1+TradeDash[[#This Row],[Returns]]),L3154)</f>
        <v>3333990.4610492839</v>
      </c>
    </row>
    <row r="3156" spans="1:12" x14ac:dyDescent="0.35">
      <c r="A3156" s="1">
        <v>41110</v>
      </c>
      <c r="B3156" s="16">
        <f>YEAR(TradeDash[[#This Row],[Date]])</f>
        <v>2012</v>
      </c>
      <c r="C3156">
        <v>5205.1000000000004</v>
      </c>
      <c r="D3156" s="3">
        <f>IFERROR(TradeDash[[#This Row],[Nifty]]/C3155-1,"")</f>
        <v>-7.1718770862341241E-3</v>
      </c>
      <c r="E3156">
        <f ca="1">IFERROR(AVERAGE(OFFSET(TradeDash[[#This Row],[Returns]],0,0,-n_days))/STDEV(OFFSET(TradeDash[[#This Row],[Returns]],0,0,-n_days)),"")</f>
        <v>7.2233654764814595E-2</v>
      </c>
      <c r="F3156">
        <f ca="1">IFERROR(AVERAGE(OFFSET(TradeDash[[#This Row],[Returns]],0,0,-n_days*2))/STDEV(OFFSET(TradeDash[[#This Row],[Returns]],0,0,-n_days*2)),"")</f>
        <v>0.14976298931593562</v>
      </c>
      <c r="G3156">
        <f ca="1">IF(ISNUMBER(TradeDash[[#This Row],[2n day Sharpe]]),AVERAGE(TradeDash[[#This Row],[n day Sharpe]:[2n day Sharpe]]),"")</f>
        <v>0.1109983220403751</v>
      </c>
      <c r="H3156">
        <f ca="1">IF(ISNUMBER(TradeDash[[#This Row],[Sharpe Average]]),IF(TradeDash[[#This Row],[Sharpe Average]]&gt;$G$1,1,0),"")</f>
        <v>1</v>
      </c>
      <c r="I3156" s="2">
        <f ca="1">IF(ISNUMBER(TradeDash[[#This Row],[Signal]]),MAX(IF(AND(TradeDash[[#This Row],[Signal]]=1,I3155&lt;1),I3155+$E$1,IF(AND(TradeDash[[#This Row],[Signal]]=0,I3155&gt;0),I3155-$E$1,IF(AND(TradeDash[[#This Row],[Signal]]=1,I3155=1),I3155,IF(AND(TradeDash[[#This Row],[Signal]]=0,I3155=0),I3155,0)))),0),"")</f>
        <v>1</v>
      </c>
      <c r="J3156" s="3">
        <f ca="1">IF(ISNUMBER(TradeDash[[#This Row],[Position]]),TradeDash[[#This Row],[Position]]*D3157,"")</f>
        <v>-1.6743194174943854E-2</v>
      </c>
      <c r="K3156" s="7">
        <f ca="1">K3155*IFERROR(1+TradeDash[[#This Row],[Port Return]],1)</f>
        <v>4755196.5992378891</v>
      </c>
      <c r="L3156" s="7">
        <f ca="1">IF(ISNUMBER(TradeDash[[#This Row],[Port Return]]),L3155*(1+TradeDash[[#This Row],[Returns]]),L3155)</f>
        <v>3310079.4912559614</v>
      </c>
    </row>
    <row r="3157" spans="1:12" x14ac:dyDescent="0.35">
      <c r="A3157" s="1">
        <v>41113</v>
      </c>
      <c r="B3157" s="16">
        <f>YEAR(TradeDash[[#This Row],[Date]])</f>
        <v>2012</v>
      </c>
      <c r="C3157">
        <v>5117.95</v>
      </c>
      <c r="D3157" s="3">
        <f>IFERROR(TradeDash[[#This Row],[Nifty]]/C3156-1,"")</f>
        <v>-1.6743194174943854E-2</v>
      </c>
      <c r="E3157">
        <f ca="1">IFERROR(AVERAGE(OFFSET(TradeDash[[#This Row],[Returns]],0,0,-n_days))/STDEV(OFFSET(TradeDash[[#This Row],[Returns]],0,0,-n_days)),"")</f>
        <v>7.8496167722560493E-3</v>
      </c>
      <c r="F3157">
        <f ca="1">IFERROR(AVERAGE(OFFSET(TradeDash[[#This Row],[Returns]],0,0,-n_days*2))/STDEV(OFFSET(TradeDash[[#This Row],[Returns]],0,0,-n_days*2)),"")</f>
        <v>7.082758335865387E-2</v>
      </c>
      <c r="G3157">
        <f ca="1">IF(ISNUMBER(TradeDash[[#This Row],[2n day Sharpe]]),AVERAGE(TradeDash[[#This Row],[n day Sharpe]:[2n day Sharpe]]),"")</f>
        <v>3.9338600065454962E-2</v>
      </c>
      <c r="H3157">
        <f ca="1">IF(ISNUMBER(TradeDash[[#This Row],[Sharpe Average]]),IF(TradeDash[[#This Row],[Sharpe Average]]&gt;$G$1,1,0),"")</f>
        <v>1</v>
      </c>
      <c r="I3157" s="2">
        <f ca="1">IF(ISNUMBER(TradeDash[[#This Row],[Signal]]),MAX(IF(AND(TradeDash[[#This Row],[Signal]]=1,I3156&lt;1),I3156+$E$1,IF(AND(TradeDash[[#This Row],[Signal]]=0,I3156&gt;0),I3156-$E$1,IF(AND(TradeDash[[#This Row],[Signal]]=1,I3156=1),I3156,IF(AND(TradeDash[[#This Row],[Signal]]=0,I3156=0),I3156,0)))),0),"")</f>
        <v>1</v>
      </c>
      <c r="J3157" s="3">
        <f ca="1">IF(ISNUMBER(TradeDash[[#This Row],[Position]]),TradeDash[[#This Row],[Position]]*D3158,"")</f>
        <v>2.0027550093300039E-3</v>
      </c>
      <c r="K3157" s="7">
        <f ca="1">K3156*IFERROR(1+TradeDash[[#This Row],[Port Return]],1)</f>
        <v>4764720.0930473618</v>
      </c>
      <c r="L3157" s="7">
        <f ca="1">IF(ISNUMBER(TradeDash[[#This Row],[Port Return]]),L3156*(1+TradeDash[[#This Row],[Returns]]),L3156)</f>
        <v>3254658.1875993633</v>
      </c>
    </row>
    <row r="3158" spans="1:12" x14ac:dyDescent="0.35">
      <c r="A3158" s="1">
        <v>41114</v>
      </c>
      <c r="B3158" s="16">
        <f>YEAR(TradeDash[[#This Row],[Date]])</f>
        <v>2012</v>
      </c>
      <c r="C3158">
        <v>5128.2</v>
      </c>
      <c r="D3158" s="3">
        <f>IFERROR(TradeDash[[#This Row],[Nifty]]/C3157-1,"")</f>
        <v>2.0027550093300039E-3</v>
      </c>
      <c r="E3158">
        <f ca="1">IFERROR(AVERAGE(OFFSET(TradeDash[[#This Row],[Returns]],0,0,-n_days))/STDEV(OFFSET(TradeDash[[#This Row],[Returns]],0,0,-n_days)),"")</f>
        <v>1.2232725431561635E-2</v>
      </c>
      <c r="F3158">
        <f ca="1">IFERROR(AVERAGE(OFFSET(TradeDash[[#This Row],[Returns]],0,0,-n_days*2))/STDEV(OFFSET(TradeDash[[#This Row],[Returns]],0,0,-n_days*2)),"")</f>
        <v>7.3609282986135505E-2</v>
      </c>
      <c r="G3158">
        <f ca="1">IF(ISNUMBER(TradeDash[[#This Row],[2n day Sharpe]]),AVERAGE(TradeDash[[#This Row],[n day Sharpe]:[2n day Sharpe]]),"")</f>
        <v>4.2921004208848569E-2</v>
      </c>
      <c r="H3158">
        <f ca="1">IF(ISNUMBER(TradeDash[[#This Row],[Sharpe Average]]),IF(TradeDash[[#This Row],[Sharpe Average]]&gt;$G$1,1,0),"")</f>
        <v>1</v>
      </c>
      <c r="I3158" s="2">
        <f ca="1">IF(ISNUMBER(TradeDash[[#This Row],[Signal]]),MAX(IF(AND(TradeDash[[#This Row],[Signal]]=1,I3157&lt;1),I3157+$E$1,IF(AND(TradeDash[[#This Row],[Signal]]=0,I3157&gt;0),I3157-$E$1,IF(AND(TradeDash[[#This Row],[Signal]]=1,I3157=1),I3157,IF(AND(TradeDash[[#This Row],[Signal]]=0,I3157=0),I3157,0)))),0),"")</f>
        <v>1</v>
      </c>
      <c r="J3158" s="3">
        <f ca="1">IF(ISNUMBER(TradeDash[[#This Row],[Position]]),TradeDash[[#This Row],[Position]]*D3159,"")</f>
        <v>-3.6270036270035222E-3</v>
      </c>
      <c r="K3158" s="7">
        <f ca="1">K3157*IFERROR(1+TradeDash[[#This Row],[Port Return]],1)</f>
        <v>4747438.4359882222</v>
      </c>
      <c r="L3158" s="7">
        <f ca="1">IF(ISNUMBER(TradeDash[[#This Row],[Port Return]]),L3157*(1+TradeDash[[#This Row],[Returns]]),L3157)</f>
        <v>3261176.4705882347</v>
      </c>
    </row>
    <row r="3159" spans="1:12" x14ac:dyDescent="0.35">
      <c r="A3159" s="1">
        <v>41115</v>
      </c>
      <c r="B3159" s="16">
        <f>YEAR(TradeDash[[#This Row],[Date]])</f>
        <v>2012</v>
      </c>
      <c r="C3159">
        <v>5109.6000000000004</v>
      </c>
      <c r="D3159" s="3">
        <f>IFERROR(TradeDash[[#This Row],[Nifty]]/C3158-1,"")</f>
        <v>-3.6270036270035222E-3</v>
      </c>
      <c r="E3159">
        <f ca="1">IFERROR(AVERAGE(OFFSET(TradeDash[[#This Row],[Returns]],0,0,-n_days))/STDEV(OFFSET(TradeDash[[#This Row],[Returns]],0,0,-n_days)),"")</f>
        <v>-3.0304500543672092E-2</v>
      </c>
      <c r="F3159">
        <f ca="1">IFERROR(AVERAGE(OFFSET(TradeDash[[#This Row],[Returns]],0,0,-n_days*2))/STDEV(OFFSET(TradeDash[[#This Row],[Returns]],0,0,-n_days*2)),"")</f>
        <v>8.4955309807394339E-2</v>
      </c>
      <c r="G3159">
        <f ca="1">IF(ISNUMBER(TradeDash[[#This Row],[2n day Sharpe]]),AVERAGE(TradeDash[[#This Row],[n day Sharpe]:[2n day Sharpe]]),"")</f>
        <v>2.7325404631861124E-2</v>
      </c>
      <c r="H3159">
        <f ca="1">IF(ISNUMBER(TradeDash[[#This Row],[Sharpe Average]]),IF(TradeDash[[#This Row],[Sharpe Average]]&gt;$G$1,1,0),"")</f>
        <v>1</v>
      </c>
      <c r="I3159" s="2">
        <f ca="1">IF(ISNUMBER(TradeDash[[#This Row],[Signal]]),MAX(IF(AND(TradeDash[[#This Row],[Signal]]=1,I3158&lt;1),I3158+$E$1,IF(AND(TradeDash[[#This Row],[Signal]]=0,I3158&gt;0),I3158-$E$1,IF(AND(TradeDash[[#This Row],[Signal]]=1,I3158=1),I3158,IF(AND(TradeDash[[#This Row],[Signal]]=0,I3158=0),I3158,0)))),0),"")</f>
        <v>1</v>
      </c>
      <c r="J3159" s="3">
        <f ca="1">IF(ISNUMBER(TradeDash[[#This Row],[Position]]),TradeDash[[#This Row],[Position]]*D3160,"")</f>
        <v>-1.3034288398309113E-2</v>
      </c>
      <c r="K3159" s="7">
        <f ca="1">K3158*IFERROR(1+TradeDash[[#This Row],[Port Return]],1)</f>
        <v>4685558.9542603344</v>
      </c>
      <c r="L3159" s="7">
        <f ca="1">IF(ISNUMBER(TradeDash[[#This Row],[Port Return]]),L3158*(1+TradeDash[[#This Row],[Returns]]),L3158)</f>
        <v>3249348.1717011128</v>
      </c>
    </row>
    <row r="3160" spans="1:12" x14ac:dyDescent="0.35">
      <c r="A3160" s="1">
        <v>41116</v>
      </c>
      <c r="B3160" s="16">
        <f>YEAR(TradeDash[[#This Row],[Date]])</f>
        <v>2012</v>
      </c>
      <c r="C3160">
        <v>5043</v>
      </c>
      <c r="D3160" s="3">
        <f>IFERROR(TradeDash[[#This Row],[Nifty]]/C3159-1,"")</f>
        <v>-1.3034288398309113E-2</v>
      </c>
      <c r="E3160">
        <f ca="1">IFERROR(AVERAGE(OFFSET(TradeDash[[#This Row],[Returns]],0,0,-n_days))/STDEV(OFFSET(TradeDash[[#This Row],[Returns]],0,0,-n_days)),"")</f>
        <v>-0.10478453006223075</v>
      </c>
      <c r="F3160">
        <f ca="1">IFERROR(AVERAGE(OFFSET(TradeDash[[#This Row],[Returns]],0,0,-n_days*2))/STDEV(OFFSET(TradeDash[[#This Row],[Returns]],0,0,-n_days*2)),"")</f>
        <v>6.4181899306164344E-2</v>
      </c>
      <c r="G3160">
        <f ca="1">IF(ISNUMBER(TradeDash[[#This Row],[2n day Sharpe]]),AVERAGE(TradeDash[[#This Row],[n day Sharpe]:[2n day Sharpe]]),"")</f>
        <v>-2.0301315378033202E-2</v>
      </c>
      <c r="H3160">
        <f ca="1">IF(ISNUMBER(TradeDash[[#This Row],[Sharpe Average]]),IF(TradeDash[[#This Row],[Sharpe Average]]&gt;$G$1,1,0),"")</f>
        <v>0</v>
      </c>
      <c r="I3160" s="2">
        <f ca="1">IF(ISNUMBER(TradeDash[[#This Row],[Signal]]),MAX(IF(AND(TradeDash[[#This Row],[Signal]]=1,I3159&lt;1),I3159+$E$1,IF(AND(TradeDash[[#This Row],[Signal]]=0,I3159&gt;0),I3159-$E$1,IF(AND(TradeDash[[#This Row],[Signal]]=1,I3159=1),I3159,IF(AND(TradeDash[[#This Row],[Signal]]=0,I3159=0),I3159,0)))),0),"")</f>
        <v>0.8</v>
      </c>
      <c r="J3160" s="3">
        <f ca="1">IF(ISNUMBER(TradeDash[[#This Row],[Position]]),TradeDash[[#This Row],[Position]]*D3161,"")</f>
        <v>9.0184414039262261E-3</v>
      </c>
      <c r="K3160" s="7">
        <f ca="1">K3159*IFERROR(1+TradeDash[[#This Row],[Port Return]],1)</f>
        <v>4727815.3931339737</v>
      </c>
      <c r="L3160" s="7">
        <f ca="1">IF(ISNUMBER(TradeDash[[#This Row],[Port Return]]),L3159*(1+TradeDash[[#This Row],[Returns]]),L3159)</f>
        <v>3206995.2305246419</v>
      </c>
    </row>
    <row r="3161" spans="1:12" x14ac:dyDescent="0.35">
      <c r="A3161" s="1">
        <v>41117</v>
      </c>
      <c r="B3161" s="16">
        <f>YEAR(TradeDash[[#This Row],[Date]])</f>
        <v>2012</v>
      </c>
      <c r="C3161">
        <v>5099.8500000000004</v>
      </c>
      <c r="D3161" s="3">
        <f>IFERROR(TradeDash[[#This Row],[Nifty]]/C3160-1,"")</f>
        <v>1.1273051754907781E-2</v>
      </c>
      <c r="E3161">
        <f ca="1">IFERROR(AVERAGE(OFFSET(TradeDash[[#This Row],[Returns]],0,0,-n_days))/STDEV(OFFSET(TradeDash[[#This Row],[Returns]],0,0,-n_days)),"")</f>
        <v>-0.21514524588773823</v>
      </c>
      <c r="F3161">
        <f ca="1">IFERROR(AVERAGE(OFFSET(TradeDash[[#This Row],[Returns]],0,0,-n_days*2))/STDEV(OFFSET(TradeDash[[#This Row],[Returns]],0,0,-n_days*2)),"")</f>
        <v>0.1377166304360104</v>
      </c>
      <c r="G3161">
        <f ca="1">IF(ISNUMBER(TradeDash[[#This Row],[2n day Sharpe]]),AVERAGE(TradeDash[[#This Row],[n day Sharpe]:[2n day Sharpe]]),"")</f>
        <v>-3.8714307725863914E-2</v>
      </c>
      <c r="H3161">
        <f ca="1">IF(ISNUMBER(TradeDash[[#This Row],[Sharpe Average]]),IF(TradeDash[[#This Row],[Sharpe Average]]&gt;$G$1,1,0),"")</f>
        <v>0</v>
      </c>
      <c r="I3161" s="2">
        <f ca="1">IF(ISNUMBER(TradeDash[[#This Row],[Signal]]),MAX(IF(AND(TradeDash[[#This Row],[Signal]]=1,I3160&lt;1),I3160+$E$1,IF(AND(TradeDash[[#This Row],[Signal]]=0,I3160&gt;0),I3160-$E$1,IF(AND(TradeDash[[#This Row],[Signal]]=1,I3160=1),I3160,IF(AND(TradeDash[[#This Row],[Signal]]=0,I3160=0),I3160,0)))),0),"")</f>
        <v>0.60000000000000009</v>
      </c>
      <c r="J3161" s="3">
        <f ca="1">IF(ISNUMBER(TradeDash[[#This Row],[Position]]),TradeDash[[#This Row],[Position]]*D3162,"")</f>
        <v>1.1759169387334857E-2</v>
      </c>
      <c r="K3161" s="7">
        <f ca="1">K3160*IFERROR(1+TradeDash[[#This Row],[Port Return]],1)</f>
        <v>4783410.5751738856</v>
      </c>
      <c r="L3161" s="7">
        <f ca="1">IF(ISNUMBER(TradeDash[[#This Row],[Port Return]]),L3160*(1+TradeDash[[#This Row],[Returns]]),L3160)</f>
        <v>3243147.8537360886</v>
      </c>
    </row>
    <row r="3162" spans="1:12" x14ac:dyDescent="0.35">
      <c r="A3162" s="1">
        <v>41120</v>
      </c>
      <c r="B3162" s="16">
        <f>YEAR(TradeDash[[#This Row],[Date]])</f>
        <v>2012</v>
      </c>
      <c r="C3162">
        <v>5199.8</v>
      </c>
      <c r="D3162" s="3">
        <f>IFERROR(TradeDash[[#This Row],[Nifty]]/C3161-1,"")</f>
        <v>1.9598615645558093E-2</v>
      </c>
      <c r="E3162">
        <f ca="1">IFERROR(AVERAGE(OFFSET(TradeDash[[#This Row],[Returns]],0,0,-n_days))/STDEV(OFFSET(TradeDash[[#This Row],[Returns]],0,0,-n_days)),"")</f>
        <v>-7.7303920861233E-2</v>
      </c>
      <c r="F3162">
        <f ca="1">IFERROR(AVERAGE(OFFSET(TradeDash[[#This Row],[Returns]],0,0,-n_days*2))/STDEV(OFFSET(TradeDash[[#This Row],[Returns]],0,0,-n_days*2)),"")</f>
        <v>0.17683051123282983</v>
      </c>
      <c r="G3162">
        <f ca="1">IF(ISNUMBER(TradeDash[[#This Row],[2n day Sharpe]]),AVERAGE(TradeDash[[#This Row],[n day Sharpe]:[2n day Sharpe]]),"")</f>
        <v>4.9763295185798417E-2</v>
      </c>
      <c r="H3162">
        <f ca="1">IF(ISNUMBER(TradeDash[[#This Row],[Sharpe Average]]),IF(TradeDash[[#This Row],[Sharpe Average]]&gt;$G$1,1,0),"")</f>
        <v>1</v>
      </c>
      <c r="I3162" s="2">
        <f ca="1">IF(ISNUMBER(TradeDash[[#This Row],[Signal]]),MAX(IF(AND(TradeDash[[#This Row],[Signal]]=1,I3161&lt;1),I3161+$E$1,IF(AND(TradeDash[[#This Row],[Signal]]=0,I3161&gt;0),I3161-$E$1,IF(AND(TradeDash[[#This Row],[Signal]]=1,I3161=1),I3161,IF(AND(TradeDash[[#This Row],[Signal]]=0,I3161=0),I3161,0)))),0),"")</f>
        <v>0.8</v>
      </c>
      <c r="J3162" s="3">
        <f ca="1">IF(ISNUMBER(TradeDash[[#This Row],[Position]]),TradeDash[[#This Row],[Position]]*D3163,"")</f>
        <v>4.4924804800183793E-3</v>
      </c>
      <c r="K3162" s="7">
        <f ca="1">K3161*IFERROR(1+TradeDash[[#This Row],[Port Return]],1)</f>
        <v>4804899.9538107673</v>
      </c>
      <c r="L3162" s="7">
        <f ca="1">IF(ISNUMBER(TradeDash[[#This Row],[Port Return]]),L3161*(1+TradeDash[[#This Row],[Returns]]),L3161)</f>
        <v>3306709.062003179</v>
      </c>
    </row>
    <row r="3163" spans="1:12" x14ac:dyDescent="0.35">
      <c r="A3163" s="1">
        <v>41121</v>
      </c>
      <c r="B3163" s="16">
        <f>YEAR(TradeDash[[#This Row],[Date]])</f>
        <v>2012</v>
      </c>
      <c r="C3163">
        <v>5229</v>
      </c>
      <c r="D3163" s="3">
        <f>IFERROR(TradeDash[[#This Row],[Nifty]]/C3162-1,"")</f>
        <v>5.6156006000229741E-3</v>
      </c>
      <c r="E3163">
        <f ca="1">IFERROR(AVERAGE(OFFSET(TradeDash[[#This Row],[Returns]],0,0,-n_days))/STDEV(OFFSET(TradeDash[[#This Row],[Returns]],0,0,-n_days)),"")</f>
        <v>-5.5849629826874421E-2</v>
      </c>
      <c r="F3163">
        <f ca="1">IFERROR(AVERAGE(OFFSET(TradeDash[[#This Row],[Returns]],0,0,-n_days*2))/STDEV(OFFSET(TradeDash[[#This Row],[Returns]],0,0,-n_days*2)),"")</f>
        <v>0.18265451024942589</v>
      </c>
      <c r="G3163">
        <f ca="1">IF(ISNUMBER(TradeDash[[#This Row],[2n day Sharpe]]),AVERAGE(TradeDash[[#This Row],[n day Sharpe]:[2n day Sharpe]]),"")</f>
        <v>6.3402440211275737E-2</v>
      </c>
      <c r="H3163">
        <f ca="1">IF(ISNUMBER(TradeDash[[#This Row],[Sharpe Average]]),IF(TradeDash[[#This Row],[Sharpe Average]]&gt;$G$1,1,0),"")</f>
        <v>1</v>
      </c>
      <c r="I3163" s="2">
        <f ca="1">IF(ISNUMBER(TradeDash[[#This Row],[Signal]]),MAX(IF(AND(TradeDash[[#This Row],[Signal]]=1,I3162&lt;1),I3162+$E$1,IF(AND(TradeDash[[#This Row],[Signal]]=0,I3162&gt;0),I3162-$E$1,IF(AND(TradeDash[[#This Row],[Signal]]=1,I3162=1),I3162,IF(AND(TradeDash[[#This Row],[Signal]]=0,I3162=0),I3162,0)))),0),"")</f>
        <v>1</v>
      </c>
      <c r="J3163" s="3">
        <f ca="1">IF(ISNUMBER(TradeDash[[#This Row],[Position]]),TradeDash[[#This Row],[Position]]*D3164,"")</f>
        <v>2.1992732836106921E-3</v>
      </c>
      <c r="K3163" s="7">
        <f ca="1">K3162*IFERROR(1+TradeDash[[#This Row],[Port Return]],1)</f>
        <v>4815467.2419096055</v>
      </c>
      <c r="L3163" s="7">
        <f ca="1">IF(ISNUMBER(TradeDash[[#This Row],[Port Return]]),L3162*(1+TradeDash[[#This Row],[Returns]]),L3162)</f>
        <v>3325278.2193958652</v>
      </c>
    </row>
    <row r="3164" spans="1:12" x14ac:dyDescent="0.35">
      <c r="A3164" s="1">
        <v>41122</v>
      </c>
      <c r="B3164" s="16">
        <f>YEAR(TradeDash[[#This Row],[Date]])</f>
        <v>2012</v>
      </c>
      <c r="C3164">
        <v>5240.5</v>
      </c>
      <c r="D3164" s="3">
        <f>IFERROR(TradeDash[[#This Row],[Nifty]]/C3163-1,"")</f>
        <v>2.1992732836106921E-3</v>
      </c>
      <c r="E3164">
        <f ca="1">IFERROR(AVERAGE(OFFSET(TradeDash[[#This Row],[Returns]],0,0,-n_days))/STDEV(OFFSET(TradeDash[[#This Row],[Returns]],0,0,-n_days)),"")</f>
        <v>-5.8930770103469997E-2</v>
      </c>
      <c r="F3164">
        <f ca="1">IFERROR(AVERAGE(OFFSET(TradeDash[[#This Row],[Returns]],0,0,-n_days*2))/STDEV(OFFSET(TradeDash[[#This Row],[Returns]],0,0,-n_days*2)),"")</f>
        <v>0.13211316255670738</v>
      </c>
      <c r="G3164">
        <f ca="1">IF(ISNUMBER(TradeDash[[#This Row],[2n day Sharpe]]),AVERAGE(TradeDash[[#This Row],[n day Sharpe]:[2n day Sharpe]]),"")</f>
        <v>3.6591196226618689E-2</v>
      </c>
      <c r="H3164">
        <f ca="1">IF(ISNUMBER(TradeDash[[#This Row],[Sharpe Average]]),IF(TradeDash[[#This Row],[Sharpe Average]]&gt;$G$1,1,0),"")</f>
        <v>1</v>
      </c>
      <c r="I3164" s="2">
        <f ca="1">IF(ISNUMBER(TradeDash[[#This Row],[Signal]]),MAX(IF(AND(TradeDash[[#This Row],[Signal]]=1,I3163&lt;1),I3163+$E$1,IF(AND(TradeDash[[#This Row],[Signal]]=0,I3163&gt;0),I3163-$E$1,IF(AND(TradeDash[[#This Row],[Signal]]=1,I3163=1),I3163,IF(AND(TradeDash[[#This Row],[Signal]]=0,I3163=0),I3163,0)))),0),"")</f>
        <v>1</v>
      </c>
      <c r="J3164" s="3">
        <f ca="1">IF(ISNUMBER(TradeDash[[#This Row],[Position]]),TradeDash[[#This Row],[Position]]*D3165,"")</f>
        <v>-2.4329739528671235E-3</v>
      </c>
      <c r="K3164" s="7">
        <f ca="1">K3163*IFERROR(1+TradeDash[[#This Row],[Port Return]],1)</f>
        <v>4803751.3355391547</v>
      </c>
      <c r="L3164" s="7">
        <f ca="1">IF(ISNUMBER(TradeDash[[#This Row],[Port Return]]),L3163*(1+TradeDash[[#This Row],[Returns]]),L3163)</f>
        <v>3332591.4149443549</v>
      </c>
    </row>
    <row r="3165" spans="1:12" x14ac:dyDescent="0.35">
      <c r="A3165" s="1">
        <v>41123</v>
      </c>
      <c r="B3165" s="16">
        <f>YEAR(TradeDash[[#This Row],[Date]])</f>
        <v>2012</v>
      </c>
      <c r="C3165">
        <v>5227.75</v>
      </c>
      <c r="D3165" s="3">
        <f>IFERROR(TradeDash[[#This Row],[Nifty]]/C3164-1,"")</f>
        <v>-2.4329739528671235E-3</v>
      </c>
      <c r="E3165">
        <f ca="1">IFERROR(AVERAGE(OFFSET(TradeDash[[#This Row],[Returns]],0,0,-n_days))/STDEV(OFFSET(TradeDash[[#This Row],[Returns]],0,0,-n_days)),"")</f>
        <v>-9.7934481758638919E-2</v>
      </c>
      <c r="F3165">
        <f ca="1">IFERROR(AVERAGE(OFFSET(TradeDash[[#This Row],[Returns]],0,0,-n_days*2))/STDEV(OFFSET(TradeDash[[#This Row],[Returns]],0,0,-n_days*2)),"")</f>
        <v>9.8521672145374772E-2</v>
      </c>
      <c r="G3165">
        <f ca="1">IF(ISNUMBER(TradeDash[[#This Row],[2n day Sharpe]]),AVERAGE(TradeDash[[#This Row],[n day Sharpe]:[2n day Sharpe]]),"")</f>
        <v>2.935951933679265E-4</v>
      </c>
      <c r="H3165">
        <f ca="1">IF(ISNUMBER(TradeDash[[#This Row],[Sharpe Average]]),IF(TradeDash[[#This Row],[Sharpe Average]]&gt;$G$1,1,0),"")</f>
        <v>1</v>
      </c>
      <c r="I3165" s="2">
        <f ca="1">IF(ISNUMBER(TradeDash[[#This Row],[Signal]]),MAX(IF(AND(TradeDash[[#This Row],[Signal]]=1,I3164&lt;1),I3164+$E$1,IF(AND(TradeDash[[#This Row],[Signal]]=0,I3164&gt;0),I3164-$E$1,IF(AND(TradeDash[[#This Row],[Signal]]=1,I3164=1),I3164,IF(AND(TradeDash[[#This Row],[Signal]]=0,I3164=0),I3164,0)))),0),"")</f>
        <v>1</v>
      </c>
      <c r="J3165" s="3">
        <f ca="1">IF(ISNUMBER(TradeDash[[#This Row],[Position]]),TradeDash[[#This Row],[Position]]*D3166,"")</f>
        <v>-2.3050069341494783E-3</v>
      </c>
      <c r="K3165" s="7">
        <f ca="1">K3164*IFERROR(1+TradeDash[[#This Row],[Port Return]],1)</f>
        <v>4792678.655400807</v>
      </c>
      <c r="L3165" s="7">
        <f ca="1">IF(ISNUMBER(TradeDash[[#This Row],[Port Return]]),L3164*(1+TradeDash[[#This Row],[Returns]]),L3164)</f>
        <v>3324483.3068362465</v>
      </c>
    </row>
    <row r="3166" spans="1:12" x14ac:dyDescent="0.35">
      <c r="A3166" s="1">
        <v>41124</v>
      </c>
      <c r="B3166" s="16">
        <f>YEAR(TradeDash[[#This Row],[Date]])</f>
        <v>2012</v>
      </c>
      <c r="C3166">
        <v>5215.7</v>
      </c>
      <c r="D3166" s="3">
        <f>IFERROR(TradeDash[[#This Row],[Nifty]]/C3165-1,"")</f>
        <v>-2.3050069341494783E-3</v>
      </c>
      <c r="E3166">
        <f ca="1">IFERROR(AVERAGE(OFFSET(TradeDash[[#This Row],[Returns]],0,0,-n_days))/STDEV(OFFSET(TradeDash[[#This Row],[Returns]],0,0,-n_days)),"")</f>
        <v>-9.9872528759440748E-2</v>
      </c>
      <c r="F3166">
        <f ca="1">IFERROR(AVERAGE(OFFSET(TradeDash[[#This Row],[Returns]],0,0,-n_days*2))/STDEV(OFFSET(TradeDash[[#This Row],[Returns]],0,0,-n_days*2)),"")</f>
        <v>8.2208044177484105E-2</v>
      </c>
      <c r="G3166">
        <f ca="1">IF(ISNUMBER(TradeDash[[#This Row],[2n day Sharpe]]),AVERAGE(TradeDash[[#This Row],[n day Sharpe]:[2n day Sharpe]]),"")</f>
        <v>-8.8322422909783219E-3</v>
      </c>
      <c r="H3166">
        <f ca="1">IF(ISNUMBER(TradeDash[[#This Row],[Sharpe Average]]),IF(TradeDash[[#This Row],[Sharpe Average]]&gt;$G$1,1,0),"")</f>
        <v>0</v>
      </c>
      <c r="I3166" s="2">
        <f ca="1">IF(ISNUMBER(TradeDash[[#This Row],[Signal]]),MAX(IF(AND(TradeDash[[#This Row],[Signal]]=1,I3165&lt;1),I3165+$E$1,IF(AND(TradeDash[[#This Row],[Signal]]=0,I3165&gt;0),I3165-$E$1,IF(AND(TradeDash[[#This Row],[Signal]]=1,I3165=1),I3165,IF(AND(TradeDash[[#This Row],[Signal]]=0,I3165=0),I3165,0)))),0),"")</f>
        <v>0.8</v>
      </c>
      <c r="J3166" s="3">
        <f ca="1">IF(ISNUMBER(TradeDash[[#This Row],[Position]]),TradeDash[[#This Row],[Position]]*D3167,"")</f>
        <v>1.0253657227217872E-2</v>
      </c>
      <c r="K3166" s="7">
        <f ca="1">K3165*IFERROR(1+TradeDash[[#This Row],[Port Return]],1)</f>
        <v>4841821.1395334899</v>
      </c>
      <c r="L3166" s="7">
        <f ca="1">IF(ISNUMBER(TradeDash[[#This Row],[Port Return]]),L3165*(1+TradeDash[[#This Row],[Returns]]),L3165)</f>
        <v>3316820.3497615247</v>
      </c>
    </row>
    <row r="3167" spans="1:12" x14ac:dyDescent="0.35">
      <c r="A3167" s="1">
        <v>41127</v>
      </c>
      <c r="B3167" s="16">
        <f>YEAR(TradeDash[[#This Row],[Date]])</f>
        <v>2012</v>
      </c>
      <c r="C3167">
        <v>5282.55</v>
      </c>
      <c r="D3167" s="3">
        <f>IFERROR(TradeDash[[#This Row],[Nifty]]/C3166-1,"")</f>
        <v>1.281707153402234E-2</v>
      </c>
      <c r="E3167">
        <f ca="1">IFERROR(AVERAGE(OFFSET(TradeDash[[#This Row],[Returns]],0,0,-n_days))/STDEV(OFFSET(TradeDash[[#This Row],[Returns]],0,0,-n_days)),"")</f>
        <v>1.1870229505144346E-2</v>
      </c>
      <c r="F3167">
        <f ca="1">IFERROR(AVERAGE(OFFSET(TradeDash[[#This Row],[Returns]],0,0,-n_days*2))/STDEV(OFFSET(TradeDash[[#This Row],[Returns]],0,0,-n_days*2)),"")</f>
        <v>0.12226919103339076</v>
      </c>
      <c r="G3167">
        <f ca="1">IF(ISNUMBER(TradeDash[[#This Row],[2n day Sharpe]]),AVERAGE(TradeDash[[#This Row],[n day Sharpe]:[2n day Sharpe]]),"")</f>
        <v>6.7069710269267557E-2</v>
      </c>
      <c r="H3167">
        <f ca="1">IF(ISNUMBER(TradeDash[[#This Row],[Sharpe Average]]),IF(TradeDash[[#This Row],[Sharpe Average]]&gt;$G$1,1,0),"")</f>
        <v>1</v>
      </c>
      <c r="I3167" s="2">
        <f ca="1">IF(ISNUMBER(TradeDash[[#This Row],[Signal]]),MAX(IF(AND(TradeDash[[#This Row],[Signal]]=1,I3166&lt;1),I3166+$E$1,IF(AND(TradeDash[[#This Row],[Signal]]=0,I3166&gt;0),I3166-$E$1,IF(AND(TradeDash[[#This Row],[Signal]]=1,I3166=1),I3166,IF(AND(TradeDash[[#This Row],[Signal]]=0,I3166=0),I3166,0)))),0),"")</f>
        <v>1</v>
      </c>
      <c r="J3167" s="3">
        <f ca="1">IF(ISNUMBER(TradeDash[[#This Row],[Position]]),TradeDash[[#This Row],[Position]]*D3168,"")</f>
        <v>1.0250731180963646E-2</v>
      </c>
      <c r="K3167" s="7">
        <f ca="1">K3166*IFERROR(1+TradeDash[[#This Row],[Port Return]],1)</f>
        <v>4891453.3464611545</v>
      </c>
      <c r="L3167" s="7">
        <f ca="1">IF(ISNUMBER(TradeDash[[#This Row],[Port Return]]),L3166*(1+TradeDash[[#This Row],[Returns]]),L3166)</f>
        <v>3359332.2734499192</v>
      </c>
    </row>
    <row r="3168" spans="1:12" x14ac:dyDescent="0.35">
      <c r="A3168" s="1">
        <v>41128</v>
      </c>
      <c r="B3168" s="16">
        <f>YEAR(TradeDash[[#This Row],[Date]])</f>
        <v>2012</v>
      </c>
      <c r="C3168">
        <v>5336.7</v>
      </c>
      <c r="D3168" s="3">
        <f>IFERROR(TradeDash[[#This Row],[Nifty]]/C3167-1,"")</f>
        <v>1.0250731180963646E-2</v>
      </c>
      <c r="E3168">
        <f ca="1">IFERROR(AVERAGE(OFFSET(TradeDash[[#This Row],[Returns]],0,0,-n_days))/STDEV(OFFSET(TradeDash[[#This Row],[Returns]],0,0,-n_days)),"")</f>
        <v>-4.2205665295375581E-3</v>
      </c>
      <c r="F3168">
        <f ca="1">IFERROR(AVERAGE(OFFSET(TradeDash[[#This Row],[Returns]],0,0,-n_days*2))/STDEV(OFFSET(TradeDash[[#This Row],[Returns]],0,0,-n_days*2)),"")</f>
        <v>0.11769431175576835</v>
      </c>
      <c r="G3168">
        <f ca="1">IF(ISNUMBER(TradeDash[[#This Row],[2n day Sharpe]]),AVERAGE(TradeDash[[#This Row],[n day Sharpe]:[2n day Sharpe]]),"")</f>
        <v>5.6736872613115392E-2</v>
      </c>
      <c r="H3168">
        <f ca="1">IF(ISNUMBER(TradeDash[[#This Row],[Sharpe Average]]),IF(TradeDash[[#This Row],[Sharpe Average]]&gt;$G$1,1,0),"")</f>
        <v>1</v>
      </c>
      <c r="I3168" s="2">
        <f ca="1">IF(ISNUMBER(TradeDash[[#This Row],[Signal]]),MAX(IF(AND(TradeDash[[#This Row],[Signal]]=1,I3167&lt;1),I3167+$E$1,IF(AND(TradeDash[[#This Row],[Signal]]=0,I3167&gt;0),I3167-$E$1,IF(AND(TradeDash[[#This Row],[Signal]]=1,I3167=1),I3167,IF(AND(TradeDash[[#This Row],[Signal]]=0,I3167=0),I3167,0)))),0),"")</f>
        <v>1</v>
      </c>
      <c r="J3168" s="3">
        <f ca="1">IF(ISNUMBER(TradeDash[[#This Row],[Position]]),TradeDash[[#This Row],[Position]]*D3169,"")</f>
        <v>2.4359622987990548E-4</v>
      </c>
      <c r="K3168" s="7">
        <f ca="1">K3167*IFERROR(1+TradeDash[[#This Row],[Port Return]],1)</f>
        <v>4892644.8860549862</v>
      </c>
      <c r="L3168" s="7">
        <f ca="1">IF(ISNUMBER(TradeDash[[#This Row],[Port Return]]),L3167*(1+TradeDash[[#This Row],[Returns]]),L3167)</f>
        <v>3393767.8855325896</v>
      </c>
    </row>
    <row r="3169" spans="1:12" x14ac:dyDescent="0.35">
      <c r="A3169" s="1">
        <v>41129</v>
      </c>
      <c r="B3169" s="16">
        <f>YEAR(TradeDash[[#This Row],[Date]])</f>
        <v>2012</v>
      </c>
      <c r="C3169">
        <v>5338</v>
      </c>
      <c r="D3169" s="3">
        <f>IFERROR(TradeDash[[#This Row],[Nifty]]/C3168-1,"")</f>
        <v>2.4359622987990548E-4</v>
      </c>
      <c r="E3169">
        <f ca="1">IFERROR(AVERAGE(OFFSET(TradeDash[[#This Row],[Returns]],0,0,-n_days))/STDEV(OFFSET(TradeDash[[#This Row],[Returns]],0,0,-n_days)),"")</f>
        <v>3.6761447719454735E-2</v>
      </c>
      <c r="F3169">
        <f ca="1">IFERROR(AVERAGE(OFFSET(TradeDash[[#This Row],[Returns]],0,0,-n_days*2))/STDEV(OFFSET(TradeDash[[#This Row],[Returns]],0,0,-n_days*2)),"")</f>
        <v>0.11543055942901002</v>
      </c>
      <c r="G3169">
        <f ca="1">IF(ISNUMBER(TradeDash[[#This Row],[2n day Sharpe]]),AVERAGE(TradeDash[[#This Row],[n day Sharpe]:[2n day Sharpe]]),"")</f>
        <v>7.6096003574232379E-2</v>
      </c>
      <c r="H3169">
        <f ca="1">IF(ISNUMBER(TradeDash[[#This Row],[Sharpe Average]]),IF(TradeDash[[#This Row],[Sharpe Average]]&gt;$G$1,1,0),"")</f>
        <v>1</v>
      </c>
      <c r="I3169" s="2">
        <f ca="1">IF(ISNUMBER(TradeDash[[#This Row],[Signal]]),MAX(IF(AND(TradeDash[[#This Row],[Signal]]=1,I3168&lt;1),I3168+$E$1,IF(AND(TradeDash[[#This Row],[Signal]]=0,I3168&gt;0),I3168-$E$1,IF(AND(TradeDash[[#This Row],[Signal]]=1,I3168=1),I3168,IF(AND(TradeDash[[#This Row],[Signal]]=0,I3168=0),I3168,0)))),0),"")</f>
        <v>1</v>
      </c>
      <c r="J3169" s="3">
        <f ca="1">IF(ISNUMBER(TradeDash[[#This Row],[Position]]),TradeDash[[#This Row],[Position]]*D3170,"")</f>
        <v>-2.819408017984304E-3</v>
      </c>
      <c r="K3169" s="7">
        <f ca="1">K3168*IFERROR(1+TradeDash[[#This Row],[Port Return]],1)</f>
        <v>4878850.5238340925</v>
      </c>
      <c r="L3169" s="7">
        <f ca="1">IF(ISNUMBER(TradeDash[[#This Row],[Port Return]]),L3168*(1+TradeDash[[#This Row],[Returns]]),L3168)</f>
        <v>3394594.5945945927</v>
      </c>
    </row>
    <row r="3170" spans="1:12" x14ac:dyDescent="0.35">
      <c r="A3170" s="1">
        <v>41130</v>
      </c>
      <c r="B3170" s="16">
        <f>YEAR(TradeDash[[#This Row],[Date]])</f>
        <v>2012</v>
      </c>
      <c r="C3170">
        <v>5322.95</v>
      </c>
      <c r="D3170" s="3">
        <f>IFERROR(TradeDash[[#This Row],[Nifty]]/C3169-1,"")</f>
        <v>-2.819408017984304E-3</v>
      </c>
      <c r="E3170">
        <f ca="1">IFERROR(AVERAGE(OFFSET(TradeDash[[#This Row],[Returns]],0,0,-n_days))/STDEV(OFFSET(TradeDash[[#This Row],[Returns]],0,0,-n_days)),"")</f>
        <v>0.10016134961793327</v>
      </c>
      <c r="F3170">
        <f ca="1">IFERROR(AVERAGE(OFFSET(TradeDash[[#This Row],[Returns]],0,0,-n_days*2))/STDEV(OFFSET(TradeDash[[#This Row],[Returns]],0,0,-n_days*2)),"")</f>
        <v>0.14681392308805929</v>
      </c>
      <c r="G3170">
        <f ca="1">IF(ISNUMBER(TradeDash[[#This Row],[2n day Sharpe]]),AVERAGE(TradeDash[[#This Row],[n day Sharpe]:[2n day Sharpe]]),"")</f>
        <v>0.12348763635299628</v>
      </c>
      <c r="H3170">
        <f ca="1">IF(ISNUMBER(TradeDash[[#This Row],[Sharpe Average]]),IF(TradeDash[[#This Row],[Sharpe Average]]&gt;$G$1,1,0),"")</f>
        <v>1</v>
      </c>
      <c r="I3170" s="2">
        <f ca="1">IF(ISNUMBER(TradeDash[[#This Row],[Signal]]),MAX(IF(AND(TradeDash[[#This Row],[Signal]]=1,I3169&lt;1),I3169+$E$1,IF(AND(TradeDash[[#This Row],[Signal]]=0,I3169&gt;0),I3169-$E$1,IF(AND(TradeDash[[#This Row],[Signal]]=1,I3169=1),I3169,IF(AND(TradeDash[[#This Row],[Signal]]=0,I3169=0),I3169,0)))),0),"")</f>
        <v>1</v>
      </c>
      <c r="J3170" s="3">
        <f ca="1">IF(ISNUMBER(TradeDash[[#This Row],[Position]]),TradeDash[[#This Row],[Position]]*D3171,"")</f>
        <v>-4.7905766539235728E-4</v>
      </c>
      <c r="K3170" s="7">
        <f ca="1">K3169*IFERROR(1+TradeDash[[#This Row],[Port Return]],1)</f>
        <v>4876513.2730923463</v>
      </c>
      <c r="L3170" s="7">
        <f ca="1">IF(ISNUMBER(TradeDash[[#This Row],[Port Return]]),L3169*(1+TradeDash[[#This Row],[Returns]]),L3169)</f>
        <v>3385023.8473767866</v>
      </c>
    </row>
    <row r="3171" spans="1:12" x14ac:dyDescent="0.35">
      <c r="A3171" s="1">
        <v>41131</v>
      </c>
      <c r="B3171" s="16">
        <f>YEAR(TradeDash[[#This Row],[Date]])</f>
        <v>2012</v>
      </c>
      <c r="C3171">
        <v>5320.4</v>
      </c>
      <c r="D3171" s="3">
        <f>IFERROR(TradeDash[[#This Row],[Nifty]]/C3170-1,"")</f>
        <v>-4.7905766539235728E-4</v>
      </c>
      <c r="E3171">
        <f ca="1">IFERROR(AVERAGE(OFFSET(TradeDash[[#This Row],[Returns]],0,0,-n_days))/STDEV(OFFSET(TradeDash[[#This Row],[Returns]],0,0,-n_days)),"")</f>
        <v>0.10637339493036052</v>
      </c>
      <c r="F3171">
        <f ca="1">IFERROR(AVERAGE(OFFSET(TradeDash[[#This Row],[Returns]],0,0,-n_days*2))/STDEV(OFFSET(TradeDash[[#This Row],[Returns]],0,0,-n_days*2)),"")</f>
        <v>0.10351671774129467</v>
      </c>
      <c r="G3171">
        <f ca="1">IF(ISNUMBER(TradeDash[[#This Row],[2n day Sharpe]]),AVERAGE(TradeDash[[#This Row],[n day Sharpe]:[2n day Sharpe]]),"")</f>
        <v>0.1049450563358276</v>
      </c>
      <c r="H3171">
        <f ca="1">IF(ISNUMBER(TradeDash[[#This Row],[Sharpe Average]]),IF(TradeDash[[#This Row],[Sharpe Average]]&gt;$G$1,1,0),"")</f>
        <v>1</v>
      </c>
      <c r="I3171" s="2">
        <f ca="1">IF(ISNUMBER(TradeDash[[#This Row],[Signal]]),MAX(IF(AND(TradeDash[[#This Row],[Signal]]=1,I3170&lt;1),I3170+$E$1,IF(AND(TradeDash[[#This Row],[Signal]]=0,I3170&gt;0),I3170-$E$1,IF(AND(TradeDash[[#This Row],[Signal]]=1,I3170=1),I3170,IF(AND(TradeDash[[#This Row],[Signal]]=0,I3170=0),I3170,0)))),0),"")</f>
        <v>1</v>
      </c>
      <c r="J3171" s="3">
        <f ca="1">IF(ISNUMBER(TradeDash[[#This Row],[Position]]),TradeDash[[#This Row],[Position]]*D3172,"")</f>
        <v>5.1687843019321278E-3</v>
      </c>
      <c r="K3171" s="7">
        <f ca="1">K3170*IFERROR(1+TradeDash[[#This Row],[Port Return]],1)</f>
        <v>4901718.9183464693</v>
      </c>
      <c r="L3171" s="7">
        <f ca="1">IF(ISNUMBER(TradeDash[[#This Row],[Port Return]]),L3170*(1+TradeDash[[#This Row],[Returns]]),L3170)</f>
        <v>3383402.2257551649</v>
      </c>
    </row>
    <row r="3172" spans="1:12" x14ac:dyDescent="0.35">
      <c r="A3172" s="1">
        <v>41134</v>
      </c>
      <c r="B3172" s="16">
        <f>YEAR(TradeDash[[#This Row],[Date]])</f>
        <v>2012</v>
      </c>
      <c r="C3172">
        <v>5347.9</v>
      </c>
      <c r="D3172" s="3">
        <f>IFERROR(TradeDash[[#This Row],[Nifty]]/C3171-1,"")</f>
        <v>5.1687843019321278E-3</v>
      </c>
      <c r="E3172">
        <f ca="1">IFERROR(AVERAGE(OFFSET(TradeDash[[#This Row],[Returns]],0,0,-n_days))/STDEV(OFFSET(TradeDash[[#This Row],[Returns]],0,0,-n_days)),"")</f>
        <v>0.17146512892909208</v>
      </c>
      <c r="F3172">
        <f ca="1">IFERROR(AVERAGE(OFFSET(TradeDash[[#This Row],[Returns]],0,0,-n_days*2))/STDEV(OFFSET(TradeDash[[#This Row],[Returns]],0,0,-n_days*2)),"")</f>
        <v>0.1665278718979297</v>
      </c>
      <c r="G3172">
        <f ca="1">IF(ISNUMBER(TradeDash[[#This Row],[2n day Sharpe]]),AVERAGE(TradeDash[[#This Row],[n day Sharpe]:[2n day Sharpe]]),"")</f>
        <v>0.16899650041351089</v>
      </c>
      <c r="H3172">
        <f ca="1">IF(ISNUMBER(TradeDash[[#This Row],[Sharpe Average]]),IF(TradeDash[[#This Row],[Sharpe Average]]&gt;$G$1,1,0),"")</f>
        <v>1</v>
      </c>
      <c r="I3172" s="2">
        <f ca="1">IF(ISNUMBER(TradeDash[[#This Row],[Signal]]),MAX(IF(AND(TradeDash[[#This Row],[Signal]]=1,I3171&lt;1),I3171+$E$1,IF(AND(TradeDash[[#This Row],[Signal]]=0,I3171&gt;0),I3171-$E$1,IF(AND(TradeDash[[#This Row],[Signal]]=1,I3171=1),I3171,IF(AND(TradeDash[[#This Row],[Signal]]=0,I3171=0),I3171,0)))),0),"")</f>
        <v>1</v>
      </c>
      <c r="J3172" s="3">
        <f ca="1">IF(ISNUMBER(TradeDash[[#This Row],[Position]]),TradeDash[[#This Row],[Position]]*D3173,"")</f>
        <v>6.0678023149274285E-3</v>
      </c>
      <c r="K3172" s="7">
        <f ca="1">K3171*IFERROR(1+TradeDash[[#This Row],[Port Return]],1)</f>
        <v>4931461.5797463357</v>
      </c>
      <c r="L3172" s="7">
        <f ca="1">IF(ISNUMBER(TradeDash[[#This Row],[Port Return]]),L3171*(1+TradeDash[[#This Row],[Returns]]),L3171)</f>
        <v>3400890.3020667704</v>
      </c>
    </row>
    <row r="3173" spans="1:12" x14ac:dyDescent="0.35">
      <c r="A3173" s="1">
        <v>41135</v>
      </c>
      <c r="B3173" s="16">
        <f>YEAR(TradeDash[[#This Row],[Date]])</f>
        <v>2012</v>
      </c>
      <c r="C3173">
        <v>5380.35</v>
      </c>
      <c r="D3173" s="3">
        <f>IFERROR(TradeDash[[#This Row],[Nifty]]/C3172-1,"")</f>
        <v>6.0678023149274285E-3</v>
      </c>
      <c r="E3173">
        <f ca="1">IFERROR(AVERAGE(OFFSET(TradeDash[[#This Row],[Returns]],0,0,-n_days))/STDEV(OFFSET(TradeDash[[#This Row],[Returns]],0,0,-n_days)),"")</f>
        <v>0.2109246609396267</v>
      </c>
      <c r="F3173">
        <f ca="1">IFERROR(AVERAGE(OFFSET(TradeDash[[#This Row],[Returns]],0,0,-n_days*2))/STDEV(OFFSET(TradeDash[[#This Row],[Returns]],0,0,-n_days*2)),"")</f>
        <v>0.16188561033827922</v>
      </c>
      <c r="G3173">
        <f ca="1">IF(ISNUMBER(TradeDash[[#This Row],[2n day Sharpe]]),AVERAGE(TradeDash[[#This Row],[n day Sharpe]:[2n day Sharpe]]),"")</f>
        <v>0.18640513563895295</v>
      </c>
      <c r="H3173">
        <f ca="1">IF(ISNUMBER(TradeDash[[#This Row],[Sharpe Average]]),IF(TradeDash[[#This Row],[Sharpe Average]]&gt;$G$1,1,0),"")</f>
        <v>1</v>
      </c>
      <c r="I3173" s="2">
        <f ca="1">IF(ISNUMBER(TradeDash[[#This Row],[Signal]]),MAX(IF(AND(TradeDash[[#This Row],[Signal]]=1,I3172&lt;1),I3172+$E$1,IF(AND(TradeDash[[#This Row],[Signal]]=0,I3172&gt;0),I3172-$E$1,IF(AND(TradeDash[[#This Row],[Signal]]=1,I3172=1),I3172,IF(AND(TradeDash[[#This Row],[Signal]]=0,I3172=0),I3172,0)))),0),"")</f>
        <v>1</v>
      </c>
      <c r="J3173" s="3">
        <f ca="1">IF(ISNUMBER(TradeDash[[#This Row],[Position]]),TradeDash[[#This Row],[Position]]*D3174,"")</f>
        <v>-3.2339903537874637E-3</v>
      </c>
      <c r="K3173" s="7">
        <f ca="1">K3172*IFERROR(1+TradeDash[[#This Row],[Port Return]],1)</f>
        <v>4915513.2805673629</v>
      </c>
      <c r="L3173" s="7">
        <f ca="1">IF(ISNUMBER(TradeDash[[#This Row],[Port Return]]),L3172*(1+TradeDash[[#This Row],[Returns]]),L3172)</f>
        <v>3421526.2321144654</v>
      </c>
    </row>
    <row r="3174" spans="1:12" x14ac:dyDescent="0.35">
      <c r="A3174" s="1">
        <v>41137</v>
      </c>
      <c r="B3174" s="16">
        <f>YEAR(TradeDash[[#This Row],[Date]])</f>
        <v>2012</v>
      </c>
      <c r="C3174">
        <v>5362.95</v>
      </c>
      <c r="D3174" s="3">
        <f>IFERROR(TradeDash[[#This Row],[Nifty]]/C3173-1,"")</f>
        <v>-3.2339903537874637E-3</v>
      </c>
      <c r="E3174">
        <f ca="1">IFERROR(AVERAGE(OFFSET(TradeDash[[#This Row],[Returns]],0,0,-n_days))/STDEV(OFFSET(TradeDash[[#This Row],[Returns]],0,0,-n_days)),"")</f>
        <v>0.16488253610938955</v>
      </c>
      <c r="F3174">
        <f ca="1">IFERROR(AVERAGE(OFFSET(TradeDash[[#This Row],[Returns]],0,0,-n_days*2))/STDEV(OFFSET(TradeDash[[#This Row],[Returns]],0,0,-n_days*2)),"")</f>
        <v>0.14201200743653913</v>
      </c>
      <c r="G3174">
        <f ca="1">IF(ISNUMBER(TradeDash[[#This Row],[2n day Sharpe]]),AVERAGE(TradeDash[[#This Row],[n day Sharpe]:[2n day Sharpe]]),"")</f>
        <v>0.15344727177296436</v>
      </c>
      <c r="H3174">
        <f ca="1">IF(ISNUMBER(TradeDash[[#This Row],[Sharpe Average]]),IF(TradeDash[[#This Row],[Sharpe Average]]&gt;$G$1,1,0),"")</f>
        <v>1</v>
      </c>
      <c r="I3174" s="2">
        <f ca="1">IF(ISNUMBER(TradeDash[[#This Row],[Signal]]),MAX(IF(AND(TradeDash[[#This Row],[Signal]]=1,I3173&lt;1),I3173+$E$1,IF(AND(TradeDash[[#This Row],[Signal]]=0,I3173&gt;0),I3173-$E$1,IF(AND(TradeDash[[#This Row],[Signal]]=1,I3173=1),I3173,IF(AND(TradeDash[[#This Row],[Signal]]=0,I3173=0),I3173,0)))),0),"")</f>
        <v>1</v>
      </c>
      <c r="J3174" s="3">
        <f ca="1">IF(ISNUMBER(TradeDash[[#This Row],[Position]]),TradeDash[[#This Row],[Position]]*D3175,"")</f>
        <v>6.2465620600615779E-4</v>
      </c>
      <c r="K3174" s="7">
        <f ca="1">K3173*IFERROR(1+TradeDash[[#This Row],[Port Return]],1)</f>
        <v>4918583.7864437746</v>
      </c>
      <c r="L3174" s="7">
        <f ca="1">IF(ISNUMBER(TradeDash[[#This Row],[Port Return]]),L3173*(1+TradeDash[[#This Row],[Returns]]),L3173)</f>
        <v>3410461.0492845764</v>
      </c>
    </row>
    <row r="3175" spans="1:12" x14ac:dyDescent="0.35">
      <c r="A3175" s="1">
        <v>41138</v>
      </c>
      <c r="B3175" s="16">
        <f>YEAR(TradeDash[[#This Row],[Date]])</f>
        <v>2012</v>
      </c>
      <c r="C3175">
        <v>5366.3</v>
      </c>
      <c r="D3175" s="3">
        <f>IFERROR(TradeDash[[#This Row],[Nifty]]/C3174-1,"")</f>
        <v>6.2465620600615779E-4</v>
      </c>
      <c r="E3175">
        <f ca="1">IFERROR(AVERAGE(OFFSET(TradeDash[[#This Row],[Returns]],0,0,-n_days))/STDEV(OFFSET(TradeDash[[#This Row],[Returns]],0,0,-n_days)),"")</f>
        <v>0.1398459584867455</v>
      </c>
      <c r="F3175">
        <f ca="1">IFERROR(AVERAGE(OFFSET(TradeDash[[#This Row],[Returns]],0,0,-n_days*2))/STDEV(OFFSET(TradeDash[[#This Row],[Returns]],0,0,-n_days*2)),"")</f>
        <v>0.11925422175500815</v>
      </c>
      <c r="G3175">
        <f ca="1">IF(ISNUMBER(TradeDash[[#This Row],[2n day Sharpe]]),AVERAGE(TradeDash[[#This Row],[n day Sharpe]:[2n day Sharpe]]),"")</f>
        <v>0.12955009012087682</v>
      </c>
      <c r="H3175">
        <f ca="1">IF(ISNUMBER(TradeDash[[#This Row],[Sharpe Average]]),IF(TradeDash[[#This Row],[Sharpe Average]]&gt;$G$1,1,0),"")</f>
        <v>1</v>
      </c>
      <c r="I3175" s="2">
        <f ca="1">IF(ISNUMBER(TradeDash[[#This Row],[Signal]]),MAX(IF(AND(TradeDash[[#This Row],[Signal]]=1,I3174&lt;1),I3174+$E$1,IF(AND(TradeDash[[#This Row],[Signal]]=0,I3174&gt;0),I3174-$E$1,IF(AND(TradeDash[[#This Row],[Signal]]=1,I3174=1),I3174,IF(AND(TradeDash[[#This Row],[Signal]]=0,I3174=0),I3174,0)))),0),"")</f>
        <v>1</v>
      </c>
      <c r="J3175" s="3">
        <f ca="1">IF(ISNUMBER(TradeDash[[#This Row],[Position]]),TradeDash[[#This Row],[Position]]*D3176,"")</f>
        <v>1.0193243016603626E-2</v>
      </c>
      <c r="K3175" s="7">
        <f ca="1">K3174*IFERROR(1+TradeDash[[#This Row],[Port Return]],1)</f>
        <v>4968720.1062765224</v>
      </c>
      <c r="L3175" s="7">
        <f ca="1">IF(ISNUMBER(TradeDash[[#This Row],[Port Return]]),L3174*(1+TradeDash[[#This Row],[Returns]]),L3174)</f>
        <v>3412591.4149443544</v>
      </c>
    </row>
    <row r="3176" spans="1:12" x14ac:dyDescent="0.35">
      <c r="A3176" s="1">
        <v>41142</v>
      </c>
      <c r="B3176" s="16">
        <f>YEAR(TradeDash[[#This Row],[Date]])</f>
        <v>2012</v>
      </c>
      <c r="C3176">
        <v>5421</v>
      </c>
      <c r="D3176" s="3">
        <f>IFERROR(TradeDash[[#This Row],[Nifty]]/C3175-1,"")</f>
        <v>1.0193243016603626E-2</v>
      </c>
      <c r="E3176">
        <f ca="1">IFERROR(AVERAGE(OFFSET(TradeDash[[#This Row],[Returns]],0,0,-n_days))/STDEV(OFFSET(TradeDash[[#This Row],[Returns]],0,0,-n_days)),"")</f>
        <v>0.24133913616321082</v>
      </c>
      <c r="F3176">
        <f ca="1">IFERROR(AVERAGE(OFFSET(TradeDash[[#This Row],[Returns]],0,0,-n_days*2))/STDEV(OFFSET(TradeDash[[#This Row],[Returns]],0,0,-n_days*2)),"")</f>
        <v>0.15929430898663208</v>
      </c>
      <c r="G3176">
        <f ca="1">IF(ISNUMBER(TradeDash[[#This Row],[2n day Sharpe]]),AVERAGE(TradeDash[[#This Row],[n day Sharpe]:[2n day Sharpe]]),"")</f>
        <v>0.20031672257492145</v>
      </c>
      <c r="H3176">
        <f ca="1">IF(ISNUMBER(TradeDash[[#This Row],[Sharpe Average]]),IF(TradeDash[[#This Row],[Sharpe Average]]&gt;$G$1,1,0),"")</f>
        <v>1</v>
      </c>
      <c r="I3176" s="2">
        <f ca="1">IF(ISNUMBER(TradeDash[[#This Row],[Signal]]),MAX(IF(AND(TradeDash[[#This Row],[Signal]]=1,I3175&lt;1),I3175+$E$1,IF(AND(TradeDash[[#This Row],[Signal]]=0,I3175&gt;0),I3175-$E$1,IF(AND(TradeDash[[#This Row],[Signal]]=1,I3175=1),I3175,IF(AND(TradeDash[[#This Row],[Signal]]=0,I3175=0),I3175,0)))),0),"")</f>
        <v>1</v>
      </c>
      <c r="J3176" s="3">
        <f ca="1">IF(ISNUMBER(TradeDash[[#This Row],[Position]]),TradeDash[[#This Row],[Position]]*D3177,"")</f>
        <v>-1.5034126544917203E-3</v>
      </c>
      <c r="K3176" s="7">
        <f ca="1">K3175*IFERROR(1+TradeDash[[#This Row],[Port Return]],1)</f>
        <v>4961250.0695921192</v>
      </c>
      <c r="L3176" s="7">
        <f ca="1">IF(ISNUMBER(TradeDash[[#This Row],[Port Return]]),L3175*(1+TradeDash[[#This Row],[Returns]]),L3175)</f>
        <v>3447376.7885532575</v>
      </c>
    </row>
    <row r="3177" spans="1:12" x14ac:dyDescent="0.35">
      <c r="A3177" s="1">
        <v>41143</v>
      </c>
      <c r="B3177" s="16">
        <f>YEAR(TradeDash[[#This Row],[Date]])</f>
        <v>2012</v>
      </c>
      <c r="C3177">
        <v>5412.85</v>
      </c>
      <c r="D3177" s="3">
        <f>IFERROR(TradeDash[[#This Row],[Nifty]]/C3176-1,"")</f>
        <v>-1.5034126544917203E-3</v>
      </c>
      <c r="E3177">
        <f ca="1">IFERROR(AVERAGE(OFFSET(TradeDash[[#This Row],[Returns]],0,0,-n_days))/STDEV(OFFSET(TradeDash[[#This Row],[Returns]],0,0,-n_days)),"")</f>
        <v>0.38197032221711036</v>
      </c>
      <c r="F3177">
        <f ca="1">IFERROR(AVERAGE(OFFSET(TradeDash[[#This Row],[Returns]],0,0,-n_days*2))/STDEV(OFFSET(TradeDash[[#This Row],[Returns]],0,0,-n_days*2)),"")</f>
        <v>0.17452418638056169</v>
      </c>
      <c r="G3177">
        <f ca="1">IF(ISNUMBER(TradeDash[[#This Row],[2n day Sharpe]]),AVERAGE(TradeDash[[#This Row],[n day Sharpe]:[2n day Sharpe]]),"")</f>
        <v>0.27824725429883601</v>
      </c>
      <c r="H3177">
        <f ca="1">IF(ISNUMBER(TradeDash[[#This Row],[Sharpe Average]]),IF(TradeDash[[#This Row],[Sharpe Average]]&gt;$G$1,1,0),"")</f>
        <v>1</v>
      </c>
      <c r="I3177" s="2">
        <f ca="1">IF(ISNUMBER(TradeDash[[#This Row],[Signal]]),MAX(IF(AND(TradeDash[[#This Row],[Signal]]=1,I3176&lt;1),I3176+$E$1,IF(AND(TradeDash[[#This Row],[Signal]]=0,I3176&gt;0),I3176-$E$1,IF(AND(TradeDash[[#This Row],[Signal]]=1,I3176=1),I3176,IF(AND(TradeDash[[#This Row],[Signal]]=0,I3176=0),I3176,0)))),0),"")</f>
        <v>1</v>
      </c>
      <c r="J3177" s="3">
        <f ca="1">IF(ISNUMBER(TradeDash[[#This Row],[Position]]),TradeDash[[#This Row],[Position]]*D3178,"")</f>
        <v>4.6186389794655724E-4</v>
      </c>
      <c r="K3177" s="7">
        <f ca="1">K3176*IFERROR(1+TradeDash[[#This Row],[Port Return]],1)</f>
        <v>4963541.4918879485</v>
      </c>
      <c r="L3177" s="7">
        <f ca="1">IF(ISNUMBER(TradeDash[[#This Row],[Port Return]]),L3176*(1+TradeDash[[#This Row],[Returns]]),L3176)</f>
        <v>3442193.9586645453</v>
      </c>
    </row>
    <row r="3178" spans="1:12" x14ac:dyDescent="0.35">
      <c r="A3178" s="1">
        <v>41144</v>
      </c>
      <c r="B3178" s="16">
        <f>YEAR(TradeDash[[#This Row],[Date]])</f>
        <v>2012</v>
      </c>
      <c r="C3178">
        <v>5415.35</v>
      </c>
      <c r="D3178" s="3">
        <f>IFERROR(TradeDash[[#This Row],[Nifty]]/C3177-1,"")</f>
        <v>4.6186389794655724E-4</v>
      </c>
      <c r="E3178">
        <f ca="1">IFERROR(AVERAGE(OFFSET(TradeDash[[#This Row],[Returns]],0,0,-n_days))/STDEV(OFFSET(TradeDash[[#This Row],[Returns]],0,0,-n_days)),"")</f>
        <v>0.37072221672913358</v>
      </c>
      <c r="F3178">
        <f ca="1">IFERROR(AVERAGE(OFFSET(TradeDash[[#This Row],[Returns]],0,0,-n_days*2))/STDEV(OFFSET(TradeDash[[#This Row],[Returns]],0,0,-n_days*2)),"")</f>
        <v>0.17226888166744003</v>
      </c>
      <c r="G3178">
        <f ca="1">IF(ISNUMBER(TradeDash[[#This Row],[2n day Sharpe]]),AVERAGE(TradeDash[[#This Row],[n day Sharpe]:[2n day Sharpe]]),"")</f>
        <v>0.27149554919828678</v>
      </c>
      <c r="H3178">
        <f ca="1">IF(ISNUMBER(TradeDash[[#This Row],[Sharpe Average]]),IF(TradeDash[[#This Row],[Sharpe Average]]&gt;$G$1,1,0),"")</f>
        <v>1</v>
      </c>
      <c r="I3178" s="2">
        <f ca="1">IF(ISNUMBER(TradeDash[[#This Row],[Signal]]),MAX(IF(AND(TradeDash[[#This Row],[Signal]]=1,I3177&lt;1),I3177+$E$1,IF(AND(TradeDash[[#This Row],[Signal]]=0,I3177&gt;0),I3177-$E$1,IF(AND(TradeDash[[#This Row],[Signal]]=1,I3177=1),I3177,IF(AND(TradeDash[[#This Row],[Signal]]=0,I3177=0),I3177,0)))),0),"")</f>
        <v>1</v>
      </c>
      <c r="J3178" s="3">
        <f ca="1">IF(ISNUMBER(TradeDash[[#This Row],[Position]]),TradeDash[[#This Row],[Position]]*D3179,"")</f>
        <v>-5.2905167717692825E-3</v>
      </c>
      <c r="K3178" s="7">
        <f ca="1">K3177*IFERROR(1+TradeDash[[#This Row],[Port Return]],1)</f>
        <v>4937281.7923777429</v>
      </c>
      <c r="L3178" s="7">
        <f ca="1">IF(ISNUMBER(TradeDash[[#This Row],[Port Return]]),L3177*(1+TradeDash[[#This Row],[Returns]]),L3177)</f>
        <v>3443783.7837837823</v>
      </c>
    </row>
    <row r="3179" spans="1:12" x14ac:dyDescent="0.35">
      <c r="A3179" s="1">
        <v>41145</v>
      </c>
      <c r="B3179" s="16">
        <f>YEAR(TradeDash[[#This Row],[Date]])</f>
        <v>2012</v>
      </c>
      <c r="C3179">
        <v>5386.7</v>
      </c>
      <c r="D3179" s="3">
        <f>IFERROR(TradeDash[[#This Row],[Nifty]]/C3178-1,"")</f>
        <v>-5.2905167717692825E-3</v>
      </c>
      <c r="E3179">
        <f ca="1">IFERROR(AVERAGE(OFFSET(TradeDash[[#This Row],[Returns]],0,0,-n_days))/STDEV(OFFSET(TradeDash[[#This Row],[Returns]],0,0,-n_days)),"")</f>
        <v>0.35550362311830819</v>
      </c>
      <c r="F3179">
        <f ca="1">IFERROR(AVERAGE(OFFSET(TradeDash[[#This Row],[Returns]],0,0,-n_days*2))/STDEV(OFFSET(TradeDash[[#This Row],[Returns]],0,0,-n_days*2)),"")</f>
        <v>0.14303516280739983</v>
      </c>
      <c r="G3179">
        <f ca="1">IF(ISNUMBER(TradeDash[[#This Row],[2n day Sharpe]]),AVERAGE(TradeDash[[#This Row],[n day Sharpe]:[2n day Sharpe]]),"")</f>
        <v>0.249269392962854</v>
      </c>
      <c r="H3179">
        <f ca="1">IF(ISNUMBER(TradeDash[[#This Row],[Sharpe Average]]),IF(TradeDash[[#This Row],[Sharpe Average]]&gt;$G$1,1,0),"")</f>
        <v>1</v>
      </c>
      <c r="I3179" s="2">
        <f ca="1">IF(ISNUMBER(TradeDash[[#This Row],[Signal]]),MAX(IF(AND(TradeDash[[#This Row],[Signal]]=1,I3178&lt;1),I3178+$E$1,IF(AND(TradeDash[[#This Row],[Signal]]=0,I3178&gt;0),I3178-$E$1,IF(AND(TradeDash[[#This Row],[Signal]]=1,I3178=1),I3178,IF(AND(TradeDash[[#This Row],[Signal]]=0,I3178=0),I3178,0)))),0),"")</f>
        <v>1</v>
      </c>
      <c r="J3179" s="3">
        <f ca="1">IF(ISNUMBER(TradeDash[[#This Row],[Position]]),TradeDash[[#This Row],[Position]]*D3180,"")</f>
        <v>-6.7666660478585827E-3</v>
      </c>
      <c r="K3179" s="7">
        <f ca="1">K3178*IFERROR(1+TradeDash[[#This Row],[Port Return]],1)</f>
        <v>4903872.8553045504</v>
      </c>
      <c r="L3179" s="7">
        <f ca="1">IF(ISNUMBER(TradeDash[[#This Row],[Port Return]]),L3178*(1+TradeDash[[#This Row],[Returns]]),L3178)</f>
        <v>3425564.3879173272</v>
      </c>
    </row>
    <row r="3180" spans="1:12" x14ac:dyDescent="0.35">
      <c r="A3180" s="1">
        <v>41148</v>
      </c>
      <c r="B3180" s="16">
        <f>YEAR(TradeDash[[#This Row],[Date]])</f>
        <v>2012</v>
      </c>
      <c r="C3180">
        <v>5350.25</v>
      </c>
      <c r="D3180" s="3">
        <f>IFERROR(TradeDash[[#This Row],[Nifty]]/C3179-1,"")</f>
        <v>-6.7666660478585827E-3</v>
      </c>
      <c r="E3180">
        <f ca="1">IFERROR(AVERAGE(OFFSET(TradeDash[[#This Row],[Returns]],0,0,-n_days))/STDEV(OFFSET(TradeDash[[#This Row],[Returns]],0,0,-n_days)),"")</f>
        <v>0.43053416943710765</v>
      </c>
      <c r="F3180">
        <f ca="1">IFERROR(AVERAGE(OFFSET(TradeDash[[#This Row],[Returns]],0,0,-n_days*2))/STDEV(OFFSET(TradeDash[[#This Row],[Returns]],0,0,-n_days*2)),"")</f>
        <v>0.11730132667294085</v>
      </c>
      <c r="G3180">
        <f ca="1">IF(ISNUMBER(TradeDash[[#This Row],[2n day Sharpe]]),AVERAGE(TradeDash[[#This Row],[n day Sharpe]:[2n day Sharpe]]),"")</f>
        <v>0.27391774805502422</v>
      </c>
      <c r="H3180">
        <f ca="1">IF(ISNUMBER(TradeDash[[#This Row],[Sharpe Average]]),IF(TradeDash[[#This Row],[Sharpe Average]]&gt;$G$1,1,0),"")</f>
        <v>1</v>
      </c>
      <c r="I3180" s="2">
        <f ca="1">IF(ISNUMBER(TradeDash[[#This Row],[Signal]]),MAX(IF(AND(TradeDash[[#This Row],[Signal]]=1,I3179&lt;1),I3179+$E$1,IF(AND(TradeDash[[#This Row],[Signal]]=0,I3179&gt;0),I3179-$E$1,IF(AND(TradeDash[[#This Row],[Signal]]=1,I3179=1),I3179,IF(AND(TradeDash[[#This Row],[Signal]]=0,I3179=0),I3179,0)))),0),"")</f>
        <v>1</v>
      </c>
      <c r="J3180" s="3">
        <f ca="1">IF(ISNUMBER(TradeDash[[#This Row],[Position]]),TradeDash[[#This Row],[Position]]*D3181,"")</f>
        <v>-2.9250969580859598E-3</v>
      </c>
      <c r="K3180" s="7">
        <f ca="1">K3179*IFERROR(1+TradeDash[[#This Row],[Port Return]],1)</f>
        <v>4889528.5517326584</v>
      </c>
      <c r="L3180" s="7">
        <f ca="1">IF(ISNUMBER(TradeDash[[#This Row],[Port Return]]),L3179*(1+TradeDash[[#This Row],[Returns]]),L3179)</f>
        <v>3402384.7376788538</v>
      </c>
    </row>
    <row r="3181" spans="1:12" x14ac:dyDescent="0.35">
      <c r="A3181" s="1">
        <v>41149</v>
      </c>
      <c r="B3181" s="16">
        <f>YEAR(TradeDash[[#This Row],[Date]])</f>
        <v>2012</v>
      </c>
      <c r="C3181">
        <v>5334.6</v>
      </c>
      <c r="D3181" s="3">
        <f>IFERROR(TradeDash[[#This Row],[Nifty]]/C3180-1,"")</f>
        <v>-2.9250969580859598E-3</v>
      </c>
      <c r="E3181">
        <f ca="1">IFERROR(AVERAGE(OFFSET(TradeDash[[#This Row],[Returns]],0,0,-n_days))/STDEV(OFFSET(TradeDash[[#This Row],[Returns]],0,0,-n_days)),"")</f>
        <v>0.33629351533427176</v>
      </c>
      <c r="F3181">
        <f ca="1">IFERROR(AVERAGE(OFFSET(TradeDash[[#This Row],[Returns]],0,0,-n_days*2))/STDEV(OFFSET(TradeDash[[#This Row],[Returns]],0,0,-n_days*2)),"")</f>
        <v>3.8565016415115866E-2</v>
      </c>
      <c r="G3181">
        <f ca="1">IF(ISNUMBER(TradeDash[[#This Row],[2n day Sharpe]]),AVERAGE(TradeDash[[#This Row],[n day Sharpe]:[2n day Sharpe]]),"")</f>
        <v>0.18742926587469383</v>
      </c>
      <c r="H3181">
        <f ca="1">IF(ISNUMBER(TradeDash[[#This Row],[Sharpe Average]]),IF(TradeDash[[#This Row],[Sharpe Average]]&gt;$G$1,1,0),"")</f>
        <v>1</v>
      </c>
      <c r="I3181" s="2">
        <f ca="1">IF(ISNUMBER(TradeDash[[#This Row],[Signal]]),MAX(IF(AND(TradeDash[[#This Row],[Signal]]=1,I3180&lt;1),I3180+$E$1,IF(AND(TradeDash[[#This Row],[Signal]]=0,I3180&gt;0),I3180-$E$1,IF(AND(TradeDash[[#This Row],[Signal]]=1,I3180=1),I3180,IF(AND(TradeDash[[#This Row],[Signal]]=0,I3180=0),I3180,0)))),0),"")</f>
        <v>1</v>
      </c>
      <c r="J3181" s="3">
        <f ca="1">IF(ISNUMBER(TradeDash[[#This Row],[Position]]),TradeDash[[#This Row],[Position]]*D3182,"")</f>
        <v>-8.7729164323473441E-3</v>
      </c>
      <c r="K3181" s="7">
        <f ca="1">K3180*IFERROR(1+TradeDash[[#This Row],[Port Return]],1)</f>
        <v>4846633.1263547316</v>
      </c>
      <c r="L3181" s="7">
        <f ca="1">IF(ISNUMBER(TradeDash[[#This Row],[Port Return]]),L3180*(1+TradeDash[[#This Row],[Returns]]),L3180)</f>
        <v>3392432.4324324313</v>
      </c>
    </row>
    <row r="3182" spans="1:12" x14ac:dyDescent="0.35">
      <c r="A3182" s="1">
        <v>41150</v>
      </c>
      <c r="B3182" s="16">
        <f>YEAR(TradeDash[[#This Row],[Date]])</f>
        <v>2012</v>
      </c>
      <c r="C3182">
        <v>5287.8</v>
      </c>
      <c r="D3182" s="3">
        <f>IFERROR(TradeDash[[#This Row],[Nifty]]/C3181-1,"")</f>
        <v>-8.7729164323473441E-3</v>
      </c>
      <c r="E3182">
        <f ca="1">IFERROR(AVERAGE(OFFSET(TradeDash[[#This Row],[Returns]],0,0,-n_days))/STDEV(OFFSET(TradeDash[[#This Row],[Returns]],0,0,-n_days)),"")</f>
        <v>0.14622688566701031</v>
      </c>
      <c r="F3182">
        <f ca="1">IFERROR(AVERAGE(OFFSET(TradeDash[[#This Row],[Returns]],0,0,-n_days*2))/STDEV(OFFSET(TradeDash[[#This Row],[Returns]],0,0,-n_days*2)),"")</f>
        <v>9.4148861232249883E-3</v>
      </c>
      <c r="G3182">
        <f ca="1">IF(ISNUMBER(TradeDash[[#This Row],[2n day Sharpe]]),AVERAGE(TradeDash[[#This Row],[n day Sharpe]:[2n day Sharpe]]),"")</f>
        <v>7.7820885895117653E-2</v>
      </c>
      <c r="H3182">
        <f ca="1">IF(ISNUMBER(TradeDash[[#This Row],[Sharpe Average]]),IF(TradeDash[[#This Row],[Sharpe Average]]&gt;$G$1,1,0),"")</f>
        <v>1</v>
      </c>
      <c r="I3182" s="2">
        <f ca="1">IF(ISNUMBER(TradeDash[[#This Row],[Signal]]),MAX(IF(AND(TradeDash[[#This Row],[Signal]]=1,I3181&lt;1),I3181+$E$1,IF(AND(TradeDash[[#This Row],[Signal]]=0,I3181&gt;0),I3181-$E$1,IF(AND(TradeDash[[#This Row],[Signal]]=1,I3181=1),I3181,IF(AND(TradeDash[[#This Row],[Signal]]=0,I3181=0),I3181,0)))),0),"")</f>
        <v>1</v>
      </c>
      <c r="J3182" s="3">
        <f ca="1">IF(ISNUMBER(TradeDash[[#This Row],[Position]]),TradeDash[[#This Row],[Position]]*D3183,"")</f>
        <v>5.1533719127048183E-3</v>
      </c>
      <c r="K3182" s="7">
        <f ca="1">K3181*IFERROR(1+TradeDash[[#This Row],[Port Return]],1)</f>
        <v>4871609.6293792725</v>
      </c>
      <c r="L3182" s="7">
        <f ca="1">IF(ISNUMBER(TradeDash[[#This Row],[Port Return]]),L3181*(1+TradeDash[[#This Row],[Returns]]),L3181)</f>
        <v>3362670.9062003167</v>
      </c>
    </row>
    <row r="3183" spans="1:12" x14ac:dyDescent="0.35">
      <c r="A3183" s="1">
        <v>41151</v>
      </c>
      <c r="B3183" s="16">
        <f>YEAR(TradeDash[[#This Row],[Date]])</f>
        <v>2012</v>
      </c>
      <c r="C3183">
        <v>5315.05</v>
      </c>
      <c r="D3183" s="3">
        <f>IFERROR(TradeDash[[#This Row],[Nifty]]/C3182-1,"")</f>
        <v>5.1533719127048183E-3</v>
      </c>
      <c r="E3183">
        <f ca="1">IFERROR(AVERAGE(OFFSET(TradeDash[[#This Row],[Returns]],0,0,-n_days))/STDEV(OFFSET(TradeDash[[#This Row],[Returns]],0,0,-n_days)),"")</f>
        <v>0.14273855429953594</v>
      </c>
      <c r="F3183">
        <f ca="1">IFERROR(AVERAGE(OFFSET(TradeDash[[#This Row],[Returns]],0,0,-n_days*2))/STDEV(OFFSET(TradeDash[[#This Row],[Returns]],0,0,-n_days*2)),"")</f>
        <v>2.036056255175667E-2</v>
      </c>
      <c r="G3183">
        <f ca="1">IF(ISNUMBER(TradeDash[[#This Row],[2n day Sharpe]]),AVERAGE(TradeDash[[#This Row],[n day Sharpe]:[2n day Sharpe]]),"")</f>
        <v>8.1549558425646304E-2</v>
      </c>
      <c r="H3183">
        <f ca="1">IF(ISNUMBER(TradeDash[[#This Row],[Sharpe Average]]),IF(TradeDash[[#This Row],[Sharpe Average]]&gt;$G$1,1,0),"")</f>
        <v>1</v>
      </c>
      <c r="I3183" s="2">
        <f ca="1">IF(ISNUMBER(TradeDash[[#This Row],[Signal]]),MAX(IF(AND(TradeDash[[#This Row],[Signal]]=1,I3182&lt;1),I3182+$E$1,IF(AND(TradeDash[[#This Row],[Signal]]=0,I3182&gt;0),I3182-$E$1,IF(AND(TradeDash[[#This Row],[Signal]]=1,I3182=1),I3182,IF(AND(TradeDash[[#This Row],[Signal]]=0,I3182=0),I3182,0)))),0),"")</f>
        <v>1</v>
      </c>
      <c r="J3183" s="3">
        <f ca="1">IF(ISNUMBER(TradeDash[[#This Row],[Position]]),TradeDash[[#This Row],[Position]]*D3184,"")</f>
        <v>-1.0639598874893075E-2</v>
      </c>
      <c r="K3183" s="7">
        <f ca="1">K3182*IFERROR(1+TradeDash[[#This Row],[Port Return]],1)</f>
        <v>4819777.6570476107</v>
      </c>
      <c r="L3183" s="7">
        <f ca="1">IF(ISNUMBER(TradeDash[[#This Row],[Port Return]]),L3182*(1+TradeDash[[#This Row],[Returns]]),L3182)</f>
        <v>3379999.9999999991</v>
      </c>
    </row>
    <row r="3184" spans="1:12" x14ac:dyDescent="0.35">
      <c r="A3184" s="1">
        <v>41152</v>
      </c>
      <c r="B3184" s="16">
        <f>YEAR(TradeDash[[#This Row],[Date]])</f>
        <v>2012</v>
      </c>
      <c r="C3184">
        <v>5258.5</v>
      </c>
      <c r="D3184" s="3">
        <f>IFERROR(TradeDash[[#This Row],[Nifty]]/C3183-1,"")</f>
        <v>-1.0639598874893075E-2</v>
      </c>
      <c r="E3184">
        <f ca="1">IFERROR(AVERAGE(OFFSET(TradeDash[[#This Row],[Returns]],0,0,-n_days))/STDEV(OFFSET(TradeDash[[#This Row],[Returns]],0,0,-n_days)),"")</f>
        <v>2.9984565895931476E-2</v>
      </c>
      <c r="F3184">
        <f ca="1">IFERROR(AVERAGE(OFFSET(TradeDash[[#This Row],[Returns]],0,0,-n_days*2))/STDEV(OFFSET(TradeDash[[#This Row],[Returns]],0,0,-n_days*2)),"")</f>
        <v>-2.2680766754514421E-2</v>
      </c>
      <c r="G3184">
        <f ca="1">IF(ISNUMBER(TradeDash[[#This Row],[2n day Sharpe]]),AVERAGE(TradeDash[[#This Row],[n day Sharpe]:[2n day Sharpe]]),"")</f>
        <v>3.6518995707085274E-3</v>
      </c>
      <c r="H3184">
        <f ca="1">IF(ISNUMBER(TradeDash[[#This Row],[Sharpe Average]]),IF(TradeDash[[#This Row],[Sharpe Average]]&gt;$G$1,1,0),"")</f>
        <v>1</v>
      </c>
      <c r="I3184" s="2">
        <f ca="1">IF(ISNUMBER(TradeDash[[#This Row],[Signal]]),MAX(IF(AND(TradeDash[[#This Row],[Signal]]=1,I3183&lt;1),I3183+$E$1,IF(AND(TradeDash[[#This Row],[Signal]]=0,I3183&gt;0),I3183-$E$1,IF(AND(TradeDash[[#This Row],[Signal]]=1,I3183=1),I3183,IF(AND(TradeDash[[#This Row],[Signal]]=0,I3183=0),I3183,0)))),0),"")</f>
        <v>1</v>
      </c>
      <c r="J3184" s="3">
        <f ca="1">IF(ISNUMBER(TradeDash[[#This Row],[Position]]),TradeDash[[#This Row],[Position]]*D3185,"")</f>
        <v>-9.0329941998668062E-4</v>
      </c>
      <c r="K3184" s="7">
        <f ca="1">K3183*IFERROR(1+TradeDash[[#This Row],[Port Return]],1)</f>
        <v>4815423.9546855353</v>
      </c>
      <c r="L3184" s="7">
        <f ca="1">IF(ISNUMBER(TradeDash[[#This Row],[Port Return]]),L3183*(1+TradeDash[[#This Row],[Returns]]),L3183)</f>
        <v>3344038.1558028604</v>
      </c>
    </row>
    <row r="3185" spans="1:12" x14ac:dyDescent="0.35">
      <c r="A3185" s="1">
        <v>41155</v>
      </c>
      <c r="B3185" s="16">
        <f>YEAR(TradeDash[[#This Row],[Date]])</f>
        <v>2012</v>
      </c>
      <c r="C3185">
        <v>5253.75</v>
      </c>
      <c r="D3185" s="3">
        <f>IFERROR(TradeDash[[#This Row],[Nifty]]/C3184-1,"")</f>
        <v>-9.0329941998668062E-4</v>
      </c>
      <c r="E3185">
        <f ca="1">IFERROR(AVERAGE(OFFSET(TradeDash[[#This Row],[Returns]],0,0,-n_days))/STDEV(OFFSET(TradeDash[[#This Row],[Returns]],0,0,-n_days)),"")</f>
        <v>4.2174905538800829E-2</v>
      </c>
      <c r="F3185">
        <f ca="1">IFERROR(AVERAGE(OFFSET(TradeDash[[#This Row],[Returns]],0,0,-n_days*2))/STDEV(OFFSET(TradeDash[[#This Row],[Returns]],0,0,-n_days*2)),"")</f>
        <v>-4.0587191403364219E-2</v>
      </c>
      <c r="G3185">
        <f ca="1">IF(ISNUMBER(TradeDash[[#This Row],[2n day Sharpe]]),AVERAGE(TradeDash[[#This Row],[n day Sharpe]:[2n day Sharpe]]),"")</f>
        <v>7.9385706771830516E-4</v>
      </c>
      <c r="H3185">
        <f ca="1">IF(ISNUMBER(TradeDash[[#This Row],[Sharpe Average]]),IF(TradeDash[[#This Row],[Sharpe Average]]&gt;$G$1,1,0),"")</f>
        <v>1</v>
      </c>
      <c r="I3185" s="2">
        <f ca="1">IF(ISNUMBER(TradeDash[[#This Row],[Signal]]),MAX(IF(AND(TradeDash[[#This Row],[Signal]]=1,I3184&lt;1),I3184+$E$1,IF(AND(TradeDash[[#This Row],[Signal]]=0,I3184&gt;0),I3184-$E$1,IF(AND(TradeDash[[#This Row],[Signal]]=1,I3184=1),I3184,IF(AND(TradeDash[[#This Row],[Signal]]=0,I3184=0),I3184,0)))),0),"")</f>
        <v>1</v>
      </c>
      <c r="J3185" s="3">
        <f ca="1">IF(ISNUMBER(TradeDash[[#This Row],[Position]]),TradeDash[[#This Row],[Position]]*D3186,"")</f>
        <v>3.8543897216274381E-3</v>
      </c>
      <c r="K3185" s="7">
        <f ca="1">K3184*IFERROR(1+TradeDash[[#This Row],[Port Return]],1)</f>
        <v>4833984.4752817536</v>
      </c>
      <c r="L3185" s="7">
        <f ca="1">IF(ISNUMBER(TradeDash[[#This Row],[Port Return]]),L3184*(1+TradeDash[[#This Row],[Returns]]),L3184)</f>
        <v>3341017.4880763101</v>
      </c>
    </row>
    <row r="3186" spans="1:12" x14ac:dyDescent="0.35">
      <c r="A3186" s="1">
        <v>41156</v>
      </c>
      <c r="B3186" s="16">
        <f>YEAR(TradeDash[[#This Row],[Date]])</f>
        <v>2012</v>
      </c>
      <c r="C3186">
        <v>5274</v>
      </c>
      <c r="D3186" s="3">
        <f>IFERROR(TradeDash[[#This Row],[Nifty]]/C3185-1,"")</f>
        <v>3.8543897216274381E-3</v>
      </c>
      <c r="E3186">
        <f ca="1">IFERROR(AVERAGE(OFFSET(TradeDash[[#This Row],[Returns]],0,0,-n_days))/STDEV(OFFSET(TradeDash[[#This Row],[Returns]],0,0,-n_days)),"")</f>
        <v>9.054337381415177E-2</v>
      </c>
      <c r="F3186">
        <f ca="1">IFERROR(AVERAGE(OFFSET(TradeDash[[#This Row],[Returns]],0,0,-n_days*2))/STDEV(OFFSET(TradeDash[[#This Row],[Returns]],0,0,-n_days*2)),"")</f>
        <v>-2.2006124786995512E-2</v>
      </c>
      <c r="G3186">
        <f ca="1">IF(ISNUMBER(TradeDash[[#This Row],[2n day Sharpe]]),AVERAGE(TradeDash[[#This Row],[n day Sharpe]:[2n day Sharpe]]),"")</f>
        <v>3.4268624513578129E-2</v>
      </c>
      <c r="H3186">
        <f ca="1">IF(ISNUMBER(TradeDash[[#This Row],[Sharpe Average]]),IF(TradeDash[[#This Row],[Sharpe Average]]&gt;$G$1,1,0),"")</f>
        <v>1</v>
      </c>
      <c r="I3186" s="2">
        <f ca="1">IF(ISNUMBER(TradeDash[[#This Row],[Signal]]),MAX(IF(AND(TradeDash[[#This Row],[Signal]]=1,I3185&lt;1),I3185+$E$1,IF(AND(TradeDash[[#This Row],[Signal]]=0,I3185&gt;0),I3185-$E$1,IF(AND(TradeDash[[#This Row],[Signal]]=1,I3185=1),I3185,IF(AND(TradeDash[[#This Row],[Signal]]=0,I3185=0),I3185,0)))),0),"")</f>
        <v>1</v>
      </c>
      <c r="J3186" s="3">
        <f ca="1">IF(ISNUMBER(TradeDash[[#This Row],[Position]]),TradeDash[[#This Row],[Position]]*D3187,"")</f>
        <v>-9.1581342434584601E-3</v>
      </c>
      <c r="K3186" s="7">
        <f ca="1">K3185*IFERROR(1+TradeDash[[#This Row],[Port Return]],1)</f>
        <v>4789714.196526329</v>
      </c>
      <c r="L3186" s="7">
        <f ca="1">IF(ISNUMBER(TradeDash[[#This Row],[Port Return]]),L3185*(1+TradeDash[[#This Row],[Returns]]),L3185)</f>
        <v>3353895.0715421289</v>
      </c>
    </row>
    <row r="3187" spans="1:12" x14ac:dyDescent="0.35">
      <c r="A3187" s="1">
        <v>41157</v>
      </c>
      <c r="B3187" s="16">
        <f>YEAR(TradeDash[[#This Row],[Date]])</f>
        <v>2012</v>
      </c>
      <c r="C3187">
        <v>5225.7</v>
      </c>
      <c r="D3187" s="3">
        <f>IFERROR(TradeDash[[#This Row],[Nifty]]/C3186-1,"")</f>
        <v>-9.1581342434584601E-3</v>
      </c>
      <c r="E3187">
        <f ca="1">IFERROR(AVERAGE(OFFSET(TradeDash[[#This Row],[Returns]],0,0,-n_days))/STDEV(OFFSET(TradeDash[[#This Row],[Returns]],0,0,-n_days)),"")</f>
        <v>-8.7077714313705631E-2</v>
      </c>
      <c r="F3187">
        <f ca="1">IFERROR(AVERAGE(OFFSET(TradeDash[[#This Row],[Returns]],0,0,-n_days*2))/STDEV(OFFSET(TradeDash[[#This Row],[Returns]],0,0,-n_days*2)),"")</f>
        <v>-2.6018699869355295E-2</v>
      </c>
      <c r="G3187">
        <f ca="1">IF(ISNUMBER(TradeDash[[#This Row],[2n day Sharpe]]),AVERAGE(TradeDash[[#This Row],[n day Sharpe]:[2n day Sharpe]]),"")</f>
        <v>-5.6548207091530467E-2</v>
      </c>
      <c r="H3187">
        <f ca="1">IF(ISNUMBER(TradeDash[[#This Row],[Sharpe Average]]),IF(TradeDash[[#This Row],[Sharpe Average]]&gt;$G$1,1,0),"")</f>
        <v>0</v>
      </c>
      <c r="I3187" s="2">
        <f ca="1">IF(ISNUMBER(TradeDash[[#This Row],[Signal]]),MAX(IF(AND(TradeDash[[#This Row],[Signal]]=1,I3186&lt;1),I3186+$E$1,IF(AND(TradeDash[[#This Row],[Signal]]=0,I3186&gt;0),I3186-$E$1,IF(AND(TradeDash[[#This Row],[Signal]]=1,I3186=1),I3186,IF(AND(TradeDash[[#This Row],[Signal]]=0,I3186=0),I3186,0)))),0),"")</f>
        <v>0.8</v>
      </c>
      <c r="J3187" s="3">
        <f ca="1">IF(ISNUMBER(TradeDash[[#This Row],[Position]]),TradeDash[[#This Row],[Position]]*D3188,"")</f>
        <v>1.9442371356946709E-3</v>
      </c>
      <c r="K3187" s="7">
        <f ca="1">K3186*IFERROR(1+TradeDash[[#This Row],[Port Return]],1)</f>
        <v>4799026.5367365787</v>
      </c>
      <c r="L3187" s="7">
        <f ca="1">IF(ISNUMBER(TradeDash[[#This Row],[Port Return]]),L3186*(1+TradeDash[[#This Row],[Returns]]),L3186)</f>
        <v>3323179.6502384725</v>
      </c>
    </row>
    <row r="3188" spans="1:12" x14ac:dyDescent="0.35">
      <c r="A3188" s="1">
        <v>41158</v>
      </c>
      <c r="B3188" s="16">
        <f>YEAR(TradeDash[[#This Row],[Date]])</f>
        <v>2012</v>
      </c>
      <c r="C3188">
        <v>5238.3999999999996</v>
      </c>
      <c r="D3188" s="3">
        <f>IFERROR(TradeDash[[#This Row],[Nifty]]/C3187-1,"")</f>
        <v>2.4302964196183385E-3</v>
      </c>
      <c r="E3188">
        <f ca="1">IFERROR(AVERAGE(OFFSET(TradeDash[[#This Row],[Returns]],0,0,-n_days))/STDEV(OFFSET(TradeDash[[#This Row],[Returns]],0,0,-n_days)),"")</f>
        <v>-0.16601854742106828</v>
      </c>
      <c r="F3188">
        <f ca="1">IFERROR(AVERAGE(OFFSET(TradeDash[[#This Row],[Returns]],0,0,-n_days*2))/STDEV(OFFSET(TradeDash[[#This Row],[Returns]],0,0,-n_days*2)),"")</f>
        <v>-6.2866956365473112E-2</v>
      </c>
      <c r="G3188">
        <f ca="1">IF(ISNUMBER(TradeDash[[#This Row],[2n day Sharpe]]),AVERAGE(TradeDash[[#This Row],[n day Sharpe]:[2n day Sharpe]]),"")</f>
        <v>-0.11444275189327069</v>
      </c>
      <c r="H3188">
        <f ca="1">IF(ISNUMBER(TradeDash[[#This Row],[Sharpe Average]]),IF(TradeDash[[#This Row],[Sharpe Average]]&gt;$G$1,1,0),"")</f>
        <v>0</v>
      </c>
      <c r="I3188" s="2">
        <f ca="1">IF(ISNUMBER(TradeDash[[#This Row],[Signal]]),MAX(IF(AND(TradeDash[[#This Row],[Signal]]=1,I3187&lt;1),I3187+$E$1,IF(AND(TradeDash[[#This Row],[Signal]]=0,I3187&gt;0),I3187-$E$1,IF(AND(TradeDash[[#This Row],[Signal]]=1,I3187=1),I3187,IF(AND(TradeDash[[#This Row],[Signal]]=0,I3187=0),I3187,0)))),0),"")</f>
        <v>0.60000000000000009</v>
      </c>
      <c r="J3188" s="3">
        <f ca="1">IF(ISNUMBER(TradeDash[[#This Row],[Position]]),TradeDash[[#This Row],[Position]]*D3189,"")</f>
        <v>1.1877672571777744E-2</v>
      </c>
      <c r="K3188" s="7">
        <f ca="1">K3187*IFERROR(1+TradeDash[[#This Row],[Port Return]],1)</f>
        <v>4856027.8026032085</v>
      </c>
      <c r="L3188" s="7">
        <f ca="1">IF(ISNUMBER(TradeDash[[#This Row],[Port Return]]),L3187*(1+TradeDash[[#This Row],[Returns]]),L3187)</f>
        <v>3331255.9618441956</v>
      </c>
    </row>
    <row r="3189" spans="1:12" x14ac:dyDescent="0.35">
      <c r="A3189" s="1">
        <v>41159</v>
      </c>
      <c r="B3189" s="16">
        <f>YEAR(TradeDash[[#This Row],[Date]])</f>
        <v>2012</v>
      </c>
      <c r="C3189">
        <v>5342.1</v>
      </c>
      <c r="D3189" s="3">
        <f>IFERROR(TradeDash[[#This Row],[Nifty]]/C3188-1,"")</f>
        <v>1.9796120952962903E-2</v>
      </c>
      <c r="E3189">
        <f ca="1">IFERROR(AVERAGE(OFFSET(TradeDash[[#This Row],[Returns]],0,0,-n_days))/STDEV(OFFSET(TradeDash[[#This Row],[Returns]],0,0,-n_days)),"")</f>
        <v>8.7378159285376976E-3</v>
      </c>
      <c r="F3189">
        <f ca="1">IFERROR(AVERAGE(OFFSET(TradeDash[[#This Row],[Returns]],0,0,-n_days*2))/STDEV(OFFSET(TradeDash[[#This Row],[Returns]],0,0,-n_days*2)),"")</f>
        <v>2.4587867532973023E-2</v>
      </c>
      <c r="G3189">
        <f ca="1">IF(ISNUMBER(TradeDash[[#This Row],[2n day Sharpe]]),AVERAGE(TradeDash[[#This Row],[n day Sharpe]:[2n day Sharpe]]),"")</f>
        <v>1.666284173075536E-2</v>
      </c>
      <c r="H3189">
        <f ca="1">IF(ISNUMBER(TradeDash[[#This Row],[Sharpe Average]]),IF(TradeDash[[#This Row],[Sharpe Average]]&gt;$G$1,1,0),"")</f>
        <v>1</v>
      </c>
      <c r="I3189" s="2">
        <f ca="1">IF(ISNUMBER(TradeDash[[#This Row],[Signal]]),MAX(IF(AND(TradeDash[[#This Row],[Signal]]=1,I3188&lt;1),I3188+$E$1,IF(AND(TradeDash[[#This Row],[Signal]]=0,I3188&gt;0),I3188-$E$1,IF(AND(TradeDash[[#This Row],[Signal]]=1,I3188=1),I3188,IF(AND(TradeDash[[#This Row],[Signal]]=0,I3188=0),I3188,0)))),0),"")</f>
        <v>0.8</v>
      </c>
      <c r="J3189" s="3">
        <f ca="1">IF(ISNUMBER(TradeDash[[#This Row],[Position]]),TradeDash[[#This Row],[Position]]*D3190,"")</f>
        <v>3.1972445293048327E-3</v>
      </c>
      <c r="K3189" s="7">
        <f ca="1">K3188*IFERROR(1+TradeDash[[#This Row],[Port Return]],1)</f>
        <v>4871553.7109292345</v>
      </c>
      <c r="L3189" s="7">
        <f ca="1">IF(ISNUMBER(TradeDash[[#This Row],[Port Return]]),L3188*(1+TradeDash[[#This Row],[Returns]]),L3188)</f>
        <v>3397201.9077901421</v>
      </c>
    </row>
    <row r="3190" spans="1:12" x14ac:dyDescent="0.35">
      <c r="A3190" s="1">
        <v>41162</v>
      </c>
      <c r="B3190" s="16">
        <f>YEAR(TradeDash[[#This Row],[Date]])</f>
        <v>2012</v>
      </c>
      <c r="C3190">
        <v>5363.45</v>
      </c>
      <c r="D3190" s="3">
        <f>IFERROR(TradeDash[[#This Row],[Nifty]]/C3189-1,"")</f>
        <v>3.9965556616310405E-3</v>
      </c>
      <c r="E3190">
        <f ca="1">IFERROR(AVERAGE(OFFSET(TradeDash[[#This Row],[Returns]],0,0,-n_days))/STDEV(OFFSET(TradeDash[[#This Row],[Returns]],0,0,-n_days)),"")</f>
        <v>5.5926629118872133E-2</v>
      </c>
      <c r="F3190">
        <f ca="1">IFERROR(AVERAGE(OFFSET(TradeDash[[#This Row],[Returns]],0,0,-n_days*2))/STDEV(OFFSET(TradeDash[[#This Row],[Returns]],0,0,-n_days*2)),"")</f>
        <v>8.0722387134739879E-2</v>
      </c>
      <c r="G3190">
        <f ca="1">IF(ISNUMBER(TradeDash[[#This Row],[2n day Sharpe]]),AVERAGE(TradeDash[[#This Row],[n day Sharpe]:[2n day Sharpe]]),"")</f>
        <v>6.8324508126806002E-2</v>
      </c>
      <c r="H3190">
        <f ca="1">IF(ISNUMBER(TradeDash[[#This Row],[Sharpe Average]]),IF(TradeDash[[#This Row],[Sharpe Average]]&gt;$G$1,1,0),"")</f>
        <v>1</v>
      </c>
      <c r="I3190" s="2">
        <f ca="1">IF(ISNUMBER(TradeDash[[#This Row],[Signal]]),MAX(IF(AND(TradeDash[[#This Row],[Signal]]=1,I3189&lt;1),I3189+$E$1,IF(AND(TradeDash[[#This Row],[Signal]]=0,I3189&gt;0),I3189-$E$1,IF(AND(TradeDash[[#This Row],[Signal]]=1,I3189=1),I3189,IF(AND(TradeDash[[#This Row],[Signal]]=0,I3189=0),I3189,0)))),0),"")</f>
        <v>1</v>
      </c>
      <c r="J3190" s="3">
        <f ca="1">IF(ISNUMBER(TradeDash[[#This Row],[Position]]),TradeDash[[#This Row],[Position]]*D3191,"")</f>
        <v>4.9501719975015845E-3</v>
      </c>
      <c r="K3190" s="7">
        <f ca="1">K3189*IFERROR(1+TradeDash[[#This Row],[Port Return]],1)</f>
        <v>4895668.7396934014</v>
      </c>
      <c r="L3190" s="7">
        <f ca="1">IF(ISNUMBER(TradeDash[[#This Row],[Port Return]]),L3189*(1+TradeDash[[#This Row],[Returns]]),L3189)</f>
        <v>3410779.0143084247</v>
      </c>
    </row>
    <row r="3191" spans="1:12" x14ac:dyDescent="0.35">
      <c r="A3191" s="1">
        <v>41163</v>
      </c>
      <c r="B3191" s="16">
        <f>YEAR(TradeDash[[#This Row],[Date]])</f>
        <v>2012</v>
      </c>
      <c r="C3191">
        <v>5390</v>
      </c>
      <c r="D3191" s="3">
        <f>IFERROR(TradeDash[[#This Row],[Nifty]]/C3190-1,"")</f>
        <v>4.9501719975015845E-3</v>
      </c>
      <c r="E3191">
        <f ca="1">IFERROR(AVERAGE(OFFSET(TradeDash[[#This Row],[Returns]],0,0,-n_days))/STDEV(OFFSET(TradeDash[[#This Row],[Returns]],0,0,-n_days)),"")</f>
        <v>9.2673780893242533E-2</v>
      </c>
      <c r="F3191">
        <f ca="1">IFERROR(AVERAGE(OFFSET(TradeDash[[#This Row],[Returns]],0,0,-n_days*2))/STDEV(OFFSET(TradeDash[[#This Row],[Returns]],0,0,-n_days*2)),"")</f>
        <v>0.10103771643063142</v>
      </c>
      <c r="G3191">
        <f ca="1">IF(ISNUMBER(TradeDash[[#This Row],[2n day Sharpe]]),AVERAGE(TradeDash[[#This Row],[n day Sharpe]:[2n day Sharpe]]),"")</f>
        <v>9.6855748661936969E-2</v>
      </c>
      <c r="H3191">
        <f ca="1">IF(ISNUMBER(TradeDash[[#This Row],[Sharpe Average]]),IF(TradeDash[[#This Row],[Sharpe Average]]&gt;$G$1,1,0),"")</f>
        <v>1</v>
      </c>
      <c r="I3191" s="2">
        <f ca="1">IF(ISNUMBER(TradeDash[[#This Row],[Signal]]),MAX(IF(AND(TradeDash[[#This Row],[Signal]]=1,I3190&lt;1),I3190+$E$1,IF(AND(TradeDash[[#This Row],[Signal]]=0,I3190&gt;0),I3190-$E$1,IF(AND(TradeDash[[#This Row],[Signal]]=1,I3190=1),I3190,IF(AND(TradeDash[[#This Row],[Signal]]=0,I3190=0),I3190,0)))),0),"")</f>
        <v>1</v>
      </c>
      <c r="J3191" s="3">
        <f ca="1">IF(ISNUMBER(TradeDash[[#This Row],[Position]]),TradeDash[[#This Row],[Position]]*D3192,"")</f>
        <v>7.6066790352504743E-3</v>
      </c>
      <c r="K3191" s="7">
        <f ca="1">K3190*IFERROR(1+TradeDash[[#This Row],[Port Return]],1)</f>
        <v>4932908.5204591583</v>
      </c>
      <c r="L3191" s="7">
        <f ca="1">IF(ISNUMBER(TradeDash[[#This Row],[Port Return]]),L3190*(1+TradeDash[[#This Row],[Returns]]),L3190)</f>
        <v>3427662.9570747204</v>
      </c>
    </row>
    <row r="3192" spans="1:12" x14ac:dyDescent="0.35">
      <c r="A3192" s="1">
        <v>41164</v>
      </c>
      <c r="B3192" s="16">
        <f>YEAR(TradeDash[[#This Row],[Date]])</f>
        <v>2012</v>
      </c>
      <c r="C3192">
        <v>5431</v>
      </c>
      <c r="D3192" s="3">
        <f>IFERROR(TradeDash[[#This Row],[Nifty]]/C3191-1,"")</f>
        <v>7.6066790352504743E-3</v>
      </c>
      <c r="E3192">
        <f ca="1">IFERROR(AVERAGE(OFFSET(TradeDash[[#This Row],[Returns]],0,0,-n_days))/STDEV(OFFSET(TradeDash[[#This Row],[Returns]],0,0,-n_days)),"")</f>
        <v>0.10794005328303193</v>
      </c>
      <c r="F3192">
        <f ca="1">IFERROR(AVERAGE(OFFSET(TradeDash[[#This Row],[Returns]],0,0,-n_days*2))/STDEV(OFFSET(TradeDash[[#This Row],[Returns]],0,0,-n_days*2)),"")</f>
        <v>0.14335510308869154</v>
      </c>
      <c r="G3192">
        <f ca="1">IF(ISNUMBER(TradeDash[[#This Row],[2n day Sharpe]]),AVERAGE(TradeDash[[#This Row],[n day Sharpe]:[2n day Sharpe]]),"")</f>
        <v>0.12564757818586172</v>
      </c>
      <c r="H3192">
        <f ca="1">IF(ISNUMBER(TradeDash[[#This Row],[Sharpe Average]]),IF(TradeDash[[#This Row],[Sharpe Average]]&gt;$G$1,1,0),"")</f>
        <v>1</v>
      </c>
      <c r="I3192" s="2">
        <f ca="1">IF(ISNUMBER(TradeDash[[#This Row],[Signal]]),MAX(IF(AND(TradeDash[[#This Row],[Signal]]=1,I3191&lt;1),I3191+$E$1,IF(AND(TradeDash[[#This Row],[Signal]]=0,I3191&gt;0),I3191-$E$1,IF(AND(TradeDash[[#This Row],[Signal]]=1,I3191=1),I3191,IF(AND(TradeDash[[#This Row],[Signal]]=0,I3191=0),I3191,0)))),0),"")</f>
        <v>1</v>
      </c>
      <c r="J3192" s="3">
        <f ca="1">IF(ISNUMBER(TradeDash[[#This Row],[Position]]),TradeDash[[#This Row],[Position]]*D3193,"")</f>
        <v>8.0095746639674559E-4</v>
      </c>
      <c r="K3192" s="7">
        <f ca="1">K3191*IFERROR(1+TradeDash[[#This Row],[Port Return]],1)</f>
        <v>4936859.570369672</v>
      </c>
      <c r="L3192" s="7">
        <f ca="1">IF(ISNUMBER(TradeDash[[#This Row],[Port Return]]),L3191*(1+TradeDash[[#This Row],[Returns]]),L3191)</f>
        <v>3453736.0890302053</v>
      </c>
    </row>
    <row r="3193" spans="1:12" x14ac:dyDescent="0.35">
      <c r="A3193" s="1">
        <v>41165</v>
      </c>
      <c r="B3193" s="16">
        <f>YEAR(TradeDash[[#This Row],[Date]])</f>
        <v>2012</v>
      </c>
      <c r="C3193">
        <v>5435.35</v>
      </c>
      <c r="D3193" s="3">
        <f>IFERROR(TradeDash[[#This Row],[Nifty]]/C3192-1,"")</f>
        <v>8.0095746639674559E-4</v>
      </c>
      <c r="E3193">
        <f ca="1">IFERROR(AVERAGE(OFFSET(TradeDash[[#This Row],[Returns]],0,0,-n_days))/STDEV(OFFSET(TradeDash[[#This Row],[Returns]],0,0,-n_days)),"")</f>
        <v>7.3317630867709774E-2</v>
      </c>
      <c r="F3193">
        <f ca="1">IFERROR(AVERAGE(OFFSET(TradeDash[[#This Row],[Returns]],0,0,-n_days*2))/STDEV(OFFSET(TradeDash[[#This Row],[Returns]],0,0,-n_days*2)),"")</f>
        <v>0.14869576810333562</v>
      </c>
      <c r="G3193">
        <f ca="1">IF(ISNUMBER(TradeDash[[#This Row],[2n day Sharpe]]),AVERAGE(TradeDash[[#This Row],[n day Sharpe]:[2n day Sharpe]]),"")</f>
        <v>0.11100669948552269</v>
      </c>
      <c r="H3193">
        <f ca="1">IF(ISNUMBER(TradeDash[[#This Row],[Sharpe Average]]),IF(TradeDash[[#This Row],[Sharpe Average]]&gt;$G$1,1,0),"")</f>
        <v>1</v>
      </c>
      <c r="I3193" s="2">
        <f ca="1">IF(ISNUMBER(TradeDash[[#This Row],[Signal]]),MAX(IF(AND(TradeDash[[#This Row],[Signal]]=1,I3192&lt;1),I3192+$E$1,IF(AND(TradeDash[[#This Row],[Signal]]=0,I3192&gt;0),I3192-$E$1,IF(AND(TradeDash[[#This Row],[Signal]]=1,I3192=1),I3192,IF(AND(TradeDash[[#This Row],[Signal]]=0,I3192=0),I3192,0)))),0),"")</f>
        <v>1</v>
      </c>
      <c r="J3193" s="3">
        <f ca="1">IF(ISNUMBER(TradeDash[[#This Row],[Position]]),TradeDash[[#This Row],[Position]]*D3194,"")</f>
        <v>2.6180466759270216E-2</v>
      </c>
      <c r="K3193" s="7">
        <f ca="1">K3192*IFERROR(1+TradeDash[[#This Row],[Port Return]],1)</f>
        <v>5066108.8582469206</v>
      </c>
      <c r="L3193" s="7">
        <f ca="1">IF(ISNUMBER(TradeDash[[#This Row],[Port Return]]),L3192*(1+TradeDash[[#This Row],[Returns]]),L3192)</f>
        <v>3456502.3847376779</v>
      </c>
    </row>
    <row r="3194" spans="1:12" x14ac:dyDescent="0.35">
      <c r="A3194" s="1">
        <v>41166</v>
      </c>
      <c r="B3194" s="16">
        <f>YEAR(TradeDash[[#This Row],[Date]])</f>
        <v>2012</v>
      </c>
      <c r="C3194">
        <v>5577.65</v>
      </c>
      <c r="D3194" s="3">
        <f>IFERROR(TradeDash[[#This Row],[Nifty]]/C3193-1,"")</f>
        <v>2.6180466759270216E-2</v>
      </c>
      <c r="E3194">
        <f ca="1">IFERROR(AVERAGE(OFFSET(TradeDash[[#This Row],[Returns]],0,0,-n_days))/STDEV(OFFSET(TradeDash[[#This Row],[Returns]],0,0,-n_days)),"")</f>
        <v>0.21794091275750246</v>
      </c>
      <c r="F3194">
        <f ca="1">IFERROR(AVERAGE(OFFSET(TradeDash[[#This Row],[Returns]],0,0,-n_days*2))/STDEV(OFFSET(TradeDash[[#This Row],[Returns]],0,0,-n_days*2)),"")</f>
        <v>0.19456421845409985</v>
      </c>
      <c r="G3194">
        <f ca="1">IF(ISNUMBER(TradeDash[[#This Row],[2n day Sharpe]]),AVERAGE(TradeDash[[#This Row],[n day Sharpe]:[2n day Sharpe]]),"")</f>
        <v>0.20625256560580116</v>
      </c>
      <c r="H3194">
        <f ca="1">IF(ISNUMBER(TradeDash[[#This Row],[Sharpe Average]]),IF(TradeDash[[#This Row],[Sharpe Average]]&gt;$G$1,1,0),"")</f>
        <v>1</v>
      </c>
      <c r="I3194" s="2">
        <f ca="1">IF(ISNUMBER(TradeDash[[#This Row],[Signal]]),MAX(IF(AND(TradeDash[[#This Row],[Signal]]=1,I3193&lt;1),I3193+$E$1,IF(AND(TradeDash[[#This Row],[Signal]]=0,I3193&gt;0),I3193-$E$1,IF(AND(TradeDash[[#This Row],[Signal]]=1,I3193=1),I3193,IF(AND(TradeDash[[#This Row],[Signal]]=0,I3193=0),I3193,0)))),0),"")</f>
        <v>1</v>
      </c>
      <c r="J3194" s="3">
        <f ca="1">IF(ISNUMBER(TradeDash[[#This Row],[Position]]),TradeDash[[#This Row],[Position]]*D3195,"")</f>
        <v>5.7999336638190346E-3</v>
      </c>
      <c r="K3194" s="7">
        <f ca="1">K3193*IFERROR(1+TradeDash[[#This Row],[Port Return]],1)</f>
        <v>5095491.9535584385</v>
      </c>
      <c r="L3194" s="7">
        <f ca="1">IF(ISNUMBER(TradeDash[[#This Row],[Port Return]]),L3193*(1+TradeDash[[#This Row],[Returns]]),L3193)</f>
        <v>3546995.230524641</v>
      </c>
    </row>
    <row r="3195" spans="1:12" x14ac:dyDescent="0.35">
      <c r="A3195" s="1">
        <v>41169</v>
      </c>
      <c r="B3195" s="16">
        <f>YEAR(TradeDash[[#This Row],[Date]])</f>
        <v>2012</v>
      </c>
      <c r="C3195">
        <v>5610</v>
      </c>
      <c r="D3195" s="3">
        <f>IFERROR(TradeDash[[#This Row],[Nifty]]/C3194-1,"")</f>
        <v>5.7999336638190346E-3</v>
      </c>
      <c r="E3195">
        <f ca="1">IFERROR(AVERAGE(OFFSET(TradeDash[[#This Row],[Returns]],0,0,-n_days))/STDEV(OFFSET(TradeDash[[#This Row],[Returns]],0,0,-n_days)),"")</f>
        <v>0.24522571628455078</v>
      </c>
      <c r="F3195">
        <f ca="1">IFERROR(AVERAGE(OFFSET(TradeDash[[#This Row],[Returns]],0,0,-n_days*2))/STDEV(OFFSET(TradeDash[[#This Row],[Returns]],0,0,-n_days*2)),"")</f>
        <v>0.19648377248290136</v>
      </c>
      <c r="G3195">
        <f ca="1">IF(ISNUMBER(TradeDash[[#This Row],[2n day Sharpe]]),AVERAGE(TradeDash[[#This Row],[n day Sharpe]:[2n day Sharpe]]),"")</f>
        <v>0.22085474438372607</v>
      </c>
      <c r="H3195">
        <f ca="1">IF(ISNUMBER(TradeDash[[#This Row],[Sharpe Average]]),IF(TradeDash[[#This Row],[Sharpe Average]]&gt;$G$1,1,0),"")</f>
        <v>1</v>
      </c>
      <c r="I3195" s="2">
        <f ca="1">IF(ISNUMBER(TradeDash[[#This Row],[Signal]]),MAX(IF(AND(TradeDash[[#This Row],[Signal]]=1,I3194&lt;1),I3194+$E$1,IF(AND(TradeDash[[#This Row],[Signal]]=0,I3194&gt;0),I3194-$E$1,IF(AND(TradeDash[[#This Row],[Signal]]=1,I3194=1),I3194,IF(AND(TradeDash[[#This Row],[Signal]]=0,I3194=0),I3194,0)))),0),"")</f>
        <v>1</v>
      </c>
      <c r="J3195" s="3">
        <f ca="1">IF(ISNUMBER(TradeDash[[#This Row],[Position]]),TradeDash[[#This Row],[Position]]*D3196,"")</f>
        <v>-1.7736185383243619E-3</v>
      </c>
      <c r="K3195" s="7">
        <f ca="1">K3194*IFERROR(1+TradeDash[[#This Row],[Port Return]],1)</f>
        <v>5086454.4945677249</v>
      </c>
      <c r="L3195" s="7">
        <f ca="1">IF(ISNUMBER(TradeDash[[#This Row],[Port Return]]),L3194*(1+TradeDash[[#This Row],[Returns]]),L3194)</f>
        <v>3567567.5675675664</v>
      </c>
    </row>
    <row r="3196" spans="1:12" x14ac:dyDescent="0.35">
      <c r="A3196" s="1">
        <v>41170</v>
      </c>
      <c r="B3196" s="16">
        <f>YEAR(TradeDash[[#This Row],[Date]])</f>
        <v>2012</v>
      </c>
      <c r="C3196">
        <v>5600.05</v>
      </c>
      <c r="D3196" s="3">
        <f>IFERROR(TradeDash[[#This Row],[Nifty]]/C3195-1,"")</f>
        <v>-1.7736185383243619E-3</v>
      </c>
      <c r="E3196">
        <f ca="1">IFERROR(AVERAGE(OFFSET(TradeDash[[#This Row],[Returns]],0,0,-n_days))/STDEV(OFFSET(TradeDash[[#This Row],[Returns]],0,0,-n_days)),"")</f>
        <v>0.18346610710410358</v>
      </c>
      <c r="F3196">
        <f ca="1">IFERROR(AVERAGE(OFFSET(TradeDash[[#This Row],[Returns]],0,0,-n_days*2))/STDEV(OFFSET(TradeDash[[#This Row],[Returns]],0,0,-n_days*2)),"")</f>
        <v>0.21420058131617942</v>
      </c>
      <c r="G3196">
        <f ca="1">IF(ISNUMBER(TradeDash[[#This Row],[2n day Sharpe]]),AVERAGE(TradeDash[[#This Row],[n day Sharpe]:[2n day Sharpe]]),"")</f>
        <v>0.19883334421014148</v>
      </c>
      <c r="H3196">
        <f ca="1">IF(ISNUMBER(TradeDash[[#This Row],[Sharpe Average]]),IF(TradeDash[[#This Row],[Sharpe Average]]&gt;$G$1,1,0),"")</f>
        <v>1</v>
      </c>
      <c r="I3196" s="2">
        <f ca="1">IF(ISNUMBER(TradeDash[[#This Row],[Signal]]),MAX(IF(AND(TradeDash[[#This Row],[Signal]]=1,I3195&lt;1),I3195+$E$1,IF(AND(TradeDash[[#This Row],[Signal]]=0,I3195&gt;0),I3195-$E$1,IF(AND(TradeDash[[#This Row],[Signal]]=1,I3195=1),I3195,IF(AND(TradeDash[[#This Row],[Signal]]=0,I3195=0),I3195,0)))),0),"")</f>
        <v>1</v>
      </c>
      <c r="J3196" s="3">
        <f ca="1">IF(ISNUMBER(TradeDash[[#This Row],[Position]]),TradeDash[[#This Row],[Position]]*D3197,"")</f>
        <v>-8.1784984062642785E-3</v>
      </c>
      <c r="K3196" s="7">
        <f ca="1">K3195*IFERROR(1+TradeDash[[#This Row],[Port Return]],1)</f>
        <v>5044854.9345903667</v>
      </c>
      <c r="L3196" s="7">
        <f ca="1">IF(ISNUMBER(TradeDash[[#This Row],[Port Return]]),L3195*(1+TradeDash[[#This Row],[Returns]]),L3195)</f>
        <v>3561240.0635930039</v>
      </c>
    </row>
    <row r="3197" spans="1:12" x14ac:dyDescent="0.35">
      <c r="A3197" s="1">
        <v>41172</v>
      </c>
      <c r="B3197" s="16">
        <f>YEAR(TradeDash[[#This Row],[Date]])</f>
        <v>2012</v>
      </c>
      <c r="C3197">
        <v>5554.25</v>
      </c>
      <c r="D3197" s="3">
        <f>IFERROR(TradeDash[[#This Row],[Nifty]]/C3196-1,"")</f>
        <v>-8.1784984062642785E-3</v>
      </c>
      <c r="E3197">
        <f ca="1">IFERROR(AVERAGE(OFFSET(TradeDash[[#This Row],[Returns]],0,0,-n_days))/STDEV(OFFSET(TradeDash[[#This Row],[Returns]],0,0,-n_days)),"")</f>
        <v>0.14287408007512248</v>
      </c>
      <c r="F3197">
        <f ca="1">IFERROR(AVERAGE(OFFSET(TradeDash[[#This Row],[Returns]],0,0,-n_days*2))/STDEV(OFFSET(TradeDash[[#This Row],[Returns]],0,0,-n_days*2)),"")</f>
        <v>0.2494009051643287</v>
      </c>
      <c r="G3197">
        <f ca="1">IF(ISNUMBER(TradeDash[[#This Row],[2n day Sharpe]]),AVERAGE(TradeDash[[#This Row],[n day Sharpe]:[2n day Sharpe]]),"")</f>
        <v>0.19613749261972557</v>
      </c>
      <c r="H3197">
        <f ca="1">IF(ISNUMBER(TradeDash[[#This Row],[Sharpe Average]]),IF(TradeDash[[#This Row],[Sharpe Average]]&gt;$G$1,1,0),"")</f>
        <v>1</v>
      </c>
      <c r="I3197" s="2">
        <f ca="1">IF(ISNUMBER(TradeDash[[#This Row],[Signal]]),MAX(IF(AND(TradeDash[[#This Row],[Signal]]=1,I3196&lt;1),I3196+$E$1,IF(AND(TradeDash[[#This Row],[Signal]]=0,I3196&gt;0),I3196-$E$1,IF(AND(TradeDash[[#This Row],[Signal]]=1,I3196=1),I3196,IF(AND(TradeDash[[#This Row],[Signal]]=0,I3196=0),I3196,0)))),0),"")</f>
        <v>1</v>
      </c>
      <c r="J3197" s="3">
        <f ca="1">IF(ISNUMBER(TradeDash[[#This Row],[Position]]),TradeDash[[#This Row],[Position]]*D3198,"")</f>
        <v>2.4647792231174304E-2</v>
      </c>
      <c r="K3197" s="7">
        <f ca="1">K3196*IFERROR(1+TradeDash[[#This Row],[Port Return]],1)</f>
        <v>5169199.4708545646</v>
      </c>
      <c r="L3197" s="7">
        <f ca="1">IF(ISNUMBER(TradeDash[[#This Row],[Port Return]]),L3196*(1+TradeDash[[#This Row],[Returns]]),L3196)</f>
        <v>3532114.467408584</v>
      </c>
    </row>
    <row r="3198" spans="1:12" x14ac:dyDescent="0.35">
      <c r="A3198" s="1">
        <v>41173</v>
      </c>
      <c r="B3198" s="16">
        <f>YEAR(TradeDash[[#This Row],[Date]])</f>
        <v>2012</v>
      </c>
      <c r="C3198">
        <v>5691.15</v>
      </c>
      <c r="D3198" s="3">
        <f>IFERROR(TradeDash[[#This Row],[Nifty]]/C3197-1,"")</f>
        <v>2.4647792231174304E-2</v>
      </c>
      <c r="E3198">
        <f ca="1">IFERROR(AVERAGE(OFFSET(TradeDash[[#This Row],[Returns]],0,0,-n_days))/STDEV(OFFSET(TradeDash[[#This Row],[Returns]],0,0,-n_days)),"")</f>
        <v>0.2381024929583008</v>
      </c>
      <c r="F3198">
        <f ca="1">IFERROR(AVERAGE(OFFSET(TradeDash[[#This Row],[Returns]],0,0,-n_days*2))/STDEV(OFFSET(TradeDash[[#This Row],[Returns]],0,0,-n_days*2)),"")</f>
        <v>0.29170152040927932</v>
      </c>
      <c r="G3198">
        <f ca="1">IF(ISNUMBER(TradeDash[[#This Row],[2n day Sharpe]]),AVERAGE(TradeDash[[#This Row],[n day Sharpe]:[2n day Sharpe]]),"")</f>
        <v>0.26490200668379005</v>
      </c>
      <c r="H3198">
        <f ca="1">IF(ISNUMBER(TradeDash[[#This Row],[Sharpe Average]]),IF(TradeDash[[#This Row],[Sharpe Average]]&gt;$G$1,1,0),"")</f>
        <v>1</v>
      </c>
      <c r="I3198" s="2">
        <f ca="1">IF(ISNUMBER(TradeDash[[#This Row],[Signal]]),MAX(IF(AND(TradeDash[[#This Row],[Signal]]=1,I3197&lt;1),I3197+$E$1,IF(AND(TradeDash[[#This Row],[Signal]]=0,I3197&gt;0),I3197-$E$1,IF(AND(TradeDash[[#This Row],[Signal]]=1,I3197=1),I3197,IF(AND(TradeDash[[#This Row],[Signal]]=0,I3197=0),I3197,0)))),0),"")</f>
        <v>1</v>
      </c>
      <c r="J3198" s="3">
        <f ca="1">IF(ISNUMBER(TradeDash[[#This Row],[Position]]),TradeDash[[#This Row],[Position]]*D3199,"")</f>
        <v>-3.7865809194976841E-3</v>
      </c>
      <c r="K3198" s="7">
        <f ca="1">K3197*IFERROR(1+TradeDash[[#This Row],[Port Return]],1)</f>
        <v>5149625.8787691491</v>
      </c>
      <c r="L3198" s="7">
        <f ca="1">IF(ISNUMBER(TradeDash[[#This Row],[Port Return]]),L3197*(1+TradeDash[[#This Row],[Returns]]),L3197)</f>
        <v>3619173.2909379955</v>
      </c>
    </row>
    <row r="3199" spans="1:12" x14ac:dyDescent="0.35">
      <c r="A3199" s="1">
        <v>41176</v>
      </c>
      <c r="B3199" s="16">
        <f>YEAR(TradeDash[[#This Row],[Date]])</f>
        <v>2012</v>
      </c>
      <c r="C3199">
        <v>5669.6</v>
      </c>
      <c r="D3199" s="3">
        <f>IFERROR(TradeDash[[#This Row],[Nifty]]/C3198-1,"")</f>
        <v>-3.7865809194976841E-3</v>
      </c>
      <c r="E3199">
        <f ca="1">IFERROR(AVERAGE(OFFSET(TradeDash[[#This Row],[Returns]],0,0,-n_days))/STDEV(OFFSET(TradeDash[[#This Row],[Returns]],0,0,-n_days)),"")</f>
        <v>0.24637253885068278</v>
      </c>
      <c r="F3199">
        <f ca="1">IFERROR(AVERAGE(OFFSET(TradeDash[[#This Row],[Returns]],0,0,-n_days*2))/STDEV(OFFSET(TradeDash[[#This Row],[Returns]],0,0,-n_days*2)),"")</f>
        <v>0.29117003712046396</v>
      </c>
      <c r="G3199">
        <f ca="1">IF(ISNUMBER(TradeDash[[#This Row],[2n day Sharpe]]),AVERAGE(TradeDash[[#This Row],[n day Sharpe]:[2n day Sharpe]]),"")</f>
        <v>0.26877128798557337</v>
      </c>
      <c r="H3199">
        <f ca="1">IF(ISNUMBER(TradeDash[[#This Row],[Sharpe Average]]),IF(TradeDash[[#This Row],[Sharpe Average]]&gt;$G$1,1,0),"")</f>
        <v>1</v>
      </c>
      <c r="I3199" s="2">
        <f ca="1">IF(ISNUMBER(TradeDash[[#This Row],[Signal]]),MAX(IF(AND(TradeDash[[#This Row],[Signal]]=1,I3198&lt;1),I3198+$E$1,IF(AND(TradeDash[[#This Row],[Signal]]=0,I3198&gt;0),I3198-$E$1,IF(AND(TradeDash[[#This Row],[Signal]]=1,I3198=1),I3198,IF(AND(TradeDash[[#This Row],[Signal]]=0,I3198=0),I3198,0)))),0),"")</f>
        <v>1</v>
      </c>
      <c r="J3199" s="3">
        <f ca="1">IF(ISNUMBER(TradeDash[[#This Row],[Position]]),TradeDash[[#This Row],[Position]]*D3200,"")</f>
        <v>7.5843092987137872E-4</v>
      </c>
      <c r="K3199" s="7">
        <f ca="1">K3198*IFERROR(1+TradeDash[[#This Row],[Port Return]],1)</f>
        <v>5153531.5143128736</v>
      </c>
      <c r="L3199" s="7">
        <f ca="1">IF(ISNUMBER(TradeDash[[#This Row],[Port Return]]),L3198*(1+TradeDash[[#This Row],[Returns]]),L3198)</f>
        <v>3605468.9984101742</v>
      </c>
    </row>
    <row r="3200" spans="1:12" x14ac:dyDescent="0.35">
      <c r="A3200" s="1">
        <v>41177</v>
      </c>
      <c r="B3200" s="16">
        <f>YEAR(TradeDash[[#This Row],[Date]])</f>
        <v>2012</v>
      </c>
      <c r="C3200">
        <v>5673.9</v>
      </c>
      <c r="D3200" s="3">
        <f>IFERROR(TradeDash[[#This Row],[Nifty]]/C3199-1,"")</f>
        <v>7.5843092987137872E-4</v>
      </c>
      <c r="E3200">
        <f ca="1">IFERROR(AVERAGE(OFFSET(TradeDash[[#This Row],[Returns]],0,0,-n_days))/STDEV(OFFSET(TradeDash[[#This Row],[Returns]],0,0,-n_days)),"")</f>
        <v>0.28774674321111177</v>
      </c>
      <c r="F3200">
        <f ca="1">IFERROR(AVERAGE(OFFSET(TradeDash[[#This Row],[Returns]],0,0,-n_days*2))/STDEV(OFFSET(TradeDash[[#This Row],[Returns]],0,0,-n_days*2)),"")</f>
        <v>0.3425813612059449</v>
      </c>
      <c r="G3200">
        <f ca="1">IF(ISNUMBER(TradeDash[[#This Row],[2n day Sharpe]]),AVERAGE(TradeDash[[#This Row],[n day Sharpe]:[2n day Sharpe]]),"")</f>
        <v>0.31516405220852833</v>
      </c>
      <c r="H3200">
        <f ca="1">IF(ISNUMBER(TradeDash[[#This Row],[Sharpe Average]]),IF(TradeDash[[#This Row],[Sharpe Average]]&gt;$G$1,1,0),"")</f>
        <v>1</v>
      </c>
      <c r="I3200" s="2">
        <f ca="1">IF(ISNUMBER(TradeDash[[#This Row],[Signal]]),MAX(IF(AND(TradeDash[[#This Row],[Signal]]=1,I3199&lt;1),I3199+$E$1,IF(AND(TradeDash[[#This Row],[Signal]]=0,I3199&gt;0),I3199-$E$1,IF(AND(TradeDash[[#This Row],[Signal]]=1,I3199=1),I3199,IF(AND(TradeDash[[#This Row],[Signal]]=0,I3199=0),I3199,0)))),0),"")</f>
        <v>1</v>
      </c>
      <c r="J3200" s="3">
        <f ca="1">IF(ISNUMBER(TradeDash[[#This Row],[Position]]),TradeDash[[#This Row],[Position]]*D3201,"")</f>
        <v>-1.8417666860536253E-3</v>
      </c>
      <c r="K3200" s="7">
        <f ca="1">K3199*IFERROR(1+TradeDash[[#This Row],[Port Return]],1)</f>
        <v>5144039.9116542842</v>
      </c>
      <c r="L3200" s="7">
        <f ca="1">IF(ISNUMBER(TradeDash[[#This Row],[Port Return]]),L3199*(1+TradeDash[[#This Row],[Returns]]),L3199)</f>
        <v>3608203.497615261</v>
      </c>
    </row>
    <row r="3201" spans="1:12" x14ac:dyDescent="0.35">
      <c r="A3201" s="1">
        <v>41178</v>
      </c>
      <c r="B3201" s="16">
        <f>YEAR(TradeDash[[#This Row],[Date]])</f>
        <v>2012</v>
      </c>
      <c r="C3201">
        <v>5663.45</v>
      </c>
      <c r="D3201" s="3">
        <f>IFERROR(TradeDash[[#This Row],[Nifty]]/C3200-1,"")</f>
        <v>-1.8417666860536253E-3</v>
      </c>
      <c r="E3201">
        <f ca="1">IFERROR(AVERAGE(OFFSET(TradeDash[[#This Row],[Returns]],0,0,-n_days))/STDEV(OFFSET(TradeDash[[#This Row],[Returns]],0,0,-n_days)),"")</f>
        <v>0.29379455676197935</v>
      </c>
      <c r="F3201">
        <f ca="1">IFERROR(AVERAGE(OFFSET(TradeDash[[#This Row],[Returns]],0,0,-n_days*2))/STDEV(OFFSET(TradeDash[[#This Row],[Returns]],0,0,-n_days*2)),"")</f>
        <v>0.30757302651198337</v>
      </c>
      <c r="G3201">
        <f ca="1">IF(ISNUMBER(TradeDash[[#This Row],[2n day Sharpe]]),AVERAGE(TradeDash[[#This Row],[n day Sharpe]:[2n day Sharpe]]),"")</f>
        <v>0.30068379163698133</v>
      </c>
      <c r="H3201">
        <f ca="1">IF(ISNUMBER(TradeDash[[#This Row],[Sharpe Average]]),IF(TradeDash[[#This Row],[Sharpe Average]]&gt;$G$1,1,0),"")</f>
        <v>1</v>
      </c>
      <c r="I3201" s="2">
        <f ca="1">IF(ISNUMBER(TradeDash[[#This Row],[Signal]]),MAX(IF(AND(TradeDash[[#This Row],[Signal]]=1,I3200&lt;1),I3200+$E$1,IF(AND(TradeDash[[#This Row],[Signal]]=0,I3200&gt;0),I3200-$E$1,IF(AND(TradeDash[[#This Row],[Signal]]=1,I3200=1),I3200,IF(AND(TradeDash[[#This Row],[Signal]]=0,I3200=0),I3200,0)))),0),"")</f>
        <v>1</v>
      </c>
      <c r="J3201" s="3">
        <f ca="1">IF(ISNUMBER(TradeDash[[#This Row],[Position]]),TradeDash[[#This Row],[Position]]*D3202,"")</f>
        <v>-2.4631629130653643E-3</v>
      </c>
      <c r="K3201" s="7">
        <f ca="1">K3200*IFERROR(1+TradeDash[[#This Row],[Port Return]],1)</f>
        <v>5131369.303320569</v>
      </c>
      <c r="L3201" s="7">
        <f ca="1">IF(ISNUMBER(TradeDash[[#This Row],[Port Return]]),L3200*(1+TradeDash[[#This Row],[Returns]]),L3200)</f>
        <v>3601558.0286168512</v>
      </c>
    </row>
    <row r="3202" spans="1:12" x14ac:dyDescent="0.35">
      <c r="A3202" s="1">
        <v>41179</v>
      </c>
      <c r="B3202" s="16">
        <f>YEAR(TradeDash[[#This Row],[Date]])</f>
        <v>2012</v>
      </c>
      <c r="C3202">
        <v>5649.5</v>
      </c>
      <c r="D3202" s="3">
        <f>IFERROR(TradeDash[[#This Row],[Nifty]]/C3201-1,"")</f>
        <v>-2.4631629130653643E-3</v>
      </c>
      <c r="E3202">
        <f ca="1">IFERROR(AVERAGE(OFFSET(TradeDash[[#This Row],[Returns]],0,0,-n_days))/STDEV(OFFSET(TradeDash[[#This Row],[Returns]],0,0,-n_days)),"")</f>
        <v>0.33343873086644032</v>
      </c>
      <c r="F3202">
        <f ca="1">IFERROR(AVERAGE(OFFSET(TradeDash[[#This Row],[Returns]],0,0,-n_days*2))/STDEV(OFFSET(TradeDash[[#This Row],[Returns]],0,0,-n_days*2)),"")</f>
        <v>0.25607003235628273</v>
      </c>
      <c r="G3202">
        <f ca="1">IF(ISNUMBER(TradeDash[[#This Row],[2n day Sharpe]]),AVERAGE(TradeDash[[#This Row],[n day Sharpe]:[2n day Sharpe]]),"")</f>
        <v>0.29475438161136153</v>
      </c>
      <c r="H3202">
        <f ca="1">IF(ISNUMBER(TradeDash[[#This Row],[Sharpe Average]]),IF(TradeDash[[#This Row],[Sharpe Average]]&gt;$G$1,1,0),"")</f>
        <v>1</v>
      </c>
      <c r="I3202" s="2">
        <f ca="1">IF(ISNUMBER(TradeDash[[#This Row],[Signal]]),MAX(IF(AND(TradeDash[[#This Row],[Signal]]=1,I3201&lt;1),I3201+$E$1,IF(AND(TradeDash[[#This Row],[Signal]]=0,I3201&gt;0),I3201-$E$1,IF(AND(TradeDash[[#This Row],[Signal]]=1,I3201=1),I3201,IF(AND(TradeDash[[#This Row],[Signal]]=0,I3201=0),I3201,0)))),0),"")</f>
        <v>1</v>
      </c>
      <c r="J3202" s="3">
        <f ca="1">IF(ISNUMBER(TradeDash[[#This Row],[Position]]),TradeDash[[#This Row],[Position]]*D3203,"")</f>
        <v>9.5229666342153685E-3</v>
      </c>
      <c r="K3202" s="7">
        <f ca="1">K3201*IFERROR(1+TradeDash[[#This Row],[Port Return]],1)</f>
        <v>5180235.1619839277</v>
      </c>
      <c r="L3202" s="7">
        <f ca="1">IF(ISNUMBER(TradeDash[[#This Row],[Port Return]]),L3201*(1+TradeDash[[#This Row],[Returns]]),L3201)</f>
        <v>3592686.8044515094</v>
      </c>
    </row>
    <row r="3203" spans="1:12" x14ac:dyDescent="0.35">
      <c r="A3203" s="1">
        <v>41180</v>
      </c>
      <c r="B3203" s="16">
        <f>YEAR(TradeDash[[#This Row],[Date]])</f>
        <v>2012</v>
      </c>
      <c r="C3203">
        <v>5703.3</v>
      </c>
      <c r="D3203" s="3">
        <f>IFERROR(TradeDash[[#This Row],[Nifty]]/C3202-1,"")</f>
        <v>9.5229666342153685E-3</v>
      </c>
      <c r="E3203">
        <f ca="1">IFERROR(AVERAGE(OFFSET(TradeDash[[#This Row],[Returns]],0,0,-n_days))/STDEV(OFFSET(TradeDash[[#This Row],[Returns]],0,0,-n_days)),"")</f>
        <v>0.35204289718300869</v>
      </c>
      <c r="F3203">
        <f ca="1">IFERROR(AVERAGE(OFFSET(TradeDash[[#This Row],[Returns]],0,0,-n_days*2))/STDEV(OFFSET(TradeDash[[#This Row],[Returns]],0,0,-n_days*2)),"")</f>
        <v>0.26581573156933741</v>
      </c>
      <c r="G3203">
        <f ca="1">IF(ISNUMBER(TradeDash[[#This Row],[2n day Sharpe]]),AVERAGE(TradeDash[[#This Row],[n day Sharpe]:[2n day Sharpe]]),"")</f>
        <v>0.30892931437617305</v>
      </c>
      <c r="H3203">
        <f ca="1">IF(ISNUMBER(TradeDash[[#This Row],[Sharpe Average]]),IF(TradeDash[[#This Row],[Sharpe Average]]&gt;$G$1,1,0),"")</f>
        <v>1</v>
      </c>
      <c r="I3203" s="2">
        <f ca="1">IF(ISNUMBER(TradeDash[[#This Row],[Signal]]),MAX(IF(AND(TradeDash[[#This Row],[Signal]]=1,I3202&lt;1),I3202+$E$1,IF(AND(TradeDash[[#This Row],[Signal]]=0,I3202&gt;0),I3202-$E$1,IF(AND(TradeDash[[#This Row],[Signal]]=1,I3202=1),I3202,IF(AND(TradeDash[[#This Row],[Signal]]=0,I3202=0),I3202,0)))),0),"")</f>
        <v>1</v>
      </c>
      <c r="J3203" s="3">
        <f ca="1">IF(ISNUMBER(TradeDash[[#This Row],[Position]]),TradeDash[[#This Row],[Position]]*D3204,"")</f>
        <v>2.7177248259779851E-3</v>
      </c>
      <c r="K3203" s="7">
        <f ca="1">K3202*IFERROR(1+TradeDash[[#This Row],[Port Return]],1)</f>
        <v>5194313.6156880558</v>
      </c>
      <c r="L3203" s="7">
        <f ca="1">IF(ISNUMBER(TradeDash[[#This Row],[Port Return]]),L3202*(1+TradeDash[[#This Row],[Returns]]),L3202)</f>
        <v>3626899.841017487</v>
      </c>
    </row>
    <row r="3204" spans="1:12" x14ac:dyDescent="0.35">
      <c r="A3204" s="1">
        <v>41183</v>
      </c>
      <c r="B3204" s="16">
        <f>YEAR(TradeDash[[#This Row],[Date]])</f>
        <v>2012</v>
      </c>
      <c r="C3204">
        <v>5718.8</v>
      </c>
      <c r="D3204" s="3">
        <f>IFERROR(TradeDash[[#This Row],[Nifty]]/C3203-1,"")</f>
        <v>2.7177248259779851E-3</v>
      </c>
      <c r="E3204">
        <f ca="1">IFERROR(AVERAGE(OFFSET(TradeDash[[#This Row],[Returns]],0,0,-n_days))/STDEV(OFFSET(TradeDash[[#This Row],[Returns]],0,0,-n_days)),"")</f>
        <v>0.44205297731430737</v>
      </c>
      <c r="F3204">
        <f ca="1">IFERROR(AVERAGE(OFFSET(TradeDash[[#This Row],[Returns]],0,0,-n_days*2))/STDEV(OFFSET(TradeDash[[#This Row],[Returns]],0,0,-n_days*2)),"")</f>
        <v>0.26736464391547243</v>
      </c>
      <c r="G3204">
        <f ca="1">IF(ISNUMBER(TradeDash[[#This Row],[2n day Sharpe]]),AVERAGE(TradeDash[[#This Row],[n day Sharpe]:[2n day Sharpe]]),"")</f>
        <v>0.3547088106148899</v>
      </c>
      <c r="H3204">
        <f ca="1">IF(ISNUMBER(TradeDash[[#This Row],[Sharpe Average]]),IF(TradeDash[[#This Row],[Sharpe Average]]&gt;$G$1,1,0),"")</f>
        <v>1</v>
      </c>
      <c r="I3204" s="2">
        <f ca="1">IF(ISNUMBER(TradeDash[[#This Row],[Signal]]),MAX(IF(AND(TradeDash[[#This Row],[Signal]]=1,I3203&lt;1),I3203+$E$1,IF(AND(TradeDash[[#This Row],[Signal]]=0,I3203&gt;0),I3203-$E$1,IF(AND(TradeDash[[#This Row],[Signal]]=1,I3203=1),I3203,IF(AND(TradeDash[[#This Row],[Signal]]=0,I3203=0),I3203,0)))),0),"")</f>
        <v>1</v>
      </c>
      <c r="J3204" s="3">
        <f ca="1">IF(ISNUMBER(TradeDash[[#This Row],[Position]]),TradeDash[[#This Row],[Position]]*D3205,"")</f>
        <v>2.1770301461845332E-3</v>
      </c>
      <c r="K3204" s="7">
        <f ca="1">K3203*IFERROR(1+TradeDash[[#This Row],[Port Return]],1)</f>
        <v>5205621.7930181455</v>
      </c>
      <c r="L3204" s="7">
        <f ca="1">IF(ISNUMBER(TradeDash[[#This Row],[Port Return]]),L3203*(1+TradeDash[[#This Row],[Returns]]),L3203)</f>
        <v>3636756.756756756</v>
      </c>
    </row>
    <row r="3205" spans="1:12" x14ac:dyDescent="0.35">
      <c r="A3205" s="1">
        <v>41185</v>
      </c>
      <c r="B3205" s="16">
        <f>YEAR(TradeDash[[#This Row],[Date]])</f>
        <v>2012</v>
      </c>
      <c r="C3205">
        <v>5731.25</v>
      </c>
      <c r="D3205" s="3">
        <f>IFERROR(TradeDash[[#This Row],[Nifty]]/C3204-1,"")</f>
        <v>2.1770301461845332E-3</v>
      </c>
      <c r="E3205">
        <f ca="1">IFERROR(AVERAGE(OFFSET(TradeDash[[#This Row],[Returns]],0,0,-n_days))/STDEV(OFFSET(TradeDash[[#This Row],[Returns]],0,0,-n_days)),"")</f>
        <v>0.46107584968084808</v>
      </c>
      <c r="F3205">
        <f ca="1">IFERROR(AVERAGE(OFFSET(TradeDash[[#This Row],[Returns]],0,0,-n_days*2))/STDEV(OFFSET(TradeDash[[#This Row],[Returns]],0,0,-n_days*2)),"")</f>
        <v>0.28241708381909042</v>
      </c>
      <c r="G3205">
        <f ca="1">IF(ISNUMBER(TradeDash[[#This Row],[2n day Sharpe]]),AVERAGE(TradeDash[[#This Row],[n day Sharpe]:[2n day Sharpe]]),"")</f>
        <v>0.37174646674996925</v>
      </c>
      <c r="H3205">
        <f ca="1">IF(ISNUMBER(TradeDash[[#This Row],[Sharpe Average]]),IF(TradeDash[[#This Row],[Sharpe Average]]&gt;$G$1,1,0),"")</f>
        <v>1</v>
      </c>
      <c r="I3205" s="2">
        <f ca="1">IF(ISNUMBER(TradeDash[[#This Row],[Signal]]),MAX(IF(AND(TradeDash[[#This Row],[Signal]]=1,I3204&lt;1),I3204+$E$1,IF(AND(TradeDash[[#This Row],[Signal]]=0,I3204&gt;0),I3204-$E$1,IF(AND(TradeDash[[#This Row],[Signal]]=1,I3204=1),I3204,IF(AND(TradeDash[[#This Row],[Signal]]=0,I3204=0),I3204,0)))),0),"")</f>
        <v>1</v>
      </c>
      <c r="J3205" s="3">
        <f ca="1">IF(ISNUMBER(TradeDash[[#This Row],[Position]]),TradeDash[[#This Row],[Position]]*D3206,"")</f>
        <v>9.8320610687023802E-3</v>
      </c>
      <c r="K3205" s="7">
        <f ca="1">K3204*IFERROR(1+TradeDash[[#This Row],[Port Return]],1)</f>
        <v>5256803.7843876677</v>
      </c>
      <c r="L3205" s="7">
        <f ca="1">IF(ISNUMBER(TradeDash[[#This Row],[Port Return]]),L3204*(1+TradeDash[[#This Row],[Returns]]),L3204)</f>
        <v>3644674.0858505559</v>
      </c>
    </row>
    <row r="3206" spans="1:12" x14ac:dyDescent="0.35">
      <c r="A3206" s="1">
        <v>41186</v>
      </c>
      <c r="B3206" s="16">
        <f>YEAR(TradeDash[[#This Row],[Date]])</f>
        <v>2012</v>
      </c>
      <c r="C3206">
        <v>5787.6</v>
      </c>
      <c r="D3206" s="3">
        <f>IFERROR(TradeDash[[#This Row],[Nifty]]/C3205-1,"")</f>
        <v>9.8320610687023802E-3</v>
      </c>
      <c r="E3206">
        <f ca="1">IFERROR(AVERAGE(OFFSET(TradeDash[[#This Row],[Returns]],0,0,-n_days))/STDEV(OFFSET(TradeDash[[#This Row],[Returns]],0,0,-n_days)),"")</f>
        <v>0.48853272468944298</v>
      </c>
      <c r="F3206">
        <f ca="1">IFERROR(AVERAGE(OFFSET(TradeDash[[#This Row],[Returns]],0,0,-n_days*2))/STDEV(OFFSET(TradeDash[[#This Row],[Returns]],0,0,-n_days*2)),"")</f>
        <v>0.31728380226849195</v>
      </c>
      <c r="G3206">
        <f ca="1">IF(ISNUMBER(TradeDash[[#This Row],[2n day Sharpe]]),AVERAGE(TradeDash[[#This Row],[n day Sharpe]:[2n day Sharpe]]),"")</f>
        <v>0.40290826347896747</v>
      </c>
      <c r="H3206">
        <f ca="1">IF(ISNUMBER(TradeDash[[#This Row],[Sharpe Average]]),IF(TradeDash[[#This Row],[Sharpe Average]]&gt;$G$1,1,0),"")</f>
        <v>1</v>
      </c>
      <c r="I3206" s="2">
        <f ca="1">IF(ISNUMBER(TradeDash[[#This Row],[Signal]]),MAX(IF(AND(TradeDash[[#This Row],[Signal]]=1,I3205&lt;1),I3205+$E$1,IF(AND(TradeDash[[#This Row],[Signal]]=0,I3205&gt;0),I3205-$E$1,IF(AND(TradeDash[[#This Row],[Signal]]=1,I3205=1),I3205,IF(AND(TradeDash[[#This Row],[Signal]]=0,I3205=0),I3205,0)))),0),"")</f>
        <v>1</v>
      </c>
      <c r="J3206" s="3">
        <f ca="1">IF(ISNUMBER(TradeDash[[#This Row],[Position]]),TradeDash[[#This Row],[Position]]*D3207,"")</f>
        <v>-7.0236367406180111E-3</v>
      </c>
      <c r="K3206" s="7">
        <f ca="1">K3205*IFERROR(1+TradeDash[[#This Row],[Port Return]],1)</f>
        <v>5219881.9041894227</v>
      </c>
      <c r="L3206" s="7">
        <f ca="1">IF(ISNUMBER(TradeDash[[#This Row],[Port Return]]),L3205*(1+TradeDash[[#This Row],[Returns]]),L3205)</f>
        <v>3680508.7440381558</v>
      </c>
    </row>
    <row r="3207" spans="1:12" x14ac:dyDescent="0.35">
      <c r="A3207" s="1">
        <v>41187</v>
      </c>
      <c r="B3207" s="16">
        <f>YEAR(TradeDash[[#This Row],[Date]])</f>
        <v>2012</v>
      </c>
      <c r="C3207">
        <v>5746.95</v>
      </c>
      <c r="D3207" s="3">
        <f>IFERROR(TradeDash[[#This Row],[Nifty]]/C3206-1,"")</f>
        <v>-7.0236367406180111E-3</v>
      </c>
      <c r="E3207">
        <f ca="1">IFERROR(AVERAGE(OFFSET(TradeDash[[#This Row],[Returns]],0,0,-n_days))/STDEV(OFFSET(TradeDash[[#This Row],[Returns]],0,0,-n_days)),"")</f>
        <v>0.50759811780583952</v>
      </c>
      <c r="F3207">
        <f ca="1">IFERROR(AVERAGE(OFFSET(TradeDash[[#This Row],[Returns]],0,0,-n_days*2))/STDEV(OFFSET(TradeDash[[#This Row],[Returns]],0,0,-n_days*2)),"")</f>
        <v>0.2585902028066438</v>
      </c>
      <c r="G3207">
        <f ca="1">IF(ISNUMBER(TradeDash[[#This Row],[2n day Sharpe]]),AVERAGE(TradeDash[[#This Row],[n day Sharpe]:[2n day Sharpe]]),"")</f>
        <v>0.38309416030624166</v>
      </c>
      <c r="H3207">
        <f ca="1">IF(ISNUMBER(TradeDash[[#This Row],[Sharpe Average]]),IF(TradeDash[[#This Row],[Sharpe Average]]&gt;$G$1,1,0),"")</f>
        <v>1</v>
      </c>
      <c r="I3207" s="2">
        <f ca="1">IF(ISNUMBER(TradeDash[[#This Row],[Signal]]),MAX(IF(AND(TradeDash[[#This Row],[Signal]]=1,I3206&lt;1),I3206+$E$1,IF(AND(TradeDash[[#This Row],[Signal]]=0,I3206&gt;0),I3206-$E$1,IF(AND(TradeDash[[#This Row],[Signal]]=1,I3206=1),I3206,IF(AND(TradeDash[[#This Row],[Signal]]=0,I3206=0),I3206,0)))),0),"")</f>
        <v>1</v>
      </c>
      <c r="J3207" s="3">
        <f ca="1">IF(ISNUMBER(TradeDash[[#This Row],[Position]]),TradeDash[[#This Row],[Position]]*D3208,"")</f>
        <v>-1.2345679012345623E-2</v>
      </c>
      <c r="K3207" s="7">
        <f ca="1">K3206*IFERROR(1+TradeDash[[#This Row],[Port Return]],1)</f>
        <v>5155438.9177179486</v>
      </c>
      <c r="L3207" s="7">
        <f ca="1">IF(ISNUMBER(TradeDash[[#This Row],[Port Return]]),L3206*(1+TradeDash[[#This Row],[Returns]]),L3206)</f>
        <v>3654658.1875993637</v>
      </c>
    </row>
    <row r="3208" spans="1:12" x14ac:dyDescent="0.35">
      <c r="A3208" s="1">
        <v>41190</v>
      </c>
      <c r="B3208" s="16">
        <f>YEAR(TradeDash[[#This Row],[Date]])</f>
        <v>2012</v>
      </c>
      <c r="C3208">
        <v>5676</v>
      </c>
      <c r="D3208" s="3">
        <f>IFERROR(TradeDash[[#This Row],[Nifty]]/C3207-1,"")</f>
        <v>-1.2345679012345623E-2</v>
      </c>
      <c r="E3208">
        <f ca="1">IFERROR(AVERAGE(OFFSET(TradeDash[[#This Row],[Returns]],0,0,-n_days))/STDEV(OFFSET(TradeDash[[#This Row],[Returns]],0,0,-n_days)),"")</f>
        <v>0.39836574289302967</v>
      </c>
      <c r="F3208">
        <f ca="1">IFERROR(AVERAGE(OFFSET(TradeDash[[#This Row],[Returns]],0,0,-n_days*2))/STDEV(OFFSET(TradeDash[[#This Row],[Returns]],0,0,-n_days*2)),"")</f>
        <v>0.18588067618803736</v>
      </c>
      <c r="G3208">
        <f ca="1">IF(ISNUMBER(TradeDash[[#This Row],[2n day Sharpe]]),AVERAGE(TradeDash[[#This Row],[n day Sharpe]:[2n day Sharpe]]),"")</f>
        <v>0.2921232095405335</v>
      </c>
      <c r="H3208">
        <f ca="1">IF(ISNUMBER(TradeDash[[#This Row],[Sharpe Average]]),IF(TradeDash[[#This Row],[Sharpe Average]]&gt;$G$1,1,0),"")</f>
        <v>1</v>
      </c>
      <c r="I3208" s="2">
        <f ca="1">IF(ISNUMBER(TradeDash[[#This Row],[Signal]]),MAX(IF(AND(TradeDash[[#This Row],[Signal]]=1,I3207&lt;1),I3207+$E$1,IF(AND(TradeDash[[#This Row],[Signal]]=0,I3207&gt;0),I3207-$E$1,IF(AND(TradeDash[[#This Row],[Signal]]=1,I3207=1),I3207,IF(AND(TradeDash[[#This Row],[Signal]]=0,I3207=0),I3207,0)))),0),"")</f>
        <v>1</v>
      </c>
      <c r="J3208" s="3">
        <f ca="1">IF(ISNUMBER(TradeDash[[#This Row],[Position]]),TradeDash[[#This Row],[Position]]*D3209,"")</f>
        <v>5.0387596899226228E-3</v>
      </c>
      <c r="K3208" s="7">
        <f ca="1">K3207*IFERROR(1+TradeDash[[#This Row],[Port Return]],1)</f>
        <v>5181415.935520404</v>
      </c>
      <c r="L3208" s="7">
        <f ca="1">IF(ISNUMBER(TradeDash[[#This Row],[Port Return]]),L3207*(1+TradeDash[[#This Row],[Returns]]),L3207)</f>
        <v>3609538.9507154212</v>
      </c>
    </row>
    <row r="3209" spans="1:12" x14ac:dyDescent="0.35">
      <c r="A3209" s="1">
        <v>41191</v>
      </c>
      <c r="B3209" s="16">
        <f>YEAR(TradeDash[[#This Row],[Date]])</f>
        <v>2012</v>
      </c>
      <c r="C3209">
        <v>5704.6</v>
      </c>
      <c r="D3209" s="3">
        <f>IFERROR(TradeDash[[#This Row],[Nifty]]/C3208-1,"")</f>
        <v>5.0387596899226228E-3</v>
      </c>
      <c r="E3209">
        <f ca="1">IFERROR(AVERAGE(OFFSET(TradeDash[[#This Row],[Returns]],0,0,-n_days))/STDEV(OFFSET(TradeDash[[#This Row],[Returns]],0,0,-n_days)),"")</f>
        <v>0.34960226362347602</v>
      </c>
      <c r="F3209">
        <f ca="1">IFERROR(AVERAGE(OFFSET(TradeDash[[#This Row],[Returns]],0,0,-n_days*2))/STDEV(OFFSET(TradeDash[[#This Row],[Returns]],0,0,-n_days*2)),"")</f>
        <v>0.19966859966627165</v>
      </c>
      <c r="G3209">
        <f ca="1">IF(ISNUMBER(TradeDash[[#This Row],[2n day Sharpe]]),AVERAGE(TradeDash[[#This Row],[n day Sharpe]:[2n day Sharpe]]),"")</f>
        <v>0.27463543164487381</v>
      </c>
      <c r="H3209">
        <f ca="1">IF(ISNUMBER(TradeDash[[#This Row],[Sharpe Average]]),IF(TradeDash[[#This Row],[Sharpe Average]]&gt;$G$1,1,0),"")</f>
        <v>1</v>
      </c>
      <c r="I3209" s="2">
        <f ca="1">IF(ISNUMBER(TradeDash[[#This Row],[Signal]]),MAX(IF(AND(TradeDash[[#This Row],[Signal]]=1,I3208&lt;1),I3208+$E$1,IF(AND(TradeDash[[#This Row],[Signal]]=0,I3208&gt;0),I3208-$E$1,IF(AND(TradeDash[[#This Row],[Signal]]=1,I3208=1),I3208,IF(AND(TradeDash[[#This Row],[Signal]]=0,I3208=0),I3208,0)))),0),"")</f>
        <v>1</v>
      </c>
      <c r="J3209" s="3">
        <f ca="1">IF(ISNUMBER(TradeDash[[#This Row],[Position]]),TradeDash[[#This Row],[Position]]*D3210,"")</f>
        <v>-9.194334396802728E-3</v>
      </c>
      <c r="K3209" s="7">
        <f ca="1">K3208*IFERROR(1+TradeDash[[#This Row],[Port Return]],1)</f>
        <v>5133776.264760307</v>
      </c>
      <c r="L3209" s="7">
        <f ca="1">IF(ISNUMBER(TradeDash[[#This Row],[Port Return]]),L3208*(1+TradeDash[[#This Row],[Returns]]),L3208)</f>
        <v>3627726.5500794919</v>
      </c>
    </row>
    <row r="3210" spans="1:12" x14ac:dyDescent="0.35">
      <c r="A3210" s="1">
        <v>41192</v>
      </c>
      <c r="B3210" s="16">
        <f>YEAR(TradeDash[[#This Row],[Date]])</f>
        <v>2012</v>
      </c>
      <c r="C3210">
        <v>5652.15</v>
      </c>
      <c r="D3210" s="3">
        <f>IFERROR(TradeDash[[#This Row],[Nifty]]/C3209-1,"")</f>
        <v>-9.194334396802728E-3</v>
      </c>
      <c r="E3210">
        <f ca="1">IFERROR(AVERAGE(OFFSET(TradeDash[[#This Row],[Returns]],0,0,-n_days))/STDEV(OFFSET(TradeDash[[#This Row],[Returns]],0,0,-n_days)),"")</f>
        <v>0.26908849812774677</v>
      </c>
      <c r="F3210">
        <f ca="1">IFERROR(AVERAGE(OFFSET(TradeDash[[#This Row],[Returns]],0,0,-n_days*2))/STDEV(OFFSET(TradeDash[[#This Row],[Returns]],0,0,-n_days*2)),"")</f>
        <v>0.17787225270291318</v>
      </c>
      <c r="G3210">
        <f ca="1">IF(ISNUMBER(TradeDash[[#This Row],[2n day Sharpe]]),AVERAGE(TradeDash[[#This Row],[n day Sharpe]:[2n day Sharpe]]),"")</f>
        <v>0.22348037541532997</v>
      </c>
      <c r="H3210">
        <f ca="1">IF(ISNUMBER(TradeDash[[#This Row],[Sharpe Average]]),IF(TradeDash[[#This Row],[Sharpe Average]]&gt;$G$1,1,0),"")</f>
        <v>1</v>
      </c>
      <c r="I3210" s="2">
        <f ca="1">IF(ISNUMBER(TradeDash[[#This Row],[Signal]]),MAX(IF(AND(TradeDash[[#This Row],[Signal]]=1,I3209&lt;1),I3209+$E$1,IF(AND(TradeDash[[#This Row],[Signal]]=0,I3209&gt;0),I3209-$E$1,IF(AND(TradeDash[[#This Row],[Signal]]=1,I3209=1),I3209,IF(AND(TradeDash[[#This Row],[Signal]]=0,I3209=0),I3209,0)))),0),"")</f>
        <v>1</v>
      </c>
      <c r="J3210" s="3">
        <f ca="1">IF(ISNUMBER(TradeDash[[#This Row],[Position]]),TradeDash[[#This Row],[Position]]*D3211,"")</f>
        <v>9.8900418424847647E-3</v>
      </c>
      <c r="K3210" s="7">
        <f ca="1">K3209*IFERROR(1+TradeDash[[#This Row],[Port Return]],1)</f>
        <v>5184549.5268287417</v>
      </c>
      <c r="L3210" s="7">
        <f ca="1">IF(ISNUMBER(TradeDash[[#This Row],[Port Return]]),L3209*(1+TradeDash[[#This Row],[Returns]]),L3209)</f>
        <v>3594372.0190779017</v>
      </c>
    </row>
    <row r="3211" spans="1:12" x14ac:dyDescent="0.35">
      <c r="A3211" s="1">
        <v>41193</v>
      </c>
      <c r="B3211" s="16">
        <f>YEAR(TradeDash[[#This Row],[Date]])</f>
        <v>2012</v>
      </c>
      <c r="C3211">
        <v>5708.05</v>
      </c>
      <c r="D3211" s="3">
        <f>IFERROR(TradeDash[[#This Row],[Nifty]]/C3210-1,"")</f>
        <v>9.8900418424847647E-3</v>
      </c>
      <c r="E3211">
        <f ca="1">IFERROR(AVERAGE(OFFSET(TradeDash[[#This Row],[Returns]],0,0,-n_days))/STDEV(OFFSET(TradeDash[[#This Row],[Returns]],0,0,-n_days)),"")</f>
        <v>0.29044622660388553</v>
      </c>
      <c r="F3211">
        <f ca="1">IFERROR(AVERAGE(OFFSET(TradeDash[[#This Row],[Returns]],0,0,-n_days*2))/STDEV(OFFSET(TradeDash[[#This Row],[Returns]],0,0,-n_days*2)),"")</f>
        <v>0.20565046220386807</v>
      </c>
      <c r="G3211">
        <f ca="1">IF(ISNUMBER(TradeDash[[#This Row],[2n day Sharpe]]),AVERAGE(TradeDash[[#This Row],[n day Sharpe]:[2n day Sharpe]]),"")</f>
        <v>0.2480483444038768</v>
      </c>
      <c r="H3211">
        <f ca="1">IF(ISNUMBER(TradeDash[[#This Row],[Sharpe Average]]),IF(TradeDash[[#This Row],[Sharpe Average]]&gt;$G$1,1,0),"")</f>
        <v>1</v>
      </c>
      <c r="I3211" s="2">
        <f ca="1">IF(ISNUMBER(TradeDash[[#This Row],[Signal]]),MAX(IF(AND(TradeDash[[#This Row],[Signal]]=1,I3210&lt;1),I3210+$E$1,IF(AND(TradeDash[[#This Row],[Signal]]=0,I3210&gt;0),I3210-$E$1,IF(AND(TradeDash[[#This Row],[Signal]]=1,I3210=1),I3210,IF(AND(TradeDash[[#This Row],[Signal]]=0,I3210=0),I3210,0)))),0),"")</f>
        <v>1</v>
      </c>
      <c r="J3211" s="3">
        <f ca="1">IF(ISNUMBER(TradeDash[[#This Row],[Position]]),TradeDash[[#This Row],[Position]]*D3212,"")</f>
        <v>-5.606117675913791E-3</v>
      </c>
      <c r="K3211" s="7">
        <f ca="1">K3210*IFERROR(1+TradeDash[[#This Row],[Port Return]],1)</f>
        <v>5155484.3320847368</v>
      </c>
      <c r="L3211" s="7">
        <f ca="1">IF(ISNUMBER(TradeDash[[#This Row],[Port Return]]),L3210*(1+TradeDash[[#This Row],[Returns]]),L3210)</f>
        <v>3629920.5087440386</v>
      </c>
    </row>
    <row r="3212" spans="1:12" x14ac:dyDescent="0.35">
      <c r="A3212" s="1">
        <v>41194</v>
      </c>
      <c r="B3212" s="16">
        <f>YEAR(TradeDash[[#This Row],[Date]])</f>
        <v>2012</v>
      </c>
      <c r="C3212">
        <v>5676.05</v>
      </c>
      <c r="D3212" s="3">
        <f>IFERROR(TradeDash[[#This Row],[Nifty]]/C3211-1,"")</f>
        <v>-5.606117675913791E-3</v>
      </c>
      <c r="E3212">
        <f ca="1">IFERROR(AVERAGE(OFFSET(TradeDash[[#This Row],[Returns]],0,0,-n_days))/STDEV(OFFSET(TradeDash[[#This Row],[Returns]],0,0,-n_days)),"")</f>
        <v>0.22227720828938241</v>
      </c>
      <c r="F3212">
        <f ca="1">IFERROR(AVERAGE(OFFSET(TradeDash[[#This Row],[Returns]],0,0,-n_days*2))/STDEV(OFFSET(TradeDash[[#This Row],[Returns]],0,0,-n_days*2)),"")</f>
        <v>0.17364056511902554</v>
      </c>
      <c r="G3212">
        <f ca="1">IF(ISNUMBER(TradeDash[[#This Row],[2n day Sharpe]]),AVERAGE(TradeDash[[#This Row],[n day Sharpe]:[2n day Sharpe]]),"")</f>
        <v>0.19795888670420397</v>
      </c>
      <c r="H3212">
        <f ca="1">IF(ISNUMBER(TradeDash[[#This Row],[Sharpe Average]]),IF(TradeDash[[#This Row],[Sharpe Average]]&gt;$G$1,1,0),"")</f>
        <v>1</v>
      </c>
      <c r="I3212" s="2">
        <f ca="1">IF(ISNUMBER(TradeDash[[#This Row],[Signal]]),MAX(IF(AND(TradeDash[[#This Row],[Signal]]=1,I3211&lt;1),I3211+$E$1,IF(AND(TradeDash[[#This Row],[Signal]]=0,I3211&gt;0),I3211-$E$1,IF(AND(TradeDash[[#This Row],[Signal]]=1,I3211=1),I3211,IF(AND(TradeDash[[#This Row],[Signal]]=0,I3211=0),I3211,0)))),0),"")</f>
        <v>1</v>
      </c>
      <c r="J3212" s="3">
        <f ca="1">IF(ISNUMBER(TradeDash[[#This Row],[Position]]),TradeDash[[#This Row],[Position]]*D3213,"")</f>
        <v>1.9732031958843432E-3</v>
      </c>
      <c r="K3212" s="7">
        <f ca="1">K3211*IFERROR(1+TradeDash[[#This Row],[Port Return]],1)</f>
        <v>5165657.1502451384</v>
      </c>
      <c r="L3212" s="7">
        <f ca="1">IF(ISNUMBER(TradeDash[[#This Row],[Port Return]]),L3211*(1+TradeDash[[#This Row],[Returns]]),L3211)</f>
        <v>3609570.7472178065</v>
      </c>
    </row>
    <row r="3213" spans="1:12" x14ac:dyDescent="0.35">
      <c r="A3213" s="1">
        <v>41197</v>
      </c>
      <c r="B3213" s="16">
        <f>YEAR(TradeDash[[#This Row],[Date]])</f>
        <v>2012</v>
      </c>
      <c r="C3213">
        <v>5687.25</v>
      </c>
      <c r="D3213" s="3">
        <f>IFERROR(TradeDash[[#This Row],[Nifty]]/C3212-1,"")</f>
        <v>1.9732031958843432E-3</v>
      </c>
      <c r="E3213">
        <f ca="1">IFERROR(AVERAGE(OFFSET(TradeDash[[#This Row],[Returns]],0,0,-n_days))/STDEV(OFFSET(TradeDash[[#This Row],[Returns]],0,0,-n_days)),"")</f>
        <v>0.22817074630539189</v>
      </c>
      <c r="F3213">
        <f ca="1">IFERROR(AVERAGE(OFFSET(TradeDash[[#This Row],[Returns]],0,0,-n_days*2))/STDEV(OFFSET(TradeDash[[#This Row],[Returns]],0,0,-n_days*2)),"")</f>
        <v>0.16256524257419663</v>
      </c>
      <c r="G3213">
        <f ca="1">IF(ISNUMBER(TradeDash[[#This Row],[2n day Sharpe]]),AVERAGE(TradeDash[[#This Row],[n day Sharpe]:[2n day Sharpe]]),"")</f>
        <v>0.19536799443979425</v>
      </c>
      <c r="H3213">
        <f ca="1">IF(ISNUMBER(TradeDash[[#This Row],[Sharpe Average]]),IF(TradeDash[[#This Row],[Sharpe Average]]&gt;$G$1,1,0),"")</f>
        <v>1</v>
      </c>
      <c r="I3213" s="2">
        <f ca="1">IF(ISNUMBER(TradeDash[[#This Row],[Signal]]),MAX(IF(AND(TradeDash[[#This Row],[Signal]]=1,I3212&lt;1),I3212+$E$1,IF(AND(TradeDash[[#This Row],[Signal]]=0,I3212&gt;0),I3212-$E$1,IF(AND(TradeDash[[#This Row],[Signal]]=1,I3212=1),I3212,IF(AND(TradeDash[[#This Row],[Signal]]=0,I3212=0),I3212,0)))),0),"")</f>
        <v>1</v>
      </c>
      <c r="J3213" s="3">
        <f ca="1">IF(ISNUMBER(TradeDash[[#This Row],[Position]]),TradeDash[[#This Row],[Position]]*D3214,"")</f>
        <v>-6.9014022594400259E-3</v>
      </c>
      <c r="K3213" s="7">
        <f ca="1">K3212*IFERROR(1+TradeDash[[#This Row],[Port Return]],1)</f>
        <v>5130006.8723169444</v>
      </c>
      <c r="L3213" s="7">
        <f ca="1">IF(ISNUMBER(TradeDash[[#This Row],[Port Return]]),L3212*(1+TradeDash[[#This Row],[Returns]]),L3212)</f>
        <v>3616693.1637519873</v>
      </c>
    </row>
    <row r="3214" spans="1:12" x14ac:dyDescent="0.35">
      <c r="A3214" s="1">
        <v>41198</v>
      </c>
      <c r="B3214" s="16">
        <f>YEAR(TradeDash[[#This Row],[Date]])</f>
        <v>2012</v>
      </c>
      <c r="C3214">
        <v>5648</v>
      </c>
      <c r="D3214" s="3">
        <f>IFERROR(TradeDash[[#This Row],[Nifty]]/C3213-1,"")</f>
        <v>-6.9014022594400259E-3</v>
      </c>
      <c r="E3214">
        <f ca="1">IFERROR(AVERAGE(OFFSET(TradeDash[[#This Row],[Returns]],0,0,-n_days))/STDEV(OFFSET(TradeDash[[#This Row],[Returns]],0,0,-n_days)),"")</f>
        <v>7.6628693636883558E-2</v>
      </c>
      <c r="F3214">
        <f ca="1">IFERROR(AVERAGE(OFFSET(TradeDash[[#This Row],[Returns]],0,0,-n_days*2))/STDEV(OFFSET(TradeDash[[#This Row],[Returns]],0,0,-n_days*2)),"")</f>
        <v>0.15091956404371878</v>
      </c>
      <c r="G3214">
        <f ca="1">IF(ISNUMBER(TradeDash[[#This Row],[2n day Sharpe]]),AVERAGE(TradeDash[[#This Row],[n day Sharpe]:[2n day Sharpe]]),"")</f>
        <v>0.11377412884030116</v>
      </c>
      <c r="H3214">
        <f ca="1">IF(ISNUMBER(TradeDash[[#This Row],[Sharpe Average]]),IF(TradeDash[[#This Row],[Sharpe Average]]&gt;$G$1,1,0),"")</f>
        <v>1</v>
      </c>
      <c r="I3214" s="2">
        <f ca="1">IF(ISNUMBER(TradeDash[[#This Row],[Signal]]),MAX(IF(AND(TradeDash[[#This Row],[Signal]]=1,I3213&lt;1),I3213+$E$1,IF(AND(TradeDash[[#This Row],[Signal]]=0,I3213&gt;0),I3213-$E$1,IF(AND(TradeDash[[#This Row],[Signal]]=1,I3213=1),I3213,IF(AND(TradeDash[[#This Row],[Signal]]=0,I3213=0),I3213,0)))),0),"")</f>
        <v>1</v>
      </c>
      <c r="J3214" s="3">
        <f ca="1">IF(ISNUMBER(TradeDash[[#This Row],[Position]]),TradeDash[[#This Row],[Position]]*D3215,"")</f>
        <v>2.1689093484418276E-3</v>
      </c>
      <c r="K3214" s="7">
        <f ca="1">K3213*IFERROR(1+TradeDash[[#This Row],[Port Return]],1)</f>
        <v>5141133.3921798831</v>
      </c>
      <c r="L3214" s="7">
        <f ca="1">IF(ISNUMBER(TradeDash[[#This Row],[Port Return]]),L3213*(1+TradeDash[[#This Row],[Returns]]),L3213)</f>
        <v>3591732.909379968</v>
      </c>
    </row>
    <row r="3215" spans="1:12" x14ac:dyDescent="0.35">
      <c r="A3215" s="1">
        <v>41199</v>
      </c>
      <c r="B3215" s="16">
        <f>YEAR(TradeDash[[#This Row],[Date]])</f>
        <v>2012</v>
      </c>
      <c r="C3215">
        <v>5660.25</v>
      </c>
      <c r="D3215" s="3">
        <f>IFERROR(TradeDash[[#This Row],[Nifty]]/C3214-1,"")</f>
        <v>2.1689093484418276E-3</v>
      </c>
      <c r="E3215">
        <f ca="1">IFERROR(AVERAGE(OFFSET(TradeDash[[#This Row],[Returns]],0,0,-n_days))/STDEV(OFFSET(TradeDash[[#This Row],[Returns]],0,0,-n_days)),"")</f>
        <v>5.6110836338351081E-2</v>
      </c>
      <c r="F3215">
        <f ca="1">IFERROR(AVERAGE(OFFSET(TradeDash[[#This Row],[Returns]],0,0,-n_days*2))/STDEV(OFFSET(TradeDash[[#This Row],[Returns]],0,0,-n_days*2)),"")</f>
        <v>0.15528600830279982</v>
      </c>
      <c r="G3215">
        <f ca="1">IF(ISNUMBER(TradeDash[[#This Row],[2n day Sharpe]]),AVERAGE(TradeDash[[#This Row],[n day Sharpe]:[2n day Sharpe]]),"")</f>
        <v>0.10569842232057544</v>
      </c>
      <c r="H3215">
        <f ca="1">IF(ISNUMBER(TradeDash[[#This Row],[Sharpe Average]]),IF(TradeDash[[#This Row],[Sharpe Average]]&gt;$G$1,1,0),"")</f>
        <v>1</v>
      </c>
      <c r="I3215" s="2">
        <f ca="1">IF(ISNUMBER(TradeDash[[#This Row],[Signal]]),MAX(IF(AND(TradeDash[[#This Row],[Signal]]=1,I3214&lt;1),I3214+$E$1,IF(AND(TradeDash[[#This Row],[Signal]]=0,I3214&gt;0),I3214-$E$1,IF(AND(TradeDash[[#This Row],[Signal]]=1,I3214=1),I3214,IF(AND(TradeDash[[#This Row],[Signal]]=0,I3214=0),I3214,0)))),0),"")</f>
        <v>1</v>
      </c>
      <c r="J3215" s="3">
        <f ca="1">IF(ISNUMBER(TradeDash[[#This Row],[Position]]),TradeDash[[#This Row],[Position]]*D3216,"")</f>
        <v>1.032639901064436E-2</v>
      </c>
      <c r="K3215" s="7">
        <f ca="1">K3214*IFERROR(1+TradeDash[[#This Row],[Port Return]],1)</f>
        <v>5194222.7869544802</v>
      </c>
      <c r="L3215" s="7">
        <f ca="1">IF(ISNUMBER(TradeDash[[#This Row],[Port Return]]),L3214*(1+TradeDash[[#This Row],[Returns]]),L3214)</f>
        <v>3599523.0524642281</v>
      </c>
    </row>
    <row r="3216" spans="1:12" x14ac:dyDescent="0.35">
      <c r="A3216" s="1">
        <v>41200</v>
      </c>
      <c r="B3216" s="16">
        <f>YEAR(TradeDash[[#This Row],[Date]])</f>
        <v>2012</v>
      </c>
      <c r="C3216">
        <v>5718.7</v>
      </c>
      <c r="D3216" s="3">
        <f>IFERROR(TradeDash[[#This Row],[Nifty]]/C3215-1,"")</f>
        <v>1.032639901064436E-2</v>
      </c>
      <c r="E3216">
        <f ca="1">IFERROR(AVERAGE(OFFSET(TradeDash[[#This Row],[Returns]],0,0,-n_days))/STDEV(OFFSET(TradeDash[[#This Row],[Returns]],0,0,-n_days)),"")</f>
        <v>0.12306784447979972</v>
      </c>
      <c r="F3216">
        <f ca="1">IFERROR(AVERAGE(OFFSET(TradeDash[[#This Row],[Returns]],0,0,-n_days*2))/STDEV(OFFSET(TradeDash[[#This Row],[Returns]],0,0,-n_days*2)),"")</f>
        <v>0.15560233197684006</v>
      </c>
      <c r="G3216">
        <f ca="1">IF(ISNUMBER(TradeDash[[#This Row],[2n day Sharpe]]),AVERAGE(TradeDash[[#This Row],[n day Sharpe]:[2n day Sharpe]]),"")</f>
        <v>0.13933508822831989</v>
      </c>
      <c r="H3216">
        <f ca="1">IF(ISNUMBER(TradeDash[[#This Row],[Sharpe Average]]),IF(TradeDash[[#This Row],[Sharpe Average]]&gt;$G$1,1,0),"")</f>
        <v>1</v>
      </c>
      <c r="I3216" s="2">
        <f ca="1">IF(ISNUMBER(TradeDash[[#This Row],[Signal]]),MAX(IF(AND(TradeDash[[#This Row],[Signal]]=1,I3215&lt;1),I3215+$E$1,IF(AND(TradeDash[[#This Row],[Signal]]=0,I3215&gt;0),I3215-$E$1,IF(AND(TradeDash[[#This Row],[Signal]]=1,I3215=1),I3215,IF(AND(TradeDash[[#This Row],[Signal]]=0,I3215=0),I3215,0)))),0),"")</f>
        <v>1</v>
      </c>
      <c r="J3216" s="3">
        <f ca="1">IF(ISNUMBER(TradeDash[[#This Row],[Position]]),TradeDash[[#This Row],[Position]]*D3217,"")</f>
        <v>-6.0240963855421326E-3</v>
      </c>
      <c r="K3216" s="7">
        <f ca="1">K3215*IFERROR(1+TradeDash[[#This Row],[Port Return]],1)</f>
        <v>5162932.2882378874</v>
      </c>
      <c r="L3216" s="7">
        <f ca="1">IF(ISNUMBER(TradeDash[[#This Row],[Port Return]]),L3215*(1+TradeDash[[#This Row],[Returns]]),L3215)</f>
        <v>3636693.1637519863</v>
      </c>
    </row>
    <row r="3217" spans="1:12" x14ac:dyDescent="0.35">
      <c r="A3217" s="1">
        <v>41201</v>
      </c>
      <c r="B3217" s="16">
        <f>YEAR(TradeDash[[#This Row],[Date]])</f>
        <v>2012</v>
      </c>
      <c r="C3217">
        <v>5684.25</v>
      </c>
      <c r="D3217" s="3">
        <f>IFERROR(TradeDash[[#This Row],[Nifty]]/C3216-1,"")</f>
        <v>-6.0240963855421326E-3</v>
      </c>
      <c r="E3217">
        <f ca="1">IFERROR(AVERAGE(OFFSET(TradeDash[[#This Row],[Returns]],0,0,-n_days))/STDEV(OFFSET(TradeDash[[#This Row],[Returns]],0,0,-n_days)),"")</f>
        <v>0.13693368163058983</v>
      </c>
      <c r="F3217">
        <f ca="1">IFERROR(AVERAGE(OFFSET(TradeDash[[#This Row],[Returns]],0,0,-n_days*2))/STDEV(OFFSET(TradeDash[[#This Row],[Returns]],0,0,-n_days*2)),"")</f>
        <v>0.1417498833084424</v>
      </c>
      <c r="G3217">
        <f ca="1">IF(ISNUMBER(TradeDash[[#This Row],[2n day Sharpe]]),AVERAGE(TradeDash[[#This Row],[n day Sharpe]:[2n day Sharpe]]),"")</f>
        <v>0.13934178246951612</v>
      </c>
      <c r="H3217">
        <f ca="1">IF(ISNUMBER(TradeDash[[#This Row],[Sharpe Average]]),IF(TradeDash[[#This Row],[Sharpe Average]]&gt;$G$1,1,0),"")</f>
        <v>1</v>
      </c>
      <c r="I3217" s="2">
        <f ca="1">IF(ISNUMBER(TradeDash[[#This Row],[Signal]]),MAX(IF(AND(TradeDash[[#This Row],[Signal]]=1,I3216&lt;1),I3216+$E$1,IF(AND(TradeDash[[#This Row],[Signal]]=0,I3216&gt;0),I3216-$E$1,IF(AND(TradeDash[[#This Row],[Signal]]=1,I3216=1),I3216,IF(AND(TradeDash[[#This Row],[Signal]]=0,I3216=0),I3216,0)))),0),"")</f>
        <v>1</v>
      </c>
      <c r="J3217" s="3">
        <f ca="1">IF(ISNUMBER(TradeDash[[#This Row],[Position]]),TradeDash[[#This Row],[Position]]*D3218,"")</f>
        <v>5.7879227690547097E-3</v>
      </c>
      <c r="K3217" s="7">
        <f ca="1">K3216*IFERROR(1+TradeDash[[#This Row],[Port Return]],1)</f>
        <v>5192814.9415840674</v>
      </c>
      <c r="L3217" s="7">
        <f ca="1">IF(ISNUMBER(TradeDash[[#This Row],[Port Return]]),L3216*(1+TradeDash[[#This Row],[Returns]]),L3216)</f>
        <v>3614785.3736089021</v>
      </c>
    </row>
    <row r="3218" spans="1:12" x14ac:dyDescent="0.35">
      <c r="A3218" s="1">
        <v>41204</v>
      </c>
      <c r="B3218" s="16">
        <f>YEAR(TradeDash[[#This Row],[Date]])</f>
        <v>2012</v>
      </c>
      <c r="C3218">
        <v>5717.15</v>
      </c>
      <c r="D3218" s="3">
        <f>IFERROR(TradeDash[[#This Row],[Nifty]]/C3217-1,"")</f>
        <v>5.7879227690547097E-3</v>
      </c>
      <c r="E3218">
        <f ca="1">IFERROR(AVERAGE(OFFSET(TradeDash[[#This Row],[Returns]],0,0,-n_days))/STDEV(OFFSET(TradeDash[[#This Row],[Returns]],0,0,-n_days)),"")</f>
        <v>3.6450351455378768E-2</v>
      </c>
      <c r="F3218">
        <f ca="1">IFERROR(AVERAGE(OFFSET(TradeDash[[#This Row],[Returns]],0,0,-n_days*2))/STDEV(OFFSET(TradeDash[[#This Row],[Returns]],0,0,-n_days*2)),"")</f>
        <v>0.1562204913996213</v>
      </c>
      <c r="G3218">
        <f ca="1">IF(ISNUMBER(TradeDash[[#This Row],[2n day Sharpe]]),AVERAGE(TradeDash[[#This Row],[n day Sharpe]:[2n day Sharpe]]),"")</f>
        <v>9.633542142750004E-2</v>
      </c>
      <c r="H3218">
        <f ca="1">IF(ISNUMBER(TradeDash[[#This Row],[Sharpe Average]]),IF(TradeDash[[#This Row],[Sharpe Average]]&gt;$G$1,1,0),"")</f>
        <v>1</v>
      </c>
      <c r="I3218" s="2">
        <f ca="1">IF(ISNUMBER(TradeDash[[#This Row],[Signal]]),MAX(IF(AND(TradeDash[[#This Row],[Signal]]=1,I3217&lt;1),I3217+$E$1,IF(AND(TradeDash[[#This Row],[Signal]]=0,I3217&gt;0),I3217-$E$1,IF(AND(TradeDash[[#This Row],[Signal]]=1,I3217=1),I3217,IF(AND(TradeDash[[#This Row],[Signal]]=0,I3217=0),I3217,0)))),0),"")</f>
        <v>1</v>
      </c>
      <c r="J3218" s="3">
        <f ca="1">IF(ISNUMBER(TradeDash[[#This Row],[Position]]),TradeDash[[#This Row],[Position]]*D3219,"")</f>
        <v>-4.5039923738225962E-3</v>
      </c>
      <c r="K3218" s="7">
        <f ca="1">K3217*IFERROR(1+TradeDash[[#This Row],[Port Return]],1)</f>
        <v>5169426.5426885011</v>
      </c>
      <c r="L3218" s="7">
        <f ca="1">IF(ISNUMBER(TradeDash[[#This Row],[Port Return]]),L3217*(1+TradeDash[[#This Row],[Returns]]),L3217)</f>
        <v>3635707.4721780592</v>
      </c>
    </row>
    <row r="3219" spans="1:12" x14ac:dyDescent="0.35">
      <c r="A3219" s="1">
        <v>41205</v>
      </c>
      <c r="B3219" s="16">
        <f>YEAR(TradeDash[[#This Row],[Date]])</f>
        <v>2012</v>
      </c>
      <c r="C3219">
        <v>5691.4</v>
      </c>
      <c r="D3219" s="3">
        <f>IFERROR(TradeDash[[#This Row],[Nifty]]/C3218-1,"")</f>
        <v>-4.5039923738225962E-3</v>
      </c>
      <c r="E3219">
        <f ca="1">IFERROR(AVERAGE(OFFSET(TradeDash[[#This Row],[Returns]],0,0,-n_days))/STDEV(OFFSET(TradeDash[[#This Row],[Returns]],0,0,-n_days)),"")</f>
        <v>3.1118477768542464E-2</v>
      </c>
      <c r="F3219">
        <f ca="1">IFERROR(AVERAGE(OFFSET(TradeDash[[#This Row],[Returns]],0,0,-n_days*2))/STDEV(OFFSET(TradeDash[[#This Row],[Returns]],0,0,-n_days*2)),"")</f>
        <v>0.15867488177629857</v>
      </c>
      <c r="G3219">
        <f ca="1">IF(ISNUMBER(TradeDash[[#This Row],[2n day Sharpe]]),AVERAGE(TradeDash[[#This Row],[n day Sharpe]:[2n day Sharpe]]),"")</f>
        <v>9.4896679772420514E-2</v>
      </c>
      <c r="H3219">
        <f ca="1">IF(ISNUMBER(TradeDash[[#This Row],[Sharpe Average]]),IF(TradeDash[[#This Row],[Sharpe Average]]&gt;$G$1,1,0),"")</f>
        <v>1</v>
      </c>
      <c r="I3219" s="2">
        <f ca="1">IF(ISNUMBER(TradeDash[[#This Row],[Signal]]),MAX(IF(AND(TradeDash[[#This Row],[Signal]]=1,I3218&lt;1),I3218+$E$1,IF(AND(TradeDash[[#This Row],[Signal]]=0,I3218&gt;0),I3218-$E$1,IF(AND(TradeDash[[#This Row],[Signal]]=1,I3218=1),I3218,IF(AND(TradeDash[[#This Row],[Signal]]=0,I3218=0),I3218,0)))),0),"")</f>
        <v>1</v>
      </c>
      <c r="J3219" s="3">
        <f ca="1">IF(ISNUMBER(TradeDash[[#This Row],[Position]]),TradeDash[[#This Row],[Position]]*D3220,"")</f>
        <v>2.4422813367537266E-3</v>
      </c>
      <c r="K3219" s="7">
        <f ca="1">K3218*IFERROR(1+TradeDash[[#This Row],[Port Return]],1)</f>
        <v>5182051.7366554281</v>
      </c>
      <c r="L3219" s="7">
        <f ca="1">IF(ISNUMBER(TradeDash[[#This Row],[Port Return]]),L3218*(1+TradeDash[[#This Row],[Returns]]),L3218)</f>
        <v>3619332.2734499192</v>
      </c>
    </row>
    <row r="3220" spans="1:12" x14ac:dyDescent="0.35">
      <c r="A3220" s="1">
        <v>41207</v>
      </c>
      <c r="B3220" s="16">
        <f>YEAR(TradeDash[[#This Row],[Date]])</f>
        <v>2012</v>
      </c>
      <c r="C3220">
        <v>5705.3</v>
      </c>
      <c r="D3220" s="3">
        <f>IFERROR(TradeDash[[#This Row],[Nifty]]/C3219-1,"")</f>
        <v>2.4422813367537266E-3</v>
      </c>
      <c r="E3220">
        <f ca="1">IFERROR(AVERAGE(OFFSET(TradeDash[[#This Row],[Returns]],0,0,-n_days))/STDEV(OFFSET(TradeDash[[#This Row],[Returns]],0,0,-n_days)),"")</f>
        <v>4.3226520380428991E-2</v>
      </c>
      <c r="F3220">
        <f ca="1">IFERROR(AVERAGE(OFFSET(TradeDash[[#This Row],[Returns]],0,0,-n_days*2))/STDEV(OFFSET(TradeDash[[#This Row],[Returns]],0,0,-n_days*2)),"")</f>
        <v>0.18654735880553983</v>
      </c>
      <c r="G3220">
        <f ca="1">IF(ISNUMBER(TradeDash[[#This Row],[2n day Sharpe]]),AVERAGE(TradeDash[[#This Row],[n day Sharpe]:[2n day Sharpe]]),"")</f>
        <v>0.11488693959298441</v>
      </c>
      <c r="H3220">
        <f ca="1">IF(ISNUMBER(TradeDash[[#This Row],[Sharpe Average]]),IF(TradeDash[[#This Row],[Sharpe Average]]&gt;$G$1,1,0),"")</f>
        <v>1</v>
      </c>
      <c r="I3220" s="2">
        <f ca="1">IF(ISNUMBER(TradeDash[[#This Row],[Signal]]),MAX(IF(AND(TradeDash[[#This Row],[Signal]]=1,I3219&lt;1),I3219+$E$1,IF(AND(TradeDash[[#This Row],[Signal]]=0,I3219&gt;0),I3219-$E$1,IF(AND(TradeDash[[#This Row],[Signal]]=1,I3219=1),I3219,IF(AND(TradeDash[[#This Row],[Signal]]=0,I3219=0),I3219,0)))),0),"")</f>
        <v>1</v>
      </c>
      <c r="J3220" s="3">
        <f ca="1">IF(ISNUMBER(TradeDash[[#This Row],[Position]]),TradeDash[[#This Row],[Position]]*D3221,"")</f>
        <v>-7.1863004574693745E-3</v>
      </c>
      <c r="K3220" s="7">
        <f ca="1">K3219*IFERROR(1+TradeDash[[#This Row],[Port Return]],1)</f>
        <v>5144811.9558896711</v>
      </c>
      <c r="L3220" s="7">
        <f ca="1">IF(ISNUMBER(TradeDash[[#This Row],[Port Return]]),L3219*(1+TradeDash[[#This Row],[Returns]]),L3219)</f>
        <v>3628171.7011128762</v>
      </c>
    </row>
    <row r="3221" spans="1:12" x14ac:dyDescent="0.35">
      <c r="A3221" s="1">
        <v>41208</v>
      </c>
      <c r="B3221" s="16">
        <f>YEAR(TradeDash[[#This Row],[Date]])</f>
        <v>2012</v>
      </c>
      <c r="C3221">
        <v>5664.3</v>
      </c>
      <c r="D3221" s="3">
        <f>IFERROR(TradeDash[[#This Row],[Nifty]]/C3220-1,"")</f>
        <v>-7.1863004574693745E-3</v>
      </c>
      <c r="E3221">
        <f ca="1">IFERROR(AVERAGE(OFFSET(TradeDash[[#This Row],[Returns]],0,0,-n_days))/STDEV(OFFSET(TradeDash[[#This Row],[Returns]],0,0,-n_days)),"")</f>
        <v>4.4284580946166077E-3</v>
      </c>
      <c r="F3221">
        <f ca="1">IFERROR(AVERAGE(OFFSET(TradeDash[[#This Row],[Returns]],0,0,-n_days*2))/STDEV(OFFSET(TradeDash[[#This Row],[Returns]],0,0,-n_days*2)),"")</f>
        <v>0.1728618099595999</v>
      </c>
      <c r="G3221">
        <f ca="1">IF(ISNUMBER(TradeDash[[#This Row],[2n day Sharpe]]),AVERAGE(TradeDash[[#This Row],[n day Sharpe]:[2n day Sharpe]]),"")</f>
        <v>8.8645134027108261E-2</v>
      </c>
      <c r="H3221">
        <f ca="1">IF(ISNUMBER(TradeDash[[#This Row],[Sharpe Average]]),IF(TradeDash[[#This Row],[Sharpe Average]]&gt;$G$1,1,0),"")</f>
        <v>1</v>
      </c>
      <c r="I3221" s="2">
        <f ca="1">IF(ISNUMBER(TradeDash[[#This Row],[Signal]]),MAX(IF(AND(TradeDash[[#This Row],[Signal]]=1,I3220&lt;1),I3220+$E$1,IF(AND(TradeDash[[#This Row],[Signal]]=0,I3220&gt;0),I3220-$E$1,IF(AND(TradeDash[[#This Row],[Signal]]=1,I3220=1),I3220,IF(AND(TradeDash[[#This Row],[Signal]]=0,I3220=0),I3220,0)))),0),"")</f>
        <v>1</v>
      </c>
      <c r="J3221" s="3">
        <f ca="1">IF(ISNUMBER(TradeDash[[#This Row],[Position]]),TradeDash[[#This Row],[Position]]*D3222,"")</f>
        <v>2.295076178875366E-4</v>
      </c>
      <c r="K3221" s="7">
        <f ca="1">K3220*IFERROR(1+TradeDash[[#This Row],[Port Return]],1)</f>
        <v>5145992.7294261465</v>
      </c>
      <c r="L3221" s="7">
        <f ca="1">IF(ISNUMBER(TradeDash[[#This Row],[Port Return]]),L3220*(1+TradeDash[[#This Row],[Returns]]),L3220)</f>
        <v>3602098.5691573913</v>
      </c>
    </row>
    <row r="3222" spans="1:12" x14ac:dyDescent="0.35">
      <c r="A3222" s="1">
        <v>41211</v>
      </c>
      <c r="B3222" s="16">
        <f>YEAR(TradeDash[[#This Row],[Date]])</f>
        <v>2012</v>
      </c>
      <c r="C3222">
        <v>5665.6</v>
      </c>
      <c r="D3222" s="3">
        <f>IFERROR(TradeDash[[#This Row],[Nifty]]/C3221-1,"")</f>
        <v>2.295076178875366E-4</v>
      </c>
      <c r="E3222">
        <f ca="1">IFERROR(AVERAGE(OFFSET(TradeDash[[#This Row],[Returns]],0,0,-n_days))/STDEV(OFFSET(TradeDash[[#This Row],[Returns]],0,0,-n_days)),"")</f>
        <v>2.3479315517969172E-2</v>
      </c>
      <c r="F3222">
        <f ca="1">IFERROR(AVERAGE(OFFSET(TradeDash[[#This Row],[Returns]],0,0,-n_days*2))/STDEV(OFFSET(TradeDash[[#This Row],[Returns]],0,0,-n_days*2)),"")</f>
        <v>0.20165522761012575</v>
      </c>
      <c r="G3222">
        <f ca="1">IF(ISNUMBER(TradeDash[[#This Row],[2n day Sharpe]]),AVERAGE(TradeDash[[#This Row],[n day Sharpe]:[2n day Sharpe]]),"")</f>
        <v>0.11256727156404746</v>
      </c>
      <c r="H3222">
        <f ca="1">IF(ISNUMBER(TradeDash[[#This Row],[Sharpe Average]]),IF(TradeDash[[#This Row],[Sharpe Average]]&gt;$G$1,1,0),"")</f>
        <v>1</v>
      </c>
      <c r="I3222" s="2">
        <f ca="1">IF(ISNUMBER(TradeDash[[#This Row],[Signal]]),MAX(IF(AND(TradeDash[[#This Row],[Signal]]=1,I3221&lt;1),I3221+$E$1,IF(AND(TradeDash[[#This Row],[Signal]]=0,I3221&gt;0),I3221-$E$1,IF(AND(TradeDash[[#This Row],[Signal]]=1,I3221=1),I3221,IF(AND(TradeDash[[#This Row],[Signal]]=0,I3221=0),I3221,0)))),0),"")</f>
        <v>1</v>
      </c>
      <c r="J3222" s="3">
        <f ca="1">IF(ISNUMBER(TradeDash[[#This Row],[Position]]),TradeDash[[#This Row],[Position]]*D3223,"")</f>
        <v>-1.1949308105055234E-2</v>
      </c>
      <c r="K3222" s="7">
        <f ca="1">K3221*IFERROR(1+TradeDash[[#This Row],[Port Return]],1)</f>
        <v>5084501.6767958589</v>
      </c>
      <c r="L3222" s="7">
        <f ca="1">IF(ISNUMBER(TradeDash[[#This Row],[Port Return]]),L3221*(1+TradeDash[[#This Row],[Returns]]),L3221)</f>
        <v>3602925.2782193949</v>
      </c>
    </row>
    <row r="3223" spans="1:12" x14ac:dyDescent="0.35">
      <c r="A3223" s="1">
        <v>41212</v>
      </c>
      <c r="B3223" s="16">
        <f>YEAR(TradeDash[[#This Row],[Date]])</f>
        <v>2012</v>
      </c>
      <c r="C3223">
        <v>5597.9</v>
      </c>
      <c r="D3223" s="3">
        <f>IFERROR(TradeDash[[#This Row],[Nifty]]/C3222-1,"")</f>
        <v>-1.1949308105055234E-2</v>
      </c>
      <c r="E3223">
        <f ca="1">IFERROR(AVERAGE(OFFSET(TradeDash[[#This Row],[Returns]],0,0,-n_days))/STDEV(OFFSET(TradeDash[[#This Row],[Returns]],0,0,-n_days)),"")</f>
        <v>-0.12594276589917464</v>
      </c>
      <c r="F3223">
        <f ca="1">IFERROR(AVERAGE(OFFSET(TradeDash[[#This Row],[Returns]],0,0,-n_days*2))/STDEV(OFFSET(TradeDash[[#This Row],[Returns]],0,0,-n_days*2)),"")</f>
        <v>0.14861433424112747</v>
      </c>
      <c r="G3223">
        <f ca="1">IF(ISNUMBER(TradeDash[[#This Row],[2n day Sharpe]]),AVERAGE(TradeDash[[#This Row],[n day Sharpe]:[2n day Sharpe]]),"")</f>
        <v>1.1335784170976415E-2</v>
      </c>
      <c r="H3223">
        <f ca="1">IF(ISNUMBER(TradeDash[[#This Row],[Sharpe Average]]),IF(TradeDash[[#This Row],[Sharpe Average]]&gt;$G$1,1,0),"")</f>
        <v>1</v>
      </c>
      <c r="I3223" s="2">
        <f ca="1">IF(ISNUMBER(TradeDash[[#This Row],[Signal]]),MAX(IF(AND(TradeDash[[#This Row],[Signal]]=1,I3222&lt;1),I3222+$E$1,IF(AND(TradeDash[[#This Row],[Signal]]=0,I3222&gt;0),I3222-$E$1,IF(AND(TradeDash[[#This Row],[Signal]]=1,I3222=1),I3222,IF(AND(TradeDash[[#This Row],[Signal]]=0,I3222=0),I3222,0)))),0),"")</f>
        <v>1</v>
      </c>
      <c r="J3223" s="3">
        <f ca="1">IF(ISNUMBER(TradeDash[[#This Row],[Position]]),TradeDash[[#This Row],[Position]]*D3224,"")</f>
        <v>3.8943175119241502E-3</v>
      </c>
      <c r="K3223" s="7">
        <f ca="1">K3222*IFERROR(1+TradeDash[[#This Row],[Port Return]],1)</f>
        <v>5104302.3407152127</v>
      </c>
      <c r="L3223" s="7">
        <f ca="1">IF(ISNUMBER(TradeDash[[#This Row],[Port Return]]),L3222*(1+TradeDash[[#This Row],[Returns]]),L3222)</f>
        <v>3559872.8139904593</v>
      </c>
    </row>
    <row r="3224" spans="1:12" x14ac:dyDescent="0.35">
      <c r="A3224" s="1">
        <v>41213</v>
      </c>
      <c r="B3224" s="16">
        <f>YEAR(TradeDash[[#This Row],[Date]])</f>
        <v>2012</v>
      </c>
      <c r="C3224">
        <v>5619.7</v>
      </c>
      <c r="D3224" s="3">
        <f>IFERROR(TradeDash[[#This Row],[Nifty]]/C3223-1,"")</f>
        <v>3.8943175119241502E-3</v>
      </c>
      <c r="E3224">
        <f ca="1">IFERROR(AVERAGE(OFFSET(TradeDash[[#This Row],[Returns]],0,0,-n_days))/STDEV(OFFSET(TradeDash[[#This Row],[Returns]],0,0,-n_days)),"")</f>
        <v>-0.11719552394252029</v>
      </c>
      <c r="F3224">
        <f ca="1">IFERROR(AVERAGE(OFFSET(TradeDash[[#This Row],[Returns]],0,0,-n_days*2))/STDEV(OFFSET(TradeDash[[#This Row],[Returns]],0,0,-n_days*2)),"")</f>
        <v>0.19343685400416311</v>
      </c>
      <c r="G3224">
        <f ca="1">IF(ISNUMBER(TradeDash[[#This Row],[2n day Sharpe]]),AVERAGE(TradeDash[[#This Row],[n day Sharpe]:[2n day Sharpe]]),"")</f>
        <v>3.8120665030821406E-2</v>
      </c>
      <c r="H3224">
        <f ca="1">IF(ISNUMBER(TradeDash[[#This Row],[Sharpe Average]]),IF(TradeDash[[#This Row],[Sharpe Average]]&gt;$G$1,1,0),"")</f>
        <v>1</v>
      </c>
      <c r="I3224" s="2">
        <f ca="1">IF(ISNUMBER(TradeDash[[#This Row],[Signal]]),MAX(IF(AND(TradeDash[[#This Row],[Signal]]=1,I3223&lt;1),I3223+$E$1,IF(AND(TradeDash[[#This Row],[Signal]]=0,I3223&gt;0),I3223-$E$1,IF(AND(TradeDash[[#This Row],[Signal]]=1,I3223=1),I3223,IF(AND(TradeDash[[#This Row],[Signal]]=0,I3223=0),I3223,0)))),0),"")</f>
        <v>1</v>
      </c>
      <c r="J3224" s="3">
        <f ca="1">IF(ISNUMBER(TradeDash[[#This Row],[Position]]),TradeDash[[#This Row],[Position]]*D3225,"")</f>
        <v>4.5109169528623205E-3</v>
      </c>
      <c r="K3224" s="7">
        <f ca="1">K3223*IFERROR(1+TradeDash[[#This Row],[Port Return]],1)</f>
        <v>5127327.4246764798</v>
      </c>
      <c r="L3224" s="7">
        <f ca="1">IF(ISNUMBER(TradeDash[[#This Row],[Port Return]]),L3223*(1+TradeDash[[#This Row],[Returns]]),L3223)</f>
        <v>3573736.0890302053</v>
      </c>
    </row>
    <row r="3225" spans="1:12" x14ac:dyDescent="0.35">
      <c r="A3225" s="1">
        <v>41214</v>
      </c>
      <c r="B3225" s="16">
        <f>YEAR(TradeDash[[#This Row],[Date]])</f>
        <v>2012</v>
      </c>
      <c r="C3225">
        <v>5645.05</v>
      </c>
      <c r="D3225" s="3">
        <f>IFERROR(TradeDash[[#This Row],[Nifty]]/C3224-1,"")</f>
        <v>4.5109169528623205E-3</v>
      </c>
      <c r="E3225">
        <f ca="1">IFERROR(AVERAGE(OFFSET(TradeDash[[#This Row],[Returns]],0,0,-n_days))/STDEV(OFFSET(TradeDash[[#This Row],[Returns]],0,0,-n_days)),"")</f>
        <v>-0.10011699811087328</v>
      </c>
      <c r="F3225">
        <f ca="1">IFERROR(AVERAGE(OFFSET(TradeDash[[#This Row],[Returns]],0,0,-n_days*2))/STDEV(OFFSET(TradeDash[[#This Row],[Returns]],0,0,-n_days*2)),"")</f>
        <v>0.20882858203899168</v>
      </c>
      <c r="G3225">
        <f ca="1">IF(ISNUMBER(TradeDash[[#This Row],[2n day Sharpe]]),AVERAGE(TradeDash[[#This Row],[n day Sharpe]:[2n day Sharpe]]),"")</f>
        <v>5.4355791964059201E-2</v>
      </c>
      <c r="H3225">
        <f ca="1">IF(ISNUMBER(TradeDash[[#This Row],[Sharpe Average]]),IF(TradeDash[[#This Row],[Sharpe Average]]&gt;$G$1,1,0),"")</f>
        <v>1</v>
      </c>
      <c r="I3225" s="2">
        <f ca="1">IF(ISNUMBER(TradeDash[[#This Row],[Signal]]),MAX(IF(AND(TradeDash[[#This Row],[Signal]]=1,I3224&lt;1),I3224+$E$1,IF(AND(TradeDash[[#This Row],[Signal]]=0,I3224&gt;0),I3224-$E$1,IF(AND(TradeDash[[#This Row],[Signal]]=1,I3224=1),I3224,IF(AND(TradeDash[[#This Row],[Signal]]=0,I3224=0),I3224,0)))),0),"")</f>
        <v>1</v>
      </c>
      <c r="J3225" s="3">
        <f ca="1">IF(ISNUMBER(TradeDash[[#This Row],[Position]]),TradeDash[[#This Row],[Position]]*D3226,"")</f>
        <v>9.3267552988900437E-3</v>
      </c>
      <c r="K3225" s="7">
        <f ca="1">K3224*IFERROR(1+TradeDash[[#This Row],[Port Return]],1)</f>
        <v>5175148.752903725</v>
      </c>
      <c r="L3225" s="7">
        <f ca="1">IF(ISNUMBER(TradeDash[[#This Row],[Port Return]]),L3224*(1+TradeDash[[#This Row],[Returns]]),L3224)</f>
        <v>3589856.9157392676</v>
      </c>
    </row>
    <row r="3226" spans="1:12" x14ac:dyDescent="0.35">
      <c r="A3226" s="1">
        <v>41215</v>
      </c>
      <c r="B3226" s="16">
        <f>YEAR(TradeDash[[#This Row],[Date]])</f>
        <v>2012</v>
      </c>
      <c r="C3226">
        <v>5697.7</v>
      </c>
      <c r="D3226" s="3">
        <f>IFERROR(TradeDash[[#This Row],[Nifty]]/C3225-1,"")</f>
        <v>9.3267552988900437E-3</v>
      </c>
      <c r="E3226">
        <f ca="1">IFERROR(AVERAGE(OFFSET(TradeDash[[#This Row],[Returns]],0,0,-n_days))/STDEV(OFFSET(TradeDash[[#This Row],[Returns]],0,0,-n_days)),"")</f>
        <v>-0.10410851547971096</v>
      </c>
      <c r="F3226">
        <f ca="1">IFERROR(AVERAGE(OFFSET(TradeDash[[#This Row],[Returns]],0,0,-n_days*2))/STDEV(OFFSET(TradeDash[[#This Row],[Returns]],0,0,-n_days*2)),"")</f>
        <v>0.22251099365722221</v>
      </c>
      <c r="G3226">
        <f ca="1">IF(ISNUMBER(TradeDash[[#This Row],[2n day Sharpe]]),AVERAGE(TradeDash[[#This Row],[n day Sharpe]:[2n day Sharpe]]),"")</f>
        <v>5.9201239088755624E-2</v>
      </c>
      <c r="H3226">
        <f ca="1">IF(ISNUMBER(TradeDash[[#This Row],[Sharpe Average]]),IF(TradeDash[[#This Row],[Sharpe Average]]&gt;$G$1,1,0),"")</f>
        <v>1</v>
      </c>
      <c r="I3226" s="2">
        <f ca="1">IF(ISNUMBER(TradeDash[[#This Row],[Signal]]),MAX(IF(AND(TradeDash[[#This Row],[Signal]]=1,I3225&lt;1),I3225+$E$1,IF(AND(TradeDash[[#This Row],[Signal]]=0,I3225&gt;0),I3225-$E$1,IF(AND(TradeDash[[#This Row],[Signal]]=1,I3225=1),I3225,IF(AND(TradeDash[[#This Row],[Signal]]=0,I3225=0),I3225,0)))),0),"")</f>
        <v>1</v>
      </c>
      <c r="J3226" s="3">
        <f ca="1">IF(ISNUMBER(TradeDash[[#This Row],[Position]]),TradeDash[[#This Row],[Position]]*D3227,"")</f>
        <v>1.1408112045210306E-3</v>
      </c>
      <c r="K3226" s="7">
        <f ca="1">K3225*IFERROR(1+TradeDash[[#This Row],[Port Return]],1)</f>
        <v>5181052.620586101</v>
      </c>
      <c r="L3226" s="7">
        <f ca="1">IF(ISNUMBER(TradeDash[[#This Row],[Port Return]]),L3225*(1+TradeDash[[#This Row],[Returns]]),L3225)</f>
        <v>3623338.6327503957</v>
      </c>
    </row>
    <row r="3227" spans="1:12" x14ac:dyDescent="0.35">
      <c r="A3227" s="1">
        <v>41218</v>
      </c>
      <c r="B3227" s="16">
        <f>YEAR(TradeDash[[#This Row],[Date]])</f>
        <v>2012</v>
      </c>
      <c r="C3227">
        <v>5704.2</v>
      </c>
      <c r="D3227" s="3">
        <f>IFERROR(TradeDash[[#This Row],[Nifty]]/C3226-1,"")</f>
        <v>1.1408112045210306E-3</v>
      </c>
      <c r="E3227">
        <f ca="1">IFERROR(AVERAGE(OFFSET(TradeDash[[#This Row],[Returns]],0,0,-n_days))/STDEV(OFFSET(TradeDash[[#This Row],[Returns]],0,0,-n_days)),"")</f>
        <v>-4.8947025481735289E-2</v>
      </c>
      <c r="F3227">
        <f ca="1">IFERROR(AVERAGE(OFFSET(TradeDash[[#This Row],[Returns]],0,0,-n_days*2))/STDEV(OFFSET(TradeDash[[#This Row],[Returns]],0,0,-n_days*2)),"")</f>
        <v>0.25690037371246571</v>
      </c>
      <c r="G3227">
        <f ca="1">IF(ISNUMBER(TradeDash[[#This Row],[2n day Sharpe]]),AVERAGE(TradeDash[[#This Row],[n day Sharpe]:[2n day Sharpe]]),"")</f>
        <v>0.10397667411536521</v>
      </c>
      <c r="H3227">
        <f ca="1">IF(ISNUMBER(TradeDash[[#This Row],[Sharpe Average]]),IF(TradeDash[[#This Row],[Sharpe Average]]&gt;$G$1,1,0),"")</f>
        <v>1</v>
      </c>
      <c r="I3227" s="2">
        <f ca="1">IF(ISNUMBER(TradeDash[[#This Row],[Signal]]),MAX(IF(AND(TradeDash[[#This Row],[Signal]]=1,I3226&lt;1),I3226+$E$1,IF(AND(TradeDash[[#This Row],[Signal]]=0,I3226&gt;0),I3226-$E$1,IF(AND(TradeDash[[#This Row],[Signal]]=1,I3226=1),I3226,IF(AND(TradeDash[[#This Row],[Signal]]=0,I3226=0),I3226,0)))),0),"")</f>
        <v>1</v>
      </c>
      <c r="J3227" s="3">
        <f ca="1">IF(ISNUMBER(TradeDash[[#This Row],[Position]]),TradeDash[[#This Row],[Position]]*D3228,"")</f>
        <v>3.5412503067915324E-3</v>
      </c>
      <c r="K3227" s="7">
        <f ca="1">K3226*IFERROR(1+TradeDash[[#This Row],[Port Return]],1)</f>
        <v>5199400.0247682547</v>
      </c>
      <c r="L3227" s="7">
        <f ca="1">IF(ISNUMBER(TradeDash[[#This Row],[Port Return]]),L3226*(1+TradeDash[[#This Row],[Returns]]),L3226)</f>
        <v>3627472.1780604115</v>
      </c>
    </row>
    <row r="3228" spans="1:12" x14ac:dyDescent="0.35">
      <c r="A3228" s="1">
        <v>41219</v>
      </c>
      <c r="B3228" s="16">
        <f>YEAR(TradeDash[[#This Row],[Date]])</f>
        <v>2012</v>
      </c>
      <c r="C3228">
        <v>5724.4</v>
      </c>
      <c r="D3228" s="3">
        <f>IFERROR(TradeDash[[#This Row],[Nifty]]/C3227-1,"")</f>
        <v>3.5412503067915324E-3</v>
      </c>
      <c r="E3228">
        <f ca="1">IFERROR(AVERAGE(OFFSET(TradeDash[[#This Row],[Returns]],0,0,-n_days))/STDEV(OFFSET(TradeDash[[#This Row],[Returns]],0,0,-n_days)),"")</f>
        <v>6.7576866088468024E-2</v>
      </c>
      <c r="F3228">
        <f ca="1">IFERROR(AVERAGE(OFFSET(TradeDash[[#This Row],[Returns]],0,0,-n_days*2))/STDEV(OFFSET(TradeDash[[#This Row],[Returns]],0,0,-n_days*2)),"")</f>
        <v>0.26002805590770961</v>
      </c>
      <c r="G3228">
        <f ca="1">IF(ISNUMBER(TradeDash[[#This Row],[2n day Sharpe]]),AVERAGE(TradeDash[[#This Row],[n day Sharpe]:[2n day Sharpe]]),"")</f>
        <v>0.16380246099808882</v>
      </c>
      <c r="H3228">
        <f ca="1">IF(ISNUMBER(TradeDash[[#This Row],[Sharpe Average]]),IF(TradeDash[[#This Row],[Sharpe Average]]&gt;$G$1,1,0),"")</f>
        <v>1</v>
      </c>
      <c r="I3228" s="2">
        <f ca="1">IF(ISNUMBER(TradeDash[[#This Row],[Signal]]),MAX(IF(AND(TradeDash[[#This Row],[Signal]]=1,I3227&lt;1),I3227+$E$1,IF(AND(TradeDash[[#This Row],[Signal]]=0,I3227&gt;0),I3227-$E$1,IF(AND(TradeDash[[#This Row],[Signal]]=1,I3227=1),I3227,IF(AND(TradeDash[[#This Row],[Signal]]=0,I3227=0),I3227,0)))),0),"")</f>
        <v>1</v>
      </c>
      <c r="J3228" s="3">
        <f ca="1">IF(ISNUMBER(TradeDash[[#This Row],[Position]]),TradeDash[[#This Row],[Position]]*D3229,"")</f>
        <v>6.2364614632102189E-3</v>
      </c>
      <c r="K3228" s="7">
        <f ca="1">K3227*IFERROR(1+TradeDash[[#This Row],[Port Return]],1)</f>
        <v>5231825.8826545365</v>
      </c>
      <c r="L3228" s="7">
        <f ca="1">IF(ISNUMBER(TradeDash[[#This Row],[Port Return]]),L3227*(1+TradeDash[[#This Row],[Returns]]),L3227)</f>
        <v>3640317.9650238454</v>
      </c>
    </row>
    <row r="3229" spans="1:12" x14ac:dyDescent="0.35">
      <c r="A3229" s="1">
        <v>41220</v>
      </c>
      <c r="B3229" s="16">
        <f>YEAR(TradeDash[[#This Row],[Date]])</f>
        <v>2012</v>
      </c>
      <c r="C3229">
        <v>5760.1</v>
      </c>
      <c r="D3229" s="3">
        <f>IFERROR(TradeDash[[#This Row],[Nifty]]/C3228-1,"")</f>
        <v>6.2364614632102189E-3</v>
      </c>
      <c r="E3229">
        <f ca="1">IFERROR(AVERAGE(OFFSET(TradeDash[[#This Row],[Returns]],0,0,-n_days))/STDEV(OFFSET(TradeDash[[#This Row],[Returns]],0,0,-n_days)),"")</f>
        <v>7.6097021389980535E-2</v>
      </c>
      <c r="F3229">
        <f ca="1">IFERROR(AVERAGE(OFFSET(TradeDash[[#This Row],[Returns]],0,0,-n_days*2))/STDEV(OFFSET(TradeDash[[#This Row],[Returns]],0,0,-n_days*2)),"")</f>
        <v>0.23303860982297431</v>
      </c>
      <c r="G3229">
        <f ca="1">IF(ISNUMBER(TradeDash[[#This Row],[2n day Sharpe]]),AVERAGE(TradeDash[[#This Row],[n day Sharpe]:[2n day Sharpe]]),"")</f>
        <v>0.15456781560647742</v>
      </c>
      <c r="H3229">
        <f ca="1">IF(ISNUMBER(TradeDash[[#This Row],[Sharpe Average]]),IF(TradeDash[[#This Row],[Sharpe Average]]&gt;$G$1,1,0),"")</f>
        <v>1</v>
      </c>
      <c r="I3229" s="2">
        <f ca="1">IF(ISNUMBER(TradeDash[[#This Row],[Signal]]),MAX(IF(AND(TradeDash[[#This Row],[Signal]]=1,I3228&lt;1),I3228+$E$1,IF(AND(TradeDash[[#This Row],[Signal]]=0,I3228&gt;0),I3228-$E$1,IF(AND(TradeDash[[#This Row],[Signal]]=1,I3228=1),I3228,IF(AND(TradeDash[[#This Row],[Signal]]=0,I3228=0),I3228,0)))),0),"")</f>
        <v>1</v>
      </c>
      <c r="J3229" s="3">
        <f ca="1">IF(ISNUMBER(TradeDash[[#This Row],[Position]]),TradeDash[[#This Row],[Position]]*D3230,"")</f>
        <v>-3.7065328726932911E-3</v>
      </c>
      <c r="K3229" s="7">
        <f ca="1">K3228*IFERROR(1+TradeDash[[#This Row],[Port Return]],1)</f>
        <v>5212433.9480362702</v>
      </c>
      <c r="L3229" s="7">
        <f ca="1">IF(ISNUMBER(TradeDash[[#This Row],[Port Return]]),L3228*(1+TradeDash[[#This Row],[Returns]]),L3228)</f>
        <v>3663020.6677265484</v>
      </c>
    </row>
    <row r="3230" spans="1:12" x14ac:dyDescent="0.35">
      <c r="A3230" s="1">
        <v>41221</v>
      </c>
      <c r="B3230" s="16">
        <f>YEAR(TradeDash[[#This Row],[Date]])</f>
        <v>2012</v>
      </c>
      <c r="C3230">
        <v>5738.75</v>
      </c>
      <c r="D3230" s="3">
        <f>IFERROR(TradeDash[[#This Row],[Nifty]]/C3229-1,"")</f>
        <v>-3.7065328726932911E-3</v>
      </c>
      <c r="E3230">
        <f ca="1">IFERROR(AVERAGE(OFFSET(TradeDash[[#This Row],[Returns]],0,0,-n_days))/STDEV(OFFSET(TradeDash[[#This Row],[Returns]],0,0,-n_days)),"")</f>
        <v>0.12330274364007553</v>
      </c>
      <c r="F3230">
        <f ca="1">IFERROR(AVERAGE(OFFSET(TradeDash[[#This Row],[Returns]],0,0,-n_days*2))/STDEV(OFFSET(TradeDash[[#This Row],[Returns]],0,0,-n_days*2)),"")</f>
        <v>0.208622795604512</v>
      </c>
      <c r="G3230">
        <f ca="1">IF(ISNUMBER(TradeDash[[#This Row],[2n day Sharpe]]),AVERAGE(TradeDash[[#This Row],[n day Sharpe]:[2n day Sharpe]]),"")</f>
        <v>0.16596276962229375</v>
      </c>
      <c r="H3230">
        <f ca="1">IF(ISNUMBER(TradeDash[[#This Row],[Sharpe Average]]),IF(TradeDash[[#This Row],[Sharpe Average]]&gt;$G$1,1,0),"")</f>
        <v>1</v>
      </c>
      <c r="I3230" s="2">
        <f ca="1">IF(ISNUMBER(TradeDash[[#This Row],[Signal]]),MAX(IF(AND(TradeDash[[#This Row],[Signal]]=1,I3229&lt;1),I3229+$E$1,IF(AND(TradeDash[[#This Row],[Signal]]=0,I3229&gt;0),I3229-$E$1,IF(AND(TradeDash[[#This Row],[Signal]]=1,I3229=1),I3229,IF(AND(TradeDash[[#This Row],[Signal]]=0,I3229=0),I3229,0)))),0),"")</f>
        <v>1</v>
      </c>
      <c r="J3230" s="3">
        <f ca="1">IF(ISNUMBER(TradeDash[[#This Row],[Position]]),TradeDash[[#This Row],[Position]]*D3231,"")</f>
        <v>-9.1483336963624762E-3</v>
      </c>
      <c r="K3230" s="7">
        <f ca="1">K3229*IFERROR(1+TradeDash[[#This Row],[Port Return]],1)</f>
        <v>5164748.8629093859</v>
      </c>
      <c r="L3230" s="7">
        <f ca="1">IF(ISNUMBER(TradeDash[[#This Row],[Port Return]]),L3229*(1+TradeDash[[#This Row],[Returns]]),L3229)</f>
        <v>3649443.5612082649</v>
      </c>
    </row>
    <row r="3231" spans="1:12" x14ac:dyDescent="0.35">
      <c r="A3231" s="1">
        <v>41222</v>
      </c>
      <c r="B3231" s="16">
        <f>YEAR(TradeDash[[#This Row],[Date]])</f>
        <v>2012</v>
      </c>
      <c r="C3231">
        <v>5686.25</v>
      </c>
      <c r="D3231" s="3">
        <f>IFERROR(TradeDash[[#This Row],[Nifty]]/C3230-1,"")</f>
        <v>-9.1483336963624762E-3</v>
      </c>
      <c r="E3231">
        <f ca="1">IFERROR(AVERAGE(OFFSET(TradeDash[[#This Row],[Returns]],0,0,-n_days))/STDEV(OFFSET(TradeDash[[#This Row],[Returns]],0,0,-n_days)),"")</f>
        <v>-2.730968133803225E-2</v>
      </c>
      <c r="F3231">
        <f ca="1">IFERROR(AVERAGE(OFFSET(TradeDash[[#This Row],[Returns]],0,0,-n_days*2))/STDEV(OFFSET(TradeDash[[#This Row],[Returns]],0,0,-n_days*2)),"")</f>
        <v>0.16289495644365151</v>
      </c>
      <c r="G3231">
        <f ca="1">IF(ISNUMBER(TradeDash[[#This Row],[2n day Sharpe]]),AVERAGE(TradeDash[[#This Row],[n day Sharpe]:[2n day Sharpe]]),"")</f>
        <v>6.7792637552809634E-2</v>
      </c>
      <c r="H3231">
        <f ca="1">IF(ISNUMBER(TradeDash[[#This Row],[Sharpe Average]]),IF(TradeDash[[#This Row],[Sharpe Average]]&gt;$G$1,1,0),"")</f>
        <v>1</v>
      </c>
      <c r="I3231" s="2">
        <f ca="1">IF(ISNUMBER(TradeDash[[#This Row],[Signal]]),MAX(IF(AND(TradeDash[[#This Row],[Signal]]=1,I3230&lt;1),I3230+$E$1,IF(AND(TradeDash[[#This Row],[Signal]]=0,I3230&gt;0),I3230-$E$1,IF(AND(TradeDash[[#This Row],[Signal]]=1,I3230=1),I3230,IF(AND(TradeDash[[#This Row],[Signal]]=0,I3230=0),I3230,0)))),0),"")</f>
        <v>1</v>
      </c>
      <c r="J3231" s="3">
        <f ca="1">IF(ISNUMBER(TradeDash[[#This Row],[Position]]),TradeDash[[#This Row],[Position]]*D3232,"")</f>
        <v>-4.484502088371034E-4</v>
      </c>
      <c r="K3231" s="7">
        <f ca="1">K3230*IFERROR(1+TradeDash[[#This Row],[Port Return]],1)</f>
        <v>5162432.7302032234</v>
      </c>
      <c r="L3231" s="7">
        <f ca="1">IF(ISNUMBER(TradeDash[[#This Row],[Port Return]]),L3230*(1+TradeDash[[#This Row],[Returns]]),L3230)</f>
        <v>3616057.2337042904</v>
      </c>
    </row>
    <row r="3232" spans="1:12" x14ac:dyDescent="0.35">
      <c r="A3232" s="1">
        <v>41225</v>
      </c>
      <c r="B3232" s="16">
        <f>YEAR(TradeDash[[#This Row],[Date]])</f>
        <v>2012</v>
      </c>
      <c r="C3232">
        <v>5683.7</v>
      </c>
      <c r="D3232" s="3">
        <f>IFERROR(TradeDash[[#This Row],[Nifty]]/C3231-1,"")</f>
        <v>-4.484502088371034E-4</v>
      </c>
      <c r="E3232">
        <f ca="1">IFERROR(AVERAGE(OFFSET(TradeDash[[#This Row],[Returns]],0,0,-n_days))/STDEV(OFFSET(TradeDash[[#This Row],[Returns]],0,0,-n_days)),"")</f>
        <v>1.3833239271084241E-2</v>
      </c>
      <c r="F3232">
        <f ca="1">IFERROR(AVERAGE(OFFSET(TradeDash[[#This Row],[Returns]],0,0,-n_days*2))/STDEV(OFFSET(TradeDash[[#This Row],[Returns]],0,0,-n_days*2)),"")</f>
        <v>0.13994411639859752</v>
      </c>
      <c r="G3232">
        <f ca="1">IF(ISNUMBER(TradeDash[[#This Row],[2n day Sharpe]]),AVERAGE(TradeDash[[#This Row],[n day Sharpe]:[2n day Sharpe]]),"")</f>
        <v>7.6888677834840879E-2</v>
      </c>
      <c r="H3232">
        <f ca="1">IF(ISNUMBER(TradeDash[[#This Row],[Sharpe Average]]),IF(TradeDash[[#This Row],[Sharpe Average]]&gt;$G$1,1,0),"")</f>
        <v>1</v>
      </c>
      <c r="I3232" s="2">
        <f ca="1">IF(ISNUMBER(TradeDash[[#This Row],[Signal]]),MAX(IF(AND(TradeDash[[#This Row],[Signal]]=1,I3231&lt;1),I3231+$E$1,IF(AND(TradeDash[[#This Row],[Signal]]=0,I3231&gt;0),I3231-$E$1,IF(AND(TradeDash[[#This Row],[Signal]]=1,I3231=1),I3231,IF(AND(TradeDash[[#This Row],[Signal]]=0,I3231=0),I3231,0)))),0),"")</f>
        <v>1</v>
      </c>
      <c r="J3232" s="3">
        <f ca="1">IF(ISNUMBER(TradeDash[[#This Row],[Position]]),TradeDash[[#This Row],[Position]]*D3233,"")</f>
        <v>-2.9470239456691472E-3</v>
      </c>
      <c r="K3232" s="7">
        <f ca="1">K3231*IFERROR(1+TradeDash[[#This Row],[Port Return]],1)</f>
        <v>5147218.9173294082</v>
      </c>
      <c r="L3232" s="7">
        <f ca="1">IF(ISNUMBER(TradeDash[[#This Row],[Port Return]]),L3231*(1+TradeDash[[#This Row],[Returns]]),L3231)</f>
        <v>3614435.6120826686</v>
      </c>
    </row>
    <row r="3233" spans="1:12" x14ac:dyDescent="0.35">
      <c r="A3233" s="1">
        <v>41226</v>
      </c>
      <c r="B3233" s="16">
        <f>YEAR(TradeDash[[#This Row],[Date]])</f>
        <v>2012</v>
      </c>
      <c r="C3233">
        <v>5666.95</v>
      </c>
      <c r="D3233" s="3">
        <f>IFERROR(TradeDash[[#This Row],[Nifty]]/C3232-1,"")</f>
        <v>-2.9470239456691472E-3</v>
      </c>
      <c r="E3233">
        <f ca="1">IFERROR(AVERAGE(OFFSET(TradeDash[[#This Row],[Returns]],0,0,-n_days))/STDEV(OFFSET(TradeDash[[#This Row],[Returns]],0,0,-n_days)),"")</f>
        <v>-2.5883353747765958E-2</v>
      </c>
      <c r="F3233">
        <f ca="1">IFERROR(AVERAGE(OFFSET(TradeDash[[#This Row],[Returns]],0,0,-n_days*2))/STDEV(OFFSET(TradeDash[[#This Row],[Returns]],0,0,-n_days*2)),"")</f>
        <v>0.12836551291399043</v>
      </c>
      <c r="G3233">
        <f ca="1">IF(ISNUMBER(TradeDash[[#This Row],[2n day Sharpe]]),AVERAGE(TradeDash[[#This Row],[n day Sharpe]:[2n day Sharpe]]),"")</f>
        <v>5.1241079583112234E-2</v>
      </c>
      <c r="H3233">
        <f ca="1">IF(ISNUMBER(TradeDash[[#This Row],[Sharpe Average]]),IF(TradeDash[[#This Row],[Sharpe Average]]&gt;$G$1,1,0),"")</f>
        <v>1</v>
      </c>
      <c r="I3233" s="2">
        <f ca="1">IF(ISNUMBER(TradeDash[[#This Row],[Signal]]),MAX(IF(AND(TradeDash[[#This Row],[Signal]]=1,I3232&lt;1),I3232+$E$1,IF(AND(TradeDash[[#This Row],[Signal]]=0,I3232&gt;0),I3232-$E$1,IF(AND(TradeDash[[#This Row],[Signal]]=1,I3232=1),I3232,IF(AND(TradeDash[[#This Row],[Signal]]=0,I3232=0),I3232,0)))),0),"")</f>
        <v>1</v>
      </c>
      <c r="J3233" s="3">
        <f ca="1">IF(ISNUMBER(TradeDash[[#This Row],[Position]]),TradeDash[[#This Row],[Position]]*D3234,"")</f>
        <v>-6.3438004570359752E-3</v>
      </c>
      <c r="K3233" s="7">
        <f ca="1">K3232*IFERROR(1+TradeDash[[#This Row],[Port Return]],1)</f>
        <v>5114565.9876091899</v>
      </c>
      <c r="L3233" s="7">
        <f ca="1">IF(ISNUMBER(TradeDash[[#This Row],[Port Return]]),L3232*(1+TradeDash[[#This Row],[Returns]]),L3232)</f>
        <v>3603783.7837837818</v>
      </c>
    </row>
    <row r="3234" spans="1:12" x14ac:dyDescent="0.35">
      <c r="A3234" s="1">
        <v>41228</v>
      </c>
      <c r="B3234" s="16">
        <f>YEAR(TradeDash[[#This Row],[Date]])</f>
        <v>2012</v>
      </c>
      <c r="C3234">
        <v>5631</v>
      </c>
      <c r="D3234" s="3">
        <f>IFERROR(TradeDash[[#This Row],[Nifty]]/C3233-1,"")</f>
        <v>-6.3438004570359752E-3</v>
      </c>
      <c r="E3234">
        <f ca="1">IFERROR(AVERAGE(OFFSET(TradeDash[[#This Row],[Returns]],0,0,-n_days))/STDEV(OFFSET(TradeDash[[#This Row],[Returns]],0,0,-n_days)),"")</f>
        <v>-2.1493593803319624E-2</v>
      </c>
      <c r="F3234">
        <f ca="1">IFERROR(AVERAGE(OFFSET(TradeDash[[#This Row],[Returns]],0,0,-n_days*2))/STDEV(OFFSET(TradeDash[[#This Row],[Returns]],0,0,-n_days*2)),"")</f>
        <v>3.567402015102121E-2</v>
      </c>
      <c r="G3234">
        <f ca="1">IF(ISNUMBER(TradeDash[[#This Row],[2n day Sharpe]]),AVERAGE(TradeDash[[#This Row],[n day Sharpe]:[2n day Sharpe]]),"")</f>
        <v>7.0902131738507929E-3</v>
      </c>
      <c r="H3234">
        <f ca="1">IF(ISNUMBER(TradeDash[[#This Row],[Sharpe Average]]),IF(TradeDash[[#This Row],[Sharpe Average]]&gt;$G$1,1,0),"")</f>
        <v>1</v>
      </c>
      <c r="I3234" s="2">
        <f ca="1">IF(ISNUMBER(TradeDash[[#This Row],[Signal]]),MAX(IF(AND(TradeDash[[#This Row],[Signal]]=1,I3233&lt;1),I3233+$E$1,IF(AND(TradeDash[[#This Row],[Signal]]=0,I3233&gt;0),I3233-$E$1,IF(AND(TradeDash[[#This Row],[Signal]]=1,I3233=1),I3233,IF(AND(TradeDash[[#This Row],[Signal]]=0,I3233=0),I3233,0)))),0),"")</f>
        <v>1</v>
      </c>
      <c r="J3234" s="3">
        <f ca="1">IF(ISNUMBER(TradeDash[[#This Row],[Position]]),TradeDash[[#This Row],[Position]]*D3235,"")</f>
        <v>-1.0113656544130656E-2</v>
      </c>
      <c r="K3234" s="7">
        <f ca="1">K3233*IFERROR(1+TradeDash[[#This Row],[Port Return]],1)</f>
        <v>5062839.0238382183</v>
      </c>
      <c r="L3234" s="7">
        <f ca="1">IF(ISNUMBER(TradeDash[[#This Row],[Port Return]]),L3233*(1+TradeDash[[#This Row],[Returns]]),L3233)</f>
        <v>3580922.0985691552</v>
      </c>
    </row>
    <row r="3235" spans="1:12" x14ac:dyDescent="0.35">
      <c r="A3235" s="1">
        <v>41229</v>
      </c>
      <c r="B3235" s="16">
        <f>YEAR(TradeDash[[#This Row],[Date]])</f>
        <v>2012</v>
      </c>
      <c r="C3235">
        <v>5574.05</v>
      </c>
      <c r="D3235" s="3">
        <f>IFERROR(TradeDash[[#This Row],[Nifty]]/C3234-1,"")</f>
        <v>-1.0113656544130656E-2</v>
      </c>
      <c r="E3235">
        <f ca="1">IFERROR(AVERAGE(OFFSET(TradeDash[[#This Row],[Returns]],0,0,-n_days))/STDEV(OFFSET(TradeDash[[#This Row],[Returns]],0,0,-n_days)),"")</f>
        <v>-0.11436211098992359</v>
      </c>
      <c r="F3235">
        <f ca="1">IFERROR(AVERAGE(OFFSET(TradeDash[[#This Row],[Returns]],0,0,-n_days*2))/STDEV(OFFSET(TradeDash[[#This Row],[Returns]],0,0,-n_days*2)),"")</f>
        <v>-1.7640965471344149E-2</v>
      </c>
      <c r="G3235">
        <f ca="1">IF(ISNUMBER(TradeDash[[#This Row],[2n day Sharpe]]),AVERAGE(TradeDash[[#This Row],[n day Sharpe]:[2n day Sharpe]]),"")</f>
        <v>-6.6001538230633872E-2</v>
      </c>
      <c r="H3235">
        <f ca="1">IF(ISNUMBER(TradeDash[[#This Row],[Sharpe Average]]),IF(TradeDash[[#This Row],[Sharpe Average]]&gt;$G$1,1,0),"")</f>
        <v>0</v>
      </c>
      <c r="I3235" s="2">
        <f ca="1">IF(ISNUMBER(TradeDash[[#This Row],[Signal]]),MAX(IF(AND(TradeDash[[#This Row],[Signal]]=1,I3234&lt;1),I3234+$E$1,IF(AND(TradeDash[[#This Row],[Signal]]=0,I3234&gt;0),I3234-$E$1,IF(AND(TradeDash[[#This Row],[Signal]]=1,I3234=1),I3234,IF(AND(TradeDash[[#This Row],[Signal]]=0,I3234=0),I3234,0)))),0),"")</f>
        <v>0.8</v>
      </c>
      <c r="J3235" s="3">
        <f ca="1">IF(ISNUMBER(TradeDash[[#This Row],[Position]]),TradeDash[[#This Row],[Position]]*D3236,"")</f>
        <v>-3.8033386855165221E-4</v>
      </c>
      <c r="K3235" s="7">
        <f ca="1">K3234*IFERROR(1+TradeDash[[#This Row],[Port Return]],1)</f>
        <v>5060913.4546864275</v>
      </c>
      <c r="L3235" s="7">
        <f ca="1">IF(ISNUMBER(TradeDash[[#This Row],[Port Return]]),L3234*(1+TradeDash[[#This Row],[Returns]]),L3234)</f>
        <v>3544705.8823529393</v>
      </c>
    </row>
    <row r="3236" spans="1:12" x14ac:dyDescent="0.35">
      <c r="A3236" s="1">
        <v>41232</v>
      </c>
      <c r="B3236" s="16">
        <f>YEAR(TradeDash[[#This Row],[Date]])</f>
        <v>2012</v>
      </c>
      <c r="C3236">
        <v>5571.4</v>
      </c>
      <c r="D3236" s="3">
        <f>IFERROR(TradeDash[[#This Row],[Nifty]]/C3235-1,"")</f>
        <v>-4.7541733568956523E-4</v>
      </c>
      <c r="E3236">
        <f ca="1">IFERROR(AVERAGE(OFFSET(TradeDash[[#This Row],[Returns]],0,0,-n_days))/STDEV(OFFSET(TradeDash[[#This Row],[Returns]],0,0,-n_days)),"")</f>
        <v>-0.21483180549497455</v>
      </c>
      <c r="F3236">
        <f ca="1">IFERROR(AVERAGE(OFFSET(TradeDash[[#This Row],[Returns]],0,0,-n_days*2))/STDEV(OFFSET(TradeDash[[#This Row],[Returns]],0,0,-n_days*2)),"")</f>
        <v>-1.3346261504857741E-2</v>
      </c>
      <c r="G3236">
        <f ca="1">IF(ISNUMBER(TradeDash[[#This Row],[2n day Sharpe]]),AVERAGE(TradeDash[[#This Row],[n day Sharpe]:[2n day Sharpe]]),"")</f>
        <v>-0.11408903349991614</v>
      </c>
      <c r="H3236">
        <f ca="1">IF(ISNUMBER(TradeDash[[#This Row],[Sharpe Average]]),IF(TradeDash[[#This Row],[Sharpe Average]]&gt;$G$1,1,0),"")</f>
        <v>0</v>
      </c>
      <c r="I3236" s="2">
        <f ca="1">IF(ISNUMBER(TradeDash[[#This Row],[Signal]]),MAX(IF(AND(TradeDash[[#This Row],[Signal]]=1,I3235&lt;1),I3235+$E$1,IF(AND(TradeDash[[#This Row],[Signal]]=0,I3235&gt;0),I3235-$E$1,IF(AND(TradeDash[[#This Row],[Signal]]=1,I3235=1),I3235,IF(AND(TradeDash[[#This Row],[Signal]]=0,I3235=0),I3235,0)))),0),"")</f>
        <v>0.60000000000000009</v>
      </c>
      <c r="J3236" s="3">
        <f ca="1">IF(ISNUMBER(TradeDash[[#This Row],[Position]]),TradeDash[[#This Row],[Position]]*D3237,"")</f>
        <v>1.6153928994588897E-5</v>
      </c>
      <c r="K3236" s="7">
        <f ca="1">K3235*IFERROR(1+TradeDash[[#This Row],[Port Return]],1)</f>
        <v>5060995.2083230224</v>
      </c>
      <c r="L3236" s="7">
        <f ca="1">IF(ISNUMBER(TradeDash[[#This Row],[Port Return]]),L3235*(1+TradeDash[[#This Row],[Returns]]),L3235)</f>
        <v>3543020.6677265479</v>
      </c>
    </row>
    <row r="3237" spans="1:12" x14ac:dyDescent="0.35">
      <c r="A3237" s="1">
        <v>41233</v>
      </c>
      <c r="B3237" s="16">
        <f>YEAR(TradeDash[[#This Row],[Date]])</f>
        <v>2012</v>
      </c>
      <c r="C3237">
        <v>5571.55</v>
      </c>
      <c r="D3237" s="3">
        <f>IFERROR(TradeDash[[#This Row],[Nifty]]/C3236-1,"")</f>
        <v>2.6923214990981492E-5</v>
      </c>
      <c r="E3237">
        <f ca="1">IFERROR(AVERAGE(OFFSET(TradeDash[[#This Row],[Returns]],0,0,-n_days))/STDEV(OFFSET(TradeDash[[#This Row],[Returns]],0,0,-n_days)),"")</f>
        <v>-0.16710878616530789</v>
      </c>
      <c r="F3237">
        <f ca="1">IFERROR(AVERAGE(OFFSET(TradeDash[[#This Row],[Returns]],0,0,-n_days*2))/STDEV(OFFSET(TradeDash[[#This Row],[Returns]],0,0,-n_days*2)),"")</f>
        <v>1.4078833162667805E-2</v>
      </c>
      <c r="G3237">
        <f ca="1">IF(ISNUMBER(TradeDash[[#This Row],[2n day Sharpe]]),AVERAGE(TradeDash[[#This Row],[n day Sharpe]:[2n day Sharpe]]),"")</f>
        <v>-7.6514976501320039E-2</v>
      </c>
      <c r="H3237">
        <f ca="1">IF(ISNUMBER(TradeDash[[#This Row],[Sharpe Average]]),IF(TradeDash[[#This Row],[Sharpe Average]]&gt;$G$1,1,0),"")</f>
        <v>0</v>
      </c>
      <c r="I3237" s="2">
        <f ca="1">IF(ISNUMBER(TradeDash[[#This Row],[Signal]]),MAX(IF(AND(TradeDash[[#This Row],[Signal]]=1,I3236&lt;1),I3236+$E$1,IF(AND(TradeDash[[#This Row],[Signal]]=0,I3236&gt;0),I3236-$E$1,IF(AND(TradeDash[[#This Row],[Signal]]=1,I3236=1),I3236,IF(AND(TradeDash[[#This Row],[Signal]]=0,I3236=0),I3236,0)))),0),"")</f>
        <v>0.40000000000000008</v>
      </c>
      <c r="J3237" s="3">
        <f ca="1">IF(ISNUMBER(TradeDash[[#This Row],[Position]]),TradeDash[[#This Row],[Position]]*D3238,"")</f>
        <v>3.1050605307320297E-3</v>
      </c>
      <c r="K3237" s="7">
        <f ca="1">K3236*IFERROR(1+TradeDash[[#This Row],[Port Return]],1)</f>
        <v>5076709.9047906101</v>
      </c>
      <c r="L3237" s="7">
        <f ca="1">IF(ISNUMBER(TradeDash[[#This Row],[Port Return]]),L3236*(1+TradeDash[[#This Row],[Returns]]),L3236)</f>
        <v>3543116.0572337024</v>
      </c>
    </row>
    <row r="3238" spans="1:12" x14ac:dyDescent="0.35">
      <c r="A3238" s="1">
        <v>41234</v>
      </c>
      <c r="B3238" s="16">
        <f>YEAR(TradeDash[[#This Row],[Date]])</f>
        <v>2012</v>
      </c>
      <c r="C3238">
        <v>5614.8</v>
      </c>
      <c r="D3238" s="3">
        <f>IFERROR(TradeDash[[#This Row],[Nifty]]/C3237-1,"")</f>
        <v>7.7626513268300723E-3</v>
      </c>
      <c r="E3238">
        <f ca="1">IFERROR(AVERAGE(OFFSET(TradeDash[[#This Row],[Returns]],0,0,-n_days))/STDEV(OFFSET(TradeDash[[#This Row],[Returns]],0,0,-n_days)),"")</f>
        <v>-0.1469887591472285</v>
      </c>
      <c r="F3238">
        <f ca="1">IFERROR(AVERAGE(OFFSET(TradeDash[[#This Row],[Returns]],0,0,-n_days*2))/STDEV(OFFSET(TradeDash[[#This Row],[Returns]],0,0,-n_days*2)),"")</f>
        <v>-4.9606695603431075E-2</v>
      </c>
      <c r="G3238">
        <f ca="1">IF(ISNUMBER(TradeDash[[#This Row],[2n day Sharpe]]),AVERAGE(TradeDash[[#This Row],[n day Sharpe]:[2n day Sharpe]]),"")</f>
        <v>-9.8297727375329796E-2</v>
      </c>
      <c r="H3238">
        <f ca="1">IF(ISNUMBER(TradeDash[[#This Row],[Sharpe Average]]),IF(TradeDash[[#This Row],[Sharpe Average]]&gt;$G$1,1,0),"")</f>
        <v>0</v>
      </c>
      <c r="I3238" s="2">
        <f ca="1">IF(ISNUMBER(TradeDash[[#This Row],[Signal]]),MAX(IF(AND(TradeDash[[#This Row],[Signal]]=1,I3237&lt;1),I3237+$E$1,IF(AND(TradeDash[[#This Row],[Signal]]=0,I3237&gt;0),I3237-$E$1,IF(AND(TradeDash[[#This Row],[Signal]]=1,I3237=1),I3237,IF(AND(TradeDash[[#This Row],[Signal]]=0,I3237=0),I3237,0)))),0),"")</f>
        <v>0.20000000000000007</v>
      </c>
      <c r="J3238" s="3">
        <f ca="1">IF(ISNUMBER(TradeDash[[#This Row],[Position]]),TradeDash[[#This Row],[Position]]*D3239,"")</f>
        <v>4.6128090047732346E-4</v>
      </c>
      <c r="K3238" s="7">
        <f ca="1">K3237*IFERROR(1+TradeDash[[#This Row],[Port Return]],1)</f>
        <v>5079051.6941069541</v>
      </c>
      <c r="L3238" s="7">
        <f ca="1">IF(ISNUMBER(TradeDash[[#This Row],[Port Return]]),L3237*(1+TradeDash[[#This Row],[Returns]]),L3237)</f>
        <v>3570620.0317965006</v>
      </c>
    </row>
    <row r="3239" spans="1:12" x14ac:dyDescent="0.35">
      <c r="A3239" s="1">
        <v>41235</v>
      </c>
      <c r="B3239" s="16">
        <f>YEAR(TradeDash[[#This Row],[Date]])</f>
        <v>2012</v>
      </c>
      <c r="C3239">
        <v>5627.75</v>
      </c>
      <c r="D3239" s="3">
        <f>IFERROR(TradeDash[[#This Row],[Nifty]]/C3238-1,"")</f>
        <v>2.3064045023866164E-3</v>
      </c>
      <c r="E3239">
        <f ca="1">IFERROR(AVERAGE(OFFSET(TradeDash[[#This Row],[Returns]],0,0,-n_days))/STDEV(OFFSET(TradeDash[[#This Row],[Returns]],0,0,-n_days)),"")</f>
        <v>-9.0811685813652232E-2</v>
      </c>
      <c r="F3239">
        <f ca="1">IFERROR(AVERAGE(OFFSET(TradeDash[[#This Row],[Returns]],0,0,-n_days*2))/STDEV(OFFSET(TradeDash[[#This Row],[Returns]],0,0,-n_days*2)),"")</f>
        <v>-2.5864451861475853E-2</v>
      </c>
      <c r="G3239">
        <f ca="1">IF(ISNUMBER(TradeDash[[#This Row],[2n day Sharpe]]),AVERAGE(TradeDash[[#This Row],[n day Sharpe]:[2n day Sharpe]]),"")</f>
        <v>-5.8338068837564039E-2</v>
      </c>
      <c r="H3239">
        <f ca="1">IF(ISNUMBER(TradeDash[[#This Row],[Sharpe Average]]),IF(TradeDash[[#This Row],[Sharpe Average]]&gt;$G$1,1,0),"")</f>
        <v>0</v>
      </c>
      <c r="I3239" s="2">
        <f ca="1">IF(ISNUMBER(TradeDash[[#This Row],[Signal]]),MAX(IF(AND(TradeDash[[#This Row],[Signal]]=1,I3238&lt;1),I3238+$E$1,IF(AND(TradeDash[[#This Row],[Signal]]=0,I3238&gt;0),I3238-$E$1,IF(AND(TradeDash[[#This Row],[Signal]]=1,I3238=1),I3238,IF(AND(TradeDash[[#This Row],[Signal]]=0,I3238=0),I3238,0)))),0),"")</f>
        <v>5.5511151231257827E-17</v>
      </c>
      <c r="J3239" s="3">
        <f ca="1">IF(ISNUMBER(TradeDash[[#This Row],[Position]]),TradeDash[[#This Row],[Position]]*D3240,"")</f>
        <v>-1.1343400811321878E-20</v>
      </c>
      <c r="K3239" s="7">
        <f ca="1">K3238*IFERROR(1+TradeDash[[#This Row],[Port Return]],1)</f>
        <v>5079051.6941069541</v>
      </c>
      <c r="L3239" s="7">
        <f ca="1">IF(ISNUMBER(TradeDash[[#This Row],[Port Return]]),L3238*(1+TradeDash[[#This Row],[Returns]]),L3238)</f>
        <v>3578855.3259141478</v>
      </c>
    </row>
    <row r="3240" spans="1:12" x14ac:dyDescent="0.35">
      <c r="A3240" s="1">
        <v>41236</v>
      </c>
      <c r="B3240" s="16">
        <f>YEAR(TradeDash[[#This Row],[Date]])</f>
        <v>2012</v>
      </c>
      <c r="C3240">
        <v>5626.6</v>
      </c>
      <c r="D3240" s="3">
        <f>IFERROR(TradeDash[[#This Row],[Nifty]]/C3239-1,"")</f>
        <v>-2.0434454266793356E-4</v>
      </c>
      <c r="E3240">
        <f ca="1">IFERROR(AVERAGE(OFFSET(TradeDash[[#This Row],[Returns]],0,0,-n_days))/STDEV(OFFSET(TradeDash[[#This Row],[Returns]],0,0,-n_days)),"")</f>
        <v>-0.1136233291172076</v>
      </c>
      <c r="F3240">
        <f ca="1">IFERROR(AVERAGE(OFFSET(TradeDash[[#This Row],[Returns]],0,0,-n_days*2))/STDEV(OFFSET(TradeDash[[#This Row],[Returns]],0,0,-n_days*2)),"")</f>
        <v>-2.9639134384591457E-2</v>
      </c>
      <c r="G3240">
        <f ca="1">IF(ISNUMBER(TradeDash[[#This Row],[2n day Sharpe]]),AVERAGE(TradeDash[[#This Row],[n day Sharpe]:[2n day Sharpe]]),"")</f>
        <v>-7.1631231750899527E-2</v>
      </c>
      <c r="H3240">
        <f ca="1">IF(ISNUMBER(TradeDash[[#This Row],[Sharpe Average]]),IF(TradeDash[[#This Row],[Sharpe Average]]&gt;$G$1,1,0),"")</f>
        <v>0</v>
      </c>
      <c r="I3240" s="2">
        <f ca="1">IF(ISNUMBER(TradeDash[[#This Row],[Signal]]),MAX(IF(AND(TradeDash[[#This Row],[Signal]]=1,I3239&lt;1),I3239+$E$1,IF(AND(TradeDash[[#This Row],[Signal]]=0,I3239&gt;0),I3239-$E$1,IF(AND(TradeDash[[#This Row],[Signal]]=1,I3239=1),I3239,IF(AND(TradeDash[[#This Row],[Signal]]=0,I3239=0),I3239,0)))),0),"")</f>
        <v>0</v>
      </c>
      <c r="J3240" s="3">
        <f ca="1">IF(ISNUMBER(TradeDash[[#This Row],[Position]]),TradeDash[[#This Row],[Position]]*D3241,"")</f>
        <v>0</v>
      </c>
      <c r="K3240" s="7">
        <f ca="1">K3239*IFERROR(1+TradeDash[[#This Row],[Port Return]],1)</f>
        <v>5079051.6941069541</v>
      </c>
      <c r="L3240" s="7">
        <f ca="1">IF(ISNUMBER(TradeDash[[#This Row],[Port Return]]),L3239*(1+TradeDash[[#This Row],[Returns]]),L3239)</f>
        <v>3578124.0063592992</v>
      </c>
    </row>
    <row r="3241" spans="1:12" x14ac:dyDescent="0.35">
      <c r="A3241" s="1">
        <v>41239</v>
      </c>
      <c r="B3241" s="16">
        <f>YEAR(TradeDash[[#This Row],[Date]])</f>
        <v>2012</v>
      </c>
      <c r="C3241">
        <v>5635.9</v>
      </c>
      <c r="D3241" s="3">
        <f>IFERROR(TradeDash[[#This Row],[Nifty]]/C3240-1,"")</f>
        <v>1.6528631855825537E-3</v>
      </c>
      <c r="E3241">
        <f ca="1">IFERROR(AVERAGE(OFFSET(TradeDash[[#This Row],[Returns]],0,0,-n_days))/STDEV(OFFSET(TradeDash[[#This Row],[Returns]],0,0,-n_days)),"")</f>
        <v>-4.0738447383003626E-2</v>
      </c>
      <c r="F3241">
        <f ca="1">IFERROR(AVERAGE(OFFSET(TradeDash[[#This Row],[Returns]],0,0,-n_days*2))/STDEV(OFFSET(TradeDash[[#This Row],[Returns]],0,0,-n_days*2)),"")</f>
        <v>-1.5962000276834244E-2</v>
      </c>
      <c r="G3241">
        <f ca="1">IF(ISNUMBER(TradeDash[[#This Row],[2n day Sharpe]]),AVERAGE(TradeDash[[#This Row],[n day Sharpe]:[2n day Sharpe]]),"")</f>
        <v>-2.8350223829918933E-2</v>
      </c>
      <c r="H3241">
        <f ca="1">IF(ISNUMBER(TradeDash[[#This Row],[Sharpe Average]]),IF(TradeDash[[#This Row],[Sharpe Average]]&gt;$G$1,1,0),"")</f>
        <v>0</v>
      </c>
      <c r="I3241" s="2">
        <f ca="1">IF(ISNUMBER(TradeDash[[#This Row],[Signal]]),MAX(IF(AND(TradeDash[[#This Row],[Signal]]=1,I3240&lt;1),I3240+$E$1,IF(AND(TradeDash[[#This Row],[Signal]]=0,I3240&gt;0),I3240-$E$1,IF(AND(TradeDash[[#This Row],[Signal]]=1,I3240=1),I3240,IF(AND(TradeDash[[#This Row],[Signal]]=0,I3240=0),I3240,0)))),0),"")</f>
        <v>0</v>
      </c>
      <c r="J3241" s="3">
        <f ca="1">IF(ISNUMBER(TradeDash[[#This Row],[Position]]),TradeDash[[#This Row],[Position]]*D3242,"")</f>
        <v>0</v>
      </c>
      <c r="K3241" s="7">
        <f ca="1">K3240*IFERROR(1+TradeDash[[#This Row],[Port Return]],1)</f>
        <v>5079051.6941069541</v>
      </c>
      <c r="L3241" s="7">
        <f ca="1">IF(ISNUMBER(TradeDash[[#This Row],[Port Return]]),L3240*(1+TradeDash[[#This Row],[Returns]]),L3240)</f>
        <v>3584038.1558028595</v>
      </c>
    </row>
    <row r="3242" spans="1:12" x14ac:dyDescent="0.35">
      <c r="A3242" s="1">
        <v>41240</v>
      </c>
      <c r="B3242" s="16">
        <f>YEAR(TradeDash[[#This Row],[Date]])</f>
        <v>2012</v>
      </c>
      <c r="C3242">
        <v>5727.45</v>
      </c>
      <c r="D3242" s="3">
        <f>IFERROR(TradeDash[[#This Row],[Nifty]]/C3241-1,"")</f>
        <v>1.6244078141911755E-2</v>
      </c>
      <c r="E3242">
        <f ca="1">IFERROR(AVERAGE(OFFSET(TradeDash[[#This Row],[Returns]],0,0,-n_days))/STDEV(OFFSET(TradeDash[[#This Row],[Returns]],0,0,-n_days)),"")</f>
        <v>8.2464976702195936E-2</v>
      </c>
      <c r="F3242">
        <f ca="1">IFERROR(AVERAGE(OFFSET(TradeDash[[#This Row],[Returns]],0,0,-n_days*2))/STDEV(OFFSET(TradeDash[[#This Row],[Returns]],0,0,-n_days*2)),"")</f>
        <v>5.3168933035079309E-2</v>
      </c>
      <c r="G3242">
        <f ca="1">IF(ISNUMBER(TradeDash[[#This Row],[2n day Sharpe]]),AVERAGE(TradeDash[[#This Row],[n day Sharpe]:[2n day Sharpe]]),"")</f>
        <v>6.7816954868637619E-2</v>
      </c>
      <c r="H3242">
        <f ca="1">IF(ISNUMBER(TradeDash[[#This Row],[Sharpe Average]]),IF(TradeDash[[#This Row],[Sharpe Average]]&gt;$G$1,1,0),"")</f>
        <v>1</v>
      </c>
      <c r="I3242" s="2">
        <f ca="1">IF(ISNUMBER(TradeDash[[#This Row],[Signal]]),MAX(IF(AND(TradeDash[[#This Row],[Signal]]=1,I3241&lt;1),I3241+$E$1,IF(AND(TradeDash[[#This Row],[Signal]]=0,I3241&gt;0),I3241-$E$1,IF(AND(TradeDash[[#This Row],[Signal]]=1,I3241=1),I3241,IF(AND(TradeDash[[#This Row],[Signal]]=0,I3241=0),I3241,0)))),0),"")</f>
        <v>0.2</v>
      </c>
      <c r="J3242" s="3">
        <f ca="1">IF(ISNUMBER(TradeDash[[#This Row],[Position]]),TradeDash[[#This Row],[Position]]*D3243,"")</f>
        <v>3.4064025002400913E-3</v>
      </c>
      <c r="K3242" s="7">
        <f ca="1">K3241*IFERROR(1+TradeDash[[#This Row],[Port Return]],1)</f>
        <v>5096352.9884966081</v>
      </c>
      <c r="L3242" s="7">
        <f ca="1">IF(ISNUMBER(TradeDash[[#This Row],[Port Return]]),L3241*(1+TradeDash[[#This Row],[Returns]]),L3241)</f>
        <v>3642257.5516693145</v>
      </c>
    </row>
    <row r="3243" spans="1:12" x14ac:dyDescent="0.35">
      <c r="A3243" s="1">
        <v>41242</v>
      </c>
      <c r="B3243" s="16">
        <f>YEAR(TradeDash[[#This Row],[Date]])</f>
        <v>2012</v>
      </c>
      <c r="C3243">
        <v>5825</v>
      </c>
      <c r="D3243" s="3">
        <f>IFERROR(TradeDash[[#This Row],[Nifty]]/C3242-1,"")</f>
        <v>1.7032012501200455E-2</v>
      </c>
      <c r="E3243">
        <f ca="1">IFERROR(AVERAGE(OFFSET(TradeDash[[#This Row],[Returns]],0,0,-n_days))/STDEV(OFFSET(TradeDash[[#This Row],[Returns]],0,0,-n_days)),"")</f>
        <v>0.28258730250468972</v>
      </c>
      <c r="F3243">
        <f ca="1">IFERROR(AVERAGE(OFFSET(TradeDash[[#This Row],[Returns]],0,0,-n_days*2))/STDEV(OFFSET(TradeDash[[#This Row],[Returns]],0,0,-n_days*2)),"")</f>
        <v>7.6567312598244661E-2</v>
      </c>
      <c r="G3243">
        <f ca="1">IF(ISNUMBER(TradeDash[[#This Row],[2n day Sharpe]]),AVERAGE(TradeDash[[#This Row],[n day Sharpe]:[2n day Sharpe]]),"")</f>
        <v>0.1795773075514672</v>
      </c>
      <c r="H3243">
        <f ca="1">IF(ISNUMBER(TradeDash[[#This Row],[Sharpe Average]]),IF(TradeDash[[#This Row],[Sharpe Average]]&gt;$G$1,1,0),"")</f>
        <v>1</v>
      </c>
      <c r="I3243" s="2">
        <f ca="1">IF(ISNUMBER(TradeDash[[#This Row],[Signal]]),MAX(IF(AND(TradeDash[[#This Row],[Signal]]=1,I3242&lt;1),I3242+$E$1,IF(AND(TradeDash[[#This Row],[Signal]]=0,I3242&gt;0),I3242-$E$1,IF(AND(TradeDash[[#This Row],[Signal]]=1,I3242=1),I3242,IF(AND(TradeDash[[#This Row],[Signal]]=0,I3242=0),I3242,0)))),0),"")</f>
        <v>0.4</v>
      </c>
      <c r="J3243" s="3">
        <f ca="1">IF(ISNUMBER(TradeDash[[#This Row],[Position]]),TradeDash[[#This Row],[Position]]*D3244,"")</f>
        <v>3.7665236051502406E-3</v>
      </c>
      <c r="K3243" s="7">
        <f ca="1">K3242*IFERROR(1+TradeDash[[#This Row],[Port Return]],1)</f>
        <v>5115548.5223279586</v>
      </c>
      <c r="L3243" s="7">
        <f ca="1">IF(ISNUMBER(TradeDash[[#This Row],[Port Return]]),L3242*(1+TradeDash[[#This Row],[Returns]]),L3242)</f>
        <v>3704292.527821938</v>
      </c>
    </row>
    <row r="3244" spans="1:12" x14ac:dyDescent="0.35">
      <c r="A3244" s="1">
        <v>41243</v>
      </c>
      <c r="B3244" s="16">
        <f>YEAR(TradeDash[[#This Row],[Date]])</f>
        <v>2012</v>
      </c>
      <c r="C3244">
        <v>5879.85</v>
      </c>
      <c r="D3244" s="3">
        <f>IFERROR(TradeDash[[#This Row],[Nifty]]/C3243-1,"")</f>
        <v>9.4163090128756011E-3</v>
      </c>
      <c r="E3244">
        <f ca="1">IFERROR(AVERAGE(OFFSET(TradeDash[[#This Row],[Returns]],0,0,-n_days))/STDEV(OFFSET(TradeDash[[#This Row],[Returns]],0,0,-n_days)),"")</f>
        <v>0.31335088700583769</v>
      </c>
      <c r="F3244">
        <f ca="1">IFERROR(AVERAGE(OFFSET(TradeDash[[#This Row],[Returns]],0,0,-n_days*2))/STDEV(OFFSET(TradeDash[[#This Row],[Returns]],0,0,-n_days*2)),"")</f>
        <v>9.8002304947254398E-2</v>
      </c>
      <c r="G3244">
        <f ca="1">IF(ISNUMBER(TradeDash[[#This Row],[2n day Sharpe]]),AVERAGE(TradeDash[[#This Row],[n day Sharpe]:[2n day Sharpe]]),"")</f>
        <v>0.20567659597654603</v>
      </c>
      <c r="H3244">
        <f ca="1">IF(ISNUMBER(TradeDash[[#This Row],[Sharpe Average]]),IF(TradeDash[[#This Row],[Sharpe Average]]&gt;$G$1,1,0),"")</f>
        <v>1</v>
      </c>
      <c r="I3244" s="2">
        <f ca="1">IF(ISNUMBER(TradeDash[[#This Row],[Signal]]),MAX(IF(AND(TradeDash[[#This Row],[Signal]]=1,I3243&lt;1),I3243+$E$1,IF(AND(TradeDash[[#This Row],[Signal]]=0,I3243&gt;0),I3243-$E$1,IF(AND(TradeDash[[#This Row],[Signal]]=1,I3243=1),I3243,IF(AND(TradeDash[[#This Row],[Signal]]=0,I3243=0),I3243,0)))),0),"")</f>
        <v>0.60000000000000009</v>
      </c>
      <c r="J3244" s="3">
        <f ca="1">IF(ISNUMBER(TradeDash[[#This Row],[Position]]),TradeDash[[#This Row],[Position]]*D3245,"")</f>
        <v>-9.0818643332746263E-4</v>
      </c>
      <c r="K3244" s="7">
        <f ca="1">K3243*IFERROR(1+TradeDash[[#This Row],[Port Return]],1)</f>
        <v>5110902.6505609518</v>
      </c>
      <c r="L3244" s="7">
        <f ca="1">IF(ISNUMBER(TradeDash[[#This Row],[Port Return]]),L3243*(1+TradeDash[[#This Row],[Returns]]),L3243)</f>
        <v>3739173.2909379955</v>
      </c>
    </row>
    <row r="3245" spans="1:12" x14ac:dyDescent="0.35">
      <c r="A3245" s="1">
        <v>41246</v>
      </c>
      <c r="B3245" s="16">
        <f>YEAR(TradeDash[[#This Row],[Date]])</f>
        <v>2012</v>
      </c>
      <c r="C3245">
        <v>5870.95</v>
      </c>
      <c r="D3245" s="3">
        <f>IFERROR(TradeDash[[#This Row],[Nifty]]/C3244-1,"")</f>
        <v>-1.5136440555457709E-3</v>
      </c>
      <c r="E3245">
        <f ca="1">IFERROR(AVERAGE(OFFSET(TradeDash[[#This Row],[Returns]],0,0,-n_days))/STDEV(OFFSET(TradeDash[[#This Row],[Returns]],0,0,-n_days)),"")</f>
        <v>0.2711116723143252</v>
      </c>
      <c r="F3245">
        <f ca="1">IFERROR(AVERAGE(OFFSET(TradeDash[[#This Row],[Returns]],0,0,-n_days*2))/STDEV(OFFSET(TradeDash[[#This Row],[Returns]],0,0,-n_days*2)),"")</f>
        <v>8.5407673261151687E-2</v>
      </c>
      <c r="G3245">
        <f ca="1">IF(ISNUMBER(TradeDash[[#This Row],[2n day Sharpe]]),AVERAGE(TradeDash[[#This Row],[n day Sharpe]:[2n day Sharpe]]),"")</f>
        <v>0.17825967278773844</v>
      </c>
      <c r="H3245">
        <f ca="1">IF(ISNUMBER(TradeDash[[#This Row],[Sharpe Average]]),IF(TradeDash[[#This Row],[Sharpe Average]]&gt;$G$1,1,0),"")</f>
        <v>1</v>
      </c>
      <c r="I3245" s="2">
        <f ca="1">IF(ISNUMBER(TradeDash[[#This Row],[Signal]]),MAX(IF(AND(TradeDash[[#This Row],[Signal]]=1,I3244&lt;1),I3244+$E$1,IF(AND(TradeDash[[#This Row],[Signal]]=0,I3244&gt;0),I3244-$E$1,IF(AND(TradeDash[[#This Row],[Signal]]=1,I3244=1),I3244,IF(AND(TradeDash[[#This Row],[Signal]]=0,I3244=0),I3244,0)))),0),"")</f>
        <v>0.8</v>
      </c>
      <c r="J3245" s="3">
        <f ca="1">IF(ISNUMBER(TradeDash[[#This Row],[Position]]),TradeDash[[#This Row],[Position]]*D3246,"")</f>
        <v>2.493633909333326E-3</v>
      </c>
      <c r="K3245" s="7">
        <f ca="1">K3244*IFERROR(1+TradeDash[[#This Row],[Port Return]],1)</f>
        <v>5123647.3707176922</v>
      </c>
      <c r="L3245" s="7">
        <f ca="1">IF(ISNUMBER(TradeDash[[#This Row],[Port Return]]),L3244*(1+TradeDash[[#This Row],[Returns]]),L3244)</f>
        <v>3733513.5135135115</v>
      </c>
    </row>
    <row r="3246" spans="1:12" x14ac:dyDescent="0.35">
      <c r="A3246" s="1">
        <v>41247</v>
      </c>
      <c r="B3246" s="16">
        <f>YEAR(TradeDash[[#This Row],[Date]])</f>
        <v>2012</v>
      </c>
      <c r="C3246">
        <v>5889.25</v>
      </c>
      <c r="D3246" s="3">
        <f>IFERROR(TradeDash[[#This Row],[Nifty]]/C3245-1,"")</f>
        <v>3.1170423866666574E-3</v>
      </c>
      <c r="E3246">
        <f ca="1">IFERROR(AVERAGE(OFFSET(TradeDash[[#This Row],[Returns]],0,0,-n_days))/STDEV(OFFSET(TradeDash[[#This Row],[Returns]],0,0,-n_days)),"")</f>
        <v>0.23514568366412786</v>
      </c>
      <c r="F3246">
        <f ca="1">IFERROR(AVERAGE(OFFSET(TradeDash[[#This Row],[Returns]],0,0,-n_days*2))/STDEV(OFFSET(TradeDash[[#This Row],[Returns]],0,0,-n_days*2)),"")</f>
        <v>6.3813442929869027E-2</v>
      </c>
      <c r="G3246">
        <f ca="1">IF(ISNUMBER(TradeDash[[#This Row],[2n day Sharpe]]),AVERAGE(TradeDash[[#This Row],[n day Sharpe]:[2n day Sharpe]]),"")</f>
        <v>0.14947956329699844</v>
      </c>
      <c r="H3246">
        <f ca="1">IF(ISNUMBER(TradeDash[[#This Row],[Sharpe Average]]),IF(TradeDash[[#This Row],[Sharpe Average]]&gt;$G$1,1,0),"")</f>
        <v>1</v>
      </c>
      <c r="I3246" s="2">
        <f ca="1">IF(ISNUMBER(TradeDash[[#This Row],[Signal]]),MAX(IF(AND(TradeDash[[#This Row],[Signal]]=1,I3245&lt;1),I3245+$E$1,IF(AND(TradeDash[[#This Row],[Signal]]=0,I3245&gt;0),I3245-$E$1,IF(AND(TradeDash[[#This Row],[Signal]]=1,I3245=1),I3245,IF(AND(TradeDash[[#This Row],[Signal]]=0,I3245=0),I3245,0)))),0),"")</f>
        <v>1</v>
      </c>
      <c r="J3246" s="3">
        <f ca="1">IF(ISNUMBER(TradeDash[[#This Row],[Position]]),TradeDash[[#This Row],[Position]]*D3247,"")</f>
        <v>1.910260219892157E-3</v>
      </c>
      <c r="K3246" s="7">
        <f ca="1">K3245*IFERROR(1+TradeDash[[#This Row],[Port Return]],1)</f>
        <v>5133434.8704707297</v>
      </c>
      <c r="L3246" s="7">
        <f ca="1">IF(ISNUMBER(TradeDash[[#This Row],[Port Return]]),L3245*(1+TradeDash[[#This Row],[Returns]]),L3245)</f>
        <v>3745151.0333863259</v>
      </c>
    </row>
    <row r="3247" spans="1:12" x14ac:dyDescent="0.35">
      <c r="A3247" s="1">
        <v>41248</v>
      </c>
      <c r="B3247" s="16">
        <f>YEAR(TradeDash[[#This Row],[Date]])</f>
        <v>2012</v>
      </c>
      <c r="C3247">
        <v>5900.5</v>
      </c>
      <c r="D3247" s="3">
        <f>IFERROR(TradeDash[[#This Row],[Nifty]]/C3246-1,"")</f>
        <v>1.910260219892157E-3</v>
      </c>
      <c r="E3247">
        <f ca="1">IFERROR(AVERAGE(OFFSET(TradeDash[[#This Row],[Returns]],0,0,-n_days))/STDEV(OFFSET(TradeDash[[#This Row],[Returns]],0,0,-n_days)),"")</f>
        <v>0.24056746570209964</v>
      </c>
      <c r="F3247">
        <f ca="1">IFERROR(AVERAGE(OFFSET(TradeDash[[#This Row],[Returns]],0,0,-n_days*2))/STDEV(OFFSET(TradeDash[[#This Row],[Returns]],0,0,-n_days*2)),"")</f>
        <v>9.6077543475123844E-2</v>
      </c>
      <c r="G3247">
        <f ca="1">IF(ISNUMBER(TradeDash[[#This Row],[2n day Sharpe]]),AVERAGE(TradeDash[[#This Row],[n day Sharpe]:[2n day Sharpe]]),"")</f>
        <v>0.16832250458861175</v>
      </c>
      <c r="H3247">
        <f ca="1">IF(ISNUMBER(TradeDash[[#This Row],[Sharpe Average]]),IF(TradeDash[[#This Row],[Sharpe Average]]&gt;$G$1,1,0),"")</f>
        <v>1</v>
      </c>
      <c r="I3247" s="2">
        <f ca="1">IF(ISNUMBER(TradeDash[[#This Row],[Signal]]),MAX(IF(AND(TradeDash[[#This Row],[Signal]]=1,I3246&lt;1),I3246+$E$1,IF(AND(TradeDash[[#This Row],[Signal]]=0,I3246&gt;0),I3246-$E$1,IF(AND(TradeDash[[#This Row],[Signal]]=1,I3246=1),I3246,IF(AND(TradeDash[[#This Row],[Signal]]=0,I3246=0),I3246,0)))),0),"")</f>
        <v>1</v>
      </c>
      <c r="J3247" s="3">
        <f ca="1">IF(ISNUMBER(TradeDash[[#This Row],[Position]]),TradeDash[[#This Row],[Position]]*D3248,"")</f>
        <v>5.1521057537495807E-3</v>
      </c>
      <c r="K3247" s="7">
        <f ca="1">K3246*IFERROR(1+TradeDash[[#This Row],[Port Return]],1)</f>
        <v>5159882.8698033802</v>
      </c>
      <c r="L3247" s="7">
        <f ca="1">IF(ISNUMBER(TradeDash[[#This Row],[Port Return]]),L3246*(1+TradeDash[[#This Row],[Returns]]),L3246)</f>
        <v>3752305.246422892</v>
      </c>
    </row>
    <row r="3248" spans="1:12" x14ac:dyDescent="0.35">
      <c r="A3248" s="1">
        <v>41249</v>
      </c>
      <c r="B3248" s="16">
        <f>YEAR(TradeDash[[#This Row],[Date]])</f>
        <v>2012</v>
      </c>
      <c r="C3248">
        <v>5930.9</v>
      </c>
      <c r="D3248" s="3">
        <f>IFERROR(TradeDash[[#This Row],[Nifty]]/C3247-1,"")</f>
        <v>5.1521057537495807E-3</v>
      </c>
      <c r="E3248">
        <f ca="1">IFERROR(AVERAGE(OFFSET(TradeDash[[#This Row],[Returns]],0,0,-n_days))/STDEV(OFFSET(TradeDash[[#This Row],[Returns]],0,0,-n_days)),"")</f>
        <v>0.2507725995898733</v>
      </c>
      <c r="F3248">
        <f ca="1">IFERROR(AVERAGE(OFFSET(TradeDash[[#This Row],[Returns]],0,0,-n_days*2))/STDEV(OFFSET(TradeDash[[#This Row],[Returns]],0,0,-n_days*2)),"")</f>
        <v>0.16418839902009078</v>
      </c>
      <c r="G3248">
        <f ca="1">IF(ISNUMBER(TradeDash[[#This Row],[2n day Sharpe]]),AVERAGE(TradeDash[[#This Row],[n day Sharpe]:[2n day Sharpe]]),"")</f>
        <v>0.20748049930498202</v>
      </c>
      <c r="H3248">
        <f ca="1">IF(ISNUMBER(TradeDash[[#This Row],[Sharpe Average]]),IF(TradeDash[[#This Row],[Sharpe Average]]&gt;$G$1,1,0),"")</f>
        <v>1</v>
      </c>
      <c r="I3248" s="2">
        <f ca="1">IF(ISNUMBER(TradeDash[[#This Row],[Signal]]),MAX(IF(AND(TradeDash[[#This Row],[Signal]]=1,I3247&lt;1),I3247+$E$1,IF(AND(TradeDash[[#This Row],[Signal]]=0,I3247&gt;0),I3247-$E$1,IF(AND(TradeDash[[#This Row],[Signal]]=1,I3247=1),I3247,IF(AND(TradeDash[[#This Row],[Signal]]=0,I3247=0),I3247,0)))),0),"")</f>
        <v>1</v>
      </c>
      <c r="J3248" s="3">
        <f ca="1">IF(ISNUMBER(TradeDash[[#This Row],[Position]]),TradeDash[[#This Row],[Position]]*D3249,"")</f>
        <v>-3.9622991451550016E-3</v>
      </c>
      <c r="K3248" s="7">
        <f ca="1">K3247*IFERROR(1+TradeDash[[#This Row],[Port Return]],1)</f>
        <v>5139437.8703192584</v>
      </c>
      <c r="L3248" s="7">
        <f ca="1">IF(ISNUMBER(TradeDash[[#This Row],[Port Return]]),L3247*(1+TradeDash[[#This Row],[Returns]]),L3247)</f>
        <v>3771637.5198728121</v>
      </c>
    </row>
    <row r="3249" spans="1:12" x14ac:dyDescent="0.35">
      <c r="A3249" s="1">
        <v>41250</v>
      </c>
      <c r="B3249" s="16">
        <f>YEAR(TradeDash[[#This Row],[Date]])</f>
        <v>2012</v>
      </c>
      <c r="C3249">
        <v>5907.4</v>
      </c>
      <c r="D3249" s="3">
        <f>IFERROR(TradeDash[[#This Row],[Nifty]]/C3248-1,"")</f>
        <v>-3.9622991451550016E-3</v>
      </c>
      <c r="E3249">
        <f ca="1">IFERROR(AVERAGE(OFFSET(TradeDash[[#This Row],[Returns]],0,0,-n_days))/STDEV(OFFSET(TradeDash[[#This Row],[Returns]],0,0,-n_days)),"")</f>
        <v>0.17888541983890166</v>
      </c>
      <c r="F3249">
        <f ca="1">IFERROR(AVERAGE(OFFSET(TradeDash[[#This Row],[Returns]],0,0,-n_days*2))/STDEV(OFFSET(TradeDash[[#This Row],[Returns]],0,0,-n_days*2)),"")</f>
        <v>0.1309408451557279</v>
      </c>
      <c r="G3249">
        <f ca="1">IF(ISNUMBER(TradeDash[[#This Row],[2n day Sharpe]]),AVERAGE(TradeDash[[#This Row],[n day Sharpe]:[2n day Sharpe]]),"")</f>
        <v>0.15491313249731478</v>
      </c>
      <c r="H3249">
        <f ca="1">IF(ISNUMBER(TradeDash[[#This Row],[Sharpe Average]]),IF(TradeDash[[#This Row],[Sharpe Average]]&gt;$G$1,1,0),"")</f>
        <v>1</v>
      </c>
      <c r="I3249" s="2">
        <f ca="1">IF(ISNUMBER(TradeDash[[#This Row],[Signal]]),MAX(IF(AND(TradeDash[[#This Row],[Signal]]=1,I3248&lt;1),I3248+$E$1,IF(AND(TradeDash[[#This Row],[Signal]]=0,I3248&gt;0),I3248-$E$1,IF(AND(TradeDash[[#This Row],[Signal]]=1,I3248=1),I3248,IF(AND(TradeDash[[#This Row],[Signal]]=0,I3248=0),I3248,0)))),0),"")</f>
        <v>1</v>
      </c>
      <c r="J3249" s="3">
        <f ca="1">IF(ISNUMBER(TradeDash[[#This Row],[Position]]),TradeDash[[#This Row],[Position]]*D3250,"")</f>
        <v>2.5391881369141167E-4</v>
      </c>
      <c r="K3249" s="7">
        <f ca="1">K3248*IFERROR(1+TradeDash[[#This Row],[Port Return]],1)</f>
        <v>5140742.8702863306</v>
      </c>
      <c r="L3249" s="7">
        <f ca="1">IF(ISNUMBER(TradeDash[[#This Row],[Port Return]]),L3248*(1+TradeDash[[#This Row],[Returns]]),L3248)</f>
        <v>3756693.1637519854</v>
      </c>
    </row>
    <row r="3250" spans="1:12" x14ac:dyDescent="0.35">
      <c r="A3250" s="1">
        <v>41253</v>
      </c>
      <c r="B3250" s="16">
        <f>YEAR(TradeDash[[#This Row],[Date]])</f>
        <v>2012</v>
      </c>
      <c r="C3250">
        <v>5908.9</v>
      </c>
      <c r="D3250" s="3">
        <f>IFERROR(TradeDash[[#This Row],[Nifty]]/C3249-1,"")</f>
        <v>2.5391881369141167E-4</v>
      </c>
      <c r="E3250">
        <f ca="1">IFERROR(AVERAGE(OFFSET(TradeDash[[#This Row],[Returns]],0,0,-n_days))/STDEV(OFFSET(TradeDash[[#This Row],[Returns]],0,0,-n_days)),"")</f>
        <v>0.20902467789025286</v>
      </c>
      <c r="F3250">
        <f ca="1">IFERROR(AVERAGE(OFFSET(TradeDash[[#This Row],[Returns]],0,0,-n_days*2))/STDEV(OFFSET(TradeDash[[#This Row],[Returns]],0,0,-n_days*2)),"")</f>
        <v>0.17033912666877241</v>
      </c>
      <c r="G3250">
        <f ca="1">IF(ISNUMBER(TradeDash[[#This Row],[2n day Sharpe]]),AVERAGE(TradeDash[[#This Row],[n day Sharpe]:[2n day Sharpe]]),"")</f>
        <v>0.18968190227951265</v>
      </c>
      <c r="H3250">
        <f ca="1">IF(ISNUMBER(TradeDash[[#This Row],[Sharpe Average]]),IF(TradeDash[[#This Row],[Sharpe Average]]&gt;$G$1,1,0),"")</f>
        <v>1</v>
      </c>
      <c r="I3250" s="2">
        <f ca="1">IF(ISNUMBER(TradeDash[[#This Row],[Signal]]),MAX(IF(AND(TradeDash[[#This Row],[Signal]]=1,I3249&lt;1),I3249+$E$1,IF(AND(TradeDash[[#This Row],[Signal]]=0,I3249&gt;0),I3249-$E$1,IF(AND(TradeDash[[#This Row],[Signal]]=1,I3249=1),I3249,IF(AND(TradeDash[[#This Row],[Signal]]=0,I3249=0),I3249,0)))),0),"")</f>
        <v>1</v>
      </c>
      <c r="J3250" s="3">
        <f ca="1">IF(ISNUMBER(TradeDash[[#This Row],[Position]]),TradeDash[[#This Row],[Position]]*D3251,"")</f>
        <v>-1.7092859923165671E-3</v>
      </c>
      <c r="K3250" s="7">
        <f ca="1">K3249*IFERROR(1+TradeDash[[#This Row],[Port Return]],1)</f>
        <v>5131955.8705080487</v>
      </c>
      <c r="L3250" s="7">
        <f ca="1">IF(ISNUMBER(TradeDash[[#This Row],[Port Return]]),L3249*(1+TradeDash[[#This Row],[Returns]]),L3249)</f>
        <v>3757647.0588235278</v>
      </c>
    </row>
    <row r="3251" spans="1:12" x14ac:dyDescent="0.35">
      <c r="A3251" s="1">
        <v>41254</v>
      </c>
      <c r="B3251" s="16">
        <f>YEAR(TradeDash[[#This Row],[Date]])</f>
        <v>2012</v>
      </c>
      <c r="C3251">
        <v>5898.8</v>
      </c>
      <c r="D3251" s="3">
        <f>IFERROR(TradeDash[[#This Row],[Nifty]]/C3250-1,"")</f>
        <v>-1.7092859923165671E-3</v>
      </c>
      <c r="E3251">
        <f ca="1">IFERROR(AVERAGE(OFFSET(TradeDash[[#This Row],[Returns]],0,0,-n_days))/STDEV(OFFSET(TradeDash[[#This Row],[Returns]],0,0,-n_days)),"")</f>
        <v>0.27703411566870684</v>
      </c>
      <c r="F3251">
        <f ca="1">IFERROR(AVERAGE(OFFSET(TradeDash[[#This Row],[Returns]],0,0,-n_days*2))/STDEV(OFFSET(TradeDash[[#This Row],[Returns]],0,0,-n_days*2)),"")</f>
        <v>0.12946155502291351</v>
      </c>
      <c r="G3251">
        <f ca="1">IF(ISNUMBER(TradeDash[[#This Row],[2n day Sharpe]]),AVERAGE(TradeDash[[#This Row],[n day Sharpe]:[2n day Sharpe]]),"")</f>
        <v>0.20324783534581017</v>
      </c>
      <c r="H3251">
        <f ca="1">IF(ISNUMBER(TradeDash[[#This Row],[Sharpe Average]]),IF(TradeDash[[#This Row],[Sharpe Average]]&gt;$G$1,1,0),"")</f>
        <v>1</v>
      </c>
      <c r="I3251" s="2">
        <f ca="1">IF(ISNUMBER(TradeDash[[#This Row],[Signal]]),MAX(IF(AND(TradeDash[[#This Row],[Signal]]=1,I3250&lt;1),I3250+$E$1,IF(AND(TradeDash[[#This Row],[Signal]]=0,I3250&gt;0),I3250-$E$1,IF(AND(TradeDash[[#This Row],[Signal]]=1,I3250=1),I3250,IF(AND(TradeDash[[#This Row],[Signal]]=0,I3250=0),I3250,0)))),0),"")</f>
        <v>1</v>
      </c>
      <c r="J3251" s="3">
        <f ca="1">IF(ISNUMBER(TradeDash[[#This Row],[Position]]),TradeDash[[#This Row],[Position]]*D3252,"")</f>
        <v>-1.8308808571234625E-3</v>
      </c>
      <c r="K3251" s="7">
        <f ca="1">K3250*IFERROR(1+TradeDash[[#This Row],[Port Return]],1)</f>
        <v>5122559.8707451327</v>
      </c>
      <c r="L3251" s="7">
        <f ca="1">IF(ISNUMBER(TradeDash[[#This Row],[Port Return]]),L3250*(1+TradeDash[[#This Row],[Returns]]),L3250)</f>
        <v>3751224.1653418113</v>
      </c>
    </row>
    <row r="3252" spans="1:12" x14ac:dyDescent="0.35">
      <c r="A3252" s="1">
        <v>41255</v>
      </c>
      <c r="B3252" s="16">
        <f>YEAR(TradeDash[[#This Row],[Date]])</f>
        <v>2012</v>
      </c>
      <c r="C3252">
        <v>5888</v>
      </c>
      <c r="D3252" s="3">
        <f>IFERROR(TradeDash[[#This Row],[Nifty]]/C3251-1,"")</f>
        <v>-1.8308808571234625E-3</v>
      </c>
      <c r="E3252">
        <f ca="1">IFERROR(AVERAGE(OFFSET(TradeDash[[#This Row],[Returns]],0,0,-n_days))/STDEV(OFFSET(TradeDash[[#This Row],[Returns]],0,0,-n_days)),"")</f>
        <v>0.26545745740202831</v>
      </c>
      <c r="F3252">
        <f ca="1">IFERROR(AVERAGE(OFFSET(TradeDash[[#This Row],[Returns]],0,0,-n_days*2))/STDEV(OFFSET(TradeDash[[#This Row],[Returns]],0,0,-n_days*2)),"")</f>
        <v>0.14550039867911044</v>
      </c>
      <c r="G3252">
        <f ca="1">IF(ISNUMBER(TradeDash[[#This Row],[2n day Sharpe]]),AVERAGE(TradeDash[[#This Row],[n day Sharpe]:[2n day Sharpe]]),"")</f>
        <v>0.20547892804056939</v>
      </c>
      <c r="H3252">
        <f ca="1">IF(ISNUMBER(TradeDash[[#This Row],[Sharpe Average]]),IF(TradeDash[[#This Row],[Sharpe Average]]&gt;$G$1,1,0),"")</f>
        <v>1</v>
      </c>
      <c r="I3252" s="2">
        <f ca="1">IF(ISNUMBER(TradeDash[[#This Row],[Signal]]),MAX(IF(AND(TradeDash[[#This Row],[Signal]]=1,I3251&lt;1),I3251+$E$1,IF(AND(TradeDash[[#This Row],[Signal]]=0,I3251&gt;0),I3251-$E$1,IF(AND(TradeDash[[#This Row],[Signal]]=1,I3251=1),I3251,IF(AND(TradeDash[[#This Row],[Signal]]=0,I3251=0),I3251,0)))),0),"")</f>
        <v>1</v>
      </c>
      <c r="J3252" s="3">
        <f ca="1">IF(ISNUMBER(TradeDash[[#This Row],[Position]]),TradeDash[[#This Row],[Position]]*D3253,"")</f>
        <v>-6.199048913043459E-3</v>
      </c>
      <c r="K3252" s="7">
        <f ca="1">K3251*IFERROR(1+TradeDash[[#This Row],[Port Return]],1)</f>
        <v>5090804.8715463905</v>
      </c>
      <c r="L3252" s="7">
        <f ca="1">IF(ISNUMBER(TradeDash[[#This Row],[Port Return]]),L3251*(1+TradeDash[[#This Row],[Returns]]),L3251)</f>
        <v>3744356.1208267082</v>
      </c>
    </row>
    <row r="3253" spans="1:12" x14ac:dyDescent="0.35">
      <c r="A3253" s="1">
        <v>41256</v>
      </c>
      <c r="B3253" s="16">
        <f>YEAR(TradeDash[[#This Row],[Date]])</f>
        <v>2012</v>
      </c>
      <c r="C3253">
        <v>5851.5</v>
      </c>
      <c r="D3253" s="3">
        <f>IFERROR(TradeDash[[#This Row],[Nifty]]/C3252-1,"")</f>
        <v>-6.199048913043459E-3</v>
      </c>
      <c r="E3253">
        <f ca="1">IFERROR(AVERAGE(OFFSET(TradeDash[[#This Row],[Returns]],0,0,-n_days))/STDEV(OFFSET(TradeDash[[#This Row],[Returns]],0,0,-n_days)),"")</f>
        <v>0.23580795304468935</v>
      </c>
      <c r="F3253">
        <f ca="1">IFERROR(AVERAGE(OFFSET(TradeDash[[#This Row],[Returns]],0,0,-n_days*2))/STDEV(OFFSET(TradeDash[[#This Row],[Returns]],0,0,-n_days*2)),"")</f>
        <v>0.11212151137560263</v>
      </c>
      <c r="G3253">
        <f ca="1">IF(ISNUMBER(TradeDash[[#This Row],[2n day Sharpe]]),AVERAGE(TradeDash[[#This Row],[n day Sharpe]:[2n day Sharpe]]),"")</f>
        <v>0.17396473221014599</v>
      </c>
      <c r="H3253">
        <f ca="1">IF(ISNUMBER(TradeDash[[#This Row],[Sharpe Average]]),IF(TradeDash[[#This Row],[Sharpe Average]]&gt;$G$1,1,0),"")</f>
        <v>1</v>
      </c>
      <c r="I3253" s="2">
        <f ca="1">IF(ISNUMBER(TradeDash[[#This Row],[Signal]]),MAX(IF(AND(TradeDash[[#This Row],[Signal]]=1,I3252&lt;1),I3252+$E$1,IF(AND(TradeDash[[#This Row],[Signal]]=0,I3252&gt;0),I3252-$E$1,IF(AND(TradeDash[[#This Row],[Signal]]=1,I3252=1),I3252,IF(AND(TradeDash[[#This Row],[Signal]]=0,I3252=0),I3252,0)))),0),"")</f>
        <v>1</v>
      </c>
      <c r="J3253" s="3">
        <f ca="1">IF(ISNUMBER(TradeDash[[#This Row],[Position]]),TradeDash[[#This Row],[Position]]*D3254,"")</f>
        <v>4.8021874732975256E-3</v>
      </c>
      <c r="K3253" s="7">
        <f ca="1">K3252*IFERROR(1+TradeDash[[#This Row],[Port Return]],1)</f>
        <v>5115251.8709295327</v>
      </c>
      <c r="L3253" s="7">
        <f ca="1">IF(ISNUMBER(TradeDash[[#This Row],[Port Return]]),L3252*(1+TradeDash[[#This Row],[Returns]]),L3252)</f>
        <v>3721144.6740858499</v>
      </c>
    </row>
    <row r="3254" spans="1:12" x14ac:dyDescent="0.35">
      <c r="A3254" s="1">
        <v>41257</v>
      </c>
      <c r="B3254" s="16">
        <f>YEAR(TradeDash[[#This Row],[Date]])</f>
        <v>2012</v>
      </c>
      <c r="C3254">
        <v>5879.6</v>
      </c>
      <c r="D3254" s="3">
        <f>IFERROR(TradeDash[[#This Row],[Nifty]]/C3253-1,"")</f>
        <v>4.8021874732975256E-3</v>
      </c>
      <c r="E3254">
        <f ca="1">IFERROR(AVERAGE(OFFSET(TradeDash[[#This Row],[Returns]],0,0,-n_days))/STDEV(OFFSET(TradeDash[[#This Row],[Returns]],0,0,-n_days)),"")</f>
        <v>0.32762215366358216</v>
      </c>
      <c r="F3254">
        <f ca="1">IFERROR(AVERAGE(OFFSET(TradeDash[[#This Row],[Returns]],0,0,-n_days*2))/STDEV(OFFSET(TradeDash[[#This Row],[Returns]],0,0,-n_days*2)),"")</f>
        <v>0.15905849882117792</v>
      </c>
      <c r="G3254">
        <f ca="1">IF(ISNUMBER(TradeDash[[#This Row],[2n day Sharpe]]),AVERAGE(TradeDash[[#This Row],[n day Sharpe]:[2n day Sharpe]]),"")</f>
        <v>0.24334032624238006</v>
      </c>
      <c r="H3254">
        <f ca="1">IF(ISNUMBER(TradeDash[[#This Row],[Sharpe Average]]),IF(TradeDash[[#This Row],[Sharpe Average]]&gt;$G$1,1,0),"")</f>
        <v>1</v>
      </c>
      <c r="I3254" s="2">
        <f ca="1">IF(ISNUMBER(TradeDash[[#This Row],[Signal]]),MAX(IF(AND(TradeDash[[#This Row],[Signal]]=1,I3253&lt;1),I3253+$E$1,IF(AND(TradeDash[[#This Row],[Signal]]=0,I3253&gt;0),I3253-$E$1,IF(AND(TradeDash[[#This Row],[Signal]]=1,I3253=1),I3253,IF(AND(TradeDash[[#This Row],[Signal]]=0,I3253=0),I3253,0)))),0),"")</f>
        <v>1</v>
      </c>
      <c r="J3254" s="3">
        <f ca="1">IF(ISNUMBER(TradeDash[[#This Row],[Position]]),TradeDash[[#This Row],[Position]]*D3255,"")</f>
        <v>-3.6907272603580177E-3</v>
      </c>
      <c r="K3254" s="7">
        <f ca="1">K3253*IFERROR(1+TradeDash[[#This Row],[Port Return]],1)</f>
        <v>5096372.8714058958</v>
      </c>
      <c r="L3254" s="7">
        <f ca="1">IF(ISNUMBER(TradeDash[[#This Row],[Port Return]]),L3253*(1+TradeDash[[#This Row],[Returns]]),L3253)</f>
        <v>3739014.3084260728</v>
      </c>
    </row>
    <row r="3255" spans="1:12" x14ac:dyDescent="0.35">
      <c r="A3255" s="1">
        <v>41260</v>
      </c>
      <c r="B3255" s="16">
        <f>YEAR(TradeDash[[#This Row],[Date]])</f>
        <v>2012</v>
      </c>
      <c r="C3255">
        <v>5857.9</v>
      </c>
      <c r="D3255" s="3">
        <f>IFERROR(TradeDash[[#This Row],[Nifty]]/C3254-1,"")</f>
        <v>-3.6907272603580177E-3</v>
      </c>
      <c r="E3255">
        <f ca="1">IFERROR(AVERAGE(OFFSET(TradeDash[[#This Row],[Returns]],0,0,-n_days))/STDEV(OFFSET(TradeDash[[#This Row],[Returns]],0,0,-n_days)),"")</f>
        <v>0.40542358707208126</v>
      </c>
      <c r="F3255">
        <f ca="1">IFERROR(AVERAGE(OFFSET(TradeDash[[#This Row],[Returns]],0,0,-n_days*2))/STDEV(OFFSET(TradeDash[[#This Row],[Returns]],0,0,-n_days*2)),"")</f>
        <v>0.1354984057352536</v>
      </c>
      <c r="G3255">
        <f ca="1">IF(ISNUMBER(TradeDash[[#This Row],[2n day Sharpe]]),AVERAGE(TradeDash[[#This Row],[n day Sharpe]:[2n day Sharpe]]),"")</f>
        <v>0.27046099640366744</v>
      </c>
      <c r="H3255">
        <f ca="1">IF(ISNUMBER(TradeDash[[#This Row],[Sharpe Average]]),IF(TradeDash[[#This Row],[Sharpe Average]]&gt;$G$1,1,0),"")</f>
        <v>1</v>
      </c>
      <c r="I3255" s="2">
        <f ca="1">IF(ISNUMBER(TradeDash[[#This Row],[Signal]]),MAX(IF(AND(TradeDash[[#This Row],[Signal]]=1,I3254&lt;1),I3254+$E$1,IF(AND(TradeDash[[#This Row],[Signal]]=0,I3254&gt;0),I3254-$E$1,IF(AND(TradeDash[[#This Row],[Signal]]=1,I3254=1),I3254,IF(AND(TradeDash[[#This Row],[Signal]]=0,I3254=0),I3254,0)))),0),"")</f>
        <v>1</v>
      </c>
      <c r="J3255" s="3">
        <f ca="1">IF(ISNUMBER(TradeDash[[#This Row],[Position]]),TradeDash[[#This Row],[Position]]*D3256,"")</f>
        <v>6.6406049949641055E-3</v>
      </c>
      <c r="K3255" s="7">
        <f ca="1">K3254*IFERROR(1+TradeDash[[#This Row],[Port Return]],1)</f>
        <v>5130215.8705519531</v>
      </c>
      <c r="L3255" s="7">
        <f ca="1">IF(ISNUMBER(TradeDash[[#This Row],[Port Return]]),L3254*(1+TradeDash[[#This Row],[Returns]]),L3254)</f>
        <v>3725214.626391096</v>
      </c>
    </row>
    <row r="3256" spans="1:12" x14ac:dyDescent="0.35">
      <c r="A3256" s="1">
        <v>41261</v>
      </c>
      <c r="B3256" s="16">
        <f>YEAR(TradeDash[[#This Row],[Date]])</f>
        <v>2012</v>
      </c>
      <c r="C3256">
        <v>5896.8</v>
      </c>
      <c r="D3256" s="3">
        <f>IFERROR(TradeDash[[#This Row],[Nifty]]/C3255-1,"")</f>
        <v>6.6406049949641055E-3</v>
      </c>
      <c r="E3256">
        <f ca="1">IFERROR(AVERAGE(OFFSET(TradeDash[[#This Row],[Returns]],0,0,-n_days))/STDEV(OFFSET(TradeDash[[#This Row],[Returns]],0,0,-n_days)),"")</f>
        <v>0.46121111633659084</v>
      </c>
      <c r="F3256">
        <f ca="1">IFERROR(AVERAGE(OFFSET(TradeDash[[#This Row],[Returns]],0,0,-n_days*2))/STDEV(OFFSET(TradeDash[[#This Row],[Returns]],0,0,-n_days*2)),"")</f>
        <v>0.12343243055455359</v>
      </c>
      <c r="G3256">
        <f ca="1">IF(ISNUMBER(TradeDash[[#This Row],[2n day Sharpe]]),AVERAGE(TradeDash[[#This Row],[n day Sharpe]:[2n day Sharpe]]),"")</f>
        <v>0.2923217734455722</v>
      </c>
      <c r="H3256">
        <f ca="1">IF(ISNUMBER(TradeDash[[#This Row],[Sharpe Average]]),IF(TradeDash[[#This Row],[Sharpe Average]]&gt;$G$1,1,0),"")</f>
        <v>1</v>
      </c>
      <c r="I3256" s="2">
        <f ca="1">IF(ISNUMBER(TradeDash[[#This Row],[Signal]]),MAX(IF(AND(TradeDash[[#This Row],[Signal]]=1,I3255&lt;1),I3255+$E$1,IF(AND(TradeDash[[#This Row],[Signal]]=0,I3255&gt;0),I3255-$E$1,IF(AND(TradeDash[[#This Row],[Signal]]=1,I3255=1),I3255,IF(AND(TradeDash[[#This Row],[Signal]]=0,I3255=0),I3255,0)))),0),"")</f>
        <v>1</v>
      </c>
      <c r="J3256" s="3">
        <f ca="1">IF(ISNUMBER(TradeDash[[#This Row],[Position]]),TradeDash[[#This Row],[Position]]*D3257,"")</f>
        <v>5.5623388956722586E-3</v>
      </c>
      <c r="K3256" s="7">
        <f ca="1">K3255*IFERROR(1+TradeDash[[#This Row],[Port Return]],1)</f>
        <v>5158751.8698319197</v>
      </c>
      <c r="L3256" s="7">
        <f ca="1">IF(ISNUMBER(TradeDash[[#This Row],[Port Return]]),L3255*(1+TradeDash[[#This Row],[Returns]]),L3255)</f>
        <v>3749952.3052464221</v>
      </c>
    </row>
    <row r="3257" spans="1:12" x14ac:dyDescent="0.35">
      <c r="A3257" s="1">
        <v>41262</v>
      </c>
      <c r="B3257" s="16">
        <f>YEAR(TradeDash[[#This Row],[Date]])</f>
        <v>2012</v>
      </c>
      <c r="C3257">
        <v>5929.6</v>
      </c>
      <c r="D3257" s="3">
        <f>IFERROR(TradeDash[[#This Row],[Nifty]]/C3256-1,"")</f>
        <v>5.5623388956722586E-3</v>
      </c>
      <c r="E3257">
        <f ca="1">IFERROR(AVERAGE(OFFSET(TradeDash[[#This Row],[Returns]],0,0,-n_days))/STDEV(OFFSET(TradeDash[[#This Row],[Returns]],0,0,-n_days)),"")</f>
        <v>0.50662220381440826</v>
      </c>
      <c r="F3257">
        <f ca="1">IFERROR(AVERAGE(OFFSET(TradeDash[[#This Row],[Returns]],0,0,-n_days*2))/STDEV(OFFSET(TradeDash[[#This Row],[Returns]],0,0,-n_days*2)),"")</f>
        <v>0.17033048658314967</v>
      </c>
      <c r="G3257">
        <f ca="1">IF(ISNUMBER(TradeDash[[#This Row],[2n day Sharpe]]),AVERAGE(TradeDash[[#This Row],[n day Sharpe]:[2n day Sharpe]]),"")</f>
        <v>0.33847634519877895</v>
      </c>
      <c r="H3257">
        <f ca="1">IF(ISNUMBER(TradeDash[[#This Row],[Sharpe Average]]),IF(TradeDash[[#This Row],[Sharpe Average]]&gt;$G$1,1,0),"")</f>
        <v>1</v>
      </c>
      <c r="I3257" s="2">
        <f ca="1">IF(ISNUMBER(TradeDash[[#This Row],[Signal]]),MAX(IF(AND(TradeDash[[#This Row],[Signal]]=1,I3256&lt;1),I3256+$E$1,IF(AND(TradeDash[[#This Row],[Signal]]=0,I3256&gt;0),I3256-$E$1,IF(AND(TradeDash[[#This Row],[Signal]]=1,I3256=1),I3256,IF(AND(TradeDash[[#This Row],[Signal]]=0,I3256=0),I3256,0)))),0),"")</f>
        <v>1</v>
      </c>
      <c r="J3257" s="3">
        <f ca="1">IF(ISNUMBER(TradeDash[[#This Row],[Position]]),TradeDash[[#This Row],[Position]]*D3258,"")</f>
        <v>-2.2261198057206277E-3</v>
      </c>
      <c r="K3257" s="7">
        <f ca="1">K3256*IFERROR(1+TradeDash[[#This Row],[Port Return]],1)</f>
        <v>5147267.8701216886</v>
      </c>
      <c r="L3257" s="7">
        <f ca="1">IF(ISNUMBER(TradeDash[[#This Row],[Port Return]]),L3256*(1+TradeDash[[#This Row],[Returns]]),L3256)</f>
        <v>3770810.81081081</v>
      </c>
    </row>
    <row r="3258" spans="1:12" x14ac:dyDescent="0.35">
      <c r="A3258" s="1">
        <v>41263</v>
      </c>
      <c r="B3258" s="16">
        <f>YEAR(TradeDash[[#This Row],[Date]])</f>
        <v>2012</v>
      </c>
      <c r="C3258">
        <v>5916.4</v>
      </c>
      <c r="D3258" s="3">
        <f>IFERROR(TradeDash[[#This Row],[Nifty]]/C3257-1,"")</f>
        <v>-2.2261198057206277E-3</v>
      </c>
      <c r="E3258">
        <f ca="1">IFERROR(AVERAGE(OFFSET(TradeDash[[#This Row],[Returns]],0,0,-n_days))/STDEV(OFFSET(TradeDash[[#This Row],[Returns]],0,0,-n_days)),"")</f>
        <v>0.42527254404527964</v>
      </c>
      <c r="F3258">
        <f ca="1">IFERROR(AVERAGE(OFFSET(TradeDash[[#This Row],[Returns]],0,0,-n_days*2))/STDEV(OFFSET(TradeDash[[#This Row],[Returns]],0,0,-n_days*2)),"")</f>
        <v>0.13920493163384015</v>
      </c>
      <c r="G3258">
        <f ca="1">IF(ISNUMBER(TradeDash[[#This Row],[2n day Sharpe]]),AVERAGE(TradeDash[[#This Row],[n day Sharpe]:[2n day Sharpe]]),"")</f>
        <v>0.28223873783955988</v>
      </c>
      <c r="H3258">
        <f ca="1">IF(ISNUMBER(TradeDash[[#This Row],[Sharpe Average]]),IF(TradeDash[[#This Row],[Sharpe Average]]&gt;$G$1,1,0),"")</f>
        <v>1</v>
      </c>
      <c r="I3258" s="2">
        <f ca="1">IF(ISNUMBER(TradeDash[[#This Row],[Signal]]),MAX(IF(AND(TradeDash[[#This Row],[Signal]]=1,I3257&lt;1),I3257+$E$1,IF(AND(TradeDash[[#This Row],[Signal]]=0,I3257&gt;0),I3257-$E$1,IF(AND(TradeDash[[#This Row],[Signal]]=1,I3257=1),I3257,IF(AND(TradeDash[[#This Row],[Signal]]=0,I3257=0),I3257,0)))),0),"")</f>
        <v>1</v>
      </c>
      <c r="J3258" s="3">
        <f ca="1">IF(ISNUMBER(TradeDash[[#This Row],[Position]]),TradeDash[[#This Row],[Position]]*D3259,"")</f>
        <v>-1.1611790953958478E-2</v>
      </c>
      <c r="K3258" s="7">
        <f ca="1">K3257*IFERROR(1+TradeDash[[#This Row],[Port Return]],1)</f>
        <v>5087498.8716298081</v>
      </c>
      <c r="L3258" s="7">
        <f ca="1">IF(ISNUMBER(TradeDash[[#This Row],[Port Return]]),L3257*(1+TradeDash[[#This Row],[Returns]]),L3257)</f>
        <v>3762416.5341812386</v>
      </c>
    </row>
    <row r="3259" spans="1:12" x14ac:dyDescent="0.35">
      <c r="A3259" s="1">
        <v>41264</v>
      </c>
      <c r="B3259" s="16">
        <f>YEAR(TradeDash[[#This Row],[Date]])</f>
        <v>2012</v>
      </c>
      <c r="C3259">
        <v>5847.7</v>
      </c>
      <c r="D3259" s="3">
        <f>IFERROR(TradeDash[[#This Row],[Nifty]]/C3258-1,"")</f>
        <v>-1.1611790953958478E-2</v>
      </c>
      <c r="E3259">
        <f ca="1">IFERROR(AVERAGE(OFFSET(TradeDash[[#This Row],[Returns]],0,0,-n_days))/STDEV(OFFSET(TradeDash[[#This Row],[Returns]],0,0,-n_days)),"")</f>
        <v>0.27842080543418707</v>
      </c>
      <c r="F3259">
        <f ca="1">IFERROR(AVERAGE(OFFSET(TradeDash[[#This Row],[Returns]],0,0,-n_days*2))/STDEV(OFFSET(TradeDash[[#This Row],[Returns]],0,0,-n_days*2)),"")</f>
        <v>0.10671145952032234</v>
      </c>
      <c r="G3259">
        <f ca="1">IF(ISNUMBER(TradeDash[[#This Row],[2n day Sharpe]]),AVERAGE(TradeDash[[#This Row],[n day Sharpe]:[2n day Sharpe]]),"")</f>
        <v>0.19256613247725471</v>
      </c>
      <c r="H3259">
        <f ca="1">IF(ISNUMBER(TradeDash[[#This Row],[Sharpe Average]]),IF(TradeDash[[#This Row],[Sharpe Average]]&gt;$G$1,1,0),"")</f>
        <v>1</v>
      </c>
      <c r="I3259" s="2">
        <f ca="1">IF(ISNUMBER(TradeDash[[#This Row],[Signal]]),MAX(IF(AND(TradeDash[[#This Row],[Signal]]=1,I3258&lt;1),I3258+$E$1,IF(AND(TradeDash[[#This Row],[Signal]]=0,I3258&gt;0),I3258-$E$1,IF(AND(TradeDash[[#This Row],[Signal]]=1,I3258=1),I3258,IF(AND(TradeDash[[#This Row],[Signal]]=0,I3258=0),I3258,0)))),0),"")</f>
        <v>1</v>
      </c>
      <c r="J3259" s="3">
        <f ca="1">IF(ISNUMBER(TradeDash[[#This Row],[Position]]),TradeDash[[#This Row],[Position]]*D3260,"")</f>
        <v>1.3766096071960998E-3</v>
      </c>
      <c r="K3259" s="7">
        <f ca="1">K3258*IFERROR(1+TradeDash[[#This Row],[Port Return]],1)</f>
        <v>5094502.3714530934</v>
      </c>
      <c r="L3259" s="7">
        <f ca="1">IF(ISNUMBER(TradeDash[[#This Row],[Port Return]]),L3258*(1+TradeDash[[#This Row],[Returns]]),L3258)</f>
        <v>3718728.139904609</v>
      </c>
    </row>
    <row r="3260" spans="1:12" x14ac:dyDescent="0.35">
      <c r="A3260" s="1">
        <v>41267</v>
      </c>
      <c r="B3260" s="16">
        <f>YEAR(TradeDash[[#This Row],[Date]])</f>
        <v>2012</v>
      </c>
      <c r="C3260">
        <v>5855.75</v>
      </c>
      <c r="D3260" s="3">
        <f>IFERROR(TradeDash[[#This Row],[Nifty]]/C3259-1,"")</f>
        <v>1.3766096071960998E-3</v>
      </c>
      <c r="E3260">
        <f ca="1">IFERROR(AVERAGE(OFFSET(TradeDash[[#This Row],[Returns]],0,0,-n_days))/STDEV(OFFSET(TradeDash[[#This Row],[Returns]],0,0,-n_days)),"")</f>
        <v>0.29044905525829118</v>
      </c>
      <c r="F3260">
        <f ca="1">IFERROR(AVERAGE(OFFSET(TradeDash[[#This Row],[Returns]],0,0,-n_days*2))/STDEV(OFFSET(TradeDash[[#This Row],[Returns]],0,0,-n_days*2)),"")</f>
        <v>0.10272087762135282</v>
      </c>
      <c r="G3260">
        <f ca="1">IF(ISNUMBER(TradeDash[[#This Row],[2n day Sharpe]]),AVERAGE(TradeDash[[#This Row],[n day Sharpe]:[2n day Sharpe]]),"")</f>
        <v>0.19658496643982198</v>
      </c>
      <c r="H3260">
        <f ca="1">IF(ISNUMBER(TradeDash[[#This Row],[Sharpe Average]]),IF(TradeDash[[#This Row],[Sharpe Average]]&gt;$G$1,1,0),"")</f>
        <v>1</v>
      </c>
      <c r="I3260" s="2">
        <f ca="1">IF(ISNUMBER(TradeDash[[#This Row],[Signal]]),MAX(IF(AND(TradeDash[[#This Row],[Signal]]=1,I3259&lt;1),I3259+$E$1,IF(AND(TradeDash[[#This Row],[Signal]]=0,I3259&gt;0),I3259-$E$1,IF(AND(TradeDash[[#This Row],[Signal]]=1,I3259=1),I3259,IF(AND(TradeDash[[#This Row],[Signal]]=0,I3259=0),I3259,0)))),0),"")</f>
        <v>1</v>
      </c>
      <c r="J3260" s="3">
        <f ca="1">IF(ISNUMBER(TradeDash[[#This Row],[Position]]),TradeDash[[#This Row],[Position]]*D3261,"")</f>
        <v>8.5130000426931751E-3</v>
      </c>
      <c r="K3260" s="7">
        <f ca="1">K3259*IFERROR(1+TradeDash[[#This Row],[Port Return]],1)</f>
        <v>5137871.8703587744</v>
      </c>
      <c r="L3260" s="7">
        <f ca="1">IF(ISNUMBER(TradeDash[[#This Row],[Port Return]]),L3259*(1+TradeDash[[#This Row],[Returns]]),L3259)</f>
        <v>3723847.3767885519</v>
      </c>
    </row>
    <row r="3261" spans="1:12" x14ac:dyDescent="0.35">
      <c r="A3261" s="1">
        <v>41269</v>
      </c>
      <c r="B3261" s="16">
        <f>YEAR(TradeDash[[#This Row],[Date]])</f>
        <v>2012</v>
      </c>
      <c r="C3261">
        <v>5905.6</v>
      </c>
      <c r="D3261" s="3">
        <f>IFERROR(TradeDash[[#This Row],[Nifty]]/C3260-1,"")</f>
        <v>8.5130000426931751E-3</v>
      </c>
      <c r="E3261">
        <f ca="1">IFERROR(AVERAGE(OFFSET(TradeDash[[#This Row],[Returns]],0,0,-n_days))/STDEV(OFFSET(TradeDash[[#This Row],[Returns]],0,0,-n_days)),"")</f>
        <v>0.3326523858464201</v>
      </c>
      <c r="F3261">
        <f ca="1">IFERROR(AVERAGE(OFFSET(TradeDash[[#This Row],[Returns]],0,0,-n_days*2))/STDEV(OFFSET(TradeDash[[#This Row],[Returns]],0,0,-n_days*2)),"")</f>
        <v>0.16305326512312934</v>
      </c>
      <c r="G3261">
        <f ca="1">IF(ISNUMBER(TradeDash[[#This Row],[2n day Sharpe]]),AVERAGE(TradeDash[[#This Row],[n day Sharpe]:[2n day Sharpe]]),"")</f>
        <v>0.24785282548477472</v>
      </c>
      <c r="H3261">
        <f ca="1">IF(ISNUMBER(TradeDash[[#This Row],[Sharpe Average]]),IF(TradeDash[[#This Row],[Sharpe Average]]&gt;$G$1,1,0),"")</f>
        <v>1</v>
      </c>
      <c r="I3261" s="2">
        <f ca="1">IF(ISNUMBER(TradeDash[[#This Row],[Signal]]),MAX(IF(AND(TradeDash[[#This Row],[Signal]]=1,I3260&lt;1),I3260+$E$1,IF(AND(TradeDash[[#This Row],[Signal]]=0,I3260&gt;0),I3260-$E$1,IF(AND(TradeDash[[#This Row],[Signal]]=1,I3260=1),I3260,IF(AND(TradeDash[[#This Row],[Signal]]=0,I3260=0),I3260,0)))),0),"")</f>
        <v>1</v>
      </c>
      <c r="J3261" s="3">
        <f ca="1">IF(ISNUMBER(TradeDash[[#This Row],[Position]]),TradeDash[[#This Row],[Position]]*D3262,"")</f>
        <v>-6.0112435654293694E-3</v>
      </c>
      <c r="K3261" s="7">
        <f ca="1">K3260*IFERROR(1+TradeDash[[#This Row],[Port Return]],1)</f>
        <v>5106986.87113808</v>
      </c>
      <c r="L3261" s="7">
        <f ca="1">IF(ISNUMBER(TradeDash[[#This Row],[Port Return]]),L3260*(1+TradeDash[[#This Row],[Returns]]),L3260)</f>
        <v>3755548.4896661355</v>
      </c>
    </row>
    <row r="3262" spans="1:12" x14ac:dyDescent="0.35">
      <c r="A3262" s="1">
        <v>41270</v>
      </c>
      <c r="B3262" s="16">
        <f>YEAR(TradeDash[[#This Row],[Date]])</f>
        <v>2012</v>
      </c>
      <c r="C3262">
        <v>5870.1</v>
      </c>
      <c r="D3262" s="3">
        <f>IFERROR(TradeDash[[#This Row],[Nifty]]/C3261-1,"")</f>
        <v>-6.0112435654293694E-3</v>
      </c>
      <c r="E3262">
        <f ca="1">IFERROR(AVERAGE(OFFSET(TradeDash[[#This Row],[Returns]],0,0,-n_days))/STDEV(OFFSET(TradeDash[[#This Row],[Returns]],0,0,-n_days)),"")</f>
        <v>0.19135719147161753</v>
      </c>
      <c r="F3262">
        <f ca="1">IFERROR(AVERAGE(OFFSET(TradeDash[[#This Row],[Returns]],0,0,-n_days*2))/STDEV(OFFSET(TradeDash[[#This Row],[Returns]],0,0,-n_days*2)),"")</f>
        <v>0.13716563134677245</v>
      </c>
      <c r="G3262">
        <f ca="1">IF(ISNUMBER(TradeDash[[#This Row],[2n day Sharpe]]),AVERAGE(TradeDash[[#This Row],[n day Sharpe]:[2n day Sharpe]]),"")</f>
        <v>0.16426141140919498</v>
      </c>
      <c r="H3262">
        <f ca="1">IF(ISNUMBER(TradeDash[[#This Row],[Sharpe Average]]),IF(TradeDash[[#This Row],[Sharpe Average]]&gt;$G$1,1,0),"")</f>
        <v>1</v>
      </c>
      <c r="I3262" s="2">
        <f ca="1">IF(ISNUMBER(TradeDash[[#This Row],[Signal]]),MAX(IF(AND(TradeDash[[#This Row],[Signal]]=1,I3261&lt;1),I3261+$E$1,IF(AND(TradeDash[[#This Row],[Signal]]=0,I3261&gt;0),I3261-$E$1,IF(AND(TradeDash[[#This Row],[Signal]]=1,I3261=1),I3261,IF(AND(TradeDash[[#This Row],[Signal]]=0,I3261=0),I3261,0)))),0),"")</f>
        <v>1</v>
      </c>
      <c r="J3262" s="3">
        <f ca="1">IF(ISNUMBER(TradeDash[[#This Row],[Position]]),TradeDash[[#This Row],[Position]]*D3263,"")</f>
        <v>6.5160729800173289E-3</v>
      </c>
      <c r="K3262" s="7">
        <f ca="1">K3261*IFERROR(1+TradeDash[[#This Row],[Port Return]],1)</f>
        <v>5140264.3702984061</v>
      </c>
      <c r="L3262" s="7">
        <f ca="1">IF(ISNUMBER(TradeDash[[#This Row],[Port Return]]),L3261*(1+TradeDash[[#This Row],[Returns]]),L3261)</f>
        <v>3732972.9729729719</v>
      </c>
    </row>
    <row r="3263" spans="1:12" x14ac:dyDescent="0.35">
      <c r="A3263" s="1">
        <v>41271</v>
      </c>
      <c r="B3263" s="16">
        <f>YEAR(TradeDash[[#This Row],[Date]])</f>
        <v>2012</v>
      </c>
      <c r="C3263">
        <v>5908.35</v>
      </c>
      <c r="D3263" s="3">
        <f>IFERROR(TradeDash[[#This Row],[Nifty]]/C3262-1,"")</f>
        <v>6.5160729800173289E-3</v>
      </c>
      <c r="E3263">
        <f ca="1">IFERROR(AVERAGE(OFFSET(TradeDash[[#This Row],[Returns]],0,0,-n_days))/STDEV(OFFSET(TradeDash[[#This Row],[Returns]],0,0,-n_days)),"")</f>
        <v>0.13067543981744051</v>
      </c>
      <c r="F3263">
        <f ca="1">IFERROR(AVERAGE(OFFSET(TradeDash[[#This Row],[Returns]],0,0,-n_days*2))/STDEV(OFFSET(TradeDash[[#This Row],[Returns]],0,0,-n_days*2)),"")</f>
        <v>0.21607985717549882</v>
      </c>
      <c r="G3263">
        <f ca="1">IF(ISNUMBER(TradeDash[[#This Row],[2n day Sharpe]]),AVERAGE(TradeDash[[#This Row],[n day Sharpe]:[2n day Sharpe]]),"")</f>
        <v>0.17337764849646967</v>
      </c>
      <c r="H3263">
        <f ca="1">IF(ISNUMBER(TradeDash[[#This Row],[Sharpe Average]]),IF(TradeDash[[#This Row],[Sharpe Average]]&gt;$G$1,1,0),"")</f>
        <v>1</v>
      </c>
      <c r="I3263" s="2">
        <f ca="1">IF(ISNUMBER(TradeDash[[#This Row],[Signal]]),MAX(IF(AND(TradeDash[[#This Row],[Signal]]=1,I3262&lt;1),I3262+$E$1,IF(AND(TradeDash[[#This Row],[Signal]]=0,I3262&gt;0),I3262-$E$1,IF(AND(TradeDash[[#This Row],[Signal]]=1,I3262=1),I3262,IF(AND(TradeDash[[#This Row],[Signal]]=0,I3262=0),I3262,0)))),0),"")</f>
        <v>1</v>
      </c>
      <c r="J3263" s="3">
        <f ca="1">IF(ISNUMBER(TradeDash[[#This Row],[Position]]),TradeDash[[#This Row],[Position]]*D3264,"")</f>
        <v>-5.5006897018627932E-4</v>
      </c>
      <c r="K3263" s="7">
        <f ca="1">K3262*IFERROR(1+TradeDash[[#This Row],[Port Return]],1)</f>
        <v>5137436.870369751</v>
      </c>
      <c r="L3263" s="7">
        <f ca="1">IF(ISNUMBER(TradeDash[[#This Row],[Port Return]]),L3262*(1+TradeDash[[#This Row],[Returns]]),L3262)</f>
        <v>3757297.2972972961</v>
      </c>
    </row>
    <row r="3264" spans="1:12" x14ac:dyDescent="0.35">
      <c r="A3264" s="1">
        <v>41274</v>
      </c>
      <c r="B3264" s="16">
        <f>YEAR(TradeDash[[#This Row],[Date]])</f>
        <v>2012</v>
      </c>
      <c r="C3264">
        <v>5905.1</v>
      </c>
      <c r="D3264" s="3">
        <f>IFERROR(TradeDash[[#This Row],[Nifty]]/C3263-1,"")</f>
        <v>-5.5006897018627932E-4</v>
      </c>
      <c r="E3264">
        <f ca="1">IFERROR(AVERAGE(OFFSET(TradeDash[[#This Row],[Returns]],0,0,-n_days))/STDEV(OFFSET(TradeDash[[#This Row],[Returns]],0,0,-n_days)),"")</f>
        <v>4.3960182886285414E-2</v>
      </c>
      <c r="F3264">
        <f ca="1">IFERROR(AVERAGE(OFFSET(TradeDash[[#This Row],[Returns]],0,0,-n_days*2))/STDEV(OFFSET(TradeDash[[#This Row],[Returns]],0,0,-n_days*2)),"")</f>
        <v>0.1987549958946887</v>
      </c>
      <c r="G3264">
        <f ca="1">IF(ISNUMBER(TradeDash[[#This Row],[2n day Sharpe]]),AVERAGE(TradeDash[[#This Row],[n day Sharpe]:[2n day Sharpe]]),"")</f>
        <v>0.12135758939048706</v>
      </c>
      <c r="H3264">
        <f ca="1">IF(ISNUMBER(TradeDash[[#This Row],[Sharpe Average]]),IF(TradeDash[[#This Row],[Sharpe Average]]&gt;$G$1,1,0),"")</f>
        <v>1</v>
      </c>
      <c r="I3264" s="2">
        <f ca="1">IF(ISNUMBER(TradeDash[[#This Row],[Signal]]),MAX(IF(AND(TradeDash[[#This Row],[Signal]]=1,I3263&lt;1),I3263+$E$1,IF(AND(TradeDash[[#This Row],[Signal]]=0,I3263&gt;0),I3263-$E$1,IF(AND(TradeDash[[#This Row],[Signal]]=1,I3263=1),I3263,IF(AND(TradeDash[[#This Row],[Signal]]=0,I3263=0),I3263,0)))),0),"")</f>
        <v>1</v>
      </c>
      <c r="J3264" s="3">
        <f ca="1">IF(ISNUMBER(TradeDash[[#This Row],[Position]]),TradeDash[[#This Row],[Position]]*D3265,"")</f>
        <v>7.7475402618076838E-3</v>
      </c>
      <c r="K3264" s="7">
        <f ca="1">K3263*IFERROR(1+TradeDash[[#This Row],[Port Return]],1)</f>
        <v>5177239.369365436</v>
      </c>
      <c r="L3264" s="7">
        <f ca="1">IF(ISNUMBER(TradeDash[[#This Row],[Port Return]]),L3263*(1+TradeDash[[#This Row],[Returns]]),L3263)</f>
        <v>3755230.5246422882</v>
      </c>
    </row>
    <row r="3265" spans="1:12" x14ac:dyDescent="0.35">
      <c r="A3265" s="1">
        <v>41275</v>
      </c>
      <c r="B3265" s="16">
        <f>YEAR(TradeDash[[#This Row],[Date]])</f>
        <v>2013</v>
      </c>
      <c r="C3265">
        <v>5950.85</v>
      </c>
      <c r="D3265" s="3">
        <f>IFERROR(TradeDash[[#This Row],[Nifty]]/C3264-1,"")</f>
        <v>7.7475402618076838E-3</v>
      </c>
      <c r="E3265">
        <f ca="1">IFERROR(AVERAGE(OFFSET(TradeDash[[#This Row],[Returns]],0,0,-n_days))/STDEV(OFFSET(TradeDash[[#This Row],[Returns]],0,0,-n_days)),"")</f>
        <v>0.1275945586590839</v>
      </c>
      <c r="F3265">
        <f ca="1">IFERROR(AVERAGE(OFFSET(TradeDash[[#This Row],[Returns]],0,0,-n_days*2))/STDEV(OFFSET(TradeDash[[#This Row],[Returns]],0,0,-n_days*2)),"")</f>
        <v>0.20944878938130526</v>
      </c>
      <c r="G3265">
        <f ca="1">IF(ISNUMBER(TradeDash[[#This Row],[2n day Sharpe]]),AVERAGE(TradeDash[[#This Row],[n day Sharpe]:[2n day Sharpe]]),"")</f>
        <v>0.16852167402019458</v>
      </c>
      <c r="H3265">
        <f ca="1">IF(ISNUMBER(TradeDash[[#This Row],[Sharpe Average]]),IF(TradeDash[[#This Row],[Sharpe Average]]&gt;$G$1,1,0),"")</f>
        <v>1</v>
      </c>
      <c r="I3265" s="2">
        <f ca="1">IF(ISNUMBER(TradeDash[[#This Row],[Signal]]),MAX(IF(AND(TradeDash[[#This Row],[Signal]]=1,I3264&lt;1),I3264+$E$1,IF(AND(TradeDash[[#This Row],[Signal]]=0,I3264&gt;0),I3264-$E$1,IF(AND(TradeDash[[#This Row],[Signal]]=1,I3264=1),I3264,IF(AND(TradeDash[[#This Row],[Signal]]=0,I3264=0),I3264,0)))),0),"")</f>
        <v>1</v>
      </c>
      <c r="J3265" s="3">
        <f ca="1">IF(ISNUMBER(TradeDash[[#This Row],[Position]]),TradeDash[[#This Row],[Position]]*D3266,"")</f>
        <v>7.1250325583740448E-3</v>
      </c>
      <c r="K3265" s="7">
        <f ca="1">K3264*IFERROR(1+TradeDash[[#This Row],[Port Return]],1)</f>
        <v>5214127.3684346611</v>
      </c>
      <c r="L3265" s="7">
        <f ca="1">IF(ISNUMBER(TradeDash[[#This Row],[Port Return]]),L3264*(1+TradeDash[[#This Row],[Returns]]),L3264)</f>
        <v>3784324.3243243233</v>
      </c>
    </row>
    <row r="3266" spans="1:12" x14ac:dyDescent="0.35">
      <c r="A3266" s="1">
        <v>41276</v>
      </c>
      <c r="B3266" s="16">
        <f>YEAR(TradeDash[[#This Row],[Date]])</f>
        <v>2013</v>
      </c>
      <c r="C3266">
        <v>5993.25</v>
      </c>
      <c r="D3266" s="3">
        <f>IFERROR(TradeDash[[#This Row],[Nifty]]/C3265-1,"")</f>
        <v>7.1250325583740448E-3</v>
      </c>
      <c r="E3266">
        <f ca="1">IFERROR(AVERAGE(OFFSET(TradeDash[[#This Row],[Returns]],0,0,-n_days))/STDEV(OFFSET(TradeDash[[#This Row],[Returns]],0,0,-n_days)),"")</f>
        <v>0.15973735657994448</v>
      </c>
      <c r="F3266">
        <f ca="1">IFERROR(AVERAGE(OFFSET(TradeDash[[#This Row],[Returns]],0,0,-n_days*2))/STDEV(OFFSET(TradeDash[[#This Row],[Returns]],0,0,-n_days*2)),"")</f>
        <v>0.20278706689985088</v>
      </c>
      <c r="G3266">
        <f ca="1">IF(ISNUMBER(TradeDash[[#This Row],[2n day Sharpe]]),AVERAGE(TradeDash[[#This Row],[n day Sharpe]:[2n day Sharpe]]),"")</f>
        <v>0.18126221173989768</v>
      </c>
      <c r="H3266">
        <f ca="1">IF(ISNUMBER(TradeDash[[#This Row],[Sharpe Average]]),IF(TradeDash[[#This Row],[Sharpe Average]]&gt;$G$1,1,0),"")</f>
        <v>1</v>
      </c>
      <c r="I3266" s="2">
        <f ca="1">IF(ISNUMBER(TradeDash[[#This Row],[Signal]]),MAX(IF(AND(TradeDash[[#This Row],[Signal]]=1,I3265&lt;1),I3265+$E$1,IF(AND(TradeDash[[#This Row],[Signal]]=0,I3265&gt;0),I3265-$E$1,IF(AND(TradeDash[[#This Row],[Signal]]=1,I3265=1),I3265,IF(AND(TradeDash[[#This Row],[Signal]]=0,I3265=0),I3265,0)))),0),"")</f>
        <v>1</v>
      </c>
      <c r="J3266" s="3">
        <f ca="1">IF(ISNUMBER(TradeDash[[#This Row],[Position]]),TradeDash[[#This Row],[Position]]*D3267,"")</f>
        <v>2.7113836399281777E-3</v>
      </c>
      <c r="K3266" s="7">
        <f ca="1">K3265*IFERROR(1+TradeDash[[#This Row],[Port Return]],1)</f>
        <v>5228264.8680779366</v>
      </c>
      <c r="L3266" s="7">
        <f ca="1">IF(ISNUMBER(TradeDash[[#This Row],[Port Return]]),L3265*(1+TradeDash[[#This Row],[Returns]]),L3265)</f>
        <v>3811287.7583465809</v>
      </c>
    </row>
    <row r="3267" spans="1:12" x14ac:dyDescent="0.35">
      <c r="A3267" s="1">
        <v>41277</v>
      </c>
      <c r="B3267" s="16">
        <f>YEAR(TradeDash[[#This Row],[Date]])</f>
        <v>2013</v>
      </c>
      <c r="C3267">
        <v>6009.5</v>
      </c>
      <c r="D3267" s="3">
        <f>IFERROR(TradeDash[[#This Row],[Nifty]]/C3266-1,"")</f>
        <v>2.7113836399281777E-3</v>
      </c>
      <c r="E3267">
        <f ca="1">IFERROR(AVERAGE(OFFSET(TradeDash[[#This Row],[Returns]],0,0,-n_days))/STDEV(OFFSET(TradeDash[[#This Row],[Returns]],0,0,-n_days)),"")</f>
        <v>0.16660702685429893</v>
      </c>
      <c r="F3267">
        <f ca="1">IFERROR(AVERAGE(OFFSET(TradeDash[[#This Row],[Returns]],0,0,-n_days*2))/STDEV(OFFSET(TradeDash[[#This Row],[Returns]],0,0,-n_days*2)),"")</f>
        <v>0.20885505555853728</v>
      </c>
      <c r="G3267">
        <f ca="1">IF(ISNUMBER(TradeDash[[#This Row],[2n day Sharpe]]),AVERAGE(TradeDash[[#This Row],[n day Sharpe]:[2n day Sharpe]]),"")</f>
        <v>0.18773104120641809</v>
      </c>
      <c r="H3267">
        <f ca="1">IF(ISNUMBER(TradeDash[[#This Row],[Sharpe Average]]),IF(TradeDash[[#This Row],[Sharpe Average]]&gt;$G$1,1,0),"")</f>
        <v>1</v>
      </c>
      <c r="I3267" s="2">
        <f ca="1">IF(ISNUMBER(TradeDash[[#This Row],[Signal]]),MAX(IF(AND(TradeDash[[#This Row],[Signal]]=1,I3266&lt;1),I3266+$E$1,IF(AND(TradeDash[[#This Row],[Signal]]=0,I3266&gt;0),I3266-$E$1,IF(AND(TradeDash[[#This Row],[Signal]]=1,I3266=1),I3266,IF(AND(TradeDash[[#This Row],[Signal]]=0,I3266=0),I3266,0)))),0),"")</f>
        <v>1</v>
      </c>
      <c r="J3267" s="3">
        <f ca="1">IF(ISNUMBER(TradeDash[[#This Row],[Position]]),TradeDash[[#This Row],[Position]]*D3268,"")</f>
        <v>1.1065812463597613E-3</v>
      </c>
      <c r="K3267" s="7">
        <f ca="1">K3266*IFERROR(1+TradeDash[[#This Row],[Port Return]],1)</f>
        <v>5234050.3679319536</v>
      </c>
      <c r="L3267" s="7">
        <f ca="1">IF(ISNUMBER(TradeDash[[#This Row],[Port Return]]),L3266*(1+TradeDash[[#This Row],[Returns]]),L3266)</f>
        <v>3821621.6216216204</v>
      </c>
    </row>
    <row r="3268" spans="1:12" x14ac:dyDescent="0.35">
      <c r="A3268" s="1">
        <v>41278</v>
      </c>
      <c r="B3268" s="16">
        <f>YEAR(TradeDash[[#This Row],[Date]])</f>
        <v>2013</v>
      </c>
      <c r="C3268">
        <v>6016.15</v>
      </c>
      <c r="D3268" s="3">
        <f>IFERROR(TradeDash[[#This Row],[Nifty]]/C3267-1,"")</f>
        <v>1.1065812463597613E-3</v>
      </c>
      <c r="E3268">
        <f ca="1">IFERROR(AVERAGE(OFFSET(TradeDash[[#This Row],[Returns]],0,0,-n_days))/STDEV(OFFSET(TradeDash[[#This Row],[Returns]],0,0,-n_days)),"")</f>
        <v>0.13248472811702874</v>
      </c>
      <c r="F3268">
        <f ca="1">IFERROR(AVERAGE(OFFSET(TradeDash[[#This Row],[Returns]],0,0,-n_days*2))/STDEV(OFFSET(TradeDash[[#This Row],[Returns]],0,0,-n_days*2)),"")</f>
        <v>0.19957238057026216</v>
      </c>
      <c r="G3268">
        <f ca="1">IF(ISNUMBER(TradeDash[[#This Row],[2n day Sharpe]]),AVERAGE(TradeDash[[#This Row],[n day Sharpe]:[2n day Sharpe]]),"")</f>
        <v>0.16602855434364544</v>
      </c>
      <c r="H3268">
        <f ca="1">IF(ISNUMBER(TradeDash[[#This Row],[Sharpe Average]]),IF(TradeDash[[#This Row],[Sharpe Average]]&gt;$G$1,1,0),"")</f>
        <v>1</v>
      </c>
      <c r="I3268" s="2">
        <f ca="1">IF(ISNUMBER(TradeDash[[#This Row],[Signal]]),MAX(IF(AND(TradeDash[[#This Row],[Signal]]=1,I3267&lt;1),I3267+$E$1,IF(AND(TradeDash[[#This Row],[Signal]]=0,I3267&gt;0),I3267-$E$1,IF(AND(TradeDash[[#This Row],[Signal]]=1,I3267=1),I3267,IF(AND(TradeDash[[#This Row],[Signal]]=0,I3267=0),I3267,0)))),0),"")</f>
        <v>1</v>
      </c>
      <c r="J3268" s="3">
        <f ca="1">IF(ISNUMBER(TradeDash[[#This Row],[Position]]),TradeDash[[#This Row],[Position]]*D3269,"")</f>
        <v>-4.6125844601614396E-3</v>
      </c>
      <c r="K3268" s="7">
        <f ca="1">K3267*IFERROR(1+TradeDash[[#This Row],[Port Return]],1)</f>
        <v>5209907.868541128</v>
      </c>
      <c r="L3268" s="7">
        <f ca="1">IF(ISNUMBER(TradeDash[[#This Row],[Port Return]]),L3267*(1+TradeDash[[#This Row],[Returns]]),L3267)</f>
        <v>3825850.5564387897</v>
      </c>
    </row>
    <row r="3269" spans="1:12" x14ac:dyDescent="0.35">
      <c r="A3269" s="1">
        <v>41281</v>
      </c>
      <c r="B3269" s="16">
        <f>YEAR(TradeDash[[#This Row],[Date]])</f>
        <v>2013</v>
      </c>
      <c r="C3269">
        <v>5988.4</v>
      </c>
      <c r="D3269" s="3">
        <f>IFERROR(TradeDash[[#This Row],[Nifty]]/C3268-1,"")</f>
        <v>-4.6125844601614396E-3</v>
      </c>
      <c r="E3269">
        <f ca="1">IFERROR(AVERAGE(OFFSET(TradeDash[[#This Row],[Returns]],0,0,-n_days))/STDEV(OFFSET(TradeDash[[#This Row],[Returns]],0,0,-n_days)),"")</f>
        <v>0.1258583518242167</v>
      </c>
      <c r="F3269">
        <f ca="1">IFERROR(AVERAGE(OFFSET(TradeDash[[#This Row],[Returns]],0,0,-n_days*2))/STDEV(OFFSET(TradeDash[[#This Row],[Returns]],0,0,-n_days*2)),"")</f>
        <v>0.15637221988276706</v>
      </c>
      <c r="G3269">
        <f ca="1">IF(ISNUMBER(TradeDash[[#This Row],[2n day Sharpe]]),AVERAGE(TradeDash[[#This Row],[n day Sharpe]:[2n day Sharpe]]),"")</f>
        <v>0.14111528585349187</v>
      </c>
      <c r="H3269">
        <f ca="1">IF(ISNUMBER(TradeDash[[#This Row],[Sharpe Average]]),IF(TradeDash[[#This Row],[Sharpe Average]]&gt;$G$1,1,0),"")</f>
        <v>1</v>
      </c>
      <c r="I3269" s="2">
        <f ca="1">IF(ISNUMBER(TradeDash[[#This Row],[Signal]]),MAX(IF(AND(TradeDash[[#This Row],[Signal]]=1,I3268&lt;1),I3268+$E$1,IF(AND(TradeDash[[#This Row],[Signal]]=0,I3268&gt;0),I3268-$E$1,IF(AND(TradeDash[[#This Row],[Signal]]=1,I3268=1),I3268,IF(AND(TradeDash[[#This Row],[Signal]]=0,I3268=0),I3268,0)))),0),"")</f>
        <v>1</v>
      </c>
      <c r="J3269" s="3">
        <f ca="1">IF(ISNUMBER(TradeDash[[#This Row],[Position]]),TradeDash[[#This Row],[Position]]*D3270,"")</f>
        <v>2.2209605236791496E-3</v>
      </c>
      <c r="K3269" s="7">
        <f ca="1">K3268*IFERROR(1+TradeDash[[#This Row],[Port Return]],1)</f>
        <v>5221478.868249163</v>
      </c>
      <c r="L3269" s="7">
        <f ca="1">IF(ISNUMBER(TradeDash[[#This Row],[Port Return]]),L3268*(1+TradeDash[[#This Row],[Returns]]),L3268)</f>
        <v>3808203.4976152601</v>
      </c>
    </row>
    <row r="3270" spans="1:12" x14ac:dyDescent="0.35">
      <c r="A3270" s="1">
        <v>41282</v>
      </c>
      <c r="B3270" s="16">
        <f>YEAR(TradeDash[[#This Row],[Date]])</f>
        <v>2013</v>
      </c>
      <c r="C3270">
        <v>6001.7</v>
      </c>
      <c r="D3270" s="3">
        <f>IFERROR(TradeDash[[#This Row],[Nifty]]/C3269-1,"")</f>
        <v>2.2209605236791496E-3</v>
      </c>
      <c r="E3270">
        <f ca="1">IFERROR(AVERAGE(OFFSET(TradeDash[[#This Row],[Returns]],0,0,-n_days))/STDEV(OFFSET(TradeDash[[#This Row],[Returns]],0,0,-n_days)),"")</f>
        <v>0.14341256122482929</v>
      </c>
      <c r="F3270">
        <f ca="1">IFERROR(AVERAGE(OFFSET(TradeDash[[#This Row],[Returns]],0,0,-n_days*2))/STDEV(OFFSET(TradeDash[[#This Row],[Returns]],0,0,-n_days*2)),"")</f>
        <v>0.18097798881134494</v>
      </c>
      <c r="G3270">
        <f ca="1">IF(ISNUMBER(TradeDash[[#This Row],[2n day Sharpe]]),AVERAGE(TradeDash[[#This Row],[n day Sharpe]:[2n day Sharpe]]),"")</f>
        <v>0.16219527501808712</v>
      </c>
      <c r="H3270">
        <f ca="1">IF(ISNUMBER(TradeDash[[#This Row],[Sharpe Average]]),IF(TradeDash[[#This Row],[Sharpe Average]]&gt;$G$1,1,0),"")</f>
        <v>1</v>
      </c>
      <c r="I3270" s="2">
        <f ca="1">IF(ISNUMBER(TradeDash[[#This Row],[Signal]]),MAX(IF(AND(TradeDash[[#This Row],[Signal]]=1,I3269&lt;1),I3269+$E$1,IF(AND(TradeDash[[#This Row],[Signal]]=0,I3269&gt;0),I3269-$E$1,IF(AND(TradeDash[[#This Row],[Signal]]=1,I3269=1),I3269,IF(AND(TradeDash[[#This Row],[Signal]]=0,I3269=0),I3269,0)))),0),"")</f>
        <v>1</v>
      </c>
      <c r="J3270" s="3">
        <f ca="1">IF(ISNUMBER(TradeDash[[#This Row],[Position]]),TradeDash[[#This Row],[Position]]*D3271,"")</f>
        <v>-5.0319076261725604E-3</v>
      </c>
      <c r="K3270" s="7">
        <f ca="1">K3269*IFERROR(1+TradeDash[[#This Row],[Port Return]],1)</f>
        <v>5195204.8689121213</v>
      </c>
      <c r="L3270" s="7">
        <f ca="1">IF(ISNUMBER(TradeDash[[#This Row],[Port Return]]),L3269*(1+TradeDash[[#This Row],[Returns]]),L3269)</f>
        <v>3816661.3672496006</v>
      </c>
    </row>
    <row r="3271" spans="1:12" x14ac:dyDescent="0.35">
      <c r="A3271" s="1">
        <v>41283</v>
      </c>
      <c r="B3271" s="16">
        <f>YEAR(TradeDash[[#This Row],[Date]])</f>
        <v>2013</v>
      </c>
      <c r="C3271">
        <v>5971.5</v>
      </c>
      <c r="D3271" s="3">
        <f>IFERROR(TradeDash[[#This Row],[Nifty]]/C3270-1,"")</f>
        <v>-5.0319076261725604E-3</v>
      </c>
      <c r="E3271">
        <f ca="1">IFERROR(AVERAGE(OFFSET(TradeDash[[#This Row],[Returns]],0,0,-n_days))/STDEV(OFFSET(TradeDash[[#This Row],[Returns]],0,0,-n_days)),"")</f>
        <v>0.11085519358125244</v>
      </c>
      <c r="F3271">
        <f ca="1">IFERROR(AVERAGE(OFFSET(TradeDash[[#This Row],[Returns]],0,0,-n_days*2))/STDEV(OFFSET(TradeDash[[#This Row],[Returns]],0,0,-n_days*2)),"")</f>
        <v>0.20181228968607359</v>
      </c>
      <c r="G3271">
        <f ca="1">IF(ISNUMBER(TradeDash[[#This Row],[2n day Sharpe]]),AVERAGE(TradeDash[[#This Row],[n day Sharpe]:[2n day Sharpe]]),"")</f>
        <v>0.15633374163366301</v>
      </c>
      <c r="H3271">
        <f ca="1">IF(ISNUMBER(TradeDash[[#This Row],[Sharpe Average]]),IF(TradeDash[[#This Row],[Sharpe Average]]&gt;$G$1,1,0),"")</f>
        <v>1</v>
      </c>
      <c r="I3271" s="2">
        <f ca="1">IF(ISNUMBER(TradeDash[[#This Row],[Signal]]),MAX(IF(AND(TradeDash[[#This Row],[Signal]]=1,I3270&lt;1),I3270+$E$1,IF(AND(TradeDash[[#This Row],[Signal]]=0,I3270&gt;0),I3270-$E$1,IF(AND(TradeDash[[#This Row],[Signal]]=1,I3270=1),I3270,IF(AND(TradeDash[[#This Row],[Signal]]=0,I3270=0),I3270,0)))),0),"")</f>
        <v>1</v>
      </c>
      <c r="J3271" s="3">
        <f ca="1">IF(ISNUMBER(TradeDash[[#This Row],[Position]]),TradeDash[[#This Row],[Position]]*D3272,"")</f>
        <v>-4.7726701833716856E-4</v>
      </c>
      <c r="K3271" s="7">
        <f ca="1">K3270*IFERROR(1+TradeDash[[#This Row],[Port Return]],1)</f>
        <v>5192725.3689746847</v>
      </c>
      <c r="L3271" s="7">
        <f ca="1">IF(ISNUMBER(TradeDash[[#This Row],[Port Return]]),L3270*(1+TradeDash[[#This Row],[Returns]]),L3270)</f>
        <v>3797456.2798092193</v>
      </c>
    </row>
    <row r="3272" spans="1:12" x14ac:dyDescent="0.35">
      <c r="A3272" s="1">
        <v>41284</v>
      </c>
      <c r="B3272" s="16">
        <f>YEAR(TradeDash[[#This Row],[Date]])</f>
        <v>2013</v>
      </c>
      <c r="C3272">
        <v>5968.65</v>
      </c>
      <c r="D3272" s="3">
        <f>IFERROR(TradeDash[[#This Row],[Nifty]]/C3271-1,"")</f>
        <v>-4.7726701833716856E-4</v>
      </c>
      <c r="E3272">
        <f ca="1">IFERROR(AVERAGE(OFFSET(TradeDash[[#This Row],[Returns]],0,0,-n_days))/STDEV(OFFSET(TradeDash[[#This Row],[Returns]],0,0,-n_days)),"")</f>
        <v>0.12330240985789194</v>
      </c>
      <c r="F3272">
        <f ca="1">IFERROR(AVERAGE(OFFSET(TradeDash[[#This Row],[Returns]],0,0,-n_days*2))/STDEV(OFFSET(TradeDash[[#This Row],[Returns]],0,0,-n_days*2)),"")</f>
        <v>0.20168860951505468</v>
      </c>
      <c r="G3272">
        <f ca="1">IF(ISNUMBER(TradeDash[[#This Row],[2n day Sharpe]]),AVERAGE(TradeDash[[#This Row],[n day Sharpe]:[2n day Sharpe]]),"")</f>
        <v>0.16249550968647331</v>
      </c>
      <c r="H3272">
        <f ca="1">IF(ISNUMBER(TradeDash[[#This Row],[Sharpe Average]]),IF(TradeDash[[#This Row],[Sharpe Average]]&gt;$G$1,1,0),"")</f>
        <v>1</v>
      </c>
      <c r="I3272" s="2">
        <f ca="1">IF(ISNUMBER(TradeDash[[#This Row],[Signal]]),MAX(IF(AND(TradeDash[[#This Row],[Signal]]=1,I3271&lt;1),I3271+$E$1,IF(AND(TradeDash[[#This Row],[Signal]]=0,I3271&gt;0),I3271-$E$1,IF(AND(TradeDash[[#This Row],[Signal]]=1,I3271=1),I3271,IF(AND(TradeDash[[#This Row],[Signal]]=0,I3271=0),I3271,0)))),0),"")</f>
        <v>1</v>
      </c>
      <c r="J3272" s="3">
        <f ca="1">IF(ISNUMBER(TradeDash[[#This Row],[Position]]),TradeDash[[#This Row],[Position]]*D3273,"")</f>
        <v>-2.9068549839577074E-3</v>
      </c>
      <c r="K3272" s="7">
        <f ca="1">K3271*IFERROR(1+TradeDash[[#This Row],[Port Return]],1)</f>
        <v>5177630.8693555575</v>
      </c>
      <c r="L3272" s="7">
        <f ca="1">IF(ISNUMBER(TradeDash[[#This Row],[Port Return]]),L3271*(1+TradeDash[[#This Row],[Returns]]),L3271)</f>
        <v>3795643.8791732891</v>
      </c>
    </row>
    <row r="3273" spans="1:12" x14ac:dyDescent="0.35">
      <c r="A3273" s="1">
        <v>41285</v>
      </c>
      <c r="B3273" s="16">
        <f>YEAR(TradeDash[[#This Row],[Date]])</f>
        <v>2013</v>
      </c>
      <c r="C3273">
        <v>5951.3</v>
      </c>
      <c r="D3273" s="3">
        <f>IFERROR(TradeDash[[#This Row],[Nifty]]/C3272-1,"")</f>
        <v>-2.9068549839577074E-3</v>
      </c>
      <c r="E3273">
        <f ca="1">IFERROR(AVERAGE(OFFSET(TradeDash[[#This Row],[Returns]],0,0,-n_days))/STDEV(OFFSET(TradeDash[[#This Row],[Returns]],0,0,-n_days)),"")</f>
        <v>0.15711052161867722</v>
      </c>
      <c r="F3273">
        <f ca="1">IFERROR(AVERAGE(OFFSET(TradeDash[[#This Row],[Returns]],0,0,-n_days*2))/STDEV(OFFSET(TradeDash[[#This Row],[Returns]],0,0,-n_days*2)),"")</f>
        <v>0.20187452499360251</v>
      </c>
      <c r="G3273">
        <f ca="1">IF(ISNUMBER(TradeDash[[#This Row],[2n day Sharpe]]),AVERAGE(TradeDash[[#This Row],[n day Sharpe]:[2n day Sharpe]]),"")</f>
        <v>0.17949252330613985</v>
      </c>
      <c r="H3273">
        <f ca="1">IF(ISNUMBER(TradeDash[[#This Row],[Sharpe Average]]),IF(TradeDash[[#This Row],[Sharpe Average]]&gt;$G$1,1,0),"")</f>
        <v>1</v>
      </c>
      <c r="I3273" s="2">
        <f ca="1">IF(ISNUMBER(TradeDash[[#This Row],[Signal]]),MAX(IF(AND(TradeDash[[#This Row],[Signal]]=1,I3272&lt;1),I3272+$E$1,IF(AND(TradeDash[[#This Row],[Signal]]=0,I3272&gt;0),I3272-$E$1,IF(AND(TradeDash[[#This Row],[Signal]]=1,I3272=1),I3272,IF(AND(TradeDash[[#This Row],[Signal]]=0,I3272=0),I3272,0)))),0),"")</f>
        <v>1</v>
      </c>
      <c r="J3273" s="3">
        <f ca="1">IF(ISNUMBER(TradeDash[[#This Row],[Position]]),TradeDash[[#This Row],[Position]]*D3274,"")</f>
        <v>1.2224219918337109E-2</v>
      </c>
      <c r="K3273" s="7">
        <f ca="1">K3272*IFERROR(1+TradeDash[[#This Row],[Port Return]],1)</f>
        <v>5240923.3677585311</v>
      </c>
      <c r="L3273" s="7">
        <f ca="1">IF(ISNUMBER(TradeDash[[#This Row],[Port Return]]),L3272*(1+TradeDash[[#This Row],[Returns]]),L3272)</f>
        <v>3784610.4928457858</v>
      </c>
    </row>
    <row r="3274" spans="1:12" x14ac:dyDescent="0.35">
      <c r="A3274" s="1">
        <v>41288</v>
      </c>
      <c r="B3274" s="16">
        <f>YEAR(TradeDash[[#This Row],[Date]])</f>
        <v>2013</v>
      </c>
      <c r="C3274">
        <v>6024.05</v>
      </c>
      <c r="D3274" s="3">
        <f>IFERROR(TradeDash[[#This Row],[Nifty]]/C3273-1,"")</f>
        <v>1.2224219918337109E-2</v>
      </c>
      <c r="E3274">
        <f ca="1">IFERROR(AVERAGE(OFFSET(TradeDash[[#This Row],[Returns]],0,0,-n_days))/STDEV(OFFSET(TradeDash[[#This Row],[Returns]],0,0,-n_days)),"")</f>
        <v>0.20575791354050443</v>
      </c>
      <c r="F3274">
        <f ca="1">IFERROR(AVERAGE(OFFSET(TradeDash[[#This Row],[Returns]],0,0,-n_days*2))/STDEV(OFFSET(TradeDash[[#This Row],[Returns]],0,0,-n_days*2)),"")</f>
        <v>0.27229295529087322</v>
      </c>
      <c r="G3274">
        <f ca="1">IF(ISNUMBER(TradeDash[[#This Row],[2n day Sharpe]]),AVERAGE(TradeDash[[#This Row],[n day Sharpe]:[2n day Sharpe]]),"")</f>
        <v>0.23902543441568883</v>
      </c>
      <c r="H3274">
        <f ca="1">IF(ISNUMBER(TradeDash[[#This Row],[Sharpe Average]]),IF(TradeDash[[#This Row],[Sharpe Average]]&gt;$G$1,1,0),"")</f>
        <v>1</v>
      </c>
      <c r="I3274" s="2">
        <f ca="1">IF(ISNUMBER(TradeDash[[#This Row],[Signal]]),MAX(IF(AND(TradeDash[[#This Row],[Signal]]=1,I3273&lt;1),I3273+$E$1,IF(AND(TradeDash[[#This Row],[Signal]]=0,I3273&gt;0),I3273-$E$1,IF(AND(TradeDash[[#This Row],[Signal]]=1,I3273=1),I3273,IF(AND(TradeDash[[#This Row],[Signal]]=0,I3273=0),I3273,0)))),0),"")</f>
        <v>1</v>
      </c>
      <c r="J3274" s="3">
        <f ca="1">IF(ISNUMBER(TradeDash[[#This Row],[Position]]),TradeDash[[#This Row],[Position]]*D3275,"")</f>
        <v>5.4033416057304162E-3</v>
      </c>
      <c r="K3274" s="7">
        <f ca="1">K3273*IFERROR(1+TradeDash[[#This Row],[Port Return]],1)</f>
        <v>5269241.867043986</v>
      </c>
      <c r="L3274" s="7">
        <f ca="1">IF(ISNUMBER(TradeDash[[#This Row],[Port Return]]),L3273*(1+TradeDash[[#This Row],[Returns]]),L3273)</f>
        <v>3830874.4038155787</v>
      </c>
    </row>
    <row r="3275" spans="1:12" x14ac:dyDescent="0.35">
      <c r="A3275" s="1">
        <v>41289</v>
      </c>
      <c r="B3275" s="16">
        <f>YEAR(TradeDash[[#This Row],[Date]])</f>
        <v>2013</v>
      </c>
      <c r="C3275">
        <v>6056.6</v>
      </c>
      <c r="D3275" s="3">
        <f>IFERROR(TradeDash[[#This Row],[Nifty]]/C3274-1,"")</f>
        <v>5.4033416057304162E-3</v>
      </c>
      <c r="E3275">
        <f ca="1">IFERROR(AVERAGE(OFFSET(TradeDash[[#This Row],[Returns]],0,0,-n_days))/STDEV(OFFSET(TradeDash[[#This Row],[Returns]],0,0,-n_days)),"")</f>
        <v>0.28403836851164688</v>
      </c>
      <c r="F3275">
        <f ca="1">IFERROR(AVERAGE(OFFSET(TradeDash[[#This Row],[Returns]],0,0,-n_days*2))/STDEV(OFFSET(TradeDash[[#This Row],[Returns]],0,0,-n_days*2)),"")</f>
        <v>0.34955639021550894</v>
      </c>
      <c r="G3275">
        <f ca="1">IF(ISNUMBER(TradeDash[[#This Row],[2n day Sharpe]]),AVERAGE(TradeDash[[#This Row],[n day Sharpe]:[2n day Sharpe]]),"")</f>
        <v>0.31679737936357788</v>
      </c>
      <c r="H3275">
        <f ca="1">IF(ISNUMBER(TradeDash[[#This Row],[Sharpe Average]]),IF(TradeDash[[#This Row],[Sharpe Average]]&gt;$G$1,1,0),"")</f>
        <v>1</v>
      </c>
      <c r="I3275" s="2">
        <f ca="1">IF(ISNUMBER(TradeDash[[#This Row],[Signal]]),MAX(IF(AND(TradeDash[[#This Row],[Signal]]=1,I3274&lt;1),I3274+$E$1,IF(AND(TradeDash[[#This Row],[Signal]]=0,I3274&gt;0),I3274-$E$1,IF(AND(TradeDash[[#This Row],[Signal]]=1,I3274=1),I3274,IF(AND(TradeDash[[#This Row],[Signal]]=0,I3274=0),I3274,0)))),0),"")</f>
        <v>1</v>
      </c>
      <c r="J3275" s="3">
        <f ca="1">IF(ISNUMBER(TradeDash[[#This Row],[Position]]),TradeDash[[#This Row],[Position]]*D3276,"")</f>
        <v>-9.0397252583958032E-3</v>
      </c>
      <c r="K3275" s="7">
        <f ca="1">K3274*IFERROR(1+TradeDash[[#This Row],[Port Return]],1)</f>
        <v>5221609.3682458717</v>
      </c>
      <c r="L3275" s="7">
        <f ca="1">IF(ISNUMBER(TradeDash[[#This Row],[Port Return]]),L3274*(1+TradeDash[[#This Row],[Returns]]),L3274)</f>
        <v>3851573.9268680429</v>
      </c>
    </row>
    <row r="3276" spans="1:12" x14ac:dyDescent="0.35">
      <c r="A3276" s="1">
        <v>41290</v>
      </c>
      <c r="B3276" s="16">
        <f>YEAR(TradeDash[[#This Row],[Date]])</f>
        <v>2013</v>
      </c>
      <c r="C3276">
        <v>6001.85</v>
      </c>
      <c r="D3276" s="3">
        <f>IFERROR(TradeDash[[#This Row],[Nifty]]/C3275-1,"")</f>
        <v>-9.0397252583958032E-3</v>
      </c>
      <c r="E3276">
        <f ca="1">IFERROR(AVERAGE(OFFSET(TradeDash[[#This Row],[Returns]],0,0,-n_days))/STDEV(OFFSET(TradeDash[[#This Row],[Returns]],0,0,-n_days)),"")</f>
        <v>0.14378914099899498</v>
      </c>
      <c r="F3276">
        <f ca="1">IFERROR(AVERAGE(OFFSET(TradeDash[[#This Row],[Returns]],0,0,-n_days*2))/STDEV(OFFSET(TradeDash[[#This Row],[Returns]],0,0,-n_days*2)),"")</f>
        <v>0.30164607465827309</v>
      </c>
      <c r="G3276">
        <f ca="1">IF(ISNUMBER(TradeDash[[#This Row],[2n day Sharpe]]),AVERAGE(TradeDash[[#This Row],[n day Sharpe]:[2n day Sharpe]]),"")</f>
        <v>0.22271760782863403</v>
      </c>
      <c r="H3276">
        <f ca="1">IF(ISNUMBER(TradeDash[[#This Row],[Sharpe Average]]),IF(TradeDash[[#This Row],[Sharpe Average]]&gt;$G$1,1,0),"")</f>
        <v>1</v>
      </c>
      <c r="I3276" s="2">
        <f ca="1">IF(ISNUMBER(TradeDash[[#This Row],[Signal]]),MAX(IF(AND(TradeDash[[#This Row],[Signal]]=1,I3275&lt;1),I3275+$E$1,IF(AND(TradeDash[[#This Row],[Signal]]=0,I3275&gt;0),I3275-$E$1,IF(AND(TradeDash[[#This Row],[Signal]]=1,I3275=1),I3275,IF(AND(TradeDash[[#This Row],[Signal]]=0,I3275=0),I3275,0)))),0),"")</f>
        <v>1</v>
      </c>
      <c r="J3276" s="3">
        <f ca="1">IF(ISNUMBER(TradeDash[[#This Row],[Position]]),TradeDash[[#This Row],[Position]]*D3277,"")</f>
        <v>6.2230812166248484E-3</v>
      </c>
      <c r="K3276" s="7">
        <f ca="1">K3275*IFERROR(1+TradeDash[[#This Row],[Port Return]],1)</f>
        <v>5254103.8674259549</v>
      </c>
      <c r="L3276" s="7">
        <f ca="1">IF(ISNUMBER(TradeDash[[#This Row],[Port Return]]),L3275*(1+TradeDash[[#This Row],[Returns]]),L3275)</f>
        <v>3816756.7567567551</v>
      </c>
    </row>
    <row r="3277" spans="1:12" x14ac:dyDescent="0.35">
      <c r="A3277" s="1">
        <v>41291</v>
      </c>
      <c r="B3277" s="16">
        <f>YEAR(TradeDash[[#This Row],[Date]])</f>
        <v>2013</v>
      </c>
      <c r="C3277">
        <v>6039.2</v>
      </c>
      <c r="D3277" s="3">
        <f>IFERROR(TradeDash[[#This Row],[Nifty]]/C3276-1,"")</f>
        <v>6.2230812166248484E-3</v>
      </c>
      <c r="E3277">
        <f ca="1">IFERROR(AVERAGE(OFFSET(TradeDash[[#This Row],[Returns]],0,0,-n_days))/STDEV(OFFSET(TradeDash[[#This Row],[Returns]],0,0,-n_days)),"")</f>
        <v>0.14840480518687646</v>
      </c>
      <c r="F3277">
        <f ca="1">IFERROR(AVERAGE(OFFSET(TradeDash[[#This Row],[Returns]],0,0,-n_days*2))/STDEV(OFFSET(TradeDash[[#This Row],[Returns]],0,0,-n_days*2)),"")</f>
        <v>0.32494042112139676</v>
      </c>
      <c r="G3277">
        <f ca="1">IF(ISNUMBER(TradeDash[[#This Row],[2n day Sharpe]]),AVERAGE(TradeDash[[#This Row],[n day Sharpe]:[2n day Sharpe]]),"")</f>
        <v>0.23667261315413662</v>
      </c>
      <c r="H3277">
        <f ca="1">IF(ISNUMBER(TradeDash[[#This Row],[Sharpe Average]]),IF(TradeDash[[#This Row],[Sharpe Average]]&gt;$G$1,1,0),"")</f>
        <v>1</v>
      </c>
      <c r="I3277" s="2">
        <f ca="1">IF(ISNUMBER(TradeDash[[#This Row],[Signal]]),MAX(IF(AND(TradeDash[[#This Row],[Signal]]=1,I3276&lt;1),I3276+$E$1,IF(AND(TradeDash[[#This Row],[Signal]]=0,I3276&gt;0),I3276-$E$1,IF(AND(TradeDash[[#This Row],[Signal]]=1,I3276=1),I3276,IF(AND(TradeDash[[#This Row],[Signal]]=0,I3276=0),I3276,0)))),0),"")</f>
        <v>1</v>
      </c>
      <c r="J3277" s="3">
        <f ca="1">IF(ISNUMBER(TradeDash[[#This Row],[Position]]),TradeDash[[#This Row],[Position]]*D3278,"")</f>
        <v>4.1727381110081563E-3</v>
      </c>
      <c r="K3277" s="7">
        <f ca="1">K3276*IFERROR(1+TradeDash[[#This Row],[Port Return]],1)</f>
        <v>5276027.8668727586</v>
      </c>
      <c r="L3277" s="7">
        <f ca="1">IF(ISNUMBER(TradeDash[[#This Row],[Port Return]]),L3276*(1+TradeDash[[#This Row],[Returns]]),L3276)</f>
        <v>3840508.7440381539</v>
      </c>
    </row>
    <row r="3278" spans="1:12" x14ac:dyDescent="0.35">
      <c r="A3278" s="1">
        <v>41292</v>
      </c>
      <c r="B3278" s="16">
        <f>YEAR(TradeDash[[#This Row],[Date]])</f>
        <v>2013</v>
      </c>
      <c r="C3278">
        <v>6064.4</v>
      </c>
      <c r="D3278" s="3">
        <f>IFERROR(TradeDash[[#This Row],[Nifty]]/C3277-1,"")</f>
        <v>4.1727381110081563E-3</v>
      </c>
      <c r="E3278">
        <f ca="1">IFERROR(AVERAGE(OFFSET(TradeDash[[#This Row],[Returns]],0,0,-n_days))/STDEV(OFFSET(TradeDash[[#This Row],[Returns]],0,0,-n_days)),"")</f>
        <v>0.19939192376175513</v>
      </c>
      <c r="F3278">
        <f ca="1">IFERROR(AVERAGE(OFFSET(TradeDash[[#This Row],[Returns]],0,0,-n_days*2))/STDEV(OFFSET(TradeDash[[#This Row],[Returns]],0,0,-n_days*2)),"")</f>
        <v>0.31355431973199083</v>
      </c>
      <c r="G3278">
        <f ca="1">IF(ISNUMBER(TradeDash[[#This Row],[2n day Sharpe]]),AVERAGE(TradeDash[[#This Row],[n day Sharpe]:[2n day Sharpe]]),"")</f>
        <v>0.25647312174687298</v>
      </c>
      <c r="H3278">
        <f ca="1">IF(ISNUMBER(TradeDash[[#This Row],[Sharpe Average]]),IF(TradeDash[[#This Row],[Sharpe Average]]&gt;$G$1,1,0),"")</f>
        <v>1</v>
      </c>
      <c r="I3278" s="2">
        <f ca="1">IF(ISNUMBER(TradeDash[[#This Row],[Signal]]),MAX(IF(AND(TradeDash[[#This Row],[Signal]]=1,I3277&lt;1),I3277+$E$1,IF(AND(TradeDash[[#This Row],[Signal]]=0,I3277&gt;0),I3277-$E$1,IF(AND(TradeDash[[#This Row],[Signal]]=1,I3277=1),I3277,IF(AND(TradeDash[[#This Row],[Signal]]=0,I3277=0),I3277,0)))),0),"")</f>
        <v>1</v>
      </c>
      <c r="J3278" s="3">
        <f ca="1">IF(ISNUMBER(TradeDash[[#This Row],[Position]]),TradeDash[[#This Row],[Position]]*D3279,"")</f>
        <v>2.9516522656818367E-3</v>
      </c>
      <c r="K3278" s="7">
        <f ca="1">K3277*IFERROR(1+TradeDash[[#This Row],[Port Return]],1)</f>
        <v>5291600.8664798141</v>
      </c>
      <c r="L3278" s="7">
        <f ca="1">IF(ISNUMBER(TradeDash[[#This Row],[Port Return]]),L3277*(1+TradeDash[[#This Row],[Returns]]),L3277)</f>
        <v>3856534.1812400618</v>
      </c>
    </row>
    <row r="3279" spans="1:12" x14ac:dyDescent="0.35">
      <c r="A3279" s="1">
        <v>41295</v>
      </c>
      <c r="B3279" s="16">
        <f>YEAR(TradeDash[[#This Row],[Date]])</f>
        <v>2013</v>
      </c>
      <c r="C3279">
        <v>6082.3</v>
      </c>
      <c r="D3279" s="3">
        <f>IFERROR(TradeDash[[#This Row],[Nifty]]/C3278-1,"")</f>
        <v>2.9516522656818367E-3</v>
      </c>
      <c r="E3279">
        <f ca="1">IFERROR(AVERAGE(OFFSET(TradeDash[[#This Row],[Returns]],0,0,-n_days))/STDEV(OFFSET(TradeDash[[#This Row],[Returns]],0,0,-n_days)),"")</f>
        <v>0.35912669570634764</v>
      </c>
      <c r="F3279">
        <f ca="1">IFERROR(AVERAGE(OFFSET(TradeDash[[#This Row],[Returns]],0,0,-n_days*2))/STDEV(OFFSET(TradeDash[[#This Row],[Returns]],0,0,-n_days*2)),"")</f>
        <v>0.31606152399121062</v>
      </c>
      <c r="G3279">
        <f ca="1">IF(ISNUMBER(TradeDash[[#This Row],[2n day Sharpe]]),AVERAGE(TradeDash[[#This Row],[n day Sharpe]:[2n day Sharpe]]),"")</f>
        <v>0.33759410984877913</v>
      </c>
      <c r="H3279">
        <f ca="1">IF(ISNUMBER(TradeDash[[#This Row],[Sharpe Average]]),IF(TradeDash[[#This Row],[Sharpe Average]]&gt;$G$1,1,0),"")</f>
        <v>1</v>
      </c>
      <c r="I3279" s="2">
        <f ca="1">IF(ISNUMBER(TradeDash[[#This Row],[Signal]]),MAX(IF(AND(TradeDash[[#This Row],[Signal]]=1,I3278&lt;1),I3278+$E$1,IF(AND(TradeDash[[#This Row],[Signal]]=0,I3278&gt;0),I3278-$E$1,IF(AND(TradeDash[[#This Row],[Signal]]=1,I3278=1),I3278,IF(AND(TradeDash[[#This Row],[Signal]]=0,I3278=0),I3278,0)))),0),"")</f>
        <v>1</v>
      </c>
      <c r="J3279" s="3">
        <f ca="1">IF(ISNUMBER(TradeDash[[#This Row],[Position]]),TradeDash[[#This Row],[Position]]*D3280,"")</f>
        <v>-5.5571083307301983E-3</v>
      </c>
      <c r="K3279" s="7">
        <f ca="1">K3278*IFERROR(1+TradeDash[[#This Row],[Port Return]],1)</f>
        <v>5262194.8672217997</v>
      </c>
      <c r="L3279" s="7">
        <f ca="1">IF(ISNUMBER(TradeDash[[#This Row],[Port Return]]),L3278*(1+TradeDash[[#This Row],[Returns]]),L3278)</f>
        <v>3867917.3290937985</v>
      </c>
    </row>
    <row r="3280" spans="1:12" x14ac:dyDescent="0.35">
      <c r="A3280" s="1">
        <v>41296</v>
      </c>
      <c r="B3280" s="16">
        <f>YEAR(TradeDash[[#This Row],[Date]])</f>
        <v>2013</v>
      </c>
      <c r="C3280">
        <v>6048.5</v>
      </c>
      <c r="D3280" s="3">
        <f>IFERROR(TradeDash[[#This Row],[Nifty]]/C3279-1,"")</f>
        <v>-5.5571083307301983E-3</v>
      </c>
      <c r="E3280">
        <f ca="1">IFERROR(AVERAGE(OFFSET(TradeDash[[#This Row],[Returns]],0,0,-n_days))/STDEV(OFFSET(TradeDash[[#This Row],[Returns]],0,0,-n_days)),"")</f>
        <v>0.2834121026810773</v>
      </c>
      <c r="F3280">
        <f ca="1">IFERROR(AVERAGE(OFFSET(TradeDash[[#This Row],[Returns]],0,0,-n_days*2))/STDEV(OFFSET(TradeDash[[#This Row],[Returns]],0,0,-n_days*2)),"")</f>
        <v>0.28962581065827964</v>
      </c>
      <c r="G3280">
        <f ca="1">IF(ISNUMBER(TradeDash[[#This Row],[2n day Sharpe]]),AVERAGE(TradeDash[[#This Row],[n day Sharpe]:[2n day Sharpe]]),"")</f>
        <v>0.28651895666967847</v>
      </c>
      <c r="H3280">
        <f ca="1">IF(ISNUMBER(TradeDash[[#This Row],[Sharpe Average]]),IF(TradeDash[[#This Row],[Sharpe Average]]&gt;$G$1,1,0),"")</f>
        <v>1</v>
      </c>
      <c r="I3280" s="2">
        <f ca="1">IF(ISNUMBER(TradeDash[[#This Row],[Signal]]),MAX(IF(AND(TradeDash[[#This Row],[Signal]]=1,I3279&lt;1),I3279+$E$1,IF(AND(TradeDash[[#This Row],[Signal]]=0,I3279&gt;0),I3279-$E$1,IF(AND(TradeDash[[#This Row],[Signal]]=1,I3279=1),I3279,IF(AND(TradeDash[[#This Row],[Signal]]=0,I3279=0),I3279,0)))),0),"")</f>
        <v>1</v>
      </c>
      <c r="J3280" s="3">
        <f ca="1">IF(ISNUMBER(TradeDash[[#This Row],[Position]]),TradeDash[[#This Row],[Position]]*D3281,"")</f>
        <v>9.5891543357851106E-4</v>
      </c>
      <c r="K3280" s="7">
        <f ca="1">K3279*IFERROR(1+TradeDash[[#This Row],[Port Return]],1)</f>
        <v>5267240.8670944767</v>
      </c>
      <c r="L3280" s="7">
        <f ca="1">IF(ISNUMBER(TradeDash[[#This Row],[Port Return]]),L3279*(1+TradeDash[[#This Row],[Returns]]),L3279)</f>
        <v>3846422.8934817156</v>
      </c>
    </row>
    <row r="3281" spans="1:12" x14ac:dyDescent="0.35">
      <c r="A3281" s="1">
        <v>41297</v>
      </c>
      <c r="B3281" s="16">
        <f>YEAR(TradeDash[[#This Row],[Date]])</f>
        <v>2013</v>
      </c>
      <c r="C3281">
        <v>6054.3</v>
      </c>
      <c r="D3281" s="3">
        <f>IFERROR(TradeDash[[#This Row],[Nifty]]/C3280-1,"")</f>
        <v>9.5891543357851106E-4</v>
      </c>
      <c r="E3281">
        <f ca="1">IFERROR(AVERAGE(OFFSET(TradeDash[[#This Row],[Returns]],0,0,-n_days))/STDEV(OFFSET(TradeDash[[#This Row],[Returns]],0,0,-n_days)),"")</f>
        <v>0.22708504977916191</v>
      </c>
      <c r="F3281">
        <f ca="1">IFERROR(AVERAGE(OFFSET(TradeDash[[#This Row],[Returns]],0,0,-n_days*2))/STDEV(OFFSET(TradeDash[[#This Row],[Returns]],0,0,-n_days*2)),"")</f>
        <v>0.28681225688839673</v>
      </c>
      <c r="G3281">
        <f ca="1">IF(ISNUMBER(TradeDash[[#This Row],[2n day Sharpe]]),AVERAGE(TradeDash[[#This Row],[n day Sharpe]:[2n day Sharpe]]),"")</f>
        <v>0.25694865333377931</v>
      </c>
      <c r="H3281">
        <f ca="1">IF(ISNUMBER(TradeDash[[#This Row],[Sharpe Average]]),IF(TradeDash[[#This Row],[Sharpe Average]]&gt;$G$1,1,0),"")</f>
        <v>1</v>
      </c>
      <c r="I3281" s="2">
        <f ca="1">IF(ISNUMBER(TradeDash[[#This Row],[Signal]]),MAX(IF(AND(TradeDash[[#This Row],[Signal]]=1,I3280&lt;1),I3280+$E$1,IF(AND(TradeDash[[#This Row],[Signal]]=0,I3280&gt;0),I3280-$E$1,IF(AND(TradeDash[[#This Row],[Signal]]=1,I3280=1),I3280,IF(AND(TradeDash[[#This Row],[Signal]]=0,I3280=0),I3280,0)))),0),"")</f>
        <v>1</v>
      </c>
      <c r="J3281" s="3">
        <f ca="1">IF(ISNUMBER(TradeDash[[#This Row],[Position]]),TradeDash[[#This Row],[Position]]*D3282,"")</f>
        <v>-5.7727565531935365E-3</v>
      </c>
      <c r="K3281" s="7">
        <f ca="1">K3280*IFERROR(1+TradeDash[[#This Row],[Port Return]],1)</f>
        <v>5236834.3678617086</v>
      </c>
      <c r="L3281" s="7">
        <f ca="1">IF(ISNUMBER(TradeDash[[#This Row],[Port Return]]),L3280*(1+TradeDash[[#This Row],[Returns]]),L3280)</f>
        <v>3850111.2877583448</v>
      </c>
    </row>
    <row r="3282" spans="1:12" x14ac:dyDescent="0.35">
      <c r="A3282" s="1">
        <v>41298</v>
      </c>
      <c r="B3282" s="16">
        <f>YEAR(TradeDash[[#This Row],[Date]])</f>
        <v>2013</v>
      </c>
      <c r="C3282">
        <v>6019.35</v>
      </c>
      <c r="D3282" s="3">
        <f>IFERROR(TradeDash[[#This Row],[Nifty]]/C3281-1,"")</f>
        <v>-5.7727565531935365E-3</v>
      </c>
      <c r="E3282">
        <f ca="1">IFERROR(AVERAGE(OFFSET(TradeDash[[#This Row],[Returns]],0,0,-n_days))/STDEV(OFFSET(TradeDash[[#This Row],[Returns]],0,0,-n_days)),"")</f>
        <v>0.22990945323105863</v>
      </c>
      <c r="F3282">
        <f ca="1">IFERROR(AVERAGE(OFFSET(TradeDash[[#This Row],[Returns]],0,0,-n_days*2))/STDEV(OFFSET(TradeDash[[#This Row],[Returns]],0,0,-n_days*2)),"")</f>
        <v>0.21101030098942919</v>
      </c>
      <c r="G3282">
        <f ca="1">IF(ISNUMBER(TradeDash[[#This Row],[2n day Sharpe]]),AVERAGE(TradeDash[[#This Row],[n day Sharpe]:[2n day Sharpe]]),"")</f>
        <v>0.2204598771102439</v>
      </c>
      <c r="H3282">
        <f ca="1">IF(ISNUMBER(TradeDash[[#This Row],[Sharpe Average]]),IF(TradeDash[[#This Row],[Sharpe Average]]&gt;$G$1,1,0),"")</f>
        <v>1</v>
      </c>
      <c r="I3282" s="2">
        <f ca="1">IF(ISNUMBER(TradeDash[[#This Row],[Signal]]),MAX(IF(AND(TradeDash[[#This Row],[Signal]]=1,I3281&lt;1),I3281+$E$1,IF(AND(TradeDash[[#This Row],[Signal]]=0,I3281&gt;0),I3281-$E$1,IF(AND(TradeDash[[#This Row],[Signal]]=1,I3281=1),I3281,IF(AND(TradeDash[[#This Row],[Signal]]=0,I3281=0),I3281,0)))),0),"")</f>
        <v>1</v>
      </c>
      <c r="J3282" s="3">
        <f ca="1">IF(ISNUMBER(TradeDash[[#This Row],[Position]]),TradeDash[[#This Row],[Position]]*D3283,"")</f>
        <v>9.1870384676084882E-3</v>
      </c>
      <c r="K3282" s="7">
        <f ca="1">K3281*IFERROR(1+TradeDash[[#This Row],[Port Return]],1)</f>
        <v>5284945.3666477483</v>
      </c>
      <c r="L3282" s="7">
        <f ca="1">IF(ISNUMBER(TradeDash[[#This Row],[Port Return]]),L3281*(1+TradeDash[[#This Row],[Returns]]),L3281)</f>
        <v>3827885.5325914132</v>
      </c>
    </row>
    <row r="3283" spans="1:12" x14ac:dyDescent="0.35">
      <c r="A3283" s="1">
        <v>41299</v>
      </c>
      <c r="B3283" s="16">
        <f>YEAR(TradeDash[[#This Row],[Date]])</f>
        <v>2013</v>
      </c>
      <c r="C3283">
        <v>6074.65</v>
      </c>
      <c r="D3283" s="3">
        <f>IFERROR(TradeDash[[#This Row],[Nifty]]/C3282-1,"")</f>
        <v>9.1870384676084882E-3</v>
      </c>
      <c r="E3283">
        <f ca="1">IFERROR(AVERAGE(OFFSET(TradeDash[[#This Row],[Returns]],0,0,-n_days))/STDEV(OFFSET(TradeDash[[#This Row],[Returns]],0,0,-n_days)),"")</f>
        <v>0.2467825271430952</v>
      </c>
      <c r="F3283">
        <f ca="1">IFERROR(AVERAGE(OFFSET(TradeDash[[#This Row],[Returns]],0,0,-n_days*2))/STDEV(OFFSET(TradeDash[[#This Row],[Returns]],0,0,-n_days*2)),"")</f>
        <v>0.19154589449063336</v>
      </c>
      <c r="G3283">
        <f ca="1">IF(ISNUMBER(TradeDash[[#This Row],[2n day Sharpe]]),AVERAGE(TradeDash[[#This Row],[n day Sharpe]:[2n day Sharpe]]),"")</f>
        <v>0.21916421081686427</v>
      </c>
      <c r="H3283">
        <f ca="1">IF(ISNUMBER(TradeDash[[#This Row],[Sharpe Average]]),IF(TradeDash[[#This Row],[Sharpe Average]]&gt;$G$1,1,0),"")</f>
        <v>1</v>
      </c>
      <c r="I3283" s="2">
        <f ca="1">IF(ISNUMBER(TradeDash[[#This Row],[Signal]]),MAX(IF(AND(TradeDash[[#This Row],[Signal]]=1,I3282&lt;1),I3282+$E$1,IF(AND(TradeDash[[#This Row],[Signal]]=0,I3282&gt;0),I3282-$E$1,IF(AND(TradeDash[[#This Row],[Signal]]=1,I3282=1),I3282,IF(AND(TradeDash[[#This Row],[Signal]]=0,I3282=0),I3282,0)))),0),"")</f>
        <v>1</v>
      </c>
      <c r="J3283" s="3">
        <f ca="1">IF(ISNUMBER(TradeDash[[#This Row],[Position]]),TradeDash[[#This Row],[Position]]*D3284,"")</f>
        <v>2.4692780654200774E-5</v>
      </c>
      <c r="K3283" s="7">
        <f ca="1">K3282*IFERROR(1+TradeDash[[#This Row],[Port Return]],1)</f>
        <v>5285075.8666444561</v>
      </c>
      <c r="L3283" s="7">
        <f ca="1">IF(ISNUMBER(TradeDash[[#This Row],[Port Return]]),L3282*(1+TradeDash[[#This Row],[Returns]]),L3282)</f>
        <v>3863052.4642289327</v>
      </c>
    </row>
    <row r="3284" spans="1:12" x14ac:dyDescent="0.35">
      <c r="A3284" s="1">
        <v>41302</v>
      </c>
      <c r="B3284" s="16">
        <f>YEAR(TradeDash[[#This Row],[Date]])</f>
        <v>2013</v>
      </c>
      <c r="C3284">
        <v>6074.8</v>
      </c>
      <c r="D3284" s="3">
        <f>IFERROR(TradeDash[[#This Row],[Nifty]]/C3283-1,"")</f>
        <v>2.4692780654200774E-5</v>
      </c>
      <c r="E3284">
        <f ca="1">IFERROR(AVERAGE(OFFSET(TradeDash[[#This Row],[Returns]],0,0,-n_days))/STDEV(OFFSET(TradeDash[[#This Row],[Returns]],0,0,-n_days)),"")</f>
        <v>0.2522296200805299</v>
      </c>
      <c r="F3284">
        <f ca="1">IFERROR(AVERAGE(OFFSET(TradeDash[[#This Row],[Returns]],0,0,-n_days*2))/STDEV(OFFSET(TradeDash[[#This Row],[Returns]],0,0,-n_days*2)),"")</f>
        <v>0.15390153382336655</v>
      </c>
      <c r="G3284">
        <f ca="1">IF(ISNUMBER(TradeDash[[#This Row],[2n day Sharpe]]),AVERAGE(TradeDash[[#This Row],[n day Sharpe]:[2n day Sharpe]]),"")</f>
        <v>0.20306557695194821</v>
      </c>
      <c r="H3284">
        <f ca="1">IF(ISNUMBER(TradeDash[[#This Row],[Sharpe Average]]),IF(TradeDash[[#This Row],[Sharpe Average]]&gt;$G$1,1,0),"")</f>
        <v>1</v>
      </c>
      <c r="I3284" s="2">
        <f ca="1">IF(ISNUMBER(TradeDash[[#This Row],[Signal]]),MAX(IF(AND(TradeDash[[#This Row],[Signal]]=1,I3283&lt;1),I3283+$E$1,IF(AND(TradeDash[[#This Row],[Signal]]=0,I3283&gt;0),I3283-$E$1,IF(AND(TradeDash[[#This Row],[Signal]]=1,I3283=1),I3283,IF(AND(TradeDash[[#This Row],[Signal]]=0,I3283=0),I3283,0)))),0),"")</f>
        <v>1</v>
      </c>
      <c r="J3284" s="3">
        <f ca="1">IF(ISNUMBER(TradeDash[[#This Row],[Position]]),TradeDash[[#This Row],[Position]]*D3285,"")</f>
        <v>-4.0989003753211239E-3</v>
      </c>
      <c r="K3284" s="7">
        <f ca="1">K3283*IFERROR(1+TradeDash[[#This Row],[Port Return]],1)</f>
        <v>5263412.867191066</v>
      </c>
      <c r="L3284" s="7">
        <f ca="1">IF(ISNUMBER(TradeDash[[#This Row],[Port Return]]),L3283*(1+TradeDash[[#This Row],[Returns]]),L3283)</f>
        <v>3863147.8537360877</v>
      </c>
    </row>
    <row r="3285" spans="1:12" x14ac:dyDescent="0.35">
      <c r="A3285" s="1">
        <v>41303</v>
      </c>
      <c r="B3285" s="16">
        <f>YEAR(TradeDash[[#This Row],[Date]])</f>
        <v>2013</v>
      </c>
      <c r="C3285">
        <v>6049.9</v>
      </c>
      <c r="D3285" s="3">
        <f>IFERROR(TradeDash[[#This Row],[Nifty]]/C3284-1,"")</f>
        <v>-4.0989003753211239E-3</v>
      </c>
      <c r="E3285">
        <f ca="1">IFERROR(AVERAGE(OFFSET(TradeDash[[#This Row],[Returns]],0,0,-n_days))/STDEV(OFFSET(TradeDash[[#This Row],[Returns]],0,0,-n_days)),"")</f>
        <v>0.14997360514064406</v>
      </c>
      <c r="F3285">
        <f ca="1">IFERROR(AVERAGE(OFFSET(TradeDash[[#This Row],[Returns]],0,0,-n_days*2))/STDEV(OFFSET(TradeDash[[#This Row],[Returns]],0,0,-n_days*2)),"")</f>
        <v>0.14076499120371741</v>
      </c>
      <c r="G3285">
        <f ca="1">IF(ISNUMBER(TradeDash[[#This Row],[2n day Sharpe]]),AVERAGE(TradeDash[[#This Row],[n day Sharpe]:[2n day Sharpe]]),"")</f>
        <v>0.14536929817218075</v>
      </c>
      <c r="H3285">
        <f ca="1">IF(ISNUMBER(TradeDash[[#This Row],[Sharpe Average]]),IF(TradeDash[[#This Row],[Sharpe Average]]&gt;$G$1,1,0),"")</f>
        <v>1</v>
      </c>
      <c r="I3285" s="2">
        <f ca="1">IF(ISNUMBER(TradeDash[[#This Row],[Signal]]),MAX(IF(AND(TradeDash[[#This Row],[Signal]]=1,I3284&lt;1),I3284+$E$1,IF(AND(TradeDash[[#This Row],[Signal]]=0,I3284&gt;0),I3284-$E$1,IF(AND(TradeDash[[#This Row],[Signal]]=1,I3284=1),I3284,IF(AND(TradeDash[[#This Row],[Signal]]=0,I3284=0),I3284,0)))),0),"")</f>
        <v>1</v>
      </c>
      <c r="J3285" s="3">
        <f ca="1">IF(ISNUMBER(TradeDash[[#This Row],[Position]]),TradeDash[[#This Row],[Position]]*D3286,"")</f>
        <v>9.6695813153946375E-4</v>
      </c>
      <c r="K3285" s="7">
        <f ca="1">K3284*IFERROR(1+TradeDash[[#This Row],[Port Return]],1)</f>
        <v>5268502.367062646</v>
      </c>
      <c r="L3285" s="7">
        <f ca="1">IF(ISNUMBER(TradeDash[[#This Row],[Port Return]]),L3284*(1+TradeDash[[#This Row],[Returns]]),L3284)</f>
        <v>3847313.1955484878</v>
      </c>
    </row>
    <row r="3286" spans="1:12" x14ac:dyDescent="0.35">
      <c r="A3286" s="1">
        <v>41304</v>
      </c>
      <c r="B3286" s="16">
        <f>YEAR(TradeDash[[#This Row],[Date]])</f>
        <v>2013</v>
      </c>
      <c r="C3286">
        <v>6055.75</v>
      </c>
      <c r="D3286" s="3">
        <f>IFERROR(TradeDash[[#This Row],[Nifty]]/C3285-1,"")</f>
        <v>9.6695813153946375E-4</v>
      </c>
      <c r="E3286">
        <f ca="1">IFERROR(AVERAGE(OFFSET(TradeDash[[#This Row],[Returns]],0,0,-n_days))/STDEV(OFFSET(TradeDash[[#This Row],[Returns]],0,0,-n_days)),"")</f>
        <v>9.8516858262772816E-2</v>
      </c>
      <c r="F3286">
        <f ca="1">IFERROR(AVERAGE(OFFSET(TradeDash[[#This Row],[Returns]],0,0,-n_days*2))/STDEV(OFFSET(TradeDash[[#This Row],[Returns]],0,0,-n_days*2)),"")</f>
        <v>0.13119773238940505</v>
      </c>
      <c r="G3286">
        <f ca="1">IF(ISNUMBER(TradeDash[[#This Row],[2n day Sharpe]]),AVERAGE(TradeDash[[#This Row],[n day Sharpe]:[2n day Sharpe]]),"")</f>
        <v>0.11485729532608893</v>
      </c>
      <c r="H3286">
        <f ca="1">IF(ISNUMBER(TradeDash[[#This Row],[Sharpe Average]]),IF(TradeDash[[#This Row],[Sharpe Average]]&gt;$G$1,1,0),"")</f>
        <v>1</v>
      </c>
      <c r="I3286" s="2">
        <f ca="1">IF(ISNUMBER(TradeDash[[#This Row],[Signal]]),MAX(IF(AND(TradeDash[[#This Row],[Signal]]=1,I3285&lt;1),I3285+$E$1,IF(AND(TradeDash[[#This Row],[Signal]]=0,I3285&gt;0),I3285-$E$1,IF(AND(TradeDash[[#This Row],[Signal]]=1,I3285=1),I3285,IF(AND(TradeDash[[#This Row],[Signal]]=0,I3285=0),I3285,0)))),0),"")</f>
        <v>1</v>
      </c>
      <c r="J3286" s="3">
        <f ca="1">IF(ISNUMBER(TradeDash[[#This Row],[Position]]),TradeDash[[#This Row],[Position]]*D3287,"")</f>
        <v>-3.467778557569301E-3</v>
      </c>
      <c r="K3286" s="7">
        <f ca="1">K3285*IFERROR(1+TradeDash[[#This Row],[Port Return]],1)</f>
        <v>5250232.3675236432</v>
      </c>
      <c r="L3286" s="7">
        <f ca="1">IF(ISNUMBER(TradeDash[[#This Row],[Port Return]]),L3285*(1+TradeDash[[#This Row],[Returns]]),L3285)</f>
        <v>3851033.3863275023</v>
      </c>
    </row>
    <row r="3287" spans="1:12" x14ac:dyDescent="0.35">
      <c r="A3287" s="1">
        <v>41305</v>
      </c>
      <c r="B3287" s="16">
        <f>YEAR(TradeDash[[#This Row],[Date]])</f>
        <v>2013</v>
      </c>
      <c r="C3287">
        <v>6034.75</v>
      </c>
      <c r="D3287" s="3">
        <f>IFERROR(TradeDash[[#This Row],[Nifty]]/C3286-1,"")</f>
        <v>-3.467778557569301E-3</v>
      </c>
      <c r="E3287">
        <f ca="1">IFERROR(AVERAGE(OFFSET(TradeDash[[#This Row],[Returns]],0,0,-n_days))/STDEV(OFFSET(TradeDash[[#This Row],[Returns]],0,0,-n_days)),"")</f>
        <v>4.1037179457430684E-2</v>
      </c>
      <c r="F3287">
        <f ca="1">IFERROR(AVERAGE(OFFSET(TradeDash[[#This Row],[Returns]],0,0,-n_days*2))/STDEV(OFFSET(TradeDash[[#This Row],[Returns]],0,0,-n_days*2)),"")</f>
        <v>0.10570497434689025</v>
      </c>
      <c r="G3287">
        <f ca="1">IF(ISNUMBER(TradeDash[[#This Row],[2n day Sharpe]]),AVERAGE(TradeDash[[#This Row],[n day Sharpe]:[2n day Sharpe]]),"")</f>
        <v>7.3371076902160465E-2</v>
      </c>
      <c r="H3287">
        <f ca="1">IF(ISNUMBER(TradeDash[[#This Row],[Sharpe Average]]),IF(TradeDash[[#This Row],[Sharpe Average]]&gt;$G$1,1,0),"")</f>
        <v>1</v>
      </c>
      <c r="I3287" s="2">
        <f ca="1">IF(ISNUMBER(TradeDash[[#This Row],[Signal]]),MAX(IF(AND(TradeDash[[#This Row],[Signal]]=1,I3286&lt;1),I3286+$E$1,IF(AND(TradeDash[[#This Row],[Signal]]=0,I3286&gt;0),I3286-$E$1,IF(AND(TradeDash[[#This Row],[Signal]]=1,I3286=1),I3286,IF(AND(TradeDash[[#This Row],[Signal]]=0,I3286=0),I3286,0)))),0),"")</f>
        <v>1</v>
      </c>
      <c r="J3287" s="3">
        <f ca="1">IF(ISNUMBER(TradeDash[[#This Row],[Position]]),TradeDash[[#This Row],[Position]]*D3288,"")</f>
        <v>-5.9405940594059459E-3</v>
      </c>
      <c r="K3287" s="7">
        <f ca="1">K3286*IFERROR(1+TradeDash[[#This Row],[Port Return]],1)</f>
        <v>5219042.8683106313</v>
      </c>
      <c r="L3287" s="7">
        <f ca="1">IF(ISNUMBER(TradeDash[[#This Row],[Port Return]]),L3286*(1+TradeDash[[#This Row],[Returns]]),L3286)</f>
        <v>3837678.8553259121</v>
      </c>
    </row>
    <row r="3288" spans="1:12" x14ac:dyDescent="0.35">
      <c r="A3288" s="1">
        <v>41306</v>
      </c>
      <c r="B3288" s="16">
        <f>YEAR(TradeDash[[#This Row],[Date]])</f>
        <v>2013</v>
      </c>
      <c r="C3288">
        <v>5998.9</v>
      </c>
      <c r="D3288" s="3">
        <f>IFERROR(TradeDash[[#This Row],[Nifty]]/C3287-1,"")</f>
        <v>-5.9405940594059459E-3</v>
      </c>
      <c r="E3288">
        <f ca="1">IFERROR(AVERAGE(OFFSET(TradeDash[[#This Row],[Returns]],0,0,-n_days))/STDEV(OFFSET(TradeDash[[#This Row],[Returns]],0,0,-n_days)),"")</f>
        <v>-2.2890123132469384E-2</v>
      </c>
      <c r="F3288">
        <f ca="1">IFERROR(AVERAGE(OFFSET(TradeDash[[#This Row],[Returns]],0,0,-n_days*2))/STDEV(OFFSET(TradeDash[[#This Row],[Returns]],0,0,-n_days*2)),"")</f>
        <v>5.4480104230957747E-2</v>
      </c>
      <c r="G3288">
        <f ca="1">IF(ISNUMBER(TradeDash[[#This Row],[2n day Sharpe]]),AVERAGE(TradeDash[[#This Row],[n day Sharpe]:[2n day Sharpe]]),"")</f>
        <v>1.579499054924418E-2</v>
      </c>
      <c r="H3288">
        <f ca="1">IF(ISNUMBER(TradeDash[[#This Row],[Sharpe Average]]),IF(TradeDash[[#This Row],[Sharpe Average]]&gt;$G$1,1,0),"")</f>
        <v>1</v>
      </c>
      <c r="I3288" s="2">
        <f ca="1">IF(ISNUMBER(TradeDash[[#This Row],[Signal]]),MAX(IF(AND(TradeDash[[#This Row],[Signal]]=1,I3287&lt;1),I3287+$E$1,IF(AND(TradeDash[[#This Row],[Signal]]=0,I3287&gt;0),I3287-$E$1,IF(AND(TradeDash[[#This Row],[Signal]]=1,I3287=1),I3287,IF(AND(TradeDash[[#This Row],[Signal]]=0,I3287=0),I3287,0)))),0),"")</f>
        <v>1</v>
      </c>
      <c r="J3288" s="3">
        <f ca="1">IF(ISNUMBER(TradeDash[[#This Row],[Position]]),TradeDash[[#This Row],[Position]]*D3289,"")</f>
        <v>-1.9420227041623273E-3</v>
      </c>
      <c r="K3288" s="7">
        <f ca="1">K3287*IFERROR(1+TradeDash[[#This Row],[Port Return]],1)</f>
        <v>5208907.3685663752</v>
      </c>
      <c r="L3288" s="7">
        <f ca="1">IF(ISNUMBER(TradeDash[[#This Row],[Port Return]]),L3287*(1+TradeDash[[#This Row],[Returns]]),L3287)</f>
        <v>3814880.7631160552</v>
      </c>
    </row>
    <row r="3289" spans="1:12" x14ac:dyDescent="0.35">
      <c r="A3289" s="1">
        <v>41309</v>
      </c>
      <c r="B3289" s="16">
        <f>YEAR(TradeDash[[#This Row],[Date]])</f>
        <v>2013</v>
      </c>
      <c r="C3289">
        <v>5987.25</v>
      </c>
      <c r="D3289" s="3">
        <f>IFERROR(TradeDash[[#This Row],[Nifty]]/C3288-1,"")</f>
        <v>-1.9420227041623273E-3</v>
      </c>
      <c r="E3289">
        <f ca="1">IFERROR(AVERAGE(OFFSET(TradeDash[[#This Row],[Returns]],0,0,-n_days))/STDEV(OFFSET(TradeDash[[#This Row],[Returns]],0,0,-n_days)),"")</f>
        <v>8.9114814419807007E-4</v>
      </c>
      <c r="F3289">
        <f ca="1">IFERROR(AVERAGE(OFFSET(TradeDash[[#This Row],[Returns]],0,0,-n_days*2))/STDEV(OFFSET(TradeDash[[#This Row],[Returns]],0,0,-n_days*2)),"")</f>
        <v>6.4018263061801167E-2</v>
      </c>
      <c r="G3289">
        <f ca="1">IF(ISNUMBER(TradeDash[[#This Row],[2n day Sharpe]]),AVERAGE(TradeDash[[#This Row],[n day Sharpe]:[2n day Sharpe]]),"")</f>
        <v>3.2454705602999616E-2</v>
      </c>
      <c r="H3289">
        <f ca="1">IF(ISNUMBER(TradeDash[[#This Row],[Sharpe Average]]),IF(TradeDash[[#This Row],[Sharpe Average]]&gt;$G$1,1,0),"")</f>
        <v>1</v>
      </c>
      <c r="I3289" s="2">
        <f ca="1">IF(ISNUMBER(TradeDash[[#This Row],[Signal]]),MAX(IF(AND(TradeDash[[#This Row],[Signal]]=1,I3288&lt;1),I3288+$E$1,IF(AND(TradeDash[[#This Row],[Signal]]=0,I3288&gt;0),I3288-$E$1,IF(AND(TradeDash[[#This Row],[Signal]]=1,I3288=1),I3288,IF(AND(TradeDash[[#This Row],[Signal]]=0,I3288=0),I3288,0)))),0),"")</f>
        <v>1</v>
      </c>
      <c r="J3289" s="3">
        <f ca="1">IF(ISNUMBER(TradeDash[[#This Row],[Position]]),TradeDash[[#This Row],[Position]]*D3290,"")</f>
        <v>-5.0691051818447797E-3</v>
      </c>
      <c r="K3289" s="7">
        <f ca="1">K3288*IFERROR(1+TradeDash[[#This Row],[Port Return]],1)</f>
        <v>5182502.8692326257</v>
      </c>
      <c r="L3289" s="7">
        <f ca="1">IF(ISNUMBER(TradeDash[[#This Row],[Port Return]]),L3288*(1+TradeDash[[#This Row],[Returns]]),L3288)</f>
        <v>3807472.1780604115</v>
      </c>
    </row>
    <row r="3290" spans="1:12" x14ac:dyDescent="0.35">
      <c r="A3290" s="1">
        <v>41310</v>
      </c>
      <c r="B3290" s="16">
        <f>YEAR(TradeDash[[#This Row],[Date]])</f>
        <v>2013</v>
      </c>
      <c r="C3290">
        <v>5956.9</v>
      </c>
      <c r="D3290" s="3">
        <f>IFERROR(TradeDash[[#This Row],[Nifty]]/C3289-1,"")</f>
        <v>-5.0691051818447797E-3</v>
      </c>
      <c r="E3290">
        <f ca="1">IFERROR(AVERAGE(OFFSET(TradeDash[[#This Row],[Returns]],0,0,-n_days))/STDEV(OFFSET(TradeDash[[#This Row],[Returns]],0,0,-n_days)),"")</f>
        <v>-6.3950937032688421E-2</v>
      </c>
      <c r="F3290">
        <f ca="1">IFERROR(AVERAGE(OFFSET(TradeDash[[#This Row],[Returns]],0,0,-n_days*2))/STDEV(OFFSET(TradeDash[[#This Row],[Returns]],0,0,-n_days*2)),"")</f>
        <v>3.9220444514472416E-2</v>
      </c>
      <c r="G3290">
        <f ca="1">IF(ISNUMBER(TradeDash[[#This Row],[2n day Sharpe]]),AVERAGE(TradeDash[[#This Row],[n day Sharpe]:[2n day Sharpe]]),"")</f>
        <v>-1.2365246259108002E-2</v>
      </c>
      <c r="H3290">
        <f ca="1">IF(ISNUMBER(TradeDash[[#This Row],[Sharpe Average]]),IF(TradeDash[[#This Row],[Sharpe Average]]&gt;$G$1,1,0),"")</f>
        <v>0</v>
      </c>
      <c r="I3290" s="2">
        <f ca="1">IF(ISNUMBER(TradeDash[[#This Row],[Signal]]),MAX(IF(AND(TradeDash[[#This Row],[Signal]]=1,I3289&lt;1),I3289+$E$1,IF(AND(TradeDash[[#This Row],[Signal]]=0,I3289&gt;0),I3289-$E$1,IF(AND(TradeDash[[#This Row],[Signal]]=1,I3289=1),I3289,IF(AND(TradeDash[[#This Row],[Signal]]=0,I3289=0),I3289,0)))),0),"")</f>
        <v>0.8</v>
      </c>
      <c r="J3290" s="3">
        <f ca="1">IF(ISNUMBER(TradeDash[[#This Row],[Position]]),TradeDash[[#This Row],[Position]]*D3291,"")</f>
        <v>3.0888549413283785E-4</v>
      </c>
      <c r="K3290" s="7">
        <f ca="1">K3289*IFERROR(1+TradeDash[[#This Row],[Port Return]],1)</f>
        <v>5184103.6691922341</v>
      </c>
      <c r="L3290" s="7">
        <f ca="1">IF(ISNUMBER(TradeDash[[#This Row],[Port Return]]),L3289*(1+TradeDash[[#This Row],[Returns]]),L3289)</f>
        <v>3788171.7011128757</v>
      </c>
    </row>
    <row r="3291" spans="1:12" x14ac:dyDescent="0.35">
      <c r="A3291" s="1">
        <v>41311</v>
      </c>
      <c r="B3291" s="16">
        <f>YEAR(TradeDash[[#This Row],[Date]])</f>
        <v>2013</v>
      </c>
      <c r="C3291">
        <v>5959.2</v>
      </c>
      <c r="D3291" s="3">
        <f>IFERROR(TradeDash[[#This Row],[Nifty]]/C3290-1,"")</f>
        <v>3.8610686766604729E-4</v>
      </c>
      <c r="E3291">
        <f ca="1">IFERROR(AVERAGE(OFFSET(TradeDash[[#This Row],[Returns]],0,0,-n_days))/STDEV(OFFSET(TradeDash[[#This Row],[Returns]],0,0,-n_days)),"")</f>
        <v>-1.6077367207785246E-2</v>
      </c>
      <c r="F3291">
        <f ca="1">IFERROR(AVERAGE(OFFSET(TradeDash[[#This Row],[Returns]],0,0,-n_days*2))/STDEV(OFFSET(TradeDash[[#This Row],[Returns]],0,0,-n_days*2)),"")</f>
        <v>4.8755784629455602E-2</v>
      </c>
      <c r="G3291">
        <f ca="1">IF(ISNUMBER(TradeDash[[#This Row],[2n day Sharpe]]),AVERAGE(TradeDash[[#This Row],[n day Sharpe]:[2n day Sharpe]]),"")</f>
        <v>1.6339208710835176E-2</v>
      </c>
      <c r="H3291">
        <f ca="1">IF(ISNUMBER(TradeDash[[#This Row],[Sharpe Average]]),IF(TradeDash[[#This Row],[Sharpe Average]]&gt;$G$1,1,0),"")</f>
        <v>1</v>
      </c>
      <c r="I3291" s="2">
        <f ca="1">IF(ISNUMBER(TradeDash[[#This Row],[Signal]]),MAX(IF(AND(TradeDash[[#This Row],[Signal]]=1,I3290&lt;1),I3290+$E$1,IF(AND(TradeDash[[#This Row],[Signal]]=0,I3290&gt;0),I3290-$E$1,IF(AND(TradeDash[[#This Row],[Signal]]=1,I3290=1),I3290,IF(AND(TradeDash[[#This Row],[Signal]]=0,I3290=0),I3290,0)))),0),"")</f>
        <v>1</v>
      </c>
      <c r="J3291" s="3">
        <f ca="1">IF(ISNUMBER(TradeDash[[#This Row],[Position]]),TradeDash[[#This Row],[Position]]*D3292,"")</f>
        <v>-3.4232782923881988E-3</v>
      </c>
      <c r="K3291" s="7">
        <f ca="1">K3290*IFERROR(1+TradeDash[[#This Row],[Port Return]],1)</f>
        <v>5166357.0396359982</v>
      </c>
      <c r="L3291" s="7">
        <f ca="1">IF(ISNUMBER(TradeDash[[#This Row],[Port Return]]),L3290*(1+TradeDash[[#This Row],[Returns]]),L3290)</f>
        <v>3789634.3402225734</v>
      </c>
    </row>
    <row r="3292" spans="1:12" x14ac:dyDescent="0.35">
      <c r="A3292" s="1">
        <v>41312</v>
      </c>
      <c r="B3292" s="16">
        <f>YEAR(TradeDash[[#This Row],[Date]])</f>
        <v>2013</v>
      </c>
      <c r="C3292">
        <v>5938.8</v>
      </c>
      <c r="D3292" s="3">
        <f>IFERROR(TradeDash[[#This Row],[Nifty]]/C3291-1,"")</f>
        <v>-3.4232782923881988E-3</v>
      </c>
      <c r="E3292">
        <f ca="1">IFERROR(AVERAGE(OFFSET(TradeDash[[#This Row],[Returns]],0,0,-n_days))/STDEV(OFFSET(TradeDash[[#This Row],[Returns]],0,0,-n_days)),"")</f>
        <v>-4.2401206321700635E-2</v>
      </c>
      <c r="F3292">
        <f ca="1">IFERROR(AVERAGE(OFFSET(TradeDash[[#This Row],[Returns]],0,0,-n_days*2))/STDEV(OFFSET(TradeDash[[#This Row],[Returns]],0,0,-n_days*2)),"")</f>
        <v>4.1398030551181048E-2</v>
      </c>
      <c r="G3292">
        <f ca="1">IF(ISNUMBER(TradeDash[[#This Row],[2n day Sharpe]]),AVERAGE(TradeDash[[#This Row],[n day Sharpe]:[2n day Sharpe]]),"")</f>
        <v>-5.0158788525979381E-4</v>
      </c>
      <c r="H3292">
        <f ca="1">IF(ISNUMBER(TradeDash[[#This Row],[Sharpe Average]]),IF(TradeDash[[#This Row],[Sharpe Average]]&gt;$G$1,1,0),"")</f>
        <v>0</v>
      </c>
      <c r="I3292" s="2">
        <f ca="1">IF(ISNUMBER(TradeDash[[#This Row],[Signal]]),MAX(IF(AND(TradeDash[[#This Row],[Signal]]=1,I3291&lt;1),I3291+$E$1,IF(AND(TradeDash[[#This Row],[Signal]]=0,I3291&gt;0),I3291-$E$1,IF(AND(TradeDash[[#This Row],[Signal]]=1,I3291=1),I3291,IF(AND(TradeDash[[#This Row],[Signal]]=0,I3291=0),I3291,0)))),0),"")</f>
        <v>0.8</v>
      </c>
      <c r="J3292" s="3">
        <f ca="1">IF(ISNUMBER(TradeDash[[#This Row],[Position]]),TradeDash[[#This Row],[Position]]*D3293,"")</f>
        <v>-4.7551693944904551E-3</v>
      </c>
      <c r="K3292" s="7">
        <f ca="1">K3291*IFERROR(1+TradeDash[[#This Row],[Port Return]],1)</f>
        <v>5141790.136760111</v>
      </c>
      <c r="L3292" s="7">
        <f ca="1">IF(ISNUMBER(TradeDash[[#This Row],[Port Return]]),L3291*(1+TradeDash[[#This Row],[Returns]]),L3291)</f>
        <v>3776661.3672496006</v>
      </c>
    </row>
    <row r="3293" spans="1:12" x14ac:dyDescent="0.35">
      <c r="A3293" s="1">
        <v>41313</v>
      </c>
      <c r="B3293" s="16">
        <f>YEAR(TradeDash[[#This Row],[Date]])</f>
        <v>2013</v>
      </c>
      <c r="C3293">
        <v>5903.5</v>
      </c>
      <c r="D3293" s="3">
        <f>IFERROR(TradeDash[[#This Row],[Nifty]]/C3292-1,"")</f>
        <v>-5.9439617431130687E-3</v>
      </c>
      <c r="E3293">
        <f ca="1">IFERROR(AVERAGE(OFFSET(TradeDash[[#This Row],[Returns]],0,0,-n_days))/STDEV(OFFSET(TradeDash[[#This Row],[Returns]],0,0,-n_days)),"")</f>
        <v>-6.8254032725649449E-2</v>
      </c>
      <c r="F3293">
        <f ca="1">IFERROR(AVERAGE(OFFSET(TradeDash[[#This Row],[Returns]],0,0,-n_days*2))/STDEV(OFFSET(TradeDash[[#This Row],[Returns]],0,0,-n_days*2)),"")</f>
        <v>4.2603895686300124E-2</v>
      </c>
      <c r="G3293">
        <f ca="1">IF(ISNUMBER(TradeDash[[#This Row],[2n day Sharpe]]),AVERAGE(TradeDash[[#This Row],[n day Sharpe]:[2n day Sharpe]]),"")</f>
        <v>-1.2825068519674663E-2</v>
      </c>
      <c r="H3293">
        <f ca="1">IF(ISNUMBER(TradeDash[[#This Row],[Sharpe Average]]),IF(TradeDash[[#This Row],[Sharpe Average]]&gt;$G$1,1,0),"")</f>
        <v>0</v>
      </c>
      <c r="I3293" s="2">
        <f ca="1">IF(ISNUMBER(TradeDash[[#This Row],[Signal]]),MAX(IF(AND(TradeDash[[#This Row],[Signal]]=1,I3292&lt;1),I3292+$E$1,IF(AND(TradeDash[[#This Row],[Signal]]=0,I3292&gt;0),I3292-$E$1,IF(AND(TradeDash[[#This Row],[Signal]]=1,I3292=1),I3292,IF(AND(TradeDash[[#This Row],[Signal]]=0,I3292=0),I3292,0)))),0),"")</f>
        <v>0.60000000000000009</v>
      </c>
      <c r="J3293" s="3">
        <f ca="1">IF(ISNUMBER(TradeDash[[#This Row],[Position]]),TradeDash[[#This Row],[Position]]*D3294,"")</f>
        <v>-5.7423562293552617E-4</v>
      </c>
      <c r="K3293" s="7">
        <f ca="1">K3292*IFERROR(1+TradeDash[[#This Row],[Port Return]],1)</f>
        <v>5138837.5376979243</v>
      </c>
      <c r="L3293" s="7">
        <f ca="1">IF(ISNUMBER(TradeDash[[#This Row],[Port Return]]),L3292*(1+TradeDash[[#This Row],[Returns]]),L3292)</f>
        <v>3754213.0365659758</v>
      </c>
    </row>
    <row r="3294" spans="1:12" x14ac:dyDescent="0.35">
      <c r="A3294" s="1">
        <v>41316</v>
      </c>
      <c r="B3294" s="16">
        <f>YEAR(TradeDash[[#This Row],[Date]])</f>
        <v>2013</v>
      </c>
      <c r="C3294">
        <v>5897.85</v>
      </c>
      <c r="D3294" s="3">
        <f>IFERROR(TradeDash[[#This Row],[Nifty]]/C3293-1,"")</f>
        <v>-9.5705937155921017E-4</v>
      </c>
      <c r="E3294">
        <f ca="1">IFERROR(AVERAGE(OFFSET(TradeDash[[#This Row],[Returns]],0,0,-n_days))/STDEV(OFFSET(TradeDash[[#This Row],[Returns]],0,0,-n_days)),"")</f>
        <v>-0.21607614721366103</v>
      </c>
      <c r="F3294">
        <f ca="1">IFERROR(AVERAGE(OFFSET(TradeDash[[#This Row],[Returns]],0,0,-n_days*2))/STDEV(OFFSET(TradeDash[[#This Row],[Returns]],0,0,-n_days*2)),"")</f>
        <v>1.6774007311000681E-2</v>
      </c>
      <c r="G3294">
        <f ca="1">IF(ISNUMBER(TradeDash[[#This Row],[2n day Sharpe]]),AVERAGE(TradeDash[[#This Row],[n day Sharpe]:[2n day Sharpe]]),"")</f>
        <v>-9.9651069951330176E-2</v>
      </c>
      <c r="H3294">
        <f ca="1">IF(ISNUMBER(TradeDash[[#This Row],[Sharpe Average]]),IF(TradeDash[[#This Row],[Sharpe Average]]&gt;$G$1,1,0),"")</f>
        <v>0</v>
      </c>
      <c r="I3294" s="2">
        <f ca="1">IF(ISNUMBER(TradeDash[[#This Row],[Signal]]),MAX(IF(AND(TradeDash[[#This Row],[Signal]]=1,I3293&lt;1),I3293+$E$1,IF(AND(TradeDash[[#This Row],[Signal]]=0,I3293&gt;0),I3293-$E$1,IF(AND(TradeDash[[#This Row],[Signal]]=1,I3293=1),I3293,IF(AND(TradeDash[[#This Row],[Signal]]=0,I3293=0),I3293,0)))),0),"")</f>
        <v>0.40000000000000008</v>
      </c>
      <c r="J3294" s="3">
        <f ca="1">IF(ISNUMBER(TradeDash[[#This Row],[Position]]),TradeDash[[#This Row],[Position]]*D3295,"")</f>
        <v>1.671795654348607E-3</v>
      </c>
      <c r="K3294" s="7">
        <f ca="1">K3293*IFERROR(1+TradeDash[[#This Row],[Port Return]],1)</f>
        <v>5147428.623961851</v>
      </c>
      <c r="L3294" s="7">
        <f ca="1">IF(ISNUMBER(TradeDash[[#This Row],[Port Return]]),L3293*(1+TradeDash[[#This Row],[Returns]]),L3293)</f>
        <v>3750620.0317965006</v>
      </c>
    </row>
    <row r="3295" spans="1:12" x14ac:dyDescent="0.35">
      <c r="A3295" s="1">
        <v>41317</v>
      </c>
      <c r="B3295" s="16">
        <f>YEAR(TradeDash[[#This Row],[Date]])</f>
        <v>2013</v>
      </c>
      <c r="C3295">
        <v>5922.5</v>
      </c>
      <c r="D3295" s="3">
        <f>IFERROR(TradeDash[[#This Row],[Nifty]]/C3294-1,"")</f>
        <v>4.1794891358715169E-3</v>
      </c>
      <c r="E3295">
        <f ca="1">IFERROR(AVERAGE(OFFSET(TradeDash[[#This Row],[Returns]],0,0,-n_days))/STDEV(OFFSET(TradeDash[[#This Row],[Returns]],0,0,-n_days)),"")</f>
        <v>-0.23248082371875914</v>
      </c>
      <c r="F3295">
        <f ca="1">IFERROR(AVERAGE(OFFSET(TradeDash[[#This Row],[Returns]],0,0,-n_days*2))/STDEV(OFFSET(TradeDash[[#This Row],[Returns]],0,0,-n_days*2)),"")</f>
        <v>5.2550827815652928E-2</v>
      </c>
      <c r="G3295">
        <f ca="1">IF(ISNUMBER(TradeDash[[#This Row],[2n day Sharpe]]),AVERAGE(TradeDash[[#This Row],[n day Sharpe]:[2n day Sharpe]]),"")</f>
        <v>-8.9964997951553105E-2</v>
      </c>
      <c r="H3295">
        <f ca="1">IF(ISNUMBER(TradeDash[[#This Row],[Sharpe Average]]),IF(TradeDash[[#This Row],[Sharpe Average]]&gt;$G$1,1,0),"")</f>
        <v>0</v>
      </c>
      <c r="I3295" s="2">
        <f ca="1">IF(ISNUMBER(TradeDash[[#This Row],[Signal]]),MAX(IF(AND(TradeDash[[#This Row],[Signal]]=1,I3294&lt;1),I3294+$E$1,IF(AND(TradeDash[[#This Row],[Signal]]=0,I3294&gt;0),I3294-$E$1,IF(AND(TradeDash[[#This Row],[Signal]]=1,I3294=1),I3294,IF(AND(TradeDash[[#This Row],[Signal]]=0,I3294=0),I3294,0)))),0),"")</f>
        <v>0.20000000000000007</v>
      </c>
      <c r="J3295" s="3">
        <f ca="1">IF(ISNUMBER(TradeDash[[#This Row],[Position]]),TradeDash[[#This Row],[Position]]*D3296,"")</f>
        <v>3.5289151540736098E-4</v>
      </c>
      <c r="K3295" s="7">
        <f ca="1">K3294*IFERROR(1+TradeDash[[#This Row],[Port Return]],1)</f>
        <v>5149245.1078494126</v>
      </c>
      <c r="L3295" s="7">
        <f ca="1">IF(ISNUMBER(TradeDash[[#This Row],[Port Return]]),L3294*(1+TradeDash[[#This Row],[Returns]]),L3294)</f>
        <v>3766295.7074721763</v>
      </c>
    </row>
    <row r="3296" spans="1:12" x14ac:dyDescent="0.35">
      <c r="A3296" s="1">
        <v>41318</v>
      </c>
      <c r="B3296" s="16">
        <f>YEAR(TradeDash[[#This Row],[Date]])</f>
        <v>2013</v>
      </c>
      <c r="C3296">
        <v>5932.95</v>
      </c>
      <c r="D3296" s="3">
        <f>IFERROR(TradeDash[[#This Row],[Nifty]]/C3295-1,"")</f>
        <v>1.7644575770368043E-3</v>
      </c>
      <c r="E3296">
        <f ca="1">IFERROR(AVERAGE(OFFSET(TradeDash[[#This Row],[Returns]],0,0,-n_days))/STDEV(OFFSET(TradeDash[[#This Row],[Returns]],0,0,-n_days)),"")</f>
        <v>-0.12848591556200084</v>
      </c>
      <c r="F3296">
        <f ca="1">IFERROR(AVERAGE(OFFSET(TradeDash[[#This Row],[Returns]],0,0,-n_days*2))/STDEV(OFFSET(TradeDash[[#This Row],[Returns]],0,0,-n_days*2)),"")</f>
        <v>3.0892857325184101E-2</v>
      </c>
      <c r="G3296">
        <f ca="1">IF(ISNUMBER(TradeDash[[#This Row],[2n day Sharpe]]),AVERAGE(TradeDash[[#This Row],[n day Sharpe]:[2n day Sharpe]]),"")</f>
        <v>-4.8796529118408372E-2</v>
      </c>
      <c r="H3296">
        <f ca="1">IF(ISNUMBER(TradeDash[[#This Row],[Sharpe Average]]),IF(TradeDash[[#This Row],[Sharpe Average]]&gt;$G$1,1,0),"")</f>
        <v>0</v>
      </c>
      <c r="I3296" s="2">
        <f ca="1">IF(ISNUMBER(TradeDash[[#This Row],[Signal]]),MAX(IF(AND(TradeDash[[#This Row],[Signal]]=1,I3295&lt;1),I3295+$E$1,IF(AND(TradeDash[[#This Row],[Signal]]=0,I3295&gt;0),I3295-$E$1,IF(AND(TradeDash[[#This Row],[Signal]]=1,I3295=1),I3295,IF(AND(TradeDash[[#This Row],[Signal]]=0,I3295=0),I3295,0)))),0),"")</f>
        <v>5.5511151231257827E-17</v>
      </c>
      <c r="J3296" s="3">
        <f ca="1">IF(ISNUMBER(TradeDash[[#This Row],[Position]]),TradeDash[[#This Row],[Position]]*D3297,"")</f>
        <v>-3.3683099374262115E-19</v>
      </c>
      <c r="K3296" s="7">
        <f ca="1">K3295*IFERROR(1+TradeDash[[#This Row],[Port Return]],1)</f>
        <v>5149245.1078494126</v>
      </c>
      <c r="L3296" s="7">
        <f ca="1">IF(ISNUMBER(TradeDash[[#This Row],[Port Return]]),L3295*(1+TradeDash[[#This Row],[Returns]]),L3295)</f>
        <v>3772941.1764705866</v>
      </c>
    </row>
    <row r="3297" spans="1:12" x14ac:dyDescent="0.35">
      <c r="A3297" s="1">
        <v>41319</v>
      </c>
      <c r="B3297" s="16">
        <f>YEAR(TradeDash[[#This Row],[Date]])</f>
        <v>2013</v>
      </c>
      <c r="C3297">
        <v>5896.95</v>
      </c>
      <c r="D3297" s="3">
        <f>IFERROR(TradeDash[[#This Row],[Nifty]]/C3296-1,"")</f>
        <v>-6.06780775162441E-3</v>
      </c>
      <c r="E3297">
        <f ca="1">IFERROR(AVERAGE(OFFSET(TradeDash[[#This Row],[Returns]],0,0,-n_days))/STDEV(OFFSET(TradeDash[[#This Row],[Returns]],0,0,-n_days)),"")</f>
        <v>-0.27639497614250086</v>
      </c>
      <c r="F3297">
        <f ca="1">IFERROR(AVERAGE(OFFSET(TradeDash[[#This Row],[Returns]],0,0,-n_days*2))/STDEV(OFFSET(TradeDash[[#This Row],[Returns]],0,0,-n_days*2)),"")</f>
        <v>-2.2812317975726436E-2</v>
      </c>
      <c r="G3297">
        <f ca="1">IF(ISNUMBER(TradeDash[[#This Row],[2n day Sharpe]]),AVERAGE(TradeDash[[#This Row],[n day Sharpe]:[2n day Sharpe]]),"")</f>
        <v>-0.14960364705911364</v>
      </c>
      <c r="H3297">
        <f ca="1">IF(ISNUMBER(TradeDash[[#This Row],[Sharpe Average]]),IF(TradeDash[[#This Row],[Sharpe Average]]&gt;$G$1,1,0),"")</f>
        <v>0</v>
      </c>
      <c r="I3297" s="2">
        <f ca="1">IF(ISNUMBER(TradeDash[[#This Row],[Signal]]),MAX(IF(AND(TradeDash[[#This Row],[Signal]]=1,I3296&lt;1),I3296+$E$1,IF(AND(TradeDash[[#This Row],[Signal]]=0,I3296&gt;0),I3296-$E$1,IF(AND(TradeDash[[#This Row],[Signal]]=1,I3296=1),I3296,IF(AND(TradeDash[[#This Row],[Signal]]=0,I3296=0),I3296,0)))),0),"")</f>
        <v>0</v>
      </c>
      <c r="J3297" s="3">
        <f ca="1">IF(ISNUMBER(TradeDash[[#This Row],[Position]]),TradeDash[[#This Row],[Position]]*D3298,"")</f>
        <v>0</v>
      </c>
      <c r="K3297" s="7">
        <f ca="1">K3296*IFERROR(1+TradeDash[[#This Row],[Port Return]],1)</f>
        <v>5149245.1078494126</v>
      </c>
      <c r="L3297" s="7">
        <f ca="1">IF(ISNUMBER(TradeDash[[#This Row],[Port Return]]),L3296*(1+TradeDash[[#This Row],[Returns]]),L3296)</f>
        <v>3750047.6947535756</v>
      </c>
    </row>
    <row r="3298" spans="1:12" x14ac:dyDescent="0.35">
      <c r="A3298" s="1">
        <v>41320</v>
      </c>
      <c r="B3298" s="16">
        <f>YEAR(TradeDash[[#This Row],[Date]])</f>
        <v>2013</v>
      </c>
      <c r="C3298">
        <v>5887.4</v>
      </c>
      <c r="D3298" s="3">
        <f>IFERROR(TradeDash[[#This Row],[Nifty]]/C3297-1,"")</f>
        <v>-1.6194812572601913E-3</v>
      </c>
      <c r="E3298">
        <f ca="1">IFERROR(AVERAGE(OFFSET(TradeDash[[#This Row],[Returns]],0,0,-n_days))/STDEV(OFFSET(TradeDash[[#This Row],[Returns]],0,0,-n_days)),"")</f>
        <v>-0.36006438116006828</v>
      </c>
      <c r="F3298">
        <f ca="1">IFERROR(AVERAGE(OFFSET(TradeDash[[#This Row],[Returns]],0,0,-n_days*2))/STDEV(OFFSET(TradeDash[[#This Row],[Returns]],0,0,-n_days*2)),"")</f>
        <v>-2.0034657015801097E-2</v>
      </c>
      <c r="G3298">
        <f ca="1">IF(ISNUMBER(TradeDash[[#This Row],[2n day Sharpe]]),AVERAGE(TradeDash[[#This Row],[n day Sharpe]:[2n day Sharpe]]),"")</f>
        <v>-0.19004951908793469</v>
      </c>
      <c r="H3298">
        <f ca="1">IF(ISNUMBER(TradeDash[[#This Row],[Sharpe Average]]),IF(TradeDash[[#This Row],[Sharpe Average]]&gt;$G$1,1,0),"")</f>
        <v>0</v>
      </c>
      <c r="I3298" s="2">
        <f ca="1">IF(ISNUMBER(TradeDash[[#This Row],[Signal]]),MAX(IF(AND(TradeDash[[#This Row],[Signal]]=1,I3297&lt;1),I3297+$E$1,IF(AND(TradeDash[[#This Row],[Signal]]=0,I3297&gt;0),I3297-$E$1,IF(AND(TradeDash[[#This Row],[Signal]]=1,I3297=1),I3297,IF(AND(TradeDash[[#This Row],[Signal]]=0,I3297=0),I3297,0)))),0),"")</f>
        <v>0</v>
      </c>
      <c r="J3298" s="3">
        <f ca="1">IF(ISNUMBER(TradeDash[[#This Row],[Position]]),TradeDash[[#This Row],[Position]]*D3299,"")</f>
        <v>0</v>
      </c>
      <c r="K3298" s="7">
        <f ca="1">K3297*IFERROR(1+TradeDash[[#This Row],[Port Return]],1)</f>
        <v>5149245.1078494126</v>
      </c>
      <c r="L3298" s="7">
        <f ca="1">IF(ISNUMBER(TradeDash[[#This Row],[Port Return]]),L3297*(1+TradeDash[[#This Row],[Returns]]),L3297)</f>
        <v>3743974.5627980903</v>
      </c>
    </row>
    <row r="3299" spans="1:12" x14ac:dyDescent="0.35">
      <c r="A3299" s="1">
        <v>41323</v>
      </c>
      <c r="B3299" s="16">
        <f>YEAR(TradeDash[[#This Row],[Date]])</f>
        <v>2013</v>
      </c>
      <c r="C3299">
        <v>5898.2</v>
      </c>
      <c r="D3299" s="3">
        <f>IFERROR(TradeDash[[#This Row],[Nifty]]/C3298-1,"")</f>
        <v>1.8344260624385544E-3</v>
      </c>
      <c r="E3299">
        <f ca="1">IFERROR(AVERAGE(OFFSET(TradeDash[[#This Row],[Returns]],0,0,-n_days))/STDEV(OFFSET(TradeDash[[#This Row],[Returns]],0,0,-n_days)),"")</f>
        <v>-0.37895458384695579</v>
      </c>
      <c r="F3299">
        <f ca="1">IFERROR(AVERAGE(OFFSET(TradeDash[[#This Row],[Returns]],0,0,-n_days*2))/STDEV(OFFSET(TradeDash[[#This Row],[Returns]],0,0,-n_days*2)),"")</f>
        <v>4.4694871065854701E-2</v>
      </c>
      <c r="G3299">
        <f ca="1">IF(ISNUMBER(TradeDash[[#This Row],[2n day Sharpe]]),AVERAGE(TradeDash[[#This Row],[n day Sharpe]:[2n day Sharpe]]),"")</f>
        <v>-0.16712985639055056</v>
      </c>
      <c r="H3299">
        <f ca="1">IF(ISNUMBER(TradeDash[[#This Row],[Sharpe Average]]),IF(TradeDash[[#This Row],[Sharpe Average]]&gt;$G$1,1,0),"")</f>
        <v>0</v>
      </c>
      <c r="I3299" s="2">
        <f ca="1">IF(ISNUMBER(TradeDash[[#This Row],[Signal]]),MAX(IF(AND(TradeDash[[#This Row],[Signal]]=1,I3298&lt;1),I3298+$E$1,IF(AND(TradeDash[[#This Row],[Signal]]=0,I3298&gt;0),I3298-$E$1,IF(AND(TradeDash[[#This Row],[Signal]]=1,I3298=1),I3298,IF(AND(TradeDash[[#This Row],[Signal]]=0,I3298=0),I3298,0)))),0),"")</f>
        <v>0</v>
      </c>
      <c r="J3299" s="3">
        <f ca="1">IF(ISNUMBER(TradeDash[[#This Row],[Position]]),TradeDash[[#This Row],[Position]]*D3300,"")</f>
        <v>0</v>
      </c>
      <c r="K3299" s="7">
        <f ca="1">K3298*IFERROR(1+TradeDash[[#This Row],[Port Return]],1)</f>
        <v>5149245.1078494126</v>
      </c>
      <c r="L3299" s="7">
        <f ca="1">IF(ISNUMBER(TradeDash[[#This Row],[Port Return]]),L3298*(1+TradeDash[[#This Row],[Returns]]),L3298)</f>
        <v>3750842.6073131943</v>
      </c>
    </row>
    <row r="3300" spans="1:12" x14ac:dyDescent="0.35">
      <c r="A3300" s="1">
        <v>41324</v>
      </c>
      <c r="B3300" s="16">
        <f>YEAR(TradeDash[[#This Row],[Date]])</f>
        <v>2013</v>
      </c>
      <c r="C3300">
        <v>5939.7</v>
      </c>
      <c r="D3300" s="3">
        <f>IFERROR(TradeDash[[#This Row],[Nifty]]/C3299-1,"")</f>
        <v>7.0360448950528287E-3</v>
      </c>
      <c r="E3300">
        <f ca="1">IFERROR(AVERAGE(OFFSET(TradeDash[[#This Row],[Returns]],0,0,-n_days))/STDEV(OFFSET(TradeDash[[#This Row],[Returns]],0,0,-n_days)),"")</f>
        <v>-0.20691902500383835</v>
      </c>
      <c r="F3300">
        <f ca="1">IFERROR(AVERAGE(OFFSET(TradeDash[[#This Row],[Returns]],0,0,-n_days*2))/STDEV(OFFSET(TradeDash[[#This Row],[Returns]],0,0,-n_days*2)),"")</f>
        <v>7.0942124457688646E-2</v>
      </c>
      <c r="G3300">
        <f ca="1">IF(ISNUMBER(TradeDash[[#This Row],[2n day Sharpe]]),AVERAGE(TradeDash[[#This Row],[n day Sharpe]:[2n day Sharpe]]),"")</f>
        <v>-6.7988450273074846E-2</v>
      </c>
      <c r="H3300">
        <f ca="1">IF(ISNUMBER(TradeDash[[#This Row],[Sharpe Average]]),IF(TradeDash[[#This Row],[Sharpe Average]]&gt;$G$1,1,0),"")</f>
        <v>0</v>
      </c>
      <c r="I3300" s="2">
        <f ca="1">IF(ISNUMBER(TradeDash[[#This Row],[Signal]]),MAX(IF(AND(TradeDash[[#This Row],[Signal]]=1,I3299&lt;1),I3299+$E$1,IF(AND(TradeDash[[#This Row],[Signal]]=0,I3299&gt;0),I3299-$E$1,IF(AND(TradeDash[[#This Row],[Signal]]=1,I3299=1),I3299,IF(AND(TradeDash[[#This Row],[Signal]]=0,I3299=0),I3299,0)))),0),"")</f>
        <v>0</v>
      </c>
      <c r="J3300" s="3">
        <f ca="1">IF(ISNUMBER(TradeDash[[#This Row],[Position]]),TradeDash[[#This Row],[Position]]*D3301,"")</f>
        <v>0</v>
      </c>
      <c r="K3300" s="7">
        <f ca="1">K3299*IFERROR(1+TradeDash[[#This Row],[Port Return]],1)</f>
        <v>5149245.1078494126</v>
      </c>
      <c r="L3300" s="7">
        <f ca="1">IF(ISNUMBER(TradeDash[[#This Row],[Port Return]]),L3299*(1+TradeDash[[#This Row],[Returns]]),L3299)</f>
        <v>3777233.7042925269</v>
      </c>
    </row>
    <row r="3301" spans="1:12" x14ac:dyDescent="0.35">
      <c r="A3301" s="1">
        <v>41325</v>
      </c>
      <c r="B3301" s="16">
        <f>YEAR(TradeDash[[#This Row],[Date]])</f>
        <v>2013</v>
      </c>
      <c r="C3301">
        <v>5943.05</v>
      </c>
      <c r="D3301" s="3">
        <f>IFERROR(TradeDash[[#This Row],[Nifty]]/C3300-1,"")</f>
        <v>5.6400154889990617E-4</v>
      </c>
      <c r="E3301">
        <f ca="1">IFERROR(AVERAGE(OFFSET(TradeDash[[#This Row],[Returns]],0,0,-n_days))/STDEV(OFFSET(TradeDash[[#This Row],[Returns]],0,0,-n_days)),"")</f>
        <v>-0.21185820057898605</v>
      </c>
      <c r="F3301">
        <f ca="1">IFERROR(AVERAGE(OFFSET(TradeDash[[#This Row],[Returns]],0,0,-n_days*2))/STDEV(OFFSET(TradeDash[[#This Row],[Returns]],0,0,-n_days*2)),"")</f>
        <v>3.3853324096823449E-2</v>
      </c>
      <c r="G3301">
        <f ca="1">IF(ISNUMBER(TradeDash[[#This Row],[2n day Sharpe]]),AVERAGE(TradeDash[[#This Row],[n day Sharpe]:[2n day Sharpe]]),"")</f>
        <v>-8.9002438241081297E-2</v>
      </c>
      <c r="H3301">
        <f ca="1">IF(ISNUMBER(TradeDash[[#This Row],[Sharpe Average]]),IF(TradeDash[[#This Row],[Sharpe Average]]&gt;$G$1,1,0),"")</f>
        <v>0</v>
      </c>
      <c r="I3301" s="2">
        <f ca="1">IF(ISNUMBER(TradeDash[[#This Row],[Signal]]),MAX(IF(AND(TradeDash[[#This Row],[Signal]]=1,I3300&lt;1),I3300+$E$1,IF(AND(TradeDash[[#This Row],[Signal]]=0,I3300&gt;0),I3300-$E$1,IF(AND(TradeDash[[#This Row],[Signal]]=1,I3300=1),I3300,IF(AND(TradeDash[[#This Row],[Signal]]=0,I3300=0),I3300,0)))),0),"")</f>
        <v>0</v>
      </c>
      <c r="J3301" s="3">
        <f ca="1">IF(ISNUMBER(TradeDash[[#This Row],[Position]]),TradeDash[[#This Row],[Position]]*D3302,"")</f>
        <v>0</v>
      </c>
      <c r="K3301" s="7">
        <f ca="1">K3300*IFERROR(1+TradeDash[[#This Row],[Port Return]],1)</f>
        <v>5149245.1078494126</v>
      </c>
      <c r="L3301" s="7">
        <f ca="1">IF(ISNUMBER(TradeDash[[#This Row],[Port Return]]),L3300*(1+TradeDash[[#This Row],[Returns]]),L3300)</f>
        <v>3779364.0699523049</v>
      </c>
    </row>
    <row r="3302" spans="1:12" x14ac:dyDescent="0.35">
      <c r="A3302" s="1">
        <v>41326</v>
      </c>
      <c r="B3302" s="16">
        <f>YEAR(TradeDash[[#This Row],[Date]])</f>
        <v>2013</v>
      </c>
      <c r="C3302">
        <v>5852.25</v>
      </c>
      <c r="D3302" s="3">
        <f>IFERROR(TradeDash[[#This Row],[Nifty]]/C3301-1,"")</f>
        <v>-1.5278350341996094E-2</v>
      </c>
      <c r="E3302">
        <f ca="1">IFERROR(AVERAGE(OFFSET(TradeDash[[#This Row],[Returns]],0,0,-n_days))/STDEV(OFFSET(TradeDash[[#This Row],[Returns]],0,0,-n_days)),"")</f>
        <v>-0.26259759070504318</v>
      </c>
      <c r="F3302">
        <f ca="1">IFERROR(AVERAGE(OFFSET(TradeDash[[#This Row],[Returns]],0,0,-n_days*2))/STDEV(OFFSET(TradeDash[[#This Row],[Returns]],0,0,-n_days*2)),"")</f>
        <v>-1.1114645934920559E-2</v>
      </c>
      <c r="G3302">
        <f ca="1">IF(ISNUMBER(TradeDash[[#This Row],[2n day Sharpe]]),AVERAGE(TradeDash[[#This Row],[n day Sharpe]:[2n day Sharpe]]),"")</f>
        <v>-0.13685611831998187</v>
      </c>
      <c r="H3302">
        <f ca="1">IF(ISNUMBER(TradeDash[[#This Row],[Sharpe Average]]),IF(TradeDash[[#This Row],[Sharpe Average]]&gt;$G$1,1,0),"")</f>
        <v>0</v>
      </c>
      <c r="I3302" s="2">
        <f ca="1">IF(ISNUMBER(TradeDash[[#This Row],[Signal]]),MAX(IF(AND(TradeDash[[#This Row],[Signal]]=1,I3301&lt;1),I3301+$E$1,IF(AND(TradeDash[[#This Row],[Signal]]=0,I3301&gt;0),I3301-$E$1,IF(AND(TradeDash[[#This Row],[Signal]]=1,I3301=1),I3301,IF(AND(TradeDash[[#This Row],[Signal]]=0,I3301=0),I3301,0)))),0),"")</f>
        <v>0</v>
      </c>
      <c r="J3302" s="3">
        <f ca="1">IF(ISNUMBER(TradeDash[[#This Row],[Position]]),TradeDash[[#This Row],[Position]]*D3303,"")</f>
        <v>0</v>
      </c>
      <c r="K3302" s="7">
        <f ca="1">K3301*IFERROR(1+TradeDash[[#This Row],[Port Return]],1)</f>
        <v>5149245.1078494126</v>
      </c>
      <c r="L3302" s="7">
        <f ca="1">IF(ISNUMBER(TradeDash[[#This Row],[Port Return]]),L3301*(1+TradeDash[[#This Row],[Returns]]),L3301)</f>
        <v>3721621.6216216213</v>
      </c>
    </row>
    <row r="3303" spans="1:12" x14ac:dyDescent="0.35">
      <c r="A3303" s="1">
        <v>41327</v>
      </c>
      <c r="B3303" s="16">
        <f>YEAR(TradeDash[[#This Row],[Date]])</f>
        <v>2013</v>
      </c>
      <c r="C3303">
        <v>5850.3</v>
      </c>
      <c r="D3303" s="3">
        <f>IFERROR(TradeDash[[#This Row],[Nifty]]/C3302-1,"")</f>
        <v>-3.3320517749579892E-4</v>
      </c>
      <c r="E3303">
        <f ca="1">IFERROR(AVERAGE(OFFSET(TradeDash[[#This Row],[Returns]],0,0,-n_days))/STDEV(OFFSET(TradeDash[[#This Row],[Returns]],0,0,-n_days)),"")</f>
        <v>-0.39781530962681</v>
      </c>
      <c r="F3303">
        <f ca="1">IFERROR(AVERAGE(OFFSET(TradeDash[[#This Row],[Returns]],0,0,-n_days*2))/STDEV(OFFSET(TradeDash[[#This Row],[Returns]],0,0,-n_days*2)),"")</f>
        <v>-4.2974453263579793E-2</v>
      </c>
      <c r="G3303">
        <f ca="1">IF(ISNUMBER(TradeDash[[#This Row],[2n day Sharpe]]),AVERAGE(TradeDash[[#This Row],[n day Sharpe]:[2n day Sharpe]]),"")</f>
        <v>-0.2203948814451949</v>
      </c>
      <c r="H3303">
        <f ca="1">IF(ISNUMBER(TradeDash[[#This Row],[Sharpe Average]]),IF(TradeDash[[#This Row],[Sharpe Average]]&gt;$G$1,1,0),"")</f>
        <v>0</v>
      </c>
      <c r="I3303" s="2">
        <f ca="1">IF(ISNUMBER(TradeDash[[#This Row],[Signal]]),MAX(IF(AND(TradeDash[[#This Row],[Signal]]=1,I3302&lt;1),I3302+$E$1,IF(AND(TradeDash[[#This Row],[Signal]]=0,I3302&gt;0),I3302-$E$1,IF(AND(TradeDash[[#This Row],[Signal]]=1,I3302=1),I3302,IF(AND(TradeDash[[#This Row],[Signal]]=0,I3302=0),I3302,0)))),0),"")</f>
        <v>0</v>
      </c>
      <c r="J3303" s="3">
        <f ca="1">IF(ISNUMBER(TradeDash[[#This Row],[Position]]),TradeDash[[#This Row],[Position]]*D3304,"")</f>
        <v>0</v>
      </c>
      <c r="K3303" s="7">
        <f ca="1">K3302*IFERROR(1+TradeDash[[#This Row],[Port Return]],1)</f>
        <v>5149245.1078494126</v>
      </c>
      <c r="L3303" s="7">
        <f ca="1">IF(ISNUMBER(TradeDash[[#This Row],[Port Return]]),L3302*(1+TradeDash[[#This Row],[Returns]]),L3302)</f>
        <v>3720381.5580286165</v>
      </c>
    </row>
    <row r="3304" spans="1:12" x14ac:dyDescent="0.35">
      <c r="A3304" s="1">
        <v>41330</v>
      </c>
      <c r="B3304" s="16">
        <f>YEAR(TradeDash[[#This Row],[Date]])</f>
        <v>2013</v>
      </c>
      <c r="C3304">
        <v>5854.75</v>
      </c>
      <c r="D3304" s="3">
        <f>IFERROR(TradeDash[[#This Row],[Nifty]]/C3303-1,"")</f>
        <v>7.6064475326043102E-4</v>
      </c>
      <c r="E3304">
        <f ca="1">IFERROR(AVERAGE(OFFSET(TradeDash[[#This Row],[Returns]],0,0,-n_days))/STDEV(OFFSET(TradeDash[[#This Row],[Returns]],0,0,-n_days)),"")</f>
        <v>-0.38845813895587961</v>
      </c>
      <c r="F3304">
        <f ca="1">IFERROR(AVERAGE(OFFSET(TradeDash[[#This Row],[Returns]],0,0,-n_days*2))/STDEV(OFFSET(TradeDash[[#This Row],[Returns]],0,0,-n_days*2)),"")</f>
        <v>-3.6904902508528785E-2</v>
      </c>
      <c r="G3304">
        <f ca="1">IF(ISNUMBER(TradeDash[[#This Row],[2n day Sharpe]]),AVERAGE(TradeDash[[#This Row],[n day Sharpe]:[2n day Sharpe]]),"")</f>
        <v>-0.2126815207322042</v>
      </c>
      <c r="H3304">
        <f ca="1">IF(ISNUMBER(TradeDash[[#This Row],[Sharpe Average]]),IF(TradeDash[[#This Row],[Sharpe Average]]&gt;$G$1,1,0),"")</f>
        <v>0</v>
      </c>
      <c r="I3304" s="2">
        <f ca="1">IF(ISNUMBER(TradeDash[[#This Row],[Signal]]),MAX(IF(AND(TradeDash[[#This Row],[Signal]]=1,I3303&lt;1),I3303+$E$1,IF(AND(TradeDash[[#This Row],[Signal]]=0,I3303&gt;0),I3303-$E$1,IF(AND(TradeDash[[#This Row],[Signal]]=1,I3303=1),I3303,IF(AND(TradeDash[[#This Row],[Signal]]=0,I3303=0),I3303,0)))),0),"")</f>
        <v>0</v>
      </c>
      <c r="J3304" s="3">
        <f ca="1">IF(ISNUMBER(TradeDash[[#This Row],[Position]]),TradeDash[[#This Row],[Position]]*D3305,"")</f>
        <v>0</v>
      </c>
      <c r="K3304" s="7">
        <f ca="1">K3303*IFERROR(1+TradeDash[[#This Row],[Port Return]],1)</f>
        <v>5149245.1078494126</v>
      </c>
      <c r="L3304" s="7">
        <f ca="1">IF(ISNUMBER(TradeDash[[#This Row],[Port Return]]),L3303*(1+TradeDash[[#This Row],[Returns]]),L3303)</f>
        <v>3723211.4467408578</v>
      </c>
    </row>
    <row r="3305" spans="1:12" x14ac:dyDescent="0.35">
      <c r="A3305" s="1">
        <v>41331</v>
      </c>
      <c r="B3305" s="16">
        <f>YEAR(TradeDash[[#This Row],[Date]])</f>
        <v>2013</v>
      </c>
      <c r="C3305">
        <v>5761.35</v>
      </c>
      <c r="D3305" s="3">
        <f>IFERROR(TradeDash[[#This Row],[Nifty]]/C3304-1,"")</f>
        <v>-1.5952858789871405E-2</v>
      </c>
      <c r="E3305">
        <f ca="1">IFERROR(AVERAGE(OFFSET(TradeDash[[#This Row],[Returns]],0,0,-n_days))/STDEV(OFFSET(TradeDash[[#This Row],[Returns]],0,0,-n_days)),"")</f>
        <v>-0.42800044645622592</v>
      </c>
      <c r="F3305">
        <f ca="1">IFERROR(AVERAGE(OFFSET(TradeDash[[#This Row],[Returns]],0,0,-n_days*2))/STDEV(OFFSET(TradeDash[[#This Row],[Returns]],0,0,-n_days*2)),"")</f>
        <v>-0.13651208457544739</v>
      </c>
      <c r="G3305">
        <f ca="1">IF(ISNUMBER(TradeDash[[#This Row],[2n day Sharpe]]),AVERAGE(TradeDash[[#This Row],[n day Sharpe]:[2n day Sharpe]]),"")</f>
        <v>-0.28225626551583666</v>
      </c>
      <c r="H3305">
        <f ca="1">IF(ISNUMBER(TradeDash[[#This Row],[Sharpe Average]]),IF(TradeDash[[#This Row],[Sharpe Average]]&gt;$G$1,1,0),"")</f>
        <v>0</v>
      </c>
      <c r="I3305" s="2">
        <f ca="1">IF(ISNUMBER(TradeDash[[#This Row],[Signal]]),MAX(IF(AND(TradeDash[[#This Row],[Signal]]=1,I3304&lt;1),I3304+$E$1,IF(AND(TradeDash[[#This Row],[Signal]]=0,I3304&gt;0),I3304-$E$1,IF(AND(TradeDash[[#This Row],[Signal]]=1,I3304=1),I3304,IF(AND(TradeDash[[#This Row],[Signal]]=0,I3304=0),I3304,0)))),0),"")</f>
        <v>0</v>
      </c>
      <c r="J3305" s="3">
        <f ca="1">IF(ISNUMBER(TradeDash[[#This Row],[Position]]),TradeDash[[#This Row],[Position]]*D3306,"")</f>
        <v>0</v>
      </c>
      <c r="K3305" s="7">
        <f ca="1">K3304*IFERROR(1+TradeDash[[#This Row],[Port Return]],1)</f>
        <v>5149245.1078494126</v>
      </c>
      <c r="L3305" s="7">
        <f ca="1">IF(ISNUMBER(TradeDash[[#This Row],[Port Return]]),L3304*(1+TradeDash[[#This Row],[Returns]]),L3304)</f>
        <v>3663815.580286168</v>
      </c>
    </row>
    <row r="3306" spans="1:12" x14ac:dyDescent="0.35">
      <c r="A3306" s="1">
        <v>41332</v>
      </c>
      <c r="B3306" s="16">
        <f>YEAR(TradeDash[[#This Row],[Date]])</f>
        <v>2013</v>
      </c>
      <c r="C3306">
        <v>5796.9</v>
      </c>
      <c r="D3306" s="3">
        <f>IFERROR(TradeDash[[#This Row],[Nifty]]/C3305-1,"")</f>
        <v>6.1704288057484735E-3</v>
      </c>
      <c r="E3306">
        <f ca="1">IFERROR(AVERAGE(OFFSET(TradeDash[[#This Row],[Returns]],0,0,-n_days))/STDEV(OFFSET(TradeDash[[#This Row],[Returns]],0,0,-n_days)),"")</f>
        <v>-0.36429731891884798</v>
      </c>
      <c r="F3306">
        <f ca="1">IFERROR(AVERAGE(OFFSET(TradeDash[[#This Row],[Returns]],0,0,-n_days*2))/STDEV(OFFSET(TradeDash[[#This Row],[Returns]],0,0,-n_days*2)),"")</f>
        <v>-0.14139191786769365</v>
      </c>
      <c r="G3306">
        <f ca="1">IF(ISNUMBER(TradeDash[[#This Row],[2n day Sharpe]]),AVERAGE(TradeDash[[#This Row],[n day Sharpe]:[2n day Sharpe]]),"")</f>
        <v>-0.25284461839327083</v>
      </c>
      <c r="H3306">
        <f ca="1">IF(ISNUMBER(TradeDash[[#This Row],[Sharpe Average]]),IF(TradeDash[[#This Row],[Sharpe Average]]&gt;$G$1,1,0),"")</f>
        <v>0</v>
      </c>
      <c r="I3306" s="2">
        <f ca="1">IF(ISNUMBER(TradeDash[[#This Row],[Signal]]),MAX(IF(AND(TradeDash[[#This Row],[Signal]]=1,I3305&lt;1),I3305+$E$1,IF(AND(TradeDash[[#This Row],[Signal]]=0,I3305&gt;0),I3305-$E$1,IF(AND(TradeDash[[#This Row],[Signal]]=1,I3305=1),I3305,IF(AND(TradeDash[[#This Row],[Signal]]=0,I3305=0),I3305,0)))),0),"")</f>
        <v>0</v>
      </c>
      <c r="J3306" s="3">
        <f ca="1">IF(ISNUMBER(TradeDash[[#This Row],[Position]]),TradeDash[[#This Row],[Position]]*D3307,"")</f>
        <v>0</v>
      </c>
      <c r="K3306" s="7">
        <f ca="1">K3305*IFERROR(1+TradeDash[[#This Row],[Port Return]],1)</f>
        <v>5149245.1078494126</v>
      </c>
      <c r="L3306" s="7">
        <f ca="1">IF(ISNUMBER(TradeDash[[#This Row],[Port Return]]),L3305*(1+TradeDash[[#This Row],[Returns]]),L3305)</f>
        <v>3686422.893481716</v>
      </c>
    </row>
    <row r="3307" spans="1:12" x14ac:dyDescent="0.35">
      <c r="A3307" s="1">
        <v>41333</v>
      </c>
      <c r="B3307" s="16">
        <f>YEAR(TradeDash[[#This Row],[Date]])</f>
        <v>2013</v>
      </c>
      <c r="C3307">
        <v>5693.05</v>
      </c>
      <c r="D3307" s="3">
        <f>IFERROR(TradeDash[[#This Row],[Nifty]]/C3306-1,"")</f>
        <v>-1.7914747537476794E-2</v>
      </c>
      <c r="E3307">
        <f ca="1">IFERROR(AVERAGE(OFFSET(TradeDash[[#This Row],[Returns]],0,0,-n_days))/STDEV(OFFSET(TradeDash[[#This Row],[Returns]],0,0,-n_days)),"")</f>
        <v>-0.4179055776330271</v>
      </c>
      <c r="F3307">
        <f ca="1">IFERROR(AVERAGE(OFFSET(TradeDash[[#This Row],[Returns]],0,0,-n_days*2))/STDEV(OFFSET(TradeDash[[#This Row],[Returns]],0,0,-n_days*2)),"")</f>
        <v>-0.20999123096029301</v>
      </c>
      <c r="G3307">
        <f ca="1">IF(ISNUMBER(TradeDash[[#This Row],[2n day Sharpe]]),AVERAGE(TradeDash[[#This Row],[n day Sharpe]:[2n day Sharpe]]),"")</f>
        <v>-0.31394840429666004</v>
      </c>
      <c r="H3307">
        <f ca="1">IF(ISNUMBER(TradeDash[[#This Row],[Sharpe Average]]),IF(TradeDash[[#This Row],[Sharpe Average]]&gt;$G$1,1,0),"")</f>
        <v>0</v>
      </c>
      <c r="I3307" s="2">
        <f ca="1">IF(ISNUMBER(TradeDash[[#This Row],[Signal]]),MAX(IF(AND(TradeDash[[#This Row],[Signal]]=1,I3306&lt;1),I3306+$E$1,IF(AND(TradeDash[[#This Row],[Signal]]=0,I3306&gt;0),I3306-$E$1,IF(AND(TradeDash[[#This Row],[Signal]]=1,I3306=1),I3306,IF(AND(TradeDash[[#This Row],[Signal]]=0,I3306=0),I3306,0)))),0),"")</f>
        <v>0</v>
      </c>
      <c r="J3307" s="3">
        <f ca="1">IF(ISNUMBER(TradeDash[[#This Row],[Position]]),TradeDash[[#This Row],[Position]]*D3308,"")</f>
        <v>0</v>
      </c>
      <c r="K3307" s="7">
        <f ca="1">K3306*IFERROR(1+TradeDash[[#This Row],[Port Return]],1)</f>
        <v>5149245.1078494126</v>
      </c>
      <c r="L3307" s="7">
        <f ca="1">IF(ISNUMBER(TradeDash[[#This Row],[Port Return]]),L3306*(1+TradeDash[[#This Row],[Returns]]),L3306)</f>
        <v>3620381.5580286165</v>
      </c>
    </row>
    <row r="3308" spans="1:12" x14ac:dyDescent="0.35">
      <c r="A3308" s="1">
        <v>41334</v>
      </c>
      <c r="B3308" s="16">
        <f>YEAR(TradeDash[[#This Row],[Date]])</f>
        <v>2013</v>
      </c>
      <c r="C3308">
        <v>5719.7</v>
      </c>
      <c r="D3308" s="3">
        <f>IFERROR(TradeDash[[#This Row],[Nifty]]/C3307-1,"")</f>
        <v>4.6811463099742934E-3</v>
      </c>
      <c r="E3308">
        <f ca="1">IFERROR(AVERAGE(OFFSET(TradeDash[[#This Row],[Returns]],0,0,-n_days))/STDEV(OFFSET(TradeDash[[#This Row],[Returns]],0,0,-n_days)),"")</f>
        <v>-0.33334936306381863</v>
      </c>
      <c r="F3308">
        <f ca="1">IFERROR(AVERAGE(OFFSET(TradeDash[[#This Row],[Returns]],0,0,-n_days*2))/STDEV(OFFSET(TradeDash[[#This Row],[Returns]],0,0,-n_days*2)),"")</f>
        <v>-0.19406051634912164</v>
      </c>
      <c r="G3308">
        <f ca="1">IF(ISNUMBER(TradeDash[[#This Row],[2n day Sharpe]]),AVERAGE(TradeDash[[#This Row],[n day Sharpe]:[2n day Sharpe]]),"")</f>
        <v>-0.26370493970647013</v>
      </c>
      <c r="H3308">
        <f ca="1">IF(ISNUMBER(TradeDash[[#This Row],[Sharpe Average]]),IF(TradeDash[[#This Row],[Sharpe Average]]&gt;$G$1,1,0),"")</f>
        <v>0</v>
      </c>
      <c r="I3308" s="2">
        <f ca="1">IF(ISNUMBER(TradeDash[[#This Row],[Signal]]),MAX(IF(AND(TradeDash[[#This Row],[Signal]]=1,I3307&lt;1),I3307+$E$1,IF(AND(TradeDash[[#This Row],[Signal]]=0,I3307&gt;0),I3307-$E$1,IF(AND(TradeDash[[#This Row],[Signal]]=1,I3307=1),I3307,IF(AND(TradeDash[[#This Row],[Signal]]=0,I3307=0),I3307,0)))),0),"")</f>
        <v>0</v>
      </c>
      <c r="J3308" s="3">
        <f ca="1">IF(ISNUMBER(TradeDash[[#This Row],[Position]]),TradeDash[[#This Row],[Position]]*D3309,"")</f>
        <v>0</v>
      </c>
      <c r="K3308" s="7">
        <f ca="1">K3307*IFERROR(1+TradeDash[[#This Row],[Port Return]],1)</f>
        <v>5149245.1078494126</v>
      </c>
      <c r="L3308" s="7">
        <f ca="1">IF(ISNUMBER(TradeDash[[#This Row],[Port Return]]),L3307*(1+TradeDash[[#This Row],[Returns]]),L3307)</f>
        <v>3637329.0937996809</v>
      </c>
    </row>
    <row r="3309" spans="1:12" x14ac:dyDescent="0.35">
      <c r="A3309" s="1">
        <v>41337</v>
      </c>
      <c r="B3309" s="16">
        <f>YEAR(TradeDash[[#This Row],[Date]])</f>
        <v>2013</v>
      </c>
      <c r="C3309">
        <v>5698.5</v>
      </c>
      <c r="D3309" s="3">
        <f>IFERROR(TradeDash[[#This Row],[Nifty]]/C3308-1,"")</f>
        <v>-3.7064881025228313E-3</v>
      </c>
      <c r="E3309">
        <f ca="1">IFERROR(AVERAGE(OFFSET(TradeDash[[#This Row],[Returns]],0,0,-n_days))/STDEV(OFFSET(TradeDash[[#This Row],[Returns]],0,0,-n_days)),"")</f>
        <v>-0.34555851989570169</v>
      </c>
      <c r="F3309">
        <f ca="1">IFERROR(AVERAGE(OFFSET(TradeDash[[#This Row],[Returns]],0,0,-n_days*2))/STDEV(OFFSET(TradeDash[[#This Row],[Returns]],0,0,-n_days*2)),"")</f>
        <v>-0.19083936097674958</v>
      </c>
      <c r="G3309">
        <f ca="1">IF(ISNUMBER(TradeDash[[#This Row],[2n day Sharpe]]),AVERAGE(TradeDash[[#This Row],[n day Sharpe]:[2n day Sharpe]]),"")</f>
        <v>-0.26819894043622561</v>
      </c>
      <c r="H3309">
        <f ca="1">IF(ISNUMBER(TradeDash[[#This Row],[Sharpe Average]]),IF(TradeDash[[#This Row],[Sharpe Average]]&gt;$G$1,1,0),"")</f>
        <v>0</v>
      </c>
      <c r="I3309" s="2">
        <f ca="1">IF(ISNUMBER(TradeDash[[#This Row],[Signal]]),MAX(IF(AND(TradeDash[[#This Row],[Signal]]=1,I3308&lt;1),I3308+$E$1,IF(AND(TradeDash[[#This Row],[Signal]]=0,I3308&gt;0),I3308-$E$1,IF(AND(TradeDash[[#This Row],[Signal]]=1,I3308=1),I3308,IF(AND(TradeDash[[#This Row],[Signal]]=0,I3308=0),I3308,0)))),0),"")</f>
        <v>0</v>
      </c>
      <c r="J3309" s="3">
        <f ca="1">IF(ISNUMBER(TradeDash[[#This Row],[Position]]),TradeDash[[#This Row],[Position]]*D3310,"")</f>
        <v>0</v>
      </c>
      <c r="K3309" s="7">
        <f ca="1">K3308*IFERROR(1+TradeDash[[#This Row],[Port Return]],1)</f>
        <v>5149245.1078494126</v>
      </c>
      <c r="L3309" s="7">
        <f ca="1">IF(ISNUMBER(TradeDash[[#This Row],[Port Return]]),L3308*(1+TradeDash[[#This Row],[Returns]]),L3308)</f>
        <v>3623847.3767885524</v>
      </c>
    </row>
    <row r="3310" spans="1:12" x14ac:dyDescent="0.35">
      <c r="A3310" s="1">
        <v>41338</v>
      </c>
      <c r="B3310" s="16">
        <f>YEAR(TradeDash[[#This Row],[Date]])</f>
        <v>2013</v>
      </c>
      <c r="C3310">
        <v>5784.25</v>
      </c>
      <c r="D3310" s="3">
        <f>IFERROR(TradeDash[[#This Row],[Nifty]]/C3309-1,"")</f>
        <v>1.504781960164947E-2</v>
      </c>
      <c r="E3310">
        <f ca="1">IFERROR(AVERAGE(OFFSET(TradeDash[[#This Row],[Returns]],0,0,-n_days))/STDEV(OFFSET(TradeDash[[#This Row],[Returns]],0,0,-n_days)),"")</f>
        <v>-0.17882869940365367</v>
      </c>
      <c r="F3310">
        <f ca="1">IFERROR(AVERAGE(OFFSET(TradeDash[[#This Row],[Returns]],0,0,-n_days*2))/STDEV(OFFSET(TradeDash[[#This Row],[Returns]],0,0,-n_days*2)),"")</f>
        <v>-0.1308286681094373</v>
      </c>
      <c r="G3310">
        <f ca="1">IF(ISNUMBER(TradeDash[[#This Row],[2n day Sharpe]]),AVERAGE(TradeDash[[#This Row],[n day Sharpe]:[2n day Sharpe]]),"")</f>
        <v>-0.15482868375654549</v>
      </c>
      <c r="H3310">
        <f ca="1">IF(ISNUMBER(TradeDash[[#This Row],[Sharpe Average]]),IF(TradeDash[[#This Row],[Sharpe Average]]&gt;$G$1,1,0),"")</f>
        <v>0</v>
      </c>
      <c r="I3310" s="2">
        <f ca="1">IF(ISNUMBER(TradeDash[[#This Row],[Signal]]),MAX(IF(AND(TradeDash[[#This Row],[Signal]]=1,I3309&lt;1),I3309+$E$1,IF(AND(TradeDash[[#This Row],[Signal]]=0,I3309&gt;0),I3309-$E$1,IF(AND(TradeDash[[#This Row],[Signal]]=1,I3309=1),I3309,IF(AND(TradeDash[[#This Row],[Signal]]=0,I3309=0),I3309,0)))),0),"")</f>
        <v>0</v>
      </c>
      <c r="J3310" s="3">
        <f ca="1">IF(ISNUMBER(TradeDash[[#This Row],[Position]]),TradeDash[[#This Row],[Position]]*D3311,"")</f>
        <v>0</v>
      </c>
      <c r="K3310" s="7">
        <f ca="1">K3309*IFERROR(1+TradeDash[[#This Row],[Port Return]],1)</f>
        <v>5149245.1078494126</v>
      </c>
      <c r="L3310" s="7">
        <f ca="1">IF(ISNUMBER(TradeDash[[#This Row],[Port Return]]),L3309*(1+TradeDash[[#This Row],[Returns]]),L3309)</f>
        <v>3678378.3783783773</v>
      </c>
    </row>
    <row r="3311" spans="1:12" x14ac:dyDescent="0.35">
      <c r="A3311" s="1">
        <v>41339</v>
      </c>
      <c r="B3311" s="16">
        <f>YEAR(TradeDash[[#This Row],[Date]])</f>
        <v>2013</v>
      </c>
      <c r="C3311">
        <v>5818.6</v>
      </c>
      <c r="D3311" s="3">
        <f>IFERROR(TradeDash[[#This Row],[Nifty]]/C3310-1,"")</f>
        <v>5.9385400008644673E-3</v>
      </c>
      <c r="E3311">
        <f ca="1">IFERROR(AVERAGE(OFFSET(TradeDash[[#This Row],[Returns]],0,0,-n_days))/STDEV(OFFSET(TradeDash[[#This Row],[Returns]],0,0,-n_days)),"")</f>
        <v>-0.14149625400788546</v>
      </c>
      <c r="F3311">
        <f ca="1">IFERROR(AVERAGE(OFFSET(TradeDash[[#This Row],[Returns]],0,0,-n_days*2))/STDEV(OFFSET(TradeDash[[#This Row],[Returns]],0,0,-n_days*2)),"")</f>
        <v>-9.0269754969453386E-2</v>
      </c>
      <c r="G3311">
        <f ca="1">IF(ISNUMBER(TradeDash[[#This Row],[2n day Sharpe]]),AVERAGE(TradeDash[[#This Row],[n day Sharpe]:[2n day Sharpe]]),"")</f>
        <v>-0.11588300448866942</v>
      </c>
      <c r="H3311">
        <f ca="1">IF(ISNUMBER(TradeDash[[#This Row],[Sharpe Average]]),IF(TradeDash[[#This Row],[Sharpe Average]]&gt;$G$1,1,0),"")</f>
        <v>0</v>
      </c>
      <c r="I3311" s="2">
        <f ca="1">IF(ISNUMBER(TradeDash[[#This Row],[Signal]]),MAX(IF(AND(TradeDash[[#This Row],[Signal]]=1,I3310&lt;1),I3310+$E$1,IF(AND(TradeDash[[#This Row],[Signal]]=0,I3310&gt;0),I3310-$E$1,IF(AND(TradeDash[[#This Row],[Signal]]=1,I3310=1),I3310,IF(AND(TradeDash[[#This Row],[Signal]]=0,I3310=0),I3310,0)))),0),"")</f>
        <v>0</v>
      </c>
      <c r="J3311" s="3">
        <f ca="1">IF(ISNUMBER(TradeDash[[#This Row],[Position]]),TradeDash[[#This Row],[Position]]*D3312,"")</f>
        <v>0</v>
      </c>
      <c r="K3311" s="7">
        <f ca="1">K3310*IFERROR(1+TradeDash[[#This Row],[Port Return]],1)</f>
        <v>5149245.1078494126</v>
      </c>
      <c r="L3311" s="7">
        <f ca="1">IF(ISNUMBER(TradeDash[[#This Row],[Port Return]]),L3310*(1+TradeDash[[#This Row],[Returns]]),L3310)</f>
        <v>3700222.5755166924</v>
      </c>
    </row>
    <row r="3312" spans="1:12" x14ac:dyDescent="0.35">
      <c r="A3312" s="1">
        <v>41340</v>
      </c>
      <c r="B3312" s="16">
        <f>YEAR(TradeDash[[#This Row],[Date]])</f>
        <v>2013</v>
      </c>
      <c r="C3312">
        <v>5863.3</v>
      </c>
      <c r="D3312" s="3">
        <f>IFERROR(TradeDash[[#This Row],[Nifty]]/C3311-1,"")</f>
        <v>7.6822603375381604E-3</v>
      </c>
      <c r="E3312">
        <f ca="1">IFERROR(AVERAGE(OFFSET(TradeDash[[#This Row],[Returns]],0,0,-n_days))/STDEV(OFFSET(TradeDash[[#This Row],[Returns]],0,0,-n_days)),"")</f>
        <v>-7.1964517234122533E-2</v>
      </c>
      <c r="F3312">
        <f ca="1">IFERROR(AVERAGE(OFFSET(TradeDash[[#This Row],[Returns]],0,0,-n_days*2))/STDEV(OFFSET(TradeDash[[#This Row],[Returns]],0,0,-n_days*2)),"")</f>
        <v>-5.9733370356756833E-2</v>
      </c>
      <c r="G3312">
        <f ca="1">IF(ISNUMBER(TradeDash[[#This Row],[2n day Sharpe]]),AVERAGE(TradeDash[[#This Row],[n day Sharpe]:[2n day Sharpe]]),"")</f>
        <v>-6.5848943795439679E-2</v>
      </c>
      <c r="H3312">
        <f ca="1">IF(ISNUMBER(TradeDash[[#This Row],[Sharpe Average]]),IF(TradeDash[[#This Row],[Sharpe Average]]&gt;$G$1,1,0),"")</f>
        <v>0</v>
      </c>
      <c r="I3312" s="2">
        <f ca="1">IF(ISNUMBER(TradeDash[[#This Row],[Signal]]),MAX(IF(AND(TradeDash[[#This Row],[Signal]]=1,I3311&lt;1),I3311+$E$1,IF(AND(TradeDash[[#This Row],[Signal]]=0,I3311&gt;0),I3311-$E$1,IF(AND(TradeDash[[#This Row],[Signal]]=1,I3311=1),I3311,IF(AND(TradeDash[[#This Row],[Signal]]=0,I3311=0),I3311,0)))),0),"")</f>
        <v>0</v>
      </c>
      <c r="J3312" s="3">
        <f ca="1">IF(ISNUMBER(TradeDash[[#This Row],[Position]]),TradeDash[[#This Row],[Position]]*D3313,"")</f>
        <v>0</v>
      </c>
      <c r="K3312" s="7">
        <f ca="1">K3311*IFERROR(1+TradeDash[[#This Row],[Port Return]],1)</f>
        <v>5149245.1078494126</v>
      </c>
      <c r="L3312" s="7">
        <f ca="1">IF(ISNUMBER(TradeDash[[#This Row],[Port Return]]),L3311*(1+TradeDash[[#This Row],[Returns]]),L3311)</f>
        <v>3728648.6486486476</v>
      </c>
    </row>
    <row r="3313" spans="1:12" x14ac:dyDescent="0.35">
      <c r="A3313" s="1">
        <v>41341</v>
      </c>
      <c r="B3313" s="16">
        <f>YEAR(TradeDash[[#This Row],[Date]])</f>
        <v>2013</v>
      </c>
      <c r="C3313">
        <v>5945.7</v>
      </c>
      <c r="D3313" s="3">
        <f>IFERROR(TradeDash[[#This Row],[Nifty]]/C3312-1,"")</f>
        <v>1.4053519349171983E-2</v>
      </c>
      <c r="E3313">
        <f ca="1">IFERROR(AVERAGE(OFFSET(TradeDash[[#This Row],[Returns]],0,0,-n_days))/STDEV(OFFSET(TradeDash[[#This Row],[Returns]],0,0,-n_days)),"")</f>
        <v>4.4174949095296734E-2</v>
      </c>
      <c r="F3313">
        <f ca="1">IFERROR(AVERAGE(OFFSET(TradeDash[[#This Row],[Returns]],0,0,-n_days*2))/STDEV(OFFSET(TradeDash[[#This Row],[Returns]],0,0,-n_days*2)),"")</f>
        <v>4.270258053580135E-4</v>
      </c>
      <c r="G3313">
        <f ca="1">IF(ISNUMBER(TradeDash[[#This Row],[2n day Sharpe]]),AVERAGE(TradeDash[[#This Row],[n day Sharpe]:[2n day Sharpe]]),"")</f>
        <v>2.2300987450327374E-2</v>
      </c>
      <c r="H3313">
        <f ca="1">IF(ISNUMBER(TradeDash[[#This Row],[Sharpe Average]]),IF(TradeDash[[#This Row],[Sharpe Average]]&gt;$G$1,1,0),"")</f>
        <v>1</v>
      </c>
      <c r="I3313" s="2">
        <f ca="1">IF(ISNUMBER(TradeDash[[#This Row],[Signal]]),MAX(IF(AND(TradeDash[[#This Row],[Signal]]=1,I3312&lt;1),I3312+$E$1,IF(AND(TradeDash[[#This Row],[Signal]]=0,I3312&gt;0),I3312-$E$1,IF(AND(TradeDash[[#This Row],[Signal]]=1,I3312=1),I3312,IF(AND(TradeDash[[#This Row],[Signal]]=0,I3312=0),I3312,0)))),0),"")</f>
        <v>0.2</v>
      </c>
      <c r="J3313" s="3">
        <f ca="1">IF(ISNUMBER(TradeDash[[#This Row],[Position]]),TradeDash[[#This Row],[Position]]*D3314,"")</f>
        <v>-1.1268647930435806E-4</v>
      </c>
      <c r="K3313" s="7">
        <f ca="1">K3312*IFERROR(1+TradeDash[[#This Row],[Port Return]],1)</f>
        <v>5148664.8575471332</v>
      </c>
      <c r="L3313" s="7">
        <f ca="1">IF(ISNUMBER(TradeDash[[#This Row],[Port Return]]),L3312*(1+TradeDash[[#This Row],[Returns]]),L3312)</f>
        <v>3781049.2845786954</v>
      </c>
    </row>
    <row r="3314" spans="1:12" x14ac:dyDescent="0.35">
      <c r="A3314" s="1">
        <v>41344</v>
      </c>
      <c r="B3314" s="16">
        <f>YEAR(TradeDash[[#This Row],[Date]])</f>
        <v>2013</v>
      </c>
      <c r="C3314">
        <v>5942.35</v>
      </c>
      <c r="D3314" s="3">
        <f>IFERROR(TradeDash[[#This Row],[Nifty]]/C3313-1,"")</f>
        <v>-5.6343239652179022E-4</v>
      </c>
      <c r="E3314">
        <f ca="1">IFERROR(AVERAGE(OFFSET(TradeDash[[#This Row],[Returns]],0,0,-n_days))/STDEV(OFFSET(TradeDash[[#This Row],[Returns]],0,0,-n_days)),"")</f>
        <v>4.6394886260933202E-2</v>
      </c>
      <c r="F3314">
        <f ca="1">IFERROR(AVERAGE(OFFSET(TradeDash[[#This Row],[Returns]],0,0,-n_days*2))/STDEV(OFFSET(TradeDash[[#This Row],[Returns]],0,0,-n_days*2)),"")</f>
        <v>-4.4436101527321394E-2</v>
      </c>
      <c r="G3314">
        <f ca="1">IF(ISNUMBER(TradeDash[[#This Row],[2n day Sharpe]]),AVERAGE(TradeDash[[#This Row],[n day Sharpe]:[2n day Sharpe]]),"")</f>
        <v>9.7939236680590416E-4</v>
      </c>
      <c r="H3314">
        <f ca="1">IF(ISNUMBER(TradeDash[[#This Row],[Sharpe Average]]),IF(TradeDash[[#This Row],[Sharpe Average]]&gt;$G$1,1,0),"")</f>
        <v>1</v>
      </c>
      <c r="I3314" s="2">
        <f ca="1">IF(ISNUMBER(TradeDash[[#This Row],[Signal]]),MAX(IF(AND(TradeDash[[#This Row],[Signal]]=1,I3313&lt;1),I3313+$E$1,IF(AND(TradeDash[[#This Row],[Signal]]=0,I3313&gt;0),I3313-$E$1,IF(AND(TradeDash[[#This Row],[Signal]]=1,I3313=1),I3313,IF(AND(TradeDash[[#This Row],[Signal]]=0,I3313=0),I3313,0)))),0),"")</f>
        <v>0.4</v>
      </c>
      <c r="J3314" s="3">
        <f ca="1">IF(ISNUMBER(TradeDash[[#This Row],[Position]]),TradeDash[[#This Row],[Position]]*D3315,"")</f>
        <v>-1.9016045840450247E-3</v>
      </c>
      <c r="K3314" s="7">
        <f ca="1">K3313*IFERROR(1+TradeDash[[#This Row],[Port Return]],1)</f>
        <v>5138874.1328523103</v>
      </c>
      <c r="L3314" s="7">
        <f ca="1">IF(ISNUMBER(TradeDash[[#This Row],[Port Return]]),L3313*(1+TradeDash[[#This Row],[Returns]]),L3313)</f>
        <v>3778918.9189189184</v>
      </c>
    </row>
    <row r="3315" spans="1:12" x14ac:dyDescent="0.35">
      <c r="A3315" s="1">
        <v>41345</v>
      </c>
      <c r="B3315" s="16">
        <f>YEAR(TradeDash[[#This Row],[Date]])</f>
        <v>2013</v>
      </c>
      <c r="C3315">
        <v>5914.1</v>
      </c>
      <c r="D3315" s="3">
        <f>IFERROR(TradeDash[[#This Row],[Nifty]]/C3314-1,"")</f>
        <v>-4.7540114601125616E-3</v>
      </c>
      <c r="E3315">
        <f ca="1">IFERROR(AVERAGE(OFFSET(TradeDash[[#This Row],[Returns]],0,0,-n_days))/STDEV(OFFSET(TradeDash[[#This Row],[Returns]],0,0,-n_days)),"")</f>
        <v>-3.6730998506550199E-3</v>
      </c>
      <c r="F3315">
        <f ca="1">IFERROR(AVERAGE(OFFSET(TradeDash[[#This Row],[Returns]],0,0,-n_days*2))/STDEV(OFFSET(TradeDash[[#This Row],[Returns]],0,0,-n_days*2)),"")</f>
        <v>-8.0401819413878514E-2</v>
      </c>
      <c r="G3315">
        <f ca="1">IF(ISNUMBER(TradeDash[[#This Row],[2n day Sharpe]]),AVERAGE(TradeDash[[#This Row],[n day Sharpe]:[2n day Sharpe]]),"")</f>
        <v>-4.2037459632266766E-2</v>
      </c>
      <c r="H3315">
        <f ca="1">IF(ISNUMBER(TradeDash[[#This Row],[Sharpe Average]]),IF(TradeDash[[#This Row],[Sharpe Average]]&gt;$G$1,1,0),"")</f>
        <v>0</v>
      </c>
      <c r="I3315" s="2">
        <f ca="1">IF(ISNUMBER(TradeDash[[#This Row],[Signal]]),MAX(IF(AND(TradeDash[[#This Row],[Signal]]=1,I3314&lt;1),I3314+$E$1,IF(AND(TradeDash[[#This Row],[Signal]]=0,I3314&gt;0),I3314-$E$1,IF(AND(TradeDash[[#This Row],[Signal]]=1,I3314=1),I3314,IF(AND(TradeDash[[#This Row],[Signal]]=0,I3314=0),I3314,0)))),0),"")</f>
        <v>0.2</v>
      </c>
      <c r="J3315" s="3">
        <f ca="1">IF(ISNUMBER(TradeDash[[#This Row],[Position]]),TradeDash[[#This Row],[Position]]*D3316,"")</f>
        <v>-2.127119933717747E-3</v>
      </c>
      <c r="K3315" s="7">
        <f ca="1">K3314*IFERROR(1+TradeDash[[#This Row],[Port Return]],1)</f>
        <v>5127943.1312474534</v>
      </c>
      <c r="L3315" s="7">
        <f ca="1">IF(ISNUMBER(TradeDash[[#This Row],[Port Return]]),L3314*(1+TradeDash[[#This Row],[Returns]]),L3314)</f>
        <v>3760953.8950715414</v>
      </c>
    </row>
    <row r="3316" spans="1:12" x14ac:dyDescent="0.35">
      <c r="A3316" s="1">
        <v>41346</v>
      </c>
      <c r="B3316" s="16">
        <f>YEAR(TradeDash[[#This Row],[Date]])</f>
        <v>2013</v>
      </c>
      <c r="C3316">
        <v>5851.2</v>
      </c>
      <c r="D3316" s="3">
        <f>IFERROR(TradeDash[[#This Row],[Nifty]]/C3315-1,"")</f>
        <v>-1.0635599668588736E-2</v>
      </c>
      <c r="E3316">
        <f ca="1">IFERROR(AVERAGE(OFFSET(TradeDash[[#This Row],[Returns]],0,0,-n_days))/STDEV(OFFSET(TradeDash[[#This Row],[Returns]],0,0,-n_days)),"")</f>
        <v>-7.0667300280488163E-2</v>
      </c>
      <c r="F3316">
        <f ca="1">IFERROR(AVERAGE(OFFSET(TradeDash[[#This Row],[Returns]],0,0,-n_days*2))/STDEV(OFFSET(TradeDash[[#This Row],[Returns]],0,0,-n_days*2)),"")</f>
        <v>-8.5385482703132884E-2</v>
      </c>
      <c r="G3316">
        <f ca="1">IF(ISNUMBER(TradeDash[[#This Row],[2n day Sharpe]]),AVERAGE(TradeDash[[#This Row],[n day Sharpe]:[2n day Sharpe]]),"")</f>
        <v>-7.8026391491810523E-2</v>
      </c>
      <c r="H3316">
        <f ca="1">IF(ISNUMBER(TradeDash[[#This Row],[Sharpe Average]]),IF(TradeDash[[#This Row],[Sharpe Average]]&gt;$G$1,1,0),"")</f>
        <v>0</v>
      </c>
      <c r="I3316" s="2">
        <f ca="1">IF(ISNUMBER(TradeDash[[#This Row],[Signal]]),MAX(IF(AND(TradeDash[[#This Row],[Signal]]=1,I3315&lt;1),I3315+$E$1,IF(AND(TradeDash[[#This Row],[Signal]]=0,I3315&gt;0),I3315-$E$1,IF(AND(TradeDash[[#This Row],[Signal]]=1,I3315=1),I3315,IF(AND(TradeDash[[#This Row],[Signal]]=0,I3315=0),I3315,0)))),0),"")</f>
        <v>0</v>
      </c>
      <c r="J3316" s="3">
        <f ca="1">IF(ISNUMBER(TradeDash[[#This Row],[Position]]),TradeDash[[#This Row],[Position]]*D3317,"")</f>
        <v>0</v>
      </c>
      <c r="K3316" s="7">
        <f ca="1">K3315*IFERROR(1+TradeDash[[#This Row],[Port Return]],1)</f>
        <v>5127943.1312474534</v>
      </c>
      <c r="L3316" s="7">
        <f ca="1">IF(ISNUMBER(TradeDash[[#This Row],[Port Return]]),L3315*(1+TradeDash[[#This Row],[Returns]]),L3315)</f>
        <v>3720953.895071541</v>
      </c>
    </row>
    <row r="3317" spans="1:12" x14ac:dyDescent="0.35">
      <c r="A3317" s="1">
        <v>41347</v>
      </c>
      <c r="B3317" s="16">
        <f>YEAR(TradeDash[[#This Row],[Date]])</f>
        <v>2013</v>
      </c>
      <c r="C3317">
        <v>5908.95</v>
      </c>
      <c r="D3317" s="3">
        <f>IFERROR(TradeDash[[#This Row],[Nifty]]/C3316-1,"")</f>
        <v>9.8697703035275364E-3</v>
      </c>
      <c r="E3317">
        <f ca="1">IFERROR(AVERAGE(OFFSET(TradeDash[[#This Row],[Returns]],0,0,-n_days))/STDEV(OFFSET(TradeDash[[#This Row],[Returns]],0,0,-n_days)),"")</f>
        <v>1.5269214068287639E-2</v>
      </c>
      <c r="F3317">
        <f ca="1">IFERROR(AVERAGE(OFFSET(TradeDash[[#This Row],[Returns]],0,0,-n_days*2))/STDEV(OFFSET(TradeDash[[#This Row],[Returns]],0,0,-n_days*2)),"")</f>
        <v>-7.1513727720091541E-2</v>
      </c>
      <c r="G3317">
        <f ca="1">IF(ISNUMBER(TradeDash[[#This Row],[2n day Sharpe]]),AVERAGE(TradeDash[[#This Row],[n day Sharpe]:[2n day Sharpe]]),"")</f>
        <v>-2.8122256825901949E-2</v>
      </c>
      <c r="H3317">
        <f ca="1">IF(ISNUMBER(TradeDash[[#This Row],[Sharpe Average]]),IF(TradeDash[[#This Row],[Sharpe Average]]&gt;$G$1,1,0),"")</f>
        <v>0</v>
      </c>
      <c r="I3317" s="2">
        <f ca="1">IF(ISNUMBER(TradeDash[[#This Row],[Signal]]),MAX(IF(AND(TradeDash[[#This Row],[Signal]]=1,I3316&lt;1),I3316+$E$1,IF(AND(TradeDash[[#This Row],[Signal]]=0,I3316&gt;0),I3316-$E$1,IF(AND(TradeDash[[#This Row],[Signal]]=1,I3316=1),I3316,IF(AND(TradeDash[[#This Row],[Signal]]=0,I3316=0),I3316,0)))),0),"")</f>
        <v>0</v>
      </c>
      <c r="J3317" s="3">
        <f ca="1">IF(ISNUMBER(TradeDash[[#This Row],[Position]]),TradeDash[[#This Row],[Position]]*D3318,"")</f>
        <v>0</v>
      </c>
      <c r="K3317" s="7">
        <f ca="1">K3316*IFERROR(1+TradeDash[[#This Row],[Port Return]],1)</f>
        <v>5127943.1312474534</v>
      </c>
      <c r="L3317" s="7">
        <f ca="1">IF(ISNUMBER(TradeDash[[#This Row],[Port Return]]),L3316*(1+TradeDash[[#This Row],[Returns]]),L3316)</f>
        <v>3757678.8553259131</v>
      </c>
    </row>
    <row r="3318" spans="1:12" x14ac:dyDescent="0.35">
      <c r="A3318" s="1">
        <v>41348</v>
      </c>
      <c r="B3318" s="16">
        <f>YEAR(TradeDash[[#This Row],[Date]])</f>
        <v>2013</v>
      </c>
      <c r="C3318">
        <v>5872.6</v>
      </c>
      <c r="D3318" s="3">
        <f>IFERROR(TradeDash[[#This Row],[Nifty]]/C3317-1,"")</f>
        <v>-6.1516851555689644E-3</v>
      </c>
      <c r="E3318">
        <f ca="1">IFERROR(AVERAGE(OFFSET(TradeDash[[#This Row],[Returns]],0,0,-n_days))/STDEV(OFFSET(TradeDash[[#This Row],[Returns]],0,0,-n_days)),"")</f>
        <v>-8.6655873350402132E-3</v>
      </c>
      <c r="F3318">
        <f ca="1">IFERROR(AVERAGE(OFFSET(TradeDash[[#This Row],[Returns]],0,0,-n_days*2))/STDEV(OFFSET(TradeDash[[#This Row],[Returns]],0,0,-n_days*2)),"")</f>
        <v>-0.10688260344861258</v>
      </c>
      <c r="G3318">
        <f ca="1">IF(ISNUMBER(TradeDash[[#This Row],[2n day Sharpe]]),AVERAGE(TradeDash[[#This Row],[n day Sharpe]:[2n day Sharpe]]),"")</f>
        <v>-5.7774095391826402E-2</v>
      </c>
      <c r="H3318">
        <f ca="1">IF(ISNUMBER(TradeDash[[#This Row],[Sharpe Average]]),IF(TradeDash[[#This Row],[Sharpe Average]]&gt;$G$1,1,0),"")</f>
        <v>0</v>
      </c>
      <c r="I3318" s="2">
        <f ca="1">IF(ISNUMBER(TradeDash[[#This Row],[Signal]]),MAX(IF(AND(TradeDash[[#This Row],[Signal]]=1,I3317&lt;1),I3317+$E$1,IF(AND(TradeDash[[#This Row],[Signal]]=0,I3317&gt;0),I3317-$E$1,IF(AND(TradeDash[[#This Row],[Signal]]=1,I3317=1),I3317,IF(AND(TradeDash[[#This Row],[Signal]]=0,I3317=0),I3317,0)))),0),"")</f>
        <v>0</v>
      </c>
      <c r="J3318" s="3">
        <f ca="1">IF(ISNUMBER(TradeDash[[#This Row],[Position]]),TradeDash[[#This Row],[Position]]*D3319,"")</f>
        <v>0</v>
      </c>
      <c r="K3318" s="7">
        <f ca="1">K3317*IFERROR(1+TradeDash[[#This Row],[Port Return]],1)</f>
        <v>5127943.1312474534</v>
      </c>
      <c r="L3318" s="7">
        <f ca="1">IF(ISNUMBER(TradeDash[[#This Row],[Port Return]]),L3317*(1+TradeDash[[#This Row],[Returns]]),L3317)</f>
        <v>3734562.7980922093</v>
      </c>
    </row>
    <row r="3319" spans="1:12" x14ac:dyDescent="0.35">
      <c r="A3319" s="1">
        <v>41351</v>
      </c>
      <c r="B3319" s="16">
        <f>YEAR(TradeDash[[#This Row],[Date]])</f>
        <v>2013</v>
      </c>
      <c r="C3319">
        <v>5835.25</v>
      </c>
      <c r="D3319" s="3">
        <f>IFERROR(TradeDash[[#This Row],[Nifty]]/C3318-1,"")</f>
        <v>-6.3600449545346827E-3</v>
      </c>
      <c r="E3319">
        <f ca="1">IFERROR(AVERAGE(OFFSET(TradeDash[[#This Row],[Returns]],0,0,-n_days))/STDEV(OFFSET(TradeDash[[#This Row],[Returns]],0,0,-n_days)),"")</f>
        <v>-5.1177824970977566E-2</v>
      </c>
      <c r="F3319">
        <f ca="1">IFERROR(AVERAGE(OFFSET(TradeDash[[#This Row],[Returns]],0,0,-n_days*2))/STDEV(OFFSET(TradeDash[[#This Row],[Returns]],0,0,-n_days*2)),"")</f>
        <v>-0.13838697722899818</v>
      </c>
      <c r="G3319">
        <f ca="1">IF(ISNUMBER(TradeDash[[#This Row],[2n day Sharpe]]),AVERAGE(TradeDash[[#This Row],[n day Sharpe]:[2n day Sharpe]]),"")</f>
        <v>-9.4782401099987867E-2</v>
      </c>
      <c r="H3319">
        <f ca="1">IF(ISNUMBER(TradeDash[[#This Row],[Sharpe Average]]),IF(TradeDash[[#This Row],[Sharpe Average]]&gt;$G$1,1,0),"")</f>
        <v>0</v>
      </c>
      <c r="I3319" s="2">
        <f ca="1">IF(ISNUMBER(TradeDash[[#This Row],[Signal]]),MAX(IF(AND(TradeDash[[#This Row],[Signal]]=1,I3318&lt;1),I3318+$E$1,IF(AND(TradeDash[[#This Row],[Signal]]=0,I3318&gt;0),I3318-$E$1,IF(AND(TradeDash[[#This Row],[Signal]]=1,I3318=1),I3318,IF(AND(TradeDash[[#This Row],[Signal]]=0,I3318=0),I3318,0)))),0),"")</f>
        <v>0</v>
      </c>
      <c r="J3319" s="3">
        <f ca="1">IF(ISNUMBER(TradeDash[[#This Row],[Position]]),TradeDash[[#This Row],[Position]]*D3320,"")</f>
        <v>0</v>
      </c>
      <c r="K3319" s="7">
        <f ca="1">K3318*IFERROR(1+TradeDash[[#This Row],[Port Return]],1)</f>
        <v>5127943.1312474534</v>
      </c>
      <c r="L3319" s="7">
        <f ca="1">IF(ISNUMBER(TradeDash[[#This Row],[Port Return]]),L3318*(1+TradeDash[[#This Row],[Returns]]),L3318)</f>
        <v>3710810.81081081</v>
      </c>
    </row>
    <row r="3320" spans="1:12" x14ac:dyDescent="0.35">
      <c r="A3320" s="1">
        <v>41352</v>
      </c>
      <c r="B3320" s="16">
        <f>YEAR(TradeDash[[#This Row],[Date]])</f>
        <v>2013</v>
      </c>
      <c r="C3320">
        <v>5745.95</v>
      </c>
      <c r="D3320" s="3">
        <f>IFERROR(TradeDash[[#This Row],[Nifty]]/C3319-1,"")</f>
        <v>-1.5303543121545804E-2</v>
      </c>
      <c r="E3320">
        <f ca="1">IFERROR(AVERAGE(OFFSET(TradeDash[[#This Row],[Returns]],0,0,-n_days))/STDEV(OFFSET(TradeDash[[#This Row],[Returns]],0,0,-n_days)),"")</f>
        <v>-0.16110069470286872</v>
      </c>
      <c r="F3320">
        <f ca="1">IFERROR(AVERAGE(OFFSET(TradeDash[[#This Row],[Returns]],0,0,-n_days*2))/STDEV(OFFSET(TradeDash[[#This Row],[Returns]],0,0,-n_days*2)),"")</f>
        <v>-0.16473437293858589</v>
      </c>
      <c r="G3320">
        <f ca="1">IF(ISNUMBER(TradeDash[[#This Row],[2n day Sharpe]]),AVERAGE(TradeDash[[#This Row],[n day Sharpe]:[2n day Sharpe]]),"")</f>
        <v>-0.16291753382072732</v>
      </c>
      <c r="H3320">
        <f ca="1">IF(ISNUMBER(TradeDash[[#This Row],[Sharpe Average]]),IF(TradeDash[[#This Row],[Sharpe Average]]&gt;$G$1,1,0),"")</f>
        <v>0</v>
      </c>
      <c r="I3320" s="2">
        <f ca="1">IF(ISNUMBER(TradeDash[[#This Row],[Signal]]),MAX(IF(AND(TradeDash[[#This Row],[Signal]]=1,I3319&lt;1),I3319+$E$1,IF(AND(TradeDash[[#This Row],[Signal]]=0,I3319&gt;0),I3319-$E$1,IF(AND(TradeDash[[#This Row],[Signal]]=1,I3319=1),I3319,IF(AND(TradeDash[[#This Row],[Signal]]=0,I3319=0),I3319,0)))),0),"")</f>
        <v>0</v>
      </c>
      <c r="J3320" s="3">
        <f ca="1">IF(ISNUMBER(TradeDash[[#This Row],[Position]]),TradeDash[[#This Row],[Position]]*D3321,"")</f>
        <v>0</v>
      </c>
      <c r="K3320" s="7">
        <f ca="1">K3319*IFERROR(1+TradeDash[[#This Row],[Port Return]],1)</f>
        <v>5127943.1312474534</v>
      </c>
      <c r="L3320" s="7">
        <f ca="1">IF(ISNUMBER(TradeDash[[#This Row],[Port Return]]),L3319*(1+TradeDash[[#This Row],[Returns]]),L3319)</f>
        <v>3654022.2575516682</v>
      </c>
    </row>
    <row r="3321" spans="1:12" x14ac:dyDescent="0.35">
      <c r="A3321" s="1">
        <v>41353</v>
      </c>
      <c r="B3321" s="16">
        <f>YEAR(TradeDash[[#This Row],[Date]])</f>
        <v>2013</v>
      </c>
      <c r="C3321">
        <v>5694.4</v>
      </c>
      <c r="D3321" s="3">
        <f>IFERROR(TradeDash[[#This Row],[Nifty]]/C3320-1,"")</f>
        <v>-8.9715364735161174E-3</v>
      </c>
      <c r="E3321">
        <f ca="1">IFERROR(AVERAGE(OFFSET(TradeDash[[#This Row],[Returns]],0,0,-n_days))/STDEV(OFFSET(TradeDash[[#This Row],[Returns]],0,0,-n_days)),"")</f>
        <v>-0.2063977642691974</v>
      </c>
      <c r="F3321">
        <f ca="1">IFERROR(AVERAGE(OFFSET(TradeDash[[#This Row],[Returns]],0,0,-n_days*2))/STDEV(OFFSET(TradeDash[[#This Row],[Returns]],0,0,-n_days*2)),"")</f>
        <v>-0.19511247277234248</v>
      </c>
      <c r="G3321">
        <f ca="1">IF(ISNUMBER(TradeDash[[#This Row],[2n day Sharpe]]),AVERAGE(TradeDash[[#This Row],[n day Sharpe]:[2n day Sharpe]]),"")</f>
        <v>-0.20075511852076994</v>
      </c>
      <c r="H3321">
        <f ca="1">IF(ISNUMBER(TradeDash[[#This Row],[Sharpe Average]]),IF(TradeDash[[#This Row],[Sharpe Average]]&gt;$G$1,1,0),"")</f>
        <v>0</v>
      </c>
      <c r="I3321" s="2">
        <f ca="1">IF(ISNUMBER(TradeDash[[#This Row],[Signal]]),MAX(IF(AND(TradeDash[[#This Row],[Signal]]=1,I3320&lt;1),I3320+$E$1,IF(AND(TradeDash[[#This Row],[Signal]]=0,I3320&gt;0),I3320-$E$1,IF(AND(TradeDash[[#This Row],[Signal]]=1,I3320=1),I3320,IF(AND(TradeDash[[#This Row],[Signal]]=0,I3320=0),I3320,0)))),0),"")</f>
        <v>0</v>
      </c>
      <c r="J3321" s="3">
        <f ca="1">IF(ISNUMBER(TradeDash[[#This Row],[Position]]),TradeDash[[#This Row],[Position]]*D3322,"")</f>
        <v>0</v>
      </c>
      <c r="K3321" s="7">
        <f ca="1">K3320*IFERROR(1+TradeDash[[#This Row],[Port Return]],1)</f>
        <v>5127943.1312474534</v>
      </c>
      <c r="L3321" s="7">
        <f ca="1">IF(ISNUMBER(TradeDash[[#This Row],[Port Return]]),L3320*(1+TradeDash[[#This Row],[Returns]]),L3320)</f>
        <v>3621240.0635930039</v>
      </c>
    </row>
    <row r="3322" spans="1:12" x14ac:dyDescent="0.35">
      <c r="A3322" s="1">
        <v>41354</v>
      </c>
      <c r="B3322" s="16">
        <f>YEAR(TradeDash[[#This Row],[Date]])</f>
        <v>2013</v>
      </c>
      <c r="C3322">
        <v>5658.75</v>
      </c>
      <c r="D3322" s="3">
        <f>IFERROR(TradeDash[[#This Row],[Nifty]]/C3321-1,"")</f>
        <v>-6.2605366676031782E-3</v>
      </c>
      <c r="E3322">
        <f ca="1">IFERROR(AVERAGE(OFFSET(TradeDash[[#This Row],[Returns]],0,0,-n_days))/STDEV(OFFSET(TradeDash[[#This Row],[Returns]],0,0,-n_days)),"")</f>
        <v>-0.16892961783752192</v>
      </c>
      <c r="F3322">
        <f ca="1">IFERROR(AVERAGE(OFFSET(TradeDash[[#This Row],[Returns]],0,0,-n_days*2))/STDEV(OFFSET(TradeDash[[#This Row],[Returns]],0,0,-n_days*2)),"")</f>
        <v>-0.19650964543565763</v>
      </c>
      <c r="G3322">
        <f ca="1">IF(ISNUMBER(TradeDash[[#This Row],[2n day Sharpe]]),AVERAGE(TradeDash[[#This Row],[n day Sharpe]:[2n day Sharpe]]),"")</f>
        <v>-0.18271963163658977</v>
      </c>
      <c r="H3322">
        <f ca="1">IF(ISNUMBER(TradeDash[[#This Row],[Sharpe Average]]),IF(TradeDash[[#This Row],[Sharpe Average]]&gt;$G$1,1,0),"")</f>
        <v>0</v>
      </c>
      <c r="I3322" s="2">
        <f ca="1">IF(ISNUMBER(TradeDash[[#This Row],[Signal]]),MAX(IF(AND(TradeDash[[#This Row],[Signal]]=1,I3321&lt;1),I3321+$E$1,IF(AND(TradeDash[[#This Row],[Signal]]=0,I3321&gt;0),I3321-$E$1,IF(AND(TradeDash[[#This Row],[Signal]]=1,I3321=1),I3321,IF(AND(TradeDash[[#This Row],[Signal]]=0,I3321=0),I3321,0)))),0),"")</f>
        <v>0</v>
      </c>
      <c r="J3322" s="3">
        <f ca="1">IF(ISNUMBER(TradeDash[[#This Row],[Position]]),TradeDash[[#This Row],[Position]]*D3323,"")</f>
        <v>0</v>
      </c>
      <c r="K3322" s="7">
        <f ca="1">K3321*IFERROR(1+TradeDash[[#This Row],[Port Return]],1)</f>
        <v>5127943.1312474534</v>
      </c>
      <c r="L3322" s="7">
        <f ca="1">IF(ISNUMBER(TradeDash[[#This Row],[Port Return]]),L3321*(1+TradeDash[[#This Row],[Returns]]),L3321)</f>
        <v>3598569.1573926862</v>
      </c>
    </row>
    <row r="3323" spans="1:12" x14ac:dyDescent="0.35">
      <c r="A3323" s="1">
        <v>41355</v>
      </c>
      <c r="B3323" s="16">
        <f>YEAR(TradeDash[[#This Row],[Date]])</f>
        <v>2013</v>
      </c>
      <c r="C3323">
        <v>5651.35</v>
      </c>
      <c r="D3323" s="3">
        <f>IFERROR(TradeDash[[#This Row],[Nifty]]/C3322-1,"")</f>
        <v>-1.3077092997569872E-3</v>
      </c>
      <c r="E3323">
        <f ca="1">IFERROR(AVERAGE(OFFSET(TradeDash[[#This Row],[Returns]],0,0,-n_days))/STDEV(OFFSET(TradeDash[[#This Row],[Returns]],0,0,-n_days)),"")</f>
        <v>-0.17404336057466768</v>
      </c>
      <c r="F3323">
        <f ca="1">IFERROR(AVERAGE(OFFSET(TradeDash[[#This Row],[Returns]],0,0,-n_days*2))/STDEV(OFFSET(TradeDash[[#This Row],[Returns]],0,0,-n_days*2)),"")</f>
        <v>-0.23662618661322193</v>
      </c>
      <c r="G3323">
        <f ca="1">IF(ISNUMBER(TradeDash[[#This Row],[2n day Sharpe]]),AVERAGE(TradeDash[[#This Row],[n day Sharpe]:[2n day Sharpe]]),"")</f>
        <v>-0.20533477359394481</v>
      </c>
      <c r="H3323">
        <f ca="1">IF(ISNUMBER(TradeDash[[#This Row],[Sharpe Average]]),IF(TradeDash[[#This Row],[Sharpe Average]]&gt;$G$1,1,0),"")</f>
        <v>0</v>
      </c>
      <c r="I3323" s="2">
        <f ca="1">IF(ISNUMBER(TradeDash[[#This Row],[Signal]]),MAX(IF(AND(TradeDash[[#This Row],[Signal]]=1,I3322&lt;1),I3322+$E$1,IF(AND(TradeDash[[#This Row],[Signal]]=0,I3322&gt;0),I3322-$E$1,IF(AND(TradeDash[[#This Row],[Signal]]=1,I3322=1),I3322,IF(AND(TradeDash[[#This Row],[Signal]]=0,I3322=0),I3322,0)))),0),"")</f>
        <v>0</v>
      </c>
      <c r="J3323" s="3">
        <f ca="1">IF(ISNUMBER(TradeDash[[#This Row],[Position]]),TradeDash[[#This Row],[Position]]*D3324,"")</f>
        <v>0</v>
      </c>
      <c r="K3323" s="7">
        <f ca="1">K3322*IFERROR(1+TradeDash[[#This Row],[Port Return]],1)</f>
        <v>5127943.1312474534</v>
      </c>
      <c r="L3323" s="7">
        <f ca="1">IF(ISNUMBER(TradeDash[[#This Row],[Port Return]]),L3322*(1+TradeDash[[#This Row],[Returns]]),L3322)</f>
        <v>3593863.275039745</v>
      </c>
    </row>
    <row r="3324" spans="1:12" x14ac:dyDescent="0.35">
      <c r="A3324" s="1">
        <v>41358</v>
      </c>
      <c r="B3324" s="16">
        <f>YEAR(TradeDash[[#This Row],[Date]])</f>
        <v>2013</v>
      </c>
      <c r="C3324">
        <v>5633.85</v>
      </c>
      <c r="D3324" s="3">
        <f>IFERROR(TradeDash[[#This Row],[Nifty]]/C3323-1,"")</f>
        <v>-3.0966052359170382E-3</v>
      </c>
      <c r="E3324">
        <f ca="1">IFERROR(AVERAGE(OFFSET(TradeDash[[#This Row],[Returns]],0,0,-n_days))/STDEV(OFFSET(TradeDash[[#This Row],[Returns]],0,0,-n_days)),"")</f>
        <v>-0.19423519165095268</v>
      </c>
      <c r="F3324">
        <f ca="1">IFERROR(AVERAGE(OFFSET(TradeDash[[#This Row],[Returns]],0,0,-n_days*2))/STDEV(OFFSET(TradeDash[[#This Row],[Returns]],0,0,-n_days*2)),"")</f>
        <v>-0.2471175829045632</v>
      </c>
      <c r="G3324">
        <f ca="1">IF(ISNUMBER(TradeDash[[#This Row],[2n day Sharpe]]),AVERAGE(TradeDash[[#This Row],[n day Sharpe]:[2n day Sharpe]]),"")</f>
        <v>-0.22067638727775796</v>
      </c>
      <c r="H3324">
        <f ca="1">IF(ISNUMBER(TradeDash[[#This Row],[Sharpe Average]]),IF(TradeDash[[#This Row],[Sharpe Average]]&gt;$G$1,1,0),"")</f>
        <v>0</v>
      </c>
      <c r="I3324" s="2">
        <f ca="1">IF(ISNUMBER(TradeDash[[#This Row],[Signal]]),MAX(IF(AND(TradeDash[[#This Row],[Signal]]=1,I3323&lt;1),I3323+$E$1,IF(AND(TradeDash[[#This Row],[Signal]]=0,I3323&gt;0),I3323-$E$1,IF(AND(TradeDash[[#This Row],[Signal]]=1,I3323=1),I3323,IF(AND(TradeDash[[#This Row],[Signal]]=0,I3323=0),I3323,0)))),0),"")</f>
        <v>0</v>
      </c>
      <c r="J3324" s="3">
        <f ca="1">IF(ISNUMBER(TradeDash[[#This Row],[Position]]),TradeDash[[#This Row],[Position]]*D3325,"")</f>
        <v>0</v>
      </c>
      <c r="K3324" s="7">
        <f ca="1">K3323*IFERROR(1+TradeDash[[#This Row],[Port Return]],1)</f>
        <v>5127943.1312474534</v>
      </c>
      <c r="L3324" s="7">
        <f ca="1">IF(ISNUMBER(TradeDash[[#This Row],[Port Return]]),L3323*(1+TradeDash[[#This Row],[Returns]]),L3323)</f>
        <v>3582734.4992050868</v>
      </c>
    </row>
    <row r="3325" spans="1:12" x14ac:dyDescent="0.35">
      <c r="A3325" s="1">
        <v>41359</v>
      </c>
      <c r="B3325" s="16">
        <f>YEAR(TradeDash[[#This Row],[Date]])</f>
        <v>2013</v>
      </c>
      <c r="C3325">
        <v>5641.6</v>
      </c>
      <c r="D3325" s="3">
        <f>IFERROR(TradeDash[[#This Row],[Nifty]]/C3324-1,"")</f>
        <v>1.3756134792370922E-3</v>
      </c>
      <c r="E3325">
        <f ca="1">IFERROR(AVERAGE(OFFSET(TradeDash[[#This Row],[Returns]],0,0,-n_days))/STDEV(OFFSET(TradeDash[[#This Row],[Returns]],0,0,-n_days)),"")</f>
        <v>-0.11110106060371375</v>
      </c>
      <c r="F3325">
        <f ca="1">IFERROR(AVERAGE(OFFSET(TradeDash[[#This Row],[Returns]],0,0,-n_days*2))/STDEV(OFFSET(TradeDash[[#This Row],[Returns]],0,0,-n_days*2)),"")</f>
        <v>-0.22863958711172389</v>
      </c>
      <c r="G3325">
        <f ca="1">IF(ISNUMBER(TradeDash[[#This Row],[2n day Sharpe]]),AVERAGE(TradeDash[[#This Row],[n day Sharpe]:[2n day Sharpe]]),"")</f>
        <v>-0.16987032385771883</v>
      </c>
      <c r="H3325">
        <f ca="1">IF(ISNUMBER(TradeDash[[#This Row],[Sharpe Average]]),IF(TradeDash[[#This Row],[Sharpe Average]]&gt;$G$1,1,0),"")</f>
        <v>0</v>
      </c>
      <c r="I3325" s="2">
        <f ca="1">IF(ISNUMBER(TradeDash[[#This Row],[Signal]]),MAX(IF(AND(TradeDash[[#This Row],[Signal]]=1,I3324&lt;1),I3324+$E$1,IF(AND(TradeDash[[#This Row],[Signal]]=0,I3324&gt;0),I3324-$E$1,IF(AND(TradeDash[[#This Row],[Signal]]=1,I3324=1),I3324,IF(AND(TradeDash[[#This Row],[Signal]]=0,I3324=0),I3324,0)))),0),"")</f>
        <v>0</v>
      </c>
      <c r="J3325" s="3">
        <f ca="1">IF(ISNUMBER(TradeDash[[#This Row],[Position]]),TradeDash[[#This Row],[Position]]*D3326,"")</f>
        <v>0</v>
      </c>
      <c r="K3325" s="7">
        <f ca="1">K3324*IFERROR(1+TradeDash[[#This Row],[Port Return]],1)</f>
        <v>5127943.1312474534</v>
      </c>
      <c r="L3325" s="7">
        <f ca="1">IF(ISNUMBER(TradeDash[[#This Row],[Port Return]]),L3324*(1+TradeDash[[#This Row],[Returns]]),L3324)</f>
        <v>3587662.9570747213</v>
      </c>
    </row>
    <row r="3326" spans="1:12" x14ac:dyDescent="0.35">
      <c r="A3326" s="1">
        <v>41361</v>
      </c>
      <c r="B3326" s="16">
        <f>YEAR(TradeDash[[#This Row],[Date]])</f>
        <v>2013</v>
      </c>
      <c r="C3326">
        <v>5682.55</v>
      </c>
      <c r="D3326" s="3">
        <f>IFERROR(TradeDash[[#This Row],[Nifty]]/C3325-1,"")</f>
        <v>7.2585791264889732E-3</v>
      </c>
      <c r="E3326">
        <f ca="1">IFERROR(AVERAGE(OFFSET(TradeDash[[#This Row],[Returns]],0,0,-n_days))/STDEV(OFFSET(TradeDash[[#This Row],[Returns]],0,0,-n_days)),"")</f>
        <v>-0.10456228018258014</v>
      </c>
      <c r="F3326">
        <f ca="1">IFERROR(AVERAGE(OFFSET(TradeDash[[#This Row],[Returns]],0,0,-n_days*2))/STDEV(OFFSET(TradeDash[[#This Row],[Returns]],0,0,-n_days*2)),"")</f>
        <v>-0.20437105648940732</v>
      </c>
      <c r="G3326">
        <f ca="1">IF(ISNUMBER(TradeDash[[#This Row],[2n day Sharpe]]),AVERAGE(TradeDash[[#This Row],[n day Sharpe]:[2n day Sharpe]]),"")</f>
        <v>-0.15446666833599373</v>
      </c>
      <c r="H3326">
        <f ca="1">IF(ISNUMBER(TradeDash[[#This Row],[Sharpe Average]]),IF(TradeDash[[#This Row],[Sharpe Average]]&gt;$G$1,1,0),"")</f>
        <v>0</v>
      </c>
      <c r="I3326" s="2">
        <f ca="1">IF(ISNUMBER(TradeDash[[#This Row],[Signal]]),MAX(IF(AND(TradeDash[[#This Row],[Signal]]=1,I3325&lt;1),I3325+$E$1,IF(AND(TradeDash[[#This Row],[Signal]]=0,I3325&gt;0),I3325-$E$1,IF(AND(TradeDash[[#This Row],[Signal]]=1,I3325=1),I3325,IF(AND(TradeDash[[#This Row],[Signal]]=0,I3325=0),I3325,0)))),0),"")</f>
        <v>0</v>
      </c>
      <c r="J3326" s="3">
        <f ca="1">IF(ISNUMBER(TradeDash[[#This Row],[Position]]),TradeDash[[#This Row],[Position]]*D3327,"")</f>
        <v>0</v>
      </c>
      <c r="K3326" s="7">
        <f ca="1">K3325*IFERROR(1+TradeDash[[#This Row],[Port Return]],1)</f>
        <v>5127943.1312474534</v>
      </c>
      <c r="L3326" s="7">
        <f ca="1">IF(ISNUMBER(TradeDash[[#This Row],[Port Return]]),L3325*(1+TradeDash[[#This Row],[Returns]]),L3325)</f>
        <v>3613704.2925278218</v>
      </c>
    </row>
    <row r="3327" spans="1:12" x14ac:dyDescent="0.35">
      <c r="A3327" s="1">
        <v>41365</v>
      </c>
      <c r="B3327" s="16">
        <f>YEAR(TradeDash[[#This Row],[Date]])</f>
        <v>2013</v>
      </c>
      <c r="C3327">
        <v>5704.4</v>
      </c>
      <c r="D3327" s="3">
        <f>IFERROR(TradeDash[[#This Row],[Nifty]]/C3326-1,"")</f>
        <v>3.8451047505081437E-3</v>
      </c>
      <c r="E3327">
        <f ca="1">IFERROR(AVERAGE(OFFSET(TradeDash[[#This Row],[Returns]],0,0,-n_days))/STDEV(OFFSET(TradeDash[[#This Row],[Returns]],0,0,-n_days)),"")</f>
        <v>1.5966215392637702E-2</v>
      </c>
      <c r="F3327">
        <f ca="1">IFERROR(AVERAGE(OFFSET(TradeDash[[#This Row],[Returns]],0,0,-n_days*2))/STDEV(OFFSET(TradeDash[[#This Row],[Returns]],0,0,-n_days*2)),"")</f>
        <v>-0.1794728463283202</v>
      </c>
      <c r="G3327">
        <f ca="1">IF(ISNUMBER(TradeDash[[#This Row],[2n day Sharpe]]),AVERAGE(TradeDash[[#This Row],[n day Sharpe]:[2n day Sharpe]]),"")</f>
        <v>-8.1753315467841245E-2</v>
      </c>
      <c r="H3327">
        <f ca="1">IF(ISNUMBER(TradeDash[[#This Row],[Sharpe Average]]),IF(TradeDash[[#This Row],[Sharpe Average]]&gt;$G$1,1,0),"")</f>
        <v>0</v>
      </c>
      <c r="I3327" s="2">
        <f ca="1">IF(ISNUMBER(TradeDash[[#This Row],[Signal]]),MAX(IF(AND(TradeDash[[#This Row],[Signal]]=1,I3326&lt;1),I3326+$E$1,IF(AND(TradeDash[[#This Row],[Signal]]=0,I3326&gt;0),I3326-$E$1,IF(AND(TradeDash[[#This Row],[Signal]]=1,I3326=1),I3326,IF(AND(TradeDash[[#This Row],[Signal]]=0,I3326=0),I3326,0)))),0),"")</f>
        <v>0</v>
      </c>
      <c r="J3327" s="3">
        <f ca="1">IF(ISNUMBER(TradeDash[[#This Row],[Position]]),TradeDash[[#This Row],[Position]]*D3328,"")</f>
        <v>0</v>
      </c>
      <c r="K3327" s="7">
        <f ca="1">K3326*IFERROR(1+TradeDash[[#This Row],[Port Return]],1)</f>
        <v>5127943.1312474534</v>
      </c>
      <c r="L3327" s="7">
        <f ca="1">IF(ISNUMBER(TradeDash[[#This Row],[Port Return]]),L3326*(1+TradeDash[[#This Row],[Returns]]),L3326)</f>
        <v>3627599.3640699522</v>
      </c>
    </row>
    <row r="3328" spans="1:12" x14ac:dyDescent="0.35">
      <c r="A3328" s="1">
        <v>41366</v>
      </c>
      <c r="B3328" s="16">
        <f>YEAR(TradeDash[[#This Row],[Date]])</f>
        <v>2013</v>
      </c>
      <c r="C3328">
        <v>5748.1</v>
      </c>
      <c r="D3328" s="3">
        <f>IFERROR(TradeDash[[#This Row],[Nifty]]/C3327-1,"")</f>
        <v>7.6607531028680675E-3</v>
      </c>
      <c r="E3328">
        <f ca="1">IFERROR(AVERAGE(OFFSET(TradeDash[[#This Row],[Returns]],0,0,-n_days))/STDEV(OFFSET(TradeDash[[#This Row],[Returns]],0,0,-n_days)),"")</f>
        <v>3.352313601341908E-2</v>
      </c>
      <c r="F3328">
        <f ca="1">IFERROR(AVERAGE(OFFSET(TradeDash[[#This Row],[Returns]],0,0,-n_days*2))/STDEV(OFFSET(TradeDash[[#This Row],[Returns]],0,0,-n_days*2)),"")</f>
        <v>-0.13355027083310853</v>
      </c>
      <c r="G3328">
        <f ca="1">IF(ISNUMBER(TradeDash[[#This Row],[2n day Sharpe]]),AVERAGE(TradeDash[[#This Row],[n day Sharpe]:[2n day Sharpe]]),"")</f>
        <v>-5.0013567409844722E-2</v>
      </c>
      <c r="H3328">
        <f ca="1">IF(ISNUMBER(TradeDash[[#This Row],[Sharpe Average]]),IF(TradeDash[[#This Row],[Sharpe Average]]&gt;$G$1,1,0),"")</f>
        <v>0</v>
      </c>
      <c r="I3328" s="2">
        <f ca="1">IF(ISNUMBER(TradeDash[[#This Row],[Signal]]),MAX(IF(AND(TradeDash[[#This Row],[Signal]]=1,I3327&lt;1),I3327+$E$1,IF(AND(TradeDash[[#This Row],[Signal]]=0,I3327&gt;0),I3327-$E$1,IF(AND(TradeDash[[#This Row],[Signal]]=1,I3327=1),I3327,IF(AND(TradeDash[[#This Row],[Signal]]=0,I3327=0),I3327,0)))),0),"")</f>
        <v>0</v>
      </c>
      <c r="J3328" s="3">
        <f ca="1">IF(ISNUMBER(TradeDash[[#This Row],[Position]]),TradeDash[[#This Row],[Position]]*D3329,"")</f>
        <v>0</v>
      </c>
      <c r="K3328" s="7">
        <f ca="1">K3327*IFERROR(1+TradeDash[[#This Row],[Port Return]],1)</f>
        <v>5127943.1312474534</v>
      </c>
      <c r="L3328" s="7">
        <f ca="1">IF(ISNUMBER(TradeDash[[#This Row],[Port Return]]),L3327*(1+TradeDash[[#This Row],[Returns]]),L3327)</f>
        <v>3655389.5071542133</v>
      </c>
    </row>
    <row r="3329" spans="1:12" x14ac:dyDescent="0.35">
      <c r="A3329" s="1">
        <v>41367</v>
      </c>
      <c r="B3329" s="16">
        <f>YEAR(TradeDash[[#This Row],[Date]])</f>
        <v>2013</v>
      </c>
      <c r="C3329">
        <v>5672.9</v>
      </c>
      <c r="D3329" s="3">
        <f>IFERROR(TradeDash[[#This Row],[Nifty]]/C3328-1,"")</f>
        <v>-1.3082583810302695E-2</v>
      </c>
      <c r="E3329">
        <f ca="1">IFERROR(AVERAGE(OFFSET(TradeDash[[#This Row],[Returns]],0,0,-n_days))/STDEV(OFFSET(TradeDash[[#This Row],[Returns]],0,0,-n_days)),"")</f>
        <v>-2.1177342371190927E-2</v>
      </c>
      <c r="F3329">
        <f ca="1">IFERROR(AVERAGE(OFFSET(TradeDash[[#This Row],[Returns]],0,0,-n_days*2))/STDEV(OFFSET(TradeDash[[#This Row],[Returns]],0,0,-n_days*2)),"")</f>
        <v>-0.16453659907466725</v>
      </c>
      <c r="G3329">
        <f ca="1">IF(ISNUMBER(TradeDash[[#This Row],[2n day Sharpe]]),AVERAGE(TradeDash[[#This Row],[n day Sharpe]:[2n day Sharpe]]),"")</f>
        <v>-9.2856970722929089E-2</v>
      </c>
      <c r="H3329">
        <f ca="1">IF(ISNUMBER(TradeDash[[#This Row],[Sharpe Average]]),IF(TradeDash[[#This Row],[Sharpe Average]]&gt;$G$1,1,0),"")</f>
        <v>0</v>
      </c>
      <c r="I3329" s="2">
        <f ca="1">IF(ISNUMBER(TradeDash[[#This Row],[Signal]]),MAX(IF(AND(TradeDash[[#This Row],[Signal]]=1,I3328&lt;1),I3328+$E$1,IF(AND(TradeDash[[#This Row],[Signal]]=0,I3328&gt;0),I3328-$E$1,IF(AND(TradeDash[[#This Row],[Signal]]=1,I3328=1),I3328,IF(AND(TradeDash[[#This Row],[Signal]]=0,I3328=0),I3328,0)))),0),"")</f>
        <v>0</v>
      </c>
      <c r="J3329" s="3">
        <f ca="1">IF(ISNUMBER(TradeDash[[#This Row],[Position]]),TradeDash[[#This Row],[Position]]*D3330,"")</f>
        <v>0</v>
      </c>
      <c r="K3329" s="7">
        <f ca="1">K3328*IFERROR(1+TradeDash[[#This Row],[Port Return]],1)</f>
        <v>5127943.1312474534</v>
      </c>
      <c r="L3329" s="7">
        <f ca="1">IF(ISNUMBER(TradeDash[[#This Row],[Port Return]]),L3328*(1+TradeDash[[#This Row],[Returns]]),L3328)</f>
        <v>3607567.5675675673</v>
      </c>
    </row>
    <row r="3330" spans="1:12" x14ac:dyDescent="0.35">
      <c r="A3330" s="1">
        <v>41368</v>
      </c>
      <c r="B3330" s="16">
        <f>YEAR(TradeDash[[#This Row],[Date]])</f>
        <v>2013</v>
      </c>
      <c r="C3330">
        <v>5574.75</v>
      </c>
      <c r="D3330" s="3">
        <f>IFERROR(TradeDash[[#This Row],[Nifty]]/C3329-1,"")</f>
        <v>-1.73015565231186E-2</v>
      </c>
      <c r="E3330">
        <f ca="1">IFERROR(AVERAGE(OFFSET(TradeDash[[#This Row],[Returns]],0,0,-n_days))/STDEV(OFFSET(TradeDash[[#This Row],[Returns]],0,0,-n_days)),"")</f>
        <v>-0.20303203500304481</v>
      </c>
      <c r="F3330">
        <f ca="1">IFERROR(AVERAGE(OFFSET(TradeDash[[#This Row],[Returns]],0,0,-n_days*2))/STDEV(OFFSET(TradeDash[[#This Row],[Returns]],0,0,-n_days*2)),"")</f>
        <v>-0.1937495098322212</v>
      </c>
      <c r="G3330">
        <f ca="1">IF(ISNUMBER(TradeDash[[#This Row],[2n day Sharpe]]),AVERAGE(TradeDash[[#This Row],[n day Sharpe]:[2n day Sharpe]]),"")</f>
        <v>-0.198390772417633</v>
      </c>
      <c r="H3330">
        <f ca="1">IF(ISNUMBER(TradeDash[[#This Row],[Sharpe Average]]),IF(TradeDash[[#This Row],[Sharpe Average]]&gt;$G$1,1,0),"")</f>
        <v>0</v>
      </c>
      <c r="I3330" s="2">
        <f ca="1">IF(ISNUMBER(TradeDash[[#This Row],[Signal]]),MAX(IF(AND(TradeDash[[#This Row],[Signal]]=1,I3329&lt;1),I3329+$E$1,IF(AND(TradeDash[[#This Row],[Signal]]=0,I3329&gt;0),I3329-$E$1,IF(AND(TradeDash[[#This Row],[Signal]]=1,I3329=1),I3329,IF(AND(TradeDash[[#This Row],[Signal]]=0,I3329=0),I3329,0)))),0),"")</f>
        <v>0</v>
      </c>
      <c r="J3330" s="3">
        <f ca="1">IF(ISNUMBER(TradeDash[[#This Row],[Position]]),TradeDash[[#This Row],[Position]]*D3331,"")</f>
        <v>0</v>
      </c>
      <c r="K3330" s="7">
        <f ca="1">K3329*IFERROR(1+TradeDash[[#This Row],[Port Return]],1)</f>
        <v>5127943.1312474534</v>
      </c>
      <c r="L3330" s="7">
        <f ca="1">IF(ISNUMBER(TradeDash[[#This Row],[Port Return]]),L3329*(1+TradeDash[[#This Row],[Returns]]),L3329)</f>
        <v>3545151.0333863278</v>
      </c>
    </row>
    <row r="3331" spans="1:12" x14ac:dyDescent="0.35">
      <c r="A3331" s="1">
        <v>41369</v>
      </c>
      <c r="B3331" s="16">
        <f>YEAR(TradeDash[[#This Row],[Date]])</f>
        <v>2013</v>
      </c>
      <c r="C3331">
        <v>5553.25</v>
      </c>
      <c r="D3331" s="3">
        <f>IFERROR(TradeDash[[#This Row],[Nifty]]/C3330-1,"")</f>
        <v>-3.856675187228098E-3</v>
      </c>
      <c r="E3331">
        <f ca="1">IFERROR(AVERAGE(OFFSET(TradeDash[[#This Row],[Returns]],0,0,-n_days))/STDEV(OFFSET(TradeDash[[#This Row],[Returns]],0,0,-n_days)),"")</f>
        <v>-0.26348030439259706</v>
      </c>
      <c r="F3331">
        <f ca="1">IFERROR(AVERAGE(OFFSET(TradeDash[[#This Row],[Returns]],0,0,-n_days*2))/STDEV(OFFSET(TradeDash[[#This Row],[Returns]],0,0,-n_days*2)),"")</f>
        <v>-0.20640081036585972</v>
      </c>
      <c r="G3331">
        <f ca="1">IF(ISNUMBER(TradeDash[[#This Row],[2n day Sharpe]]),AVERAGE(TradeDash[[#This Row],[n day Sharpe]:[2n day Sharpe]]),"")</f>
        <v>-0.23494055737922839</v>
      </c>
      <c r="H3331">
        <f ca="1">IF(ISNUMBER(TradeDash[[#This Row],[Sharpe Average]]),IF(TradeDash[[#This Row],[Sharpe Average]]&gt;$G$1,1,0),"")</f>
        <v>0</v>
      </c>
      <c r="I3331" s="2">
        <f ca="1">IF(ISNUMBER(TradeDash[[#This Row],[Signal]]),MAX(IF(AND(TradeDash[[#This Row],[Signal]]=1,I3330&lt;1),I3330+$E$1,IF(AND(TradeDash[[#This Row],[Signal]]=0,I3330&gt;0),I3330-$E$1,IF(AND(TradeDash[[#This Row],[Signal]]=1,I3330=1),I3330,IF(AND(TradeDash[[#This Row],[Signal]]=0,I3330=0),I3330,0)))),0),"")</f>
        <v>0</v>
      </c>
      <c r="J3331" s="3">
        <f ca="1">IF(ISNUMBER(TradeDash[[#This Row],[Position]]),TradeDash[[#This Row],[Position]]*D3332,"")</f>
        <v>0</v>
      </c>
      <c r="K3331" s="7">
        <f ca="1">K3330*IFERROR(1+TradeDash[[#This Row],[Port Return]],1)</f>
        <v>5127943.1312474534</v>
      </c>
      <c r="L3331" s="7">
        <f ca="1">IF(ISNUMBER(TradeDash[[#This Row],[Port Return]]),L3330*(1+TradeDash[[#This Row],[Returns]]),L3330)</f>
        <v>3531478.5373608908</v>
      </c>
    </row>
    <row r="3332" spans="1:12" x14ac:dyDescent="0.35">
      <c r="A3332" s="1">
        <v>41372</v>
      </c>
      <c r="B3332" s="16">
        <f>YEAR(TradeDash[[#This Row],[Date]])</f>
        <v>2013</v>
      </c>
      <c r="C3332">
        <v>5542.95</v>
      </c>
      <c r="D3332" s="3">
        <f>IFERROR(TradeDash[[#This Row],[Nifty]]/C3331-1,"")</f>
        <v>-1.8547697294377663E-3</v>
      </c>
      <c r="E3332">
        <f ca="1">IFERROR(AVERAGE(OFFSET(TradeDash[[#This Row],[Returns]],0,0,-n_days))/STDEV(OFFSET(TradeDash[[#This Row],[Returns]],0,0,-n_days)),"")</f>
        <v>-0.3303538955216796</v>
      </c>
      <c r="F3332">
        <f ca="1">IFERROR(AVERAGE(OFFSET(TradeDash[[#This Row],[Returns]],0,0,-n_days*2))/STDEV(OFFSET(TradeDash[[#This Row],[Returns]],0,0,-n_days*2)),"")</f>
        <v>-0.20182486262884286</v>
      </c>
      <c r="G3332">
        <f ca="1">IF(ISNUMBER(TradeDash[[#This Row],[2n day Sharpe]]),AVERAGE(TradeDash[[#This Row],[n day Sharpe]:[2n day Sharpe]]),"")</f>
        <v>-0.2660893790752612</v>
      </c>
      <c r="H3332">
        <f ca="1">IF(ISNUMBER(TradeDash[[#This Row],[Sharpe Average]]),IF(TradeDash[[#This Row],[Sharpe Average]]&gt;$G$1,1,0),"")</f>
        <v>0</v>
      </c>
      <c r="I3332" s="2">
        <f ca="1">IF(ISNUMBER(TradeDash[[#This Row],[Signal]]),MAX(IF(AND(TradeDash[[#This Row],[Signal]]=1,I3331&lt;1),I3331+$E$1,IF(AND(TradeDash[[#This Row],[Signal]]=0,I3331&gt;0),I3331-$E$1,IF(AND(TradeDash[[#This Row],[Signal]]=1,I3331=1),I3331,IF(AND(TradeDash[[#This Row],[Signal]]=0,I3331=0),I3331,0)))),0),"")</f>
        <v>0</v>
      </c>
      <c r="J3332" s="3">
        <f ca="1">IF(ISNUMBER(TradeDash[[#This Row],[Position]]),TradeDash[[#This Row],[Position]]*D3333,"")</f>
        <v>0</v>
      </c>
      <c r="K3332" s="7">
        <f ca="1">K3331*IFERROR(1+TradeDash[[#This Row],[Port Return]],1)</f>
        <v>5127943.1312474534</v>
      </c>
      <c r="L3332" s="7">
        <f ca="1">IF(ISNUMBER(TradeDash[[#This Row],[Port Return]]),L3331*(1+TradeDash[[#This Row],[Returns]]),L3331)</f>
        <v>3524928.4578696345</v>
      </c>
    </row>
    <row r="3333" spans="1:12" x14ac:dyDescent="0.35">
      <c r="A3333" s="1">
        <v>41373</v>
      </c>
      <c r="B3333" s="16">
        <f>YEAR(TradeDash[[#This Row],[Date]])</f>
        <v>2013</v>
      </c>
      <c r="C3333">
        <v>5495.1</v>
      </c>
      <c r="D3333" s="3">
        <f>IFERROR(TradeDash[[#This Row],[Nifty]]/C3332-1,"")</f>
        <v>-8.6325873406758458E-3</v>
      </c>
      <c r="E3333">
        <f ca="1">IFERROR(AVERAGE(OFFSET(TradeDash[[#This Row],[Returns]],0,0,-n_days))/STDEV(OFFSET(TradeDash[[#This Row],[Returns]],0,0,-n_days)),"")</f>
        <v>-0.52219164745743651</v>
      </c>
      <c r="F3333">
        <f ca="1">IFERROR(AVERAGE(OFFSET(TradeDash[[#This Row],[Returns]],0,0,-n_days*2))/STDEV(OFFSET(TradeDash[[#This Row],[Returns]],0,0,-n_days*2)),"")</f>
        <v>-0.20871700669505402</v>
      </c>
      <c r="G3333">
        <f ca="1">IF(ISNUMBER(TradeDash[[#This Row],[2n day Sharpe]]),AVERAGE(TradeDash[[#This Row],[n day Sharpe]:[2n day Sharpe]]),"")</f>
        <v>-0.36545432707624526</v>
      </c>
      <c r="H3333">
        <f ca="1">IF(ISNUMBER(TradeDash[[#This Row],[Sharpe Average]]),IF(TradeDash[[#This Row],[Sharpe Average]]&gt;$G$1,1,0),"")</f>
        <v>0</v>
      </c>
      <c r="I3333" s="2">
        <f ca="1">IF(ISNUMBER(TradeDash[[#This Row],[Signal]]),MAX(IF(AND(TradeDash[[#This Row],[Signal]]=1,I3332&lt;1),I3332+$E$1,IF(AND(TradeDash[[#This Row],[Signal]]=0,I3332&gt;0),I3332-$E$1,IF(AND(TradeDash[[#This Row],[Signal]]=1,I3332=1),I3332,IF(AND(TradeDash[[#This Row],[Signal]]=0,I3332=0),I3332,0)))),0),"")</f>
        <v>0</v>
      </c>
      <c r="J3333" s="3">
        <f ca="1">IF(ISNUMBER(TradeDash[[#This Row],[Position]]),TradeDash[[#This Row],[Position]]*D3334,"")</f>
        <v>0</v>
      </c>
      <c r="K3333" s="7">
        <f ca="1">K3332*IFERROR(1+TradeDash[[#This Row],[Port Return]],1)</f>
        <v>5127943.1312474534</v>
      </c>
      <c r="L3333" s="7">
        <f ca="1">IF(ISNUMBER(TradeDash[[#This Row],[Port Return]]),L3332*(1+TradeDash[[#This Row],[Returns]]),L3332)</f>
        <v>3494499.205087441</v>
      </c>
    </row>
    <row r="3334" spans="1:12" x14ac:dyDescent="0.35">
      <c r="A3334" s="1">
        <v>41374</v>
      </c>
      <c r="B3334" s="16">
        <f>YEAR(TradeDash[[#This Row],[Date]])</f>
        <v>2013</v>
      </c>
      <c r="C3334">
        <v>5558.7</v>
      </c>
      <c r="D3334" s="3">
        <f>IFERROR(TradeDash[[#This Row],[Nifty]]/C3333-1,"")</f>
        <v>1.1573947698858777E-2</v>
      </c>
      <c r="E3334">
        <f ca="1">IFERROR(AVERAGE(OFFSET(TradeDash[[#This Row],[Returns]],0,0,-n_days))/STDEV(OFFSET(TradeDash[[#This Row],[Returns]],0,0,-n_days)),"")</f>
        <v>-0.4013041746224365</v>
      </c>
      <c r="F3334">
        <f ca="1">IFERROR(AVERAGE(OFFSET(TradeDash[[#This Row],[Returns]],0,0,-n_days*2))/STDEV(OFFSET(TradeDash[[#This Row],[Returns]],0,0,-n_days*2)),"")</f>
        <v>-0.16634481740106538</v>
      </c>
      <c r="G3334">
        <f ca="1">IF(ISNUMBER(TradeDash[[#This Row],[2n day Sharpe]]),AVERAGE(TradeDash[[#This Row],[n day Sharpe]:[2n day Sharpe]]),"")</f>
        <v>-0.28382449601175097</v>
      </c>
      <c r="H3334">
        <f ca="1">IF(ISNUMBER(TradeDash[[#This Row],[Sharpe Average]]),IF(TradeDash[[#This Row],[Sharpe Average]]&gt;$G$1,1,0),"")</f>
        <v>0</v>
      </c>
      <c r="I3334" s="2">
        <f ca="1">IF(ISNUMBER(TradeDash[[#This Row],[Signal]]),MAX(IF(AND(TradeDash[[#This Row],[Signal]]=1,I3333&lt;1),I3333+$E$1,IF(AND(TradeDash[[#This Row],[Signal]]=0,I3333&gt;0),I3333-$E$1,IF(AND(TradeDash[[#This Row],[Signal]]=1,I3333=1),I3333,IF(AND(TradeDash[[#This Row],[Signal]]=0,I3333=0),I3333,0)))),0),"")</f>
        <v>0</v>
      </c>
      <c r="J3334" s="3">
        <f ca="1">IF(ISNUMBER(TradeDash[[#This Row],[Position]]),TradeDash[[#This Row],[Position]]*D3335,"")</f>
        <v>0</v>
      </c>
      <c r="K3334" s="7">
        <f ca="1">K3333*IFERROR(1+TradeDash[[#This Row],[Port Return]],1)</f>
        <v>5127943.1312474534</v>
      </c>
      <c r="L3334" s="7">
        <f ca="1">IF(ISNUMBER(TradeDash[[#This Row],[Port Return]]),L3333*(1+TradeDash[[#This Row],[Returns]]),L3333)</f>
        <v>3534944.3561208267</v>
      </c>
    </row>
    <row r="3335" spans="1:12" x14ac:dyDescent="0.35">
      <c r="A3335" s="1">
        <v>41375</v>
      </c>
      <c r="B3335" s="16">
        <f>YEAR(TradeDash[[#This Row],[Date]])</f>
        <v>2013</v>
      </c>
      <c r="C3335">
        <v>5594</v>
      </c>
      <c r="D3335" s="3">
        <f>IFERROR(TradeDash[[#This Row],[Nifty]]/C3334-1,"")</f>
        <v>6.3504056703906908E-3</v>
      </c>
      <c r="E3335">
        <f ca="1">IFERROR(AVERAGE(OFFSET(TradeDash[[#This Row],[Returns]],0,0,-n_days))/STDEV(OFFSET(TradeDash[[#This Row],[Returns]],0,0,-n_days)),"")</f>
        <v>-0.32326415490647598</v>
      </c>
      <c r="F3335">
        <f ca="1">IFERROR(AVERAGE(OFFSET(TradeDash[[#This Row],[Returns]],0,0,-n_days*2))/STDEV(OFFSET(TradeDash[[#This Row],[Returns]],0,0,-n_days*2)),"")</f>
        <v>-0.15930165502427268</v>
      </c>
      <c r="G3335">
        <f ca="1">IF(ISNUMBER(TradeDash[[#This Row],[2n day Sharpe]]),AVERAGE(TradeDash[[#This Row],[n day Sharpe]:[2n day Sharpe]]),"")</f>
        <v>-0.24128290496537433</v>
      </c>
      <c r="H3335">
        <f ca="1">IF(ISNUMBER(TradeDash[[#This Row],[Sharpe Average]]),IF(TradeDash[[#This Row],[Sharpe Average]]&gt;$G$1,1,0),"")</f>
        <v>0</v>
      </c>
      <c r="I3335" s="2">
        <f ca="1">IF(ISNUMBER(TradeDash[[#This Row],[Signal]]),MAX(IF(AND(TradeDash[[#This Row],[Signal]]=1,I3334&lt;1),I3334+$E$1,IF(AND(TradeDash[[#This Row],[Signal]]=0,I3334&gt;0),I3334-$E$1,IF(AND(TradeDash[[#This Row],[Signal]]=1,I3334=1),I3334,IF(AND(TradeDash[[#This Row],[Signal]]=0,I3334=0),I3334,0)))),0),"")</f>
        <v>0</v>
      </c>
      <c r="J3335" s="3">
        <f ca="1">IF(ISNUMBER(TradeDash[[#This Row],[Position]]),TradeDash[[#This Row],[Position]]*D3336,"")</f>
        <v>0</v>
      </c>
      <c r="K3335" s="7">
        <f ca="1">K3334*IFERROR(1+TradeDash[[#This Row],[Port Return]],1)</f>
        <v>5127943.1312474534</v>
      </c>
      <c r="L3335" s="7">
        <f ca="1">IF(ISNUMBER(TradeDash[[#This Row],[Port Return]]),L3334*(1+TradeDash[[#This Row],[Returns]]),L3334)</f>
        <v>3557392.686804452</v>
      </c>
    </row>
    <row r="3336" spans="1:12" x14ac:dyDescent="0.35">
      <c r="A3336" s="1">
        <v>41376</v>
      </c>
      <c r="B3336" s="16">
        <f>YEAR(TradeDash[[#This Row],[Date]])</f>
        <v>2013</v>
      </c>
      <c r="C3336">
        <v>5528.55</v>
      </c>
      <c r="D3336" s="3">
        <f>IFERROR(TradeDash[[#This Row],[Nifty]]/C3335-1,"")</f>
        <v>-1.1700035752592042E-2</v>
      </c>
      <c r="E3336">
        <f ca="1">IFERROR(AVERAGE(OFFSET(TradeDash[[#This Row],[Returns]],0,0,-n_days))/STDEV(OFFSET(TradeDash[[#This Row],[Returns]],0,0,-n_days)),"")</f>
        <v>-0.32740337069022563</v>
      </c>
      <c r="F3336">
        <f ca="1">IFERROR(AVERAGE(OFFSET(TradeDash[[#This Row],[Returns]],0,0,-n_days*2))/STDEV(OFFSET(TradeDash[[#This Row],[Returns]],0,0,-n_days*2)),"")</f>
        <v>-0.19492348473740559</v>
      </c>
      <c r="G3336">
        <f ca="1">IF(ISNUMBER(TradeDash[[#This Row],[2n day Sharpe]]),AVERAGE(TradeDash[[#This Row],[n day Sharpe]:[2n day Sharpe]]),"")</f>
        <v>-0.26116342771381562</v>
      </c>
      <c r="H3336">
        <f ca="1">IF(ISNUMBER(TradeDash[[#This Row],[Sharpe Average]]),IF(TradeDash[[#This Row],[Sharpe Average]]&gt;$G$1,1,0),"")</f>
        <v>0</v>
      </c>
      <c r="I3336" s="2">
        <f ca="1">IF(ISNUMBER(TradeDash[[#This Row],[Signal]]),MAX(IF(AND(TradeDash[[#This Row],[Signal]]=1,I3335&lt;1),I3335+$E$1,IF(AND(TradeDash[[#This Row],[Signal]]=0,I3335&gt;0),I3335-$E$1,IF(AND(TradeDash[[#This Row],[Signal]]=1,I3335=1),I3335,IF(AND(TradeDash[[#This Row],[Signal]]=0,I3335=0),I3335,0)))),0),"")</f>
        <v>0</v>
      </c>
      <c r="J3336" s="3">
        <f ca="1">IF(ISNUMBER(TradeDash[[#This Row],[Position]]),TradeDash[[#This Row],[Position]]*D3337,"")</f>
        <v>0</v>
      </c>
      <c r="K3336" s="7">
        <f ca="1">K3335*IFERROR(1+TradeDash[[#This Row],[Port Return]],1)</f>
        <v>5127943.1312474534</v>
      </c>
      <c r="L3336" s="7">
        <f ca="1">IF(ISNUMBER(TradeDash[[#This Row],[Port Return]]),L3335*(1+TradeDash[[#This Row],[Returns]]),L3335)</f>
        <v>3515771.0651828302</v>
      </c>
    </row>
    <row r="3337" spans="1:12" x14ac:dyDescent="0.35">
      <c r="A3337" s="1">
        <v>41379</v>
      </c>
      <c r="B3337" s="16">
        <f>YEAR(TradeDash[[#This Row],[Date]])</f>
        <v>2013</v>
      </c>
      <c r="C3337">
        <v>5568.4</v>
      </c>
      <c r="D3337" s="3">
        <f>IFERROR(TradeDash[[#This Row],[Nifty]]/C3336-1,"")</f>
        <v>7.2080382740500326E-3</v>
      </c>
      <c r="E3337">
        <f ca="1">IFERROR(AVERAGE(OFFSET(TradeDash[[#This Row],[Returns]],0,0,-n_days))/STDEV(OFFSET(TradeDash[[#This Row],[Returns]],0,0,-n_days)),"")</f>
        <v>-0.35074151121712072</v>
      </c>
      <c r="F3337">
        <f ca="1">IFERROR(AVERAGE(OFFSET(TradeDash[[#This Row],[Returns]],0,0,-n_days*2))/STDEV(OFFSET(TradeDash[[#This Row],[Returns]],0,0,-n_days*2)),"")</f>
        <v>-0.15598417632685038</v>
      </c>
      <c r="G3337">
        <f ca="1">IF(ISNUMBER(TradeDash[[#This Row],[2n day Sharpe]]),AVERAGE(TradeDash[[#This Row],[n day Sharpe]:[2n day Sharpe]]),"")</f>
        <v>-0.25336284377198554</v>
      </c>
      <c r="H3337">
        <f ca="1">IF(ISNUMBER(TradeDash[[#This Row],[Sharpe Average]]),IF(TradeDash[[#This Row],[Sharpe Average]]&gt;$G$1,1,0),"")</f>
        <v>0</v>
      </c>
      <c r="I3337" s="2">
        <f ca="1">IF(ISNUMBER(TradeDash[[#This Row],[Signal]]),MAX(IF(AND(TradeDash[[#This Row],[Signal]]=1,I3336&lt;1),I3336+$E$1,IF(AND(TradeDash[[#This Row],[Signal]]=0,I3336&gt;0),I3336-$E$1,IF(AND(TradeDash[[#This Row],[Signal]]=1,I3336=1),I3336,IF(AND(TradeDash[[#This Row],[Signal]]=0,I3336=0),I3336,0)))),0),"")</f>
        <v>0</v>
      </c>
      <c r="J3337" s="3">
        <f ca="1">IF(ISNUMBER(TradeDash[[#This Row],[Position]]),TradeDash[[#This Row],[Position]]*D3338,"")</f>
        <v>0</v>
      </c>
      <c r="K3337" s="7">
        <f ca="1">K3336*IFERROR(1+TradeDash[[#This Row],[Port Return]],1)</f>
        <v>5127943.1312474534</v>
      </c>
      <c r="L3337" s="7">
        <f ca="1">IF(ISNUMBER(TradeDash[[#This Row],[Port Return]]),L3336*(1+TradeDash[[#This Row],[Returns]]),L3336)</f>
        <v>3541112.8775834655</v>
      </c>
    </row>
    <row r="3338" spans="1:12" x14ac:dyDescent="0.35">
      <c r="A3338" s="1">
        <v>41380</v>
      </c>
      <c r="B3338" s="16">
        <f>YEAR(TradeDash[[#This Row],[Date]])</f>
        <v>2013</v>
      </c>
      <c r="C3338">
        <v>5688.95</v>
      </c>
      <c r="D3338" s="3">
        <f>IFERROR(TradeDash[[#This Row],[Nifty]]/C3337-1,"")</f>
        <v>2.1648947633072346E-2</v>
      </c>
      <c r="E3338">
        <f ca="1">IFERROR(AVERAGE(OFFSET(TradeDash[[#This Row],[Returns]],0,0,-n_days))/STDEV(OFFSET(TradeDash[[#This Row],[Returns]],0,0,-n_days)),"")</f>
        <v>-0.15479475029295794</v>
      </c>
      <c r="F3338">
        <f ca="1">IFERROR(AVERAGE(OFFSET(TradeDash[[#This Row],[Returns]],0,0,-n_days*2))/STDEV(OFFSET(TradeDash[[#This Row],[Returns]],0,0,-n_days*2)),"")</f>
        <v>-8.412800545632268E-2</v>
      </c>
      <c r="G3338">
        <f ca="1">IF(ISNUMBER(TradeDash[[#This Row],[2n day Sharpe]]),AVERAGE(TradeDash[[#This Row],[n day Sharpe]:[2n day Sharpe]]),"")</f>
        <v>-0.11946137787464031</v>
      </c>
      <c r="H3338">
        <f ca="1">IF(ISNUMBER(TradeDash[[#This Row],[Sharpe Average]]),IF(TradeDash[[#This Row],[Sharpe Average]]&gt;$G$1,1,0),"")</f>
        <v>0</v>
      </c>
      <c r="I3338" s="2">
        <f ca="1">IF(ISNUMBER(TradeDash[[#This Row],[Signal]]),MAX(IF(AND(TradeDash[[#This Row],[Signal]]=1,I3337&lt;1),I3337+$E$1,IF(AND(TradeDash[[#This Row],[Signal]]=0,I3337&gt;0),I3337-$E$1,IF(AND(TradeDash[[#This Row],[Signal]]=1,I3337=1),I3337,IF(AND(TradeDash[[#This Row],[Signal]]=0,I3337=0),I3337,0)))),0),"")</f>
        <v>0</v>
      </c>
      <c r="J3338" s="3">
        <f ca="1">IF(ISNUMBER(TradeDash[[#This Row],[Position]]),TradeDash[[#This Row],[Position]]*D3339,"")</f>
        <v>0</v>
      </c>
      <c r="K3338" s="7">
        <f ca="1">K3337*IFERROR(1+TradeDash[[#This Row],[Port Return]],1)</f>
        <v>5127943.1312474534</v>
      </c>
      <c r="L3338" s="7">
        <f ca="1">IF(ISNUMBER(TradeDash[[#This Row],[Port Return]]),L3337*(1+TradeDash[[#This Row],[Returns]]),L3337)</f>
        <v>3617774.244833068</v>
      </c>
    </row>
    <row r="3339" spans="1:12" x14ac:dyDescent="0.35">
      <c r="A3339" s="1">
        <v>41381</v>
      </c>
      <c r="B3339" s="16">
        <f>YEAR(TradeDash[[#This Row],[Date]])</f>
        <v>2013</v>
      </c>
      <c r="C3339">
        <v>5688.7</v>
      </c>
      <c r="D3339" s="3">
        <f>IFERROR(TradeDash[[#This Row],[Nifty]]/C3338-1,"")</f>
        <v>-4.3944840436238586E-5</v>
      </c>
      <c r="E3339">
        <f ca="1">IFERROR(AVERAGE(OFFSET(TradeDash[[#This Row],[Returns]],0,0,-n_days))/STDEV(OFFSET(TradeDash[[#This Row],[Returns]],0,0,-n_days)),"")</f>
        <v>-0.12381694337994405</v>
      </c>
      <c r="F3339">
        <f ca="1">IFERROR(AVERAGE(OFFSET(TradeDash[[#This Row],[Returns]],0,0,-n_days*2))/STDEV(OFFSET(TradeDash[[#This Row],[Returns]],0,0,-n_days*2)),"")</f>
        <v>-8.9076295393572008E-2</v>
      </c>
      <c r="G3339">
        <f ca="1">IF(ISNUMBER(TradeDash[[#This Row],[2n day Sharpe]]),AVERAGE(TradeDash[[#This Row],[n day Sharpe]:[2n day Sharpe]]),"")</f>
        <v>-0.10644661938675803</v>
      </c>
      <c r="H3339">
        <f ca="1">IF(ISNUMBER(TradeDash[[#This Row],[Sharpe Average]]),IF(TradeDash[[#This Row],[Sharpe Average]]&gt;$G$1,1,0),"")</f>
        <v>0</v>
      </c>
      <c r="I3339" s="2">
        <f ca="1">IF(ISNUMBER(TradeDash[[#This Row],[Signal]]),MAX(IF(AND(TradeDash[[#This Row],[Signal]]=1,I3338&lt;1),I3338+$E$1,IF(AND(TradeDash[[#This Row],[Signal]]=0,I3338&gt;0),I3338-$E$1,IF(AND(TradeDash[[#This Row],[Signal]]=1,I3338=1),I3338,IF(AND(TradeDash[[#This Row],[Signal]]=0,I3338=0),I3338,0)))),0),"")</f>
        <v>0</v>
      </c>
      <c r="J3339" s="3">
        <f ca="1">IF(ISNUMBER(TradeDash[[#This Row],[Position]]),TradeDash[[#This Row],[Position]]*D3340,"")</f>
        <v>0</v>
      </c>
      <c r="K3339" s="7">
        <f ca="1">K3338*IFERROR(1+TradeDash[[#This Row],[Port Return]],1)</f>
        <v>5127943.1312474534</v>
      </c>
      <c r="L3339" s="7">
        <f ca="1">IF(ISNUMBER(TradeDash[[#This Row],[Port Return]]),L3338*(1+TradeDash[[#This Row],[Returns]]),L3338)</f>
        <v>3617615.2623211443</v>
      </c>
    </row>
    <row r="3340" spans="1:12" x14ac:dyDescent="0.35">
      <c r="A3340" s="1">
        <v>41382</v>
      </c>
      <c r="B3340" s="16">
        <f>YEAR(TradeDash[[#This Row],[Date]])</f>
        <v>2013</v>
      </c>
      <c r="C3340">
        <v>5783.1</v>
      </c>
      <c r="D3340" s="3">
        <f>IFERROR(TradeDash[[#This Row],[Nifty]]/C3339-1,"")</f>
        <v>1.6594300982649912E-2</v>
      </c>
      <c r="E3340">
        <f ca="1">IFERROR(AVERAGE(OFFSET(TradeDash[[#This Row],[Returns]],0,0,-n_days))/STDEV(OFFSET(TradeDash[[#This Row],[Returns]],0,0,-n_days)),"")</f>
        <v>3.6777246493782646E-2</v>
      </c>
      <c r="F3340">
        <f ca="1">IFERROR(AVERAGE(OFFSET(TradeDash[[#This Row],[Returns]],0,0,-n_days*2))/STDEV(OFFSET(TradeDash[[#This Row],[Returns]],0,0,-n_days*2)),"")</f>
        <v>-6.2251131143534082E-2</v>
      </c>
      <c r="G3340">
        <f ca="1">IF(ISNUMBER(TradeDash[[#This Row],[2n day Sharpe]]),AVERAGE(TradeDash[[#This Row],[n day Sharpe]:[2n day Sharpe]]),"")</f>
        <v>-1.2736942324875718E-2</v>
      </c>
      <c r="H3340">
        <f ca="1">IF(ISNUMBER(TradeDash[[#This Row],[Sharpe Average]]),IF(TradeDash[[#This Row],[Sharpe Average]]&gt;$G$1,1,0),"")</f>
        <v>0</v>
      </c>
      <c r="I3340" s="2">
        <f ca="1">IF(ISNUMBER(TradeDash[[#This Row],[Signal]]),MAX(IF(AND(TradeDash[[#This Row],[Signal]]=1,I3339&lt;1),I3339+$E$1,IF(AND(TradeDash[[#This Row],[Signal]]=0,I3339&gt;0),I3339-$E$1,IF(AND(TradeDash[[#This Row],[Signal]]=1,I3339=1),I3339,IF(AND(TradeDash[[#This Row],[Signal]]=0,I3339=0),I3339,0)))),0),"")</f>
        <v>0</v>
      </c>
      <c r="J3340" s="3">
        <f ca="1">IF(ISNUMBER(TradeDash[[#This Row],[Position]]),TradeDash[[#This Row],[Position]]*D3341,"")</f>
        <v>0</v>
      </c>
      <c r="K3340" s="7">
        <f ca="1">K3339*IFERROR(1+TradeDash[[#This Row],[Port Return]],1)</f>
        <v>5127943.1312474534</v>
      </c>
      <c r="L3340" s="7">
        <f ca="1">IF(ISNUMBER(TradeDash[[#This Row],[Port Return]]),L3339*(1+TradeDash[[#This Row],[Returns]]),L3339)</f>
        <v>3677647.0588235296</v>
      </c>
    </row>
    <row r="3341" spans="1:12" x14ac:dyDescent="0.35">
      <c r="A3341" s="1">
        <v>41386</v>
      </c>
      <c r="B3341" s="16">
        <f>YEAR(TradeDash[[#This Row],[Date]])</f>
        <v>2013</v>
      </c>
      <c r="C3341">
        <v>5834.4</v>
      </c>
      <c r="D3341" s="3">
        <f>IFERROR(TradeDash[[#This Row],[Nifty]]/C3340-1,"")</f>
        <v>8.8706748975462268E-3</v>
      </c>
      <c r="E3341">
        <f ca="1">IFERROR(AVERAGE(OFFSET(TradeDash[[#This Row],[Returns]],0,0,-n_days))/STDEV(OFFSET(TradeDash[[#This Row],[Returns]],0,0,-n_days)),"")</f>
        <v>0.12638421406786668</v>
      </c>
      <c r="F3341">
        <f ca="1">IFERROR(AVERAGE(OFFSET(TradeDash[[#This Row],[Returns]],0,0,-n_days*2))/STDEV(OFFSET(TradeDash[[#This Row],[Returns]],0,0,-n_days*2)),"")</f>
        <v>-4.0924332209070297E-2</v>
      </c>
      <c r="G3341">
        <f ca="1">IF(ISNUMBER(TradeDash[[#This Row],[2n day Sharpe]]),AVERAGE(TradeDash[[#This Row],[n day Sharpe]:[2n day Sharpe]]),"")</f>
        <v>4.2729940929398191E-2</v>
      </c>
      <c r="H3341">
        <f ca="1">IF(ISNUMBER(TradeDash[[#This Row],[Sharpe Average]]),IF(TradeDash[[#This Row],[Sharpe Average]]&gt;$G$1,1,0),"")</f>
        <v>1</v>
      </c>
      <c r="I3341" s="2">
        <f ca="1">IF(ISNUMBER(TradeDash[[#This Row],[Signal]]),MAX(IF(AND(TradeDash[[#This Row],[Signal]]=1,I3340&lt;1),I3340+$E$1,IF(AND(TradeDash[[#This Row],[Signal]]=0,I3340&gt;0),I3340-$E$1,IF(AND(TradeDash[[#This Row],[Signal]]=1,I3340=1),I3340,IF(AND(TradeDash[[#This Row],[Signal]]=0,I3340=0),I3340,0)))),0),"")</f>
        <v>0.2</v>
      </c>
      <c r="J3341" s="3">
        <f ca="1">IF(ISNUMBER(TradeDash[[#This Row],[Position]]),TradeDash[[#This Row],[Position]]*D3342,"")</f>
        <v>8.5698615110363366E-5</v>
      </c>
      <c r="K3341" s="7">
        <f ca="1">K3340*IFERROR(1+TradeDash[[#This Row],[Port Return]],1)</f>
        <v>5128382.5888721654</v>
      </c>
      <c r="L3341" s="7">
        <f ca="1">IF(ISNUMBER(TradeDash[[#This Row],[Port Return]]),L3340*(1+TradeDash[[#This Row],[Returns]]),L3340)</f>
        <v>3710270.2702702703</v>
      </c>
    </row>
    <row r="3342" spans="1:12" x14ac:dyDescent="0.35">
      <c r="A3342" s="1">
        <v>41387</v>
      </c>
      <c r="B3342" s="16">
        <f>YEAR(TradeDash[[#This Row],[Date]])</f>
        <v>2013</v>
      </c>
      <c r="C3342">
        <v>5836.9</v>
      </c>
      <c r="D3342" s="3">
        <f>IFERROR(TradeDash[[#This Row],[Nifty]]/C3341-1,"")</f>
        <v>4.2849307555181682E-4</v>
      </c>
      <c r="E3342">
        <f ca="1">IFERROR(AVERAGE(OFFSET(TradeDash[[#This Row],[Returns]],0,0,-n_days))/STDEV(OFFSET(TradeDash[[#This Row],[Returns]],0,0,-n_days)),"")</f>
        <v>0.16237477615447474</v>
      </c>
      <c r="F3342">
        <f ca="1">IFERROR(AVERAGE(OFFSET(TradeDash[[#This Row],[Returns]],0,0,-n_days*2))/STDEV(OFFSET(TradeDash[[#This Row],[Returns]],0,0,-n_days*2)),"")</f>
        <v>-1.9580218198797066E-3</v>
      </c>
      <c r="G3342">
        <f ca="1">IF(ISNUMBER(TradeDash[[#This Row],[2n day Sharpe]]),AVERAGE(TradeDash[[#This Row],[n day Sharpe]:[2n day Sharpe]]),"")</f>
        <v>8.020837716729752E-2</v>
      </c>
      <c r="H3342">
        <f ca="1">IF(ISNUMBER(TradeDash[[#This Row],[Sharpe Average]]),IF(TradeDash[[#This Row],[Sharpe Average]]&gt;$G$1,1,0),"")</f>
        <v>1</v>
      </c>
      <c r="I3342" s="2">
        <f ca="1">IF(ISNUMBER(TradeDash[[#This Row],[Signal]]),MAX(IF(AND(TradeDash[[#This Row],[Signal]]=1,I3341&lt;1),I3341+$E$1,IF(AND(TradeDash[[#This Row],[Signal]]=0,I3341&gt;0),I3341-$E$1,IF(AND(TradeDash[[#This Row],[Signal]]=1,I3341=1),I3341,IF(AND(TradeDash[[#This Row],[Signal]]=0,I3341=0),I3341,0)))),0),"")</f>
        <v>0.4</v>
      </c>
      <c r="J3342" s="3">
        <f ca="1">IF(ISNUMBER(TradeDash[[#This Row],[Position]]),TradeDash[[#This Row],[Position]]*D3343,"")</f>
        <v>5.441244496222364E-3</v>
      </c>
      <c r="K3342" s="7">
        <f ca="1">K3341*IFERROR(1+TradeDash[[#This Row],[Port Return]],1)</f>
        <v>5156287.3724083891</v>
      </c>
      <c r="L3342" s="7">
        <f ca="1">IF(ISNUMBER(TradeDash[[#This Row],[Port Return]]),L3341*(1+TradeDash[[#This Row],[Returns]]),L3341)</f>
        <v>3711860.0953895068</v>
      </c>
    </row>
    <row r="3343" spans="1:12" x14ac:dyDescent="0.35">
      <c r="A3343" s="1">
        <v>41389</v>
      </c>
      <c r="B3343" s="16">
        <f>YEAR(TradeDash[[#This Row],[Date]])</f>
        <v>2013</v>
      </c>
      <c r="C3343">
        <v>5916.3</v>
      </c>
      <c r="D3343" s="3">
        <f>IFERROR(TradeDash[[#This Row],[Nifty]]/C3342-1,"")</f>
        <v>1.360311124055591E-2</v>
      </c>
      <c r="E3343">
        <f ca="1">IFERROR(AVERAGE(OFFSET(TradeDash[[#This Row],[Returns]],0,0,-n_days))/STDEV(OFFSET(TradeDash[[#This Row],[Returns]],0,0,-n_days)),"")</f>
        <v>0.23049590465666928</v>
      </c>
      <c r="F3343">
        <f ca="1">IFERROR(AVERAGE(OFFSET(TradeDash[[#This Row],[Returns]],0,0,-n_days*2))/STDEV(OFFSET(TradeDash[[#This Row],[Returns]],0,0,-n_days*2)),"")</f>
        <v>3.2915114958003068E-2</v>
      </c>
      <c r="G3343">
        <f ca="1">IF(ISNUMBER(TradeDash[[#This Row],[2n day Sharpe]]),AVERAGE(TradeDash[[#This Row],[n day Sharpe]:[2n day Sharpe]]),"")</f>
        <v>0.13170550980733617</v>
      </c>
      <c r="H3343">
        <f ca="1">IF(ISNUMBER(TradeDash[[#This Row],[Sharpe Average]]),IF(TradeDash[[#This Row],[Sharpe Average]]&gt;$G$1,1,0),"")</f>
        <v>1</v>
      </c>
      <c r="I3343" s="2">
        <f ca="1">IF(ISNUMBER(TradeDash[[#This Row],[Signal]]),MAX(IF(AND(TradeDash[[#This Row],[Signal]]=1,I3342&lt;1),I3342+$E$1,IF(AND(TradeDash[[#This Row],[Signal]]=0,I3342&gt;0),I3342-$E$1,IF(AND(TradeDash[[#This Row],[Signal]]=1,I3342=1),I3342,IF(AND(TradeDash[[#This Row],[Signal]]=0,I3342=0),I3342,0)))),0),"")</f>
        <v>0.60000000000000009</v>
      </c>
      <c r="J3343" s="3">
        <f ca="1">IF(ISNUMBER(TradeDash[[#This Row],[Position]]),TradeDash[[#This Row],[Position]]*D3344,"")</f>
        <v>-4.5484508899143582E-3</v>
      </c>
      <c r="K3343" s="7">
        <f ca="1">K3342*IFERROR(1+TradeDash[[#This Row],[Port Return]],1)</f>
        <v>5132834.2525207037</v>
      </c>
      <c r="L3343" s="7">
        <f ca="1">IF(ISNUMBER(TradeDash[[#This Row],[Port Return]]),L3342*(1+TradeDash[[#This Row],[Returns]]),L3342)</f>
        <v>3762352.9411764708</v>
      </c>
    </row>
    <row r="3344" spans="1:12" x14ac:dyDescent="0.35">
      <c r="A3344" s="1">
        <v>41390</v>
      </c>
      <c r="B3344" s="16">
        <f>YEAR(TradeDash[[#This Row],[Date]])</f>
        <v>2013</v>
      </c>
      <c r="C3344">
        <v>5871.45</v>
      </c>
      <c r="D3344" s="3">
        <f>IFERROR(TradeDash[[#This Row],[Nifty]]/C3343-1,"")</f>
        <v>-7.5807514831905953E-3</v>
      </c>
      <c r="E3344">
        <f ca="1">IFERROR(AVERAGE(OFFSET(TradeDash[[#This Row],[Returns]],0,0,-n_days))/STDEV(OFFSET(TradeDash[[#This Row],[Returns]],0,0,-n_days)),"")</f>
        <v>0.20491993120616886</v>
      </c>
      <c r="F3344">
        <f ca="1">IFERROR(AVERAGE(OFFSET(TradeDash[[#This Row],[Returns]],0,0,-n_days*2))/STDEV(OFFSET(TradeDash[[#This Row],[Returns]],0,0,-n_days*2)),"")</f>
        <v>1.1977013713054723E-2</v>
      </c>
      <c r="G3344">
        <f ca="1">IF(ISNUMBER(TradeDash[[#This Row],[2n day Sharpe]]),AVERAGE(TradeDash[[#This Row],[n day Sharpe]:[2n day Sharpe]]),"")</f>
        <v>0.1084484724596118</v>
      </c>
      <c r="H3344">
        <f ca="1">IF(ISNUMBER(TradeDash[[#This Row],[Sharpe Average]]),IF(TradeDash[[#This Row],[Sharpe Average]]&gt;$G$1,1,0),"")</f>
        <v>1</v>
      </c>
      <c r="I3344" s="2">
        <f ca="1">IF(ISNUMBER(TradeDash[[#This Row],[Signal]]),MAX(IF(AND(TradeDash[[#This Row],[Signal]]=1,I3343&lt;1),I3343+$E$1,IF(AND(TradeDash[[#This Row],[Signal]]=0,I3343&gt;0),I3343-$E$1,IF(AND(TradeDash[[#This Row],[Signal]]=1,I3343=1),I3343,IF(AND(TradeDash[[#This Row],[Signal]]=0,I3343=0),I3343,0)))),0),"")</f>
        <v>0.8</v>
      </c>
      <c r="J3344" s="3">
        <f ca="1">IF(ISNUMBER(TradeDash[[#This Row],[Position]]),TradeDash[[#This Row],[Position]]*D3345,"")</f>
        <v>4.4486455645539992E-3</v>
      </c>
      <c r="K3344" s="7">
        <f ca="1">K3343*IFERROR(1+TradeDash[[#This Row],[Port Return]],1)</f>
        <v>5155668.4128517713</v>
      </c>
      <c r="L3344" s="7">
        <f ca="1">IF(ISNUMBER(TradeDash[[#This Row],[Port Return]]),L3343*(1+TradeDash[[#This Row],[Returns]]),L3343)</f>
        <v>3733831.4785373607</v>
      </c>
    </row>
    <row r="3345" spans="1:12" x14ac:dyDescent="0.35">
      <c r="A3345" s="1">
        <v>41393</v>
      </c>
      <c r="B3345" s="16">
        <f>YEAR(TradeDash[[#This Row],[Date]])</f>
        <v>2013</v>
      </c>
      <c r="C3345">
        <v>5904.1</v>
      </c>
      <c r="D3345" s="3">
        <f>IFERROR(TradeDash[[#This Row],[Nifty]]/C3344-1,"")</f>
        <v>5.5608069556924988E-3</v>
      </c>
      <c r="E3345">
        <f ca="1">IFERROR(AVERAGE(OFFSET(TradeDash[[#This Row],[Returns]],0,0,-n_days))/STDEV(OFFSET(TradeDash[[#This Row],[Returns]],0,0,-n_days)),"")</f>
        <v>0.22458790132306974</v>
      </c>
      <c r="F3345">
        <f ca="1">IFERROR(AVERAGE(OFFSET(TradeDash[[#This Row],[Returns]],0,0,-n_days*2))/STDEV(OFFSET(TradeDash[[#This Row],[Returns]],0,0,-n_days*2)),"")</f>
        <v>6.740292456242801E-2</v>
      </c>
      <c r="G3345">
        <f ca="1">IF(ISNUMBER(TradeDash[[#This Row],[2n day Sharpe]]),AVERAGE(TradeDash[[#This Row],[n day Sharpe]:[2n day Sharpe]]),"")</f>
        <v>0.14599541294274887</v>
      </c>
      <c r="H3345">
        <f ca="1">IF(ISNUMBER(TradeDash[[#This Row],[Sharpe Average]]),IF(TradeDash[[#This Row],[Sharpe Average]]&gt;$G$1,1,0),"")</f>
        <v>1</v>
      </c>
      <c r="I3345" s="2">
        <f ca="1">IF(ISNUMBER(TradeDash[[#This Row],[Signal]]),MAX(IF(AND(TradeDash[[#This Row],[Signal]]=1,I3344&lt;1),I3344+$E$1,IF(AND(TradeDash[[#This Row],[Signal]]=0,I3344&gt;0),I3344-$E$1,IF(AND(TradeDash[[#This Row],[Signal]]=1,I3344=1),I3344,IF(AND(TradeDash[[#This Row],[Signal]]=0,I3344=0),I3344,0)))),0),"")</f>
        <v>1</v>
      </c>
      <c r="J3345" s="3">
        <f ca="1">IF(ISNUMBER(TradeDash[[#This Row],[Position]]),TradeDash[[#This Row],[Position]]*D3346,"")</f>
        <v>4.4206568316931261E-3</v>
      </c>
      <c r="K3345" s="7">
        <f ca="1">K3344*IFERROR(1+TradeDash[[#This Row],[Port Return]],1)</f>
        <v>5178459.853642989</v>
      </c>
      <c r="L3345" s="7">
        <f ca="1">IF(ISNUMBER(TradeDash[[#This Row],[Port Return]]),L3344*(1+TradeDash[[#This Row],[Returns]]),L3344)</f>
        <v>3754594.594594595</v>
      </c>
    </row>
    <row r="3346" spans="1:12" x14ac:dyDescent="0.35">
      <c r="A3346" s="1">
        <v>41394</v>
      </c>
      <c r="B3346" s="16">
        <f>YEAR(TradeDash[[#This Row],[Date]])</f>
        <v>2013</v>
      </c>
      <c r="C3346">
        <v>5930.2</v>
      </c>
      <c r="D3346" s="3">
        <f>IFERROR(TradeDash[[#This Row],[Nifty]]/C3345-1,"")</f>
        <v>4.4206568316931261E-3</v>
      </c>
      <c r="E3346">
        <f ca="1">IFERROR(AVERAGE(OFFSET(TradeDash[[#This Row],[Returns]],0,0,-n_days))/STDEV(OFFSET(TradeDash[[#This Row],[Returns]],0,0,-n_days)),"")</f>
        <v>0.21195477840648128</v>
      </c>
      <c r="F3346">
        <f ca="1">IFERROR(AVERAGE(OFFSET(TradeDash[[#This Row],[Returns]],0,0,-n_days*2))/STDEV(OFFSET(TradeDash[[#This Row],[Returns]],0,0,-n_days*2)),"")</f>
        <v>6.3064138954331994E-2</v>
      </c>
      <c r="G3346">
        <f ca="1">IF(ISNUMBER(TradeDash[[#This Row],[2n day Sharpe]]),AVERAGE(TradeDash[[#This Row],[n day Sharpe]:[2n day Sharpe]]),"")</f>
        <v>0.13750945868040665</v>
      </c>
      <c r="H3346">
        <f ca="1">IF(ISNUMBER(TradeDash[[#This Row],[Sharpe Average]]),IF(TradeDash[[#This Row],[Sharpe Average]]&gt;$G$1,1,0),"")</f>
        <v>1</v>
      </c>
      <c r="I3346" s="2">
        <f ca="1">IF(ISNUMBER(TradeDash[[#This Row],[Signal]]),MAX(IF(AND(TradeDash[[#This Row],[Signal]]=1,I3345&lt;1),I3345+$E$1,IF(AND(TradeDash[[#This Row],[Signal]]=0,I3345&gt;0),I3345-$E$1,IF(AND(TradeDash[[#This Row],[Signal]]=1,I3345=1),I3345,IF(AND(TradeDash[[#This Row],[Signal]]=0,I3345=0),I3345,0)))),0),"")</f>
        <v>1</v>
      </c>
      <c r="J3346" s="3">
        <f ca="1">IF(ISNUMBER(TradeDash[[#This Row],[Position]]),TradeDash[[#This Row],[Position]]*D3347,"")</f>
        <v>1.1660652254561477E-2</v>
      </c>
      <c r="K3346" s="7">
        <f ca="1">K3345*IFERROR(1+TradeDash[[#This Row],[Port Return]],1)</f>
        <v>5238844.0732105272</v>
      </c>
      <c r="L3346" s="7">
        <f ca="1">IF(ISNUMBER(TradeDash[[#This Row],[Port Return]]),L3345*(1+TradeDash[[#This Row],[Returns]]),L3345)</f>
        <v>3771192.3688394278</v>
      </c>
    </row>
    <row r="3347" spans="1:12" x14ac:dyDescent="0.35">
      <c r="A3347" s="1">
        <v>41396</v>
      </c>
      <c r="B3347" s="16">
        <f>YEAR(TradeDash[[#This Row],[Date]])</f>
        <v>2013</v>
      </c>
      <c r="C3347">
        <v>5999.35</v>
      </c>
      <c r="D3347" s="3">
        <f>IFERROR(TradeDash[[#This Row],[Nifty]]/C3346-1,"")</f>
        <v>1.1660652254561477E-2</v>
      </c>
      <c r="E3347">
        <f ca="1">IFERROR(AVERAGE(OFFSET(TradeDash[[#This Row],[Returns]],0,0,-n_days))/STDEV(OFFSET(TradeDash[[#This Row],[Returns]],0,0,-n_days)),"")</f>
        <v>0.24481547522590211</v>
      </c>
      <c r="F3347">
        <f ca="1">IFERROR(AVERAGE(OFFSET(TradeDash[[#This Row],[Returns]],0,0,-n_days*2))/STDEV(OFFSET(TradeDash[[#This Row],[Returns]],0,0,-n_days*2)),"")</f>
        <v>0.14369635260210911</v>
      </c>
      <c r="G3347">
        <f ca="1">IF(ISNUMBER(TradeDash[[#This Row],[2n day Sharpe]]),AVERAGE(TradeDash[[#This Row],[n day Sharpe]:[2n day Sharpe]]),"")</f>
        <v>0.1942559139140056</v>
      </c>
      <c r="H3347">
        <f ca="1">IF(ISNUMBER(TradeDash[[#This Row],[Sharpe Average]]),IF(TradeDash[[#This Row],[Sharpe Average]]&gt;$G$1,1,0),"")</f>
        <v>1</v>
      </c>
      <c r="I3347" s="2">
        <f ca="1">IF(ISNUMBER(TradeDash[[#This Row],[Signal]]),MAX(IF(AND(TradeDash[[#This Row],[Signal]]=1,I3346&lt;1),I3346+$E$1,IF(AND(TradeDash[[#This Row],[Signal]]=0,I3346&gt;0),I3346-$E$1,IF(AND(TradeDash[[#This Row],[Signal]]=1,I3346=1),I3346,IF(AND(TradeDash[[#This Row],[Signal]]=0,I3346=0),I3346,0)))),0),"")</f>
        <v>1</v>
      </c>
      <c r="J3347" s="3">
        <f ca="1">IF(ISNUMBER(TradeDash[[#This Row],[Position]]),TradeDash[[#This Row],[Position]]*D3348,"")</f>
        <v>-9.2259994832774028E-3</v>
      </c>
      <c r="K3347" s="7">
        <f ca="1">K3346*IFERROR(1+TradeDash[[#This Row],[Port Return]],1)</f>
        <v>5190510.500498116</v>
      </c>
      <c r="L3347" s="7">
        <f ca="1">IF(ISNUMBER(TradeDash[[#This Row],[Port Return]]),L3346*(1+TradeDash[[#This Row],[Returns]]),L3346)</f>
        <v>3815166.9316375204</v>
      </c>
    </row>
    <row r="3348" spans="1:12" x14ac:dyDescent="0.35">
      <c r="A3348" s="1">
        <v>41397</v>
      </c>
      <c r="B3348" s="16">
        <f>YEAR(TradeDash[[#This Row],[Date]])</f>
        <v>2013</v>
      </c>
      <c r="C3348">
        <v>5944</v>
      </c>
      <c r="D3348" s="3">
        <f>IFERROR(TradeDash[[#This Row],[Nifty]]/C3347-1,"")</f>
        <v>-9.2259994832774028E-3</v>
      </c>
      <c r="E3348">
        <f ca="1">IFERROR(AVERAGE(OFFSET(TradeDash[[#This Row],[Returns]],0,0,-n_days))/STDEV(OFFSET(TradeDash[[#This Row],[Returns]],0,0,-n_days)),"")</f>
        <v>0.16083737641408324</v>
      </c>
      <c r="F3348">
        <f ca="1">IFERROR(AVERAGE(OFFSET(TradeDash[[#This Row],[Returns]],0,0,-n_days*2))/STDEV(OFFSET(TradeDash[[#This Row],[Returns]],0,0,-n_days*2)),"")</f>
        <v>0.1053537919889805</v>
      </c>
      <c r="G3348">
        <f ca="1">IF(ISNUMBER(TradeDash[[#This Row],[2n day Sharpe]]),AVERAGE(TradeDash[[#This Row],[n day Sharpe]:[2n day Sharpe]]),"")</f>
        <v>0.13309558420153186</v>
      </c>
      <c r="H3348">
        <f ca="1">IF(ISNUMBER(TradeDash[[#This Row],[Sharpe Average]]),IF(TradeDash[[#This Row],[Sharpe Average]]&gt;$G$1,1,0),"")</f>
        <v>1</v>
      </c>
      <c r="I3348" s="2">
        <f ca="1">IF(ISNUMBER(TradeDash[[#This Row],[Signal]]),MAX(IF(AND(TradeDash[[#This Row],[Signal]]=1,I3347&lt;1),I3347+$E$1,IF(AND(TradeDash[[#This Row],[Signal]]=0,I3347&gt;0),I3347-$E$1,IF(AND(TradeDash[[#This Row],[Signal]]=1,I3347=1),I3347,IF(AND(TradeDash[[#This Row],[Signal]]=0,I3347=0),I3347,0)))),0),"")</f>
        <v>1</v>
      </c>
      <c r="J3348" s="3">
        <f ca="1">IF(ISNUMBER(TradeDash[[#This Row],[Position]]),TradeDash[[#This Row],[Position]]*D3349,"")</f>
        <v>4.5508075370122025E-3</v>
      </c>
      <c r="K3348" s="7">
        <f ca="1">K3347*IFERROR(1+TradeDash[[#This Row],[Port Return]],1)</f>
        <v>5214131.5148047237</v>
      </c>
      <c r="L3348" s="7">
        <f ca="1">IF(ISNUMBER(TradeDash[[#This Row],[Port Return]]),L3347*(1+TradeDash[[#This Row],[Returns]]),L3347)</f>
        <v>3779968.2034976156</v>
      </c>
    </row>
    <row r="3349" spans="1:12" x14ac:dyDescent="0.35">
      <c r="A3349" s="1">
        <v>41400</v>
      </c>
      <c r="B3349" s="16">
        <f>YEAR(TradeDash[[#This Row],[Date]])</f>
        <v>2013</v>
      </c>
      <c r="C3349">
        <v>5971.05</v>
      </c>
      <c r="D3349" s="3">
        <f>IFERROR(TradeDash[[#This Row],[Nifty]]/C3348-1,"")</f>
        <v>4.5508075370122025E-3</v>
      </c>
      <c r="E3349">
        <f ca="1">IFERROR(AVERAGE(OFFSET(TradeDash[[#This Row],[Returns]],0,0,-n_days))/STDEV(OFFSET(TradeDash[[#This Row],[Returns]],0,0,-n_days)),"")</f>
        <v>0.25627242812308582</v>
      </c>
      <c r="F3349">
        <f ca="1">IFERROR(AVERAGE(OFFSET(TradeDash[[#This Row],[Returns]],0,0,-n_days*2))/STDEV(OFFSET(TradeDash[[#This Row],[Returns]],0,0,-n_days*2)),"")</f>
        <v>0.12716373626534777</v>
      </c>
      <c r="G3349">
        <f ca="1">IF(ISNUMBER(TradeDash[[#This Row],[2n day Sharpe]]),AVERAGE(TradeDash[[#This Row],[n day Sharpe]:[2n day Sharpe]]),"")</f>
        <v>0.19171808219421679</v>
      </c>
      <c r="H3349">
        <f ca="1">IF(ISNUMBER(TradeDash[[#This Row],[Sharpe Average]]),IF(TradeDash[[#This Row],[Sharpe Average]]&gt;$G$1,1,0),"")</f>
        <v>1</v>
      </c>
      <c r="I3349" s="2">
        <f ca="1">IF(ISNUMBER(TradeDash[[#This Row],[Signal]]),MAX(IF(AND(TradeDash[[#This Row],[Signal]]=1,I3348&lt;1),I3348+$E$1,IF(AND(TradeDash[[#This Row],[Signal]]=0,I3348&gt;0),I3348-$E$1,IF(AND(TradeDash[[#This Row],[Signal]]=1,I3348=1),I3348,IF(AND(TradeDash[[#This Row],[Signal]]=0,I3348=0),I3348,0)))),0),"")</f>
        <v>1</v>
      </c>
      <c r="J3349" s="3">
        <f ca="1">IF(ISNUMBER(TradeDash[[#This Row],[Position]]),TradeDash[[#This Row],[Position]]*D3350,"")</f>
        <v>1.2141918088108383E-2</v>
      </c>
      <c r="K3349" s="7">
        <f ca="1">K3348*IFERROR(1+TradeDash[[#This Row],[Port Return]],1)</f>
        <v>5277441.0725581069</v>
      </c>
      <c r="L3349" s="7">
        <f ca="1">IF(ISNUMBER(TradeDash[[#This Row],[Port Return]]),L3348*(1+TradeDash[[#This Row],[Returns]]),L3348)</f>
        <v>3797170.1112877592</v>
      </c>
    </row>
    <row r="3350" spans="1:12" x14ac:dyDescent="0.35">
      <c r="A3350" s="1">
        <v>41401</v>
      </c>
      <c r="B3350" s="16">
        <f>YEAR(TradeDash[[#This Row],[Date]])</f>
        <v>2013</v>
      </c>
      <c r="C3350">
        <v>6043.55</v>
      </c>
      <c r="D3350" s="3">
        <f>IFERROR(TradeDash[[#This Row],[Nifty]]/C3349-1,"")</f>
        <v>1.2141918088108383E-2</v>
      </c>
      <c r="E3350">
        <f ca="1">IFERROR(AVERAGE(OFFSET(TradeDash[[#This Row],[Returns]],0,0,-n_days))/STDEV(OFFSET(TradeDash[[#This Row],[Returns]],0,0,-n_days)),"")</f>
        <v>0.44151356897256527</v>
      </c>
      <c r="F3350">
        <f ca="1">IFERROR(AVERAGE(OFFSET(TradeDash[[#This Row],[Returns]],0,0,-n_days*2))/STDEV(OFFSET(TradeDash[[#This Row],[Returns]],0,0,-n_days*2)),"")</f>
        <v>0.12078226350023979</v>
      </c>
      <c r="G3350">
        <f ca="1">IF(ISNUMBER(TradeDash[[#This Row],[2n day Sharpe]]),AVERAGE(TradeDash[[#This Row],[n day Sharpe]:[2n day Sharpe]]),"")</f>
        <v>0.28114791623640256</v>
      </c>
      <c r="H3350">
        <f ca="1">IF(ISNUMBER(TradeDash[[#This Row],[Sharpe Average]]),IF(TradeDash[[#This Row],[Sharpe Average]]&gt;$G$1,1,0),"")</f>
        <v>1</v>
      </c>
      <c r="I3350" s="2">
        <f ca="1">IF(ISNUMBER(TradeDash[[#This Row],[Signal]]),MAX(IF(AND(TradeDash[[#This Row],[Signal]]=1,I3349&lt;1),I3349+$E$1,IF(AND(TradeDash[[#This Row],[Signal]]=0,I3349&gt;0),I3349-$E$1,IF(AND(TradeDash[[#This Row],[Signal]]=1,I3349=1),I3349,IF(AND(TradeDash[[#This Row],[Signal]]=0,I3349=0),I3349,0)))),0),"")</f>
        <v>1</v>
      </c>
      <c r="J3350" s="3">
        <f ca="1">IF(ISNUMBER(TradeDash[[#This Row],[Position]]),TradeDash[[#This Row],[Position]]*D3351,"")</f>
        <v>4.2607407897676808E-3</v>
      </c>
      <c r="K3350" s="7">
        <f ca="1">K3349*IFERROR(1+TradeDash[[#This Row],[Port Return]],1)</f>
        <v>5299926.8810015507</v>
      </c>
      <c r="L3350" s="7">
        <f ca="1">IF(ISNUMBER(TradeDash[[#This Row],[Port Return]]),L3349*(1+TradeDash[[#This Row],[Returns]]),L3349)</f>
        <v>3843275.0397456284</v>
      </c>
    </row>
    <row r="3351" spans="1:12" x14ac:dyDescent="0.35">
      <c r="A3351" s="1">
        <v>41402</v>
      </c>
      <c r="B3351" s="16">
        <f>YEAR(TradeDash[[#This Row],[Date]])</f>
        <v>2013</v>
      </c>
      <c r="C3351">
        <v>6069.3</v>
      </c>
      <c r="D3351" s="3">
        <f>IFERROR(TradeDash[[#This Row],[Nifty]]/C3350-1,"")</f>
        <v>4.2607407897676808E-3</v>
      </c>
      <c r="E3351">
        <f ca="1">IFERROR(AVERAGE(OFFSET(TradeDash[[#This Row],[Returns]],0,0,-n_days))/STDEV(OFFSET(TradeDash[[#This Row],[Returns]],0,0,-n_days)),"")</f>
        <v>0.4955797961055895</v>
      </c>
      <c r="F3351">
        <f ca="1">IFERROR(AVERAGE(OFFSET(TradeDash[[#This Row],[Returns]],0,0,-n_days*2))/STDEV(OFFSET(TradeDash[[#This Row],[Returns]],0,0,-n_days*2)),"")</f>
        <v>0.11656365198627699</v>
      </c>
      <c r="G3351">
        <f ca="1">IF(ISNUMBER(TradeDash[[#This Row],[2n day Sharpe]]),AVERAGE(TradeDash[[#This Row],[n day Sharpe]:[2n day Sharpe]]),"")</f>
        <v>0.30607172404593325</v>
      </c>
      <c r="H3351">
        <f ca="1">IF(ISNUMBER(TradeDash[[#This Row],[Sharpe Average]]),IF(TradeDash[[#This Row],[Sharpe Average]]&gt;$G$1,1,0),"")</f>
        <v>1</v>
      </c>
      <c r="I3351" s="2">
        <f ca="1">IF(ISNUMBER(TradeDash[[#This Row],[Signal]]),MAX(IF(AND(TradeDash[[#This Row],[Signal]]=1,I3350&lt;1),I3350+$E$1,IF(AND(TradeDash[[#This Row],[Signal]]=0,I3350&gt;0),I3350-$E$1,IF(AND(TradeDash[[#This Row],[Signal]]=1,I3350=1),I3350,IF(AND(TradeDash[[#This Row],[Signal]]=0,I3350=0),I3350,0)))),0),"")</f>
        <v>1</v>
      </c>
      <c r="J3351" s="3">
        <f ca="1">IF(ISNUMBER(TradeDash[[#This Row],[Position]]),TradeDash[[#This Row],[Position]]*D3352,"")</f>
        <v>-3.155223831413978E-3</v>
      </c>
      <c r="K3351" s="7">
        <f ca="1">K3350*IFERROR(1+TradeDash[[#This Row],[Port Return]],1)</f>
        <v>5283204.4254018627</v>
      </c>
      <c r="L3351" s="7">
        <f ca="1">IF(ISNUMBER(TradeDash[[#This Row],[Port Return]]),L3350*(1+TradeDash[[#This Row],[Returns]]),L3350)</f>
        <v>3859650.2384737683</v>
      </c>
    </row>
    <row r="3352" spans="1:12" x14ac:dyDescent="0.35">
      <c r="A3352" s="1">
        <v>41403</v>
      </c>
      <c r="B3352" s="16">
        <f>YEAR(TradeDash[[#This Row],[Date]])</f>
        <v>2013</v>
      </c>
      <c r="C3352">
        <v>6050.15</v>
      </c>
      <c r="D3352" s="3">
        <f>IFERROR(TradeDash[[#This Row],[Nifty]]/C3351-1,"")</f>
        <v>-3.155223831413978E-3</v>
      </c>
      <c r="E3352">
        <f ca="1">IFERROR(AVERAGE(OFFSET(TradeDash[[#This Row],[Returns]],0,0,-n_days))/STDEV(OFFSET(TradeDash[[#This Row],[Returns]],0,0,-n_days)),"")</f>
        <v>0.48559630139319754</v>
      </c>
      <c r="F3352">
        <f ca="1">IFERROR(AVERAGE(OFFSET(TradeDash[[#This Row],[Returns]],0,0,-n_days*2))/STDEV(OFFSET(TradeDash[[#This Row],[Returns]],0,0,-n_days*2)),"")</f>
        <v>8.8170730629166028E-2</v>
      </c>
      <c r="G3352">
        <f ca="1">IF(ISNUMBER(TradeDash[[#This Row],[2n day Sharpe]]),AVERAGE(TradeDash[[#This Row],[n day Sharpe]:[2n day Sharpe]]),"")</f>
        <v>0.28688351601118178</v>
      </c>
      <c r="H3352">
        <f ca="1">IF(ISNUMBER(TradeDash[[#This Row],[Sharpe Average]]),IF(TradeDash[[#This Row],[Sharpe Average]]&gt;$G$1,1,0),"")</f>
        <v>1</v>
      </c>
      <c r="I3352" s="2">
        <f ca="1">IF(ISNUMBER(TradeDash[[#This Row],[Signal]]),MAX(IF(AND(TradeDash[[#This Row],[Signal]]=1,I3351&lt;1),I3351+$E$1,IF(AND(TradeDash[[#This Row],[Signal]]=0,I3351&gt;0),I3351-$E$1,IF(AND(TradeDash[[#This Row],[Signal]]=1,I3351=1),I3351,IF(AND(TradeDash[[#This Row],[Signal]]=0,I3351=0),I3351,0)))),0),"")</f>
        <v>1</v>
      </c>
      <c r="J3352" s="3">
        <f ca="1">IF(ISNUMBER(TradeDash[[#This Row],[Position]]),TradeDash[[#This Row],[Position]]*D3353,"")</f>
        <v>7.3717180565771034E-3</v>
      </c>
      <c r="K3352" s="7">
        <f ca="1">K3351*IFERROR(1+TradeDash[[#This Row],[Port Return]],1)</f>
        <v>5322150.7188611859</v>
      </c>
      <c r="L3352" s="7">
        <f ca="1">IF(ISNUMBER(TradeDash[[#This Row],[Port Return]]),L3351*(1+TradeDash[[#This Row],[Returns]]),L3351)</f>
        <v>3847472.1780604133</v>
      </c>
    </row>
    <row r="3353" spans="1:12" x14ac:dyDescent="0.35">
      <c r="A3353" s="1">
        <v>41404</v>
      </c>
      <c r="B3353" s="16">
        <f>YEAR(TradeDash[[#This Row],[Date]])</f>
        <v>2013</v>
      </c>
      <c r="C3353">
        <v>6094.75</v>
      </c>
      <c r="D3353" s="3">
        <f>IFERROR(TradeDash[[#This Row],[Nifty]]/C3352-1,"")</f>
        <v>7.3717180565771034E-3</v>
      </c>
      <c r="E3353">
        <f ca="1">IFERROR(AVERAGE(OFFSET(TradeDash[[#This Row],[Returns]],0,0,-n_days))/STDEV(OFFSET(TradeDash[[#This Row],[Returns]],0,0,-n_days)),"")</f>
        <v>0.60799315373216489</v>
      </c>
      <c r="F3353">
        <f ca="1">IFERROR(AVERAGE(OFFSET(TradeDash[[#This Row],[Returns]],0,0,-n_days*2))/STDEV(OFFSET(TradeDash[[#This Row],[Returns]],0,0,-n_days*2)),"")</f>
        <v>7.1776576556452948E-2</v>
      </c>
      <c r="G3353">
        <f ca="1">IF(ISNUMBER(TradeDash[[#This Row],[2n day Sharpe]]),AVERAGE(TradeDash[[#This Row],[n day Sharpe]:[2n day Sharpe]]),"")</f>
        <v>0.33988486514430893</v>
      </c>
      <c r="H3353">
        <f ca="1">IF(ISNUMBER(TradeDash[[#This Row],[Sharpe Average]]),IF(TradeDash[[#This Row],[Sharpe Average]]&gt;$G$1,1,0),"")</f>
        <v>1</v>
      </c>
      <c r="I3353" s="2">
        <f ca="1">IF(ISNUMBER(TradeDash[[#This Row],[Signal]]),MAX(IF(AND(TradeDash[[#This Row],[Signal]]=1,I3352&lt;1),I3352+$E$1,IF(AND(TradeDash[[#This Row],[Signal]]=0,I3352&gt;0),I3352-$E$1,IF(AND(TradeDash[[#This Row],[Signal]]=1,I3352=1),I3352,IF(AND(TradeDash[[#This Row],[Signal]]=0,I3352=0),I3352,0)))),0),"")</f>
        <v>1</v>
      </c>
      <c r="J3353" s="3">
        <f ca="1">IF(ISNUMBER(TradeDash[[#This Row],[Position]]),TradeDash[[#This Row],[Position]]*D3354,"")</f>
        <v>-1.8753845522786028E-2</v>
      </c>
      <c r="K3353" s="7">
        <f ca="1">K3352*IFERROR(1+TradeDash[[#This Row],[Port Return]],1)</f>
        <v>5222339.9264306789</v>
      </c>
      <c r="L3353" s="7">
        <f ca="1">IF(ISNUMBER(TradeDash[[#This Row],[Port Return]]),L3352*(1+TradeDash[[#This Row],[Returns]]),L3352)</f>
        <v>3875834.6581875994</v>
      </c>
    </row>
    <row r="3354" spans="1:12" x14ac:dyDescent="0.35">
      <c r="A3354" s="1">
        <v>41407</v>
      </c>
      <c r="B3354" s="16">
        <f>YEAR(TradeDash[[#This Row],[Date]])</f>
        <v>2013</v>
      </c>
      <c r="C3354">
        <v>5980.45</v>
      </c>
      <c r="D3354" s="3">
        <f>IFERROR(TradeDash[[#This Row],[Nifty]]/C3353-1,"")</f>
        <v>-1.8753845522786028E-2</v>
      </c>
      <c r="E3354">
        <f ca="1">IFERROR(AVERAGE(OFFSET(TradeDash[[#This Row],[Returns]],0,0,-n_days))/STDEV(OFFSET(TradeDash[[#This Row],[Returns]],0,0,-n_days)),"")</f>
        <v>0.37173386688438731</v>
      </c>
      <c r="F3354">
        <f ca="1">IFERROR(AVERAGE(OFFSET(TradeDash[[#This Row],[Returns]],0,0,-n_days*2))/STDEV(OFFSET(TradeDash[[#This Row],[Returns]],0,0,-n_days*2)),"")</f>
        <v>2.1202814471698573E-2</v>
      </c>
      <c r="G3354">
        <f ca="1">IF(ISNUMBER(TradeDash[[#This Row],[2n day Sharpe]]),AVERAGE(TradeDash[[#This Row],[n day Sharpe]:[2n day Sharpe]]),"")</f>
        <v>0.19646834067804295</v>
      </c>
      <c r="H3354">
        <f ca="1">IF(ISNUMBER(TradeDash[[#This Row],[Sharpe Average]]),IF(TradeDash[[#This Row],[Sharpe Average]]&gt;$G$1,1,0),"")</f>
        <v>1</v>
      </c>
      <c r="I3354" s="2">
        <f ca="1">IF(ISNUMBER(TradeDash[[#This Row],[Signal]]),MAX(IF(AND(TradeDash[[#This Row],[Signal]]=1,I3353&lt;1),I3353+$E$1,IF(AND(TradeDash[[#This Row],[Signal]]=0,I3353&gt;0),I3353-$E$1,IF(AND(TradeDash[[#This Row],[Signal]]=1,I3353=1),I3353,IF(AND(TradeDash[[#This Row],[Signal]]=0,I3353=0),I3353,0)))),0),"")</f>
        <v>1</v>
      </c>
      <c r="J3354" s="3">
        <f ca="1">IF(ISNUMBER(TradeDash[[#This Row],[Position]]),TradeDash[[#This Row],[Position]]*D3355,"")</f>
        <v>2.499811887065384E-3</v>
      </c>
      <c r="K3354" s="7">
        <f ca="1">K3353*IFERROR(1+TradeDash[[#This Row],[Port Return]],1)</f>
        <v>5235394.7938570669</v>
      </c>
      <c r="L3354" s="7">
        <f ca="1">IF(ISNUMBER(TradeDash[[#This Row],[Port Return]]),L3353*(1+TradeDash[[#This Row],[Returns]]),L3353)</f>
        <v>3803147.8537360891</v>
      </c>
    </row>
    <row r="3355" spans="1:12" x14ac:dyDescent="0.35">
      <c r="A3355" s="1">
        <v>41408</v>
      </c>
      <c r="B3355" s="16">
        <f>YEAR(TradeDash[[#This Row],[Date]])</f>
        <v>2013</v>
      </c>
      <c r="C3355">
        <v>5995.4</v>
      </c>
      <c r="D3355" s="3">
        <f>IFERROR(TradeDash[[#This Row],[Nifty]]/C3354-1,"")</f>
        <v>2.499811887065384E-3</v>
      </c>
      <c r="E3355">
        <f ca="1">IFERROR(AVERAGE(OFFSET(TradeDash[[#This Row],[Returns]],0,0,-n_days))/STDEV(OFFSET(TradeDash[[#This Row],[Returns]],0,0,-n_days)),"")</f>
        <v>0.35302848710057771</v>
      </c>
      <c r="F3355">
        <f ca="1">IFERROR(AVERAGE(OFFSET(TradeDash[[#This Row],[Returns]],0,0,-n_days*2))/STDEV(OFFSET(TradeDash[[#This Row],[Returns]],0,0,-n_days*2)),"")</f>
        <v>4.0013045362398518E-2</v>
      </c>
      <c r="G3355">
        <f ca="1">IF(ISNUMBER(TradeDash[[#This Row],[2n day Sharpe]]),AVERAGE(TradeDash[[#This Row],[n day Sharpe]:[2n day Sharpe]]),"")</f>
        <v>0.19652076623148812</v>
      </c>
      <c r="H3355">
        <f ca="1">IF(ISNUMBER(TradeDash[[#This Row],[Sharpe Average]]),IF(TradeDash[[#This Row],[Sharpe Average]]&gt;$G$1,1,0),"")</f>
        <v>1</v>
      </c>
      <c r="I3355" s="2">
        <f ca="1">IF(ISNUMBER(TradeDash[[#This Row],[Signal]]),MAX(IF(AND(TradeDash[[#This Row],[Signal]]=1,I3354&lt;1),I3354+$E$1,IF(AND(TradeDash[[#This Row],[Signal]]=0,I3354&gt;0),I3354-$E$1,IF(AND(TradeDash[[#This Row],[Signal]]=1,I3354=1),I3354,IF(AND(TradeDash[[#This Row],[Signal]]=0,I3354=0),I3354,0)))),0),"")</f>
        <v>1</v>
      </c>
      <c r="J3355" s="3">
        <f ca="1">IF(ISNUMBER(TradeDash[[#This Row],[Position]]),TradeDash[[#This Row],[Position]]*D3356,"")</f>
        <v>2.5244354004737124E-2</v>
      </c>
      <c r="K3355" s="7">
        <f ca="1">K3354*IFERROR(1+TradeDash[[#This Row],[Port Return]],1)</f>
        <v>5367558.9533877522</v>
      </c>
      <c r="L3355" s="7">
        <f ca="1">IF(ISNUMBER(TradeDash[[#This Row],[Port Return]]),L3354*(1+TradeDash[[#This Row],[Returns]]),L3354)</f>
        <v>3812655.007949126</v>
      </c>
    </row>
    <row r="3356" spans="1:12" x14ac:dyDescent="0.35">
      <c r="A3356" s="1">
        <v>41409</v>
      </c>
      <c r="B3356" s="16">
        <f>YEAR(TradeDash[[#This Row],[Date]])</f>
        <v>2013</v>
      </c>
      <c r="C3356">
        <v>6146.75</v>
      </c>
      <c r="D3356" s="3">
        <f>IFERROR(TradeDash[[#This Row],[Nifty]]/C3355-1,"")</f>
        <v>2.5244354004737124E-2</v>
      </c>
      <c r="E3356">
        <f ca="1">IFERROR(AVERAGE(OFFSET(TradeDash[[#This Row],[Returns]],0,0,-n_days))/STDEV(OFFSET(TradeDash[[#This Row],[Returns]],0,0,-n_days)),"")</f>
        <v>0.51538876039792869</v>
      </c>
      <c r="F3356">
        <f ca="1">IFERROR(AVERAGE(OFFSET(TradeDash[[#This Row],[Returns]],0,0,-n_days*2))/STDEV(OFFSET(TradeDash[[#This Row],[Returns]],0,0,-n_days*2)),"")</f>
        <v>0.12504118874010478</v>
      </c>
      <c r="G3356">
        <f ca="1">IF(ISNUMBER(TradeDash[[#This Row],[2n day Sharpe]]),AVERAGE(TradeDash[[#This Row],[n day Sharpe]:[2n day Sharpe]]),"")</f>
        <v>0.32021497456901671</v>
      </c>
      <c r="H3356">
        <f ca="1">IF(ISNUMBER(TradeDash[[#This Row],[Sharpe Average]]),IF(TradeDash[[#This Row],[Sharpe Average]]&gt;$G$1,1,0),"")</f>
        <v>1</v>
      </c>
      <c r="I3356" s="2">
        <f ca="1">IF(ISNUMBER(TradeDash[[#This Row],[Signal]]),MAX(IF(AND(TradeDash[[#This Row],[Signal]]=1,I3355&lt;1),I3355+$E$1,IF(AND(TradeDash[[#This Row],[Signal]]=0,I3355&gt;0),I3355-$E$1,IF(AND(TradeDash[[#This Row],[Signal]]=1,I3355=1),I3355,IF(AND(TradeDash[[#This Row],[Signal]]=0,I3355=0),I3355,0)))),0),"")</f>
        <v>1</v>
      </c>
      <c r="J3356" s="3">
        <f ca="1">IF(ISNUMBER(TradeDash[[#This Row],[Position]]),TradeDash[[#This Row],[Position]]*D3357,"")</f>
        <v>3.7662179200390611E-3</v>
      </c>
      <c r="K3356" s="7">
        <f ca="1">K3355*IFERROR(1+TradeDash[[#This Row],[Port Return]],1)</f>
        <v>5387774.3501048675</v>
      </c>
      <c r="L3356" s="7">
        <f ca="1">IF(ISNUMBER(TradeDash[[#This Row],[Port Return]]),L3355*(1+TradeDash[[#This Row],[Returns]]),L3355)</f>
        <v>3908903.0206677276</v>
      </c>
    </row>
    <row r="3357" spans="1:12" x14ac:dyDescent="0.35">
      <c r="A3357" s="1">
        <v>41410</v>
      </c>
      <c r="B3357" s="16">
        <f>YEAR(TradeDash[[#This Row],[Date]])</f>
        <v>2013</v>
      </c>
      <c r="C3357">
        <v>6169.9</v>
      </c>
      <c r="D3357" s="3">
        <f>IFERROR(TradeDash[[#This Row],[Nifty]]/C3356-1,"")</f>
        <v>3.7662179200390611E-3</v>
      </c>
      <c r="E3357">
        <f ca="1">IFERROR(AVERAGE(OFFSET(TradeDash[[#This Row],[Returns]],0,0,-n_days))/STDEV(OFFSET(TradeDash[[#This Row],[Returns]],0,0,-n_days)),"")</f>
        <v>0.49903110796996197</v>
      </c>
      <c r="F3357">
        <f ca="1">IFERROR(AVERAGE(OFFSET(TradeDash[[#This Row],[Returns]],0,0,-n_days*2))/STDEV(OFFSET(TradeDash[[#This Row],[Returns]],0,0,-n_days*2)),"")</f>
        <v>0.11111043939231956</v>
      </c>
      <c r="G3357">
        <f ca="1">IF(ISNUMBER(TradeDash[[#This Row],[2n day Sharpe]]),AVERAGE(TradeDash[[#This Row],[n day Sharpe]:[2n day Sharpe]]),"")</f>
        <v>0.30507077368114077</v>
      </c>
      <c r="H3357">
        <f ca="1">IF(ISNUMBER(TradeDash[[#This Row],[Sharpe Average]]),IF(TradeDash[[#This Row],[Sharpe Average]]&gt;$G$1,1,0),"")</f>
        <v>1</v>
      </c>
      <c r="I3357" s="2">
        <f ca="1">IF(ISNUMBER(TradeDash[[#This Row],[Signal]]),MAX(IF(AND(TradeDash[[#This Row],[Signal]]=1,I3356&lt;1),I3356+$E$1,IF(AND(TradeDash[[#This Row],[Signal]]=0,I3356&gt;0),I3356-$E$1,IF(AND(TradeDash[[#This Row],[Signal]]=1,I3356=1),I3356,IF(AND(TradeDash[[#This Row],[Signal]]=0,I3356=0),I3356,0)))),0),"")</f>
        <v>1</v>
      </c>
      <c r="J3357" s="3">
        <f ca="1">IF(ISNUMBER(TradeDash[[#This Row],[Position]]),TradeDash[[#This Row],[Position]]*D3358,"")</f>
        <v>2.8201429520737786E-3</v>
      </c>
      <c r="K3357" s="7">
        <f ca="1">K3356*IFERROR(1+TradeDash[[#This Row],[Port Return]],1)</f>
        <v>5402968.6439656792</v>
      </c>
      <c r="L3357" s="7">
        <f ca="1">IF(ISNUMBER(TradeDash[[#This Row],[Port Return]]),L3356*(1+TradeDash[[#This Row],[Returns]]),L3356)</f>
        <v>3923624.801271861</v>
      </c>
    </row>
    <row r="3358" spans="1:12" x14ac:dyDescent="0.35">
      <c r="A3358" s="1">
        <v>41411</v>
      </c>
      <c r="B3358" s="16">
        <f>YEAR(TradeDash[[#This Row],[Date]])</f>
        <v>2013</v>
      </c>
      <c r="C3358">
        <v>6187.3</v>
      </c>
      <c r="D3358" s="3">
        <f>IFERROR(TradeDash[[#This Row],[Nifty]]/C3357-1,"")</f>
        <v>2.8201429520737786E-3</v>
      </c>
      <c r="E3358">
        <f ca="1">IFERROR(AVERAGE(OFFSET(TradeDash[[#This Row],[Returns]],0,0,-n_days))/STDEV(OFFSET(TradeDash[[#This Row],[Returns]],0,0,-n_days)),"")</f>
        <v>0.43992335013497219</v>
      </c>
      <c r="F3358">
        <f ca="1">IFERROR(AVERAGE(OFFSET(TradeDash[[#This Row],[Returns]],0,0,-n_days*2))/STDEV(OFFSET(TradeDash[[#This Row],[Returns]],0,0,-n_days*2)),"")</f>
        <v>0.13400543944278334</v>
      </c>
      <c r="G3358">
        <f ca="1">IF(ISNUMBER(TradeDash[[#This Row],[2n day Sharpe]]),AVERAGE(TradeDash[[#This Row],[n day Sharpe]:[2n day Sharpe]]),"")</f>
        <v>0.28696439478887775</v>
      </c>
      <c r="H3358">
        <f ca="1">IF(ISNUMBER(TradeDash[[#This Row],[Sharpe Average]]),IF(TradeDash[[#This Row],[Sharpe Average]]&gt;$G$1,1,0),"")</f>
        <v>1</v>
      </c>
      <c r="I3358" s="2">
        <f ca="1">IF(ISNUMBER(TradeDash[[#This Row],[Signal]]),MAX(IF(AND(TradeDash[[#This Row],[Signal]]=1,I3357&lt;1),I3357+$E$1,IF(AND(TradeDash[[#This Row],[Signal]]=0,I3357&gt;0),I3357-$E$1,IF(AND(TradeDash[[#This Row],[Signal]]=1,I3357=1),I3357,IF(AND(TradeDash[[#This Row],[Signal]]=0,I3357=0),I3357,0)))),0),"")</f>
        <v>1</v>
      </c>
      <c r="J3358" s="3">
        <f ca="1">IF(ISNUMBER(TradeDash[[#This Row],[Position]]),TradeDash[[#This Row],[Position]]*D3359,"")</f>
        <v>-4.9132901265496187E-3</v>
      </c>
      <c r="K3358" s="7">
        <f ca="1">K3357*IFERROR(1+TradeDash[[#This Row],[Port Return]],1)</f>
        <v>5376422.2914732257</v>
      </c>
      <c r="L3358" s="7">
        <f ca="1">IF(ISNUMBER(TradeDash[[#This Row],[Port Return]]),L3357*(1+TradeDash[[#This Row],[Returns]]),L3357)</f>
        <v>3934689.9841017495</v>
      </c>
    </row>
    <row r="3359" spans="1:12" x14ac:dyDescent="0.35">
      <c r="A3359" s="1">
        <v>41414</v>
      </c>
      <c r="B3359" s="16">
        <f>YEAR(TradeDash[[#This Row],[Date]])</f>
        <v>2013</v>
      </c>
      <c r="C3359">
        <v>6156.9</v>
      </c>
      <c r="D3359" s="3">
        <f>IFERROR(TradeDash[[#This Row],[Nifty]]/C3358-1,"")</f>
        <v>-4.9132901265496187E-3</v>
      </c>
      <c r="E3359">
        <f ca="1">IFERROR(AVERAGE(OFFSET(TradeDash[[#This Row],[Returns]],0,0,-n_days))/STDEV(OFFSET(TradeDash[[#This Row],[Returns]],0,0,-n_days)),"")</f>
        <v>0.40741053501915381</v>
      </c>
      <c r="F3359">
        <f ca="1">IFERROR(AVERAGE(OFFSET(TradeDash[[#This Row],[Returns]],0,0,-n_days*2))/STDEV(OFFSET(TradeDash[[#This Row],[Returns]],0,0,-n_days*2)),"")</f>
        <v>0.1379315190298909</v>
      </c>
      <c r="G3359">
        <f ca="1">IF(ISNUMBER(TradeDash[[#This Row],[2n day Sharpe]]),AVERAGE(TradeDash[[#This Row],[n day Sharpe]:[2n day Sharpe]]),"")</f>
        <v>0.27267102702452234</v>
      </c>
      <c r="H3359">
        <f ca="1">IF(ISNUMBER(TradeDash[[#This Row],[Sharpe Average]]),IF(TradeDash[[#This Row],[Sharpe Average]]&gt;$G$1,1,0),"")</f>
        <v>1</v>
      </c>
      <c r="I3359" s="2">
        <f ca="1">IF(ISNUMBER(TradeDash[[#This Row],[Signal]]),MAX(IF(AND(TradeDash[[#This Row],[Signal]]=1,I3358&lt;1),I3358+$E$1,IF(AND(TradeDash[[#This Row],[Signal]]=0,I3358&gt;0),I3358-$E$1,IF(AND(TradeDash[[#This Row],[Signal]]=1,I3358=1),I3358,IF(AND(TradeDash[[#This Row],[Signal]]=0,I3358=0),I3358,0)))),0),"")</f>
        <v>1</v>
      </c>
      <c r="J3359" s="3">
        <f ca="1">IF(ISNUMBER(TradeDash[[#This Row],[Position]]),TradeDash[[#This Row],[Position]]*D3360,"")</f>
        <v>-6.9515502931668527E-3</v>
      </c>
      <c r="K3359" s="7">
        <f ca="1">K3358*IFERROR(1+TradeDash[[#This Row],[Port Return]],1)</f>
        <v>5339047.8215167457</v>
      </c>
      <c r="L3359" s="7">
        <f ca="1">IF(ISNUMBER(TradeDash[[#This Row],[Port Return]]),L3358*(1+TradeDash[[#This Row],[Returns]]),L3358)</f>
        <v>3915357.7106518289</v>
      </c>
    </row>
    <row r="3360" spans="1:12" x14ac:dyDescent="0.35">
      <c r="A3360" s="1">
        <v>41415</v>
      </c>
      <c r="B3360" s="16">
        <f>YEAR(TradeDash[[#This Row],[Date]])</f>
        <v>2013</v>
      </c>
      <c r="C3360">
        <v>6114.1</v>
      </c>
      <c r="D3360" s="3">
        <f>IFERROR(TradeDash[[#This Row],[Nifty]]/C3359-1,"")</f>
        <v>-6.9515502931668527E-3</v>
      </c>
      <c r="E3360">
        <f ca="1">IFERROR(AVERAGE(OFFSET(TradeDash[[#This Row],[Returns]],0,0,-n_days))/STDEV(OFFSET(TradeDash[[#This Row],[Returns]],0,0,-n_days)),"")</f>
        <v>0.29305487133504182</v>
      </c>
      <c r="F3360">
        <f ca="1">IFERROR(AVERAGE(OFFSET(TradeDash[[#This Row],[Returns]],0,0,-n_days*2))/STDEV(OFFSET(TradeDash[[#This Row],[Returns]],0,0,-n_days*2)),"")</f>
        <v>0.16301002067309392</v>
      </c>
      <c r="G3360">
        <f ca="1">IF(ISNUMBER(TradeDash[[#This Row],[2n day Sharpe]]),AVERAGE(TradeDash[[#This Row],[n day Sharpe]:[2n day Sharpe]]),"")</f>
        <v>0.22803244600406786</v>
      </c>
      <c r="H3360">
        <f ca="1">IF(ISNUMBER(TradeDash[[#This Row],[Sharpe Average]]),IF(TradeDash[[#This Row],[Sharpe Average]]&gt;$G$1,1,0),"")</f>
        <v>1</v>
      </c>
      <c r="I3360" s="2">
        <f ca="1">IF(ISNUMBER(TradeDash[[#This Row],[Signal]]),MAX(IF(AND(TradeDash[[#This Row],[Signal]]=1,I3359&lt;1),I3359+$E$1,IF(AND(TradeDash[[#This Row],[Signal]]=0,I3359&gt;0),I3359-$E$1,IF(AND(TradeDash[[#This Row],[Signal]]=1,I3359=1),I3359,IF(AND(TradeDash[[#This Row],[Signal]]=0,I3359=0),I3359,0)))),0),"")</f>
        <v>1</v>
      </c>
      <c r="J3360" s="3">
        <f ca="1">IF(ISNUMBER(TradeDash[[#This Row],[Position]]),TradeDash[[#This Row],[Position]]*D3361,"")</f>
        <v>-3.2057048461753279E-3</v>
      </c>
      <c r="K3360" s="7">
        <f ca="1">K3359*IFERROR(1+TradeDash[[#This Row],[Port Return]],1)</f>
        <v>5321932.4100413481</v>
      </c>
      <c r="L3360" s="7">
        <f ca="1">IF(ISNUMBER(TradeDash[[#This Row],[Port Return]]),L3359*(1+TradeDash[[#This Row],[Returns]]),L3359)</f>
        <v>3888139.9046104942</v>
      </c>
    </row>
    <row r="3361" spans="1:12" x14ac:dyDescent="0.35">
      <c r="A3361" s="1">
        <v>41416</v>
      </c>
      <c r="B3361" s="16">
        <f>YEAR(TradeDash[[#This Row],[Date]])</f>
        <v>2013</v>
      </c>
      <c r="C3361">
        <v>6094.5</v>
      </c>
      <c r="D3361" s="3">
        <f>IFERROR(TradeDash[[#This Row],[Nifty]]/C3360-1,"")</f>
        <v>-3.2057048461753279E-3</v>
      </c>
      <c r="E3361">
        <f ca="1">IFERROR(AVERAGE(OFFSET(TradeDash[[#This Row],[Returns]],0,0,-n_days))/STDEV(OFFSET(TradeDash[[#This Row],[Returns]],0,0,-n_days)),"")</f>
        <v>0.23102703954475248</v>
      </c>
      <c r="F3361">
        <f ca="1">IFERROR(AVERAGE(OFFSET(TradeDash[[#This Row],[Returns]],0,0,-n_days*2))/STDEV(OFFSET(TradeDash[[#This Row],[Returns]],0,0,-n_days*2)),"")</f>
        <v>0.17984277150259309</v>
      </c>
      <c r="G3361">
        <f ca="1">IF(ISNUMBER(TradeDash[[#This Row],[2n day Sharpe]]),AVERAGE(TradeDash[[#This Row],[n day Sharpe]:[2n day Sharpe]]),"")</f>
        <v>0.20543490552367277</v>
      </c>
      <c r="H3361">
        <f ca="1">IF(ISNUMBER(TradeDash[[#This Row],[Sharpe Average]]),IF(TradeDash[[#This Row],[Sharpe Average]]&gt;$G$1,1,0),"")</f>
        <v>1</v>
      </c>
      <c r="I3361" s="2">
        <f ca="1">IF(ISNUMBER(TradeDash[[#This Row],[Signal]]),MAX(IF(AND(TradeDash[[#This Row],[Signal]]=1,I3360&lt;1),I3360+$E$1,IF(AND(TradeDash[[#This Row],[Signal]]=0,I3360&gt;0),I3360-$E$1,IF(AND(TradeDash[[#This Row],[Signal]]=1,I3360=1),I3360,IF(AND(TradeDash[[#This Row],[Signal]]=0,I3360=0),I3360,0)))),0),"")</f>
        <v>1</v>
      </c>
      <c r="J3361" s="3">
        <f ca="1">IF(ISNUMBER(TradeDash[[#This Row],[Position]]),TradeDash[[#This Row],[Position]]*D3362,"")</f>
        <v>-2.0912297973582739E-2</v>
      </c>
      <c r="K3361" s="7">
        <f ca="1">K3360*IFERROR(1+TradeDash[[#This Row],[Port Return]],1)</f>
        <v>5210638.5736872964</v>
      </c>
      <c r="L3361" s="7">
        <f ca="1">IF(ISNUMBER(TradeDash[[#This Row],[Port Return]]),L3360*(1+TradeDash[[#This Row],[Returns]]),L3360)</f>
        <v>3875675.6756756767</v>
      </c>
    </row>
    <row r="3362" spans="1:12" x14ac:dyDescent="0.35">
      <c r="A3362" s="1">
        <v>41417</v>
      </c>
      <c r="B3362" s="16">
        <f>YEAR(TradeDash[[#This Row],[Date]])</f>
        <v>2013</v>
      </c>
      <c r="C3362">
        <v>5967.05</v>
      </c>
      <c r="D3362" s="3">
        <f>IFERROR(TradeDash[[#This Row],[Nifty]]/C3361-1,"")</f>
        <v>-2.0912297973582739E-2</v>
      </c>
      <c r="E3362">
        <f ca="1">IFERROR(AVERAGE(OFFSET(TradeDash[[#This Row],[Returns]],0,0,-n_days))/STDEV(OFFSET(TradeDash[[#This Row],[Returns]],0,0,-n_days)),"")</f>
        <v>0.10601568425033867</v>
      </c>
      <c r="F3362">
        <f ca="1">IFERROR(AVERAGE(OFFSET(TradeDash[[#This Row],[Returns]],0,0,-n_days*2))/STDEV(OFFSET(TradeDash[[#This Row],[Returns]],0,0,-n_days*2)),"")</f>
        <v>0.13420514426846125</v>
      </c>
      <c r="G3362">
        <f ca="1">IF(ISNUMBER(TradeDash[[#This Row],[2n day Sharpe]]),AVERAGE(TradeDash[[#This Row],[n day Sharpe]:[2n day Sharpe]]),"")</f>
        <v>0.12011041425939996</v>
      </c>
      <c r="H3362">
        <f ca="1">IF(ISNUMBER(TradeDash[[#This Row],[Sharpe Average]]),IF(TradeDash[[#This Row],[Sharpe Average]]&gt;$G$1,1,0),"")</f>
        <v>1</v>
      </c>
      <c r="I3362" s="2">
        <f ca="1">IF(ISNUMBER(TradeDash[[#This Row],[Signal]]),MAX(IF(AND(TradeDash[[#This Row],[Signal]]=1,I3361&lt;1),I3361+$E$1,IF(AND(TradeDash[[#This Row],[Signal]]=0,I3361&gt;0),I3361-$E$1,IF(AND(TradeDash[[#This Row],[Signal]]=1,I3361=1),I3361,IF(AND(TradeDash[[#This Row],[Signal]]=0,I3361=0),I3361,0)))),0),"")</f>
        <v>1</v>
      </c>
      <c r="J3362" s="3">
        <f ca="1">IF(ISNUMBER(TradeDash[[#This Row],[Position]]),TradeDash[[#This Row],[Position]]*D3363,"")</f>
        <v>2.7651854769106254E-3</v>
      </c>
      <c r="K3362" s="7">
        <f ca="1">K3361*IFERROR(1+TradeDash[[#This Row],[Port Return]],1)</f>
        <v>5225046.9557966869</v>
      </c>
      <c r="L3362" s="7">
        <f ca="1">IF(ISNUMBER(TradeDash[[#This Row],[Port Return]]),L3361*(1+TradeDash[[#This Row],[Returns]]),L3361)</f>
        <v>3794626.3910969803</v>
      </c>
    </row>
    <row r="3363" spans="1:12" x14ac:dyDescent="0.35">
      <c r="A3363" s="1">
        <v>41418</v>
      </c>
      <c r="B3363" s="16">
        <f>YEAR(TradeDash[[#This Row],[Date]])</f>
        <v>2013</v>
      </c>
      <c r="C3363">
        <v>5983.55</v>
      </c>
      <c r="D3363" s="3">
        <f>IFERROR(TradeDash[[#This Row],[Nifty]]/C3362-1,"")</f>
        <v>2.7651854769106254E-3</v>
      </c>
      <c r="E3363">
        <f ca="1">IFERROR(AVERAGE(OFFSET(TradeDash[[#This Row],[Returns]],0,0,-n_days))/STDEV(OFFSET(TradeDash[[#This Row],[Returns]],0,0,-n_days)),"")</f>
        <v>5.8566957969566125E-2</v>
      </c>
      <c r="F3363">
        <f ca="1">IFERROR(AVERAGE(OFFSET(TradeDash[[#This Row],[Returns]],0,0,-n_days*2))/STDEV(OFFSET(TradeDash[[#This Row],[Returns]],0,0,-n_days*2)),"")</f>
        <v>0.14421809299922311</v>
      </c>
      <c r="G3363">
        <f ca="1">IF(ISNUMBER(TradeDash[[#This Row],[2n day Sharpe]]),AVERAGE(TradeDash[[#This Row],[n day Sharpe]:[2n day Sharpe]]),"")</f>
        <v>0.10139252548439462</v>
      </c>
      <c r="H3363">
        <f ca="1">IF(ISNUMBER(TradeDash[[#This Row],[Sharpe Average]]),IF(TradeDash[[#This Row],[Sharpe Average]]&gt;$G$1,1,0),"")</f>
        <v>1</v>
      </c>
      <c r="I3363" s="2">
        <f ca="1">IF(ISNUMBER(TradeDash[[#This Row],[Signal]]),MAX(IF(AND(TradeDash[[#This Row],[Signal]]=1,I3362&lt;1),I3362+$E$1,IF(AND(TradeDash[[#This Row],[Signal]]=0,I3362&gt;0),I3362-$E$1,IF(AND(TradeDash[[#This Row],[Signal]]=1,I3362=1),I3362,IF(AND(TradeDash[[#This Row],[Signal]]=0,I3362=0),I3362,0)))),0),"")</f>
        <v>1</v>
      </c>
      <c r="J3363" s="3">
        <f ca="1">IF(ISNUMBER(TradeDash[[#This Row],[Position]]),TradeDash[[#This Row],[Position]]*D3364,"")</f>
        <v>1.6645636787525619E-2</v>
      </c>
      <c r="K3363" s="7">
        <f ca="1">K3362*IFERROR(1+TradeDash[[#This Row],[Port Return]],1)</f>
        <v>5312021.1896206448</v>
      </c>
      <c r="L3363" s="7">
        <f ca="1">IF(ISNUMBER(TradeDash[[#This Row],[Port Return]]),L3362*(1+TradeDash[[#This Row],[Returns]]),L3362)</f>
        <v>3805119.2368839434</v>
      </c>
    </row>
    <row r="3364" spans="1:12" x14ac:dyDescent="0.35">
      <c r="A3364" s="1">
        <v>41421</v>
      </c>
      <c r="B3364" s="16">
        <f>YEAR(TradeDash[[#This Row],[Date]])</f>
        <v>2013</v>
      </c>
      <c r="C3364">
        <v>6083.15</v>
      </c>
      <c r="D3364" s="3">
        <f>IFERROR(TradeDash[[#This Row],[Nifty]]/C3363-1,"")</f>
        <v>1.6645636787525619E-2</v>
      </c>
      <c r="E3364">
        <f ca="1">IFERROR(AVERAGE(OFFSET(TradeDash[[#This Row],[Returns]],0,0,-n_days))/STDEV(OFFSET(TradeDash[[#This Row],[Returns]],0,0,-n_days)),"")</f>
        <v>0.1671099647575679</v>
      </c>
      <c r="F3364">
        <f ca="1">IFERROR(AVERAGE(OFFSET(TradeDash[[#This Row],[Returns]],0,0,-n_days*2))/STDEV(OFFSET(TradeDash[[#This Row],[Returns]],0,0,-n_days*2)),"")</f>
        <v>0.1878011704416904</v>
      </c>
      <c r="G3364">
        <f ca="1">IF(ISNUMBER(TradeDash[[#This Row],[2n day Sharpe]]),AVERAGE(TradeDash[[#This Row],[n day Sharpe]:[2n day Sharpe]]),"")</f>
        <v>0.17745556759962916</v>
      </c>
      <c r="H3364">
        <f ca="1">IF(ISNUMBER(TradeDash[[#This Row],[Sharpe Average]]),IF(TradeDash[[#This Row],[Sharpe Average]]&gt;$G$1,1,0),"")</f>
        <v>1</v>
      </c>
      <c r="I3364" s="2">
        <f ca="1">IF(ISNUMBER(TradeDash[[#This Row],[Signal]]),MAX(IF(AND(TradeDash[[#This Row],[Signal]]=1,I3363&lt;1),I3363+$E$1,IF(AND(TradeDash[[#This Row],[Signal]]=0,I3363&gt;0),I3363-$E$1,IF(AND(TradeDash[[#This Row],[Signal]]=1,I3363=1),I3363,IF(AND(TradeDash[[#This Row],[Signal]]=0,I3363=0),I3363,0)))),0),"")</f>
        <v>1</v>
      </c>
      <c r="J3364" s="3">
        <f ca="1">IF(ISNUMBER(TradeDash[[#This Row],[Position]]),TradeDash[[#This Row],[Position]]*D3365,"")</f>
        <v>4.6193172944939409E-3</v>
      </c>
      <c r="K3364" s="7">
        <f ca="1">K3363*IFERROR(1+TradeDash[[#This Row],[Port Return]],1)</f>
        <v>5336559.1009705774</v>
      </c>
      <c r="L3364" s="7">
        <f ca="1">IF(ISNUMBER(TradeDash[[#This Row],[Port Return]]),L3363*(1+TradeDash[[#This Row],[Returns]]),L3363)</f>
        <v>3868457.8696343401</v>
      </c>
    </row>
    <row r="3365" spans="1:12" x14ac:dyDescent="0.35">
      <c r="A3365" s="1">
        <v>41422</v>
      </c>
      <c r="B3365" s="16">
        <f>YEAR(TradeDash[[#This Row],[Date]])</f>
        <v>2013</v>
      </c>
      <c r="C3365">
        <v>6111.25</v>
      </c>
      <c r="D3365" s="3">
        <f>IFERROR(TradeDash[[#This Row],[Nifty]]/C3364-1,"")</f>
        <v>4.6193172944939409E-3</v>
      </c>
      <c r="E3365">
        <f ca="1">IFERROR(AVERAGE(OFFSET(TradeDash[[#This Row],[Returns]],0,0,-n_days))/STDEV(OFFSET(TradeDash[[#This Row],[Returns]],0,0,-n_days)),"")</f>
        <v>0.16303167419931991</v>
      </c>
      <c r="F3365">
        <f ca="1">IFERROR(AVERAGE(OFFSET(TradeDash[[#This Row],[Returns]],0,0,-n_days*2))/STDEV(OFFSET(TradeDash[[#This Row],[Returns]],0,0,-n_days*2)),"")</f>
        <v>0.19537197597705114</v>
      </c>
      <c r="G3365">
        <f ca="1">IF(ISNUMBER(TradeDash[[#This Row],[2n day Sharpe]]),AVERAGE(TradeDash[[#This Row],[n day Sharpe]:[2n day Sharpe]]),"")</f>
        <v>0.17920182508818552</v>
      </c>
      <c r="H3365">
        <f ca="1">IF(ISNUMBER(TradeDash[[#This Row],[Sharpe Average]]),IF(TradeDash[[#This Row],[Sharpe Average]]&gt;$G$1,1,0),"")</f>
        <v>1</v>
      </c>
      <c r="I3365" s="2">
        <f ca="1">IF(ISNUMBER(TradeDash[[#This Row],[Signal]]),MAX(IF(AND(TradeDash[[#This Row],[Signal]]=1,I3364&lt;1),I3364+$E$1,IF(AND(TradeDash[[#This Row],[Signal]]=0,I3364&gt;0),I3364-$E$1,IF(AND(TradeDash[[#This Row],[Signal]]=1,I3364=1),I3364,IF(AND(TradeDash[[#This Row],[Signal]]=0,I3364=0),I3364,0)))),0),"")</f>
        <v>1</v>
      </c>
      <c r="J3365" s="3">
        <f ca="1">IF(ISNUMBER(TradeDash[[#This Row],[Position]]),TradeDash[[#This Row],[Position]]*D3366,"")</f>
        <v>-1.1372468807526737E-3</v>
      </c>
      <c r="K3365" s="7">
        <f ca="1">K3364*IFERROR(1+TradeDash[[#This Row],[Port Return]],1)</f>
        <v>5330490.115779046</v>
      </c>
      <c r="L3365" s="7">
        <f ca="1">IF(ISNUMBER(TradeDash[[#This Row],[Port Return]]),L3364*(1+TradeDash[[#This Row],[Returns]]),L3364)</f>
        <v>3886327.503974563</v>
      </c>
    </row>
    <row r="3366" spans="1:12" x14ac:dyDescent="0.35">
      <c r="A3366" s="1">
        <v>41423</v>
      </c>
      <c r="B3366" s="16">
        <f>YEAR(TradeDash[[#This Row],[Date]])</f>
        <v>2013</v>
      </c>
      <c r="C3366">
        <v>6104.3</v>
      </c>
      <c r="D3366" s="3">
        <f>IFERROR(TradeDash[[#This Row],[Nifty]]/C3365-1,"")</f>
        <v>-1.1372468807526737E-3</v>
      </c>
      <c r="E3366">
        <f ca="1">IFERROR(AVERAGE(OFFSET(TradeDash[[#This Row],[Returns]],0,0,-n_days))/STDEV(OFFSET(TradeDash[[#This Row],[Returns]],0,0,-n_days)),"")</f>
        <v>0.13761357618947995</v>
      </c>
      <c r="F3366">
        <f ca="1">IFERROR(AVERAGE(OFFSET(TradeDash[[#This Row],[Returns]],0,0,-n_days*2))/STDEV(OFFSET(TradeDash[[#This Row],[Returns]],0,0,-n_days*2)),"")</f>
        <v>0.17579708217035339</v>
      </c>
      <c r="G3366">
        <f ca="1">IF(ISNUMBER(TradeDash[[#This Row],[2n day Sharpe]]),AVERAGE(TradeDash[[#This Row],[n day Sharpe]:[2n day Sharpe]]),"")</f>
        <v>0.15670532917991667</v>
      </c>
      <c r="H3366">
        <f ca="1">IF(ISNUMBER(TradeDash[[#This Row],[Sharpe Average]]),IF(TradeDash[[#This Row],[Sharpe Average]]&gt;$G$1,1,0),"")</f>
        <v>1</v>
      </c>
      <c r="I3366" s="2">
        <f ca="1">IF(ISNUMBER(TradeDash[[#This Row],[Signal]]),MAX(IF(AND(TradeDash[[#This Row],[Signal]]=1,I3365&lt;1),I3365+$E$1,IF(AND(TradeDash[[#This Row],[Signal]]=0,I3365&gt;0),I3365-$E$1,IF(AND(TradeDash[[#This Row],[Signal]]=1,I3365=1),I3365,IF(AND(TradeDash[[#This Row],[Signal]]=0,I3365=0),I3365,0)))),0),"")</f>
        <v>1</v>
      </c>
      <c r="J3366" s="3">
        <f ca="1">IF(ISNUMBER(TradeDash[[#This Row],[Position]]),TradeDash[[#This Row],[Position]]*D3367,"")</f>
        <v>3.2354242091641172E-3</v>
      </c>
      <c r="K3366" s="7">
        <f ca="1">K3365*IFERROR(1+TradeDash[[#This Row],[Port Return]],1)</f>
        <v>5347736.5125463475</v>
      </c>
      <c r="L3366" s="7">
        <f ca="1">IF(ISNUMBER(TradeDash[[#This Row],[Port Return]]),L3365*(1+TradeDash[[#This Row],[Returns]]),L3365)</f>
        <v>3881907.7901430847</v>
      </c>
    </row>
    <row r="3367" spans="1:12" x14ac:dyDescent="0.35">
      <c r="A3367" s="1">
        <v>41424</v>
      </c>
      <c r="B3367" s="16">
        <f>YEAR(TradeDash[[#This Row],[Date]])</f>
        <v>2013</v>
      </c>
      <c r="C3367">
        <v>6124.05</v>
      </c>
      <c r="D3367" s="3">
        <f>IFERROR(TradeDash[[#This Row],[Nifty]]/C3366-1,"")</f>
        <v>3.2354242091641172E-3</v>
      </c>
      <c r="E3367">
        <f ca="1">IFERROR(AVERAGE(OFFSET(TradeDash[[#This Row],[Returns]],0,0,-n_days))/STDEV(OFFSET(TradeDash[[#This Row],[Returns]],0,0,-n_days)),"")</f>
        <v>0.10142589894884937</v>
      </c>
      <c r="F3367">
        <f ca="1">IFERROR(AVERAGE(OFFSET(TradeDash[[#This Row],[Returns]],0,0,-n_days*2))/STDEV(OFFSET(TradeDash[[#This Row],[Returns]],0,0,-n_days*2)),"")</f>
        <v>0.17438699598377089</v>
      </c>
      <c r="G3367">
        <f ca="1">IF(ISNUMBER(TradeDash[[#This Row],[2n day Sharpe]]),AVERAGE(TradeDash[[#This Row],[n day Sharpe]:[2n day Sharpe]]),"")</f>
        <v>0.13790644746631014</v>
      </c>
      <c r="H3367">
        <f ca="1">IF(ISNUMBER(TradeDash[[#This Row],[Sharpe Average]]),IF(TradeDash[[#This Row],[Sharpe Average]]&gt;$G$1,1,0),"")</f>
        <v>1</v>
      </c>
      <c r="I3367" s="2">
        <f ca="1">IF(ISNUMBER(TradeDash[[#This Row],[Signal]]),MAX(IF(AND(TradeDash[[#This Row],[Signal]]=1,I3366&lt;1),I3366+$E$1,IF(AND(TradeDash[[#This Row],[Signal]]=0,I3366&gt;0),I3366-$E$1,IF(AND(TradeDash[[#This Row],[Signal]]=1,I3366=1),I3366,IF(AND(TradeDash[[#This Row],[Signal]]=0,I3366=0),I3366,0)))),0),"")</f>
        <v>1</v>
      </c>
      <c r="J3367" s="3">
        <f ca="1">IF(ISNUMBER(TradeDash[[#This Row],[Position]]),TradeDash[[#This Row],[Position]]*D3368,"")</f>
        <v>-2.2550436394216278E-2</v>
      </c>
      <c r="K3367" s="7">
        <f ca="1">K3366*IFERROR(1+TradeDash[[#This Row],[Port Return]],1)</f>
        <v>5227142.7204671428</v>
      </c>
      <c r="L3367" s="7">
        <f ca="1">IF(ISNUMBER(TradeDash[[#This Row],[Port Return]]),L3366*(1+TradeDash[[#This Row],[Returns]]),L3366)</f>
        <v>3894467.4085850562</v>
      </c>
    </row>
    <row r="3368" spans="1:12" x14ac:dyDescent="0.35">
      <c r="A3368" s="1">
        <v>41425</v>
      </c>
      <c r="B3368" s="16">
        <f>YEAR(TradeDash[[#This Row],[Date]])</f>
        <v>2013</v>
      </c>
      <c r="C3368">
        <v>5985.95</v>
      </c>
      <c r="D3368" s="3">
        <f>IFERROR(TradeDash[[#This Row],[Nifty]]/C3367-1,"")</f>
        <v>-2.2550436394216278E-2</v>
      </c>
      <c r="E3368">
        <f ca="1">IFERROR(AVERAGE(OFFSET(TradeDash[[#This Row],[Returns]],0,0,-n_days))/STDEV(OFFSET(TradeDash[[#This Row],[Returns]],0,0,-n_days)),"")</f>
        <v>3.5580007952032776E-2</v>
      </c>
      <c r="F3368">
        <f ca="1">IFERROR(AVERAGE(OFFSET(TradeDash[[#This Row],[Returns]],0,0,-n_days*2))/STDEV(OFFSET(TradeDash[[#This Row],[Returns]],0,0,-n_days*2)),"")</f>
        <v>9.6542848374230966E-2</v>
      </c>
      <c r="G3368">
        <f ca="1">IF(ISNUMBER(TradeDash[[#This Row],[2n day Sharpe]]),AVERAGE(TradeDash[[#This Row],[n day Sharpe]:[2n day Sharpe]]),"")</f>
        <v>6.6061428163131874E-2</v>
      </c>
      <c r="H3368">
        <f ca="1">IF(ISNUMBER(TradeDash[[#This Row],[Sharpe Average]]),IF(TradeDash[[#This Row],[Sharpe Average]]&gt;$G$1,1,0),"")</f>
        <v>1</v>
      </c>
      <c r="I3368" s="2">
        <f ca="1">IF(ISNUMBER(TradeDash[[#This Row],[Signal]]),MAX(IF(AND(TradeDash[[#This Row],[Signal]]=1,I3367&lt;1),I3367+$E$1,IF(AND(TradeDash[[#This Row],[Signal]]=0,I3367&gt;0),I3367-$E$1,IF(AND(TradeDash[[#This Row],[Signal]]=1,I3367=1),I3367,IF(AND(TradeDash[[#This Row],[Signal]]=0,I3367=0),I3367,0)))),0),"")</f>
        <v>1</v>
      </c>
      <c r="J3368" s="3">
        <f ca="1">IF(ISNUMBER(TradeDash[[#This Row],[Position]]),TradeDash[[#This Row],[Position]]*D3369,"")</f>
        <v>-7.793249191857532E-3</v>
      </c>
      <c r="K3368" s="7">
        <f ca="1">K3367*IFERROR(1+TradeDash[[#This Row],[Port Return]],1)</f>
        <v>5186406.2946851384</v>
      </c>
      <c r="L3368" s="7">
        <f ca="1">IF(ISNUMBER(TradeDash[[#This Row],[Port Return]]),L3367*(1+TradeDash[[#This Row],[Returns]]),L3367)</f>
        <v>3806645.4689984107</v>
      </c>
    </row>
    <row r="3369" spans="1:12" x14ac:dyDescent="0.35">
      <c r="A3369" s="1">
        <v>41428</v>
      </c>
      <c r="B3369" s="16">
        <f>YEAR(TradeDash[[#This Row],[Date]])</f>
        <v>2013</v>
      </c>
      <c r="C3369">
        <v>5939.3</v>
      </c>
      <c r="D3369" s="3">
        <f>IFERROR(TradeDash[[#This Row],[Nifty]]/C3368-1,"")</f>
        <v>-7.793249191857532E-3</v>
      </c>
      <c r="E3369">
        <f ca="1">IFERROR(AVERAGE(OFFSET(TradeDash[[#This Row],[Returns]],0,0,-n_days))/STDEV(OFFSET(TradeDash[[#This Row],[Returns]],0,0,-n_days)),"")</f>
        <v>-1.6933539296480924E-2</v>
      </c>
      <c r="F3369">
        <f ca="1">IFERROR(AVERAGE(OFFSET(TradeDash[[#This Row],[Returns]],0,0,-n_days*2))/STDEV(OFFSET(TradeDash[[#This Row],[Returns]],0,0,-n_days*2)),"")</f>
        <v>0.10982412499014153</v>
      </c>
      <c r="G3369">
        <f ca="1">IF(ISNUMBER(TradeDash[[#This Row],[2n day Sharpe]]),AVERAGE(TradeDash[[#This Row],[n day Sharpe]:[2n day Sharpe]]),"")</f>
        <v>4.6445292846830306E-2</v>
      </c>
      <c r="H3369">
        <f ca="1">IF(ISNUMBER(TradeDash[[#This Row],[Sharpe Average]]),IF(TradeDash[[#This Row],[Sharpe Average]]&gt;$G$1,1,0),"")</f>
        <v>1</v>
      </c>
      <c r="I3369" s="2">
        <f ca="1">IF(ISNUMBER(TradeDash[[#This Row],[Signal]]),MAX(IF(AND(TradeDash[[#This Row],[Signal]]=1,I3368&lt;1),I3368+$E$1,IF(AND(TradeDash[[#This Row],[Signal]]=0,I3368&gt;0),I3368-$E$1,IF(AND(TradeDash[[#This Row],[Signal]]=1,I3368=1),I3368,IF(AND(TradeDash[[#This Row],[Signal]]=0,I3368=0),I3368,0)))),0),"")</f>
        <v>1</v>
      </c>
      <c r="J3369" s="3">
        <f ca="1">IF(ISNUMBER(TradeDash[[#This Row],[Position]]),TradeDash[[#This Row],[Position]]*D3370,"")</f>
        <v>-3.3421446971866331E-3</v>
      </c>
      <c r="K3369" s="7">
        <f ca="1">K3368*IFERROR(1+TradeDash[[#This Row],[Port Return]],1)</f>
        <v>5169072.574389901</v>
      </c>
      <c r="L3369" s="7">
        <f ca="1">IF(ISNUMBER(TradeDash[[#This Row],[Port Return]]),L3368*(1+TradeDash[[#This Row],[Returns]]),L3368)</f>
        <v>3776979.3322734507</v>
      </c>
    </row>
    <row r="3370" spans="1:12" x14ac:dyDescent="0.35">
      <c r="A3370" s="1">
        <v>41429</v>
      </c>
      <c r="B3370" s="16">
        <f>YEAR(TradeDash[[#This Row],[Date]])</f>
        <v>2013</v>
      </c>
      <c r="C3370">
        <v>5919.45</v>
      </c>
      <c r="D3370" s="3">
        <f>IFERROR(TradeDash[[#This Row],[Nifty]]/C3369-1,"")</f>
        <v>-3.3421446971866331E-3</v>
      </c>
      <c r="E3370">
        <f ca="1">IFERROR(AVERAGE(OFFSET(TradeDash[[#This Row],[Returns]],0,0,-n_days))/STDEV(OFFSET(TradeDash[[#This Row],[Returns]],0,0,-n_days)),"")</f>
        <v>-8.4953846737723937E-2</v>
      </c>
      <c r="F3370">
        <f ca="1">IFERROR(AVERAGE(OFFSET(TradeDash[[#This Row],[Returns]],0,0,-n_days*2))/STDEV(OFFSET(TradeDash[[#This Row],[Returns]],0,0,-n_days*2)),"")</f>
        <v>0.14676634952238557</v>
      </c>
      <c r="G3370">
        <f ca="1">IF(ISNUMBER(TradeDash[[#This Row],[2n day Sharpe]]),AVERAGE(TradeDash[[#This Row],[n day Sharpe]:[2n day Sharpe]]),"")</f>
        <v>3.0906251392330816E-2</v>
      </c>
      <c r="H3370">
        <f ca="1">IF(ISNUMBER(TradeDash[[#This Row],[Sharpe Average]]),IF(TradeDash[[#This Row],[Sharpe Average]]&gt;$G$1,1,0),"")</f>
        <v>1</v>
      </c>
      <c r="I3370" s="2">
        <f ca="1">IF(ISNUMBER(TradeDash[[#This Row],[Signal]]),MAX(IF(AND(TradeDash[[#This Row],[Signal]]=1,I3369&lt;1),I3369+$E$1,IF(AND(TradeDash[[#This Row],[Signal]]=0,I3369&gt;0),I3369-$E$1,IF(AND(TradeDash[[#This Row],[Signal]]=1,I3369=1),I3369,IF(AND(TradeDash[[#This Row],[Signal]]=0,I3369=0),I3369,0)))),0),"")</f>
        <v>1</v>
      </c>
      <c r="J3370" s="3">
        <f ca="1">IF(ISNUMBER(TradeDash[[#This Row],[Position]]),TradeDash[[#This Row],[Position]]*D3371,"")</f>
        <v>7.4331230097390844E-4</v>
      </c>
      <c r="K3370" s="7">
        <f ca="1">K3369*IFERROR(1+TradeDash[[#This Row],[Port Return]],1)</f>
        <v>5172914.8096190719</v>
      </c>
      <c r="L3370" s="7">
        <f ca="1">IF(ISNUMBER(TradeDash[[#This Row],[Port Return]]),L3369*(1+TradeDash[[#This Row],[Returns]]),L3369)</f>
        <v>3764356.1208267095</v>
      </c>
    </row>
    <row r="3371" spans="1:12" x14ac:dyDescent="0.35">
      <c r="A3371" s="1">
        <v>41430</v>
      </c>
      <c r="B3371" s="16">
        <f>YEAR(TradeDash[[#This Row],[Date]])</f>
        <v>2013</v>
      </c>
      <c r="C3371">
        <v>5923.85</v>
      </c>
      <c r="D3371" s="3">
        <f>IFERROR(TradeDash[[#This Row],[Nifty]]/C3370-1,"")</f>
        <v>7.4331230097390844E-4</v>
      </c>
      <c r="E3371">
        <f ca="1">IFERROR(AVERAGE(OFFSET(TradeDash[[#This Row],[Returns]],0,0,-n_days))/STDEV(OFFSET(TradeDash[[#This Row],[Returns]],0,0,-n_days)),"")</f>
        <v>-0.10079548559952271</v>
      </c>
      <c r="F3371">
        <f ca="1">IFERROR(AVERAGE(OFFSET(TradeDash[[#This Row],[Returns]],0,0,-n_days*2))/STDEV(OFFSET(TradeDash[[#This Row],[Returns]],0,0,-n_days*2)),"")</f>
        <v>0.15814199158547687</v>
      </c>
      <c r="G3371">
        <f ca="1">IF(ISNUMBER(TradeDash[[#This Row],[2n day Sharpe]]),AVERAGE(TradeDash[[#This Row],[n day Sharpe]:[2n day Sharpe]]),"")</f>
        <v>2.8673252992977079E-2</v>
      </c>
      <c r="H3371">
        <f ca="1">IF(ISNUMBER(TradeDash[[#This Row],[Sharpe Average]]),IF(TradeDash[[#This Row],[Sharpe Average]]&gt;$G$1,1,0),"")</f>
        <v>1</v>
      </c>
      <c r="I3371" s="2">
        <f ca="1">IF(ISNUMBER(TradeDash[[#This Row],[Signal]]),MAX(IF(AND(TradeDash[[#This Row],[Signal]]=1,I3370&lt;1),I3370+$E$1,IF(AND(TradeDash[[#This Row],[Signal]]=0,I3370&gt;0),I3370-$E$1,IF(AND(TradeDash[[#This Row],[Signal]]=1,I3370=1),I3370,IF(AND(TradeDash[[#This Row],[Signal]]=0,I3370=0),I3370,0)))),0),"")</f>
        <v>1</v>
      </c>
      <c r="J3371" s="3">
        <f ca="1">IF(ISNUMBER(TradeDash[[#This Row],[Position]]),TradeDash[[#This Row],[Position]]*D3372,"")</f>
        <v>-4.1358238307864781E-4</v>
      </c>
      <c r="K3371" s="7">
        <f ca="1">K3370*IFERROR(1+TradeDash[[#This Row],[Port Return]],1)</f>
        <v>5170775.3831846472</v>
      </c>
      <c r="L3371" s="7">
        <f ca="1">IF(ISNUMBER(TradeDash[[#This Row],[Port Return]]),L3370*(1+TradeDash[[#This Row],[Returns]]),L3370)</f>
        <v>3767154.2130365665</v>
      </c>
    </row>
    <row r="3372" spans="1:12" x14ac:dyDescent="0.35">
      <c r="A3372" s="1">
        <v>41431</v>
      </c>
      <c r="B3372" s="16">
        <f>YEAR(TradeDash[[#This Row],[Date]])</f>
        <v>2013</v>
      </c>
      <c r="C3372">
        <v>5921.4</v>
      </c>
      <c r="D3372" s="3">
        <f>IFERROR(TradeDash[[#This Row],[Nifty]]/C3371-1,"")</f>
        <v>-4.1358238307864781E-4</v>
      </c>
      <c r="E3372">
        <f ca="1">IFERROR(AVERAGE(OFFSET(TradeDash[[#This Row],[Returns]],0,0,-n_days))/STDEV(OFFSET(TradeDash[[#This Row],[Returns]],0,0,-n_days)),"")</f>
        <v>-8.8851723145668526E-2</v>
      </c>
      <c r="F3372">
        <f ca="1">IFERROR(AVERAGE(OFFSET(TradeDash[[#This Row],[Returns]],0,0,-n_days*2))/STDEV(OFFSET(TradeDash[[#This Row],[Returns]],0,0,-n_days*2)),"")</f>
        <v>0.16170343597891357</v>
      </c>
      <c r="G3372">
        <f ca="1">IF(ISNUMBER(TradeDash[[#This Row],[2n day Sharpe]]),AVERAGE(TradeDash[[#This Row],[n day Sharpe]:[2n day Sharpe]]),"")</f>
        <v>3.6425856416622521E-2</v>
      </c>
      <c r="H3372">
        <f ca="1">IF(ISNUMBER(TradeDash[[#This Row],[Sharpe Average]]),IF(TradeDash[[#This Row],[Sharpe Average]]&gt;$G$1,1,0),"")</f>
        <v>1</v>
      </c>
      <c r="I3372" s="2">
        <f ca="1">IF(ISNUMBER(TradeDash[[#This Row],[Signal]]),MAX(IF(AND(TradeDash[[#This Row],[Signal]]=1,I3371&lt;1),I3371+$E$1,IF(AND(TradeDash[[#This Row],[Signal]]=0,I3371&gt;0),I3371-$E$1,IF(AND(TradeDash[[#This Row],[Signal]]=1,I3371=1),I3371,IF(AND(TradeDash[[#This Row],[Signal]]=0,I3371=0),I3371,0)))),0),"")</f>
        <v>1</v>
      </c>
      <c r="J3372" s="3">
        <f ca="1">IF(ISNUMBER(TradeDash[[#This Row],[Position]]),TradeDash[[#This Row],[Position]]*D3373,"")</f>
        <v>-6.8227108454080865E-3</v>
      </c>
      <c r="K3372" s="7">
        <f ca="1">K3371*IFERROR(1+TradeDash[[#This Row],[Port Return]],1)</f>
        <v>5135496.677898624</v>
      </c>
      <c r="L3372" s="7">
        <f ca="1">IF(ISNUMBER(TradeDash[[#This Row],[Port Return]]),L3371*(1+TradeDash[[#This Row],[Returns]]),L3371)</f>
        <v>3765596.1844197139</v>
      </c>
    </row>
    <row r="3373" spans="1:12" x14ac:dyDescent="0.35">
      <c r="A3373" s="1">
        <v>41432</v>
      </c>
      <c r="B3373" s="16">
        <f>YEAR(TradeDash[[#This Row],[Date]])</f>
        <v>2013</v>
      </c>
      <c r="C3373">
        <v>5881</v>
      </c>
      <c r="D3373" s="3">
        <f>IFERROR(TradeDash[[#This Row],[Nifty]]/C3372-1,"")</f>
        <v>-6.8227108454080865E-3</v>
      </c>
      <c r="E3373">
        <f ca="1">IFERROR(AVERAGE(OFFSET(TradeDash[[#This Row],[Returns]],0,0,-n_days))/STDEV(OFFSET(TradeDash[[#This Row],[Returns]],0,0,-n_days)),"")</f>
        <v>-0.15254214771787791</v>
      </c>
      <c r="F3373">
        <f ca="1">IFERROR(AVERAGE(OFFSET(TradeDash[[#This Row],[Returns]],0,0,-n_days*2))/STDEV(OFFSET(TradeDash[[#This Row],[Returns]],0,0,-n_days*2)),"")</f>
        <v>0.16664786842386436</v>
      </c>
      <c r="G3373">
        <f ca="1">IF(ISNUMBER(TradeDash[[#This Row],[2n day Sharpe]]),AVERAGE(TradeDash[[#This Row],[n day Sharpe]:[2n day Sharpe]]),"")</f>
        <v>7.052860352993226E-3</v>
      </c>
      <c r="H3373">
        <f ca="1">IF(ISNUMBER(TradeDash[[#This Row],[Sharpe Average]]),IF(TradeDash[[#This Row],[Sharpe Average]]&gt;$G$1,1,0),"")</f>
        <v>1</v>
      </c>
      <c r="I3373" s="2">
        <f ca="1">IF(ISNUMBER(TradeDash[[#This Row],[Signal]]),MAX(IF(AND(TradeDash[[#This Row],[Signal]]=1,I3372&lt;1),I3372+$E$1,IF(AND(TradeDash[[#This Row],[Signal]]=0,I3372&gt;0),I3372-$E$1,IF(AND(TradeDash[[#This Row],[Signal]]=1,I3372=1),I3372,IF(AND(TradeDash[[#This Row],[Signal]]=0,I3372=0),I3372,0)))),0),"")</f>
        <v>1</v>
      </c>
      <c r="J3373" s="3">
        <f ca="1">IF(ISNUMBER(TradeDash[[#This Row],[Position]]),TradeDash[[#This Row],[Position]]*D3374,"")</f>
        <v>-5.1011732698524881E-4</v>
      </c>
      <c r="K3373" s="7">
        <f ca="1">K3372*IFERROR(1+TradeDash[[#This Row],[Port Return]],1)</f>
        <v>5132876.9720605528</v>
      </c>
      <c r="L3373" s="7">
        <f ca="1">IF(ISNUMBER(TradeDash[[#This Row],[Port Return]]),L3372*(1+TradeDash[[#This Row],[Returns]]),L3372)</f>
        <v>3739904.610492846</v>
      </c>
    </row>
    <row r="3374" spans="1:12" x14ac:dyDescent="0.35">
      <c r="A3374" s="1">
        <v>41435</v>
      </c>
      <c r="B3374" s="16">
        <f>YEAR(TradeDash[[#This Row],[Date]])</f>
        <v>2013</v>
      </c>
      <c r="C3374">
        <v>5878</v>
      </c>
      <c r="D3374" s="3">
        <f>IFERROR(TradeDash[[#This Row],[Nifty]]/C3373-1,"")</f>
        <v>-5.1011732698524881E-4</v>
      </c>
      <c r="E3374">
        <f ca="1">IFERROR(AVERAGE(OFFSET(TradeDash[[#This Row],[Returns]],0,0,-n_days))/STDEV(OFFSET(TradeDash[[#This Row],[Returns]],0,0,-n_days)),"")</f>
        <v>-7.6772809402896006E-2</v>
      </c>
      <c r="F3374">
        <f ca="1">IFERROR(AVERAGE(OFFSET(TradeDash[[#This Row],[Returns]],0,0,-n_days*2))/STDEV(OFFSET(TradeDash[[#This Row],[Returns]],0,0,-n_days*2)),"")</f>
        <v>0.13945868696272054</v>
      </c>
      <c r="G3374">
        <f ca="1">IF(ISNUMBER(TradeDash[[#This Row],[2n day Sharpe]]),AVERAGE(TradeDash[[#This Row],[n day Sharpe]:[2n day Sharpe]]),"")</f>
        <v>3.1342938779912267E-2</v>
      </c>
      <c r="H3374">
        <f ca="1">IF(ISNUMBER(TradeDash[[#This Row],[Sharpe Average]]),IF(TradeDash[[#This Row],[Sharpe Average]]&gt;$G$1,1,0),"")</f>
        <v>1</v>
      </c>
      <c r="I3374" s="2">
        <f ca="1">IF(ISNUMBER(TradeDash[[#This Row],[Signal]]),MAX(IF(AND(TradeDash[[#This Row],[Signal]]=1,I3373&lt;1),I3373+$E$1,IF(AND(TradeDash[[#This Row],[Signal]]=0,I3373&gt;0),I3373-$E$1,IF(AND(TradeDash[[#This Row],[Signal]]=1,I3373=1),I3373,IF(AND(TradeDash[[#This Row],[Signal]]=0,I3373=0),I3373,0)))),0),"")</f>
        <v>1</v>
      </c>
      <c r="J3374" s="3">
        <f ca="1">IF(ISNUMBER(TradeDash[[#This Row],[Position]]),TradeDash[[#This Row],[Position]]*D3375,"")</f>
        <v>-1.517522966995577E-2</v>
      </c>
      <c r="K3374" s="7">
        <f ca="1">K3373*IFERROR(1+TradeDash[[#This Row],[Port Return]],1)</f>
        <v>5054984.3851419063</v>
      </c>
      <c r="L3374" s="7">
        <f ca="1">IF(ISNUMBER(TradeDash[[#This Row],[Port Return]]),L3373*(1+TradeDash[[#This Row],[Returns]]),L3373)</f>
        <v>3737996.8203497618</v>
      </c>
    </row>
    <row r="3375" spans="1:12" x14ac:dyDescent="0.35">
      <c r="A3375" s="1">
        <v>41436</v>
      </c>
      <c r="B3375" s="16">
        <f>YEAR(TradeDash[[#This Row],[Date]])</f>
        <v>2013</v>
      </c>
      <c r="C3375">
        <v>5788.8</v>
      </c>
      <c r="D3375" s="3">
        <f>IFERROR(TradeDash[[#This Row],[Nifty]]/C3374-1,"")</f>
        <v>-1.517522966995577E-2</v>
      </c>
      <c r="E3375">
        <f ca="1">IFERROR(AVERAGE(OFFSET(TradeDash[[#This Row],[Returns]],0,0,-n_days))/STDEV(OFFSET(TradeDash[[#This Row],[Returns]],0,0,-n_days)),"")</f>
        <v>-0.15406534670324259</v>
      </c>
      <c r="F3375">
        <f ca="1">IFERROR(AVERAGE(OFFSET(TradeDash[[#This Row],[Returns]],0,0,-n_days*2))/STDEV(OFFSET(TradeDash[[#This Row],[Returns]],0,0,-n_days*2)),"")</f>
        <v>8.5297697652165577E-2</v>
      </c>
      <c r="G3375">
        <f ca="1">IF(ISNUMBER(TradeDash[[#This Row],[2n day Sharpe]]),AVERAGE(TradeDash[[#This Row],[n day Sharpe]:[2n day Sharpe]]),"")</f>
        <v>-3.4383824525538509E-2</v>
      </c>
      <c r="H3375">
        <f ca="1">IF(ISNUMBER(TradeDash[[#This Row],[Sharpe Average]]),IF(TradeDash[[#This Row],[Sharpe Average]]&gt;$G$1,1,0),"")</f>
        <v>0</v>
      </c>
      <c r="I3375" s="2">
        <f ca="1">IF(ISNUMBER(TradeDash[[#This Row],[Signal]]),MAX(IF(AND(TradeDash[[#This Row],[Signal]]=1,I3374&lt;1),I3374+$E$1,IF(AND(TradeDash[[#This Row],[Signal]]=0,I3374&gt;0),I3374-$E$1,IF(AND(TradeDash[[#This Row],[Signal]]=1,I3374=1),I3374,IF(AND(TradeDash[[#This Row],[Signal]]=0,I3374=0),I3374,0)))),0),"")</f>
        <v>0.8</v>
      </c>
      <c r="J3375" s="3">
        <f ca="1">IF(ISNUMBER(TradeDash[[#This Row],[Position]]),TradeDash[[#This Row],[Position]]*D3376,"")</f>
        <v>-3.9524599226091976E-3</v>
      </c>
      <c r="K3375" s="7">
        <f ca="1">K3374*IFERROR(1+TradeDash[[#This Row],[Port Return]],1)</f>
        <v>5035004.7619502181</v>
      </c>
      <c r="L3375" s="7">
        <f ca="1">IF(ISNUMBER(TradeDash[[#This Row],[Port Return]]),L3374*(1+TradeDash[[#This Row],[Returns]]),L3374)</f>
        <v>3681271.8600953897</v>
      </c>
    </row>
    <row r="3376" spans="1:12" x14ac:dyDescent="0.35">
      <c r="A3376" s="1">
        <v>41437</v>
      </c>
      <c r="B3376" s="16">
        <f>YEAR(TradeDash[[#This Row],[Date]])</f>
        <v>2013</v>
      </c>
      <c r="C3376">
        <v>5760.2</v>
      </c>
      <c r="D3376" s="3">
        <f>IFERROR(TradeDash[[#This Row],[Nifty]]/C3375-1,"")</f>
        <v>-4.9405749032614965E-3</v>
      </c>
      <c r="E3376">
        <f ca="1">IFERROR(AVERAGE(OFFSET(TradeDash[[#This Row],[Returns]],0,0,-n_days))/STDEV(OFFSET(TradeDash[[#This Row],[Returns]],0,0,-n_days)),"")</f>
        <v>-0.35614390097310927</v>
      </c>
      <c r="F3376">
        <f ca="1">IFERROR(AVERAGE(OFFSET(TradeDash[[#This Row],[Returns]],0,0,-n_days*2))/STDEV(OFFSET(TradeDash[[#This Row],[Returns]],0,0,-n_days*2)),"")</f>
        <v>0.10256546792761041</v>
      </c>
      <c r="G3376">
        <f ca="1">IF(ISNUMBER(TradeDash[[#This Row],[2n day Sharpe]]),AVERAGE(TradeDash[[#This Row],[n day Sharpe]:[2n day Sharpe]]),"")</f>
        <v>-0.12678921652274944</v>
      </c>
      <c r="H3376">
        <f ca="1">IF(ISNUMBER(TradeDash[[#This Row],[Sharpe Average]]),IF(TradeDash[[#This Row],[Sharpe Average]]&gt;$G$1,1,0),"")</f>
        <v>0</v>
      </c>
      <c r="I3376" s="2">
        <f ca="1">IF(ISNUMBER(TradeDash[[#This Row],[Signal]]),MAX(IF(AND(TradeDash[[#This Row],[Signal]]=1,I3375&lt;1),I3375+$E$1,IF(AND(TradeDash[[#This Row],[Signal]]=0,I3375&gt;0),I3375-$E$1,IF(AND(TradeDash[[#This Row],[Signal]]=1,I3375=1),I3375,IF(AND(TradeDash[[#This Row],[Signal]]=0,I3375=0),I3375,0)))),0),"")</f>
        <v>0.60000000000000009</v>
      </c>
      <c r="J3376" s="3">
        <f ca="1">IF(ISNUMBER(TradeDash[[#This Row],[Position]]),TradeDash[[#This Row],[Position]]*D3377,"")</f>
        <v>-6.3643623485295075E-3</v>
      </c>
      <c r="K3376" s="7">
        <f ca="1">K3375*IFERROR(1+TradeDash[[#This Row],[Port Return]],1)</f>
        <v>5002960.1672185948</v>
      </c>
      <c r="L3376" s="7">
        <f ca="1">IF(ISNUMBER(TradeDash[[#This Row],[Port Return]]),L3375*(1+TradeDash[[#This Row],[Returns]]),L3375)</f>
        <v>3663084.2607313194</v>
      </c>
    </row>
    <row r="3377" spans="1:12" x14ac:dyDescent="0.35">
      <c r="A3377" s="1">
        <v>41438</v>
      </c>
      <c r="B3377" s="16">
        <f>YEAR(TradeDash[[#This Row],[Date]])</f>
        <v>2013</v>
      </c>
      <c r="C3377">
        <v>5699.1</v>
      </c>
      <c r="D3377" s="3">
        <f>IFERROR(TradeDash[[#This Row],[Nifty]]/C3376-1,"")</f>
        <v>-1.0607270580882511E-2</v>
      </c>
      <c r="E3377">
        <f ca="1">IFERROR(AVERAGE(OFFSET(TradeDash[[#This Row],[Returns]],0,0,-n_days))/STDEV(OFFSET(TradeDash[[#This Row],[Returns]],0,0,-n_days)),"")</f>
        <v>-0.43661964042352608</v>
      </c>
      <c r="F3377">
        <f ca="1">IFERROR(AVERAGE(OFFSET(TradeDash[[#This Row],[Returns]],0,0,-n_days*2))/STDEV(OFFSET(TradeDash[[#This Row],[Returns]],0,0,-n_days*2)),"")</f>
        <v>5.9675397405618107E-2</v>
      </c>
      <c r="G3377">
        <f ca="1">IF(ISNUMBER(TradeDash[[#This Row],[2n day Sharpe]]),AVERAGE(TradeDash[[#This Row],[n day Sharpe]:[2n day Sharpe]]),"")</f>
        <v>-0.18847212150895398</v>
      </c>
      <c r="H3377">
        <f ca="1">IF(ISNUMBER(TradeDash[[#This Row],[Sharpe Average]]),IF(TradeDash[[#This Row],[Sharpe Average]]&gt;$G$1,1,0),"")</f>
        <v>0</v>
      </c>
      <c r="I3377" s="2">
        <f ca="1">IF(ISNUMBER(TradeDash[[#This Row],[Signal]]),MAX(IF(AND(TradeDash[[#This Row],[Signal]]=1,I3376&lt;1),I3376+$E$1,IF(AND(TradeDash[[#This Row],[Signal]]=0,I3376&gt;0),I3376-$E$1,IF(AND(TradeDash[[#This Row],[Signal]]=1,I3376=1),I3376,IF(AND(TradeDash[[#This Row],[Signal]]=0,I3376=0),I3376,0)))),0),"")</f>
        <v>0.40000000000000008</v>
      </c>
      <c r="J3377" s="3">
        <f ca="1">IF(ISNUMBER(TradeDash[[#This Row],[Position]]),TradeDash[[#This Row],[Position]]*D3378,"")</f>
        <v>7.6713867101822165E-3</v>
      </c>
      <c r="K3377" s="7">
        <f ca="1">K3376*IFERROR(1+TradeDash[[#This Row],[Port Return]],1)</f>
        <v>5041339.809356967</v>
      </c>
      <c r="L3377" s="7">
        <f ca="1">IF(ISNUMBER(TradeDash[[#This Row],[Port Return]]),L3376*(1+TradeDash[[#This Row],[Returns]]),L3376)</f>
        <v>3624228.9348171703</v>
      </c>
    </row>
    <row r="3378" spans="1:12" x14ac:dyDescent="0.35">
      <c r="A3378" s="1">
        <v>41439</v>
      </c>
      <c r="B3378" s="16">
        <f>YEAR(TradeDash[[#This Row],[Date]])</f>
        <v>2013</v>
      </c>
      <c r="C3378">
        <v>5808.4</v>
      </c>
      <c r="D3378" s="3">
        <f>IFERROR(TradeDash[[#This Row],[Nifty]]/C3377-1,"")</f>
        <v>1.9178466775455538E-2</v>
      </c>
      <c r="E3378">
        <f ca="1">IFERROR(AVERAGE(OFFSET(TradeDash[[#This Row],[Returns]],0,0,-n_days))/STDEV(OFFSET(TradeDash[[#This Row],[Returns]],0,0,-n_days)),"")</f>
        <v>-0.30196693980737688</v>
      </c>
      <c r="F3378">
        <f ca="1">IFERROR(AVERAGE(OFFSET(TradeDash[[#This Row],[Returns]],0,0,-n_days*2))/STDEV(OFFSET(TradeDash[[#This Row],[Returns]],0,0,-n_days*2)),"")</f>
        <v>5.4481421549429671E-2</v>
      </c>
      <c r="G3378">
        <f ca="1">IF(ISNUMBER(TradeDash[[#This Row],[2n day Sharpe]]),AVERAGE(TradeDash[[#This Row],[n day Sharpe]:[2n day Sharpe]]),"")</f>
        <v>-0.1237427591289736</v>
      </c>
      <c r="H3378">
        <f ca="1">IF(ISNUMBER(TradeDash[[#This Row],[Sharpe Average]]),IF(TradeDash[[#This Row],[Sharpe Average]]&gt;$G$1,1,0),"")</f>
        <v>0</v>
      </c>
      <c r="I3378" s="2">
        <f ca="1">IF(ISNUMBER(TradeDash[[#This Row],[Signal]]),MAX(IF(AND(TradeDash[[#This Row],[Signal]]=1,I3377&lt;1),I3377+$E$1,IF(AND(TradeDash[[#This Row],[Signal]]=0,I3377&gt;0),I3377-$E$1,IF(AND(TradeDash[[#This Row],[Signal]]=1,I3377=1),I3377,IF(AND(TradeDash[[#This Row],[Signal]]=0,I3377=0),I3377,0)))),0),"")</f>
        <v>0.20000000000000007</v>
      </c>
      <c r="J3378" s="3">
        <f ca="1">IF(ISNUMBER(TradeDash[[#This Row],[Position]]),TradeDash[[#This Row],[Position]]*D3379,"")</f>
        <v>1.4341298808622231E-3</v>
      </c>
      <c r="K3378" s="7">
        <f ca="1">K3377*IFERROR(1+TradeDash[[#This Row],[Port Return]],1)</f>
        <v>5048569.745417146</v>
      </c>
      <c r="L3378" s="7">
        <f ca="1">IF(ISNUMBER(TradeDash[[#This Row],[Port Return]]),L3377*(1+TradeDash[[#This Row],[Returns]]),L3377)</f>
        <v>3693736.0890302062</v>
      </c>
    </row>
    <row r="3379" spans="1:12" x14ac:dyDescent="0.35">
      <c r="A3379" s="1">
        <v>41442</v>
      </c>
      <c r="B3379" s="16">
        <f>YEAR(TradeDash[[#This Row],[Date]])</f>
        <v>2013</v>
      </c>
      <c r="C3379">
        <v>5850.05</v>
      </c>
      <c r="D3379" s="3">
        <f>IFERROR(TradeDash[[#This Row],[Nifty]]/C3378-1,"")</f>
        <v>7.1706494043111135E-3</v>
      </c>
      <c r="E3379">
        <f ca="1">IFERROR(AVERAGE(OFFSET(TradeDash[[#This Row],[Returns]],0,0,-n_days))/STDEV(OFFSET(TradeDash[[#This Row],[Returns]],0,0,-n_days)),"")</f>
        <v>-0.23764001673780324</v>
      </c>
      <c r="F3379">
        <f ca="1">IFERROR(AVERAGE(OFFSET(TradeDash[[#This Row],[Returns]],0,0,-n_days*2))/STDEV(OFFSET(TradeDash[[#This Row],[Returns]],0,0,-n_days*2)),"")</f>
        <v>7.1266882780392671E-2</v>
      </c>
      <c r="G3379">
        <f ca="1">IF(ISNUMBER(TradeDash[[#This Row],[2n day Sharpe]]),AVERAGE(TradeDash[[#This Row],[n day Sharpe]:[2n day Sharpe]]),"")</f>
        <v>-8.3186566978705287E-2</v>
      </c>
      <c r="H3379">
        <f ca="1">IF(ISNUMBER(TradeDash[[#This Row],[Sharpe Average]]),IF(TradeDash[[#This Row],[Sharpe Average]]&gt;$G$1,1,0),"")</f>
        <v>0</v>
      </c>
      <c r="I3379" s="2">
        <f ca="1">IF(ISNUMBER(TradeDash[[#This Row],[Signal]]),MAX(IF(AND(TradeDash[[#This Row],[Signal]]=1,I3378&lt;1),I3378+$E$1,IF(AND(TradeDash[[#This Row],[Signal]]=0,I3378&gt;0),I3378-$E$1,IF(AND(TradeDash[[#This Row],[Signal]]=1,I3378=1),I3378,IF(AND(TradeDash[[#This Row],[Signal]]=0,I3378=0),I3378,0)))),0),"")</f>
        <v>5.5511151231257827E-17</v>
      </c>
      <c r="J3379" s="3">
        <f ca="1">IF(ISNUMBER(TradeDash[[#This Row],[Position]]),TradeDash[[#This Row],[Position]]*D3380,"")</f>
        <v>-3.4587421686640878E-19</v>
      </c>
      <c r="K3379" s="7">
        <f ca="1">K3378*IFERROR(1+TradeDash[[#This Row],[Port Return]],1)</f>
        <v>5048569.745417146</v>
      </c>
      <c r="L3379" s="7">
        <f ca="1">IF(ISNUMBER(TradeDash[[#This Row],[Port Return]]),L3378*(1+TradeDash[[#This Row],[Returns]]),L3378)</f>
        <v>3720222.5755166933</v>
      </c>
    </row>
    <row r="3380" spans="1:12" x14ac:dyDescent="0.35">
      <c r="A3380" s="1">
        <v>41443</v>
      </c>
      <c r="B3380" s="16">
        <f>YEAR(TradeDash[[#This Row],[Date]])</f>
        <v>2013</v>
      </c>
      <c r="C3380">
        <v>5813.6</v>
      </c>
      <c r="D3380" s="3">
        <f>IFERROR(TradeDash[[#This Row],[Nifty]]/C3379-1,"")</f>
        <v>-6.2307159767864828E-3</v>
      </c>
      <c r="E3380">
        <f ca="1">IFERROR(AVERAGE(OFFSET(TradeDash[[#This Row],[Returns]],0,0,-n_days))/STDEV(OFFSET(TradeDash[[#This Row],[Returns]],0,0,-n_days)),"")</f>
        <v>-0.23454486379113287</v>
      </c>
      <c r="F3380">
        <f ca="1">IFERROR(AVERAGE(OFFSET(TradeDash[[#This Row],[Returns]],0,0,-n_days*2))/STDEV(OFFSET(TradeDash[[#This Row],[Returns]],0,0,-n_days*2)),"")</f>
        <v>1.7777964471590066E-2</v>
      </c>
      <c r="G3380">
        <f ca="1">IF(ISNUMBER(TradeDash[[#This Row],[2n day Sharpe]]),AVERAGE(TradeDash[[#This Row],[n day Sharpe]:[2n day Sharpe]]),"")</f>
        <v>-0.1083834496597714</v>
      </c>
      <c r="H3380">
        <f ca="1">IF(ISNUMBER(TradeDash[[#This Row],[Sharpe Average]]),IF(TradeDash[[#This Row],[Sharpe Average]]&gt;$G$1,1,0),"")</f>
        <v>0</v>
      </c>
      <c r="I3380" s="2">
        <f ca="1">IF(ISNUMBER(TradeDash[[#This Row],[Signal]]),MAX(IF(AND(TradeDash[[#This Row],[Signal]]=1,I3379&lt;1),I3379+$E$1,IF(AND(TradeDash[[#This Row],[Signal]]=0,I3379&gt;0),I3379-$E$1,IF(AND(TradeDash[[#This Row],[Signal]]=1,I3379=1),I3379,IF(AND(TradeDash[[#This Row],[Signal]]=0,I3379=0),I3379,0)))),0),"")</f>
        <v>0</v>
      </c>
      <c r="J3380" s="3">
        <f ca="1">IF(ISNUMBER(TradeDash[[#This Row],[Position]]),TradeDash[[#This Row],[Position]]*D3381,"")</f>
        <v>0</v>
      </c>
      <c r="K3380" s="7">
        <f ca="1">K3379*IFERROR(1+TradeDash[[#This Row],[Port Return]],1)</f>
        <v>5048569.745417146</v>
      </c>
      <c r="L3380" s="7">
        <f ca="1">IF(ISNUMBER(TradeDash[[#This Row],[Port Return]]),L3379*(1+TradeDash[[#This Row],[Returns]]),L3379)</f>
        <v>3697042.9252782199</v>
      </c>
    </row>
    <row r="3381" spans="1:12" x14ac:dyDescent="0.35">
      <c r="A3381" s="1">
        <v>41444</v>
      </c>
      <c r="B3381" s="16">
        <f>YEAR(TradeDash[[#This Row],[Date]])</f>
        <v>2013</v>
      </c>
      <c r="C3381">
        <v>5822.25</v>
      </c>
      <c r="D3381" s="3">
        <f>IFERROR(TradeDash[[#This Row],[Nifty]]/C3380-1,"")</f>
        <v>1.4878904637400936E-3</v>
      </c>
      <c r="E3381">
        <f ca="1">IFERROR(AVERAGE(OFFSET(TradeDash[[#This Row],[Returns]],0,0,-n_days))/STDEV(OFFSET(TradeDash[[#This Row],[Returns]],0,0,-n_days)),"")</f>
        <v>-0.2115043625811858</v>
      </c>
      <c r="F3381">
        <f ca="1">IFERROR(AVERAGE(OFFSET(TradeDash[[#This Row],[Returns]],0,0,-n_days*2))/STDEV(OFFSET(TradeDash[[#This Row],[Returns]],0,0,-n_days*2)),"")</f>
        <v>-1.1403225842177952E-4</v>
      </c>
      <c r="G3381">
        <f ca="1">IF(ISNUMBER(TradeDash[[#This Row],[2n day Sharpe]]),AVERAGE(TradeDash[[#This Row],[n day Sharpe]:[2n day Sharpe]]),"")</f>
        <v>-0.10580919741980378</v>
      </c>
      <c r="H3381">
        <f ca="1">IF(ISNUMBER(TradeDash[[#This Row],[Sharpe Average]]),IF(TradeDash[[#This Row],[Sharpe Average]]&gt;$G$1,1,0),"")</f>
        <v>0</v>
      </c>
      <c r="I3381" s="2">
        <f ca="1">IF(ISNUMBER(TradeDash[[#This Row],[Signal]]),MAX(IF(AND(TradeDash[[#This Row],[Signal]]=1,I3380&lt;1),I3380+$E$1,IF(AND(TradeDash[[#This Row],[Signal]]=0,I3380&gt;0),I3380-$E$1,IF(AND(TradeDash[[#This Row],[Signal]]=1,I3380=1),I3380,IF(AND(TradeDash[[#This Row],[Signal]]=0,I3380=0),I3380,0)))),0),"")</f>
        <v>0</v>
      </c>
      <c r="J3381" s="3">
        <f ca="1">IF(ISNUMBER(TradeDash[[#This Row],[Position]]),TradeDash[[#This Row],[Position]]*D3382,"")</f>
        <v>0</v>
      </c>
      <c r="K3381" s="7">
        <f ca="1">K3380*IFERROR(1+TradeDash[[#This Row],[Port Return]],1)</f>
        <v>5048569.745417146</v>
      </c>
      <c r="L3381" s="7">
        <f ca="1">IF(ISNUMBER(TradeDash[[#This Row],[Port Return]]),L3380*(1+TradeDash[[#This Row],[Returns]]),L3380)</f>
        <v>3702543.7201907793</v>
      </c>
    </row>
    <row r="3382" spans="1:12" x14ac:dyDescent="0.35">
      <c r="A3382" s="1">
        <v>41445</v>
      </c>
      <c r="B3382" s="16">
        <f>YEAR(TradeDash[[#This Row],[Date]])</f>
        <v>2013</v>
      </c>
      <c r="C3382">
        <v>5655.9</v>
      </c>
      <c r="D3382" s="3">
        <f>IFERROR(TradeDash[[#This Row],[Nifty]]/C3381-1,"")</f>
        <v>-2.8571428571428581E-2</v>
      </c>
      <c r="E3382">
        <f ca="1">IFERROR(AVERAGE(OFFSET(TradeDash[[#This Row],[Returns]],0,0,-n_days))/STDEV(OFFSET(TradeDash[[#This Row],[Returns]],0,0,-n_days)),"")</f>
        <v>-0.22991457697303283</v>
      </c>
      <c r="F3382">
        <f ca="1">IFERROR(AVERAGE(OFFSET(TradeDash[[#This Row],[Returns]],0,0,-n_days*2))/STDEV(OFFSET(TradeDash[[#This Row],[Returns]],0,0,-n_days*2)),"")</f>
        <v>-6.4979483347071029E-2</v>
      </c>
      <c r="G3382">
        <f ca="1">IF(ISNUMBER(TradeDash[[#This Row],[2n day Sharpe]]),AVERAGE(TradeDash[[#This Row],[n day Sharpe]:[2n day Sharpe]]),"")</f>
        <v>-0.14744703016005192</v>
      </c>
      <c r="H3382">
        <f ca="1">IF(ISNUMBER(TradeDash[[#This Row],[Sharpe Average]]),IF(TradeDash[[#This Row],[Sharpe Average]]&gt;$G$1,1,0),"")</f>
        <v>0</v>
      </c>
      <c r="I3382" s="2">
        <f ca="1">IF(ISNUMBER(TradeDash[[#This Row],[Signal]]),MAX(IF(AND(TradeDash[[#This Row],[Signal]]=1,I3381&lt;1),I3381+$E$1,IF(AND(TradeDash[[#This Row],[Signal]]=0,I3381&gt;0),I3381-$E$1,IF(AND(TradeDash[[#This Row],[Signal]]=1,I3381=1),I3381,IF(AND(TradeDash[[#This Row],[Signal]]=0,I3381=0),I3381,0)))),0),"")</f>
        <v>0</v>
      </c>
      <c r="J3382" s="3">
        <f ca="1">IF(ISNUMBER(TradeDash[[#This Row],[Position]]),TradeDash[[#This Row],[Position]]*D3383,"")</f>
        <v>0</v>
      </c>
      <c r="K3382" s="7">
        <f ca="1">K3381*IFERROR(1+TradeDash[[#This Row],[Port Return]],1)</f>
        <v>5048569.745417146</v>
      </c>
      <c r="L3382" s="7">
        <f ca="1">IF(ISNUMBER(TradeDash[[#This Row],[Port Return]]),L3381*(1+TradeDash[[#This Row],[Returns]]),L3381)</f>
        <v>3596756.7567567569</v>
      </c>
    </row>
    <row r="3383" spans="1:12" x14ac:dyDescent="0.35">
      <c r="A3383" s="1">
        <v>41446</v>
      </c>
      <c r="B3383" s="16">
        <f>YEAR(TradeDash[[#This Row],[Date]])</f>
        <v>2013</v>
      </c>
      <c r="C3383">
        <v>5667.65</v>
      </c>
      <c r="D3383" s="3">
        <f>IFERROR(TradeDash[[#This Row],[Nifty]]/C3382-1,"")</f>
        <v>2.0774766173377035E-3</v>
      </c>
      <c r="E3383">
        <f ca="1">IFERROR(AVERAGE(OFFSET(TradeDash[[#This Row],[Returns]],0,0,-n_days))/STDEV(OFFSET(TradeDash[[#This Row],[Returns]],0,0,-n_days)),"")</f>
        <v>-0.23327130382737793</v>
      </c>
      <c r="F3383">
        <f ca="1">IFERROR(AVERAGE(OFFSET(TradeDash[[#This Row],[Returns]],0,0,-n_days*2))/STDEV(OFFSET(TradeDash[[#This Row],[Returns]],0,0,-n_days*2)),"")</f>
        <v>-9.2694013311439685E-2</v>
      </c>
      <c r="G3383">
        <f ca="1">IF(ISNUMBER(TradeDash[[#This Row],[2n day Sharpe]]),AVERAGE(TradeDash[[#This Row],[n day Sharpe]:[2n day Sharpe]]),"")</f>
        <v>-0.1629826585694088</v>
      </c>
      <c r="H3383">
        <f ca="1">IF(ISNUMBER(TradeDash[[#This Row],[Sharpe Average]]),IF(TradeDash[[#This Row],[Sharpe Average]]&gt;$G$1,1,0),"")</f>
        <v>0</v>
      </c>
      <c r="I3383" s="2">
        <f ca="1">IF(ISNUMBER(TradeDash[[#This Row],[Signal]]),MAX(IF(AND(TradeDash[[#This Row],[Signal]]=1,I3382&lt;1),I3382+$E$1,IF(AND(TradeDash[[#This Row],[Signal]]=0,I3382&gt;0),I3382-$E$1,IF(AND(TradeDash[[#This Row],[Signal]]=1,I3382=1),I3382,IF(AND(TradeDash[[#This Row],[Signal]]=0,I3382=0),I3382,0)))),0),"")</f>
        <v>0</v>
      </c>
      <c r="J3383" s="3">
        <f ca="1">IF(ISNUMBER(TradeDash[[#This Row],[Position]]),TradeDash[[#This Row],[Position]]*D3384,"")</f>
        <v>0</v>
      </c>
      <c r="K3383" s="7">
        <f ca="1">K3382*IFERROR(1+TradeDash[[#This Row],[Port Return]],1)</f>
        <v>5048569.745417146</v>
      </c>
      <c r="L3383" s="7">
        <f ca="1">IF(ISNUMBER(TradeDash[[#This Row],[Port Return]]),L3382*(1+TradeDash[[#This Row],[Returns]]),L3382)</f>
        <v>3604228.9348171703</v>
      </c>
    </row>
    <row r="3384" spans="1:12" x14ac:dyDescent="0.35">
      <c r="A3384" s="1">
        <v>41449</v>
      </c>
      <c r="B3384" s="16">
        <f>YEAR(TradeDash[[#This Row],[Date]])</f>
        <v>2013</v>
      </c>
      <c r="C3384">
        <v>5590.25</v>
      </c>
      <c r="D3384" s="3">
        <f>IFERROR(TradeDash[[#This Row],[Nifty]]/C3383-1,"")</f>
        <v>-1.3656453733028595E-2</v>
      </c>
      <c r="E3384">
        <f ca="1">IFERROR(AVERAGE(OFFSET(TradeDash[[#This Row],[Returns]],0,0,-n_days))/STDEV(OFFSET(TradeDash[[#This Row],[Returns]],0,0,-n_days)),"")</f>
        <v>-0.39131695846882775</v>
      </c>
      <c r="F3384">
        <f ca="1">IFERROR(AVERAGE(OFFSET(TradeDash[[#This Row],[Returns]],0,0,-n_days*2))/STDEV(OFFSET(TradeDash[[#This Row],[Returns]],0,0,-n_days*2)),"")</f>
        <v>-0.10527784485091791</v>
      </c>
      <c r="G3384">
        <f ca="1">IF(ISNUMBER(TradeDash[[#This Row],[2n day Sharpe]]),AVERAGE(TradeDash[[#This Row],[n day Sharpe]:[2n day Sharpe]]),"")</f>
        <v>-0.24829740165987282</v>
      </c>
      <c r="H3384">
        <f ca="1">IF(ISNUMBER(TradeDash[[#This Row],[Sharpe Average]]),IF(TradeDash[[#This Row],[Sharpe Average]]&gt;$G$1,1,0),"")</f>
        <v>0</v>
      </c>
      <c r="I3384" s="2">
        <f ca="1">IF(ISNUMBER(TradeDash[[#This Row],[Signal]]),MAX(IF(AND(TradeDash[[#This Row],[Signal]]=1,I3383&lt;1),I3383+$E$1,IF(AND(TradeDash[[#This Row],[Signal]]=0,I3383&gt;0),I3383-$E$1,IF(AND(TradeDash[[#This Row],[Signal]]=1,I3383=1),I3383,IF(AND(TradeDash[[#This Row],[Signal]]=0,I3383=0),I3383,0)))),0),"")</f>
        <v>0</v>
      </c>
      <c r="J3384" s="3">
        <f ca="1">IF(ISNUMBER(TradeDash[[#This Row],[Position]]),TradeDash[[#This Row],[Position]]*D3385,"")</f>
        <v>0</v>
      </c>
      <c r="K3384" s="7">
        <f ca="1">K3383*IFERROR(1+TradeDash[[#This Row],[Port Return]],1)</f>
        <v>5048569.745417146</v>
      </c>
      <c r="L3384" s="7">
        <f ca="1">IF(ISNUMBER(TradeDash[[#This Row],[Port Return]]),L3383*(1+TradeDash[[#This Row],[Returns]]),L3383)</f>
        <v>3555007.9491255968</v>
      </c>
    </row>
    <row r="3385" spans="1:12" x14ac:dyDescent="0.35">
      <c r="A3385" s="1">
        <v>41450</v>
      </c>
      <c r="B3385" s="16">
        <f>YEAR(TradeDash[[#This Row],[Date]])</f>
        <v>2013</v>
      </c>
      <c r="C3385">
        <v>5609.1</v>
      </c>
      <c r="D3385" s="3">
        <f>IFERROR(TradeDash[[#This Row],[Nifty]]/C3384-1,"")</f>
        <v>3.3719422208309258E-3</v>
      </c>
      <c r="E3385">
        <f ca="1">IFERROR(AVERAGE(OFFSET(TradeDash[[#This Row],[Returns]],0,0,-n_days))/STDEV(OFFSET(TradeDash[[#This Row],[Returns]],0,0,-n_days)),"")</f>
        <v>-0.39908224551953242</v>
      </c>
      <c r="F3385">
        <f ca="1">IFERROR(AVERAGE(OFFSET(TradeDash[[#This Row],[Returns]],0,0,-n_days*2))/STDEV(OFFSET(TradeDash[[#This Row],[Returns]],0,0,-n_days*2)),"")</f>
        <v>-0.11050425333451314</v>
      </c>
      <c r="G3385">
        <f ca="1">IF(ISNUMBER(TradeDash[[#This Row],[2n day Sharpe]]),AVERAGE(TradeDash[[#This Row],[n day Sharpe]:[2n day Sharpe]]),"")</f>
        <v>-0.25479324942702275</v>
      </c>
      <c r="H3385">
        <f ca="1">IF(ISNUMBER(TradeDash[[#This Row],[Sharpe Average]]),IF(TradeDash[[#This Row],[Sharpe Average]]&gt;$G$1,1,0),"")</f>
        <v>0</v>
      </c>
      <c r="I3385" s="2">
        <f ca="1">IF(ISNUMBER(TradeDash[[#This Row],[Signal]]),MAX(IF(AND(TradeDash[[#This Row],[Signal]]=1,I3384&lt;1),I3384+$E$1,IF(AND(TradeDash[[#This Row],[Signal]]=0,I3384&gt;0),I3384-$E$1,IF(AND(TradeDash[[#This Row],[Signal]]=1,I3384=1),I3384,IF(AND(TradeDash[[#This Row],[Signal]]=0,I3384=0),I3384,0)))),0),"")</f>
        <v>0</v>
      </c>
      <c r="J3385" s="3">
        <f ca="1">IF(ISNUMBER(TradeDash[[#This Row],[Position]]),TradeDash[[#This Row],[Position]]*D3386,"")</f>
        <v>0</v>
      </c>
      <c r="K3385" s="7">
        <f ca="1">K3384*IFERROR(1+TradeDash[[#This Row],[Port Return]],1)</f>
        <v>5048569.745417146</v>
      </c>
      <c r="L3385" s="7">
        <f ca="1">IF(ISNUMBER(TradeDash[[#This Row],[Port Return]]),L3384*(1+TradeDash[[#This Row],[Returns]]),L3384)</f>
        <v>3566995.2305246429</v>
      </c>
    </row>
    <row r="3386" spans="1:12" x14ac:dyDescent="0.35">
      <c r="A3386" s="1">
        <v>41451</v>
      </c>
      <c r="B3386" s="16">
        <f>YEAR(TradeDash[[#This Row],[Date]])</f>
        <v>2013</v>
      </c>
      <c r="C3386">
        <v>5588.7</v>
      </c>
      <c r="D3386" s="3">
        <f>IFERROR(TradeDash[[#This Row],[Nifty]]/C3385-1,"")</f>
        <v>-3.6369471038135703E-3</v>
      </c>
      <c r="E3386">
        <f ca="1">IFERROR(AVERAGE(OFFSET(TradeDash[[#This Row],[Returns]],0,0,-n_days))/STDEV(OFFSET(TradeDash[[#This Row],[Returns]],0,0,-n_days)),"")</f>
        <v>-0.41180958771573278</v>
      </c>
      <c r="F3386">
        <f ca="1">IFERROR(AVERAGE(OFFSET(TradeDash[[#This Row],[Returns]],0,0,-n_days*2))/STDEV(OFFSET(TradeDash[[#This Row],[Returns]],0,0,-n_days*2)),"")</f>
        <v>-0.12911139059050886</v>
      </c>
      <c r="G3386">
        <f ca="1">IF(ISNUMBER(TradeDash[[#This Row],[2n day Sharpe]]),AVERAGE(TradeDash[[#This Row],[n day Sharpe]:[2n day Sharpe]]),"")</f>
        <v>-0.27046048915312082</v>
      </c>
      <c r="H3386">
        <f ca="1">IF(ISNUMBER(TradeDash[[#This Row],[Sharpe Average]]),IF(TradeDash[[#This Row],[Sharpe Average]]&gt;$G$1,1,0),"")</f>
        <v>0</v>
      </c>
      <c r="I3386" s="2">
        <f ca="1">IF(ISNUMBER(TradeDash[[#This Row],[Signal]]),MAX(IF(AND(TradeDash[[#This Row],[Signal]]=1,I3385&lt;1),I3385+$E$1,IF(AND(TradeDash[[#This Row],[Signal]]=0,I3385&gt;0),I3385-$E$1,IF(AND(TradeDash[[#This Row],[Signal]]=1,I3385=1),I3385,IF(AND(TradeDash[[#This Row],[Signal]]=0,I3385=0),I3385,0)))),0),"")</f>
        <v>0</v>
      </c>
      <c r="J3386" s="3">
        <f ca="1">IF(ISNUMBER(TradeDash[[#This Row],[Position]]),TradeDash[[#This Row],[Position]]*D3387,"")</f>
        <v>0</v>
      </c>
      <c r="K3386" s="7">
        <f ca="1">K3385*IFERROR(1+TradeDash[[#This Row],[Port Return]],1)</f>
        <v>5048569.745417146</v>
      </c>
      <c r="L3386" s="7">
        <f ca="1">IF(ISNUMBER(TradeDash[[#This Row],[Port Return]]),L3385*(1+TradeDash[[#This Row],[Returns]]),L3385)</f>
        <v>3554022.2575516696</v>
      </c>
    </row>
    <row r="3387" spans="1:12" x14ac:dyDescent="0.35">
      <c r="A3387" s="1">
        <v>41452</v>
      </c>
      <c r="B3387" s="16">
        <f>YEAR(TradeDash[[#This Row],[Date]])</f>
        <v>2013</v>
      </c>
      <c r="C3387">
        <v>5682.35</v>
      </c>
      <c r="D3387" s="3">
        <f>IFERROR(TradeDash[[#This Row],[Nifty]]/C3386-1,"")</f>
        <v>1.6757027573496508E-2</v>
      </c>
      <c r="E3387">
        <f ca="1">IFERROR(AVERAGE(OFFSET(TradeDash[[#This Row],[Returns]],0,0,-n_days))/STDEV(OFFSET(TradeDash[[#This Row],[Returns]],0,0,-n_days)),"")</f>
        <v>-0.32034263391650719</v>
      </c>
      <c r="F3387">
        <f ca="1">IFERROR(AVERAGE(OFFSET(TradeDash[[#This Row],[Returns]],0,0,-n_days*2))/STDEV(OFFSET(TradeDash[[#This Row],[Returns]],0,0,-n_days*2)),"")</f>
        <v>-0.11562397929883941</v>
      </c>
      <c r="G3387">
        <f ca="1">IF(ISNUMBER(TradeDash[[#This Row],[2n day Sharpe]]),AVERAGE(TradeDash[[#This Row],[n day Sharpe]:[2n day Sharpe]]),"")</f>
        <v>-0.21798330660767329</v>
      </c>
      <c r="H3387">
        <f ca="1">IF(ISNUMBER(TradeDash[[#This Row],[Sharpe Average]]),IF(TradeDash[[#This Row],[Sharpe Average]]&gt;$G$1,1,0),"")</f>
        <v>0</v>
      </c>
      <c r="I3387" s="2">
        <f ca="1">IF(ISNUMBER(TradeDash[[#This Row],[Signal]]),MAX(IF(AND(TradeDash[[#This Row],[Signal]]=1,I3386&lt;1),I3386+$E$1,IF(AND(TradeDash[[#This Row],[Signal]]=0,I3386&gt;0),I3386-$E$1,IF(AND(TradeDash[[#This Row],[Signal]]=1,I3386=1),I3386,IF(AND(TradeDash[[#This Row],[Signal]]=0,I3386=0),I3386,0)))),0),"")</f>
        <v>0</v>
      </c>
      <c r="J3387" s="3">
        <f ca="1">IF(ISNUMBER(TradeDash[[#This Row],[Position]]),TradeDash[[#This Row],[Position]]*D3388,"")</f>
        <v>0</v>
      </c>
      <c r="K3387" s="7">
        <f ca="1">K3386*IFERROR(1+TradeDash[[#This Row],[Port Return]],1)</f>
        <v>5048569.745417146</v>
      </c>
      <c r="L3387" s="7">
        <f ca="1">IF(ISNUMBER(TradeDash[[#This Row],[Port Return]]),L3386*(1+TradeDash[[#This Row],[Returns]]),L3386)</f>
        <v>3613577.106518283</v>
      </c>
    </row>
    <row r="3388" spans="1:12" x14ac:dyDescent="0.35">
      <c r="A3388" s="1">
        <v>41453</v>
      </c>
      <c r="B3388" s="16">
        <f>YEAR(TradeDash[[#This Row],[Date]])</f>
        <v>2013</v>
      </c>
      <c r="C3388">
        <v>5842.2</v>
      </c>
      <c r="D3388" s="3">
        <f>IFERROR(TradeDash[[#This Row],[Nifty]]/C3387-1,"")</f>
        <v>2.8130966941494195E-2</v>
      </c>
      <c r="E3388">
        <f ca="1">IFERROR(AVERAGE(OFFSET(TradeDash[[#This Row],[Returns]],0,0,-n_days))/STDEV(OFFSET(TradeDash[[#This Row],[Returns]],0,0,-n_days)),"")</f>
        <v>-9.028171911695293E-2</v>
      </c>
      <c r="F3388">
        <f ca="1">IFERROR(AVERAGE(OFFSET(TradeDash[[#This Row],[Returns]],0,0,-n_days*2))/STDEV(OFFSET(TradeDash[[#This Row],[Returns]],0,0,-n_days*2)),"")</f>
        <v>-2.9968384730139692E-2</v>
      </c>
      <c r="G3388">
        <f ca="1">IF(ISNUMBER(TradeDash[[#This Row],[2n day Sharpe]]),AVERAGE(TradeDash[[#This Row],[n day Sharpe]:[2n day Sharpe]]),"")</f>
        <v>-6.0125051923546308E-2</v>
      </c>
      <c r="H3388">
        <f ca="1">IF(ISNUMBER(TradeDash[[#This Row],[Sharpe Average]]),IF(TradeDash[[#This Row],[Sharpe Average]]&gt;$G$1,1,0),"")</f>
        <v>0</v>
      </c>
      <c r="I3388" s="2">
        <f ca="1">IF(ISNUMBER(TradeDash[[#This Row],[Signal]]),MAX(IF(AND(TradeDash[[#This Row],[Signal]]=1,I3387&lt;1),I3387+$E$1,IF(AND(TradeDash[[#This Row],[Signal]]=0,I3387&gt;0),I3387-$E$1,IF(AND(TradeDash[[#This Row],[Signal]]=1,I3387=1),I3387,IF(AND(TradeDash[[#This Row],[Signal]]=0,I3387=0),I3387,0)))),0),"")</f>
        <v>0</v>
      </c>
      <c r="J3388" s="3">
        <f ca="1">IF(ISNUMBER(TradeDash[[#This Row],[Position]]),TradeDash[[#This Row],[Position]]*D3389,"")</f>
        <v>0</v>
      </c>
      <c r="K3388" s="7">
        <f ca="1">K3387*IFERROR(1+TradeDash[[#This Row],[Port Return]],1)</f>
        <v>5048569.745417146</v>
      </c>
      <c r="L3388" s="7">
        <f ca="1">IF(ISNUMBER(TradeDash[[#This Row],[Port Return]]),L3387*(1+TradeDash[[#This Row],[Returns]]),L3387)</f>
        <v>3715230.5246422892</v>
      </c>
    </row>
    <row r="3389" spans="1:12" x14ac:dyDescent="0.35">
      <c r="A3389" s="1">
        <v>41456</v>
      </c>
      <c r="B3389" s="16">
        <f>YEAR(TradeDash[[#This Row],[Date]])</f>
        <v>2013</v>
      </c>
      <c r="C3389">
        <v>5898.85</v>
      </c>
      <c r="D3389" s="3">
        <f>IFERROR(TradeDash[[#This Row],[Nifty]]/C3388-1,"")</f>
        <v>9.6966896032317784E-3</v>
      </c>
      <c r="E3389">
        <f ca="1">IFERROR(AVERAGE(OFFSET(TradeDash[[#This Row],[Returns]],0,0,-n_days))/STDEV(OFFSET(TradeDash[[#This Row],[Returns]],0,0,-n_days)),"")</f>
        <v>-2.0776063189528893E-2</v>
      </c>
      <c r="F3389">
        <f ca="1">IFERROR(AVERAGE(OFFSET(TradeDash[[#This Row],[Returns]],0,0,-n_days*2))/STDEV(OFFSET(TradeDash[[#This Row],[Returns]],0,0,-n_days*2)),"")</f>
        <v>-1.9160676224981653E-2</v>
      </c>
      <c r="G3389">
        <f ca="1">IF(ISNUMBER(TradeDash[[#This Row],[2n day Sharpe]]),AVERAGE(TradeDash[[#This Row],[n day Sharpe]:[2n day Sharpe]]),"")</f>
        <v>-1.9968369707255275E-2</v>
      </c>
      <c r="H3389">
        <f ca="1">IF(ISNUMBER(TradeDash[[#This Row],[Sharpe Average]]),IF(TradeDash[[#This Row],[Sharpe Average]]&gt;$G$1,1,0),"")</f>
        <v>0</v>
      </c>
      <c r="I3389" s="2">
        <f ca="1">IF(ISNUMBER(TradeDash[[#This Row],[Signal]]),MAX(IF(AND(TradeDash[[#This Row],[Signal]]=1,I3388&lt;1),I3388+$E$1,IF(AND(TradeDash[[#This Row],[Signal]]=0,I3388&gt;0),I3388-$E$1,IF(AND(TradeDash[[#This Row],[Signal]]=1,I3388=1),I3388,IF(AND(TradeDash[[#This Row],[Signal]]=0,I3388=0),I3388,0)))),0),"")</f>
        <v>0</v>
      </c>
      <c r="J3389" s="3">
        <f ca="1">IF(ISNUMBER(TradeDash[[#This Row],[Position]]),TradeDash[[#This Row],[Position]]*D3390,"")</f>
        <v>0</v>
      </c>
      <c r="K3389" s="7">
        <f ca="1">K3388*IFERROR(1+TradeDash[[#This Row],[Port Return]],1)</f>
        <v>5048569.745417146</v>
      </c>
      <c r="L3389" s="7">
        <f ca="1">IF(ISNUMBER(TradeDash[[#This Row],[Port Return]]),L3388*(1+TradeDash[[#This Row],[Returns]]),L3388)</f>
        <v>3751255.9618441975</v>
      </c>
    </row>
    <row r="3390" spans="1:12" x14ac:dyDescent="0.35">
      <c r="A3390" s="1">
        <v>41457</v>
      </c>
      <c r="B3390" s="16">
        <f>YEAR(TradeDash[[#This Row],[Date]])</f>
        <v>2013</v>
      </c>
      <c r="C3390">
        <v>5857.55</v>
      </c>
      <c r="D3390" s="3">
        <f>IFERROR(TradeDash[[#This Row],[Nifty]]/C3389-1,"")</f>
        <v>-7.0013646727752343E-3</v>
      </c>
      <c r="E3390">
        <f ca="1">IFERROR(AVERAGE(OFFSET(TradeDash[[#This Row],[Returns]],0,0,-n_days))/STDEV(OFFSET(TradeDash[[#This Row],[Returns]],0,0,-n_days)),"")</f>
        <v>-3.4940724667679599E-2</v>
      </c>
      <c r="F3390">
        <f ca="1">IFERROR(AVERAGE(OFFSET(TradeDash[[#This Row],[Returns]],0,0,-n_days*2))/STDEV(OFFSET(TradeDash[[#This Row],[Returns]],0,0,-n_days*2)),"")</f>
        <v>-5.9226329672270206E-2</v>
      </c>
      <c r="G3390">
        <f ca="1">IF(ISNUMBER(TradeDash[[#This Row],[2n day Sharpe]]),AVERAGE(TradeDash[[#This Row],[n day Sharpe]:[2n day Sharpe]]),"")</f>
        <v>-4.7083527169974902E-2</v>
      </c>
      <c r="H3390">
        <f ca="1">IF(ISNUMBER(TradeDash[[#This Row],[Sharpe Average]]),IF(TradeDash[[#This Row],[Sharpe Average]]&gt;$G$1,1,0),"")</f>
        <v>0</v>
      </c>
      <c r="I3390" s="2">
        <f ca="1">IF(ISNUMBER(TradeDash[[#This Row],[Signal]]),MAX(IF(AND(TradeDash[[#This Row],[Signal]]=1,I3389&lt;1),I3389+$E$1,IF(AND(TradeDash[[#This Row],[Signal]]=0,I3389&gt;0),I3389-$E$1,IF(AND(TradeDash[[#This Row],[Signal]]=1,I3389=1),I3389,IF(AND(TradeDash[[#This Row],[Signal]]=0,I3389=0),I3389,0)))),0),"")</f>
        <v>0</v>
      </c>
      <c r="J3390" s="3">
        <f ca="1">IF(ISNUMBER(TradeDash[[#This Row],[Position]]),TradeDash[[#This Row],[Position]]*D3391,"")</f>
        <v>0</v>
      </c>
      <c r="K3390" s="7">
        <f ca="1">K3389*IFERROR(1+TradeDash[[#This Row],[Port Return]],1)</f>
        <v>5048569.745417146</v>
      </c>
      <c r="L3390" s="7">
        <f ca="1">IF(ISNUMBER(TradeDash[[#This Row],[Port Return]]),L3389*(1+TradeDash[[#This Row],[Returns]]),L3389)</f>
        <v>3724992.0508744041</v>
      </c>
    </row>
    <row r="3391" spans="1:12" x14ac:dyDescent="0.35">
      <c r="A3391" s="1">
        <v>41458</v>
      </c>
      <c r="B3391" s="16">
        <f>YEAR(TradeDash[[#This Row],[Date]])</f>
        <v>2013</v>
      </c>
      <c r="C3391">
        <v>5770.9</v>
      </c>
      <c r="D3391" s="3">
        <f>IFERROR(TradeDash[[#This Row],[Nifty]]/C3390-1,"")</f>
        <v>-1.4792874153869873E-2</v>
      </c>
      <c r="E3391">
        <f ca="1">IFERROR(AVERAGE(OFFSET(TradeDash[[#This Row],[Returns]],0,0,-n_days))/STDEV(OFFSET(TradeDash[[#This Row],[Returns]],0,0,-n_days)),"")</f>
        <v>-9.2762701378053994E-2</v>
      </c>
      <c r="F3391">
        <f ca="1">IFERROR(AVERAGE(OFFSET(TradeDash[[#This Row],[Returns]],0,0,-n_days*2))/STDEV(OFFSET(TradeDash[[#This Row],[Returns]],0,0,-n_days*2)),"")</f>
        <v>-9.7491111361751523E-2</v>
      </c>
      <c r="G3391">
        <f ca="1">IF(ISNUMBER(TradeDash[[#This Row],[2n day Sharpe]]),AVERAGE(TradeDash[[#This Row],[n day Sharpe]:[2n day Sharpe]]),"")</f>
        <v>-9.5126906369902758E-2</v>
      </c>
      <c r="H3391">
        <f ca="1">IF(ISNUMBER(TradeDash[[#This Row],[Sharpe Average]]),IF(TradeDash[[#This Row],[Sharpe Average]]&gt;$G$1,1,0),"")</f>
        <v>0</v>
      </c>
      <c r="I3391" s="2">
        <f ca="1">IF(ISNUMBER(TradeDash[[#This Row],[Signal]]),MAX(IF(AND(TradeDash[[#This Row],[Signal]]=1,I3390&lt;1),I3390+$E$1,IF(AND(TradeDash[[#This Row],[Signal]]=0,I3390&gt;0),I3390-$E$1,IF(AND(TradeDash[[#This Row],[Signal]]=1,I3390=1),I3390,IF(AND(TradeDash[[#This Row],[Signal]]=0,I3390=0),I3390,0)))),0),"")</f>
        <v>0</v>
      </c>
      <c r="J3391" s="3">
        <f ca="1">IF(ISNUMBER(TradeDash[[#This Row],[Position]]),TradeDash[[#This Row],[Position]]*D3392,"")</f>
        <v>0</v>
      </c>
      <c r="K3391" s="7">
        <f ca="1">K3390*IFERROR(1+TradeDash[[#This Row],[Port Return]],1)</f>
        <v>5048569.745417146</v>
      </c>
      <c r="L3391" s="7">
        <f ca="1">IF(ISNUMBER(TradeDash[[#This Row],[Port Return]]),L3390*(1+TradeDash[[#This Row],[Returns]]),L3390)</f>
        <v>3669888.7122416534</v>
      </c>
    </row>
    <row r="3392" spans="1:12" x14ac:dyDescent="0.35">
      <c r="A3392" s="1">
        <v>41459</v>
      </c>
      <c r="B3392" s="16">
        <f>YEAR(TradeDash[[#This Row],[Date]])</f>
        <v>2013</v>
      </c>
      <c r="C3392">
        <v>5836.95</v>
      </c>
      <c r="D3392" s="3">
        <f>IFERROR(TradeDash[[#This Row],[Nifty]]/C3391-1,"")</f>
        <v>1.1445355143911762E-2</v>
      </c>
      <c r="E3392">
        <f ca="1">IFERROR(AVERAGE(OFFSET(TradeDash[[#This Row],[Returns]],0,0,-n_days))/STDEV(OFFSET(TradeDash[[#This Row],[Returns]],0,0,-n_days)),"")</f>
        <v>-4.6772729713268395E-2</v>
      </c>
      <c r="F3392">
        <f ca="1">IFERROR(AVERAGE(OFFSET(TradeDash[[#This Row],[Returns]],0,0,-n_days*2))/STDEV(OFFSET(TradeDash[[#This Row],[Returns]],0,0,-n_days*2)),"")</f>
        <v>-6.6658274489340627E-2</v>
      </c>
      <c r="G3392">
        <f ca="1">IF(ISNUMBER(TradeDash[[#This Row],[2n day Sharpe]]),AVERAGE(TradeDash[[#This Row],[n day Sharpe]:[2n day Sharpe]]),"")</f>
        <v>-5.6715502101304507E-2</v>
      </c>
      <c r="H3392">
        <f ca="1">IF(ISNUMBER(TradeDash[[#This Row],[Sharpe Average]]),IF(TradeDash[[#This Row],[Sharpe Average]]&gt;$G$1,1,0),"")</f>
        <v>0</v>
      </c>
      <c r="I3392" s="2">
        <f ca="1">IF(ISNUMBER(TradeDash[[#This Row],[Signal]]),MAX(IF(AND(TradeDash[[#This Row],[Signal]]=1,I3391&lt;1),I3391+$E$1,IF(AND(TradeDash[[#This Row],[Signal]]=0,I3391&gt;0),I3391-$E$1,IF(AND(TradeDash[[#This Row],[Signal]]=1,I3391=1),I3391,IF(AND(TradeDash[[#This Row],[Signal]]=0,I3391=0),I3391,0)))),0),"")</f>
        <v>0</v>
      </c>
      <c r="J3392" s="3">
        <f ca="1">IF(ISNUMBER(TradeDash[[#This Row],[Position]]),TradeDash[[#This Row],[Position]]*D3393,"")</f>
        <v>0</v>
      </c>
      <c r="K3392" s="7">
        <f ca="1">K3391*IFERROR(1+TradeDash[[#This Row],[Port Return]],1)</f>
        <v>5048569.745417146</v>
      </c>
      <c r="L3392" s="7">
        <f ca="1">IF(ISNUMBER(TradeDash[[#This Row],[Port Return]]),L3391*(1+TradeDash[[#This Row],[Returns]]),L3391)</f>
        <v>3711891.8918918921</v>
      </c>
    </row>
    <row r="3393" spans="1:12" x14ac:dyDescent="0.35">
      <c r="A3393" s="1">
        <v>41460</v>
      </c>
      <c r="B3393" s="16">
        <f>YEAR(TradeDash[[#This Row],[Date]])</f>
        <v>2013</v>
      </c>
      <c r="C3393">
        <v>5867.9</v>
      </c>
      <c r="D3393" s="3">
        <f>IFERROR(TradeDash[[#This Row],[Nifty]]/C3392-1,"")</f>
        <v>5.3024267811099257E-3</v>
      </c>
      <c r="E3393">
        <f ca="1">IFERROR(AVERAGE(OFFSET(TradeDash[[#This Row],[Returns]],0,0,-n_days))/STDEV(OFFSET(TradeDash[[#This Row],[Returns]],0,0,-n_days)),"")</f>
        <v>-1.8697244472010977E-3</v>
      </c>
      <c r="F3393">
        <f ca="1">IFERROR(AVERAGE(OFFSET(TradeDash[[#This Row],[Returns]],0,0,-n_days*2))/STDEV(OFFSET(TradeDash[[#This Row],[Returns]],0,0,-n_days*2)),"")</f>
        <v>-7.1030104296187127E-2</v>
      </c>
      <c r="G3393">
        <f ca="1">IF(ISNUMBER(TradeDash[[#This Row],[2n day Sharpe]]),AVERAGE(TradeDash[[#This Row],[n day Sharpe]:[2n day Sharpe]]),"")</f>
        <v>-3.6449914371694113E-2</v>
      </c>
      <c r="H3393">
        <f ca="1">IF(ISNUMBER(TradeDash[[#This Row],[Sharpe Average]]),IF(TradeDash[[#This Row],[Sharpe Average]]&gt;$G$1,1,0),"")</f>
        <v>0</v>
      </c>
      <c r="I3393" s="2">
        <f ca="1">IF(ISNUMBER(TradeDash[[#This Row],[Signal]]),MAX(IF(AND(TradeDash[[#This Row],[Signal]]=1,I3392&lt;1),I3392+$E$1,IF(AND(TradeDash[[#This Row],[Signal]]=0,I3392&gt;0),I3392-$E$1,IF(AND(TradeDash[[#This Row],[Signal]]=1,I3392=1),I3392,IF(AND(TradeDash[[#This Row],[Signal]]=0,I3392=0),I3392,0)))),0),"")</f>
        <v>0</v>
      </c>
      <c r="J3393" s="3">
        <f ca="1">IF(ISNUMBER(TradeDash[[#This Row],[Position]]),TradeDash[[#This Row],[Position]]*D3394,"")</f>
        <v>0</v>
      </c>
      <c r="K3393" s="7">
        <f ca="1">K3392*IFERROR(1+TradeDash[[#This Row],[Port Return]],1)</f>
        <v>5048569.745417146</v>
      </c>
      <c r="L3393" s="7">
        <f ca="1">IF(ISNUMBER(TradeDash[[#This Row],[Port Return]]),L3392*(1+TradeDash[[#This Row],[Returns]]),L3392)</f>
        <v>3731573.9268680443</v>
      </c>
    </row>
    <row r="3394" spans="1:12" x14ac:dyDescent="0.35">
      <c r="A3394" s="1">
        <v>41463</v>
      </c>
      <c r="B3394" s="16">
        <f>YEAR(TradeDash[[#This Row],[Date]])</f>
        <v>2013</v>
      </c>
      <c r="C3394">
        <v>5811.55</v>
      </c>
      <c r="D3394" s="3">
        <f>IFERROR(TradeDash[[#This Row],[Nifty]]/C3393-1,"")</f>
        <v>-9.6030948039331765E-3</v>
      </c>
      <c r="E3394">
        <f ca="1">IFERROR(AVERAGE(OFFSET(TradeDash[[#This Row],[Returns]],0,0,-n_days))/STDEV(OFFSET(TradeDash[[#This Row],[Returns]],0,0,-n_days)),"")</f>
        <v>-3.5154875117019084E-2</v>
      </c>
      <c r="F3394">
        <f ca="1">IFERROR(AVERAGE(OFFSET(TradeDash[[#This Row],[Returns]],0,0,-n_days*2))/STDEV(OFFSET(TradeDash[[#This Row],[Returns]],0,0,-n_days*2)),"")</f>
        <v>-5.3564100623638221E-2</v>
      </c>
      <c r="G3394">
        <f ca="1">IF(ISNUMBER(TradeDash[[#This Row],[2n day Sharpe]]),AVERAGE(TradeDash[[#This Row],[n day Sharpe]:[2n day Sharpe]]),"")</f>
        <v>-4.4359487870328652E-2</v>
      </c>
      <c r="H3394">
        <f ca="1">IF(ISNUMBER(TradeDash[[#This Row],[Sharpe Average]]),IF(TradeDash[[#This Row],[Sharpe Average]]&gt;$G$1,1,0),"")</f>
        <v>0</v>
      </c>
      <c r="I3394" s="2">
        <f ca="1">IF(ISNUMBER(TradeDash[[#This Row],[Signal]]),MAX(IF(AND(TradeDash[[#This Row],[Signal]]=1,I3393&lt;1),I3393+$E$1,IF(AND(TradeDash[[#This Row],[Signal]]=0,I3393&gt;0),I3393-$E$1,IF(AND(TradeDash[[#This Row],[Signal]]=1,I3393=1),I3393,IF(AND(TradeDash[[#This Row],[Signal]]=0,I3393=0),I3393,0)))),0),"")</f>
        <v>0</v>
      </c>
      <c r="J3394" s="3">
        <f ca="1">IF(ISNUMBER(TradeDash[[#This Row],[Position]]),TradeDash[[#This Row],[Position]]*D3395,"")</f>
        <v>0</v>
      </c>
      <c r="K3394" s="7">
        <f ca="1">K3393*IFERROR(1+TradeDash[[#This Row],[Port Return]],1)</f>
        <v>5048569.745417146</v>
      </c>
      <c r="L3394" s="7">
        <f ca="1">IF(ISNUMBER(TradeDash[[#This Row],[Port Return]]),L3393*(1+TradeDash[[#This Row],[Returns]]),L3393)</f>
        <v>3695739.2686804454</v>
      </c>
    </row>
    <row r="3395" spans="1:12" x14ac:dyDescent="0.35">
      <c r="A3395" s="1">
        <v>41464</v>
      </c>
      <c r="B3395" s="16">
        <f>YEAR(TradeDash[[#This Row],[Date]])</f>
        <v>2013</v>
      </c>
      <c r="C3395">
        <v>5859</v>
      </c>
      <c r="D3395" s="3">
        <f>IFERROR(TradeDash[[#This Row],[Nifty]]/C3394-1,"")</f>
        <v>8.1647753181164351E-3</v>
      </c>
      <c r="E3395">
        <f ca="1">IFERROR(AVERAGE(OFFSET(TradeDash[[#This Row],[Returns]],0,0,-n_days))/STDEV(OFFSET(TradeDash[[#This Row],[Returns]],0,0,-n_days)),"")</f>
        <v>5.1583959733235783E-2</v>
      </c>
      <c r="F3395">
        <f ca="1">IFERROR(AVERAGE(OFFSET(TradeDash[[#This Row],[Returns]],0,0,-n_days*2))/STDEV(OFFSET(TradeDash[[#This Row],[Returns]],0,0,-n_days*2)),"")</f>
        <v>-4.1562448395426652E-2</v>
      </c>
      <c r="G3395">
        <f ca="1">IF(ISNUMBER(TradeDash[[#This Row],[2n day Sharpe]]),AVERAGE(TradeDash[[#This Row],[n day Sharpe]:[2n day Sharpe]]),"")</f>
        <v>5.0107556689045658E-3</v>
      </c>
      <c r="H3395">
        <f ca="1">IF(ISNUMBER(TradeDash[[#This Row],[Sharpe Average]]),IF(TradeDash[[#This Row],[Sharpe Average]]&gt;$G$1,1,0),"")</f>
        <v>1</v>
      </c>
      <c r="I3395" s="2">
        <f ca="1">IF(ISNUMBER(TradeDash[[#This Row],[Signal]]),MAX(IF(AND(TradeDash[[#This Row],[Signal]]=1,I3394&lt;1),I3394+$E$1,IF(AND(TradeDash[[#This Row],[Signal]]=0,I3394&gt;0),I3394-$E$1,IF(AND(TradeDash[[#This Row],[Signal]]=1,I3394=1),I3394,IF(AND(TradeDash[[#This Row],[Signal]]=0,I3394=0),I3394,0)))),0),"")</f>
        <v>0.2</v>
      </c>
      <c r="J3395" s="3">
        <f ca="1">IF(ISNUMBER(TradeDash[[#This Row],[Position]]),TradeDash[[#This Row],[Position]]*D3396,"")</f>
        <v>-1.4439324116743537E-3</v>
      </c>
      <c r="K3395" s="7">
        <f ca="1">K3394*IFERROR(1+TradeDash[[#This Row],[Port Return]],1)</f>
        <v>5041279.951929139</v>
      </c>
      <c r="L3395" s="7">
        <f ca="1">IF(ISNUMBER(TradeDash[[#This Row],[Port Return]]),L3394*(1+TradeDash[[#This Row],[Returns]]),L3394)</f>
        <v>3725914.1494435612</v>
      </c>
    </row>
    <row r="3396" spans="1:12" x14ac:dyDescent="0.35">
      <c r="A3396" s="1">
        <v>41465</v>
      </c>
      <c r="B3396" s="16">
        <f>YEAR(TradeDash[[#This Row],[Date]])</f>
        <v>2013</v>
      </c>
      <c r="C3396">
        <v>5816.7</v>
      </c>
      <c r="D3396" s="3">
        <f>IFERROR(TradeDash[[#This Row],[Nifty]]/C3395-1,"")</f>
        <v>-7.2196620583717674E-3</v>
      </c>
      <c r="E3396">
        <f ca="1">IFERROR(AVERAGE(OFFSET(TradeDash[[#This Row],[Returns]],0,0,-n_days))/STDEV(OFFSET(TradeDash[[#This Row],[Returns]],0,0,-n_days)),"")</f>
        <v>4.2835569166797025E-2</v>
      </c>
      <c r="F3396">
        <f ca="1">IFERROR(AVERAGE(OFFSET(TradeDash[[#This Row],[Returns]],0,0,-n_days*2))/STDEV(OFFSET(TradeDash[[#This Row],[Returns]],0,0,-n_days*2)),"")</f>
        <v>-0.11521496887305675</v>
      </c>
      <c r="G3396">
        <f ca="1">IF(ISNUMBER(TradeDash[[#This Row],[2n day Sharpe]]),AVERAGE(TradeDash[[#This Row],[n day Sharpe]:[2n day Sharpe]]),"")</f>
        <v>-3.6189699853129864E-2</v>
      </c>
      <c r="H3396">
        <f ca="1">IF(ISNUMBER(TradeDash[[#This Row],[Sharpe Average]]),IF(TradeDash[[#This Row],[Sharpe Average]]&gt;$G$1,1,0),"")</f>
        <v>0</v>
      </c>
      <c r="I3396" s="2">
        <f ca="1">IF(ISNUMBER(TradeDash[[#This Row],[Signal]]),MAX(IF(AND(TradeDash[[#This Row],[Signal]]=1,I3395&lt;1),I3395+$E$1,IF(AND(TradeDash[[#This Row],[Signal]]=0,I3395&gt;0),I3395-$E$1,IF(AND(TradeDash[[#This Row],[Signal]]=1,I3395=1),I3395,IF(AND(TradeDash[[#This Row],[Signal]]=0,I3395=0),I3395,0)))),0),"")</f>
        <v>0</v>
      </c>
      <c r="J3396" s="3">
        <f ca="1">IF(ISNUMBER(TradeDash[[#This Row],[Position]]),TradeDash[[#This Row],[Position]]*D3397,"")</f>
        <v>0</v>
      </c>
      <c r="K3396" s="7">
        <f ca="1">K3395*IFERROR(1+TradeDash[[#This Row],[Port Return]],1)</f>
        <v>5041279.951929139</v>
      </c>
      <c r="L3396" s="7">
        <f ca="1">IF(ISNUMBER(TradeDash[[#This Row],[Port Return]]),L3395*(1+TradeDash[[#This Row],[Returns]]),L3395)</f>
        <v>3699014.3084260728</v>
      </c>
    </row>
    <row r="3397" spans="1:12" x14ac:dyDescent="0.35">
      <c r="A3397" s="1">
        <v>41466</v>
      </c>
      <c r="B3397" s="16">
        <f>YEAR(TradeDash[[#This Row],[Date]])</f>
        <v>2013</v>
      </c>
      <c r="C3397">
        <v>5935.1</v>
      </c>
      <c r="D3397" s="3">
        <f>IFERROR(TradeDash[[#This Row],[Nifty]]/C3396-1,"")</f>
        <v>2.0355184210978816E-2</v>
      </c>
      <c r="E3397">
        <f ca="1">IFERROR(AVERAGE(OFFSET(TradeDash[[#This Row],[Returns]],0,0,-n_days))/STDEV(OFFSET(TradeDash[[#This Row],[Returns]],0,0,-n_days)),"")</f>
        <v>0.15367346814809718</v>
      </c>
      <c r="F3397">
        <f ca="1">IFERROR(AVERAGE(OFFSET(TradeDash[[#This Row],[Returns]],0,0,-n_days*2))/STDEV(OFFSET(TradeDash[[#This Row],[Returns]],0,0,-n_days*2)),"")</f>
        <v>-7.5698015488283532E-2</v>
      </c>
      <c r="G3397">
        <f ca="1">IF(ISNUMBER(TradeDash[[#This Row],[2n day Sharpe]]),AVERAGE(TradeDash[[#This Row],[n day Sharpe]:[2n day Sharpe]]),"")</f>
        <v>3.8987726329906824E-2</v>
      </c>
      <c r="H3397">
        <f ca="1">IF(ISNUMBER(TradeDash[[#This Row],[Sharpe Average]]),IF(TradeDash[[#This Row],[Sharpe Average]]&gt;$G$1,1,0),"")</f>
        <v>1</v>
      </c>
      <c r="I3397" s="2">
        <f ca="1">IF(ISNUMBER(TradeDash[[#This Row],[Signal]]),MAX(IF(AND(TradeDash[[#This Row],[Signal]]=1,I3396&lt;1),I3396+$E$1,IF(AND(TradeDash[[#This Row],[Signal]]=0,I3396&gt;0),I3396-$E$1,IF(AND(TradeDash[[#This Row],[Signal]]=1,I3396=1),I3396,IF(AND(TradeDash[[#This Row],[Signal]]=0,I3396=0),I3396,0)))),0),"")</f>
        <v>0.2</v>
      </c>
      <c r="J3397" s="3">
        <f ca="1">IF(ISNUMBER(TradeDash[[#This Row],[Position]]),TradeDash[[#This Row],[Position]]*D3398,"")</f>
        <v>2.490269751141483E-3</v>
      </c>
      <c r="K3397" s="7">
        <f ca="1">K3396*IFERROR(1+TradeDash[[#This Row],[Port Return]],1)</f>
        <v>5053834.0989004644</v>
      </c>
      <c r="L3397" s="7">
        <f ca="1">IF(ISNUMBER(TradeDash[[#This Row],[Port Return]]),L3396*(1+TradeDash[[#This Row],[Returns]]),L3396)</f>
        <v>3774308.4260731321</v>
      </c>
    </row>
    <row r="3398" spans="1:12" x14ac:dyDescent="0.35">
      <c r="A3398" s="1">
        <v>41467</v>
      </c>
      <c r="B3398" s="16">
        <f>YEAR(TradeDash[[#This Row],[Date]])</f>
        <v>2013</v>
      </c>
      <c r="C3398">
        <v>6009</v>
      </c>
      <c r="D3398" s="3">
        <f>IFERROR(TradeDash[[#This Row],[Nifty]]/C3397-1,"")</f>
        <v>1.2451348755707414E-2</v>
      </c>
      <c r="E3398">
        <f ca="1">IFERROR(AVERAGE(OFFSET(TradeDash[[#This Row],[Returns]],0,0,-n_days))/STDEV(OFFSET(TradeDash[[#This Row],[Returns]],0,0,-n_days)),"")</f>
        <v>0.1327719025865082</v>
      </c>
      <c r="F3398">
        <f ca="1">IFERROR(AVERAGE(OFFSET(TradeDash[[#This Row],[Returns]],0,0,-n_days*2))/STDEV(OFFSET(TradeDash[[#This Row],[Returns]],0,0,-n_days*2)),"")</f>
        <v>-5.4660593673109735E-2</v>
      </c>
      <c r="G3398">
        <f ca="1">IF(ISNUMBER(TradeDash[[#This Row],[2n day Sharpe]]),AVERAGE(TradeDash[[#This Row],[n day Sharpe]:[2n day Sharpe]]),"")</f>
        <v>3.9055654456699229E-2</v>
      </c>
      <c r="H3398">
        <f ca="1">IF(ISNUMBER(TradeDash[[#This Row],[Sharpe Average]]),IF(TradeDash[[#This Row],[Sharpe Average]]&gt;$G$1,1,0),"")</f>
        <v>1</v>
      </c>
      <c r="I3398" s="2">
        <f ca="1">IF(ISNUMBER(TradeDash[[#This Row],[Signal]]),MAX(IF(AND(TradeDash[[#This Row],[Signal]]=1,I3397&lt;1),I3397+$E$1,IF(AND(TradeDash[[#This Row],[Signal]]=0,I3397&gt;0),I3397-$E$1,IF(AND(TradeDash[[#This Row],[Signal]]=1,I3397=1),I3397,IF(AND(TradeDash[[#This Row],[Signal]]=0,I3397=0),I3397,0)))),0),"")</f>
        <v>0.4</v>
      </c>
      <c r="J3398" s="3">
        <f ca="1">IF(ISNUMBER(TradeDash[[#This Row],[Position]]),TradeDash[[#This Row],[Position]]*D3399,"")</f>
        <v>1.4511565984356878E-3</v>
      </c>
      <c r="K3398" s="7">
        <f ca="1">K3397*IFERROR(1+TradeDash[[#This Row],[Port Return]],1)</f>
        <v>5061168.0036004828</v>
      </c>
      <c r="L3398" s="7">
        <f ca="1">IF(ISNUMBER(TradeDash[[#This Row],[Port Return]]),L3397*(1+TradeDash[[#This Row],[Returns]]),L3397)</f>
        <v>3821303.656597774</v>
      </c>
    </row>
    <row r="3399" spans="1:12" x14ac:dyDescent="0.35">
      <c r="A3399" s="1">
        <v>41470</v>
      </c>
      <c r="B3399" s="16">
        <f>YEAR(TradeDash[[#This Row],[Date]])</f>
        <v>2013</v>
      </c>
      <c r="C3399">
        <v>6030.8</v>
      </c>
      <c r="D3399" s="3">
        <f>IFERROR(TradeDash[[#This Row],[Nifty]]/C3398-1,"")</f>
        <v>3.6278914960892195E-3</v>
      </c>
      <c r="E3399">
        <f ca="1">IFERROR(AVERAGE(OFFSET(TradeDash[[#This Row],[Returns]],0,0,-n_days))/STDEV(OFFSET(TradeDash[[#This Row],[Returns]],0,0,-n_days)),"")</f>
        <v>0.12005524140277049</v>
      </c>
      <c r="F3399">
        <f ca="1">IFERROR(AVERAGE(OFFSET(TradeDash[[#This Row],[Returns]],0,0,-n_days*2))/STDEV(OFFSET(TradeDash[[#This Row],[Returns]],0,0,-n_days*2)),"")</f>
        <v>-3.6973804328826944E-2</v>
      </c>
      <c r="G3399">
        <f ca="1">IF(ISNUMBER(TradeDash[[#This Row],[2n day Sharpe]]),AVERAGE(TradeDash[[#This Row],[n day Sharpe]:[2n day Sharpe]]),"")</f>
        <v>4.1540718536971777E-2</v>
      </c>
      <c r="H3399">
        <f ca="1">IF(ISNUMBER(TradeDash[[#This Row],[Sharpe Average]]),IF(TradeDash[[#This Row],[Sharpe Average]]&gt;$G$1,1,0),"")</f>
        <v>1</v>
      </c>
      <c r="I3399" s="2">
        <f ca="1">IF(ISNUMBER(TradeDash[[#This Row],[Signal]]),MAX(IF(AND(TradeDash[[#This Row],[Signal]]=1,I3398&lt;1),I3398+$E$1,IF(AND(TradeDash[[#This Row],[Signal]]=0,I3398&gt;0),I3398-$E$1,IF(AND(TradeDash[[#This Row],[Signal]]=1,I3398=1),I3398,IF(AND(TradeDash[[#This Row],[Signal]]=0,I3398=0),I3398,0)))),0),"")</f>
        <v>0.60000000000000009</v>
      </c>
      <c r="J3399" s="3">
        <f ca="1">IF(ISNUMBER(TradeDash[[#This Row],[Position]]),TradeDash[[#This Row],[Position]]*D3400,"")</f>
        <v>-7.5164157325727796E-3</v>
      </c>
      <c r="K3399" s="7">
        <f ca="1">K3398*IFERROR(1+TradeDash[[#This Row],[Port Return]],1)</f>
        <v>5023126.160793026</v>
      </c>
      <c r="L3399" s="7">
        <f ca="1">IF(ISNUMBER(TradeDash[[#This Row],[Port Return]]),L3398*(1+TradeDash[[#This Row],[Returns]]),L3398)</f>
        <v>3835166.9316375195</v>
      </c>
    </row>
    <row r="3400" spans="1:12" x14ac:dyDescent="0.35">
      <c r="A3400" s="1">
        <v>41471</v>
      </c>
      <c r="B3400" s="16">
        <f>YEAR(TradeDash[[#This Row],[Date]])</f>
        <v>2013</v>
      </c>
      <c r="C3400">
        <v>5955.25</v>
      </c>
      <c r="D3400" s="3">
        <f>IFERROR(TradeDash[[#This Row],[Nifty]]/C3399-1,"")</f>
        <v>-1.2527359554287965E-2</v>
      </c>
      <c r="E3400">
        <f ca="1">IFERROR(AVERAGE(OFFSET(TradeDash[[#This Row],[Returns]],0,0,-n_days))/STDEV(OFFSET(TradeDash[[#This Row],[Returns]],0,0,-n_days)),"")</f>
        <v>9.4671090452302709E-2</v>
      </c>
      <c r="F3400">
        <f ca="1">IFERROR(AVERAGE(OFFSET(TradeDash[[#This Row],[Returns]],0,0,-n_days*2))/STDEV(OFFSET(TradeDash[[#This Row],[Returns]],0,0,-n_days*2)),"")</f>
        <v>-4.809130571573008E-2</v>
      </c>
      <c r="G3400">
        <f ca="1">IF(ISNUMBER(TradeDash[[#This Row],[2n day Sharpe]]),AVERAGE(TradeDash[[#This Row],[n day Sharpe]:[2n day Sharpe]]),"")</f>
        <v>2.3289892368286314E-2</v>
      </c>
      <c r="H3400">
        <f ca="1">IF(ISNUMBER(TradeDash[[#This Row],[Sharpe Average]]),IF(TradeDash[[#This Row],[Sharpe Average]]&gt;$G$1,1,0),"")</f>
        <v>1</v>
      </c>
      <c r="I3400" s="2">
        <f ca="1">IF(ISNUMBER(TradeDash[[#This Row],[Signal]]),MAX(IF(AND(TradeDash[[#This Row],[Signal]]=1,I3399&lt;1),I3399+$E$1,IF(AND(TradeDash[[#This Row],[Signal]]=0,I3399&gt;0),I3399-$E$1,IF(AND(TradeDash[[#This Row],[Signal]]=1,I3399=1),I3399,IF(AND(TradeDash[[#This Row],[Signal]]=0,I3399=0),I3399,0)))),0),"")</f>
        <v>0.8</v>
      </c>
      <c r="J3400" s="3">
        <f ca="1">IF(ISNUMBER(TradeDash[[#This Row],[Position]]),TradeDash[[#This Row],[Position]]*D3401,"")</f>
        <v>2.4247512698879706E-3</v>
      </c>
      <c r="K3400" s="7">
        <f ca="1">K3399*IFERROR(1+TradeDash[[#This Row],[Port Return]],1)</f>
        <v>5035305.9923302168</v>
      </c>
      <c r="L3400" s="7">
        <f ca="1">IF(ISNUMBER(TradeDash[[#This Row],[Port Return]]),L3399*(1+TradeDash[[#This Row],[Returns]]),L3399)</f>
        <v>3787122.4165341808</v>
      </c>
    </row>
    <row r="3401" spans="1:12" x14ac:dyDescent="0.35">
      <c r="A3401" s="1">
        <v>41472</v>
      </c>
      <c r="B3401" s="16">
        <f>YEAR(TradeDash[[#This Row],[Date]])</f>
        <v>2013</v>
      </c>
      <c r="C3401">
        <v>5973.3</v>
      </c>
      <c r="D3401" s="3">
        <f>IFERROR(TradeDash[[#This Row],[Nifty]]/C3400-1,"")</f>
        <v>3.0309390873599629E-3</v>
      </c>
      <c r="E3401">
        <f ca="1">IFERROR(AVERAGE(OFFSET(TradeDash[[#This Row],[Returns]],0,0,-n_days))/STDEV(OFFSET(TradeDash[[#This Row],[Returns]],0,0,-n_days)),"")</f>
        <v>0.10027959417204238</v>
      </c>
      <c r="F3401">
        <f ca="1">IFERROR(AVERAGE(OFFSET(TradeDash[[#This Row],[Returns]],0,0,-n_days*2))/STDEV(OFFSET(TradeDash[[#This Row],[Returns]],0,0,-n_days*2)),"")</f>
        <v>-3.5270730674605247E-2</v>
      </c>
      <c r="G3401">
        <f ca="1">IF(ISNUMBER(TradeDash[[#This Row],[2n day Sharpe]]),AVERAGE(TradeDash[[#This Row],[n day Sharpe]:[2n day Sharpe]]),"")</f>
        <v>3.2504431748718567E-2</v>
      </c>
      <c r="H3401">
        <f ca="1">IF(ISNUMBER(TradeDash[[#This Row],[Sharpe Average]]),IF(TradeDash[[#This Row],[Sharpe Average]]&gt;$G$1,1,0),"")</f>
        <v>1</v>
      </c>
      <c r="I3401" s="2">
        <f ca="1">IF(ISNUMBER(TradeDash[[#This Row],[Signal]]),MAX(IF(AND(TradeDash[[#This Row],[Signal]]=1,I3400&lt;1),I3400+$E$1,IF(AND(TradeDash[[#This Row],[Signal]]=0,I3400&gt;0),I3400-$E$1,IF(AND(TradeDash[[#This Row],[Signal]]=1,I3400=1),I3400,IF(AND(TradeDash[[#This Row],[Signal]]=0,I3400=0),I3400,0)))),0),"")</f>
        <v>1</v>
      </c>
      <c r="J3401" s="3">
        <f ca="1">IF(ISNUMBER(TradeDash[[#This Row],[Position]]),TradeDash[[#This Row],[Position]]*D3402,"")</f>
        <v>1.0839904240537157E-2</v>
      </c>
      <c r="K3401" s="7">
        <f ca="1">K3400*IFERROR(1+TradeDash[[#This Row],[Port Return]],1)</f>
        <v>5089888.227108879</v>
      </c>
      <c r="L3401" s="7">
        <f ca="1">IF(ISNUMBER(TradeDash[[#This Row],[Port Return]]),L3400*(1+TradeDash[[#This Row],[Returns]]),L3400)</f>
        <v>3798600.9538950715</v>
      </c>
    </row>
    <row r="3402" spans="1:12" x14ac:dyDescent="0.35">
      <c r="A3402" s="1">
        <v>41473</v>
      </c>
      <c r="B3402" s="16">
        <f>YEAR(TradeDash[[#This Row],[Date]])</f>
        <v>2013</v>
      </c>
      <c r="C3402">
        <v>6038.05</v>
      </c>
      <c r="D3402" s="3">
        <f>IFERROR(TradeDash[[#This Row],[Nifty]]/C3401-1,"")</f>
        <v>1.0839904240537157E-2</v>
      </c>
      <c r="E3402">
        <f ca="1">IFERROR(AVERAGE(OFFSET(TradeDash[[#This Row],[Returns]],0,0,-n_days))/STDEV(OFFSET(TradeDash[[#This Row],[Returns]],0,0,-n_days)),"")</f>
        <v>0.28220865908595205</v>
      </c>
      <c r="F3402">
        <f ca="1">IFERROR(AVERAGE(OFFSET(TradeDash[[#This Row],[Returns]],0,0,-n_days*2))/STDEV(OFFSET(TradeDash[[#This Row],[Returns]],0,0,-n_days*2)),"")</f>
        <v>3.0746786411967961E-2</v>
      </c>
      <c r="G3402">
        <f ca="1">IF(ISNUMBER(TradeDash[[#This Row],[2n day Sharpe]]),AVERAGE(TradeDash[[#This Row],[n day Sharpe]:[2n day Sharpe]]),"")</f>
        <v>0.15647772274896002</v>
      </c>
      <c r="H3402">
        <f ca="1">IF(ISNUMBER(TradeDash[[#This Row],[Sharpe Average]]),IF(TradeDash[[#This Row],[Sharpe Average]]&gt;$G$1,1,0),"")</f>
        <v>1</v>
      </c>
      <c r="I3402" s="2">
        <f ca="1">IF(ISNUMBER(TradeDash[[#This Row],[Signal]]),MAX(IF(AND(TradeDash[[#This Row],[Signal]]=1,I3401&lt;1),I3401+$E$1,IF(AND(TradeDash[[#This Row],[Signal]]=0,I3401&gt;0),I3401-$E$1,IF(AND(TradeDash[[#This Row],[Signal]]=1,I3401=1),I3401,IF(AND(TradeDash[[#This Row],[Signal]]=0,I3401=0),I3401,0)))),0),"")</f>
        <v>1</v>
      </c>
      <c r="J3402" s="3">
        <f ca="1">IF(ISNUMBER(TradeDash[[#This Row],[Position]]),TradeDash[[#This Row],[Position]]*D3403,"")</f>
        <v>-1.4657049875373973E-3</v>
      </c>
      <c r="K3402" s="7">
        <f ca="1">K3401*IFERROR(1+TradeDash[[#This Row],[Port Return]],1)</f>
        <v>5082427.9525483977</v>
      </c>
      <c r="L3402" s="7">
        <f ca="1">IF(ISNUMBER(TradeDash[[#This Row],[Port Return]]),L3401*(1+TradeDash[[#This Row],[Returns]]),L3401)</f>
        <v>3839777.4244833072</v>
      </c>
    </row>
    <row r="3403" spans="1:12" x14ac:dyDescent="0.35">
      <c r="A3403" s="1">
        <v>41474</v>
      </c>
      <c r="B3403" s="16">
        <f>YEAR(TradeDash[[#This Row],[Date]])</f>
        <v>2013</v>
      </c>
      <c r="C3403">
        <v>6029.2</v>
      </c>
      <c r="D3403" s="3">
        <f>IFERROR(TradeDash[[#This Row],[Nifty]]/C3402-1,"")</f>
        <v>-1.4657049875373973E-3</v>
      </c>
      <c r="E3403">
        <f ca="1">IFERROR(AVERAGE(OFFSET(TradeDash[[#This Row],[Returns]],0,0,-n_days))/STDEV(OFFSET(TradeDash[[#This Row],[Returns]],0,0,-n_days)),"")</f>
        <v>0.26620134637445103</v>
      </c>
      <c r="F3403">
        <f ca="1">IFERROR(AVERAGE(OFFSET(TradeDash[[#This Row],[Returns]],0,0,-n_days*2))/STDEV(OFFSET(TradeDash[[#This Row],[Returns]],0,0,-n_days*2)),"")</f>
        <v>2.1821282683590293E-2</v>
      </c>
      <c r="G3403">
        <f ca="1">IF(ISNUMBER(TradeDash[[#This Row],[2n day Sharpe]]),AVERAGE(TradeDash[[#This Row],[n day Sharpe]:[2n day Sharpe]]),"")</f>
        <v>0.14401131452902066</v>
      </c>
      <c r="H3403">
        <f ca="1">IF(ISNUMBER(TradeDash[[#This Row],[Sharpe Average]]),IF(TradeDash[[#This Row],[Sharpe Average]]&gt;$G$1,1,0),"")</f>
        <v>1</v>
      </c>
      <c r="I3403" s="2">
        <f ca="1">IF(ISNUMBER(TradeDash[[#This Row],[Signal]]),MAX(IF(AND(TradeDash[[#This Row],[Signal]]=1,I3402&lt;1),I3402+$E$1,IF(AND(TradeDash[[#This Row],[Signal]]=0,I3402&gt;0),I3402-$E$1,IF(AND(TradeDash[[#This Row],[Signal]]=1,I3402=1),I3402,IF(AND(TradeDash[[#This Row],[Signal]]=0,I3402=0),I3402,0)))),0),"")</f>
        <v>1</v>
      </c>
      <c r="J3403" s="3">
        <f ca="1">IF(ISNUMBER(TradeDash[[#This Row],[Position]]),TradeDash[[#This Row],[Position]]*D3404,"")</f>
        <v>4.3123465799776994E-4</v>
      </c>
      <c r="K3403" s="7">
        <f ca="1">K3402*IFERROR(1+TradeDash[[#This Row],[Port Return]],1)</f>
        <v>5084619.6716283131</v>
      </c>
      <c r="L3403" s="7">
        <f ca="1">IF(ISNUMBER(TradeDash[[#This Row],[Port Return]]),L3402*(1+TradeDash[[#This Row],[Returns]]),L3402)</f>
        <v>3834149.4435612084</v>
      </c>
    </row>
    <row r="3404" spans="1:12" x14ac:dyDescent="0.35">
      <c r="A3404" s="1">
        <v>41477</v>
      </c>
      <c r="B3404" s="16">
        <f>YEAR(TradeDash[[#This Row],[Date]])</f>
        <v>2013</v>
      </c>
      <c r="C3404">
        <v>6031.8</v>
      </c>
      <c r="D3404" s="3">
        <f>IFERROR(TradeDash[[#This Row],[Nifty]]/C3403-1,"")</f>
        <v>4.3123465799776994E-4</v>
      </c>
      <c r="E3404">
        <f ca="1">IFERROR(AVERAGE(OFFSET(TradeDash[[#This Row],[Returns]],0,0,-n_days))/STDEV(OFFSET(TradeDash[[#This Row],[Returns]],0,0,-n_days)),"")</f>
        <v>0.34429463210289035</v>
      </c>
      <c r="F3404">
        <f ca="1">IFERROR(AVERAGE(OFFSET(TradeDash[[#This Row],[Returns]],0,0,-n_days*2))/STDEV(OFFSET(TradeDash[[#This Row],[Returns]],0,0,-n_days*2)),"")</f>
        <v>-1.2740205055963386E-2</v>
      </c>
      <c r="G3404">
        <f ca="1">IF(ISNUMBER(TradeDash[[#This Row],[2n day Sharpe]]),AVERAGE(TradeDash[[#This Row],[n day Sharpe]:[2n day Sharpe]]),"")</f>
        <v>0.16577721352346347</v>
      </c>
      <c r="H3404">
        <f ca="1">IF(ISNUMBER(TradeDash[[#This Row],[Sharpe Average]]),IF(TradeDash[[#This Row],[Sharpe Average]]&gt;$G$1,1,0),"")</f>
        <v>1</v>
      </c>
      <c r="I3404" s="2">
        <f ca="1">IF(ISNUMBER(TradeDash[[#This Row],[Signal]]),MAX(IF(AND(TradeDash[[#This Row],[Signal]]=1,I3403&lt;1),I3403+$E$1,IF(AND(TradeDash[[#This Row],[Signal]]=0,I3403&gt;0),I3403-$E$1,IF(AND(TradeDash[[#This Row],[Signal]]=1,I3403=1),I3403,IF(AND(TradeDash[[#This Row],[Signal]]=0,I3403=0),I3403,0)))),0),"")</f>
        <v>1</v>
      </c>
      <c r="J3404" s="3">
        <f ca="1">IF(ISNUMBER(TradeDash[[#This Row],[Position]]),TradeDash[[#This Row],[Position]]*D3405,"")</f>
        <v>7.6262475546271524E-3</v>
      </c>
      <c r="K3404" s="7">
        <f ca="1">K3403*IFERROR(1+TradeDash[[#This Row],[Port Return]],1)</f>
        <v>5123396.2399652777</v>
      </c>
      <c r="L3404" s="7">
        <f ca="1">IF(ISNUMBER(TradeDash[[#This Row],[Port Return]]),L3403*(1+TradeDash[[#This Row],[Returns]]),L3403)</f>
        <v>3835802.861685215</v>
      </c>
    </row>
    <row r="3405" spans="1:12" x14ac:dyDescent="0.35">
      <c r="A3405" s="1">
        <v>41478</v>
      </c>
      <c r="B3405" s="16">
        <f>YEAR(TradeDash[[#This Row],[Date]])</f>
        <v>2013</v>
      </c>
      <c r="C3405">
        <v>6077.8</v>
      </c>
      <c r="D3405" s="3">
        <f>IFERROR(TradeDash[[#This Row],[Nifty]]/C3404-1,"")</f>
        <v>7.6262475546271524E-3</v>
      </c>
      <c r="E3405">
        <f ca="1">IFERROR(AVERAGE(OFFSET(TradeDash[[#This Row],[Returns]],0,0,-n_days))/STDEV(OFFSET(TradeDash[[#This Row],[Returns]],0,0,-n_days)),"")</f>
        <v>0.36225033922805483</v>
      </c>
      <c r="F3405">
        <f ca="1">IFERROR(AVERAGE(OFFSET(TradeDash[[#This Row],[Returns]],0,0,-n_days*2))/STDEV(OFFSET(TradeDash[[#This Row],[Returns]],0,0,-n_days*2)),"")</f>
        <v>-6.2026769050578618E-3</v>
      </c>
      <c r="G3405">
        <f ca="1">IF(ISNUMBER(TradeDash[[#This Row],[2n day Sharpe]]),AVERAGE(TradeDash[[#This Row],[n day Sharpe]:[2n day Sharpe]]),"")</f>
        <v>0.17802383116149847</v>
      </c>
      <c r="H3405">
        <f ca="1">IF(ISNUMBER(TradeDash[[#This Row],[Sharpe Average]]),IF(TradeDash[[#This Row],[Sharpe Average]]&gt;$G$1,1,0),"")</f>
        <v>1</v>
      </c>
      <c r="I3405" s="2">
        <f ca="1">IF(ISNUMBER(TradeDash[[#This Row],[Signal]]),MAX(IF(AND(TradeDash[[#This Row],[Signal]]=1,I3404&lt;1),I3404+$E$1,IF(AND(TradeDash[[#This Row],[Signal]]=0,I3404&gt;0),I3404-$E$1,IF(AND(TradeDash[[#This Row],[Signal]]=1,I3404=1),I3404,IF(AND(TradeDash[[#This Row],[Signal]]=0,I3404=0),I3404,0)))),0),"")</f>
        <v>1</v>
      </c>
      <c r="J3405" s="3">
        <f ca="1">IF(ISNUMBER(TradeDash[[#This Row],[Position]]),TradeDash[[#This Row],[Position]]*D3406,"")</f>
        <v>-1.4363750041133327E-2</v>
      </c>
      <c r="K3405" s="7">
        <f ca="1">K3404*IFERROR(1+TradeDash[[#This Row],[Port Return]],1)</f>
        <v>5049805.057012734</v>
      </c>
      <c r="L3405" s="7">
        <f ca="1">IF(ISNUMBER(TradeDash[[#This Row],[Port Return]]),L3404*(1+TradeDash[[#This Row],[Returns]]),L3404)</f>
        <v>3865055.6438791738</v>
      </c>
    </row>
    <row r="3406" spans="1:12" x14ac:dyDescent="0.35">
      <c r="A3406" s="1">
        <v>41479</v>
      </c>
      <c r="B3406" s="16">
        <f>YEAR(TradeDash[[#This Row],[Date]])</f>
        <v>2013</v>
      </c>
      <c r="C3406">
        <v>5990.5</v>
      </c>
      <c r="D3406" s="3">
        <f>IFERROR(TradeDash[[#This Row],[Nifty]]/C3405-1,"")</f>
        <v>-1.4363750041133327E-2</v>
      </c>
      <c r="E3406">
        <f ca="1">IFERROR(AVERAGE(OFFSET(TradeDash[[#This Row],[Returns]],0,0,-n_days))/STDEV(OFFSET(TradeDash[[#This Row],[Returns]],0,0,-n_days)),"")</f>
        <v>0.29810288478966435</v>
      </c>
      <c r="F3406">
        <f ca="1">IFERROR(AVERAGE(OFFSET(TradeDash[[#This Row],[Returns]],0,0,-n_days*2))/STDEV(OFFSET(TradeDash[[#This Row],[Returns]],0,0,-n_days*2)),"")</f>
        <v>-3.4115701660536867E-2</v>
      </c>
      <c r="G3406">
        <f ca="1">IF(ISNUMBER(TradeDash[[#This Row],[2n day Sharpe]]),AVERAGE(TradeDash[[#This Row],[n day Sharpe]:[2n day Sharpe]]),"")</f>
        <v>0.13199359156456375</v>
      </c>
      <c r="H3406">
        <f ca="1">IF(ISNUMBER(TradeDash[[#This Row],[Sharpe Average]]),IF(TradeDash[[#This Row],[Sharpe Average]]&gt;$G$1,1,0),"")</f>
        <v>1</v>
      </c>
      <c r="I3406" s="2">
        <f ca="1">IF(ISNUMBER(TradeDash[[#This Row],[Signal]]),MAX(IF(AND(TradeDash[[#This Row],[Signal]]=1,I3405&lt;1),I3405+$E$1,IF(AND(TradeDash[[#This Row],[Signal]]=0,I3405&gt;0),I3405-$E$1,IF(AND(TradeDash[[#This Row],[Signal]]=1,I3405=1),I3405,IF(AND(TradeDash[[#This Row],[Signal]]=0,I3405=0),I3405,0)))),0),"")</f>
        <v>1</v>
      </c>
      <c r="J3406" s="3">
        <f ca="1">IF(ISNUMBER(TradeDash[[#This Row],[Position]]),TradeDash[[#This Row],[Position]]*D3407,"")</f>
        <v>-1.3855270845505419E-2</v>
      </c>
      <c r="K3406" s="7">
        <f ca="1">K3405*IFERROR(1+TradeDash[[#This Row],[Port Return]],1)</f>
        <v>4979838.6402308196</v>
      </c>
      <c r="L3406" s="7">
        <f ca="1">IF(ISNUMBER(TradeDash[[#This Row],[Port Return]]),L3405*(1+TradeDash[[#This Row],[Returns]]),L3405)</f>
        <v>3809538.9507154217</v>
      </c>
    </row>
    <row r="3407" spans="1:12" x14ac:dyDescent="0.35">
      <c r="A3407" s="1">
        <v>41480</v>
      </c>
      <c r="B3407" s="16">
        <f>YEAR(TradeDash[[#This Row],[Date]])</f>
        <v>2013</v>
      </c>
      <c r="C3407">
        <v>5907.5</v>
      </c>
      <c r="D3407" s="3">
        <f>IFERROR(TradeDash[[#This Row],[Nifty]]/C3406-1,"")</f>
        <v>-1.3855270845505419E-2</v>
      </c>
      <c r="E3407">
        <f ca="1">IFERROR(AVERAGE(OFFSET(TradeDash[[#This Row],[Returns]],0,0,-n_days))/STDEV(OFFSET(TradeDash[[#This Row],[Returns]],0,0,-n_days)),"")</f>
        <v>0.16685974715715726</v>
      </c>
      <c r="F3407">
        <f ca="1">IFERROR(AVERAGE(OFFSET(TradeDash[[#This Row],[Returns]],0,0,-n_days*2))/STDEV(OFFSET(TradeDash[[#This Row],[Returns]],0,0,-n_days*2)),"")</f>
        <v>-6.9314865085637459E-2</v>
      </c>
      <c r="G3407">
        <f ca="1">IF(ISNUMBER(TradeDash[[#This Row],[2n day Sharpe]]),AVERAGE(TradeDash[[#This Row],[n day Sharpe]:[2n day Sharpe]]),"")</f>
        <v>4.8772441035759902E-2</v>
      </c>
      <c r="H3407">
        <f ca="1">IF(ISNUMBER(TradeDash[[#This Row],[Sharpe Average]]),IF(TradeDash[[#This Row],[Sharpe Average]]&gt;$G$1,1,0),"")</f>
        <v>1</v>
      </c>
      <c r="I3407" s="2">
        <f ca="1">IF(ISNUMBER(TradeDash[[#This Row],[Signal]]),MAX(IF(AND(TradeDash[[#This Row],[Signal]]=1,I3406&lt;1),I3406+$E$1,IF(AND(TradeDash[[#This Row],[Signal]]=0,I3406&gt;0),I3406-$E$1,IF(AND(TradeDash[[#This Row],[Signal]]=1,I3406=1),I3406,IF(AND(TradeDash[[#This Row],[Signal]]=0,I3406=0),I3406,0)))),0),"")</f>
        <v>1</v>
      </c>
      <c r="J3407" s="3">
        <f ca="1">IF(ISNUMBER(TradeDash[[#This Row],[Position]]),TradeDash[[#This Row],[Position]]*D3408,"")</f>
        <v>-3.6055861193398098E-3</v>
      </c>
      <c r="K3407" s="7">
        <f ca="1">K3406*IFERROR(1+TradeDash[[#This Row],[Port Return]],1)</f>
        <v>4961883.4031530516</v>
      </c>
      <c r="L3407" s="7">
        <f ca="1">IF(ISNUMBER(TradeDash[[#This Row],[Port Return]]),L3406*(1+TradeDash[[#This Row],[Returns]]),L3406)</f>
        <v>3756756.7567567569</v>
      </c>
    </row>
    <row r="3408" spans="1:12" x14ac:dyDescent="0.35">
      <c r="A3408" s="1">
        <v>41481</v>
      </c>
      <c r="B3408" s="16">
        <f>YEAR(TradeDash[[#This Row],[Date]])</f>
        <v>2013</v>
      </c>
      <c r="C3408">
        <v>5886.2</v>
      </c>
      <c r="D3408" s="3">
        <f>IFERROR(TradeDash[[#This Row],[Nifty]]/C3407-1,"")</f>
        <v>-3.6055861193398098E-3</v>
      </c>
      <c r="E3408">
        <f ca="1">IFERROR(AVERAGE(OFFSET(TradeDash[[#This Row],[Returns]],0,0,-n_days))/STDEV(OFFSET(TradeDash[[#This Row],[Returns]],0,0,-n_days)),"")</f>
        <v>4.0933023909435644E-2</v>
      </c>
      <c r="F3408">
        <f ca="1">IFERROR(AVERAGE(OFFSET(TradeDash[[#This Row],[Returns]],0,0,-n_days*2))/STDEV(OFFSET(TradeDash[[#This Row],[Returns]],0,0,-n_days*2)),"")</f>
        <v>-3.1095319622982398E-2</v>
      </c>
      <c r="G3408">
        <f ca="1">IF(ISNUMBER(TradeDash[[#This Row],[2n day Sharpe]]),AVERAGE(TradeDash[[#This Row],[n day Sharpe]:[2n day Sharpe]]),"")</f>
        <v>4.9188521432266229E-3</v>
      </c>
      <c r="H3408">
        <f ca="1">IF(ISNUMBER(TradeDash[[#This Row],[Sharpe Average]]),IF(TradeDash[[#This Row],[Sharpe Average]]&gt;$G$1,1,0),"")</f>
        <v>1</v>
      </c>
      <c r="I3408" s="2">
        <f ca="1">IF(ISNUMBER(TradeDash[[#This Row],[Signal]]),MAX(IF(AND(TradeDash[[#This Row],[Signal]]=1,I3407&lt;1),I3407+$E$1,IF(AND(TradeDash[[#This Row],[Signal]]=0,I3407&gt;0),I3407-$E$1,IF(AND(TradeDash[[#This Row],[Signal]]=1,I3407=1),I3407,IF(AND(TradeDash[[#This Row],[Signal]]=0,I3407=0),I3407,0)))),0),"")</f>
        <v>1</v>
      </c>
      <c r="J3408" s="3">
        <f ca="1">IF(ISNUMBER(TradeDash[[#This Row],[Position]]),TradeDash[[#This Row],[Position]]*D3409,"")</f>
        <v>-9.267439094831964E-3</v>
      </c>
      <c r="K3408" s="7">
        <f ca="1">K3407*IFERROR(1+TradeDash[[#This Row],[Port Return]],1)</f>
        <v>4915899.4509186735</v>
      </c>
      <c r="L3408" s="7">
        <f ca="1">IF(ISNUMBER(TradeDash[[#This Row],[Port Return]]),L3407*(1+TradeDash[[#This Row],[Returns]]),L3407)</f>
        <v>3743211.4467408587</v>
      </c>
    </row>
    <row r="3409" spans="1:12" x14ac:dyDescent="0.35">
      <c r="A3409" s="1">
        <v>41484</v>
      </c>
      <c r="B3409" s="16">
        <f>YEAR(TradeDash[[#This Row],[Date]])</f>
        <v>2013</v>
      </c>
      <c r="C3409">
        <v>5831.65</v>
      </c>
      <c r="D3409" s="3">
        <f>IFERROR(TradeDash[[#This Row],[Nifty]]/C3408-1,"")</f>
        <v>-9.267439094831964E-3</v>
      </c>
      <c r="E3409">
        <f ca="1">IFERROR(AVERAGE(OFFSET(TradeDash[[#This Row],[Returns]],0,0,-n_days))/STDEV(OFFSET(TradeDash[[#This Row],[Returns]],0,0,-n_days)),"")</f>
        <v>-5.011284500998265E-2</v>
      </c>
      <c r="F3409">
        <f ca="1">IFERROR(AVERAGE(OFFSET(TradeDash[[#This Row],[Returns]],0,0,-n_days*2))/STDEV(OFFSET(TradeDash[[#This Row],[Returns]],0,0,-n_days*2)),"")</f>
        <v>-3.4232875221150122E-2</v>
      </c>
      <c r="G3409">
        <f ca="1">IF(ISNUMBER(TradeDash[[#This Row],[2n day Sharpe]]),AVERAGE(TradeDash[[#This Row],[n day Sharpe]:[2n day Sharpe]]),"")</f>
        <v>-4.2172860115566382E-2</v>
      </c>
      <c r="H3409">
        <f ca="1">IF(ISNUMBER(TradeDash[[#This Row],[Sharpe Average]]),IF(TradeDash[[#This Row],[Sharpe Average]]&gt;$G$1,1,0),"")</f>
        <v>0</v>
      </c>
      <c r="I3409" s="2">
        <f ca="1">IF(ISNUMBER(TradeDash[[#This Row],[Signal]]),MAX(IF(AND(TradeDash[[#This Row],[Signal]]=1,I3408&lt;1),I3408+$E$1,IF(AND(TradeDash[[#This Row],[Signal]]=0,I3408&gt;0),I3408-$E$1,IF(AND(TradeDash[[#This Row],[Signal]]=1,I3408=1),I3408,IF(AND(TradeDash[[#This Row],[Signal]]=0,I3408=0),I3408,0)))),0),"")</f>
        <v>0.8</v>
      </c>
      <c r="J3409" s="3">
        <f ca="1">IF(ISNUMBER(TradeDash[[#This Row],[Position]]),TradeDash[[#This Row],[Position]]*D3410,"")</f>
        <v>-1.0508175216276606E-2</v>
      </c>
      <c r="K3409" s="7">
        <f ca="1">K3408*IFERROR(1+TradeDash[[#This Row],[Port Return]],1)</f>
        <v>4864242.318142822</v>
      </c>
      <c r="L3409" s="7">
        <f ca="1">IF(ISNUMBER(TradeDash[[#This Row],[Port Return]]),L3408*(1+TradeDash[[#This Row],[Returns]]),L3408)</f>
        <v>3708521.4626391102</v>
      </c>
    </row>
    <row r="3410" spans="1:12" x14ac:dyDescent="0.35">
      <c r="A3410" s="1">
        <v>41485</v>
      </c>
      <c r="B3410" s="16">
        <f>YEAR(TradeDash[[#This Row],[Date]])</f>
        <v>2013</v>
      </c>
      <c r="C3410">
        <v>5755.05</v>
      </c>
      <c r="D3410" s="3">
        <f>IFERROR(TradeDash[[#This Row],[Nifty]]/C3409-1,"")</f>
        <v>-1.3135219020345756E-2</v>
      </c>
      <c r="E3410">
        <f ca="1">IFERROR(AVERAGE(OFFSET(TradeDash[[#This Row],[Returns]],0,0,-n_days))/STDEV(OFFSET(TradeDash[[#This Row],[Returns]],0,0,-n_days)),"")</f>
        <v>-7.745248114923764E-2</v>
      </c>
      <c r="F3410">
        <f ca="1">IFERROR(AVERAGE(OFFSET(TradeDash[[#This Row],[Returns]],0,0,-n_days*2))/STDEV(OFFSET(TradeDash[[#This Row],[Returns]],0,0,-n_days*2)),"")</f>
        <v>-5.4759521094752371E-2</v>
      </c>
      <c r="G3410">
        <f ca="1">IF(ISNUMBER(TradeDash[[#This Row],[2n day Sharpe]]),AVERAGE(TradeDash[[#This Row],[n day Sharpe]:[2n day Sharpe]]),"")</f>
        <v>-6.6106001121995009E-2</v>
      </c>
      <c r="H3410">
        <f ca="1">IF(ISNUMBER(TradeDash[[#This Row],[Sharpe Average]]),IF(TradeDash[[#This Row],[Sharpe Average]]&gt;$G$1,1,0),"")</f>
        <v>0</v>
      </c>
      <c r="I3410" s="2">
        <f ca="1">IF(ISNUMBER(TradeDash[[#This Row],[Signal]]),MAX(IF(AND(TradeDash[[#This Row],[Signal]]=1,I3409&lt;1),I3409+$E$1,IF(AND(TradeDash[[#This Row],[Signal]]=0,I3409&gt;0),I3409-$E$1,IF(AND(TradeDash[[#This Row],[Signal]]=1,I3409=1),I3409,IF(AND(TradeDash[[#This Row],[Signal]]=0,I3409=0),I3409,0)))),0),"")</f>
        <v>0.60000000000000009</v>
      </c>
      <c r="J3410" s="3">
        <f ca="1">IF(ISNUMBER(TradeDash[[#This Row],[Position]]),TradeDash[[#This Row],[Position]]*D3411,"")</f>
        <v>-1.3605442176870988E-3</v>
      </c>
      <c r="K3410" s="7">
        <f ca="1">K3409*IFERROR(1+TradeDash[[#This Row],[Port Return]],1)</f>
        <v>4857624.3013834441</v>
      </c>
      <c r="L3410" s="7">
        <f ca="1">IF(ISNUMBER(TradeDash[[#This Row],[Port Return]]),L3409*(1+TradeDash[[#This Row],[Returns]]),L3409)</f>
        <v>3659809.2209856925</v>
      </c>
    </row>
    <row r="3411" spans="1:12" x14ac:dyDescent="0.35">
      <c r="A3411" s="1">
        <v>41486</v>
      </c>
      <c r="B3411" s="16">
        <f>YEAR(TradeDash[[#This Row],[Date]])</f>
        <v>2013</v>
      </c>
      <c r="C3411">
        <v>5742</v>
      </c>
      <c r="D3411" s="3">
        <f>IFERROR(TradeDash[[#This Row],[Nifty]]/C3410-1,"")</f>
        <v>-2.2675736961451642E-3</v>
      </c>
      <c r="E3411">
        <f ca="1">IFERROR(AVERAGE(OFFSET(TradeDash[[#This Row],[Returns]],0,0,-n_days))/STDEV(OFFSET(TradeDash[[#This Row],[Returns]],0,0,-n_days)),"")</f>
        <v>-1.9811022281407659E-2</v>
      </c>
      <c r="F3411">
        <f ca="1">IFERROR(AVERAGE(OFFSET(TradeDash[[#This Row],[Returns]],0,0,-n_days*2))/STDEV(OFFSET(TradeDash[[#This Row],[Returns]],0,0,-n_days*2)),"")</f>
        <v>-6.1218974907344105E-2</v>
      </c>
      <c r="G3411">
        <f ca="1">IF(ISNUMBER(TradeDash[[#This Row],[2n day Sharpe]]),AVERAGE(TradeDash[[#This Row],[n day Sharpe]:[2n day Sharpe]]),"")</f>
        <v>-4.0514998594375878E-2</v>
      </c>
      <c r="H3411">
        <f ca="1">IF(ISNUMBER(TradeDash[[#This Row],[Sharpe Average]]),IF(TradeDash[[#This Row],[Sharpe Average]]&gt;$G$1,1,0),"")</f>
        <v>0</v>
      </c>
      <c r="I3411" s="2">
        <f ca="1">IF(ISNUMBER(TradeDash[[#This Row],[Signal]]),MAX(IF(AND(TradeDash[[#This Row],[Signal]]=1,I3410&lt;1),I3410+$E$1,IF(AND(TradeDash[[#This Row],[Signal]]=0,I3410&gt;0),I3410-$E$1,IF(AND(TradeDash[[#This Row],[Signal]]=1,I3410=1),I3410,IF(AND(TradeDash[[#This Row],[Signal]]=0,I3410=0),I3410,0)))),0),"")</f>
        <v>0.40000000000000008</v>
      </c>
      <c r="J3411" s="3">
        <f ca="1">IF(ISNUMBER(TradeDash[[#This Row],[Position]]),TradeDash[[#This Row],[Position]]*D3412,"")</f>
        <v>-9.8571926158128606E-4</v>
      </c>
      <c r="K3411" s="7">
        <f ca="1">K3410*IFERROR(1+TradeDash[[#This Row],[Port Return]],1)</f>
        <v>4852836.0475440454</v>
      </c>
      <c r="L3411" s="7">
        <f ca="1">IF(ISNUMBER(TradeDash[[#This Row],[Port Return]]),L3410*(1+TradeDash[[#This Row],[Returns]]),L3410)</f>
        <v>3651510.3338632756</v>
      </c>
    </row>
    <row r="3412" spans="1:12" x14ac:dyDescent="0.35">
      <c r="A3412" s="1">
        <v>41487</v>
      </c>
      <c r="B3412" s="16">
        <f>YEAR(TradeDash[[#This Row],[Date]])</f>
        <v>2013</v>
      </c>
      <c r="C3412">
        <v>5727.85</v>
      </c>
      <c r="D3412" s="3">
        <f>IFERROR(TradeDash[[#This Row],[Nifty]]/C3411-1,"")</f>
        <v>-2.4642981539532149E-3</v>
      </c>
      <c r="E3412">
        <f ca="1">IFERROR(AVERAGE(OFFSET(TradeDash[[#This Row],[Returns]],0,0,-n_days))/STDEV(OFFSET(TradeDash[[#This Row],[Returns]],0,0,-n_days)),"")</f>
        <v>-9.1410215832521971E-2</v>
      </c>
      <c r="F3412">
        <f ca="1">IFERROR(AVERAGE(OFFSET(TradeDash[[#This Row],[Returns]],0,0,-n_days*2))/STDEV(OFFSET(TradeDash[[#This Row],[Returns]],0,0,-n_days*2)),"")</f>
        <v>-6.5602551179663071E-2</v>
      </c>
      <c r="G3412">
        <f ca="1">IF(ISNUMBER(TradeDash[[#This Row],[2n day Sharpe]]),AVERAGE(TradeDash[[#This Row],[n day Sharpe]:[2n day Sharpe]]),"")</f>
        <v>-7.8506383506092514E-2</v>
      </c>
      <c r="H3412">
        <f ca="1">IF(ISNUMBER(TradeDash[[#This Row],[Sharpe Average]]),IF(TradeDash[[#This Row],[Sharpe Average]]&gt;$G$1,1,0),"")</f>
        <v>0</v>
      </c>
      <c r="I3412" s="2">
        <f ca="1">IF(ISNUMBER(TradeDash[[#This Row],[Signal]]),MAX(IF(AND(TradeDash[[#This Row],[Signal]]=1,I3411&lt;1),I3411+$E$1,IF(AND(TradeDash[[#This Row],[Signal]]=0,I3411&gt;0),I3411-$E$1,IF(AND(TradeDash[[#This Row],[Signal]]=1,I3411=1),I3411,IF(AND(TradeDash[[#This Row],[Signal]]=0,I3411=0),I3411,0)))),0),"")</f>
        <v>0.20000000000000007</v>
      </c>
      <c r="J3412" s="3">
        <f ca="1">IF(ISNUMBER(TradeDash[[#This Row],[Position]]),TradeDash[[#This Row],[Position]]*D3413,"")</f>
        <v>-1.7441099190796067E-3</v>
      </c>
      <c r="K3412" s="7">
        <f ca="1">K3411*IFERROR(1+TradeDash[[#This Row],[Port Return]],1)</f>
        <v>4844372.1680578571</v>
      </c>
      <c r="L3412" s="7">
        <f ca="1">IF(ISNUMBER(TradeDash[[#This Row],[Port Return]]),L3411*(1+TradeDash[[#This Row],[Returns]]),L3411)</f>
        <v>3642511.9236883954</v>
      </c>
    </row>
    <row r="3413" spans="1:12" x14ac:dyDescent="0.35">
      <c r="A3413" s="1">
        <v>41488</v>
      </c>
      <c r="B3413" s="16">
        <f>YEAR(TradeDash[[#This Row],[Date]])</f>
        <v>2013</v>
      </c>
      <c r="C3413">
        <v>5677.9</v>
      </c>
      <c r="D3413" s="3">
        <f>IFERROR(TradeDash[[#This Row],[Nifty]]/C3412-1,"")</f>
        <v>-8.7205495953980305E-3</v>
      </c>
      <c r="E3413">
        <f ca="1">IFERROR(AVERAGE(OFFSET(TradeDash[[#This Row],[Returns]],0,0,-n_days))/STDEV(OFFSET(TradeDash[[#This Row],[Returns]],0,0,-n_days)),"")</f>
        <v>-0.16226964346932712</v>
      </c>
      <c r="F3413">
        <f ca="1">IFERROR(AVERAGE(OFFSET(TradeDash[[#This Row],[Returns]],0,0,-n_days*2))/STDEV(OFFSET(TradeDash[[#This Row],[Returns]],0,0,-n_days*2)),"")</f>
        <v>-6.9500940369997447E-2</v>
      </c>
      <c r="G3413">
        <f ca="1">IF(ISNUMBER(TradeDash[[#This Row],[2n day Sharpe]]),AVERAGE(TradeDash[[#This Row],[n day Sharpe]:[2n day Sharpe]]),"")</f>
        <v>-0.11588529191966229</v>
      </c>
      <c r="H3413">
        <f ca="1">IF(ISNUMBER(TradeDash[[#This Row],[Sharpe Average]]),IF(TradeDash[[#This Row],[Sharpe Average]]&gt;$G$1,1,0),"")</f>
        <v>0</v>
      </c>
      <c r="I3413" s="2">
        <f ca="1">IF(ISNUMBER(TradeDash[[#This Row],[Signal]]),MAX(IF(AND(TradeDash[[#This Row],[Signal]]=1,I3412&lt;1),I3412+$E$1,IF(AND(TradeDash[[#This Row],[Signal]]=0,I3412&gt;0),I3412-$E$1,IF(AND(TradeDash[[#This Row],[Signal]]=1,I3412=1),I3412,IF(AND(TradeDash[[#This Row],[Signal]]=0,I3412=0),I3412,0)))),0),"")</f>
        <v>5.5511151231257827E-17</v>
      </c>
      <c r="J3413" s="3">
        <f ca="1">IF(ISNUMBER(TradeDash[[#This Row],[Position]]),TradeDash[[#This Row],[Position]]*D3414,"")</f>
        <v>7.332528474162361E-20</v>
      </c>
      <c r="K3413" s="7">
        <f ca="1">K3412*IFERROR(1+TradeDash[[#This Row],[Port Return]],1)</f>
        <v>4844372.1680578571</v>
      </c>
      <c r="L3413" s="7">
        <f ca="1">IF(ISNUMBER(TradeDash[[#This Row],[Port Return]]),L3412*(1+TradeDash[[#This Row],[Returns]]),L3412)</f>
        <v>3610747.2178060422</v>
      </c>
    </row>
    <row r="3414" spans="1:12" x14ac:dyDescent="0.35">
      <c r="A3414" s="1">
        <v>41491</v>
      </c>
      <c r="B3414" s="16">
        <f>YEAR(TradeDash[[#This Row],[Date]])</f>
        <v>2013</v>
      </c>
      <c r="C3414">
        <v>5685.4</v>
      </c>
      <c r="D3414" s="3">
        <f>IFERROR(TradeDash[[#This Row],[Nifty]]/C3413-1,"")</f>
        <v>1.3209109001568464E-3</v>
      </c>
      <c r="E3414">
        <f ca="1">IFERROR(AVERAGE(OFFSET(TradeDash[[#This Row],[Returns]],0,0,-n_days))/STDEV(OFFSET(TradeDash[[#This Row],[Returns]],0,0,-n_days)),"")</f>
        <v>-0.10864752889422481</v>
      </c>
      <c r="F3414">
        <f ca="1">IFERROR(AVERAGE(OFFSET(TradeDash[[#This Row],[Returns]],0,0,-n_days*2))/STDEV(OFFSET(TradeDash[[#This Row],[Returns]],0,0,-n_days*2)),"")</f>
        <v>-6.5554998968816613E-2</v>
      </c>
      <c r="G3414">
        <f ca="1">IF(ISNUMBER(TradeDash[[#This Row],[2n day Sharpe]]),AVERAGE(TradeDash[[#This Row],[n day Sharpe]:[2n day Sharpe]]),"")</f>
        <v>-8.7101263931520706E-2</v>
      </c>
      <c r="H3414">
        <f ca="1">IF(ISNUMBER(TradeDash[[#This Row],[Sharpe Average]]),IF(TradeDash[[#This Row],[Sharpe Average]]&gt;$G$1,1,0),"")</f>
        <v>0</v>
      </c>
      <c r="I3414" s="2">
        <f ca="1">IF(ISNUMBER(TradeDash[[#This Row],[Signal]]),MAX(IF(AND(TradeDash[[#This Row],[Signal]]=1,I3413&lt;1),I3413+$E$1,IF(AND(TradeDash[[#This Row],[Signal]]=0,I3413&gt;0),I3413-$E$1,IF(AND(TradeDash[[#This Row],[Signal]]=1,I3413=1),I3413,IF(AND(TradeDash[[#This Row],[Signal]]=0,I3413=0),I3413,0)))),0),"")</f>
        <v>0</v>
      </c>
      <c r="J3414" s="3">
        <f ca="1">IF(ISNUMBER(TradeDash[[#This Row],[Position]]),TradeDash[[#This Row],[Position]]*D3415,"")</f>
        <v>0</v>
      </c>
      <c r="K3414" s="7">
        <f ca="1">K3413*IFERROR(1+TradeDash[[#This Row],[Port Return]],1)</f>
        <v>4844372.1680578571</v>
      </c>
      <c r="L3414" s="7">
        <f ca="1">IF(ISNUMBER(TradeDash[[#This Row],[Port Return]]),L3413*(1+TradeDash[[#This Row],[Returns]]),L3413)</f>
        <v>3615516.693163753</v>
      </c>
    </row>
    <row r="3415" spans="1:12" x14ac:dyDescent="0.35">
      <c r="A3415" s="1">
        <v>41492</v>
      </c>
      <c r="B3415" s="16">
        <f>YEAR(TradeDash[[#This Row],[Date]])</f>
        <v>2013</v>
      </c>
      <c r="C3415">
        <v>5542.25</v>
      </c>
      <c r="D3415" s="3">
        <f>IFERROR(TradeDash[[#This Row],[Nifty]]/C3414-1,"")</f>
        <v>-2.5178527456291455E-2</v>
      </c>
      <c r="E3415">
        <f ca="1">IFERROR(AVERAGE(OFFSET(TradeDash[[#This Row],[Returns]],0,0,-n_days))/STDEV(OFFSET(TradeDash[[#This Row],[Returns]],0,0,-n_days)),"")</f>
        <v>-0.25137442808544658</v>
      </c>
      <c r="F3415">
        <f ca="1">IFERROR(AVERAGE(OFFSET(TradeDash[[#This Row],[Returns]],0,0,-n_days*2))/STDEV(OFFSET(TradeDash[[#This Row],[Returns]],0,0,-n_days*2)),"")</f>
        <v>-8.3967792186840903E-2</v>
      </c>
      <c r="G3415">
        <f ca="1">IF(ISNUMBER(TradeDash[[#This Row],[2n day Sharpe]]),AVERAGE(TradeDash[[#This Row],[n day Sharpe]:[2n day Sharpe]]),"")</f>
        <v>-0.16767111013614375</v>
      </c>
      <c r="H3415">
        <f ca="1">IF(ISNUMBER(TradeDash[[#This Row],[Sharpe Average]]),IF(TradeDash[[#This Row],[Sharpe Average]]&gt;$G$1,1,0),"")</f>
        <v>0</v>
      </c>
      <c r="I3415" s="2">
        <f ca="1">IF(ISNUMBER(TradeDash[[#This Row],[Signal]]),MAX(IF(AND(TradeDash[[#This Row],[Signal]]=1,I3414&lt;1),I3414+$E$1,IF(AND(TradeDash[[#This Row],[Signal]]=0,I3414&gt;0),I3414-$E$1,IF(AND(TradeDash[[#This Row],[Signal]]=1,I3414=1),I3414,IF(AND(TradeDash[[#This Row],[Signal]]=0,I3414=0),I3414,0)))),0),"")</f>
        <v>0</v>
      </c>
      <c r="J3415" s="3">
        <f ca="1">IF(ISNUMBER(TradeDash[[#This Row],[Position]]),TradeDash[[#This Row],[Position]]*D3416,"")</f>
        <v>0</v>
      </c>
      <c r="K3415" s="7">
        <f ca="1">K3414*IFERROR(1+TradeDash[[#This Row],[Port Return]],1)</f>
        <v>4844372.1680578571</v>
      </c>
      <c r="L3415" s="7">
        <f ca="1">IF(ISNUMBER(TradeDash[[#This Row],[Port Return]]),L3414*(1+TradeDash[[#This Row],[Returns]]),L3414)</f>
        <v>3524483.3068362493</v>
      </c>
    </row>
    <row r="3416" spans="1:12" x14ac:dyDescent="0.35">
      <c r="A3416" s="1">
        <v>41493</v>
      </c>
      <c r="B3416" s="16">
        <f>YEAR(TradeDash[[#This Row],[Date]])</f>
        <v>2013</v>
      </c>
      <c r="C3416">
        <v>5519.1</v>
      </c>
      <c r="D3416" s="3">
        <f>IFERROR(TradeDash[[#This Row],[Nifty]]/C3415-1,"")</f>
        <v>-4.1770039243989032E-3</v>
      </c>
      <c r="E3416">
        <f ca="1">IFERROR(AVERAGE(OFFSET(TradeDash[[#This Row],[Returns]],0,0,-n_days))/STDEV(OFFSET(TradeDash[[#This Row],[Returns]],0,0,-n_days)),"")</f>
        <v>-0.23830979637418609</v>
      </c>
      <c r="F3416">
        <f ca="1">IFERROR(AVERAGE(OFFSET(TradeDash[[#This Row],[Returns]],0,0,-n_days*2))/STDEV(OFFSET(TradeDash[[#This Row],[Returns]],0,0,-n_days*2)),"")</f>
        <v>-8.2429476216218323E-2</v>
      </c>
      <c r="G3416">
        <f ca="1">IF(ISNUMBER(TradeDash[[#This Row],[2n day Sharpe]]),AVERAGE(TradeDash[[#This Row],[n day Sharpe]:[2n day Sharpe]]),"")</f>
        <v>-0.16036963629520221</v>
      </c>
      <c r="H3416">
        <f ca="1">IF(ISNUMBER(TradeDash[[#This Row],[Sharpe Average]]),IF(TradeDash[[#This Row],[Sharpe Average]]&gt;$G$1,1,0),"")</f>
        <v>0</v>
      </c>
      <c r="I3416" s="2">
        <f ca="1">IF(ISNUMBER(TradeDash[[#This Row],[Signal]]),MAX(IF(AND(TradeDash[[#This Row],[Signal]]=1,I3415&lt;1),I3415+$E$1,IF(AND(TradeDash[[#This Row],[Signal]]=0,I3415&gt;0),I3415-$E$1,IF(AND(TradeDash[[#This Row],[Signal]]=1,I3415=1),I3415,IF(AND(TradeDash[[#This Row],[Signal]]=0,I3415=0),I3415,0)))),0),"")</f>
        <v>0</v>
      </c>
      <c r="J3416" s="3">
        <f ca="1">IF(ISNUMBER(TradeDash[[#This Row],[Position]]),TradeDash[[#This Row],[Position]]*D3417,"")</f>
        <v>0</v>
      </c>
      <c r="K3416" s="7">
        <f ca="1">K3415*IFERROR(1+TradeDash[[#This Row],[Port Return]],1)</f>
        <v>4844372.1680578571</v>
      </c>
      <c r="L3416" s="7">
        <f ca="1">IF(ISNUMBER(TradeDash[[#This Row],[Port Return]]),L3415*(1+TradeDash[[#This Row],[Returns]]),L3415)</f>
        <v>3509761.5262321159</v>
      </c>
    </row>
    <row r="3417" spans="1:12" x14ac:dyDescent="0.35">
      <c r="A3417" s="1">
        <v>41494</v>
      </c>
      <c r="B3417" s="16">
        <f>YEAR(TradeDash[[#This Row],[Date]])</f>
        <v>2013</v>
      </c>
      <c r="C3417">
        <v>5565.65</v>
      </c>
      <c r="D3417" s="3">
        <f>IFERROR(TradeDash[[#This Row],[Nifty]]/C3416-1,"")</f>
        <v>8.4343461796305697E-3</v>
      </c>
      <c r="E3417">
        <f ca="1">IFERROR(AVERAGE(OFFSET(TradeDash[[#This Row],[Returns]],0,0,-n_days))/STDEV(OFFSET(TradeDash[[#This Row],[Returns]],0,0,-n_days)),"")</f>
        <v>-0.32558858148683451</v>
      </c>
      <c r="F3417">
        <f ca="1">IFERROR(AVERAGE(OFFSET(TradeDash[[#This Row],[Returns]],0,0,-n_days*2))/STDEV(OFFSET(TradeDash[[#This Row],[Returns]],0,0,-n_days*2)),"")</f>
        <v>-4.3119545556215465E-2</v>
      </c>
      <c r="G3417">
        <f ca="1">IF(ISNUMBER(TradeDash[[#This Row],[2n day Sharpe]]),AVERAGE(TradeDash[[#This Row],[n day Sharpe]:[2n day Sharpe]]),"")</f>
        <v>-0.18435406352152497</v>
      </c>
      <c r="H3417">
        <f ca="1">IF(ISNUMBER(TradeDash[[#This Row],[Sharpe Average]]),IF(TradeDash[[#This Row],[Sharpe Average]]&gt;$G$1,1,0),"")</f>
        <v>0</v>
      </c>
      <c r="I3417" s="2">
        <f ca="1">IF(ISNUMBER(TradeDash[[#This Row],[Signal]]),MAX(IF(AND(TradeDash[[#This Row],[Signal]]=1,I3416&lt;1),I3416+$E$1,IF(AND(TradeDash[[#This Row],[Signal]]=0,I3416&gt;0),I3416-$E$1,IF(AND(TradeDash[[#This Row],[Signal]]=1,I3416=1),I3416,IF(AND(TradeDash[[#This Row],[Signal]]=0,I3416=0),I3416,0)))),0),"")</f>
        <v>0</v>
      </c>
      <c r="J3417" s="3">
        <f ca="1">IF(ISNUMBER(TradeDash[[#This Row],[Position]]),TradeDash[[#This Row],[Position]]*D3418,"")</f>
        <v>0</v>
      </c>
      <c r="K3417" s="7">
        <f ca="1">K3416*IFERROR(1+TradeDash[[#This Row],[Port Return]],1)</f>
        <v>4844372.1680578571</v>
      </c>
      <c r="L3417" s="7">
        <f ca="1">IF(ISNUMBER(TradeDash[[#This Row],[Port Return]]),L3416*(1+TradeDash[[#This Row],[Returns]]),L3416)</f>
        <v>3539364.0699523063</v>
      </c>
    </row>
    <row r="3418" spans="1:12" x14ac:dyDescent="0.35">
      <c r="A3418" s="1">
        <v>41498</v>
      </c>
      <c r="B3418" s="16">
        <f>YEAR(TradeDash[[#This Row],[Date]])</f>
        <v>2013</v>
      </c>
      <c r="C3418">
        <v>5612.4</v>
      </c>
      <c r="D3418" s="3">
        <f>IFERROR(TradeDash[[#This Row],[Nifty]]/C3417-1,"")</f>
        <v>8.3997376766415943E-3</v>
      </c>
      <c r="E3418">
        <f ca="1">IFERROR(AVERAGE(OFFSET(TradeDash[[#This Row],[Returns]],0,0,-n_days))/STDEV(OFFSET(TradeDash[[#This Row],[Returns]],0,0,-n_days)),"")</f>
        <v>-0.35767843874386268</v>
      </c>
      <c r="F3418">
        <f ca="1">IFERROR(AVERAGE(OFFSET(TradeDash[[#This Row],[Returns]],0,0,-n_days*2))/STDEV(OFFSET(TradeDash[[#This Row],[Returns]],0,0,-n_days*2)),"")</f>
        <v>-6.7288538786881125E-2</v>
      </c>
      <c r="G3418">
        <f ca="1">IF(ISNUMBER(TradeDash[[#This Row],[2n day Sharpe]]),AVERAGE(TradeDash[[#This Row],[n day Sharpe]:[2n day Sharpe]]),"")</f>
        <v>-0.2124834887653719</v>
      </c>
      <c r="H3418">
        <f ca="1">IF(ISNUMBER(TradeDash[[#This Row],[Sharpe Average]]),IF(TradeDash[[#This Row],[Sharpe Average]]&gt;$G$1,1,0),"")</f>
        <v>0</v>
      </c>
      <c r="I3418" s="2">
        <f ca="1">IF(ISNUMBER(TradeDash[[#This Row],[Signal]]),MAX(IF(AND(TradeDash[[#This Row],[Signal]]=1,I3417&lt;1),I3417+$E$1,IF(AND(TradeDash[[#This Row],[Signal]]=0,I3417&gt;0),I3417-$E$1,IF(AND(TradeDash[[#This Row],[Signal]]=1,I3417=1),I3417,IF(AND(TradeDash[[#This Row],[Signal]]=0,I3417=0),I3417,0)))),0),"")</f>
        <v>0</v>
      </c>
      <c r="J3418" s="3">
        <f ca="1">IF(ISNUMBER(TradeDash[[#This Row],[Position]]),TradeDash[[#This Row],[Position]]*D3419,"")</f>
        <v>0</v>
      </c>
      <c r="K3418" s="7">
        <f ca="1">K3417*IFERROR(1+TradeDash[[#This Row],[Port Return]],1)</f>
        <v>4844372.1680578571</v>
      </c>
      <c r="L3418" s="7">
        <f ca="1">IF(ISNUMBER(TradeDash[[#This Row],[Port Return]]),L3417*(1+TradeDash[[#This Row],[Returns]]),L3417)</f>
        <v>3569093.799682036</v>
      </c>
    </row>
    <row r="3419" spans="1:12" x14ac:dyDescent="0.35">
      <c r="A3419" s="1">
        <v>41499</v>
      </c>
      <c r="B3419" s="16">
        <f>YEAR(TradeDash[[#This Row],[Date]])</f>
        <v>2013</v>
      </c>
      <c r="C3419">
        <v>5699.3</v>
      </c>
      <c r="D3419" s="3">
        <f>IFERROR(TradeDash[[#This Row],[Nifty]]/C3418-1,"")</f>
        <v>1.5483572090371434E-2</v>
      </c>
      <c r="E3419">
        <f ca="1">IFERROR(AVERAGE(OFFSET(TradeDash[[#This Row],[Returns]],0,0,-n_days))/STDEV(OFFSET(TradeDash[[#This Row],[Returns]],0,0,-n_days)),"")</f>
        <v>-0.27151858094077791</v>
      </c>
      <c r="F3419">
        <f ca="1">IFERROR(AVERAGE(OFFSET(TradeDash[[#This Row],[Returns]],0,0,-n_days*2))/STDEV(OFFSET(TradeDash[[#This Row],[Returns]],0,0,-n_days*2)),"")</f>
        <v>-4.8701634206207857E-2</v>
      </c>
      <c r="G3419">
        <f ca="1">IF(ISNUMBER(TradeDash[[#This Row],[2n day Sharpe]]),AVERAGE(TradeDash[[#This Row],[n day Sharpe]:[2n day Sharpe]]),"")</f>
        <v>-0.16011010757349289</v>
      </c>
      <c r="H3419">
        <f ca="1">IF(ISNUMBER(TradeDash[[#This Row],[Sharpe Average]]),IF(TradeDash[[#This Row],[Sharpe Average]]&gt;$G$1,1,0),"")</f>
        <v>0</v>
      </c>
      <c r="I3419" s="2">
        <f ca="1">IF(ISNUMBER(TradeDash[[#This Row],[Signal]]),MAX(IF(AND(TradeDash[[#This Row],[Signal]]=1,I3418&lt;1),I3418+$E$1,IF(AND(TradeDash[[#This Row],[Signal]]=0,I3418&gt;0),I3418-$E$1,IF(AND(TradeDash[[#This Row],[Signal]]=1,I3418=1),I3418,IF(AND(TradeDash[[#This Row],[Signal]]=0,I3418=0),I3418,0)))),0),"")</f>
        <v>0</v>
      </c>
      <c r="J3419" s="3">
        <f ca="1">IF(ISNUMBER(TradeDash[[#This Row],[Position]]),TradeDash[[#This Row],[Position]]*D3420,"")</f>
        <v>0</v>
      </c>
      <c r="K3419" s="7">
        <f ca="1">K3418*IFERROR(1+TradeDash[[#This Row],[Port Return]],1)</f>
        <v>4844372.1680578571</v>
      </c>
      <c r="L3419" s="7">
        <f ca="1">IF(ISNUMBER(TradeDash[[#This Row],[Port Return]]),L3418*(1+TradeDash[[#This Row],[Returns]]),L3418)</f>
        <v>3624356.1208267105</v>
      </c>
    </row>
    <row r="3420" spans="1:12" x14ac:dyDescent="0.35">
      <c r="A3420" s="1">
        <v>41500</v>
      </c>
      <c r="B3420" s="16">
        <f>YEAR(TradeDash[[#This Row],[Date]])</f>
        <v>2013</v>
      </c>
      <c r="C3420">
        <v>5742.3</v>
      </c>
      <c r="D3420" s="3">
        <f>IFERROR(TradeDash[[#This Row],[Nifty]]/C3419-1,"")</f>
        <v>7.544786201814313E-3</v>
      </c>
      <c r="E3420">
        <f ca="1">IFERROR(AVERAGE(OFFSET(TradeDash[[#This Row],[Returns]],0,0,-n_days))/STDEV(OFFSET(TradeDash[[#This Row],[Returns]],0,0,-n_days)),"")</f>
        <v>-0.17364009423331536</v>
      </c>
      <c r="F3420">
        <f ca="1">IFERROR(AVERAGE(OFFSET(TradeDash[[#This Row],[Returns]],0,0,-n_days*2))/STDEV(OFFSET(TradeDash[[#This Row],[Returns]],0,0,-n_days*2)),"")</f>
        <v>-1.9861959409384303E-2</v>
      </c>
      <c r="G3420">
        <f ca="1">IF(ISNUMBER(TradeDash[[#This Row],[2n day Sharpe]]),AVERAGE(TradeDash[[#This Row],[n day Sharpe]:[2n day Sharpe]]),"")</f>
        <v>-9.6751026821349839E-2</v>
      </c>
      <c r="H3420">
        <f ca="1">IF(ISNUMBER(TradeDash[[#This Row],[Sharpe Average]]),IF(TradeDash[[#This Row],[Sharpe Average]]&gt;$G$1,1,0),"")</f>
        <v>0</v>
      </c>
      <c r="I3420" s="2">
        <f ca="1">IF(ISNUMBER(TradeDash[[#This Row],[Signal]]),MAX(IF(AND(TradeDash[[#This Row],[Signal]]=1,I3419&lt;1),I3419+$E$1,IF(AND(TradeDash[[#This Row],[Signal]]=0,I3419&gt;0),I3419-$E$1,IF(AND(TradeDash[[#This Row],[Signal]]=1,I3419=1),I3419,IF(AND(TradeDash[[#This Row],[Signal]]=0,I3419=0),I3419,0)))),0),"")</f>
        <v>0</v>
      </c>
      <c r="J3420" s="3">
        <f ca="1">IF(ISNUMBER(TradeDash[[#This Row],[Position]]),TradeDash[[#This Row],[Position]]*D3421,"")</f>
        <v>0</v>
      </c>
      <c r="K3420" s="7">
        <f ca="1">K3419*IFERROR(1+TradeDash[[#This Row],[Port Return]],1)</f>
        <v>4844372.1680578571</v>
      </c>
      <c r="L3420" s="7">
        <f ca="1">IF(ISNUMBER(TradeDash[[#This Row],[Port Return]]),L3419*(1+TradeDash[[#This Row],[Returns]]),L3419)</f>
        <v>3651701.112877585</v>
      </c>
    </row>
    <row r="3421" spans="1:12" x14ac:dyDescent="0.35">
      <c r="A3421" s="1">
        <v>41502</v>
      </c>
      <c r="B3421" s="16">
        <f>YEAR(TradeDash[[#This Row],[Date]])</f>
        <v>2013</v>
      </c>
      <c r="C3421">
        <v>5507.85</v>
      </c>
      <c r="D3421" s="3">
        <f>IFERROR(TradeDash[[#This Row],[Nifty]]/C3420-1,"")</f>
        <v>-4.0828587848074749E-2</v>
      </c>
      <c r="E3421">
        <f ca="1">IFERROR(AVERAGE(OFFSET(TradeDash[[#This Row],[Returns]],0,0,-n_days))/STDEV(OFFSET(TradeDash[[#This Row],[Returns]],0,0,-n_days)),"")</f>
        <v>-0.29711024605773551</v>
      </c>
      <c r="F3421">
        <f ca="1">IFERROR(AVERAGE(OFFSET(TradeDash[[#This Row],[Returns]],0,0,-n_days*2))/STDEV(OFFSET(TradeDash[[#This Row],[Returns]],0,0,-n_days*2)),"")</f>
        <v>-9.5322593354092766E-2</v>
      </c>
      <c r="G3421">
        <f ca="1">IF(ISNUMBER(TradeDash[[#This Row],[2n day Sharpe]]),AVERAGE(TradeDash[[#This Row],[n day Sharpe]:[2n day Sharpe]]),"")</f>
        <v>-0.19621641970591414</v>
      </c>
      <c r="H3421">
        <f ca="1">IF(ISNUMBER(TradeDash[[#This Row],[Sharpe Average]]),IF(TradeDash[[#This Row],[Sharpe Average]]&gt;$G$1,1,0),"")</f>
        <v>0</v>
      </c>
      <c r="I3421" s="2">
        <f ca="1">IF(ISNUMBER(TradeDash[[#This Row],[Signal]]),MAX(IF(AND(TradeDash[[#This Row],[Signal]]=1,I3420&lt;1),I3420+$E$1,IF(AND(TradeDash[[#This Row],[Signal]]=0,I3420&gt;0),I3420-$E$1,IF(AND(TradeDash[[#This Row],[Signal]]=1,I3420=1),I3420,IF(AND(TradeDash[[#This Row],[Signal]]=0,I3420=0),I3420,0)))),0),"")</f>
        <v>0</v>
      </c>
      <c r="J3421" s="3">
        <f ca="1">IF(ISNUMBER(TradeDash[[#This Row],[Position]]),TradeDash[[#This Row],[Position]]*D3422,"")</f>
        <v>0</v>
      </c>
      <c r="K3421" s="7">
        <f ca="1">K3420*IFERROR(1+TradeDash[[#This Row],[Port Return]],1)</f>
        <v>4844372.1680578571</v>
      </c>
      <c r="L3421" s="7">
        <f ca="1">IF(ISNUMBER(TradeDash[[#This Row],[Port Return]]),L3420*(1+TradeDash[[#This Row],[Returns]]),L3420)</f>
        <v>3502607.3131955503</v>
      </c>
    </row>
    <row r="3422" spans="1:12" x14ac:dyDescent="0.35">
      <c r="A3422" s="1">
        <v>41505</v>
      </c>
      <c r="B3422" s="16">
        <f>YEAR(TradeDash[[#This Row],[Date]])</f>
        <v>2013</v>
      </c>
      <c r="C3422">
        <v>5414.75</v>
      </c>
      <c r="D3422" s="3">
        <f>IFERROR(TradeDash[[#This Row],[Nifty]]/C3421-1,"")</f>
        <v>-1.6903147326089218E-2</v>
      </c>
      <c r="E3422">
        <f ca="1">IFERROR(AVERAGE(OFFSET(TradeDash[[#This Row],[Returns]],0,0,-n_days))/STDEV(OFFSET(TradeDash[[#This Row],[Returns]],0,0,-n_days)),"")</f>
        <v>-0.40657975202596391</v>
      </c>
      <c r="F3422">
        <f ca="1">IFERROR(AVERAGE(OFFSET(TradeDash[[#This Row],[Returns]],0,0,-n_days*2))/STDEV(OFFSET(TradeDash[[#This Row],[Returns]],0,0,-n_days*2)),"")</f>
        <v>-7.6593554485623869E-2</v>
      </c>
      <c r="G3422">
        <f ca="1">IF(ISNUMBER(TradeDash[[#This Row],[2n day Sharpe]]),AVERAGE(TradeDash[[#This Row],[n day Sharpe]:[2n day Sharpe]]),"")</f>
        <v>-0.2415866532557939</v>
      </c>
      <c r="H3422">
        <f ca="1">IF(ISNUMBER(TradeDash[[#This Row],[Sharpe Average]]),IF(TradeDash[[#This Row],[Sharpe Average]]&gt;$G$1,1,0),"")</f>
        <v>0</v>
      </c>
      <c r="I3422" s="2">
        <f ca="1">IF(ISNUMBER(TradeDash[[#This Row],[Signal]]),MAX(IF(AND(TradeDash[[#This Row],[Signal]]=1,I3421&lt;1),I3421+$E$1,IF(AND(TradeDash[[#This Row],[Signal]]=0,I3421&gt;0),I3421-$E$1,IF(AND(TradeDash[[#This Row],[Signal]]=1,I3421=1),I3421,IF(AND(TradeDash[[#This Row],[Signal]]=0,I3421=0),I3421,0)))),0),"")</f>
        <v>0</v>
      </c>
      <c r="J3422" s="3">
        <f ca="1">IF(ISNUMBER(TradeDash[[#This Row],[Position]]),TradeDash[[#This Row],[Position]]*D3423,"")</f>
        <v>0</v>
      </c>
      <c r="K3422" s="7">
        <f ca="1">K3421*IFERROR(1+TradeDash[[#This Row],[Port Return]],1)</f>
        <v>4844372.1680578571</v>
      </c>
      <c r="L3422" s="7">
        <f ca="1">IF(ISNUMBER(TradeDash[[#This Row],[Port Return]]),L3421*(1+TradeDash[[#This Row],[Returns]]),L3421)</f>
        <v>3443402.2257551686</v>
      </c>
    </row>
    <row r="3423" spans="1:12" x14ac:dyDescent="0.35">
      <c r="A3423" s="1">
        <v>41506</v>
      </c>
      <c r="B3423" s="16">
        <f>YEAR(TradeDash[[#This Row],[Date]])</f>
        <v>2013</v>
      </c>
      <c r="C3423">
        <v>5401.45</v>
      </c>
      <c r="D3423" s="3">
        <f>IFERROR(TradeDash[[#This Row],[Nifty]]/C3422-1,"")</f>
        <v>-2.4562537513274085E-3</v>
      </c>
      <c r="E3423">
        <f ca="1">IFERROR(AVERAGE(OFFSET(TradeDash[[#This Row],[Returns]],0,0,-n_days))/STDEV(OFFSET(TradeDash[[#This Row],[Returns]],0,0,-n_days)),"")</f>
        <v>-0.41076638716193525</v>
      </c>
      <c r="F3423">
        <f ca="1">IFERROR(AVERAGE(OFFSET(TradeDash[[#This Row],[Returns]],0,0,-n_days*2))/STDEV(OFFSET(TradeDash[[#This Row],[Returns]],0,0,-n_days*2)),"")</f>
        <v>-8.5286802519905433E-2</v>
      </c>
      <c r="G3423">
        <f ca="1">IF(ISNUMBER(TradeDash[[#This Row],[2n day Sharpe]]),AVERAGE(TradeDash[[#This Row],[n day Sharpe]:[2n day Sharpe]]),"")</f>
        <v>-0.24802659484092035</v>
      </c>
      <c r="H3423">
        <f ca="1">IF(ISNUMBER(TradeDash[[#This Row],[Sharpe Average]]),IF(TradeDash[[#This Row],[Sharpe Average]]&gt;$G$1,1,0),"")</f>
        <v>0</v>
      </c>
      <c r="I3423" s="2">
        <f ca="1">IF(ISNUMBER(TradeDash[[#This Row],[Signal]]),MAX(IF(AND(TradeDash[[#This Row],[Signal]]=1,I3422&lt;1),I3422+$E$1,IF(AND(TradeDash[[#This Row],[Signal]]=0,I3422&gt;0),I3422-$E$1,IF(AND(TradeDash[[#This Row],[Signal]]=1,I3422=1),I3422,IF(AND(TradeDash[[#This Row],[Signal]]=0,I3422=0),I3422,0)))),0),"")</f>
        <v>0</v>
      </c>
      <c r="J3423" s="3">
        <f ca="1">IF(ISNUMBER(TradeDash[[#This Row],[Position]]),TradeDash[[#This Row],[Position]]*D3424,"")</f>
        <v>0</v>
      </c>
      <c r="K3423" s="7">
        <f ca="1">K3422*IFERROR(1+TradeDash[[#This Row],[Port Return]],1)</f>
        <v>4844372.1680578571</v>
      </c>
      <c r="L3423" s="7">
        <f ca="1">IF(ISNUMBER(TradeDash[[#This Row],[Port Return]]),L3422*(1+TradeDash[[#This Row],[Returns]]),L3422)</f>
        <v>3434944.3561208285</v>
      </c>
    </row>
    <row r="3424" spans="1:12" x14ac:dyDescent="0.35">
      <c r="A3424" s="1">
        <v>41507</v>
      </c>
      <c r="B3424" s="16">
        <f>YEAR(TradeDash[[#This Row],[Date]])</f>
        <v>2013</v>
      </c>
      <c r="C3424">
        <v>5302.55</v>
      </c>
      <c r="D3424" s="3">
        <f>IFERROR(TradeDash[[#This Row],[Nifty]]/C3423-1,"")</f>
        <v>-1.8309898268057623E-2</v>
      </c>
      <c r="E3424">
        <f ca="1">IFERROR(AVERAGE(OFFSET(TradeDash[[#This Row],[Returns]],0,0,-n_days))/STDEV(OFFSET(TradeDash[[#This Row],[Returns]],0,0,-n_days)),"")</f>
        <v>-0.47381999271395808</v>
      </c>
      <c r="F3424">
        <f ca="1">IFERROR(AVERAGE(OFFSET(TradeDash[[#This Row],[Returns]],0,0,-n_days*2))/STDEV(OFFSET(TradeDash[[#This Row],[Returns]],0,0,-n_days*2)),"")</f>
        <v>-9.3209394383087785E-2</v>
      </c>
      <c r="G3424">
        <f ca="1">IF(ISNUMBER(TradeDash[[#This Row],[2n day Sharpe]]),AVERAGE(TradeDash[[#This Row],[n day Sharpe]:[2n day Sharpe]]),"")</f>
        <v>-0.28351469354852293</v>
      </c>
      <c r="H3424">
        <f ca="1">IF(ISNUMBER(TradeDash[[#This Row],[Sharpe Average]]),IF(TradeDash[[#This Row],[Sharpe Average]]&gt;$G$1,1,0),"")</f>
        <v>0</v>
      </c>
      <c r="I3424" s="2">
        <f ca="1">IF(ISNUMBER(TradeDash[[#This Row],[Signal]]),MAX(IF(AND(TradeDash[[#This Row],[Signal]]=1,I3423&lt;1),I3423+$E$1,IF(AND(TradeDash[[#This Row],[Signal]]=0,I3423&gt;0),I3423-$E$1,IF(AND(TradeDash[[#This Row],[Signal]]=1,I3423=1),I3423,IF(AND(TradeDash[[#This Row],[Signal]]=0,I3423=0),I3423,0)))),0),"")</f>
        <v>0</v>
      </c>
      <c r="J3424" s="3">
        <f ca="1">IF(ISNUMBER(TradeDash[[#This Row],[Position]]),TradeDash[[#This Row],[Position]]*D3425,"")</f>
        <v>0</v>
      </c>
      <c r="K3424" s="7">
        <f ca="1">K3423*IFERROR(1+TradeDash[[#This Row],[Port Return]],1)</f>
        <v>4844372.1680578571</v>
      </c>
      <c r="L3424" s="7">
        <f ca="1">IF(ISNUMBER(TradeDash[[#This Row],[Port Return]]),L3423*(1+TradeDash[[#This Row],[Returns]]),L3423)</f>
        <v>3372050.8744038176</v>
      </c>
    </row>
    <row r="3425" spans="1:12" x14ac:dyDescent="0.35">
      <c r="A3425" s="1">
        <v>41508</v>
      </c>
      <c r="B3425" s="16">
        <f>YEAR(TradeDash[[#This Row],[Date]])</f>
        <v>2013</v>
      </c>
      <c r="C3425">
        <v>5408.45</v>
      </c>
      <c r="D3425" s="3">
        <f>IFERROR(TradeDash[[#This Row],[Nifty]]/C3424-1,"")</f>
        <v>1.9971523135095204E-2</v>
      </c>
      <c r="E3425">
        <f ca="1">IFERROR(AVERAGE(OFFSET(TradeDash[[#This Row],[Returns]],0,0,-n_days))/STDEV(OFFSET(TradeDash[[#This Row],[Returns]],0,0,-n_days)),"")</f>
        <v>-0.39982687573059744</v>
      </c>
      <c r="F3425">
        <f ca="1">IFERROR(AVERAGE(OFFSET(TradeDash[[#This Row],[Returns]],0,0,-n_days*2))/STDEV(OFFSET(TradeDash[[#This Row],[Returns]],0,0,-n_days*2)),"")</f>
        <v>-6.0043010222563455E-2</v>
      </c>
      <c r="G3425">
        <f ca="1">IF(ISNUMBER(TradeDash[[#This Row],[2n day Sharpe]]),AVERAGE(TradeDash[[#This Row],[n day Sharpe]:[2n day Sharpe]]),"")</f>
        <v>-0.22993494297658046</v>
      </c>
      <c r="H3425">
        <f ca="1">IF(ISNUMBER(TradeDash[[#This Row],[Sharpe Average]]),IF(TradeDash[[#This Row],[Sharpe Average]]&gt;$G$1,1,0),"")</f>
        <v>0</v>
      </c>
      <c r="I3425" s="2">
        <f ca="1">IF(ISNUMBER(TradeDash[[#This Row],[Signal]]),MAX(IF(AND(TradeDash[[#This Row],[Signal]]=1,I3424&lt;1),I3424+$E$1,IF(AND(TradeDash[[#This Row],[Signal]]=0,I3424&gt;0),I3424-$E$1,IF(AND(TradeDash[[#This Row],[Signal]]=1,I3424=1),I3424,IF(AND(TradeDash[[#This Row],[Signal]]=0,I3424=0),I3424,0)))),0),"")</f>
        <v>0</v>
      </c>
      <c r="J3425" s="3">
        <f ca="1">IF(ISNUMBER(TradeDash[[#This Row],[Position]]),TradeDash[[#This Row],[Position]]*D3426,"")</f>
        <v>0</v>
      </c>
      <c r="K3425" s="7">
        <f ca="1">K3424*IFERROR(1+TradeDash[[#This Row],[Port Return]],1)</f>
        <v>4844372.1680578571</v>
      </c>
      <c r="L3425" s="7">
        <f ca="1">IF(ISNUMBER(TradeDash[[#This Row],[Port Return]]),L3424*(1+TradeDash[[#This Row],[Returns]]),L3424)</f>
        <v>3439395.8664546916</v>
      </c>
    </row>
    <row r="3426" spans="1:12" x14ac:dyDescent="0.35">
      <c r="A3426" s="1">
        <v>41509</v>
      </c>
      <c r="B3426" s="16">
        <f>YEAR(TradeDash[[#This Row],[Date]])</f>
        <v>2013</v>
      </c>
      <c r="C3426">
        <v>5471.75</v>
      </c>
      <c r="D3426" s="3">
        <f>IFERROR(TradeDash[[#This Row],[Nifty]]/C3425-1,"")</f>
        <v>1.1703907773946254E-2</v>
      </c>
      <c r="E3426">
        <f ca="1">IFERROR(AVERAGE(OFFSET(TradeDash[[#This Row],[Returns]],0,0,-n_days))/STDEV(OFFSET(TradeDash[[#This Row],[Returns]],0,0,-n_days)),"")</f>
        <v>-0.30124568340557906</v>
      </c>
      <c r="F3426">
        <f ca="1">IFERROR(AVERAGE(OFFSET(TradeDash[[#This Row],[Returns]],0,0,-n_days*2))/STDEV(OFFSET(TradeDash[[#This Row],[Returns]],0,0,-n_days*2)),"")</f>
        <v>-3.1620599839311758E-2</v>
      </c>
      <c r="G3426">
        <f ca="1">IF(ISNUMBER(TradeDash[[#This Row],[2n day Sharpe]]),AVERAGE(TradeDash[[#This Row],[n day Sharpe]:[2n day Sharpe]]),"")</f>
        <v>-0.16643314162244541</v>
      </c>
      <c r="H3426">
        <f ca="1">IF(ISNUMBER(TradeDash[[#This Row],[Sharpe Average]]),IF(TradeDash[[#This Row],[Sharpe Average]]&gt;$G$1,1,0),"")</f>
        <v>0</v>
      </c>
      <c r="I3426" s="2">
        <f ca="1">IF(ISNUMBER(TradeDash[[#This Row],[Signal]]),MAX(IF(AND(TradeDash[[#This Row],[Signal]]=1,I3425&lt;1),I3425+$E$1,IF(AND(TradeDash[[#This Row],[Signal]]=0,I3425&gt;0),I3425-$E$1,IF(AND(TradeDash[[#This Row],[Signal]]=1,I3425=1),I3425,IF(AND(TradeDash[[#This Row],[Signal]]=0,I3425=0),I3425,0)))),0),"")</f>
        <v>0</v>
      </c>
      <c r="J3426" s="3">
        <f ca="1">IF(ISNUMBER(TradeDash[[#This Row],[Position]]),TradeDash[[#This Row],[Position]]*D3427,"")</f>
        <v>0</v>
      </c>
      <c r="K3426" s="7">
        <f ca="1">K3425*IFERROR(1+TradeDash[[#This Row],[Port Return]],1)</f>
        <v>4844372.1680578571</v>
      </c>
      <c r="L3426" s="7">
        <f ca="1">IF(ISNUMBER(TradeDash[[#This Row],[Port Return]]),L3425*(1+TradeDash[[#This Row],[Returns]]),L3425)</f>
        <v>3479650.2384737693</v>
      </c>
    </row>
    <row r="3427" spans="1:12" x14ac:dyDescent="0.35">
      <c r="A3427" s="1">
        <v>41512</v>
      </c>
      <c r="B3427" s="16">
        <f>YEAR(TradeDash[[#This Row],[Date]])</f>
        <v>2013</v>
      </c>
      <c r="C3427">
        <v>5476.5</v>
      </c>
      <c r="D3427" s="3">
        <f>IFERROR(TradeDash[[#This Row],[Nifty]]/C3426-1,"")</f>
        <v>8.6809521633846032E-4</v>
      </c>
      <c r="E3427">
        <f ca="1">IFERROR(AVERAGE(OFFSET(TradeDash[[#This Row],[Returns]],0,0,-n_days))/STDEV(OFFSET(TradeDash[[#This Row],[Returns]],0,0,-n_days)),"")</f>
        <v>-0.25326571182723506</v>
      </c>
      <c r="F3427">
        <f ca="1">IFERROR(AVERAGE(OFFSET(TradeDash[[#This Row],[Returns]],0,0,-n_days*2))/STDEV(OFFSET(TradeDash[[#This Row],[Returns]],0,0,-n_days*2)),"")</f>
        <v>-6.1719353691128666E-2</v>
      </c>
      <c r="G3427">
        <f ca="1">IF(ISNUMBER(TradeDash[[#This Row],[2n day Sharpe]]),AVERAGE(TradeDash[[#This Row],[n day Sharpe]:[2n day Sharpe]]),"")</f>
        <v>-0.15749253275918187</v>
      </c>
      <c r="H3427">
        <f ca="1">IF(ISNUMBER(TradeDash[[#This Row],[Sharpe Average]]),IF(TradeDash[[#This Row],[Sharpe Average]]&gt;$G$1,1,0),"")</f>
        <v>0</v>
      </c>
      <c r="I3427" s="2">
        <f ca="1">IF(ISNUMBER(TradeDash[[#This Row],[Signal]]),MAX(IF(AND(TradeDash[[#This Row],[Signal]]=1,I3426&lt;1),I3426+$E$1,IF(AND(TradeDash[[#This Row],[Signal]]=0,I3426&gt;0),I3426-$E$1,IF(AND(TradeDash[[#This Row],[Signal]]=1,I3426=1),I3426,IF(AND(TradeDash[[#This Row],[Signal]]=0,I3426=0),I3426,0)))),0),"")</f>
        <v>0</v>
      </c>
      <c r="J3427" s="3">
        <f ca="1">IF(ISNUMBER(TradeDash[[#This Row],[Position]]),TradeDash[[#This Row],[Position]]*D3428,"")</f>
        <v>0</v>
      </c>
      <c r="K3427" s="7">
        <f ca="1">K3426*IFERROR(1+TradeDash[[#This Row],[Port Return]],1)</f>
        <v>4844372.1680578571</v>
      </c>
      <c r="L3427" s="7">
        <f ca="1">IF(ISNUMBER(TradeDash[[#This Row],[Port Return]]),L3426*(1+TradeDash[[#This Row],[Returns]]),L3426)</f>
        <v>3482670.9062003195</v>
      </c>
    </row>
    <row r="3428" spans="1:12" x14ac:dyDescent="0.35">
      <c r="A3428" s="1">
        <v>41513</v>
      </c>
      <c r="B3428" s="16">
        <f>YEAR(TradeDash[[#This Row],[Date]])</f>
        <v>2013</v>
      </c>
      <c r="C3428">
        <v>5287.45</v>
      </c>
      <c r="D3428" s="3">
        <f>IFERROR(TradeDash[[#This Row],[Nifty]]/C3427-1,"")</f>
        <v>-3.4520222770017428E-2</v>
      </c>
      <c r="E3428">
        <f ca="1">IFERROR(AVERAGE(OFFSET(TradeDash[[#This Row],[Returns]],0,0,-n_days))/STDEV(OFFSET(TradeDash[[#This Row],[Returns]],0,0,-n_days)),"")</f>
        <v>-0.3249231742704296</v>
      </c>
      <c r="F3428">
        <f ca="1">IFERROR(AVERAGE(OFFSET(TradeDash[[#This Row],[Returns]],0,0,-n_days*2))/STDEV(OFFSET(TradeDash[[#This Row],[Returns]],0,0,-n_days*2)),"")</f>
        <v>-0.17536708338138318</v>
      </c>
      <c r="G3428">
        <f ca="1">IF(ISNUMBER(TradeDash[[#This Row],[2n day Sharpe]]),AVERAGE(TradeDash[[#This Row],[n day Sharpe]:[2n day Sharpe]]),"")</f>
        <v>-0.25014512882590639</v>
      </c>
      <c r="H3428">
        <f ca="1">IF(ISNUMBER(TradeDash[[#This Row],[Sharpe Average]]),IF(TradeDash[[#This Row],[Sharpe Average]]&gt;$G$1,1,0),"")</f>
        <v>0</v>
      </c>
      <c r="I3428" s="2">
        <f ca="1">IF(ISNUMBER(TradeDash[[#This Row],[Signal]]),MAX(IF(AND(TradeDash[[#This Row],[Signal]]=1,I3427&lt;1),I3427+$E$1,IF(AND(TradeDash[[#This Row],[Signal]]=0,I3427&gt;0),I3427-$E$1,IF(AND(TradeDash[[#This Row],[Signal]]=1,I3427=1),I3427,IF(AND(TradeDash[[#This Row],[Signal]]=0,I3427=0),I3427,0)))),0),"")</f>
        <v>0</v>
      </c>
      <c r="J3428" s="3">
        <f ca="1">IF(ISNUMBER(TradeDash[[#This Row],[Position]]),TradeDash[[#This Row],[Position]]*D3429,"")</f>
        <v>0</v>
      </c>
      <c r="K3428" s="7">
        <f ca="1">K3427*IFERROR(1+TradeDash[[#This Row],[Port Return]],1)</f>
        <v>4844372.1680578571</v>
      </c>
      <c r="L3428" s="7">
        <f ca="1">IF(ISNUMBER(TradeDash[[#This Row],[Port Return]]),L3427*(1+TradeDash[[#This Row],[Returns]]),L3427)</f>
        <v>3362448.3306836262</v>
      </c>
    </row>
    <row r="3429" spans="1:12" x14ac:dyDescent="0.35">
      <c r="A3429" s="1">
        <v>41514</v>
      </c>
      <c r="B3429" s="16">
        <f>YEAR(TradeDash[[#This Row],[Date]])</f>
        <v>2013</v>
      </c>
      <c r="C3429">
        <v>5285</v>
      </c>
      <c r="D3429" s="3">
        <f>IFERROR(TradeDash[[#This Row],[Nifty]]/C3428-1,"")</f>
        <v>-4.6336135566293901E-4</v>
      </c>
      <c r="E3429">
        <f ca="1">IFERROR(AVERAGE(OFFSET(TradeDash[[#This Row],[Returns]],0,0,-n_days))/STDEV(OFFSET(TradeDash[[#This Row],[Returns]],0,0,-n_days)),"")</f>
        <v>-0.29747462957718229</v>
      </c>
      <c r="F3429">
        <f ca="1">IFERROR(AVERAGE(OFFSET(TradeDash[[#This Row],[Returns]],0,0,-n_days*2))/STDEV(OFFSET(TradeDash[[#This Row],[Returns]],0,0,-n_days*2)),"")</f>
        <v>-0.19589113953264309</v>
      </c>
      <c r="G3429">
        <f ca="1">IF(ISNUMBER(TradeDash[[#This Row],[2n day Sharpe]]),AVERAGE(TradeDash[[#This Row],[n day Sharpe]:[2n day Sharpe]]),"")</f>
        <v>-0.24668288455491269</v>
      </c>
      <c r="H3429">
        <f ca="1">IF(ISNUMBER(TradeDash[[#This Row],[Sharpe Average]]),IF(TradeDash[[#This Row],[Sharpe Average]]&gt;$G$1,1,0),"")</f>
        <v>0</v>
      </c>
      <c r="I3429" s="2">
        <f ca="1">IF(ISNUMBER(TradeDash[[#This Row],[Signal]]),MAX(IF(AND(TradeDash[[#This Row],[Signal]]=1,I3428&lt;1),I3428+$E$1,IF(AND(TradeDash[[#This Row],[Signal]]=0,I3428&gt;0),I3428-$E$1,IF(AND(TradeDash[[#This Row],[Signal]]=1,I3428=1),I3428,IF(AND(TradeDash[[#This Row],[Signal]]=0,I3428=0),I3428,0)))),0),"")</f>
        <v>0</v>
      </c>
      <c r="J3429" s="3">
        <f ca="1">IF(ISNUMBER(TradeDash[[#This Row],[Position]]),TradeDash[[#This Row],[Position]]*D3430,"")</f>
        <v>0</v>
      </c>
      <c r="K3429" s="7">
        <f ca="1">K3428*IFERROR(1+TradeDash[[#This Row],[Port Return]],1)</f>
        <v>4844372.1680578571</v>
      </c>
      <c r="L3429" s="7">
        <f ca="1">IF(ISNUMBER(TradeDash[[#This Row],[Port Return]]),L3428*(1+TradeDash[[#This Row],[Returns]]),L3428)</f>
        <v>3360890.3020667741</v>
      </c>
    </row>
    <row r="3430" spans="1:12" x14ac:dyDescent="0.35">
      <c r="A3430" s="1">
        <v>41515</v>
      </c>
      <c r="B3430" s="16">
        <f>YEAR(TradeDash[[#This Row],[Date]])</f>
        <v>2013</v>
      </c>
      <c r="C3430">
        <v>5409.05</v>
      </c>
      <c r="D3430" s="3">
        <f>IFERROR(TradeDash[[#This Row],[Nifty]]/C3429-1,"")</f>
        <v>2.3472090823084324E-2</v>
      </c>
      <c r="E3430">
        <f ca="1">IFERROR(AVERAGE(OFFSET(TradeDash[[#This Row],[Returns]],0,0,-n_days))/STDEV(OFFSET(TradeDash[[#This Row],[Returns]],0,0,-n_days)),"")</f>
        <v>-0.17244159469354323</v>
      </c>
      <c r="F3430">
        <f ca="1">IFERROR(AVERAGE(OFFSET(TradeDash[[#This Row],[Returns]],0,0,-n_days*2))/STDEV(OFFSET(TradeDash[[#This Row],[Returns]],0,0,-n_days*2)),"")</f>
        <v>-0.1337818248205028</v>
      </c>
      <c r="G3430">
        <f ca="1">IF(ISNUMBER(TradeDash[[#This Row],[2n day Sharpe]]),AVERAGE(TradeDash[[#This Row],[n day Sharpe]:[2n day Sharpe]]),"")</f>
        <v>-0.15311170975702301</v>
      </c>
      <c r="H3430">
        <f ca="1">IF(ISNUMBER(TradeDash[[#This Row],[Sharpe Average]]),IF(TradeDash[[#This Row],[Sharpe Average]]&gt;$G$1,1,0),"")</f>
        <v>0</v>
      </c>
      <c r="I3430" s="2">
        <f ca="1">IF(ISNUMBER(TradeDash[[#This Row],[Signal]]),MAX(IF(AND(TradeDash[[#This Row],[Signal]]=1,I3429&lt;1),I3429+$E$1,IF(AND(TradeDash[[#This Row],[Signal]]=0,I3429&gt;0),I3429-$E$1,IF(AND(TradeDash[[#This Row],[Signal]]=1,I3429=1),I3429,IF(AND(TradeDash[[#This Row],[Signal]]=0,I3429=0),I3429,0)))),0),"")</f>
        <v>0</v>
      </c>
      <c r="J3430" s="3">
        <f ca="1">IF(ISNUMBER(TradeDash[[#This Row],[Position]]),TradeDash[[#This Row],[Position]]*D3431,"")</f>
        <v>0</v>
      </c>
      <c r="K3430" s="7">
        <f ca="1">K3429*IFERROR(1+TradeDash[[#This Row],[Port Return]],1)</f>
        <v>4844372.1680578571</v>
      </c>
      <c r="L3430" s="7">
        <f ca="1">IF(ISNUMBER(TradeDash[[#This Row],[Port Return]]),L3429*(1+TradeDash[[#This Row],[Returns]]),L3429)</f>
        <v>3439777.4244833086</v>
      </c>
    </row>
    <row r="3431" spans="1:12" x14ac:dyDescent="0.35">
      <c r="A3431" s="1">
        <v>41516</v>
      </c>
      <c r="B3431" s="16">
        <f>YEAR(TradeDash[[#This Row],[Date]])</f>
        <v>2013</v>
      </c>
      <c r="C3431">
        <v>5471.8</v>
      </c>
      <c r="D3431" s="3">
        <f>IFERROR(TradeDash[[#This Row],[Nifty]]/C3430-1,"")</f>
        <v>1.1600928074245953E-2</v>
      </c>
      <c r="E3431">
        <f ca="1">IFERROR(AVERAGE(OFFSET(TradeDash[[#This Row],[Returns]],0,0,-n_days))/STDEV(OFFSET(TradeDash[[#This Row],[Returns]],0,0,-n_days)),"")</f>
        <v>-0.1296454548077601</v>
      </c>
      <c r="F3431">
        <f ca="1">IFERROR(AVERAGE(OFFSET(TradeDash[[#This Row],[Returns]],0,0,-n_days*2))/STDEV(OFFSET(TradeDash[[#This Row],[Returns]],0,0,-n_days*2)),"")</f>
        <v>-8.7117096178952511E-2</v>
      </c>
      <c r="G3431">
        <f ca="1">IF(ISNUMBER(TradeDash[[#This Row],[2n day Sharpe]]),AVERAGE(TradeDash[[#This Row],[n day Sharpe]:[2n day Sharpe]]),"")</f>
        <v>-0.1083812754933563</v>
      </c>
      <c r="H3431">
        <f ca="1">IF(ISNUMBER(TradeDash[[#This Row],[Sharpe Average]]),IF(TradeDash[[#This Row],[Sharpe Average]]&gt;$G$1,1,0),"")</f>
        <v>0</v>
      </c>
      <c r="I3431" s="2">
        <f ca="1">IF(ISNUMBER(TradeDash[[#This Row],[Signal]]),MAX(IF(AND(TradeDash[[#This Row],[Signal]]=1,I3430&lt;1),I3430+$E$1,IF(AND(TradeDash[[#This Row],[Signal]]=0,I3430&gt;0),I3430-$E$1,IF(AND(TradeDash[[#This Row],[Signal]]=1,I3430=1),I3430,IF(AND(TradeDash[[#This Row],[Signal]]=0,I3430=0),I3430,0)))),0),"")</f>
        <v>0</v>
      </c>
      <c r="J3431" s="3">
        <f ca="1">IF(ISNUMBER(TradeDash[[#This Row],[Position]]),TradeDash[[#This Row],[Position]]*D3432,"")</f>
        <v>0</v>
      </c>
      <c r="K3431" s="7">
        <f ca="1">K3430*IFERROR(1+TradeDash[[#This Row],[Port Return]],1)</f>
        <v>4844372.1680578571</v>
      </c>
      <c r="L3431" s="7">
        <f ca="1">IF(ISNUMBER(TradeDash[[#This Row],[Port Return]]),L3430*(1+TradeDash[[#This Row],[Returns]]),L3430)</f>
        <v>3479682.0349761546</v>
      </c>
    </row>
    <row r="3432" spans="1:12" x14ac:dyDescent="0.35">
      <c r="A3432" s="1">
        <v>41519</v>
      </c>
      <c r="B3432" s="16">
        <f>YEAR(TradeDash[[#This Row],[Date]])</f>
        <v>2013</v>
      </c>
      <c r="C3432">
        <v>5550.75</v>
      </c>
      <c r="D3432" s="3">
        <f>IFERROR(TradeDash[[#This Row],[Nifty]]/C3431-1,"")</f>
        <v>1.4428524434372481E-2</v>
      </c>
      <c r="E3432">
        <f ca="1">IFERROR(AVERAGE(OFFSET(TradeDash[[#This Row],[Returns]],0,0,-n_days))/STDEV(OFFSET(TradeDash[[#This Row],[Returns]],0,0,-n_days)),"")</f>
        <v>-7.942064593023257E-2</v>
      </c>
      <c r="F3432">
        <f ca="1">IFERROR(AVERAGE(OFFSET(TradeDash[[#This Row],[Returns]],0,0,-n_days*2))/STDEV(OFFSET(TradeDash[[#This Row],[Returns]],0,0,-n_days*2)),"")</f>
        <v>-8.1401849160639694E-2</v>
      </c>
      <c r="G3432">
        <f ca="1">IF(ISNUMBER(TradeDash[[#This Row],[2n day Sharpe]]),AVERAGE(TradeDash[[#This Row],[n day Sharpe]:[2n day Sharpe]]),"")</f>
        <v>-8.0411247545436132E-2</v>
      </c>
      <c r="H3432">
        <f ca="1">IF(ISNUMBER(TradeDash[[#This Row],[Sharpe Average]]),IF(TradeDash[[#This Row],[Sharpe Average]]&gt;$G$1,1,0),"")</f>
        <v>0</v>
      </c>
      <c r="I3432" s="2">
        <f ca="1">IF(ISNUMBER(TradeDash[[#This Row],[Signal]]),MAX(IF(AND(TradeDash[[#This Row],[Signal]]=1,I3431&lt;1),I3431+$E$1,IF(AND(TradeDash[[#This Row],[Signal]]=0,I3431&gt;0),I3431-$E$1,IF(AND(TradeDash[[#This Row],[Signal]]=1,I3431=1),I3431,IF(AND(TradeDash[[#This Row],[Signal]]=0,I3431=0),I3431,0)))),0),"")</f>
        <v>0</v>
      </c>
      <c r="J3432" s="3">
        <f ca="1">IF(ISNUMBER(TradeDash[[#This Row],[Position]]),TradeDash[[#This Row],[Position]]*D3433,"")</f>
        <v>0</v>
      </c>
      <c r="K3432" s="7">
        <f ca="1">K3431*IFERROR(1+TradeDash[[#This Row],[Port Return]],1)</f>
        <v>4844372.1680578571</v>
      </c>
      <c r="L3432" s="7">
        <f ca="1">IF(ISNUMBER(TradeDash[[#This Row],[Port Return]]),L3431*(1+TradeDash[[#This Row],[Returns]]),L3431)</f>
        <v>3529888.7122416547</v>
      </c>
    </row>
    <row r="3433" spans="1:12" x14ac:dyDescent="0.35">
      <c r="A3433" s="1">
        <v>41520</v>
      </c>
      <c r="B3433" s="16">
        <f>YEAR(TradeDash[[#This Row],[Date]])</f>
        <v>2013</v>
      </c>
      <c r="C3433">
        <v>5341.45</v>
      </c>
      <c r="D3433" s="3">
        <f>IFERROR(TradeDash[[#This Row],[Nifty]]/C3432-1,"")</f>
        <v>-3.7706616223032952E-2</v>
      </c>
      <c r="E3433">
        <f ca="1">IFERROR(AVERAGE(OFFSET(TradeDash[[#This Row],[Returns]],0,0,-n_days))/STDEV(OFFSET(TradeDash[[#This Row],[Returns]],0,0,-n_days)),"")</f>
        <v>-0.14655253670582072</v>
      </c>
      <c r="F3433">
        <f ca="1">IFERROR(AVERAGE(OFFSET(TradeDash[[#This Row],[Returns]],0,0,-n_days*2))/STDEV(OFFSET(TradeDash[[#This Row],[Returns]],0,0,-n_days*2)),"")</f>
        <v>-0.14592542575289189</v>
      </c>
      <c r="G3433">
        <f ca="1">IF(ISNUMBER(TradeDash[[#This Row],[2n day Sharpe]]),AVERAGE(TradeDash[[#This Row],[n day Sharpe]:[2n day Sharpe]]),"")</f>
        <v>-0.1462389812293563</v>
      </c>
      <c r="H3433">
        <f ca="1">IF(ISNUMBER(TradeDash[[#This Row],[Sharpe Average]]),IF(TradeDash[[#This Row],[Sharpe Average]]&gt;$G$1,1,0),"")</f>
        <v>0</v>
      </c>
      <c r="I3433" s="2">
        <f ca="1">IF(ISNUMBER(TradeDash[[#This Row],[Signal]]),MAX(IF(AND(TradeDash[[#This Row],[Signal]]=1,I3432&lt;1),I3432+$E$1,IF(AND(TradeDash[[#This Row],[Signal]]=0,I3432&gt;0),I3432-$E$1,IF(AND(TradeDash[[#This Row],[Signal]]=1,I3432=1),I3432,IF(AND(TradeDash[[#This Row],[Signal]]=0,I3432=0),I3432,0)))),0),"")</f>
        <v>0</v>
      </c>
      <c r="J3433" s="3">
        <f ca="1">IF(ISNUMBER(TradeDash[[#This Row],[Position]]),TradeDash[[#This Row],[Position]]*D3434,"")</f>
        <v>0</v>
      </c>
      <c r="K3433" s="7">
        <f ca="1">K3432*IFERROR(1+TradeDash[[#This Row],[Port Return]],1)</f>
        <v>4844372.1680578571</v>
      </c>
      <c r="L3433" s="7">
        <f ca="1">IF(ISNUMBER(TradeDash[[#This Row],[Port Return]]),L3432*(1+TradeDash[[#This Row],[Returns]]),L3432)</f>
        <v>3396788.5532591427</v>
      </c>
    </row>
    <row r="3434" spans="1:12" x14ac:dyDescent="0.35">
      <c r="A3434" s="1">
        <v>41521</v>
      </c>
      <c r="B3434" s="16">
        <f>YEAR(TradeDash[[#This Row],[Date]])</f>
        <v>2013</v>
      </c>
      <c r="C3434">
        <v>5448.1</v>
      </c>
      <c r="D3434" s="3">
        <f>IFERROR(TradeDash[[#This Row],[Nifty]]/C3433-1,"")</f>
        <v>1.9966488500313684E-2</v>
      </c>
      <c r="E3434">
        <f ca="1">IFERROR(AVERAGE(OFFSET(TradeDash[[#This Row],[Returns]],0,0,-n_days))/STDEV(OFFSET(TradeDash[[#This Row],[Returns]],0,0,-n_days)),"")</f>
        <v>-9.5724147932989445E-2</v>
      </c>
      <c r="F3434">
        <f ca="1">IFERROR(AVERAGE(OFFSET(TradeDash[[#This Row],[Returns]],0,0,-n_days*2))/STDEV(OFFSET(TradeDash[[#This Row],[Returns]],0,0,-n_days*2)),"")</f>
        <v>-9.5442206651241687E-2</v>
      </c>
      <c r="G3434">
        <f ca="1">IF(ISNUMBER(TradeDash[[#This Row],[2n day Sharpe]]),AVERAGE(TradeDash[[#This Row],[n day Sharpe]:[2n day Sharpe]]),"")</f>
        <v>-9.5583177292115573E-2</v>
      </c>
      <c r="H3434">
        <f ca="1">IF(ISNUMBER(TradeDash[[#This Row],[Sharpe Average]]),IF(TradeDash[[#This Row],[Sharpe Average]]&gt;$G$1,1,0),"")</f>
        <v>0</v>
      </c>
      <c r="I3434" s="2">
        <f ca="1">IF(ISNUMBER(TradeDash[[#This Row],[Signal]]),MAX(IF(AND(TradeDash[[#This Row],[Signal]]=1,I3433&lt;1),I3433+$E$1,IF(AND(TradeDash[[#This Row],[Signal]]=0,I3433&gt;0),I3433-$E$1,IF(AND(TradeDash[[#This Row],[Signal]]=1,I3433=1),I3433,IF(AND(TradeDash[[#This Row],[Signal]]=0,I3433=0),I3433,0)))),0),"")</f>
        <v>0</v>
      </c>
      <c r="J3434" s="3">
        <f ca="1">IF(ISNUMBER(TradeDash[[#This Row],[Position]]),TradeDash[[#This Row],[Position]]*D3435,"")</f>
        <v>0</v>
      </c>
      <c r="K3434" s="7">
        <f ca="1">K3433*IFERROR(1+TradeDash[[#This Row],[Port Return]],1)</f>
        <v>4844372.1680578571</v>
      </c>
      <c r="L3434" s="7">
        <f ca="1">IF(ISNUMBER(TradeDash[[#This Row],[Port Return]]),L3433*(1+TradeDash[[#This Row],[Returns]]),L3433)</f>
        <v>3464610.4928457886</v>
      </c>
    </row>
    <row r="3435" spans="1:12" x14ac:dyDescent="0.35">
      <c r="A3435" s="1">
        <v>41522</v>
      </c>
      <c r="B3435" s="16">
        <f>YEAR(TradeDash[[#This Row],[Date]])</f>
        <v>2013</v>
      </c>
      <c r="C3435">
        <v>5592.95</v>
      </c>
      <c r="D3435" s="3">
        <f>IFERROR(TradeDash[[#This Row],[Nifty]]/C3434-1,"")</f>
        <v>2.6587250601126877E-2</v>
      </c>
      <c r="E3435">
        <f ca="1">IFERROR(AVERAGE(OFFSET(TradeDash[[#This Row],[Returns]],0,0,-n_days))/STDEV(OFFSET(TradeDash[[#This Row],[Returns]],0,0,-n_days)),"")</f>
        <v>3.2131651706303235E-2</v>
      </c>
      <c r="F3435">
        <f ca="1">IFERROR(AVERAGE(OFFSET(TradeDash[[#This Row],[Returns]],0,0,-n_days*2))/STDEV(OFFSET(TradeDash[[#This Row],[Returns]],0,0,-n_days*2)),"")</f>
        <v>-6.3742872047456184E-2</v>
      </c>
      <c r="G3435">
        <f ca="1">IF(ISNUMBER(TradeDash[[#This Row],[2n day Sharpe]]),AVERAGE(TradeDash[[#This Row],[n day Sharpe]:[2n day Sharpe]]),"")</f>
        <v>-1.5805610170576474E-2</v>
      </c>
      <c r="H3435">
        <f ca="1">IF(ISNUMBER(TradeDash[[#This Row],[Sharpe Average]]),IF(TradeDash[[#This Row],[Sharpe Average]]&gt;$G$1,1,0),"")</f>
        <v>0</v>
      </c>
      <c r="I3435" s="2">
        <f ca="1">IF(ISNUMBER(TradeDash[[#This Row],[Signal]]),MAX(IF(AND(TradeDash[[#This Row],[Signal]]=1,I3434&lt;1),I3434+$E$1,IF(AND(TradeDash[[#This Row],[Signal]]=0,I3434&gt;0),I3434-$E$1,IF(AND(TradeDash[[#This Row],[Signal]]=1,I3434=1),I3434,IF(AND(TradeDash[[#This Row],[Signal]]=0,I3434=0),I3434,0)))),0),"")</f>
        <v>0</v>
      </c>
      <c r="J3435" s="3">
        <f ca="1">IF(ISNUMBER(TradeDash[[#This Row],[Position]]),TradeDash[[#This Row],[Position]]*D3436,"")</f>
        <v>0</v>
      </c>
      <c r="K3435" s="7">
        <f ca="1">K3434*IFERROR(1+TradeDash[[#This Row],[Port Return]],1)</f>
        <v>4844372.1680578571</v>
      </c>
      <c r="L3435" s="7">
        <f ca="1">IF(ISNUMBER(TradeDash[[#This Row],[Port Return]]),L3434*(1+TradeDash[[#This Row],[Returns]]),L3434)</f>
        <v>3556724.9602543735</v>
      </c>
    </row>
    <row r="3436" spans="1:12" x14ac:dyDescent="0.35">
      <c r="A3436" s="1">
        <v>41523</v>
      </c>
      <c r="B3436" s="16">
        <f>YEAR(TradeDash[[#This Row],[Date]])</f>
        <v>2013</v>
      </c>
      <c r="C3436">
        <v>5680.4</v>
      </c>
      <c r="D3436" s="3">
        <f>IFERROR(TradeDash[[#This Row],[Nifty]]/C3435-1,"")</f>
        <v>1.5635755728193423E-2</v>
      </c>
      <c r="E3436">
        <f ca="1">IFERROR(AVERAGE(OFFSET(TradeDash[[#This Row],[Returns]],0,0,-n_days))/STDEV(OFFSET(TradeDash[[#This Row],[Returns]],0,0,-n_days)),"")</f>
        <v>7.9829927348555776E-2</v>
      </c>
      <c r="F3436">
        <f ca="1">IFERROR(AVERAGE(OFFSET(TradeDash[[#This Row],[Returns]],0,0,-n_days*2))/STDEV(OFFSET(TradeDash[[#This Row],[Returns]],0,0,-n_days*2)),"")</f>
        <v>-2.8150028065609269E-2</v>
      </c>
      <c r="G3436">
        <f ca="1">IF(ISNUMBER(TradeDash[[#This Row],[2n day Sharpe]]),AVERAGE(TradeDash[[#This Row],[n day Sharpe]:[2n day Sharpe]]),"")</f>
        <v>2.5839949641473254E-2</v>
      </c>
      <c r="H3436">
        <f ca="1">IF(ISNUMBER(TradeDash[[#This Row],[Sharpe Average]]),IF(TradeDash[[#This Row],[Sharpe Average]]&gt;$G$1,1,0),"")</f>
        <v>1</v>
      </c>
      <c r="I3436" s="2">
        <f ca="1">IF(ISNUMBER(TradeDash[[#This Row],[Signal]]),MAX(IF(AND(TradeDash[[#This Row],[Signal]]=1,I3435&lt;1),I3435+$E$1,IF(AND(TradeDash[[#This Row],[Signal]]=0,I3435&gt;0),I3435-$E$1,IF(AND(TradeDash[[#This Row],[Signal]]=1,I3435=1),I3435,IF(AND(TradeDash[[#This Row],[Signal]]=0,I3435=0),I3435,0)))),0),"")</f>
        <v>0.2</v>
      </c>
      <c r="J3436" s="3">
        <f ca="1">IF(ISNUMBER(TradeDash[[#This Row],[Position]]),TradeDash[[#This Row],[Position]]*D3437,"")</f>
        <v>7.6174213083585853E-3</v>
      </c>
      <c r="K3436" s="7">
        <f ca="1">K3435*IFERROR(1+TradeDash[[#This Row],[Port Return]],1)</f>
        <v>4881273.7918364406</v>
      </c>
      <c r="L3436" s="7">
        <f ca="1">IF(ISNUMBER(TradeDash[[#This Row],[Port Return]]),L3435*(1+TradeDash[[#This Row],[Returns]]),L3435)</f>
        <v>3612337.0429252791</v>
      </c>
    </row>
    <row r="3437" spans="1:12" x14ac:dyDescent="0.35">
      <c r="A3437" s="1">
        <v>41527</v>
      </c>
      <c r="B3437" s="16">
        <f>YEAR(TradeDash[[#This Row],[Date]])</f>
        <v>2013</v>
      </c>
      <c r="C3437">
        <v>5896.75</v>
      </c>
      <c r="D3437" s="3">
        <f>IFERROR(TradeDash[[#This Row],[Nifty]]/C3436-1,"")</f>
        <v>3.8087106541792926E-2</v>
      </c>
      <c r="E3437">
        <f ca="1">IFERROR(AVERAGE(OFFSET(TradeDash[[#This Row],[Returns]],0,0,-n_days))/STDEV(OFFSET(TradeDash[[#This Row],[Returns]],0,0,-n_days)),"")</f>
        <v>0.14131171633410058</v>
      </c>
      <c r="F3437">
        <f ca="1">IFERROR(AVERAGE(OFFSET(TradeDash[[#This Row],[Returns]],0,0,-n_days*2))/STDEV(OFFSET(TradeDash[[#This Row],[Returns]],0,0,-n_days*2)),"")</f>
        <v>-1.024643419434249E-3</v>
      </c>
      <c r="G3437">
        <f ca="1">IF(ISNUMBER(TradeDash[[#This Row],[2n day Sharpe]]),AVERAGE(TradeDash[[#This Row],[n day Sharpe]:[2n day Sharpe]]),"")</f>
        <v>7.0143536457333164E-2</v>
      </c>
      <c r="H3437">
        <f ca="1">IF(ISNUMBER(TradeDash[[#This Row],[Sharpe Average]]),IF(TradeDash[[#This Row],[Sharpe Average]]&gt;$G$1,1,0),"")</f>
        <v>1</v>
      </c>
      <c r="I3437" s="2">
        <f ca="1">IF(ISNUMBER(TradeDash[[#This Row],[Signal]]),MAX(IF(AND(TradeDash[[#This Row],[Signal]]=1,I3436&lt;1),I3436+$E$1,IF(AND(TradeDash[[#This Row],[Signal]]=0,I3436&gt;0),I3436-$E$1,IF(AND(TradeDash[[#This Row],[Signal]]=1,I3436=1),I3436,IF(AND(TradeDash[[#This Row],[Signal]]=0,I3436=0),I3436,0)))),0),"")</f>
        <v>0.4</v>
      </c>
      <c r="J3437" s="3">
        <f ca="1">IF(ISNUMBER(TradeDash[[#This Row],[Position]]),TradeDash[[#This Row],[Position]]*D3438,"")</f>
        <v>1.1124772120235883E-3</v>
      </c>
      <c r="K3437" s="7">
        <f ca="1">K3436*IFERROR(1+TradeDash[[#This Row],[Port Return]],1)</f>
        <v>4886704.0976955071</v>
      </c>
      <c r="L3437" s="7">
        <f ca="1">IF(ISNUMBER(TradeDash[[#This Row],[Port Return]]),L3436*(1+TradeDash[[#This Row],[Returns]]),L3436)</f>
        <v>3749920.5087440396</v>
      </c>
    </row>
    <row r="3438" spans="1:12" x14ac:dyDescent="0.35">
      <c r="A3438" s="1">
        <v>41528</v>
      </c>
      <c r="B3438" s="16">
        <f>YEAR(TradeDash[[#This Row],[Date]])</f>
        <v>2013</v>
      </c>
      <c r="C3438">
        <v>5913.15</v>
      </c>
      <c r="D3438" s="3">
        <f>IFERROR(TradeDash[[#This Row],[Nifty]]/C3437-1,"")</f>
        <v>2.7811930300589705E-3</v>
      </c>
      <c r="E3438">
        <f ca="1">IFERROR(AVERAGE(OFFSET(TradeDash[[#This Row],[Returns]],0,0,-n_days))/STDEV(OFFSET(TradeDash[[#This Row],[Returns]],0,0,-n_days)),"")</f>
        <v>0.12882329511618043</v>
      </c>
      <c r="F3438">
        <f ca="1">IFERROR(AVERAGE(OFFSET(TradeDash[[#This Row],[Returns]],0,0,-n_days*2))/STDEV(OFFSET(TradeDash[[#This Row],[Returns]],0,0,-n_days*2)),"")</f>
        <v>-1.5203022233131625E-2</v>
      </c>
      <c r="G3438">
        <f ca="1">IF(ISNUMBER(TradeDash[[#This Row],[2n day Sharpe]]),AVERAGE(TradeDash[[#This Row],[n day Sharpe]:[2n day Sharpe]]),"")</f>
        <v>5.6810136441524405E-2</v>
      </c>
      <c r="H3438">
        <f ca="1">IF(ISNUMBER(TradeDash[[#This Row],[Sharpe Average]]),IF(TradeDash[[#This Row],[Sharpe Average]]&gt;$G$1,1,0),"")</f>
        <v>1</v>
      </c>
      <c r="I3438" s="2">
        <f ca="1">IF(ISNUMBER(TradeDash[[#This Row],[Signal]]),MAX(IF(AND(TradeDash[[#This Row],[Signal]]=1,I3437&lt;1),I3437+$E$1,IF(AND(TradeDash[[#This Row],[Signal]]=0,I3437&gt;0),I3437-$E$1,IF(AND(TradeDash[[#This Row],[Signal]]=1,I3437=1),I3437,IF(AND(TradeDash[[#This Row],[Signal]]=0,I3437=0),I3437,0)))),0),"")</f>
        <v>0.60000000000000009</v>
      </c>
      <c r="J3438" s="3">
        <f ca="1">IF(ISNUMBER(TradeDash[[#This Row],[Position]]),TradeDash[[#This Row],[Position]]*D3439,"")</f>
        <v>-6.3367240810735092E-3</v>
      </c>
      <c r="K3438" s="7">
        <f ca="1">K3437*IFERROR(1+TradeDash[[#This Row],[Port Return]],1)</f>
        <v>4855738.4021625593</v>
      </c>
      <c r="L3438" s="7">
        <f ca="1">IF(ISNUMBER(TradeDash[[#This Row],[Port Return]]),L3437*(1+TradeDash[[#This Row],[Returns]]),L3437)</f>
        <v>3760349.7615262335</v>
      </c>
    </row>
    <row r="3439" spans="1:12" x14ac:dyDescent="0.35">
      <c r="A3439" s="1">
        <v>41529</v>
      </c>
      <c r="B3439" s="16">
        <f>YEAR(TradeDash[[#This Row],[Date]])</f>
        <v>2013</v>
      </c>
      <c r="C3439">
        <v>5850.7</v>
      </c>
      <c r="D3439" s="3">
        <f>IFERROR(TradeDash[[#This Row],[Nifty]]/C3438-1,"")</f>
        <v>-1.056120680178918E-2</v>
      </c>
      <c r="E3439">
        <f ca="1">IFERROR(AVERAGE(OFFSET(TradeDash[[#This Row],[Returns]],0,0,-n_days))/STDEV(OFFSET(TradeDash[[#This Row],[Returns]],0,0,-n_days)),"")</f>
        <v>6.9953877223345978E-2</v>
      </c>
      <c r="F3439">
        <f ca="1">IFERROR(AVERAGE(OFFSET(TradeDash[[#This Row],[Returns]],0,0,-n_days*2))/STDEV(OFFSET(TradeDash[[#This Row],[Returns]],0,0,-n_days*2)),"")</f>
        <v>-3.5861581866334487E-2</v>
      </c>
      <c r="G3439">
        <f ca="1">IF(ISNUMBER(TradeDash[[#This Row],[2n day Sharpe]]),AVERAGE(TradeDash[[#This Row],[n day Sharpe]:[2n day Sharpe]]),"")</f>
        <v>1.7046147678505746E-2</v>
      </c>
      <c r="H3439">
        <f ca="1">IF(ISNUMBER(TradeDash[[#This Row],[Sharpe Average]]),IF(TradeDash[[#This Row],[Sharpe Average]]&gt;$G$1,1,0),"")</f>
        <v>1</v>
      </c>
      <c r="I3439" s="2">
        <f ca="1">IF(ISNUMBER(TradeDash[[#This Row],[Signal]]),MAX(IF(AND(TradeDash[[#This Row],[Signal]]=1,I3438&lt;1),I3438+$E$1,IF(AND(TradeDash[[#This Row],[Signal]]=0,I3438&gt;0),I3438-$E$1,IF(AND(TradeDash[[#This Row],[Signal]]=1,I3438=1),I3438,IF(AND(TradeDash[[#This Row],[Signal]]=0,I3438=0),I3438,0)))),0),"")</f>
        <v>0.8</v>
      </c>
      <c r="J3439" s="3">
        <f ca="1">IF(ISNUMBER(TradeDash[[#This Row],[Position]]),TradeDash[[#This Row],[Position]]*D3440,"")</f>
        <v>-1.3673577520556535E-5</v>
      </c>
      <c r="K3439" s="7">
        <f ca="1">K3438*IFERROR(1+TradeDash[[#This Row],[Port Return]],1)</f>
        <v>4855672.0068470975</v>
      </c>
      <c r="L3439" s="7">
        <f ca="1">IF(ISNUMBER(TradeDash[[#This Row],[Port Return]]),L3438*(1+TradeDash[[#This Row],[Returns]]),L3438)</f>
        <v>3720635.9300476965</v>
      </c>
    </row>
    <row r="3440" spans="1:12" x14ac:dyDescent="0.35">
      <c r="A3440" s="1">
        <v>41530</v>
      </c>
      <c r="B3440" s="16">
        <f>YEAR(TradeDash[[#This Row],[Date]])</f>
        <v>2013</v>
      </c>
      <c r="C3440">
        <v>5850.6</v>
      </c>
      <c r="D3440" s="3">
        <f>IFERROR(TradeDash[[#This Row],[Nifty]]/C3439-1,"")</f>
        <v>-1.7091971900695668E-5</v>
      </c>
      <c r="E3440">
        <f ca="1">IFERROR(AVERAGE(OFFSET(TradeDash[[#This Row],[Returns]],0,0,-n_days))/STDEV(OFFSET(TradeDash[[#This Row],[Returns]],0,0,-n_days)),"")</f>
        <v>5.2937905309715337E-2</v>
      </c>
      <c r="F3440">
        <f ca="1">IFERROR(AVERAGE(OFFSET(TradeDash[[#This Row],[Returns]],0,0,-n_days*2))/STDEV(OFFSET(TradeDash[[#This Row],[Returns]],0,0,-n_days*2)),"")</f>
        <v>-1.7709833925563516E-2</v>
      </c>
      <c r="G3440">
        <f ca="1">IF(ISNUMBER(TradeDash[[#This Row],[2n day Sharpe]]),AVERAGE(TradeDash[[#This Row],[n day Sharpe]:[2n day Sharpe]]),"")</f>
        <v>1.7614035692075911E-2</v>
      </c>
      <c r="H3440">
        <f ca="1">IF(ISNUMBER(TradeDash[[#This Row],[Sharpe Average]]),IF(TradeDash[[#This Row],[Sharpe Average]]&gt;$G$1,1,0),"")</f>
        <v>1</v>
      </c>
      <c r="I3440" s="2">
        <f ca="1">IF(ISNUMBER(TradeDash[[#This Row],[Signal]]),MAX(IF(AND(TradeDash[[#This Row],[Signal]]=1,I3439&lt;1),I3439+$E$1,IF(AND(TradeDash[[#This Row],[Signal]]=0,I3439&gt;0),I3439-$E$1,IF(AND(TradeDash[[#This Row],[Signal]]=1,I3439=1),I3439,IF(AND(TradeDash[[#This Row],[Signal]]=0,I3439=0),I3439,0)))),0),"")</f>
        <v>1</v>
      </c>
      <c r="J3440" s="3">
        <f ca="1">IF(ISNUMBER(TradeDash[[#This Row],[Position]]),TradeDash[[#This Row],[Position]]*D3441,"")</f>
        <v>-1.7177725361501306E-3</v>
      </c>
      <c r="K3440" s="7">
        <f ca="1">K3439*IFERROR(1+TradeDash[[#This Row],[Port Return]],1)</f>
        <v>4847331.0668291822</v>
      </c>
      <c r="L3440" s="7">
        <f ca="1">IF(ISNUMBER(TradeDash[[#This Row],[Port Return]]),L3439*(1+TradeDash[[#This Row],[Returns]]),L3439)</f>
        <v>3720572.3370429273</v>
      </c>
    </row>
    <row r="3441" spans="1:12" x14ac:dyDescent="0.35">
      <c r="A3441" s="1">
        <v>41533</v>
      </c>
      <c r="B3441" s="16">
        <f>YEAR(TradeDash[[#This Row],[Date]])</f>
        <v>2013</v>
      </c>
      <c r="C3441">
        <v>5840.55</v>
      </c>
      <c r="D3441" s="3">
        <f>IFERROR(TradeDash[[#This Row],[Nifty]]/C3440-1,"")</f>
        <v>-1.7177725361501306E-3</v>
      </c>
      <c r="E3441">
        <f ca="1">IFERROR(AVERAGE(OFFSET(TradeDash[[#This Row],[Returns]],0,0,-n_days))/STDEV(OFFSET(TradeDash[[#This Row],[Returns]],0,0,-n_days)),"")</f>
        <v>0.15822627405097489</v>
      </c>
      <c r="F3441">
        <f ca="1">IFERROR(AVERAGE(OFFSET(TradeDash[[#This Row],[Returns]],0,0,-n_days*2))/STDEV(OFFSET(TradeDash[[#This Row],[Returns]],0,0,-n_days*2)),"")</f>
        <v>-2.469796311013301E-2</v>
      </c>
      <c r="G3441">
        <f ca="1">IF(ISNUMBER(TradeDash[[#This Row],[2n day Sharpe]]),AVERAGE(TradeDash[[#This Row],[n day Sharpe]:[2n day Sharpe]]),"")</f>
        <v>6.6764155470420944E-2</v>
      </c>
      <c r="H3441">
        <f ca="1">IF(ISNUMBER(TradeDash[[#This Row],[Sharpe Average]]),IF(TradeDash[[#This Row],[Sharpe Average]]&gt;$G$1,1,0),"")</f>
        <v>1</v>
      </c>
      <c r="I3441" s="2">
        <f ca="1">IF(ISNUMBER(TradeDash[[#This Row],[Signal]]),MAX(IF(AND(TradeDash[[#This Row],[Signal]]=1,I3440&lt;1),I3440+$E$1,IF(AND(TradeDash[[#This Row],[Signal]]=0,I3440&gt;0),I3440-$E$1,IF(AND(TradeDash[[#This Row],[Signal]]=1,I3440=1),I3440,IF(AND(TradeDash[[#This Row],[Signal]]=0,I3440=0),I3440,0)))),0),"")</f>
        <v>1</v>
      </c>
      <c r="J3441" s="3">
        <f ca="1">IF(ISNUMBER(TradeDash[[#This Row],[Position]]),TradeDash[[#This Row],[Position]]*D3442,"")</f>
        <v>1.6522416553235164E-3</v>
      </c>
      <c r="K3441" s="7">
        <f ca="1">K3440*IFERROR(1+TradeDash[[#This Row],[Port Return]],1)</f>
        <v>4855340.0291349413</v>
      </c>
      <c r="L3441" s="7">
        <f ca="1">IF(ISNUMBER(TradeDash[[#This Row],[Port Return]]),L3440*(1+TradeDash[[#This Row],[Returns]]),L3440)</f>
        <v>3714181.2400635951</v>
      </c>
    </row>
    <row r="3442" spans="1:12" x14ac:dyDescent="0.35">
      <c r="A3442" s="1">
        <v>41534</v>
      </c>
      <c r="B3442" s="16">
        <f>YEAR(TradeDash[[#This Row],[Date]])</f>
        <v>2013</v>
      </c>
      <c r="C3442">
        <v>5850.2</v>
      </c>
      <c r="D3442" s="3">
        <f>IFERROR(TradeDash[[#This Row],[Nifty]]/C3441-1,"")</f>
        <v>1.6522416553235164E-3</v>
      </c>
      <c r="E3442">
        <f ca="1">IFERROR(AVERAGE(OFFSET(TradeDash[[#This Row],[Returns]],0,0,-n_days))/STDEV(OFFSET(TradeDash[[#This Row],[Returns]],0,0,-n_days)),"")</f>
        <v>0.21126739985134627</v>
      </c>
      <c r="F3442">
        <f ca="1">IFERROR(AVERAGE(OFFSET(TradeDash[[#This Row],[Returns]],0,0,-n_days*2))/STDEV(OFFSET(TradeDash[[#This Row],[Returns]],0,0,-n_days*2)),"")</f>
        <v>-3.8416477305837367E-2</v>
      </c>
      <c r="G3442">
        <f ca="1">IF(ISNUMBER(TradeDash[[#This Row],[2n day Sharpe]]),AVERAGE(TradeDash[[#This Row],[n day Sharpe]:[2n day Sharpe]]),"")</f>
        <v>8.6425461272754453E-2</v>
      </c>
      <c r="H3442">
        <f ca="1">IF(ISNUMBER(TradeDash[[#This Row],[Sharpe Average]]),IF(TradeDash[[#This Row],[Sharpe Average]]&gt;$G$1,1,0),"")</f>
        <v>1</v>
      </c>
      <c r="I3442" s="2">
        <f ca="1">IF(ISNUMBER(TradeDash[[#This Row],[Signal]]),MAX(IF(AND(TradeDash[[#This Row],[Signal]]=1,I3441&lt;1),I3441+$E$1,IF(AND(TradeDash[[#This Row],[Signal]]=0,I3441&gt;0),I3441-$E$1,IF(AND(TradeDash[[#This Row],[Signal]]=1,I3441=1),I3441,IF(AND(TradeDash[[#This Row],[Signal]]=0,I3441=0),I3441,0)))),0),"")</f>
        <v>1</v>
      </c>
      <c r="J3442" s="3">
        <f ca="1">IF(ISNUMBER(TradeDash[[#This Row],[Position]]),TradeDash[[#This Row],[Position]]*D3443,"")</f>
        <v>8.4185156063041333E-3</v>
      </c>
      <c r="K3442" s="7">
        <f ca="1">K3441*IFERROR(1+TradeDash[[#This Row],[Port Return]],1)</f>
        <v>4896214.7849441273</v>
      </c>
      <c r="L3442" s="7">
        <f ca="1">IF(ISNUMBER(TradeDash[[#This Row],[Port Return]]),L3441*(1+TradeDash[[#This Row],[Returns]]),L3441)</f>
        <v>3720317.9650238492</v>
      </c>
    </row>
    <row r="3443" spans="1:12" x14ac:dyDescent="0.35">
      <c r="A3443" s="1">
        <v>41535</v>
      </c>
      <c r="B3443" s="16">
        <f>YEAR(TradeDash[[#This Row],[Date]])</f>
        <v>2013</v>
      </c>
      <c r="C3443">
        <v>5899.45</v>
      </c>
      <c r="D3443" s="3">
        <f>IFERROR(TradeDash[[#This Row],[Nifty]]/C3442-1,"")</f>
        <v>8.4185156063041333E-3</v>
      </c>
      <c r="E3443">
        <f ca="1">IFERROR(AVERAGE(OFFSET(TradeDash[[#This Row],[Returns]],0,0,-n_days))/STDEV(OFFSET(TradeDash[[#This Row],[Returns]],0,0,-n_days)),"")</f>
        <v>0.24013244227346039</v>
      </c>
      <c r="F3443">
        <f ca="1">IFERROR(AVERAGE(OFFSET(TradeDash[[#This Row],[Returns]],0,0,-n_days*2))/STDEV(OFFSET(TradeDash[[#This Row],[Returns]],0,0,-n_days*2)),"")</f>
        <v>-2.3721898622493073E-2</v>
      </c>
      <c r="G3443">
        <f ca="1">IF(ISNUMBER(TradeDash[[#This Row],[2n day Sharpe]]),AVERAGE(TradeDash[[#This Row],[n day Sharpe]:[2n day Sharpe]]),"")</f>
        <v>0.10820527182548366</v>
      </c>
      <c r="H3443">
        <f ca="1">IF(ISNUMBER(TradeDash[[#This Row],[Sharpe Average]]),IF(TradeDash[[#This Row],[Sharpe Average]]&gt;$G$1,1,0),"")</f>
        <v>1</v>
      </c>
      <c r="I3443" s="2">
        <f ca="1">IF(ISNUMBER(TradeDash[[#This Row],[Signal]]),MAX(IF(AND(TradeDash[[#This Row],[Signal]]=1,I3442&lt;1),I3442+$E$1,IF(AND(TradeDash[[#This Row],[Signal]]=0,I3442&gt;0),I3442-$E$1,IF(AND(TradeDash[[#This Row],[Signal]]=1,I3442=1),I3442,IF(AND(TradeDash[[#This Row],[Signal]]=0,I3442=0),I3442,0)))),0),"")</f>
        <v>1</v>
      </c>
      <c r="J3443" s="3">
        <f ca="1">IF(ISNUMBER(TradeDash[[#This Row],[Position]]),TradeDash[[#This Row],[Position]]*D3444,"")</f>
        <v>3.6630533354804262E-2</v>
      </c>
      <c r="K3443" s="7">
        <f ca="1">K3442*IFERROR(1+TradeDash[[#This Row],[Port Return]],1)</f>
        <v>5075565.7439363087</v>
      </c>
      <c r="L3443" s="7">
        <f ca="1">IF(ISNUMBER(TradeDash[[#This Row],[Port Return]]),L3442*(1+TradeDash[[#This Row],[Returns]]),L3442)</f>
        <v>3751637.5198728163</v>
      </c>
    </row>
    <row r="3444" spans="1:12" x14ac:dyDescent="0.35">
      <c r="A3444" s="1">
        <v>41536</v>
      </c>
      <c r="B3444" s="16">
        <f>YEAR(TradeDash[[#This Row],[Date]])</f>
        <v>2013</v>
      </c>
      <c r="C3444">
        <v>6115.55</v>
      </c>
      <c r="D3444" s="3">
        <f>IFERROR(TradeDash[[#This Row],[Nifty]]/C3443-1,"")</f>
        <v>3.6630533354804262E-2</v>
      </c>
      <c r="E3444">
        <f ca="1">IFERROR(AVERAGE(OFFSET(TradeDash[[#This Row],[Returns]],0,0,-n_days))/STDEV(OFFSET(TradeDash[[#This Row],[Returns]],0,0,-n_days)),"")</f>
        <v>0.37439684274155233</v>
      </c>
      <c r="F3444">
        <f ca="1">IFERROR(AVERAGE(OFFSET(TradeDash[[#This Row],[Returns]],0,0,-n_days*2))/STDEV(OFFSET(TradeDash[[#This Row],[Returns]],0,0,-n_days*2)),"")</f>
        <v>2.7978986693194059E-2</v>
      </c>
      <c r="G3444">
        <f ca="1">IF(ISNUMBER(TradeDash[[#This Row],[2n day Sharpe]]),AVERAGE(TradeDash[[#This Row],[n day Sharpe]:[2n day Sharpe]]),"")</f>
        <v>0.20118791471737318</v>
      </c>
      <c r="H3444">
        <f ca="1">IF(ISNUMBER(TradeDash[[#This Row],[Sharpe Average]]),IF(TradeDash[[#This Row],[Sharpe Average]]&gt;$G$1,1,0),"")</f>
        <v>1</v>
      </c>
      <c r="I3444" s="2">
        <f ca="1">IF(ISNUMBER(TradeDash[[#This Row],[Signal]]),MAX(IF(AND(TradeDash[[#This Row],[Signal]]=1,I3443&lt;1),I3443+$E$1,IF(AND(TradeDash[[#This Row],[Signal]]=0,I3443&gt;0),I3443-$E$1,IF(AND(TradeDash[[#This Row],[Signal]]=1,I3443=1),I3443,IF(AND(TradeDash[[#This Row],[Signal]]=0,I3443=0),I3443,0)))),0),"")</f>
        <v>1</v>
      </c>
      <c r="J3444" s="3">
        <f ca="1">IF(ISNUMBER(TradeDash[[#This Row],[Position]]),TradeDash[[#This Row],[Position]]*D3445,"")</f>
        <v>-1.6915894727375314E-2</v>
      </c>
      <c r="K3444" s="7">
        <f ca="1">K3443*IFERROR(1+TradeDash[[#This Row],[Port Return]],1)</f>
        <v>4989708.0081300093</v>
      </c>
      <c r="L3444" s="7">
        <f ca="1">IF(ISNUMBER(TradeDash[[#This Row],[Port Return]]),L3443*(1+TradeDash[[#This Row],[Returns]]),L3443)</f>
        <v>3889062.0031796526</v>
      </c>
    </row>
    <row r="3445" spans="1:12" x14ac:dyDescent="0.35">
      <c r="A3445" s="1">
        <v>41537</v>
      </c>
      <c r="B3445" s="16">
        <f>YEAR(TradeDash[[#This Row],[Date]])</f>
        <v>2013</v>
      </c>
      <c r="C3445">
        <v>6012.1</v>
      </c>
      <c r="D3445" s="3">
        <f>IFERROR(TradeDash[[#This Row],[Nifty]]/C3444-1,"")</f>
        <v>-1.6915894727375314E-2</v>
      </c>
      <c r="E3445">
        <f ca="1">IFERROR(AVERAGE(OFFSET(TradeDash[[#This Row],[Returns]],0,0,-n_days))/STDEV(OFFSET(TradeDash[[#This Row],[Returns]],0,0,-n_days)),"")</f>
        <v>0.27365360211603618</v>
      </c>
      <c r="F3445">
        <f ca="1">IFERROR(AVERAGE(OFFSET(TradeDash[[#This Row],[Returns]],0,0,-n_days*2))/STDEV(OFFSET(TradeDash[[#This Row],[Returns]],0,0,-n_days*2)),"")</f>
        <v>-6.1352743402842093E-3</v>
      </c>
      <c r="G3445">
        <f ca="1">IF(ISNUMBER(TradeDash[[#This Row],[2n day Sharpe]]),AVERAGE(TradeDash[[#This Row],[n day Sharpe]:[2n day Sharpe]]),"")</f>
        <v>0.13375916388787598</v>
      </c>
      <c r="H3445">
        <f ca="1">IF(ISNUMBER(TradeDash[[#This Row],[Sharpe Average]]),IF(TradeDash[[#This Row],[Sharpe Average]]&gt;$G$1,1,0),"")</f>
        <v>1</v>
      </c>
      <c r="I3445" s="2">
        <f ca="1">IF(ISNUMBER(TradeDash[[#This Row],[Signal]]),MAX(IF(AND(TradeDash[[#This Row],[Signal]]=1,I3444&lt;1),I3444+$E$1,IF(AND(TradeDash[[#This Row],[Signal]]=0,I3444&gt;0),I3444-$E$1,IF(AND(TradeDash[[#This Row],[Signal]]=1,I3444=1),I3444,IF(AND(TradeDash[[#This Row],[Signal]]=0,I3444=0),I3444,0)))),0),"")</f>
        <v>1</v>
      </c>
      <c r="J3445" s="3">
        <f ca="1">IF(ISNUMBER(TradeDash[[#This Row],[Position]]),TradeDash[[#This Row],[Position]]*D3446,"")</f>
        <v>-2.0350626237088609E-2</v>
      </c>
      <c r="K3445" s="7">
        <f ca="1">K3444*IFERROR(1+TradeDash[[#This Row],[Port Return]],1)</f>
        <v>4888164.325424348</v>
      </c>
      <c r="L3445" s="7">
        <f ca="1">IF(ISNUMBER(TradeDash[[#This Row],[Port Return]]),L3444*(1+TradeDash[[#This Row],[Returns]]),L3444)</f>
        <v>3823275.0397456302</v>
      </c>
    </row>
    <row r="3446" spans="1:12" x14ac:dyDescent="0.35">
      <c r="A3446" s="1">
        <v>41540</v>
      </c>
      <c r="B3446" s="16">
        <f>YEAR(TradeDash[[#This Row],[Date]])</f>
        <v>2013</v>
      </c>
      <c r="C3446">
        <v>5889.75</v>
      </c>
      <c r="D3446" s="3">
        <f>IFERROR(TradeDash[[#This Row],[Nifty]]/C3445-1,"")</f>
        <v>-2.0350626237088609E-2</v>
      </c>
      <c r="E3446">
        <f ca="1">IFERROR(AVERAGE(OFFSET(TradeDash[[#This Row],[Returns]],0,0,-n_days))/STDEV(OFFSET(TradeDash[[#This Row],[Returns]],0,0,-n_days)),"")</f>
        <v>0.1869372595104459</v>
      </c>
      <c r="F3446">
        <f ca="1">IFERROR(AVERAGE(OFFSET(TradeDash[[#This Row],[Returns]],0,0,-n_days*2))/STDEV(OFFSET(TradeDash[[#This Row],[Returns]],0,0,-n_days*2)),"")</f>
        <v>-1.4279474714402163E-2</v>
      </c>
      <c r="G3446">
        <f ca="1">IF(ISNUMBER(TradeDash[[#This Row],[2n day Sharpe]]),AVERAGE(TradeDash[[#This Row],[n day Sharpe]:[2n day Sharpe]]),"")</f>
        <v>8.632889239802187E-2</v>
      </c>
      <c r="H3446">
        <f ca="1">IF(ISNUMBER(TradeDash[[#This Row],[Sharpe Average]]),IF(TradeDash[[#This Row],[Sharpe Average]]&gt;$G$1,1,0),"")</f>
        <v>1</v>
      </c>
      <c r="I3446" s="2">
        <f ca="1">IF(ISNUMBER(TradeDash[[#This Row],[Signal]]),MAX(IF(AND(TradeDash[[#This Row],[Signal]]=1,I3445&lt;1),I3445+$E$1,IF(AND(TradeDash[[#This Row],[Signal]]=0,I3445&gt;0),I3445-$E$1,IF(AND(TradeDash[[#This Row],[Signal]]=1,I3445=1),I3445,IF(AND(TradeDash[[#This Row],[Signal]]=0,I3445=0),I3445,0)))),0),"")</f>
        <v>1</v>
      </c>
      <c r="J3446" s="3">
        <f ca="1">IF(ISNUMBER(TradeDash[[#This Row],[Position]]),TradeDash[[#This Row],[Position]]*D3447,"")</f>
        <v>4.5842353240788114E-4</v>
      </c>
      <c r="K3446" s="7">
        <f ca="1">K3445*IFERROR(1+TradeDash[[#This Row],[Port Return]],1)</f>
        <v>4890405.1749813994</v>
      </c>
      <c r="L3446" s="7">
        <f ca="1">IF(ISNUMBER(TradeDash[[#This Row],[Port Return]]),L3445*(1+TradeDash[[#This Row],[Returns]]),L3445)</f>
        <v>3745468.998410177</v>
      </c>
    </row>
    <row r="3447" spans="1:12" x14ac:dyDescent="0.35">
      <c r="A3447" s="1">
        <v>41541</v>
      </c>
      <c r="B3447" s="16">
        <f>YEAR(TradeDash[[#This Row],[Date]])</f>
        <v>2013</v>
      </c>
      <c r="C3447">
        <v>5892.45</v>
      </c>
      <c r="D3447" s="3">
        <f>IFERROR(TradeDash[[#This Row],[Nifty]]/C3446-1,"")</f>
        <v>4.5842353240788114E-4</v>
      </c>
      <c r="E3447">
        <f ca="1">IFERROR(AVERAGE(OFFSET(TradeDash[[#This Row],[Returns]],0,0,-n_days))/STDEV(OFFSET(TradeDash[[#This Row],[Returns]],0,0,-n_days)),"")</f>
        <v>0.18592411066228173</v>
      </c>
      <c r="F3447">
        <f ca="1">IFERROR(AVERAGE(OFFSET(TradeDash[[#This Row],[Returns]],0,0,-n_days*2))/STDEV(OFFSET(TradeDash[[#This Row],[Returns]],0,0,-n_days*2)),"")</f>
        <v>5.3474141702388915E-3</v>
      </c>
      <c r="G3447">
        <f ca="1">IF(ISNUMBER(TradeDash[[#This Row],[2n day Sharpe]]),AVERAGE(TradeDash[[#This Row],[n day Sharpe]:[2n day Sharpe]]),"")</f>
        <v>9.5635762416260317E-2</v>
      </c>
      <c r="H3447">
        <f ca="1">IF(ISNUMBER(TradeDash[[#This Row],[Sharpe Average]]),IF(TradeDash[[#This Row],[Sharpe Average]]&gt;$G$1,1,0),"")</f>
        <v>1</v>
      </c>
      <c r="I3447" s="2">
        <f ca="1">IF(ISNUMBER(TradeDash[[#This Row],[Signal]]),MAX(IF(AND(TradeDash[[#This Row],[Signal]]=1,I3446&lt;1),I3446+$E$1,IF(AND(TradeDash[[#This Row],[Signal]]=0,I3446&gt;0),I3446-$E$1,IF(AND(TradeDash[[#This Row],[Signal]]=1,I3446=1),I3446,IF(AND(TradeDash[[#This Row],[Signal]]=0,I3446=0),I3446,0)))),0),"")</f>
        <v>1</v>
      </c>
      <c r="J3447" s="3">
        <f ca="1">IF(ISNUMBER(TradeDash[[#This Row],[Position]]),TradeDash[[#This Row],[Position]]*D3448,"")</f>
        <v>-3.1565817274646912E-3</v>
      </c>
      <c r="K3447" s="7">
        <f ca="1">K3446*IFERROR(1+TradeDash[[#This Row],[Port Return]],1)</f>
        <v>4874968.2113661543</v>
      </c>
      <c r="L3447" s="7">
        <f ca="1">IF(ISNUMBER(TradeDash[[#This Row],[Port Return]]),L3446*(1+TradeDash[[#This Row],[Returns]]),L3446)</f>
        <v>3747186.0095389523</v>
      </c>
    </row>
    <row r="3448" spans="1:12" x14ac:dyDescent="0.35">
      <c r="A3448" s="1">
        <v>41542</v>
      </c>
      <c r="B3448" s="16">
        <f>YEAR(TradeDash[[#This Row],[Date]])</f>
        <v>2013</v>
      </c>
      <c r="C3448">
        <v>5873.85</v>
      </c>
      <c r="D3448" s="3">
        <f>IFERROR(TradeDash[[#This Row],[Nifty]]/C3447-1,"")</f>
        <v>-3.1565817274646912E-3</v>
      </c>
      <c r="E3448">
        <f ca="1">IFERROR(AVERAGE(OFFSET(TradeDash[[#This Row],[Returns]],0,0,-n_days))/STDEV(OFFSET(TradeDash[[#This Row],[Returns]],0,0,-n_days)),"")</f>
        <v>0.2882229764224658</v>
      </c>
      <c r="F3448">
        <f ca="1">IFERROR(AVERAGE(OFFSET(TradeDash[[#This Row],[Returns]],0,0,-n_days*2))/STDEV(OFFSET(TradeDash[[#This Row],[Returns]],0,0,-n_days*2)),"")</f>
        <v>5.9671104255833241E-3</v>
      </c>
      <c r="G3448">
        <f ca="1">IF(ISNUMBER(TradeDash[[#This Row],[2n day Sharpe]]),AVERAGE(TradeDash[[#This Row],[n day Sharpe]:[2n day Sharpe]]),"")</f>
        <v>0.14709504342402457</v>
      </c>
      <c r="H3448">
        <f ca="1">IF(ISNUMBER(TradeDash[[#This Row],[Sharpe Average]]),IF(TradeDash[[#This Row],[Sharpe Average]]&gt;$G$1,1,0),"")</f>
        <v>1</v>
      </c>
      <c r="I3448" s="2">
        <f ca="1">IF(ISNUMBER(TradeDash[[#This Row],[Signal]]),MAX(IF(AND(TradeDash[[#This Row],[Signal]]=1,I3447&lt;1),I3447+$E$1,IF(AND(TradeDash[[#This Row],[Signal]]=0,I3447&gt;0),I3447-$E$1,IF(AND(TradeDash[[#This Row],[Signal]]=1,I3447=1),I3447,IF(AND(TradeDash[[#This Row],[Signal]]=0,I3447=0),I3447,0)))),0),"")</f>
        <v>1</v>
      </c>
      <c r="J3448" s="3">
        <f ca="1">IF(ISNUMBER(TradeDash[[#This Row],[Position]]),TradeDash[[#This Row],[Position]]*D3449,"")</f>
        <v>1.4300671620828265E-3</v>
      </c>
      <c r="K3448" s="7">
        <f ca="1">K3447*IFERROR(1+TradeDash[[#This Row],[Port Return]],1)</f>
        <v>4881939.7433214262</v>
      </c>
      <c r="L3448" s="7">
        <f ca="1">IF(ISNUMBER(TradeDash[[#This Row],[Port Return]]),L3447*(1+TradeDash[[#This Row],[Returns]]),L3447)</f>
        <v>3735357.7106518303</v>
      </c>
    </row>
    <row r="3449" spans="1:12" x14ac:dyDescent="0.35">
      <c r="A3449" s="1">
        <v>41543</v>
      </c>
      <c r="B3449" s="16">
        <f>YEAR(TradeDash[[#This Row],[Date]])</f>
        <v>2013</v>
      </c>
      <c r="C3449">
        <v>5882.25</v>
      </c>
      <c r="D3449" s="3">
        <f>IFERROR(TradeDash[[#This Row],[Nifty]]/C3448-1,"")</f>
        <v>1.4300671620828265E-3</v>
      </c>
      <c r="E3449">
        <f ca="1">IFERROR(AVERAGE(OFFSET(TradeDash[[#This Row],[Returns]],0,0,-n_days))/STDEV(OFFSET(TradeDash[[#This Row],[Returns]],0,0,-n_days)),"")</f>
        <v>0.29364873407247383</v>
      </c>
      <c r="F3449">
        <f ca="1">IFERROR(AVERAGE(OFFSET(TradeDash[[#This Row],[Returns]],0,0,-n_days*2))/STDEV(OFFSET(TradeDash[[#This Row],[Returns]],0,0,-n_days*2)),"")</f>
        <v>2.0788080089500113E-2</v>
      </c>
      <c r="G3449">
        <f ca="1">IF(ISNUMBER(TradeDash[[#This Row],[2n day Sharpe]]),AVERAGE(TradeDash[[#This Row],[n day Sharpe]:[2n day Sharpe]]),"")</f>
        <v>0.15721840708098697</v>
      </c>
      <c r="H3449">
        <f ca="1">IF(ISNUMBER(TradeDash[[#This Row],[Sharpe Average]]),IF(TradeDash[[#This Row],[Sharpe Average]]&gt;$G$1,1,0),"")</f>
        <v>1</v>
      </c>
      <c r="I3449" s="2">
        <f ca="1">IF(ISNUMBER(TradeDash[[#This Row],[Signal]]),MAX(IF(AND(TradeDash[[#This Row],[Signal]]=1,I3448&lt;1),I3448+$E$1,IF(AND(TradeDash[[#This Row],[Signal]]=0,I3448&gt;0),I3448-$E$1,IF(AND(TradeDash[[#This Row],[Signal]]=1,I3448=1),I3448,IF(AND(TradeDash[[#This Row],[Signal]]=0,I3448=0),I3448,0)))),0),"")</f>
        <v>1</v>
      </c>
      <c r="J3449" s="3">
        <f ca="1">IF(ISNUMBER(TradeDash[[#This Row],[Position]]),TradeDash[[#This Row],[Position]]*D3450,"")</f>
        <v>-8.3386459263037338E-3</v>
      </c>
      <c r="K3449" s="7">
        <f ca="1">K3448*IFERROR(1+TradeDash[[#This Row],[Port Return]],1)</f>
        <v>4841230.9763683183</v>
      </c>
      <c r="L3449" s="7">
        <f ca="1">IF(ISNUMBER(TradeDash[[#This Row],[Port Return]]),L3448*(1+TradeDash[[#This Row],[Returns]]),L3448)</f>
        <v>3740699.5230524666</v>
      </c>
    </row>
    <row r="3450" spans="1:12" x14ac:dyDescent="0.35">
      <c r="A3450" s="1">
        <v>41544</v>
      </c>
      <c r="B3450" s="16">
        <f>YEAR(TradeDash[[#This Row],[Date]])</f>
        <v>2013</v>
      </c>
      <c r="C3450">
        <v>5833.2</v>
      </c>
      <c r="D3450" s="3">
        <f>IFERROR(TradeDash[[#This Row],[Nifty]]/C3449-1,"")</f>
        <v>-8.3386459263037338E-3</v>
      </c>
      <c r="E3450">
        <f ca="1">IFERROR(AVERAGE(OFFSET(TradeDash[[#This Row],[Returns]],0,0,-n_days))/STDEV(OFFSET(TradeDash[[#This Row],[Returns]],0,0,-n_days)),"")</f>
        <v>0.21212626425470132</v>
      </c>
      <c r="F3450">
        <f ca="1">IFERROR(AVERAGE(OFFSET(TradeDash[[#This Row],[Returns]],0,0,-n_days*2))/STDEV(OFFSET(TradeDash[[#This Row],[Returns]],0,0,-n_days*2)),"")</f>
        <v>2.7540348885143801E-2</v>
      </c>
      <c r="G3450">
        <f ca="1">IF(ISNUMBER(TradeDash[[#This Row],[2n day Sharpe]]),AVERAGE(TradeDash[[#This Row],[n day Sharpe]:[2n day Sharpe]]),"")</f>
        <v>0.11983330656992257</v>
      </c>
      <c r="H3450">
        <f ca="1">IF(ISNUMBER(TradeDash[[#This Row],[Sharpe Average]]),IF(TradeDash[[#This Row],[Sharpe Average]]&gt;$G$1,1,0),"")</f>
        <v>1</v>
      </c>
      <c r="I3450" s="2">
        <f ca="1">IF(ISNUMBER(TradeDash[[#This Row],[Signal]]),MAX(IF(AND(TradeDash[[#This Row],[Signal]]=1,I3449&lt;1),I3449+$E$1,IF(AND(TradeDash[[#This Row],[Signal]]=0,I3449&gt;0),I3449-$E$1,IF(AND(TradeDash[[#This Row],[Signal]]=1,I3449=1),I3449,IF(AND(TradeDash[[#This Row],[Signal]]=0,I3449=0),I3449,0)))),0),"")</f>
        <v>1</v>
      </c>
      <c r="J3450" s="3">
        <f ca="1">IF(ISNUMBER(TradeDash[[#This Row],[Position]]),TradeDash[[#This Row],[Position]]*D3451,"")</f>
        <v>-1.6783240759788765E-2</v>
      </c>
      <c r="K3450" s="7">
        <f ca="1">K3449*IFERROR(1+TradeDash[[#This Row],[Port Return]],1)</f>
        <v>4759979.4313181816</v>
      </c>
      <c r="L3450" s="7">
        <f ca="1">IF(ISNUMBER(TradeDash[[#This Row],[Port Return]]),L3449*(1+TradeDash[[#This Row],[Returns]]),L3449)</f>
        <v>3709507.1542130387</v>
      </c>
    </row>
    <row r="3451" spans="1:12" x14ac:dyDescent="0.35">
      <c r="A3451" s="1">
        <v>41547</v>
      </c>
      <c r="B3451" s="16">
        <f>YEAR(TradeDash[[#This Row],[Date]])</f>
        <v>2013</v>
      </c>
      <c r="C3451">
        <v>5735.3</v>
      </c>
      <c r="D3451" s="3">
        <f>IFERROR(TradeDash[[#This Row],[Nifty]]/C3450-1,"")</f>
        <v>-1.6783240759788765E-2</v>
      </c>
      <c r="E3451">
        <f ca="1">IFERROR(AVERAGE(OFFSET(TradeDash[[#This Row],[Returns]],0,0,-n_days))/STDEV(OFFSET(TradeDash[[#This Row],[Returns]],0,0,-n_days)),"")</f>
        <v>0.13253250964292243</v>
      </c>
      <c r="F3451">
        <f ca="1">IFERROR(AVERAGE(OFFSET(TradeDash[[#This Row],[Returns]],0,0,-n_days*2))/STDEV(OFFSET(TradeDash[[#This Row],[Returns]],0,0,-n_days*2)),"")</f>
        <v>7.2906647643468546E-3</v>
      </c>
      <c r="G3451">
        <f ca="1">IF(ISNUMBER(TradeDash[[#This Row],[2n day Sharpe]]),AVERAGE(TradeDash[[#This Row],[n day Sharpe]:[2n day Sharpe]]),"")</f>
        <v>6.9911587203634648E-2</v>
      </c>
      <c r="H3451">
        <f ca="1">IF(ISNUMBER(TradeDash[[#This Row],[Sharpe Average]]),IF(TradeDash[[#This Row],[Sharpe Average]]&gt;$G$1,1,0),"")</f>
        <v>1</v>
      </c>
      <c r="I3451" s="2">
        <f ca="1">IF(ISNUMBER(TradeDash[[#This Row],[Signal]]),MAX(IF(AND(TradeDash[[#This Row],[Signal]]=1,I3450&lt;1),I3450+$E$1,IF(AND(TradeDash[[#This Row],[Signal]]=0,I3450&gt;0),I3450-$E$1,IF(AND(TradeDash[[#This Row],[Signal]]=1,I3450=1),I3450,IF(AND(TradeDash[[#This Row],[Signal]]=0,I3450=0),I3450,0)))),0),"")</f>
        <v>1</v>
      </c>
      <c r="J3451" s="3">
        <f ca="1">IF(ISNUMBER(TradeDash[[#This Row],[Position]]),TradeDash[[#This Row],[Position]]*D3452,"")</f>
        <v>7.8025560999424037E-3</v>
      </c>
      <c r="K3451" s="7">
        <f ca="1">K3450*IFERROR(1+TradeDash[[#This Row],[Port Return]],1)</f>
        <v>4797119.437865614</v>
      </c>
      <c r="L3451" s="7">
        <f ca="1">IF(ISNUMBER(TradeDash[[#This Row],[Port Return]]),L3450*(1+TradeDash[[#This Row],[Returns]]),L3450)</f>
        <v>3647249.6025437224</v>
      </c>
    </row>
    <row r="3452" spans="1:12" x14ac:dyDescent="0.35">
      <c r="A3452" s="1">
        <v>41548</v>
      </c>
      <c r="B3452" s="16">
        <f>YEAR(TradeDash[[#This Row],[Date]])</f>
        <v>2013</v>
      </c>
      <c r="C3452">
        <v>5780.05</v>
      </c>
      <c r="D3452" s="3">
        <f>IFERROR(TradeDash[[#This Row],[Nifty]]/C3451-1,"")</f>
        <v>7.8025560999424037E-3</v>
      </c>
      <c r="E3452">
        <f ca="1">IFERROR(AVERAGE(OFFSET(TradeDash[[#This Row],[Returns]],0,0,-n_days))/STDEV(OFFSET(TradeDash[[#This Row],[Returns]],0,0,-n_days)),"")</f>
        <v>0.11613292202811251</v>
      </c>
      <c r="F3452">
        <f ca="1">IFERROR(AVERAGE(OFFSET(TradeDash[[#This Row],[Returns]],0,0,-n_days*2))/STDEV(OFFSET(TradeDash[[#This Row],[Returns]],0,0,-n_days*2)),"")</f>
        <v>2.1355647805209047E-2</v>
      </c>
      <c r="G3452">
        <f ca="1">IF(ISNUMBER(TradeDash[[#This Row],[2n day Sharpe]]),AVERAGE(TradeDash[[#This Row],[n day Sharpe]:[2n day Sharpe]]),"")</f>
        <v>6.8744284916660778E-2</v>
      </c>
      <c r="H3452">
        <f ca="1">IF(ISNUMBER(TradeDash[[#This Row],[Sharpe Average]]),IF(TradeDash[[#This Row],[Sharpe Average]]&gt;$G$1,1,0),"")</f>
        <v>1</v>
      </c>
      <c r="I3452" s="2">
        <f ca="1">IF(ISNUMBER(TradeDash[[#This Row],[Signal]]),MAX(IF(AND(TradeDash[[#This Row],[Signal]]=1,I3451&lt;1),I3451+$E$1,IF(AND(TradeDash[[#This Row],[Signal]]=0,I3451&gt;0),I3451-$E$1,IF(AND(TradeDash[[#This Row],[Signal]]=1,I3451=1),I3451,IF(AND(TradeDash[[#This Row],[Signal]]=0,I3451=0),I3451,0)))),0),"")</f>
        <v>1</v>
      </c>
      <c r="J3452" s="3">
        <f ca="1">IF(ISNUMBER(TradeDash[[#This Row],[Position]]),TradeDash[[#This Row],[Position]]*D3453,"")</f>
        <v>2.2430601811402884E-2</v>
      </c>
      <c r="K3452" s="7">
        <f ca="1">K3451*IFERROR(1+TradeDash[[#This Row],[Port Return]],1)</f>
        <v>4904721.713818118</v>
      </c>
      <c r="L3452" s="7">
        <f ca="1">IF(ISNUMBER(TradeDash[[#This Row],[Port Return]]),L3451*(1+TradeDash[[#This Row],[Returns]]),L3451)</f>
        <v>3675707.4721780624</v>
      </c>
    </row>
    <row r="3453" spans="1:12" x14ac:dyDescent="0.35">
      <c r="A3453" s="1">
        <v>41550</v>
      </c>
      <c r="B3453" s="16">
        <f>YEAR(TradeDash[[#This Row],[Date]])</f>
        <v>2013</v>
      </c>
      <c r="C3453">
        <v>5909.7</v>
      </c>
      <c r="D3453" s="3">
        <f>IFERROR(TradeDash[[#This Row],[Nifty]]/C3452-1,"")</f>
        <v>2.2430601811402884E-2</v>
      </c>
      <c r="E3453">
        <f ca="1">IFERROR(AVERAGE(OFFSET(TradeDash[[#This Row],[Returns]],0,0,-n_days))/STDEV(OFFSET(TradeDash[[#This Row],[Returns]],0,0,-n_days)),"")</f>
        <v>0.30786064509161765</v>
      </c>
      <c r="F3453">
        <f ca="1">IFERROR(AVERAGE(OFFSET(TradeDash[[#This Row],[Returns]],0,0,-n_days*2))/STDEV(OFFSET(TradeDash[[#This Row],[Returns]],0,0,-n_days*2)),"")</f>
        <v>6.3157486262443455E-2</v>
      </c>
      <c r="G3453">
        <f ca="1">IF(ISNUMBER(TradeDash[[#This Row],[2n day Sharpe]]),AVERAGE(TradeDash[[#This Row],[n day Sharpe]:[2n day Sharpe]]),"")</f>
        <v>0.18550906567703054</v>
      </c>
      <c r="H3453">
        <f ca="1">IF(ISNUMBER(TradeDash[[#This Row],[Sharpe Average]]),IF(TradeDash[[#This Row],[Sharpe Average]]&gt;$G$1,1,0),"")</f>
        <v>1</v>
      </c>
      <c r="I3453" s="2">
        <f ca="1">IF(ISNUMBER(TradeDash[[#This Row],[Signal]]),MAX(IF(AND(TradeDash[[#This Row],[Signal]]=1,I3452&lt;1),I3452+$E$1,IF(AND(TradeDash[[#This Row],[Signal]]=0,I3452&gt;0),I3452-$E$1,IF(AND(TradeDash[[#This Row],[Signal]]=1,I3452=1),I3452,IF(AND(TradeDash[[#This Row],[Signal]]=0,I3452=0),I3452,0)))),0),"")</f>
        <v>1</v>
      </c>
      <c r="J3453" s="3">
        <f ca="1">IF(ISNUMBER(TradeDash[[#This Row],[Position]]),TradeDash[[#This Row],[Position]]*D3454,"")</f>
        <v>-4.0611198537987558E-4</v>
      </c>
      <c r="K3453" s="7">
        <f ca="1">K3452*IFERROR(1+TradeDash[[#This Row],[Port Return]],1)</f>
        <v>4902729.8475451833</v>
      </c>
      <c r="L3453" s="7">
        <f ca="1">IF(ISNUMBER(TradeDash[[#This Row],[Port Return]]),L3452*(1+TradeDash[[#This Row],[Returns]]),L3452)</f>
        <v>3758155.8028616868</v>
      </c>
    </row>
    <row r="3454" spans="1:12" x14ac:dyDescent="0.35">
      <c r="A3454" s="1">
        <v>41551</v>
      </c>
      <c r="B3454" s="16">
        <f>YEAR(TradeDash[[#This Row],[Date]])</f>
        <v>2013</v>
      </c>
      <c r="C3454">
        <v>5907.3</v>
      </c>
      <c r="D3454" s="3">
        <f>IFERROR(TradeDash[[#This Row],[Nifty]]/C3453-1,"")</f>
        <v>-4.0611198537987558E-4</v>
      </c>
      <c r="E3454">
        <f ca="1">IFERROR(AVERAGE(OFFSET(TradeDash[[#This Row],[Returns]],0,0,-n_days))/STDEV(OFFSET(TradeDash[[#This Row],[Returns]],0,0,-n_days)),"")</f>
        <v>0.25244692463179425</v>
      </c>
      <c r="F3454">
        <f ca="1">IFERROR(AVERAGE(OFFSET(TradeDash[[#This Row],[Returns]],0,0,-n_days*2))/STDEV(OFFSET(TradeDash[[#This Row],[Returns]],0,0,-n_days*2)),"")</f>
        <v>6.0817643727067883E-2</v>
      </c>
      <c r="G3454">
        <f ca="1">IF(ISNUMBER(TradeDash[[#This Row],[2n day Sharpe]]),AVERAGE(TradeDash[[#This Row],[n day Sharpe]:[2n day Sharpe]]),"")</f>
        <v>0.15663228417943106</v>
      </c>
      <c r="H3454">
        <f ca="1">IF(ISNUMBER(TradeDash[[#This Row],[Sharpe Average]]),IF(TradeDash[[#This Row],[Sharpe Average]]&gt;$G$1,1,0),"")</f>
        <v>1</v>
      </c>
      <c r="I3454" s="2">
        <f ca="1">IF(ISNUMBER(TradeDash[[#This Row],[Signal]]),MAX(IF(AND(TradeDash[[#This Row],[Signal]]=1,I3453&lt;1),I3453+$E$1,IF(AND(TradeDash[[#This Row],[Signal]]=0,I3453&gt;0),I3453-$E$1,IF(AND(TradeDash[[#This Row],[Signal]]=1,I3453=1),I3453,IF(AND(TradeDash[[#This Row],[Signal]]=0,I3453=0),I3453,0)))),0),"")</f>
        <v>1</v>
      </c>
      <c r="J3454" s="3">
        <f ca="1">IF(ISNUMBER(TradeDash[[#This Row],[Position]]),TradeDash[[#This Row],[Position]]*D3455,"")</f>
        <v>-1.9467438592934982E-4</v>
      </c>
      <c r="K3454" s="7">
        <f ca="1">K3453*IFERROR(1+TradeDash[[#This Row],[Port Return]],1)</f>
        <v>4901775.4116227347</v>
      </c>
      <c r="L3454" s="7">
        <f ca="1">IF(ISNUMBER(TradeDash[[#This Row],[Port Return]]),L3453*(1+TradeDash[[#This Row],[Returns]]),L3453)</f>
        <v>3756629.57074722</v>
      </c>
    </row>
    <row r="3455" spans="1:12" x14ac:dyDescent="0.35">
      <c r="A3455" s="1">
        <v>41554</v>
      </c>
      <c r="B3455" s="16">
        <f>YEAR(TradeDash[[#This Row],[Date]])</f>
        <v>2013</v>
      </c>
      <c r="C3455">
        <v>5906.15</v>
      </c>
      <c r="D3455" s="3">
        <f>IFERROR(TradeDash[[#This Row],[Nifty]]/C3454-1,"")</f>
        <v>-1.9467438592934982E-4</v>
      </c>
      <c r="E3455">
        <f ca="1">IFERROR(AVERAGE(OFFSET(TradeDash[[#This Row],[Returns]],0,0,-n_days))/STDEV(OFFSET(TradeDash[[#This Row],[Returns]],0,0,-n_days)),"")</f>
        <v>0.18086267699653924</v>
      </c>
      <c r="F3455">
        <f ca="1">IFERROR(AVERAGE(OFFSET(TradeDash[[#This Row],[Returns]],0,0,-n_days*2))/STDEV(OFFSET(TradeDash[[#This Row],[Returns]],0,0,-n_days*2)),"")</f>
        <v>9.719047143604706E-2</v>
      </c>
      <c r="G3455">
        <f ca="1">IF(ISNUMBER(TradeDash[[#This Row],[2n day Sharpe]]),AVERAGE(TradeDash[[#This Row],[n day Sharpe]:[2n day Sharpe]]),"")</f>
        <v>0.13902657421629316</v>
      </c>
      <c r="H3455">
        <f ca="1">IF(ISNUMBER(TradeDash[[#This Row],[Sharpe Average]]),IF(TradeDash[[#This Row],[Sharpe Average]]&gt;$G$1,1,0),"")</f>
        <v>1</v>
      </c>
      <c r="I3455" s="2">
        <f ca="1">IF(ISNUMBER(TradeDash[[#This Row],[Signal]]),MAX(IF(AND(TradeDash[[#This Row],[Signal]]=1,I3454&lt;1),I3454+$E$1,IF(AND(TradeDash[[#This Row],[Signal]]=0,I3454&gt;0),I3454-$E$1,IF(AND(TradeDash[[#This Row],[Signal]]=1,I3454=1),I3454,IF(AND(TradeDash[[#This Row],[Signal]]=0,I3454=0),I3454,0)))),0),"")</f>
        <v>1</v>
      </c>
      <c r="J3455" s="3">
        <f ca="1">IF(ISNUMBER(TradeDash[[#This Row],[Position]]),TradeDash[[#This Row],[Position]]*D3456,"")</f>
        <v>3.767259551484381E-3</v>
      </c>
      <c r="K3455" s="7">
        <f ca="1">K3454*IFERROR(1+TradeDash[[#This Row],[Port Return]],1)</f>
        <v>4920241.6718614018</v>
      </c>
      <c r="L3455" s="7">
        <f ca="1">IF(ISNUMBER(TradeDash[[#This Row],[Port Return]]),L3454*(1+TradeDash[[#This Row],[Returns]]),L3454)</f>
        <v>3755898.2511923709</v>
      </c>
    </row>
    <row r="3456" spans="1:12" x14ac:dyDescent="0.35">
      <c r="A3456" s="1">
        <v>41555</v>
      </c>
      <c r="B3456" s="16">
        <f>YEAR(TradeDash[[#This Row],[Date]])</f>
        <v>2013</v>
      </c>
      <c r="C3456">
        <v>5928.4</v>
      </c>
      <c r="D3456" s="3">
        <f>IFERROR(TradeDash[[#This Row],[Nifty]]/C3455-1,"")</f>
        <v>3.767259551484381E-3</v>
      </c>
      <c r="E3456">
        <f ca="1">IFERROR(AVERAGE(OFFSET(TradeDash[[#This Row],[Returns]],0,0,-n_days))/STDEV(OFFSET(TradeDash[[#This Row],[Returns]],0,0,-n_days)),"")</f>
        <v>0.14578609372550341</v>
      </c>
      <c r="F3456">
        <f ca="1">IFERROR(AVERAGE(OFFSET(TradeDash[[#This Row],[Returns]],0,0,-n_days*2))/STDEV(OFFSET(TradeDash[[#This Row],[Returns]],0,0,-n_days*2)),"")</f>
        <v>0.10836350291472971</v>
      </c>
      <c r="G3456">
        <f ca="1">IF(ISNUMBER(TradeDash[[#This Row],[2n day Sharpe]]),AVERAGE(TradeDash[[#This Row],[n day Sharpe]:[2n day Sharpe]]),"")</f>
        <v>0.12707479832011656</v>
      </c>
      <c r="H3456">
        <f ca="1">IF(ISNUMBER(TradeDash[[#This Row],[Sharpe Average]]),IF(TradeDash[[#This Row],[Sharpe Average]]&gt;$G$1,1,0),"")</f>
        <v>1</v>
      </c>
      <c r="I3456" s="2">
        <f ca="1">IF(ISNUMBER(TradeDash[[#This Row],[Signal]]),MAX(IF(AND(TradeDash[[#This Row],[Signal]]=1,I3455&lt;1),I3455+$E$1,IF(AND(TradeDash[[#This Row],[Signal]]=0,I3455&gt;0),I3455-$E$1,IF(AND(TradeDash[[#This Row],[Signal]]=1,I3455=1),I3455,IF(AND(TradeDash[[#This Row],[Signal]]=0,I3455=0),I3455,0)))),0),"")</f>
        <v>1</v>
      </c>
      <c r="J3456" s="3">
        <f ca="1">IF(ISNUMBER(TradeDash[[#This Row],[Position]]),TradeDash[[#This Row],[Position]]*D3457,"")</f>
        <v>1.3334120504689295E-2</v>
      </c>
      <c r="K3456" s="7">
        <f ca="1">K3455*IFERROR(1+TradeDash[[#This Row],[Port Return]],1)</f>
        <v>4985848.7672261959</v>
      </c>
      <c r="L3456" s="7">
        <f ca="1">IF(ISNUMBER(TradeDash[[#This Row],[Port Return]]),L3455*(1+TradeDash[[#This Row],[Returns]]),L3455)</f>
        <v>3770047.6947535789</v>
      </c>
    </row>
    <row r="3457" spans="1:12" x14ac:dyDescent="0.35">
      <c r="A3457" s="1">
        <v>41556</v>
      </c>
      <c r="B3457" s="16">
        <f>YEAR(TradeDash[[#This Row],[Date]])</f>
        <v>2013</v>
      </c>
      <c r="C3457">
        <v>6007.45</v>
      </c>
      <c r="D3457" s="3">
        <f>IFERROR(TradeDash[[#This Row],[Nifty]]/C3456-1,"")</f>
        <v>1.3334120504689295E-2</v>
      </c>
      <c r="E3457">
        <f ca="1">IFERROR(AVERAGE(OFFSET(TradeDash[[#This Row],[Returns]],0,0,-n_days))/STDEV(OFFSET(TradeDash[[#This Row],[Returns]],0,0,-n_days)),"")</f>
        <v>7.6451368010913123E-2</v>
      </c>
      <c r="F3457">
        <f ca="1">IFERROR(AVERAGE(OFFSET(TradeDash[[#This Row],[Returns]],0,0,-n_days*2))/STDEV(OFFSET(TradeDash[[#This Row],[Returns]],0,0,-n_days*2)),"")</f>
        <v>0.11478184415859188</v>
      </c>
      <c r="G3457">
        <f ca="1">IF(ISNUMBER(TradeDash[[#This Row],[2n day Sharpe]]),AVERAGE(TradeDash[[#This Row],[n day Sharpe]:[2n day Sharpe]]),"")</f>
        <v>9.5616606084752503E-2</v>
      </c>
      <c r="H3457">
        <f ca="1">IF(ISNUMBER(TradeDash[[#This Row],[Sharpe Average]]),IF(TradeDash[[#This Row],[Sharpe Average]]&gt;$G$1,1,0),"")</f>
        <v>1</v>
      </c>
      <c r="I3457" s="2">
        <f ca="1">IF(ISNUMBER(TradeDash[[#This Row],[Signal]]),MAX(IF(AND(TradeDash[[#This Row],[Signal]]=1,I3456&lt;1),I3456+$E$1,IF(AND(TradeDash[[#This Row],[Signal]]=0,I3456&gt;0),I3456-$E$1,IF(AND(TradeDash[[#This Row],[Signal]]=1,I3456=1),I3456,IF(AND(TradeDash[[#This Row],[Signal]]=0,I3456=0),I3456,0)))),0),"")</f>
        <v>1</v>
      </c>
      <c r="J3457" s="3">
        <f ca="1">IF(ISNUMBER(TradeDash[[#This Row],[Position]]),TradeDash[[#This Row],[Position]]*D3458,"")</f>
        <v>2.247209714604459E-3</v>
      </c>
      <c r="K3457" s="7">
        <f ca="1">K3456*IFERROR(1+TradeDash[[#This Row],[Port Return]],1)</f>
        <v>4997053.0150114549</v>
      </c>
      <c r="L3457" s="7">
        <f ca="1">IF(ISNUMBER(TradeDash[[#This Row],[Port Return]]),L3456*(1+TradeDash[[#This Row],[Returns]]),L3456)</f>
        <v>3820317.9650238492</v>
      </c>
    </row>
    <row r="3458" spans="1:12" x14ac:dyDescent="0.35">
      <c r="A3458" s="1">
        <v>41557</v>
      </c>
      <c r="B3458" s="16">
        <f>YEAR(TradeDash[[#This Row],[Date]])</f>
        <v>2013</v>
      </c>
      <c r="C3458">
        <v>6020.95</v>
      </c>
      <c r="D3458" s="3">
        <f>IFERROR(TradeDash[[#This Row],[Nifty]]/C3457-1,"")</f>
        <v>2.247209714604459E-3</v>
      </c>
      <c r="E3458">
        <f ca="1">IFERROR(AVERAGE(OFFSET(TradeDash[[#This Row],[Returns]],0,0,-n_days))/STDEV(OFFSET(TradeDash[[#This Row],[Returns]],0,0,-n_days)),"")</f>
        <v>7.4454784150643341E-2</v>
      </c>
      <c r="F3458">
        <f ca="1">IFERROR(AVERAGE(OFFSET(TradeDash[[#This Row],[Returns]],0,0,-n_days*2))/STDEV(OFFSET(TradeDash[[#This Row],[Returns]],0,0,-n_days*2)),"")</f>
        <v>0.10642741372114062</v>
      </c>
      <c r="G3458">
        <f ca="1">IF(ISNUMBER(TradeDash[[#This Row],[2n day Sharpe]]),AVERAGE(TradeDash[[#This Row],[n day Sharpe]:[2n day Sharpe]]),"")</f>
        <v>9.0441098935891973E-2</v>
      </c>
      <c r="H3458">
        <f ca="1">IF(ISNUMBER(TradeDash[[#This Row],[Sharpe Average]]),IF(TradeDash[[#This Row],[Sharpe Average]]&gt;$G$1,1,0),"")</f>
        <v>1</v>
      </c>
      <c r="I3458" s="2">
        <f ca="1">IF(ISNUMBER(TradeDash[[#This Row],[Signal]]),MAX(IF(AND(TradeDash[[#This Row],[Signal]]=1,I3457&lt;1),I3457+$E$1,IF(AND(TradeDash[[#This Row],[Signal]]=0,I3457&gt;0),I3457-$E$1,IF(AND(TradeDash[[#This Row],[Signal]]=1,I3457=1),I3457,IF(AND(TradeDash[[#This Row],[Signal]]=0,I3457=0),I3457,0)))),0),"")</f>
        <v>1</v>
      </c>
      <c r="J3458" s="3">
        <f ca="1">IF(ISNUMBER(TradeDash[[#This Row],[Position]]),TradeDash[[#This Row],[Position]]*D3459,"")</f>
        <v>1.2498027719878069E-2</v>
      </c>
      <c r="K3458" s="7">
        <f ca="1">K3457*IFERROR(1+TradeDash[[#This Row],[Port Return]],1)</f>
        <v>5059506.3221107684</v>
      </c>
      <c r="L3458" s="7">
        <f ca="1">IF(ISNUMBER(TradeDash[[#This Row],[Port Return]]),L3457*(1+TradeDash[[#This Row],[Returns]]),L3457)</f>
        <v>3828903.0206677285</v>
      </c>
    </row>
    <row r="3459" spans="1:12" x14ac:dyDescent="0.35">
      <c r="A3459" s="1">
        <v>41558</v>
      </c>
      <c r="B3459" s="16">
        <f>YEAR(TradeDash[[#This Row],[Date]])</f>
        <v>2013</v>
      </c>
      <c r="C3459">
        <v>6096.2</v>
      </c>
      <c r="D3459" s="3">
        <f>IFERROR(TradeDash[[#This Row],[Nifty]]/C3458-1,"")</f>
        <v>1.2498027719878069E-2</v>
      </c>
      <c r="E3459">
        <f ca="1">IFERROR(AVERAGE(OFFSET(TradeDash[[#This Row],[Returns]],0,0,-n_days))/STDEV(OFFSET(TradeDash[[#This Row],[Returns]],0,0,-n_days)),"")</f>
        <v>0.16214230111780117</v>
      </c>
      <c r="F3459">
        <f ca="1">IFERROR(AVERAGE(OFFSET(TradeDash[[#This Row],[Returns]],0,0,-n_days*2))/STDEV(OFFSET(TradeDash[[#This Row],[Returns]],0,0,-n_days*2)),"")</f>
        <v>0.10257686844971842</v>
      </c>
      <c r="G3459">
        <f ca="1">IF(ISNUMBER(TradeDash[[#This Row],[2n day Sharpe]]),AVERAGE(TradeDash[[#This Row],[n day Sharpe]:[2n day Sharpe]]),"")</f>
        <v>0.13235958478375981</v>
      </c>
      <c r="H3459">
        <f ca="1">IF(ISNUMBER(TradeDash[[#This Row],[Sharpe Average]]),IF(TradeDash[[#This Row],[Sharpe Average]]&gt;$G$1,1,0),"")</f>
        <v>1</v>
      </c>
      <c r="I3459" s="2">
        <f ca="1">IF(ISNUMBER(TradeDash[[#This Row],[Signal]]),MAX(IF(AND(TradeDash[[#This Row],[Signal]]=1,I3458&lt;1),I3458+$E$1,IF(AND(TradeDash[[#This Row],[Signal]]=0,I3458&gt;0),I3458-$E$1,IF(AND(TradeDash[[#This Row],[Signal]]=1,I3458=1),I3458,IF(AND(TradeDash[[#This Row],[Signal]]=0,I3458=0),I3458,0)))),0),"")</f>
        <v>1</v>
      </c>
      <c r="J3459" s="3">
        <f ca="1">IF(ISNUMBER(TradeDash[[#This Row],[Position]]),TradeDash[[#This Row],[Position]]*D3460,"")</f>
        <v>2.7066041140382247E-3</v>
      </c>
      <c r="K3459" s="7">
        <f ca="1">K3458*IFERROR(1+TradeDash[[#This Row],[Port Return]],1)</f>
        <v>5073200.4027371956</v>
      </c>
      <c r="L3459" s="7">
        <f ca="1">IF(ISNUMBER(TradeDash[[#This Row],[Port Return]]),L3458*(1+TradeDash[[#This Row],[Returns]]),L3458)</f>
        <v>3876756.7567567588</v>
      </c>
    </row>
    <row r="3460" spans="1:12" x14ac:dyDescent="0.35">
      <c r="A3460" s="1">
        <v>41561</v>
      </c>
      <c r="B3460" s="16">
        <f>YEAR(TradeDash[[#This Row],[Date]])</f>
        <v>2013</v>
      </c>
      <c r="C3460">
        <v>6112.7</v>
      </c>
      <c r="D3460" s="3">
        <f>IFERROR(TradeDash[[#This Row],[Nifty]]/C3459-1,"")</f>
        <v>2.7066041140382247E-3</v>
      </c>
      <c r="E3460">
        <f ca="1">IFERROR(AVERAGE(OFFSET(TradeDash[[#This Row],[Returns]],0,0,-n_days))/STDEV(OFFSET(TradeDash[[#This Row],[Returns]],0,0,-n_days)),"")</f>
        <v>0.17258599333838009</v>
      </c>
      <c r="F3460">
        <f ca="1">IFERROR(AVERAGE(OFFSET(TradeDash[[#This Row],[Returns]],0,0,-n_days*2))/STDEV(OFFSET(TradeDash[[#This Row],[Returns]],0,0,-n_days*2)),"")</f>
        <v>9.5965356576543495E-2</v>
      </c>
      <c r="G3460">
        <f ca="1">IF(ISNUMBER(TradeDash[[#This Row],[2n day Sharpe]]),AVERAGE(TradeDash[[#This Row],[n day Sharpe]:[2n day Sharpe]]),"")</f>
        <v>0.13427567495746179</v>
      </c>
      <c r="H3460">
        <f ca="1">IF(ISNUMBER(TradeDash[[#This Row],[Sharpe Average]]),IF(TradeDash[[#This Row],[Sharpe Average]]&gt;$G$1,1,0),"")</f>
        <v>1</v>
      </c>
      <c r="I3460" s="2">
        <f ca="1">IF(ISNUMBER(TradeDash[[#This Row],[Signal]]),MAX(IF(AND(TradeDash[[#This Row],[Signal]]=1,I3459&lt;1),I3459+$E$1,IF(AND(TradeDash[[#This Row],[Signal]]=0,I3459&gt;0),I3459-$E$1,IF(AND(TradeDash[[#This Row],[Signal]]=1,I3459=1),I3459,IF(AND(TradeDash[[#This Row],[Signal]]=0,I3459=0),I3459,0)))),0),"")</f>
        <v>1</v>
      </c>
      <c r="J3460" s="3">
        <f ca="1">IF(ISNUMBER(TradeDash[[#This Row],[Position]]),TradeDash[[#This Row],[Position]]*D3461,"")</f>
        <v>-3.8689940615439511E-3</v>
      </c>
      <c r="K3460" s="7">
        <f ca="1">K3459*IFERROR(1+TradeDash[[#This Row],[Port Return]],1)</f>
        <v>5053572.2205059826</v>
      </c>
      <c r="L3460" s="7">
        <f ca="1">IF(ISNUMBER(TradeDash[[#This Row],[Port Return]]),L3459*(1+TradeDash[[#This Row],[Returns]]),L3459)</f>
        <v>3887249.6025437219</v>
      </c>
    </row>
    <row r="3461" spans="1:12" x14ac:dyDescent="0.35">
      <c r="A3461" s="1">
        <v>41562</v>
      </c>
      <c r="B3461" s="16">
        <f>YEAR(TradeDash[[#This Row],[Date]])</f>
        <v>2013</v>
      </c>
      <c r="C3461">
        <v>6089.05</v>
      </c>
      <c r="D3461" s="3">
        <f>IFERROR(TradeDash[[#This Row],[Nifty]]/C3460-1,"")</f>
        <v>-3.8689940615439511E-3</v>
      </c>
      <c r="E3461">
        <f ca="1">IFERROR(AVERAGE(OFFSET(TradeDash[[#This Row],[Returns]],0,0,-n_days))/STDEV(OFFSET(TradeDash[[#This Row],[Returns]],0,0,-n_days)),"")</f>
        <v>0.16389403498859903</v>
      </c>
      <c r="F3461">
        <f ca="1">IFERROR(AVERAGE(OFFSET(TradeDash[[#This Row],[Returns]],0,0,-n_days*2))/STDEV(OFFSET(TradeDash[[#This Row],[Returns]],0,0,-n_days*2)),"")</f>
        <v>0.15945454824224611</v>
      </c>
      <c r="G3461">
        <f ca="1">IF(ISNUMBER(TradeDash[[#This Row],[2n day Sharpe]]),AVERAGE(TradeDash[[#This Row],[n day Sharpe]:[2n day Sharpe]]),"")</f>
        <v>0.16167429161542257</v>
      </c>
      <c r="H3461">
        <f ca="1">IF(ISNUMBER(TradeDash[[#This Row],[Sharpe Average]]),IF(TradeDash[[#This Row],[Sharpe Average]]&gt;$G$1,1,0),"")</f>
        <v>1</v>
      </c>
      <c r="I3461" s="2">
        <f ca="1">IF(ISNUMBER(TradeDash[[#This Row],[Signal]]),MAX(IF(AND(TradeDash[[#This Row],[Signal]]=1,I3460&lt;1),I3460+$E$1,IF(AND(TradeDash[[#This Row],[Signal]]=0,I3460&gt;0),I3460-$E$1,IF(AND(TradeDash[[#This Row],[Signal]]=1,I3460=1),I3460,IF(AND(TradeDash[[#This Row],[Signal]]=0,I3460=0),I3460,0)))),0),"")</f>
        <v>1</v>
      </c>
      <c r="J3461" s="3">
        <f ca="1">IF(ISNUMBER(TradeDash[[#This Row],[Position]]),TradeDash[[#This Row],[Position]]*D3462,"")</f>
        <v>-7.0947027861488765E-3</v>
      </c>
      <c r="K3461" s="7">
        <f ca="1">K3460*IFERROR(1+TradeDash[[#This Row],[Port Return]],1)</f>
        <v>5017718.6275931541</v>
      </c>
      <c r="L3461" s="7">
        <f ca="1">IF(ISNUMBER(TradeDash[[#This Row],[Port Return]]),L3460*(1+TradeDash[[#This Row],[Returns]]),L3460)</f>
        <v>3872209.8569157412</v>
      </c>
    </row>
    <row r="3462" spans="1:12" x14ac:dyDescent="0.35">
      <c r="A3462" s="1">
        <v>41564</v>
      </c>
      <c r="B3462" s="16">
        <f>YEAR(TradeDash[[#This Row],[Date]])</f>
        <v>2013</v>
      </c>
      <c r="C3462">
        <v>6045.85</v>
      </c>
      <c r="D3462" s="3">
        <f>IFERROR(TradeDash[[#This Row],[Nifty]]/C3461-1,"")</f>
        <v>-7.0947027861488765E-3</v>
      </c>
      <c r="E3462">
        <f ca="1">IFERROR(AVERAGE(OFFSET(TradeDash[[#This Row],[Returns]],0,0,-n_days))/STDEV(OFFSET(TradeDash[[#This Row],[Returns]],0,0,-n_days)),"")</f>
        <v>0.12925445645620734</v>
      </c>
      <c r="F3462">
        <f ca="1">IFERROR(AVERAGE(OFFSET(TradeDash[[#This Row],[Returns]],0,0,-n_days*2))/STDEV(OFFSET(TradeDash[[#This Row],[Returns]],0,0,-n_days*2)),"")</f>
        <v>0.17663595371013291</v>
      </c>
      <c r="G3462">
        <f ca="1">IF(ISNUMBER(TradeDash[[#This Row],[2n day Sharpe]]),AVERAGE(TradeDash[[#This Row],[n day Sharpe]:[2n day Sharpe]]),"")</f>
        <v>0.15294520508317011</v>
      </c>
      <c r="H3462">
        <f ca="1">IF(ISNUMBER(TradeDash[[#This Row],[Sharpe Average]]),IF(TradeDash[[#This Row],[Sharpe Average]]&gt;$G$1,1,0),"")</f>
        <v>1</v>
      </c>
      <c r="I3462" s="2">
        <f ca="1">IF(ISNUMBER(TradeDash[[#This Row],[Signal]]),MAX(IF(AND(TradeDash[[#This Row],[Signal]]=1,I3461&lt;1),I3461+$E$1,IF(AND(TradeDash[[#This Row],[Signal]]=0,I3461&gt;0),I3461-$E$1,IF(AND(TradeDash[[#This Row],[Signal]]=1,I3461=1),I3461,IF(AND(TradeDash[[#This Row],[Signal]]=0,I3461=0),I3461,0)))),0),"")</f>
        <v>1</v>
      </c>
      <c r="J3462" s="3">
        <f ca="1">IF(ISNUMBER(TradeDash[[#This Row],[Position]]),TradeDash[[#This Row],[Position]]*D3463,"")</f>
        <v>2.3735289496100709E-2</v>
      </c>
      <c r="K3462" s="7">
        <f ca="1">K3461*IFERROR(1+TradeDash[[#This Row],[Port Return]],1)</f>
        <v>5136815.631829055</v>
      </c>
      <c r="L3462" s="7">
        <f ca="1">IF(ISNUMBER(TradeDash[[#This Row],[Port Return]]),L3461*(1+TradeDash[[#This Row],[Returns]]),L3461)</f>
        <v>3844737.6788553279</v>
      </c>
    </row>
    <row r="3463" spans="1:12" x14ac:dyDescent="0.35">
      <c r="A3463" s="1">
        <v>41565</v>
      </c>
      <c r="B3463" s="16">
        <f>YEAR(TradeDash[[#This Row],[Date]])</f>
        <v>2013</v>
      </c>
      <c r="C3463">
        <v>6189.35</v>
      </c>
      <c r="D3463" s="3">
        <f>IFERROR(TradeDash[[#This Row],[Nifty]]/C3462-1,"")</f>
        <v>2.3735289496100709E-2</v>
      </c>
      <c r="E3463">
        <f ca="1">IFERROR(AVERAGE(OFFSET(TradeDash[[#This Row],[Returns]],0,0,-n_days))/STDEV(OFFSET(TradeDash[[#This Row],[Returns]],0,0,-n_days)),"")</f>
        <v>0.17574182216371864</v>
      </c>
      <c r="F3463">
        <f ca="1">IFERROR(AVERAGE(OFFSET(TradeDash[[#This Row],[Returns]],0,0,-n_days*2))/STDEV(OFFSET(TradeDash[[#This Row],[Returns]],0,0,-n_days*2)),"")</f>
        <v>0.21272704841055198</v>
      </c>
      <c r="G3463">
        <f ca="1">IF(ISNUMBER(TradeDash[[#This Row],[2n day Sharpe]]),AVERAGE(TradeDash[[#This Row],[n day Sharpe]:[2n day Sharpe]]),"")</f>
        <v>0.1942344352871353</v>
      </c>
      <c r="H3463">
        <f ca="1">IF(ISNUMBER(TradeDash[[#This Row],[Sharpe Average]]),IF(TradeDash[[#This Row],[Sharpe Average]]&gt;$G$1,1,0),"")</f>
        <v>1</v>
      </c>
      <c r="I3463" s="2">
        <f ca="1">IF(ISNUMBER(TradeDash[[#This Row],[Signal]]),MAX(IF(AND(TradeDash[[#This Row],[Signal]]=1,I3462&lt;1),I3462+$E$1,IF(AND(TradeDash[[#This Row],[Signal]]=0,I3462&gt;0),I3462-$E$1,IF(AND(TradeDash[[#This Row],[Signal]]=1,I3462=1),I3462,IF(AND(TradeDash[[#This Row],[Signal]]=0,I3462=0),I3462,0)))),0),"")</f>
        <v>1</v>
      </c>
      <c r="J3463" s="3">
        <f ca="1">IF(ISNUMBER(TradeDash[[#This Row],[Position]]),TradeDash[[#This Row],[Position]]*D3464,"")</f>
        <v>2.5204585295708348E-3</v>
      </c>
      <c r="K3463" s="7">
        <f ca="1">K3462*IFERROR(1+TradeDash[[#This Row],[Port Return]],1)</f>
        <v>5149762.7626031311</v>
      </c>
      <c r="L3463" s="7">
        <f ca="1">IF(ISNUMBER(TradeDash[[#This Row],[Port Return]]),L3462*(1+TradeDash[[#This Row],[Returns]]),L3462)</f>
        <v>3935993.6406995254</v>
      </c>
    </row>
    <row r="3464" spans="1:12" x14ac:dyDescent="0.35">
      <c r="A3464" s="1">
        <v>41568</v>
      </c>
      <c r="B3464" s="16">
        <f>YEAR(TradeDash[[#This Row],[Date]])</f>
        <v>2013</v>
      </c>
      <c r="C3464">
        <v>6204.95</v>
      </c>
      <c r="D3464" s="3">
        <f>IFERROR(TradeDash[[#This Row],[Nifty]]/C3463-1,"")</f>
        <v>2.5204585295708348E-3</v>
      </c>
      <c r="E3464">
        <f ca="1">IFERROR(AVERAGE(OFFSET(TradeDash[[#This Row],[Returns]],0,0,-n_days))/STDEV(OFFSET(TradeDash[[#This Row],[Returns]],0,0,-n_days)),"")</f>
        <v>6.7480811101866656E-2</v>
      </c>
      <c r="F3464">
        <f ca="1">IFERROR(AVERAGE(OFFSET(TradeDash[[#This Row],[Returns]],0,0,-n_days*2))/STDEV(OFFSET(TradeDash[[#This Row],[Returns]],0,0,-n_days*2)),"")</f>
        <v>0.24965667152691193</v>
      </c>
      <c r="G3464">
        <f ca="1">IF(ISNUMBER(TradeDash[[#This Row],[2n day Sharpe]]),AVERAGE(TradeDash[[#This Row],[n day Sharpe]:[2n day Sharpe]]),"")</f>
        <v>0.15856874131438931</v>
      </c>
      <c r="H3464">
        <f ca="1">IF(ISNUMBER(TradeDash[[#This Row],[Sharpe Average]]),IF(TradeDash[[#This Row],[Sharpe Average]]&gt;$G$1,1,0),"")</f>
        <v>1</v>
      </c>
      <c r="I3464" s="2">
        <f ca="1">IF(ISNUMBER(TradeDash[[#This Row],[Signal]]),MAX(IF(AND(TradeDash[[#This Row],[Signal]]=1,I3463&lt;1),I3463+$E$1,IF(AND(TradeDash[[#This Row],[Signal]]=0,I3463&gt;0),I3463-$E$1,IF(AND(TradeDash[[#This Row],[Signal]]=1,I3463=1),I3463,IF(AND(TradeDash[[#This Row],[Signal]]=0,I3463=0),I3463,0)))),0),"")</f>
        <v>1</v>
      </c>
      <c r="J3464" s="3">
        <f ca="1">IF(ISNUMBER(TradeDash[[#This Row],[Position]]),TradeDash[[#This Row],[Position]]*D3465,"")</f>
        <v>-3.464975543718829E-4</v>
      </c>
      <c r="K3464" s="7">
        <f ca="1">K3463*IFERROR(1+TradeDash[[#This Row],[Port Return]],1)</f>
        <v>5147978.3824002938</v>
      </c>
      <c r="L3464" s="7">
        <f ca="1">IF(ISNUMBER(TradeDash[[#This Row],[Port Return]]),L3463*(1+TradeDash[[#This Row],[Returns]]),L3463)</f>
        <v>3945914.1494435631</v>
      </c>
    </row>
    <row r="3465" spans="1:12" x14ac:dyDescent="0.35">
      <c r="A3465" s="1">
        <v>41569</v>
      </c>
      <c r="B3465" s="16">
        <f>YEAR(TradeDash[[#This Row],[Date]])</f>
        <v>2013</v>
      </c>
      <c r="C3465">
        <v>6202.8</v>
      </c>
      <c r="D3465" s="3">
        <f>IFERROR(TradeDash[[#This Row],[Nifty]]/C3464-1,"")</f>
        <v>-3.464975543718829E-4</v>
      </c>
      <c r="E3465">
        <f ca="1">IFERROR(AVERAGE(OFFSET(TradeDash[[#This Row],[Returns]],0,0,-n_days))/STDEV(OFFSET(TradeDash[[#This Row],[Returns]],0,0,-n_days)),"")</f>
        <v>0.14767870354653814</v>
      </c>
      <c r="F3465">
        <f ca="1">IFERROR(AVERAGE(OFFSET(TradeDash[[#This Row],[Returns]],0,0,-n_days*2))/STDEV(OFFSET(TradeDash[[#This Row],[Returns]],0,0,-n_days*2)),"")</f>
        <v>0.22108905742823029</v>
      </c>
      <c r="G3465">
        <f ca="1">IF(ISNUMBER(TradeDash[[#This Row],[2n day Sharpe]]),AVERAGE(TradeDash[[#This Row],[n day Sharpe]:[2n day Sharpe]]),"")</f>
        <v>0.18438388048738422</v>
      </c>
      <c r="H3465">
        <f ca="1">IF(ISNUMBER(TradeDash[[#This Row],[Sharpe Average]]),IF(TradeDash[[#This Row],[Sharpe Average]]&gt;$G$1,1,0),"")</f>
        <v>1</v>
      </c>
      <c r="I3465" s="2">
        <f ca="1">IF(ISNUMBER(TradeDash[[#This Row],[Signal]]),MAX(IF(AND(TradeDash[[#This Row],[Signal]]=1,I3464&lt;1),I3464+$E$1,IF(AND(TradeDash[[#This Row],[Signal]]=0,I3464&gt;0),I3464-$E$1,IF(AND(TradeDash[[#This Row],[Signal]]=1,I3464=1),I3464,IF(AND(TradeDash[[#This Row],[Signal]]=0,I3464=0),I3464,0)))),0),"")</f>
        <v>1</v>
      </c>
      <c r="J3465" s="3">
        <f ca="1">IF(ISNUMBER(TradeDash[[#This Row],[Position]]),TradeDash[[#This Row],[Position]]*D3466,"")</f>
        <v>-3.9417682337008486E-3</v>
      </c>
      <c r="K3465" s="7">
        <f ca="1">K3464*IFERROR(1+TradeDash[[#This Row],[Port Return]],1)</f>
        <v>5127686.2447447693</v>
      </c>
      <c r="L3465" s="7">
        <f ca="1">IF(ISNUMBER(TradeDash[[#This Row],[Port Return]]),L3464*(1+TradeDash[[#This Row],[Returns]]),L3464)</f>
        <v>3944546.8998410194</v>
      </c>
    </row>
    <row r="3466" spans="1:12" x14ac:dyDescent="0.35">
      <c r="A3466" s="1">
        <v>41570</v>
      </c>
      <c r="B3466" s="16">
        <f>YEAR(TradeDash[[#This Row],[Date]])</f>
        <v>2013</v>
      </c>
      <c r="C3466">
        <v>6178.35</v>
      </c>
      <c r="D3466" s="3">
        <f>IFERROR(TradeDash[[#This Row],[Nifty]]/C3465-1,"")</f>
        <v>-3.9417682337008486E-3</v>
      </c>
      <c r="E3466">
        <f ca="1">IFERROR(AVERAGE(OFFSET(TradeDash[[#This Row],[Returns]],0,0,-n_days))/STDEV(OFFSET(TradeDash[[#This Row],[Returns]],0,0,-n_days)),"")</f>
        <v>0.24931419930879148</v>
      </c>
      <c r="F3466">
        <f ca="1">IFERROR(AVERAGE(OFFSET(TradeDash[[#This Row],[Returns]],0,0,-n_days*2))/STDEV(OFFSET(TradeDash[[#This Row],[Returns]],0,0,-n_days*2)),"")</f>
        <v>0.19694250098041663</v>
      </c>
      <c r="G3466">
        <f ca="1">IF(ISNUMBER(TradeDash[[#This Row],[2n day Sharpe]]),AVERAGE(TradeDash[[#This Row],[n day Sharpe]:[2n day Sharpe]]),"")</f>
        <v>0.22312835014460405</v>
      </c>
      <c r="H3466">
        <f ca="1">IF(ISNUMBER(TradeDash[[#This Row],[Sharpe Average]]),IF(TradeDash[[#This Row],[Sharpe Average]]&gt;$G$1,1,0),"")</f>
        <v>1</v>
      </c>
      <c r="I3466" s="2">
        <f ca="1">IF(ISNUMBER(TradeDash[[#This Row],[Signal]]),MAX(IF(AND(TradeDash[[#This Row],[Signal]]=1,I3465&lt;1),I3465+$E$1,IF(AND(TradeDash[[#This Row],[Signal]]=0,I3465&gt;0),I3465-$E$1,IF(AND(TradeDash[[#This Row],[Signal]]=1,I3465=1),I3465,IF(AND(TradeDash[[#This Row],[Signal]]=0,I3465=0),I3465,0)))),0),"")</f>
        <v>1</v>
      </c>
      <c r="J3466" s="3">
        <f ca="1">IF(ISNUMBER(TradeDash[[#This Row],[Position]]),TradeDash[[#This Row],[Position]]*D3467,"")</f>
        <v>-2.2659771621873492E-3</v>
      </c>
      <c r="K3466" s="7">
        <f ca="1">K3465*IFERROR(1+TradeDash[[#This Row],[Port Return]],1)</f>
        <v>5116067.0248193154</v>
      </c>
      <c r="L3466" s="7">
        <f ca="1">IF(ISNUMBER(TradeDash[[#This Row],[Port Return]]),L3465*(1+TradeDash[[#This Row],[Returns]]),L3465)</f>
        <v>3928998.410174883</v>
      </c>
    </row>
    <row r="3467" spans="1:12" x14ac:dyDescent="0.35">
      <c r="A3467" s="1">
        <v>41571</v>
      </c>
      <c r="B3467" s="16">
        <f>YEAR(TradeDash[[#This Row],[Date]])</f>
        <v>2013</v>
      </c>
      <c r="C3467">
        <v>6164.35</v>
      </c>
      <c r="D3467" s="3">
        <f>IFERROR(TradeDash[[#This Row],[Nifty]]/C3466-1,"")</f>
        <v>-2.2659771621873492E-3</v>
      </c>
      <c r="E3467">
        <f ca="1">IFERROR(AVERAGE(OFFSET(TradeDash[[#This Row],[Returns]],0,0,-n_days))/STDEV(OFFSET(TradeDash[[#This Row],[Returns]],0,0,-n_days)),"")</f>
        <v>0.2342494206659998</v>
      </c>
      <c r="F3467">
        <f ca="1">IFERROR(AVERAGE(OFFSET(TradeDash[[#This Row],[Returns]],0,0,-n_days*2))/STDEV(OFFSET(TradeDash[[#This Row],[Returns]],0,0,-n_days*2)),"")</f>
        <v>0.19184193475212974</v>
      </c>
      <c r="G3467">
        <f ca="1">IF(ISNUMBER(TradeDash[[#This Row],[2n day Sharpe]]),AVERAGE(TradeDash[[#This Row],[n day Sharpe]:[2n day Sharpe]]),"")</f>
        <v>0.21304567770906477</v>
      </c>
      <c r="H3467">
        <f ca="1">IF(ISNUMBER(TradeDash[[#This Row],[Sharpe Average]]),IF(TradeDash[[#This Row],[Sharpe Average]]&gt;$G$1,1,0),"")</f>
        <v>1</v>
      </c>
      <c r="I3467" s="2">
        <f ca="1">IF(ISNUMBER(TradeDash[[#This Row],[Signal]]),MAX(IF(AND(TradeDash[[#This Row],[Signal]]=1,I3466&lt;1),I3466+$E$1,IF(AND(TradeDash[[#This Row],[Signal]]=0,I3466&gt;0),I3466-$E$1,IF(AND(TradeDash[[#This Row],[Signal]]=1,I3466=1),I3466,IF(AND(TradeDash[[#This Row],[Signal]]=0,I3466=0),I3466,0)))),0),"")</f>
        <v>1</v>
      </c>
      <c r="J3467" s="3">
        <f ca="1">IF(ISNUMBER(TradeDash[[#This Row],[Position]]),TradeDash[[#This Row],[Position]]*D3468,"")</f>
        <v>-3.1552394007479112E-3</v>
      </c>
      <c r="K3467" s="7">
        <f ca="1">K3466*IFERROR(1+TradeDash[[#This Row],[Port Return]],1)</f>
        <v>5099924.6085657384</v>
      </c>
      <c r="L3467" s="7">
        <f ca="1">IF(ISNUMBER(TradeDash[[#This Row],[Port Return]]),L3466*(1+TradeDash[[#This Row],[Returns]]),L3466)</f>
        <v>3920095.3895071563</v>
      </c>
    </row>
    <row r="3468" spans="1:12" x14ac:dyDescent="0.35">
      <c r="A3468" s="1">
        <v>41572</v>
      </c>
      <c r="B3468" s="16">
        <f>YEAR(TradeDash[[#This Row],[Date]])</f>
        <v>2013</v>
      </c>
      <c r="C3468">
        <v>6144.9</v>
      </c>
      <c r="D3468" s="3">
        <f>IFERROR(TradeDash[[#This Row],[Nifty]]/C3467-1,"")</f>
        <v>-3.1552394007479112E-3</v>
      </c>
      <c r="E3468">
        <f ca="1">IFERROR(AVERAGE(OFFSET(TradeDash[[#This Row],[Returns]],0,0,-n_days))/STDEV(OFFSET(TradeDash[[#This Row],[Returns]],0,0,-n_days)),"")</f>
        <v>0.23425717940347771</v>
      </c>
      <c r="F3468">
        <f ca="1">IFERROR(AVERAGE(OFFSET(TradeDash[[#This Row],[Returns]],0,0,-n_days*2))/STDEV(OFFSET(TradeDash[[#This Row],[Returns]],0,0,-n_days*2)),"")</f>
        <v>0.25916313610143682</v>
      </c>
      <c r="G3468">
        <f ca="1">IF(ISNUMBER(TradeDash[[#This Row],[2n day Sharpe]]),AVERAGE(TradeDash[[#This Row],[n day Sharpe]:[2n day Sharpe]]),"")</f>
        <v>0.24671015775245725</v>
      </c>
      <c r="H3468">
        <f ca="1">IF(ISNUMBER(TradeDash[[#This Row],[Sharpe Average]]),IF(TradeDash[[#This Row],[Sharpe Average]]&gt;$G$1,1,0),"")</f>
        <v>1</v>
      </c>
      <c r="I3468" s="2">
        <f ca="1">IF(ISNUMBER(TradeDash[[#This Row],[Signal]]),MAX(IF(AND(TradeDash[[#This Row],[Signal]]=1,I3467&lt;1),I3467+$E$1,IF(AND(TradeDash[[#This Row],[Signal]]=0,I3467&gt;0),I3467-$E$1,IF(AND(TradeDash[[#This Row],[Signal]]=1,I3467=1),I3467,IF(AND(TradeDash[[#This Row],[Signal]]=0,I3467=0),I3467,0)))),0),"")</f>
        <v>1</v>
      </c>
      <c r="J3468" s="3">
        <f ca="1">IF(ISNUMBER(TradeDash[[#This Row],[Position]]),TradeDash[[#This Row],[Position]]*D3469,"")</f>
        <v>-7.1278621295707278E-3</v>
      </c>
      <c r="K3468" s="7">
        <f ca="1">K3467*IFERROR(1+TradeDash[[#This Row],[Port Return]],1)</f>
        <v>5063573.0490846764</v>
      </c>
      <c r="L3468" s="7">
        <f ca="1">IF(ISNUMBER(TradeDash[[#This Row],[Port Return]]),L3467*(1+TradeDash[[#This Row],[Returns]]),L3467)</f>
        <v>3907726.5500794933</v>
      </c>
    </row>
    <row r="3469" spans="1:12" x14ac:dyDescent="0.35">
      <c r="A3469" s="1">
        <v>41575</v>
      </c>
      <c r="B3469" s="16">
        <f>YEAR(TradeDash[[#This Row],[Date]])</f>
        <v>2013</v>
      </c>
      <c r="C3469">
        <v>6101.1</v>
      </c>
      <c r="D3469" s="3">
        <f>IFERROR(TradeDash[[#This Row],[Nifty]]/C3468-1,"")</f>
        <v>-7.1278621295707278E-3</v>
      </c>
      <c r="E3469">
        <f ca="1">IFERROR(AVERAGE(OFFSET(TradeDash[[#This Row],[Returns]],0,0,-n_days))/STDEV(OFFSET(TradeDash[[#This Row],[Returns]],0,0,-n_days)),"")</f>
        <v>0.18650635284225892</v>
      </c>
      <c r="F3469">
        <f ca="1">IFERROR(AVERAGE(OFFSET(TradeDash[[#This Row],[Returns]],0,0,-n_days*2))/STDEV(OFFSET(TradeDash[[#This Row],[Returns]],0,0,-n_days*2)),"")</f>
        <v>0.24658596724279105</v>
      </c>
      <c r="G3469">
        <f ca="1">IF(ISNUMBER(TradeDash[[#This Row],[2n day Sharpe]]),AVERAGE(TradeDash[[#This Row],[n day Sharpe]:[2n day Sharpe]]),"")</f>
        <v>0.21654616004252497</v>
      </c>
      <c r="H3469">
        <f ca="1">IF(ISNUMBER(TradeDash[[#This Row],[Sharpe Average]]),IF(TradeDash[[#This Row],[Sharpe Average]]&gt;$G$1,1,0),"")</f>
        <v>1</v>
      </c>
      <c r="I3469" s="2">
        <f ca="1">IF(ISNUMBER(TradeDash[[#This Row],[Signal]]),MAX(IF(AND(TradeDash[[#This Row],[Signal]]=1,I3468&lt;1),I3468+$E$1,IF(AND(TradeDash[[#This Row],[Signal]]=0,I3468&gt;0),I3468-$E$1,IF(AND(TradeDash[[#This Row],[Signal]]=1,I3468=1),I3468,IF(AND(TradeDash[[#This Row],[Signal]]=0,I3468=0),I3468,0)))),0),"")</f>
        <v>1</v>
      </c>
      <c r="J3469" s="3">
        <f ca="1">IF(ISNUMBER(TradeDash[[#This Row],[Position]]),TradeDash[[#This Row],[Position]]*D3470,"")</f>
        <v>1.9635803379718375E-2</v>
      </c>
      <c r="K3469" s="7">
        <f ca="1">K3468*IFERROR(1+TradeDash[[#This Row],[Port Return]],1)</f>
        <v>5163000.3738753442</v>
      </c>
      <c r="L3469" s="7">
        <f ca="1">IF(ISNUMBER(TradeDash[[#This Row],[Port Return]]),L3468*(1+TradeDash[[#This Row],[Returns]]),L3468)</f>
        <v>3879872.8139904635</v>
      </c>
    </row>
    <row r="3470" spans="1:12" x14ac:dyDescent="0.35">
      <c r="A3470" s="1">
        <v>41576</v>
      </c>
      <c r="B3470" s="16">
        <f>YEAR(TradeDash[[#This Row],[Date]])</f>
        <v>2013</v>
      </c>
      <c r="C3470">
        <v>6220.9</v>
      </c>
      <c r="D3470" s="3">
        <f>IFERROR(TradeDash[[#This Row],[Nifty]]/C3469-1,"")</f>
        <v>1.9635803379718375E-2</v>
      </c>
      <c r="E3470">
        <f ca="1">IFERROR(AVERAGE(OFFSET(TradeDash[[#This Row],[Returns]],0,0,-n_days))/STDEV(OFFSET(TradeDash[[#This Row],[Returns]],0,0,-n_days)),"")</f>
        <v>0.31191671604501525</v>
      </c>
      <c r="F3470">
        <f ca="1">IFERROR(AVERAGE(OFFSET(TradeDash[[#This Row],[Returns]],0,0,-n_days*2))/STDEV(OFFSET(TradeDash[[#This Row],[Returns]],0,0,-n_days*2)),"")</f>
        <v>0.24209879898519096</v>
      </c>
      <c r="G3470">
        <f ca="1">IF(ISNUMBER(TradeDash[[#This Row],[2n day Sharpe]]),AVERAGE(TradeDash[[#This Row],[n day Sharpe]:[2n day Sharpe]]),"")</f>
        <v>0.27700775751510309</v>
      </c>
      <c r="H3470">
        <f ca="1">IF(ISNUMBER(TradeDash[[#This Row],[Sharpe Average]]),IF(TradeDash[[#This Row],[Sharpe Average]]&gt;$G$1,1,0),"")</f>
        <v>1</v>
      </c>
      <c r="I3470" s="2">
        <f ca="1">IF(ISNUMBER(TradeDash[[#This Row],[Signal]]),MAX(IF(AND(TradeDash[[#This Row],[Signal]]=1,I3469&lt;1),I3469+$E$1,IF(AND(TradeDash[[#This Row],[Signal]]=0,I3469&gt;0),I3469-$E$1,IF(AND(TradeDash[[#This Row],[Signal]]=1,I3469=1),I3469,IF(AND(TradeDash[[#This Row],[Signal]]=0,I3469=0),I3469,0)))),0),"")</f>
        <v>1</v>
      </c>
      <c r="J3470" s="3">
        <f ca="1">IF(ISNUMBER(TradeDash[[#This Row],[Position]]),TradeDash[[#This Row],[Position]]*D3471,"")</f>
        <v>4.9510520985709405E-3</v>
      </c>
      <c r="K3470" s="7">
        <f ca="1">K3469*IFERROR(1+TradeDash[[#This Row],[Port Return]],1)</f>
        <v>5188562.657711342</v>
      </c>
      <c r="L3470" s="7">
        <f ca="1">IF(ISNUMBER(TradeDash[[#This Row],[Port Return]]),L3469*(1+TradeDash[[#This Row],[Returns]]),L3469)</f>
        <v>3956057.233704295</v>
      </c>
    </row>
    <row r="3471" spans="1:12" x14ac:dyDescent="0.35">
      <c r="A3471" s="1">
        <v>41577</v>
      </c>
      <c r="B3471" s="16">
        <f>YEAR(TradeDash[[#This Row],[Date]])</f>
        <v>2013</v>
      </c>
      <c r="C3471">
        <v>6251.7</v>
      </c>
      <c r="D3471" s="3">
        <f>IFERROR(TradeDash[[#This Row],[Nifty]]/C3470-1,"")</f>
        <v>4.9510520985709405E-3</v>
      </c>
      <c r="E3471">
        <f ca="1">IFERROR(AVERAGE(OFFSET(TradeDash[[#This Row],[Returns]],0,0,-n_days))/STDEV(OFFSET(TradeDash[[#This Row],[Returns]],0,0,-n_days)),"")</f>
        <v>0.46506060959920253</v>
      </c>
      <c r="F3471">
        <f ca="1">IFERROR(AVERAGE(OFFSET(TradeDash[[#This Row],[Returns]],0,0,-n_days*2))/STDEV(OFFSET(TradeDash[[#This Row],[Returns]],0,0,-n_days*2)),"")</f>
        <v>0.23179578127293049</v>
      </c>
      <c r="G3471">
        <f ca="1">IF(ISNUMBER(TradeDash[[#This Row],[2n day Sharpe]]),AVERAGE(TradeDash[[#This Row],[n day Sharpe]:[2n day Sharpe]]),"")</f>
        <v>0.34842819543606651</v>
      </c>
      <c r="H3471">
        <f ca="1">IF(ISNUMBER(TradeDash[[#This Row],[Sharpe Average]]),IF(TradeDash[[#This Row],[Sharpe Average]]&gt;$G$1,1,0),"")</f>
        <v>1</v>
      </c>
      <c r="I3471" s="2">
        <f ca="1">IF(ISNUMBER(TradeDash[[#This Row],[Signal]]),MAX(IF(AND(TradeDash[[#This Row],[Signal]]=1,I3470&lt;1),I3470+$E$1,IF(AND(TradeDash[[#This Row],[Signal]]=0,I3470&gt;0),I3470-$E$1,IF(AND(TradeDash[[#This Row],[Signal]]=1,I3470=1),I3470,IF(AND(TradeDash[[#This Row],[Signal]]=0,I3470=0),I3470,0)))),0),"")</f>
        <v>1</v>
      </c>
      <c r="J3471" s="3">
        <f ca="1">IF(ISNUMBER(TradeDash[[#This Row],[Position]]),TradeDash[[#This Row],[Position]]*D3472,"")</f>
        <v>7.5899355375337318E-3</v>
      </c>
      <c r="K3471" s="7">
        <f ca="1">K3470*IFERROR(1+TradeDash[[#This Row],[Port Return]],1)</f>
        <v>5227943.5138158258</v>
      </c>
      <c r="L3471" s="7">
        <f ca="1">IF(ISNUMBER(TradeDash[[#This Row],[Port Return]]),L3470*(1+TradeDash[[#This Row],[Returns]]),L3470)</f>
        <v>3975643.8791732932</v>
      </c>
    </row>
    <row r="3472" spans="1:12" x14ac:dyDescent="0.35">
      <c r="A3472" s="1">
        <v>41578</v>
      </c>
      <c r="B3472" s="16">
        <f>YEAR(TradeDash[[#This Row],[Date]])</f>
        <v>2013</v>
      </c>
      <c r="C3472">
        <v>6299.15</v>
      </c>
      <c r="D3472" s="3">
        <f>IFERROR(TradeDash[[#This Row],[Nifty]]/C3471-1,"")</f>
        <v>7.5899355375337318E-3</v>
      </c>
      <c r="E3472">
        <f ca="1">IFERROR(AVERAGE(OFFSET(TradeDash[[#This Row],[Returns]],0,0,-n_days))/STDEV(OFFSET(TradeDash[[#This Row],[Returns]],0,0,-n_days)),"")</f>
        <v>0.46412430097771995</v>
      </c>
      <c r="F3472">
        <f ca="1">IFERROR(AVERAGE(OFFSET(TradeDash[[#This Row],[Returns]],0,0,-n_days*2))/STDEV(OFFSET(TradeDash[[#This Row],[Returns]],0,0,-n_days*2)),"")</f>
        <v>0.22163988992211198</v>
      </c>
      <c r="G3472">
        <f ca="1">IF(ISNUMBER(TradeDash[[#This Row],[2n day Sharpe]]),AVERAGE(TradeDash[[#This Row],[n day Sharpe]:[2n day Sharpe]]),"")</f>
        <v>0.34288209544991599</v>
      </c>
      <c r="H3472">
        <f ca="1">IF(ISNUMBER(TradeDash[[#This Row],[Sharpe Average]]),IF(TradeDash[[#This Row],[Sharpe Average]]&gt;$G$1,1,0),"")</f>
        <v>1</v>
      </c>
      <c r="I3472" s="2">
        <f ca="1">IF(ISNUMBER(TradeDash[[#This Row],[Signal]]),MAX(IF(AND(TradeDash[[#This Row],[Signal]]=1,I3471&lt;1),I3471+$E$1,IF(AND(TradeDash[[#This Row],[Signal]]=0,I3471&gt;0),I3471-$E$1,IF(AND(TradeDash[[#This Row],[Signal]]=1,I3471=1),I3471,IF(AND(TradeDash[[#This Row],[Signal]]=0,I3471=0),I3471,0)))),0),"")</f>
        <v>1</v>
      </c>
      <c r="J3472" s="3">
        <f ca="1">IF(ISNUMBER(TradeDash[[#This Row],[Position]]),TradeDash[[#This Row],[Position]]*D3473,"")</f>
        <v>1.2779501996300624E-3</v>
      </c>
      <c r="K3472" s="7">
        <f ca="1">K3471*IFERROR(1+TradeDash[[#This Row],[Port Return]],1)</f>
        <v>5234624.5652729617</v>
      </c>
      <c r="L3472" s="7">
        <f ca="1">IF(ISNUMBER(TradeDash[[#This Row],[Port Return]]),L3471*(1+TradeDash[[#This Row],[Returns]]),L3471)</f>
        <v>4005818.7599364091</v>
      </c>
    </row>
    <row r="3473" spans="1:12" x14ac:dyDescent="0.35">
      <c r="A3473" s="1">
        <v>41579</v>
      </c>
      <c r="B3473" s="16">
        <f>YEAR(TradeDash[[#This Row],[Date]])</f>
        <v>2013</v>
      </c>
      <c r="C3473">
        <v>6307.2</v>
      </c>
      <c r="D3473" s="3">
        <f>IFERROR(TradeDash[[#This Row],[Nifty]]/C3472-1,"")</f>
        <v>1.2779501996300624E-3</v>
      </c>
      <c r="E3473">
        <f ca="1">IFERROR(AVERAGE(OFFSET(TradeDash[[#This Row],[Returns]],0,0,-n_days))/STDEV(OFFSET(TradeDash[[#This Row],[Returns]],0,0,-n_days)),"")</f>
        <v>0.39363354179292592</v>
      </c>
      <c r="F3473">
        <f ca="1">IFERROR(AVERAGE(OFFSET(TradeDash[[#This Row],[Returns]],0,0,-n_days*2))/STDEV(OFFSET(TradeDash[[#This Row],[Returns]],0,0,-n_days*2)),"")</f>
        <v>0.32188639420466697</v>
      </c>
      <c r="G3473">
        <f ca="1">IF(ISNUMBER(TradeDash[[#This Row],[2n day Sharpe]]),AVERAGE(TradeDash[[#This Row],[n day Sharpe]:[2n day Sharpe]]),"")</f>
        <v>0.35775996799879645</v>
      </c>
      <c r="H3473">
        <f ca="1">IF(ISNUMBER(TradeDash[[#This Row],[Sharpe Average]]),IF(TradeDash[[#This Row],[Sharpe Average]]&gt;$G$1,1,0),"")</f>
        <v>1</v>
      </c>
      <c r="I3473" s="2">
        <f ca="1">IF(ISNUMBER(TradeDash[[#This Row],[Signal]]),MAX(IF(AND(TradeDash[[#This Row],[Signal]]=1,I3472&lt;1),I3472+$E$1,IF(AND(TradeDash[[#This Row],[Signal]]=0,I3472&gt;0),I3472-$E$1,IF(AND(TradeDash[[#This Row],[Signal]]=1,I3472=1),I3472,IF(AND(TradeDash[[#This Row],[Signal]]=0,I3472=0),I3472,0)))),0),"")</f>
        <v>1</v>
      </c>
      <c r="J3473" s="3">
        <f ca="1">IF(ISNUMBER(TradeDash[[#This Row],[Position]]),TradeDash[[#This Row],[Position]]*D3474,"")</f>
        <v>-8.5695712836123539E-3</v>
      </c>
      <c r="K3473" s="7">
        <f ca="1">K3472*IFERROR(1+TradeDash[[#This Row],[Port Return]],1)</f>
        <v>5189766.0769179072</v>
      </c>
      <c r="L3473" s="7">
        <f ca="1">IF(ISNUMBER(TradeDash[[#This Row],[Port Return]]),L3472*(1+TradeDash[[#This Row],[Returns]]),L3472)</f>
        <v>4010937.9968203516</v>
      </c>
    </row>
    <row r="3474" spans="1:12" x14ac:dyDescent="0.35">
      <c r="A3474" s="1">
        <v>41583</v>
      </c>
      <c r="B3474" s="16">
        <f>YEAR(TradeDash[[#This Row],[Date]])</f>
        <v>2013</v>
      </c>
      <c r="C3474">
        <v>6253.15</v>
      </c>
      <c r="D3474" s="3">
        <f>IFERROR(TradeDash[[#This Row],[Nifty]]/C3473-1,"")</f>
        <v>-8.5695712836123539E-3</v>
      </c>
      <c r="E3474">
        <f ca="1">IFERROR(AVERAGE(OFFSET(TradeDash[[#This Row],[Returns]],0,0,-n_days))/STDEV(OFFSET(TradeDash[[#This Row],[Returns]],0,0,-n_days)),"")</f>
        <v>0.32984218318138031</v>
      </c>
      <c r="F3474">
        <f ca="1">IFERROR(AVERAGE(OFFSET(TradeDash[[#This Row],[Returns]],0,0,-n_days*2))/STDEV(OFFSET(TradeDash[[#This Row],[Returns]],0,0,-n_days*2)),"")</f>
        <v>0.26988128195338884</v>
      </c>
      <c r="G3474">
        <f ca="1">IF(ISNUMBER(TradeDash[[#This Row],[2n day Sharpe]]),AVERAGE(TradeDash[[#This Row],[n day Sharpe]:[2n day Sharpe]]),"")</f>
        <v>0.29986173256738458</v>
      </c>
      <c r="H3474">
        <f ca="1">IF(ISNUMBER(TradeDash[[#This Row],[Sharpe Average]]),IF(TradeDash[[#This Row],[Sharpe Average]]&gt;$G$1,1,0),"")</f>
        <v>1</v>
      </c>
      <c r="I3474" s="2">
        <f ca="1">IF(ISNUMBER(TradeDash[[#This Row],[Signal]]),MAX(IF(AND(TradeDash[[#This Row],[Signal]]=1,I3473&lt;1),I3473+$E$1,IF(AND(TradeDash[[#This Row],[Signal]]=0,I3473&gt;0),I3473-$E$1,IF(AND(TradeDash[[#This Row],[Signal]]=1,I3473=1),I3473,IF(AND(TradeDash[[#This Row],[Signal]]=0,I3473=0),I3473,0)))),0),"")</f>
        <v>1</v>
      </c>
      <c r="J3474" s="3">
        <f ca="1">IF(ISNUMBER(TradeDash[[#This Row],[Position]]),TradeDash[[#This Row],[Position]]*D3475,"")</f>
        <v>-6.0769372236393338E-3</v>
      </c>
      <c r="K3474" s="7">
        <f ca="1">K3473*IFERROR(1+TradeDash[[#This Row],[Port Return]],1)</f>
        <v>5158228.1942631043</v>
      </c>
      <c r="L3474" s="7">
        <f ca="1">IF(ISNUMBER(TradeDash[[#This Row],[Port Return]]),L3473*(1+TradeDash[[#This Row],[Returns]]),L3473)</f>
        <v>3976565.9777424503</v>
      </c>
    </row>
    <row r="3475" spans="1:12" x14ac:dyDescent="0.35">
      <c r="A3475" s="1">
        <v>41584</v>
      </c>
      <c r="B3475" s="16">
        <f>YEAR(TradeDash[[#This Row],[Date]])</f>
        <v>2013</v>
      </c>
      <c r="C3475">
        <v>6215.15</v>
      </c>
      <c r="D3475" s="3">
        <f>IFERROR(TradeDash[[#This Row],[Nifty]]/C3474-1,"")</f>
        <v>-6.0769372236393338E-3</v>
      </c>
      <c r="E3475">
        <f ca="1">IFERROR(AVERAGE(OFFSET(TradeDash[[#This Row],[Returns]],0,0,-n_days))/STDEV(OFFSET(TradeDash[[#This Row],[Returns]],0,0,-n_days)),"")</f>
        <v>0.28941551975730895</v>
      </c>
      <c r="F3475">
        <f ca="1">IFERROR(AVERAGE(OFFSET(TradeDash[[#This Row],[Returns]],0,0,-n_days*2))/STDEV(OFFSET(TradeDash[[#This Row],[Returns]],0,0,-n_days*2)),"")</f>
        <v>0.21514873644859969</v>
      </c>
      <c r="G3475">
        <f ca="1">IF(ISNUMBER(TradeDash[[#This Row],[2n day Sharpe]]),AVERAGE(TradeDash[[#This Row],[n day Sharpe]:[2n day Sharpe]]),"")</f>
        <v>0.25228212810295431</v>
      </c>
      <c r="H3475">
        <f ca="1">IF(ISNUMBER(TradeDash[[#This Row],[Sharpe Average]]),IF(TradeDash[[#This Row],[Sharpe Average]]&gt;$G$1,1,0),"")</f>
        <v>1</v>
      </c>
      <c r="I3475" s="2">
        <f ca="1">IF(ISNUMBER(TradeDash[[#This Row],[Signal]]),MAX(IF(AND(TradeDash[[#This Row],[Signal]]=1,I3474&lt;1),I3474+$E$1,IF(AND(TradeDash[[#This Row],[Signal]]=0,I3474&gt;0),I3474-$E$1,IF(AND(TradeDash[[#This Row],[Signal]]=1,I3474=1),I3474,IF(AND(TradeDash[[#This Row],[Signal]]=0,I3474=0),I3474,0)))),0),"")</f>
        <v>1</v>
      </c>
      <c r="J3475" s="3">
        <f ca="1">IF(ISNUMBER(TradeDash[[#This Row],[Position]]),TradeDash[[#This Row],[Position]]*D3476,"")</f>
        <v>-4.4890308359410991E-3</v>
      </c>
      <c r="K3475" s="7">
        <f ca="1">K3474*IFERROR(1+TradeDash[[#This Row],[Port Return]],1)</f>
        <v>5135072.7488402361</v>
      </c>
      <c r="L3475" s="7">
        <f ca="1">IF(ISNUMBER(TradeDash[[#This Row],[Port Return]]),L3474*(1+TradeDash[[#This Row],[Returns]]),L3474)</f>
        <v>3952400.6359300497</v>
      </c>
    </row>
    <row r="3476" spans="1:12" x14ac:dyDescent="0.35">
      <c r="A3476" s="1">
        <v>41585</v>
      </c>
      <c r="B3476" s="16">
        <f>YEAR(TradeDash[[#This Row],[Date]])</f>
        <v>2013</v>
      </c>
      <c r="C3476">
        <v>6187.25</v>
      </c>
      <c r="D3476" s="3">
        <f>IFERROR(TradeDash[[#This Row],[Nifty]]/C3475-1,"")</f>
        <v>-4.4890308359410991E-3</v>
      </c>
      <c r="E3476">
        <f ca="1">IFERROR(AVERAGE(OFFSET(TradeDash[[#This Row],[Returns]],0,0,-n_days))/STDEV(OFFSET(TradeDash[[#This Row],[Returns]],0,0,-n_days)),"")</f>
        <v>0.23975762042439439</v>
      </c>
      <c r="F3476">
        <f ca="1">IFERROR(AVERAGE(OFFSET(TradeDash[[#This Row],[Returns]],0,0,-n_days*2))/STDEV(OFFSET(TradeDash[[#This Row],[Returns]],0,0,-n_days*2)),"")</f>
        <v>0.17710548924543493</v>
      </c>
      <c r="G3476">
        <f ca="1">IF(ISNUMBER(TradeDash[[#This Row],[2n day Sharpe]]),AVERAGE(TradeDash[[#This Row],[n day Sharpe]:[2n day Sharpe]]),"")</f>
        <v>0.20843155483491466</v>
      </c>
      <c r="H3476">
        <f ca="1">IF(ISNUMBER(TradeDash[[#This Row],[Sharpe Average]]),IF(TradeDash[[#This Row],[Sharpe Average]]&gt;$G$1,1,0),"")</f>
        <v>1</v>
      </c>
      <c r="I3476" s="2">
        <f ca="1">IF(ISNUMBER(TradeDash[[#This Row],[Signal]]),MAX(IF(AND(TradeDash[[#This Row],[Signal]]=1,I3475&lt;1),I3475+$E$1,IF(AND(TradeDash[[#This Row],[Signal]]=0,I3475&gt;0),I3475-$E$1,IF(AND(TradeDash[[#This Row],[Signal]]=1,I3475=1),I3475,IF(AND(TradeDash[[#This Row],[Signal]]=0,I3475=0),I3475,0)))),0),"")</f>
        <v>1</v>
      </c>
      <c r="J3476" s="3">
        <f ca="1">IF(ISNUMBER(TradeDash[[#This Row],[Position]]),TradeDash[[#This Row],[Position]]*D3477,"")</f>
        <v>-7.5154551699058159E-3</v>
      </c>
      <c r="K3476" s="7">
        <f ca="1">K3475*IFERROR(1+TradeDash[[#This Row],[Port Return]],1)</f>
        <v>5096480.3398021227</v>
      </c>
      <c r="L3476" s="7">
        <f ca="1">IF(ISNUMBER(TradeDash[[#This Row],[Port Return]]),L3475*(1+TradeDash[[#This Row],[Returns]]),L3475)</f>
        <v>3934658.1875993665</v>
      </c>
    </row>
    <row r="3477" spans="1:12" x14ac:dyDescent="0.35">
      <c r="A3477" s="1">
        <v>41586</v>
      </c>
      <c r="B3477" s="16">
        <f>YEAR(TradeDash[[#This Row],[Date]])</f>
        <v>2013</v>
      </c>
      <c r="C3477">
        <v>6140.75</v>
      </c>
      <c r="D3477" s="3">
        <f>IFERROR(TradeDash[[#This Row],[Nifty]]/C3476-1,"")</f>
        <v>-7.5154551699058159E-3</v>
      </c>
      <c r="E3477">
        <f ca="1">IFERROR(AVERAGE(OFFSET(TradeDash[[#This Row],[Returns]],0,0,-n_days))/STDEV(OFFSET(TradeDash[[#This Row],[Returns]],0,0,-n_days)),"")</f>
        <v>0.12713514235210768</v>
      </c>
      <c r="F3477">
        <f ca="1">IFERROR(AVERAGE(OFFSET(TradeDash[[#This Row],[Returns]],0,0,-n_days*2))/STDEV(OFFSET(TradeDash[[#This Row],[Returns]],0,0,-n_days*2)),"")</f>
        <v>9.631171354993065E-2</v>
      </c>
      <c r="G3477">
        <f ca="1">IF(ISNUMBER(TradeDash[[#This Row],[2n day Sharpe]]),AVERAGE(TradeDash[[#This Row],[n day Sharpe]:[2n day Sharpe]]),"")</f>
        <v>0.11172342795101917</v>
      </c>
      <c r="H3477">
        <f ca="1">IF(ISNUMBER(TradeDash[[#This Row],[Sharpe Average]]),IF(TradeDash[[#This Row],[Sharpe Average]]&gt;$G$1,1,0),"")</f>
        <v>1</v>
      </c>
      <c r="I3477" s="2">
        <f ca="1">IF(ISNUMBER(TradeDash[[#This Row],[Signal]]),MAX(IF(AND(TradeDash[[#This Row],[Signal]]=1,I3476&lt;1),I3476+$E$1,IF(AND(TradeDash[[#This Row],[Signal]]=0,I3476&gt;0),I3476-$E$1,IF(AND(TradeDash[[#This Row],[Signal]]=1,I3476=1),I3476,IF(AND(TradeDash[[#This Row],[Signal]]=0,I3476=0),I3476,0)))),0),"")</f>
        <v>1</v>
      </c>
      <c r="J3477" s="3">
        <f ca="1">IF(ISNUMBER(TradeDash[[#This Row],[Position]]),TradeDash[[#This Row],[Position]]*D3478,"")</f>
        <v>-1.0088344257623172E-2</v>
      </c>
      <c r="K3477" s="7">
        <f ca="1">K3476*IFERROR(1+TradeDash[[#This Row],[Port Return]],1)</f>
        <v>5045065.2916319901</v>
      </c>
      <c r="L3477" s="7">
        <f ca="1">IF(ISNUMBER(TradeDash[[#This Row],[Port Return]]),L3476*(1+TradeDash[[#This Row],[Returns]]),L3476)</f>
        <v>3905087.4403815605</v>
      </c>
    </row>
    <row r="3478" spans="1:12" x14ac:dyDescent="0.35">
      <c r="A3478" s="1">
        <v>41589</v>
      </c>
      <c r="B3478" s="16">
        <f>YEAR(TradeDash[[#This Row],[Date]])</f>
        <v>2013</v>
      </c>
      <c r="C3478">
        <v>6078.8</v>
      </c>
      <c r="D3478" s="3">
        <f>IFERROR(TradeDash[[#This Row],[Nifty]]/C3477-1,"")</f>
        <v>-1.0088344257623172E-2</v>
      </c>
      <c r="E3478">
        <f ca="1">IFERROR(AVERAGE(OFFSET(TradeDash[[#This Row],[Returns]],0,0,-n_days))/STDEV(OFFSET(TradeDash[[#This Row],[Returns]],0,0,-n_days)),"")</f>
        <v>5.5957195160174944E-2</v>
      </c>
      <c r="F3478">
        <f ca="1">IFERROR(AVERAGE(OFFSET(TradeDash[[#This Row],[Returns]],0,0,-n_days*2))/STDEV(OFFSET(TradeDash[[#This Row],[Returns]],0,0,-n_days*2)),"")</f>
        <v>6.6666357683712291E-2</v>
      </c>
      <c r="G3478">
        <f ca="1">IF(ISNUMBER(TradeDash[[#This Row],[2n day Sharpe]]),AVERAGE(TradeDash[[#This Row],[n day Sharpe]:[2n day Sharpe]]),"")</f>
        <v>6.1311776421943617E-2</v>
      </c>
      <c r="H3478">
        <f ca="1">IF(ISNUMBER(TradeDash[[#This Row],[Sharpe Average]]),IF(TradeDash[[#This Row],[Sharpe Average]]&gt;$G$1,1,0),"")</f>
        <v>1</v>
      </c>
      <c r="I3478" s="2">
        <f ca="1">IF(ISNUMBER(TradeDash[[#This Row],[Signal]]),MAX(IF(AND(TradeDash[[#This Row],[Signal]]=1,I3477&lt;1),I3477+$E$1,IF(AND(TradeDash[[#This Row],[Signal]]=0,I3477&gt;0),I3477-$E$1,IF(AND(TradeDash[[#This Row],[Signal]]=1,I3477=1),I3477,IF(AND(TradeDash[[#This Row],[Signal]]=0,I3477=0),I3477,0)))),0),"")</f>
        <v>1</v>
      </c>
      <c r="J3478" s="3">
        <f ca="1">IF(ISNUMBER(TradeDash[[#This Row],[Position]]),TradeDash[[#This Row],[Position]]*D3479,"")</f>
        <v>-9.9937487662038471E-3</v>
      </c>
      <c r="K3478" s="7">
        <f ca="1">K3477*IFERROR(1+TradeDash[[#This Row],[Port Return]],1)</f>
        <v>4994646.1765983254</v>
      </c>
      <c r="L3478" s="7">
        <f ca="1">IF(ISNUMBER(TradeDash[[#This Row],[Port Return]]),L3477*(1+TradeDash[[#This Row],[Returns]]),L3477)</f>
        <v>3865691.5739268707</v>
      </c>
    </row>
    <row r="3479" spans="1:12" x14ac:dyDescent="0.35">
      <c r="A3479" s="1">
        <v>41590</v>
      </c>
      <c r="B3479" s="16">
        <f>YEAR(TradeDash[[#This Row],[Date]])</f>
        <v>2013</v>
      </c>
      <c r="C3479">
        <v>6018.05</v>
      </c>
      <c r="D3479" s="3">
        <f>IFERROR(TradeDash[[#This Row],[Nifty]]/C3478-1,"")</f>
        <v>-9.9937487662038471E-3</v>
      </c>
      <c r="E3479">
        <f ca="1">IFERROR(AVERAGE(OFFSET(TradeDash[[#This Row],[Returns]],0,0,-n_days))/STDEV(OFFSET(TradeDash[[#This Row],[Returns]],0,0,-n_days)),"")</f>
        <v>-6.6553070391083088E-2</v>
      </c>
      <c r="F3479">
        <f ca="1">IFERROR(AVERAGE(OFFSET(TradeDash[[#This Row],[Returns]],0,0,-n_days*2))/STDEV(OFFSET(TradeDash[[#This Row],[Returns]],0,0,-n_days*2)),"")</f>
        <v>6.800874656079757E-2</v>
      </c>
      <c r="G3479">
        <f ca="1">IF(ISNUMBER(TradeDash[[#This Row],[2n day Sharpe]]),AVERAGE(TradeDash[[#This Row],[n day Sharpe]:[2n day Sharpe]]),"")</f>
        <v>7.2783808485724077E-4</v>
      </c>
      <c r="H3479">
        <f ca="1">IF(ISNUMBER(TradeDash[[#This Row],[Sharpe Average]]),IF(TradeDash[[#This Row],[Sharpe Average]]&gt;$G$1,1,0),"")</f>
        <v>1</v>
      </c>
      <c r="I3479" s="2">
        <f ca="1">IF(ISNUMBER(TradeDash[[#This Row],[Signal]]),MAX(IF(AND(TradeDash[[#This Row],[Signal]]=1,I3478&lt;1),I3478+$E$1,IF(AND(TradeDash[[#This Row],[Signal]]=0,I3478&gt;0),I3478-$E$1,IF(AND(TradeDash[[#This Row],[Signal]]=1,I3478=1),I3478,IF(AND(TradeDash[[#This Row],[Signal]]=0,I3478=0),I3478,0)))),0),"")</f>
        <v>1</v>
      </c>
      <c r="J3479" s="3">
        <f ca="1">IF(ISNUMBER(TradeDash[[#This Row],[Position]]),TradeDash[[#This Row],[Position]]*D3480,"")</f>
        <v>-4.7274449364826943E-3</v>
      </c>
      <c r="K3479" s="7">
        <f ca="1">K3478*IFERROR(1+TradeDash[[#This Row],[Port Return]],1)</f>
        <v>4971034.261821243</v>
      </c>
      <c r="L3479" s="7">
        <f ca="1">IF(ISNUMBER(TradeDash[[#This Row],[Port Return]]),L3478*(1+TradeDash[[#This Row],[Returns]]),L3478)</f>
        <v>3827058.8235294144</v>
      </c>
    </row>
    <row r="3480" spans="1:12" x14ac:dyDescent="0.35">
      <c r="A3480" s="1">
        <v>41591</v>
      </c>
      <c r="B3480" s="16">
        <f>YEAR(TradeDash[[#This Row],[Date]])</f>
        <v>2013</v>
      </c>
      <c r="C3480">
        <v>5989.6</v>
      </c>
      <c r="D3480" s="3">
        <f>IFERROR(TradeDash[[#This Row],[Nifty]]/C3479-1,"")</f>
        <v>-4.7274449364826943E-3</v>
      </c>
      <c r="E3480">
        <f ca="1">IFERROR(AVERAGE(OFFSET(TradeDash[[#This Row],[Returns]],0,0,-n_days))/STDEV(OFFSET(TradeDash[[#This Row],[Returns]],0,0,-n_days)),"")</f>
        <v>-0.10727401916471531</v>
      </c>
      <c r="F3480">
        <f ca="1">IFERROR(AVERAGE(OFFSET(TradeDash[[#This Row],[Returns]],0,0,-n_days*2))/STDEV(OFFSET(TradeDash[[#This Row],[Returns]],0,0,-n_days*2)),"")</f>
        <v>5.739676209826667E-2</v>
      </c>
      <c r="G3480">
        <f ca="1">IF(ISNUMBER(TradeDash[[#This Row],[2n day Sharpe]]),AVERAGE(TradeDash[[#This Row],[n day Sharpe]:[2n day Sharpe]]),"")</f>
        <v>-2.493862853322432E-2</v>
      </c>
      <c r="H3480">
        <f ca="1">IF(ISNUMBER(TradeDash[[#This Row],[Sharpe Average]]),IF(TradeDash[[#This Row],[Sharpe Average]]&gt;$G$1,1,0),"")</f>
        <v>0</v>
      </c>
      <c r="I3480" s="2">
        <f ca="1">IF(ISNUMBER(TradeDash[[#This Row],[Signal]]),MAX(IF(AND(TradeDash[[#This Row],[Signal]]=1,I3479&lt;1),I3479+$E$1,IF(AND(TradeDash[[#This Row],[Signal]]=0,I3479&gt;0),I3479-$E$1,IF(AND(TradeDash[[#This Row],[Signal]]=1,I3479=1),I3479,IF(AND(TradeDash[[#This Row],[Signal]]=0,I3479=0),I3479,0)))),0),"")</f>
        <v>0.8</v>
      </c>
      <c r="J3480" s="3">
        <f ca="1">IF(ISNUMBER(TradeDash[[#This Row],[Position]]),TradeDash[[#This Row],[Position]]*D3481,"")</f>
        <v>8.888740483504699E-3</v>
      </c>
      <c r="K3480" s="7">
        <f ca="1">K3479*IFERROR(1+TradeDash[[#This Row],[Port Return]],1)</f>
        <v>5015220.4953091824</v>
      </c>
      <c r="L3480" s="7">
        <f ca="1">IF(ISNUMBER(TradeDash[[#This Row],[Port Return]]),L3479*(1+TradeDash[[#This Row],[Returns]]),L3479)</f>
        <v>3808966.6136724986</v>
      </c>
    </row>
    <row r="3481" spans="1:12" x14ac:dyDescent="0.35">
      <c r="A3481" s="1">
        <v>41592</v>
      </c>
      <c r="B3481" s="16">
        <f>YEAR(TradeDash[[#This Row],[Date]])</f>
        <v>2013</v>
      </c>
      <c r="C3481">
        <v>6056.15</v>
      </c>
      <c r="D3481" s="3">
        <f>IFERROR(TradeDash[[#This Row],[Nifty]]/C3480-1,"")</f>
        <v>1.1110925604380872E-2</v>
      </c>
      <c r="E3481">
        <f ca="1">IFERROR(AVERAGE(OFFSET(TradeDash[[#This Row],[Returns]],0,0,-n_days))/STDEV(OFFSET(TradeDash[[#This Row],[Returns]],0,0,-n_days)),"")</f>
        <v>-2.4132195020165698E-2</v>
      </c>
      <c r="F3481">
        <f ca="1">IFERROR(AVERAGE(OFFSET(TradeDash[[#This Row],[Returns]],0,0,-n_days*2))/STDEV(OFFSET(TradeDash[[#This Row],[Returns]],0,0,-n_days*2)),"")</f>
        <v>8.4914038838093106E-2</v>
      </c>
      <c r="G3481">
        <f ca="1">IF(ISNUMBER(TradeDash[[#This Row],[2n day Sharpe]]),AVERAGE(TradeDash[[#This Row],[n day Sharpe]:[2n day Sharpe]]),"")</f>
        <v>3.0390921908963704E-2</v>
      </c>
      <c r="H3481">
        <f ca="1">IF(ISNUMBER(TradeDash[[#This Row],[Sharpe Average]]),IF(TradeDash[[#This Row],[Sharpe Average]]&gt;$G$1,1,0),"")</f>
        <v>1</v>
      </c>
      <c r="I3481" s="2">
        <f ca="1">IF(ISNUMBER(TradeDash[[#This Row],[Signal]]),MAX(IF(AND(TradeDash[[#This Row],[Signal]]=1,I3480&lt;1),I3480+$E$1,IF(AND(TradeDash[[#This Row],[Signal]]=0,I3480&gt;0),I3480-$E$1,IF(AND(TradeDash[[#This Row],[Signal]]=1,I3480=1),I3480,IF(AND(TradeDash[[#This Row],[Signal]]=0,I3480=0),I3480,0)))),0),"")</f>
        <v>1</v>
      </c>
      <c r="J3481" s="3">
        <f ca="1">IF(ISNUMBER(TradeDash[[#This Row],[Position]]),TradeDash[[#This Row],[Position]]*D3482,"")</f>
        <v>2.1936378722455796E-2</v>
      </c>
      <c r="K3481" s="7">
        <f ca="1">K3480*IFERROR(1+TradeDash[[#This Row],[Port Return]],1)</f>
        <v>5125236.2714709071</v>
      </c>
      <c r="L3481" s="7">
        <f ca="1">IF(ISNUMBER(TradeDash[[#This Row],[Port Return]]),L3480*(1+TradeDash[[#This Row],[Returns]]),L3480)</f>
        <v>3851287.7583465842</v>
      </c>
    </row>
    <row r="3482" spans="1:12" x14ac:dyDescent="0.35">
      <c r="A3482" s="1">
        <v>41596</v>
      </c>
      <c r="B3482" s="16">
        <f>YEAR(TradeDash[[#This Row],[Date]])</f>
        <v>2013</v>
      </c>
      <c r="C3482">
        <v>6189</v>
      </c>
      <c r="D3482" s="3">
        <f>IFERROR(TradeDash[[#This Row],[Nifty]]/C3481-1,"")</f>
        <v>2.1936378722455796E-2</v>
      </c>
      <c r="E3482">
        <f ca="1">IFERROR(AVERAGE(OFFSET(TradeDash[[#This Row],[Returns]],0,0,-n_days))/STDEV(OFFSET(TradeDash[[#This Row],[Returns]],0,0,-n_days)),"")</f>
        <v>0.11615516365938987</v>
      </c>
      <c r="F3482">
        <f ca="1">IFERROR(AVERAGE(OFFSET(TradeDash[[#This Row],[Returns]],0,0,-n_days*2))/STDEV(OFFSET(TradeDash[[#This Row],[Returns]],0,0,-n_days*2)),"")</f>
        <v>0.12418803670083681</v>
      </c>
      <c r="G3482">
        <f ca="1">IF(ISNUMBER(TradeDash[[#This Row],[2n day Sharpe]]),AVERAGE(TradeDash[[#This Row],[n day Sharpe]:[2n day Sharpe]]),"")</f>
        <v>0.12017160018011333</v>
      </c>
      <c r="H3482">
        <f ca="1">IF(ISNUMBER(TradeDash[[#This Row],[Sharpe Average]]),IF(TradeDash[[#This Row],[Sharpe Average]]&gt;$G$1,1,0),"")</f>
        <v>1</v>
      </c>
      <c r="I3482" s="2">
        <f ca="1">IF(ISNUMBER(TradeDash[[#This Row],[Signal]]),MAX(IF(AND(TradeDash[[#This Row],[Signal]]=1,I3481&lt;1),I3481+$E$1,IF(AND(TradeDash[[#This Row],[Signal]]=0,I3481&gt;0),I3481-$E$1,IF(AND(TradeDash[[#This Row],[Signal]]=1,I3481=1),I3481,IF(AND(TradeDash[[#This Row],[Signal]]=0,I3481=0),I3481,0)))),0),"")</f>
        <v>1</v>
      </c>
      <c r="J3482" s="3">
        <f ca="1">IF(ISNUMBER(TradeDash[[#This Row],[Position]]),TradeDash[[#This Row],[Position]]*D3483,"")</f>
        <v>2.3186298271127281E-3</v>
      </c>
      <c r="K3482" s="7">
        <f ca="1">K3481*IFERROR(1+TradeDash[[#This Row],[Port Return]],1)</f>
        <v>5137119.7971609393</v>
      </c>
      <c r="L3482" s="7">
        <f ca="1">IF(ISNUMBER(TradeDash[[#This Row],[Port Return]]),L3481*(1+TradeDash[[#This Row],[Returns]]),L3481)</f>
        <v>3935771.0651828325</v>
      </c>
    </row>
    <row r="3483" spans="1:12" x14ac:dyDescent="0.35">
      <c r="A3483" s="1">
        <v>41597</v>
      </c>
      <c r="B3483" s="16">
        <f>YEAR(TradeDash[[#This Row],[Date]])</f>
        <v>2013</v>
      </c>
      <c r="C3483">
        <v>6203.35</v>
      </c>
      <c r="D3483" s="3">
        <f>IFERROR(TradeDash[[#This Row],[Nifty]]/C3482-1,"")</f>
        <v>2.3186298271127281E-3</v>
      </c>
      <c r="E3483">
        <f ca="1">IFERROR(AVERAGE(OFFSET(TradeDash[[#This Row],[Returns]],0,0,-n_days))/STDEV(OFFSET(TradeDash[[#This Row],[Returns]],0,0,-n_days)),"")</f>
        <v>1.6697840019668585E-2</v>
      </c>
      <c r="F3483">
        <f ca="1">IFERROR(AVERAGE(OFFSET(TradeDash[[#This Row],[Returns]],0,0,-n_days*2))/STDEV(OFFSET(TradeDash[[#This Row],[Returns]],0,0,-n_days*2)),"")</f>
        <v>0.11185661273499622</v>
      </c>
      <c r="G3483">
        <f ca="1">IF(ISNUMBER(TradeDash[[#This Row],[2n day Sharpe]]),AVERAGE(TradeDash[[#This Row],[n day Sharpe]:[2n day Sharpe]]),"")</f>
        <v>6.4277226377332408E-2</v>
      </c>
      <c r="H3483">
        <f ca="1">IF(ISNUMBER(TradeDash[[#This Row],[Sharpe Average]]),IF(TradeDash[[#This Row],[Sharpe Average]]&gt;$G$1,1,0),"")</f>
        <v>1</v>
      </c>
      <c r="I3483" s="2">
        <f ca="1">IF(ISNUMBER(TradeDash[[#This Row],[Signal]]),MAX(IF(AND(TradeDash[[#This Row],[Signal]]=1,I3482&lt;1),I3482+$E$1,IF(AND(TradeDash[[#This Row],[Signal]]=0,I3482&gt;0),I3482-$E$1,IF(AND(TradeDash[[#This Row],[Signal]]=1,I3482=1),I3482,IF(AND(TradeDash[[#This Row],[Signal]]=0,I3482=0),I3482,0)))),0),"")</f>
        <v>1</v>
      </c>
      <c r="J3483" s="3">
        <f ca="1">IF(ISNUMBER(TradeDash[[#This Row],[Position]]),TradeDash[[#This Row],[Position]]*D3484,"")</f>
        <v>-1.2968799116606422E-2</v>
      </c>
      <c r="K3483" s="7">
        <f ca="1">K3482*IFERROR(1+TradeDash[[#This Row],[Port Return]],1)</f>
        <v>5070497.5224736175</v>
      </c>
      <c r="L3483" s="7">
        <f ca="1">IF(ISNUMBER(TradeDash[[#This Row],[Port Return]]),L3482*(1+TradeDash[[#This Row],[Returns]]),L3482)</f>
        <v>3944896.6613672525</v>
      </c>
    </row>
    <row r="3484" spans="1:12" x14ac:dyDescent="0.35">
      <c r="A3484" s="1">
        <v>41598</v>
      </c>
      <c r="B3484" s="16">
        <f>YEAR(TradeDash[[#This Row],[Date]])</f>
        <v>2013</v>
      </c>
      <c r="C3484">
        <v>6122.9</v>
      </c>
      <c r="D3484" s="3">
        <f>IFERROR(TradeDash[[#This Row],[Nifty]]/C3483-1,"")</f>
        <v>-1.2968799116606422E-2</v>
      </c>
      <c r="E3484">
        <f ca="1">IFERROR(AVERAGE(OFFSET(TradeDash[[#This Row],[Returns]],0,0,-n_days))/STDEV(OFFSET(TradeDash[[#This Row],[Returns]],0,0,-n_days)),"")</f>
        <v>-6.5171685529331266E-2</v>
      </c>
      <c r="F3484">
        <f ca="1">IFERROR(AVERAGE(OFFSET(TradeDash[[#This Row],[Returns]],0,0,-n_days*2))/STDEV(OFFSET(TradeDash[[#This Row],[Returns]],0,0,-n_days*2)),"")</f>
        <v>7.9772899448253883E-3</v>
      </c>
      <c r="G3484">
        <f ca="1">IF(ISNUMBER(TradeDash[[#This Row],[2n day Sharpe]]),AVERAGE(TradeDash[[#This Row],[n day Sharpe]:[2n day Sharpe]]),"")</f>
        <v>-2.8597197792252938E-2</v>
      </c>
      <c r="H3484">
        <f ca="1">IF(ISNUMBER(TradeDash[[#This Row],[Sharpe Average]]),IF(TradeDash[[#This Row],[Sharpe Average]]&gt;$G$1,1,0),"")</f>
        <v>0</v>
      </c>
      <c r="I3484" s="2">
        <f ca="1">IF(ISNUMBER(TradeDash[[#This Row],[Signal]]),MAX(IF(AND(TradeDash[[#This Row],[Signal]]=1,I3483&lt;1),I3483+$E$1,IF(AND(TradeDash[[#This Row],[Signal]]=0,I3483&gt;0),I3483-$E$1,IF(AND(TradeDash[[#This Row],[Signal]]=1,I3483=1),I3483,IF(AND(TradeDash[[#This Row],[Signal]]=0,I3483=0),I3483,0)))),0),"")</f>
        <v>0.8</v>
      </c>
      <c r="J3484" s="3">
        <f ca="1">IF(ISNUMBER(TradeDash[[#This Row],[Position]]),TradeDash[[#This Row],[Position]]*D3485,"")</f>
        <v>-1.6181874601904234E-2</v>
      </c>
      <c r="K3484" s="7">
        <f ca="1">K3483*IFERROR(1+TradeDash[[#This Row],[Port Return]],1)</f>
        <v>4988447.3673956832</v>
      </c>
      <c r="L3484" s="7">
        <f ca="1">IF(ISNUMBER(TradeDash[[#This Row],[Port Return]]),L3483*(1+TradeDash[[#This Row],[Returns]]),L3483)</f>
        <v>3893736.089030209</v>
      </c>
    </row>
    <row r="3485" spans="1:12" x14ac:dyDescent="0.35">
      <c r="A3485" s="1">
        <v>41599</v>
      </c>
      <c r="B3485" s="16">
        <f>YEAR(TradeDash[[#This Row],[Date]])</f>
        <v>2013</v>
      </c>
      <c r="C3485">
        <v>5999.05</v>
      </c>
      <c r="D3485" s="3">
        <f>IFERROR(TradeDash[[#This Row],[Nifty]]/C3484-1,"")</f>
        <v>-2.0227343252380292E-2</v>
      </c>
      <c r="E3485">
        <f ca="1">IFERROR(AVERAGE(OFFSET(TradeDash[[#This Row],[Returns]],0,0,-n_days))/STDEV(OFFSET(TradeDash[[#This Row],[Returns]],0,0,-n_days)),"")</f>
        <v>-0.15385959707476249</v>
      </c>
      <c r="F3485">
        <f ca="1">IFERROR(AVERAGE(OFFSET(TradeDash[[#This Row],[Returns]],0,0,-n_days*2))/STDEV(OFFSET(TradeDash[[#This Row],[Returns]],0,0,-n_days*2)),"")</f>
        <v>1.4846622940006181E-4</v>
      </c>
      <c r="G3485">
        <f ca="1">IF(ISNUMBER(TradeDash[[#This Row],[2n day Sharpe]]),AVERAGE(TradeDash[[#This Row],[n day Sharpe]:[2n day Sharpe]]),"")</f>
        <v>-7.685556542268121E-2</v>
      </c>
      <c r="H3485">
        <f ca="1">IF(ISNUMBER(TradeDash[[#This Row],[Sharpe Average]]),IF(TradeDash[[#This Row],[Sharpe Average]]&gt;$G$1,1,0),"")</f>
        <v>0</v>
      </c>
      <c r="I3485" s="2">
        <f ca="1">IF(ISNUMBER(TradeDash[[#This Row],[Signal]]),MAX(IF(AND(TradeDash[[#This Row],[Signal]]=1,I3484&lt;1),I3484+$E$1,IF(AND(TradeDash[[#This Row],[Signal]]=0,I3484&gt;0),I3484-$E$1,IF(AND(TradeDash[[#This Row],[Signal]]=1,I3484=1),I3484,IF(AND(TradeDash[[#This Row],[Signal]]=0,I3484=0),I3484,0)))),0),"")</f>
        <v>0.60000000000000009</v>
      </c>
      <c r="J3485" s="3">
        <f ca="1">IF(ISNUMBER(TradeDash[[#This Row],[Position]]),TradeDash[[#This Row],[Position]]*D3486,"")</f>
        <v>-3.6005700902645992E-4</v>
      </c>
      <c r="K3485" s="7">
        <f ca="1">K3484*IFERROR(1+TradeDash[[#This Row],[Port Return]],1)</f>
        <v>4986651.2419568934</v>
      </c>
      <c r="L3485" s="7">
        <f ca="1">IF(ISNUMBER(TradeDash[[#This Row],[Port Return]]),L3484*(1+TradeDash[[#This Row],[Returns]]),L3484)</f>
        <v>3814976.1526232143</v>
      </c>
    </row>
    <row r="3486" spans="1:12" x14ac:dyDescent="0.35">
      <c r="A3486" s="1">
        <v>41600</v>
      </c>
      <c r="B3486" s="16">
        <f>YEAR(TradeDash[[#This Row],[Date]])</f>
        <v>2013</v>
      </c>
      <c r="C3486">
        <v>5995.45</v>
      </c>
      <c r="D3486" s="3">
        <f>IFERROR(TradeDash[[#This Row],[Nifty]]/C3485-1,"")</f>
        <v>-6.0009501504409979E-4</v>
      </c>
      <c r="E3486">
        <f ca="1">IFERROR(AVERAGE(OFFSET(TradeDash[[#This Row],[Returns]],0,0,-n_days))/STDEV(OFFSET(TradeDash[[#This Row],[Returns]],0,0,-n_days)),"")</f>
        <v>-0.13811747268140742</v>
      </c>
      <c r="F3486">
        <f ca="1">IFERROR(AVERAGE(OFFSET(TradeDash[[#This Row],[Returns]],0,0,-n_days*2))/STDEV(OFFSET(TradeDash[[#This Row],[Returns]],0,0,-n_days*2)),"")</f>
        <v>4.8531662801659367E-2</v>
      </c>
      <c r="G3486">
        <f ca="1">IF(ISNUMBER(TradeDash[[#This Row],[2n day Sharpe]]),AVERAGE(TradeDash[[#This Row],[n day Sharpe]:[2n day Sharpe]]),"")</f>
        <v>-4.4792904939874027E-2</v>
      </c>
      <c r="H3486">
        <f ca="1">IF(ISNUMBER(TradeDash[[#This Row],[Sharpe Average]]),IF(TradeDash[[#This Row],[Sharpe Average]]&gt;$G$1,1,0),"")</f>
        <v>0</v>
      </c>
      <c r="I3486" s="2">
        <f ca="1">IF(ISNUMBER(TradeDash[[#This Row],[Signal]]),MAX(IF(AND(TradeDash[[#This Row],[Signal]]=1,I3485&lt;1),I3485+$E$1,IF(AND(TradeDash[[#This Row],[Signal]]=0,I3485&gt;0),I3485-$E$1,IF(AND(TradeDash[[#This Row],[Signal]]=1,I3485=1),I3485,IF(AND(TradeDash[[#This Row],[Signal]]=0,I3485=0),I3485,0)))),0),"")</f>
        <v>0.40000000000000008</v>
      </c>
      <c r="J3486" s="3">
        <f ca="1">IF(ISNUMBER(TradeDash[[#This Row],[Position]]),TradeDash[[#This Row],[Position]]*D3487,"")</f>
        <v>7.9993995446547405E-3</v>
      </c>
      <c r="K3486" s="7">
        <f ca="1">K3485*IFERROR(1+TradeDash[[#This Row],[Port Return]],1)</f>
        <v>5026541.4576311558</v>
      </c>
      <c r="L3486" s="7">
        <f ca="1">IF(ISNUMBER(TradeDash[[#This Row],[Port Return]]),L3485*(1+TradeDash[[#This Row],[Returns]]),L3485)</f>
        <v>3812686.8044515131</v>
      </c>
    </row>
    <row r="3487" spans="1:12" x14ac:dyDescent="0.35">
      <c r="A3487" s="1">
        <v>41603</v>
      </c>
      <c r="B3487" s="16">
        <f>YEAR(TradeDash[[#This Row],[Date]])</f>
        <v>2013</v>
      </c>
      <c r="C3487">
        <v>6115.35</v>
      </c>
      <c r="D3487" s="3">
        <f>IFERROR(TradeDash[[#This Row],[Nifty]]/C3486-1,"")</f>
        <v>1.9998498861636849E-2</v>
      </c>
      <c r="E3487">
        <f ca="1">IFERROR(AVERAGE(OFFSET(TradeDash[[#This Row],[Returns]],0,0,-n_days))/STDEV(OFFSET(TradeDash[[#This Row],[Returns]],0,0,-n_days)),"")</f>
        <v>-2.9140865112829258E-2</v>
      </c>
      <c r="F3487">
        <f ca="1">IFERROR(AVERAGE(OFFSET(TradeDash[[#This Row],[Returns]],0,0,-n_days*2))/STDEV(OFFSET(TradeDash[[#This Row],[Returns]],0,0,-n_days*2)),"")</f>
        <v>9.2272952319072288E-2</v>
      </c>
      <c r="G3487">
        <f ca="1">IF(ISNUMBER(TradeDash[[#This Row],[2n day Sharpe]]),AVERAGE(TradeDash[[#This Row],[n day Sharpe]:[2n day Sharpe]]),"")</f>
        <v>3.1566043603121513E-2</v>
      </c>
      <c r="H3487">
        <f ca="1">IF(ISNUMBER(TradeDash[[#This Row],[Sharpe Average]]),IF(TradeDash[[#This Row],[Sharpe Average]]&gt;$G$1,1,0),"")</f>
        <v>1</v>
      </c>
      <c r="I3487" s="2">
        <f ca="1">IF(ISNUMBER(TradeDash[[#This Row],[Signal]]),MAX(IF(AND(TradeDash[[#This Row],[Signal]]=1,I3486&lt;1),I3486+$E$1,IF(AND(TradeDash[[#This Row],[Signal]]=0,I3486&gt;0),I3486-$E$1,IF(AND(TradeDash[[#This Row],[Signal]]=1,I3486=1),I3486,IF(AND(TradeDash[[#This Row],[Signal]]=0,I3486=0),I3486,0)))),0),"")</f>
        <v>0.60000000000000009</v>
      </c>
      <c r="J3487" s="3">
        <f ca="1">IF(ISNUMBER(TradeDash[[#This Row],[Position]]),TradeDash[[#This Row],[Position]]*D3488,"")</f>
        <v>-5.5188991635801718E-3</v>
      </c>
      <c r="K3487" s="7">
        <f ca="1">K3486*IFERROR(1+TradeDash[[#This Row],[Port Return]],1)</f>
        <v>4998800.4821849344</v>
      </c>
      <c r="L3487" s="7">
        <f ca="1">IF(ISNUMBER(TradeDash[[#This Row],[Port Return]]),L3486*(1+TradeDash[[#This Row],[Returns]]),L3486)</f>
        <v>3888934.8171701147</v>
      </c>
    </row>
    <row r="3488" spans="1:12" x14ac:dyDescent="0.35">
      <c r="A3488" s="1">
        <v>41604</v>
      </c>
      <c r="B3488" s="16">
        <f>YEAR(TradeDash[[#This Row],[Date]])</f>
        <v>2013</v>
      </c>
      <c r="C3488">
        <v>6059.1</v>
      </c>
      <c r="D3488" s="3">
        <f>IFERROR(TradeDash[[#This Row],[Nifty]]/C3487-1,"")</f>
        <v>-9.1981652726336183E-3</v>
      </c>
      <c r="E3488">
        <f ca="1">IFERROR(AVERAGE(OFFSET(TradeDash[[#This Row],[Returns]],0,0,-n_days))/STDEV(OFFSET(TradeDash[[#This Row],[Returns]],0,0,-n_days)),"")</f>
        <v>-5.4604819034223116E-2</v>
      </c>
      <c r="F3488">
        <f ca="1">IFERROR(AVERAGE(OFFSET(TradeDash[[#This Row],[Returns]],0,0,-n_days*2))/STDEV(OFFSET(TradeDash[[#This Row],[Returns]],0,0,-n_days*2)),"")</f>
        <v>7.7364036264510633E-2</v>
      </c>
      <c r="G3488">
        <f ca="1">IF(ISNUMBER(TradeDash[[#This Row],[2n day Sharpe]]),AVERAGE(TradeDash[[#This Row],[n day Sharpe]:[2n day Sharpe]]),"")</f>
        <v>1.1379608615143758E-2</v>
      </c>
      <c r="H3488">
        <f ca="1">IF(ISNUMBER(TradeDash[[#This Row],[Sharpe Average]]),IF(TradeDash[[#This Row],[Sharpe Average]]&gt;$G$1,1,0),"")</f>
        <v>1</v>
      </c>
      <c r="I3488" s="2">
        <f ca="1">IF(ISNUMBER(TradeDash[[#This Row],[Signal]]),MAX(IF(AND(TradeDash[[#This Row],[Signal]]=1,I3487&lt;1),I3487+$E$1,IF(AND(TradeDash[[#This Row],[Signal]]=0,I3487&gt;0),I3487-$E$1,IF(AND(TradeDash[[#This Row],[Signal]]=1,I3487=1),I3487,IF(AND(TradeDash[[#This Row],[Signal]]=0,I3487=0),I3487,0)))),0),"")</f>
        <v>0.8</v>
      </c>
      <c r="J3488" s="3">
        <f ca="1">IF(ISNUMBER(TradeDash[[#This Row],[Position]]),TradeDash[[#This Row],[Position]]*D3489,"")</f>
        <v>-2.6406562030665274E-4</v>
      </c>
      <c r="K3488" s="7">
        <f ca="1">K3487*IFERROR(1+TradeDash[[#This Row],[Port Return]],1)</f>
        <v>4997480.4708348168</v>
      </c>
      <c r="L3488" s="7">
        <f ca="1">IF(ISNUMBER(TradeDash[[#This Row],[Port Return]]),L3487*(1+TradeDash[[#This Row],[Returns]]),L3487)</f>
        <v>3853163.751987285</v>
      </c>
    </row>
    <row r="3489" spans="1:12" x14ac:dyDescent="0.35">
      <c r="A3489" s="1">
        <v>41605</v>
      </c>
      <c r="B3489" s="16">
        <f>YEAR(TradeDash[[#This Row],[Date]])</f>
        <v>2013</v>
      </c>
      <c r="C3489">
        <v>6057.1</v>
      </c>
      <c r="D3489" s="3">
        <f>IFERROR(TradeDash[[#This Row],[Nifty]]/C3488-1,"")</f>
        <v>-3.3008202538331588E-4</v>
      </c>
      <c r="E3489">
        <f ca="1">IFERROR(AVERAGE(OFFSET(TradeDash[[#This Row],[Returns]],0,0,-n_days))/STDEV(OFFSET(TradeDash[[#This Row],[Returns]],0,0,-n_days)),"")</f>
        <v>-2.5743650134086252E-2</v>
      </c>
      <c r="F3489">
        <f ca="1">IFERROR(AVERAGE(OFFSET(TradeDash[[#This Row],[Returns]],0,0,-n_days*2))/STDEV(OFFSET(TradeDash[[#This Row],[Returns]],0,0,-n_days*2)),"")</f>
        <v>7.3268898692650145E-2</v>
      </c>
      <c r="G3489">
        <f ca="1">IF(ISNUMBER(TradeDash[[#This Row],[2n day Sharpe]]),AVERAGE(TradeDash[[#This Row],[n day Sharpe]:[2n day Sharpe]]),"")</f>
        <v>2.3762624279281948E-2</v>
      </c>
      <c r="H3489">
        <f ca="1">IF(ISNUMBER(TradeDash[[#This Row],[Sharpe Average]]),IF(TradeDash[[#This Row],[Sharpe Average]]&gt;$G$1,1,0),"")</f>
        <v>1</v>
      </c>
      <c r="I3489" s="2">
        <f ca="1">IF(ISNUMBER(TradeDash[[#This Row],[Signal]]),MAX(IF(AND(TradeDash[[#This Row],[Signal]]=1,I3488&lt;1),I3488+$E$1,IF(AND(TradeDash[[#This Row],[Signal]]=0,I3488&gt;0),I3488-$E$1,IF(AND(TradeDash[[#This Row],[Signal]]=1,I3488=1),I3488,IF(AND(TradeDash[[#This Row],[Signal]]=0,I3488=0),I3488,0)))),0),"")</f>
        <v>1</v>
      </c>
      <c r="J3489" s="3">
        <f ca="1">IF(ISNUMBER(TradeDash[[#This Row],[Position]]),TradeDash[[#This Row],[Position]]*D3490,"")</f>
        <v>5.7370688943554349E-3</v>
      </c>
      <c r="K3489" s="7">
        <f ca="1">K3488*IFERROR(1+TradeDash[[#This Row],[Port Return]],1)</f>
        <v>5026151.3605941916</v>
      </c>
      <c r="L3489" s="7">
        <f ca="1">IF(ISNUMBER(TradeDash[[#This Row],[Port Return]]),L3488*(1+TradeDash[[#This Row],[Returns]]),L3488)</f>
        <v>3851891.8918918953</v>
      </c>
    </row>
    <row r="3490" spans="1:12" x14ac:dyDescent="0.35">
      <c r="A3490" s="1">
        <v>41606</v>
      </c>
      <c r="B3490" s="16">
        <f>YEAR(TradeDash[[#This Row],[Date]])</f>
        <v>2013</v>
      </c>
      <c r="C3490">
        <v>6091.85</v>
      </c>
      <c r="D3490" s="3">
        <f>IFERROR(TradeDash[[#This Row],[Nifty]]/C3489-1,"")</f>
        <v>5.7370688943554349E-3</v>
      </c>
      <c r="E3490">
        <f ca="1">IFERROR(AVERAGE(OFFSET(TradeDash[[#This Row],[Returns]],0,0,-n_days))/STDEV(OFFSET(TradeDash[[#This Row],[Returns]],0,0,-n_days)),"")</f>
        <v>-9.2718427951552329E-2</v>
      </c>
      <c r="F3490">
        <f ca="1">IFERROR(AVERAGE(OFFSET(TradeDash[[#This Row],[Returns]],0,0,-n_days*2))/STDEV(OFFSET(TradeDash[[#This Row],[Returns]],0,0,-n_days*2)),"")</f>
        <v>0.10670988150692474</v>
      </c>
      <c r="G3490">
        <f ca="1">IF(ISNUMBER(TradeDash[[#This Row],[2n day Sharpe]]),AVERAGE(TradeDash[[#This Row],[n day Sharpe]:[2n day Sharpe]]),"")</f>
        <v>6.9957267776862078E-3</v>
      </c>
      <c r="H3490">
        <f ca="1">IF(ISNUMBER(TradeDash[[#This Row],[Sharpe Average]]),IF(TradeDash[[#This Row],[Sharpe Average]]&gt;$G$1,1,0),"")</f>
        <v>1</v>
      </c>
      <c r="I3490" s="2">
        <f ca="1">IF(ISNUMBER(TradeDash[[#This Row],[Signal]]),MAX(IF(AND(TradeDash[[#This Row],[Signal]]=1,I3489&lt;1),I3489+$E$1,IF(AND(TradeDash[[#This Row],[Signal]]=0,I3489&gt;0),I3489-$E$1,IF(AND(TradeDash[[#This Row],[Signal]]=1,I3489=1),I3489,IF(AND(TradeDash[[#This Row],[Signal]]=0,I3489=0),I3489,0)))),0),"")</f>
        <v>1</v>
      </c>
      <c r="J3490" s="3">
        <f ca="1">IF(ISNUMBER(TradeDash[[#This Row],[Position]]),TradeDash[[#This Row],[Position]]*D3491,"")</f>
        <v>1.382995313410551E-2</v>
      </c>
      <c r="K3490" s="7">
        <f ca="1">K3489*IFERROR(1+TradeDash[[#This Row],[Port Return]],1)</f>
        <v>5095662.7983561298</v>
      </c>
      <c r="L3490" s="7">
        <f ca="1">IF(ISNUMBER(TradeDash[[#This Row],[Port Return]]),L3489*(1+TradeDash[[#This Row],[Returns]]),L3489)</f>
        <v>3873990.461049288</v>
      </c>
    </row>
    <row r="3491" spans="1:12" x14ac:dyDescent="0.35">
      <c r="A3491" s="1">
        <v>41607</v>
      </c>
      <c r="B3491" s="16">
        <f>YEAR(TradeDash[[#This Row],[Date]])</f>
        <v>2013</v>
      </c>
      <c r="C3491">
        <v>6176.1</v>
      </c>
      <c r="D3491" s="3">
        <f>IFERROR(TradeDash[[#This Row],[Nifty]]/C3490-1,"")</f>
        <v>1.382995313410551E-2</v>
      </c>
      <c r="E3491">
        <f ca="1">IFERROR(AVERAGE(OFFSET(TradeDash[[#This Row],[Returns]],0,0,-n_days))/STDEV(OFFSET(TradeDash[[#This Row],[Returns]],0,0,-n_days)),"")</f>
        <v>-4.9277283758383986E-2</v>
      </c>
      <c r="F3491">
        <f ca="1">IFERROR(AVERAGE(OFFSET(TradeDash[[#This Row],[Returns]],0,0,-n_days*2))/STDEV(OFFSET(TradeDash[[#This Row],[Returns]],0,0,-n_days*2)),"")</f>
        <v>0.18209635727373183</v>
      </c>
      <c r="G3491">
        <f ca="1">IF(ISNUMBER(TradeDash[[#This Row],[2n day Sharpe]]),AVERAGE(TradeDash[[#This Row],[n day Sharpe]:[2n day Sharpe]]),"")</f>
        <v>6.6409536757673915E-2</v>
      </c>
      <c r="H3491">
        <f ca="1">IF(ISNUMBER(TradeDash[[#This Row],[Sharpe Average]]),IF(TradeDash[[#This Row],[Sharpe Average]]&gt;$G$1,1,0),"")</f>
        <v>1</v>
      </c>
      <c r="I3491" s="2">
        <f ca="1">IF(ISNUMBER(TradeDash[[#This Row],[Signal]]),MAX(IF(AND(TradeDash[[#This Row],[Signal]]=1,I3490&lt;1),I3490+$E$1,IF(AND(TradeDash[[#This Row],[Signal]]=0,I3490&gt;0),I3490-$E$1,IF(AND(TradeDash[[#This Row],[Signal]]=1,I3490=1),I3490,IF(AND(TradeDash[[#This Row],[Signal]]=0,I3490=0),I3490,0)))),0),"")</f>
        <v>1</v>
      </c>
      <c r="J3491" s="3">
        <f ca="1">IF(ISNUMBER(TradeDash[[#This Row],[Position]]),TradeDash[[#This Row],[Position]]*D3492,"")</f>
        <v>6.7599294052880232E-3</v>
      </c>
      <c r="K3491" s="7">
        <f ca="1">K3490*IFERROR(1+TradeDash[[#This Row],[Port Return]],1)</f>
        <v>5130109.1191461701</v>
      </c>
      <c r="L3491" s="7">
        <f ca="1">IF(ISNUMBER(TradeDash[[#This Row],[Port Return]]),L3490*(1+TradeDash[[#This Row],[Returns]]),L3490)</f>
        <v>3927567.5675675715</v>
      </c>
    </row>
    <row r="3492" spans="1:12" x14ac:dyDescent="0.35">
      <c r="A3492" s="1">
        <v>41610</v>
      </c>
      <c r="B3492" s="16">
        <f>YEAR(TradeDash[[#This Row],[Date]])</f>
        <v>2013</v>
      </c>
      <c r="C3492">
        <v>6217.85</v>
      </c>
      <c r="D3492" s="3">
        <f>IFERROR(TradeDash[[#This Row],[Nifty]]/C3491-1,"")</f>
        <v>6.7599294052880232E-3</v>
      </c>
      <c r="E3492">
        <f ca="1">IFERROR(AVERAGE(OFFSET(TradeDash[[#This Row],[Returns]],0,0,-n_days))/STDEV(OFFSET(TradeDash[[#This Row],[Returns]],0,0,-n_days)),"")</f>
        <v>-5.3145266228059998E-2</v>
      </c>
      <c r="F3492">
        <f ca="1">IFERROR(AVERAGE(OFFSET(TradeDash[[#This Row],[Returns]],0,0,-n_days*2))/STDEV(OFFSET(TradeDash[[#This Row],[Returns]],0,0,-n_days*2)),"")</f>
        <v>0.17984273924837607</v>
      </c>
      <c r="G3492">
        <f ca="1">IF(ISNUMBER(TradeDash[[#This Row],[2n day Sharpe]]),AVERAGE(TradeDash[[#This Row],[n day Sharpe]:[2n day Sharpe]]),"")</f>
        <v>6.3348736510158044E-2</v>
      </c>
      <c r="H3492">
        <f ca="1">IF(ISNUMBER(TradeDash[[#This Row],[Sharpe Average]]),IF(TradeDash[[#This Row],[Sharpe Average]]&gt;$G$1,1,0),"")</f>
        <v>1</v>
      </c>
      <c r="I3492" s="2">
        <f ca="1">IF(ISNUMBER(TradeDash[[#This Row],[Signal]]),MAX(IF(AND(TradeDash[[#This Row],[Signal]]=1,I3491&lt;1),I3491+$E$1,IF(AND(TradeDash[[#This Row],[Signal]]=0,I3491&gt;0),I3491-$E$1,IF(AND(TradeDash[[#This Row],[Signal]]=1,I3491=1),I3491,IF(AND(TradeDash[[#This Row],[Signal]]=0,I3491=0),I3491,0)))),0),"")</f>
        <v>1</v>
      </c>
      <c r="J3492" s="3">
        <f ca="1">IF(ISNUMBER(TradeDash[[#This Row],[Position]]),TradeDash[[#This Row],[Position]]*D3493,"")</f>
        <v>-2.573236729737749E-3</v>
      </c>
      <c r="K3492" s="7">
        <f ca="1">K3491*IFERROR(1+TradeDash[[#This Row],[Port Return]],1)</f>
        <v>5116908.133933221</v>
      </c>
      <c r="L3492" s="7">
        <f ca="1">IF(ISNUMBER(TradeDash[[#This Row],[Port Return]]),L3491*(1+TradeDash[[#This Row],[Returns]]),L3491)</f>
        <v>3954117.6470588273</v>
      </c>
    </row>
    <row r="3493" spans="1:12" x14ac:dyDescent="0.35">
      <c r="A3493" s="1">
        <v>41611</v>
      </c>
      <c r="B3493" s="16">
        <f>YEAR(TradeDash[[#This Row],[Date]])</f>
        <v>2013</v>
      </c>
      <c r="C3493">
        <v>6201.85</v>
      </c>
      <c r="D3493" s="3">
        <f>IFERROR(TradeDash[[#This Row],[Nifty]]/C3492-1,"")</f>
        <v>-2.573236729737749E-3</v>
      </c>
      <c r="E3493">
        <f ca="1">IFERROR(AVERAGE(OFFSET(TradeDash[[#This Row],[Returns]],0,0,-n_days))/STDEV(OFFSET(TradeDash[[#This Row],[Returns]],0,0,-n_days)),"")</f>
        <v>-7.0471916371916576E-2</v>
      </c>
      <c r="F3493">
        <f ca="1">IFERROR(AVERAGE(OFFSET(TradeDash[[#This Row],[Returns]],0,0,-n_days*2))/STDEV(OFFSET(TradeDash[[#This Row],[Returns]],0,0,-n_days*2)),"")</f>
        <v>0.12640557897706314</v>
      </c>
      <c r="G3493">
        <f ca="1">IF(ISNUMBER(TradeDash[[#This Row],[2n day Sharpe]]),AVERAGE(TradeDash[[#This Row],[n day Sharpe]:[2n day Sharpe]]),"")</f>
        <v>2.7966831302573283E-2</v>
      </c>
      <c r="H3493">
        <f ca="1">IF(ISNUMBER(TradeDash[[#This Row],[Sharpe Average]]),IF(TradeDash[[#This Row],[Sharpe Average]]&gt;$G$1,1,0),"")</f>
        <v>1</v>
      </c>
      <c r="I3493" s="2">
        <f ca="1">IF(ISNUMBER(TradeDash[[#This Row],[Signal]]),MAX(IF(AND(TradeDash[[#This Row],[Signal]]=1,I3492&lt;1),I3492+$E$1,IF(AND(TradeDash[[#This Row],[Signal]]=0,I3492&gt;0),I3492-$E$1,IF(AND(TradeDash[[#This Row],[Signal]]=1,I3492=1),I3492,IF(AND(TradeDash[[#This Row],[Signal]]=0,I3492=0),I3492,0)))),0),"")</f>
        <v>1</v>
      </c>
      <c r="J3493" s="3">
        <f ca="1">IF(ISNUMBER(TradeDash[[#This Row],[Position]]),TradeDash[[#This Row],[Position]]*D3494,"")</f>
        <v>-6.5948063884164743E-3</v>
      </c>
      <c r="K3493" s="7">
        <f ca="1">K3492*IFERROR(1+TradeDash[[#This Row],[Port Return]],1)</f>
        <v>5083163.1154826181</v>
      </c>
      <c r="L3493" s="7">
        <f ca="1">IF(ISNUMBER(TradeDash[[#This Row],[Port Return]]),L3492*(1+TradeDash[[#This Row],[Returns]]),L3492)</f>
        <v>3943942.7662957115</v>
      </c>
    </row>
    <row r="3494" spans="1:12" x14ac:dyDescent="0.35">
      <c r="A3494" s="1">
        <v>41612</v>
      </c>
      <c r="B3494" s="16">
        <f>YEAR(TradeDash[[#This Row],[Date]])</f>
        <v>2013</v>
      </c>
      <c r="C3494">
        <v>6160.95</v>
      </c>
      <c r="D3494" s="3">
        <f>IFERROR(TradeDash[[#This Row],[Nifty]]/C3493-1,"")</f>
        <v>-6.5948063884164743E-3</v>
      </c>
      <c r="E3494">
        <f ca="1">IFERROR(AVERAGE(OFFSET(TradeDash[[#This Row],[Returns]],0,0,-n_days))/STDEV(OFFSET(TradeDash[[#This Row],[Returns]],0,0,-n_days)),"")</f>
        <v>-6.194701428158008E-2</v>
      </c>
      <c r="F3494">
        <f ca="1">IFERROR(AVERAGE(OFFSET(TradeDash[[#This Row],[Returns]],0,0,-n_days*2))/STDEV(OFFSET(TradeDash[[#This Row],[Returns]],0,0,-n_days*2)),"")</f>
        <v>0.10999524171612529</v>
      </c>
      <c r="G3494">
        <f ca="1">IF(ISNUMBER(TradeDash[[#This Row],[2n day Sharpe]]),AVERAGE(TradeDash[[#This Row],[n day Sharpe]:[2n day Sharpe]]),"")</f>
        <v>2.4024113717272606E-2</v>
      </c>
      <c r="H3494">
        <f ca="1">IF(ISNUMBER(TradeDash[[#This Row],[Sharpe Average]]),IF(TradeDash[[#This Row],[Sharpe Average]]&gt;$G$1,1,0),"")</f>
        <v>1</v>
      </c>
      <c r="I3494" s="2">
        <f ca="1">IF(ISNUMBER(TradeDash[[#This Row],[Signal]]),MAX(IF(AND(TradeDash[[#This Row],[Signal]]=1,I3493&lt;1),I3493+$E$1,IF(AND(TradeDash[[#This Row],[Signal]]=0,I3493&gt;0),I3493-$E$1,IF(AND(TradeDash[[#This Row],[Signal]]=1,I3493=1),I3493,IF(AND(TradeDash[[#This Row],[Signal]]=0,I3493=0),I3493,0)))),0),"")</f>
        <v>1</v>
      </c>
      <c r="J3494" s="3">
        <f ca="1">IF(ISNUMBER(TradeDash[[#This Row],[Position]]),TradeDash[[#This Row],[Position]]*D3495,"")</f>
        <v>1.3009357323140236E-2</v>
      </c>
      <c r="K3494" s="7">
        <f ca="1">K3493*IFERROR(1+TradeDash[[#This Row],[Port Return]],1)</f>
        <v>5149291.8007837385</v>
      </c>
      <c r="L3494" s="7">
        <f ca="1">IF(ISNUMBER(TradeDash[[#This Row],[Port Return]]),L3493*(1+TradeDash[[#This Row],[Returns]]),L3493)</f>
        <v>3917933.2273449958</v>
      </c>
    </row>
    <row r="3495" spans="1:12" x14ac:dyDescent="0.35">
      <c r="A3495" s="1">
        <v>41613</v>
      </c>
      <c r="B3495" s="16">
        <f>YEAR(TradeDash[[#This Row],[Date]])</f>
        <v>2013</v>
      </c>
      <c r="C3495">
        <v>6241.1</v>
      </c>
      <c r="D3495" s="3">
        <f>IFERROR(TradeDash[[#This Row],[Nifty]]/C3494-1,"")</f>
        <v>1.3009357323140236E-2</v>
      </c>
      <c r="E3495">
        <f ca="1">IFERROR(AVERAGE(OFFSET(TradeDash[[#This Row],[Returns]],0,0,-n_days))/STDEV(OFFSET(TradeDash[[#This Row],[Returns]],0,0,-n_days)),"")</f>
        <v>2.3699287124076266E-2</v>
      </c>
      <c r="F3495">
        <f ca="1">IFERROR(AVERAGE(OFFSET(TradeDash[[#This Row],[Returns]],0,0,-n_days*2))/STDEV(OFFSET(TradeDash[[#This Row],[Returns]],0,0,-n_days*2)),"")</f>
        <v>0.14057368051395983</v>
      </c>
      <c r="G3495">
        <f ca="1">IF(ISNUMBER(TradeDash[[#This Row],[2n day Sharpe]]),AVERAGE(TradeDash[[#This Row],[n day Sharpe]:[2n day Sharpe]]),"")</f>
        <v>8.2136483819018044E-2</v>
      </c>
      <c r="H3495">
        <f ca="1">IF(ISNUMBER(TradeDash[[#This Row],[Sharpe Average]]),IF(TradeDash[[#This Row],[Sharpe Average]]&gt;$G$1,1,0),"")</f>
        <v>1</v>
      </c>
      <c r="I3495" s="2">
        <f ca="1">IF(ISNUMBER(TradeDash[[#This Row],[Signal]]),MAX(IF(AND(TradeDash[[#This Row],[Signal]]=1,I3494&lt;1),I3494+$E$1,IF(AND(TradeDash[[#This Row],[Signal]]=0,I3494&gt;0),I3494-$E$1,IF(AND(TradeDash[[#This Row],[Signal]]=1,I3494=1),I3494,IF(AND(TradeDash[[#This Row],[Signal]]=0,I3494=0),I3494,0)))),0),"")</f>
        <v>1</v>
      </c>
      <c r="J3495" s="3">
        <f ca="1">IF(ISNUMBER(TradeDash[[#This Row],[Position]]),TradeDash[[#This Row],[Position]]*D3496,"")</f>
        <v>3.0122895002482331E-3</v>
      </c>
      <c r="K3495" s="7">
        <f ca="1">K3494*IFERROR(1+TradeDash[[#This Row],[Port Return]],1)</f>
        <v>5164802.9584089536</v>
      </c>
      <c r="L3495" s="7">
        <f ca="1">IF(ISNUMBER(TradeDash[[#This Row],[Port Return]]),L3494*(1+TradeDash[[#This Row],[Returns]]),L3494)</f>
        <v>3968903.0206677308</v>
      </c>
    </row>
    <row r="3496" spans="1:12" x14ac:dyDescent="0.35">
      <c r="A3496" s="1">
        <v>41614</v>
      </c>
      <c r="B3496" s="16">
        <f>YEAR(TradeDash[[#This Row],[Date]])</f>
        <v>2013</v>
      </c>
      <c r="C3496">
        <v>6259.9</v>
      </c>
      <c r="D3496" s="3">
        <f>IFERROR(TradeDash[[#This Row],[Nifty]]/C3495-1,"")</f>
        <v>3.0122895002482331E-3</v>
      </c>
      <c r="E3496">
        <f ca="1">IFERROR(AVERAGE(OFFSET(TradeDash[[#This Row],[Returns]],0,0,-n_days))/STDEV(OFFSET(TradeDash[[#This Row],[Returns]],0,0,-n_days)),"")</f>
        <v>5.6863843952315883E-2</v>
      </c>
      <c r="F3496">
        <f ca="1">IFERROR(AVERAGE(OFFSET(TradeDash[[#This Row],[Returns]],0,0,-n_days*2))/STDEV(OFFSET(TradeDash[[#This Row],[Returns]],0,0,-n_days*2)),"")</f>
        <v>0.13876971941649069</v>
      </c>
      <c r="G3496">
        <f ca="1">IF(ISNUMBER(TradeDash[[#This Row],[2n day Sharpe]]),AVERAGE(TradeDash[[#This Row],[n day Sharpe]:[2n day Sharpe]]),"")</f>
        <v>9.7816781684403289E-2</v>
      </c>
      <c r="H3496">
        <f ca="1">IF(ISNUMBER(TradeDash[[#This Row],[Sharpe Average]]),IF(TradeDash[[#This Row],[Sharpe Average]]&gt;$G$1,1,0),"")</f>
        <v>1</v>
      </c>
      <c r="I3496" s="2">
        <f ca="1">IF(ISNUMBER(TradeDash[[#This Row],[Signal]]),MAX(IF(AND(TradeDash[[#This Row],[Signal]]=1,I3495&lt;1),I3495+$E$1,IF(AND(TradeDash[[#This Row],[Signal]]=0,I3495&gt;0),I3495-$E$1,IF(AND(TradeDash[[#This Row],[Signal]]=1,I3495=1),I3495,IF(AND(TradeDash[[#This Row],[Signal]]=0,I3495=0),I3495,0)))),0),"")</f>
        <v>1</v>
      </c>
      <c r="J3496" s="3">
        <f ca="1">IF(ISNUMBER(TradeDash[[#This Row],[Position]]),TradeDash[[#This Row],[Position]]*D3497,"")</f>
        <v>1.6613683924663336E-2</v>
      </c>
      <c r="K3496" s="7">
        <f ca="1">K3495*IFERROR(1+TradeDash[[#This Row],[Port Return]],1)</f>
        <v>5250609.3622931261</v>
      </c>
      <c r="L3496" s="7">
        <f ca="1">IF(ISNUMBER(TradeDash[[#This Row],[Port Return]]),L3495*(1+TradeDash[[#This Row],[Returns]]),L3495)</f>
        <v>3980858.5055643916</v>
      </c>
    </row>
    <row r="3497" spans="1:12" x14ac:dyDescent="0.35">
      <c r="A3497" s="1">
        <v>41617</v>
      </c>
      <c r="B3497" s="16">
        <f>YEAR(TradeDash[[#This Row],[Date]])</f>
        <v>2013</v>
      </c>
      <c r="C3497">
        <v>6363.9</v>
      </c>
      <c r="D3497" s="3">
        <f>IFERROR(TradeDash[[#This Row],[Nifty]]/C3496-1,"")</f>
        <v>1.6613683924663336E-2</v>
      </c>
      <c r="E3497">
        <f ca="1">IFERROR(AVERAGE(OFFSET(TradeDash[[#This Row],[Returns]],0,0,-n_days))/STDEV(OFFSET(TradeDash[[#This Row],[Returns]],0,0,-n_days)),"")</f>
        <v>0.15818686658888187</v>
      </c>
      <c r="F3497">
        <f ca="1">IFERROR(AVERAGE(OFFSET(TradeDash[[#This Row],[Returns]],0,0,-n_days*2))/STDEV(OFFSET(TradeDash[[#This Row],[Returns]],0,0,-n_days*2)),"")</f>
        <v>0.14524319489700258</v>
      </c>
      <c r="G3497">
        <f ca="1">IF(ISNUMBER(TradeDash[[#This Row],[2n day Sharpe]]),AVERAGE(TradeDash[[#This Row],[n day Sharpe]:[2n day Sharpe]]),"")</f>
        <v>0.15171503074294224</v>
      </c>
      <c r="H3497">
        <f ca="1">IF(ISNUMBER(TradeDash[[#This Row],[Sharpe Average]]),IF(TradeDash[[#This Row],[Sharpe Average]]&gt;$G$1,1,0),"")</f>
        <v>1</v>
      </c>
      <c r="I3497" s="2">
        <f ca="1">IF(ISNUMBER(TradeDash[[#This Row],[Signal]]),MAX(IF(AND(TradeDash[[#This Row],[Signal]]=1,I3496&lt;1),I3496+$E$1,IF(AND(TradeDash[[#This Row],[Signal]]=0,I3496&gt;0),I3496-$E$1,IF(AND(TradeDash[[#This Row],[Signal]]=1,I3496=1),I3496,IF(AND(TradeDash[[#This Row],[Signal]]=0,I3496=0),I3496,0)))),0),"")</f>
        <v>1</v>
      </c>
      <c r="J3497" s="3">
        <f ca="1">IF(ISNUMBER(TradeDash[[#This Row],[Position]]),TradeDash[[#This Row],[Position]]*D3498,"")</f>
        <v>-4.8790835808230071E-3</v>
      </c>
      <c r="K3497" s="7">
        <f ca="1">K3496*IFERROR(1+TradeDash[[#This Row],[Port Return]],1)</f>
        <v>5224991.200364246</v>
      </c>
      <c r="L3497" s="7">
        <f ca="1">IF(ISNUMBER(TradeDash[[#This Row],[Port Return]]),L3496*(1+TradeDash[[#This Row],[Returns]]),L3496)</f>
        <v>4046995.2305246461</v>
      </c>
    </row>
    <row r="3498" spans="1:12" x14ac:dyDescent="0.35">
      <c r="A3498" s="1">
        <v>41618</v>
      </c>
      <c r="B3498" s="16">
        <f>YEAR(TradeDash[[#This Row],[Date]])</f>
        <v>2013</v>
      </c>
      <c r="C3498">
        <v>6332.85</v>
      </c>
      <c r="D3498" s="3">
        <f>IFERROR(TradeDash[[#This Row],[Nifty]]/C3497-1,"")</f>
        <v>-4.8790835808230071E-3</v>
      </c>
      <c r="E3498">
        <f ca="1">IFERROR(AVERAGE(OFFSET(TradeDash[[#This Row],[Returns]],0,0,-n_days))/STDEV(OFFSET(TradeDash[[#This Row],[Returns]],0,0,-n_days)),"")</f>
        <v>0.18396274610404764</v>
      </c>
      <c r="F3498">
        <f ca="1">IFERROR(AVERAGE(OFFSET(TradeDash[[#This Row],[Returns]],0,0,-n_days*2))/STDEV(OFFSET(TradeDash[[#This Row],[Returns]],0,0,-n_days*2)),"")</f>
        <v>0.12731866978894091</v>
      </c>
      <c r="G3498">
        <f ca="1">IF(ISNUMBER(TradeDash[[#This Row],[2n day Sharpe]]),AVERAGE(TradeDash[[#This Row],[n day Sharpe]:[2n day Sharpe]]),"")</f>
        <v>0.15564070794649426</v>
      </c>
      <c r="H3498">
        <f ca="1">IF(ISNUMBER(TradeDash[[#This Row],[Sharpe Average]]),IF(TradeDash[[#This Row],[Sharpe Average]]&gt;$G$1,1,0),"")</f>
        <v>1</v>
      </c>
      <c r="I3498" s="2">
        <f ca="1">IF(ISNUMBER(TradeDash[[#This Row],[Signal]]),MAX(IF(AND(TradeDash[[#This Row],[Signal]]=1,I3497&lt;1),I3497+$E$1,IF(AND(TradeDash[[#This Row],[Signal]]=0,I3497&gt;0),I3497-$E$1,IF(AND(TradeDash[[#This Row],[Signal]]=1,I3497=1),I3497,IF(AND(TradeDash[[#This Row],[Signal]]=0,I3497=0),I3497,0)))),0),"")</f>
        <v>1</v>
      </c>
      <c r="J3498" s="3">
        <f ca="1">IF(ISNUMBER(TradeDash[[#This Row],[Position]]),TradeDash[[#This Row],[Position]]*D3499,"")</f>
        <v>-3.9397743512006311E-3</v>
      </c>
      <c r="K3498" s="7">
        <f ca="1">K3497*IFERROR(1+TradeDash[[#This Row],[Port Return]],1)</f>
        <v>5204405.9140478019</v>
      </c>
      <c r="L3498" s="7">
        <f ca="1">IF(ISNUMBER(TradeDash[[#This Row],[Port Return]]),L3497*(1+TradeDash[[#This Row],[Returns]]),L3497)</f>
        <v>4027249.6025437242</v>
      </c>
    </row>
    <row r="3499" spans="1:12" x14ac:dyDescent="0.35">
      <c r="A3499" s="1">
        <v>41619</v>
      </c>
      <c r="B3499" s="16">
        <f>YEAR(TradeDash[[#This Row],[Date]])</f>
        <v>2013</v>
      </c>
      <c r="C3499">
        <v>6307.9</v>
      </c>
      <c r="D3499" s="3">
        <f>IFERROR(TradeDash[[#This Row],[Nifty]]/C3498-1,"")</f>
        <v>-3.9397743512006311E-3</v>
      </c>
      <c r="E3499">
        <f ca="1">IFERROR(AVERAGE(OFFSET(TradeDash[[#This Row],[Returns]],0,0,-n_days))/STDEV(OFFSET(TradeDash[[#This Row],[Returns]],0,0,-n_days)),"")</f>
        <v>0.2151903727271316</v>
      </c>
      <c r="F3499">
        <f ca="1">IFERROR(AVERAGE(OFFSET(TradeDash[[#This Row],[Returns]],0,0,-n_days*2))/STDEV(OFFSET(TradeDash[[#This Row],[Returns]],0,0,-n_days*2)),"")</f>
        <v>8.8654227773239974E-2</v>
      </c>
      <c r="G3499">
        <f ca="1">IF(ISNUMBER(TradeDash[[#This Row],[2n day Sharpe]]),AVERAGE(TradeDash[[#This Row],[n day Sharpe]:[2n day Sharpe]]),"")</f>
        <v>0.15192230025018577</v>
      </c>
      <c r="H3499">
        <f ca="1">IF(ISNUMBER(TradeDash[[#This Row],[Sharpe Average]]),IF(TradeDash[[#This Row],[Sharpe Average]]&gt;$G$1,1,0),"")</f>
        <v>1</v>
      </c>
      <c r="I3499" s="2">
        <f ca="1">IF(ISNUMBER(TradeDash[[#This Row],[Signal]]),MAX(IF(AND(TradeDash[[#This Row],[Signal]]=1,I3498&lt;1),I3498+$E$1,IF(AND(TradeDash[[#This Row],[Signal]]=0,I3498&gt;0),I3498-$E$1,IF(AND(TradeDash[[#This Row],[Signal]]=1,I3498=1),I3498,IF(AND(TradeDash[[#This Row],[Signal]]=0,I3498=0),I3498,0)))),0),"")</f>
        <v>1</v>
      </c>
      <c r="J3499" s="3">
        <f ca="1">IF(ISNUMBER(TradeDash[[#This Row],[Position]]),TradeDash[[#This Row],[Position]]*D3500,"")</f>
        <v>-1.1231947240761486E-2</v>
      </c>
      <c r="K3499" s="7">
        <f ca="1">K3498*IFERROR(1+TradeDash[[#This Row],[Port Return]],1)</f>
        <v>5145950.3014017101</v>
      </c>
      <c r="L3499" s="7">
        <f ca="1">IF(ISNUMBER(TradeDash[[#This Row],[Port Return]]),L3498*(1+TradeDash[[#This Row],[Returns]]),L3498)</f>
        <v>4011383.1478537396</v>
      </c>
    </row>
    <row r="3500" spans="1:12" x14ac:dyDescent="0.35">
      <c r="A3500" s="1">
        <v>41620</v>
      </c>
      <c r="B3500" s="16">
        <f>YEAR(TradeDash[[#This Row],[Date]])</f>
        <v>2013</v>
      </c>
      <c r="C3500">
        <v>6237.05</v>
      </c>
      <c r="D3500" s="3">
        <f>IFERROR(TradeDash[[#This Row],[Nifty]]/C3499-1,"")</f>
        <v>-1.1231947240761486E-2</v>
      </c>
      <c r="E3500">
        <f ca="1">IFERROR(AVERAGE(OFFSET(TradeDash[[#This Row],[Returns]],0,0,-n_days))/STDEV(OFFSET(TradeDash[[#This Row],[Returns]],0,0,-n_days)),"")</f>
        <v>0.18122931930365632</v>
      </c>
      <c r="F3500">
        <f ca="1">IFERROR(AVERAGE(OFFSET(TradeDash[[#This Row],[Returns]],0,0,-n_days*2))/STDEV(OFFSET(TradeDash[[#This Row],[Returns]],0,0,-n_days*2)),"")</f>
        <v>5.3579837241640102E-2</v>
      </c>
      <c r="G3500">
        <f ca="1">IF(ISNUMBER(TradeDash[[#This Row],[2n day Sharpe]]),AVERAGE(TradeDash[[#This Row],[n day Sharpe]:[2n day Sharpe]]),"")</f>
        <v>0.11740457827264822</v>
      </c>
      <c r="H3500">
        <f ca="1">IF(ISNUMBER(TradeDash[[#This Row],[Sharpe Average]]),IF(TradeDash[[#This Row],[Sharpe Average]]&gt;$G$1,1,0),"")</f>
        <v>1</v>
      </c>
      <c r="I3500" s="2">
        <f ca="1">IF(ISNUMBER(TradeDash[[#This Row],[Signal]]),MAX(IF(AND(TradeDash[[#This Row],[Signal]]=1,I3499&lt;1),I3499+$E$1,IF(AND(TradeDash[[#This Row],[Signal]]=0,I3499&gt;0),I3499-$E$1,IF(AND(TradeDash[[#This Row],[Signal]]=1,I3499=1),I3499,IF(AND(TradeDash[[#This Row],[Signal]]=0,I3499=0),I3499,0)))),0),"")</f>
        <v>1</v>
      </c>
      <c r="J3500" s="3">
        <f ca="1">IF(ISNUMBER(TradeDash[[#This Row],[Position]]),TradeDash[[#This Row],[Position]]*D3501,"")</f>
        <v>-1.1006806102243916E-2</v>
      </c>
      <c r="K3500" s="7">
        <f ca="1">K3499*IFERROR(1+TradeDash[[#This Row],[Port Return]],1)</f>
        <v>5089309.824222398</v>
      </c>
      <c r="L3500" s="7">
        <f ca="1">IF(ISNUMBER(TradeDash[[#This Row],[Port Return]]),L3499*(1+TradeDash[[#This Row],[Returns]]),L3499)</f>
        <v>3966327.5039745667</v>
      </c>
    </row>
    <row r="3501" spans="1:12" x14ac:dyDescent="0.35">
      <c r="A3501" s="1">
        <v>41621</v>
      </c>
      <c r="B3501" s="16">
        <f>YEAR(TradeDash[[#This Row],[Date]])</f>
        <v>2013</v>
      </c>
      <c r="C3501">
        <v>6168.4</v>
      </c>
      <c r="D3501" s="3">
        <f>IFERROR(TradeDash[[#This Row],[Nifty]]/C3500-1,"")</f>
        <v>-1.1006806102243916E-2</v>
      </c>
      <c r="E3501">
        <f ca="1">IFERROR(AVERAGE(OFFSET(TradeDash[[#This Row],[Returns]],0,0,-n_days))/STDEV(OFFSET(TradeDash[[#This Row],[Returns]],0,0,-n_days)),"")</f>
        <v>8.4209104643515886E-2</v>
      </c>
      <c r="F3501">
        <f ca="1">IFERROR(AVERAGE(OFFSET(TradeDash[[#This Row],[Returns]],0,0,-n_days*2))/STDEV(OFFSET(TradeDash[[#This Row],[Returns]],0,0,-n_days*2)),"")</f>
        <v>3.5898295238086818E-2</v>
      </c>
      <c r="G3501">
        <f ca="1">IF(ISNUMBER(TradeDash[[#This Row],[2n day Sharpe]]),AVERAGE(TradeDash[[#This Row],[n day Sharpe]:[2n day Sharpe]]),"")</f>
        <v>6.0053699940801356E-2</v>
      </c>
      <c r="H3501">
        <f ca="1">IF(ISNUMBER(TradeDash[[#This Row],[Sharpe Average]]),IF(TradeDash[[#This Row],[Sharpe Average]]&gt;$G$1,1,0),"")</f>
        <v>1</v>
      </c>
      <c r="I3501" s="2">
        <f ca="1">IF(ISNUMBER(TradeDash[[#This Row],[Signal]]),MAX(IF(AND(TradeDash[[#This Row],[Signal]]=1,I3500&lt;1),I3500+$E$1,IF(AND(TradeDash[[#This Row],[Signal]]=0,I3500&gt;0),I3500-$E$1,IF(AND(TradeDash[[#This Row],[Signal]]=1,I3500=1),I3500,IF(AND(TradeDash[[#This Row],[Signal]]=0,I3500=0),I3500,0)))),0),"")</f>
        <v>1</v>
      </c>
      <c r="J3501" s="3">
        <f ca="1">IF(ISNUMBER(TradeDash[[#This Row],[Position]]),TradeDash[[#This Row],[Position]]*D3502,"")</f>
        <v>-2.2209973412877781E-3</v>
      </c>
      <c r="K3501" s="7">
        <f ca="1">K3500*IFERROR(1+TradeDash[[#This Row],[Port Return]],1)</f>
        <v>5078006.4806338102</v>
      </c>
      <c r="L3501" s="7">
        <f ca="1">IF(ISNUMBER(TradeDash[[#This Row],[Port Return]]),L3500*(1+TradeDash[[#This Row],[Returns]]),L3500)</f>
        <v>3922670.9062003214</v>
      </c>
    </row>
    <row r="3502" spans="1:12" x14ac:dyDescent="0.35">
      <c r="A3502" s="1">
        <v>41624</v>
      </c>
      <c r="B3502" s="16">
        <f>YEAR(TradeDash[[#This Row],[Date]])</f>
        <v>2013</v>
      </c>
      <c r="C3502">
        <v>6154.7</v>
      </c>
      <c r="D3502" s="3">
        <f>IFERROR(TradeDash[[#This Row],[Nifty]]/C3501-1,"")</f>
        <v>-2.2209973412877781E-3</v>
      </c>
      <c r="E3502">
        <f ca="1">IFERROR(AVERAGE(OFFSET(TradeDash[[#This Row],[Returns]],0,0,-n_days))/STDEV(OFFSET(TradeDash[[#This Row],[Returns]],0,0,-n_days)),"")</f>
        <v>-2.119847308215481E-2</v>
      </c>
      <c r="F3502">
        <f ca="1">IFERROR(AVERAGE(OFFSET(TradeDash[[#This Row],[Returns]],0,0,-n_days*2))/STDEV(OFFSET(TradeDash[[#This Row],[Returns]],0,0,-n_days*2)),"")</f>
        <v>4.7765211965671267E-2</v>
      </c>
      <c r="G3502">
        <f ca="1">IF(ISNUMBER(TradeDash[[#This Row],[2n day Sharpe]]),AVERAGE(TradeDash[[#This Row],[n day Sharpe]:[2n day Sharpe]]),"")</f>
        <v>1.3283369441758229E-2</v>
      </c>
      <c r="H3502">
        <f ca="1">IF(ISNUMBER(TradeDash[[#This Row],[Sharpe Average]]),IF(TradeDash[[#This Row],[Sharpe Average]]&gt;$G$1,1,0),"")</f>
        <v>1</v>
      </c>
      <c r="I3502" s="2">
        <f ca="1">IF(ISNUMBER(TradeDash[[#This Row],[Signal]]),MAX(IF(AND(TradeDash[[#This Row],[Signal]]=1,I3501&lt;1),I3501+$E$1,IF(AND(TradeDash[[#This Row],[Signal]]=0,I3501&gt;0),I3501-$E$1,IF(AND(TradeDash[[#This Row],[Signal]]=1,I3501=1),I3501,IF(AND(TradeDash[[#This Row],[Signal]]=0,I3501=0),I3501,0)))),0),"")</f>
        <v>1</v>
      </c>
      <c r="J3502" s="3">
        <f ca="1">IF(ISNUMBER(TradeDash[[#This Row],[Position]]),TradeDash[[#This Row],[Position]]*D3503,"")</f>
        <v>-2.5427721903584777E-3</v>
      </c>
      <c r="K3502" s="7">
        <f ca="1">K3501*IFERROR(1+TradeDash[[#This Row],[Port Return]],1)</f>
        <v>5065094.2669723947</v>
      </c>
      <c r="L3502" s="7">
        <f ca="1">IF(ISNUMBER(TradeDash[[#This Row],[Port Return]]),L3501*(1+TradeDash[[#This Row],[Returns]]),L3501)</f>
        <v>3913958.6645469037</v>
      </c>
    </row>
    <row r="3503" spans="1:12" x14ac:dyDescent="0.35">
      <c r="A3503" s="1">
        <v>41625</v>
      </c>
      <c r="B3503" s="16">
        <f>YEAR(TradeDash[[#This Row],[Date]])</f>
        <v>2013</v>
      </c>
      <c r="C3503">
        <v>6139.05</v>
      </c>
      <c r="D3503" s="3">
        <f>IFERROR(TradeDash[[#This Row],[Nifty]]/C3502-1,"")</f>
        <v>-2.5427721903584777E-3</v>
      </c>
      <c r="E3503">
        <f ca="1">IFERROR(AVERAGE(OFFSET(TradeDash[[#This Row],[Returns]],0,0,-n_days))/STDEV(OFFSET(TradeDash[[#This Row],[Returns]],0,0,-n_days)),"")</f>
        <v>-4.4165185482254343E-2</v>
      </c>
      <c r="F3503">
        <f ca="1">IFERROR(AVERAGE(OFFSET(TradeDash[[#This Row],[Returns]],0,0,-n_days*2))/STDEV(OFFSET(TradeDash[[#This Row],[Returns]],0,0,-n_days*2)),"")</f>
        <v>-1.6169280719132893E-2</v>
      </c>
      <c r="G3503">
        <f ca="1">IF(ISNUMBER(TradeDash[[#This Row],[2n day Sharpe]]),AVERAGE(TradeDash[[#This Row],[n day Sharpe]:[2n day Sharpe]]),"")</f>
        <v>-3.0167233100693618E-2</v>
      </c>
      <c r="H3503">
        <f ca="1">IF(ISNUMBER(TradeDash[[#This Row],[Sharpe Average]]),IF(TradeDash[[#This Row],[Sharpe Average]]&gt;$G$1,1,0),"")</f>
        <v>0</v>
      </c>
      <c r="I3503" s="2">
        <f ca="1">IF(ISNUMBER(TradeDash[[#This Row],[Signal]]),MAX(IF(AND(TradeDash[[#This Row],[Signal]]=1,I3502&lt;1),I3502+$E$1,IF(AND(TradeDash[[#This Row],[Signal]]=0,I3502&gt;0),I3502-$E$1,IF(AND(TradeDash[[#This Row],[Signal]]=1,I3502=1),I3502,IF(AND(TradeDash[[#This Row],[Signal]]=0,I3502=0),I3502,0)))),0),"")</f>
        <v>0.8</v>
      </c>
      <c r="J3503" s="3">
        <f ca="1">IF(ISNUMBER(TradeDash[[#This Row],[Position]]),TradeDash[[#This Row],[Position]]*D3504,"")</f>
        <v>1.0177470455526461E-2</v>
      </c>
      <c r="K3503" s="7">
        <f ca="1">K3502*IFERROR(1+TradeDash[[#This Row],[Port Return]],1)</f>
        <v>5116644.114228962</v>
      </c>
      <c r="L3503" s="7">
        <f ca="1">IF(ISNUMBER(TradeDash[[#This Row],[Port Return]]),L3502*(1+TradeDash[[#This Row],[Returns]]),L3502)</f>
        <v>3904006.3593004812</v>
      </c>
    </row>
    <row r="3504" spans="1:12" x14ac:dyDescent="0.35">
      <c r="A3504" s="1">
        <v>41626</v>
      </c>
      <c r="B3504" s="16">
        <f>YEAR(TradeDash[[#This Row],[Date]])</f>
        <v>2013</v>
      </c>
      <c r="C3504">
        <v>6217.15</v>
      </c>
      <c r="D3504" s="3">
        <f>IFERROR(TradeDash[[#This Row],[Nifty]]/C3503-1,"")</f>
        <v>1.2721838069408076E-2</v>
      </c>
      <c r="E3504">
        <f ca="1">IFERROR(AVERAGE(OFFSET(TradeDash[[#This Row],[Returns]],0,0,-n_days))/STDEV(OFFSET(TradeDash[[#This Row],[Returns]],0,0,-n_days)),"")</f>
        <v>7.7424052673821894E-2</v>
      </c>
      <c r="F3504">
        <f ca="1">IFERROR(AVERAGE(OFFSET(TradeDash[[#This Row],[Returns]],0,0,-n_days*2))/STDEV(OFFSET(TradeDash[[#This Row],[Returns]],0,0,-n_days*2)),"")</f>
        <v>9.7688360162407964E-3</v>
      </c>
      <c r="G3504">
        <f ca="1">IF(ISNUMBER(TradeDash[[#This Row],[2n day Sharpe]]),AVERAGE(TradeDash[[#This Row],[n day Sharpe]:[2n day Sharpe]]),"")</f>
        <v>4.3596444345031349E-2</v>
      </c>
      <c r="H3504">
        <f ca="1">IF(ISNUMBER(TradeDash[[#This Row],[Sharpe Average]]),IF(TradeDash[[#This Row],[Sharpe Average]]&gt;$G$1,1,0),"")</f>
        <v>1</v>
      </c>
      <c r="I3504" s="2">
        <f ca="1">IF(ISNUMBER(TradeDash[[#This Row],[Signal]]),MAX(IF(AND(TradeDash[[#This Row],[Signal]]=1,I3503&lt;1),I3503+$E$1,IF(AND(TradeDash[[#This Row],[Signal]]=0,I3503&gt;0),I3503-$E$1,IF(AND(TradeDash[[#This Row],[Signal]]=1,I3503=1),I3503,IF(AND(TradeDash[[#This Row],[Signal]]=0,I3503=0),I3503,0)))),0),"")</f>
        <v>1</v>
      </c>
      <c r="J3504" s="3">
        <f ca="1">IF(ISNUMBER(TradeDash[[#This Row],[Position]]),TradeDash[[#This Row],[Position]]*D3505,"")</f>
        <v>-8.1226928737444526E-3</v>
      </c>
      <c r="K3504" s="7">
        <f ca="1">K3503*IFERROR(1+TradeDash[[#This Row],[Port Return]],1)</f>
        <v>5075083.185544828</v>
      </c>
      <c r="L3504" s="7">
        <f ca="1">IF(ISNUMBER(TradeDash[[#This Row],[Port Return]]),L3503*(1+TradeDash[[#This Row],[Returns]]),L3503)</f>
        <v>3953672.4960254412</v>
      </c>
    </row>
    <row r="3505" spans="1:12" x14ac:dyDescent="0.35">
      <c r="A3505" s="1">
        <v>41627</v>
      </c>
      <c r="B3505" s="16">
        <f>YEAR(TradeDash[[#This Row],[Date]])</f>
        <v>2013</v>
      </c>
      <c r="C3505">
        <v>6166.65</v>
      </c>
      <c r="D3505" s="3">
        <f>IFERROR(TradeDash[[#This Row],[Nifty]]/C3504-1,"")</f>
        <v>-8.1226928737444526E-3</v>
      </c>
      <c r="E3505">
        <f ca="1">IFERROR(AVERAGE(OFFSET(TradeDash[[#This Row],[Returns]],0,0,-n_days))/STDEV(OFFSET(TradeDash[[#This Row],[Returns]],0,0,-n_days)),"")</f>
        <v>0.14840320493096326</v>
      </c>
      <c r="F3505">
        <f ca="1">IFERROR(AVERAGE(OFFSET(TradeDash[[#This Row],[Returns]],0,0,-n_days*2))/STDEV(OFFSET(TradeDash[[#This Row],[Returns]],0,0,-n_days*2)),"")</f>
        <v>-9.6697365348650342E-3</v>
      </c>
      <c r="G3505">
        <f ca="1">IF(ISNUMBER(TradeDash[[#This Row],[2n day Sharpe]]),AVERAGE(TradeDash[[#This Row],[n day Sharpe]:[2n day Sharpe]]),"")</f>
        <v>6.9366734198049118E-2</v>
      </c>
      <c r="H3505">
        <f ca="1">IF(ISNUMBER(TradeDash[[#This Row],[Sharpe Average]]),IF(TradeDash[[#This Row],[Sharpe Average]]&gt;$G$1,1,0),"")</f>
        <v>1</v>
      </c>
      <c r="I3505" s="2">
        <f ca="1">IF(ISNUMBER(TradeDash[[#This Row],[Signal]]),MAX(IF(AND(TradeDash[[#This Row],[Signal]]=1,I3504&lt;1),I3504+$E$1,IF(AND(TradeDash[[#This Row],[Signal]]=0,I3504&gt;0),I3504-$E$1,IF(AND(TradeDash[[#This Row],[Signal]]=1,I3504=1),I3504,IF(AND(TradeDash[[#This Row],[Signal]]=0,I3504=0),I3504,0)))),0),"")</f>
        <v>1</v>
      </c>
      <c r="J3505" s="3">
        <f ca="1">IF(ISNUMBER(TradeDash[[#This Row],[Position]]),TradeDash[[#This Row],[Position]]*D3506,"")</f>
        <v>1.7448695807285919E-2</v>
      </c>
      <c r="K3505" s="7">
        <f ca="1">K3504*IFERROR(1+TradeDash[[#This Row],[Port Return]],1)</f>
        <v>5163636.7682460714</v>
      </c>
      <c r="L3505" s="7">
        <f ca="1">IF(ISNUMBER(TradeDash[[#This Row],[Port Return]]),L3504*(1+TradeDash[[#This Row],[Returns]]),L3504)</f>
        <v>3921558.0286168559</v>
      </c>
    </row>
    <row r="3506" spans="1:12" x14ac:dyDescent="0.35">
      <c r="A3506" s="1">
        <v>41628</v>
      </c>
      <c r="B3506" s="16">
        <f>YEAR(TradeDash[[#This Row],[Date]])</f>
        <v>2013</v>
      </c>
      <c r="C3506">
        <v>6274.25</v>
      </c>
      <c r="D3506" s="3">
        <f>IFERROR(TradeDash[[#This Row],[Nifty]]/C3505-1,"")</f>
        <v>1.7448695807285919E-2</v>
      </c>
      <c r="E3506">
        <f ca="1">IFERROR(AVERAGE(OFFSET(TradeDash[[#This Row],[Returns]],0,0,-n_days))/STDEV(OFFSET(TradeDash[[#This Row],[Returns]],0,0,-n_days)),"")</f>
        <v>0.22764014681378147</v>
      </c>
      <c r="F3506">
        <f ca="1">IFERROR(AVERAGE(OFFSET(TradeDash[[#This Row],[Returns]],0,0,-n_days*2))/STDEV(OFFSET(TradeDash[[#This Row],[Returns]],0,0,-n_days*2)),"")</f>
        <v>4.209451434503772E-2</v>
      </c>
      <c r="G3506">
        <f ca="1">IF(ISNUMBER(TradeDash[[#This Row],[2n day Sharpe]]),AVERAGE(TradeDash[[#This Row],[n day Sharpe]:[2n day Sharpe]]),"")</f>
        <v>0.13486733057940958</v>
      </c>
      <c r="H3506">
        <f ca="1">IF(ISNUMBER(TradeDash[[#This Row],[Sharpe Average]]),IF(TradeDash[[#This Row],[Sharpe Average]]&gt;$G$1,1,0),"")</f>
        <v>1</v>
      </c>
      <c r="I3506" s="2">
        <f ca="1">IF(ISNUMBER(TradeDash[[#This Row],[Signal]]),MAX(IF(AND(TradeDash[[#This Row],[Signal]]=1,I3505&lt;1),I3505+$E$1,IF(AND(TradeDash[[#This Row],[Signal]]=0,I3505&gt;0),I3505-$E$1,IF(AND(TradeDash[[#This Row],[Signal]]=1,I3505=1),I3505,IF(AND(TradeDash[[#This Row],[Signal]]=0,I3505=0),I3505,0)))),0),"")</f>
        <v>1</v>
      </c>
      <c r="J3506" s="3">
        <f ca="1">IF(ISNUMBER(TradeDash[[#This Row],[Position]]),TradeDash[[#This Row],[Position]]*D3507,"")</f>
        <v>1.633661393792174E-3</v>
      </c>
      <c r="K3506" s="7">
        <f ca="1">K3505*IFERROR(1+TradeDash[[#This Row],[Port Return]],1)</f>
        <v>5172072.4022859205</v>
      </c>
      <c r="L3506" s="7">
        <f ca="1">IF(ISNUMBER(TradeDash[[#This Row],[Port Return]]),L3505*(1+TradeDash[[#This Row],[Returns]]),L3505)</f>
        <v>3989984.1017488111</v>
      </c>
    </row>
    <row r="3507" spans="1:12" x14ac:dyDescent="0.35">
      <c r="A3507" s="1">
        <v>41631</v>
      </c>
      <c r="B3507" s="16">
        <f>YEAR(TradeDash[[#This Row],[Date]])</f>
        <v>2013</v>
      </c>
      <c r="C3507">
        <v>6284.5</v>
      </c>
      <c r="D3507" s="3">
        <f>IFERROR(TradeDash[[#This Row],[Nifty]]/C3506-1,"")</f>
        <v>1.633661393792174E-3</v>
      </c>
      <c r="E3507">
        <f ca="1">IFERROR(AVERAGE(OFFSET(TradeDash[[#This Row],[Returns]],0,0,-n_days))/STDEV(OFFSET(TradeDash[[#This Row],[Returns]],0,0,-n_days)),"")</f>
        <v>0.1507961696115111</v>
      </c>
      <c r="F3507">
        <f ca="1">IFERROR(AVERAGE(OFFSET(TradeDash[[#This Row],[Returns]],0,0,-n_days*2))/STDEV(OFFSET(TradeDash[[#This Row],[Returns]],0,0,-n_days*2)),"")</f>
        <v>5.1509867473661035E-2</v>
      </c>
      <c r="G3507">
        <f ca="1">IF(ISNUMBER(TradeDash[[#This Row],[2n day Sharpe]]),AVERAGE(TradeDash[[#This Row],[n day Sharpe]:[2n day Sharpe]]),"")</f>
        <v>0.10115301854258607</v>
      </c>
      <c r="H3507">
        <f ca="1">IF(ISNUMBER(TradeDash[[#This Row],[Sharpe Average]]),IF(TradeDash[[#This Row],[Sharpe Average]]&gt;$G$1,1,0),"")</f>
        <v>1</v>
      </c>
      <c r="I3507" s="2">
        <f ca="1">IF(ISNUMBER(TradeDash[[#This Row],[Signal]]),MAX(IF(AND(TradeDash[[#This Row],[Signal]]=1,I3506&lt;1),I3506+$E$1,IF(AND(TradeDash[[#This Row],[Signal]]=0,I3506&gt;0),I3506-$E$1,IF(AND(TradeDash[[#This Row],[Signal]]=1,I3506=1),I3506,IF(AND(TradeDash[[#This Row],[Signal]]=0,I3506=0),I3506,0)))),0),"")</f>
        <v>1</v>
      </c>
      <c r="J3507" s="3">
        <f ca="1">IF(ISNUMBER(TradeDash[[#This Row],[Position]]),TradeDash[[#This Row],[Position]]*D3508,"")</f>
        <v>-2.5618585408545558E-3</v>
      </c>
      <c r="K3507" s="7">
        <f ca="1">K3506*IFERROR(1+TradeDash[[#This Row],[Port Return]],1)</f>
        <v>5158822.2844282063</v>
      </c>
      <c r="L3507" s="7">
        <f ca="1">IF(ISNUMBER(TradeDash[[#This Row],[Port Return]]),L3506*(1+TradeDash[[#This Row],[Returns]]),L3506)</f>
        <v>3996502.3847376825</v>
      </c>
    </row>
    <row r="3508" spans="1:12" x14ac:dyDescent="0.35">
      <c r="A3508" s="1">
        <v>41632</v>
      </c>
      <c r="B3508" s="16">
        <f>YEAR(TradeDash[[#This Row],[Date]])</f>
        <v>2013</v>
      </c>
      <c r="C3508">
        <v>6268.4</v>
      </c>
      <c r="D3508" s="3">
        <f>IFERROR(TradeDash[[#This Row],[Nifty]]/C3507-1,"")</f>
        <v>-2.5618585408545558E-3</v>
      </c>
      <c r="E3508">
        <f ca="1">IFERROR(AVERAGE(OFFSET(TradeDash[[#This Row],[Returns]],0,0,-n_days))/STDEV(OFFSET(TradeDash[[#This Row],[Returns]],0,0,-n_days)),"")</f>
        <v>0.19221774345490342</v>
      </c>
      <c r="F3508">
        <f ca="1">IFERROR(AVERAGE(OFFSET(TradeDash[[#This Row],[Returns]],0,0,-n_days*2))/STDEV(OFFSET(TradeDash[[#This Row],[Returns]],0,0,-n_days*2)),"")</f>
        <v>5.2963174889141415E-2</v>
      </c>
      <c r="G3508">
        <f ca="1">IF(ISNUMBER(TradeDash[[#This Row],[2n day Sharpe]]),AVERAGE(TradeDash[[#This Row],[n day Sharpe]:[2n day Sharpe]]),"")</f>
        <v>0.12259045917202241</v>
      </c>
      <c r="H3508">
        <f ca="1">IF(ISNUMBER(TradeDash[[#This Row],[Sharpe Average]]),IF(TradeDash[[#This Row],[Sharpe Average]]&gt;$G$1,1,0),"")</f>
        <v>1</v>
      </c>
      <c r="I3508" s="2">
        <f ca="1">IF(ISNUMBER(TradeDash[[#This Row],[Signal]]),MAX(IF(AND(TradeDash[[#This Row],[Signal]]=1,I3507&lt;1),I3507+$E$1,IF(AND(TradeDash[[#This Row],[Signal]]=0,I3507&gt;0),I3507-$E$1,IF(AND(TradeDash[[#This Row],[Signal]]=1,I3507=1),I3507,IF(AND(TradeDash[[#This Row],[Signal]]=0,I3507=0),I3507,0)))),0),"")</f>
        <v>1</v>
      </c>
      <c r="J3508" s="3">
        <f ca="1">IF(ISNUMBER(TradeDash[[#This Row],[Position]]),TradeDash[[#This Row],[Position]]*D3509,"")</f>
        <v>1.6750685980473357E-3</v>
      </c>
      <c r="K3508" s="7">
        <f ca="1">K3507*IFERROR(1+TradeDash[[#This Row],[Port Return]],1)</f>
        <v>5167463.665639759</v>
      </c>
      <c r="L3508" s="7">
        <f ca="1">IF(ISNUMBER(TradeDash[[#This Row],[Port Return]]),L3507*(1+TradeDash[[#This Row],[Returns]]),L3507)</f>
        <v>3986263.9109697966</v>
      </c>
    </row>
    <row r="3509" spans="1:12" x14ac:dyDescent="0.35">
      <c r="A3509" s="1">
        <v>41634</v>
      </c>
      <c r="B3509" s="16">
        <f>YEAR(TradeDash[[#This Row],[Date]])</f>
        <v>2013</v>
      </c>
      <c r="C3509">
        <v>6278.9</v>
      </c>
      <c r="D3509" s="3">
        <f>IFERROR(TradeDash[[#This Row],[Nifty]]/C3508-1,"")</f>
        <v>1.6750685980473357E-3</v>
      </c>
      <c r="E3509">
        <f ca="1">IFERROR(AVERAGE(OFFSET(TradeDash[[#This Row],[Returns]],0,0,-n_days))/STDEV(OFFSET(TradeDash[[#This Row],[Returns]],0,0,-n_days)),"")</f>
        <v>0.20359857454928482</v>
      </c>
      <c r="F3509">
        <f ca="1">IFERROR(AVERAGE(OFFSET(TradeDash[[#This Row],[Returns]],0,0,-n_days*2))/STDEV(OFFSET(TradeDash[[#This Row],[Returns]],0,0,-n_days*2)),"")</f>
        <v>7.468799592829195E-2</v>
      </c>
      <c r="G3509">
        <f ca="1">IF(ISNUMBER(TradeDash[[#This Row],[2n day Sharpe]]),AVERAGE(TradeDash[[#This Row],[n day Sharpe]:[2n day Sharpe]]),"")</f>
        <v>0.13914328523878838</v>
      </c>
      <c r="H3509">
        <f ca="1">IF(ISNUMBER(TradeDash[[#This Row],[Sharpe Average]]),IF(TradeDash[[#This Row],[Sharpe Average]]&gt;$G$1,1,0),"")</f>
        <v>1</v>
      </c>
      <c r="I3509" s="2">
        <f ca="1">IF(ISNUMBER(TradeDash[[#This Row],[Signal]]),MAX(IF(AND(TradeDash[[#This Row],[Signal]]=1,I3508&lt;1),I3508+$E$1,IF(AND(TradeDash[[#This Row],[Signal]]=0,I3508&gt;0),I3508-$E$1,IF(AND(TradeDash[[#This Row],[Signal]]=1,I3508=1),I3508,IF(AND(TradeDash[[#This Row],[Signal]]=0,I3508=0),I3508,0)))),0),"")</f>
        <v>1</v>
      </c>
      <c r="J3509" s="3">
        <f ca="1">IF(ISNUMBER(TradeDash[[#This Row],[Position]]),TradeDash[[#This Row],[Position]]*D3510,"")</f>
        <v>5.5582984280686532E-3</v>
      </c>
      <c r="K3509" s="7">
        <f ca="1">K3508*IFERROR(1+TradeDash[[#This Row],[Port Return]],1)</f>
        <v>5196185.9708095863</v>
      </c>
      <c r="L3509" s="7">
        <f ca="1">IF(ISNUMBER(TradeDash[[#This Row],[Port Return]]),L3508*(1+TradeDash[[#This Row],[Returns]]),L3508)</f>
        <v>3992941.1764705917</v>
      </c>
    </row>
    <row r="3510" spans="1:12" x14ac:dyDescent="0.35">
      <c r="A3510" s="1">
        <v>41635</v>
      </c>
      <c r="B3510" s="16">
        <f>YEAR(TradeDash[[#This Row],[Date]])</f>
        <v>2013</v>
      </c>
      <c r="C3510">
        <v>6313.8</v>
      </c>
      <c r="D3510" s="3">
        <f>IFERROR(TradeDash[[#This Row],[Nifty]]/C3509-1,"")</f>
        <v>5.5582984280686532E-3</v>
      </c>
      <c r="E3510">
        <f ca="1">IFERROR(AVERAGE(OFFSET(TradeDash[[#This Row],[Returns]],0,0,-n_days))/STDEV(OFFSET(TradeDash[[#This Row],[Returns]],0,0,-n_days)),"")</f>
        <v>0.20269787426890273</v>
      </c>
      <c r="F3510">
        <f ca="1">IFERROR(AVERAGE(OFFSET(TradeDash[[#This Row],[Returns]],0,0,-n_days*2))/STDEV(OFFSET(TradeDash[[#This Row],[Returns]],0,0,-n_days*2)),"")</f>
        <v>4.2314212032706446E-2</v>
      </c>
      <c r="G3510">
        <f ca="1">IF(ISNUMBER(TradeDash[[#This Row],[2n day Sharpe]]),AVERAGE(TradeDash[[#This Row],[n day Sharpe]:[2n day Sharpe]]),"")</f>
        <v>0.12250604315080459</v>
      </c>
      <c r="H3510">
        <f ca="1">IF(ISNUMBER(TradeDash[[#This Row],[Sharpe Average]]),IF(TradeDash[[#This Row],[Sharpe Average]]&gt;$G$1,1,0),"")</f>
        <v>1</v>
      </c>
      <c r="I3510" s="2">
        <f ca="1">IF(ISNUMBER(TradeDash[[#This Row],[Signal]]),MAX(IF(AND(TradeDash[[#This Row],[Signal]]=1,I3509&lt;1),I3509+$E$1,IF(AND(TradeDash[[#This Row],[Signal]]=0,I3509&gt;0),I3509-$E$1,IF(AND(TradeDash[[#This Row],[Signal]]=1,I3509=1),I3509,IF(AND(TradeDash[[#This Row],[Signal]]=0,I3509=0),I3509,0)))),0),"")</f>
        <v>1</v>
      </c>
      <c r="J3510" s="3">
        <f ca="1">IF(ISNUMBER(TradeDash[[#This Row],[Position]]),TradeDash[[#This Row],[Position]]*D3511,"")</f>
        <v>-3.5952991859101724E-3</v>
      </c>
      <c r="K3510" s="7">
        <f ca="1">K3509*IFERROR(1+TradeDash[[#This Row],[Port Return]],1)</f>
        <v>5177504.1276188968</v>
      </c>
      <c r="L3510" s="7">
        <f ca="1">IF(ISNUMBER(TradeDash[[#This Row],[Port Return]]),L3509*(1+TradeDash[[#This Row],[Returns]]),L3509)</f>
        <v>4015135.1351351389</v>
      </c>
    </row>
    <row r="3511" spans="1:12" x14ac:dyDescent="0.35">
      <c r="A3511" s="1">
        <v>41638</v>
      </c>
      <c r="B3511" s="16">
        <f>YEAR(TradeDash[[#This Row],[Date]])</f>
        <v>2013</v>
      </c>
      <c r="C3511">
        <v>6291.1</v>
      </c>
      <c r="D3511" s="3">
        <f>IFERROR(TradeDash[[#This Row],[Nifty]]/C3510-1,"")</f>
        <v>-3.5952991859101724E-3</v>
      </c>
      <c r="E3511">
        <f ca="1">IFERROR(AVERAGE(OFFSET(TradeDash[[#This Row],[Returns]],0,0,-n_days))/STDEV(OFFSET(TradeDash[[#This Row],[Returns]],0,0,-n_days)),"")</f>
        <v>0.11091548482396127</v>
      </c>
      <c r="F3511">
        <f ca="1">IFERROR(AVERAGE(OFFSET(TradeDash[[#This Row],[Returns]],0,0,-n_days*2))/STDEV(OFFSET(TradeDash[[#This Row],[Returns]],0,0,-n_days*2)),"")</f>
        <v>2.0708004070104764E-2</v>
      </c>
      <c r="G3511">
        <f ca="1">IF(ISNUMBER(TradeDash[[#This Row],[2n day Sharpe]]),AVERAGE(TradeDash[[#This Row],[n day Sharpe]:[2n day Sharpe]]),"")</f>
        <v>6.5811744447033013E-2</v>
      </c>
      <c r="H3511">
        <f ca="1">IF(ISNUMBER(TradeDash[[#This Row],[Sharpe Average]]),IF(TradeDash[[#This Row],[Sharpe Average]]&gt;$G$1,1,0),"")</f>
        <v>1</v>
      </c>
      <c r="I3511" s="2">
        <f ca="1">IF(ISNUMBER(TradeDash[[#This Row],[Signal]]),MAX(IF(AND(TradeDash[[#This Row],[Signal]]=1,I3510&lt;1),I3510+$E$1,IF(AND(TradeDash[[#This Row],[Signal]]=0,I3510&gt;0),I3510-$E$1,IF(AND(TradeDash[[#This Row],[Signal]]=1,I3510=1),I3510,IF(AND(TradeDash[[#This Row],[Signal]]=0,I3510=0),I3510,0)))),0),"")</f>
        <v>1</v>
      </c>
      <c r="J3511" s="3">
        <f ca="1">IF(ISNUMBER(TradeDash[[#This Row],[Position]]),TradeDash[[#This Row],[Position]]*D3512,"")</f>
        <v>2.0505158080461605E-3</v>
      </c>
      <c r="K3511" s="7">
        <f ca="1">K3510*IFERROR(1+TradeDash[[#This Row],[Port Return]],1)</f>
        <v>5188120.6816788036</v>
      </c>
      <c r="L3511" s="7">
        <f ca="1">IF(ISNUMBER(TradeDash[[#This Row],[Port Return]]),L3510*(1+TradeDash[[#This Row],[Returns]]),L3510)</f>
        <v>4000699.523052468</v>
      </c>
    </row>
    <row r="3512" spans="1:12" x14ac:dyDescent="0.35">
      <c r="A3512" s="1">
        <v>41639</v>
      </c>
      <c r="B3512" s="16">
        <f>YEAR(TradeDash[[#This Row],[Date]])</f>
        <v>2013</v>
      </c>
      <c r="C3512">
        <v>6304</v>
      </c>
      <c r="D3512" s="3">
        <f>IFERROR(TradeDash[[#This Row],[Nifty]]/C3511-1,"")</f>
        <v>2.0505158080461605E-3</v>
      </c>
      <c r="E3512">
        <f ca="1">IFERROR(AVERAGE(OFFSET(TradeDash[[#This Row],[Returns]],0,0,-n_days))/STDEV(OFFSET(TradeDash[[#This Row],[Returns]],0,0,-n_days)),"")</f>
        <v>8.4666595873139225E-2</v>
      </c>
      <c r="F3512">
        <f ca="1">IFERROR(AVERAGE(OFFSET(TradeDash[[#This Row],[Returns]],0,0,-n_days*2))/STDEV(OFFSET(TradeDash[[#This Row],[Returns]],0,0,-n_days*2)),"")</f>
        <v>6.7271709219327101E-3</v>
      </c>
      <c r="G3512">
        <f ca="1">IF(ISNUMBER(TradeDash[[#This Row],[2n day Sharpe]]),AVERAGE(TradeDash[[#This Row],[n day Sharpe]:[2n day Sharpe]]),"")</f>
        <v>4.569688339753597E-2</v>
      </c>
      <c r="H3512">
        <f ca="1">IF(ISNUMBER(TradeDash[[#This Row],[Sharpe Average]]),IF(TradeDash[[#This Row],[Sharpe Average]]&gt;$G$1,1,0),"")</f>
        <v>1</v>
      </c>
      <c r="I3512" s="2">
        <f ca="1">IF(ISNUMBER(TradeDash[[#This Row],[Signal]]),MAX(IF(AND(TradeDash[[#This Row],[Signal]]=1,I3511&lt;1),I3511+$E$1,IF(AND(TradeDash[[#This Row],[Signal]]=0,I3511&gt;0),I3511-$E$1,IF(AND(TradeDash[[#This Row],[Signal]]=1,I3511=1),I3511,IF(AND(TradeDash[[#This Row],[Signal]]=0,I3511=0),I3511,0)))),0),"")</f>
        <v>1</v>
      </c>
      <c r="J3512" s="3">
        <f ca="1">IF(ISNUMBER(TradeDash[[#This Row],[Position]]),TradeDash[[#This Row],[Position]]*D3513,"")</f>
        <v>-3.7277918781730701E-4</v>
      </c>
      <c r="K3512" s="7">
        <f ca="1">K3511*IFERROR(1+TradeDash[[#This Row],[Port Return]],1)</f>
        <v>5186186.6582647888</v>
      </c>
      <c r="L3512" s="7">
        <f ca="1">IF(ISNUMBER(TradeDash[[#This Row],[Port Return]]),L3511*(1+TradeDash[[#This Row],[Returns]]),L3511)</f>
        <v>4008903.0206677299</v>
      </c>
    </row>
    <row r="3513" spans="1:12" x14ac:dyDescent="0.35">
      <c r="A3513" s="1">
        <v>41640</v>
      </c>
      <c r="B3513" s="16">
        <f>YEAR(TradeDash[[#This Row],[Date]])</f>
        <v>2014</v>
      </c>
      <c r="C3513">
        <v>6301.65</v>
      </c>
      <c r="D3513" s="3">
        <f>IFERROR(TradeDash[[#This Row],[Nifty]]/C3512-1,"")</f>
        <v>-3.7277918781730701E-4</v>
      </c>
      <c r="E3513">
        <f ca="1">IFERROR(AVERAGE(OFFSET(TradeDash[[#This Row],[Returns]],0,0,-n_days))/STDEV(OFFSET(TradeDash[[#This Row],[Returns]],0,0,-n_days)),"")</f>
        <v>9.7906897561195597E-2</v>
      </c>
      <c r="F3513">
        <f ca="1">IFERROR(AVERAGE(OFFSET(TradeDash[[#This Row],[Returns]],0,0,-n_days*2))/STDEV(OFFSET(TradeDash[[#This Row],[Returns]],0,0,-n_days*2)),"")</f>
        <v>2.5188139649007335E-3</v>
      </c>
      <c r="G3513">
        <f ca="1">IF(ISNUMBER(TradeDash[[#This Row],[2n day Sharpe]]),AVERAGE(TradeDash[[#This Row],[n day Sharpe]:[2n day Sharpe]]),"")</f>
        <v>5.0212855763048167E-2</v>
      </c>
      <c r="H3513">
        <f ca="1">IF(ISNUMBER(TradeDash[[#This Row],[Sharpe Average]]),IF(TradeDash[[#This Row],[Sharpe Average]]&gt;$G$1,1,0),"")</f>
        <v>1</v>
      </c>
      <c r="I3513" s="2">
        <f ca="1">IF(ISNUMBER(TradeDash[[#This Row],[Signal]]),MAX(IF(AND(TradeDash[[#This Row],[Signal]]=1,I3512&lt;1),I3512+$E$1,IF(AND(TradeDash[[#This Row],[Signal]]=0,I3512&gt;0),I3512-$E$1,IF(AND(TradeDash[[#This Row],[Signal]]=1,I3512=1),I3512,IF(AND(TradeDash[[#This Row],[Signal]]=0,I3512=0),I3512,0)))),0),"")</f>
        <v>1</v>
      </c>
      <c r="J3513" s="3">
        <f ca="1">IF(ISNUMBER(TradeDash[[#This Row],[Position]]),TradeDash[[#This Row],[Position]]*D3514,"")</f>
        <v>-1.2774432093181964E-2</v>
      </c>
      <c r="K3513" s="7">
        <f ca="1">K3512*IFERROR(1+TradeDash[[#This Row],[Port Return]],1)</f>
        <v>5119936.0689762188</v>
      </c>
      <c r="L3513" s="7">
        <f ca="1">IF(ISNUMBER(TradeDash[[#This Row],[Port Return]]),L3512*(1+TradeDash[[#This Row],[Returns]]),L3512)</f>
        <v>4007408.585055647</v>
      </c>
    </row>
    <row r="3514" spans="1:12" x14ac:dyDescent="0.35">
      <c r="A3514" s="1">
        <v>41641</v>
      </c>
      <c r="B3514" s="16">
        <f>YEAR(TradeDash[[#This Row],[Date]])</f>
        <v>2014</v>
      </c>
      <c r="C3514">
        <v>6221.15</v>
      </c>
      <c r="D3514" s="3">
        <f>IFERROR(TradeDash[[#This Row],[Nifty]]/C3513-1,"")</f>
        <v>-1.2774432093181964E-2</v>
      </c>
      <c r="E3514">
        <f ca="1">IFERROR(AVERAGE(OFFSET(TradeDash[[#This Row],[Returns]],0,0,-n_days))/STDEV(OFFSET(TradeDash[[#This Row],[Returns]],0,0,-n_days)),"")</f>
        <v>5.8895957684489048E-2</v>
      </c>
      <c r="F3514">
        <f ca="1">IFERROR(AVERAGE(OFFSET(TradeDash[[#This Row],[Returns]],0,0,-n_days*2))/STDEV(OFFSET(TradeDash[[#This Row],[Returns]],0,0,-n_days*2)),"")</f>
        <v>-8.1078550114478329E-3</v>
      </c>
      <c r="G3514">
        <f ca="1">IF(ISNUMBER(TradeDash[[#This Row],[2n day Sharpe]]),AVERAGE(TradeDash[[#This Row],[n day Sharpe]:[2n day Sharpe]]),"")</f>
        <v>2.5394051336520607E-2</v>
      </c>
      <c r="H3514">
        <f ca="1">IF(ISNUMBER(TradeDash[[#This Row],[Sharpe Average]]),IF(TradeDash[[#This Row],[Sharpe Average]]&gt;$G$1,1,0),"")</f>
        <v>1</v>
      </c>
      <c r="I3514" s="2">
        <f ca="1">IF(ISNUMBER(TradeDash[[#This Row],[Signal]]),MAX(IF(AND(TradeDash[[#This Row],[Signal]]=1,I3513&lt;1),I3513+$E$1,IF(AND(TradeDash[[#This Row],[Signal]]=0,I3513&gt;0),I3513-$E$1,IF(AND(TradeDash[[#This Row],[Signal]]=1,I3513=1),I3513,IF(AND(TradeDash[[#This Row],[Signal]]=0,I3513=0),I3513,0)))),0),"")</f>
        <v>1</v>
      </c>
      <c r="J3514" s="3">
        <f ca="1">IF(ISNUMBER(TradeDash[[#This Row],[Position]]),TradeDash[[#This Row],[Position]]*D3515,"")</f>
        <v>-1.6074198500277692E-3</v>
      </c>
      <c r="K3514" s="7">
        <f ca="1">K3513*IFERROR(1+TradeDash[[#This Row],[Port Return]],1)</f>
        <v>5111706.1821080735</v>
      </c>
      <c r="L3514" s="7">
        <f ca="1">IF(ISNUMBER(TradeDash[[#This Row],[Port Return]]),L3513*(1+TradeDash[[#This Row],[Returns]]),L3513)</f>
        <v>3956216.2162162191</v>
      </c>
    </row>
    <row r="3515" spans="1:12" x14ac:dyDescent="0.35">
      <c r="A3515" s="1">
        <v>41642</v>
      </c>
      <c r="B3515" s="16">
        <f>YEAR(TradeDash[[#This Row],[Date]])</f>
        <v>2014</v>
      </c>
      <c r="C3515">
        <v>6211.15</v>
      </c>
      <c r="D3515" s="3">
        <f>IFERROR(TradeDash[[#This Row],[Nifty]]/C3514-1,"")</f>
        <v>-1.6074198500277692E-3</v>
      </c>
      <c r="E3515">
        <f ca="1">IFERROR(AVERAGE(OFFSET(TradeDash[[#This Row],[Returns]],0,0,-n_days))/STDEV(OFFSET(TradeDash[[#This Row],[Returns]],0,0,-n_days)),"")</f>
        <v>-2.4654783320600442E-2</v>
      </c>
      <c r="F3515">
        <f ca="1">IFERROR(AVERAGE(OFFSET(TradeDash[[#This Row],[Returns]],0,0,-n_days*2))/STDEV(OFFSET(TradeDash[[#This Row],[Returns]],0,0,-n_days*2)),"")</f>
        <v>3.1703818248414229E-3</v>
      </c>
      <c r="G3515">
        <f ca="1">IF(ISNUMBER(TradeDash[[#This Row],[2n day Sharpe]]),AVERAGE(TradeDash[[#This Row],[n day Sharpe]:[2n day Sharpe]]),"")</f>
        <v>-1.0742200747879509E-2</v>
      </c>
      <c r="H3515">
        <f ca="1">IF(ISNUMBER(TradeDash[[#This Row],[Sharpe Average]]),IF(TradeDash[[#This Row],[Sharpe Average]]&gt;$G$1,1,0),"")</f>
        <v>0</v>
      </c>
      <c r="I3515" s="2">
        <f ca="1">IF(ISNUMBER(TradeDash[[#This Row],[Signal]]),MAX(IF(AND(TradeDash[[#This Row],[Signal]]=1,I3514&lt;1),I3514+$E$1,IF(AND(TradeDash[[#This Row],[Signal]]=0,I3514&gt;0),I3514-$E$1,IF(AND(TradeDash[[#This Row],[Signal]]=1,I3514=1),I3514,IF(AND(TradeDash[[#This Row],[Signal]]=0,I3514=0),I3514,0)))),0),"")</f>
        <v>0.8</v>
      </c>
      <c r="J3515" s="3">
        <f ca="1">IF(ISNUMBER(TradeDash[[#This Row],[Position]]),TradeDash[[#This Row],[Position]]*D3516,"")</f>
        <v>-2.5373723062556588E-3</v>
      </c>
      <c r="K3515" s="7">
        <f ca="1">K3514*IFERROR(1+TradeDash[[#This Row],[Port Return]],1)</f>
        <v>5098735.8804038772</v>
      </c>
      <c r="L3515" s="7">
        <f ca="1">IF(ISNUMBER(TradeDash[[#This Row],[Port Return]]),L3514*(1+TradeDash[[#This Row],[Returns]]),L3514)</f>
        <v>3949856.9157392713</v>
      </c>
    </row>
    <row r="3516" spans="1:12" x14ac:dyDescent="0.35">
      <c r="A3516" s="1">
        <v>41645</v>
      </c>
      <c r="B3516" s="16">
        <f>YEAR(TradeDash[[#This Row],[Date]])</f>
        <v>2014</v>
      </c>
      <c r="C3516">
        <v>6191.45</v>
      </c>
      <c r="D3516" s="3">
        <f>IFERROR(TradeDash[[#This Row],[Nifty]]/C3515-1,"")</f>
        <v>-3.1717153828195732E-3</v>
      </c>
      <c r="E3516">
        <f ca="1">IFERROR(AVERAGE(OFFSET(TradeDash[[#This Row],[Returns]],0,0,-n_days))/STDEV(OFFSET(TradeDash[[#This Row],[Returns]],0,0,-n_days)),"")</f>
        <v>-6.1546159607116541E-2</v>
      </c>
      <c r="F3516">
        <f ca="1">IFERROR(AVERAGE(OFFSET(TradeDash[[#This Row],[Returns]],0,0,-n_days*2))/STDEV(OFFSET(TradeDash[[#This Row],[Returns]],0,0,-n_days*2)),"")</f>
        <v>6.5139044462841312E-3</v>
      </c>
      <c r="G3516">
        <f ca="1">IF(ISNUMBER(TradeDash[[#This Row],[2n day Sharpe]]),AVERAGE(TradeDash[[#This Row],[n day Sharpe]:[2n day Sharpe]]),"")</f>
        <v>-2.7516127580416206E-2</v>
      </c>
      <c r="H3516">
        <f ca="1">IF(ISNUMBER(TradeDash[[#This Row],[Sharpe Average]]),IF(TradeDash[[#This Row],[Sharpe Average]]&gt;$G$1,1,0),"")</f>
        <v>0</v>
      </c>
      <c r="I3516" s="2">
        <f ca="1">IF(ISNUMBER(TradeDash[[#This Row],[Signal]]),MAX(IF(AND(TradeDash[[#This Row],[Signal]]=1,I3515&lt;1),I3515+$E$1,IF(AND(TradeDash[[#This Row],[Signal]]=0,I3515&gt;0),I3515-$E$1,IF(AND(TradeDash[[#This Row],[Signal]]=1,I3515=1),I3515,IF(AND(TradeDash[[#This Row],[Signal]]=0,I3515=0),I3515,0)))),0),"")</f>
        <v>0.60000000000000009</v>
      </c>
      <c r="J3516" s="3">
        <f ca="1">IF(ISNUMBER(TradeDash[[#This Row],[Position]]),TradeDash[[#This Row],[Position]]*D3517,"")</f>
        <v>-2.8297087112065362E-3</v>
      </c>
      <c r="K3516" s="7">
        <f ca="1">K3515*IFERROR(1+TradeDash[[#This Row],[Port Return]],1)</f>
        <v>5084307.9430669565</v>
      </c>
      <c r="L3516" s="7">
        <f ca="1">IF(ISNUMBER(TradeDash[[#This Row],[Port Return]]),L3515*(1+TradeDash[[#This Row],[Returns]]),L3515)</f>
        <v>3937329.0937996847</v>
      </c>
    </row>
    <row r="3517" spans="1:12" x14ac:dyDescent="0.35">
      <c r="A3517" s="1">
        <v>41646</v>
      </c>
      <c r="B3517" s="16">
        <f>YEAR(TradeDash[[#This Row],[Date]])</f>
        <v>2014</v>
      </c>
      <c r="C3517">
        <v>6162.25</v>
      </c>
      <c r="D3517" s="3">
        <f>IFERROR(TradeDash[[#This Row],[Nifty]]/C3516-1,"")</f>
        <v>-4.7161811853442259E-3</v>
      </c>
      <c r="E3517">
        <f ca="1">IFERROR(AVERAGE(OFFSET(TradeDash[[#This Row],[Returns]],0,0,-n_days))/STDEV(OFFSET(TradeDash[[#This Row],[Returns]],0,0,-n_days)),"")</f>
        <v>-0.21409120620922667</v>
      </c>
      <c r="F3517">
        <f ca="1">IFERROR(AVERAGE(OFFSET(TradeDash[[#This Row],[Returns]],0,0,-n_days*2))/STDEV(OFFSET(TradeDash[[#This Row],[Returns]],0,0,-n_days*2)),"")</f>
        <v>1.3672620412225486E-2</v>
      </c>
      <c r="G3517">
        <f ca="1">IF(ISNUMBER(TradeDash[[#This Row],[2n day Sharpe]]),AVERAGE(TradeDash[[#This Row],[n day Sharpe]:[2n day Sharpe]]),"")</f>
        <v>-0.10020929289850058</v>
      </c>
      <c r="H3517">
        <f ca="1">IF(ISNUMBER(TradeDash[[#This Row],[Sharpe Average]]),IF(TradeDash[[#This Row],[Sharpe Average]]&gt;$G$1,1,0),"")</f>
        <v>0</v>
      </c>
      <c r="I3517" s="2">
        <f ca="1">IF(ISNUMBER(TradeDash[[#This Row],[Signal]]),MAX(IF(AND(TradeDash[[#This Row],[Signal]]=1,I3516&lt;1),I3516+$E$1,IF(AND(TradeDash[[#This Row],[Signal]]=0,I3516&gt;0),I3516-$E$1,IF(AND(TradeDash[[#This Row],[Signal]]=1,I3516=1),I3516,IF(AND(TradeDash[[#This Row],[Signal]]=0,I3516=0),I3516,0)))),0),"")</f>
        <v>0.40000000000000008</v>
      </c>
      <c r="J3517" s="3">
        <f ca="1">IF(ISNUMBER(TradeDash[[#This Row],[Position]]),TradeDash[[#This Row],[Position]]*D3518,"")</f>
        <v>8.0165523956345921E-4</v>
      </c>
      <c r="K3517" s="7">
        <f ca="1">K3516*IFERROR(1+TradeDash[[#This Row],[Port Return]],1)</f>
        <v>5088383.8051690711</v>
      </c>
      <c r="L3517" s="7">
        <f ca="1">IF(ISNUMBER(TradeDash[[#This Row],[Port Return]]),L3516*(1+TradeDash[[#This Row],[Returns]]),L3516)</f>
        <v>3918759.936406998</v>
      </c>
    </row>
    <row r="3518" spans="1:12" x14ac:dyDescent="0.35">
      <c r="A3518" s="1">
        <v>41647</v>
      </c>
      <c r="B3518" s="16">
        <f>YEAR(TradeDash[[#This Row],[Date]])</f>
        <v>2014</v>
      </c>
      <c r="C3518">
        <v>6174.6</v>
      </c>
      <c r="D3518" s="3">
        <f>IFERROR(TradeDash[[#This Row],[Nifty]]/C3517-1,"")</f>
        <v>2.0041380989086477E-3</v>
      </c>
      <c r="E3518">
        <f ca="1">IFERROR(AVERAGE(OFFSET(TradeDash[[#This Row],[Returns]],0,0,-n_days))/STDEV(OFFSET(TradeDash[[#This Row],[Returns]],0,0,-n_days)),"")</f>
        <v>-0.16756887845336307</v>
      </c>
      <c r="F3518">
        <f ca="1">IFERROR(AVERAGE(OFFSET(TradeDash[[#This Row],[Returns]],0,0,-n_days*2))/STDEV(OFFSET(TradeDash[[#This Row],[Returns]],0,0,-n_days*2)),"")</f>
        <v>4.5099697453879178E-2</v>
      </c>
      <c r="G3518">
        <f ca="1">IF(ISNUMBER(TradeDash[[#This Row],[2n day Sharpe]]),AVERAGE(TradeDash[[#This Row],[n day Sharpe]:[2n day Sharpe]]),"")</f>
        <v>-6.1234590499741948E-2</v>
      </c>
      <c r="H3518">
        <f ca="1">IF(ISNUMBER(TradeDash[[#This Row],[Sharpe Average]]),IF(TradeDash[[#This Row],[Sharpe Average]]&gt;$G$1,1,0),"")</f>
        <v>0</v>
      </c>
      <c r="I3518" s="2">
        <f ca="1">IF(ISNUMBER(TradeDash[[#This Row],[Signal]]),MAX(IF(AND(TradeDash[[#This Row],[Signal]]=1,I3517&lt;1),I3517+$E$1,IF(AND(TradeDash[[#This Row],[Signal]]=0,I3517&gt;0),I3517-$E$1,IF(AND(TradeDash[[#This Row],[Signal]]=1,I3517=1),I3517,IF(AND(TradeDash[[#This Row],[Signal]]=0,I3517=0),I3517,0)))),0),"")</f>
        <v>0.20000000000000007</v>
      </c>
      <c r="J3518" s="3">
        <f ca="1">IF(ISNUMBER(TradeDash[[#This Row],[Position]]),TradeDash[[#This Row],[Position]]*D3519,"")</f>
        <v>-2.0244226346646251E-4</v>
      </c>
      <c r="K3518" s="7">
        <f ca="1">K3517*IFERROR(1+TradeDash[[#This Row],[Port Return]],1)</f>
        <v>5087353.7012341665</v>
      </c>
      <c r="L3518" s="7">
        <f ca="1">IF(ISNUMBER(TradeDash[[#This Row],[Port Return]]),L3517*(1+TradeDash[[#This Row],[Returns]]),L3517)</f>
        <v>3926613.6724960282</v>
      </c>
    </row>
    <row r="3519" spans="1:12" x14ac:dyDescent="0.35">
      <c r="A3519" s="1">
        <v>41648</v>
      </c>
      <c r="B3519" s="16">
        <f>YEAR(TradeDash[[#This Row],[Date]])</f>
        <v>2014</v>
      </c>
      <c r="C3519">
        <v>6168.35</v>
      </c>
      <c r="D3519" s="3">
        <f>IFERROR(TradeDash[[#This Row],[Nifty]]/C3518-1,"")</f>
        <v>-1.0122113173323122E-3</v>
      </c>
      <c r="E3519">
        <f ca="1">IFERROR(AVERAGE(OFFSET(TradeDash[[#This Row],[Returns]],0,0,-n_days))/STDEV(OFFSET(TradeDash[[#This Row],[Returns]],0,0,-n_days)),"")</f>
        <v>-0.14831507216780893</v>
      </c>
      <c r="F3519">
        <f ca="1">IFERROR(AVERAGE(OFFSET(TradeDash[[#This Row],[Returns]],0,0,-n_days*2))/STDEV(OFFSET(TradeDash[[#This Row],[Returns]],0,0,-n_days*2)),"")</f>
        <v>6.9336562200022378E-2</v>
      </c>
      <c r="G3519">
        <f ca="1">IF(ISNUMBER(TradeDash[[#This Row],[2n day Sharpe]]),AVERAGE(TradeDash[[#This Row],[n day Sharpe]:[2n day Sharpe]]),"")</f>
        <v>-3.9489254983893274E-2</v>
      </c>
      <c r="H3519">
        <f ca="1">IF(ISNUMBER(TradeDash[[#This Row],[Sharpe Average]]),IF(TradeDash[[#This Row],[Sharpe Average]]&gt;$G$1,1,0),"")</f>
        <v>0</v>
      </c>
      <c r="I3519" s="2">
        <f ca="1">IF(ISNUMBER(TradeDash[[#This Row],[Signal]]),MAX(IF(AND(TradeDash[[#This Row],[Signal]]=1,I3518&lt;1),I3518+$E$1,IF(AND(TradeDash[[#This Row],[Signal]]=0,I3518&gt;0),I3518-$E$1,IF(AND(TradeDash[[#This Row],[Signal]]=1,I3518=1),I3518,IF(AND(TradeDash[[#This Row],[Signal]]=0,I3518=0),I3518,0)))),0),"")</f>
        <v>5.5511151231257827E-17</v>
      </c>
      <c r="J3519" s="3">
        <f ca="1">IF(ISNUMBER(TradeDash[[#This Row],[Position]]),TradeDash[[#This Row],[Position]]*D3520,"")</f>
        <v>2.7897990356721508E-20</v>
      </c>
      <c r="K3519" s="7">
        <f ca="1">K3518*IFERROR(1+TradeDash[[#This Row],[Port Return]],1)</f>
        <v>5087353.7012341665</v>
      </c>
      <c r="L3519" s="7">
        <f ca="1">IF(ISNUMBER(TradeDash[[#This Row],[Port Return]]),L3518*(1+TradeDash[[#This Row],[Returns]]),L3518)</f>
        <v>3922639.1096979361</v>
      </c>
    </row>
    <row r="3520" spans="1:12" x14ac:dyDescent="0.35">
      <c r="A3520" s="1">
        <v>41649</v>
      </c>
      <c r="B3520" s="16">
        <f>YEAR(TradeDash[[#This Row],[Date]])</f>
        <v>2014</v>
      </c>
      <c r="C3520">
        <v>6171.45</v>
      </c>
      <c r="D3520" s="3">
        <f>IFERROR(TradeDash[[#This Row],[Nifty]]/C3519-1,"")</f>
        <v>5.0256551589966669E-4</v>
      </c>
      <c r="E3520">
        <f ca="1">IFERROR(AVERAGE(OFFSET(TradeDash[[#This Row],[Returns]],0,0,-n_days))/STDEV(OFFSET(TradeDash[[#This Row],[Returns]],0,0,-n_days)),"")</f>
        <v>-7.2518096825008815E-2</v>
      </c>
      <c r="F3520">
        <f ca="1">IFERROR(AVERAGE(OFFSET(TradeDash[[#This Row],[Returns]],0,0,-n_days*2))/STDEV(OFFSET(TradeDash[[#This Row],[Returns]],0,0,-n_days*2)),"")</f>
        <v>8.3400269729925855E-2</v>
      </c>
      <c r="G3520">
        <f ca="1">IF(ISNUMBER(TradeDash[[#This Row],[2n day Sharpe]]),AVERAGE(TradeDash[[#This Row],[n day Sharpe]:[2n day Sharpe]]),"")</f>
        <v>5.4410864524585198E-3</v>
      </c>
      <c r="H3520">
        <f ca="1">IF(ISNUMBER(TradeDash[[#This Row],[Sharpe Average]]),IF(TradeDash[[#This Row],[Sharpe Average]]&gt;$G$1,1,0),"")</f>
        <v>1</v>
      </c>
      <c r="I3520" s="2">
        <f ca="1">IF(ISNUMBER(TradeDash[[#This Row],[Signal]]),MAX(IF(AND(TradeDash[[#This Row],[Signal]]=1,I3519&lt;1),I3519+$E$1,IF(AND(TradeDash[[#This Row],[Signal]]=0,I3519&gt;0),I3519-$E$1,IF(AND(TradeDash[[#This Row],[Signal]]=1,I3519=1),I3519,IF(AND(TradeDash[[#This Row],[Signal]]=0,I3519=0),I3519,0)))),0),"")</f>
        <v>0.20000000000000007</v>
      </c>
      <c r="J3520" s="3">
        <f ca="1">IF(ISNUMBER(TradeDash[[#This Row],[Position]]),TradeDash[[#This Row],[Position]]*D3521,"")</f>
        <v>3.2828589715545153E-3</v>
      </c>
      <c r="K3520" s="7">
        <f ca="1">K3519*IFERROR(1+TradeDash[[#This Row],[Port Return]],1)</f>
        <v>5104054.7659737347</v>
      </c>
      <c r="L3520" s="7">
        <f ca="1">IF(ISNUMBER(TradeDash[[#This Row],[Port Return]]),L3519*(1+TradeDash[[#This Row],[Returns]]),L3519)</f>
        <v>3924610.4928457895</v>
      </c>
    </row>
    <row r="3521" spans="1:12" x14ac:dyDescent="0.35">
      <c r="A3521" s="1">
        <v>41652</v>
      </c>
      <c r="B3521" s="16">
        <f>YEAR(TradeDash[[#This Row],[Date]])</f>
        <v>2014</v>
      </c>
      <c r="C3521">
        <v>6272.75</v>
      </c>
      <c r="D3521" s="3">
        <f>IFERROR(TradeDash[[#This Row],[Nifty]]/C3520-1,"")</f>
        <v>1.6414294857772571E-2</v>
      </c>
      <c r="E3521">
        <f ca="1">IFERROR(AVERAGE(OFFSET(TradeDash[[#This Row],[Returns]],0,0,-n_days))/STDEV(OFFSET(TradeDash[[#This Row],[Returns]],0,0,-n_days)),"")</f>
        <v>0.11578769860183273</v>
      </c>
      <c r="F3521">
        <f ca="1">IFERROR(AVERAGE(OFFSET(TradeDash[[#This Row],[Returns]],0,0,-n_days*2))/STDEV(OFFSET(TradeDash[[#This Row],[Returns]],0,0,-n_days*2)),"")</f>
        <v>9.5523106034712091E-2</v>
      </c>
      <c r="G3521">
        <f ca="1">IF(ISNUMBER(TradeDash[[#This Row],[2n day Sharpe]]),AVERAGE(TradeDash[[#This Row],[n day Sharpe]:[2n day Sharpe]]),"")</f>
        <v>0.10565540231827242</v>
      </c>
      <c r="H3521">
        <f ca="1">IF(ISNUMBER(TradeDash[[#This Row],[Sharpe Average]]),IF(TradeDash[[#This Row],[Sharpe Average]]&gt;$G$1,1,0),"")</f>
        <v>1</v>
      </c>
      <c r="I3521" s="2">
        <f ca="1">IF(ISNUMBER(TradeDash[[#This Row],[Signal]]),MAX(IF(AND(TradeDash[[#This Row],[Signal]]=1,I3520&lt;1),I3520+$E$1,IF(AND(TradeDash[[#This Row],[Signal]]=0,I3520&gt;0),I3520-$E$1,IF(AND(TradeDash[[#This Row],[Signal]]=1,I3520=1),I3520,IF(AND(TradeDash[[#This Row],[Signal]]=0,I3520=0),I3520,0)))),0),"")</f>
        <v>0.40000000000000008</v>
      </c>
      <c r="J3521" s="3">
        <f ca="1">IF(ISNUMBER(TradeDash[[#This Row],[Position]]),TradeDash[[#This Row],[Position]]*D3522,"")</f>
        <v>-1.9704276433780703E-3</v>
      </c>
      <c r="K3521" s="7">
        <f ca="1">K3520*IFERROR(1+TradeDash[[#This Row],[Port Return]],1)</f>
        <v>5093997.5953695448</v>
      </c>
      <c r="L3521" s="7">
        <f ca="1">IF(ISNUMBER(TradeDash[[#This Row],[Port Return]]),L3520*(1+TradeDash[[#This Row],[Returns]]),L3520)</f>
        <v>3989030.2066772683</v>
      </c>
    </row>
    <row r="3522" spans="1:12" x14ac:dyDescent="0.35">
      <c r="A3522" s="1">
        <v>41653</v>
      </c>
      <c r="B3522" s="16">
        <f>YEAR(TradeDash[[#This Row],[Date]])</f>
        <v>2014</v>
      </c>
      <c r="C3522">
        <v>6241.85</v>
      </c>
      <c r="D3522" s="3">
        <f>IFERROR(TradeDash[[#This Row],[Nifty]]/C3521-1,"")</f>
        <v>-4.9260691084451746E-3</v>
      </c>
      <c r="E3522">
        <f ca="1">IFERROR(AVERAGE(OFFSET(TradeDash[[#This Row],[Returns]],0,0,-n_days))/STDEV(OFFSET(TradeDash[[#This Row],[Returns]],0,0,-n_days)),"")</f>
        <v>9.6623788259355345E-2</v>
      </c>
      <c r="F3522">
        <f ca="1">IFERROR(AVERAGE(OFFSET(TradeDash[[#This Row],[Returns]],0,0,-n_days*2))/STDEV(OFFSET(TradeDash[[#This Row],[Returns]],0,0,-n_days*2)),"")</f>
        <v>2.7796350292288243E-2</v>
      </c>
      <c r="G3522">
        <f ca="1">IF(ISNUMBER(TradeDash[[#This Row],[2n day Sharpe]]),AVERAGE(TradeDash[[#This Row],[n day Sharpe]:[2n day Sharpe]]),"")</f>
        <v>6.2210069275821796E-2</v>
      </c>
      <c r="H3522">
        <f ca="1">IF(ISNUMBER(TradeDash[[#This Row],[Sharpe Average]]),IF(TradeDash[[#This Row],[Sharpe Average]]&gt;$G$1,1,0),"")</f>
        <v>1</v>
      </c>
      <c r="I3522" s="2">
        <f ca="1">IF(ISNUMBER(TradeDash[[#This Row],[Signal]]),MAX(IF(AND(TradeDash[[#This Row],[Signal]]=1,I3521&lt;1),I3521+$E$1,IF(AND(TradeDash[[#This Row],[Signal]]=0,I3521&gt;0),I3521-$E$1,IF(AND(TradeDash[[#This Row],[Signal]]=1,I3521=1),I3521,IF(AND(TradeDash[[#This Row],[Signal]]=0,I3521=0),I3521,0)))),0),"")</f>
        <v>0.60000000000000009</v>
      </c>
      <c r="J3522" s="3">
        <f ca="1">IF(ISNUMBER(TradeDash[[#This Row],[Position]]),TradeDash[[#This Row],[Position]]*D3523,"")</f>
        <v>7.5987087161658376E-3</v>
      </c>
      <c r="K3522" s="7">
        <f ca="1">K3521*IFERROR(1+TradeDash[[#This Row],[Port Return]],1)</f>
        <v>5132705.3992976071</v>
      </c>
      <c r="L3522" s="7">
        <f ca="1">IF(ISNUMBER(TradeDash[[#This Row],[Port Return]]),L3521*(1+TradeDash[[#This Row],[Returns]]),L3521)</f>
        <v>3969379.9682035008</v>
      </c>
    </row>
    <row r="3523" spans="1:12" x14ac:dyDescent="0.35">
      <c r="A3523" s="1">
        <v>41654</v>
      </c>
      <c r="B3523" s="16">
        <f>YEAR(TradeDash[[#This Row],[Date]])</f>
        <v>2014</v>
      </c>
      <c r="C3523">
        <v>6320.9</v>
      </c>
      <c r="D3523" s="3">
        <f>IFERROR(TradeDash[[#This Row],[Nifty]]/C3522-1,"")</f>
        <v>1.266451452694306E-2</v>
      </c>
      <c r="E3523">
        <f ca="1">IFERROR(AVERAGE(OFFSET(TradeDash[[#This Row],[Returns]],0,0,-n_days))/STDEV(OFFSET(TradeDash[[#This Row],[Returns]],0,0,-n_days)),"")</f>
        <v>0.18714109457282441</v>
      </c>
      <c r="F3523">
        <f ca="1">IFERROR(AVERAGE(OFFSET(TradeDash[[#This Row],[Returns]],0,0,-n_days*2))/STDEV(OFFSET(TradeDash[[#This Row],[Returns]],0,0,-n_days*2)),"")</f>
        <v>5.4990802714890971E-2</v>
      </c>
      <c r="G3523">
        <f ca="1">IF(ISNUMBER(TradeDash[[#This Row],[2n day Sharpe]]),AVERAGE(TradeDash[[#This Row],[n day Sharpe]:[2n day Sharpe]]),"")</f>
        <v>0.1210659486438577</v>
      </c>
      <c r="H3523">
        <f ca="1">IF(ISNUMBER(TradeDash[[#This Row],[Sharpe Average]]),IF(TradeDash[[#This Row],[Sharpe Average]]&gt;$G$1,1,0),"")</f>
        <v>1</v>
      </c>
      <c r="I3523" s="2">
        <f ca="1">IF(ISNUMBER(TradeDash[[#This Row],[Signal]]),MAX(IF(AND(TradeDash[[#This Row],[Signal]]=1,I3522&lt;1),I3522+$E$1,IF(AND(TradeDash[[#This Row],[Signal]]=0,I3522&gt;0),I3522-$E$1,IF(AND(TradeDash[[#This Row],[Signal]]=1,I3522=1),I3522,IF(AND(TradeDash[[#This Row],[Signal]]=0,I3522=0),I3522,0)))),0),"")</f>
        <v>0.8</v>
      </c>
      <c r="J3523" s="3">
        <f ca="1">IF(ISNUMBER(TradeDash[[#This Row],[Position]]),TradeDash[[#This Row],[Position]]*D3524,"")</f>
        <v>-2.5312851018055582E-4</v>
      </c>
      <c r="K3523" s="7">
        <f ca="1">K3522*IFERROR(1+TradeDash[[#This Row],[Port Return]],1)</f>
        <v>5131406.1652266877</v>
      </c>
      <c r="L3523" s="7">
        <f ca="1">IF(ISNUMBER(TradeDash[[#This Row],[Port Return]]),L3522*(1+TradeDash[[#This Row],[Returns]]),L3522)</f>
        <v>4019650.2384737707</v>
      </c>
    </row>
    <row r="3524" spans="1:12" x14ac:dyDescent="0.35">
      <c r="A3524" s="1">
        <v>41655</v>
      </c>
      <c r="B3524" s="16">
        <f>YEAR(TradeDash[[#This Row],[Date]])</f>
        <v>2014</v>
      </c>
      <c r="C3524">
        <v>6318.9</v>
      </c>
      <c r="D3524" s="3">
        <f>IFERROR(TradeDash[[#This Row],[Nifty]]/C3523-1,"")</f>
        <v>-3.1641063772569478E-4</v>
      </c>
      <c r="E3524">
        <f ca="1">IFERROR(AVERAGE(OFFSET(TradeDash[[#This Row],[Returns]],0,0,-n_days))/STDEV(OFFSET(TradeDash[[#This Row],[Returns]],0,0,-n_days)),"")</f>
        <v>0.11155138283748997</v>
      </c>
      <c r="F3524">
        <f ca="1">IFERROR(AVERAGE(OFFSET(TradeDash[[#This Row],[Returns]],0,0,-n_days*2))/STDEV(OFFSET(TradeDash[[#This Row],[Returns]],0,0,-n_days*2)),"")</f>
        <v>9.1542661101167017E-2</v>
      </c>
      <c r="G3524">
        <f ca="1">IF(ISNUMBER(TradeDash[[#This Row],[2n day Sharpe]]),AVERAGE(TradeDash[[#This Row],[n day Sharpe]:[2n day Sharpe]]),"")</f>
        <v>0.10154702196932849</v>
      </c>
      <c r="H3524">
        <f ca="1">IF(ISNUMBER(TradeDash[[#This Row],[Sharpe Average]]),IF(TradeDash[[#This Row],[Sharpe Average]]&gt;$G$1,1,0),"")</f>
        <v>1</v>
      </c>
      <c r="I3524" s="2">
        <f ca="1">IF(ISNUMBER(TradeDash[[#This Row],[Signal]]),MAX(IF(AND(TradeDash[[#This Row],[Signal]]=1,I3523&lt;1),I3523+$E$1,IF(AND(TradeDash[[#This Row],[Signal]]=0,I3523&gt;0),I3523-$E$1,IF(AND(TradeDash[[#This Row],[Signal]]=1,I3523=1),I3523,IF(AND(TradeDash[[#This Row],[Signal]]=0,I3523=0),I3523,0)))),0),"")</f>
        <v>1</v>
      </c>
      <c r="J3524" s="3">
        <f ca="1">IF(ISNUMBER(TradeDash[[#This Row],[Position]]),TradeDash[[#This Row],[Position]]*D3525,"")</f>
        <v>-9.0601212236306461E-3</v>
      </c>
      <c r="K3524" s="7">
        <f ca="1">K3523*IFERROR(1+TradeDash[[#This Row],[Port Return]],1)</f>
        <v>5084915.0033220481</v>
      </c>
      <c r="L3524" s="7">
        <f ca="1">IF(ISNUMBER(TradeDash[[#This Row],[Port Return]]),L3523*(1+TradeDash[[#This Row],[Returns]]),L3523)</f>
        <v>4018378.378378381</v>
      </c>
    </row>
    <row r="3525" spans="1:12" x14ac:dyDescent="0.35">
      <c r="A3525" s="1">
        <v>41656</v>
      </c>
      <c r="B3525" s="16">
        <f>YEAR(TradeDash[[#This Row],[Date]])</f>
        <v>2014</v>
      </c>
      <c r="C3525">
        <v>6261.65</v>
      </c>
      <c r="D3525" s="3">
        <f>IFERROR(TradeDash[[#This Row],[Nifty]]/C3524-1,"")</f>
        <v>-9.0601212236306461E-3</v>
      </c>
      <c r="E3525">
        <f ca="1">IFERROR(AVERAGE(OFFSET(TradeDash[[#This Row],[Returns]],0,0,-n_days))/STDEV(OFFSET(TradeDash[[#This Row],[Returns]],0,0,-n_days)),"")</f>
        <v>0.10446338563536248</v>
      </c>
      <c r="F3525">
        <f ca="1">IFERROR(AVERAGE(OFFSET(TradeDash[[#This Row],[Returns]],0,0,-n_days*2))/STDEV(OFFSET(TradeDash[[#This Row],[Returns]],0,0,-n_days*2)),"")</f>
        <v>0.12971160757565595</v>
      </c>
      <c r="G3525">
        <f ca="1">IF(ISNUMBER(TradeDash[[#This Row],[2n day Sharpe]]),AVERAGE(TradeDash[[#This Row],[n day Sharpe]:[2n day Sharpe]]),"")</f>
        <v>0.11708749660550921</v>
      </c>
      <c r="H3525">
        <f ca="1">IF(ISNUMBER(TradeDash[[#This Row],[Sharpe Average]]),IF(TradeDash[[#This Row],[Sharpe Average]]&gt;$G$1,1,0),"")</f>
        <v>1</v>
      </c>
      <c r="I3525" s="2">
        <f ca="1">IF(ISNUMBER(TradeDash[[#This Row],[Signal]]),MAX(IF(AND(TradeDash[[#This Row],[Signal]]=1,I3524&lt;1),I3524+$E$1,IF(AND(TradeDash[[#This Row],[Signal]]=0,I3524&gt;0),I3524-$E$1,IF(AND(TradeDash[[#This Row],[Signal]]=1,I3524=1),I3524,IF(AND(TradeDash[[#This Row],[Signal]]=0,I3524=0),I3524,0)))),0),"")</f>
        <v>1</v>
      </c>
      <c r="J3525" s="3">
        <f ca="1">IF(ISNUMBER(TradeDash[[#This Row],[Position]]),TradeDash[[#This Row],[Position]]*D3526,"")</f>
        <v>6.7554079196379124E-3</v>
      </c>
      <c r="K3525" s="7">
        <f ca="1">K3524*IFERROR(1+TradeDash[[#This Row],[Port Return]],1)</f>
        <v>5119265.6784061752</v>
      </c>
      <c r="L3525" s="7">
        <f ca="1">IF(ISNUMBER(TradeDash[[#This Row],[Port Return]]),L3524*(1+TradeDash[[#This Row],[Returns]]),L3524)</f>
        <v>3981971.3831478567</v>
      </c>
    </row>
    <row r="3526" spans="1:12" x14ac:dyDescent="0.35">
      <c r="A3526" s="1">
        <v>41659</v>
      </c>
      <c r="B3526" s="16">
        <f>YEAR(TradeDash[[#This Row],[Date]])</f>
        <v>2014</v>
      </c>
      <c r="C3526">
        <v>6303.95</v>
      </c>
      <c r="D3526" s="3">
        <f>IFERROR(TradeDash[[#This Row],[Nifty]]/C3525-1,"")</f>
        <v>6.7554079196379124E-3</v>
      </c>
      <c r="E3526">
        <f ca="1">IFERROR(AVERAGE(OFFSET(TradeDash[[#This Row],[Returns]],0,0,-n_days))/STDEV(OFFSET(TradeDash[[#This Row],[Returns]],0,0,-n_days)),"")</f>
        <v>3.8586446555572529E-2</v>
      </c>
      <c r="F3526">
        <f ca="1">IFERROR(AVERAGE(OFFSET(TradeDash[[#This Row],[Returns]],0,0,-n_days*2))/STDEV(OFFSET(TradeDash[[#This Row],[Returns]],0,0,-n_days*2)),"")</f>
        <v>0.15052818170524734</v>
      </c>
      <c r="G3526">
        <f ca="1">IF(ISNUMBER(TradeDash[[#This Row],[2n day Sharpe]]),AVERAGE(TradeDash[[#This Row],[n day Sharpe]:[2n day Sharpe]]),"")</f>
        <v>9.4557314130409936E-2</v>
      </c>
      <c r="H3526">
        <f ca="1">IF(ISNUMBER(TradeDash[[#This Row],[Sharpe Average]]),IF(TradeDash[[#This Row],[Sharpe Average]]&gt;$G$1,1,0),"")</f>
        <v>1</v>
      </c>
      <c r="I3526" s="2">
        <f ca="1">IF(ISNUMBER(TradeDash[[#This Row],[Signal]]),MAX(IF(AND(TradeDash[[#This Row],[Signal]]=1,I3525&lt;1),I3525+$E$1,IF(AND(TradeDash[[#This Row],[Signal]]=0,I3525&gt;0),I3525-$E$1,IF(AND(TradeDash[[#This Row],[Signal]]=1,I3525=1),I3525,IF(AND(TradeDash[[#This Row],[Signal]]=0,I3525=0),I3525,0)))),0),"")</f>
        <v>1</v>
      </c>
      <c r="J3526" s="3">
        <f ca="1">IF(ISNUMBER(TradeDash[[#This Row],[Position]]),TradeDash[[#This Row],[Position]]*D3527,"")</f>
        <v>1.5625123930234075E-3</v>
      </c>
      <c r="K3526" s="7">
        <f ca="1">K3525*IFERROR(1+TradeDash[[#This Row],[Port Return]],1)</f>
        <v>5127264.5944718644</v>
      </c>
      <c r="L3526" s="7">
        <f ca="1">IF(ISNUMBER(TradeDash[[#This Row],[Port Return]]),L3525*(1+TradeDash[[#This Row],[Returns]]),L3525)</f>
        <v>4008871.2241653451</v>
      </c>
    </row>
    <row r="3527" spans="1:12" x14ac:dyDescent="0.35">
      <c r="A3527" s="1">
        <v>41660</v>
      </c>
      <c r="B3527" s="16">
        <f>YEAR(TradeDash[[#This Row],[Date]])</f>
        <v>2014</v>
      </c>
      <c r="C3527">
        <v>6313.8</v>
      </c>
      <c r="D3527" s="3">
        <f>IFERROR(TradeDash[[#This Row],[Nifty]]/C3526-1,"")</f>
        <v>1.5625123930234075E-3</v>
      </c>
      <c r="E3527">
        <f ca="1">IFERROR(AVERAGE(OFFSET(TradeDash[[#This Row],[Returns]],0,0,-n_days))/STDEV(OFFSET(TradeDash[[#This Row],[Returns]],0,0,-n_days)),"")</f>
        <v>3.805704352052202E-2</v>
      </c>
      <c r="F3527">
        <f ca="1">IFERROR(AVERAGE(OFFSET(TradeDash[[#This Row],[Returns]],0,0,-n_days*2))/STDEV(OFFSET(TradeDash[[#This Row],[Returns]],0,0,-n_days*2)),"")</f>
        <v>0.1034628484833743</v>
      </c>
      <c r="G3527">
        <f ca="1">IF(ISNUMBER(TradeDash[[#This Row],[2n day Sharpe]]),AVERAGE(TradeDash[[#This Row],[n day Sharpe]:[2n day Sharpe]]),"")</f>
        <v>7.0759946001948154E-2</v>
      </c>
      <c r="H3527">
        <f ca="1">IF(ISNUMBER(TradeDash[[#This Row],[Sharpe Average]]),IF(TradeDash[[#This Row],[Sharpe Average]]&gt;$G$1,1,0),"")</f>
        <v>1</v>
      </c>
      <c r="I3527" s="2">
        <f ca="1">IF(ISNUMBER(TradeDash[[#This Row],[Signal]]),MAX(IF(AND(TradeDash[[#This Row],[Signal]]=1,I3526&lt;1),I3526+$E$1,IF(AND(TradeDash[[#This Row],[Signal]]=0,I3526&gt;0),I3526-$E$1,IF(AND(TradeDash[[#This Row],[Signal]]=1,I3526=1),I3526,IF(AND(TradeDash[[#This Row],[Signal]]=0,I3526=0),I3526,0)))),0),"")</f>
        <v>1</v>
      </c>
      <c r="J3527" s="3">
        <f ca="1">IF(ISNUMBER(TradeDash[[#This Row],[Position]]),TradeDash[[#This Row],[Position]]*D3528,"")</f>
        <v>3.9833380848299793E-3</v>
      </c>
      <c r="K3527" s="7">
        <f ca="1">K3526*IFERROR(1+TradeDash[[#This Row],[Port Return]],1)</f>
        <v>5147688.2228020243</v>
      </c>
      <c r="L3527" s="7">
        <f ca="1">IF(ISNUMBER(TradeDash[[#This Row],[Port Return]]),L3526*(1+TradeDash[[#This Row],[Returns]]),L3526)</f>
        <v>4015135.1351351384</v>
      </c>
    </row>
    <row r="3528" spans="1:12" x14ac:dyDescent="0.35">
      <c r="A3528" s="1">
        <v>41661</v>
      </c>
      <c r="B3528" s="16">
        <f>YEAR(TradeDash[[#This Row],[Date]])</f>
        <v>2014</v>
      </c>
      <c r="C3528">
        <v>6338.95</v>
      </c>
      <c r="D3528" s="3">
        <f>IFERROR(TradeDash[[#This Row],[Nifty]]/C3527-1,"")</f>
        <v>3.9833380848299793E-3</v>
      </c>
      <c r="E3528">
        <f ca="1">IFERROR(AVERAGE(OFFSET(TradeDash[[#This Row],[Returns]],0,0,-n_days))/STDEV(OFFSET(TradeDash[[#This Row],[Returns]],0,0,-n_days)),"")</f>
        <v>8.6962391404182646E-2</v>
      </c>
      <c r="F3528">
        <f ca="1">IFERROR(AVERAGE(OFFSET(TradeDash[[#This Row],[Returns]],0,0,-n_days*2))/STDEV(OFFSET(TradeDash[[#This Row],[Returns]],0,0,-n_days*2)),"")</f>
        <v>0.14735712613823293</v>
      </c>
      <c r="G3528">
        <f ca="1">IF(ISNUMBER(TradeDash[[#This Row],[2n day Sharpe]]),AVERAGE(TradeDash[[#This Row],[n day Sharpe]:[2n day Sharpe]]),"")</f>
        <v>0.11715975877120779</v>
      </c>
      <c r="H3528">
        <f ca="1">IF(ISNUMBER(TradeDash[[#This Row],[Sharpe Average]]),IF(TradeDash[[#This Row],[Sharpe Average]]&gt;$G$1,1,0),"")</f>
        <v>1</v>
      </c>
      <c r="I3528" s="2">
        <f ca="1">IF(ISNUMBER(TradeDash[[#This Row],[Signal]]),MAX(IF(AND(TradeDash[[#This Row],[Signal]]=1,I3527&lt;1),I3527+$E$1,IF(AND(TradeDash[[#This Row],[Signal]]=0,I3527&gt;0),I3527-$E$1,IF(AND(TradeDash[[#This Row],[Signal]]=1,I3527=1),I3527,IF(AND(TradeDash[[#This Row],[Signal]]=0,I3527=0),I3527,0)))),0),"")</f>
        <v>1</v>
      </c>
      <c r="J3528" s="3">
        <f ca="1">IF(ISNUMBER(TradeDash[[#This Row],[Position]]),TradeDash[[#This Row],[Position]]*D3529,"")</f>
        <v>1.0569573825318646E-3</v>
      </c>
      <c r="K3528" s="7">
        <f ca="1">K3527*IFERROR(1+TradeDash[[#This Row],[Port Return]],1)</f>
        <v>5153129.1098720869</v>
      </c>
      <c r="L3528" s="7">
        <f ca="1">IF(ISNUMBER(TradeDash[[#This Row],[Port Return]]),L3527*(1+TradeDash[[#This Row],[Returns]]),L3527)</f>
        <v>4031128.775834661</v>
      </c>
    </row>
    <row r="3529" spans="1:12" x14ac:dyDescent="0.35">
      <c r="A3529" s="1">
        <v>41662</v>
      </c>
      <c r="B3529" s="16">
        <f>YEAR(TradeDash[[#This Row],[Date]])</f>
        <v>2014</v>
      </c>
      <c r="C3529">
        <v>6345.65</v>
      </c>
      <c r="D3529" s="3">
        <f>IFERROR(TradeDash[[#This Row],[Nifty]]/C3528-1,"")</f>
        <v>1.0569573825318646E-3</v>
      </c>
      <c r="E3529">
        <f ca="1">IFERROR(AVERAGE(OFFSET(TradeDash[[#This Row],[Returns]],0,0,-n_days))/STDEV(OFFSET(TradeDash[[#This Row],[Returns]],0,0,-n_days)),"")</f>
        <v>8.2383845729062127E-2</v>
      </c>
      <c r="F3529">
        <f ca="1">IFERROR(AVERAGE(OFFSET(TradeDash[[#This Row],[Returns]],0,0,-n_days*2))/STDEV(OFFSET(TradeDash[[#This Row],[Returns]],0,0,-n_days*2)),"")</f>
        <v>0.15183490202501501</v>
      </c>
      <c r="G3529">
        <f ca="1">IF(ISNUMBER(TradeDash[[#This Row],[2n day Sharpe]]),AVERAGE(TradeDash[[#This Row],[n day Sharpe]:[2n day Sharpe]]),"")</f>
        <v>0.11710937387703857</v>
      </c>
      <c r="H3529">
        <f ca="1">IF(ISNUMBER(TradeDash[[#This Row],[Sharpe Average]]),IF(TradeDash[[#This Row],[Sharpe Average]]&gt;$G$1,1,0),"")</f>
        <v>1</v>
      </c>
      <c r="I3529" s="2">
        <f ca="1">IF(ISNUMBER(TradeDash[[#This Row],[Signal]]),MAX(IF(AND(TradeDash[[#This Row],[Signal]]=1,I3528&lt;1),I3528+$E$1,IF(AND(TradeDash[[#This Row],[Signal]]=0,I3528&gt;0),I3528-$E$1,IF(AND(TradeDash[[#This Row],[Signal]]=1,I3528=1),I3528,IF(AND(TradeDash[[#This Row],[Signal]]=0,I3528=0),I3528,0)))),0),"")</f>
        <v>1</v>
      </c>
      <c r="J3529" s="3">
        <f ca="1">IF(ISNUMBER(TradeDash[[#This Row],[Position]]),TradeDash[[#This Row],[Position]]*D3530,"")</f>
        <v>-1.2433714434297416E-2</v>
      </c>
      <c r="K3529" s="7">
        <f ca="1">K3528*IFERROR(1+TradeDash[[#This Row],[Port Return]],1)</f>
        <v>5089056.5740768723</v>
      </c>
      <c r="L3529" s="7">
        <f ca="1">IF(ISNUMBER(TradeDash[[#This Row],[Port Return]]),L3528*(1+TradeDash[[#This Row],[Returns]]),L3528)</f>
        <v>4035389.5071542161</v>
      </c>
    </row>
    <row r="3530" spans="1:12" x14ac:dyDescent="0.35">
      <c r="A3530" s="1">
        <v>41663</v>
      </c>
      <c r="B3530" s="16">
        <f>YEAR(TradeDash[[#This Row],[Date]])</f>
        <v>2014</v>
      </c>
      <c r="C3530">
        <v>6266.75</v>
      </c>
      <c r="D3530" s="3">
        <f>IFERROR(TradeDash[[#This Row],[Nifty]]/C3529-1,"")</f>
        <v>-1.2433714434297416E-2</v>
      </c>
      <c r="E3530">
        <f ca="1">IFERROR(AVERAGE(OFFSET(TradeDash[[#This Row],[Returns]],0,0,-n_days))/STDEV(OFFSET(TradeDash[[#This Row],[Returns]],0,0,-n_days)),"")</f>
        <v>-4.8825719867127589E-2</v>
      </c>
      <c r="F3530">
        <f ca="1">IFERROR(AVERAGE(OFFSET(TradeDash[[#This Row],[Returns]],0,0,-n_days*2))/STDEV(OFFSET(TradeDash[[#This Row],[Returns]],0,0,-n_days*2)),"")</f>
        <v>9.1160433667026669E-2</v>
      </c>
      <c r="G3530">
        <f ca="1">IF(ISNUMBER(TradeDash[[#This Row],[2n day Sharpe]]),AVERAGE(TradeDash[[#This Row],[n day Sharpe]:[2n day Sharpe]]),"")</f>
        <v>2.116735689994954E-2</v>
      </c>
      <c r="H3530">
        <f ca="1">IF(ISNUMBER(TradeDash[[#This Row],[Sharpe Average]]),IF(TradeDash[[#This Row],[Sharpe Average]]&gt;$G$1,1,0),"")</f>
        <v>1</v>
      </c>
      <c r="I3530" s="2">
        <f ca="1">IF(ISNUMBER(TradeDash[[#This Row],[Signal]]),MAX(IF(AND(TradeDash[[#This Row],[Signal]]=1,I3529&lt;1),I3529+$E$1,IF(AND(TradeDash[[#This Row],[Signal]]=0,I3529&gt;0),I3529-$E$1,IF(AND(TradeDash[[#This Row],[Signal]]=1,I3529=1),I3529,IF(AND(TradeDash[[#This Row],[Signal]]=0,I3529=0),I3529,0)))),0),"")</f>
        <v>1</v>
      </c>
      <c r="J3530" s="3">
        <f ca="1">IF(ISNUMBER(TradeDash[[#This Row],[Position]]),TradeDash[[#This Row],[Position]]*D3531,"")</f>
        <v>-2.0888020106115568E-2</v>
      </c>
      <c r="K3530" s="7">
        <f ca="1">K3529*IFERROR(1+TradeDash[[#This Row],[Port Return]],1)</f>
        <v>4982756.2580363946</v>
      </c>
      <c r="L3530" s="7">
        <f ca="1">IF(ISNUMBER(TradeDash[[#This Row],[Port Return]]),L3529*(1+TradeDash[[#This Row],[Returns]]),L3529)</f>
        <v>3985214.6263911002</v>
      </c>
    </row>
    <row r="3531" spans="1:12" x14ac:dyDescent="0.35">
      <c r="A3531" s="1">
        <v>41666</v>
      </c>
      <c r="B3531" s="16">
        <f>YEAR(TradeDash[[#This Row],[Date]])</f>
        <v>2014</v>
      </c>
      <c r="C3531">
        <v>6135.85</v>
      </c>
      <c r="D3531" s="3">
        <f>IFERROR(TradeDash[[#This Row],[Nifty]]/C3530-1,"")</f>
        <v>-2.0888020106115568E-2</v>
      </c>
      <c r="E3531">
        <f ca="1">IFERROR(AVERAGE(OFFSET(TradeDash[[#This Row],[Returns]],0,0,-n_days))/STDEV(OFFSET(TradeDash[[#This Row],[Returns]],0,0,-n_days)),"")</f>
        <v>-0.14297121383632805</v>
      </c>
      <c r="F3531">
        <f ca="1">IFERROR(AVERAGE(OFFSET(TradeDash[[#This Row],[Returns]],0,0,-n_days*2))/STDEV(OFFSET(TradeDash[[#This Row],[Returns]],0,0,-n_days*2)),"")</f>
        <v>-1.5015096549375018E-2</v>
      </c>
      <c r="G3531">
        <f ca="1">IF(ISNUMBER(TradeDash[[#This Row],[2n day Sharpe]]),AVERAGE(TradeDash[[#This Row],[n day Sharpe]:[2n day Sharpe]]),"")</f>
        <v>-7.8993155192851536E-2</v>
      </c>
      <c r="H3531">
        <f ca="1">IF(ISNUMBER(TradeDash[[#This Row],[Sharpe Average]]),IF(TradeDash[[#This Row],[Sharpe Average]]&gt;$G$1,1,0),"")</f>
        <v>0</v>
      </c>
      <c r="I3531" s="2">
        <f ca="1">IF(ISNUMBER(TradeDash[[#This Row],[Signal]]),MAX(IF(AND(TradeDash[[#This Row],[Signal]]=1,I3530&lt;1),I3530+$E$1,IF(AND(TradeDash[[#This Row],[Signal]]=0,I3530&gt;0),I3530-$E$1,IF(AND(TradeDash[[#This Row],[Signal]]=1,I3530=1),I3530,IF(AND(TradeDash[[#This Row],[Signal]]=0,I3530=0),I3530,0)))),0),"")</f>
        <v>0.8</v>
      </c>
      <c r="J3531" s="3">
        <f ca="1">IF(ISNUMBER(TradeDash[[#This Row],[Position]]),TradeDash[[#This Row],[Position]]*D3532,"")</f>
        <v>-1.2516603241604864E-3</v>
      </c>
      <c r="K3531" s="7">
        <f ca="1">K3530*IFERROR(1+TradeDash[[#This Row],[Port Return]],1)</f>
        <v>4976519.5397232482</v>
      </c>
      <c r="L3531" s="7">
        <f ca="1">IF(ISNUMBER(TradeDash[[#This Row],[Port Return]]),L3530*(1+TradeDash[[#This Row],[Returns]]),L3530)</f>
        <v>3901971.3831478572</v>
      </c>
    </row>
    <row r="3532" spans="1:12" x14ac:dyDescent="0.35">
      <c r="A3532" s="1">
        <v>41667</v>
      </c>
      <c r="B3532" s="16">
        <f>YEAR(TradeDash[[#This Row],[Date]])</f>
        <v>2014</v>
      </c>
      <c r="C3532">
        <v>6126.25</v>
      </c>
      <c r="D3532" s="3">
        <f>IFERROR(TradeDash[[#This Row],[Nifty]]/C3531-1,"")</f>
        <v>-1.5645754052006078E-3</v>
      </c>
      <c r="E3532">
        <f ca="1">IFERROR(AVERAGE(OFFSET(TradeDash[[#This Row],[Returns]],0,0,-n_days))/STDEV(OFFSET(TradeDash[[#This Row],[Returns]],0,0,-n_days)),"")</f>
        <v>-0.16492888596565267</v>
      </c>
      <c r="F3532">
        <f ca="1">IFERROR(AVERAGE(OFFSET(TradeDash[[#This Row],[Returns]],0,0,-n_days*2))/STDEV(OFFSET(TradeDash[[#This Row],[Returns]],0,0,-n_days*2)),"")</f>
        <v>-3.9753356887874812E-2</v>
      </c>
      <c r="G3532">
        <f ca="1">IF(ISNUMBER(TradeDash[[#This Row],[2n day Sharpe]]),AVERAGE(TradeDash[[#This Row],[n day Sharpe]:[2n day Sharpe]]),"")</f>
        <v>-0.10234112142676374</v>
      </c>
      <c r="H3532">
        <f ca="1">IF(ISNUMBER(TradeDash[[#This Row],[Sharpe Average]]),IF(TradeDash[[#This Row],[Sharpe Average]]&gt;$G$1,1,0),"")</f>
        <v>0</v>
      </c>
      <c r="I3532" s="2">
        <f ca="1">IF(ISNUMBER(TradeDash[[#This Row],[Signal]]),MAX(IF(AND(TradeDash[[#This Row],[Signal]]=1,I3531&lt;1),I3531+$E$1,IF(AND(TradeDash[[#This Row],[Signal]]=0,I3531&gt;0),I3531-$E$1,IF(AND(TradeDash[[#This Row],[Signal]]=1,I3531=1),I3531,IF(AND(TradeDash[[#This Row],[Signal]]=0,I3531=0),I3531,0)))),0),"")</f>
        <v>0.60000000000000009</v>
      </c>
      <c r="J3532" s="3">
        <f ca="1">IF(ISNUMBER(TradeDash[[#This Row],[Position]]),TradeDash[[#This Row],[Position]]*D3533,"")</f>
        <v>-5.8763517649458314E-4</v>
      </c>
      <c r="K3532" s="7">
        <f ca="1">K3531*IFERROR(1+TradeDash[[#This Row],[Port Return]],1)</f>
        <v>4973595.1617851937</v>
      </c>
      <c r="L3532" s="7">
        <f ca="1">IF(ISNUMBER(TradeDash[[#This Row],[Port Return]]),L3531*(1+TradeDash[[#This Row],[Returns]]),L3531)</f>
        <v>3895866.4546899875</v>
      </c>
    </row>
    <row r="3533" spans="1:12" x14ac:dyDescent="0.35">
      <c r="A3533" s="1">
        <v>41668</v>
      </c>
      <c r="B3533" s="16">
        <f>YEAR(TradeDash[[#This Row],[Date]])</f>
        <v>2014</v>
      </c>
      <c r="C3533">
        <v>6120.25</v>
      </c>
      <c r="D3533" s="3">
        <f>IFERROR(TradeDash[[#This Row],[Nifty]]/C3532-1,"")</f>
        <v>-9.7939196082430513E-4</v>
      </c>
      <c r="E3533">
        <f ca="1">IFERROR(AVERAGE(OFFSET(TradeDash[[#This Row],[Returns]],0,0,-n_days))/STDEV(OFFSET(TradeDash[[#This Row],[Returns]],0,0,-n_days)),"")</f>
        <v>-0.16857007772309407</v>
      </c>
      <c r="F3533">
        <f ca="1">IFERROR(AVERAGE(OFFSET(TradeDash[[#This Row],[Returns]],0,0,-n_days*2))/STDEV(OFFSET(TradeDash[[#This Row],[Returns]],0,0,-n_days*2)),"")</f>
        <v>-3.5070330030133892E-2</v>
      </c>
      <c r="G3533">
        <f ca="1">IF(ISNUMBER(TradeDash[[#This Row],[2n day Sharpe]]),AVERAGE(TradeDash[[#This Row],[n day Sharpe]:[2n day Sharpe]]),"")</f>
        <v>-0.10182020387661397</v>
      </c>
      <c r="H3533">
        <f ca="1">IF(ISNUMBER(TradeDash[[#This Row],[Sharpe Average]]),IF(TradeDash[[#This Row],[Sharpe Average]]&gt;$G$1,1,0),"")</f>
        <v>0</v>
      </c>
      <c r="I3533" s="2">
        <f ca="1">IF(ISNUMBER(TradeDash[[#This Row],[Signal]]),MAX(IF(AND(TradeDash[[#This Row],[Signal]]=1,I3532&lt;1),I3532+$E$1,IF(AND(TradeDash[[#This Row],[Signal]]=0,I3532&gt;0),I3532-$E$1,IF(AND(TradeDash[[#This Row],[Signal]]=1,I3532=1),I3532,IF(AND(TradeDash[[#This Row],[Signal]]=0,I3532=0),I3532,0)))),0),"")</f>
        <v>0.40000000000000008</v>
      </c>
      <c r="J3533" s="3">
        <f ca="1">IF(ISNUMBER(TradeDash[[#This Row],[Position]]),TradeDash[[#This Row],[Position]]*D3534,"")</f>
        <v>-3.0423593807442644E-3</v>
      </c>
      <c r="K3533" s="7">
        <f ca="1">K3532*IFERROR(1+TradeDash[[#This Row],[Port Return]],1)</f>
        <v>4958463.6978887124</v>
      </c>
      <c r="L3533" s="7">
        <f ca="1">IF(ISNUMBER(TradeDash[[#This Row],[Port Return]]),L3532*(1+TradeDash[[#This Row],[Returns]]),L3532)</f>
        <v>3892050.874403819</v>
      </c>
    </row>
    <row r="3534" spans="1:12" x14ac:dyDescent="0.35">
      <c r="A3534" s="1">
        <v>41669</v>
      </c>
      <c r="B3534" s="16">
        <f>YEAR(TradeDash[[#This Row],[Date]])</f>
        <v>2014</v>
      </c>
      <c r="C3534">
        <v>6073.7</v>
      </c>
      <c r="D3534" s="3">
        <f>IFERROR(TradeDash[[#This Row],[Nifty]]/C3533-1,"")</f>
        <v>-7.6058984518606598E-3</v>
      </c>
      <c r="E3534">
        <f ca="1">IFERROR(AVERAGE(OFFSET(TradeDash[[#This Row],[Returns]],0,0,-n_days))/STDEV(OFFSET(TradeDash[[#This Row],[Returns]],0,0,-n_days)),"")</f>
        <v>-0.142928147078485</v>
      </c>
      <c r="F3534">
        <f ca="1">IFERROR(AVERAGE(OFFSET(TradeDash[[#This Row],[Returns]],0,0,-n_days*2))/STDEV(OFFSET(TradeDash[[#This Row],[Returns]],0,0,-n_days*2)),"")</f>
        <v>-3.7968648391893255E-2</v>
      </c>
      <c r="G3534">
        <f ca="1">IF(ISNUMBER(TradeDash[[#This Row],[2n day Sharpe]]),AVERAGE(TradeDash[[#This Row],[n day Sharpe]:[2n day Sharpe]]),"")</f>
        <v>-9.0448397735189132E-2</v>
      </c>
      <c r="H3534">
        <f ca="1">IF(ISNUMBER(TradeDash[[#This Row],[Sharpe Average]]),IF(TradeDash[[#This Row],[Sharpe Average]]&gt;$G$1,1,0),"")</f>
        <v>0</v>
      </c>
      <c r="I3534" s="2">
        <f ca="1">IF(ISNUMBER(TradeDash[[#This Row],[Signal]]),MAX(IF(AND(TradeDash[[#This Row],[Signal]]=1,I3533&lt;1),I3533+$E$1,IF(AND(TradeDash[[#This Row],[Signal]]=0,I3533&gt;0),I3533-$E$1,IF(AND(TradeDash[[#This Row],[Signal]]=1,I3533=1),I3533,IF(AND(TradeDash[[#This Row],[Signal]]=0,I3533=0),I3533,0)))),0),"")</f>
        <v>0.20000000000000007</v>
      </c>
      <c r="J3534" s="3">
        <f ca="1">IF(ISNUMBER(TradeDash[[#This Row],[Position]]),TradeDash[[#This Row],[Position]]*D3535,"")</f>
        <v>5.2027594382337856E-4</v>
      </c>
      <c r="K3534" s="7">
        <f ca="1">K3533*IFERROR(1+TradeDash[[#This Row],[Port Return]],1)</f>
        <v>4961043.4672690453</v>
      </c>
      <c r="L3534" s="7">
        <f ca="1">IF(ISNUMBER(TradeDash[[#This Row],[Port Return]]),L3533*(1+TradeDash[[#This Row],[Returns]]),L3533)</f>
        <v>3862448.3306836281</v>
      </c>
    </row>
    <row r="3535" spans="1:12" x14ac:dyDescent="0.35">
      <c r="A3535" s="1">
        <v>41670</v>
      </c>
      <c r="B3535" s="16">
        <f>YEAR(TradeDash[[#This Row],[Date]])</f>
        <v>2014</v>
      </c>
      <c r="C3535">
        <v>6089.5</v>
      </c>
      <c r="D3535" s="3">
        <f>IFERROR(TradeDash[[#This Row],[Nifty]]/C3534-1,"")</f>
        <v>2.6013797191168919E-3</v>
      </c>
      <c r="E3535">
        <f ca="1">IFERROR(AVERAGE(OFFSET(TradeDash[[#This Row],[Returns]],0,0,-n_days))/STDEV(OFFSET(TradeDash[[#This Row],[Returns]],0,0,-n_days)),"")</f>
        <v>-0.11655016774114994</v>
      </c>
      <c r="F3535">
        <f ca="1">IFERROR(AVERAGE(OFFSET(TradeDash[[#This Row],[Returns]],0,0,-n_days*2))/STDEV(OFFSET(TradeDash[[#This Row],[Returns]],0,0,-n_days*2)),"")</f>
        <v>-7.0903159036779795E-2</v>
      </c>
      <c r="G3535">
        <f ca="1">IF(ISNUMBER(TradeDash[[#This Row],[2n day Sharpe]]),AVERAGE(TradeDash[[#This Row],[n day Sharpe]:[2n day Sharpe]]),"")</f>
        <v>-9.3726663388964876E-2</v>
      </c>
      <c r="H3535">
        <f ca="1">IF(ISNUMBER(TradeDash[[#This Row],[Sharpe Average]]),IF(TradeDash[[#This Row],[Sharpe Average]]&gt;$G$1,1,0),"")</f>
        <v>0</v>
      </c>
      <c r="I3535" s="2">
        <f ca="1">IF(ISNUMBER(TradeDash[[#This Row],[Signal]]),MAX(IF(AND(TradeDash[[#This Row],[Signal]]=1,I3534&lt;1),I3534+$E$1,IF(AND(TradeDash[[#This Row],[Signal]]=0,I3534&gt;0),I3534-$E$1,IF(AND(TradeDash[[#This Row],[Signal]]=1,I3534=1),I3534,IF(AND(TradeDash[[#This Row],[Signal]]=0,I3534=0),I3534,0)))),0),"")</f>
        <v>5.5511151231257827E-17</v>
      </c>
      <c r="J3535" s="3">
        <f ca="1">IF(ISNUMBER(TradeDash[[#This Row],[Position]]),TradeDash[[#This Row],[Position]]*D3536,"")</f>
        <v>-7.9946267558605935E-19</v>
      </c>
      <c r="K3535" s="7">
        <f ca="1">K3534*IFERROR(1+TradeDash[[#This Row],[Port Return]],1)</f>
        <v>4961043.4672690453</v>
      </c>
      <c r="L3535" s="7">
        <f ca="1">IF(ISNUMBER(TradeDash[[#This Row],[Port Return]]),L3534*(1+TradeDash[[#This Row],[Returns]]),L3534)</f>
        <v>3872496.0254372056</v>
      </c>
    </row>
    <row r="3536" spans="1:12" x14ac:dyDescent="0.35">
      <c r="A3536" s="1">
        <v>41673</v>
      </c>
      <c r="B3536" s="16">
        <f>YEAR(TradeDash[[#This Row],[Date]])</f>
        <v>2014</v>
      </c>
      <c r="C3536">
        <v>6001.8</v>
      </c>
      <c r="D3536" s="3">
        <f>IFERROR(TradeDash[[#This Row],[Nifty]]/C3535-1,"")</f>
        <v>-1.4401839231463986E-2</v>
      </c>
      <c r="E3536">
        <f ca="1">IFERROR(AVERAGE(OFFSET(TradeDash[[#This Row],[Returns]],0,0,-n_days))/STDEV(OFFSET(TradeDash[[#This Row],[Returns]],0,0,-n_days)),"")</f>
        <v>-0.17381434715892402</v>
      </c>
      <c r="F3536">
        <f ca="1">IFERROR(AVERAGE(OFFSET(TradeDash[[#This Row],[Returns]],0,0,-n_days*2))/STDEV(OFFSET(TradeDash[[#This Row],[Returns]],0,0,-n_days*2)),"")</f>
        <v>-0.12012264496996353</v>
      </c>
      <c r="G3536">
        <f ca="1">IF(ISNUMBER(TradeDash[[#This Row],[2n day Sharpe]]),AVERAGE(TradeDash[[#This Row],[n day Sharpe]:[2n day Sharpe]]),"")</f>
        <v>-0.14696849606444379</v>
      </c>
      <c r="H3536">
        <f ca="1">IF(ISNUMBER(TradeDash[[#This Row],[Sharpe Average]]),IF(TradeDash[[#This Row],[Sharpe Average]]&gt;$G$1,1,0),"")</f>
        <v>0</v>
      </c>
      <c r="I3536" s="2">
        <f ca="1">IF(ISNUMBER(TradeDash[[#This Row],[Signal]]),MAX(IF(AND(TradeDash[[#This Row],[Signal]]=1,I3535&lt;1),I3535+$E$1,IF(AND(TradeDash[[#This Row],[Signal]]=0,I3535&gt;0),I3535-$E$1,IF(AND(TradeDash[[#This Row],[Signal]]=1,I3535=1),I3535,IF(AND(TradeDash[[#This Row],[Signal]]=0,I3535=0),I3535,0)))),0),"")</f>
        <v>0</v>
      </c>
      <c r="J3536" s="3">
        <f ca="1">IF(ISNUMBER(TradeDash[[#This Row],[Position]]),TradeDash[[#This Row],[Position]]*D3537,"")</f>
        <v>0</v>
      </c>
      <c r="K3536" s="7">
        <f ca="1">K3535*IFERROR(1+TradeDash[[#This Row],[Port Return]],1)</f>
        <v>4961043.4672690453</v>
      </c>
      <c r="L3536" s="7">
        <f ca="1">IF(ISNUMBER(TradeDash[[#This Row],[Port Return]]),L3535*(1+TradeDash[[#This Row],[Returns]]),L3535)</f>
        <v>3816724.9602543758</v>
      </c>
    </row>
    <row r="3537" spans="1:12" x14ac:dyDescent="0.35">
      <c r="A3537" s="1">
        <v>41674</v>
      </c>
      <c r="B3537" s="16">
        <f>YEAR(TradeDash[[#This Row],[Date]])</f>
        <v>2014</v>
      </c>
      <c r="C3537">
        <v>6000.9</v>
      </c>
      <c r="D3537" s="3">
        <f>IFERROR(TradeDash[[#This Row],[Nifty]]/C3536-1,"")</f>
        <v>-1.4995501349601703E-4</v>
      </c>
      <c r="E3537">
        <f ca="1">IFERROR(AVERAGE(OFFSET(TradeDash[[#This Row],[Returns]],0,0,-n_days))/STDEV(OFFSET(TradeDash[[#This Row],[Returns]],0,0,-n_days)),"")</f>
        <v>-0.14815288973159851</v>
      </c>
      <c r="F3537">
        <f ca="1">IFERROR(AVERAGE(OFFSET(TradeDash[[#This Row],[Returns]],0,0,-n_days*2))/STDEV(OFFSET(TradeDash[[#This Row],[Returns]],0,0,-n_days*2)),"")</f>
        <v>-0.18013941378124265</v>
      </c>
      <c r="G3537">
        <f ca="1">IF(ISNUMBER(TradeDash[[#This Row],[2n day Sharpe]]),AVERAGE(TradeDash[[#This Row],[n day Sharpe]:[2n day Sharpe]]),"")</f>
        <v>-0.16414615175642058</v>
      </c>
      <c r="H3537">
        <f ca="1">IF(ISNUMBER(TradeDash[[#This Row],[Sharpe Average]]),IF(TradeDash[[#This Row],[Sharpe Average]]&gt;$G$1,1,0),"")</f>
        <v>0</v>
      </c>
      <c r="I3537" s="2">
        <f ca="1">IF(ISNUMBER(TradeDash[[#This Row],[Signal]]),MAX(IF(AND(TradeDash[[#This Row],[Signal]]=1,I3536&lt;1),I3536+$E$1,IF(AND(TradeDash[[#This Row],[Signal]]=0,I3536&gt;0),I3536-$E$1,IF(AND(TradeDash[[#This Row],[Signal]]=1,I3536=1),I3536,IF(AND(TradeDash[[#This Row],[Signal]]=0,I3536=0),I3536,0)))),0),"")</f>
        <v>0</v>
      </c>
      <c r="J3537" s="3">
        <f ca="1">IF(ISNUMBER(TradeDash[[#This Row],[Position]]),TradeDash[[#This Row],[Position]]*D3538,"")</f>
        <v>0</v>
      </c>
      <c r="K3537" s="7">
        <f ca="1">K3536*IFERROR(1+TradeDash[[#This Row],[Port Return]],1)</f>
        <v>4961043.4672690453</v>
      </c>
      <c r="L3537" s="7">
        <f ca="1">IF(ISNUMBER(TradeDash[[#This Row],[Port Return]]),L3536*(1+TradeDash[[#This Row],[Returns]]),L3536)</f>
        <v>3816152.6232114504</v>
      </c>
    </row>
    <row r="3538" spans="1:12" x14ac:dyDescent="0.35">
      <c r="A3538" s="1">
        <v>41675</v>
      </c>
      <c r="B3538" s="16">
        <f>YEAR(TradeDash[[#This Row],[Date]])</f>
        <v>2014</v>
      </c>
      <c r="C3538">
        <v>6022.4</v>
      </c>
      <c r="D3538" s="3">
        <f>IFERROR(TradeDash[[#This Row],[Nifty]]/C3537-1,"")</f>
        <v>3.5827959139462795E-3</v>
      </c>
      <c r="E3538">
        <f ca="1">IFERROR(AVERAGE(OFFSET(TradeDash[[#This Row],[Returns]],0,0,-n_days))/STDEV(OFFSET(TradeDash[[#This Row],[Returns]],0,0,-n_days)),"")</f>
        <v>-0.13847262966746526</v>
      </c>
      <c r="F3538">
        <f ca="1">IFERROR(AVERAGE(OFFSET(TradeDash[[#This Row],[Returns]],0,0,-n_days*2))/STDEV(OFFSET(TradeDash[[#This Row],[Returns]],0,0,-n_days*2)),"")</f>
        <v>-0.15324940825248329</v>
      </c>
      <c r="G3538">
        <f ca="1">IF(ISNUMBER(TradeDash[[#This Row],[2n day Sharpe]]),AVERAGE(TradeDash[[#This Row],[n day Sharpe]:[2n day Sharpe]]),"")</f>
        <v>-0.14586101895997428</v>
      </c>
      <c r="H3538">
        <f ca="1">IF(ISNUMBER(TradeDash[[#This Row],[Sharpe Average]]),IF(TradeDash[[#This Row],[Sharpe Average]]&gt;$G$1,1,0),"")</f>
        <v>0</v>
      </c>
      <c r="I3538" s="2">
        <f ca="1">IF(ISNUMBER(TradeDash[[#This Row],[Signal]]),MAX(IF(AND(TradeDash[[#This Row],[Signal]]=1,I3537&lt;1),I3537+$E$1,IF(AND(TradeDash[[#This Row],[Signal]]=0,I3537&gt;0),I3537-$E$1,IF(AND(TradeDash[[#This Row],[Signal]]=1,I3537=1),I3537,IF(AND(TradeDash[[#This Row],[Signal]]=0,I3537=0),I3537,0)))),0),"")</f>
        <v>0</v>
      </c>
      <c r="J3538" s="3">
        <f ca="1">IF(ISNUMBER(TradeDash[[#This Row],[Position]]),TradeDash[[#This Row],[Position]]*D3539,"")</f>
        <v>0</v>
      </c>
      <c r="K3538" s="7">
        <f ca="1">K3537*IFERROR(1+TradeDash[[#This Row],[Port Return]],1)</f>
        <v>4961043.4672690453</v>
      </c>
      <c r="L3538" s="7">
        <f ca="1">IF(ISNUMBER(TradeDash[[#This Row],[Port Return]]),L3537*(1+TradeDash[[#This Row],[Returns]]),L3537)</f>
        <v>3829825.1192368879</v>
      </c>
    </row>
    <row r="3539" spans="1:12" x14ac:dyDescent="0.35">
      <c r="A3539" s="1">
        <v>41676</v>
      </c>
      <c r="B3539" s="16">
        <f>YEAR(TradeDash[[#This Row],[Date]])</f>
        <v>2014</v>
      </c>
      <c r="C3539">
        <v>6036.3</v>
      </c>
      <c r="D3539" s="3">
        <f>IFERROR(TradeDash[[#This Row],[Nifty]]/C3538-1,"")</f>
        <v>2.308049946865065E-3</v>
      </c>
      <c r="E3539">
        <f ca="1">IFERROR(AVERAGE(OFFSET(TradeDash[[#This Row],[Returns]],0,0,-n_days))/STDEV(OFFSET(TradeDash[[#This Row],[Returns]],0,0,-n_days)),"")</f>
        <v>-0.11900334360462504</v>
      </c>
      <c r="F3539">
        <f ca="1">IFERROR(AVERAGE(OFFSET(TradeDash[[#This Row],[Returns]],0,0,-n_days*2))/STDEV(OFFSET(TradeDash[[#This Row],[Returns]],0,0,-n_days*2)),"")</f>
        <v>-0.13359308512181828</v>
      </c>
      <c r="G3539">
        <f ca="1">IF(ISNUMBER(TradeDash[[#This Row],[2n day Sharpe]]),AVERAGE(TradeDash[[#This Row],[n day Sharpe]:[2n day Sharpe]]),"")</f>
        <v>-0.12629821436322167</v>
      </c>
      <c r="H3539">
        <f ca="1">IF(ISNUMBER(TradeDash[[#This Row],[Sharpe Average]]),IF(TradeDash[[#This Row],[Sharpe Average]]&gt;$G$1,1,0),"")</f>
        <v>0</v>
      </c>
      <c r="I3539" s="2">
        <f ca="1">IF(ISNUMBER(TradeDash[[#This Row],[Signal]]),MAX(IF(AND(TradeDash[[#This Row],[Signal]]=1,I3538&lt;1),I3538+$E$1,IF(AND(TradeDash[[#This Row],[Signal]]=0,I3538&gt;0),I3538-$E$1,IF(AND(TradeDash[[#This Row],[Signal]]=1,I3538=1),I3538,IF(AND(TradeDash[[#This Row],[Signal]]=0,I3538=0),I3538,0)))),0),"")</f>
        <v>0</v>
      </c>
      <c r="J3539" s="3">
        <f ca="1">IF(ISNUMBER(TradeDash[[#This Row],[Position]]),TradeDash[[#This Row],[Position]]*D3540,"")</f>
        <v>0</v>
      </c>
      <c r="K3539" s="7">
        <f ca="1">K3538*IFERROR(1+TradeDash[[#This Row],[Port Return]],1)</f>
        <v>4961043.4672690453</v>
      </c>
      <c r="L3539" s="7">
        <f ca="1">IF(ISNUMBER(TradeDash[[#This Row],[Port Return]]),L3538*(1+TradeDash[[#This Row],[Returns]]),L3538)</f>
        <v>3838664.5468998449</v>
      </c>
    </row>
    <row r="3540" spans="1:12" x14ac:dyDescent="0.35">
      <c r="A3540" s="1">
        <v>41677</v>
      </c>
      <c r="B3540" s="16">
        <f>YEAR(TradeDash[[#This Row],[Date]])</f>
        <v>2014</v>
      </c>
      <c r="C3540">
        <v>6063.2</v>
      </c>
      <c r="D3540" s="3">
        <f>IFERROR(TradeDash[[#This Row],[Nifty]]/C3539-1,"")</f>
        <v>4.4563722810331274E-3</v>
      </c>
      <c r="E3540">
        <f ca="1">IFERROR(AVERAGE(OFFSET(TradeDash[[#This Row],[Returns]],0,0,-n_days))/STDEV(OFFSET(TradeDash[[#This Row],[Returns]],0,0,-n_days)),"")</f>
        <v>-9.5604148043317058E-2</v>
      </c>
      <c r="F3540">
        <f ca="1">IFERROR(AVERAGE(OFFSET(TradeDash[[#This Row],[Returns]],0,0,-n_days*2))/STDEV(OFFSET(TradeDash[[#This Row],[Returns]],0,0,-n_days*2)),"")</f>
        <v>-8.5924906435827772E-2</v>
      </c>
      <c r="G3540">
        <f ca="1">IF(ISNUMBER(TradeDash[[#This Row],[2n day Sharpe]]),AVERAGE(TradeDash[[#This Row],[n day Sharpe]:[2n day Sharpe]]),"")</f>
        <v>-9.0764527239572415E-2</v>
      </c>
      <c r="H3540">
        <f ca="1">IF(ISNUMBER(TradeDash[[#This Row],[Sharpe Average]]),IF(TradeDash[[#This Row],[Sharpe Average]]&gt;$G$1,1,0),"")</f>
        <v>0</v>
      </c>
      <c r="I3540" s="2">
        <f ca="1">IF(ISNUMBER(TradeDash[[#This Row],[Signal]]),MAX(IF(AND(TradeDash[[#This Row],[Signal]]=1,I3539&lt;1),I3539+$E$1,IF(AND(TradeDash[[#This Row],[Signal]]=0,I3539&gt;0),I3539-$E$1,IF(AND(TradeDash[[#This Row],[Signal]]=1,I3539=1),I3539,IF(AND(TradeDash[[#This Row],[Signal]]=0,I3539=0),I3539,0)))),0),"")</f>
        <v>0</v>
      </c>
      <c r="J3540" s="3">
        <f ca="1">IF(ISNUMBER(TradeDash[[#This Row],[Position]]),TradeDash[[#This Row],[Position]]*D3541,"")</f>
        <v>0</v>
      </c>
      <c r="K3540" s="7">
        <f ca="1">K3539*IFERROR(1+TradeDash[[#This Row],[Port Return]],1)</f>
        <v>4961043.4672690453</v>
      </c>
      <c r="L3540" s="7">
        <f ca="1">IF(ISNUMBER(TradeDash[[#This Row],[Port Return]]),L3539*(1+TradeDash[[#This Row],[Returns]]),L3539)</f>
        <v>3855771.0651828339</v>
      </c>
    </row>
    <row r="3541" spans="1:12" x14ac:dyDescent="0.35">
      <c r="A3541" s="1">
        <v>41680</v>
      </c>
      <c r="B3541" s="16">
        <f>YEAR(TradeDash[[#This Row],[Date]])</f>
        <v>2014</v>
      </c>
      <c r="C3541">
        <v>6053.45</v>
      </c>
      <c r="D3541" s="3">
        <f>IFERROR(TradeDash[[#This Row],[Nifty]]/C3540-1,"")</f>
        <v>-1.6080617495711769E-3</v>
      </c>
      <c r="E3541">
        <f ca="1">IFERROR(AVERAGE(OFFSET(TradeDash[[#This Row],[Returns]],0,0,-n_days))/STDEV(OFFSET(TradeDash[[#This Row],[Returns]],0,0,-n_days)),"")</f>
        <v>-0.22203634062768204</v>
      </c>
      <c r="F3541">
        <f ca="1">IFERROR(AVERAGE(OFFSET(TradeDash[[#This Row],[Returns]],0,0,-n_days*2))/STDEV(OFFSET(TradeDash[[#This Row],[Returns]],0,0,-n_days*2)),"")</f>
        <v>-5.7368148172508078E-2</v>
      </c>
      <c r="G3541">
        <f ca="1">IF(ISNUMBER(TradeDash[[#This Row],[2n day Sharpe]]),AVERAGE(TradeDash[[#This Row],[n day Sharpe]:[2n day Sharpe]]),"")</f>
        <v>-0.13970224440009507</v>
      </c>
      <c r="H3541">
        <f ca="1">IF(ISNUMBER(TradeDash[[#This Row],[Sharpe Average]]),IF(TradeDash[[#This Row],[Sharpe Average]]&gt;$G$1,1,0),"")</f>
        <v>0</v>
      </c>
      <c r="I3541" s="2">
        <f ca="1">IF(ISNUMBER(TradeDash[[#This Row],[Signal]]),MAX(IF(AND(TradeDash[[#This Row],[Signal]]=1,I3540&lt;1),I3540+$E$1,IF(AND(TradeDash[[#This Row],[Signal]]=0,I3540&gt;0),I3540-$E$1,IF(AND(TradeDash[[#This Row],[Signal]]=1,I3540=1),I3540,IF(AND(TradeDash[[#This Row],[Signal]]=0,I3540=0),I3540,0)))),0),"")</f>
        <v>0</v>
      </c>
      <c r="J3541" s="3">
        <f ca="1">IF(ISNUMBER(TradeDash[[#This Row],[Position]]),TradeDash[[#This Row],[Position]]*D3542,"")</f>
        <v>0</v>
      </c>
      <c r="K3541" s="7">
        <f ca="1">K3540*IFERROR(1+TradeDash[[#This Row],[Port Return]],1)</f>
        <v>4961043.4672690453</v>
      </c>
      <c r="L3541" s="7">
        <f ca="1">IF(ISNUMBER(TradeDash[[#This Row],[Port Return]]),L3540*(1+TradeDash[[#This Row],[Returns]]),L3540)</f>
        <v>3849570.7472178102</v>
      </c>
    </row>
    <row r="3542" spans="1:12" x14ac:dyDescent="0.35">
      <c r="A3542" s="1">
        <v>41681</v>
      </c>
      <c r="B3542" s="16">
        <f>YEAR(TradeDash[[#This Row],[Date]])</f>
        <v>2014</v>
      </c>
      <c r="C3542">
        <v>6062.7</v>
      </c>
      <c r="D3542" s="3">
        <f>IFERROR(TradeDash[[#This Row],[Nifty]]/C3541-1,"")</f>
        <v>1.5280542500557548E-3</v>
      </c>
      <c r="E3542">
        <f ca="1">IFERROR(AVERAGE(OFFSET(TradeDash[[#This Row],[Returns]],0,0,-n_days))/STDEV(OFFSET(TradeDash[[#This Row],[Returns]],0,0,-n_days)),"")</f>
        <v>-0.18115985509062113</v>
      </c>
      <c r="F3542">
        <f ca="1">IFERROR(AVERAGE(OFFSET(TradeDash[[#This Row],[Returns]],0,0,-n_days*2))/STDEV(OFFSET(TradeDash[[#This Row],[Returns]],0,0,-n_days*2)),"")</f>
        <v>-4.5180399102752726E-2</v>
      </c>
      <c r="G3542">
        <f ca="1">IF(ISNUMBER(TradeDash[[#This Row],[2n day Sharpe]]),AVERAGE(TradeDash[[#This Row],[n day Sharpe]:[2n day Sharpe]]),"")</f>
        <v>-0.11317012709668693</v>
      </c>
      <c r="H3542">
        <f ca="1">IF(ISNUMBER(TradeDash[[#This Row],[Sharpe Average]]),IF(TradeDash[[#This Row],[Sharpe Average]]&gt;$G$1,1,0),"")</f>
        <v>0</v>
      </c>
      <c r="I3542" s="2">
        <f ca="1">IF(ISNUMBER(TradeDash[[#This Row],[Signal]]),MAX(IF(AND(TradeDash[[#This Row],[Signal]]=1,I3541&lt;1),I3541+$E$1,IF(AND(TradeDash[[#This Row],[Signal]]=0,I3541&gt;0),I3541-$E$1,IF(AND(TradeDash[[#This Row],[Signal]]=1,I3541=1),I3541,IF(AND(TradeDash[[#This Row],[Signal]]=0,I3541=0),I3541,0)))),0),"")</f>
        <v>0</v>
      </c>
      <c r="J3542" s="3">
        <f ca="1">IF(ISNUMBER(TradeDash[[#This Row],[Position]]),TradeDash[[#This Row],[Position]]*D3543,"")</f>
        <v>0</v>
      </c>
      <c r="K3542" s="7">
        <f ca="1">K3541*IFERROR(1+TradeDash[[#This Row],[Port Return]],1)</f>
        <v>4961043.4672690453</v>
      </c>
      <c r="L3542" s="7">
        <f ca="1">IF(ISNUMBER(TradeDash[[#This Row],[Port Return]]),L3541*(1+TradeDash[[#This Row],[Returns]]),L3541)</f>
        <v>3855453.1001589866</v>
      </c>
    </row>
    <row r="3543" spans="1:12" x14ac:dyDescent="0.35">
      <c r="A3543" s="1">
        <v>41682</v>
      </c>
      <c r="B3543" s="16">
        <f>YEAR(TradeDash[[#This Row],[Date]])</f>
        <v>2014</v>
      </c>
      <c r="C3543">
        <v>6084</v>
      </c>
      <c r="D3543" s="3">
        <f>IFERROR(TradeDash[[#This Row],[Nifty]]/C3542-1,"")</f>
        <v>3.5132861596318676E-3</v>
      </c>
      <c r="E3543">
        <f ca="1">IFERROR(AVERAGE(OFFSET(TradeDash[[#This Row],[Returns]],0,0,-n_days))/STDEV(OFFSET(TradeDash[[#This Row],[Returns]],0,0,-n_days)),"")</f>
        <v>-0.25981416653753842</v>
      </c>
      <c r="F3543">
        <f ca="1">IFERROR(AVERAGE(OFFSET(TradeDash[[#This Row],[Returns]],0,0,-n_days*2))/STDEV(OFFSET(TradeDash[[#This Row],[Returns]],0,0,-n_days*2)),"")</f>
        <v>-2.5449541344312279E-2</v>
      </c>
      <c r="G3543">
        <f ca="1">IF(ISNUMBER(TradeDash[[#This Row],[2n day Sharpe]]),AVERAGE(TradeDash[[#This Row],[n day Sharpe]:[2n day Sharpe]]),"")</f>
        <v>-0.14263185394092534</v>
      </c>
      <c r="H3543">
        <f ca="1">IF(ISNUMBER(TradeDash[[#This Row],[Sharpe Average]]),IF(TradeDash[[#This Row],[Sharpe Average]]&gt;$G$1,1,0),"")</f>
        <v>0</v>
      </c>
      <c r="I3543" s="2">
        <f ca="1">IF(ISNUMBER(TradeDash[[#This Row],[Signal]]),MAX(IF(AND(TradeDash[[#This Row],[Signal]]=1,I3542&lt;1),I3542+$E$1,IF(AND(TradeDash[[#This Row],[Signal]]=0,I3542&gt;0),I3542-$E$1,IF(AND(TradeDash[[#This Row],[Signal]]=1,I3542=1),I3542,IF(AND(TradeDash[[#This Row],[Signal]]=0,I3542=0),I3542,0)))),0),"")</f>
        <v>0</v>
      </c>
      <c r="J3543" s="3">
        <f ca="1">IF(ISNUMBER(TradeDash[[#This Row],[Position]]),TradeDash[[#This Row],[Position]]*D3544,"")</f>
        <v>0</v>
      </c>
      <c r="K3543" s="7">
        <f ca="1">K3542*IFERROR(1+TradeDash[[#This Row],[Port Return]],1)</f>
        <v>4961043.4672690453</v>
      </c>
      <c r="L3543" s="7">
        <f ca="1">IF(ISNUMBER(TradeDash[[#This Row],[Port Return]]),L3542*(1+TradeDash[[#This Row],[Returns]]),L3542)</f>
        <v>3868998.4101748848</v>
      </c>
    </row>
    <row r="3544" spans="1:12" x14ac:dyDescent="0.35">
      <c r="A3544" s="1">
        <v>41683</v>
      </c>
      <c r="B3544" s="16">
        <f>YEAR(TradeDash[[#This Row],[Date]])</f>
        <v>2014</v>
      </c>
      <c r="C3544">
        <v>6001.1</v>
      </c>
      <c r="D3544" s="3">
        <f>IFERROR(TradeDash[[#This Row],[Nifty]]/C3543-1,"")</f>
        <v>-1.362590401051933E-2</v>
      </c>
      <c r="E3544">
        <f ca="1">IFERROR(AVERAGE(OFFSET(TradeDash[[#This Row],[Returns]],0,0,-n_days))/STDEV(OFFSET(TradeDash[[#This Row],[Returns]],0,0,-n_days)),"")</f>
        <v>-0.33125480871017354</v>
      </c>
      <c r="F3544">
        <f ca="1">IFERROR(AVERAGE(OFFSET(TradeDash[[#This Row],[Returns]],0,0,-n_days*2))/STDEV(OFFSET(TradeDash[[#This Row],[Returns]],0,0,-n_days*2)),"")</f>
        <v>-0.11099489464227992</v>
      </c>
      <c r="G3544">
        <f ca="1">IF(ISNUMBER(TradeDash[[#This Row],[2n day Sharpe]]),AVERAGE(TradeDash[[#This Row],[n day Sharpe]:[2n day Sharpe]]),"")</f>
        <v>-0.22112485167622672</v>
      </c>
      <c r="H3544">
        <f ca="1">IF(ISNUMBER(TradeDash[[#This Row],[Sharpe Average]]),IF(TradeDash[[#This Row],[Sharpe Average]]&gt;$G$1,1,0),"")</f>
        <v>0</v>
      </c>
      <c r="I3544" s="2">
        <f ca="1">IF(ISNUMBER(TradeDash[[#This Row],[Signal]]),MAX(IF(AND(TradeDash[[#This Row],[Signal]]=1,I3543&lt;1),I3543+$E$1,IF(AND(TradeDash[[#This Row],[Signal]]=0,I3543&gt;0),I3543-$E$1,IF(AND(TradeDash[[#This Row],[Signal]]=1,I3543=1),I3543,IF(AND(TradeDash[[#This Row],[Signal]]=0,I3543=0),I3543,0)))),0),"")</f>
        <v>0</v>
      </c>
      <c r="J3544" s="3">
        <f ca="1">IF(ISNUMBER(TradeDash[[#This Row],[Position]]),TradeDash[[#This Row],[Position]]*D3545,"")</f>
        <v>0</v>
      </c>
      <c r="K3544" s="7">
        <f ca="1">K3543*IFERROR(1+TradeDash[[#This Row],[Port Return]],1)</f>
        <v>4961043.4672690453</v>
      </c>
      <c r="L3544" s="7">
        <f ca="1">IF(ISNUMBER(TradeDash[[#This Row],[Port Return]]),L3543*(1+TradeDash[[#This Row],[Returns]]),L3543)</f>
        <v>3816279.8092209902</v>
      </c>
    </row>
    <row r="3545" spans="1:12" x14ac:dyDescent="0.35">
      <c r="A3545" s="1">
        <v>41684</v>
      </c>
      <c r="B3545" s="16">
        <f>YEAR(TradeDash[[#This Row],[Date]])</f>
        <v>2014</v>
      </c>
      <c r="C3545">
        <v>6048.35</v>
      </c>
      <c r="D3545" s="3">
        <f>IFERROR(TradeDash[[#This Row],[Nifty]]/C3544-1,"")</f>
        <v>7.8735565146390574E-3</v>
      </c>
      <c r="E3545">
        <f ca="1">IFERROR(AVERAGE(OFFSET(TradeDash[[#This Row],[Returns]],0,0,-n_days))/STDEV(OFFSET(TradeDash[[#This Row],[Returns]],0,0,-n_days)),"")</f>
        <v>-0.21626884418333453</v>
      </c>
      <c r="F3545">
        <f ca="1">IFERROR(AVERAGE(OFFSET(TradeDash[[#This Row],[Returns]],0,0,-n_days*2))/STDEV(OFFSET(TradeDash[[#This Row],[Returns]],0,0,-n_days*2)),"")</f>
        <v>-5.8856062944715307E-2</v>
      </c>
      <c r="G3545">
        <f ca="1">IF(ISNUMBER(TradeDash[[#This Row],[2n day Sharpe]]),AVERAGE(TradeDash[[#This Row],[n day Sharpe]:[2n day Sharpe]]),"")</f>
        <v>-0.13756245356402491</v>
      </c>
      <c r="H3545">
        <f ca="1">IF(ISNUMBER(TradeDash[[#This Row],[Sharpe Average]]),IF(TradeDash[[#This Row],[Sharpe Average]]&gt;$G$1,1,0),"")</f>
        <v>0</v>
      </c>
      <c r="I3545" s="2">
        <f ca="1">IF(ISNUMBER(TradeDash[[#This Row],[Signal]]),MAX(IF(AND(TradeDash[[#This Row],[Signal]]=1,I3544&lt;1),I3544+$E$1,IF(AND(TradeDash[[#This Row],[Signal]]=0,I3544&gt;0),I3544-$E$1,IF(AND(TradeDash[[#This Row],[Signal]]=1,I3544=1),I3544,IF(AND(TradeDash[[#This Row],[Signal]]=0,I3544=0),I3544,0)))),0),"")</f>
        <v>0</v>
      </c>
      <c r="J3545" s="3">
        <f ca="1">IF(ISNUMBER(TradeDash[[#This Row],[Position]]),TradeDash[[#This Row],[Position]]*D3546,"")</f>
        <v>0</v>
      </c>
      <c r="K3545" s="7">
        <f ca="1">K3544*IFERROR(1+TradeDash[[#This Row],[Port Return]],1)</f>
        <v>4961043.4672690453</v>
      </c>
      <c r="L3545" s="7">
        <f ca="1">IF(ISNUMBER(TradeDash[[#This Row],[Port Return]]),L3544*(1+TradeDash[[#This Row],[Returns]]),L3544)</f>
        <v>3846327.5039745676</v>
      </c>
    </row>
    <row r="3546" spans="1:12" x14ac:dyDescent="0.35">
      <c r="A3546" s="1">
        <v>41687</v>
      </c>
      <c r="B3546" s="16">
        <f>YEAR(TradeDash[[#This Row],[Date]])</f>
        <v>2014</v>
      </c>
      <c r="C3546">
        <v>6073.3</v>
      </c>
      <c r="D3546" s="3">
        <f>IFERROR(TradeDash[[#This Row],[Nifty]]/C3545-1,"")</f>
        <v>4.1250919672306541E-3</v>
      </c>
      <c r="E3546">
        <f ca="1">IFERROR(AVERAGE(OFFSET(TradeDash[[#This Row],[Returns]],0,0,-n_days))/STDEV(OFFSET(TradeDash[[#This Row],[Returns]],0,0,-n_days)),"")</f>
        <v>-0.23683018978822054</v>
      </c>
      <c r="F3546">
        <f ca="1">IFERROR(AVERAGE(OFFSET(TradeDash[[#This Row],[Returns]],0,0,-n_days*2))/STDEV(OFFSET(TradeDash[[#This Row],[Returns]],0,0,-n_days*2)),"")</f>
        <v>-0.10932636072353809</v>
      </c>
      <c r="G3546">
        <f ca="1">IF(ISNUMBER(TradeDash[[#This Row],[2n day Sharpe]]),AVERAGE(TradeDash[[#This Row],[n day Sharpe]:[2n day Sharpe]]),"")</f>
        <v>-0.17307827525587932</v>
      </c>
      <c r="H3546">
        <f ca="1">IF(ISNUMBER(TradeDash[[#This Row],[Sharpe Average]]),IF(TradeDash[[#This Row],[Sharpe Average]]&gt;$G$1,1,0),"")</f>
        <v>0</v>
      </c>
      <c r="I3546" s="2">
        <f ca="1">IF(ISNUMBER(TradeDash[[#This Row],[Signal]]),MAX(IF(AND(TradeDash[[#This Row],[Signal]]=1,I3545&lt;1),I3545+$E$1,IF(AND(TradeDash[[#This Row],[Signal]]=0,I3545&gt;0),I3545-$E$1,IF(AND(TradeDash[[#This Row],[Signal]]=1,I3545=1),I3545,IF(AND(TradeDash[[#This Row],[Signal]]=0,I3545=0),I3545,0)))),0),"")</f>
        <v>0</v>
      </c>
      <c r="J3546" s="3">
        <f ca="1">IF(ISNUMBER(TradeDash[[#This Row],[Position]]),TradeDash[[#This Row],[Position]]*D3547,"")</f>
        <v>0</v>
      </c>
      <c r="K3546" s="7">
        <f ca="1">K3545*IFERROR(1+TradeDash[[#This Row],[Port Return]],1)</f>
        <v>4961043.4672690453</v>
      </c>
      <c r="L3546" s="7">
        <f ca="1">IF(ISNUMBER(TradeDash[[#This Row],[Port Return]]),L3545*(1+TradeDash[[#This Row],[Returns]]),L3545)</f>
        <v>3862193.9586645514</v>
      </c>
    </row>
    <row r="3547" spans="1:12" x14ac:dyDescent="0.35">
      <c r="A3547" s="1">
        <v>41688</v>
      </c>
      <c r="B3547" s="16">
        <f>YEAR(TradeDash[[#This Row],[Date]])</f>
        <v>2014</v>
      </c>
      <c r="C3547">
        <v>6127.1</v>
      </c>
      <c r="D3547" s="3">
        <f>IFERROR(TradeDash[[#This Row],[Nifty]]/C3546-1,"")</f>
        <v>8.8584459848846109E-3</v>
      </c>
      <c r="E3547">
        <f ca="1">IFERROR(AVERAGE(OFFSET(TradeDash[[#This Row],[Returns]],0,0,-n_days))/STDEV(OFFSET(TradeDash[[#This Row],[Returns]],0,0,-n_days)),"")</f>
        <v>-0.18187637308733653</v>
      </c>
      <c r="F3547">
        <f ca="1">IFERROR(AVERAGE(OFFSET(TradeDash[[#This Row],[Returns]],0,0,-n_days*2))/STDEV(OFFSET(TradeDash[[#This Row],[Returns]],0,0,-n_days*2)),"")</f>
        <v>-8.2537986474661748E-2</v>
      </c>
      <c r="G3547">
        <f ca="1">IF(ISNUMBER(TradeDash[[#This Row],[2n day Sharpe]]),AVERAGE(TradeDash[[#This Row],[n day Sharpe]:[2n day Sharpe]]),"")</f>
        <v>-0.13220717978099913</v>
      </c>
      <c r="H3547">
        <f ca="1">IF(ISNUMBER(TradeDash[[#This Row],[Sharpe Average]]),IF(TradeDash[[#This Row],[Sharpe Average]]&gt;$G$1,1,0),"")</f>
        <v>0</v>
      </c>
      <c r="I3547" s="2">
        <f ca="1">IF(ISNUMBER(TradeDash[[#This Row],[Signal]]),MAX(IF(AND(TradeDash[[#This Row],[Signal]]=1,I3546&lt;1),I3546+$E$1,IF(AND(TradeDash[[#This Row],[Signal]]=0,I3546&gt;0),I3546-$E$1,IF(AND(TradeDash[[#This Row],[Signal]]=1,I3546=1),I3546,IF(AND(TradeDash[[#This Row],[Signal]]=0,I3546=0),I3546,0)))),0),"")</f>
        <v>0</v>
      </c>
      <c r="J3547" s="3">
        <f ca="1">IF(ISNUMBER(TradeDash[[#This Row],[Position]]),TradeDash[[#This Row],[Position]]*D3548,"")</f>
        <v>0</v>
      </c>
      <c r="K3547" s="7">
        <f ca="1">K3546*IFERROR(1+TradeDash[[#This Row],[Port Return]],1)</f>
        <v>4961043.4672690453</v>
      </c>
      <c r="L3547" s="7">
        <f ca="1">IF(ISNUMBER(TradeDash[[#This Row],[Port Return]]),L3546*(1+TradeDash[[#This Row],[Returns]]),L3546)</f>
        <v>3896406.995230529</v>
      </c>
    </row>
    <row r="3548" spans="1:12" x14ac:dyDescent="0.35">
      <c r="A3548" s="1">
        <v>41689</v>
      </c>
      <c r="B3548" s="16">
        <f>YEAR(TradeDash[[#This Row],[Date]])</f>
        <v>2014</v>
      </c>
      <c r="C3548">
        <v>6152.75</v>
      </c>
      <c r="D3548" s="3">
        <f>IFERROR(TradeDash[[#This Row],[Nifty]]/C3547-1,"")</f>
        <v>4.1863197923976969E-3</v>
      </c>
      <c r="E3548">
        <f ca="1">IFERROR(AVERAGE(OFFSET(TradeDash[[#This Row],[Returns]],0,0,-n_days))/STDEV(OFFSET(TradeDash[[#This Row],[Returns]],0,0,-n_days)),"")</f>
        <v>-0.1804553948705678</v>
      </c>
      <c r="F3548">
        <f ca="1">IFERROR(AVERAGE(OFFSET(TradeDash[[#This Row],[Returns]],0,0,-n_days*2))/STDEV(OFFSET(TradeDash[[#This Row],[Returns]],0,0,-n_days*2)),"")</f>
        <v>-5.936162963372979E-2</v>
      </c>
      <c r="G3548">
        <f ca="1">IF(ISNUMBER(TradeDash[[#This Row],[2n day Sharpe]]),AVERAGE(TradeDash[[#This Row],[n day Sharpe]:[2n day Sharpe]]),"")</f>
        <v>-0.1199085122521488</v>
      </c>
      <c r="H3548">
        <f ca="1">IF(ISNUMBER(TradeDash[[#This Row],[Sharpe Average]]),IF(TradeDash[[#This Row],[Sharpe Average]]&gt;$G$1,1,0),"")</f>
        <v>0</v>
      </c>
      <c r="I3548" s="2">
        <f ca="1">IF(ISNUMBER(TradeDash[[#This Row],[Signal]]),MAX(IF(AND(TradeDash[[#This Row],[Signal]]=1,I3547&lt;1),I3547+$E$1,IF(AND(TradeDash[[#This Row],[Signal]]=0,I3547&gt;0),I3547-$E$1,IF(AND(TradeDash[[#This Row],[Signal]]=1,I3547=1),I3547,IF(AND(TradeDash[[#This Row],[Signal]]=0,I3547=0),I3547,0)))),0),"")</f>
        <v>0</v>
      </c>
      <c r="J3548" s="3">
        <f ca="1">IF(ISNUMBER(TradeDash[[#This Row],[Position]]),TradeDash[[#This Row],[Position]]*D3549,"")</f>
        <v>0</v>
      </c>
      <c r="K3548" s="7">
        <f ca="1">K3547*IFERROR(1+TradeDash[[#This Row],[Port Return]],1)</f>
        <v>4961043.4672690453</v>
      </c>
      <c r="L3548" s="7">
        <f ca="1">IF(ISNUMBER(TradeDash[[#This Row],[Port Return]]),L3547*(1+TradeDash[[#This Row],[Returns]]),L3547)</f>
        <v>3912718.6009538993</v>
      </c>
    </row>
    <row r="3549" spans="1:12" x14ac:dyDescent="0.35">
      <c r="A3549" s="1">
        <v>41690</v>
      </c>
      <c r="B3549" s="16">
        <f>YEAR(TradeDash[[#This Row],[Date]])</f>
        <v>2014</v>
      </c>
      <c r="C3549">
        <v>6091.45</v>
      </c>
      <c r="D3549" s="3">
        <f>IFERROR(TradeDash[[#This Row],[Nifty]]/C3548-1,"")</f>
        <v>-9.9630246637683051E-3</v>
      </c>
      <c r="E3549">
        <f ca="1">IFERROR(AVERAGE(OFFSET(TradeDash[[#This Row],[Returns]],0,0,-n_days))/STDEV(OFFSET(TradeDash[[#This Row],[Returns]],0,0,-n_days)),"")</f>
        <v>-0.24284063139533715</v>
      </c>
      <c r="F3549">
        <f ca="1">IFERROR(AVERAGE(OFFSET(TradeDash[[#This Row],[Returns]],0,0,-n_days*2))/STDEV(OFFSET(TradeDash[[#This Row],[Returns]],0,0,-n_days*2)),"")</f>
        <v>-9.6863038103640706E-2</v>
      </c>
      <c r="G3549">
        <f ca="1">IF(ISNUMBER(TradeDash[[#This Row],[2n day Sharpe]]),AVERAGE(TradeDash[[#This Row],[n day Sharpe]:[2n day Sharpe]]),"")</f>
        <v>-0.16985183474948892</v>
      </c>
      <c r="H3549">
        <f ca="1">IF(ISNUMBER(TradeDash[[#This Row],[Sharpe Average]]),IF(TradeDash[[#This Row],[Sharpe Average]]&gt;$G$1,1,0),"")</f>
        <v>0</v>
      </c>
      <c r="I3549" s="2">
        <f ca="1">IF(ISNUMBER(TradeDash[[#This Row],[Signal]]),MAX(IF(AND(TradeDash[[#This Row],[Signal]]=1,I3548&lt;1),I3548+$E$1,IF(AND(TradeDash[[#This Row],[Signal]]=0,I3548&gt;0),I3548-$E$1,IF(AND(TradeDash[[#This Row],[Signal]]=1,I3548=1),I3548,IF(AND(TradeDash[[#This Row],[Signal]]=0,I3548=0),I3548,0)))),0),"")</f>
        <v>0</v>
      </c>
      <c r="J3549" s="3">
        <f ca="1">IF(ISNUMBER(TradeDash[[#This Row],[Position]]),TradeDash[[#This Row],[Position]]*D3550,"")</f>
        <v>0</v>
      </c>
      <c r="K3549" s="7">
        <f ca="1">K3548*IFERROR(1+TradeDash[[#This Row],[Port Return]],1)</f>
        <v>4961043.4672690453</v>
      </c>
      <c r="L3549" s="7">
        <f ca="1">IF(ISNUMBER(TradeDash[[#This Row],[Port Return]]),L3548*(1+TradeDash[[#This Row],[Returns]]),L3548)</f>
        <v>3873736.0890302104</v>
      </c>
    </row>
    <row r="3550" spans="1:12" x14ac:dyDescent="0.35">
      <c r="A3550" s="1">
        <v>41691</v>
      </c>
      <c r="B3550" s="16">
        <f>YEAR(TradeDash[[#This Row],[Date]])</f>
        <v>2014</v>
      </c>
      <c r="C3550">
        <v>6155.45</v>
      </c>
      <c r="D3550" s="3">
        <f>IFERROR(TradeDash[[#This Row],[Nifty]]/C3549-1,"")</f>
        <v>1.0506529644009222E-2</v>
      </c>
      <c r="E3550">
        <f ca="1">IFERROR(AVERAGE(OFFSET(TradeDash[[#This Row],[Returns]],0,0,-n_days))/STDEV(OFFSET(TradeDash[[#This Row],[Returns]],0,0,-n_days)),"")</f>
        <v>-0.10336096610091942</v>
      </c>
      <c r="F3550">
        <f ca="1">IFERROR(AVERAGE(OFFSET(TradeDash[[#This Row],[Returns]],0,0,-n_days*2))/STDEV(OFFSET(TradeDash[[#This Row],[Returns]],0,0,-n_days*2)),"")</f>
        <v>-7.8920850839360804E-2</v>
      </c>
      <c r="G3550">
        <f ca="1">IF(ISNUMBER(TradeDash[[#This Row],[2n day Sharpe]]),AVERAGE(TradeDash[[#This Row],[n day Sharpe]:[2n day Sharpe]]),"")</f>
        <v>-9.1140908470140114E-2</v>
      </c>
      <c r="H3550">
        <f ca="1">IF(ISNUMBER(TradeDash[[#This Row],[Sharpe Average]]),IF(TradeDash[[#This Row],[Sharpe Average]]&gt;$G$1,1,0),"")</f>
        <v>0</v>
      </c>
      <c r="I3550" s="2">
        <f ca="1">IF(ISNUMBER(TradeDash[[#This Row],[Signal]]),MAX(IF(AND(TradeDash[[#This Row],[Signal]]=1,I3549&lt;1),I3549+$E$1,IF(AND(TradeDash[[#This Row],[Signal]]=0,I3549&gt;0),I3549-$E$1,IF(AND(TradeDash[[#This Row],[Signal]]=1,I3549=1),I3549,IF(AND(TradeDash[[#This Row],[Signal]]=0,I3549=0),I3549,0)))),0),"")</f>
        <v>0</v>
      </c>
      <c r="J3550" s="3">
        <f ca="1">IF(ISNUMBER(TradeDash[[#This Row],[Position]]),TradeDash[[#This Row],[Position]]*D3551,"")</f>
        <v>0</v>
      </c>
      <c r="K3550" s="7">
        <f ca="1">K3549*IFERROR(1+TradeDash[[#This Row],[Port Return]],1)</f>
        <v>4961043.4672690453</v>
      </c>
      <c r="L3550" s="7">
        <f ca="1">IF(ISNUMBER(TradeDash[[#This Row],[Port Return]]),L3549*(1+TradeDash[[#This Row],[Returns]]),L3549)</f>
        <v>3914435.6120826746</v>
      </c>
    </row>
    <row r="3551" spans="1:12" x14ac:dyDescent="0.35">
      <c r="A3551" s="1">
        <v>41694</v>
      </c>
      <c r="B3551" s="16">
        <f>YEAR(TradeDash[[#This Row],[Date]])</f>
        <v>2014</v>
      </c>
      <c r="C3551">
        <v>6186.1</v>
      </c>
      <c r="D3551" s="3">
        <f>IFERROR(TradeDash[[#This Row],[Nifty]]/C3550-1,"")</f>
        <v>4.9793272628322338E-3</v>
      </c>
      <c r="E3551">
        <f ca="1">IFERROR(AVERAGE(OFFSET(TradeDash[[#This Row],[Returns]],0,0,-n_days))/STDEV(OFFSET(TradeDash[[#This Row],[Returns]],0,0,-n_days)),"")</f>
        <v>6.1870353860153701E-2</v>
      </c>
      <c r="F3551">
        <f ca="1">IFERROR(AVERAGE(OFFSET(TradeDash[[#This Row],[Returns]],0,0,-n_days*2))/STDEV(OFFSET(TradeDash[[#This Row],[Returns]],0,0,-n_days*2)),"")</f>
        <v>-5.0777223791119021E-2</v>
      </c>
      <c r="G3551">
        <f ca="1">IF(ISNUMBER(TradeDash[[#This Row],[2n day Sharpe]]),AVERAGE(TradeDash[[#This Row],[n day Sharpe]:[2n day Sharpe]]),"")</f>
        <v>5.5465650345173402E-3</v>
      </c>
      <c r="H3551">
        <f ca="1">IF(ISNUMBER(TradeDash[[#This Row],[Sharpe Average]]),IF(TradeDash[[#This Row],[Sharpe Average]]&gt;$G$1,1,0),"")</f>
        <v>1</v>
      </c>
      <c r="I3551" s="2">
        <f ca="1">IF(ISNUMBER(TradeDash[[#This Row],[Signal]]),MAX(IF(AND(TradeDash[[#This Row],[Signal]]=1,I3550&lt;1),I3550+$E$1,IF(AND(TradeDash[[#This Row],[Signal]]=0,I3550&gt;0),I3550-$E$1,IF(AND(TradeDash[[#This Row],[Signal]]=1,I3550=1),I3550,IF(AND(TradeDash[[#This Row],[Signal]]=0,I3550=0),I3550,0)))),0),"")</f>
        <v>0.2</v>
      </c>
      <c r="J3551" s="3">
        <f ca="1">IF(ISNUMBER(TradeDash[[#This Row],[Position]]),TradeDash[[#This Row],[Position]]*D3552,"")</f>
        <v>4.5101113787362481E-4</v>
      </c>
      <c r="K3551" s="7">
        <f ca="1">K3550*IFERROR(1+TradeDash[[#This Row],[Port Return]],1)</f>
        <v>4963280.9531282596</v>
      </c>
      <c r="L3551" s="7">
        <f ca="1">IF(ISNUMBER(TradeDash[[#This Row],[Port Return]]),L3550*(1+TradeDash[[#This Row],[Returns]]),L3550)</f>
        <v>3933926.8680445193</v>
      </c>
    </row>
    <row r="3552" spans="1:12" x14ac:dyDescent="0.35">
      <c r="A3552" s="1">
        <v>41695</v>
      </c>
      <c r="B3552" s="16">
        <f>YEAR(TradeDash[[#This Row],[Date]])</f>
        <v>2014</v>
      </c>
      <c r="C3552">
        <v>6200.05</v>
      </c>
      <c r="D3552" s="3">
        <f>IFERROR(TradeDash[[#This Row],[Nifty]]/C3551-1,"")</f>
        <v>2.255055689368124E-3</v>
      </c>
      <c r="E3552">
        <f ca="1">IFERROR(AVERAGE(OFFSET(TradeDash[[#This Row],[Returns]],0,0,-n_days))/STDEV(OFFSET(TradeDash[[#This Row],[Returns]],0,0,-n_days)),"")</f>
        <v>8.9351230053627967E-2</v>
      </c>
      <c r="F3552">
        <f ca="1">IFERROR(AVERAGE(OFFSET(TradeDash[[#This Row],[Returns]],0,0,-n_days*2))/STDEV(OFFSET(TradeDash[[#This Row],[Returns]],0,0,-n_days*2)),"")</f>
        <v>-5.0102960040944139E-2</v>
      </c>
      <c r="G3552">
        <f ca="1">IF(ISNUMBER(TradeDash[[#This Row],[2n day Sharpe]]),AVERAGE(TradeDash[[#This Row],[n day Sharpe]:[2n day Sharpe]]),"")</f>
        <v>1.9624135006341914E-2</v>
      </c>
      <c r="H3552">
        <f ca="1">IF(ISNUMBER(TradeDash[[#This Row],[Sharpe Average]]),IF(TradeDash[[#This Row],[Sharpe Average]]&gt;$G$1,1,0),"")</f>
        <v>1</v>
      </c>
      <c r="I3552" s="2">
        <f ca="1">IF(ISNUMBER(TradeDash[[#This Row],[Signal]]),MAX(IF(AND(TradeDash[[#This Row],[Signal]]=1,I3551&lt;1),I3551+$E$1,IF(AND(TradeDash[[#This Row],[Signal]]=0,I3551&gt;0),I3551-$E$1,IF(AND(TradeDash[[#This Row],[Signal]]=1,I3551=1),I3551,IF(AND(TradeDash[[#This Row],[Signal]]=0,I3551=0),I3551,0)))),0),"")</f>
        <v>0.4</v>
      </c>
      <c r="J3552" s="3">
        <f ca="1">IF(ISNUMBER(TradeDash[[#This Row],[Position]]),TradeDash[[#This Row],[Position]]*D3553,"")</f>
        <v>2.4999798388722462E-3</v>
      </c>
      <c r="K3552" s="7">
        <f ca="1">K3551*IFERROR(1+TradeDash[[#This Row],[Port Return]],1)</f>
        <v>4975689.0554457391</v>
      </c>
      <c r="L3552" s="7">
        <f ca="1">IF(ISNUMBER(TradeDash[[#This Row],[Port Return]]),L3551*(1+TradeDash[[#This Row],[Returns]]),L3551)</f>
        <v>3942798.0922098611</v>
      </c>
    </row>
    <row r="3553" spans="1:12" x14ac:dyDescent="0.35">
      <c r="A3553" s="1">
        <v>41696</v>
      </c>
      <c r="B3553" s="16">
        <f>YEAR(TradeDash[[#This Row],[Date]])</f>
        <v>2014</v>
      </c>
      <c r="C3553">
        <v>6238.8</v>
      </c>
      <c r="D3553" s="3">
        <f>IFERROR(TradeDash[[#This Row],[Nifty]]/C3552-1,"")</f>
        <v>6.2499495971806152E-3</v>
      </c>
      <c r="E3553">
        <f ca="1">IFERROR(AVERAGE(OFFSET(TradeDash[[#This Row],[Returns]],0,0,-n_days))/STDEV(OFFSET(TradeDash[[#This Row],[Returns]],0,0,-n_days)),"")</f>
        <v>0.13928587208729104</v>
      </c>
      <c r="F3553">
        <f ca="1">IFERROR(AVERAGE(OFFSET(TradeDash[[#This Row],[Returns]],0,0,-n_days*2))/STDEV(OFFSET(TradeDash[[#This Row],[Returns]],0,0,-n_days*2)),"")</f>
        <v>-2.8378194231745583E-2</v>
      </c>
      <c r="G3553">
        <f ca="1">IF(ISNUMBER(TradeDash[[#This Row],[2n day Sharpe]]),AVERAGE(TradeDash[[#This Row],[n day Sharpe]:[2n day Sharpe]]),"")</f>
        <v>5.5453838927772725E-2</v>
      </c>
      <c r="H3553">
        <f ca="1">IF(ISNUMBER(TradeDash[[#This Row],[Sharpe Average]]),IF(TradeDash[[#This Row],[Sharpe Average]]&gt;$G$1,1,0),"")</f>
        <v>1</v>
      </c>
      <c r="I3553" s="2">
        <f ca="1">IF(ISNUMBER(TradeDash[[#This Row],[Signal]]),MAX(IF(AND(TradeDash[[#This Row],[Signal]]=1,I3552&lt;1),I3552+$E$1,IF(AND(TradeDash[[#This Row],[Signal]]=0,I3552&gt;0),I3552-$E$1,IF(AND(TradeDash[[#This Row],[Signal]]=1,I3552=1),I3552,IF(AND(TradeDash[[#This Row],[Signal]]=0,I3552=0),I3552,0)))),0),"")</f>
        <v>0.60000000000000009</v>
      </c>
      <c r="J3553" s="3">
        <f ca="1">IF(ISNUMBER(TradeDash[[#This Row],[Position]]),TradeDash[[#This Row],[Position]]*D3554,"")</f>
        <v>3.6689748028466257E-3</v>
      </c>
      <c r="K3553" s="7">
        <f ca="1">K3552*IFERROR(1+TradeDash[[#This Row],[Port Return]],1)</f>
        <v>4993944.7332169693</v>
      </c>
      <c r="L3553" s="7">
        <f ca="1">IF(ISNUMBER(TradeDash[[#This Row],[Port Return]]),L3552*(1+TradeDash[[#This Row],[Returns]]),L3552)</f>
        <v>3967440.3815580327</v>
      </c>
    </row>
    <row r="3554" spans="1:12" x14ac:dyDescent="0.35">
      <c r="A3554" s="1">
        <v>41698</v>
      </c>
      <c r="B3554" s="16">
        <f>YEAR(TradeDash[[#This Row],[Date]])</f>
        <v>2014</v>
      </c>
      <c r="C3554">
        <v>6276.95</v>
      </c>
      <c r="D3554" s="3">
        <f>IFERROR(TradeDash[[#This Row],[Nifty]]/C3553-1,"")</f>
        <v>6.1149580047443752E-3</v>
      </c>
      <c r="E3554">
        <f ca="1">IFERROR(AVERAGE(OFFSET(TradeDash[[#This Row],[Returns]],0,0,-n_days))/STDEV(OFFSET(TradeDash[[#This Row],[Returns]],0,0,-n_days)),"")</f>
        <v>0.24388000372102006</v>
      </c>
      <c r="F3554">
        <f ca="1">IFERROR(AVERAGE(OFFSET(TradeDash[[#This Row],[Returns]],0,0,-n_days*2))/STDEV(OFFSET(TradeDash[[#This Row],[Returns]],0,0,-n_days*2)),"")</f>
        <v>3.318028597923512E-2</v>
      </c>
      <c r="G3554">
        <f ca="1">IF(ISNUMBER(TradeDash[[#This Row],[2n day Sharpe]]),AVERAGE(TradeDash[[#This Row],[n day Sharpe]:[2n day Sharpe]]),"")</f>
        <v>0.1385301448501276</v>
      </c>
      <c r="H3554">
        <f ca="1">IF(ISNUMBER(TradeDash[[#This Row],[Sharpe Average]]),IF(TradeDash[[#This Row],[Sharpe Average]]&gt;$G$1,1,0),"")</f>
        <v>1</v>
      </c>
      <c r="I3554" s="2">
        <f ca="1">IF(ISNUMBER(TradeDash[[#This Row],[Signal]]),MAX(IF(AND(TradeDash[[#This Row],[Signal]]=1,I3553&lt;1),I3553+$E$1,IF(AND(TradeDash[[#This Row],[Signal]]=0,I3553&gt;0),I3553-$E$1,IF(AND(TradeDash[[#This Row],[Signal]]=1,I3553=1),I3553,IF(AND(TradeDash[[#This Row],[Signal]]=0,I3553=0),I3553,0)))),0),"")</f>
        <v>0.8</v>
      </c>
      <c r="J3554" s="3">
        <f ca="1">IF(ISNUMBER(TradeDash[[#This Row],[Position]]),TradeDash[[#This Row],[Position]]*D3555,"")</f>
        <v>-7.0734990720015215E-3</v>
      </c>
      <c r="K3554" s="7">
        <f ca="1">K3553*IFERROR(1+TradeDash[[#This Row],[Port Return]],1)</f>
        <v>4958620.0697809327</v>
      </c>
      <c r="L3554" s="7">
        <f ca="1">IF(ISNUMBER(TradeDash[[#This Row],[Port Return]]),L3553*(1+TradeDash[[#This Row],[Returns]]),L3553)</f>
        <v>3991701.1128775869</v>
      </c>
    </row>
    <row r="3555" spans="1:12" x14ac:dyDescent="0.35">
      <c r="A3555" s="1">
        <v>41701</v>
      </c>
      <c r="B3555" s="16">
        <f>YEAR(TradeDash[[#This Row],[Date]])</f>
        <v>2014</v>
      </c>
      <c r="C3555">
        <v>6221.45</v>
      </c>
      <c r="D3555" s="3">
        <f>IFERROR(TradeDash[[#This Row],[Nifty]]/C3554-1,"")</f>
        <v>-8.8418738400019015E-3</v>
      </c>
      <c r="E3555">
        <f ca="1">IFERROR(AVERAGE(OFFSET(TradeDash[[#This Row],[Returns]],0,0,-n_days))/STDEV(OFFSET(TradeDash[[#This Row],[Returns]],0,0,-n_days)),"")</f>
        <v>0.15175636157612793</v>
      </c>
      <c r="F3555">
        <f ca="1">IFERROR(AVERAGE(OFFSET(TradeDash[[#This Row],[Returns]],0,0,-n_days*2))/STDEV(OFFSET(TradeDash[[#This Row],[Returns]],0,0,-n_days*2)),"")</f>
        <v>9.1433928467771E-3</v>
      </c>
      <c r="G3555">
        <f ca="1">IF(ISNUMBER(TradeDash[[#This Row],[2n day Sharpe]]),AVERAGE(TradeDash[[#This Row],[n day Sharpe]:[2n day Sharpe]]),"")</f>
        <v>8.0449877211452511E-2</v>
      </c>
      <c r="H3555">
        <f ca="1">IF(ISNUMBER(TradeDash[[#This Row],[Sharpe Average]]),IF(TradeDash[[#This Row],[Sharpe Average]]&gt;$G$1,1,0),"")</f>
        <v>1</v>
      </c>
      <c r="I3555" s="2">
        <f ca="1">IF(ISNUMBER(TradeDash[[#This Row],[Signal]]),MAX(IF(AND(TradeDash[[#This Row],[Signal]]=1,I3554&lt;1),I3554+$E$1,IF(AND(TradeDash[[#This Row],[Signal]]=0,I3554&gt;0),I3554-$E$1,IF(AND(TradeDash[[#This Row],[Signal]]=1,I3554=1),I3554,IF(AND(TradeDash[[#This Row],[Signal]]=0,I3554=0),I3554,0)))),0),"")</f>
        <v>1</v>
      </c>
      <c r="J3555" s="3">
        <f ca="1">IF(ISNUMBER(TradeDash[[#This Row],[Position]]),TradeDash[[#This Row],[Position]]*D3556,"")</f>
        <v>1.2296168899533111E-2</v>
      </c>
      <c r="K3555" s="7">
        <f ca="1">K3554*IFERROR(1+TradeDash[[#This Row],[Port Return]],1)</f>
        <v>5019592.0996675733</v>
      </c>
      <c r="L3555" s="7">
        <f ca="1">IF(ISNUMBER(TradeDash[[#This Row],[Port Return]]),L3554*(1+TradeDash[[#This Row],[Returns]]),L3554)</f>
        <v>3956406.9952305281</v>
      </c>
    </row>
    <row r="3556" spans="1:12" x14ac:dyDescent="0.35">
      <c r="A3556" s="1">
        <v>41702</v>
      </c>
      <c r="B3556" s="16">
        <f>YEAR(TradeDash[[#This Row],[Date]])</f>
        <v>2014</v>
      </c>
      <c r="C3556">
        <v>6297.95</v>
      </c>
      <c r="D3556" s="3">
        <f>IFERROR(TradeDash[[#This Row],[Nifty]]/C3555-1,"")</f>
        <v>1.2296168899533111E-2</v>
      </c>
      <c r="E3556">
        <f ca="1">IFERROR(AVERAGE(OFFSET(TradeDash[[#This Row],[Returns]],0,0,-n_days))/STDEV(OFFSET(TradeDash[[#This Row],[Returns]],0,0,-n_days)),"")</f>
        <v>0.36514651641217255</v>
      </c>
      <c r="F3556">
        <f ca="1">IFERROR(AVERAGE(OFFSET(TradeDash[[#This Row],[Returns]],0,0,-n_days*2))/STDEV(OFFSET(TradeDash[[#This Row],[Returns]],0,0,-n_days*2)),"")</f>
        <v>5.7698440694288623E-2</v>
      </c>
      <c r="G3556">
        <f ca="1">IF(ISNUMBER(TradeDash[[#This Row],[2n day Sharpe]]),AVERAGE(TradeDash[[#This Row],[n day Sharpe]:[2n day Sharpe]]),"")</f>
        <v>0.2114224785532306</v>
      </c>
      <c r="H3556">
        <f ca="1">IF(ISNUMBER(TradeDash[[#This Row],[Sharpe Average]]),IF(TradeDash[[#This Row],[Sharpe Average]]&gt;$G$1,1,0),"")</f>
        <v>1</v>
      </c>
      <c r="I3556" s="2">
        <f ca="1">IF(ISNUMBER(TradeDash[[#This Row],[Signal]]),MAX(IF(AND(TradeDash[[#This Row],[Signal]]=1,I3555&lt;1),I3555+$E$1,IF(AND(TradeDash[[#This Row],[Signal]]=0,I3555&gt;0),I3555-$E$1,IF(AND(TradeDash[[#This Row],[Signal]]=1,I3555=1),I3555,IF(AND(TradeDash[[#This Row],[Signal]]=0,I3555=0),I3555,0)))),0),"")</f>
        <v>1</v>
      </c>
      <c r="J3556" s="3">
        <f ca="1">IF(ISNUMBER(TradeDash[[#This Row],[Position]]),TradeDash[[#This Row],[Position]]*D3557,"")</f>
        <v>4.8746020530490153E-3</v>
      </c>
      <c r="K3556" s="7">
        <f ca="1">K3555*IFERROR(1+TradeDash[[#This Row],[Port Return]],1)</f>
        <v>5044060.6136220815</v>
      </c>
      <c r="L3556" s="7">
        <f ca="1">IF(ISNUMBER(TradeDash[[#This Row],[Port Return]]),L3555*(1+TradeDash[[#This Row],[Returns]]),L3555)</f>
        <v>4005055.643879177</v>
      </c>
    </row>
    <row r="3557" spans="1:12" x14ac:dyDescent="0.35">
      <c r="A3557" s="1">
        <v>41703</v>
      </c>
      <c r="B3557" s="16">
        <f>YEAR(TradeDash[[#This Row],[Date]])</f>
        <v>2014</v>
      </c>
      <c r="C3557">
        <v>6328.65</v>
      </c>
      <c r="D3557" s="3">
        <f>IFERROR(TradeDash[[#This Row],[Nifty]]/C3556-1,"")</f>
        <v>4.8746020530490153E-3</v>
      </c>
      <c r="E3557">
        <f ca="1">IFERROR(AVERAGE(OFFSET(TradeDash[[#This Row],[Returns]],0,0,-n_days))/STDEV(OFFSET(TradeDash[[#This Row],[Returns]],0,0,-n_days)),"")</f>
        <v>0.4033328605136155</v>
      </c>
      <c r="F3557">
        <f ca="1">IFERROR(AVERAGE(OFFSET(TradeDash[[#This Row],[Returns]],0,0,-n_days*2))/STDEV(OFFSET(TradeDash[[#This Row],[Returns]],0,0,-n_days*2)),"")</f>
        <v>8.813291334573492E-2</v>
      </c>
      <c r="G3557">
        <f ca="1">IF(ISNUMBER(TradeDash[[#This Row],[2n day Sharpe]]),AVERAGE(TradeDash[[#This Row],[n day Sharpe]:[2n day Sharpe]]),"")</f>
        <v>0.24573288692967521</v>
      </c>
      <c r="H3557">
        <f ca="1">IF(ISNUMBER(TradeDash[[#This Row],[Sharpe Average]]),IF(TradeDash[[#This Row],[Sharpe Average]]&gt;$G$1,1,0),"")</f>
        <v>1</v>
      </c>
      <c r="I3557" s="2">
        <f ca="1">IF(ISNUMBER(TradeDash[[#This Row],[Signal]]),MAX(IF(AND(TradeDash[[#This Row],[Signal]]=1,I3556&lt;1),I3556+$E$1,IF(AND(TradeDash[[#This Row],[Signal]]=0,I3556&gt;0),I3556-$E$1,IF(AND(TradeDash[[#This Row],[Signal]]=1,I3556=1),I3556,IF(AND(TradeDash[[#This Row],[Signal]]=0,I3556=0),I3556,0)))),0),"")</f>
        <v>1</v>
      </c>
      <c r="J3557" s="3">
        <f ca="1">IF(ISNUMBER(TradeDash[[#This Row],[Position]]),TradeDash[[#This Row],[Position]]*D3558,"")</f>
        <v>1.1455839713050864E-2</v>
      </c>
      <c r="K3557" s="7">
        <f ca="1">K3556*IFERROR(1+TradeDash[[#This Row],[Port Return]],1)</f>
        <v>5101844.5635146489</v>
      </c>
      <c r="L3557" s="7">
        <f ca="1">IF(ISNUMBER(TradeDash[[#This Row],[Port Return]]),L3556*(1+TradeDash[[#This Row],[Returns]]),L3556)</f>
        <v>4024578.6963434061</v>
      </c>
    </row>
    <row r="3558" spans="1:12" x14ac:dyDescent="0.35">
      <c r="A3558" s="1">
        <v>41704</v>
      </c>
      <c r="B3558" s="16">
        <f>YEAR(TradeDash[[#This Row],[Date]])</f>
        <v>2014</v>
      </c>
      <c r="C3558">
        <v>6401.15</v>
      </c>
      <c r="D3558" s="3">
        <f>IFERROR(TradeDash[[#This Row],[Nifty]]/C3557-1,"")</f>
        <v>1.1455839713050864E-2</v>
      </c>
      <c r="E3558">
        <f ca="1">IFERROR(AVERAGE(OFFSET(TradeDash[[#This Row],[Returns]],0,0,-n_days))/STDEV(OFFSET(TradeDash[[#This Row],[Returns]],0,0,-n_days)),"")</f>
        <v>0.4436355746849116</v>
      </c>
      <c r="F3558">
        <f ca="1">IFERROR(AVERAGE(OFFSET(TradeDash[[#This Row],[Returns]],0,0,-n_days*2))/STDEV(OFFSET(TradeDash[[#This Row],[Returns]],0,0,-n_days*2)),"")</f>
        <v>0.11539893550148304</v>
      </c>
      <c r="G3558">
        <f ca="1">IF(ISNUMBER(TradeDash[[#This Row],[2n day Sharpe]]),AVERAGE(TradeDash[[#This Row],[n day Sharpe]:[2n day Sharpe]]),"")</f>
        <v>0.2795172550931973</v>
      </c>
      <c r="H3558">
        <f ca="1">IF(ISNUMBER(TradeDash[[#This Row],[Sharpe Average]]),IF(TradeDash[[#This Row],[Sharpe Average]]&gt;$G$1,1,0),"")</f>
        <v>1</v>
      </c>
      <c r="I3558" s="2">
        <f ca="1">IF(ISNUMBER(TradeDash[[#This Row],[Signal]]),MAX(IF(AND(TradeDash[[#This Row],[Signal]]=1,I3557&lt;1),I3557+$E$1,IF(AND(TradeDash[[#This Row],[Signal]]=0,I3557&gt;0),I3557-$E$1,IF(AND(TradeDash[[#This Row],[Signal]]=1,I3557=1),I3557,IF(AND(TradeDash[[#This Row],[Signal]]=0,I3557=0),I3557,0)))),0),"")</f>
        <v>1</v>
      </c>
      <c r="J3558" s="3">
        <f ca="1">IF(ISNUMBER(TradeDash[[#This Row],[Position]]),TradeDash[[#This Row],[Position]]*D3559,"")</f>
        <v>1.9605852073455443E-2</v>
      </c>
      <c r="K3558" s="7">
        <f ca="1">K3557*IFERROR(1+TradeDash[[#This Row],[Port Return]],1)</f>
        <v>5201870.5733286804</v>
      </c>
      <c r="L3558" s="7">
        <f ca="1">IF(ISNUMBER(TradeDash[[#This Row],[Port Return]]),L3557*(1+TradeDash[[#This Row],[Returns]]),L3557)</f>
        <v>4070683.6248012753</v>
      </c>
    </row>
    <row r="3559" spans="1:12" x14ac:dyDescent="0.35">
      <c r="A3559" s="1">
        <v>41705</v>
      </c>
      <c r="B3559" s="16">
        <f>YEAR(TradeDash[[#This Row],[Date]])</f>
        <v>2014</v>
      </c>
      <c r="C3559">
        <v>6526.65</v>
      </c>
      <c r="D3559" s="3">
        <f>IFERROR(TradeDash[[#This Row],[Nifty]]/C3558-1,"")</f>
        <v>1.9605852073455443E-2</v>
      </c>
      <c r="E3559">
        <f ca="1">IFERROR(AVERAGE(OFFSET(TradeDash[[#This Row],[Returns]],0,0,-n_days))/STDEV(OFFSET(TradeDash[[#This Row],[Returns]],0,0,-n_days)),"")</f>
        <v>0.50197178028363021</v>
      </c>
      <c r="F3559">
        <f ca="1">IFERROR(AVERAGE(OFFSET(TradeDash[[#This Row],[Returns]],0,0,-n_days*2))/STDEV(OFFSET(TradeDash[[#This Row],[Returns]],0,0,-n_days*2)),"")</f>
        <v>0.16844087125199975</v>
      </c>
      <c r="G3559">
        <f ca="1">IF(ISNUMBER(TradeDash[[#This Row],[2n day Sharpe]]),AVERAGE(TradeDash[[#This Row],[n day Sharpe]:[2n day Sharpe]]),"")</f>
        <v>0.33520632576781495</v>
      </c>
      <c r="H3559">
        <f ca="1">IF(ISNUMBER(TradeDash[[#This Row],[Sharpe Average]]),IF(TradeDash[[#This Row],[Sharpe Average]]&gt;$G$1,1,0),"")</f>
        <v>1</v>
      </c>
      <c r="I3559" s="2">
        <f ca="1">IF(ISNUMBER(TradeDash[[#This Row],[Signal]]),MAX(IF(AND(TradeDash[[#This Row],[Signal]]=1,I3558&lt;1),I3558+$E$1,IF(AND(TradeDash[[#This Row],[Signal]]=0,I3558&gt;0),I3558-$E$1,IF(AND(TradeDash[[#This Row],[Signal]]=1,I3558=1),I3558,IF(AND(TradeDash[[#This Row],[Signal]]=0,I3558=0),I3558,0)))),0),"")</f>
        <v>1</v>
      </c>
      <c r="J3559" s="3">
        <f ca="1">IF(ISNUMBER(TradeDash[[#This Row],[Position]]),TradeDash[[#This Row],[Position]]*D3560,"")</f>
        <v>1.624110378218635E-3</v>
      </c>
      <c r="K3559" s="7">
        <f ca="1">K3558*IFERROR(1+TradeDash[[#This Row],[Port Return]],1)</f>
        <v>5210318.9853129731</v>
      </c>
      <c r="L3559" s="7">
        <f ca="1">IF(ISNUMBER(TradeDash[[#This Row],[Port Return]]),L3558*(1+TradeDash[[#This Row],[Returns]]),L3558)</f>
        <v>4150492.8457869664</v>
      </c>
    </row>
    <row r="3560" spans="1:12" x14ac:dyDescent="0.35">
      <c r="A3560" s="1">
        <v>41708</v>
      </c>
      <c r="B3560" s="16">
        <f>YEAR(TradeDash[[#This Row],[Date]])</f>
        <v>2014</v>
      </c>
      <c r="C3560">
        <v>6537.25</v>
      </c>
      <c r="D3560" s="3">
        <f>IFERROR(TradeDash[[#This Row],[Nifty]]/C3559-1,"")</f>
        <v>1.624110378218635E-3</v>
      </c>
      <c r="E3560">
        <f ca="1">IFERROR(AVERAGE(OFFSET(TradeDash[[#This Row],[Returns]],0,0,-n_days))/STDEV(OFFSET(TradeDash[[#This Row],[Returns]],0,0,-n_days)),"")</f>
        <v>0.48296987136973868</v>
      </c>
      <c r="F3560">
        <f ca="1">IFERROR(AVERAGE(OFFSET(TradeDash[[#This Row],[Returns]],0,0,-n_days*2))/STDEV(OFFSET(TradeDash[[#This Row],[Returns]],0,0,-n_days*2)),"")</f>
        <v>0.17172768821047915</v>
      </c>
      <c r="G3560">
        <f ca="1">IF(ISNUMBER(TradeDash[[#This Row],[2n day Sharpe]]),AVERAGE(TradeDash[[#This Row],[n day Sharpe]:[2n day Sharpe]]),"")</f>
        <v>0.3273487797901089</v>
      </c>
      <c r="H3560">
        <f ca="1">IF(ISNUMBER(TradeDash[[#This Row],[Sharpe Average]]),IF(TradeDash[[#This Row],[Sharpe Average]]&gt;$G$1,1,0),"")</f>
        <v>1</v>
      </c>
      <c r="I3560" s="2">
        <f ca="1">IF(ISNUMBER(TradeDash[[#This Row],[Signal]]),MAX(IF(AND(TradeDash[[#This Row],[Signal]]=1,I3559&lt;1),I3559+$E$1,IF(AND(TradeDash[[#This Row],[Signal]]=0,I3559&gt;0),I3559-$E$1,IF(AND(TradeDash[[#This Row],[Signal]]=1,I3559=1),I3559,IF(AND(TradeDash[[#This Row],[Signal]]=0,I3559=0),I3559,0)))),0),"")</f>
        <v>1</v>
      </c>
      <c r="J3560" s="3">
        <f ca="1">IF(ISNUMBER(TradeDash[[#This Row],[Position]]),TradeDash[[#This Row],[Position]]*D3561,"")</f>
        <v>-3.8777773528625437E-3</v>
      </c>
      <c r="K3560" s="7">
        <f ca="1">K3559*IFERROR(1+TradeDash[[#This Row],[Port Return]],1)</f>
        <v>5190114.5283505367</v>
      </c>
      <c r="L3560" s="7">
        <f ca="1">IF(ISNUMBER(TradeDash[[#This Row],[Port Return]]),L3559*(1+TradeDash[[#This Row],[Returns]]),L3559)</f>
        <v>4157233.7042925311</v>
      </c>
    </row>
    <row r="3561" spans="1:12" x14ac:dyDescent="0.35">
      <c r="A3561" s="1">
        <v>41709</v>
      </c>
      <c r="B3561" s="16">
        <f>YEAR(TradeDash[[#This Row],[Date]])</f>
        <v>2014</v>
      </c>
      <c r="C3561">
        <v>6511.9</v>
      </c>
      <c r="D3561" s="3">
        <f>IFERROR(TradeDash[[#This Row],[Nifty]]/C3560-1,"")</f>
        <v>-3.8777773528625437E-3</v>
      </c>
      <c r="E3561">
        <f ca="1">IFERROR(AVERAGE(OFFSET(TradeDash[[#This Row],[Returns]],0,0,-n_days))/STDEV(OFFSET(TradeDash[[#This Row],[Returns]],0,0,-n_days)),"")</f>
        <v>0.46279189928849523</v>
      </c>
      <c r="F3561">
        <f ca="1">IFERROR(AVERAGE(OFFSET(TradeDash[[#This Row],[Returns]],0,0,-n_days*2))/STDEV(OFFSET(TradeDash[[#This Row],[Returns]],0,0,-n_days*2)),"")</f>
        <v>0.11696137042694808</v>
      </c>
      <c r="G3561">
        <f ca="1">IF(ISNUMBER(TradeDash[[#This Row],[2n day Sharpe]]),AVERAGE(TradeDash[[#This Row],[n day Sharpe]:[2n day Sharpe]]),"")</f>
        <v>0.28987663485772164</v>
      </c>
      <c r="H3561">
        <f ca="1">IF(ISNUMBER(TradeDash[[#This Row],[Sharpe Average]]),IF(TradeDash[[#This Row],[Sharpe Average]]&gt;$G$1,1,0),"")</f>
        <v>1</v>
      </c>
      <c r="I3561" s="2">
        <f ca="1">IF(ISNUMBER(TradeDash[[#This Row],[Signal]]),MAX(IF(AND(TradeDash[[#This Row],[Signal]]=1,I3560&lt;1),I3560+$E$1,IF(AND(TradeDash[[#This Row],[Signal]]=0,I3560&gt;0),I3560-$E$1,IF(AND(TradeDash[[#This Row],[Signal]]=1,I3560=1),I3560,IF(AND(TradeDash[[#This Row],[Signal]]=0,I3560=0),I3560,0)))),0),"")</f>
        <v>1</v>
      </c>
      <c r="J3561" s="3">
        <f ca="1">IF(ISNUMBER(TradeDash[[#This Row],[Position]]),TradeDash[[#This Row],[Position]]*D3562,"")</f>
        <v>7.6782505873862483E-4</v>
      </c>
      <c r="K3561" s="7">
        <f ca="1">K3560*IFERROR(1+TradeDash[[#This Row],[Port Return]],1)</f>
        <v>5194099.6283431277</v>
      </c>
      <c r="L3561" s="7">
        <f ca="1">IF(ISNUMBER(TradeDash[[#This Row],[Port Return]]),L3560*(1+TradeDash[[#This Row],[Returns]]),L3560)</f>
        <v>4141112.8775834688</v>
      </c>
    </row>
    <row r="3562" spans="1:12" x14ac:dyDescent="0.35">
      <c r="A3562" s="1">
        <v>41710</v>
      </c>
      <c r="B3562" s="16">
        <f>YEAR(TradeDash[[#This Row],[Date]])</f>
        <v>2014</v>
      </c>
      <c r="C3562">
        <v>6516.9</v>
      </c>
      <c r="D3562" s="3">
        <f>IFERROR(TradeDash[[#This Row],[Nifty]]/C3561-1,"")</f>
        <v>7.6782505873862483E-4</v>
      </c>
      <c r="E3562">
        <f ca="1">IFERROR(AVERAGE(OFFSET(TradeDash[[#This Row],[Returns]],0,0,-n_days))/STDEV(OFFSET(TradeDash[[#This Row],[Returns]],0,0,-n_days)),"")</f>
        <v>0.45729470262966854</v>
      </c>
      <c r="F3562">
        <f ca="1">IFERROR(AVERAGE(OFFSET(TradeDash[[#This Row],[Returns]],0,0,-n_days*2))/STDEV(OFFSET(TradeDash[[#This Row],[Returns]],0,0,-n_days*2)),"")</f>
        <v>0.13503444759393674</v>
      </c>
      <c r="G3562">
        <f ca="1">IF(ISNUMBER(TradeDash[[#This Row],[2n day Sharpe]]),AVERAGE(TradeDash[[#This Row],[n day Sharpe]:[2n day Sharpe]]),"")</f>
        <v>0.29616457511180261</v>
      </c>
      <c r="H3562">
        <f ca="1">IF(ISNUMBER(TradeDash[[#This Row],[Sharpe Average]]),IF(TradeDash[[#This Row],[Sharpe Average]]&gt;$G$1,1,0),"")</f>
        <v>1</v>
      </c>
      <c r="I3562" s="2">
        <f ca="1">IF(ISNUMBER(TradeDash[[#This Row],[Signal]]),MAX(IF(AND(TradeDash[[#This Row],[Signal]]=1,I3561&lt;1),I3561+$E$1,IF(AND(TradeDash[[#This Row],[Signal]]=0,I3561&gt;0),I3561-$E$1,IF(AND(TradeDash[[#This Row],[Signal]]=1,I3561=1),I3561,IF(AND(TradeDash[[#This Row],[Signal]]=0,I3561=0),I3561,0)))),0),"")</f>
        <v>1</v>
      </c>
      <c r="J3562" s="3">
        <f ca="1">IF(ISNUMBER(TradeDash[[#This Row],[Position]]),TradeDash[[#This Row],[Position]]*D3563,"")</f>
        <v>-3.6520431493500816E-3</v>
      </c>
      <c r="K3562" s="7">
        <f ca="1">K3561*IFERROR(1+TradeDash[[#This Row],[Port Return]],1)</f>
        <v>5175130.5523783956</v>
      </c>
      <c r="L3562" s="7">
        <f ca="1">IF(ISNUMBER(TradeDash[[#This Row],[Port Return]]),L3561*(1+TradeDash[[#This Row],[Returns]]),L3561)</f>
        <v>4144292.5278219427</v>
      </c>
    </row>
    <row r="3563" spans="1:12" x14ac:dyDescent="0.35">
      <c r="A3563" s="1">
        <v>41711</v>
      </c>
      <c r="B3563" s="16">
        <f>YEAR(TradeDash[[#This Row],[Date]])</f>
        <v>2014</v>
      </c>
      <c r="C3563">
        <v>6493.1</v>
      </c>
      <c r="D3563" s="3">
        <f>IFERROR(TradeDash[[#This Row],[Nifty]]/C3562-1,"")</f>
        <v>-3.6520431493500816E-3</v>
      </c>
      <c r="E3563">
        <f ca="1">IFERROR(AVERAGE(OFFSET(TradeDash[[#This Row],[Returns]],0,0,-n_days))/STDEV(OFFSET(TradeDash[[#This Row],[Returns]],0,0,-n_days)),"")</f>
        <v>0.40401327137137438</v>
      </c>
      <c r="F3563">
        <f ca="1">IFERROR(AVERAGE(OFFSET(TradeDash[[#This Row],[Returns]],0,0,-n_days*2))/STDEV(OFFSET(TradeDash[[#This Row],[Returns]],0,0,-n_days*2)),"")</f>
        <v>8.7452889256890418E-2</v>
      </c>
      <c r="G3563">
        <f ca="1">IF(ISNUMBER(TradeDash[[#This Row],[2n day Sharpe]]),AVERAGE(TradeDash[[#This Row],[n day Sharpe]:[2n day Sharpe]]),"")</f>
        <v>0.24573308031413241</v>
      </c>
      <c r="H3563">
        <f ca="1">IF(ISNUMBER(TradeDash[[#This Row],[Sharpe Average]]),IF(TradeDash[[#This Row],[Sharpe Average]]&gt;$G$1,1,0),"")</f>
        <v>1</v>
      </c>
      <c r="I3563" s="2">
        <f ca="1">IF(ISNUMBER(TradeDash[[#This Row],[Signal]]),MAX(IF(AND(TradeDash[[#This Row],[Signal]]=1,I3562&lt;1),I3562+$E$1,IF(AND(TradeDash[[#This Row],[Signal]]=0,I3562&gt;0),I3562-$E$1,IF(AND(TradeDash[[#This Row],[Signal]]=1,I3562=1),I3562,IF(AND(TradeDash[[#This Row],[Signal]]=0,I3562=0),I3562,0)))),0),"")</f>
        <v>1</v>
      </c>
      <c r="J3563" s="3">
        <f ca="1">IF(ISNUMBER(TradeDash[[#This Row],[Position]]),TradeDash[[#This Row],[Position]]*D3564,"")</f>
        <v>1.7095070151391667E-3</v>
      </c>
      <c r="K3563" s="7">
        <f ca="1">K3562*IFERROR(1+TradeDash[[#This Row],[Port Return]],1)</f>
        <v>5183977.4743619477</v>
      </c>
      <c r="L3563" s="7">
        <f ca="1">IF(ISNUMBER(TradeDash[[#This Row],[Port Return]]),L3562*(1+TradeDash[[#This Row],[Returns]]),L3562)</f>
        <v>4129157.392686808</v>
      </c>
    </row>
    <row r="3564" spans="1:12" x14ac:dyDescent="0.35">
      <c r="A3564" s="1">
        <v>41712</v>
      </c>
      <c r="B3564" s="16">
        <f>YEAR(TradeDash[[#This Row],[Date]])</f>
        <v>2014</v>
      </c>
      <c r="C3564">
        <v>6504.2</v>
      </c>
      <c r="D3564" s="3">
        <f>IFERROR(TradeDash[[#This Row],[Nifty]]/C3563-1,"")</f>
        <v>1.7095070151391667E-3</v>
      </c>
      <c r="E3564">
        <f ca="1">IFERROR(AVERAGE(OFFSET(TradeDash[[#This Row],[Returns]],0,0,-n_days))/STDEV(OFFSET(TradeDash[[#This Row],[Returns]],0,0,-n_days)),"")</f>
        <v>0.56932236301438832</v>
      </c>
      <c r="F3564">
        <f ca="1">IFERROR(AVERAGE(OFFSET(TradeDash[[#This Row],[Returns]],0,0,-n_days*2))/STDEV(OFFSET(TradeDash[[#This Row],[Returns]],0,0,-n_days*2)),"")</f>
        <v>9.3748497693303762E-2</v>
      </c>
      <c r="G3564">
        <f ca="1">IF(ISNUMBER(TradeDash[[#This Row],[2n day Sharpe]]),AVERAGE(TradeDash[[#This Row],[n day Sharpe]:[2n day Sharpe]]),"")</f>
        <v>0.33153543035384603</v>
      </c>
      <c r="H3564">
        <f ca="1">IF(ISNUMBER(TradeDash[[#This Row],[Sharpe Average]]),IF(TradeDash[[#This Row],[Sharpe Average]]&gt;$G$1,1,0),"")</f>
        <v>1</v>
      </c>
      <c r="I3564" s="2">
        <f ca="1">IF(ISNUMBER(TradeDash[[#This Row],[Signal]]),MAX(IF(AND(TradeDash[[#This Row],[Signal]]=1,I3563&lt;1),I3563+$E$1,IF(AND(TradeDash[[#This Row],[Signal]]=0,I3563&gt;0),I3563-$E$1,IF(AND(TradeDash[[#This Row],[Signal]]=1,I3563=1),I3563,IF(AND(TradeDash[[#This Row],[Signal]]=0,I3563=0),I3563,0)))),0),"")</f>
        <v>1</v>
      </c>
      <c r="J3564" s="3">
        <f ca="1">IF(ISNUMBER(TradeDash[[#This Row],[Position]]),TradeDash[[#This Row],[Position]]*D3565,"")</f>
        <v>1.9141477814335062E-3</v>
      </c>
      <c r="K3564" s="7">
        <f ca="1">K3563*IFERROR(1+TradeDash[[#This Row],[Port Return]],1)</f>
        <v>5193900.3733434994</v>
      </c>
      <c r="L3564" s="7">
        <f ca="1">IF(ISNUMBER(TradeDash[[#This Row],[Port Return]]),L3563*(1+TradeDash[[#This Row],[Returns]]),L3563)</f>
        <v>4136216.2162162201</v>
      </c>
    </row>
    <row r="3565" spans="1:12" x14ac:dyDescent="0.35">
      <c r="A3565" s="1">
        <v>41716</v>
      </c>
      <c r="B3565" s="16">
        <f>YEAR(TradeDash[[#This Row],[Date]])</f>
        <v>2014</v>
      </c>
      <c r="C3565">
        <v>6516.65</v>
      </c>
      <c r="D3565" s="3">
        <f>IFERROR(TradeDash[[#This Row],[Nifty]]/C3564-1,"")</f>
        <v>1.9141477814335062E-3</v>
      </c>
      <c r="E3565">
        <f ca="1">IFERROR(AVERAGE(OFFSET(TradeDash[[#This Row],[Returns]],0,0,-n_days))/STDEV(OFFSET(TradeDash[[#This Row],[Returns]],0,0,-n_days)),"")</f>
        <v>0.53075194936424663</v>
      </c>
      <c r="F3565">
        <f ca="1">IFERROR(AVERAGE(OFFSET(TradeDash[[#This Row],[Returns]],0,0,-n_days*2))/STDEV(OFFSET(TradeDash[[#This Row],[Returns]],0,0,-n_days*2)),"")</f>
        <v>0.13039327823060265</v>
      </c>
      <c r="G3565">
        <f ca="1">IF(ISNUMBER(TradeDash[[#This Row],[2n day Sharpe]]),AVERAGE(TradeDash[[#This Row],[n day Sharpe]:[2n day Sharpe]]),"")</f>
        <v>0.33057261379742464</v>
      </c>
      <c r="H3565">
        <f ca="1">IF(ISNUMBER(TradeDash[[#This Row],[Sharpe Average]]),IF(TradeDash[[#This Row],[Sharpe Average]]&gt;$G$1,1,0),"")</f>
        <v>1</v>
      </c>
      <c r="I3565" s="2">
        <f ca="1">IF(ISNUMBER(TradeDash[[#This Row],[Signal]]),MAX(IF(AND(TradeDash[[#This Row],[Signal]]=1,I3564&lt;1),I3564+$E$1,IF(AND(TradeDash[[#This Row],[Signal]]=0,I3564&gt;0),I3564-$E$1,IF(AND(TradeDash[[#This Row],[Signal]]=1,I3564=1),I3564,IF(AND(TradeDash[[#This Row],[Signal]]=0,I3564=0),I3564,0)))),0),"")</f>
        <v>1</v>
      </c>
      <c r="J3565" s="3">
        <f ca="1">IF(ISNUMBER(TradeDash[[#This Row],[Position]]),TradeDash[[#This Row],[Position]]*D3566,"")</f>
        <v>1.1355527763499129E-3</v>
      </c>
      <c r="K3565" s="7">
        <f ca="1">K3564*IFERROR(1+TradeDash[[#This Row],[Port Return]],1)</f>
        <v>5199798.3213325348</v>
      </c>
      <c r="L3565" s="7">
        <f ca="1">IF(ISNUMBER(TradeDash[[#This Row],[Port Return]]),L3564*(1+TradeDash[[#This Row],[Returns]]),L3564)</f>
        <v>4144133.5453100195</v>
      </c>
    </row>
    <row r="3566" spans="1:12" x14ac:dyDescent="0.35">
      <c r="A3566" s="1">
        <v>41717</v>
      </c>
      <c r="B3566" s="16">
        <f>YEAR(TradeDash[[#This Row],[Date]])</f>
        <v>2014</v>
      </c>
      <c r="C3566">
        <v>6524.05</v>
      </c>
      <c r="D3566" s="3">
        <f>IFERROR(TradeDash[[#This Row],[Nifty]]/C3565-1,"")</f>
        <v>1.1355527763499129E-3</v>
      </c>
      <c r="E3566">
        <f ca="1">IFERROR(AVERAGE(OFFSET(TradeDash[[#This Row],[Returns]],0,0,-n_days))/STDEV(OFFSET(TradeDash[[#This Row],[Returns]],0,0,-n_days)),"")</f>
        <v>0.50797217124726957</v>
      </c>
      <c r="F3566">
        <f ca="1">IFERROR(AVERAGE(OFFSET(TradeDash[[#This Row],[Returns]],0,0,-n_days*2))/STDEV(OFFSET(TradeDash[[#This Row],[Returns]],0,0,-n_days*2)),"")</f>
        <v>0.11337346391817982</v>
      </c>
      <c r="G3566">
        <f ca="1">IF(ISNUMBER(TradeDash[[#This Row],[2n day Sharpe]]),AVERAGE(TradeDash[[#This Row],[n day Sharpe]:[2n day Sharpe]]),"")</f>
        <v>0.31067281758272469</v>
      </c>
      <c r="H3566">
        <f ca="1">IF(ISNUMBER(TradeDash[[#This Row],[Sharpe Average]]),IF(TradeDash[[#This Row],[Sharpe Average]]&gt;$G$1,1,0),"")</f>
        <v>1</v>
      </c>
      <c r="I3566" s="2">
        <f ca="1">IF(ISNUMBER(TradeDash[[#This Row],[Signal]]),MAX(IF(AND(TradeDash[[#This Row],[Signal]]=1,I3565&lt;1),I3565+$E$1,IF(AND(TradeDash[[#This Row],[Signal]]=0,I3565&gt;0),I3565-$E$1,IF(AND(TradeDash[[#This Row],[Signal]]=1,I3565=1),I3565,IF(AND(TradeDash[[#This Row],[Signal]]=0,I3565=0),I3565,0)))),0),"")</f>
        <v>1</v>
      </c>
      <c r="J3566" s="3">
        <f ca="1">IF(ISNUMBER(TradeDash[[#This Row],[Position]]),TradeDash[[#This Row],[Position]]*D3567,"")</f>
        <v>-6.2767759290623948E-3</v>
      </c>
      <c r="K3566" s="7">
        <f ca="1">K3565*IFERROR(1+TradeDash[[#This Row],[Port Return]],1)</f>
        <v>5167160.3523932155</v>
      </c>
      <c r="L3566" s="7">
        <f ca="1">IF(ISNUMBER(TradeDash[[#This Row],[Port Return]]),L3565*(1+TradeDash[[#This Row],[Returns]]),L3565)</f>
        <v>4148839.4276629612</v>
      </c>
    </row>
    <row r="3567" spans="1:12" x14ac:dyDescent="0.35">
      <c r="A3567" s="1">
        <v>41718</v>
      </c>
      <c r="B3567" s="16">
        <f>YEAR(TradeDash[[#This Row],[Date]])</f>
        <v>2014</v>
      </c>
      <c r="C3567">
        <v>6483.1</v>
      </c>
      <c r="D3567" s="3">
        <f>IFERROR(TradeDash[[#This Row],[Nifty]]/C3566-1,"")</f>
        <v>-6.2767759290623948E-3</v>
      </c>
      <c r="E3567">
        <f ca="1">IFERROR(AVERAGE(OFFSET(TradeDash[[#This Row],[Returns]],0,0,-n_days))/STDEV(OFFSET(TradeDash[[#This Row],[Returns]],0,0,-n_days)),"")</f>
        <v>0.38973271908958718</v>
      </c>
      <c r="F3567">
        <f ca="1">IFERROR(AVERAGE(OFFSET(TradeDash[[#This Row],[Returns]],0,0,-n_days*2))/STDEV(OFFSET(TradeDash[[#This Row],[Returns]],0,0,-n_days*2)),"")</f>
        <v>8.7464660924938278E-2</v>
      </c>
      <c r="G3567">
        <f ca="1">IF(ISNUMBER(TradeDash[[#This Row],[2n day Sharpe]]),AVERAGE(TradeDash[[#This Row],[n day Sharpe]:[2n day Sharpe]]),"")</f>
        <v>0.23859869000726272</v>
      </c>
      <c r="H3567">
        <f ca="1">IF(ISNUMBER(TradeDash[[#This Row],[Sharpe Average]]),IF(TradeDash[[#This Row],[Sharpe Average]]&gt;$G$1,1,0),"")</f>
        <v>1</v>
      </c>
      <c r="I3567" s="2">
        <f ca="1">IF(ISNUMBER(TradeDash[[#This Row],[Signal]]),MAX(IF(AND(TradeDash[[#This Row],[Signal]]=1,I3566&lt;1),I3566+$E$1,IF(AND(TradeDash[[#This Row],[Signal]]=0,I3566&gt;0),I3566-$E$1,IF(AND(TradeDash[[#This Row],[Signal]]=1,I3566=1),I3566,IF(AND(TradeDash[[#This Row],[Signal]]=0,I3566=0),I3566,0)))),0),"")</f>
        <v>1</v>
      </c>
      <c r="J3567" s="3">
        <f ca="1">IF(ISNUMBER(TradeDash[[#This Row],[Position]]),TradeDash[[#This Row],[Position]]*D3568,"")</f>
        <v>1.5578966852276555E-3</v>
      </c>
      <c r="K3567" s="7">
        <f ca="1">K3566*IFERROR(1+TradeDash[[#This Row],[Port Return]],1)</f>
        <v>5175210.2543782489</v>
      </c>
      <c r="L3567" s="7">
        <f ca="1">IF(ISNUMBER(TradeDash[[#This Row],[Port Return]]),L3566*(1+TradeDash[[#This Row],[Returns]]),L3566)</f>
        <v>4122798.0922098611</v>
      </c>
    </row>
    <row r="3568" spans="1:12" x14ac:dyDescent="0.35">
      <c r="A3568" s="1">
        <v>41719</v>
      </c>
      <c r="B3568" s="16">
        <f>YEAR(TradeDash[[#This Row],[Date]])</f>
        <v>2014</v>
      </c>
      <c r="C3568">
        <v>6493.2</v>
      </c>
      <c r="D3568" s="3">
        <f>IFERROR(TradeDash[[#This Row],[Nifty]]/C3567-1,"")</f>
        <v>1.5578966852276555E-3</v>
      </c>
      <c r="E3568">
        <f ca="1">IFERROR(AVERAGE(OFFSET(TradeDash[[#This Row],[Returns]],0,0,-n_days))/STDEV(OFFSET(TradeDash[[#This Row],[Returns]],0,0,-n_days)),"")</f>
        <v>0.37186254711522521</v>
      </c>
      <c r="F3568">
        <f ca="1">IFERROR(AVERAGE(OFFSET(TradeDash[[#This Row],[Returns]],0,0,-n_days*2))/STDEV(OFFSET(TradeDash[[#This Row],[Returns]],0,0,-n_days*2)),"")</f>
        <v>7.9972103000372691E-2</v>
      </c>
      <c r="G3568">
        <f ca="1">IF(ISNUMBER(TradeDash[[#This Row],[2n day Sharpe]]),AVERAGE(TradeDash[[#This Row],[n day Sharpe]:[2n day Sharpe]]),"")</f>
        <v>0.22591732505779893</v>
      </c>
      <c r="H3568">
        <f ca="1">IF(ISNUMBER(TradeDash[[#This Row],[Sharpe Average]]),IF(TradeDash[[#This Row],[Sharpe Average]]&gt;$G$1,1,0),"")</f>
        <v>1</v>
      </c>
      <c r="I3568" s="2">
        <f ca="1">IF(ISNUMBER(TradeDash[[#This Row],[Signal]]),MAX(IF(AND(TradeDash[[#This Row],[Signal]]=1,I3567&lt;1),I3567+$E$1,IF(AND(TradeDash[[#This Row],[Signal]]=0,I3567&gt;0),I3567-$E$1,IF(AND(TradeDash[[#This Row],[Signal]]=1,I3567=1),I3567,IF(AND(TradeDash[[#This Row],[Signal]]=0,I3567=0),I3567,0)))),0),"")</f>
        <v>1</v>
      </c>
      <c r="J3568" s="3">
        <f ca="1">IF(ISNUMBER(TradeDash[[#This Row],[Position]]),TradeDash[[#This Row],[Position]]*D3569,"")</f>
        <v>1.3906856403622214E-2</v>
      </c>
      <c r="K3568" s="7">
        <f ca="1">K3567*IFERROR(1+TradeDash[[#This Row],[Port Return]],1)</f>
        <v>5247181.1602444407</v>
      </c>
      <c r="L3568" s="7">
        <f ca="1">IF(ISNUMBER(TradeDash[[#This Row],[Port Return]]),L3567*(1+TradeDash[[#This Row],[Returns]]),L3567)</f>
        <v>4129220.9856915777</v>
      </c>
    </row>
    <row r="3569" spans="1:12" x14ac:dyDescent="0.35">
      <c r="A3569" s="1">
        <v>41722</v>
      </c>
      <c r="B3569" s="16">
        <f>YEAR(TradeDash[[#This Row],[Date]])</f>
        <v>2014</v>
      </c>
      <c r="C3569">
        <v>6583.5</v>
      </c>
      <c r="D3569" s="3">
        <f>IFERROR(TradeDash[[#This Row],[Nifty]]/C3568-1,"")</f>
        <v>1.3906856403622214E-2</v>
      </c>
      <c r="E3569">
        <f ca="1">IFERROR(AVERAGE(OFFSET(TradeDash[[#This Row],[Returns]],0,0,-n_days))/STDEV(OFFSET(TradeDash[[#This Row],[Returns]],0,0,-n_days)),"")</f>
        <v>0.55265975005664458</v>
      </c>
      <c r="F3569">
        <f ca="1">IFERROR(AVERAGE(OFFSET(TradeDash[[#This Row],[Returns]],0,0,-n_days*2))/STDEV(OFFSET(TradeDash[[#This Row],[Returns]],0,0,-n_days*2)),"")</f>
        <v>0.11659207266000594</v>
      </c>
      <c r="G3569">
        <f ca="1">IF(ISNUMBER(TradeDash[[#This Row],[2n day Sharpe]]),AVERAGE(TradeDash[[#This Row],[n day Sharpe]:[2n day Sharpe]]),"")</f>
        <v>0.33462591135832526</v>
      </c>
      <c r="H3569">
        <f ca="1">IF(ISNUMBER(TradeDash[[#This Row],[Sharpe Average]]),IF(TradeDash[[#This Row],[Sharpe Average]]&gt;$G$1,1,0),"")</f>
        <v>1</v>
      </c>
      <c r="I3569" s="2">
        <f ca="1">IF(ISNUMBER(TradeDash[[#This Row],[Signal]]),MAX(IF(AND(TradeDash[[#This Row],[Signal]]=1,I3568&lt;1),I3568+$E$1,IF(AND(TradeDash[[#This Row],[Signal]]=0,I3568&gt;0),I3568-$E$1,IF(AND(TradeDash[[#This Row],[Signal]]=1,I3568=1),I3568,IF(AND(TradeDash[[#This Row],[Signal]]=0,I3568=0),I3568,0)))),0),"")</f>
        <v>1</v>
      </c>
      <c r="J3569" s="3">
        <f ca="1">IF(ISNUMBER(TradeDash[[#This Row],[Position]]),TradeDash[[#This Row],[Position]]*D3570,"")</f>
        <v>9.4934305460614432E-4</v>
      </c>
      <c r="K3569" s="7">
        <f ca="1">K3568*IFERROR(1+TradeDash[[#This Row],[Port Return]],1)</f>
        <v>5252162.5352351787</v>
      </c>
      <c r="L3569" s="7">
        <f ca="1">IF(ISNUMBER(TradeDash[[#This Row],[Port Return]]),L3568*(1+TradeDash[[#This Row],[Returns]]),L3568)</f>
        <v>4186645.468998414</v>
      </c>
    </row>
    <row r="3570" spans="1:12" x14ac:dyDescent="0.35">
      <c r="A3570" s="1">
        <v>41723</v>
      </c>
      <c r="B3570" s="16">
        <f>YEAR(TradeDash[[#This Row],[Date]])</f>
        <v>2014</v>
      </c>
      <c r="C3570">
        <v>6589.75</v>
      </c>
      <c r="D3570" s="3">
        <f>IFERROR(TradeDash[[#This Row],[Nifty]]/C3569-1,"")</f>
        <v>9.4934305460614432E-4</v>
      </c>
      <c r="E3570">
        <f ca="1">IFERROR(AVERAGE(OFFSET(TradeDash[[#This Row],[Returns]],0,0,-n_days))/STDEV(OFFSET(TradeDash[[#This Row],[Returns]],0,0,-n_days)),"")</f>
        <v>0.4955030219959724</v>
      </c>
      <c r="F3570">
        <f ca="1">IFERROR(AVERAGE(OFFSET(TradeDash[[#This Row],[Returns]],0,0,-n_days*2))/STDEV(OFFSET(TradeDash[[#This Row],[Returns]],0,0,-n_days*2)),"")</f>
        <v>0.16339098284201695</v>
      </c>
      <c r="G3570">
        <f ca="1">IF(ISNUMBER(TradeDash[[#This Row],[2n day Sharpe]]),AVERAGE(TradeDash[[#This Row],[n day Sharpe]:[2n day Sharpe]]),"")</f>
        <v>0.32944700241899466</v>
      </c>
      <c r="H3570">
        <f ca="1">IF(ISNUMBER(TradeDash[[#This Row],[Sharpe Average]]),IF(TradeDash[[#This Row],[Sharpe Average]]&gt;$G$1,1,0),"")</f>
        <v>1</v>
      </c>
      <c r="I3570" s="2">
        <f ca="1">IF(ISNUMBER(TradeDash[[#This Row],[Signal]]),MAX(IF(AND(TradeDash[[#This Row],[Signal]]=1,I3569&lt;1),I3569+$E$1,IF(AND(TradeDash[[#This Row],[Signal]]=0,I3569&gt;0),I3569-$E$1,IF(AND(TradeDash[[#This Row],[Signal]]=1,I3569=1),I3569,IF(AND(TradeDash[[#This Row],[Signal]]=0,I3569=0),I3569,0)))),0),"")</f>
        <v>1</v>
      </c>
      <c r="J3570" s="3">
        <f ca="1">IF(ISNUMBER(TradeDash[[#This Row],[Position]]),TradeDash[[#This Row],[Position]]*D3571,"")</f>
        <v>1.767897112940453E-3</v>
      </c>
      <c r="K3570" s="7">
        <f ca="1">K3569*IFERROR(1+TradeDash[[#This Row],[Port Return]],1)</f>
        <v>5261447.8182179146</v>
      </c>
      <c r="L3570" s="7">
        <f ca="1">IF(ISNUMBER(TradeDash[[#This Row],[Port Return]]),L3569*(1+TradeDash[[#This Row],[Returns]]),L3569)</f>
        <v>4190620.0317965061</v>
      </c>
    </row>
    <row r="3571" spans="1:12" x14ac:dyDescent="0.35">
      <c r="A3571" s="1">
        <v>41724</v>
      </c>
      <c r="B3571" s="16">
        <f>YEAR(TradeDash[[#This Row],[Date]])</f>
        <v>2014</v>
      </c>
      <c r="C3571">
        <v>6601.4</v>
      </c>
      <c r="D3571" s="3">
        <f>IFERROR(TradeDash[[#This Row],[Nifty]]/C3570-1,"")</f>
        <v>1.767897112940453E-3</v>
      </c>
      <c r="E3571">
        <f ca="1">IFERROR(AVERAGE(OFFSET(TradeDash[[#This Row],[Returns]],0,0,-n_days))/STDEV(OFFSET(TradeDash[[#This Row],[Returns]],0,0,-n_days)),"")</f>
        <v>0.47238405914886439</v>
      </c>
      <c r="F3571">
        <f ca="1">IFERROR(AVERAGE(OFFSET(TradeDash[[#This Row],[Returns]],0,0,-n_days*2))/STDEV(OFFSET(TradeDash[[#This Row],[Returns]],0,0,-n_days*2)),"")</f>
        <v>0.26440576950629757</v>
      </c>
      <c r="G3571">
        <f ca="1">IF(ISNUMBER(TradeDash[[#This Row],[2n day Sharpe]]),AVERAGE(TradeDash[[#This Row],[n day Sharpe]:[2n day Sharpe]]),"")</f>
        <v>0.36839491432758098</v>
      </c>
      <c r="H3571">
        <f ca="1">IF(ISNUMBER(TradeDash[[#This Row],[Sharpe Average]]),IF(TradeDash[[#This Row],[Sharpe Average]]&gt;$G$1,1,0),"")</f>
        <v>1</v>
      </c>
      <c r="I3571" s="2">
        <f ca="1">IF(ISNUMBER(TradeDash[[#This Row],[Signal]]),MAX(IF(AND(TradeDash[[#This Row],[Signal]]=1,I3570&lt;1),I3570+$E$1,IF(AND(TradeDash[[#This Row],[Signal]]=0,I3570&gt;0),I3570-$E$1,IF(AND(TradeDash[[#This Row],[Signal]]=1,I3570=1),I3570,IF(AND(TradeDash[[#This Row],[Signal]]=0,I3570=0),I3570,0)))),0),"")</f>
        <v>1</v>
      </c>
      <c r="J3571" s="3">
        <f ca="1">IF(ISNUMBER(TradeDash[[#This Row],[Position]]),TradeDash[[#This Row],[Position]]*D3572,"")</f>
        <v>6.1123398067077783E-3</v>
      </c>
      <c r="K3571" s="7">
        <f ca="1">K3570*IFERROR(1+TradeDash[[#This Row],[Port Return]],1)</f>
        <v>5293607.5751581239</v>
      </c>
      <c r="L3571" s="7">
        <f ca="1">IF(ISNUMBER(TradeDash[[#This Row],[Port Return]]),L3570*(1+TradeDash[[#This Row],[Returns]]),L3570)</f>
        <v>4198028.6168521494</v>
      </c>
    </row>
    <row r="3572" spans="1:12" x14ac:dyDescent="0.35">
      <c r="A3572" s="1">
        <v>41725</v>
      </c>
      <c r="B3572" s="16">
        <f>YEAR(TradeDash[[#This Row],[Date]])</f>
        <v>2014</v>
      </c>
      <c r="C3572">
        <v>6641.75</v>
      </c>
      <c r="D3572" s="3">
        <f>IFERROR(TradeDash[[#This Row],[Nifty]]/C3571-1,"")</f>
        <v>6.1123398067077783E-3</v>
      </c>
      <c r="E3572">
        <f ca="1">IFERROR(AVERAGE(OFFSET(TradeDash[[#This Row],[Returns]],0,0,-n_days))/STDEV(OFFSET(TradeDash[[#This Row],[Returns]],0,0,-n_days)),"")</f>
        <v>0.49848547450217551</v>
      </c>
      <c r="F3572">
        <f ca="1">IFERROR(AVERAGE(OFFSET(TradeDash[[#This Row],[Returns]],0,0,-n_days*2))/STDEV(OFFSET(TradeDash[[#This Row],[Returns]],0,0,-n_days*2)),"")</f>
        <v>0.29139972169119854</v>
      </c>
      <c r="G3572">
        <f ca="1">IF(ISNUMBER(TradeDash[[#This Row],[2n day Sharpe]]),AVERAGE(TradeDash[[#This Row],[n day Sharpe]:[2n day Sharpe]]),"")</f>
        <v>0.39494259809668703</v>
      </c>
      <c r="H3572">
        <f ca="1">IF(ISNUMBER(TradeDash[[#This Row],[Sharpe Average]]),IF(TradeDash[[#This Row],[Sharpe Average]]&gt;$G$1,1,0),"")</f>
        <v>1</v>
      </c>
      <c r="I3572" s="2">
        <f ca="1">IF(ISNUMBER(TradeDash[[#This Row],[Signal]]),MAX(IF(AND(TradeDash[[#This Row],[Signal]]=1,I3571&lt;1),I3571+$E$1,IF(AND(TradeDash[[#This Row],[Signal]]=0,I3571&gt;0),I3571-$E$1,IF(AND(TradeDash[[#This Row],[Signal]]=1,I3571=1),I3571,IF(AND(TradeDash[[#This Row],[Signal]]=0,I3571=0),I3571,0)))),0),"")</f>
        <v>1</v>
      </c>
      <c r="J3572" s="3">
        <f ca="1">IF(ISNUMBER(TradeDash[[#This Row],[Position]]),TradeDash[[#This Row],[Position]]*D3573,"")</f>
        <v>8.1529717318478134E-3</v>
      </c>
      <c r="K3572" s="7">
        <f ca="1">K3571*IFERROR(1+TradeDash[[#This Row],[Port Return]],1)</f>
        <v>5336766.2080778833</v>
      </c>
      <c r="L3572" s="7">
        <f ca="1">IF(ISNUMBER(TradeDash[[#This Row],[Port Return]]),L3571*(1+TradeDash[[#This Row],[Returns]]),L3571)</f>
        <v>4223688.3942766329</v>
      </c>
    </row>
    <row r="3573" spans="1:12" x14ac:dyDescent="0.35">
      <c r="A3573" s="1">
        <v>41726</v>
      </c>
      <c r="B3573" s="16">
        <f>YEAR(TradeDash[[#This Row],[Date]])</f>
        <v>2014</v>
      </c>
      <c r="C3573">
        <v>6695.9</v>
      </c>
      <c r="D3573" s="3">
        <f>IFERROR(TradeDash[[#This Row],[Nifty]]/C3572-1,"")</f>
        <v>8.1529717318478134E-3</v>
      </c>
      <c r="E3573">
        <f ca="1">IFERROR(AVERAGE(OFFSET(TradeDash[[#This Row],[Returns]],0,0,-n_days))/STDEV(OFFSET(TradeDash[[#This Row],[Returns]],0,0,-n_days)),"")</f>
        <v>0.50829884484193566</v>
      </c>
      <c r="F3573">
        <f ca="1">IFERROR(AVERAGE(OFFSET(TradeDash[[#This Row],[Returns]],0,0,-n_days*2))/STDEV(OFFSET(TradeDash[[#This Row],[Returns]],0,0,-n_days*2)),"")</f>
        <v>0.32174517127704888</v>
      </c>
      <c r="G3573">
        <f ca="1">IF(ISNUMBER(TradeDash[[#This Row],[2n day Sharpe]]),AVERAGE(TradeDash[[#This Row],[n day Sharpe]:[2n day Sharpe]]),"")</f>
        <v>0.4150220080594923</v>
      </c>
      <c r="H3573">
        <f ca="1">IF(ISNUMBER(TradeDash[[#This Row],[Sharpe Average]]),IF(TradeDash[[#This Row],[Sharpe Average]]&gt;$G$1,1,0),"")</f>
        <v>1</v>
      </c>
      <c r="I3573" s="2">
        <f ca="1">IF(ISNUMBER(TradeDash[[#This Row],[Signal]]),MAX(IF(AND(TradeDash[[#This Row],[Signal]]=1,I3572&lt;1),I3572+$E$1,IF(AND(TradeDash[[#This Row],[Signal]]=0,I3572&gt;0),I3572-$E$1,IF(AND(TradeDash[[#This Row],[Signal]]=1,I3572=1),I3572,IF(AND(TradeDash[[#This Row],[Signal]]=0,I3572=0),I3572,0)))),0),"")</f>
        <v>1</v>
      </c>
      <c r="J3573" s="3">
        <f ca="1">IF(ISNUMBER(TradeDash[[#This Row],[Position]]),TradeDash[[#This Row],[Position]]*D3574,"")</f>
        <v>1.2395645096252572E-3</v>
      </c>
      <c r="K3573" s="7">
        <f ca="1">K3572*IFERROR(1+TradeDash[[#This Row],[Port Return]],1)</f>
        <v>5343381.4740655841</v>
      </c>
      <c r="L3573" s="7">
        <f ca="1">IF(ISNUMBER(TradeDash[[#This Row],[Port Return]]),L3572*(1+TradeDash[[#This Row],[Returns]]),L3572)</f>
        <v>4258124.0063593043</v>
      </c>
    </row>
    <row r="3574" spans="1:12" x14ac:dyDescent="0.35">
      <c r="A3574" s="1">
        <v>41729</v>
      </c>
      <c r="B3574" s="16">
        <f>YEAR(TradeDash[[#This Row],[Date]])</f>
        <v>2014</v>
      </c>
      <c r="C3574">
        <v>6704.2</v>
      </c>
      <c r="D3574" s="3">
        <f>IFERROR(TradeDash[[#This Row],[Nifty]]/C3573-1,"")</f>
        <v>1.2395645096252572E-3</v>
      </c>
      <c r="E3574">
        <f ca="1">IFERROR(AVERAGE(OFFSET(TradeDash[[#This Row],[Returns]],0,0,-n_days))/STDEV(OFFSET(TradeDash[[#This Row],[Returns]],0,0,-n_days)),"")</f>
        <v>0.47412063318733932</v>
      </c>
      <c r="F3574">
        <f ca="1">IFERROR(AVERAGE(OFFSET(TradeDash[[#This Row],[Returns]],0,0,-n_days*2))/STDEV(OFFSET(TradeDash[[#This Row],[Returns]],0,0,-n_days*2)),"")</f>
        <v>0.36230791326395473</v>
      </c>
      <c r="G3574">
        <f ca="1">IF(ISNUMBER(TradeDash[[#This Row],[2n day Sharpe]]),AVERAGE(TradeDash[[#This Row],[n day Sharpe]:[2n day Sharpe]]),"")</f>
        <v>0.41821427322564703</v>
      </c>
      <c r="H3574">
        <f ca="1">IF(ISNUMBER(TradeDash[[#This Row],[Sharpe Average]]),IF(TradeDash[[#This Row],[Sharpe Average]]&gt;$G$1,1,0),"")</f>
        <v>1</v>
      </c>
      <c r="I3574" s="2">
        <f ca="1">IF(ISNUMBER(TradeDash[[#This Row],[Signal]]),MAX(IF(AND(TradeDash[[#This Row],[Signal]]=1,I3573&lt;1),I3573+$E$1,IF(AND(TradeDash[[#This Row],[Signal]]=0,I3573&gt;0),I3573-$E$1,IF(AND(TradeDash[[#This Row],[Signal]]=1,I3573=1),I3573,IF(AND(TradeDash[[#This Row],[Signal]]=0,I3573=0),I3573,0)))),0),"")</f>
        <v>1</v>
      </c>
      <c r="J3574" s="3">
        <f ca="1">IF(ISNUMBER(TradeDash[[#This Row],[Position]]),TradeDash[[#This Row],[Position]]*D3575,"")</f>
        <v>2.5133498403986376E-3</v>
      </c>
      <c r="K3574" s="7">
        <f ca="1">K3573*IFERROR(1+TradeDash[[#This Row],[Port Return]],1)</f>
        <v>5356811.2610406158</v>
      </c>
      <c r="L3574" s="7">
        <f ca="1">IF(ISNUMBER(TradeDash[[#This Row],[Port Return]]),L3573*(1+TradeDash[[#This Row],[Returns]]),L3573)</f>
        <v>4263402.2257551709</v>
      </c>
    </row>
    <row r="3575" spans="1:12" x14ac:dyDescent="0.35">
      <c r="A3575" s="1">
        <v>41730</v>
      </c>
      <c r="B3575" s="16">
        <f>YEAR(TradeDash[[#This Row],[Date]])</f>
        <v>2014</v>
      </c>
      <c r="C3575">
        <v>6721.05</v>
      </c>
      <c r="D3575" s="3">
        <f>IFERROR(TradeDash[[#This Row],[Nifty]]/C3574-1,"")</f>
        <v>2.5133498403986376E-3</v>
      </c>
      <c r="E3575">
        <f ca="1">IFERROR(AVERAGE(OFFSET(TradeDash[[#This Row],[Returns]],0,0,-n_days))/STDEV(OFFSET(TradeDash[[#This Row],[Returns]],0,0,-n_days)),"")</f>
        <v>0.60752005337750115</v>
      </c>
      <c r="F3575">
        <f ca="1">IFERROR(AVERAGE(OFFSET(TradeDash[[#This Row],[Returns]],0,0,-n_days*2))/STDEV(OFFSET(TradeDash[[#This Row],[Returns]],0,0,-n_days*2)),"")</f>
        <v>0.36198946244433716</v>
      </c>
      <c r="G3575">
        <f ca="1">IF(ISNUMBER(TradeDash[[#This Row],[2n day Sharpe]]),AVERAGE(TradeDash[[#This Row],[n day Sharpe]:[2n day Sharpe]]),"")</f>
        <v>0.48475475791091915</v>
      </c>
      <c r="H3575">
        <f ca="1">IF(ISNUMBER(TradeDash[[#This Row],[Sharpe Average]]),IF(TradeDash[[#This Row],[Sharpe Average]]&gt;$G$1,1,0),"")</f>
        <v>1</v>
      </c>
      <c r="I3575" s="2">
        <f ca="1">IF(ISNUMBER(TradeDash[[#This Row],[Signal]]),MAX(IF(AND(TradeDash[[#This Row],[Signal]]=1,I3574&lt;1),I3574+$E$1,IF(AND(TradeDash[[#This Row],[Signal]]=0,I3574&gt;0),I3574-$E$1,IF(AND(TradeDash[[#This Row],[Signal]]=1,I3574=1),I3574,IF(AND(TradeDash[[#This Row],[Signal]]=0,I3574=0),I3574,0)))),0),"")</f>
        <v>1</v>
      </c>
      <c r="J3575" s="3">
        <f ca="1">IF(ISNUMBER(TradeDash[[#This Row],[Position]]),TradeDash[[#This Row],[Position]]*D3576,"")</f>
        <v>4.686767692547944E-3</v>
      </c>
      <c r="K3575" s="7">
        <f ca="1">K3574*IFERROR(1+TradeDash[[#This Row],[Port Return]],1)</f>
        <v>5381917.3909939378</v>
      </c>
      <c r="L3575" s="7">
        <f ca="1">IF(ISNUMBER(TradeDash[[#This Row],[Port Return]]),L3574*(1+TradeDash[[#This Row],[Returns]]),L3574)</f>
        <v>4274117.6470588278</v>
      </c>
    </row>
    <row r="3576" spans="1:12" x14ac:dyDescent="0.35">
      <c r="A3576" s="1">
        <v>41731</v>
      </c>
      <c r="B3576" s="16">
        <f>YEAR(TradeDash[[#This Row],[Date]])</f>
        <v>2014</v>
      </c>
      <c r="C3576">
        <v>6752.55</v>
      </c>
      <c r="D3576" s="3">
        <f>IFERROR(TradeDash[[#This Row],[Nifty]]/C3575-1,"")</f>
        <v>4.686767692547944E-3</v>
      </c>
      <c r="E3576">
        <f ca="1">IFERROR(AVERAGE(OFFSET(TradeDash[[#This Row],[Returns]],0,0,-n_days))/STDEV(OFFSET(TradeDash[[#This Row],[Returns]],0,0,-n_days)),"")</f>
        <v>0.57571554329800945</v>
      </c>
      <c r="F3576">
        <f ca="1">IFERROR(AVERAGE(OFFSET(TradeDash[[#This Row],[Returns]],0,0,-n_days*2))/STDEV(OFFSET(TradeDash[[#This Row],[Returns]],0,0,-n_days*2)),"")</f>
        <v>0.46962036903601678</v>
      </c>
      <c r="G3576">
        <f ca="1">IF(ISNUMBER(TradeDash[[#This Row],[2n day Sharpe]]),AVERAGE(TradeDash[[#This Row],[n day Sharpe]:[2n day Sharpe]]),"")</f>
        <v>0.52266795616701311</v>
      </c>
      <c r="H3576">
        <f ca="1">IF(ISNUMBER(TradeDash[[#This Row],[Sharpe Average]]),IF(TradeDash[[#This Row],[Sharpe Average]]&gt;$G$1,1,0),"")</f>
        <v>1</v>
      </c>
      <c r="I3576" s="2">
        <f ca="1">IF(ISNUMBER(TradeDash[[#This Row],[Signal]]),MAX(IF(AND(TradeDash[[#This Row],[Signal]]=1,I3575&lt;1),I3575+$E$1,IF(AND(TradeDash[[#This Row],[Signal]]=0,I3575&gt;0),I3575-$E$1,IF(AND(TradeDash[[#This Row],[Signal]]=1,I3575=1),I3575,IF(AND(TradeDash[[#This Row],[Signal]]=0,I3575=0),I3575,0)))),0),"")</f>
        <v>1</v>
      </c>
      <c r="J3576" s="3">
        <f ca="1">IF(ISNUMBER(TradeDash[[#This Row],[Position]]),TradeDash[[#This Row],[Position]]*D3577,"")</f>
        <v>-2.4361167262737515E-3</v>
      </c>
      <c r="K3576" s="7">
        <f ca="1">K3575*IFERROR(1+TradeDash[[#This Row],[Port Return]],1)</f>
        <v>5368806.412018314</v>
      </c>
      <c r="L3576" s="7">
        <f ca="1">IF(ISNUMBER(TradeDash[[#This Row],[Port Return]]),L3575*(1+TradeDash[[#This Row],[Returns]]),L3575)</f>
        <v>4294149.4435612122</v>
      </c>
    </row>
    <row r="3577" spans="1:12" x14ac:dyDescent="0.35">
      <c r="A3577" s="1">
        <v>41732</v>
      </c>
      <c r="B3577" s="16">
        <f>YEAR(TradeDash[[#This Row],[Date]])</f>
        <v>2014</v>
      </c>
      <c r="C3577">
        <v>6736.1</v>
      </c>
      <c r="D3577" s="3">
        <f>IFERROR(TradeDash[[#This Row],[Nifty]]/C3576-1,"")</f>
        <v>-2.4361167262737515E-3</v>
      </c>
      <c r="E3577">
        <f ca="1">IFERROR(AVERAGE(OFFSET(TradeDash[[#This Row],[Returns]],0,0,-n_days))/STDEV(OFFSET(TradeDash[[#This Row],[Returns]],0,0,-n_days)),"")</f>
        <v>0.50483228074502584</v>
      </c>
      <c r="F3577">
        <f ca="1">IFERROR(AVERAGE(OFFSET(TradeDash[[#This Row],[Returns]],0,0,-n_days*2))/STDEV(OFFSET(TradeDash[[#This Row],[Returns]],0,0,-n_days*2)),"")</f>
        <v>0.45775237035417154</v>
      </c>
      <c r="G3577">
        <f ca="1">IF(ISNUMBER(TradeDash[[#This Row],[2n day Sharpe]]),AVERAGE(TradeDash[[#This Row],[n day Sharpe]:[2n day Sharpe]]),"")</f>
        <v>0.48129232554959867</v>
      </c>
      <c r="H3577">
        <f ca="1">IF(ISNUMBER(TradeDash[[#This Row],[Sharpe Average]]),IF(TradeDash[[#This Row],[Sharpe Average]]&gt;$G$1,1,0),"")</f>
        <v>1</v>
      </c>
      <c r="I3577" s="2">
        <f ca="1">IF(ISNUMBER(TradeDash[[#This Row],[Signal]]),MAX(IF(AND(TradeDash[[#This Row],[Signal]]=1,I3576&lt;1),I3576+$E$1,IF(AND(TradeDash[[#This Row],[Signal]]=0,I3576&gt;0),I3576-$E$1,IF(AND(TradeDash[[#This Row],[Signal]]=1,I3576=1),I3576,IF(AND(TradeDash[[#This Row],[Signal]]=0,I3576=0),I3576,0)))),0),"")</f>
        <v>1</v>
      </c>
      <c r="J3577" s="3">
        <f ca="1">IF(ISNUMBER(TradeDash[[#This Row],[Position]]),TradeDash[[#This Row],[Position]]*D3578,"")</f>
        <v>-6.1979483677498948E-3</v>
      </c>
      <c r="K3577" s="7">
        <f ca="1">K3576*IFERROR(1+TradeDash[[#This Row],[Port Return]],1)</f>
        <v>5335530.8270801799</v>
      </c>
      <c r="L3577" s="7">
        <f ca="1">IF(ISNUMBER(TradeDash[[#This Row],[Port Return]]),L3576*(1+TradeDash[[#This Row],[Returns]]),L3576)</f>
        <v>4283688.3942766339</v>
      </c>
    </row>
    <row r="3578" spans="1:12" x14ac:dyDescent="0.35">
      <c r="A3578" s="1">
        <v>41733</v>
      </c>
      <c r="B3578" s="16">
        <f>YEAR(TradeDash[[#This Row],[Date]])</f>
        <v>2014</v>
      </c>
      <c r="C3578">
        <v>6694.35</v>
      </c>
      <c r="D3578" s="3">
        <f>IFERROR(TradeDash[[#This Row],[Nifty]]/C3577-1,"")</f>
        <v>-6.1979483677498948E-3</v>
      </c>
      <c r="E3578">
        <f ca="1">IFERROR(AVERAGE(OFFSET(TradeDash[[#This Row],[Returns]],0,0,-n_days))/STDEV(OFFSET(TradeDash[[#This Row],[Returns]],0,0,-n_days)),"")</f>
        <v>0.36241724480968479</v>
      </c>
      <c r="F3578">
        <f ca="1">IFERROR(AVERAGE(OFFSET(TradeDash[[#This Row],[Returns]],0,0,-n_days*2))/STDEV(OFFSET(TradeDash[[#This Row],[Returns]],0,0,-n_days*2)),"")</f>
        <v>0.40907751610006532</v>
      </c>
      <c r="G3578">
        <f ca="1">IF(ISNUMBER(TradeDash[[#This Row],[2n day Sharpe]]),AVERAGE(TradeDash[[#This Row],[n day Sharpe]:[2n day Sharpe]]),"")</f>
        <v>0.38574738045487506</v>
      </c>
      <c r="H3578">
        <f ca="1">IF(ISNUMBER(TradeDash[[#This Row],[Sharpe Average]]),IF(TradeDash[[#This Row],[Sharpe Average]]&gt;$G$1,1,0),"")</f>
        <v>1</v>
      </c>
      <c r="I3578" s="2">
        <f ca="1">IF(ISNUMBER(TradeDash[[#This Row],[Signal]]),MAX(IF(AND(TradeDash[[#This Row],[Signal]]=1,I3577&lt;1),I3577+$E$1,IF(AND(TradeDash[[#This Row],[Signal]]=0,I3577&gt;0),I3577-$E$1,IF(AND(TradeDash[[#This Row],[Signal]]=1,I3577=1),I3577,IF(AND(TradeDash[[#This Row],[Signal]]=0,I3577=0),I3577,0)))),0),"")</f>
        <v>1</v>
      </c>
      <c r="J3578" s="3">
        <f ca="1">IF(ISNUMBER(TradeDash[[#This Row],[Position]]),TradeDash[[#This Row],[Position]]*D3579,"")</f>
        <v>1.045657905547337E-4</v>
      </c>
      <c r="K3578" s="7">
        <f ca="1">K3577*IFERROR(1+TradeDash[[#This Row],[Port Return]],1)</f>
        <v>5336088.7410791423</v>
      </c>
      <c r="L3578" s="7">
        <f ca="1">IF(ISNUMBER(TradeDash[[#This Row],[Port Return]]),L3577*(1+TradeDash[[#This Row],[Returns]]),L3577)</f>
        <v>4257138.3147853781</v>
      </c>
    </row>
    <row r="3579" spans="1:12" x14ac:dyDescent="0.35">
      <c r="A3579" s="1">
        <v>41736</v>
      </c>
      <c r="B3579" s="16">
        <f>YEAR(TradeDash[[#This Row],[Date]])</f>
        <v>2014</v>
      </c>
      <c r="C3579">
        <v>6695.05</v>
      </c>
      <c r="D3579" s="3">
        <f>IFERROR(TradeDash[[#This Row],[Nifty]]/C3578-1,"")</f>
        <v>1.045657905547337E-4</v>
      </c>
      <c r="E3579">
        <f ca="1">IFERROR(AVERAGE(OFFSET(TradeDash[[#This Row],[Returns]],0,0,-n_days))/STDEV(OFFSET(TradeDash[[#This Row],[Returns]],0,0,-n_days)),"")</f>
        <v>0.27213176761202496</v>
      </c>
      <c r="F3579">
        <f ca="1">IFERROR(AVERAGE(OFFSET(TradeDash[[#This Row],[Returns]],0,0,-n_days*2))/STDEV(OFFSET(TradeDash[[#This Row],[Returns]],0,0,-n_days*2)),"")</f>
        <v>0.39987223719234455</v>
      </c>
      <c r="G3579">
        <f ca="1">IF(ISNUMBER(TradeDash[[#This Row],[2n day Sharpe]]),AVERAGE(TradeDash[[#This Row],[n day Sharpe]:[2n day Sharpe]]),"")</f>
        <v>0.33600200240218475</v>
      </c>
      <c r="H3579">
        <f ca="1">IF(ISNUMBER(TradeDash[[#This Row],[Sharpe Average]]),IF(TradeDash[[#This Row],[Sharpe Average]]&gt;$G$1,1,0),"")</f>
        <v>1</v>
      </c>
      <c r="I3579" s="2">
        <f ca="1">IF(ISNUMBER(TradeDash[[#This Row],[Signal]]),MAX(IF(AND(TradeDash[[#This Row],[Signal]]=1,I3578&lt;1),I3578+$E$1,IF(AND(TradeDash[[#This Row],[Signal]]=0,I3578&gt;0),I3578-$E$1,IF(AND(TradeDash[[#This Row],[Signal]]=1,I3578=1),I3578,IF(AND(TradeDash[[#This Row],[Signal]]=0,I3578=0),I3578,0)))),0),"")</f>
        <v>1</v>
      </c>
      <c r="J3579" s="3">
        <f ca="1">IF(ISNUMBER(TradeDash[[#This Row],[Position]]),TradeDash[[#This Row],[Position]]*D3580,"")</f>
        <v>1.5108176936692086E-2</v>
      </c>
      <c r="K3579" s="7">
        <f ca="1">K3578*IFERROR(1+TradeDash[[#This Row],[Port Return]],1)</f>
        <v>5416707.313929257</v>
      </c>
      <c r="L3579" s="7">
        <f ca="1">IF(ISNUMBER(TradeDash[[#This Row],[Port Return]]),L3578*(1+TradeDash[[#This Row],[Returns]]),L3578)</f>
        <v>4257583.4658187646</v>
      </c>
    </row>
    <row r="3580" spans="1:12" x14ac:dyDescent="0.35">
      <c r="A3580" s="1">
        <v>41738</v>
      </c>
      <c r="B3580" s="16">
        <f>YEAR(TradeDash[[#This Row],[Date]])</f>
        <v>2014</v>
      </c>
      <c r="C3580">
        <v>6796.2</v>
      </c>
      <c r="D3580" s="3">
        <f>IFERROR(TradeDash[[#This Row],[Nifty]]/C3579-1,"")</f>
        <v>1.5108176936692086E-2</v>
      </c>
      <c r="E3580">
        <f ca="1">IFERROR(AVERAGE(OFFSET(TradeDash[[#This Row],[Returns]],0,0,-n_days))/STDEV(OFFSET(TradeDash[[#This Row],[Returns]],0,0,-n_days)),"")</f>
        <v>0.34705001856452772</v>
      </c>
      <c r="F3580">
        <f ca="1">IFERROR(AVERAGE(OFFSET(TradeDash[[#This Row],[Returns]],0,0,-n_days*2))/STDEV(OFFSET(TradeDash[[#This Row],[Returns]],0,0,-n_days*2)),"")</f>
        <v>0.42203987814910954</v>
      </c>
      <c r="G3580">
        <f ca="1">IF(ISNUMBER(TradeDash[[#This Row],[2n day Sharpe]]),AVERAGE(TradeDash[[#This Row],[n day Sharpe]:[2n day Sharpe]]),"")</f>
        <v>0.38454494835681863</v>
      </c>
      <c r="H3580">
        <f ca="1">IF(ISNUMBER(TradeDash[[#This Row],[Sharpe Average]]),IF(TradeDash[[#This Row],[Sharpe Average]]&gt;$G$1,1,0),"")</f>
        <v>1</v>
      </c>
      <c r="I3580" s="2">
        <f ca="1">IF(ISNUMBER(TradeDash[[#This Row],[Signal]]),MAX(IF(AND(TradeDash[[#This Row],[Signal]]=1,I3579&lt;1),I3579+$E$1,IF(AND(TradeDash[[#This Row],[Signal]]=0,I3579&gt;0),I3579-$E$1,IF(AND(TradeDash[[#This Row],[Signal]]=1,I3579=1),I3579,IF(AND(TradeDash[[#This Row],[Signal]]=0,I3579=0),I3579,0)))),0),"")</f>
        <v>1</v>
      </c>
      <c r="J3580" s="3">
        <f ca="1">IF(ISNUMBER(TradeDash[[#This Row],[Position]]),TradeDash[[#This Row],[Position]]*D3581,"")</f>
        <v>2.942820988205419E-5</v>
      </c>
      <c r="K3580" s="7">
        <f ca="1">K3579*IFERROR(1+TradeDash[[#This Row],[Port Return]],1)</f>
        <v>5416866.7179289609</v>
      </c>
      <c r="L3580" s="7">
        <f ca="1">IF(ISNUMBER(TradeDash[[#This Row],[Port Return]]),L3579*(1+TradeDash[[#This Row],[Returns]]),L3579)</f>
        <v>4321907.7901430894</v>
      </c>
    </row>
    <row r="3581" spans="1:12" x14ac:dyDescent="0.35">
      <c r="A3581" s="1">
        <v>41739</v>
      </c>
      <c r="B3581" s="16">
        <f>YEAR(TradeDash[[#This Row],[Date]])</f>
        <v>2014</v>
      </c>
      <c r="C3581">
        <v>6796.4</v>
      </c>
      <c r="D3581" s="3">
        <f>IFERROR(TradeDash[[#This Row],[Nifty]]/C3580-1,"")</f>
        <v>2.942820988205419E-5</v>
      </c>
      <c r="E3581">
        <f ca="1">IFERROR(AVERAGE(OFFSET(TradeDash[[#This Row],[Returns]],0,0,-n_days))/STDEV(OFFSET(TradeDash[[#This Row],[Returns]],0,0,-n_days)),"")</f>
        <v>0.3918519620532997</v>
      </c>
      <c r="F3581">
        <f ca="1">IFERROR(AVERAGE(OFFSET(TradeDash[[#This Row],[Returns]],0,0,-n_days*2))/STDEV(OFFSET(TradeDash[[#This Row],[Returns]],0,0,-n_days*2)),"")</f>
        <v>0.42947044812415858</v>
      </c>
      <c r="G3581">
        <f ca="1">IF(ISNUMBER(TradeDash[[#This Row],[2n day Sharpe]]),AVERAGE(TradeDash[[#This Row],[n day Sharpe]:[2n day Sharpe]]),"")</f>
        <v>0.41066120508872916</v>
      </c>
      <c r="H3581">
        <f ca="1">IF(ISNUMBER(TradeDash[[#This Row],[Sharpe Average]]),IF(TradeDash[[#This Row],[Sharpe Average]]&gt;$G$1,1,0),"")</f>
        <v>1</v>
      </c>
      <c r="I3581" s="2">
        <f ca="1">IF(ISNUMBER(TradeDash[[#This Row],[Signal]]),MAX(IF(AND(TradeDash[[#This Row],[Signal]]=1,I3580&lt;1),I3580+$E$1,IF(AND(TradeDash[[#This Row],[Signal]]=0,I3580&gt;0),I3580-$E$1,IF(AND(TradeDash[[#This Row],[Signal]]=1,I3580=1),I3580,IF(AND(TradeDash[[#This Row],[Signal]]=0,I3580=0),I3580,0)))),0),"")</f>
        <v>1</v>
      </c>
      <c r="J3581" s="3">
        <f ca="1">IF(ISNUMBER(TradeDash[[#This Row],[Position]]),TradeDash[[#This Row],[Position]]*D3582,"")</f>
        <v>-2.9574480607379439E-3</v>
      </c>
      <c r="K3581" s="7">
        <f ca="1">K3580*IFERROR(1+TradeDash[[#This Row],[Port Return]],1)</f>
        <v>5400846.6159587456</v>
      </c>
      <c r="L3581" s="7">
        <f ca="1">IF(ISNUMBER(TradeDash[[#This Row],[Port Return]]),L3580*(1+TradeDash[[#This Row],[Returns]]),L3580)</f>
        <v>4322034.9761526287</v>
      </c>
    </row>
    <row r="3582" spans="1:12" x14ac:dyDescent="0.35">
      <c r="A3582" s="1">
        <v>41740</v>
      </c>
      <c r="B3582" s="16">
        <f>YEAR(TradeDash[[#This Row],[Date]])</f>
        <v>2014</v>
      </c>
      <c r="C3582">
        <v>6776.3</v>
      </c>
      <c r="D3582" s="3">
        <f>IFERROR(TradeDash[[#This Row],[Nifty]]/C3581-1,"")</f>
        <v>-2.9574480607379439E-3</v>
      </c>
      <c r="E3582">
        <f ca="1">IFERROR(AVERAGE(OFFSET(TradeDash[[#This Row],[Returns]],0,0,-n_days))/STDEV(OFFSET(TradeDash[[#This Row],[Returns]],0,0,-n_days)),"")</f>
        <v>0.35086815464088716</v>
      </c>
      <c r="F3582">
        <f ca="1">IFERROR(AVERAGE(OFFSET(TradeDash[[#This Row],[Returns]],0,0,-n_days*2))/STDEV(OFFSET(TradeDash[[#This Row],[Returns]],0,0,-n_days*2)),"")</f>
        <v>0.40935441293620106</v>
      </c>
      <c r="G3582">
        <f ca="1">IF(ISNUMBER(TradeDash[[#This Row],[2n day Sharpe]]),AVERAGE(TradeDash[[#This Row],[n day Sharpe]:[2n day Sharpe]]),"")</f>
        <v>0.38011128378854409</v>
      </c>
      <c r="H3582">
        <f ca="1">IF(ISNUMBER(TradeDash[[#This Row],[Sharpe Average]]),IF(TradeDash[[#This Row],[Sharpe Average]]&gt;$G$1,1,0),"")</f>
        <v>1</v>
      </c>
      <c r="I3582" s="2">
        <f ca="1">IF(ISNUMBER(TradeDash[[#This Row],[Signal]]),MAX(IF(AND(TradeDash[[#This Row],[Signal]]=1,I3581&lt;1),I3581+$E$1,IF(AND(TradeDash[[#This Row],[Signal]]=0,I3581&gt;0),I3581-$E$1,IF(AND(TradeDash[[#This Row],[Signal]]=1,I3581=1),I3581,IF(AND(TradeDash[[#This Row],[Signal]]=0,I3581=0),I3581,0)))),0),"")</f>
        <v>1</v>
      </c>
      <c r="J3582" s="3">
        <f ca="1">IF(ISNUMBER(TradeDash[[#This Row],[Position]]),TradeDash[[#This Row],[Position]]*D3583,"")</f>
        <v>-6.3751604858107713E-3</v>
      </c>
      <c r="K3582" s="7">
        <f ca="1">K3581*IFERROR(1+TradeDash[[#This Row],[Port Return]],1)</f>
        <v>5366415.3520227605</v>
      </c>
      <c r="L3582" s="7">
        <f ca="1">IF(ISNUMBER(TradeDash[[#This Row],[Port Return]]),L3581*(1+TradeDash[[#This Row],[Returns]]),L3581)</f>
        <v>4309252.7821939643</v>
      </c>
    </row>
    <row r="3583" spans="1:12" x14ac:dyDescent="0.35">
      <c r="A3583" s="1">
        <v>41744</v>
      </c>
      <c r="B3583" s="16">
        <f>YEAR(TradeDash[[#This Row],[Date]])</f>
        <v>2014</v>
      </c>
      <c r="C3583">
        <v>6733.1</v>
      </c>
      <c r="D3583" s="3">
        <f>IFERROR(TradeDash[[#This Row],[Nifty]]/C3582-1,"")</f>
        <v>-6.3751604858107713E-3</v>
      </c>
      <c r="E3583">
        <f ca="1">IFERROR(AVERAGE(OFFSET(TradeDash[[#This Row],[Returns]],0,0,-n_days))/STDEV(OFFSET(TradeDash[[#This Row],[Returns]],0,0,-n_days)),"")</f>
        <v>0.31677699211192895</v>
      </c>
      <c r="F3583">
        <f ca="1">IFERROR(AVERAGE(OFFSET(TradeDash[[#This Row],[Returns]],0,0,-n_days*2))/STDEV(OFFSET(TradeDash[[#This Row],[Returns]],0,0,-n_days*2)),"")</f>
        <v>0.3653133965169027</v>
      </c>
      <c r="G3583">
        <f ca="1">IF(ISNUMBER(TradeDash[[#This Row],[2n day Sharpe]]),AVERAGE(TradeDash[[#This Row],[n day Sharpe]:[2n day Sharpe]]),"")</f>
        <v>0.34104519431441582</v>
      </c>
      <c r="H3583">
        <f ca="1">IF(ISNUMBER(TradeDash[[#This Row],[Sharpe Average]]),IF(TradeDash[[#This Row],[Sharpe Average]]&gt;$G$1,1,0),"")</f>
        <v>1</v>
      </c>
      <c r="I3583" s="2">
        <f ca="1">IF(ISNUMBER(TradeDash[[#This Row],[Signal]]),MAX(IF(AND(TradeDash[[#This Row],[Signal]]=1,I3582&lt;1),I3582+$E$1,IF(AND(TradeDash[[#This Row],[Signal]]=0,I3582&gt;0),I3582-$E$1,IF(AND(TradeDash[[#This Row],[Signal]]=1,I3582=1),I3582,IF(AND(TradeDash[[#This Row],[Signal]]=0,I3582=0),I3582,0)))),0),"")</f>
        <v>1</v>
      </c>
      <c r="J3583" s="3">
        <f ca="1">IF(ISNUMBER(TradeDash[[#This Row],[Position]]),TradeDash[[#This Row],[Position]]*D3584,"")</f>
        <v>-8.5844558969865314E-3</v>
      </c>
      <c r="K3583" s="7">
        <f ca="1">K3582*IFERROR(1+TradeDash[[#This Row],[Port Return]],1)</f>
        <v>5320347.5961084096</v>
      </c>
      <c r="L3583" s="7">
        <f ca="1">IF(ISNUMBER(TradeDash[[#This Row],[Port Return]]),L3582*(1+TradeDash[[#This Row],[Returns]]),L3582)</f>
        <v>4281780.604133551</v>
      </c>
    </row>
    <row r="3584" spans="1:12" x14ac:dyDescent="0.35">
      <c r="A3584" s="1">
        <v>41745</v>
      </c>
      <c r="B3584" s="16">
        <f>YEAR(TradeDash[[#This Row],[Date]])</f>
        <v>2014</v>
      </c>
      <c r="C3584">
        <v>6675.3</v>
      </c>
      <c r="D3584" s="3">
        <f>IFERROR(TradeDash[[#This Row],[Nifty]]/C3583-1,"")</f>
        <v>-8.5844558969865314E-3</v>
      </c>
      <c r="E3584">
        <f ca="1">IFERROR(AVERAGE(OFFSET(TradeDash[[#This Row],[Returns]],0,0,-n_days))/STDEV(OFFSET(TradeDash[[#This Row],[Returns]],0,0,-n_days)),"")</f>
        <v>0.21128491203281344</v>
      </c>
      <c r="F3584">
        <f ca="1">IFERROR(AVERAGE(OFFSET(TradeDash[[#This Row],[Returns]],0,0,-n_days*2))/STDEV(OFFSET(TradeDash[[#This Row],[Returns]],0,0,-n_days*2)),"")</f>
        <v>0.3979228723892051</v>
      </c>
      <c r="G3584">
        <f ca="1">IF(ISNUMBER(TradeDash[[#This Row],[2n day Sharpe]]),AVERAGE(TradeDash[[#This Row],[n day Sharpe]:[2n day Sharpe]]),"")</f>
        <v>0.30460389221100925</v>
      </c>
      <c r="H3584">
        <f ca="1">IF(ISNUMBER(TradeDash[[#This Row],[Sharpe Average]]),IF(TradeDash[[#This Row],[Sharpe Average]]&gt;$G$1,1,0),"")</f>
        <v>1</v>
      </c>
      <c r="I3584" s="2">
        <f ca="1">IF(ISNUMBER(TradeDash[[#This Row],[Signal]]),MAX(IF(AND(TradeDash[[#This Row],[Signal]]=1,I3583&lt;1),I3583+$E$1,IF(AND(TradeDash[[#This Row],[Signal]]=0,I3583&gt;0),I3583-$E$1,IF(AND(TradeDash[[#This Row],[Signal]]=1,I3583=1),I3583,IF(AND(TradeDash[[#This Row],[Signal]]=0,I3583=0),I3583,0)))),0),"")</f>
        <v>1</v>
      </c>
      <c r="J3584" s="3">
        <f ca="1">IF(ISNUMBER(TradeDash[[#This Row],[Position]]),TradeDash[[#This Row],[Position]]*D3585,"")</f>
        <v>1.5594804727877332E-2</v>
      </c>
      <c r="K3584" s="7">
        <f ca="1">K3583*IFERROR(1+TradeDash[[#This Row],[Port Return]],1)</f>
        <v>5403317.3779541515</v>
      </c>
      <c r="L3584" s="7">
        <f ca="1">IF(ISNUMBER(TradeDash[[#This Row],[Port Return]]),L3583*(1+TradeDash[[#This Row],[Returns]]),L3583)</f>
        <v>4245023.8473767946</v>
      </c>
    </row>
    <row r="3585" spans="1:12" x14ac:dyDescent="0.35">
      <c r="A3585" s="1">
        <v>41746</v>
      </c>
      <c r="B3585" s="16">
        <f>YEAR(TradeDash[[#This Row],[Date]])</f>
        <v>2014</v>
      </c>
      <c r="C3585">
        <v>6779.4</v>
      </c>
      <c r="D3585" s="3">
        <f>IFERROR(TradeDash[[#This Row],[Nifty]]/C3584-1,"")</f>
        <v>1.5594804727877332E-2</v>
      </c>
      <c r="E3585">
        <f ca="1">IFERROR(AVERAGE(OFFSET(TradeDash[[#This Row],[Returns]],0,0,-n_days))/STDEV(OFFSET(TradeDash[[#This Row],[Returns]],0,0,-n_days)),"")</f>
        <v>0.28563890767345151</v>
      </c>
      <c r="F3585">
        <f ca="1">IFERROR(AVERAGE(OFFSET(TradeDash[[#This Row],[Returns]],0,0,-n_days*2))/STDEV(OFFSET(TradeDash[[#This Row],[Returns]],0,0,-n_days*2)),"")</f>
        <v>0.41084247616525721</v>
      </c>
      <c r="G3585">
        <f ca="1">IF(ISNUMBER(TradeDash[[#This Row],[2n day Sharpe]]),AVERAGE(TradeDash[[#This Row],[n day Sharpe]:[2n day Sharpe]]),"")</f>
        <v>0.34824069191935436</v>
      </c>
      <c r="H3585">
        <f ca="1">IF(ISNUMBER(TradeDash[[#This Row],[Sharpe Average]]),IF(TradeDash[[#This Row],[Sharpe Average]]&gt;$G$1,1,0),"")</f>
        <v>1</v>
      </c>
      <c r="I3585" s="2">
        <f ca="1">IF(ISNUMBER(TradeDash[[#This Row],[Signal]]),MAX(IF(AND(TradeDash[[#This Row],[Signal]]=1,I3584&lt;1),I3584+$E$1,IF(AND(TradeDash[[#This Row],[Signal]]=0,I3584&gt;0),I3584-$E$1,IF(AND(TradeDash[[#This Row],[Signal]]=1,I3584=1),I3584,IF(AND(TradeDash[[#This Row],[Signal]]=0,I3584=0),I3584,0)))),0),"")</f>
        <v>1</v>
      </c>
      <c r="J3585" s="3">
        <f ca="1">IF(ISNUMBER(TradeDash[[#This Row],[Position]]),TradeDash[[#This Row],[Position]]*D3586,"")</f>
        <v>5.6420922205504542E-3</v>
      </c>
      <c r="K3585" s="7">
        <f ca="1">K3584*IFERROR(1+TradeDash[[#This Row],[Port Return]],1)</f>
        <v>5433803.3928974718</v>
      </c>
      <c r="L3585" s="7">
        <f ca="1">IF(ISNUMBER(TradeDash[[#This Row],[Port Return]]),L3584*(1+TradeDash[[#This Row],[Returns]]),L3584)</f>
        <v>4311224.1653418178</v>
      </c>
    </row>
    <row r="3586" spans="1:12" x14ac:dyDescent="0.35">
      <c r="A3586" s="1">
        <v>41750</v>
      </c>
      <c r="B3586" s="16">
        <f>YEAR(TradeDash[[#This Row],[Date]])</f>
        <v>2014</v>
      </c>
      <c r="C3586">
        <v>6817.65</v>
      </c>
      <c r="D3586" s="3">
        <f>IFERROR(TradeDash[[#This Row],[Nifty]]/C3585-1,"")</f>
        <v>5.6420922205504542E-3</v>
      </c>
      <c r="E3586">
        <f ca="1">IFERROR(AVERAGE(OFFSET(TradeDash[[#This Row],[Returns]],0,0,-n_days))/STDEV(OFFSET(TradeDash[[#This Row],[Returns]],0,0,-n_days)),"")</f>
        <v>0.31585590583303719</v>
      </c>
      <c r="F3586">
        <f ca="1">IFERROR(AVERAGE(OFFSET(TradeDash[[#This Row],[Returns]],0,0,-n_days*2))/STDEV(OFFSET(TradeDash[[#This Row],[Returns]],0,0,-n_days*2)),"")</f>
        <v>0.41559967052464247</v>
      </c>
      <c r="G3586">
        <f ca="1">IF(ISNUMBER(TradeDash[[#This Row],[2n day Sharpe]]),AVERAGE(TradeDash[[#This Row],[n day Sharpe]:[2n day Sharpe]]),"")</f>
        <v>0.36572778817883983</v>
      </c>
      <c r="H3586">
        <f ca="1">IF(ISNUMBER(TradeDash[[#This Row],[Sharpe Average]]),IF(TradeDash[[#This Row],[Sharpe Average]]&gt;$G$1,1,0),"")</f>
        <v>1</v>
      </c>
      <c r="I3586" s="2">
        <f ca="1">IF(ISNUMBER(TradeDash[[#This Row],[Signal]]),MAX(IF(AND(TradeDash[[#This Row],[Signal]]=1,I3585&lt;1),I3585+$E$1,IF(AND(TradeDash[[#This Row],[Signal]]=0,I3585&gt;0),I3585-$E$1,IF(AND(TradeDash[[#This Row],[Signal]]=1,I3585=1),I3585,IF(AND(TradeDash[[#This Row],[Signal]]=0,I3585=0),I3585,0)))),0),"")</f>
        <v>1</v>
      </c>
      <c r="J3586" s="3">
        <f ca="1">IF(ISNUMBER(TradeDash[[#This Row],[Position]]),TradeDash[[#This Row],[Position]]*D3587,"")</f>
        <v>-3.3735964738568214E-4</v>
      </c>
      <c r="K3586" s="7">
        <f ca="1">K3585*IFERROR(1+TradeDash[[#This Row],[Port Return]],1)</f>
        <v>5431970.2469008807</v>
      </c>
      <c r="L3586" s="7">
        <f ca="1">IF(ISNUMBER(TradeDash[[#This Row],[Port Return]]),L3585*(1+TradeDash[[#This Row],[Returns]]),L3585)</f>
        <v>4335548.4896661416</v>
      </c>
    </row>
    <row r="3587" spans="1:12" x14ac:dyDescent="0.35">
      <c r="A3587" s="1">
        <v>41751</v>
      </c>
      <c r="B3587" s="16">
        <f>YEAR(TradeDash[[#This Row],[Date]])</f>
        <v>2014</v>
      </c>
      <c r="C3587">
        <v>6815.35</v>
      </c>
      <c r="D3587" s="3">
        <f>IFERROR(TradeDash[[#This Row],[Nifty]]/C3586-1,"")</f>
        <v>-3.3735964738568214E-4</v>
      </c>
      <c r="E3587">
        <f ca="1">IFERROR(AVERAGE(OFFSET(TradeDash[[#This Row],[Returns]],0,0,-n_days))/STDEV(OFFSET(TradeDash[[#This Row],[Returns]],0,0,-n_days)),"")</f>
        <v>0.37149888614749366</v>
      </c>
      <c r="F3587">
        <f ca="1">IFERROR(AVERAGE(OFFSET(TradeDash[[#This Row],[Returns]],0,0,-n_days*2))/STDEV(OFFSET(TradeDash[[#This Row],[Returns]],0,0,-n_days*2)),"")</f>
        <v>0.38555713602520597</v>
      </c>
      <c r="G3587">
        <f ca="1">IF(ISNUMBER(TradeDash[[#This Row],[2n day Sharpe]]),AVERAGE(TradeDash[[#This Row],[n day Sharpe]:[2n day Sharpe]]),"")</f>
        <v>0.37852801108634981</v>
      </c>
      <c r="H3587">
        <f ca="1">IF(ISNUMBER(TradeDash[[#This Row],[Sharpe Average]]),IF(TradeDash[[#This Row],[Sharpe Average]]&gt;$G$1,1,0),"")</f>
        <v>1</v>
      </c>
      <c r="I3587" s="2">
        <f ca="1">IF(ISNUMBER(TradeDash[[#This Row],[Signal]]),MAX(IF(AND(TradeDash[[#This Row],[Signal]]=1,I3586&lt;1),I3586+$E$1,IF(AND(TradeDash[[#This Row],[Signal]]=0,I3586&gt;0),I3586-$E$1,IF(AND(TradeDash[[#This Row],[Signal]]=1,I3586=1),I3586,IF(AND(TradeDash[[#This Row],[Signal]]=0,I3586=0),I3586,0)))),0),"")</f>
        <v>1</v>
      </c>
      <c r="J3587" s="3">
        <f ca="1">IF(ISNUMBER(TradeDash[[#This Row],[Position]]),TradeDash[[#This Row],[Position]]*D3588,"")</f>
        <v>3.7342176117147741E-3</v>
      </c>
      <c r="K3587" s="7">
        <f ca="1">K3586*IFERROR(1+TradeDash[[#This Row],[Port Return]],1)</f>
        <v>5452254.4058631686</v>
      </c>
      <c r="L3587" s="7">
        <f ca="1">IF(ISNUMBER(TradeDash[[#This Row],[Port Return]]),L3586*(1+TradeDash[[#This Row],[Returns]]),L3586)</f>
        <v>4334085.8505564444</v>
      </c>
    </row>
    <row r="3588" spans="1:12" x14ac:dyDescent="0.35">
      <c r="A3588" s="1">
        <v>41752</v>
      </c>
      <c r="B3588" s="16">
        <f>YEAR(TradeDash[[#This Row],[Date]])</f>
        <v>2014</v>
      </c>
      <c r="C3588">
        <v>6840.8</v>
      </c>
      <c r="D3588" s="3">
        <f>IFERROR(TradeDash[[#This Row],[Nifty]]/C3587-1,"")</f>
        <v>3.7342176117147741E-3</v>
      </c>
      <c r="E3588">
        <f ca="1">IFERROR(AVERAGE(OFFSET(TradeDash[[#This Row],[Returns]],0,0,-n_days))/STDEV(OFFSET(TradeDash[[#This Row],[Returns]],0,0,-n_days)),"")</f>
        <v>0.38745076008541762</v>
      </c>
      <c r="F3588">
        <f ca="1">IFERROR(AVERAGE(OFFSET(TradeDash[[#This Row],[Returns]],0,0,-n_days*2))/STDEV(OFFSET(TradeDash[[#This Row],[Returns]],0,0,-n_days*2)),"")</f>
        <v>0.38405324111981287</v>
      </c>
      <c r="G3588">
        <f ca="1">IF(ISNUMBER(TradeDash[[#This Row],[2n day Sharpe]]),AVERAGE(TradeDash[[#This Row],[n day Sharpe]:[2n day Sharpe]]),"")</f>
        <v>0.38575200060261527</v>
      </c>
      <c r="H3588">
        <f ca="1">IF(ISNUMBER(TradeDash[[#This Row],[Sharpe Average]]),IF(TradeDash[[#This Row],[Sharpe Average]]&gt;$G$1,1,0),"")</f>
        <v>1</v>
      </c>
      <c r="I3588" s="2">
        <f ca="1">IF(ISNUMBER(TradeDash[[#This Row],[Signal]]),MAX(IF(AND(TradeDash[[#This Row],[Signal]]=1,I3587&lt;1),I3587+$E$1,IF(AND(TradeDash[[#This Row],[Signal]]=0,I3587&gt;0),I3587-$E$1,IF(AND(TradeDash[[#This Row],[Signal]]=1,I3587=1),I3587,IF(AND(TradeDash[[#This Row],[Signal]]=0,I3587=0),I3587,0)))),0),"")</f>
        <v>1</v>
      </c>
      <c r="J3588" s="3">
        <f ca="1">IF(ISNUMBER(TradeDash[[#This Row],[Position]]),TradeDash[[#This Row],[Position]]*D3589,"")</f>
        <v>-8.4858496082329538E-3</v>
      </c>
      <c r="K3588" s="7">
        <f ca="1">K3587*IFERROR(1+TradeDash[[#This Row],[Port Return]],1)</f>
        <v>5405987.3949491885</v>
      </c>
      <c r="L3588" s="7">
        <f ca="1">IF(ISNUMBER(TradeDash[[#This Row],[Port Return]]),L3587*(1+TradeDash[[#This Row],[Returns]]),L3587)</f>
        <v>4350270.2702702759</v>
      </c>
    </row>
    <row r="3589" spans="1:12" x14ac:dyDescent="0.35">
      <c r="A3589" s="1">
        <v>41754</v>
      </c>
      <c r="B3589" s="16">
        <f>YEAR(TradeDash[[#This Row],[Date]])</f>
        <v>2014</v>
      </c>
      <c r="C3589">
        <v>6782.75</v>
      </c>
      <c r="D3589" s="3">
        <f>IFERROR(TradeDash[[#This Row],[Nifty]]/C3588-1,"")</f>
        <v>-8.4858496082329538E-3</v>
      </c>
      <c r="E3589">
        <f ca="1">IFERROR(AVERAGE(OFFSET(TradeDash[[#This Row],[Returns]],0,0,-n_days))/STDEV(OFFSET(TradeDash[[#This Row],[Returns]],0,0,-n_days)),"")</f>
        <v>0.22639050126798205</v>
      </c>
      <c r="F3589">
        <f ca="1">IFERROR(AVERAGE(OFFSET(TradeDash[[#This Row],[Returns]],0,0,-n_days*2))/STDEV(OFFSET(TradeDash[[#This Row],[Returns]],0,0,-n_days*2)),"")</f>
        <v>0.39301941122306039</v>
      </c>
      <c r="G3589">
        <f ca="1">IF(ISNUMBER(TradeDash[[#This Row],[2n day Sharpe]]),AVERAGE(TradeDash[[#This Row],[n day Sharpe]:[2n day Sharpe]]),"")</f>
        <v>0.30970495624552119</v>
      </c>
      <c r="H3589">
        <f ca="1">IF(ISNUMBER(TradeDash[[#This Row],[Sharpe Average]]),IF(TradeDash[[#This Row],[Sharpe Average]]&gt;$G$1,1,0),"")</f>
        <v>1</v>
      </c>
      <c r="I3589" s="2">
        <f ca="1">IF(ISNUMBER(TradeDash[[#This Row],[Signal]]),MAX(IF(AND(TradeDash[[#This Row],[Signal]]=1,I3588&lt;1),I3588+$E$1,IF(AND(TradeDash[[#This Row],[Signal]]=0,I3588&gt;0),I3588-$E$1,IF(AND(TradeDash[[#This Row],[Signal]]=1,I3588=1),I3588,IF(AND(TradeDash[[#This Row],[Signal]]=0,I3588=0),I3588,0)))),0),"")</f>
        <v>1</v>
      </c>
      <c r="J3589" s="3">
        <f ca="1">IF(ISNUMBER(TradeDash[[#This Row],[Position]]),TradeDash[[#This Row],[Position]]*D3590,"")</f>
        <v>-3.1698057572518978E-3</v>
      </c>
      <c r="K3589" s="7">
        <f ca="1">K3588*IFERROR(1+TradeDash[[#This Row],[Port Return]],1)</f>
        <v>5388851.4649810474</v>
      </c>
      <c r="L3589" s="7">
        <f ca="1">IF(ISNUMBER(TradeDash[[#This Row],[Port Return]]),L3588*(1+TradeDash[[#This Row],[Returns]]),L3588)</f>
        <v>4313354.5310015958</v>
      </c>
    </row>
    <row r="3590" spans="1:12" x14ac:dyDescent="0.35">
      <c r="A3590" s="1">
        <v>41757</v>
      </c>
      <c r="B3590" s="16">
        <f>YEAR(TradeDash[[#This Row],[Date]])</f>
        <v>2014</v>
      </c>
      <c r="C3590">
        <v>6761.25</v>
      </c>
      <c r="D3590" s="3">
        <f>IFERROR(TradeDash[[#This Row],[Nifty]]/C3589-1,"")</f>
        <v>-3.1698057572518978E-3</v>
      </c>
      <c r="E3590">
        <f ca="1">IFERROR(AVERAGE(OFFSET(TradeDash[[#This Row],[Returns]],0,0,-n_days))/STDEV(OFFSET(TradeDash[[#This Row],[Returns]],0,0,-n_days)),"")</f>
        <v>0.19322492078572531</v>
      </c>
      <c r="F3590">
        <f ca="1">IFERROR(AVERAGE(OFFSET(TradeDash[[#This Row],[Returns]],0,0,-n_days*2))/STDEV(OFFSET(TradeDash[[#This Row],[Returns]],0,0,-n_days*2)),"")</f>
        <v>0.3463878026731001</v>
      </c>
      <c r="G3590">
        <f ca="1">IF(ISNUMBER(TradeDash[[#This Row],[2n day Sharpe]]),AVERAGE(TradeDash[[#This Row],[n day Sharpe]:[2n day Sharpe]]),"")</f>
        <v>0.26980636172941269</v>
      </c>
      <c r="H3590">
        <f ca="1">IF(ISNUMBER(TradeDash[[#This Row],[Sharpe Average]]),IF(TradeDash[[#This Row],[Sharpe Average]]&gt;$G$1,1,0),"")</f>
        <v>1</v>
      </c>
      <c r="I3590" s="2">
        <f ca="1">IF(ISNUMBER(TradeDash[[#This Row],[Signal]]),MAX(IF(AND(TradeDash[[#This Row],[Signal]]=1,I3589&lt;1),I3589+$E$1,IF(AND(TradeDash[[#This Row],[Signal]]=0,I3589&gt;0),I3589-$E$1,IF(AND(TradeDash[[#This Row],[Signal]]=1,I3589=1),I3589,IF(AND(TradeDash[[#This Row],[Signal]]=0,I3589=0),I3589,0)))),0),"")</f>
        <v>1</v>
      </c>
      <c r="J3590" s="3">
        <f ca="1">IF(ISNUMBER(TradeDash[[#This Row],[Position]]),TradeDash[[#This Row],[Position]]*D3591,"")</f>
        <v>-6.8034756886670156E-3</v>
      </c>
      <c r="K3590" s="7">
        <f ca="1">K3589*IFERROR(1+TradeDash[[#This Row],[Port Return]],1)</f>
        <v>5352188.545049211</v>
      </c>
      <c r="L3590" s="7">
        <f ca="1">IF(ISNUMBER(TradeDash[[#This Row],[Port Return]]),L3589*(1+TradeDash[[#This Row],[Returns]]),L3589)</f>
        <v>4299682.0349761583</v>
      </c>
    </row>
    <row r="3591" spans="1:12" x14ac:dyDescent="0.35">
      <c r="A3591" s="1">
        <v>41758</v>
      </c>
      <c r="B3591" s="16">
        <f>YEAR(TradeDash[[#This Row],[Date]])</f>
        <v>2014</v>
      </c>
      <c r="C3591">
        <v>6715.25</v>
      </c>
      <c r="D3591" s="3">
        <f>IFERROR(TradeDash[[#This Row],[Nifty]]/C3590-1,"")</f>
        <v>-6.8034756886670156E-3</v>
      </c>
      <c r="E3591">
        <f ca="1">IFERROR(AVERAGE(OFFSET(TradeDash[[#This Row],[Returns]],0,0,-n_days))/STDEV(OFFSET(TradeDash[[#This Row],[Returns]],0,0,-n_days)),"")</f>
        <v>0.12548122257537506</v>
      </c>
      <c r="F3591">
        <f ca="1">IFERROR(AVERAGE(OFFSET(TradeDash[[#This Row],[Returns]],0,0,-n_days*2))/STDEV(OFFSET(TradeDash[[#This Row],[Returns]],0,0,-n_days*2)),"")</f>
        <v>0.29742535064943315</v>
      </c>
      <c r="G3591">
        <f ca="1">IF(ISNUMBER(TradeDash[[#This Row],[2n day Sharpe]]),AVERAGE(TradeDash[[#This Row],[n day Sharpe]:[2n day Sharpe]]),"")</f>
        <v>0.21145328661240409</v>
      </c>
      <c r="H3591">
        <f ca="1">IF(ISNUMBER(TradeDash[[#This Row],[Sharpe Average]]),IF(TradeDash[[#This Row],[Sharpe Average]]&gt;$G$1,1,0),"")</f>
        <v>1</v>
      </c>
      <c r="I3591" s="2">
        <f ca="1">IF(ISNUMBER(TradeDash[[#This Row],[Signal]]),MAX(IF(AND(TradeDash[[#This Row],[Signal]]=1,I3590&lt;1),I3590+$E$1,IF(AND(TradeDash[[#This Row],[Signal]]=0,I3590&gt;0),I3590-$E$1,IF(AND(TradeDash[[#This Row],[Signal]]=1,I3590=1),I3590,IF(AND(TradeDash[[#This Row],[Signal]]=0,I3590=0),I3590,0)))),0),"")</f>
        <v>1</v>
      </c>
      <c r="J3591" s="3">
        <f ca="1">IF(ISNUMBER(TradeDash[[#This Row],[Position]]),TradeDash[[#This Row],[Position]]*D3592,"")</f>
        <v>-2.8070436692603229E-3</v>
      </c>
      <c r="K3591" s="7">
        <f ca="1">K3590*IFERROR(1+TradeDash[[#This Row],[Port Return]],1)</f>
        <v>5337164.7180771427</v>
      </c>
      <c r="L3591" s="7">
        <f ca="1">IF(ISNUMBER(TradeDash[[#This Row],[Port Return]]),L3590*(1+TradeDash[[#This Row],[Returns]]),L3590)</f>
        <v>4270429.2527821995</v>
      </c>
    </row>
    <row r="3592" spans="1:12" x14ac:dyDescent="0.35">
      <c r="A3592" s="1">
        <v>41759</v>
      </c>
      <c r="B3592" s="16">
        <f>YEAR(TradeDash[[#This Row],[Date]])</f>
        <v>2014</v>
      </c>
      <c r="C3592">
        <v>6696.4</v>
      </c>
      <c r="D3592" s="3">
        <f>IFERROR(TradeDash[[#This Row],[Nifty]]/C3591-1,"")</f>
        <v>-2.8070436692603229E-3</v>
      </c>
      <c r="E3592">
        <f ca="1">IFERROR(AVERAGE(OFFSET(TradeDash[[#This Row],[Returns]],0,0,-n_days))/STDEV(OFFSET(TradeDash[[#This Row],[Returns]],0,0,-n_days)),"")</f>
        <v>6.2381821665069323E-2</v>
      </c>
      <c r="F3592">
        <f ca="1">IFERROR(AVERAGE(OFFSET(TradeDash[[#This Row],[Returns]],0,0,-n_days*2))/STDEV(OFFSET(TradeDash[[#This Row],[Returns]],0,0,-n_days*2)),"")</f>
        <v>0.2776229430187237</v>
      </c>
      <c r="G3592">
        <f ca="1">IF(ISNUMBER(TradeDash[[#This Row],[2n day Sharpe]]),AVERAGE(TradeDash[[#This Row],[n day Sharpe]:[2n day Sharpe]]),"")</f>
        <v>0.17000238234189652</v>
      </c>
      <c r="H3592">
        <f ca="1">IF(ISNUMBER(TradeDash[[#This Row],[Sharpe Average]]),IF(TradeDash[[#This Row],[Sharpe Average]]&gt;$G$1,1,0),"")</f>
        <v>1</v>
      </c>
      <c r="I3592" s="2">
        <f ca="1">IF(ISNUMBER(TradeDash[[#This Row],[Signal]]),MAX(IF(AND(TradeDash[[#This Row],[Signal]]=1,I3591&lt;1),I3591+$E$1,IF(AND(TradeDash[[#This Row],[Signal]]=0,I3591&gt;0),I3591-$E$1,IF(AND(TradeDash[[#This Row],[Signal]]=1,I3591=1),I3591,IF(AND(TradeDash[[#This Row],[Signal]]=0,I3591=0),I3591,0)))),0),"")</f>
        <v>1</v>
      </c>
      <c r="J3592" s="3">
        <f ca="1">IF(ISNUMBER(TradeDash[[#This Row],[Position]]),TradeDash[[#This Row],[Position]]*D3593,"")</f>
        <v>-2.3893435278643516E-4</v>
      </c>
      <c r="K3592" s="7">
        <f ca="1">K3591*IFERROR(1+TradeDash[[#This Row],[Port Return]],1)</f>
        <v>5335889.486079514</v>
      </c>
      <c r="L3592" s="7">
        <f ca="1">IF(ISNUMBER(TradeDash[[#This Row],[Port Return]]),L3591*(1+TradeDash[[#This Row],[Returns]]),L3591)</f>
        <v>4258441.9713831535</v>
      </c>
    </row>
    <row r="3593" spans="1:12" x14ac:dyDescent="0.35">
      <c r="A3593" s="1">
        <v>41761</v>
      </c>
      <c r="B3593" s="16">
        <f>YEAR(TradeDash[[#This Row],[Date]])</f>
        <v>2014</v>
      </c>
      <c r="C3593">
        <v>6694.8</v>
      </c>
      <c r="D3593" s="3">
        <f>IFERROR(TradeDash[[#This Row],[Nifty]]/C3592-1,"")</f>
        <v>-2.3893435278643516E-4</v>
      </c>
      <c r="E3593">
        <f ca="1">IFERROR(AVERAGE(OFFSET(TradeDash[[#This Row],[Returns]],0,0,-n_days))/STDEV(OFFSET(TradeDash[[#This Row],[Returns]],0,0,-n_days)),"")</f>
        <v>1.9378918146861525E-3</v>
      </c>
      <c r="F3593">
        <f ca="1">IFERROR(AVERAGE(OFFSET(TradeDash[[#This Row],[Returns]],0,0,-n_days*2))/STDEV(OFFSET(TradeDash[[#This Row],[Returns]],0,0,-n_days*2)),"")</f>
        <v>0.25551998026219269</v>
      </c>
      <c r="G3593">
        <f ca="1">IF(ISNUMBER(TradeDash[[#This Row],[2n day Sharpe]]),AVERAGE(TradeDash[[#This Row],[n day Sharpe]:[2n day Sharpe]]),"")</f>
        <v>0.12872893603843943</v>
      </c>
      <c r="H3593">
        <f ca="1">IF(ISNUMBER(TradeDash[[#This Row],[Sharpe Average]]),IF(TradeDash[[#This Row],[Sharpe Average]]&gt;$G$1,1,0),"")</f>
        <v>1</v>
      </c>
      <c r="I3593" s="2">
        <f ca="1">IF(ISNUMBER(TradeDash[[#This Row],[Signal]]),MAX(IF(AND(TradeDash[[#This Row],[Signal]]=1,I3592&lt;1),I3592+$E$1,IF(AND(TradeDash[[#This Row],[Signal]]=0,I3592&gt;0),I3592-$E$1,IF(AND(TradeDash[[#This Row],[Signal]]=1,I3592=1),I3592,IF(AND(TradeDash[[#This Row],[Signal]]=0,I3592=0),I3592,0)))),0),"")</f>
        <v>1</v>
      </c>
      <c r="J3593" s="3">
        <f ca="1">IF(ISNUMBER(TradeDash[[#This Row],[Position]]),TradeDash[[#This Row],[Position]]*D3594,"")</f>
        <v>6.7963195315767777E-4</v>
      </c>
      <c r="K3593" s="7">
        <f ca="1">K3592*IFERROR(1+TradeDash[[#This Row],[Port Return]],1)</f>
        <v>5339515.9270727718</v>
      </c>
      <c r="L3593" s="7">
        <f ca="1">IF(ISNUMBER(TradeDash[[#This Row],[Port Return]]),L3592*(1+TradeDash[[#This Row],[Returns]]),L3592)</f>
        <v>4257424.4833068429</v>
      </c>
    </row>
    <row r="3594" spans="1:12" x14ac:dyDescent="0.35">
      <c r="A3594" s="1">
        <v>41764</v>
      </c>
      <c r="B3594" s="16">
        <f>YEAR(TradeDash[[#This Row],[Date]])</f>
        <v>2014</v>
      </c>
      <c r="C3594">
        <v>6699.35</v>
      </c>
      <c r="D3594" s="3">
        <f>IFERROR(TradeDash[[#This Row],[Nifty]]/C3593-1,"")</f>
        <v>6.7963195315767777E-4</v>
      </c>
      <c r="E3594">
        <f ca="1">IFERROR(AVERAGE(OFFSET(TradeDash[[#This Row],[Returns]],0,0,-n_days))/STDEV(OFFSET(TradeDash[[#This Row],[Returns]],0,0,-n_days)),"")</f>
        <v>-2.2470959902703988E-3</v>
      </c>
      <c r="F3594">
        <f ca="1">IFERROR(AVERAGE(OFFSET(TradeDash[[#This Row],[Returns]],0,0,-n_days*2))/STDEV(OFFSET(TradeDash[[#This Row],[Returns]],0,0,-n_days*2)),"")</f>
        <v>0.23724463020891284</v>
      </c>
      <c r="G3594">
        <f ca="1">IF(ISNUMBER(TradeDash[[#This Row],[2n day Sharpe]]),AVERAGE(TradeDash[[#This Row],[n day Sharpe]:[2n day Sharpe]]),"")</f>
        <v>0.11749876710932122</v>
      </c>
      <c r="H3594">
        <f ca="1">IF(ISNUMBER(TradeDash[[#This Row],[Sharpe Average]]),IF(TradeDash[[#This Row],[Sharpe Average]]&gt;$G$1,1,0),"")</f>
        <v>1</v>
      </c>
      <c r="I3594" s="2">
        <f ca="1">IF(ISNUMBER(TradeDash[[#This Row],[Signal]]),MAX(IF(AND(TradeDash[[#This Row],[Signal]]=1,I3593&lt;1),I3593+$E$1,IF(AND(TradeDash[[#This Row],[Signal]]=0,I3593&gt;0),I3593-$E$1,IF(AND(TradeDash[[#This Row],[Signal]]=1,I3593=1),I3593,IF(AND(TradeDash[[#This Row],[Signal]]=0,I3593=0),I3593,0)))),0),"")</f>
        <v>1</v>
      </c>
      <c r="J3594" s="3">
        <f ca="1">IF(ISNUMBER(TradeDash[[#This Row],[Position]]),TradeDash[[#This Row],[Position]]*D3595,"")</f>
        <v>2.3808279907751029E-3</v>
      </c>
      <c r="K3594" s="7">
        <f ca="1">K3593*IFERROR(1+TradeDash[[#This Row],[Port Return]],1)</f>
        <v>5352228.3960491363</v>
      </c>
      <c r="L3594" s="7">
        <f ca="1">IF(ISNUMBER(TradeDash[[#This Row],[Port Return]]),L3593*(1+TradeDash[[#This Row],[Returns]]),L3593)</f>
        <v>4260317.9650238538</v>
      </c>
    </row>
    <row r="3595" spans="1:12" x14ac:dyDescent="0.35">
      <c r="A3595" s="1">
        <v>41765</v>
      </c>
      <c r="B3595" s="16">
        <f>YEAR(TradeDash[[#This Row],[Date]])</f>
        <v>2014</v>
      </c>
      <c r="C3595">
        <v>6715.3</v>
      </c>
      <c r="D3595" s="3">
        <f>IFERROR(TradeDash[[#This Row],[Nifty]]/C3594-1,"")</f>
        <v>2.3808279907751029E-3</v>
      </c>
      <c r="E3595">
        <f ca="1">IFERROR(AVERAGE(OFFSET(TradeDash[[#This Row],[Returns]],0,0,-n_days))/STDEV(OFFSET(TradeDash[[#This Row],[Returns]],0,0,-n_days)),"")</f>
        <v>-3.2391123509793113E-3</v>
      </c>
      <c r="F3595">
        <f ca="1">IFERROR(AVERAGE(OFFSET(TradeDash[[#This Row],[Returns]],0,0,-n_days*2))/STDEV(OFFSET(TradeDash[[#This Row],[Returns]],0,0,-n_days*2)),"")</f>
        <v>0.28616405974665587</v>
      </c>
      <c r="G3595">
        <f ca="1">IF(ISNUMBER(TradeDash[[#This Row],[2n day Sharpe]]),AVERAGE(TradeDash[[#This Row],[n day Sharpe]:[2n day Sharpe]]),"")</f>
        <v>0.14146247369783829</v>
      </c>
      <c r="H3595">
        <f ca="1">IF(ISNUMBER(TradeDash[[#This Row],[Sharpe Average]]),IF(TradeDash[[#This Row],[Sharpe Average]]&gt;$G$1,1,0),"")</f>
        <v>1</v>
      </c>
      <c r="I3595" s="2">
        <f ca="1">IF(ISNUMBER(TradeDash[[#This Row],[Signal]]),MAX(IF(AND(TradeDash[[#This Row],[Signal]]=1,I3594&lt;1),I3594+$E$1,IF(AND(TradeDash[[#This Row],[Signal]]=0,I3594&gt;0),I3594-$E$1,IF(AND(TradeDash[[#This Row],[Signal]]=1,I3594=1),I3594,IF(AND(TradeDash[[#This Row],[Signal]]=0,I3594=0),I3594,0)))),0),"")</f>
        <v>1</v>
      </c>
      <c r="J3595" s="3">
        <f ca="1">IF(ISNUMBER(TradeDash[[#This Row],[Position]]),TradeDash[[#This Row],[Position]]*D3596,"")</f>
        <v>-9.344333090107626E-3</v>
      </c>
      <c r="K3595" s="7">
        <f ca="1">K3594*IFERROR(1+TradeDash[[#This Row],[Port Return]],1)</f>
        <v>5302215.3911421206</v>
      </c>
      <c r="L3595" s="7">
        <f ca="1">IF(ISNUMBER(TradeDash[[#This Row],[Port Return]]),L3594*(1+TradeDash[[#This Row],[Returns]]),L3594)</f>
        <v>4270461.0492845848</v>
      </c>
    </row>
    <row r="3596" spans="1:12" x14ac:dyDescent="0.35">
      <c r="A3596" s="1">
        <v>41766</v>
      </c>
      <c r="B3596" s="16">
        <f>YEAR(TradeDash[[#This Row],[Date]])</f>
        <v>2014</v>
      </c>
      <c r="C3596">
        <v>6652.55</v>
      </c>
      <c r="D3596" s="3">
        <f>IFERROR(TradeDash[[#This Row],[Nifty]]/C3595-1,"")</f>
        <v>-9.344333090107626E-3</v>
      </c>
      <c r="E3596">
        <f ca="1">IFERROR(AVERAGE(OFFSET(TradeDash[[#This Row],[Returns]],0,0,-n_days))/STDEV(OFFSET(TradeDash[[#This Row],[Returns]],0,0,-n_days)),"")</f>
        <v>-0.10484384714747257</v>
      </c>
      <c r="F3596">
        <f ca="1">IFERROR(AVERAGE(OFFSET(TradeDash[[#This Row],[Returns]],0,0,-n_days*2))/STDEV(OFFSET(TradeDash[[#This Row],[Returns]],0,0,-n_days*2)),"")</f>
        <v>0.20562954717106352</v>
      </c>
      <c r="G3596">
        <f ca="1">IF(ISNUMBER(TradeDash[[#This Row],[2n day Sharpe]]),AVERAGE(TradeDash[[#This Row],[n day Sharpe]:[2n day Sharpe]]),"")</f>
        <v>5.0392850011795477E-2</v>
      </c>
      <c r="H3596">
        <f ca="1">IF(ISNUMBER(TradeDash[[#This Row],[Sharpe Average]]),IF(TradeDash[[#This Row],[Sharpe Average]]&gt;$G$1,1,0),"")</f>
        <v>1</v>
      </c>
      <c r="I3596" s="2">
        <f ca="1">IF(ISNUMBER(TradeDash[[#This Row],[Signal]]),MAX(IF(AND(TradeDash[[#This Row],[Signal]]=1,I3595&lt;1),I3595+$E$1,IF(AND(TradeDash[[#This Row],[Signal]]=0,I3595&gt;0),I3595-$E$1,IF(AND(TradeDash[[#This Row],[Signal]]=1,I3595=1),I3595,IF(AND(TradeDash[[#This Row],[Signal]]=0,I3595=0),I3595,0)))),0),"")</f>
        <v>1</v>
      </c>
      <c r="J3596" s="3">
        <f ca="1">IF(ISNUMBER(TradeDash[[#This Row],[Position]]),TradeDash[[#This Row],[Position]]*D3597,"")</f>
        <v>1.097323582686327E-3</v>
      </c>
      <c r="K3596" s="7">
        <f ca="1">K3595*IFERROR(1+TradeDash[[#This Row],[Port Return]],1)</f>
        <v>5308033.6371313035</v>
      </c>
      <c r="L3596" s="7">
        <f ca="1">IF(ISNUMBER(TradeDash[[#This Row],[Port Return]]),L3595*(1+TradeDash[[#This Row],[Returns]]),L3595)</f>
        <v>4230556.4387917388</v>
      </c>
    </row>
    <row r="3597" spans="1:12" x14ac:dyDescent="0.35">
      <c r="A3597" s="1">
        <v>41767</v>
      </c>
      <c r="B3597" s="16">
        <f>YEAR(TradeDash[[#This Row],[Date]])</f>
        <v>2014</v>
      </c>
      <c r="C3597">
        <v>6659.85</v>
      </c>
      <c r="D3597" s="3">
        <f>IFERROR(TradeDash[[#This Row],[Nifty]]/C3596-1,"")</f>
        <v>1.097323582686327E-3</v>
      </c>
      <c r="E3597">
        <f ca="1">IFERROR(AVERAGE(OFFSET(TradeDash[[#This Row],[Returns]],0,0,-n_days))/STDEV(OFFSET(TradeDash[[#This Row],[Returns]],0,0,-n_days)),"")</f>
        <v>-7.9242350320889748E-2</v>
      </c>
      <c r="F3597">
        <f ca="1">IFERROR(AVERAGE(OFFSET(TradeDash[[#This Row],[Returns]],0,0,-n_days*2))/STDEV(OFFSET(TradeDash[[#This Row],[Returns]],0,0,-n_days*2)),"")</f>
        <v>0.19235331593736615</v>
      </c>
      <c r="G3597">
        <f ca="1">IF(ISNUMBER(TradeDash[[#This Row],[2n day Sharpe]]),AVERAGE(TradeDash[[#This Row],[n day Sharpe]:[2n day Sharpe]]),"")</f>
        <v>5.6555482808238203E-2</v>
      </c>
      <c r="H3597">
        <f ca="1">IF(ISNUMBER(TradeDash[[#This Row],[Sharpe Average]]),IF(TradeDash[[#This Row],[Sharpe Average]]&gt;$G$1,1,0),"")</f>
        <v>1</v>
      </c>
      <c r="I3597" s="2">
        <f ca="1">IF(ISNUMBER(TradeDash[[#This Row],[Signal]]),MAX(IF(AND(TradeDash[[#This Row],[Signal]]=1,I3596&lt;1),I3596+$E$1,IF(AND(TradeDash[[#This Row],[Signal]]=0,I3596&gt;0),I3596-$E$1,IF(AND(TradeDash[[#This Row],[Signal]]=1,I3596=1),I3596,IF(AND(TradeDash[[#This Row],[Signal]]=0,I3596=0),I3596,0)))),0),"")</f>
        <v>1</v>
      </c>
      <c r="J3597" s="3">
        <f ca="1">IF(ISNUMBER(TradeDash[[#This Row],[Position]]),TradeDash[[#This Row],[Position]]*D3598,"")</f>
        <v>2.9873045188705483E-2</v>
      </c>
      <c r="K3597" s="7">
        <f ca="1">K3596*IFERROR(1+TradeDash[[#This Row],[Port Return]],1)</f>
        <v>5466600.7658364959</v>
      </c>
      <c r="L3597" s="7">
        <f ca="1">IF(ISNUMBER(TradeDash[[#This Row],[Port Return]]),L3596*(1+TradeDash[[#This Row],[Returns]]),L3596)</f>
        <v>4235198.7281399108</v>
      </c>
    </row>
    <row r="3598" spans="1:12" x14ac:dyDescent="0.35">
      <c r="A3598" s="1">
        <v>41768</v>
      </c>
      <c r="B3598" s="16">
        <f>YEAR(TradeDash[[#This Row],[Date]])</f>
        <v>2014</v>
      </c>
      <c r="C3598">
        <v>6858.8</v>
      </c>
      <c r="D3598" s="3">
        <f>IFERROR(TradeDash[[#This Row],[Nifty]]/C3597-1,"")</f>
        <v>2.9873045188705483E-2</v>
      </c>
      <c r="E3598">
        <f ca="1">IFERROR(AVERAGE(OFFSET(TradeDash[[#This Row],[Returns]],0,0,-n_days))/STDEV(OFFSET(TradeDash[[#This Row],[Returns]],0,0,-n_days)),"")</f>
        <v>0.13165009155139906</v>
      </c>
      <c r="F3598">
        <f ca="1">IFERROR(AVERAGE(OFFSET(TradeDash[[#This Row],[Returns]],0,0,-n_days*2))/STDEV(OFFSET(TradeDash[[#This Row],[Returns]],0,0,-n_days*2)),"")</f>
        <v>0.22047893853929393</v>
      </c>
      <c r="G3598">
        <f ca="1">IF(ISNUMBER(TradeDash[[#This Row],[2n day Sharpe]]),AVERAGE(TradeDash[[#This Row],[n day Sharpe]:[2n day Sharpe]]),"")</f>
        <v>0.17606451504534648</v>
      </c>
      <c r="H3598">
        <f ca="1">IF(ISNUMBER(TradeDash[[#This Row],[Sharpe Average]]),IF(TradeDash[[#This Row],[Sharpe Average]]&gt;$G$1,1,0),"")</f>
        <v>1</v>
      </c>
      <c r="I3598" s="2">
        <f ca="1">IF(ISNUMBER(TradeDash[[#This Row],[Signal]]),MAX(IF(AND(TradeDash[[#This Row],[Signal]]=1,I3597&lt;1),I3597+$E$1,IF(AND(TradeDash[[#This Row],[Signal]]=0,I3597&gt;0),I3597-$E$1,IF(AND(TradeDash[[#This Row],[Signal]]=1,I3597=1),I3597,IF(AND(TradeDash[[#This Row],[Signal]]=0,I3597=0),I3597,0)))),0),"")</f>
        <v>1</v>
      </c>
      <c r="J3598" s="3">
        <f ca="1">IF(ISNUMBER(TradeDash[[#This Row],[Position]]),TradeDash[[#This Row],[Position]]*D3599,"")</f>
        <v>2.2664314457339518E-2</v>
      </c>
      <c r="K3598" s="7">
        <f ca="1">K3597*IFERROR(1+TradeDash[[#This Row],[Port Return]],1)</f>
        <v>5590497.5246061468</v>
      </c>
      <c r="L3598" s="7">
        <f ca="1">IF(ISNUMBER(TradeDash[[#This Row],[Port Return]]),L3597*(1+TradeDash[[#This Row],[Returns]]),L3597)</f>
        <v>4361717.0111287823</v>
      </c>
    </row>
    <row r="3599" spans="1:12" x14ac:dyDescent="0.35">
      <c r="A3599" s="1">
        <v>41771</v>
      </c>
      <c r="B3599" s="16">
        <f>YEAR(TradeDash[[#This Row],[Date]])</f>
        <v>2014</v>
      </c>
      <c r="C3599">
        <v>7014.25</v>
      </c>
      <c r="D3599" s="3">
        <f>IFERROR(TradeDash[[#This Row],[Nifty]]/C3598-1,"")</f>
        <v>2.2664314457339518E-2</v>
      </c>
      <c r="E3599">
        <f ca="1">IFERROR(AVERAGE(OFFSET(TradeDash[[#This Row],[Returns]],0,0,-n_days))/STDEV(OFFSET(TradeDash[[#This Row],[Returns]],0,0,-n_days)),"")</f>
        <v>0.22349610405228032</v>
      </c>
      <c r="F3599">
        <f ca="1">IFERROR(AVERAGE(OFFSET(TradeDash[[#This Row],[Returns]],0,0,-n_days*2))/STDEV(OFFSET(TradeDash[[#This Row],[Returns]],0,0,-n_days*2)),"")</f>
        <v>0.2247695535219365</v>
      </c>
      <c r="G3599">
        <f ca="1">IF(ISNUMBER(TradeDash[[#This Row],[2n day Sharpe]]),AVERAGE(TradeDash[[#This Row],[n day Sharpe]:[2n day Sharpe]]),"")</f>
        <v>0.22413282878710841</v>
      </c>
      <c r="H3599">
        <f ca="1">IF(ISNUMBER(TradeDash[[#This Row],[Sharpe Average]]),IF(TradeDash[[#This Row],[Sharpe Average]]&gt;$G$1,1,0),"")</f>
        <v>1</v>
      </c>
      <c r="I3599" s="2">
        <f ca="1">IF(ISNUMBER(TradeDash[[#This Row],[Signal]]),MAX(IF(AND(TradeDash[[#This Row],[Signal]]=1,I3598&lt;1),I3598+$E$1,IF(AND(TradeDash[[#This Row],[Signal]]=0,I3598&gt;0),I3598-$E$1,IF(AND(TradeDash[[#This Row],[Signal]]=1,I3598=1),I3598,IF(AND(TradeDash[[#This Row],[Signal]]=0,I3598=0),I3598,0)))),0),"")</f>
        <v>1</v>
      </c>
      <c r="J3599" s="3">
        <f ca="1">IF(ISNUMBER(TradeDash[[#This Row],[Position]]),TradeDash[[#This Row],[Position]]*D3600,"")</f>
        <v>1.3472573689275347E-2</v>
      </c>
      <c r="K3599" s="7">
        <f ca="1">K3598*IFERROR(1+TradeDash[[#This Row],[Port Return]],1)</f>
        <v>5665815.9144661147</v>
      </c>
      <c r="L3599" s="7">
        <f ca="1">IF(ISNUMBER(TradeDash[[#This Row],[Port Return]]),L3598*(1+TradeDash[[#This Row],[Returns]]),L3598)</f>
        <v>4460572.3370429324</v>
      </c>
    </row>
    <row r="3600" spans="1:12" x14ac:dyDescent="0.35">
      <c r="A3600" s="1">
        <v>41772</v>
      </c>
      <c r="B3600" s="16">
        <f>YEAR(TradeDash[[#This Row],[Date]])</f>
        <v>2014</v>
      </c>
      <c r="C3600">
        <v>7108.75</v>
      </c>
      <c r="D3600" s="3">
        <f>IFERROR(TradeDash[[#This Row],[Nifty]]/C3599-1,"")</f>
        <v>1.3472573689275347E-2</v>
      </c>
      <c r="E3600">
        <f ca="1">IFERROR(AVERAGE(OFFSET(TradeDash[[#This Row],[Returns]],0,0,-n_days))/STDEV(OFFSET(TradeDash[[#This Row],[Returns]],0,0,-n_days)),"")</f>
        <v>0.21780847952012652</v>
      </c>
      <c r="F3600">
        <f ca="1">IFERROR(AVERAGE(OFFSET(TradeDash[[#This Row],[Returns]],0,0,-n_days*2))/STDEV(OFFSET(TradeDash[[#This Row],[Returns]],0,0,-n_days*2)),"")</f>
        <v>0.25467143721827418</v>
      </c>
      <c r="G3600">
        <f ca="1">IF(ISNUMBER(TradeDash[[#This Row],[2n day Sharpe]]),AVERAGE(TradeDash[[#This Row],[n day Sharpe]:[2n day Sharpe]]),"")</f>
        <v>0.23623995836920036</v>
      </c>
      <c r="H3600">
        <f ca="1">IF(ISNUMBER(TradeDash[[#This Row],[Sharpe Average]]),IF(TradeDash[[#This Row],[Sharpe Average]]&gt;$G$1,1,0),"")</f>
        <v>1</v>
      </c>
      <c r="I3600" s="2">
        <f ca="1">IF(ISNUMBER(TradeDash[[#This Row],[Signal]]),MAX(IF(AND(TradeDash[[#This Row],[Signal]]=1,I3599&lt;1),I3599+$E$1,IF(AND(TradeDash[[#This Row],[Signal]]=0,I3599&gt;0),I3599-$E$1,IF(AND(TradeDash[[#This Row],[Signal]]=1,I3599=1),I3599,IF(AND(TradeDash[[#This Row],[Signal]]=0,I3599=0),I3599,0)))),0),"")</f>
        <v>1</v>
      </c>
      <c r="J3600" s="3">
        <f ca="1">IF(ISNUMBER(TradeDash[[#This Row],[Position]]),TradeDash[[#This Row],[Position]]*D3601,"")</f>
        <v>0</v>
      </c>
      <c r="K3600" s="7">
        <f ca="1">K3599*IFERROR(1+TradeDash[[#This Row],[Port Return]],1)</f>
        <v>5665815.9144661147</v>
      </c>
      <c r="L3600" s="7">
        <f ca="1">IF(ISNUMBER(TradeDash[[#This Row],[Port Return]]),L3599*(1+TradeDash[[#This Row],[Returns]]),L3599)</f>
        <v>4520667.7265500864</v>
      </c>
    </row>
    <row r="3601" spans="1:12" x14ac:dyDescent="0.35">
      <c r="A3601" s="1">
        <v>41773</v>
      </c>
      <c r="B3601" s="16">
        <f>YEAR(TradeDash[[#This Row],[Date]])</f>
        <v>2014</v>
      </c>
      <c r="C3601">
        <v>7108.75</v>
      </c>
      <c r="D3601" s="3">
        <f>IFERROR(TradeDash[[#This Row],[Nifty]]/C3600-1,"")</f>
        <v>0</v>
      </c>
      <c r="E3601">
        <f ca="1">IFERROR(AVERAGE(OFFSET(TradeDash[[#This Row],[Returns]],0,0,-n_days))/STDEV(OFFSET(TradeDash[[#This Row],[Returns]],0,0,-n_days)),"")</f>
        <v>0.21766243542186173</v>
      </c>
      <c r="F3601">
        <f ca="1">IFERROR(AVERAGE(OFFSET(TradeDash[[#This Row],[Returns]],0,0,-n_days*2))/STDEV(OFFSET(TradeDash[[#This Row],[Returns]],0,0,-n_days*2)),"")</f>
        <v>0.26782631363292503</v>
      </c>
      <c r="G3601">
        <f ca="1">IF(ISNUMBER(TradeDash[[#This Row],[2n day Sharpe]]),AVERAGE(TradeDash[[#This Row],[n day Sharpe]:[2n day Sharpe]]),"")</f>
        <v>0.24274437452739339</v>
      </c>
      <c r="H3601">
        <f ca="1">IF(ISNUMBER(TradeDash[[#This Row],[Sharpe Average]]),IF(TradeDash[[#This Row],[Sharpe Average]]&gt;$G$1,1,0),"")</f>
        <v>1</v>
      </c>
      <c r="I3601" s="2">
        <f ca="1">IF(ISNUMBER(TradeDash[[#This Row],[Signal]]),MAX(IF(AND(TradeDash[[#This Row],[Signal]]=1,I3600&lt;1),I3600+$E$1,IF(AND(TradeDash[[#This Row],[Signal]]=0,I3600&gt;0),I3600-$E$1,IF(AND(TradeDash[[#This Row],[Signal]]=1,I3600=1),I3600,IF(AND(TradeDash[[#This Row],[Signal]]=0,I3600=0),I3600,0)))),0),"")</f>
        <v>1</v>
      </c>
      <c r="J3601" s="3">
        <f ca="1">IF(ISNUMBER(TradeDash[[#This Row],[Position]]),TradeDash[[#This Row],[Position]]*D3602,"")</f>
        <v>2.0256725866010239E-3</v>
      </c>
      <c r="K3601" s="7">
        <f ca="1">K3600*IFERROR(1+TradeDash[[#This Row],[Port Return]],1)</f>
        <v>5677293.0024447767</v>
      </c>
      <c r="L3601" s="7">
        <f ca="1">IF(ISNUMBER(TradeDash[[#This Row],[Port Return]]),L3600*(1+TradeDash[[#This Row],[Returns]]),L3600)</f>
        <v>4520667.7265500864</v>
      </c>
    </row>
    <row r="3602" spans="1:12" x14ac:dyDescent="0.35">
      <c r="A3602" s="1">
        <v>41774</v>
      </c>
      <c r="B3602" s="16">
        <f>YEAR(TradeDash[[#This Row],[Date]])</f>
        <v>2014</v>
      </c>
      <c r="C3602">
        <v>7123.15</v>
      </c>
      <c r="D3602" s="3">
        <f>IFERROR(TradeDash[[#This Row],[Nifty]]/C3601-1,"")</f>
        <v>2.0256725866010239E-3</v>
      </c>
      <c r="E3602">
        <f ca="1">IFERROR(AVERAGE(OFFSET(TradeDash[[#This Row],[Returns]],0,0,-n_days))/STDEV(OFFSET(TradeDash[[#This Row],[Returns]],0,0,-n_days)),"")</f>
        <v>0.24287670477318071</v>
      </c>
      <c r="F3602">
        <f ca="1">IFERROR(AVERAGE(OFFSET(TradeDash[[#This Row],[Returns]],0,0,-n_days*2))/STDEV(OFFSET(TradeDash[[#This Row],[Returns]],0,0,-n_days*2)),"")</f>
        <v>0.27171337024202263</v>
      </c>
      <c r="G3602">
        <f ca="1">IF(ISNUMBER(TradeDash[[#This Row],[2n day Sharpe]]),AVERAGE(TradeDash[[#This Row],[n day Sharpe]:[2n day Sharpe]]),"")</f>
        <v>0.25729503750760169</v>
      </c>
      <c r="H3602">
        <f ca="1">IF(ISNUMBER(TradeDash[[#This Row],[Sharpe Average]]),IF(TradeDash[[#This Row],[Sharpe Average]]&gt;$G$1,1,0),"")</f>
        <v>1</v>
      </c>
      <c r="I3602" s="2">
        <f ca="1">IF(ISNUMBER(TradeDash[[#This Row],[Signal]]),MAX(IF(AND(TradeDash[[#This Row],[Signal]]=1,I3601&lt;1),I3601+$E$1,IF(AND(TradeDash[[#This Row],[Signal]]=0,I3601&gt;0),I3601-$E$1,IF(AND(TradeDash[[#This Row],[Signal]]=1,I3601=1),I3601,IF(AND(TradeDash[[#This Row],[Signal]]=0,I3601=0),I3601,0)))),0),"")</f>
        <v>1</v>
      </c>
      <c r="J3602" s="3">
        <f ca="1">IF(ISNUMBER(TradeDash[[#This Row],[Position]]),TradeDash[[#This Row],[Position]]*D3603,"")</f>
        <v>1.120992819188138E-2</v>
      </c>
      <c r="K3602" s="7">
        <f ca="1">K3601*IFERROR(1+TradeDash[[#This Row],[Port Return]],1)</f>
        <v>5740935.0493264534</v>
      </c>
      <c r="L3602" s="7">
        <f ca="1">IF(ISNUMBER(TradeDash[[#This Row],[Port Return]]),L3601*(1+TradeDash[[#This Row],[Returns]]),L3601)</f>
        <v>4529825.1192368912</v>
      </c>
    </row>
    <row r="3603" spans="1:12" x14ac:dyDescent="0.35">
      <c r="A3603" s="1">
        <v>41775</v>
      </c>
      <c r="B3603" s="16">
        <f>YEAR(TradeDash[[#This Row],[Date]])</f>
        <v>2014</v>
      </c>
      <c r="C3603">
        <v>7203</v>
      </c>
      <c r="D3603" s="3">
        <f>IFERROR(TradeDash[[#This Row],[Nifty]]/C3602-1,"")</f>
        <v>1.120992819188138E-2</v>
      </c>
      <c r="E3603">
        <f ca="1">IFERROR(AVERAGE(OFFSET(TradeDash[[#This Row],[Returns]],0,0,-n_days))/STDEV(OFFSET(TradeDash[[#This Row],[Returns]],0,0,-n_days)),"")</f>
        <v>0.32817423205471336</v>
      </c>
      <c r="F3603">
        <f ca="1">IFERROR(AVERAGE(OFFSET(TradeDash[[#This Row],[Returns]],0,0,-n_days*2))/STDEV(OFFSET(TradeDash[[#This Row],[Returns]],0,0,-n_days*2)),"")</f>
        <v>0.31409113025217322</v>
      </c>
      <c r="G3603">
        <f ca="1">IF(ISNUMBER(TradeDash[[#This Row],[2n day Sharpe]]),AVERAGE(TradeDash[[#This Row],[n day Sharpe]:[2n day Sharpe]]),"")</f>
        <v>0.32113268115344329</v>
      </c>
      <c r="H3603">
        <f ca="1">IF(ISNUMBER(TradeDash[[#This Row],[Sharpe Average]]),IF(TradeDash[[#This Row],[Sharpe Average]]&gt;$G$1,1,0),"")</f>
        <v>1</v>
      </c>
      <c r="I3603" s="2">
        <f ca="1">IF(ISNUMBER(TradeDash[[#This Row],[Signal]]),MAX(IF(AND(TradeDash[[#This Row],[Signal]]=1,I3602&lt;1),I3602+$E$1,IF(AND(TradeDash[[#This Row],[Signal]]=0,I3602&gt;0),I3602-$E$1,IF(AND(TradeDash[[#This Row],[Signal]]=1,I3602=1),I3602,IF(AND(TradeDash[[#This Row],[Signal]]=0,I3602=0),I3602,0)))),0),"")</f>
        <v>1</v>
      </c>
      <c r="J3603" s="3">
        <f ca="1">IF(ISNUMBER(TradeDash[[#This Row],[Position]]),TradeDash[[#This Row],[Position]]*D3604,"")</f>
        <v>8.4062196307095327E-3</v>
      </c>
      <c r="K3603" s="7">
        <f ca="1">K3602*IFERROR(1+TradeDash[[#This Row],[Port Return]],1)</f>
        <v>5789194.6102367295</v>
      </c>
      <c r="L3603" s="7">
        <f ca="1">IF(ISNUMBER(TradeDash[[#This Row],[Port Return]]),L3602*(1+TradeDash[[#This Row],[Returns]]),L3602)</f>
        <v>4580604.1335453168</v>
      </c>
    </row>
    <row r="3604" spans="1:12" x14ac:dyDescent="0.35">
      <c r="A3604" s="1">
        <v>41778</v>
      </c>
      <c r="B3604" s="16">
        <f>YEAR(TradeDash[[#This Row],[Date]])</f>
        <v>2014</v>
      </c>
      <c r="C3604">
        <v>7263.55</v>
      </c>
      <c r="D3604" s="3">
        <f>IFERROR(TradeDash[[#This Row],[Nifty]]/C3603-1,"")</f>
        <v>8.4062196307095327E-3</v>
      </c>
      <c r="E3604">
        <f ca="1">IFERROR(AVERAGE(OFFSET(TradeDash[[#This Row],[Returns]],0,0,-n_days))/STDEV(OFFSET(TradeDash[[#This Row],[Returns]],0,0,-n_days)),"")</f>
        <v>0.42334695235442937</v>
      </c>
      <c r="F3604">
        <f ca="1">IFERROR(AVERAGE(OFFSET(TradeDash[[#This Row],[Returns]],0,0,-n_days*2))/STDEV(OFFSET(TradeDash[[#This Row],[Returns]],0,0,-n_days*2)),"")</f>
        <v>0.33217721912620074</v>
      </c>
      <c r="G3604">
        <f ca="1">IF(ISNUMBER(TradeDash[[#This Row],[2n day Sharpe]]),AVERAGE(TradeDash[[#This Row],[n day Sharpe]:[2n day Sharpe]]),"")</f>
        <v>0.37776208574031506</v>
      </c>
      <c r="H3604">
        <f ca="1">IF(ISNUMBER(TradeDash[[#This Row],[Sharpe Average]]),IF(TradeDash[[#This Row],[Sharpe Average]]&gt;$G$1,1,0),"")</f>
        <v>1</v>
      </c>
      <c r="I3604" s="2">
        <f ca="1">IF(ISNUMBER(TradeDash[[#This Row],[Signal]]),MAX(IF(AND(TradeDash[[#This Row],[Signal]]=1,I3603&lt;1),I3603+$E$1,IF(AND(TradeDash[[#This Row],[Signal]]=0,I3603&gt;0),I3603-$E$1,IF(AND(TradeDash[[#This Row],[Signal]]=1,I3603=1),I3603,IF(AND(TradeDash[[#This Row],[Signal]]=0,I3603=0),I3603,0)))),0),"")</f>
        <v>1</v>
      </c>
      <c r="J3604" s="3">
        <f ca="1">IF(ISNUMBER(TradeDash[[#This Row],[Position]]),TradeDash[[#This Row],[Position]]*D3605,"")</f>
        <v>1.6452010380598736E-3</v>
      </c>
      <c r="K3604" s="7">
        <f ca="1">K3603*IFERROR(1+TradeDash[[#This Row],[Port Return]],1)</f>
        <v>5798718.9992190218</v>
      </c>
      <c r="L3604" s="7">
        <f ca="1">IF(ISNUMBER(TradeDash[[#This Row],[Port Return]]),L3603*(1+TradeDash[[#This Row],[Returns]]),L3603)</f>
        <v>4619109.6979332343</v>
      </c>
    </row>
    <row r="3605" spans="1:12" x14ac:dyDescent="0.35">
      <c r="A3605" s="1">
        <v>41779</v>
      </c>
      <c r="B3605" s="16">
        <f>YEAR(TradeDash[[#This Row],[Date]])</f>
        <v>2014</v>
      </c>
      <c r="C3605">
        <v>7275.5</v>
      </c>
      <c r="D3605" s="3">
        <f>IFERROR(TradeDash[[#This Row],[Nifty]]/C3604-1,"")</f>
        <v>1.6452010380598736E-3</v>
      </c>
      <c r="E3605">
        <f ca="1">IFERROR(AVERAGE(OFFSET(TradeDash[[#This Row],[Returns]],0,0,-n_days))/STDEV(OFFSET(TradeDash[[#This Row],[Returns]],0,0,-n_days)),"")</f>
        <v>0.36692844817086895</v>
      </c>
      <c r="F3605">
        <f ca="1">IFERROR(AVERAGE(OFFSET(TradeDash[[#This Row],[Returns]],0,0,-n_days*2))/STDEV(OFFSET(TradeDash[[#This Row],[Returns]],0,0,-n_days*2)),"")</f>
        <v>0.3313464741234271</v>
      </c>
      <c r="G3605">
        <f ca="1">IF(ISNUMBER(TradeDash[[#This Row],[2n day Sharpe]]),AVERAGE(TradeDash[[#This Row],[n day Sharpe]:[2n day Sharpe]]),"")</f>
        <v>0.34913746114714805</v>
      </c>
      <c r="H3605">
        <f ca="1">IF(ISNUMBER(TradeDash[[#This Row],[Sharpe Average]]),IF(TradeDash[[#This Row],[Sharpe Average]]&gt;$G$1,1,0),"")</f>
        <v>1</v>
      </c>
      <c r="I3605" s="2">
        <f ca="1">IF(ISNUMBER(TradeDash[[#This Row],[Signal]]),MAX(IF(AND(TradeDash[[#This Row],[Signal]]=1,I3604&lt;1),I3604+$E$1,IF(AND(TradeDash[[#This Row],[Signal]]=0,I3604&gt;0),I3604-$E$1,IF(AND(TradeDash[[#This Row],[Signal]]=1,I3604=1),I3604,IF(AND(TradeDash[[#This Row],[Signal]]=0,I3604=0),I3604,0)))),0),"")</f>
        <v>1</v>
      </c>
      <c r="J3605" s="3">
        <f ca="1">IF(ISNUMBER(TradeDash[[#This Row],[Position]]),TradeDash[[#This Row],[Position]]*D3606,"")</f>
        <v>-3.1063157171329348E-3</v>
      </c>
      <c r="K3605" s="7">
        <f ca="1">K3604*IFERROR(1+TradeDash[[#This Row],[Port Return]],1)</f>
        <v>5780706.3472525105</v>
      </c>
      <c r="L3605" s="7">
        <f ca="1">IF(ISNUMBER(TradeDash[[#This Row],[Port Return]]),L3604*(1+TradeDash[[#This Row],[Returns]]),L3604)</f>
        <v>4626709.0620031869</v>
      </c>
    </row>
    <row r="3606" spans="1:12" x14ac:dyDescent="0.35">
      <c r="A3606" s="1">
        <v>41780</v>
      </c>
      <c r="B3606" s="16">
        <f>YEAR(TradeDash[[#This Row],[Date]])</f>
        <v>2014</v>
      </c>
      <c r="C3606">
        <v>7252.9</v>
      </c>
      <c r="D3606" s="3">
        <f>IFERROR(TradeDash[[#This Row],[Nifty]]/C3605-1,"")</f>
        <v>-3.1063157171329348E-3</v>
      </c>
      <c r="E3606">
        <f ca="1">IFERROR(AVERAGE(OFFSET(TradeDash[[#This Row],[Returns]],0,0,-n_days))/STDEV(OFFSET(TradeDash[[#This Row],[Returns]],0,0,-n_days)),"")</f>
        <v>0.31891074574462502</v>
      </c>
      <c r="F3606">
        <f ca="1">IFERROR(AVERAGE(OFFSET(TradeDash[[#This Row],[Returns]],0,0,-n_days*2))/STDEV(OFFSET(TradeDash[[#This Row],[Returns]],0,0,-n_days*2)),"")</f>
        <v>0.31695740167178371</v>
      </c>
      <c r="G3606">
        <f ca="1">IF(ISNUMBER(TradeDash[[#This Row],[2n day Sharpe]]),AVERAGE(TradeDash[[#This Row],[n day Sharpe]:[2n day Sharpe]]),"")</f>
        <v>0.31793407370820437</v>
      </c>
      <c r="H3606">
        <f ca="1">IF(ISNUMBER(TradeDash[[#This Row],[Sharpe Average]]),IF(TradeDash[[#This Row],[Sharpe Average]]&gt;$G$1,1,0),"")</f>
        <v>1</v>
      </c>
      <c r="I3606" s="2">
        <f ca="1">IF(ISNUMBER(TradeDash[[#This Row],[Signal]]),MAX(IF(AND(TradeDash[[#This Row],[Signal]]=1,I3605&lt;1),I3605+$E$1,IF(AND(TradeDash[[#This Row],[Signal]]=0,I3605&gt;0),I3605-$E$1,IF(AND(TradeDash[[#This Row],[Signal]]=1,I3605=1),I3605,IF(AND(TradeDash[[#This Row],[Signal]]=0,I3605=0),I3605,0)))),0),"")</f>
        <v>1</v>
      </c>
      <c r="J3606" s="3">
        <f ca="1">IF(ISNUMBER(TradeDash[[#This Row],[Position]]),TradeDash[[#This Row],[Position]]*D3607,"")</f>
        <v>3.2400832770340671E-3</v>
      </c>
      <c r="K3606" s="7">
        <f ca="1">K3605*IFERROR(1+TradeDash[[#This Row],[Port Return]],1)</f>
        <v>5799436.3172176881</v>
      </c>
      <c r="L3606" s="7">
        <f ca="1">IF(ISNUMBER(TradeDash[[#This Row],[Port Return]]),L3605*(1+TradeDash[[#This Row],[Returns]]),L3605)</f>
        <v>4612337.0429252852</v>
      </c>
    </row>
    <row r="3607" spans="1:12" x14ac:dyDescent="0.35">
      <c r="A3607" s="1">
        <v>41781</v>
      </c>
      <c r="B3607" s="16">
        <f>YEAR(TradeDash[[#This Row],[Date]])</f>
        <v>2014</v>
      </c>
      <c r="C3607">
        <v>7276.4</v>
      </c>
      <c r="D3607" s="3">
        <f>IFERROR(TradeDash[[#This Row],[Nifty]]/C3606-1,"")</f>
        <v>3.2400832770340671E-3</v>
      </c>
      <c r="E3607">
        <f ca="1">IFERROR(AVERAGE(OFFSET(TradeDash[[#This Row],[Returns]],0,0,-n_days))/STDEV(OFFSET(TradeDash[[#This Row],[Returns]],0,0,-n_days)),"")</f>
        <v>0.33821963651526188</v>
      </c>
      <c r="F3607">
        <f ca="1">IFERROR(AVERAGE(OFFSET(TradeDash[[#This Row],[Returns]],0,0,-n_days*2))/STDEV(OFFSET(TradeDash[[#This Row],[Returns]],0,0,-n_days*2)),"")</f>
        <v>0.35021815893041724</v>
      </c>
      <c r="G3607">
        <f ca="1">IF(ISNUMBER(TradeDash[[#This Row],[2n day Sharpe]]),AVERAGE(TradeDash[[#This Row],[n day Sharpe]:[2n day Sharpe]]),"")</f>
        <v>0.34421889772283953</v>
      </c>
      <c r="H3607">
        <f ca="1">IF(ISNUMBER(TradeDash[[#This Row],[Sharpe Average]]),IF(TradeDash[[#This Row],[Sharpe Average]]&gt;$G$1,1,0),"")</f>
        <v>1</v>
      </c>
      <c r="I3607" s="2">
        <f ca="1">IF(ISNUMBER(TradeDash[[#This Row],[Signal]]),MAX(IF(AND(TradeDash[[#This Row],[Signal]]=1,I3606&lt;1),I3606+$E$1,IF(AND(TradeDash[[#This Row],[Signal]]=0,I3606&gt;0),I3606-$E$1,IF(AND(TradeDash[[#This Row],[Signal]]=1,I3606=1),I3606,IF(AND(TradeDash[[#This Row],[Signal]]=0,I3606=0),I3606,0)))),0),"")</f>
        <v>1</v>
      </c>
      <c r="J3607" s="3">
        <f ca="1">IF(ISNUMBER(TradeDash[[#This Row],[Position]]),TradeDash[[#This Row],[Position]]*D3608,"")</f>
        <v>1.2464955197625249E-2</v>
      </c>
      <c r="K3607" s="7">
        <f ca="1">K3606*IFERROR(1+TradeDash[[#This Row],[Port Return]],1)</f>
        <v>5871726.0310832877</v>
      </c>
      <c r="L3607" s="7">
        <f ca="1">IF(ISNUMBER(TradeDash[[#This Row],[Port Return]]),L3606*(1+TradeDash[[#This Row],[Returns]]),L3606)</f>
        <v>4627281.3990461119</v>
      </c>
    </row>
    <row r="3608" spans="1:12" x14ac:dyDescent="0.35">
      <c r="A3608" s="1">
        <v>41782</v>
      </c>
      <c r="B3608" s="16">
        <f>YEAR(TradeDash[[#This Row],[Date]])</f>
        <v>2014</v>
      </c>
      <c r="C3608">
        <v>7367.1</v>
      </c>
      <c r="D3608" s="3">
        <f>IFERROR(TradeDash[[#This Row],[Nifty]]/C3607-1,"")</f>
        <v>1.2464955197625249E-2</v>
      </c>
      <c r="E3608">
        <f ca="1">IFERROR(AVERAGE(OFFSET(TradeDash[[#This Row],[Returns]],0,0,-n_days))/STDEV(OFFSET(TradeDash[[#This Row],[Returns]],0,0,-n_days)),"")</f>
        <v>0.37460424289682132</v>
      </c>
      <c r="F3608">
        <f ca="1">IFERROR(AVERAGE(OFFSET(TradeDash[[#This Row],[Returns]],0,0,-n_days*2))/STDEV(OFFSET(TradeDash[[#This Row],[Returns]],0,0,-n_days*2)),"")</f>
        <v>0.37695014442356733</v>
      </c>
      <c r="G3608">
        <f ca="1">IF(ISNUMBER(TradeDash[[#This Row],[2n day Sharpe]]),AVERAGE(TradeDash[[#This Row],[n day Sharpe]:[2n day Sharpe]]),"")</f>
        <v>0.37577719366019435</v>
      </c>
      <c r="H3608">
        <f ca="1">IF(ISNUMBER(TradeDash[[#This Row],[Sharpe Average]]),IF(TradeDash[[#This Row],[Sharpe Average]]&gt;$G$1,1,0),"")</f>
        <v>1</v>
      </c>
      <c r="I3608" s="2">
        <f ca="1">IF(ISNUMBER(TradeDash[[#This Row],[Signal]]),MAX(IF(AND(TradeDash[[#This Row],[Signal]]=1,I3607&lt;1),I3607+$E$1,IF(AND(TradeDash[[#This Row],[Signal]]=0,I3607&gt;0),I3607-$E$1,IF(AND(TradeDash[[#This Row],[Signal]]=1,I3607=1),I3607,IF(AND(TradeDash[[#This Row],[Signal]]=0,I3607=0),I3607,0)))),0),"")</f>
        <v>1</v>
      </c>
      <c r="J3608" s="3">
        <f ca="1">IF(ISNUMBER(TradeDash[[#This Row],[Position]]),TradeDash[[#This Row],[Position]]*D3609,"")</f>
        <v>-1.0926959047657947E-3</v>
      </c>
      <c r="K3608" s="7">
        <f ca="1">K3607*IFERROR(1+TradeDash[[#This Row],[Port Return]],1)</f>
        <v>5865310.0200952161</v>
      </c>
      <c r="L3608" s="7">
        <f ca="1">IF(ISNUMBER(TradeDash[[#This Row],[Port Return]]),L3607*(1+TradeDash[[#This Row],[Returns]]),L3607)</f>
        <v>4684960.2543720268</v>
      </c>
    </row>
    <row r="3609" spans="1:12" x14ac:dyDescent="0.35">
      <c r="A3609" s="1">
        <v>41785</v>
      </c>
      <c r="B3609" s="16">
        <f>YEAR(TradeDash[[#This Row],[Date]])</f>
        <v>2014</v>
      </c>
      <c r="C3609">
        <v>7359.05</v>
      </c>
      <c r="D3609" s="3">
        <f>IFERROR(TradeDash[[#This Row],[Nifty]]/C3608-1,"")</f>
        <v>-1.0926959047657947E-3</v>
      </c>
      <c r="E3609">
        <f ca="1">IFERROR(AVERAGE(OFFSET(TradeDash[[#This Row],[Returns]],0,0,-n_days))/STDEV(OFFSET(TradeDash[[#This Row],[Returns]],0,0,-n_days)),"")</f>
        <v>0.42605287216206461</v>
      </c>
      <c r="F3609">
        <f ca="1">IFERROR(AVERAGE(OFFSET(TradeDash[[#This Row],[Returns]],0,0,-n_days*2))/STDEV(OFFSET(TradeDash[[#This Row],[Returns]],0,0,-n_days*2)),"")</f>
        <v>0.33894606117571002</v>
      </c>
      <c r="G3609">
        <f ca="1">IF(ISNUMBER(TradeDash[[#This Row],[2n day Sharpe]]),AVERAGE(TradeDash[[#This Row],[n day Sharpe]:[2n day Sharpe]]),"")</f>
        <v>0.38249946666888734</v>
      </c>
      <c r="H3609">
        <f ca="1">IF(ISNUMBER(TradeDash[[#This Row],[Sharpe Average]]),IF(TradeDash[[#This Row],[Sharpe Average]]&gt;$G$1,1,0),"")</f>
        <v>1</v>
      </c>
      <c r="I3609" s="2">
        <f ca="1">IF(ISNUMBER(TradeDash[[#This Row],[Signal]]),MAX(IF(AND(TradeDash[[#This Row],[Signal]]=1,I3608&lt;1),I3608+$E$1,IF(AND(TradeDash[[#This Row],[Signal]]=0,I3608&gt;0),I3608-$E$1,IF(AND(TradeDash[[#This Row],[Signal]]=1,I3608=1),I3608,IF(AND(TradeDash[[#This Row],[Signal]]=0,I3608=0),I3608,0)))),0),"")</f>
        <v>1</v>
      </c>
      <c r="J3609" s="3">
        <f ca="1">IF(ISNUMBER(TradeDash[[#This Row],[Position]]),TradeDash[[#This Row],[Position]]*D3610,"")</f>
        <v>-5.5781656599697138E-3</v>
      </c>
      <c r="K3609" s="7">
        <f ca="1">K3608*IFERROR(1+TradeDash[[#This Row],[Port Return]],1)</f>
        <v>5832592.3491560444</v>
      </c>
      <c r="L3609" s="7">
        <f ca="1">IF(ISNUMBER(TradeDash[[#This Row],[Port Return]]),L3608*(1+TradeDash[[#This Row],[Returns]]),L3608)</f>
        <v>4679841.0174880838</v>
      </c>
    </row>
    <row r="3610" spans="1:12" x14ac:dyDescent="0.35">
      <c r="A3610" s="1">
        <v>41786</v>
      </c>
      <c r="B3610" s="16">
        <f>YEAR(TradeDash[[#This Row],[Date]])</f>
        <v>2014</v>
      </c>
      <c r="C3610">
        <v>7318</v>
      </c>
      <c r="D3610" s="3">
        <f>IFERROR(TradeDash[[#This Row],[Nifty]]/C3609-1,"")</f>
        <v>-5.5781656599697138E-3</v>
      </c>
      <c r="E3610">
        <f ca="1">IFERROR(AVERAGE(OFFSET(TradeDash[[#This Row],[Returns]],0,0,-n_days))/STDEV(OFFSET(TradeDash[[#This Row],[Returns]],0,0,-n_days)),"")</f>
        <v>0.40899749689937631</v>
      </c>
      <c r="F3610">
        <f ca="1">IFERROR(AVERAGE(OFFSET(TradeDash[[#This Row],[Returns]],0,0,-n_days*2))/STDEV(OFFSET(TradeDash[[#This Row],[Returns]],0,0,-n_days*2)),"")</f>
        <v>0.31551342084088158</v>
      </c>
      <c r="G3610">
        <f ca="1">IF(ISNUMBER(TradeDash[[#This Row],[2n day Sharpe]]),AVERAGE(TradeDash[[#This Row],[n day Sharpe]:[2n day Sharpe]]),"")</f>
        <v>0.36225545887012894</v>
      </c>
      <c r="H3610">
        <f ca="1">IF(ISNUMBER(TradeDash[[#This Row],[Sharpe Average]]),IF(TradeDash[[#This Row],[Sharpe Average]]&gt;$G$1,1,0),"")</f>
        <v>1</v>
      </c>
      <c r="I3610" s="2">
        <f ca="1">IF(ISNUMBER(TradeDash[[#This Row],[Signal]]),MAX(IF(AND(TradeDash[[#This Row],[Signal]]=1,I3609&lt;1),I3609+$E$1,IF(AND(TradeDash[[#This Row],[Signal]]=0,I3609&gt;0),I3609-$E$1,IF(AND(TradeDash[[#This Row],[Signal]]=1,I3609=1),I3609,IF(AND(TradeDash[[#This Row],[Signal]]=0,I3609=0),I3609,0)))),0),"")</f>
        <v>1</v>
      </c>
      <c r="J3610" s="3">
        <f ca="1">IF(ISNUMBER(TradeDash[[#This Row],[Position]]),TradeDash[[#This Row],[Position]]*D3611,"")</f>
        <v>1.591965017764263E-3</v>
      </c>
      <c r="K3610" s="7">
        <f ca="1">K3609*IFERROR(1+TradeDash[[#This Row],[Port Return]],1)</f>
        <v>5841877.6321387803</v>
      </c>
      <c r="L3610" s="7">
        <f ca="1">IF(ISNUMBER(TradeDash[[#This Row],[Port Return]]),L3609*(1+TradeDash[[#This Row],[Returns]]),L3609)</f>
        <v>4653736.0890302137</v>
      </c>
    </row>
    <row r="3611" spans="1:12" x14ac:dyDescent="0.35">
      <c r="A3611" s="1">
        <v>41787</v>
      </c>
      <c r="B3611" s="16">
        <f>YEAR(TradeDash[[#This Row],[Date]])</f>
        <v>2014</v>
      </c>
      <c r="C3611">
        <v>7329.65</v>
      </c>
      <c r="D3611" s="3">
        <f>IFERROR(TradeDash[[#This Row],[Nifty]]/C3610-1,"")</f>
        <v>1.591965017764263E-3</v>
      </c>
      <c r="E3611">
        <f ca="1">IFERROR(AVERAGE(OFFSET(TradeDash[[#This Row],[Returns]],0,0,-n_days))/STDEV(OFFSET(TradeDash[[#This Row],[Returns]],0,0,-n_days)),"")</f>
        <v>0.4667008692281327</v>
      </c>
      <c r="F3611">
        <f ca="1">IFERROR(AVERAGE(OFFSET(TradeDash[[#This Row],[Returns]],0,0,-n_days*2))/STDEV(OFFSET(TradeDash[[#This Row],[Returns]],0,0,-n_days*2)),"")</f>
        <v>0.31497184262712413</v>
      </c>
      <c r="G3611">
        <f ca="1">IF(ISNUMBER(TradeDash[[#This Row],[2n day Sharpe]]),AVERAGE(TradeDash[[#This Row],[n day Sharpe]:[2n day Sharpe]]),"")</f>
        <v>0.39083635592762844</v>
      </c>
      <c r="H3611">
        <f ca="1">IF(ISNUMBER(TradeDash[[#This Row],[Sharpe Average]]),IF(TradeDash[[#This Row],[Sharpe Average]]&gt;$G$1,1,0),"")</f>
        <v>1</v>
      </c>
      <c r="I3611" s="2">
        <f ca="1">IF(ISNUMBER(TradeDash[[#This Row],[Signal]]),MAX(IF(AND(TradeDash[[#This Row],[Signal]]=1,I3610&lt;1),I3610+$E$1,IF(AND(TradeDash[[#This Row],[Signal]]=0,I3610&gt;0),I3610-$E$1,IF(AND(TradeDash[[#This Row],[Signal]]=1,I3610=1),I3610,IF(AND(TradeDash[[#This Row],[Signal]]=0,I3610=0),I3610,0)))),0),"")</f>
        <v>1</v>
      </c>
      <c r="J3611" s="3">
        <f ca="1">IF(ISNUMBER(TradeDash[[#This Row],[Position]]),TradeDash[[#This Row],[Position]]*D3612,"")</f>
        <v>-1.2824623276691205E-2</v>
      </c>
      <c r="K3611" s="7">
        <f ca="1">K3610*IFERROR(1+TradeDash[[#This Row],[Port Return]],1)</f>
        <v>5766957.7522780718</v>
      </c>
      <c r="L3611" s="7">
        <f ca="1">IF(ISNUMBER(TradeDash[[#This Row],[Port Return]]),L3610*(1+TradeDash[[#This Row],[Returns]]),L3610)</f>
        <v>4661144.6740858564</v>
      </c>
    </row>
    <row r="3612" spans="1:12" x14ac:dyDescent="0.35">
      <c r="A3612" s="1">
        <v>41788</v>
      </c>
      <c r="B3612" s="16">
        <f>YEAR(TradeDash[[#This Row],[Date]])</f>
        <v>2014</v>
      </c>
      <c r="C3612">
        <v>7235.65</v>
      </c>
      <c r="D3612" s="3">
        <f>IFERROR(TradeDash[[#This Row],[Nifty]]/C3611-1,"")</f>
        <v>-1.2824623276691205E-2</v>
      </c>
      <c r="E3612">
        <f ca="1">IFERROR(AVERAGE(OFFSET(TradeDash[[#This Row],[Returns]],0,0,-n_days))/STDEV(OFFSET(TradeDash[[#This Row],[Returns]],0,0,-n_days)),"")</f>
        <v>0.38760268762142758</v>
      </c>
      <c r="F3612">
        <f ca="1">IFERROR(AVERAGE(OFFSET(TradeDash[[#This Row],[Returns]],0,0,-n_days*2))/STDEV(OFFSET(TradeDash[[#This Row],[Returns]],0,0,-n_days*2)),"")</f>
        <v>0.24913345285369135</v>
      </c>
      <c r="G3612">
        <f ca="1">IF(ISNUMBER(TradeDash[[#This Row],[2n day Sharpe]]),AVERAGE(TradeDash[[#This Row],[n day Sharpe]:[2n day Sharpe]]),"")</f>
        <v>0.31836807023755948</v>
      </c>
      <c r="H3612">
        <f ca="1">IF(ISNUMBER(TradeDash[[#This Row],[Sharpe Average]]),IF(TradeDash[[#This Row],[Sharpe Average]]&gt;$G$1,1,0),"")</f>
        <v>1</v>
      </c>
      <c r="I3612" s="2">
        <f ca="1">IF(ISNUMBER(TradeDash[[#This Row],[Signal]]),MAX(IF(AND(TradeDash[[#This Row],[Signal]]=1,I3611&lt;1),I3611+$E$1,IF(AND(TradeDash[[#This Row],[Signal]]=0,I3611&gt;0),I3611-$E$1,IF(AND(TradeDash[[#This Row],[Signal]]=1,I3611=1),I3611,IF(AND(TradeDash[[#This Row],[Signal]]=0,I3611=0),I3611,0)))),0),"")</f>
        <v>1</v>
      </c>
      <c r="J3612" s="3">
        <f ca="1">IF(ISNUMBER(TradeDash[[#This Row],[Position]]),TradeDash[[#This Row],[Position]]*D3613,"")</f>
        <v>-7.8776613020248298E-4</v>
      </c>
      <c r="K3612" s="7">
        <f ca="1">K3611*IFERROR(1+TradeDash[[#This Row],[Port Return]],1)</f>
        <v>5762414.7382865185</v>
      </c>
      <c r="L3612" s="7">
        <f ca="1">IF(ISNUMBER(TradeDash[[#This Row],[Port Return]]),L3611*(1+TradeDash[[#This Row],[Returns]]),L3611)</f>
        <v>4601367.2496025497</v>
      </c>
    </row>
    <row r="3613" spans="1:12" x14ac:dyDescent="0.35">
      <c r="A3613" s="1">
        <v>41789</v>
      </c>
      <c r="B3613" s="16">
        <f>YEAR(TradeDash[[#This Row],[Date]])</f>
        <v>2014</v>
      </c>
      <c r="C3613">
        <v>7229.95</v>
      </c>
      <c r="D3613" s="3">
        <f>IFERROR(TradeDash[[#This Row],[Nifty]]/C3612-1,"")</f>
        <v>-7.8776613020248298E-4</v>
      </c>
      <c r="E3613">
        <f ca="1">IFERROR(AVERAGE(OFFSET(TradeDash[[#This Row],[Returns]],0,0,-n_days))/STDEV(OFFSET(TradeDash[[#This Row],[Returns]],0,0,-n_days)),"")</f>
        <v>0.38441668185431221</v>
      </c>
      <c r="F3613">
        <f ca="1">IFERROR(AVERAGE(OFFSET(TradeDash[[#This Row],[Returns]],0,0,-n_days*2))/STDEV(OFFSET(TradeDash[[#This Row],[Returns]],0,0,-n_days*2)),"")</f>
        <v>0.22468259465904591</v>
      </c>
      <c r="G3613">
        <f ca="1">IF(ISNUMBER(TradeDash[[#This Row],[2n day Sharpe]]),AVERAGE(TradeDash[[#This Row],[n day Sharpe]:[2n day Sharpe]]),"")</f>
        <v>0.30454963825667908</v>
      </c>
      <c r="H3613">
        <f ca="1">IF(ISNUMBER(TradeDash[[#This Row],[Sharpe Average]]),IF(TradeDash[[#This Row],[Sharpe Average]]&gt;$G$1,1,0),"")</f>
        <v>1</v>
      </c>
      <c r="I3613" s="2">
        <f ca="1">IF(ISNUMBER(TradeDash[[#This Row],[Signal]]),MAX(IF(AND(TradeDash[[#This Row],[Signal]]=1,I3612&lt;1),I3612+$E$1,IF(AND(TradeDash[[#This Row],[Signal]]=0,I3612&gt;0),I3612-$E$1,IF(AND(TradeDash[[#This Row],[Signal]]=1,I3612=1),I3612,IF(AND(TradeDash[[#This Row],[Signal]]=0,I3612=0),I3612,0)))),0),"")</f>
        <v>1</v>
      </c>
      <c r="J3613" s="3">
        <f ca="1">IF(ISNUMBER(TradeDash[[#This Row],[Position]]),TradeDash[[#This Row],[Position]]*D3614,"")</f>
        <v>1.8333460120747658E-2</v>
      </c>
      <c r="K3613" s="7">
        <f ca="1">K3612*IFERROR(1+TradeDash[[#This Row],[Port Return]],1)</f>
        <v>5868059.7390901027</v>
      </c>
      <c r="L3613" s="7">
        <f ca="1">IF(ISNUMBER(TradeDash[[#This Row],[Port Return]]),L3612*(1+TradeDash[[#This Row],[Returns]]),L3612)</f>
        <v>4597742.4483306902</v>
      </c>
    </row>
    <row r="3614" spans="1:12" x14ac:dyDescent="0.35">
      <c r="A3614" s="1">
        <v>41792</v>
      </c>
      <c r="B3614" s="16">
        <f>YEAR(TradeDash[[#This Row],[Date]])</f>
        <v>2014</v>
      </c>
      <c r="C3614">
        <v>7362.5</v>
      </c>
      <c r="D3614" s="3">
        <f>IFERROR(TradeDash[[#This Row],[Nifty]]/C3613-1,"")</f>
        <v>1.8333460120747658E-2</v>
      </c>
      <c r="E3614">
        <f ca="1">IFERROR(AVERAGE(OFFSET(TradeDash[[#This Row],[Returns]],0,0,-n_days))/STDEV(OFFSET(TradeDash[[#This Row],[Returns]],0,0,-n_days)),"")</f>
        <v>0.45086066089287258</v>
      </c>
      <c r="F3614">
        <f ca="1">IFERROR(AVERAGE(OFFSET(TradeDash[[#This Row],[Returns]],0,0,-n_days*2))/STDEV(OFFSET(TradeDash[[#This Row],[Returns]],0,0,-n_days*2)),"")</f>
        <v>0.26244306495596381</v>
      </c>
      <c r="G3614">
        <f ca="1">IF(ISNUMBER(TradeDash[[#This Row],[2n day Sharpe]]),AVERAGE(TradeDash[[#This Row],[n day Sharpe]:[2n day Sharpe]]),"")</f>
        <v>0.35665186292441819</v>
      </c>
      <c r="H3614">
        <f ca="1">IF(ISNUMBER(TradeDash[[#This Row],[Sharpe Average]]),IF(TradeDash[[#This Row],[Sharpe Average]]&gt;$G$1,1,0),"")</f>
        <v>1</v>
      </c>
      <c r="I3614" s="2">
        <f ca="1">IF(ISNUMBER(TradeDash[[#This Row],[Signal]]),MAX(IF(AND(TradeDash[[#This Row],[Signal]]=1,I3613&lt;1),I3613+$E$1,IF(AND(TradeDash[[#This Row],[Signal]]=0,I3613&gt;0),I3613-$E$1,IF(AND(TradeDash[[#This Row],[Signal]]=1,I3613=1),I3613,IF(AND(TradeDash[[#This Row],[Signal]]=0,I3613=0),I3613,0)))),0),"")</f>
        <v>1</v>
      </c>
      <c r="J3614" s="3">
        <f ca="1">IF(ISNUMBER(TradeDash[[#This Row],[Position]]),TradeDash[[#This Row],[Position]]*D3615,"")</f>
        <v>7.2461799660441528E-3</v>
      </c>
      <c r="K3614" s="7">
        <f ca="1">K3613*IFERROR(1+TradeDash[[#This Row],[Port Return]],1)</f>
        <v>5910580.7560110474</v>
      </c>
      <c r="L3614" s="7">
        <f ca="1">IF(ISNUMBER(TradeDash[[#This Row],[Port Return]]),L3613*(1+TradeDash[[#This Row],[Returns]]),L3613)</f>
        <v>4682034.9761526296</v>
      </c>
    </row>
    <row r="3615" spans="1:12" x14ac:dyDescent="0.35">
      <c r="A3615" s="1">
        <v>41793</v>
      </c>
      <c r="B3615" s="16">
        <f>YEAR(TradeDash[[#This Row],[Date]])</f>
        <v>2014</v>
      </c>
      <c r="C3615">
        <v>7415.85</v>
      </c>
      <c r="D3615" s="3">
        <f>IFERROR(TradeDash[[#This Row],[Nifty]]/C3614-1,"")</f>
        <v>7.2461799660441528E-3</v>
      </c>
      <c r="E3615">
        <f ca="1">IFERROR(AVERAGE(OFFSET(TradeDash[[#This Row],[Returns]],0,0,-n_days))/STDEV(OFFSET(TradeDash[[#This Row],[Returns]],0,0,-n_days)),"")</f>
        <v>0.47388791085796228</v>
      </c>
      <c r="F3615">
        <f ca="1">IFERROR(AVERAGE(OFFSET(TradeDash[[#This Row],[Returns]],0,0,-n_days*2))/STDEV(OFFSET(TradeDash[[#This Row],[Returns]],0,0,-n_days*2)),"")</f>
        <v>0.2744854056678519</v>
      </c>
      <c r="G3615">
        <f ca="1">IF(ISNUMBER(TradeDash[[#This Row],[2n day Sharpe]]),AVERAGE(TradeDash[[#This Row],[n day Sharpe]:[2n day Sharpe]]),"")</f>
        <v>0.37418665826290709</v>
      </c>
      <c r="H3615">
        <f ca="1">IF(ISNUMBER(TradeDash[[#This Row],[Sharpe Average]]),IF(TradeDash[[#This Row],[Sharpe Average]]&gt;$G$1,1,0),"")</f>
        <v>1</v>
      </c>
      <c r="I3615" s="2">
        <f ca="1">IF(ISNUMBER(TradeDash[[#This Row],[Signal]]),MAX(IF(AND(TradeDash[[#This Row],[Signal]]=1,I3614&lt;1),I3614+$E$1,IF(AND(TradeDash[[#This Row],[Signal]]=0,I3614&gt;0),I3614-$E$1,IF(AND(TradeDash[[#This Row],[Signal]]=1,I3614=1),I3614,IF(AND(TradeDash[[#This Row],[Signal]]=0,I3614=0),I3614,0)))),0),"")</f>
        <v>1</v>
      </c>
      <c r="J3615" s="3">
        <f ca="1">IF(ISNUMBER(TradeDash[[#This Row],[Position]]),TradeDash[[#This Row],[Position]]*D3616,"")</f>
        <v>-1.8339098013040456E-3</v>
      </c>
      <c r="K3615" s="7">
        <f ca="1">K3614*IFERROR(1+TradeDash[[#This Row],[Port Return]],1)</f>
        <v>5899741.2840311993</v>
      </c>
      <c r="L3615" s="7">
        <f ca="1">IF(ISNUMBER(TradeDash[[#This Row],[Port Return]]),L3614*(1+TradeDash[[#This Row],[Returns]]),L3614)</f>
        <v>4715961.8441971447</v>
      </c>
    </row>
    <row r="3616" spans="1:12" x14ac:dyDescent="0.35">
      <c r="A3616" s="1">
        <v>41794</v>
      </c>
      <c r="B3616" s="16">
        <f>YEAR(TradeDash[[#This Row],[Date]])</f>
        <v>2014</v>
      </c>
      <c r="C3616">
        <v>7402.25</v>
      </c>
      <c r="D3616" s="3">
        <f>IFERROR(TradeDash[[#This Row],[Nifty]]/C3615-1,"")</f>
        <v>-1.8339098013040456E-3</v>
      </c>
      <c r="E3616">
        <f ca="1">IFERROR(AVERAGE(OFFSET(TradeDash[[#This Row],[Returns]],0,0,-n_days))/STDEV(OFFSET(TradeDash[[#This Row],[Returns]],0,0,-n_days)),"")</f>
        <v>0.52979267407616126</v>
      </c>
      <c r="F3616">
        <f ca="1">IFERROR(AVERAGE(OFFSET(TradeDash[[#This Row],[Returns]],0,0,-n_days*2))/STDEV(OFFSET(TradeDash[[#This Row],[Returns]],0,0,-n_days*2)),"")</f>
        <v>0.2560938523923233</v>
      </c>
      <c r="G3616">
        <f ca="1">IF(ISNUMBER(TradeDash[[#This Row],[2n day Sharpe]]),AVERAGE(TradeDash[[#This Row],[n day Sharpe]:[2n day Sharpe]]),"")</f>
        <v>0.39294326323424228</v>
      </c>
      <c r="H3616">
        <f ca="1">IF(ISNUMBER(TradeDash[[#This Row],[Sharpe Average]]),IF(TradeDash[[#This Row],[Sharpe Average]]&gt;$G$1,1,0),"")</f>
        <v>1</v>
      </c>
      <c r="I3616" s="2">
        <f ca="1">IF(ISNUMBER(TradeDash[[#This Row],[Signal]]),MAX(IF(AND(TradeDash[[#This Row],[Signal]]=1,I3615&lt;1),I3615+$E$1,IF(AND(TradeDash[[#This Row],[Signal]]=0,I3615&gt;0),I3615-$E$1,IF(AND(TradeDash[[#This Row],[Signal]]=1,I3615=1),I3615,IF(AND(TradeDash[[#This Row],[Signal]]=0,I3615=0),I3615,0)))),0),"")</f>
        <v>1</v>
      </c>
      <c r="J3616" s="3">
        <f ca="1">IF(ISNUMBER(TradeDash[[#This Row],[Position]]),TradeDash[[#This Row],[Position]]*D3617,"")</f>
        <v>9.7065081563039168E-3</v>
      </c>
      <c r="K3616" s="7">
        <f ca="1">K3615*IFERROR(1+TradeDash[[#This Row],[Port Return]],1)</f>
        <v>5957007.1709247315</v>
      </c>
      <c r="L3616" s="7">
        <f ca="1">IF(ISNUMBER(TradeDash[[#This Row],[Port Return]]),L3615*(1+TradeDash[[#This Row],[Returns]]),L3615)</f>
        <v>4707313.1955484953</v>
      </c>
    </row>
    <row r="3617" spans="1:12" x14ac:dyDescent="0.35">
      <c r="A3617" s="1">
        <v>41795</v>
      </c>
      <c r="B3617" s="16">
        <f>YEAR(TradeDash[[#This Row],[Date]])</f>
        <v>2014</v>
      </c>
      <c r="C3617">
        <v>7474.1</v>
      </c>
      <c r="D3617" s="3">
        <f>IFERROR(TradeDash[[#This Row],[Nifty]]/C3616-1,"")</f>
        <v>9.7065081563039168E-3</v>
      </c>
      <c r="E3617">
        <f ca="1">IFERROR(AVERAGE(OFFSET(TradeDash[[#This Row],[Returns]],0,0,-n_days))/STDEV(OFFSET(TradeDash[[#This Row],[Returns]],0,0,-n_days)),"")</f>
        <v>0.57254475599821675</v>
      </c>
      <c r="F3617">
        <f ca="1">IFERROR(AVERAGE(OFFSET(TradeDash[[#This Row],[Returns]],0,0,-n_days*2))/STDEV(OFFSET(TradeDash[[#This Row],[Returns]],0,0,-n_days*2)),"")</f>
        <v>0.28809584910072272</v>
      </c>
      <c r="G3617">
        <f ca="1">IF(ISNUMBER(TradeDash[[#This Row],[2n day Sharpe]]),AVERAGE(TradeDash[[#This Row],[n day Sharpe]:[2n day Sharpe]]),"")</f>
        <v>0.43032030254946974</v>
      </c>
      <c r="H3617">
        <f ca="1">IF(ISNUMBER(TradeDash[[#This Row],[Sharpe Average]]),IF(TradeDash[[#This Row],[Sharpe Average]]&gt;$G$1,1,0),"")</f>
        <v>1</v>
      </c>
      <c r="I3617" s="2">
        <f ca="1">IF(ISNUMBER(TradeDash[[#This Row],[Signal]]),MAX(IF(AND(TradeDash[[#This Row],[Signal]]=1,I3616&lt;1),I3616+$E$1,IF(AND(TradeDash[[#This Row],[Signal]]=0,I3616&gt;0),I3616-$E$1,IF(AND(TradeDash[[#This Row],[Signal]]=1,I3616=1),I3616,IF(AND(TradeDash[[#This Row],[Signal]]=0,I3616=0),I3616,0)))),0),"")</f>
        <v>1</v>
      </c>
      <c r="J3617" s="3">
        <f ca="1">IF(ISNUMBER(TradeDash[[#This Row],[Position]]),TradeDash[[#This Row],[Position]]*D3618,"")</f>
        <v>1.4623834307809558E-2</v>
      </c>
      <c r="K3617" s="7">
        <f ca="1">K3616*IFERROR(1+TradeDash[[#This Row],[Port Return]],1)</f>
        <v>6044121.4567627683</v>
      </c>
      <c r="L3617" s="7">
        <f ca="1">IF(ISNUMBER(TradeDash[[#This Row],[Port Return]]),L3616*(1+TradeDash[[#This Row],[Returns]]),L3616)</f>
        <v>4753004.7694753641</v>
      </c>
    </row>
    <row r="3618" spans="1:12" x14ac:dyDescent="0.35">
      <c r="A3618" s="1">
        <v>41796</v>
      </c>
      <c r="B3618" s="16">
        <f>YEAR(TradeDash[[#This Row],[Date]])</f>
        <v>2014</v>
      </c>
      <c r="C3618">
        <v>7583.4</v>
      </c>
      <c r="D3618" s="3">
        <f>IFERROR(TradeDash[[#This Row],[Nifty]]/C3617-1,"")</f>
        <v>1.4623834307809558E-2</v>
      </c>
      <c r="E3618">
        <f ca="1">IFERROR(AVERAGE(OFFSET(TradeDash[[#This Row],[Returns]],0,0,-n_days))/STDEV(OFFSET(TradeDash[[#This Row],[Returns]],0,0,-n_days)),"")</f>
        <v>0.57848263070765527</v>
      </c>
      <c r="F3618">
        <f ca="1">IFERROR(AVERAGE(OFFSET(TradeDash[[#This Row],[Returns]],0,0,-n_days*2))/STDEV(OFFSET(TradeDash[[#This Row],[Returns]],0,0,-n_days*2)),"")</f>
        <v>0.34200476143357522</v>
      </c>
      <c r="G3618">
        <f ca="1">IF(ISNUMBER(TradeDash[[#This Row],[2n day Sharpe]]),AVERAGE(TradeDash[[#This Row],[n day Sharpe]:[2n day Sharpe]]),"")</f>
        <v>0.46024369607061522</v>
      </c>
      <c r="H3618">
        <f ca="1">IF(ISNUMBER(TradeDash[[#This Row],[Sharpe Average]]),IF(TradeDash[[#This Row],[Sharpe Average]]&gt;$G$1,1,0),"")</f>
        <v>1</v>
      </c>
      <c r="I3618" s="2">
        <f ca="1">IF(ISNUMBER(TradeDash[[#This Row],[Signal]]),MAX(IF(AND(TradeDash[[#This Row],[Signal]]=1,I3617&lt;1),I3617+$E$1,IF(AND(TradeDash[[#This Row],[Signal]]=0,I3617&gt;0),I3617-$E$1,IF(AND(TradeDash[[#This Row],[Signal]]=1,I3617=1),I3617,IF(AND(TradeDash[[#This Row],[Signal]]=0,I3617=0),I3617,0)))),0),"")</f>
        <v>1</v>
      </c>
      <c r="J3618" s="3">
        <f ca="1">IF(ISNUMBER(TradeDash[[#This Row],[Position]]),TradeDash[[#This Row],[Position]]*D3619,"")</f>
        <v>9.3889284489807601E-3</v>
      </c>
      <c r="K3618" s="7">
        <f ca="1">K3617*IFERROR(1+TradeDash[[#This Row],[Port Return]],1)</f>
        <v>6100869.2806572635</v>
      </c>
      <c r="L3618" s="7">
        <f ca="1">IF(ISNUMBER(TradeDash[[#This Row],[Port Return]]),L3617*(1+TradeDash[[#This Row],[Returns]]),L3617)</f>
        <v>4822511.9236884005</v>
      </c>
    </row>
    <row r="3619" spans="1:12" x14ac:dyDescent="0.35">
      <c r="A3619" s="1">
        <v>41799</v>
      </c>
      <c r="B3619" s="16">
        <f>YEAR(TradeDash[[#This Row],[Date]])</f>
        <v>2014</v>
      </c>
      <c r="C3619">
        <v>7654.6</v>
      </c>
      <c r="D3619" s="3">
        <f>IFERROR(TradeDash[[#This Row],[Nifty]]/C3618-1,"")</f>
        <v>9.3889284489807601E-3</v>
      </c>
      <c r="E3619">
        <f ca="1">IFERROR(AVERAGE(OFFSET(TradeDash[[#This Row],[Returns]],0,0,-n_days))/STDEV(OFFSET(TradeDash[[#This Row],[Returns]],0,0,-n_days)),"")</f>
        <v>0.5639755367733168</v>
      </c>
      <c r="F3619">
        <f ca="1">IFERROR(AVERAGE(OFFSET(TradeDash[[#This Row],[Returns]],0,0,-n_days*2))/STDEV(OFFSET(TradeDash[[#This Row],[Returns]],0,0,-n_days*2)),"")</f>
        <v>0.36560735770807701</v>
      </c>
      <c r="G3619">
        <f ca="1">IF(ISNUMBER(TradeDash[[#This Row],[2n day Sharpe]]),AVERAGE(TradeDash[[#This Row],[n day Sharpe]:[2n day Sharpe]]),"")</f>
        <v>0.46479144724069688</v>
      </c>
      <c r="H3619">
        <f ca="1">IF(ISNUMBER(TradeDash[[#This Row],[Sharpe Average]]),IF(TradeDash[[#This Row],[Sharpe Average]]&gt;$G$1,1,0),"")</f>
        <v>1</v>
      </c>
      <c r="I3619" s="2">
        <f ca="1">IF(ISNUMBER(TradeDash[[#This Row],[Signal]]),MAX(IF(AND(TradeDash[[#This Row],[Signal]]=1,I3618&lt;1),I3618+$E$1,IF(AND(TradeDash[[#This Row],[Signal]]=0,I3618&gt;0),I3618-$E$1,IF(AND(TradeDash[[#This Row],[Signal]]=1,I3618=1),I3618,IF(AND(TradeDash[[#This Row],[Signal]]=0,I3618=0),I3618,0)))),0),"")</f>
        <v>1</v>
      </c>
      <c r="J3619" s="3">
        <f ca="1">IF(ISNUMBER(TradeDash[[#This Row],[Position]]),TradeDash[[#This Row],[Position]]*D3620,"")</f>
        <v>2.3515271862661891E-4</v>
      </c>
      <c r="K3619" s="7">
        <f ca="1">K3618*IFERROR(1+TradeDash[[#This Row],[Port Return]],1)</f>
        <v>6102303.9166545961</v>
      </c>
      <c r="L3619" s="7">
        <f ca="1">IF(ISNUMBER(TradeDash[[#This Row],[Port Return]]),L3618*(1+TradeDash[[#This Row],[Returns]]),L3618)</f>
        <v>4867790.1430842672</v>
      </c>
    </row>
    <row r="3620" spans="1:12" x14ac:dyDescent="0.35">
      <c r="A3620" s="1">
        <v>41800</v>
      </c>
      <c r="B3620" s="16">
        <f>YEAR(TradeDash[[#This Row],[Date]])</f>
        <v>2014</v>
      </c>
      <c r="C3620">
        <v>7656.4</v>
      </c>
      <c r="D3620" s="3">
        <f>IFERROR(TradeDash[[#This Row],[Nifty]]/C3619-1,"")</f>
        <v>2.3515271862661891E-4</v>
      </c>
      <c r="E3620">
        <f ca="1">IFERROR(AVERAGE(OFFSET(TradeDash[[#This Row],[Returns]],0,0,-n_days))/STDEV(OFFSET(TradeDash[[#This Row],[Returns]],0,0,-n_days)),"")</f>
        <v>0.49522462063635903</v>
      </c>
      <c r="F3620">
        <f ca="1">IFERROR(AVERAGE(OFFSET(TradeDash[[#This Row],[Returns]],0,0,-n_days*2))/STDEV(OFFSET(TradeDash[[#This Row],[Returns]],0,0,-n_days*2)),"")</f>
        <v>0.33219291078071811</v>
      </c>
      <c r="G3620">
        <f ca="1">IF(ISNUMBER(TradeDash[[#This Row],[2n day Sharpe]]),AVERAGE(TradeDash[[#This Row],[n day Sharpe]:[2n day Sharpe]]),"")</f>
        <v>0.41370876570853854</v>
      </c>
      <c r="H3620">
        <f ca="1">IF(ISNUMBER(TradeDash[[#This Row],[Sharpe Average]]),IF(TradeDash[[#This Row],[Sharpe Average]]&gt;$G$1,1,0),"")</f>
        <v>1</v>
      </c>
      <c r="I3620" s="2">
        <f ca="1">IF(ISNUMBER(TradeDash[[#This Row],[Signal]]),MAX(IF(AND(TradeDash[[#This Row],[Signal]]=1,I3619&lt;1),I3619+$E$1,IF(AND(TradeDash[[#This Row],[Signal]]=0,I3619&gt;0),I3619-$E$1,IF(AND(TradeDash[[#This Row],[Signal]]=1,I3619=1),I3619,IF(AND(TradeDash[[#This Row],[Signal]]=0,I3619=0),I3619,0)))),0),"")</f>
        <v>1</v>
      </c>
      <c r="J3620" s="3">
        <f ca="1">IF(ISNUMBER(TradeDash[[#This Row],[Position]]),TradeDash[[#This Row],[Position]]*D3621,"")</f>
        <v>-3.8595162217228696E-3</v>
      </c>
      <c r="K3620" s="7">
        <f ca="1">K3619*IFERROR(1+TradeDash[[#This Row],[Port Return]],1)</f>
        <v>6078751.9756983845</v>
      </c>
      <c r="L3620" s="7">
        <f ca="1">IF(ISNUMBER(TradeDash[[#This Row],[Port Return]]),L3619*(1+TradeDash[[#This Row],[Returns]]),L3619)</f>
        <v>4868934.8171701171</v>
      </c>
    </row>
    <row r="3621" spans="1:12" x14ac:dyDescent="0.35">
      <c r="A3621" s="1">
        <v>41801</v>
      </c>
      <c r="B3621" s="16">
        <f>YEAR(TradeDash[[#This Row],[Date]])</f>
        <v>2014</v>
      </c>
      <c r="C3621">
        <v>7626.85</v>
      </c>
      <c r="D3621" s="3">
        <f>IFERROR(TradeDash[[#This Row],[Nifty]]/C3620-1,"")</f>
        <v>-3.8595162217228696E-3</v>
      </c>
      <c r="E3621">
        <f ca="1">IFERROR(AVERAGE(OFFSET(TradeDash[[#This Row],[Returns]],0,0,-n_days))/STDEV(OFFSET(TradeDash[[#This Row],[Returns]],0,0,-n_days)),"")</f>
        <v>0.4606644576954807</v>
      </c>
      <c r="F3621">
        <f ca="1">IFERROR(AVERAGE(OFFSET(TradeDash[[#This Row],[Returns]],0,0,-n_days*2))/STDEV(OFFSET(TradeDash[[#This Row],[Returns]],0,0,-n_days*2)),"")</f>
        <v>0.31963708159540838</v>
      </c>
      <c r="G3621">
        <f ca="1">IF(ISNUMBER(TradeDash[[#This Row],[2n day Sharpe]]),AVERAGE(TradeDash[[#This Row],[n day Sharpe]:[2n day Sharpe]]),"")</f>
        <v>0.39015076964544454</v>
      </c>
      <c r="H3621">
        <f ca="1">IF(ISNUMBER(TradeDash[[#This Row],[Sharpe Average]]),IF(TradeDash[[#This Row],[Sharpe Average]]&gt;$G$1,1,0),"")</f>
        <v>1</v>
      </c>
      <c r="I3621" s="2">
        <f ca="1">IF(ISNUMBER(TradeDash[[#This Row],[Signal]]),MAX(IF(AND(TradeDash[[#This Row],[Signal]]=1,I3620&lt;1),I3620+$E$1,IF(AND(TradeDash[[#This Row],[Signal]]=0,I3620&gt;0),I3620-$E$1,IF(AND(TradeDash[[#This Row],[Signal]]=1,I3620=1),I3620,IF(AND(TradeDash[[#This Row],[Signal]]=0,I3620=0),I3620,0)))),0),"")</f>
        <v>1</v>
      </c>
      <c r="J3621" s="3">
        <f ca="1">IF(ISNUMBER(TradeDash[[#This Row],[Position]]),TradeDash[[#This Row],[Position]]*D3622,"")</f>
        <v>3.0222175603296098E-3</v>
      </c>
      <c r="K3621" s="7">
        <f ca="1">K3620*IFERROR(1+TradeDash[[#This Row],[Port Return]],1)</f>
        <v>6097123.2866642289</v>
      </c>
      <c r="L3621" s="7">
        <f ca="1">IF(ISNUMBER(TradeDash[[#This Row],[Port Return]]),L3620*(1+TradeDash[[#This Row],[Returns]]),L3620)</f>
        <v>4850143.0842607375</v>
      </c>
    </row>
    <row r="3622" spans="1:12" x14ac:dyDescent="0.35">
      <c r="A3622" s="1">
        <v>41802</v>
      </c>
      <c r="B3622" s="16">
        <f>YEAR(TradeDash[[#This Row],[Date]])</f>
        <v>2014</v>
      </c>
      <c r="C3622">
        <v>7649.9</v>
      </c>
      <c r="D3622" s="3">
        <f>IFERROR(TradeDash[[#This Row],[Nifty]]/C3621-1,"")</f>
        <v>3.0222175603296098E-3</v>
      </c>
      <c r="E3622">
        <f ca="1">IFERROR(AVERAGE(OFFSET(TradeDash[[#This Row],[Returns]],0,0,-n_days))/STDEV(OFFSET(TradeDash[[#This Row],[Returns]],0,0,-n_days)),"")</f>
        <v>0.46756156982737412</v>
      </c>
      <c r="F3622">
        <f ca="1">IFERROR(AVERAGE(OFFSET(TradeDash[[#This Row],[Returns]],0,0,-n_days*2))/STDEV(OFFSET(TradeDash[[#This Row],[Returns]],0,0,-n_days*2)),"")</f>
        <v>0.33780259587725586</v>
      </c>
      <c r="G3622">
        <f ca="1">IF(ISNUMBER(TradeDash[[#This Row],[2n day Sharpe]]),AVERAGE(TradeDash[[#This Row],[n day Sharpe]:[2n day Sharpe]]),"")</f>
        <v>0.40268208285231499</v>
      </c>
      <c r="H3622">
        <f ca="1">IF(ISNUMBER(TradeDash[[#This Row],[Sharpe Average]]),IF(TradeDash[[#This Row],[Sharpe Average]]&gt;$G$1,1,0),"")</f>
        <v>1</v>
      </c>
      <c r="I3622" s="2">
        <f ca="1">IF(ISNUMBER(TradeDash[[#This Row],[Signal]]),MAX(IF(AND(TradeDash[[#This Row],[Signal]]=1,I3621&lt;1),I3621+$E$1,IF(AND(TradeDash[[#This Row],[Signal]]=0,I3621&gt;0),I3621-$E$1,IF(AND(TradeDash[[#This Row],[Signal]]=1,I3621=1),I3621,IF(AND(TradeDash[[#This Row],[Signal]]=0,I3621=0),I3621,0)))),0),"")</f>
        <v>1</v>
      </c>
      <c r="J3622" s="3">
        <f ca="1">IF(ISNUMBER(TradeDash[[#This Row],[Position]]),TradeDash[[#This Row],[Position]]*D3623,"")</f>
        <v>-1.4091687473038794E-2</v>
      </c>
      <c r="K3622" s="7">
        <f ca="1">K3621*IFERROR(1+TradeDash[[#This Row],[Port Return]],1)</f>
        <v>6011204.5308239693</v>
      </c>
      <c r="L3622" s="7">
        <f ca="1">IF(ISNUMBER(TradeDash[[#This Row],[Port Return]]),L3621*(1+TradeDash[[#This Row],[Returns]]),L3621)</f>
        <v>4864801.2718601013</v>
      </c>
    </row>
    <row r="3623" spans="1:12" x14ac:dyDescent="0.35">
      <c r="A3623" s="1">
        <v>41803</v>
      </c>
      <c r="B3623" s="16">
        <f>YEAR(TradeDash[[#This Row],[Date]])</f>
        <v>2014</v>
      </c>
      <c r="C3623">
        <v>7542.1</v>
      </c>
      <c r="D3623" s="3">
        <f>IFERROR(TradeDash[[#This Row],[Nifty]]/C3622-1,"")</f>
        <v>-1.4091687473038794E-2</v>
      </c>
      <c r="E3623">
        <f ca="1">IFERROR(AVERAGE(OFFSET(TradeDash[[#This Row],[Returns]],0,0,-n_days))/STDEV(OFFSET(TradeDash[[#This Row],[Returns]],0,0,-n_days)),"")</f>
        <v>0.27713598152581126</v>
      </c>
      <c r="F3623">
        <f ca="1">IFERROR(AVERAGE(OFFSET(TradeDash[[#This Row],[Returns]],0,0,-n_days*2))/STDEV(OFFSET(TradeDash[[#This Row],[Returns]],0,0,-n_days*2)),"")</f>
        <v>0.30708596453036457</v>
      </c>
      <c r="G3623">
        <f ca="1">IF(ISNUMBER(TradeDash[[#This Row],[2n day Sharpe]]),AVERAGE(TradeDash[[#This Row],[n day Sharpe]:[2n day Sharpe]]),"")</f>
        <v>0.29211097302808792</v>
      </c>
      <c r="H3623">
        <f ca="1">IF(ISNUMBER(TradeDash[[#This Row],[Sharpe Average]]),IF(TradeDash[[#This Row],[Sharpe Average]]&gt;$G$1,1,0),"")</f>
        <v>1</v>
      </c>
      <c r="I3623" s="2">
        <f ca="1">IF(ISNUMBER(TradeDash[[#This Row],[Signal]]),MAX(IF(AND(TradeDash[[#This Row],[Signal]]=1,I3622&lt;1),I3622+$E$1,IF(AND(TradeDash[[#This Row],[Signal]]=0,I3622&gt;0),I3622-$E$1,IF(AND(TradeDash[[#This Row],[Signal]]=1,I3622=1),I3622,IF(AND(TradeDash[[#This Row],[Signal]]=0,I3622=0),I3622,0)))),0),"")</f>
        <v>1</v>
      </c>
      <c r="J3623" s="3">
        <f ca="1">IF(ISNUMBER(TradeDash[[#This Row],[Position]]),TradeDash[[#This Row],[Position]]*D3624,"")</f>
        <v>-1.1336365203326038E-3</v>
      </c>
      <c r="K3623" s="7">
        <f ca="1">K3622*IFERROR(1+TradeDash[[#This Row],[Port Return]],1)</f>
        <v>6004390.0098366383</v>
      </c>
      <c r="L3623" s="7">
        <f ca="1">IF(ISNUMBER(TradeDash[[#This Row],[Port Return]]),L3622*(1+TradeDash[[#This Row],[Returns]]),L3622)</f>
        <v>4796248.0127186067</v>
      </c>
    </row>
    <row r="3624" spans="1:12" x14ac:dyDescent="0.35">
      <c r="A3624" s="1">
        <v>41806</v>
      </c>
      <c r="B3624" s="16">
        <f>YEAR(TradeDash[[#This Row],[Date]])</f>
        <v>2014</v>
      </c>
      <c r="C3624">
        <v>7533.55</v>
      </c>
      <c r="D3624" s="3">
        <f>IFERROR(TradeDash[[#This Row],[Nifty]]/C3623-1,"")</f>
        <v>-1.1336365203326038E-3</v>
      </c>
      <c r="E3624">
        <f ca="1">IFERROR(AVERAGE(OFFSET(TradeDash[[#This Row],[Returns]],0,0,-n_days))/STDEV(OFFSET(TradeDash[[#This Row],[Returns]],0,0,-n_days)),"")</f>
        <v>0.22299557004706605</v>
      </c>
      <c r="F3624">
        <f ca="1">IFERROR(AVERAGE(OFFSET(TradeDash[[#This Row],[Returns]],0,0,-n_days*2))/STDEV(OFFSET(TradeDash[[#This Row],[Returns]],0,0,-n_days*2)),"")</f>
        <v>0.33262119733589568</v>
      </c>
      <c r="G3624">
        <f ca="1">IF(ISNUMBER(TradeDash[[#This Row],[2n day Sharpe]]),AVERAGE(TradeDash[[#This Row],[n day Sharpe]:[2n day Sharpe]]),"")</f>
        <v>0.27780838369148086</v>
      </c>
      <c r="H3624">
        <f ca="1">IF(ISNUMBER(TradeDash[[#This Row],[Sharpe Average]]),IF(TradeDash[[#This Row],[Sharpe Average]]&gt;$G$1,1,0),"")</f>
        <v>1</v>
      </c>
      <c r="I3624" s="2">
        <f ca="1">IF(ISNUMBER(TradeDash[[#This Row],[Signal]]),MAX(IF(AND(TradeDash[[#This Row],[Signal]]=1,I3623&lt;1),I3623+$E$1,IF(AND(TradeDash[[#This Row],[Signal]]=0,I3623&gt;0),I3623-$E$1,IF(AND(TradeDash[[#This Row],[Signal]]=1,I3623=1),I3623,IF(AND(TradeDash[[#This Row],[Signal]]=0,I3623=0),I3623,0)))),0),"")</f>
        <v>1</v>
      </c>
      <c r="J3624" s="3">
        <f ca="1">IF(ISNUMBER(TradeDash[[#This Row],[Position]]),TradeDash[[#This Row],[Position]]*D3625,"")</f>
        <v>1.3028386351719989E-2</v>
      </c>
      <c r="K3624" s="7">
        <f ca="1">K3623*IFERROR(1+TradeDash[[#This Row],[Port Return]],1)</f>
        <v>6082617.5226911977</v>
      </c>
      <c r="L3624" s="7">
        <f ca="1">IF(ISNUMBER(TradeDash[[#This Row],[Port Return]]),L3623*(1+TradeDash[[#This Row],[Returns]]),L3623)</f>
        <v>4790810.8108108165</v>
      </c>
    </row>
    <row r="3625" spans="1:12" x14ac:dyDescent="0.35">
      <c r="A3625" s="1">
        <v>41807</v>
      </c>
      <c r="B3625" s="16">
        <f>YEAR(TradeDash[[#This Row],[Date]])</f>
        <v>2014</v>
      </c>
      <c r="C3625">
        <v>7631.7</v>
      </c>
      <c r="D3625" s="3">
        <f>IFERROR(TradeDash[[#This Row],[Nifty]]/C3624-1,"")</f>
        <v>1.3028386351719989E-2</v>
      </c>
      <c r="E3625">
        <f ca="1">IFERROR(AVERAGE(OFFSET(TradeDash[[#This Row],[Returns]],0,0,-n_days))/STDEV(OFFSET(TradeDash[[#This Row],[Returns]],0,0,-n_days)),"")</f>
        <v>0.27903352151401778</v>
      </c>
      <c r="F3625">
        <f ca="1">IFERROR(AVERAGE(OFFSET(TradeDash[[#This Row],[Returns]],0,0,-n_days*2))/STDEV(OFFSET(TradeDash[[#This Row],[Returns]],0,0,-n_days*2)),"")</f>
        <v>0.32854338029542635</v>
      </c>
      <c r="G3625">
        <f ca="1">IF(ISNUMBER(TradeDash[[#This Row],[2n day Sharpe]]),AVERAGE(TradeDash[[#This Row],[n day Sharpe]:[2n day Sharpe]]),"")</f>
        <v>0.30378845090472206</v>
      </c>
      <c r="H3625">
        <f ca="1">IF(ISNUMBER(TradeDash[[#This Row],[Sharpe Average]]),IF(TradeDash[[#This Row],[Sharpe Average]]&gt;$G$1,1,0),"")</f>
        <v>1</v>
      </c>
      <c r="I3625" s="2">
        <f ca="1">IF(ISNUMBER(TradeDash[[#This Row],[Signal]]),MAX(IF(AND(TradeDash[[#This Row],[Signal]]=1,I3624&lt;1),I3624+$E$1,IF(AND(TradeDash[[#This Row],[Signal]]=0,I3624&gt;0),I3624-$E$1,IF(AND(TradeDash[[#This Row],[Signal]]=1,I3624=1),I3624,IF(AND(TradeDash[[#This Row],[Signal]]=0,I3624=0),I3624,0)))),0),"")</f>
        <v>1</v>
      </c>
      <c r="J3625" s="3">
        <f ca="1">IF(ISNUMBER(TradeDash[[#This Row],[Position]]),TradeDash[[#This Row],[Position]]*D3626,"")</f>
        <v>-9.6308817170486227E-3</v>
      </c>
      <c r="K3625" s="7">
        <f ca="1">K3624*IFERROR(1+TradeDash[[#This Row],[Port Return]],1)</f>
        <v>6024036.5528001115</v>
      </c>
      <c r="L3625" s="7">
        <f ca="1">IF(ISNUMBER(TradeDash[[#This Row],[Port Return]]),L3624*(1+TradeDash[[#This Row],[Returns]]),L3624)</f>
        <v>4853227.3449920565</v>
      </c>
    </row>
    <row r="3626" spans="1:12" x14ac:dyDescent="0.35">
      <c r="A3626" s="1">
        <v>41808</v>
      </c>
      <c r="B3626" s="16">
        <f>YEAR(TradeDash[[#This Row],[Date]])</f>
        <v>2014</v>
      </c>
      <c r="C3626">
        <v>7558.2</v>
      </c>
      <c r="D3626" s="3">
        <f>IFERROR(TradeDash[[#This Row],[Nifty]]/C3625-1,"")</f>
        <v>-9.6308817170486227E-3</v>
      </c>
      <c r="E3626">
        <f ca="1">IFERROR(AVERAGE(OFFSET(TradeDash[[#This Row],[Returns]],0,0,-n_days))/STDEV(OFFSET(TradeDash[[#This Row],[Returns]],0,0,-n_days)),"")</f>
        <v>0.2326199501978557</v>
      </c>
      <c r="F3626">
        <f ca="1">IFERROR(AVERAGE(OFFSET(TradeDash[[#This Row],[Returns]],0,0,-n_days*2))/STDEV(OFFSET(TradeDash[[#This Row],[Returns]],0,0,-n_days*2)),"")</f>
        <v>0.28055932759128505</v>
      </c>
      <c r="G3626">
        <f ca="1">IF(ISNUMBER(TradeDash[[#This Row],[2n day Sharpe]]),AVERAGE(TradeDash[[#This Row],[n day Sharpe]:[2n day Sharpe]]),"")</f>
        <v>0.25658963889457037</v>
      </c>
      <c r="H3626">
        <f ca="1">IF(ISNUMBER(TradeDash[[#This Row],[Sharpe Average]]),IF(TradeDash[[#This Row],[Sharpe Average]]&gt;$G$1,1,0),"")</f>
        <v>1</v>
      </c>
      <c r="I3626" s="2">
        <f ca="1">IF(ISNUMBER(TradeDash[[#This Row],[Signal]]),MAX(IF(AND(TradeDash[[#This Row],[Signal]]=1,I3625&lt;1),I3625+$E$1,IF(AND(TradeDash[[#This Row],[Signal]]=0,I3625&gt;0),I3625-$E$1,IF(AND(TradeDash[[#This Row],[Signal]]=1,I3625=1),I3625,IF(AND(TradeDash[[#This Row],[Signal]]=0,I3625=0),I3625,0)))),0),"")</f>
        <v>1</v>
      </c>
      <c r="J3626" s="3">
        <f ca="1">IF(ISNUMBER(TradeDash[[#This Row],[Position]]),TradeDash[[#This Row],[Position]]*D3627,"")</f>
        <v>-2.3153660924558617E-3</v>
      </c>
      <c r="K3626" s="7">
        <f ca="1">K3625*IFERROR(1+TradeDash[[#This Row],[Port Return]],1)</f>
        <v>6010088.7028260436</v>
      </c>
      <c r="L3626" s="7">
        <f ca="1">IF(ISNUMBER(TradeDash[[#This Row],[Port Return]]),L3625*(1+TradeDash[[#This Row],[Returns]]),L3625)</f>
        <v>4806486.4864864917</v>
      </c>
    </row>
    <row r="3627" spans="1:12" x14ac:dyDescent="0.35">
      <c r="A3627" s="1">
        <v>41809</v>
      </c>
      <c r="B3627" s="16">
        <f>YEAR(TradeDash[[#This Row],[Date]])</f>
        <v>2014</v>
      </c>
      <c r="C3627">
        <v>7540.7</v>
      </c>
      <c r="D3627" s="3">
        <f>IFERROR(TradeDash[[#This Row],[Nifty]]/C3626-1,"")</f>
        <v>-2.3153660924558617E-3</v>
      </c>
      <c r="E3627">
        <f ca="1">IFERROR(AVERAGE(OFFSET(TradeDash[[#This Row],[Returns]],0,0,-n_days))/STDEV(OFFSET(TradeDash[[#This Row],[Returns]],0,0,-n_days)),"")</f>
        <v>0.20081025350073697</v>
      </c>
      <c r="F3627">
        <f ca="1">IFERROR(AVERAGE(OFFSET(TradeDash[[#This Row],[Returns]],0,0,-n_days*2))/STDEV(OFFSET(TradeDash[[#This Row],[Returns]],0,0,-n_days*2)),"")</f>
        <v>0.27464677756568728</v>
      </c>
      <c r="G3627">
        <f ca="1">IF(ISNUMBER(TradeDash[[#This Row],[2n day Sharpe]]),AVERAGE(TradeDash[[#This Row],[n day Sharpe]:[2n day Sharpe]]),"")</f>
        <v>0.23772851553321211</v>
      </c>
      <c r="H3627">
        <f ca="1">IF(ISNUMBER(TradeDash[[#This Row],[Sharpe Average]]),IF(TradeDash[[#This Row],[Sharpe Average]]&gt;$G$1,1,0),"")</f>
        <v>1</v>
      </c>
      <c r="I3627" s="2">
        <f ca="1">IF(ISNUMBER(TradeDash[[#This Row],[Signal]]),MAX(IF(AND(TradeDash[[#This Row],[Signal]]=1,I3626&lt;1),I3626+$E$1,IF(AND(TradeDash[[#This Row],[Signal]]=0,I3626&gt;0),I3626-$E$1,IF(AND(TradeDash[[#This Row],[Signal]]=1,I3626=1),I3626,IF(AND(TradeDash[[#This Row],[Signal]]=0,I3626=0),I3626,0)))),0),"")</f>
        <v>1</v>
      </c>
      <c r="J3627" s="3">
        <f ca="1">IF(ISNUMBER(TradeDash[[#This Row],[Position]]),TradeDash[[#This Row],[Position]]*D3628,"")</f>
        <v>-3.8789502300847767E-3</v>
      </c>
      <c r="K3627" s="7">
        <f ca="1">K3626*IFERROR(1+TradeDash[[#This Row],[Port Return]],1)</f>
        <v>5986775.8678693864</v>
      </c>
      <c r="L3627" s="7">
        <f ca="1">IF(ISNUMBER(TradeDash[[#This Row],[Port Return]]),L3626*(1+TradeDash[[#This Row],[Returns]]),L3626)</f>
        <v>4795357.7106518336</v>
      </c>
    </row>
    <row r="3628" spans="1:12" x14ac:dyDescent="0.35">
      <c r="A3628" s="1">
        <v>41810</v>
      </c>
      <c r="B3628" s="16">
        <f>YEAR(TradeDash[[#This Row],[Date]])</f>
        <v>2014</v>
      </c>
      <c r="C3628">
        <v>7511.45</v>
      </c>
      <c r="D3628" s="3">
        <f>IFERROR(TradeDash[[#This Row],[Nifty]]/C3627-1,"")</f>
        <v>-3.8789502300847767E-3</v>
      </c>
      <c r="E3628">
        <f ca="1">IFERROR(AVERAGE(OFFSET(TradeDash[[#This Row],[Returns]],0,0,-n_days))/STDEV(OFFSET(TradeDash[[#This Row],[Returns]],0,0,-n_days)),"")</f>
        <v>0.11435599242664421</v>
      </c>
      <c r="F3628">
        <f ca="1">IFERROR(AVERAGE(OFFSET(TradeDash[[#This Row],[Returns]],0,0,-n_days*2))/STDEV(OFFSET(TradeDash[[#This Row],[Returns]],0,0,-n_days*2)),"")</f>
        <v>0.25291003742261076</v>
      </c>
      <c r="G3628">
        <f ca="1">IF(ISNUMBER(TradeDash[[#This Row],[2n day Sharpe]]),AVERAGE(TradeDash[[#This Row],[n day Sharpe]:[2n day Sharpe]]),"")</f>
        <v>0.18363301492462747</v>
      </c>
      <c r="H3628">
        <f ca="1">IF(ISNUMBER(TradeDash[[#This Row],[Sharpe Average]]),IF(TradeDash[[#This Row],[Sharpe Average]]&gt;$G$1,1,0),"")</f>
        <v>1</v>
      </c>
      <c r="I3628" s="2">
        <f ca="1">IF(ISNUMBER(TradeDash[[#This Row],[Signal]]),MAX(IF(AND(TradeDash[[#This Row],[Signal]]=1,I3627&lt;1),I3627+$E$1,IF(AND(TradeDash[[#This Row],[Signal]]=0,I3627&gt;0),I3627-$E$1,IF(AND(TradeDash[[#This Row],[Signal]]=1,I3627=1),I3627,IF(AND(TradeDash[[#This Row],[Signal]]=0,I3627=0),I3627,0)))),0),"")</f>
        <v>1</v>
      </c>
      <c r="J3628" s="3">
        <f ca="1">IF(ISNUMBER(TradeDash[[#This Row],[Position]]),TradeDash[[#This Row],[Position]]*D3629,"")</f>
        <v>-2.4096545939864544E-3</v>
      </c>
      <c r="K3628" s="7">
        <f ca="1">K3627*IFERROR(1+TradeDash[[#This Row],[Port Return]],1)</f>
        <v>5972349.8058962077</v>
      </c>
      <c r="L3628" s="7">
        <f ca="1">IF(ISNUMBER(TradeDash[[#This Row],[Port Return]]),L3627*(1+TradeDash[[#This Row],[Returns]]),L3627)</f>
        <v>4776756.756756762</v>
      </c>
    </row>
    <row r="3629" spans="1:12" x14ac:dyDescent="0.35">
      <c r="A3629" s="1">
        <v>41813</v>
      </c>
      <c r="B3629" s="16">
        <f>YEAR(TradeDash[[#This Row],[Date]])</f>
        <v>2014</v>
      </c>
      <c r="C3629">
        <v>7493.35</v>
      </c>
      <c r="D3629" s="3">
        <f>IFERROR(TradeDash[[#This Row],[Nifty]]/C3628-1,"")</f>
        <v>-2.4096545939864544E-3</v>
      </c>
      <c r="E3629">
        <f ca="1">IFERROR(AVERAGE(OFFSET(TradeDash[[#This Row],[Returns]],0,0,-n_days))/STDEV(OFFSET(TradeDash[[#This Row],[Returns]],0,0,-n_days)),"")</f>
        <v>0.10662250871866913</v>
      </c>
      <c r="F3629">
        <f ca="1">IFERROR(AVERAGE(OFFSET(TradeDash[[#This Row],[Returns]],0,0,-n_days*2))/STDEV(OFFSET(TradeDash[[#This Row],[Returns]],0,0,-n_days*2)),"")</f>
        <v>0.27283625887323171</v>
      </c>
      <c r="G3629">
        <f ca="1">IF(ISNUMBER(TradeDash[[#This Row],[2n day Sharpe]]),AVERAGE(TradeDash[[#This Row],[n day Sharpe]:[2n day Sharpe]]),"")</f>
        <v>0.18972938379595042</v>
      </c>
      <c r="H3629">
        <f ca="1">IF(ISNUMBER(TradeDash[[#This Row],[Sharpe Average]]),IF(TradeDash[[#This Row],[Sharpe Average]]&gt;$G$1,1,0),"")</f>
        <v>1</v>
      </c>
      <c r="I3629" s="2">
        <f ca="1">IF(ISNUMBER(TradeDash[[#This Row],[Signal]]),MAX(IF(AND(TradeDash[[#This Row],[Signal]]=1,I3628&lt;1),I3628+$E$1,IF(AND(TradeDash[[#This Row],[Signal]]=0,I3628&gt;0),I3628-$E$1,IF(AND(TradeDash[[#This Row],[Signal]]=1,I3628=1),I3628,IF(AND(TradeDash[[#This Row],[Signal]]=0,I3628=0),I3628,0)))),0),"")</f>
        <v>1</v>
      </c>
      <c r="J3629" s="3">
        <f ca="1">IF(ISNUMBER(TradeDash[[#This Row],[Position]]),TradeDash[[#This Row],[Position]]*D3630,"")</f>
        <v>1.1590276712017955E-2</v>
      </c>
      <c r="K3629" s="7">
        <f ca="1">K3628*IFERROR(1+TradeDash[[#This Row],[Port Return]],1)</f>
        <v>6041570.9927675119</v>
      </c>
      <c r="L3629" s="7">
        <f ca="1">IF(ISNUMBER(TradeDash[[#This Row],[Port Return]]),L3628*(1+TradeDash[[#This Row],[Returns]]),L3628)</f>
        <v>4765246.4228934869</v>
      </c>
    </row>
    <row r="3630" spans="1:12" x14ac:dyDescent="0.35">
      <c r="A3630" s="1">
        <v>41814</v>
      </c>
      <c r="B3630" s="16">
        <f>YEAR(TradeDash[[#This Row],[Date]])</f>
        <v>2014</v>
      </c>
      <c r="C3630">
        <v>7580.2</v>
      </c>
      <c r="D3630" s="3">
        <f>IFERROR(TradeDash[[#This Row],[Nifty]]/C3629-1,"")</f>
        <v>1.1590276712017955E-2</v>
      </c>
      <c r="E3630">
        <f ca="1">IFERROR(AVERAGE(OFFSET(TradeDash[[#This Row],[Returns]],0,0,-n_days))/STDEV(OFFSET(TradeDash[[#This Row],[Returns]],0,0,-n_days)),"")</f>
        <v>0.200068798605919</v>
      </c>
      <c r="F3630">
        <f ca="1">IFERROR(AVERAGE(OFFSET(TradeDash[[#This Row],[Returns]],0,0,-n_days*2))/STDEV(OFFSET(TradeDash[[#This Row],[Returns]],0,0,-n_days*2)),"")</f>
        <v>0.31051890034775703</v>
      </c>
      <c r="G3630">
        <f ca="1">IF(ISNUMBER(TradeDash[[#This Row],[2n day Sharpe]]),AVERAGE(TradeDash[[#This Row],[n day Sharpe]:[2n day Sharpe]]),"")</f>
        <v>0.25529384947683803</v>
      </c>
      <c r="H3630">
        <f ca="1">IF(ISNUMBER(TradeDash[[#This Row],[Sharpe Average]]),IF(TradeDash[[#This Row],[Sharpe Average]]&gt;$G$1,1,0),"")</f>
        <v>1</v>
      </c>
      <c r="I3630" s="2">
        <f ca="1">IF(ISNUMBER(TradeDash[[#This Row],[Signal]]),MAX(IF(AND(TradeDash[[#This Row],[Signal]]=1,I3629&lt;1),I3629+$E$1,IF(AND(TradeDash[[#This Row],[Signal]]=0,I3629&gt;0),I3629-$E$1,IF(AND(TradeDash[[#This Row],[Signal]]=1,I3629=1),I3629,IF(AND(TradeDash[[#This Row],[Signal]]=0,I3629=0),I3629,0)))),0),"")</f>
        <v>1</v>
      </c>
      <c r="J3630" s="3">
        <f ca="1">IF(ISNUMBER(TradeDash[[#This Row],[Position]]),TradeDash[[#This Row],[Position]]*D3631,"")</f>
        <v>-1.4445529141711155E-3</v>
      </c>
      <c r="K3630" s="7">
        <f ca="1">K3629*IFERROR(1+TradeDash[[#This Row],[Port Return]],1)</f>
        <v>6032843.6237837374</v>
      </c>
      <c r="L3630" s="7">
        <f ca="1">IF(ISNUMBER(TradeDash[[#This Row],[Port Return]]),L3629*(1+TradeDash[[#This Row],[Returns]]),L3629)</f>
        <v>4820476.9475357765</v>
      </c>
    </row>
    <row r="3631" spans="1:12" x14ac:dyDescent="0.35">
      <c r="A3631" s="1">
        <v>41815</v>
      </c>
      <c r="B3631" s="16">
        <f>YEAR(TradeDash[[#This Row],[Date]])</f>
        <v>2014</v>
      </c>
      <c r="C3631">
        <v>7569.25</v>
      </c>
      <c r="D3631" s="3">
        <f>IFERROR(TradeDash[[#This Row],[Nifty]]/C3630-1,"")</f>
        <v>-1.4445529141711155E-3</v>
      </c>
      <c r="E3631">
        <f ca="1">IFERROR(AVERAGE(OFFSET(TradeDash[[#This Row],[Returns]],0,0,-n_days))/STDEV(OFFSET(TradeDash[[#This Row],[Returns]],0,0,-n_days)),"")</f>
        <v>0.18259985653173028</v>
      </c>
      <c r="F3631">
        <f ca="1">IFERROR(AVERAGE(OFFSET(TradeDash[[#This Row],[Returns]],0,0,-n_days*2))/STDEV(OFFSET(TradeDash[[#This Row],[Returns]],0,0,-n_days*2)),"")</f>
        <v>0.32852178926736764</v>
      </c>
      <c r="G3631">
        <f ca="1">IF(ISNUMBER(TradeDash[[#This Row],[2n day Sharpe]]),AVERAGE(TradeDash[[#This Row],[n day Sharpe]:[2n day Sharpe]]),"")</f>
        <v>0.25556082289954896</v>
      </c>
      <c r="H3631">
        <f ca="1">IF(ISNUMBER(TradeDash[[#This Row],[Sharpe Average]]),IF(TradeDash[[#This Row],[Sharpe Average]]&gt;$G$1,1,0),"")</f>
        <v>1</v>
      </c>
      <c r="I3631" s="2">
        <f ca="1">IF(ISNUMBER(TradeDash[[#This Row],[Signal]]),MAX(IF(AND(TradeDash[[#This Row],[Signal]]=1,I3630&lt;1),I3630+$E$1,IF(AND(TradeDash[[#This Row],[Signal]]=0,I3630&gt;0),I3630-$E$1,IF(AND(TradeDash[[#This Row],[Signal]]=1,I3630=1),I3630,IF(AND(TradeDash[[#This Row],[Signal]]=0,I3630=0),I3630,0)))),0),"")</f>
        <v>1</v>
      </c>
      <c r="J3631" s="3">
        <f ca="1">IF(ISNUMBER(TradeDash[[#This Row],[Position]]),TradeDash[[#This Row],[Position]]*D3632,"")</f>
        <v>-1.0047230571060606E-2</v>
      </c>
      <c r="K3631" s="7">
        <f ca="1">K3630*IFERROR(1+TradeDash[[#This Row],[Port Return]],1)</f>
        <v>5972230.252896429</v>
      </c>
      <c r="L3631" s="7">
        <f ca="1">IF(ISNUMBER(TradeDash[[#This Row],[Port Return]]),L3630*(1+TradeDash[[#This Row],[Returns]]),L3630)</f>
        <v>4813513.5135135194</v>
      </c>
    </row>
    <row r="3632" spans="1:12" x14ac:dyDescent="0.35">
      <c r="A3632" s="1">
        <v>41816</v>
      </c>
      <c r="B3632" s="16">
        <f>YEAR(TradeDash[[#This Row],[Date]])</f>
        <v>2014</v>
      </c>
      <c r="C3632">
        <v>7493.2</v>
      </c>
      <c r="D3632" s="3">
        <f>IFERROR(TradeDash[[#This Row],[Nifty]]/C3631-1,"")</f>
        <v>-1.0047230571060606E-2</v>
      </c>
      <c r="E3632">
        <f ca="1">IFERROR(AVERAGE(OFFSET(TradeDash[[#This Row],[Returns]],0,0,-n_days))/STDEV(OFFSET(TradeDash[[#This Row],[Returns]],0,0,-n_days)),"")</f>
        <v>0.20282915144683752</v>
      </c>
      <c r="F3632">
        <f ca="1">IFERROR(AVERAGE(OFFSET(TradeDash[[#This Row],[Returns]],0,0,-n_days*2))/STDEV(OFFSET(TradeDash[[#This Row],[Returns]],0,0,-n_days*2)),"")</f>
        <v>0.30285340269475342</v>
      </c>
      <c r="G3632">
        <f ca="1">IF(ISNUMBER(TradeDash[[#This Row],[2n day Sharpe]]),AVERAGE(TradeDash[[#This Row],[n day Sharpe]:[2n day Sharpe]]),"")</f>
        <v>0.25284127707079546</v>
      </c>
      <c r="H3632">
        <f ca="1">IF(ISNUMBER(TradeDash[[#This Row],[Sharpe Average]]),IF(TradeDash[[#This Row],[Sharpe Average]]&gt;$G$1,1,0),"")</f>
        <v>1</v>
      </c>
      <c r="I3632" s="2">
        <f ca="1">IF(ISNUMBER(TradeDash[[#This Row],[Signal]]),MAX(IF(AND(TradeDash[[#This Row],[Signal]]=1,I3631&lt;1),I3631+$E$1,IF(AND(TradeDash[[#This Row],[Signal]]=0,I3631&gt;0),I3631-$E$1,IF(AND(TradeDash[[#This Row],[Signal]]=1,I3631=1),I3631,IF(AND(TradeDash[[#This Row],[Signal]]=0,I3631=0),I3631,0)))),0),"")</f>
        <v>1</v>
      </c>
      <c r="J3632" s="3">
        <f ca="1">IF(ISNUMBER(TradeDash[[#This Row],[Position]]),TradeDash[[#This Row],[Position]]*D3633,"")</f>
        <v>2.0818875780708179E-3</v>
      </c>
      <c r="K3632" s="7">
        <f ca="1">K3631*IFERROR(1+TradeDash[[#This Row],[Port Return]],1)</f>
        <v>5984663.7648733128</v>
      </c>
      <c r="L3632" s="7">
        <f ca="1">IF(ISNUMBER(TradeDash[[#This Row],[Port Return]]),L3631*(1+TradeDash[[#This Row],[Returns]]),L3631)</f>
        <v>4765151.0333863329</v>
      </c>
    </row>
    <row r="3633" spans="1:12" x14ac:dyDescent="0.35">
      <c r="A3633" s="1">
        <v>41817</v>
      </c>
      <c r="B3633" s="16">
        <f>YEAR(TradeDash[[#This Row],[Date]])</f>
        <v>2014</v>
      </c>
      <c r="C3633">
        <v>7508.8</v>
      </c>
      <c r="D3633" s="3">
        <f>IFERROR(TradeDash[[#This Row],[Nifty]]/C3632-1,"")</f>
        <v>2.0818875780708179E-3</v>
      </c>
      <c r="E3633">
        <f ca="1">IFERROR(AVERAGE(OFFSET(TradeDash[[#This Row],[Returns]],0,0,-n_days))/STDEV(OFFSET(TradeDash[[#This Row],[Returns]],0,0,-n_days)),"")</f>
        <v>0.21963240333927933</v>
      </c>
      <c r="F3633">
        <f ca="1">IFERROR(AVERAGE(OFFSET(TradeDash[[#This Row],[Returns]],0,0,-n_days*2))/STDEV(OFFSET(TradeDash[[#This Row],[Returns]],0,0,-n_days*2)),"")</f>
        <v>0.30940894918989459</v>
      </c>
      <c r="G3633">
        <f ca="1">IF(ISNUMBER(TradeDash[[#This Row],[2n day Sharpe]]),AVERAGE(TradeDash[[#This Row],[n day Sharpe]:[2n day Sharpe]]),"")</f>
        <v>0.26452067626458697</v>
      </c>
      <c r="H3633">
        <f ca="1">IF(ISNUMBER(TradeDash[[#This Row],[Sharpe Average]]),IF(TradeDash[[#This Row],[Sharpe Average]]&gt;$G$1,1,0),"")</f>
        <v>1</v>
      </c>
      <c r="I3633" s="2">
        <f ca="1">IF(ISNUMBER(TradeDash[[#This Row],[Signal]]),MAX(IF(AND(TradeDash[[#This Row],[Signal]]=1,I3632&lt;1),I3632+$E$1,IF(AND(TradeDash[[#This Row],[Signal]]=0,I3632&gt;0),I3632-$E$1,IF(AND(TradeDash[[#This Row],[Signal]]=1,I3632=1),I3632,IF(AND(TradeDash[[#This Row],[Signal]]=0,I3632=0),I3632,0)))),0),"")</f>
        <v>1</v>
      </c>
      <c r="J3633" s="3">
        <f ca="1">IF(ISNUMBER(TradeDash[[#This Row],[Position]]),TradeDash[[#This Row],[Position]]*D3634,"")</f>
        <v>1.3657308757724307E-2</v>
      </c>
      <c r="K3633" s="7">
        <f ca="1">K3632*IFERROR(1+TradeDash[[#This Row],[Port Return]],1)</f>
        <v>6066398.1657213522</v>
      </c>
      <c r="L3633" s="7">
        <f ca="1">IF(ISNUMBER(TradeDash[[#This Row],[Port Return]]),L3632*(1+TradeDash[[#This Row],[Returns]]),L3632)</f>
        <v>4775071.5421303716</v>
      </c>
    </row>
    <row r="3634" spans="1:12" x14ac:dyDescent="0.35">
      <c r="A3634" s="1">
        <v>41820</v>
      </c>
      <c r="B3634" s="16">
        <f>YEAR(TradeDash[[#This Row],[Date]])</f>
        <v>2014</v>
      </c>
      <c r="C3634">
        <v>7611.35</v>
      </c>
      <c r="D3634" s="3">
        <f>IFERROR(TradeDash[[#This Row],[Nifty]]/C3633-1,"")</f>
        <v>1.3657308757724307E-2</v>
      </c>
      <c r="E3634">
        <f ca="1">IFERROR(AVERAGE(OFFSET(TradeDash[[#This Row],[Returns]],0,0,-n_days))/STDEV(OFFSET(TradeDash[[#This Row],[Returns]],0,0,-n_days)),"")</f>
        <v>0.20239236619483861</v>
      </c>
      <c r="F3634">
        <f ca="1">IFERROR(AVERAGE(OFFSET(TradeDash[[#This Row],[Returns]],0,0,-n_days*2))/STDEV(OFFSET(TradeDash[[#This Row],[Returns]],0,0,-n_days*2)),"")</f>
        <v>0.33868564131075485</v>
      </c>
      <c r="G3634">
        <f ca="1">IF(ISNUMBER(TradeDash[[#This Row],[2n day Sharpe]]),AVERAGE(TradeDash[[#This Row],[n day Sharpe]:[2n day Sharpe]]),"")</f>
        <v>0.27053900375279671</v>
      </c>
      <c r="H3634">
        <f ca="1">IF(ISNUMBER(TradeDash[[#This Row],[Sharpe Average]]),IF(TradeDash[[#This Row],[Sharpe Average]]&gt;$G$1,1,0),"")</f>
        <v>1</v>
      </c>
      <c r="I3634" s="2">
        <f ca="1">IF(ISNUMBER(TradeDash[[#This Row],[Signal]]),MAX(IF(AND(TradeDash[[#This Row],[Signal]]=1,I3633&lt;1),I3633+$E$1,IF(AND(TradeDash[[#This Row],[Signal]]=0,I3633&gt;0),I3633-$E$1,IF(AND(TradeDash[[#This Row],[Signal]]=1,I3633=1),I3633,IF(AND(TradeDash[[#This Row],[Signal]]=0,I3633=0),I3633,0)))),0),"")</f>
        <v>1</v>
      </c>
      <c r="J3634" s="3">
        <f ca="1">IF(ISNUMBER(TradeDash[[#This Row],[Position]]),TradeDash[[#This Row],[Position]]*D3635,"")</f>
        <v>3.0677869234760902E-3</v>
      </c>
      <c r="K3634" s="7">
        <f ca="1">K3633*IFERROR(1+TradeDash[[#This Row],[Port Return]],1)</f>
        <v>6085008.5826867511</v>
      </c>
      <c r="L3634" s="7">
        <f ca="1">IF(ISNUMBER(TradeDash[[#This Row],[Port Return]]),L3633*(1+TradeDash[[#This Row],[Returns]]),L3633)</f>
        <v>4840286.1685214685</v>
      </c>
    </row>
    <row r="3635" spans="1:12" x14ac:dyDescent="0.35">
      <c r="A3635" s="1">
        <v>41821</v>
      </c>
      <c r="B3635" s="16">
        <f>YEAR(TradeDash[[#This Row],[Date]])</f>
        <v>2014</v>
      </c>
      <c r="C3635">
        <v>7634.7</v>
      </c>
      <c r="D3635" s="3">
        <f>IFERROR(TradeDash[[#This Row],[Nifty]]/C3634-1,"")</f>
        <v>3.0677869234760902E-3</v>
      </c>
      <c r="E3635">
        <f ca="1">IFERROR(AVERAGE(OFFSET(TradeDash[[#This Row],[Returns]],0,0,-n_days))/STDEV(OFFSET(TradeDash[[#This Row],[Returns]],0,0,-n_days)),"")</f>
        <v>0.17948537715677965</v>
      </c>
      <c r="F3635">
        <f ca="1">IFERROR(AVERAGE(OFFSET(TradeDash[[#This Row],[Returns]],0,0,-n_days*2))/STDEV(OFFSET(TradeDash[[#This Row],[Returns]],0,0,-n_days*2)),"")</f>
        <v>0.34051515572685603</v>
      </c>
      <c r="G3635">
        <f ca="1">IF(ISNUMBER(TradeDash[[#This Row],[2n day Sharpe]]),AVERAGE(TradeDash[[#This Row],[n day Sharpe]:[2n day Sharpe]]),"")</f>
        <v>0.26000026644181784</v>
      </c>
      <c r="H3635">
        <f ca="1">IF(ISNUMBER(TradeDash[[#This Row],[Sharpe Average]]),IF(TradeDash[[#This Row],[Sharpe Average]]&gt;$G$1,1,0),"")</f>
        <v>1</v>
      </c>
      <c r="I3635" s="2">
        <f ca="1">IF(ISNUMBER(TradeDash[[#This Row],[Signal]]),MAX(IF(AND(TradeDash[[#This Row],[Signal]]=1,I3634&lt;1),I3634+$E$1,IF(AND(TradeDash[[#This Row],[Signal]]=0,I3634&gt;0),I3634-$E$1,IF(AND(TradeDash[[#This Row],[Signal]]=1,I3634=1),I3634,IF(AND(TradeDash[[#This Row],[Signal]]=0,I3634=0),I3634,0)))),0),"")</f>
        <v>1</v>
      </c>
      <c r="J3635" s="3">
        <f ca="1">IF(ISNUMBER(TradeDash[[#This Row],[Position]]),TradeDash[[#This Row],[Position]]*D3636,"")</f>
        <v>1.1847223859483558E-2</v>
      </c>
      <c r="K3635" s="7">
        <f ca="1">K3634*IFERROR(1+TradeDash[[#This Row],[Port Return]],1)</f>
        <v>6157099.0415527197</v>
      </c>
      <c r="L3635" s="7">
        <f ca="1">IF(ISNUMBER(TradeDash[[#This Row],[Port Return]]),L3634*(1+TradeDash[[#This Row],[Returns]]),L3634)</f>
        <v>4855135.1351351412</v>
      </c>
    </row>
    <row r="3636" spans="1:12" x14ac:dyDescent="0.35">
      <c r="A3636" s="1">
        <v>41822</v>
      </c>
      <c r="B3636" s="16">
        <f>YEAR(TradeDash[[#This Row],[Date]])</f>
        <v>2014</v>
      </c>
      <c r="C3636">
        <v>7725.15</v>
      </c>
      <c r="D3636" s="3">
        <f>IFERROR(TradeDash[[#This Row],[Nifty]]/C3635-1,"")</f>
        <v>1.1847223859483558E-2</v>
      </c>
      <c r="E3636">
        <f ca="1">IFERROR(AVERAGE(OFFSET(TradeDash[[#This Row],[Returns]],0,0,-n_days))/STDEV(OFFSET(TradeDash[[#This Row],[Returns]],0,0,-n_days)),"")</f>
        <v>0.25369697357993842</v>
      </c>
      <c r="F3636">
        <f ca="1">IFERROR(AVERAGE(OFFSET(TradeDash[[#This Row],[Returns]],0,0,-n_days*2))/STDEV(OFFSET(TradeDash[[#This Row],[Returns]],0,0,-n_days*2)),"")</f>
        <v>0.40134676317557338</v>
      </c>
      <c r="G3636">
        <f ca="1">IF(ISNUMBER(TradeDash[[#This Row],[2n day Sharpe]]),AVERAGE(TradeDash[[#This Row],[n day Sharpe]:[2n day Sharpe]]),"")</f>
        <v>0.32752186837775588</v>
      </c>
      <c r="H3636">
        <f ca="1">IF(ISNUMBER(TradeDash[[#This Row],[Sharpe Average]]),IF(TradeDash[[#This Row],[Sharpe Average]]&gt;$G$1,1,0),"")</f>
        <v>1</v>
      </c>
      <c r="I3636" s="2">
        <f ca="1">IF(ISNUMBER(TradeDash[[#This Row],[Signal]]),MAX(IF(AND(TradeDash[[#This Row],[Signal]]=1,I3635&lt;1),I3635+$E$1,IF(AND(TradeDash[[#This Row],[Signal]]=0,I3635&gt;0),I3635-$E$1,IF(AND(TradeDash[[#This Row],[Signal]]=1,I3635=1),I3635,IF(AND(TradeDash[[#This Row],[Signal]]=0,I3635=0),I3635,0)))),0),"")</f>
        <v>1</v>
      </c>
      <c r="J3636" s="3">
        <f ca="1">IF(ISNUMBER(TradeDash[[#This Row],[Position]]),TradeDash[[#This Row],[Position]]*D3637,"")</f>
        <v>-1.3397798101006941E-3</v>
      </c>
      <c r="K3636" s="7">
        <f ca="1">K3635*IFERROR(1+TradeDash[[#This Row],[Port Return]],1)</f>
        <v>6148849.884568057</v>
      </c>
      <c r="L3636" s="7">
        <f ca="1">IF(ISNUMBER(TradeDash[[#This Row],[Port Return]]),L3635*(1+TradeDash[[#This Row],[Returns]]),L3635)</f>
        <v>4912655.0079491315</v>
      </c>
    </row>
    <row r="3637" spans="1:12" x14ac:dyDescent="0.35">
      <c r="A3637" s="1">
        <v>41823</v>
      </c>
      <c r="B3637" s="16">
        <f>YEAR(TradeDash[[#This Row],[Date]])</f>
        <v>2014</v>
      </c>
      <c r="C3637">
        <v>7714.8</v>
      </c>
      <c r="D3637" s="3">
        <f>IFERROR(TradeDash[[#This Row],[Nifty]]/C3636-1,"")</f>
        <v>-1.3397798101006941E-3</v>
      </c>
      <c r="E3637">
        <f ca="1">IFERROR(AVERAGE(OFFSET(TradeDash[[#This Row],[Returns]],0,0,-n_days))/STDEV(OFFSET(TradeDash[[#This Row],[Returns]],0,0,-n_days)),"")</f>
        <v>0.19271124397167419</v>
      </c>
      <c r="F3637">
        <f ca="1">IFERROR(AVERAGE(OFFSET(TradeDash[[#This Row],[Returns]],0,0,-n_days*2))/STDEV(OFFSET(TradeDash[[#This Row],[Returns]],0,0,-n_days*2)),"")</f>
        <v>0.39381952033892131</v>
      </c>
      <c r="G3637">
        <f ca="1">IF(ISNUMBER(TradeDash[[#This Row],[2n day Sharpe]]),AVERAGE(TradeDash[[#This Row],[n day Sharpe]:[2n day Sharpe]]),"")</f>
        <v>0.29326538215529774</v>
      </c>
      <c r="H3637">
        <f ca="1">IF(ISNUMBER(TradeDash[[#This Row],[Sharpe Average]]),IF(TradeDash[[#This Row],[Sharpe Average]]&gt;$G$1,1,0),"")</f>
        <v>1</v>
      </c>
      <c r="I3637" s="2">
        <f ca="1">IF(ISNUMBER(TradeDash[[#This Row],[Signal]]),MAX(IF(AND(TradeDash[[#This Row],[Signal]]=1,I3636&lt;1),I3636+$E$1,IF(AND(TradeDash[[#This Row],[Signal]]=0,I3636&gt;0),I3636-$E$1,IF(AND(TradeDash[[#This Row],[Signal]]=1,I3636=1),I3636,IF(AND(TradeDash[[#This Row],[Signal]]=0,I3636=0),I3636,0)))),0),"")</f>
        <v>1</v>
      </c>
      <c r="J3637" s="3">
        <f ca="1">IF(ISNUMBER(TradeDash[[#This Row],[Position]]),TradeDash[[#This Row],[Position]]*D3638,"")</f>
        <v>4.7700523668792183E-3</v>
      </c>
      <c r="K3637" s="7">
        <f ca="1">K3636*IFERROR(1+TradeDash[[#This Row],[Port Return]],1)</f>
        <v>6178180.2205135264</v>
      </c>
      <c r="L3637" s="7">
        <f ca="1">IF(ISNUMBER(TradeDash[[#This Row],[Port Return]]),L3636*(1+TradeDash[[#This Row],[Returns]]),L3636)</f>
        <v>4906073.1319554914</v>
      </c>
    </row>
    <row r="3638" spans="1:12" x14ac:dyDescent="0.35">
      <c r="A3638" s="1">
        <v>41824</v>
      </c>
      <c r="B3638" s="16">
        <f>YEAR(TradeDash[[#This Row],[Date]])</f>
        <v>2014</v>
      </c>
      <c r="C3638">
        <v>7751.6</v>
      </c>
      <c r="D3638" s="3">
        <f>IFERROR(TradeDash[[#This Row],[Nifty]]/C3637-1,"")</f>
        <v>4.7700523668792183E-3</v>
      </c>
      <c r="E3638">
        <f ca="1">IFERROR(AVERAGE(OFFSET(TradeDash[[#This Row],[Returns]],0,0,-n_days))/STDEV(OFFSET(TradeDash[[#This Row],[Returns]],0,0,-n_days)),"")</f>
        <v>0.14311944474623547</v>
      </c>
      <c r="F3638">
        <f ca="1">IFERROR(AVERAGE(OFFSET(TradeDash[[#This Row],[Returns]],0,0,-n_days*2))/STDEV(OFFSET(TradeDash[[#This Row],[Returns]],0,0,-n_days*2)),"")</f>
        <v>0.36614907539265368</v>
      </c>
      <c r="G3638">
        <f ca="1">IF(ISNUMBER(TradeDash[[#This Row],[2n day Sharpe]]),AVERAGE(TradeDash[[#This Row],[n day Sharpe]:[2n day Sharpe]]),"")</f>
        <v>0.25463426006944456</v>
      </c>
      <c r="H3638">
        <f ca="1">IF(ISNUMBER(TradeDash[[#This Row],[Sharpe Average]]),IF(TradeDash[[#This Row],[Sharpe Average]]&gt;$G$1,1,0),"")</f>
        <v>1</v>
      </c>
      <c r="I3638" s="2">
        <f ca="1">IF(ISNUMBER(TradeDash[[#This Row],[Signal]]),MAX(IF(AND(TradeDash[[#This Row],[Signal]]=1,I3637&lt;1),I3637+$E$1,IF(AND(TradeDash[[#This Row],[Signal]]=0,I3637&gt;0),I3637-$E$1,IF(AND(TradeDash[[#This Row],[Signal]]=1,I3637=1),I3637,IF(AND(TradeDash[[#This Row],[Signal]]=0,I3637=0),I3637,0)))),0),"")</f>
        <v>1</v>
      </c>
      <c r="J3638" s="3">
        <f ca="1">IF(ISNUMBER(TradeDash[[#This Row],[Position]]),TradeDash[[#This Row],[Position]]*D3639,"")</f>
        <v>4.5861499561379304E-3</v>
      </c>
      <c r="K3638" s="7">
        <f ca="1">K3637*IFERROR(1+TradeDash[[#This Row],[Port Return]],1)</f>
        <v>6206514.2814608468</v>
      </c>
      <c r="L3638" s="7">
        <f ca="1">IF(ISNUMBER(TradeDash[[#This Row],[Port Return]]),L3637*(1+TradeDash[[#This Row],[Returns]]),L3637)</f>
        <v>4929475.3577106586</v>
      </c>
    </row>
    <row r="3639" spans="1:12" x14ac:dyDescent="0.35">
      <c r="A3639" s="1">
        <v>41827</v>
      </c>
      <c r="B3639" s="16">
        <f>YEAR(TradeDash[[#This Row],[Date]])</f>
        <v>2014</v>
      </c>
      <c r="C3639">
        <v>7787.15</v>
      </c>
      <c r="D3639" s="3">
        <f>IFERROR(TradeDash[[#This Row],[Nifty]]/C3638-1,"")</f>
        <v>4.5861499561379304E-3</v>
      </c>
      <c r="E3639">
        <f ca="1">IFERROR(AVERAGE(OFFSET(TradeDash[[#This Row],[Returns]],0,0,-n_days))/STDEV(OFFSET(TradeDash[[#This Row],[Returns]],0,0,-n_days)),"")</f>
        <v>0.11547204385552166</v>
      </c>
      <c r="F3639">
        <f ca="1">IFERROR(AVERAGE(OFFSET(TradeDash[[#This Row],[Returns]],0,0,-n_days*2))/STDEV(OFFSET(TradeDash[[#This Row],[Returns]],0,0,-n_days*2)),"")</f>
        <v>0.33708186141186941</v>
      </c>
      <c r="G3639">
        <f ca="1">IF(ISNUMBER(TradeDash[[#This Row],[2n day Sharpe]]),AVERAGE(TradeDash[[#This Row],[n day Sharpe]:[2n day Sharpe]]),"")</f>
        <v>0.22627695263369554</v>
      </c>
      <c r="H3639">
        <f ca="1">IF(ISNUMBER(TradeDash[[#This Row],[Sharpe Average]]),IF(TradeDash[[#This Row],[Sharpe Average]]&gt;$G$1,1,0),"")</f>
        <v>1</v>
      </c>
      <c r="I3639" s="2">
        <f ca="1">IF(ISNUMBER(TradeDash[[#This Row],[Signal]]),MAX(IF(AND(TradeDash[[#This Row],[Signal]]=1,I3638&lt;1),I3638+$E$1,IF(AND(TradeDash[[#This Row],[Signal]]=0,I3638&gt;0),I3638-$E$1,IF(AND(TradeDash[[#This Row],[Signal]]=1,I3638=1),I3638,IF(AND(TradeDash[[#This Row],[Signal]]=0,I3638=0),I3638,0)))),0),"")</f>
        <v>1</v>
      </c>
      <c r="J3639" s="3">
        <f ca="1">IF(ISNUMBER(TradeDash[[#This Row],[Position]]),TradeDash[[#This Row],[Position]]*D3640,"")</f>
        <v>-2.1053915745811946E-2</v>
      </c>
      <c r="K3639" s="7">
        <f ca="1">K3638*IFERROR(1+TradeDash[[#This Row],[Port Return]],1)</f>
        <v>6075842.8527037911</v>
      </c>
      <c r="L3639" s="7">
        <f ca="1">IF(ISNUMBER(TradeDash[[#This Row],[Port Return]]),L3638*(1+TradeDash[[#This Row],[Returns]]),L3638)</f>
        <v>4952082.6709062066</v>
      </c>
    </row>
    <row r="3640" spans="1:12" x14ac:dyDescent="0.35">
      <c r="A3640" s="1">
        <v>41828</v>
      </c>
      <c r="B3640" s="16">
        <f>YEAR(TradeDash[[#This Row],[Date]])</f>
        <v>2014</v>
      </c>
      <c r="C3640">
        <v>7623.2</v>
      </c>
      <c r="D3640" s="3">
        <f>IFERROR(TradeDash[[#This Row],[Nifty]]/C3639-1,"")</f>
        <v>-2.1053915745811946E-2</v>
      </c>
      <c r="E3640">
        <f ca="1">IFERROR(AVERAGE(OFFSET(TradeDash[[#This Row],[Returns]],0,0,-n_days))/STDEV(OFFSET(TradeDash[[#This Row],[Returns]],0,0,-n_days)),"")</f>
        <v>-1.9493299787371889E-2</v>
      </c>
      <c r="F3640">
        <f ca="1">IFERROR(AVERAGE(OFFSET(TradeDash[[#This Row],[Returns]],0,0,-n_days*2))/STDEV(OFFSET(TradeDash[[#This Row],[Returns]],0,0,-n_days*2)),"")</f>
        <v>0.2097768514537241</v>
      </c>
      <c r="G3640">
        <f ca="1">IF(ISNUMBER(TradeDash[[#This Row],[2n day Sharpe]]),AVERAGE(TradeDash[[#This Row],[n day Sharpe]:[2n day Sharpe]]),"")</f>
        <v>9.5141775833176109E-2</v>
      </c>
      <c r="H3640">
        <f ca="1">IF(ISNUMBER(TradeDash[[#This Row],[Sharpe Average]]),IF(TradeDash[[#This Row],[Sharpe Average]]&gt;$G$1,1,0),"")</f>
        <v>1</v>
      </c>
      <c r="I3640" s="2">
        <f ca="1">IF(ISNUMBER(TradeDash[[#This Row],[Signal]]),MAX(IF(AND(TradeDash[[#This Row],[Signal]]=1,I3639&lt;1),I3639+$E$1,IF(AND(TradeDash[[#This Row],[Signal]]=0,I3639&gt;0),I3639-$E$1,IF(AND(TradeDash[[#This Row],[Signal]]=1,I3639=1),I3639,IF(AND(TradeDash[[#This Row],[Signal]]=0,I3639=0),I3639,0)))),0),"")</f>
        <v>1</v>
      </c>
      <c r="J3640" s="3">
        <f ca="1">IF(ISNUMBER(TradeDash[[#This Row],[Position]]),TradeDash[[#This Row],[Position]]*D3641,"")</f>
        <v>-5.0110189946478423E-3</v>
      </c>
      <c r="K3640" s="7">
        <f ca="1">K3639*IFERROR(1+TradeDash[[#This Row],[Port Return]],1)</f>
        <v>6045396.688760397</v>
      </c>
      <c r="L3640" s="7">
        <f ca="1">IF(ISNUMBER(TradeDash[[#This Row],[Port Return]]),L3639*(1+TradeDash[[#This Row],[Returns]]),L3639)</f>
        <v>4847821.9395866515</v>
      </c>
    </row>
    <row r="3641" spans="1:12" x14ac:dyDescent="0.35">
      <c r="A3641" s="1">
        <v>41829</v>
      </c>
      <c r="B3641" s="16">
        <f>YEAR(TradeDash[[#This Row],[Date]])</f>
        <v>2014</v>
      </c>
      <c r="C3641">
        <v>7585</v>
      </c>
      <c r="D3641" s="3">
        <f>IFERROR(TradeDash[[#This Row],[Nifty]]/C3640-1,"")</f>
        <v>-5.0110189946478423E-3</v>
      </c>
      <c r="E3641">
        <f ca="1">IFERROR(AVERAGE(OFFSET(TradeDash[[#This Row],[Returns]],0,0,-n_days))/STDEV(OFFSET(TradeDash[[#This Row],[Returns]],0,0,-n_days)),"")</f>
        <v>-2.5730139495126515E-2</v>
      </c>
      <c r="F3641">
        <f ca="1">IFERROR(AVERAGE(OFFSET(TradeDash[[#This Row],[Returns]],0,0,-n_days*2))/STDEV(OFFSET(TradeDash[[#This Row],[Returns]],0,0,-n_days*2)),"")</f>
        <v>0.19359302286752417</v>
      </c>
      <c r="G3641">
        <f ca="1">IF(ISNUMBER(TradeDash[[#This Row],[2n day Sharpe]]),AVERAGE(TradeDash[[#This Row],[n day Sharpe]:[2n day Sharpe]]),"")</f>
        <v>8.3931441686198829E-2</v>
      </c>
      <c r="H3641">
        <f ca="1">IF(ISNUMBER(TradeDash[[#This Row],[Sharpe Average]]),IF(TradeDash[[#This Row],[Sharpe Average]]&gt;$G$1,1,0),"")</f>
        <v>1</v>
      </c>
      <c r="I3641" s="2">
        <f ca="1">IF(ISNUMBER(TradeDash[[#This Row],[Signal]]),MAX(IF(AND(TradeDash[[#This Row],[Signal]]=1,I3640&lt;1),I3640+$E$1,IF(AND(TradeDash[[#This Row],[Signal]]=0,I3640&gt;0),I3640-$E$1,IF(AND(TradeDash[[#This Row],[Signal]]=1,I3640=1),I3640,IF(AND(TradeDash[[#This Row],[Signal]]=0,I3640=0),I3640,0)))),0),"")</f>
        <v>1</v>
      </c>
      <c r="J3641" s="3">
        <f ca="1">IF(ISNUMBER(TradeDash[[#This Row],[Position]]),TradeDash[[#This Row],[Position]]*D3642,"")</f>
        <v>-2.2742254449571453E-3</v>
      </c>
      <c r="K3641" s="7">
        <f ca="1">K3640*IFERROR(1+TradeDash[[#This Row],[Port Return]],1)</f>
        <v>6031648.0937859584</v>
      </c>
      <c r="L3641" s="7">
        <f ca="1">IF(ISNUMBER(TradeDash[[#This Row],[Port Return]]),L3640*(1+TradeDash[[#This Row],[Returns]]),L3640)</f>
        <v>4823529.4117647121</v>
      </c>
    </row>
    <row r="3642" spans="1:12" x14ac:dyDescent="0.35">
      <c r="A3642" s="1">
        <v>41830</v>
      </c>
      <c r="B3642" s="16">
        <f>YEAR(TradeDash[[#This Row],[Date]])</f>
        <v>2014</v>
      </c>
      <c r="C3642">
        <v>7567.75</v>
      </c>
      <c r="D3642" s="3">
        <f>IFERROR(TradeDash[[#This Row],[Nifty]]/C3641-1,"")</f>
        <v>-2.2742254449571453E-3</v>
      </c>
      <c r="E3642">
        <f ca="1">IFERROR(AVERAGE(OFFSET(TradeDash[[#This Row],[Returns]],0,0,-n_days))/STDEV(OFFSET(TradeDash[[#This Row],[Returns]],0,0,-n_days)),"")</f>
        <v>-5.4828074194235035E-2</v>
      </c>
      <c r="F3642">
        <f ca="1">IFERROR(AVERAGE(OFFSET(TradeDash[[#This Row],[Returns]],0,0,-n_days*2))/STDEV(OFFSET(TradeDash[[#This Row],[Returns]],0,0,-n_days*2)),"")</f>
        <v>0.18057463968030057</v>
      </c>
      <c r="G3642">
        <f ca="1">IF(ISNUMBER(TradeDash[[#This Row],[2n day Sharpe]]),AVERAGE(TradeDash[[#This Row],[n day Sharpe]:[2n day Sharpe]]),"")</f>
        <v>6.2873282743032777E-2</v>
      </c>
      <c r="H3642">
        <f ca="1">IF(ISNUMBER(TradeDash[[#This Row],[Sharpe Average]]),IF(TradeDash[[#This Row],[Sharpe Average]]&gt;$G$1,1,0),"")</f>
        <v>1</v>
      </c>
      <c r="I3642" s="2">
        <f ca="1">IF(ISNUMBER(TradeDash[[#This Row],[Signal]]),MAX(IF(AND(TradeDash[[#This Row],[Signal]]=1,I3641&lt;1),I3641+$E$1,IF(AND(TradeDash[[#This Row],[Signal]]=0,I3641&gt;0),I3641-$E$1,IF(AND(TradeDash[[#This Row],[Signal]]=1,I3641=1),I3641,IF(AND(TradeDash[[#This Row],[Signal]]=0,I3641=0),I3641,0)))),0),"")</f>
        <v>1</v>
      </c>
      <c r="J3642" s="3">
        <f ca="1">IF(ISNUMBER(TradeDash[[#This Row],[Position]]),TradeDash[[#This Row],[Position]]*D3643,"")</f>
        <v>-1.429090548709977E-2</v>
      </c>
      <c r="K3642" s="7">
        <f ca="1">K3641*IFERROR(1+TradeDash[[#This Row],[Port Return]],1)</f>
        <v>5945450.380946218</v>
      </c>
      <c r="L3642" s="7">
        <f ca="1">IF(ISNUMBER(TradeDash[[#This Row],[Port Return]]),L3641*(1+TradeDash[[#This Row],[Returns]]),L3641)</f>
        <v>4812559.6184419775</v>
      </c>
    </row>
    <row r="3643" spans="1:12" x14ac:dyDescent="0.35">
      <c r="A3643" s="1">
        <v>41831</v>
      </c>
      <c r="B3643" s="16">
        <f>YEAR(TradeDash[[#This Row],[Date]])</f>
        <v>2014</v>
      </c>
      <c r="C3643">
        <v>7459.6</v>
      </c>
      <c r="D3643" s="3">
        <f>IFERROR(TradeDash[[#This Row],[Nifty]]/C3642-1,"")</f>
        <v>-1.429090548709977E-2</v>
      </c>
      <c r="E3643">
        <f ca="1">IFERROR(AVERAGE(OFFSET(TradeDash[[#This Row],[Returns]],0,0,-n_days))/STDEV(OFFSET(TradeDash[[#This Row],[Returns]],0,0,-n_days)),"")</f>
        <v>-5.5823940359064302E-2</v>
      </c>
      <c r="F3643">
        <f ca="1">IFERROR(AVERAGE(OFFSET(TradeDash[[#This Row],[Returns]],0,0,-n_days*2))/STDEV(OFFSET(TradeDash[[#This Row],[Returns]],0,0,-n_days*2)),"")</f>
        <v>0.10381802860757373</v>
      </c>
      <c r="G3643">
        <f ca="1">IF(ISNUMBER(TradeDash[[#This Row],[2n day Sharpe]]),AVERAGE(TradeDash[[#This Row],[n day Sharpe]:[2n day Sharpe]]),"")</f>
        <v>2.3997044124254716E-2</v>
      </c>
      <c r="H3643">
        <f ca="1">IF(ISNUMBER(TradeDash[[#This Row],[Sharpe Average]]),IF(TradeDash[[#This Row],[Sharpe Average]]&gt;$G$1,1,0),"")</f>
        <v>1</v>
      </c>
      <c r="I3643" s="2">
        <f ca="1">IF(ISNUMBER(TradeDash[[#This Row],[Signal]]),MAX(IF(AND(TradeDash[[#This Row],[Signal]]=1,I3642&lt;1),I3642+$E$1,IF(AND(TradeDash[[#This Row],[Signal]]=0,I3642&gt;0),I3642-$E$1,IF(AND(TradeDash[[#This Row],[Signal]]=1,I3642=1),I3642,IF(AND(TradeDash[[#This Row],[Signal]]=0,I3642=0),I3642,0)))),0),"")</f>
        <v>1</v>
      </c>
      <c r="J3643" s="3">
        <f ca="1">IF(ISNUMBER(TradeDash[[#This Row],[Position]]),TradeDash[[#This Row],[Position]]*D3644,"")</f>
        <v>-7.3060217706055752E-4</v>
      </c>
      <c r="K3643" s="7">
        <f ca="1">K3642*IFERROR(1+TradeDash[[#This Row],[Port Return]],1)</f>
        <v>5941106.621954293</v>
      </c>
      <c r="L3643" s="7">
        <f ca="1">IF(ISNUMBER(TradeDash[[#This Row],[Port Return]]),L3642*(1+TradeDash[[#This Row],[Returns]]),L3642)</f>
        <v>4743783.7837837907</v>
      </c>
    </row>
    <row r="3644" spans="1:12" x14ac:dyDescent="0.35">
      <c r="A3644" s="1">
        <v>41834</v>
      </c>
      <c r="B3644" s="16">
        <f>YEAR(TradeDash[[#This Row],[Date]])</f>
        <v>2014</v>
      </c>
      <c r="C3644">
        <v>7454.15</v>
      </c>
      <c r="D3644" s="3">
        <f>IFERROR(TradeDash[[#This Row],[Nifty]]/C3643-1,"")</f>
        <v>-7.3060217706055752E-4</v>
      </c>
      <c r="E3644">
        <f ca="1">IFERROR(AVERAGE(OFFSET(TradeDash[[#This Row],[Returns]],0,0,-n_days))/STDEV(OFFSET(TradeDash[[#This Row],[Returns]],0,0,-n_days)),"")</f>
        <v>-5.3624274166416505E-2</v>
      </c>
      <c r="F3644">
        <f ca="1">IFERROR(AVERAGE(OFFSET(TradeDash[[#This Row],[Returns]],0,0,-n_days*2))/STDEV(OFFSET(TradeDash[[#This Row],[Returns]],0,0,-n_days*2)),"")</f>
        <v>7.8576834759425493E-2</v>
      </c>
      <c r="G3644">
        <f ca="1">IF(ISNUMBER(TradeDash[[#This Row],[2n day Sharpe]]),AVERAGE(TradeDash[[#This Row],[n day Sharpe]:[2n day Sharpe]]),"")</f>
        <v>1.2476280296504494E-2</v>
      </c>
      <c r="H3644">
        <f ca="1">IF(ISNUMBER(TradeDash[[#This Row],[Sharpe Average]]),IF(TradeDash[[#This Row],[Sharpe Average]]&gt;$G$1,1,0),"")</f>
        <v>1</v>
      </c>
      <c r="I3644" s="2">
        <f ca="1">IF(ISNUMBER(TradeDash[[#This Row],[Signal]]),MAX(IF(AND(TradeDash[[#This Row],[Signal]]=1,I3643&lt;1),I3643+$E$1,IF(AND(TradeDash[[#This Row],[Signal]]=0,I3643&gt;0),I3643-$E$1,IF(AND(TradeDash[[#This Row],[Signal]]=1,I3643=1),I3643,IF(AND(TradeDash[[#This Row],[Signal]]=0,I3643=0),I3643,0)))),0),"")</f>
        <v>1</v>
      </c>
      <c r="J3644" s="3">
        <f ca="1">IF(ISNUMBER(TradeDash[[#This Row],[Position]]),TradeDash[[#This Row],[Position]]*D3645,"")</f>
        <v>9.7261257152057023E-3</v>
      </c>
      <c r="K3644" s="7">
        <f ca="1">K3643*IFERROR(1+TradeDash[[#This Row],[Port Return]],1)</f>
        <v>5998890.5718468614</v>
      </c>
      <c r="L3644" s="7">
        <f ca="1">IF(ISNUMBER(TradeDash[[#This Row],[Port Return]]),L3643*(1+TradeDash[[#This Row],[Returns]]),L3643)</f>
        <v>4740317.9650238538</v>
      </c>
    </row>
    <row r="3645" spans="1:12" x14ac:dyDescent="0.35">
      <c r="A3645" s="1">
        <v>41835</v>
      </c>
      <c r="B3645" s="16">
        <f>YEAR(TradeDash[[#This Row],[Date]])</f>
        <v>2014</v>
      </c>
      <c r="C3645">
        <v>7526.65</v>
      </c>
      <c r="D3645" s="3">
        <f>IFERROR(TradeDash[[#This Row],[Nifty]]/C3644-1,"")</f>
        <v>9.7261257152057023E-3</v>
      </c>
      <c r="E3645">
        <f ca="1">IFERROR(AVERAGE(OFFSET(TradeDash[[#This Row],[Returns]],0,0,-n_days))/STDEV(OFFSET(TradeDash[[#This Row],[Returns]],0,0,-n_days)),"")</f>
        <v>-7.3551075704544069E-2</v>
      </c>
      <c r="F3645">
        <f ca="1">IFERROR(AVERAGE(OFFSET(TradeDash[[#This Row],[Returns]],0,0,-n_days*2))/STDEV(OFFSET(TradeDash[[#This Row],[Returns]],0,0,-n_days*2)),"")</f>
        <v>0.10042416301376221</v>
      </c>
      <c r="G3645">
        <f ca="1">IF(ISNUMBER(TradeDash[[#This Row],[2n day Sharpe]]),AVERAGE(TradeDash[[#This Row],[n day Sharpe]:[2n day Sharpe]]),"")</f>
        <v>1.3436543654609071E-2</v>
      </c>
      <c r="H3645">
        <f ca="1">IF(ISNUMBER(TradeDash[[#This Row],[Sharpe Average]]),IF(TradeDash[[#This Row],[Sharpe Average]]&gt;$G$1,1,0),"")</f>
        <v>1</v>
      </c>
      <c r="I3645" s="2">
        <f ca="1">IF(ISNUMBER(TradeDash[[#This Row],[Signal]]),MAX(IF(AND(TradeDash[[#This Row],[Signal]]=1,I3644&lt;1),I3644+$E$1,IF(AND(TradeDash[[#This Row],[Signal]]=0,I3644&gt;0),I3644-$E$1,IF(AND(TradeDash[[#This Row],[Signal]]=1,I3644=1),I3644,IF(AND(TradeDash[[#This Row],[Signal]]=0,I3644=0),I3644,0)))),0),"")</f>
        <v>1</v>
      </c>
      <c r="J3645" s="3">
        <f ca="1">IF(ISNUMBER(TradeDash[[#This Row],[Position]]),TradeDash[[#This Row],[Position]]*D3646,"")</f>
        <v>1.2987185534068857E-2</v>
      </c>
      <c r="K3645" s="7">
        <f ca="1">K3644*IFERROR(1+TradeDash[[#This Row],[Port Return]],1)</f>
        <v>6076799.2767020129</v>
      </c>
      <c r="L3645" s="7">
        <f ca="1">IF(ISNUMBER(TradeDash[[#This Row],[Port Return]]),L3644*(1+TradeDash[[#This Row],[Returns]]),L3644)</f>
        <v>4786422.893481724</v>
      </c>
    </row>
    <row r="3646" spans="1:12" x14ac:dyDescent="0.35">
      <c r="A3646" s="1">
        <v>41836</v>
      </c>
      <c r="B3646" s="16">
        <f>YEAR(TradeDash[[#This Row],[Date]])</f>
        <v>2014</v>
      </c>
      <c r="C3646">
        <v>7624.4</v>
      </c>
      <c r="D3646" s="3">
        <f>IFERROR(TradeDash[[#This Row],[Nifty]]/C3645-1,"")</f>
        <v>1.2987185534068857E-2</v>
      </c>
      <c r="E3646">
        <f ca="1">IFERROR(AVERAGE(OFFSET(TradeDash[[#This Row],[Returns]],0,0,-n_days))/STDEV(OFFSET(TradeDash[[#This Row],[Returns]],0,0,-n_days)),"")</f>
        <v>5.2073547075722093E-2</v>
      </c>
      <c r="F3646">
        <f ca="1">IFERROR(AVERAGE(OFFSET(TradeDash[[#This Row],[Returns]],0,0,-n_days*2))/STDEV(OFFSET(TradeDash[[#This Row],[Returns]],0,0,-n_days*2)),"")</f>
        <v>0.14309685291630325</v>
      </c>
      <c r="G3646">
        <f ca="1">IF(ISNUMBER(TradeDash[[#This Row],[2n day Sharpe]]),AVERAGE(TradeDash[[#This Row],[n day Sharpe]:[2n day Sharpe]]),"")</f>
        <v>9.7585199996012673E-2</v>
      </c>
      <c r="H3646">
        <f ca="1">IF(ISNUMBER(TradeDash[[#This Row],[Sharpe Average]]),IF(TradeDash[[#This Row],[Sharpe Average]]&gt;$G$1,1,0),"")</f>
        <v>1</v>
      </c>
      <c r="I3646" s="2">
        <f ca="1">IF(ISNUMBER(TradeDash[[#This Row],[Signal]]),MAX(IF(AND(TradeDash[[#This Row],[Signal]]=1,I3645&lt;1),I3645+$E$1,IF(AND(TradeDash[[#This Row],[Signal]]=0,I3645&gt;0),I3645-$E$1,IF(AND(TradeDash[[#This Row],[Signal]]=1,I3645=1),I3645,IF(AND(TradeDash[[#This Row],[Signal]]=0,I3645=0),I3645,0)))),0),"")</f>
        <v>1</v>
      </c>
      <c r="J3646" s="3">
        <f ca="1">IF(ISNUMBER(TradeDash[[#This Row],[Position]]),TradeDash[[#This Row],[Position]]*D3647,"")</f>
        <v>2.1050836787157579E-3</v>
      </c>
      <c r="K3646" s="7">
        <f ca="1">K3645*IFERROR(1+TradeDash[[#This Row],[Port Return]],1)</f>
        <v>6089591.4476782298</v>
      </c>
      <c r="L3646" s="7">
        <f ca="1">IF(ISNUMBER(TradeDash[[#This Row],[Port Return]]),L3645*(1+TradeDash[[#This Row],[Returns]]),L3645)</f>
        <v>4848585.0556438854</v>
      </c>
    </row>
    <row r="3647" spans="1:12" x14ac:dyDescent="0.35">
      <c r="A3647" s="1">
        <v>41837</v>
      </c>
      <c r="B3647" s="16">
        <f>YEAR(TradeDash[[#This Row],[Date]])</f>
        <v>2014</v>
      </c>
      <c r="C3647">
        <v>7640.45</v>
      </c>
      <c r="D3647" s="3">
        <f>IFERROR(TradeDash[[#This Row],[Nifty]]/C3646-1,"")</f>
        <v>2.1050836787157579E-3</v>
      </c>
      <c r="E3647">
        <f ca="1">IFERROR(AVERAGE(OFFSET(TradeDash[[#This Row],[Returns]],0,0,-n_days))/STDEV(OFFSET(TradeDash[[#This Row],[Returns]],0,0,-n_days)),"")</f>
        <v>7.6405944828639036E-2</v>
      </c>
      <c r="F3647">
        <f ca="1">IFERROR(AVERAGE(OFFSET(TradeDash[[#This Row],[Returns]],0,0,-n_days*2))/STDEV(OFFSET(TradeDash[[#This Row],[Returns]],0,0,-n_days*2)),"")</f>
        <v>0.14001742418627675</v>
      </c>
      <c r="G3647">
        <f ca="1">IF(ISNUMBER(TradeDash[[#This Row],[2n day Sharpe]]),AVERAGE(TradeDash[[#This Row],[n day Sharpe]:[2n day Sharpe]]),"")</f>
        <v>0.10821168450745788</v>
      </c>
      <c r="H3647">
        <f ca="1">IF(ISNUMBER(TradeDash[[#This Row],[Sharpe Average]]),IF(TradeDash[[#This Row],[Sharpe Average]]&gt;$G$1,1,0),"")</f>
        <v>1</v>
      </c>
      <c r="I3647" s="2">
        <f ca="1">IF(ISNUMBER(TradeDash[[#This Row],[Signal]]),MAX(IF(AND(TradeDash[[#This Row],[Signal]]=1,I3646&lt;1),I3646+$E$1,IF(AND(TradeDash[[#This Row],[Signal]]=0,I3646&gt;0),I3646-$E$1,IF(AND(TradeDash[[#This Row],[Signal]]=1,I3646=1),I3646,IF(AND(TradeDash[[#This Row],[Signal]]=0,I3646=0),I3646,0)))),0),"")</f>
        <v>1</v>
      </c>
      <c r="J3647" s="3">
        <f ca="1">IF(ISNUMBER(TradeDash[[#This Row],[Position]]),TradeDash[[#This Row],[Position]]*D3648,"")</f>
        <v>3.0691909507947202E-3</v>
      </c>
      <c r="K3647" s="7">
        <f ca="1">K3646*IFERROR(1+TradeDash[[#This Row],[Port Return]],1)</f>
        <v>6108281.5666434811</v>
      </c>
      <c r="L3647" s="7">
        <f ca="1">IF(ISNUMBER(TradeDash[[#This Row],[Port Return]]),L3646*(1+TradeDash[[#This Row],[Returns]]),L3646)</f>
        <v>4858791.732909386</v>
      </c>
    </row>
    <row r="3648" spans="1:12" x14ac:dyDescent="0.35">
      <c r="A3648" s="1">
        <v>41838</v>
      </c>
      <c r="B3648" s="16">
        <f>YEAR(TradeDash[[#This Row],[Date]])</f>
        <v>2014</v>
      </c>
      <c r="C3648">
        <v>7663.9</v>
      </c>
      <c r="D3648" s="3">
        <f>IFERROR(TradeDash[[#This Row],[Nifty]]/C3647-1,"")</f>
        <v>3.0691909507947202E-3</v>
      </c>
      <c r="E3648">
        <f ca="1">IFERROR(AVERAGE(OFFSET(TradeDash[[#This Row],[Returns]],0,0,-n_days))/STDEV(OFFSET(TradeDash[[#This Row],[Returns]],0,0,-n_days)),"")</f>
        <v>0.11514126225887046</v>
      </c>
      <c r="F3648">
        <f ca="1">IFERROR(AVERAGE(OFFSET(TradeDash[[#This Row],[Returns]],0,0,-n_days*2))/STDEV(OFFSET(TradeDash[[#This Row],[Returns]],0,0,-n_days*2)),"")</f>
        <v>0.11624191263522511</v>
      </c>
      <c r="G3648">
        <f ca="1">IF(ISNUMBER(TradeDash[[#This Row],[2n day Sharpe]]),AVERAGE(TradeDash[[#This Row],[n day Sharpe]:[2n day Sharpe]]),"")</f>
        <v>0.11569158744704779</v>
      </c>
      <c r="H3648">
        <f ca="1">IF(ISNUMBER(TradeDash[[#This Row],[Sharpe Average]]),IF(TradeDash[[#This Row],[Sharpe Average]]&gt;$G$1,1,0),"")</f>
        <v>1</v>
      </c>
      <c r="I3648" s="2">
        <f ca="1">IF(ISNUMBER(TradeDash[[#This Row],[Signal]]),MAX(IF(AND(TradeDash[[#This Row],[Signal]]=1,I3647&lt;1),I3647+$E$1,IF(AND(TradeDash[[#This Row],[Signal]]=0,I3647&gt;0),I3647-$E$1,IF(AND(TradeDash[[#This Row],[Signal]]=1,I3647=1),I3647,IF(AND(TradeDash[[#This Row],[Signal]]=0,I3647=0),I3647,0)))),0),"")</f>
        <v>1</v>
      </c>
      <c r="J3648" s="3">
        <f ca="1">IF(ISNUMBER(TradeDash[[#This Row],[Position]]),TradeDash[[#This Row],[Position]]*D3649,"")</f>
        <v>2.6487819517477806E-3</v>
      </c>
      <c r="K3648" s="7">
        <f ca="1">K3647*IFERROR(1+TradeDash[[#This Row],[Port Return]],1)</f>
        <v>6124461.0726134004</v>
      </c>
      <c r="L3648" s="7">
        <f ca="1">IF(ISNUMBER(TradeDash[[#This Row],[Port Return]]),L3647*(1+TradeDash[[#This Row],[Returns]]),L3647)</f>
        <v>4873704.2925278274</v>
      </c>
    </row>
    <row r="3649" spans="1:12" x14ac:dyDescent="0.35">
      <c r="A3649" s="1">
        <v>41841</v>
      </c>
      <c r="B3649" s="16">
        <f>YEAR(TradeDash[[#This Row],[Date]])</f>
        <v>2014</v>
      </c>
      <c r="C3649">
        <v>7684.2</v>
      </c>
      <c r="D3649" s="3">
        <f>IFERROR(TradeDash[[#This Row],[Nifty]]/C3648-1,"")</f>
        <v>2.6487819517477806E-3</v>
      </c>
      <c r="E3649">
        <f ca="1">IFERROR(AVERAGE(OFFSET(TradeDash[[#This Row],[Returns]],0,0,-n_days))/STDEV(OFFSET(TradeDash[[#This Row],[Returns]],0,0,-n_days)),"")</f>
        <v>0.14351621213003996</v>
      </c>
      <c r="F3649">
        <f ca="1">IFERROR(AVERAGE(OFFSET(TradeDash[[#This Row],[Returns]],0,0,-n_days*2))/STDEV(OFFSET(TradeDash[[#This Row],[Returns]],0,0,-n_days*2)),"")</f>
        <v>0.12688642649585752</v>
      </c>
      <c r="G3649">
        <f ca="1">IF(ISNUMBER(TradeDash[[#This Row],[2n day Sharpe]]),AVERAGE(TradeDash[[#This Row],[n day Sharpe]:[2n day Sharpe]]),"")</f>
        <v>0.13520131931294874</v>
      </c>
      <c r="H3649">
        <f ca="1">IF(ISNUMBER(TradeDash[[#This Row],[Sharpe Average]]),IF(TradeDash[[#This Row],[Sharpe Average]]&gt;$G$1,1,0),"")</f>
        <v>1</v>
      </c>
      <c r="I3649" s="2">
        <f ca="1">IF(ISNUMBER(TradeDash[[#This Row],[Signal]]),MAX(IF(AND(TradeDash[[#This Row],[Signal]]=1,I3648&lt;1),I3648+$E$1,IF(AND(TradeDash[[#This Row],[Signal]]=0,I3648&gt;0),I3648-$E$1,IF(AND(TradeDash[[#This Row],[Signal]]=1,I3648=1),I3648,IF(AND(TradeDash[[#This Row],[Signal]]=0,I3648=0),I3648,0)))),0),"")</f>
        <v>1</v>
      </c>
      <c r="J3649" s="3">
        <f ca="1">IF(ISNUMBER(TradeDash[[#This Row],[Position]]),TradeDash[[#This Row],[Position]]*D3650,"")</f>
        <v>1.0885973816402661E-2</v>
      </c>
      <c r="K3649" s="7">
        <f ca="1">K3648*IFERROR(1+TradeDash[[#This Row],[Port Return]],1)</f>
        <v>6191131.7954894472</v>
      </c>
      <c r="L3649" s="7">
        <f ca="1">IF(ISNUMBER(TradeDash[[#This Row],[Port Return]]),L3648*(1+TradeDash[[#This Row],[Returns]]),L3648)</f>
        <v>4886613.672496031</v>
      </c>
    </row>
    <row r="3650" spans="1:12" x14ac:dyDescent="0.35">
      <c r="A3650" s="1">
        <v>41842</v>
      </c>
      <c r="B3650" s="16">
        <f>YEAR(TradeDash[[#This Row],[Date]])</f>
        <v>2014</v>
      </c>
      <c r="C3650">
        <v>7767.85</v>
      </c>
      <c r="D3650" s="3">
        <f>IFERROR(TradeDash[[#This Row],[Nifty]]/C3649-1,"")</f>
        <v>1.0885973816402661E-2</v>
      </c>
      <c r="E3650">
        <f ca="1">IFERROR(AVERAGE(OFFSET(TradeDash[[#This Row],[Returns]],0,0,-n_days))/STDEV(OFFSET(TradeDash[[#This Row],[Returns]],0,0,-n_days)),"")</f>
        <v>0.1402554269338751</v>
      </c>
      <c r="F3650">
        <f ca="1">IFERROR(AVERAGE(OFFSET(TradeDash[[#This Row],[Returns]],0,0,-n_days*2))/STDEV(OFFSET(TradeDash[[#This Row],[Returns]],0,0,-n_days*2)),"")</f>
        <v>0.17230395440996696</v>
      </c>
      <c r="G3650">
        <f ca="1">IF(ISNUMBER(TradeDash[[#This Row],[2n day Sharpe]]),AVERAGE(TradeDash[[#This Row],[n day Sharpe]:[2n day Sharpe]]),"")</f>
        <v>0.15627969067192105</v>
      </c>
      <c r="H3650">
        <f ca="1">IF(ISNUMBER(TradeDash[[#This Row],[Sharpe Average]]),IF(TradeDash[[#This Row],[Sharpe Average]]&gt;$G$1,1,0),"")</f>
        <v>1</v>
      </c>
      <c r="I3650" s="2">
        <f ca="1">IF(ISNUMBER(TradeDash[[#This Row],[Signal]]),MAX(IF(AND(TradeDash[[#This Row],[Signal]]=1,I3649&lt;1),I3649+$E$1,IF(AND(TradeDash[[#This Row],[Signal]]=0,I3649&gt;0),I3649-$E$1,IF(AND(TradeDash[[#This Row],[Signal]]=1,I3649=1),I3649,IF(AND(TradeDash[[#This Row],[Signal]]=0,I3649=0),I3649,0)))),0),"")</f>
        <v>1</v>
      </c>
      <c r="J3650" s="3">
        <f ca="1">IF(ISNUMBER(TradeDash[[#This Row],[Position]]),TradeDash[[#This Row],[Position]]*D3651,"")</f>
        <v>3.5917274406689348E-3</v>
      </c>
      <c r="K3650" s="7">
        <f ca="1">K3649*IFERROR(1+TradeDash[[#This Row],[Port Return]],1)</f>
        <v>6213368.6534481049</v>
      </c>
      <c r="L3650" s="7">
        <f ca="1">IF(ISNUMBER(TradeDash[[#This Row],[Port Return]]),L3649*(1+TradeDash[[#This Row],[Returns]]),L3649)</f>
        <v>4939809.2209856985</v>
      </c>
    </row>
    <row r="3651" spans="1:12" x14ac:dyDescent="0.35">
      <c r="A3651" s="1">
        <v>41843</v>
      </c>
      <c r="B3651" s="16">
        <f>YEAR(TradeDash[[#This Row],[Date]])</f>
        <v>2014</v>
      </c>
      <c r="C3651">
        <v>7795.75</v>
      </c>
      <c r="D3651" s="3">
        <f>IFERROR(TradeDash[[#This Row],[Nifty]]/C3650-1,"")</f>
        <v>3.5917274406689348E-3</v>
      </c>
      <c r="E3651">
        <f ca="1">IFERROR(AVERAGE(OFFSET(TradeDash[[#This Row],[Returns]],0,0,-n_days))/STDEV(OFFSET(TradeDash[[#This Row],[Returns]],0,0,-n_days)),"")</f>
        <v>0.16841421922317584</v>
      </c>
      <c r="F3651">
        <f ca="1">IFERROR(AVERAGE(OFFSET(TradeDash[[#This Row],[Returns]],0,0,-n_days*2))/STDEV(OFFSET(TradeDash[[#This Row],[Returns]],0,0,-n_days*2)),"")</f>
        <v>0.17781075289852208</v>
      </c>
      <c r="G3651">
        <f ca="1">IF(ISNUMBER(TradeDash[[#This Row],[2n day Sharpe]]),AVERAGE(TradeDash[[#This Row],[n day Sharpe]:[2n day Sharpe]]),"")</f>
        <v>0.17311248606084895</v>
      </c>
      <c r="H3651">
        <f ca="1">IF(ISNUMBER(TradeDash[[#This Row],[Sharpe Average]]),IF(TradeDash[[#This Row],[Sharpe Average]]&gt;$G$1,1,0),"")</f>
        <v>1</v>
      </c>
      <c r="I3651" s="2">
        <f ca="1">IF(ISNUMBER(TradeDash[[#This Row],[Signal]]),MAX(IF(AND(TradeDash[[#This Row],[Signal]]=1,I3650&lt;1),I3650+$E$1,IF(AND(TradeDash[[#This Row],[Signal]]=0,I3650&gt;0),I3650-$E$1,IF(AND(TradeDash[[#This Row],[Signal]]=1,I3650=1),I3650,IF(AND(TradeDash[[#This Row],[Signal]]=0,I3650=0),I3650,0)))),0),"")</f>
        <v>1</v>
      </c>
      <c r="J3651" s="3">
        <f ca="1">IF(ISNUMBER(TradeDash[[#This Row],[Position]]),TradeDash[[#This Row],[Position]]*D3652,"")</f>
        <v>4.4703845043774226E-3</v>
      </c>
      <c r="K3651" s="7">
        <f ca="1">K3650*IFERROR(1+TradeDash[[#This Row],[Port Return]],1)</f>
        <v>6241144.8003964638</v>
      </c>
      <c r="L3651" s="7">
        <f ca="1">IF(ISNUMBER(TradeDash[[#This Row],[Port Return]]),L3650*(1+TradeDash[[#This Row],[Returns]]),L3650)</f>
        <v>4957551.6693163821</v>
      </c>
    </row>
    <row r="3652" spans="1:12" x14ac:dyDescent="0.35">
      <c r="A3652" s="1">
        <v>41844</v>
      </c>
      <c r="B3652" s="16">
        <f>YEAR(TradeDash[[#This Row],[Date]])</f>
        <v>2014</v>
      </c>
      <c r="C3652">
        <v>7830.6</v>
      </c>
      <c r="D3652" s="3">
        <f>IFERROR(TradeDash[[#This Row],[Nifty]]/C3651-1,"")</f>
        <v>4.4703845043774226E-3</v>
      </c>
      <c r="E3652">
        <f ca="1">IFERROR(AVERAGE(OFFSET(TradeDash[[#This Row],[Returns]],0,0,-n_days))/STDEV(OFFSET(TradeDash[[#This Row],[Returns]],0,0,-n_days)),"")</f>
        <v>0.2609462992219731</v>
      </c>
      <c r="F3652">
        <f ca="1">IFERROR(AVERAGE(OFFSET(TradeDash[[#This Row],[Returns]],0,0,-n_days*2))/STDEV(OFFSET(TradeDash[[#This Row],[Returns]],0,0,-n_days*2)),"")</f>
        <v>0.23443000097774674</v>
      </c>
      <c r="G3652">
        <f ca="1">IF(ISNUMBER(TradeDash[[#This Row],[2n day Sharpe]]),AVERAGE(TradeDash[[#This Row],[n day Sharpe]:[2n day Sharpe]]),"")</f>
        <v>0.24768815009985992</v>
      </c>
      <c r="H3652">
        <f ca="1">IF(ISNUMBER(TradeDash[[#This Row],[Sharpe Average]]),IF(TradeDash[[#This Row],[Sharpe Average]]&gt;$G$1,1,0),"")</f>
        <v>1</v>
      </c>
      <c r="I3652" s="2">
        <f ca="1">IF(ISNUMBER(TradeDash[[#This Row],[Signal]]),MAX(IF(AND(TradeDash[[#This Row],[Signal]]=1,I3651&lt;1),I3651+$E$1,IF(AND(TradeDash[[#This Row],[Signal]]=0,I3651&gt;0),I3651-$E$1,IF(AND(TradeDash[[#This Row],[Signal]]=1,I3651=1),I3651,IF(AND(TradeDash[[#This Row],[Signal]]=0,I3651=0),I3651,0)))),0),"")</f>
        <v>1</v>
      </c>
      <c r="J3652" s="3">
        <f ca="1">IF(ISNUMBER(TradeDash[[#This Row],[Position]]),TradeDash[[#This Row],[Position]]*D3653,"")</f>
        <v>-5.127321022654785E-3</v>
      </c>
      <c r="K3652" s="7">
        <f ca="1">K3651*IFERROR(1+TradeDash[[#This Row],[Port Return]],1)</f>
        <v>6209144.4474559585</v>
      </c>
      <c r="L3652" s="7">
        <f ca="1">IF(ISNUMBER(TradeDash[[#This Row],[Port Return]]),L3651*(1+TradeDash[[#This Row],[Returns]]),L3651)</f>
        <v>4979713.8314785445</v>
      </c>
    </row>
    <row r="3653" spans="1:12" x14ac:dyDescent="0.35">
      <c r="A3653" s="1">
        <v>41845</v>
      </c>
      <c r="B3653" s="16">
        <f>YEAR(TradeDash[[#This Row],[Date]])</f>
        <v>2014</v>
      </c>
      <c r="C3653">
        <v>7790.45</v>
      </c>
      <c r="D3653" s="3">
        <f>IFERROR(TradeDash[[#This Row],[Nifty]]/C3652-1,"")</f>
        <v>-5.127321022654785E-3</v>
      </c>
      <c r="E3653">
        <f ca="1">IFERROR(AVERAGE(OFFSET(TradeDash[[#This Row],[Returns]],0,0,-n_days))/STDEV(OFFSET(TradeDash[[#This Row],[Returns]],0,0,-n_days)),"")</f>
        <v>0.21501844900536063</v>
      </c>
      <c r="F3653">
        <f ca="1">IFERROR(AVERAGE(OFFSET(TradeDash[[#This Row],[Returns]],0,0,-n_days*2))/STDEV(OFFSET(TradeDash[[#This Row],[Returns]],0,0,-n_days*2)),"")</f>
        <v>0.22017118162481322</v>
      </c>
      <c r="G3653">
        <f ca="1">IF(ISNUMBER(TradeDash[[#This Row],[2n day Sharpe]]),AVERAGE(TradeDash[[#This Row],[n day Sharpe]:[2n day Sharpe]]),"")</f>
        <v>0.21759481531508693</v>
      </c>
      <c r="H3653">
        <f ca="1">IF(ISNUMBER(TradeDash[[#This Row],[Sharpe Average]]),IF(TradeDash[[#This Row],[Sharpe Average]]&gt;$G$1,1,0),"")</f>
        <v>1</v>
      </c>
      <c r="I3653" s="2">
        <f ca="1">IF(ISNUMBER(TradeDash[[#This Row],[Signal]]),MAX(IF(AND(TradeDash[[#This Row],[Signal]]=1,I3652&lt;1),I3652+$E$1,IF(AND(TradeDash[[#This Row],[Signal]]=0,I3652&gt;0),I3652-$E$1,IF(AND(TradeDash[[#This Row],[Signal]]=1,I3652=1),I3652,IF(AND(TradeDash[[#This Row],[Signal]]=0,I3652=0),I3652,0)))),0),"")</f>
        <v>1</v>
      </c>
      <c r="J3653" s="3">
        <f ca="1">IF(ISNUMBER(TradeDash[[#This Row],[Position]]),TradeDash[[#This Row],[Position]]*D3654,"")</f>
        <v>-5.3591255960824258E-3</v>
      </c>
      <c r="K3653" s="7">
        <f ca="1">K3652*IFERROR(1+TradeDash[[#This Row],[Port Return]],1)</f>
        <v>6175868.8625178244</v>
      </c>
      <c r="L3653" s="7">
        <f ca="1">IF(ISNUMBER(TradeDash[[#This Row],[Port Return]]),L3652*(1+TradeDash[[#This Row],[Returns]]),L3652)</f>
        <v>4954181.2400635993</v>
      </c>
    </row>
    <row r="3654" spans="1:12" x14ac:dyDescent="0.35">
      <c r="A3654" s="1">
        <v>41848</v>
      </c>
      <c r="B3654" s="16">
        <f>YEAR(TradeDash[[#This Row],[Date]])</f>
        <v>2014</v>
      </c>
      <c r="C3654">
        <v>7748.7</v>
      </c>
      <c r="D3654" s="3">
        <f>IFERROR(TradeDash[[#This Row],[Nifty]]/C3653-1,"")</f>
        <v>-5.3591255960824258E-3</v>
      </c>
      <c r="E3654">
        <f ca="1">IFERROR(AVERAGE(OFFSET(TradeDash[[#This Row],[Returns]],0,0,-n_days))/STDEV(OFFSET(TradeDash[[#This Row],[Returns]],0,0,-n_days)),"")</f>
        <v>0.11026906337099761</v>
      </c>
      <c r="F3654">
        <f ca="1">IFERROR(AVERAGE(OFFSET(TradeDash[[#This Row],[Returns]],0,0,-n_days*2))/STDEV(OFFSET(TradeDash[[#This Row],[Returns]],0,0,-n_days*2)),"")</f>
        <v>0.15809952587672715</v>
      </c>
      <c r="G3654">
        <f ca="1">IF(ISNUMBER(TradeDash[[#This Row],[2n day Sharpe]]),AVERAGE(TradeDash[[#This Row],[n day Sharpe]:[2n day Sharpe]]),"")</f>
        <v>0.13418429462386239</v>
      </c>
      <c r="H3654">
        <f ca="1">IF(ISNUMBER(TradeDash[[#This Row],[Sharpe Average]]),IF(TradeDash[[#This Row],[Sharpe Average]]&gt;$G$1,1,0),"")</f>
        <v>1</v>
      </c>
      <c r="I3654" s="2">
        <f ca="1">IF(ISNUMBER(TradeDash[[#This Row],[Signal]]),MAX(IF(AND(TradeDash[[#This Row],[Signal]]=1,I3653&lt;1),I3653+$E$1,IF(AND(TradeDash[[#This Row],[Signal]]=0,I3653&gt;0),I3653-$E$1,IF(AND(TradeDash[[#This Row],[Signal]]=1,I3653=1),I3653,IF(AND(TradeDash[[#This Row],[Signal]]=0,I3653=0),I3653,0)))),0),"")</f>
        <v>1</v>
      </c>
      <c r="J3654" s="3">
        <f ca="1">IF(ISNUMBER(TradeDash[[#This Row],[Position]]),TradeDash[[#This Row],[Position]]*D3655,"")</f>
        <v>5.5106017783628225E-3</v>
      </c>
      <c r="K3654" s="7">
        <f ca="1">K3653*IFERROR(1+TradeDash[[#This Row],[Port Return]],1)</f>
        <v>6209901.616454551</v>
      </c>
      <c r="L3654" s="7">
        <f ca="1">IF(ISNUMBER(TradeDash[[#This Row],[Port Return]]),L3653*(1+TradeDash[[#This Row],[Returns]]),L3653)</f>
        <v>4927631.1605723435</v>
      </c>
    </row>
    <row r="3655" spans="1:12" x14ac:dyDescent="0.35">
      <c r="A3655" s="1">
        <v>41850</v>
      </c>
      <c r="B3655" s="16">
        <f>YEAR(TradeDash[[#This Row],[Date]])</f>
        <v>2014</v>
      </c>
      <c r="C3655">
        <v>7791.4</v>
      </c>
      <c r="D3655" s="3">
        <f>IFERROR(TradeDash[[#This Row],[Nifty]]/C3654-1,"")</f>
        <v>5.5106017783628225E-3</v>
      </c>
      <c r="E3655">
        <f ca="1">IFERROR(AVERAGE(OFFSET(TradeDash[[#This Row],[Returns]],0,0,-n_days))/STDEV(OFFSET(TradeDash[[#This Row],[Returns]],0,0,-n_days)),"")</f>
        <v>0.12403545731571211</v>
      </c>
      <c r="F3655">
        <f ca="1">IFERROR(AVERAGE(OFFSET(TradeDash[[#This Row],[Returns]],0,0,-n_days*2))/STDEV(OFFSET(TradeDash[[#This Row],[Returns]],0,0,-n_days*2)),"")</f>
        <v>0.15337798668398026</v>
      </c>
      <c r="G3655">
        <f ca="1">IF(ISNUMBER(TradeDash[[#This Row],[2n day Sharpe]]),AVERAGE(TradeDash[[#This Row],[n day Sharpe]:[2n day Sharpe]]),"")</f>
        <v>0.13870672199984618</v>
      </c>
      <c r="H3655">
        <f ca="1">IF(ISNUMBER(TradeDash[[#This Row],[Sharpe Average]]),IF(TradeDash[[#This Row],[Sharpe Average]]&gt;$G$1,1,0),"")</f>
        <v>1</v>
      </c>
      <c r="I3655" s="2">
        <f ca="1">IF(ISNUMBER(TradeDash[[#This Row],[Signal]]),MAX(IF(AND(TradeDash[[#This Row],[Signal]]=1,I3654&lt;1),I3654+$E$1,IF(AND(TradeDash[[#This Row],[Signal]]=0,I3654&gt;0),I3654-$E$1,IF(AND(TradeDash[[#This Row],[Signal]]=1,I3654=1),I3654,IF(AND(TradeDash[[#This Row],[Signal]]=0,I3654=0),I3654,0)))),0),"")</f>
        <v>1</v>
      </c>
      <c r="J3655" s="3">
        <f ca="1">IF(ISNUMBER(TradeDash[[#This Row],[Position]]),TradeDash[[#This Row],[Position]]*D3656,"")</f>
        <v>-8.9970993659674869E-3</v>
      </c>
      <c r="K3655" s="7">
        <f ca="1">K3654*IFERROR(1+TradeDash[[#This Row],[Port Return]],1)</f>
        <v>6154030.514558427</v>
      </c>
      <c r="L3655" s="7">
        <f ca="1">IF(ISNUMBER(TradeDash[[#This Row],[Port Return]]),L3654*(1+TradeDash[[#This Row],[Returns]]),L3654)</f>
        <v>4954785.3736089095</v>
      </c>
    </row>
    <row r="3656" spans="1:12" x14ac:dyDescent="0.35">
      <c r="A3656" s="1">
        <v>41851</v>
      </c>
      <c r="B3656" s="16">
        <f>YEAR(TradeDash[[#This Row],[Date]])</f>
        <v>2014</v>
      </c>
      <c r="C3656">
        <v>7721.3</v>
      </c>
      <c r="D3656" s="3">
        <f>IFERROR(TradeDash[[#This Row],[Nifty]]/C3655-1,"")</f>
        <v>-8.9970993659674869E-3</v>
      </c>
      <c r="E3656">
        <f ca="1">IFERROR(AVERAGE(OFFSET(TradeDash[[#This Row],[Returns]],0,0,-n_days))/STDEV(OFFSET(TradeDash[[#This Row],[Returns]],0,0,-n_days)),"")</f>
        <v>1.0011991081876749E-3</v>
      </c>
      <c r="F3656">
        <f ca="1">IFERROR(AVERAGE(OFFSET(TradeDash[[#This Row],[Returns]],0,0,-n_days*2))/STDEV(OFFSET(TradeDash[[#This Row],[Returns]],0,0,-n_days*2)),"")</f>
        <v>0.12946674080886519</v>
      </c>
      <c r="G3656">
        <f ca="1">IF(ISNUMBER(TradeDash[[#This Row],[2n day Sharpe]]),AVERAGE(TradeDash[[#This Row],[n day Sharpe]:[2n day Sharpe]]),"")</f>
        <v>6.5233969958526428E-2</v>
      </c>
      <c r="H3656">
        <f ca="1">IF(ISNUMBER(TradeDash[[#This Row],[Sharpe Average]]),IF(TradeDash[[#This Row],[Sharpe Average]]&gt;$G$1,1,0),"")</f>
        <v>1</v>
      </c>
      <c r="I3656" s="2">
        <f ca="1">IF(ISNUMBER(TradeDash[[#This Row],[Signal]]),MAX(IF(AND(TradeDash[[#This Row],[Signal]]=1,I3655&lt;1),I3655+$E$1,IF(AND(TradeDash[[#This Row],[Signal]]=0,I3655&gt;0),I3655-$E$1,IF(AND(TradeDash[[#This Row],[Signal]]=1,I3655=1),I3655,IF(AND(TradeDash[[#This Row],[Signal]]=0,I3655=0),I3655,0)))),0),"")</f>
        <v>1</v>
      </c>
      <c r="J3656" s="3">
        <f ca="1">IF(ISNUMBER(TradeDash[[#This Row],[Position]]),TradeDash[[#This Row],[Position]]*D3657,"")</f>
        <v>-1.5373058940851947E-2</v>
      </c>
      <c r="K3656" s="7">
        <f ca="1">K3655*IFERROR(1+TradeDash[[#This Row],[Port Return]],1)</f>
        <v>6059424.2407343192</v>
      </c>
      <c r="L3656" s="7">
        <f ca="1">IF(ISNUMBER(TradeDash[[#This Row],[Port Return]]),L3655*(1+TradeDash[[#This Row],[Returns]]),L3655)</f>
        <v>4910206.6772655081</v>
      </c>
    </row>
    <row r="3657" spans="1:12" x14ac:dyDescent="0.35">
      <c r="A3657" s="1">
        <v>41852</v>
      </c>
      <c r="B3657" s="16">
        <f>YEAR(TradeDash[[#This Row],[Date]])</f>
        <v>2014</v>
      </c>
      <c r="C3657">
        <v>7602.6</v>
      </c>
      <c r="D3657" s="3">
        <f>IFERROR(TradeDash[[#This Row],[Nifty]]/C3656-1,"")</f>
        <v>-1.5373058940851947E-2</v>
      </c>
      <c r="E3657">
        <f ca="1">IFERROR(AVERAGE(OFFSET(TradeDash[[#This Row],[Returns]],0,0,-n_days))/STDEV(OFFSET(TradeDash[[#This Row],[Returns]],0,0,-n_days)),"")</f>
        <v>-7.6743183422739586E-2</v>
      </c>
      <c r="F3657">
        <f ca="1">IFERROR(AVERAGE(OFFSET(TradeDash[[#This Row],[Returns]],0,0,-n_days*2))/STDEV(OFFSET(TradeDash[[#This Row],[Returns]],0,0,-n_days*2)),"")</f>
        <v>5.3286930804387046E-2</v>
      </c>
      <c r="G3657">
        <f ca="1">IF(ISNUMBER(TradeDash[[#This Row],[2n day Sharpe]]),AVERAGE(TradeDash[[#This Row],[n day Sharpe]:[2n day Sharpe]]),"")</f>
        <v>-1.172812630917627E-2</v>
      </c>
      <c r="H3657">
        <f ca="1">IF(ISNUMBER(TradeDash[[#This Row],[Sharpe Average]]),IF(TradeDash[[#This Row],[Sharpe Average]]&gt;$G$1,1,0),"")</f>
        <v>0</v>
      </c>
      <c r="I3657" s="2">
        <f ca="1">IF(ISNUMBER(TradeDash[[#This Row],[Signal]]),MAX(IF(AND(TradeDash[[#This Row],[Signal]]=1,I3656&lt;1),I3656+$E$1,IF(AND(TradeDash[[#This Row],[Signal]]=0,I3656&gt;0),I3656-$E$1,IF(AND(TradeDash[[#This Row],[Signal]]=1,I3656=1),I3656,IF(AND(TradeDash[[#This Row],[Signal]]=0,I3656=0),I3656,0)))),0),"")</f>
        <v>0.8</v>
      </c>
      <c r="J3657" s="3">
        <f ca="1">IF(ISNUMBER(TradeDash[[#This Row],[Position]]),TradeDash[[#This Row],[Position]]*D3658,"")</f>
        <v>8.528661247467895E-3</v>
      </c>
      <c r="K3657" s="7">
        <f ca="1">K3656*IFERROR(1+TradeDash[[#This Row],[Port Return]],1)</f>
        <v>6111103.0174382385</v>
      </c>
      <c r="L3657" s="7">
        <f ca="1">IF(ISNUMBER(TradeDash[[#This Row],[Port Return]]),L3656*(1+TradeDash[[#This Row],[Returns]]),L3656)</f>
        <v>4834721.7806041408</v>
      </c>
    </row>
    <row r="3658" spans="1:12" x14ac:dyDescent="0.35">
      <c r="A3658" s="1">
        <v>41855</v>
      </c>
      <c r="B3658" s="16">
        <f>YEAR(TradeDash[[#This Row],[Date]])</f>
        <v>2014</v>
      </c>
      <c r="C3658">
        <v>7683.65</v>
      </c>
      <c r="D3658" s="3">
        <f>IFERROR(TradeDash[[#This Row],[Nifty]]/C3657-1,"")</f>
        <v>1.0660826559334868E-2</v>
      </c>
      <c r="E3658">
        <f ca="1">IFERROR(AVERAGE(OFFSET(TradeDash[[#This Row],[Returns]],0,0,-n_days))/STDEV(OFFSET(TradeDash[[#This Row],[Returns]],0,0,-n_days)),"")</f>
        <v>-4.2816641162858639E-2</v>
      </c>
      <c r="F3658">
        <f ca="1">IFERROR(AVERAGE(OFFSET(TradeDash[[#This Row],[Returns]],0,0,-n_days*2))/STDEV(OFFSET(TradeDash[[#This Row],[Returns]],0,0,-n_days*2)),"")</f>
        <v>4.2594353382033476E-2</v>
      </c>
      <c r="G3658">
        <f ca="1">IF(ISNUMBER(TradeDash[[#This Row],[2n day Sharpe]]),AVERAGE(TradeDash[[#This Row],[n day Sharpe]:[2n day Sharpe]]),"")</f>
        <v>-1.1114389041258152E-4</v>
      </c>
      <c r="H3658">
        <f ca="1">IF(ISNUMBER(TradeDash[[#This Row],[Sharpe Average]]),IF(TradeDash[[#This Row],[Sharpe Average]]&gt;$G$1,1,0),"")</f>
        <v>0</v>
      </c>
      <c r="I3658" s="2">
        <f ca="1">IF(ISNUMBER(TradeDash[[#This Row],[Signal]]),MAX(IF(AND(TradeDash[[#This Row],[Signal]]=1,I3657&lt;1),I3657+$E$1,IF(AND(TradeDash[[#This Row],[Signal]]=0,I3657&gt;0),I3657-$E$1,IF(AND(TradeDash[[#This Row],[Signal]]=1,I3657=1),I3657,IF(AND(TradeDash[[#This Row],[Signal]]=0,I3657=0),I3657,0)))),0),"")</f>
        <v>0.60000000000000009</v>
      </c>
      <c r="J3658" s="3">
        <f ca="1">IF(ISNUMBER(TradeDash[[#This Row],[Position]]),TradeDash[[#This Row],[Position]]*D3659,"")</f>
        <v>4.9117281500328687E-3</v>
      </c>
      <c r="K3658" s="7">
        <f ca="1">K3657*IFERROR(1+TradeDash[[#This Row],[Port Return]],1)</f>
        <v>6141119.0941567402</v>
      </c>
      <c r="L3658" s="7">
        <f ca="1">IF(ISNUMBER(TradeDash[[#This Row],[Port Return]]),L3657*(1+TradeDash[[#This Row],[Returns]]),L3657)</f>
        <v>4886263.9109698003</v>
      </c>
    </row>
    <row r="3659" spans="1:12" x14ac:dyDescent="0.35">
      <c r="A3659" s="1">
        <v>41856</v>
      </c>
      <c r="B3659" s="16">
        <f>YEAR(TradeDash[[#This Row],[Date]])</f>
        <v>2014</v>
      </c>
      <c r="C3659">
        <v>7746.55</v>
      </c>
      <c r="D3659" s="3">
        <f>IFERROR(TradeDash[[#This Row],[Nifty]]/C3658-1,"")</f>
        <v>8.1862135833881133E-3</v>
      </c>
      <c r="E3659">
        <f ca="1">IFERROR(AVERAGE(OFFSET(TradeDash[[#This Row],[Returns]],0,0,-n_days))/STDEV(OFFSET(TradeDash[[#This Row],[Returns]],0,0,-n_days)),"")</f>
        <v>-2.3152821772067542E-2</v>
      </c>
      <c r="F3659">
        <f ca="1">IFERROR(AVERAGE(OFFSET(TradeDash[[#This Row],[Returns]],0,0,-n_days*2))/STDEV(OFFSET(TradeDash[[#This Row],[Returns]],0,0,-n_days*2)),"")</f>
        <v>3.9216487849207018E-2</v>
      </c>
      <c r="G3659">
        <f ca="1">IF(ISNUMBER(TradeDash[[#This Row],[2n day Sharpe]]),AVERAGE(TradeDash[[#This Row],[n day Sharpe]:[2n day Sharpe]]),"")</f>
        <v>8.0318330385697381E-3</v>
      </c>
      <c r="H3659">
        <f ca="1">IF(ISNUMBER(TradeDash[[#This Row],[Sharpe Average]]),IF(TradeDash[[#This Row],[Sharpe Average]]&gt;$G$1,1,0),"")</f>
        <v>1</v>
      </c>
      <c r="I3659" s="2">
        <f ca="1">IF(ISNUMBER(TradeDash[[#This Row],[Signal]]),MAX(IF(AND(TradeDash[[#This Row],[Signal]]=1,I3658&lt;1),I3658+$E$1,IF(AND(TradeDash[[#This Row],[Signal]]=0,I3658&gt;0),I3658-$E$1,IF(AND(TradeDash[[#This Row],[Signal]]=1,I3658=1),I3658,IF(AND(TradeDash[[#This Row],[Signal]]=0,I3658=0),I3658,0)))),0),"")</f>
        <v>0.8</v>
      </c>
      <c r="J3659" s="3">
        <f ca="1">IF(ISNUMBER(TradeDash[[#This Row],[Position]]),TradeDash[[#This Row],[Position]]*D3660,"")</f>
        <v>-7.6937475392271359E-3</v>
      </c>
      <c r="K3659" s="7">
        <f ca="1">K3658*IFERROR(1+TradeDash[[#This Row],[Port Return]],1)</f>
        <v>6093870.8742379714</v>
      </c>
      <c r="L3659" s="7">
        <f ca="1">IF(ISNUMBER(TradeDash[[#This Row],[Port Return]]),L3658*(1+TradeDash[[#This Row],[Returns]]),L3658)</f>
        <v>4926263.9109698003</v>
      </c>
    </row>
    <row r="3660" spans="1:12" x14ac:dyDescent="0.35">
      <c r="A3660" s="1">
        <v>41857</v>
      </c>
      <c r="B3660" s="16">
        <f>YEAR(TradeDash[[#This Row],[Date]])</f>
        <v>2014</v>
      </c>
      <c r="C3660">
        <v>7672.05</v>
      </c>
      <c r="D3660" s="3">
        <f>IFERROR(TradeDash[[#This Row],[Nifty]]/C3659-1,"")</f>
        <v>-9.6171844240339199E-3</v>
      </c>
      <c r="E3660">
        <f ca="1">IFERROR(AVERAGE(OFFSET(TradeDash[[#This Row],[Returns]],0,0,-n_days))/STDEV(OFFSET(TradeDash[[#This Row],[Returns]],0,0,-n_days)),"")</f>
        <v>4.1982255274911846E-2</v>
      </c>
      <c r="F3660">
        <f ca="1">IFERROR(AVERAGE(OFFSET(TradeDash[[#This Row],[Returns]],0,0,-n_days*2))/STDEV(OFFSET(TradeDash[[#This Row],[Returns]],0,0,-n_days*2)),"")</f>
        <v>1.0124894580963965E-2</v>
      </c>
      <c r="G3660">
        <f ca="1">IF(ISNUMBER(TradeDash[[#This Row],[2n day Sharpe]]),AVERAGE(TradeDash[[#This Row],[n day Sharpe]:[2n day Sharpe]]),"")</f>
        <v>2.6053574927937907E-2</v>
      </c>
      <c r="H3660">
        <f ca="1">IF(ISNUMBER(TradeDash[[#This Row],[Sharpe Average]]),IF(TradeDash[[#This Row],[Sharpe Average]]&gt;$G$1,1,0),"")</f>
        <v>1</v>
      </c>
      <c r="I3660" s="2">
        <f ca="1">IF(ISNUMBER(TradeDash[[#This Row],[Signal]]),MAX(IF(AND(TradeDash[[#This Row],[Signal]]=1,I3659&lt;1),I3659+$E$1,IF(AND(TradeDash[[#This Row],[Signal]]=0,I3659&gt;0),I3659-$E$1,IF(AND(TradeDash[[#This Row],[Signal]]=1,I3659=1),I3659,IF(AND(TradeDash[[#This Row],[Signal]]=0,I3659=0),I3659,0)))),0),"")</f>
        <v>1</v>
      </c>
      <c r="J3660" s="3">
        <f ca="1">IF(ISNUMBER(TradeDash[[#This Row],[Position]]),TradeDash[[#This Row],[Position]]*D3661,"")</f>
        <v>-2.9718263045731552E-3</v>
      </c>
      <c r="K3660" s="7">
        <f ca="1">K3659*IFERROR(1+TradeDash[[#This Row],[Port Return]],1)</f>
        <v>6075760.9484772384</v>
      </c>
      <c r="L3660" s="7">
        <f ca="1">IF(ISNUMBER(TradeDash[[#This Row],[Port Return]]),L3659*(1+TradeDash[[#This Row],[Returns]]),L3659)</f>
        <v>4878887.122416541</v>
      </c>
    </row>
    <row r="3661" spans="1:12" x14ac:dyDescent="0.35">
      <c r="A3661" s="1">
        <v>41858</v>
      </c>
      <c r="B3661" s="16">
        <f>YEAR(TradeDash[[#This Row],[Date]])</f>
        <v>2014</v>
      </c>
      <c r="C3661">
        <v>7649.25</v>
      </c>
      <c r="D3661" s="3">
        <f>IFERROR(TradeDash[[#This Row],[Nifty]]/C3660-1,"")</f>
        <v>-2.9718263045731552E-3</v>
      </c>
      <c r="E3661">
        <f ca="1">IFERROR(AVERAGE(OFFSET(TradeDash[[#This Row],[Returns]],0,0,-n_days))/STDEV(OFFSET(TradeDash[[#This Row],[Returns]],0,0,-n_days)),"")</f>
        <v>5.4470151548326705E-2</v>
      </c>
      <c r="F3661">
        <f ca="1">IFERROR(AVERAGE(OFFSET(TradeDash[[#This Row],[Returns]],0,0,-n_days*2))/STDEV(OFFSET(TradeDash[[#This Row],[Returns]],0,0,-n_days*2)),"")</f>
        <v>1.2700762452208568E-2</v>
      </c>
      <c r="G3661">
        <f ca="1">IF(ISNUMBER(TradeDash[[#This Row],[2n day Sharpe]]),AVERAGE(TradeDash[[#This Row],[n day Sharpe]:[2n day Sharpe]]),"")</f>
        <v>3.3585457000267639E-2</v>
      </c>
      <c r="H3661">
        <f ca="1">IF(ISNUMBER(TradeDash[[#This Row],[Sharpe Average]]),IF(TradeDash[[#This Row],[Sharpe Average]]&gt;$G$1,1,0),"")</f>
        <v>1</v>
      </c>
      <c r="I3661" s="2">
        <f ca="1">IF(ISNUMBER(TradeDash[[#This Row],[Signal]]),MAX(IF(AND(TradeDash[[#This Row],[Signal]]=1,I3660&lt;1),I3660+$E$1,IF(AND(TradeDash[[#This Row],[Signal]]=0,I3660&gt;0),I3660-$E$1,IF(AND(TradeDash[[#This Row],[Signal]]=1,I3660=1),I3660,IF(AND(TradeDash[[#This Row],[Signal]]=0,I3660=0),I3660,0)))),0),"")</f>
        <v>1</v>
      </c>
      <c r="J3661" s="3">
        <f ca="1">IF(ISNUMBER(TradeDash[[#This Row],[Position]]),TradeDash[[#This Row],[Position]]*D3662,"")</f>
        <v>-1.0550053926855596E-2</v>
      </c>
      <c r="K3661" s="7">
        <f ca="1">K3660*IFERROR(1+TradeDash[[#This Row],[Port Return]],1)</f>
        <v>6011661.3428241201</v>
      </c>
      <c r="L3661" s="7">
        <f ca="1">IF(ISNUMBER(TradeDash[[#This Row],[Port Return]]),L3660*(1+TradeDash[[#This Row],[Returns]]),L3660)</f>
        <v>4864387.9173291</v>
      </c>
    </row>
    <row r="3662" spans="1:12" x14ac:dyDescent="0.35">
      <c r="A3662" s="1">
        <v>41859</v>
      </c>
      <c r="B3662" s="16">
        <f>YEAR(TradeDash[[#This Row],[Date]])</f>
        <v>2014</v>
      </c>
      <c r="C3662">
        <v>7568.55</v>
      </c>
      <c r="D3662" s="3">
        <f>IFERROR(TradeDash[[#This Row],[Nifty]]/C3661-1,"")</f>
        <v>-1.0550053926855596E-2</v>
      </c>
      <c r="E3662">
        <f ca="1">IFERROR(AVERAGE(OFFSET(TradeDash[[#This Row],[Returns]],0,0,-n_days))/STDEV(OFFSET(TradeDash[[#This Row],[Returns]],0,0,-n_days)),"")</f>
        <v>4.7440627699132844E-3</v>
      </c>
      <c r="F3662">
        <f ca="1">IFERROR(AVERAGE(OFFSET(TradeDash[[#This Row],[Returns]],0,0,-n_days*2))/STDEV(OFFSET(TradeDash[[#This Row],[Returns]],0,0,-n_days*2)),"")</f>
        <v>-2.6072240903464557E-2</v>
      </c>
      <c r="G3662">
        <f ca="1">IF(ISNUMBER(TradeDash[[#This Row],[2n day Sharpe]]),AVERAGE(TradeDash[[#This Row],[n day Sharpe]:[2n day Sharpe]]),"")</f>
        <v>-1.0664089066775635E-2</v>
      </c>
      <c r="H3662">
        <f ca="1">IF(ISNUMBER(TradeDash[[#This Row],[Sharpe Average]]),IF(TradeDash[[#This Row],[Sharpe Average]]&gt;$G$1,1,0),"")</f>
        <v>0</v>
      </c>
      <c r="I3662" s="2">
        <f ca="1">IF(ISNUMBER(TradeDash[[#This Row],[Signal]]),MAX(IF(AND(TradeDash[[#This Row],[Signal]]=1,I3661&lt;1),I3661+$E$1,IF(AND(TradeDash[[#This Row],[Signal]]=0,I3661&gt;0),I3661-$E$1,IF(AND(TradeDash[[#This Row],[Signal]]=1,I3661=1),I3661,IF(AND(TradeDash[[#This Row],[Signal]]=0,I3661=0),I3661,0)))),0),"")</f>
        <v>0.8</v>
      </c>
      <c r="J3662" s="3">
        <f ca="1">IF(ISNUMBER(TradeDash[[#This Row],[Position]]),TradeDash[[#This Row],[Position]]*D3663,"")</f>
        <v>6.0672123458257237E-3</v>
      </c>
      <c r="K3662" s="7">
        <f ca="1">K3661*IFERROR(1+TradeDash[[#This Row],[Port Return]],1)</f>
        <v>6048135.3687422257</v>
      </c>
      <c r="L3662" s="7">
        <f ca="1">IF(ISNUMBER(TradeDash[[#This Row],[Port Return]]),L3661*(1+TradeDash[[#This Row],[Returns]]),L3661)</f>
        <v>4813068.3624801328</v>
      </c>
    </row>
    <row r="3663" spans="1:12" x14ac:dyDescent="0.35">
      <c r="A3663" s="1">
        <v>41862</v>
      </c>
      <c r="B3663" s="16">
        <f>YEAR(TradeDash[[#This Row],[Date]])</f>
        <v>2014</v>
      </c>
      <c r="C3663">
        <v>7625.95</v>
      </c>
      <c r="D3663" s="3">
        <f>IFERROR(TradeDash[[#This Row],[Nifty]]/C3662-1,"")</f>
        <v>7.584015432282154E-3</v>
      </c>
      <c r="E3663">
        <f ca="1">IFERROR(AVERAGE(OFFSET(TradeDash[[#This Row],[Returns]],0,0,-n_days))/STDEV(OFFSET(TradeDash[[#This Row],[Returns]],0,0,-n_days)),"")</f>
        <v>0.13916753914254371</v>
      </c>
      <c r="F3663">
        <f ca="1">IFERROR(AVERAGE(OFFSET(TradeDash[[#This Row],[Returns]],0,0,-n_days*2))/STDEV(OFFSET(TradeDash[[#This Row],[Returns]],0,0,-n_days*2)),"")</f>
        <v>3.6380907041287776E-2</v>
      </c>
      <c r="G3663">
        <f ca="1">IF(ISNUMBER(TradeDash[[#This Row],[2n day Sharpe]]),AVERAGE(TradeDash[[#This Row],[n day Sharpe]:[2n day Sharpe]]),"")</f>
        <v>8.7774223091915737E-2</v>
      </c>
      <c r="H3663">
        <f ca="1">IF(ISNUMBER(TradeDash[[#This Row],[Sharpe Average]]),IF(TradeDash[[#This Row],[Sharpe Average]]&gt;$G$1,1,0),"")</f>
        <v>1</v>
      </c>
      <c r="I3663" s="2">
        <f ca="1">IF(ISNUMBER(TradeDash[[#This Row],[Signal]]),MAX(IF(AND(TradeDash[[#This Row],[Signal]]=1,I3662&lt;1),I3662+$E$1,IF(AND(TradeDash[[#This Row],[Signal]]=0,I3662&gt;0),I3662-$E$1,IF(AND(TradeDash[[#This Row],[Signal]]=1,I3662=1),I3662,IF(AND(TradeDash[[#This Row],[Signal]]=0,I3662=0),I3662,0)))),0),"")</f>
        <v>1</v>
      </c>
      <c r="J3663" s="3">
        <f ca="1">IF(ISNUMBER(TradeDash[[#This Row],[Position]]),TradeDash[[#This Row],[Position]]*D3664,"")</f>
        <v>1.325736465620686E-2</v>
      </c>
      <c r="K3663" s="7">
        <f ca="1">K3662*IFERROR(1+TradeDash[[#This Row],[Port Return]],1)</f>
        <v>6128317.7048157435</v>
      </c>
      <c r="L3663" s="7">
        <f ca="1">IF(ISNUMBER(TradeDash[[#This Row],[Port Return]]),L3662*(1+TradeDash[[#This Row],[Returns]]),L3662)</f>
        <v>4849570.7472178107</v>
      </c>
    </row>
    <row r="3664" spans="1:12" x14ac:dyDescent="0.35">
      <c r="A3664" s="1">
        <v>41863</v>
      </c>
      <c r="B3664" s="16">
        <f>YEAR(TradeDash[[#This Row],[Date]])</f>
        <v>2014</v>
      </c>
      <c r="C3664">
        <v>7727.05</v>
      </c>
      <c r="D3664" s="3">
        <f>IFERROR(TradeDash[[#This Row],[Nifty]]/C3663-1,"")</f>
        <v>1.325736465620686E-2</v>
      </c>
      <c r="E3664">
        <f ca="1">IFERROR(AVERAGE(OFFSET(TradeDash[[#This Row],[Returns]],0,0,-n_days))/STDEV(OFFSET(TradeDash[[#This Row],[Returns]],0,0,-n_days)),"")</f>
        <v>0.21389531381130369</v>
      </c>
      <c r="F3664">
        <f ca="1">IFERROR(AVERAGE(OFFSET(TradeDash[[#This Row],[Returns]],0,0,-n_days*2))/STDEV(OFFSET(TradeDash[[#This Row],[Returns]],0,0,-n_days*2)),"")</f>
        <v>7.6176098972372264E-2</v>
      </c>
      <c r="G3664">
        <f ca="1">IF(ISNUMBER(TradeDash[[#This Row],[2n day Sharpe]]),AVERAGE(TradeDash[[#This Row],[n day Sharpe]:[2n day Sharpe]]),"")</f>
        <v>0.14503570639183799</v>
      </c>
      <c r="H3664">
        <f ca="1">IF(ISNUMBER(TradeDash[[#This Row],[Sharpe Average]]),IF(TradeDash[[#This Row],[Sharpe Average]]&gt;$G$1,1,0),"")</f>
        <v>1</v>
      </c>
      <c r="I3664" s="2">
        <f ca="1">IF(ISNUMBER(TradeDash[[#This Row],[Signal]]),MAX(IF(AND(TradeDash[[#This Row],[Signal]]=1,I3663&lt;1),I3663+$E$1,IF(AND(TradeDash[[#This Row],[Signal]]=0,I3663&gt;0),I3663-$E$1,IF(AND(TradeDash[[#This Row],[Signal]]=1,I3663=1),I3663,IF(AND(TradeDash[[#This Row],[Signal]]=0,I3663=0),I3663,0)))),0),"")</f>
        <v>1</v>
      </c>
      <c r="J3664" s="3">
        <f ca="1">IF(ISNUMBER(TradeDash[[#This Row],[Position]]),TradeDash[[#This Row],[Position]]*D3665,"")</f>
        <v>1.6176936864651381E-3</v>
      </c>
      <c r="K3664" s="7">
        <f ca="1">K3663*IFERROR(1+TradeDash[[#This Row],[Port Return]],1)</f>
        <v>6138231.4456754765</v>
      </c>
      <c r="L3664" s="7">
        <f ca="1">IF(ISNUMBER(TradeDash[[#This Row],[Port Return]]),L3663*(1+TradeDash[[#This Row],[Returns]]),L3663)</f>
        <v>4913863.2750397511</v>
      </c>
    </row>
    <row r="3665" spans="1:12" x14ac:dyDescent="0.35">
      <c r="A3665" s="1">
        <v>41864</v>
      </c>
      <c r="B3665" s="16">
        <f>YEAR(TradeDash[[#This Row],[Date]])</f>
        <v>2014</v>
      </c>
      <c r="C3665">
        <v>7739.55</v>
      </c>
      <c r="D3665" s="3">
        <f>IFERROR(TradeDash[[#This Row],[Nifty]]/C3664-1,"")</f>
        <v>1.6176936864651381E-3</v>
      </c>
      <c r="E3665">
        <f ca="1">IFERROR(AVERAGE(OFFSET(TradeDash[[#This Row],[Returns]],0,0,-n_days))/STDEV(OFFSET(TradeDash[[#This Row],[Returns]],0,0,-n_days)),"")</f>
        <v>0.1706709866451302</v>
      </c>
      <c r="F3665">
        <f ca="1">IFERROR(AVERAGE(OFFSET(TradeDash[[#This Row],[Returns]],0,0,-n_days*2))/STDEV(OFFSET(TradeDash[[#This Row],[Returns]],0,0,-n_days*2)),"")</f>
        <v>4.5014670983349374E-2</v>
      </c>
      <c r="G3665">
        <f ca="1">IF(ISNUMBER(TradeDash[[#This Row],[2n day Sharpe]]),AVERAGE(TradeDash[[#This Row],[n day Sharpe]:[2n day Sharpe]]),"")</f>
        <v>0.10784282881423979</v>
      </c>
      <c r="H3665">
        <f ca="1">IF(ISNUMBER(TradeDash[[#This Row],[Sharpe Average]]),IF(TradeDash[[#This Row],[Sharpe Average]]&gt;$G$1,1,0),"")</f>
        <v>1</v>
      </c>
      <c r="I3665" s="2">
        <f ca="1">IF(ISNUMBER(TradeDash[[#This Row],[Signal]]),MAX(IF(AND(TradeDash[[#This Row],[Signal]]=1,I3664&lt;1),I3664+$E$1,IF(AND(TradeDash[[#This Row],[Signal]]=0,I3664&gt;0),I3664-$E$1,IF(AND(TradeDash[[#This Row],[Signal]]=1,I3664=1),I3664,IF(AND(TradeDash[[#This Row],[Signal]]=0,I3664=0),I3664,0)))),0),"")</f>
        <v>1</v>
      </c>
      <c r="J3665" s="3">
        <f ca="1">IF(ISNUMBER(TradeDash[[#This Row],[Position]]),TradeDash[[#This Row],[Position]]*D3666,"")</f>
        <v>6.7381178492289528E-3</v>
      </c>
      <c r="K3665" s="7">
        <f ca="1">K3664*IFERROR(1+TradeDash[[#This Row],[Port Return]],1)</f>
        <v>6179591.5725422809</v>
      </c>
      <c r="L3665" s="7">
        <f ca="1">IF(ISNUMBER(TradeDash[[#This Row],[Port Return]]),L3664*(1+TradeDash[[#This Row],[Returns]]),L3664)</f>
        <v>4921812.4006359354</v>
      </c>
    </row>
    <row r="3666" spans="1:12" x14ac:dyDescent="0.35">
      <c r="A3666" s="1">
        <v>41865</v>
      </c>
      <c r="B3666" s="16">
        <f>YEAR(TradeDash[[#This Row],[Date]])</f>
        <v>2014</v>
      </c>
      <c r="C3666">
        <v>7791.7</v>
      </c>
      <c r="D3666" s="3">
        <f>IFERROR(TradeDash[[#This Row],[Nifty]]/C3665-1,"")</f>
        <v>6.7381178492289528E-3</v>
      </c>
      <c r="E3666">
        <f ca="1">IFERROR(AVERAGE(OFFSET(TradeDash[[#This Row],[Returns]],0,0,-n_days))/STDEV(OFFSET(TradeDash[[#This Row],[Returns]],0,0,-n_days)),"")</f>
        <v>0.13907538066758746</v>
      </c>
      <c r="F3666">
        <f ca="1">IFERROR(AVERAGE(OFFSET(TradeDash[[#This Row],[Returns]],0,0,-n_days*2))/STDEV(OFFSET(TradeDash[[#This Row],[Returns]],0,0,-n_days*2)),"")</f>
        <v>9.3708198036959164E-2</v>
      </c>
      <c r="G3666">
        <f ca="1">IF(ISNUMBER(TradeDash[[#This Row],[2n day Sharpe]]),AVERAGE(TradeDash[[#This Row],[n day Sharpe]:[2n day Sharpe]]),"")</f>
        <v>0.11639178935227332</v>
      </c>
      <c r="H3666">
        <f ca="1">IF(ISNUMBER(TradeDash[[#This Row],[Sharpe Average]]),IF(TradeDash[[#This Row],[Sharpe Average]]&gt;$G$1,1,0),"")</f>
        <v>1</v>
      </c>
      <c r="I3666" s="2">
        <f ca="1">IF(ISNUMBER(TradeDash[[#This Row],[Signal]]),MAX(IF(AND(TradeDash[[#This Row],[Signal]]=1,I3665&lt;1),I3665+$E$1,IF(AND(TradeDash[[#This Row],[Signal]]=0,I3665&gt;0),I3665-$E$1,IF(AND(TradeDash[[#This Row],[Signal]]=1,I3665=1),I3665,IF(AND(TradeDash[[#This Row],[Signal]]=0,I3665=0),I3665,0)))),0),"")</f>
        <v>1</v>
      </c>
      <c r="J3666" s="3">
        <f ca="1">IF(ISNUMBER(TradeDash[[#This Row],[Position]]),TradeDash[[#This Row],[Position]]*D3667,"")</f>
        <v>1.0594607081894969E-2</v>
      </c>
      <c r="K3666" s="7">
        <f ca="1">K3665*IFERROR(1+TradeDash[[#This Row],[Port Return]],1)</f>
        <v>6245061.9171799561</v>
      </c>
      <c r="L3666" s="7">
        <f ca="1">IF(ISNUMBER(TradeDash[[#This Row],[Port Return]]),L3665*(1+TradeDash[[#This Row],[Returns]]),L3665)</f>
        <v>4954976.1526232166</v>
      </c>
    </row>
    <row r="3667" spans="1:12" x14ac:dyDescent="0.35">
      <c r="A3667" s="1">
        <v>41869</v>
      </c>
      <c r="B3667" s="16">
        <f>YEAR(TradeDash[[#This Row],[Date]])</f>
        <v>2014</v>
      </c>
      <c r="C3667">
        <v>7874.25</v>
      </c>
      <c r="D3667" s="3">
        <f>IFERROR(TradeDash[[#This Row],[Nifty]]/C3666-1,"")</f>
        <v>1.0594607081894969E-2</v>
      </c>
      <c r="E3667">
        <f ca="1">IFERROR(AVERAGE(OFFSET(TradeDash[[#This Row],[Returns]],0,0,-n_days))/STDEV(OFFSET(TradeDash[[#This Row],[Returns]],0,0,-n_days)),"")</f>
        <v>0.18559711315239039</v>
      </c>
      <c r="F3667">
        <f ca="1">IFERROR(AVERAGE(OFFSET(TradeDash[[#This Row],[Returns]],0,0,-n_days*2))/STDEV(OFFSET(TradeDash[[#This Row],[Returns]],0,0,-n_days*2)),"")</f>
        <v>0.12981338879810883</v>
      </c>
      <c r="G3667">
        <f ca="1">IF(ISNUMBER(TradeDash[[#This Row],[2n day Sharpe]]),AVERAGE(TradeDash[[#This Row],[n day Sharpe]:[2n day Sharpe]]),"")</f>
        <v>0.15770525097524962</v>
      </c>
      <c r="H3667">
        <f ca="1">IF(ISNUMBER(TradeDash[[#This Row],[Sharpe Average]]),IF(TradeDash[[#This Row],[Sharpe Average]]&gt;$G$1,1,0),"")</f>
        <v>1</v>
      </c>
      <c r="I3667" s="2">
        <f ca="1">IF(ISNUMBER(TradeDash[[#This Row],[Signal]]),MAX(IF(AND(TradeDash[[#This Row],[Signal]]=1,I3666&lt;1),I3666+$E$1,IF(AND(TradeDash[[#This Row],[Signal]]=0,I3666&gt;0),I3666-$E$1,IF(AND(TradeDash[[#This Row],[Signal]]=1,I3666=1),I3666,IF(AND(TradeDash[[#This Row],[Signal]]=0,I3666=0),I3666,0)))),0),"")</f>
        <v>1</v>
      </c>
      <c r="J3667" s="3">
        <f ca="1">IF(ISNUMBER(TradeDash[[#This Row],[Position]]),TradeDash[[#This Row],[Position]]*D3668,"")</f>
        <v>2.9526621583007007E-3</v>
      </c>
      <c r="K3667" s="7">
        <f ca="1">K3666*IFERROR(1+TradeDash[[#This Row],[Port Return]],1)</f>
        <v>6263501.4751790585</v>
      </c>
      <c r="L3667" s="7">
        <f ca="1">IF(ISNUMBER(TradeDash[[#This Row],[Port Return]]),L3666*(1+TradeDash[[#This Row],[Returns]]),L3666)</f>
        <v>5007472.1780604189</v>
      </c>
    </row>
    <row r="3668" spans="1:12" x14ac:dyDescent="0.35">
      <c r="A3668" s="1">
        <v>41870</v>
      </c>
      <c r="B3668" s="16">
        <f>YEAR(TradeDash[[#This Row],[Date]])</f>
        <v>2014</v>
      </c>
      <c r="C3668">
        <v>7897.5</v>
      </c>
      <c r="D3668" s="3">
        <f>IFERROR(TradeDash[[#This Row],[Nifty]]/C3667-1,"")</f>
        <v>2.9526621583007007E-3</v>
      </c>
      <c r="E3668">
        <f ca="1">IFERROR(AVERAGE(OFFSET(TradeDash[[#This Row],[Returns]],0,0,-n_days))/STDEV(OFFSET(TradeDash[[#This Row],[Returns]],0,0,-n_days)),"")</f>
        <v>0.1849196084901501</v>
      </c>
      <c r="F3668">
        <f ca="1">IFERROR(AVERAGE(OFFSET(TradeDash[[#This Row],[Returns]],0,0,-n_days*2))/STDEV(OFFSET(TradeDash[[#This Row],[Returns]],0,0,-n_days*2)),"")</f>
        <v>0.15021907446210039</v>
      </c>
      <c r="G3668">
        <f ca="1">IF(ISNUMBER(TradeDash[[#This Row],[2n day Sharpe]]),AVERAGE(TradeDash[[#This Row],[n day Sharpe]:[2n day Sharpe]]),"")</f>
        <v>0.16756934147612523</v>
      </c>
      <c r="H3668">
        <f ca="1">IF(ISNUMBER(TradeDash[[#This Row],[Sharpe Average]]),IF(TradeDash[[#This Row],[Sharpe Average]]&gt;$G$1,1,0),"")</f>
        <v>1</v>
      </c>
      <c r="I3668" s="2">
        <f ca="1">IF(ISNUMBER(TradeDash[[#This Row],[Signal]]),MAX(IF(AND(TradeDash[[#This Row],[Signal]]=1,I3667&lt;1),I3667+$E$1,IF(AND(TradeDash[[#This Row],[Signal]]=0,I3667&gt;0),I3667-$E$1,IF(AND(TradeDash[[#This Row],[Signal]]=1,I3667=1),I3667,IF(AND(TradeDash[[#This Row],[Signal]]=0,I3667=0),I3667,0)))),0),"")</f>
        <v>1</v>
      </c>
      <c r="J3668" s="3">
        <f ca="1">IF(ISNUMBER(TradeDash[[#This Row],[Position]]),TradeDash[[#This Row],[Position]]*D3669,"")</f>
        <v>-2.8110161443494208E-3</v>
      </c>
      <c r="K3668" s="7">
        <f ca="1">K3667*IFERROR(1+TradeDash[[#This Row],[Port Return]],1)</f>
        <v>6245894.6714121737</v>
      </c>
      <c r="L3668" s="7">
        <f ca="1">IF(ISNUMBER(TradeDash[[#This Row],[Port Return]]),L3667*(1+TradeDash[[#This Row],[Returns]]),L3667)</f>
        <v>5022257.551669322</v>
      </c>
    </row>
    <row r="3669" spans="1:12" x14ac:dyDescent="0.35">
      <c r="A3669" s="1">
        <v>41871</v>
      </c>
      <c r="B3669" s="16">
        <f>YEAR(TradeDash[[#This Row],[Date]])</f>
        <v>2014</v>
      </c>
      <c r="C3669">
        <v>7875.3</v>
      </c>
      <c r="D3669" s="3">
        <f>IFERROR(TradeDash[[#This Row],[Nifty]]/C3668-1,"")</f>
        <v>-2.8110161443494208E-3</v>
      </c>
      <c r="E3669">
        <f ca="1">IFERROR(AVERAGE(OFFSET(TradeDash[[#This Row],[Returns]],0,0,-n_days))/STDEV(OFFSET(TradeDash[[#This Row],[Returns]],0,0,-n_days)),"")</f>
        <v>0.151106921962994</v>
      </c>
      <c r="F3669">
        <f ca="1">IFERROR(AVERAGE(OFFSET(TradeDash[[#This Row],[Returns]],0,0,-n_days*2))/STDEV(OFFSET(TradeDash[[#This Row],[Returns]],0,0,-n_days*2)),"")</f>
        <v>0.14896940238321321</v>
      </c>
      <c r="G3669">
        <f ca="1">IF(ISNUMBER(TradeDash[[#This Row],[2n day Sharpe]]),AVERAGE(TradeDash[[#This Row],[n day Sharpe]:[2n day Sharpe]]),"")</f>
        <v>0.15003816217310362</v>
      </c>
      <c r="H3669">
        <f ca="1">IF(ISNUMBER(TradeDash[[#This Row],[Sharpe Average]]),IF(TradeDash[[#This Row],[Sharpe Average]]&gt;$G$1,1,0),"")</f>
        <v>1</v>
      </c>
      <c r="I3669" s="2">
        <f ca="1">IF(ISNUMBER(TradeDash[[#This Row],[Signal]]),MAX(IF(AND(TradeDash[[#This Row],[Signal]]=1,I3668&lt;1),I3668+$E$1,IF(AND(TradeDash[[#This Row],[Signal]]=0,I3668&gt;0),I3668-$E$1,IF(AND(TradeDash[[#This Row],[Signal]]=1,I3668=1),I3668,IF(AND(TradeDash[[#This Row],[Signal]]=0,I3668=0),I3668,0)))),0),"")</f>
        <v>1</v>
      </c>
      <c r="J3669" s="3">
        <f ca="1">IF(ISNUMBER(TradeDash[[#This Row],[Position]]),TradeDash[[#This Row],[Position]]*D3670,"")</f>
        <v>2.006272776910123E-3</v>
      </c>
      <c r="K3669" s="7">
        <f ca="1">K3668*IFERROR(1+TradeDash[[#This Row],[Port Return]],1)</f>
        <v>6258425.6398588764</v>
      </c>
      <c r="L3669" s="7">
        <f ca="1">IF(ISNUMBER(TradeDash[[#This Row],[Port Return]]),L3668*(1+TradeDash[[#This Row],[Returns]]),L3668)</f>
        <v>5008139.9046104988</v>
      </c>
    </row>
    <row r="3670" spans="1:12" x14ac:dyDescent="0.35">
      <c r="A3670" s="1">
        <v>41872</v>
      </c>
      <c r="B3670" s="16">
        <f>YEAR(TradeDash[[#This Row],[Date]])</f>
        <v>2014</v>
      </c>
      <c r="C3670">
        <v>7891.1</v>
      </c>
      <c r="D3670" s="3">
        <f>IFERROR(TradeDash[[#This Row],[Nifty]]/C3669-1,"")</f>
        <v>2.006272776910123E-3</v>
      </c>
      <c r="E3670">
        <f ca="1">IFERROR(AVERAGE(OFFSET(TradeDash[[#This Row],[Returns]],0,0,-n_days))/STDEV(OFFSET(TradeDash[[#This Row],[Returns]],0,0,-n_days)),"")</f>
        <v>0.10170537972910074</v>
      </c>
      <c r="F3670">
        <f ca="1">IFERROR(AVERAGE(OFFSET(TradeDash[[#This Row],[Returns]],0,0,-n_days*2))/STDEV(OFFSET(TradeDash[[#This Row],[Returns]],0,0,-n_days*2)),"")</f>
        <v>0.12341730415526717</v>
      </c>
      <c r="G3670">
        <f ca="1">IF(ISNUMBER(TradeDash[[#This Row],[2n day Sharpe]]),AVERAGE(TradeDash[[#This Row],[n day Sharpe]:[2n day Sharpe]]),"")</f>
        <v>0.11256134194218395</v>
      </c>
      <c r="H3670">
        <f ca="1">IF(ISNUMBER(TradeDash[[#This Row],[Sharpe Average]]),IF(TradeDash[[#This Row],[Sharpe Average]]&gt;$G$1,1,0),"")</f>
        <v>1</v>
      </c>
      <c r="I3670" s="2">
        <f ca="1">IF(ISNUMBER(TradeDash[[#This Row],[Signal]]),MAX(IF(AND(TradeDash[[#This Row],[Signal]]=1,I3669&lt;1),I3669+$E$1,IF(AND(TradeDash[[#This Row],[Signal]]=0,I3669&gt;0),I3669-$E$1,IF(AND(TradeDash[[#This Row],[Signal]]=1,I3669=1),I3669,IF(AND(TradeDash[[#This Row],[Signal]]=0,I3669=0),I3669,0)))),0),"")</f>
        <v>1</v>
      </c>
      <c r="J3670" s="3">
        <f ca="1">IF(ISNUMBER(TradeDash[[#This Row],[Position]]),TradeDash[[#This Row],[Position]]*D3671,"")</f>
        <v>2.8006234872197666E-3</v>
      </c>
      <c r="K3670" s="7">
        <f ca="1">K3669*IFERROR(1+TradeDash[[#This Row],[Port Return]],1)</f>
        <v>6275953.1336988835</v>
      </c>
      <c r="L3670" s="7">
        <f ca="1">IF(ISNUMBER(TradeDash[[#This Row],[Port Return]]),L3669*(1+TradeDash[[#This Row],[Returns]]),L3669)</f>
        <v>5018187.5993640758</v>
      </c>
    </row>
    <row r="3671" spans="1:12" x14ac:dyDescent="0.35">
      <c r="A3671" s="1">
        <v>41873</v>
      </c>
      <c r="B3671" s="16">
        <f>YEAR(TradeDash[[#This Row],[Date]])</f>
        <v>2014</v>
      </c>
      <c r="C3671">
        <v>7913.2</v>
      </c>
      <c r="D3671" s="3">
        <f>IFERROR(TradeDash[[#This Row],[Nifty]]/C3670-1,"")</f>
        <v>2.8006234872197666E-3</v>
      </c>
      <c r="E3671">
        <f ca="1">IFERROR(AVERAGE(OFFSET(TradeDash[[#This Row],[Returns]],0,0,-n_days))/STDEV(OFFSET(TradeDash[[#This Row],[Returns]],0,0,-n_days)),"")</f>
        <v>9.6938114771888476E-2</v>
      </c>
      <c r="F3671">
        <f ca="1">IFERROR(AVERAGE(OFFSET(TradeDash[[#This Row],[Returns]],0,0,-n_days*2))/STDEV(OFFSET(TradeDash[[#This Row],[Returns]],0,0,-n_days*2)),"")</f>
        <v>0.13609704182768767</v>
      </c>
      <c r="G3671">
        <f ca="1">IF(ISNUMBER(TradeDash[[#This Row],[2n day Sharpe]]),AVERAGE(TradeDash[[#This Row],[n day Sharpe]:[2n day Sharpe]]),"")</f>
        <v>0.11651757829978807</v>
      </c>
      <c r="H3671">
        <f ca="1">IF(ISNUMBER(TradeDash[[#This Row],[Sharpe Average]]),IF(TradeDash[[#This Row],[Sharpe Average]]&gt;$G$1,1,0),"")</f>
        <v>1</v>
      </c>
      <c r="I3671" s="2">
        <f ca="1">IF(ISNUMBER(TradeDash[[#This Row],[Signal]]),MAX(IF(AND(TradeDash[[#This Row],[Signal]]=1,I3670&lt;1),I3670+$E$1,IF(AND(TradeDash[[#This Row],[Signal]]=0,I3670&gt;0),I3670-$E$1,IF(AND(TradeDash[[#This Row],[Signal]]=1,I3670=1),I3670,IF(AND(TradeDash[[#This Row],[Signal]]=0,I3670=0),I3670,0)))),0),"")</f>
        <v>1</v>
      </c>
      <c r="J3671" s="3">
        <f ca="1">IF(ISNUMBER(TradeDash[[#This Row],[Position]]),TradeDash[[#This Row],[Position]]*D3672,"")</f>
        <v>-8.7196077440221398E-4</v>
      </c>
      <c r="K3671" s="7">
        <f ca="1">K3670*IFERROR(1+TradeDash[[#This Row],[Port Return]],1)</f>
        <v>6270480.7487443117</v>
      </c>
      <c r="L3671" s="7">
        <f ca="1">IF(ISNUMBER(TradeDash[[#This Row],[Port Return]]),L3670*(1+TradeDash[[#This Row],[Returns]]),L3670)</f>
        <v>5032241.6534181302</v>
      </c>
    </row>
    <row r="3672" spans="1:12" x14ac:dyDescent="0.35">
      <c r="A3672" s="1">
        <v>41876</v>
      </c>
      <c r="B3672" s="16">
        <f>YEAR(TradeDash[[#This Row],[Date]])</f>
        <v>2014</v>
      </c>
      <c r="C3672">
        <v>7906.3</v>
      </c>
      <c r="D3672" s="3">
        <f>IFERROR(TradeDash[[#This Row],[Nifty]]/C3671-1,"")</f>
        <v>-8.7196077440221398E-4</v>
      </c>
      <c r="E3672">
        <f ca="1">IFERROR(AVERAGE(OFFSET(TradeDash[[#This Row],[Returns]],0,0,-n_days))/STDEV(OFFSET(TradeDash[[#This Row],[Returns]],0,0,-n_days)),"")</f>
        <v>6.4005429875817768E-2</v>
      </c>
      <c r="F3672">
        <f ca="1">IFERROR(AVERAGE(OFFSET(TradeDash[[#This Row],[Returns]],0,0,-n_days*2))/STDEV(OFFSET(TradeDash[[#This Row],[Returns]],0,0,-n_days*2)),"")</f>
        <v>0.16709946117211347</v>
      </c>
      <c r="G3672">
        <f ca="1">IF(ISNUMBER(TradeDash[[#This Row],[2n day Sharpe]]),AVERAGE(TradeDash[[#This Row],[n day Sharpe]:[2n day Sharpe]]),"")</f>
        <v>0.11555244552396562</v>
      </c>
      <c r="H3672">
        <f ca="1">IF(ISNUMBER(TradeDash[[#This Row],[Sharpe Average]]),IF(TradeDash[[#This Row],[Sharpe Average]]&gt;$G$1,1,0),"")</f>
        <v>1</v>
      </c>
      <c r="I3672" s="2">
        <f ca="1">IF(ISNUMBER(TradeDash[[#This Row],[Signal]]),MAX(IF(AND(TradeDash[[#This Row],[Signal]]=1,I3671&lt;1),I3671+$E$1,IF(AND(TradeDash[[#This Row],[Signal]]=0,I3671&gt;0),I3671-$E$1,IF(AND(TradeDash[[#This Row],[Signal]]=1,I3671=1),I3671,IF(AND(TradeDash[[#This Row],[Signal]]=0,I3671=0),I3671,0)))),0),"")</f>
        <v>1</v>
      </c>
      <c r="J3672" s="3">
        <f ca="1">IF(ISNUMBER(TradeDash[[#This Row],[Position]]),TradeDash[[#This Row],[Position]]*D3673,"")</f>
        <v>-1.9604619101221132E-4</v>
      </c>
      <c r="K3672" s="7">
        <f ca="1">K3671*IFERROR(1+TradeDash[[#This Row],[Port Return]],1)</f>
        <v>6269251.4448777046</v>
      </c>
      <c r="L3672" s="7">
        <f ca="1">IF(ISNUMBER(TradeDash[[#This Row],[Port Return]]),L3671*(1+TradeDash[[#This Row],[Returns]]),L3671)</f>
        <v>5027853.7360890368</v>
      </c>
    </row>
    <row r="3673" spans="1:12" x14ac:dyDescent="0.35">
      <c r="A3673" s="1">
        <v>41877</v>
      </c>
      <c r="B3673" s="16">
        <f>YEAR(TradeDash[[#This Row],[Date]])</f>
        <v>2014</v>
      </c>
      <c r="C3673">
        <v>7904.75</v>
      </c>
      <c r="D3673" s="3">
        <f>IFERROR(TradeDash[[#This Row],[Nifty]]/C3672-1,"")</f>
        <v>-1.9604619101221132E-4</v>
      </c>
      <c r="E3673">
        <f ca="1">IFERROR(AVERAGE(OFFSET(TradeDash[[#This Row],[Returns]],0,0,-n_days))/STDEV(OFFSET(TradeDash[[#This Row],[Returns]],0,0,-n_days)),"")</f>
        <v>9.6154389843029278E-2</v>
      </c>
      <c r="F3673">
        <f ca="1">IFERROR(AVERAGE(OFFSET(TradeDash[[#This Row],[Returns]],0,0,-n_days*2))/STDEV(OFFSET(TradeDash[[#This Row],[Returns]],0,0,-n_days*2)),"")</f>
        <v>0.16012604680359571</v>
      </c>
      <c r="G3673">
        <f ca="1">IF(ISNUMBER(TradeDash[[#This Row],[2n day Sharpe]]),AVERAGE(TradeDash[[#This Row],[n day Sharpe]:[2n day Sharpe]]),"")</f>
        <v>0.12814021832331249</v>
      </c>
      <c r="H3673">
        <f ca="1">IF(ISNUMBER(TradeDash[[#This Row],[Sharpe Average]]),IF(TradeDash[[#This Row],[Sharpe Average]]&gt;$G$1,1,0),"")</f>
        <v>1</v>
      </c>
      <c r="I3673" s="2">
        <f ca="1">IF(ISNUMBER(TradeDash[[#This Row],[Signal]]),MAX(IF(AND(TradeDash[[#This Row],[Signal]]=1,I3672&lt;1),I3672+$E$1,IF(AND(TradeDash[[#This Row],[Signal]]=0,I3672&gt;0),I3672-$E$1,IF(AND(TradeDash[[#This Row],[Signal]]=1,I3672=1),I3672,IF(AND(TradeDash[[#This Row],[Signal]]=0,I3672=0),I3672,0)))),0),"")</f>
        <v>1</v>
      </c>
      <c r="J3673" s="3">
        <f ca="1">IF(ISNUMBER(TradeDash[[#This Row],[Position]]),TradeDash[[#This Row],[Position]]*D3674,"")</f>
        <v>3.9596445175369421E-3</v>
      </c>
      <c r="K3673" s="7">
        <f ca="1">K3672*IFERROR(1+TradeDash[[#This Row],[Port Return]],1)</f>
        <v>6294075.4519904749</v>
      </c>
      <c r="L3673" s="7">
        <f ca="1">IF(ISNUMBER(TradeDash[[#This Row],[Port Return]]),L3672*(1+TradeDash[[#This Row],[Returns]]),L3672)</f>
        <v>5026868.0445151096</v>
      </c>
    </row>
    <row r="3674" spans="1:12" x14ac:dyDescent="0.35">
      <c r="A3674" s="1">
        <v>41878</v>
      </c>
      <c r="B3674" s="16">
        <f>YEAR(TradeDash[[#This Row],[Date]])</f>
        <v>2014</v>
      </c>
      <c r="C3674">
        <v>7936.05</v>
      </c>
      <c r="D3674" s="3">
        <f>IFERROR(TradeDash[[#This Row],[Nifty]]/C3673-1,"")</f>
        <v>3.9596445175369421E-3</v>
      </c>
      <c r="E3674">
        <f ca="1">IFERROR(AVERAGE(OFFSET(TradeDash[[#This Row],[Returns]],0,0,-n_days))/STDEV(OFFSET(TradeDash[[#This Row],[Returns]],0,0,-n_days)),"")</f>
        <v>0.15736732609859588</v>
      </c>
      <c r="F3674">
        <f ca="1">IFERROR(AVERAGE(OFFSET(TradeDash[[#This Row],[Returns]],0,0,-n_days*2))/STDEV(OFFSET(TradeDash[[#This Row],[Returns]],0,0,-n_days*2)),"")</f>
        <v>0.13449344162248314</v>
      </c>
      <c r="G3674">
        <f ca="1">IF(ISNUMBER(TradeDash[[#This Row],[2n day Sharpe]]),AVERAGE(TradeDash[[#This Row],[n day Sharpe]:[2n day Sharpe]]),"")</f>
        <v>0.14593038386053953</v>
      </c>
      <c r="H3674">
        <f ca="1">IF(ISNUMBER(TradeDash[[#This Row],[Sharpe Average]]),IF(TradeDash[[#This Row],[Sharpe Average]]&gt;$G$1,1,0),"")</f>
        <v>1</v>
      </c>
      <c r="I3674" s="2">
        <f ca="1">IF(ISNUMBER(TradeDash[[#This Row],[Signal]]),MAX(IF(AND(TradeDash[[#This Row],[Signal]]=1,I3673&lt;1),I3673+$E$1,IF(AND(TradeDash[[#This Row],[Signal]]=0,I3673&gt;0),I3673-$E$1,IF(AND(TradeDash[[#This Row],[Signal]]=1,I3673=1),I3673,IF(AND(TradeDash[[#This Row],[Signal]]=0,I3673=0),I3673,0)))),0),"")</f>
        <v>1</v>
      </c>
      <c r="J3674" s="3">
        <f ca="1">IF(ISNUMBER(TradeDash[[#This Row],[Position]]),TradeDash[[#This Row],[Position]]*D3675,"")</f>
        <v>2.3059330523371724E-3</v>
      </c>
      <c r="K3674" s="7">
        <f ca="1">K3673*IFERROR(1+TradeDash[[#This Row],[Port Return]],1)</f>
        <v>6308589.1686091237</v>
      </c>
      <c r="L3674" s="7">
        <f ca="1">IF(ISNUMBER(TradeDash[[#This Row],[Port Return]]),L3673*(1+TradeDash[[#This Row],[Returns]]),L3673)</f>
        <v>5046772.6550079556</v>
      </c>
    </row>
    <row r="3675" spans="1:12" x14ac:dyDescent="0.35">
      <c r="A3675" s="1">
        <v>41879</v>
      </c>
      <c r="B3675" s="16">
        <f>YEAR(TradeDash[[#This Row],[Date]])</f>
        <v>2014</v>
      </c>
      <c r="C3675">
        <v>7954.35</v>
      </c>
      <c r="D3675" s="3">
        <f>IFERROR(TradeDash[[#This Row],[Nifty]]/C3674-1,"")</f>
        <v>2.3059330523371724E-3</v>
      </c>
      <c r="E3675">
        <f ca="1">IFERROR(AVERAGE(OFFSET(TradeDash[[#This Row],[Returns]],0,0,-n_days))/STDEV(OFFSET(TradeDash[[#This Row],[Returns]],0,0,-n_days)),"")</f>
        <v>0.13783314061154078</v>
      </c>
      <c r="F3675">
        <f ca="1">IFERROR(AVERAGE(OFFSET(TradeDash[[#This Row],[Returns]],0,0,-n_days*2))/STDEV(OFFSET(TradeDash[[#This Row],[Returns]],0,0,-n_days*2)),"")</f>
        <v>0.1321786183085597</v>
      </c>
      <c r="G3675">
        <f ca="1">IF(ISNUMBER(TradeDash[[#This Row],[2n day Sharpe]]),AVERAGE(TradeDash[[#This Row],[n day Sharpe]:[2n day Sharpe]]),"")</f>
        <v>0.13500587946005024</v>
      </c>
      <c r="H3675">
        <f ca="1">IF(ISNUMBER(TradeDash[[#This Row],[Sharpe Average]]),IF(TradeDash[[#This Row],[Sharpe Average]]&gt;$G$1,1,0),"")</f>
        <v>1</v>
      </c>
      <c r="I3675" s="2">
        <f ca="1">IF(ISNUMBER(TradeDash[[#This Row],[Signal]]),MAX(IF(AND(TradeDash[[#This Row],[Signal]]=1,I3674&lt;1),I3674+$E$1,IF(AND(TradeDash[[#This Row],[Signal]]=0,I3674&gt;0),I3674-$E$1,IF(AND(TradeDash[[#This Row],[Signal]]=1,I3674=1),I3674,IF(AND(TradeDash[[#This Row],[Signal]]=0,I3674=0),I3674,0)))),0),"")</f>
        <v>1</v>
      </c>
      <c r="J3675" s="3">
        <f ca="1">IF(ISNUMBER(TradeDash[[#This Row],[Position]]),TradeDash[[#This Row],[Position]]*D3676,"")</f>
        <v>9.2213694393632473E-3</v>
      </c>
      <c r="K3675" s="7">
        <f ca="1">K3674*IFERROR(1+TradeDash[[#This Row],[Port Return]],1)</f>
        <v>6366762.9999740338</v>
      </c>
      <c r="L3675" s="7">
        <f ca="1">IF(ISNUMBER(TradeDash[[#This Row],[Port Return]]),L3674*(1+TradeDash[[#This Row],[Returns]]),L3674)</f>
        <v>5058410.17488077</v>
      </c>
    </row>
    <row r="3676" spans="1:12" x14ac:dyDescent="0.35">
      <c r="A3676" s="1">
        <v>41883</v>
      </c>
      <c r="B3676" s="16">
        <f>YEAR(TradeDash[[#This Row],[Date]])</f>
        <v>2014</v>
      </c>
      <c r="C3676">
        <v>8027.7</v>
      </c>
      <c r="D3676" s="3">
        <f>IFERROR(TradeDash[[#This Row],[Nifty]]/C3675-1,"")</f>
        <v>9.2213694393632473E-3</v>
      </c>
      <c r="E3676">
        <f ca="1">IFERROR(AVERAGE(OFFSET(TradeDash[[#This Row],[Returns]],0,0,-n_days))/STDEV(OFFSET(TradeDash[[#This Row],[Returns]],0,0,-n_days)),"")</f>
        <v>0.26186017559732988</v>
      </c>
      <c r="F3676">
        <f ca="1">IFERROR(AVERAGE(OFFSET(TradeDash[[#This Row],[Returns]],0,0,-n_days*2))/STDEV(OFFSET(TradeDash[[#This Row],[Returns]],0,0,-n_days*2)),"")</f>
        <v>0.12523072835021015</v>
      </c>
      <c r="G3676">
        <f ca="1">IF(ISNUMBER(TradeDash[[#This Row],[2n day Sharpe]]),AVERAGE(TradeDash[[#This Row],[n day Sharpe]:[2n day Sharpe]]),"")</f>
        <v>0.19354545197377002</v>
      </c>
      <c r="H3676">
        <f ca="1">IF(ISNUMBER(TradeDash[[#This Row],[Sharpe Average]]),IF(TradeDash[[#This Row],[Sharpe Average]]&gt;$G$1,1,0),"")</f>
        <v>1</v>
      </c>
      <c r="I3676" s="2">
        <f ca="1">IF(ISNUMBER(TradeDash[[#This Row],[Signal]]),MAX(IF(AND(TradeDash[[#This Row],[Signal]]=1,I3675&lt;1),I3675+$E$1,IF(AND(TradeDash[[#This Row],[Signal]]=0,I3675&gt;0),I3675-$E$1,IF(AND(TradeDash[[#This Row],[Signal]]=1,I3675=1),I3675,IF(AND(TradeDash[[#This Row],[Signal]]=0,I3675=0),I3675,0)))),0),"")</f>
        <v>1</v>
      </c>
      <c r="J3676" s="3">
        <f ca="1">IF(ISNUMBER(TradeDash[[#This Row],[Position]]),TradeDash[[#This Row],[Position]]*D3677,"")</f>
        <v>6.894876490152857E-3</v>
      </c>
      <c r="K3676" s="7">
        <f ca="1">K3675*IFERROR(1+TradeDash[[#This Row],[Port Return]],1)</f>
        <v>6410661.0445009302</v>
      </c>
      <c r="L3676" s="7">
        <f ca="1">IF(ISNUMBER(TradeDash[[#This Row],[Port Return]]),L3675*(1+TradeDash[[#This Row],[Returns]]),L3675)</f>
        <v>5105055.6438791798</v>
      </c>
    </row>
    <row r="3677" spans="1:12" x14ac:dyDescent="0.35">
      <c r="A3677" s="1">
        <v>41884</v>
      </c>
      <c r="B3677" s="16">
        <f>YEAR(TradeDash[[#This Row],[Date]])</f>
        <v>2014</v>
      </c>
      <c r="C3677">
        <v>8083.05</v>
      </c>
      <c r="D3677" s="3">
        <f>IFERROR(TradeDash[[#This Row],[Nifty]]/C3676-1,"")</f>
        <v>6.894876490152857E-3</v>
      </c>
      <c r="E3677">
        <f ca="1">IFERROR(AVERAGE(OFFSET(TradeDash[[#This Row],[Returns]],0,0,-n_days))/STDEV(OFFSET(TradeDash[[#This Row],[Returns]],0,0,-n_days)),"")</f>
        <v>0.4822932296539888</v>
      </c>
      <c r="F3677">
        <f ca="1">IFERROR(AVERAGE(OFFSET(TradeDash[[#This Row],[Returns]],0,0,-n_days*2))/STDEV(OFFSET(TradeDash[[#This Row],[Returns]],0,0,-n_days*2)),"")</f>
        <v>0.15038150861806504</v>
      </c>
      <c r="G3677">
        <f ca="1">IF(ISNUMBER(TradeDash[[#This Row],[2n day Sharpe]]),AVERAGE(TradeDash[[#This Row],[n day Sharpe]:[2n day Sharpe]]),"")</f>
        <v>0.31633736913602695</v>
      </c>
      <c r="H3677">
        <f ca="1">IF(ISNUMBER(TradeDash[[#This Row],[Sharpe Average]]),IF(TradeDash[[#This Row],[Sharpe Average]]&gt;$G$1,1,0),"")</f>
        <v>1</v>
      </c>
      <c r="I3677" s="2">
        <f ca="1">IF(ISNUMBER(TradeDash[[#This Row],[Signal]]),MAX(IF(AND(TradeDash[[#This Row],[Signal]]=1,I3676&lt;1),I3676+$E$1,IF(AND(TradeDash[[#This Row],[Signal]]=0,I3676&gt;0),I3676-$E$1,IF(AND(TradeDash[[#This Row],[Signal]]=1,I3676=1),I3676,IF(AND(TradeDash[[#This Row],[Signal]]=0,I3676=0),I3676,0)))),0),"")</f>
        <v>1</v>
      </c>
      <c r="J3677" s="3">
        <f ca="1">IF(ISNUMBER(TradeDash[[#This Row],[Position]]),TradeDash[[#This Row],[Position]]*D3678,"")</f>
        <v>3.9032295977385889E-3</v>
      </c>
      <c r="K3677" s="7">
        <f ca="1">K3676*IFERROR(1+TradeDash[[#This Row],[Port Return]],1)</f>
        <v>6435683.3264308963</v>
      </c>
      <c r="L3677" s="7">
        <f ca="1">IF(ISNUMBER(TradeDash[[#This Row],[Port Return]]),L3676*(1+TradeDash[[#This Row],[Returns]]),L3676)</f>
        <v>5140254.3720190842</v>
      </c>
    </row>
    <row r="3678" spans="1:12" x14ac:dyDescent="0.35">
      <c r="A3678" s="1">
        <v>41885</v>
      </c>
      <c r="B3678" s="16">
        <f>YEAR(TradeDash[[#This Row],[Date]])</f>
        <v>2014</v>
      </c>
      <c r="C3678">
        <v>8114.6</v>
      </c>
      <c r="D3678" s="3">
        <f>IFERROR(TradeDash[[#This Row],[Nifty]]/C3677-1,"")</f>
        <v>3.9032295977385889E-3</v>
      </c>
      <c r="E3678">
        <f ca="1">IFERROR(AVERAGE(OFFSET(TradeDash[[#This Row],[Returns]],0,0,-n_days))/STDEV(OFFSET(TradeDash[[#This Row],[Returns]],0,0,-n_days)),"")</f>
        <v>0.44676605655559742</v>
      </c>
      <c r="F3678">
        <f ca="1">IFERROR(AVERAGE(OFFSET(TradeDash[[#This Row],[Returns]],0,0,-n_days*2))/STDEV(OFFSET(TradeDash[[#This Row],[Returns]],0,0,-n_days*2)),"")</f>
        <v>0.14782324202815683</v>
      </c>
      <c r="G3678">
        <f ca="1">IF(ISNUMBER(TradeDash[[#This Row],[2n day Sharpe]]),AVERAGE(TradeDash[[#This Row],[n day Sharpe]:[2n day Sharpe]]),"")</f>
        <v>0.2972946492918771</v>
      </c>
      <c r="H3678">
        <f ca="1">IF(ISNUMBER(TradeDash[[#This Row],[Sharpe Average]]),IF(TradeDash[[#This Row],[Sharpe Average]]&gt;$G$1,1,0),"")</f>
        <v>1</v>
      </c>
      <c r="I3678" s="2">
        <f ca="1">IF(ISNUMBER(TradeDash[[#This Row],[Signal]]),MAX(IF(AND(TradeDash[[#This Row],[Signal]]=1,I3677&lt;1),I3677+$E$1,IF(AND(TradeDash[[#This Row],[Signal]]=0,I3677&gt;0),I3677-$E$1,IF(AND(TradeDash[[#This Row],[Signal]]=1,I3677=1),I3677,IF(AND(TradeDash[[#This Row],[Signal]]=0,I3677=0),I3677,0)))),0),"")</f>
        <v>1</v>
      </c>
      <c r="J3678" s="3">
        <f ca="1">IF(ISNUMBER(TradeDash[[#This Row],[Position]]),TradeDash[[#This Row],[Position]]*D3679,"")</f>
        <v>-2.29832647327044E-3</v>
      </c>
      <c r="K3678" s="7">
        <f ca="1">K3677*IFERROR(1+TradeDash[[#This Row],[Port Return]],1)</f>
        <v>6420892.025068175</v>
      </c>
      <c r="L3678" s="7">
        <f ca="1">IF(ISNUMBER(TradeDash[[#This Row],[Port Return]]),L3677*(1+TradeDash[[#This Row],[Returns]]),L3677)</f>
        <v>5160317.9650238538</v>
      </c>
    </row>
    <row r="3679" spans="1:12" x14ac:dyDescent="0.35">
      <c r="A3679" s="1">
        <v>41886</v>
      </c>
      <c r="B3679" s="16">
        <f>YEAR(TradeDash[[#This Row],[Date]])</f>
        <v>2014</v>
      </c>
      <c r="C3679">
        <v>8095.95</v>
      </c>
      <c r="D3679" s="3">
        <f>IFERROR(TradeDash[[#This Row],[Nifty]]/C3678-1,"")</f>
        <v>-2.29832647327044E-3</v>
      </c>
      <c r="E3679">
        <f ca="1">IFERROR(AVERAGE(OFFSET(TradeDash[[#This Row],[Returns]],0,0,-n_days))/STDEV(OFFSET(TradeDash[[#This Row],[Returns]],0,0,-n_days)),"")</f>
        <v>0.36403138983450345</v>
      </c>
      <c r="F3679">
        <f ca="1">IFERROR(AVERAGE(OFFSET(TradeDash[[#This Row],[Returns]],0,0,-n_days*2))/STDEV(OFFSET(TradeDash[[#This Row],[Returns]],0,0,-n_days*2)),"")</f>
        <v>0.12620294538438545</v>
      </c>
      <c r="G3679">
        <f ca="1">IF(ISNUMBER(TradeDash[[#This Row],[2n day Sharpe]]),AVERAGE(TradeDash[[#This Row],[n day Sharpe]:[2n day Sharpe]]),"")</f>
        <v>0.24511716760944446</v>
      </c>
      <c r="H3679">
        <f ca="1">IF(ISNUMBER(TradeDash[[#This Row],[Sharpe Average]]),IF(TradeDash[[#This Row],[Sharpe Average]]&gt;$G$1,1,0),"")</f>
        <v>1</v>
      </c>
      <c r="I3679" s="2">
        <f ca="1">IF(ISNUMBER(TradeDash[[#This Row],[Signal]]),MAX(IF(AND(TradeDash[[#This Row],[Signal]]=1,I3678&lt;1),I3678+$E$1,IF(AND(TradeDash[[#This Row],[Signal]]=0,I3678&gt;0),I3678-$E$1,IF(AND(TradeDash[[#This Row],[Signal]]=1,I3678=1),I3678,IF(AND(TradeDash[[#This Row],[Signal]]=0,I3678=0),I3678,0)))),0),"")</f>
        <v>1</v>
      </c>
      <c r="J3679" s="3">
        <f ca="1">IF(ISNUMBER(TradeDash[[#This Row],[Position]]),TradeDash[[#This Row],[Position]]*D3680,"")</f>
        <v>-1.1240187995231743E-3</v>
      </c>
      <c r="K3679" s="7">
        <f ca="1">K3678*IFERROR(1+TradeDash[[#This Row],[Port Return]],1)</f>
        <v>6413674.8217222895</v>
      </c>
      <c r="L3679" s="7">
        <f ca="1">IF(ISNUMBER(TradeDash[[#This Row],[Port Return]]),L3678*(1+TradeDash[[#This Row],[Returns]]),L3678)</f>
        <v>5148457.8696343461</v>
      </c>
    </row>
    <row r="3680" spans="1:12" x14ac:dyDescent="0.35">
      <c r="A3680" s="1">
        <v>41887</v>
      </c>
      <c r="B3680" s="16">
        <f>YEAR(TradeDash[[#This Row],[Date]])</f>
        <v>2014</v>
      </c>
      <c r="C3680">
        <v>8086.85</v>
      </c>
      <c r="D3680" s="3">
        <f>IFERROR(TradeDash[[#This Row],[Nifty]]/C3679-1,"")</f>
        <v>-1.1240187995231743E-3</v>
      </c>
      <c r="E3680">
        <f ca="1">IFERROR(AVERAGE(OFFSET(TradeDash[[#This Row],[Returns]],0,0,-n_days))/STDEV(OFFSET(TradeDash[[#This Row],[Returns]],0,0,-n_days)),"")</f>
        <v>0.48066711158042214</v>
      </c>
      <c r="F3680">
        <f ca="1">IFERROR(AVERAGE(OFFSET(TradeDash[[#This Row],[Returns]],0,0,-n_days*2))/STDEV(OFFSET(TradeDash[[#This Row],[Returns]],0,0,-n_days*2)),"")</f>
        <v>0.21107604427868937</v>
      </c>
      <c r="G3680">
        <f ca="1">IF(ISNUMBER(TradeDash[[#This Row],[2n day Sharpe]]),AVERAGE(TradeDash[[#This Row],[n day Sharpe]:[2n day Sharpe]]),"")</f>
        <v>0.34587157792955575</v>
      </c>
      <c r="H3680">
        <f ca="1">IF(ISNUMBER(TradeDash[[#This Row],[Sharpe Average]]),IF(TradeDash[[#This Row],[Sharpe Average]]&gt;$G$1,1,0),"")</f>
        <v>1</v>
      </c>
      <c r="I3680" s="2">
        <f ca="1">IF(ISNUMBER(TradeDash[[#This Row],[Signal]]),MAX(IF(AND(TradeDash[[#This Row],[Signal]]=1,I3679&lt;1),I3679+$E$1,IF(AND(TradeDash[[#This Row],[Signal]]=0,I3679&gt;0),I3679-$E$1,IF(AND(TradeDash[[#This Row],[Signal]]=1,I3679=1),I3679,IF(AND(TradeDash[[#This Row],[Signal]]=0,I3679=0),I3679,0)))),0),"")</f>
        <v>1</v>
      </c>
      <c r="J3680" s="3">
        <f ca="1">IF(ISNUMBER(TradeDash[[#This Row],[Position]]),TradeDash[[#This Row],[Position]]*D3681,"")</f>
        <v>1.0764389100824001E-2</v>
      </c>
      <c r="K3680" s="7">
        <f ca="1">K3679*IFERROR(1+TradeDash[[#This Row],[Port Return]],1)</f>
        <v>6482714.1130694663</v>
      </c>
      <c r="L3680" s="7">
        <f ca="1">IF(ISNUMBER(TradeDash[[#This Row],[Port Return]]),L3679*(1+TradeDash[[#This Row],[Returns]]),L3679)</f>
        <v>5142670.9062003242</v>
      </c>
    </row>
    <row r="3681" spans="1:12" x14ac:dyDescent="0.35">
      <c r="A3681" s="1">
        <v>41890</v>
      </c>
      <c r="B3681" s="16">
        <f>YEAR(TradeDash[[#This Row],[Date]])</f>
        <v>2014</v>
      </c>
      <c r="C3681">
        <v>8173.9</v>
      </c>
      <c r="D3681" s="3">
        <f>IFERROR(TradeDash[[#This Row],[Nifty]]/C3680-1,"")</f>
        <v>1.0764389100824001E-2</v>
      </c>
      <c r="E3681">
        <f ca="1">IFERROR(AVERAGE(OFFSET(TradeDash[[#This Row],[Returns]],0,0,-n_days))/STDEV(OFFSET(TradeDash[[#This Row],[Returns]],0,0,-n_days)),"")</f>
        <v>0.59263461719392541</v>
      </c>
      <c r="F3681">
        <f ca="1">IFERROR(AVERAGE(OFFSET(TradeDash[[#This Row],[Returns]],0,0,-n_days*2))/STDEV(OFFSET(TradeDash[[#This Row],[Returns]],0,0,-n_days*2)),"")</f>
        <v>0.26403121175687211</v>
      </c>
      <c r="G3681">
        <f ca="1">IF(ISNUMBER(TradeDash[[#This Row],[2n day Sharpe]]),AVERAGE(TradeDash[[#This Row],[n day Sharpe]:[2n day Sharpe]]),"")</f>
        <v>0.42833291447539878</v>
      </c>
      <c r="H3681">
        <f ca="1">IF(ISNUMBER(TradeDash[[#This Row],[Sharpe Average]]),IF(TradeDash[[#This Row],[Sharpe Average]]&gt;$G$1,1,0),"")</f>
        <v>1</v>
      </c>
      <c r="I3681" s="2">
        <f ca="1">IF(ISNUMBER(TradeDash[[#This Row],[Signal]]),MAX(IF(AND(TradeDash[[#This Row],[Signal]]=1,I3680&lt;1),I3680+$E$1,IF(AND(TradeDash[[#This Row],[Signal]]=0,I3680&gt;0),I3680-$E$1,IF(AND(TradeDash[[#This Row],[Signal]]=1,I3680=1),I3680,IF(AND(TradeDash[[#This Row],[Signal]]=0,I3680=0),I3680,0)))),0),"")</f>
        <v>1</v>
      </c>
      <c r="J3681" s="3">
        <f ca="1">IF(ISNUMBER(TradeDash[[#This Row],[Position]]),TradeDash[[#This Row],[Position]]*D3682,"")</f>
        <v>-2.5630360048446432E-3</v>
      </c>
      <c r="K3681" s="7">
        <f ca="1">K3680*IFERROR(1+TradeDash[[#This Row],[Port Return]],1)</f>
        <v>6466098.6833885545</v>
      </c>
      <c r="L3681" s="7">
        <f ca="1">IF(ISNUMBER(TradeDash[[#This Row],[Port Return]]),L3680*(1+TradeDash[[#This Row],[Returns]]),L3680)</f>
        <v>5198028.6168521512</v>
      </c>
    </row>
    <row r="3682" spans="1:12" x14ac:dyDescent="0.35">
      <c r="A3682" s="1">
        <v>41891</v>
      </c>
      <c r="B3682" s="16">
        <f>YEAR(TradeDash[[#This Row],[Date]])</f>
        <v>2014</v>
      </c>
      <c r="C3682">
        <v>8152.95</v>
      </c>
      <c r="D3682" s="3">
        <f>IFERROR(TradeDash[[#This Row],[Nifty]]/C3681-1,"")</f>
        <v>-2.5630360048446432E-3</v>
      </c>
      <c r="E3682">
        <f ca="1">IFERROR(AVERAGE(OFFSET(TradeDash[[#This Row],[Returns]],0,0,-n_days))/STDEV(OFFSET(TradeDash[[#This Row],[Returns]],0,0,-n_days)),"")</f>
        <v>0.77533838468314009</v>
      </c>
      <c r="F3682">
        <f ca="1">IFERROR(AVERAGE(OFFSET(TradeDash[[#This Row],[Returns]],0,0,-n_days*2))/STDEV(OFFSET(TradeDash[[#This Row],[Returns]],0,0,-n_days*2)),"")</f>
        <v>0.26286321886682112</v>
      </c>
      <c r="G3682">
        <f ca="1">IF(ISNUMBER(TradeDash[[#This Row],[2n day Sharpe]]),AVERAGE(TradeDash[[#This Row],[n day Sharpe]:[2n day Sharpe]]),"")</f>
        <v>0.51910080177498064</v>
      </c>
      <c r="H3682">
        <f ca="1">IF(ISNUMBER(TradeDash[[#This Row],[Sharpe Average]]),IF(TradeDash[[#This Row],[Sharpe Average]]&gt;$G$1,1,0),"")</f>
        <v>1</v>
      </c>
      <c r="I3682" s="2">
        <f ca="1">IF(ISNUMBER(TradeDash[[#This Row],[Signal]]),MAX(IF(AND(TradeDash[[#This Row],[Signal]]=1,I3681&lt;1),I3681+$E$1,IF(AND(TradeDash[[#This Row],[Signal]]=0,I3681&gt;0),I3681-$E$1,IF(AND(TradeDash[[#This Row],[Signal]]=1,I3681=1),I3681,IF(AND(TradeDash[[#This Row],[Signal]]=0,I3681=0),I3681,0)))),0),"")</f>
        <v>1</v>
      </c>
      <c r="J3682" s="3">
        <f ca="1">IF(ISNUMBER(TradeDash[[#This Row],[Position]]),TradeDash[[#This Row],[Position]]*D3683,"")</f>
        <v>-7.2182461562991795E-3</v>
      </c>
      <c r="K3682" s="7">
        <f ca="1">K3681*IFERROR(1+TradeDash[[#This Row],[Port Return]],1)</f>
        <v>6419424.7914209338</v>
      </c>
      <c r="L3682" s="7">
        <f ca="1">IF(ISNUMBER(TradeDash[[#This Row],[Port Return]]),L3681*(1+TradeDash[[#This Row],[Returns]]),L3681)</f>
        <v>5184705.8823529463</v>
      </c>
    </row>
    <row r="3683" spans="1:12" x14ac:dyDescent="0.35">
      <c r="A3683" s="1">
        <v>41892</v>
      </c>
      <c r="B3683" s="16">
        <f>YEAR(TradeDash[[#This Row],[Date]])</f>
        <v>2014</v>
      </c>
      <c r="C3683">
        <v>8094.1</v>
      </c>
      <c r="D3683" s="3">
        <f>IFERROR(TradeDash[[#This Row],[Nifty]]/C3682-1,"")</f>
        <v>-7.2182461562991795E-3</v>
      </c>
      <c r="E3683">
        <f ca="1">IFERROR(AVERAGE(OFFSET(TradeDash[[#This Row],[Returns]],0,0,-n_days))/STDEV(OFFSET(TradeDash[[#This Row],[Returns]],0,0,-n_days)),"")</f>
        <v>0.56441824358168813</v>
      </c>
      <c r="F3683">
        <f ca="1">IFERROR(AVERAGE(OFFSET(TradeDash[[#This Row],[Returns]],0,0,-n_days*2))/STDEV(OFFSET(TradeDash[[#This Row],[Returns]],0,0,-n_days*2)),"")</f>
        <v>0.30125167851716944</v>
      </c>
      <c r="G3683">
        <f ca="1">IF(ISNUMBER(TradeDash[[#This Row],[2n day Sharpe]]),AVERAGE(TradeDash[[#This Row],[n day Sharpe]:[2n day Sharpe]]),"")</f>
        <v>0.43283496104942876</v>
      </c>
      <c r="H3683">
        <f ca="1">IF(ISNUMBER(TradeDash[[#This Row],[Sharpe Average]]),IF(TradeDash[[#This Row],[Sharpe Average]]&gt;$G$1,1,0),"")</f>
        <v>1</v>
      </c>
      <c r="I3683" s="2">
        <f ca="1">IF(ISNUMBER(TradeDash[[#This Row],[Signal]]),MAX(IF(AND(TradeDash[[#This Row],[Signal]]=1,I3682&lt;1),I3682+$E$1,IF(AND(TradeDash[[#This Row],[Signal]]=0,I3682&gt;0),I3682-$E$1,IF(AND(TradeDash[[#This Row],[Signal]]=1,I3682=1),I3682,IF(AND(TradeDash[[#This Row],[Signal]]=0,I3682=0),I3682,0)))),0),"")</f>
        <v>1</v>
      </c>
      <c r="J3683" s="3">
        <f ca="1">IF(ISNUMBER(TradeDash[[#This Row],[Position]]),TradeDash[[#This Row],[Position]]*D3684,"")</f>
        <v>-1.0377929603044844E-3</v>
      </c>
      <c r="K3683" s="7">
        <f ca="1">K3682*IFERROR(1+TradeDash[[#This Row],[Port Return]],1)</f>
        <v>6412762.7575631933</v>
      </c>
      <c r="L3683" s="7">
        <f ca="1">IF(ISNUMBER(TradeDash[[#This Row],[Port Return]]),L3682*(1+TradeDash[[#This Row],[Returns]]),L3682)</f>
        <v>5147281.39904611</v>
      </c>
    </row>
    <row r="3684" spans="1:12" x14ac:dyDescent="0.35">
      <c r="A3684" s="1">
        <v>41893</v>
      </c>
      <c r="B3684" s="16">
        <f>YEAR(TradeDash[[#This Row],[Date]])</f>
        <v>2014</v>
      </c>
      <c r="C3684">
        <v>8085.7</v>
      </c>
      <c r="D3684" s="3">
        <f>IFERROR(TradeDash[[#This Row],[Nifty]]/C3683-1,"")</f>
        <v>-1.0377929603044844E-3</v>
      </c>
      <c r="E3684">
        <f ca="1">IFERROR(AVERAGE(OFFSET(TradeDash[[#This Row],[Returns]],0,0,-n_days))/STDEV(OFFSET(TradeDash[[#This Row],[Returns]],0,0,-n_days)),"")</f>
        <v>0.47615831883490245</v>
      </c>
      <c r="F3684">
        <f ca="1">IFERROR(AVERAGE(OFFSET(TradeDash[[#This Row],[Returns]],0,0,-n_days*2))/STDEV(OFFSET(TradeDash[[#This Row],[Returns]],0,0,-n_days*2)),"")</f>
        <v>0.29998377995512721</v>
      </c>
      <c r="G3684">
        <f ca="1">IF(ISNUMBER(TradeDash[[#This Row],[2n day Sharpe]]),AVERAGE(TradeDash[[#This Row],[n day Sharpe]:[2n day Sharpe]]),"")</f>
        <v>0.3880710493950148</v>
      </c>
      <c r="H3684">
        <f ca="1">IF(ISNUMBER(TradeDash[[#This Row],[Sharpe Average]]),IF(TradeDash[[#This Row],[Sharpe Average]]&gt;$G$1,1,0),"")</f>
        <v>1</v>
      </c>
      <c r="I3684" s="2">
        <f ca="1">IF(ISNUMBER(TradeDash[[#This Row],[Signal]]),MAX(IF(AND(TradeDash[[#This Row],[Signal]]=1,I3683&lt;1),I3683+$E$1,IF(AND(TradeDash[[#This Row],[Signal]]=0,I3683&gt;0),I3683-$E$1,IF(AND(TradeDash[[#This Row],[Signal]]=1,I3683=1),I3683,IF(AND(TradeDash[[#This Row],[Signal]]=0,I3683=0),I3683,0)))),0),"")</f>
        <v>1</v>
      </c>
      <c r="J3684" s="3">
        <f ca="1">IF(ISNUMBER(TradeDash[[#This Row],[Position]]),TradeDash[[#This Row],[Position]]*D3685,"")</f>
        <v>2.448767577327926E-3</v>
      </c>
      <c r="K3684" s="7">
        <f ca="1">K3683*IFERROR(1+TradeDash[[#This Row],[Port Return]],1)</f>
        <v>6428466.1230850099</v>
      </c>
      <c r="L3684" s="7">
        <f ca="1">IF(ISNUMBER(TradeDash[[#This Row],[Port Return]]),L3683*(1+TradeDash[[#This Row],[Returns]]),L3683)</f>
        <v>5141939.5866454737</v>
      </c>
    </row>
    <row r="3685" spans="1:12" x14ac:dyDescent="0.35">
      <c r="A3685" s="1">
        <v>41894</v>
      </c>
      <c r="B3685" s="16">
        <f>YEAR(TradeDash[[#This Row],[Date]])</f>
        <v>2014</v>
      </c>
      <c r="C3685">
        <v>8105.5</v>
      </c>
      <c r="D3685" s="3">
        <f>IFERROR(TradeDash[[#This Row],[Nifty]]/C3684-1,"")</f>
        <v>2.448767577327926E-3</v>
      </c>
      <c r="E3685">
        <f ca="1">IFERROR(AVERAGE(OFFSET(TradeDash[[#This Row],[Returns]],0,0,-n_days))/STDEV(OFFSET(TradeDash[[#This Row],[Returns]],0,0,-n_days)),"")</f>
        <v>0.48507806764350925</v>
      </c>
      <c r="F3685">
        <f ca="1">IFERROR(AVERAGE(OFFSET(TradeDash[[#This Row],[Returns]],0,0,-n_days*2))/STDEV(OFFSET(TradeDash[[#This Row],[Returns]],0,0,-n_days*2)),"")</f>
        <v>0.27804542835171414</v>
      </c>
      <c r="G3685">
        <f ca="1">IF(ISNUMBER(TradeDash[[#This Row],[2n day Sharpe]]),AVERAGE(TradeDash[[#This Row],[n day Sharpe]:[2n day Sharpe]]),"")</f>
        <v>0.38156174799761167</v>
      </c>
      <c r="H3685">
        <f ca="1">IF(ISNUMBER(TradeDash[[#This Row],[Sharpe Average]]),IF(TradeDash[[#This Row],[Sharpe Average]]&gt;$G$1,1,0),"")</f>
        <v>1</v>
      </c>
      <c r="I3685" s="2">
        <f ca="1">IF(ISNUMBER(TradeDash[[#This Row],[Signal]]),MAX(IF(AND(TradeDash[[#This Row],[Signal]]=1,I3684&lt;1),I3684+$E$1,IF(AND(TradeDash[[#This Row],[Signal]]=0,I3684&gt;0),I3684-$E$1,IF(AND(TradeDash[[#This Row],[Signal]]=1,I3684=1),I3684,IF(AND(TradeDash[[#This Row],[Signal]]=0,I3684=0),I3684,0)))),0),"")</f>
        <v>1</v>
      </c>
      <c r="J3685" s="3">
        <f ca="1">IF(ISNUMBER(TradeDash[[#This Row],[Position]]),TradeDash[[#This Row],[Position]]*D3686,"")</f>
        <v>-7.8341866633767632E-3</v>
      </c>
      <c r="K3685" s="7">
        <f ca="1">K3684*IFERROR(1+TradeDash[[#This Row],[Port Return]],1)</f>
        <v>6378104.3195175678</v>
      </c>
      <c r="L3685" s="7">
        <f ca="1">IF(ISNUMBER(TradeDash[[#This Row],[Port Return]]),L3684*(1+TradeDash[[#This Row],[Returns]]),L3684)</f>
        <v>5154531.00158983</v>
      </c>
    </row>
    <row r="3686" spans="1:12" x14ac:dyDescent="0.35">
      <c r="A3686" s="1">
        <v>41897</v>
      </c>
      <c r="B3686" s="16">
        <f>YEAR(TradeDash[[#This Row],[Date]])</f>
        <v>2014</v>
      </c>
      <c r="C3686">
        <v>8042</v>
      </c>
      <c r="D3686" s="3">
        <f>IFERROR(TradeDash[[#This Row],[Nifty]]/C3685-1,"")</f>
        <v>-7.8341866633767632E-3</v>
      </c>
      <c r="E3686">
        <f ca="1">IFERROR(AVERAGE(OFFSET(TradeDash[[#This Row],[Returns]],0,0,-n_days))/STDEV(OFFSET(TradeDash[[#This Row],[Returns]],0,0,-n_days)),"")</f>
        <v>0.30813924686874422</v>
      </c>
      <c r="F3686">
        <f ca="1">IFERROR(AVERAGE(OFFSET(TradeDash[[#This Row],[Returns]],0,0,-n_days*2))/STDEV(OFFSET(TradeDash[[#This Row],[Returns]],0,0,-n_days*2)),"")</f>
        <v>0.20320730451159449</v>
      </c>
      <c r="G3686">
        <f ca="1">IF(ISNUMBER(TradeDash[[#This Row],[2n day Sharpe]]),AVERAGE(TradeDash[[#This Row],[n day Sharpe]:[2n day Sharpe]]),"")</f>
        <v>0.25567327569016934</v>
      </c>
      <c r="H3686">
        <f ca="1">IF(ISNUMBER(TradeDash[[#This Row],[Sharpe Average]]),IF(TradeDash[[#This Row],[Sharpe Average]]&gt;$G$1,1,0),"")</f>
        <v>1</v>
      </c>
      <c r="I3686" s="2">
        <f ca="1">IF(ISNUMBER(TradeDash[[#This Row],[Signal]]),MAX(IF(AND(TradeDash[[#This Row],[Signal]]=1,I3685&lt;1),I3685+$E$1,IF(AND(TradeDash[[#This Row],[Signal]]=0,I3685&gt;0),I3685-$E$1,IF(AND(TradeDash[[#This Row],[Signal]]=1,I3685=1),I3685,IF(AND(TradeDash[[#This Row],[Signal]]=0,I3685=0),I3685,0)))),0),"")</f>
        <v>1</v>
      </c>
      <c r="J3686" s="3">
        <f ca="1">IF(ISNUMBER(TradeDash[[#This Row],[Position]]),TradeDash[[#This Row],[Position]]*D3687,"")</f>
        <v>-1.3566277045511166E-2</v>
      </c>
      <c r="K3686" s="7">
        <f ca="1">K3685*IFERROR(1+TradeDash[[#This Row],[Port Return]],1)</f>
        <v>6291577.1892938213</v>
      </c>
      <c r="L3686" s="7">
        <f ca="1">IF(ISNUMBER(TradeDash[[#This Row],[Port Return]]),L3685*(1+TradeDash[[#This Row],[Returns]]),L3685)</f>
        <v>5114149.4435612131</v>
      </c>
    </row>
    <row r="3687" spans="1:12" x14ac:dyDescent="0.35">
      <c r="A3687" s="1">
        <v>41898</v>
      </c>
      <c r="B3687" s="16">
        <f>YEAR(TradeDash[[#This Row],[Date]])</f>
        <v>2014</v>
      </c>
      <c r="C3687">
        <v>7932.9</v>
      </c>
      <c r="D3687" s="3">
        <f>IFERROR(TradeDash[[#This Row],[Nifty]]/C3686-1,"")</f>
        <v>-1.3566277045511166E-2</v>
      </c>
      <c r="E3687">
        <f ca="1">IFERROR(AVERAGE(OFFSET(TradeDash[[#This Row],[Returns]],0,0,-n_days))/STDEV(OFFSET(TradeDash[[#This Row],[Returns]],0,0,-n_days)),"")</f>
        <v>6.7250663149473852E-2</v>
      </c>
      <c r="F3687">
        <f ca="1">IFERROR(AVERAGE(OFFSET(TradeDash[[#This Row],[Returns]],0,0,-n_days*2))/STDEV(OFFSET(TradeDash[[#This Row],[Returns]],0,0,-n_days*2)),"")</f>
        <v>0.13625487232539163</v>
      </c>
      <c r="G3687">
        <f ca="1">IF(ISNUMBER(TradeDash[[#This Row],[2n day Sharpe]]),AVERAGE(TradeDash[[#This Row],[n day Sharpe]:[2n day Sharpe]]),"")</f>
        <v>0.10175276773743275</v>
      </c>
      <c r="H3687">
        <f ca="1">IF(ISNUMBER(TradeDash[[#This Row],[Sharpe Average]]),IF(TradeDash[[#This Row],[Sharpe Average]]&gt;$G$1,1,0),"")</f>
        <v>1</v>
      </c>
      <c r="I3687" s="2">
        <f ca="1">IF(ISNUMBER(TradeDash[[#This Row],[Signal]]),MAX(IF(AND(TradeDash[[#This Row],[Signal]]=1,I3686&lt;1),I3686+$E$1,IF(AND(TradeDash[[#This Row],[Signal]]=0,I3686&gt;0),I3686-$E$1,IF(AND(TradeDash[[#This Row],[Signal]]=1,I3686=1),I3686,IF(AND(TradeDash[[#This Row],[Signal]]=0,I3686=0),I3686,0)))),0),"")</f>
        <v>1</v>
      </c>
      <c r="J3687" s="3">
        <f ca="1">IF(ISNUMBER(TradeDash[[#This Row],[Position]]),TradeDash[[#This Row],[Position]]*D3688,"")</f>
        <v>5.3700412207389192E-3</v>
      </c>
      <c r="K3687" s="7">
        <f ca="1">K3686*IFERROR(1+TradeDash[[#This Row],[Port Return]],1)</f>
        <v>6325363.21814379</v>
      </c>
      <c r="L3687" s="7">
        <f ca="1">IF(ISNUMBER(TradeDash[[#This Row],[Port Return]]),L3686*(1+TradeDash[[#This Row],[Returns]]),L3686)</f>
        <v>5044769.475357715</v>
      </c>
    </row>
    <row r="3688" spans="1:12" x14ac:dyDescent="0.35">
      <c r="A3688" s="1">
        <v>41899</v>
      </c>
      <c r="B3688" s="16">
        <f>YEAR(TradeDash[[#This Row],[Date]])</f>
        <v>2014</v>
      </c>
      <c r="C3688">
        <v>7975.5</v>
      </c>
      <c r="D3688" s="3">
        <f>IFERROR(TradeDash[[#This Row],[Nifty]]/C3687-1,"")</f>
        <v>5.3700412207389192E-3</v>
      </c>
      <c r="E3688">
        <f ca="1">IFERROR(AVERAGE(OFFSET(TradeDash[[#This Row],[Returns]],0,0,-n_days))/STDEV(OFFSET(TradeDash[[#This Row],[Returns]],0,0,-n_days)),"")</f>
        <v>8.7028975993678911E-2</v>
      </c>
      <c r="F3688">
        <f ca="1">IFERROR(AVERAGE(OFFSET(TradeDash[[#This Row],[Returns]],0,0,-n_days*2))/STDEV(OFFSET(TradeDash[[#This Row],[Returns]],0,0,-n_days*2)),"")</f>
        <v>0.1438396828405821</v>
      </c>
      <c r="G3688">
        <f ca="1">IF(ISNUMBER(TradeDash[[#This Row],[2n day Sharpe]]),AVERAGE(TradeDash[[#This Row],[n day Sharpe]:[2n day Sharpe]]),"")</f>
        <v>0.1154343294171305</v>
      </c>
      <c r="H3688">
        <f ca="1">IF(ISNUMBER(TradeDash[[#This Row],[Sharpe Average]]),IF(TradeDash[[#This Row],[Sharpe Average]]&gt;$G$1,1,0),"")</f>
        <v>1</v>
      </c>
      <c r="I3688" s="2">
        <f ca="1">IF(ISNUMBER(TradeDash[[#This Row],[Signal]]),MAX(IF(AND(TradeDash[[#This Row],[Signal]]=1,I3687&lt;1),I3687+$E$1,IF(AND(TradeDash[[#This Row],[Signal]]=0,I3687&gt;0),I3687-$E$1,IF(AND(TradeDash[[#This Row],[Signal]]=1,I3687=1),I3687,IF(AND(TradeDash[[#This Row],[Signal]]=0,I3687=0),I3687,0)))),0),"")</f>
        <v>1</v>
      </c>
      <c r="J3688" s="3">
        <f ca="1">IF(ISNUMBER(TradeDash[[#This Row],[Position]]),TradeDash[[#This Row],[Position]]*D3689,"")</f>
        <v>1.7459720393705691E-2</v>
      </c>
      <c r="K3688" s="7">
        <f ca="1">K3687*IFERROR(1+TradeDash[[#This Row],[Port Return]],1)</f>
        <v>6435802.2913212106</v>
      </c>
      <c r="L3688" s="7">
        <f ca="1">IF(ISNUMBER(TradeDash[[#This Row],[Port Return]]),L3687*(1+TradeDash[[#This Row],[Returns]]),L3687)</f>
        <v>5071860.0953895114</v>
      </c>
    </row>
    <row r="3689" spans="1:12" x14ac:dyDescent="0.35">
      <c r="A3689" s="1">
        <v>41900</v>
      </c>
      <c r="B3689" s="16">
        <f>YEAR(TradeDash[[#This Row],[Date]])</f>
        <v>2014</v>
      </c>
      <c r="C3689">
        <v>8114.75</v>
      </c>
      <c r="D3689" s="3">
        <f>IFERROR(TradeDash[[#This Row],[Nifty]]/C3688-1,"")</f>
        <v>1.7459720393705691E-2</v>
      </c>
      <c r="E3689">
        <f ca="1">IFERROR(AVERAGE(OFFSET(TradeDash[[#This Row],[Returns]],0,0,-n_days))/STDEV(OFFSET(TradeDash[[#This Row],[Returns]],0,0,-n_days)),"")</f>
        <v>0.22073224817276235</v>
      </c>
      <c r="F3689">
        <f ca="1">IFERROR(AVERAGE(OFFSET(TradeDash[[#This Row],[Returns]],0,0,-n_days*2))/STDEV(OFFSET(TradeDash[[#This Row],[Returns]],0,0,-n_days*2)),"")</f>
        <v>0.18409859042454291</v>
      </c>
      <c r="G3689">
        <f ca="1">IF(ISNUMBER(TradeDash[[#This Row],[2n day Sharpe]]),AVERAGE(TradeDash[[#This Row],[n day Sharpe]:[2n day Sharpe]]),"")</f>
        <v>0.20241541929865264</v>
      </c>
      <c r="H3689">
        <f ca="1">IF(ISNUMBER(TradeDash[[#This Row],[Sharpe Average]]),IF(TradeDash[[#This Row],[Sharpe Average]]&gt;$G$1,1,0),"")</f>
        <v>1</v>
      </c>
      <c r="I3689" s="2">
        <f ca="1">IF(ISNUMBER(TradeDash[[#This Row],[Signal]]),MAX(IF(AND(TradeDash[[#This Row],[Signal]]=1,I3688&lt;1),I3688+$E$1,IF(AND(TradeDash[[#This Row],[Signal]]=0,I3688&gt;0),I3688-$E$1,IF(AND(TradeDash[[#This Row],[Signal]]=1,I3688=1),I3688,IF(AND(TradeDash[[#This Row],[Signal]]=0,I3688=0),I3688,0)))),0),"")</f>
        <v>1</v>
      </c>
      <c r="J3689" s="3">
        <f ca="1">IF(ISNUMBER(TradeDash[[#This Row],[Position]]),TradeDash[[#This Row],[Position]]*D3690,"")</f>
        <v>8.2565698265502085E-4</v>
      </c>
      <c r="K3689" s="7">
        <f ca="1">K3688*IFERROR(1+TradeDash[[#This Row],[Port Return]],1)</f>
        <v>6441116.0564220268</v>
      </c>
      <c r="L3689" s="7">
        <f ca="1">IF(ISNUMBER(TradeDash[[#This Row],[Port Return]]),L3688*(1+TradeDash[[#This Row],[Returns]]),L3688)</f>
        <v>5160413.354531006</v>
      </c>
    </row>
    <row r="3690" spans="1:12" x14ac:dyDescent="0.35">
      <c r="A3690" s="1">
        <v>41901</v>
      </c>
      <c r="B3690" s="16">
        <f>YEAR(TradeDash[[#This Row],[Date]])</f>
        <v>2014</v>
      </c>
      <c r="C3690">
        <v>8121.45</v>
      </c>
      <c r="D3690" s="3">
        <f>IFERROR(TradeDash[[#This Row],[Nifty]]/C3689-1,"")</f>
        <v>8.2565698265502085E-4</v>
      </c>
      <c r="E3690">
        <f ca="1">IFERROR(AVERAGE(OFFSET(TradeDash[[#This Row],[Returns]],0,0,-n_days))/STDEV(OFFSET(TradeDash[[#This Row],[Returns]],0,0,-n_days)),"")</f>
        <v>0.21214589019461941</v>
      </c>
      <c r="F3690">
        <f ca="1">IFERROR(AVERAGE(OFFSET(TradeDash[[#This Row],[Returns]],0,0,-n_days*2))/STDEV(OFFSET(TradeDash[[#This Row],[Returns]],0,0,-n_days*2)),"")</f>
        <v>0.15405405579699863</v>
      </c>
      <c r="G3690">
        <f ca="1">IF(ISNUMBER(TradeDash[[#This Row],[2n day Sharpe]]),AVERAGE(TradeDash[[#This Row],[n day Sharpe]:[2n day Sharpe]]),"")</f>
        <v>0.18309997299580902</v>
      </c>
      <c r="H3690">
        <f ca="1">IF(ISNUMBER(TradeDash[[#This Row],[Sharpe Average]]),IF(TradeDash[[#This Row],[Sharpe Average]]&gt;$G$1,1,0),"")</f>
        <v>1</v>
      </c>
      <c r="I3690" s="2">
        <f ca="1">IF(ISNUMBER(TradeDash[[#This Row],[Signal]]),MAX(IF(AND(TradeDash[[#This Row],[Signal]]=1,I3689&lt;1),I3689+$E$1,IF(AND(TradeDash[[#This Row],[Signal]]=0,I3689&gt;0),I3689-$E$1,IF(AND(TradeDash[[#This Row],[Signal]]=1,I3689=1),I3689,IF(AND(TradeDash[[#This Row],[Signal]]=0,I3689=0),I3689,0)))),0),"")</f>
        <v>1</v>
      </c>
      <c r="J3690" s="3">
        <f ca="1">IF(ISNUMBER(TradeDash[[#This Row],[Position]]),TradeDash[[#This Row],[Position]]*D3691,"")</f>
        <v>3.0597984350084761E-3</v>
      </c>
      <c r="K3690" s="7">
        <f ca="1">K3689*IFERROR(1+TradeDash[[#This Row],[Port Return]],1)</f>
        <v>6460824.5732511748</v>
      </c>
      <c r="L3690" s="7">
        <f ca="1">IF(ISNUMBER(TradeDash[[#This Row],[Port Return]]),L3689*(1+TradeDash[[#This Row],[Returns]]),L3689)</f>
        <v>5164674.085850561</v>
      </c>
    </row>
    <row r="3691" spans="1:12" x14ac:dyDescent="0.35">
      <c r="A3691" s="1">
        <v>41904</v>
      </c>
      <c r="B3691" s="16">
        <f>YEAR(TradeDash[[#This Row],[Date]])</f>
        <v>2014</v>
      </c>
      <c r="C3691">
        <v>8146.3</v>
      </c>
      <c r="D3691" s="3">
        <f>IFERROR(TradeDash[[#This Row],[Nifty]]/C3690-1,"")</f>
        <v>3.0597984350084761E-3</v>
      </c>
      <c r="E3691">
        <f ca="1">IFERROR(AVERAGE(OFFSET(TradeDash[[#This Row],[Returns]],0,0,-n_days))/STDEV(OFFSET(TradeDash[[#This Row],[Returns]],0,0,-n_days)),"")</f>
        <v>0.21393625041572509</v>
      </c>
      <c r="F3691">
        <f ca="1">IFERROR(AVERAGE(OFFSET(TradeDash[[#This Row],[Returns]],0,0,-n_days*2))/STDEV(OFFSET(TradeDash[[#This Row],[Returns]],0,0,-n_days*2)),"")</f>
        <v>0.15234049361588733</v>
      </c>
      <c r="G3691">
        <f ca="1">IF(ISNUMBER(TradeDash[[#This Row],[2n day Sharpe]]),AVERAGE(TradeDash[[#This Row],[n day Sharpe]:[2n day Sharpe]]),"")</f>
        <v>0.18313837201580621</v>
      </c>
      <c r="H3691">
        <f ca="1">IF(ISNUMBER(TradeDash[[#This Row],[Sharpe Average]]),IF(TradeDash[[#This Row],[Sharpe Average]]&gt;$G$1,1,0),"")</f>
        <v>1</v>
      </c>
      <c r="I3691" s="2">
        <f ca="1">IF(ISNUMBER(TradeDash[[#This Row],[Signal]]),MAX(IF(AND(TradeDash[[#This Row],[Signal]]=1,I3690&lt;1),I3690+$E$1,IF(AND(TradeDash[[#This Row],[Signal]]=0,I3690&gt;0),I3690-$E$1,IF(AND(TradeDash[[#This Row],[Signal]]=1,I3690=1),I3690,IF(AND(TradeDash[[#This Row],[Signal]]=0,I3690=0),I3690,0)))),0),"")</f>
        <v>1</v>
      </c>
      <c r="J3691" s="3">
        <f ca="1">IF(ISNUMBER(TradeDash[[#This Row],[Position]]),TradeDash[[#This Row],[Position]]*D3692,"")</f>
        <v>-1.5804721161754465E-2</v>
      </c>
      <c r="K3691" s="7">
        <f ca="1">K3690*IFERROR(1+TradeDash[[#This Row],[Port Return]],1)</f>
        <v>6358713.0423959289</v>
      </c>
      <c r="L3691" s="7">
        <f ca="1">IF(ISNUMBER(TradeDash[[#This Row],[Port Return]]),L3690*(1+TradeDash[[#This Row],[Returns]]),L3690)</f>
        <v>5180476.9475357756</v>
      </c>
    </row>
    <row r="3692" spans="1:12" x14ac:dyDescent="0.35">
      <c r="A3692" s="1">
        <v>41905</v>
      </c>
      <c r="B3692" s="16">
        <f>YEAR(TradeDash[[#This Row],[Date]])</f>
        <v>2014</v>
      </c>
      <c r="C3692">
        <v>8017.55</v>
      </c>
      <c r="D3692" s="3">
        <f>IFERROR(TradeDash[[#This Row],[Nifty]]/C3691-1,"")</f>
        <v>-1.5804721161754465E-2</v>
      </c>
      <c r="E3692">
        <f ca="1">IFERROR(AVERAGE(OFFSET(TradeDash[[#This Row],[Returns]],0,0,-n_days))/STDEV(OFFSET(TradeDash[[#This Row],[Returns]],0,0,-n_days)),"")</f>
        <v>9.2238313740007058E-2</v>
      </c>
      <c r="F3692">
        <f ca="1">IFERROR(AVERAGE(OFFSET(TradeDash[[#This Row],[Returns]],0,0,-n_days*2))/STDEV(OFFSET(TradeDash[[#This Row],[Returns]],0,0,-n_days*2)),"")</f>
        <v>7.9049982859516671E-2</v>
      </c>
      <c r="G3692">
        <f ca="1">IF(ISNUMBER(TradeDash[[#This Row],[2n day Sharpe]]),AVERAGE(TradeDash[[#This Row],[n day Sharpe]:[2n day Sharpe]]),"")</f>
        <v>8.5644148299761858E-2</v>
      </c>
      <c r="H3692">
        <f ca="1">IF(ISNUMBER(TradeDash[[#This Row],[Sharpe Average]]),IF(TradeDash[[#This Row],[Sharpe Average]]&gt;$G$1,1,0),"")</f>
        <v>1</v>
      </c>
      <c r="I3692" s="2">
        <f ca="1">IF(ISNUMBER(TradeDash[[#This Row],[Signal]]),MAX(IF(AND(TradeDash[[#This Row],[Signal]]=1,I3691&lt;1),I3691+$E$1,IF(AND(TradeDash[[#This Row],[Signal]]=0,I3691&gt;0),I3691-$E$1,IF(AND(TradeDash[[#This Row],[Signal]]=1,I3691=1),I3691,IF(AND(TradeDash[[#This Row],[Signal]]=0,I3691=0),I3691,0)))),0),"")</f>
        <v>1</v>
      </c>
      <c r="J3692" s="3">
        <f ca="1">IF(ISNUMBER(TradeDash[[#This Row],[Position]]),TradeDash[[#This Row],[Position]]*D3693,"")</f>
        <v>-1.8896046797338695E-3</v>
      </c>
      <c r="K3692" s="7">
        <f ca="1">K3691*IFERROR(1+TradeDash[[#This Row],[Port Return]],1)</f>
        <v>6346697.5884739328</v>
      </c>
      <c r="L3692" s="7">
        <f ca="1">IF(ISNUMBER(TradeDash[[#This Row],[Port Return]]),L3691*(1+TradeDash[[#This Row],[Returns]]),L3691)</f>
        <v>5098600.9538950762</v>
      </c>
    </row>
    <row r="3693" spans="1:12" x14ac:dyDescent="0.35">
      <c r="A3693" s="1">
        <v>41906</v>
      </c>
      <c r="B3693" s="16">
        <f>YEAR(TradeDash[[#This Row],[Date]])</f>
        <v>2014</v>
      </c>
      <c r="C3693">
        <v>8002.4</v>
      </c>
      <c r="D3693" s="3">
        <f>IFERROR(TradeDash[[#This Row],[Nifty]]/C3692-1,"")</f>
        <v>-1.8896046797338695E-3</v>
      </c>
      <c r="E3693">
        <f ca="1">IFERROR(AVERAGE(OFFSET(TradeDash[[#This Row],[Returns]],0,0,-n_days))/STDEV(OFFSET(TradeDash[[#This Row],[Returns]],0,0,-n_days)),"")</f>
        <v>8.1316835140074303E-2</v>
      </c>
      <c r="F3693">
        <f ca="1">IFERROR(AVERAGE(OFFSET(TradeDash[[#This Row],[Returns]],0,0,-n_days*2))/STDEV(OFFSET(TradeDash[[#This Row],[Returns]],0,0,-n_days*2)),"")</f>
        <v>8.9876789633449694E-2</v>
      </c>
      <c r="G3693">
        <f ca="1">IF(ISNUMBER(TradeDash[[#This Row],[2n day Sharpe]]),AVERAGE(TradeDash[[#This Row],[n day Sharpe]:[2n day Sharpe]]),"")</f>
        <v>8.5596812386762006E-2</v>
      </c>
      <c r="H3693">
        <f ca="1">IF(ISNUMBER(TradeDash[[#This Row],[Sharpe Average]]),IF(TradeDash[[#This Row],[Sharpe Average]]&gt;$G$1,1,0),"")</f>
        <v>1</v>
      </c>
      <c r="I3693" s="2">
        <f ca="1">IF(ISNUMBER(TradeDash[[#This Row],[Signal]]),MAX(IF(AND(TradeDash[[#This Row],[Signal]]=1,I3692&lt;1),I3692+$E$1,IF(AND(TradeDash[[#This Row],[Signal]]=0,I3692&gt;0),I3692-$E$1,IF(AND(TradeDash[[#This Row],[Signal]]=1,I3692=1),I3692,IF(AND(TradeDash[[#This Row],[Signal]]=0,I3692=0),I3692,0)))),0),"")</f>
        <v>1</v>
      </c>
      <c r="J3693" s="3">
        <f ca="1">IF(ISNUMBER(TradeDash[[#This Row],[Position]]),TradeDash[[#This Row],[Position]]*D3694,"")</f>
        <v>-1.131535539338191E-2</v>
      </c>
      <c r="K3693" s="7">
        <f ca="1">K3692*IFERROR(1+TradeDash[[#This Row],[Port Return]],1)</f>
        <v>6274882.4496860299</v>
      </c>
      <c r="L3693" s="7">
        <f ca="1">IF(ISNUMBER(TradeDash[[#This Row],[Port Return]]),L3692*(1+TradeDash[[#This Row],[Returns]]),L3692)</f>
        <v>5088966.6136725005</v>
      </c>
    </row>
    <row r="3694" spans="1:12" x14ac:dyDescent="0.35">
      <c r="A3694" s="1">
        <v>41907</v>
      </c>
      <c r="B3694" s="16">
        <f>YEAR(TradeDash[[#This Row],[Date]])</f>
        <v>2014</v>
      </c>
      <c r="C3694">
        <v>7911.85</v>
      </c>
      <c r="D3694" s="3">
        <f>IFERROR(TradeDash[[#This Row],[Nifty]]/C3693-1,"")</f>
        <v>-1.131535539338191E-2</v>
      </c>
      <c r="E3694">
        <f ca="1">IFERROR(AVERAGE(OFFSET(TradeDash[[#This Row],[Returns]],0,0,-n_days))/STDEV(OFFSET(TradeDash[[#This Row],[Returns]],0,0,-n_days)),"")</f>
        <v>-1.442998506172375E-2</v>
      </c>
      <c r="F3694">
        <f ca="1">IFERROR(AVERAGE(OFFSET(TradeDash[[#This Row],[Returns]],0,0,-n_days*2))/STDEV(OFFSET(TradeDash[[#This Row],[Returns]],0,0,-n_days*2)),"")</f>
        <v>6.924324830774875E-2</v>
      </c>
      <c r="G3694">
        <f ca="1">IF(ISNUMBER(TradeDash[[#This Row],[2n day Sharpe]]),AVERAGE(TradeDash[[#This Row],[n day Sharpe]:[2n day Sharpe]]),"")</f>
        <v>2.74066316230125E-2</v>
      </c>
      <c r="H3694">
        <f ca="1">IF(ISNUMBER(TradeDash[[#This Row],[Sharpe Average]]),IF(TradeDash[[#This Row],[Sharpe Average]]&gt;$G$1,1,0),"")</f>
        <v>1</v>
      </c>
      <c r="I3694" s="2">
        <f ca="1">IF(ISNUMBER(TradeDash[[#This Row],[Signal]]),MAX(IF(AND(TradeDash[[#This Row],[Signal]]=1,I3693&lt;1),I3693+$E$1,IF(AND(TradeDash[[#This Row],[Signal]]=0,I3693&gt;0),I3693-$E$1,IF(AND(TradeDash[[#This Row],[Signal]]=1,I3693=1),I3693,IF(AND(TradeDash[[#This Row],[Signal]]=0,I3693=0),I3693,0)))),0),"")</f>
        <v>1</v>
      </c>
      <c r="J3694" s="3">
        <f ca="1">IF(ISNUMBER(TradeDash[[#This Row],[Position]]),TradeDash[[#This Row],[Position]]*D3695,"")</f>
        <v>7.2043832984700629E-3</v>
      </c>
      <c r="K3694" s="7">
        <f ca="1">K3693*IFERROR(1+TradeDash[[#This Row],[Port Return]],1)</f>
        <v>6320089.1080064112</v>
      </c>
      <c r="L3694" s="7">
        <f ca="1">IF(ISNUMBER(TradeDash[[#This Row],[Port Return]]),L3693*(1+TradeDash[[#This Row],[Returns]]),L3693)</f>
        <v>5031383.1478537405</v>
      </c>
    </row>
    <row r="3695" spans="1:12" x14ac:dyDescent="0.35">
      <c r="A3695" s="1">
        <v>41908</v>
      </c>
      <c r="B3695" s="16">
        <f>YEAR(TradeDash[[#This Row],[Date]])</f>
        <v>2014</v>
      </c>
      <c r="C3695">
        <v>7968.85</v>
      </c>
      <c r="D3695" s="3">
        <f>IFERROR(TradeDash[[#This Row],[Nifty]]/C3694-1,"")</f>
        <v>7.2043832984700629E-3</v>
      </c>
      <c r="E3695">
        <f ca="1">IFERROR(AVERAGE(OFFSET(TradeDash[[#This Row],[Returns]],0,0,-n_days))/STDEV(OFFSET(TradeDash[[#This Row],[Returns]],0,0,-n_days)),"")</f>
        <v>1.478892792349692E-2</v>
      </c>
      <c r="F3695">
        <f ca="1">IFERROR(AVERAGE(OFFSET(TradeDash[[#This Row],[Returns]],0,0,-n_days*2))/STDEV(OFFSET(TradeDash[[#This Row],[Returns]],0,0,-n_days*2)),"")</f>
        <v>7.4261444865257986E-2</v>
      </c>
      <c r="G3695">
        <f ca="1">IF(ISNUMBER(TradeDash[[#This Row],[2n day Sharpe]]),AVERAGE(TradeDash[[#This Row],[n day Sharpe]:[2n day Sharpe]]),"")</f>
        <v>4.4525186394377456E-2</v>
      </c>
      <c r="H3695">
        <f ca="1">IF(ISNUMBER(TradeDash[[#This Row],[Sharpe Average]]),IF(TradeDash[[#This Row],[Sharpe Average]]&gt;$G$1,1,0),"")</f>
        <v>1</v>
      </c>
      <c r="I3695" s="2">
        <f ca="1">IF(ISNUMBER(TradeDash[[#This Row],[Signal]]),MAX(IF(AND(TradeDash[[#This Row],[Signal]]=1,I3694&lt;1),I3694+$E$1,IF(AND(TradeDash[[#This Row],[Signal]]=0,I3694&gt;0),I3694-$E$1,IF(AND(TradeDash[[#This Row],[Signal]]=1,I3694=1),I3694,IF(AND(TradeDash[[#This Row],[Signal]]=0,I3694=0),I3694,0)))),0),"")</f>
        <v>1</v>
      </c>
      <c r="J3695" s="3">
        <f ca="1">IF(ISNUMBER(TradeDash[[#This Row],[Position]]),TradeDash[[#This Row],[Position]]*D3696,"")</f>
        <v>-1.2486117821267628E-3</v>
      </c>
      <c r="K3695" s="7">
        <f ca="1">K3694*IFERROR(1+TradeDash[[#This Row],[Port Return]],1)</f>
        <v>6312197.7702820636</v>
      </c>
      <c r="L3695" s="7">
        <f ca="1">IF(ISNUMBER(TradeDash[[#This Row],[Port Return]]),L3694*(1+TradeDash[[#This Row],[Returns]]),L3694)</f>
        <v>5067631.1605723416</v>
      </c>
    </row>
    <row r="3696" spans="1:12" x14ac:dyDescent="0.35">
      <c r="A3696" s="1">
        <v>41911</v>
      </c>
      <c r="B3696" s="16">
        <f>YEAR(TradeDash[[#This Row],[Date]])</f>
        <v>2014</v>
      </c>
      <c r="C3696">
        <v>7958.9</v>
      </c>
      <c r="D3696" s="3">
        <f>IFERROR(TradeDash[[#This Row],[Nifty]]/C3695-1,"")</f>
        <v>-1.2486117821267628E-3</v>
      </c>
      <c r="E3696">
        <f ca="1">IFERROR(AVERAGE(OFFSET(TradeDash[[#This Row],[Returns]],0,0,-n_days))/STDEV(OFFSET(TradeDash[[#This Row],[Returns]],0,0,-n_days)),"")</f>
        <v>-4.8703994899420303E-2</v>
      </c>
      <c r="F3696">
        <f ca="1">IFERROR(AVERAGE(OFFSET(TradeDash[[#This Row],[Returns]],0,0,-n_days*2))/STDEV(OFFSET(TradeDash[[#This Row],[Returns]],0,0,-n_days*2)),"")</f>
        <v>0.10028726200570494</v>
      </c>
      <c r="G3696">
        <f ca="1">IF(ISNUMBER(TradeDash[[#This Row],[2n day Sharpe]]),AVERAGE(TradeDash[[#This Row],[n day Sharpe]:[2n day Sharpe]]),"")</f>
        <v>2.5791633553142318E-2</v>
      </c>
      <c r="H3696">
        <f ca="1">IF(ISNUMBER(TradeDash[[#This Row],[Sharpe Average]]),IF(TradeDash[[#This Row],[Sharpe Average]]&gt;$G$1,1,0),"")</f>
        <v>1</v>
      </c>
      <c r="I3696" s="2">
        <f ca="1">IF(ISNUMBER(TradeDash[[#This Row],[Signal]]),MAX(IF(AND(TradeDash[[#This Row],[Signal]]=1,I3695&lt;1),I3695+$E$1,IF(AND(TradeDash[[#This Row],[Signal]]=0,I3695&gt;0),I3695-$E$1,IF(AND(TradeDash[[#This Row],[Signal]]=1,I3695=1),I3695,IF(AND(TradeDash[[#This Row],[Signal]]=0,I3695=0),I3695,0)))),0),"")</f>
        <v>1</v>
      </c>
      <c r="J3696" s="3">
        <f ca="1">IF(ISNUMBER(TradeDash[[#This Row],[Position]]),TradeDash[[#This Row],[Position]]*D3697,"")</f>
        <v>7.4130847227649177E-4</v>
      </c>
      <c r="K3696" s="7">
        <f ca="1">K3695*IFERROR(1+TradeDash[[#This Row],[Port Return]],1)</f>
        <v>6316877.0559678581</v>
      </c>
      <c r="L3696" s="7">
        <f ca="1">IF(ISNUMBER(TradeDash[[#This Row],[Port Return]]),L3695*(1+TradeDash[[#This Row],[Returns]]),L3695)</f>
        <v>5061303.6565977782</v>
      </c>
    </row>
    <row r="3697" spans="1:12" x14ac:dyDescent="0.35">
      <c r="A3697" s="1">
        <v>41912</v>
      </c>
      <c r="B3697" s="16">
        <f>YEAR(TradeDash[[#This Row],[Date]])</f>
        <v>2014</v>
      </c>
      <c r="C3697">
        <v>7964.8</v>
      </c>
      <c r="D3697" s="3">
        <f>IFERROR(TradeDash[[#This Row],[Nifty]]/C3696-1,"")</f>
        <v>7.4130847227649177E-4</v>
      </c>
      <c r="E3697">
        <f ca="1">IFERROR(AVERAGE(OFFSET(TradeDash[[#This Row],[Returns]],0,0,-n_days))/STDEV(OFFSET(TradeDash[[#This Row],[Returns]],0,0,-n_days)),"")</f>
        <v>-8.8196370834958571E-2</v>
      </c>
      <c r="F3697">
        <f ca="1">IFERROR(AVERAGE(OFFSET(TradeDash[[#This Row],[Returns]],0,0,-n_days*2))/STDEV(OFFSET(TradeDash[[#This Row],[Returns]],0,0,-n_days*2)),"")</f>
        <v>0.16074554638960295</v>
      </c>
      <c r="G3697">
        <f ca="1">IF(ISNUMBER(TradeDash[[#This Row],[2n day Sharpe]]),AVERAGE(TradeDash[[#This Row],[n day Sharpe]:[2n day Sharpe]]),"")</f>
        <v>3.627458777732219E-2</v>
      </c>
      <c r="H3697">
        <f ca="1">IF(ISNUMBER(TradeDash[[#This Row],[Sharpe Average]]),IF(TradeDash[[#This Row],[Sharpe Average]]&gt;$G$1,1,0),"")</f>
        <v>1</v>
      </c>
      <c r="I3697" s="2">
        <f ca="1">IF(ISNUMBER(TradeDash[[#This Row],[Signal]]),MAX(IF(AND(TradeDash[[#This Row],[Signal]]=1,I3696&lt;1),I3696+$E$1,IF(AND(TradeDash[[#This Row],[Signal]]=0,I3696&gt;0),I3696-$E$1,IF(AND(TradeDash[[#This Row],[Signal]]=1,I3696=1),I3696,IF(AND(TradeDash[[#This Row],[Signal]]=0,I3696=0),I3696,0)))),0),"")</f>
        <v>1</v>
      </c>
      <c r="J3697" s="3">
        <f ca="1">IF(ISNUMBER(TradeDash[[#This Row],[Position]]),TradeDash[[#This Row],[Position]]*D3698,"")</f>
        <v>-2.4168842908798283E-3</v>
      </c>
      <c r="K3697" s="7">
        <f ca="1">K3696*IFERROR(1+TradeDash[[#This Row],[Port Return]],1)</f>
        <v>6301609.8950438704</v>
      </c>
      <c r="L3697" s="7">
        <f ca="1">IF(ISNUMBER(TradeDash[[#This Row],[Port Return]]),L3696*(1+TradeDash[[#This Row],[Returns]]),L3696)</f>
        <v>5065055.643879178</v>
      </c>
    </row>
    <row r="3698" spans="1:12" x14ac:dyDescent="0.35">
      <c r="A3698" s="1">
        <v>41913</v>
      </c>
      <c r="B3698" s="16">
        <f>YEAR(TradeDash[[#This Row],[Date]])</f>
        <v>2014</v>
      </c>
      <c r="C3698">
        <v>7945.55</v>
      </c>
      <c r="D3698" s="3">
        <f>IFERROR(TradeDash[[#This Row],[Nifty]]/C3697-1,"")</f>
        <v>-2.4168842908798283E-3</v>
      </c>
      <c r="E3698">
        <f ca="1">IFERROR(AVERAGE(OFFSET(TradeDash[[#This Row],[Returns]],0,0,-n_days))/STDEV(OFFSET(TradeDash[[#This Row],[Returns]],0,0,-n_days)),"")</f>
        <v>-0.12874331209495324</v>
      </c>
      <c r="F3698">
        <f ca="1">IFERROR(AVERAGE(OFFSET(TradeDash[[#This Row],[Returns]],0,0,-n_days*2))/STDEV(OFFSET(TradeDash[[#This Row],[Returns]],0,0,-n_days*2)),"")</f>
        <v>0.11888733248866211</v>
      </c>
      <c r="G3698">
        <f ca="1">IF(ISNUMBER(TradeDash[[#This Row],[2n day Sharpe]]),AVERAGE(TradeDash[[#This Row],[n day Sharpe]:[2n day Sharpe]]),"")</f>
        <v>-4.9279898031455646E-3</v>
      </c>
      <c r="H3698">
        <f ca="1">IF(ISNUMBER(TradeDash[[#This Row],[Sharpe Average]]),IF(TradeDash[[#This Row],[Sharpe Average]]&gt;$G$1,1,0),"")</f>
        <v>0</v>
      </c>
      <c r="I3698" s="2">
        <f ca="1">IF(ISNUMBER(TradeDash[[#This Row],[Signal]]),MAX(IF(AND(TradeDash[[#This Row],[Signal]]=1,I3697&lt;1),I3697+$E$1,IF(AND(TradeDash[[#This Row],[Signal]]=0,I3697&gt;0),I3697-$E$1,IF(AND(TradeDash[[#This Row],[Signal]]=1,I3697=1),I3697,IF(AND(TradeDash[[#This Row],[Signal]]=0,I3697=0),I3697,0)))),0),"")</f>
        <v>0.8</v>
      </c>
      <c r="J3698" s="3">
        <f ca="1">IF(ISNUMBER(TradeDash[[#This Row],[Position]]),TradeDash[[#This Row],[Position]]*D3699,"")</f>
        <v>-9.3788346936335646E-3</v>
      </c>
      <c r="K3698" s="7">
        <f ca="1">K3697*IFERROR(1+TradeDash[[#This Row],[Port Return]],1)</f>
        <v>6242508.1375344889</v>
      </c>
      <c r="L3698" s="7">
        <f ca="1">IF(ISNUMBER(TradeDash[[#This Row],[Port Return]]),L3697*(1+TradeDash[[#This Row],[Returns]]),L3697)</f>
        <v>5052813.9904610543</v>
      </c>
    </row>
    <row r="3699" spans="1:12" x14ac:dyDescent="0.35">
      <c r="A3699" s="1">
        <v>41919</v>
      </c>
      <c r="B3699" s="16">
        <f>YEAR(TradeDash[[#This Row],[Date]])</f>
        <v>2014</v>
      </c>
      <c r="C3699">
        <v>7852.4</v>
      </c>
      <c r="D3699" s="3">
        <f>IFERROR(TradeDash[[#This Row],[Nifty]]/C3698-1,"")</f>
        <v>-1.1723543367041955E-2</v>
      </c>
      <c r="E3699">
        <f ca="1">IFERROR(AVERAGE(OFFSET(TradeDash[[#This Row],[Returns]],0,0,-n_days))/STDEV(OFFSET(TradeDash[[#This Row],[Returns]],0,0,-n_days)),"")</f>
        <v>-0.18012182927876191</v>
      </c>
      <c r="F3699">
        <f ca="1">IFERROR(AVERAGE(OFFSET(TradeDash[[#This Row],[Returns]],0,0,-n_days*2))/STDEV(OFFSET(TradeDash[[#This Row],[Returns]],0,0,-n_days*2)),"")</f>
        <v>4.9277712839412034E-2</v>
      </c>
      <c r="G3699">
        <f ca="1">IF(ISNUMBER(TradeDash[[#This Row],[2n day Sharpe]]),AVERAGE(TradeDash[[#This Row],[n day Sharpe]:[2n day Sharpe]]),"")</f>
        <v>-6.5422058219674936E-2</v>
      </c>
      <c r="H3699">
        <f ca="1">IF(ISNUMBER(TradeDash[[#This Row],[Sharpe Average]]),IF(TradeDash[[#This Row],[Sharpe Average]]&gt;$G$1,1,0),"")</f>
        <v>0</v>
      </c>
      <c r="I3699" s="2">
        <f ca="1">IF(ISNUMBER(TradeDash[[#This Row],[Signal]]),MAX(IF(AND(TradeDash[[#This Row],[Signal]]=1,I3698&lt;1),I3698+$E$1,IF(AND(TradeDash[[#This Row],[Signal]]=0,I3698&gt;0),I3698-$E$1,IF(AND(TradeDash[[#This Row],[Signal]]=1,I3698=1),I3698,IF(AND(TradeDash[[#This Row],[Signal]]=0,I3698=0),I3698,0)))),0),"")</f>
        <v>0.60000000000000009</v>
      </c>
      <c r="J3699" s="3">
        <f ca="1">IF(ISNUMBER(TradeDash[[#This Row],[Position]]),TradeDash[[#This Row],[Position]]*D3700,"")</f>
        <v>-7.411746727114866E-4</v>
      </c>
      <c r="K3699" s="7">
        <f ca="1">K3698*IFERROR(1+TradeDash[[#This Row],[Port Return]],1)</f>
        <v>6237881.3486087527</v>
      </c>
      <c r="L3699" s="7">
        <f ca="1">IF(ISNUMBER(TradeDash[[#This Row],[Port Return]]),L3698*(1+TradeDash[[#This Row],[Returns]]),L3698)</f>
        <v>4993577.1065182881</v>
      </c>
    </row>
    <row r="3700" spans="1:12" x14ac:dyDescent="0.35">
      <c r="A3700" s="1">
        <v>41920</v>
      </c>
      <c r="B3700" s="16">
        <f>YEAR(TradeDash[[#This Row],[Date]])</f>
        <v>2014</v>
      </c>
      <c r="C3700">
        <v>7842.7</v>
      </c>
      <c r="D3700" s="3">
        <f>IFERROR(TradeDash[[#This Row],[Nifty]]/C3699-1,"")</f>
        <v>-1.2352911211858109E-3</v>
      </c>
      <c r="E3700">
        <f ca="1">IFERROR(AVERAGE(OFFSET(TradeDash[[#This Row],[Returns]],0,0,-n_days))/STDEV(OFFSET(TradeDash[[#This Row],[Returns]],0,0,-n_days)),"")</f>
        <v>-0.18079773851187747</v>
      </c>
      <c r="F3700">
        <f ca="1">IFERROR(AVERAGE(OFFSET(TradeDash[[#This Row],[Returns]],0,0,-n_days*2))/STDEV(OFFSET(TradeDash[[#This Row],[Returns]],0,0,-n_days*2)),"")</f>
        <v>7.9308783853484513E-2</v>
      </c>
      <c r="G3700">
        <f ca="1">IF(ISNUMBER(TradeDash[[#This Row],[2n day Sharpe]]),AVERAGE(TradeDash[[#This Row],[n day Sharpe]:[2n day Sharpe]]),"")</f>
        <v>-5.0744477329196479E-2</v>
      </c>
      <c r="H3700">
        <f ca="1">IF(ISNUMBER(TradeDash[[#This Row],[Sharpe Average]]),IF(TradeDash[[#This Row],[Sharpe Average]]&gt;$G$1,1,0),"")</f>
        <v>0</v>
      </c>
      <c r="I3700" s="2">
        <f ca="1">IF(ISNUMBER(TradeDash[[#This Row],[Signal]]),MAX(IF(AND(TradeDash[[#This Row],[Signal]]=1,I3699&lt;1),I3699+$E$1,IF(AND(TradeDash[[#This Row],[Signal]]=0,I3699&gt;0),I3699-$E$1,IF(AND(TradeDash[[#This Row],[Signal]]=1,I3699=1),I3699,IF(AND(TradeDash[[#This Row],[Signal]]=0,I3699=0),I3699,0)))),0),"")</f>
        <v>0.40000000000000008</v>
      </c>
      <c r="J3700" s="3">
        <f ca="1">IF(ISNUMBER(TradeDash[[#This Row],[Position]]),TradeDash[[#This Row],[Position]]*D3701,"")</f>
        <v>6.0106850956940698E-3</v>
      </c>
      <c r="K3700" s="7">
        <f ca="1">K3699*IFERROR(1+TradeDash[[#This Row],[Port Return]],1)</f>
        <v>6275375.2890595431</v>
      </c>
      <c r="L3700" s="7">
        <f ca="1">IF(ISNUMBER(TradeDash[[#This Row],[Port Return]]),L3699*(1+TradeDash[[#This Row],[Returns]]),L3699)</f>
        <v>4987408.5850556493</v>
      </c>
    </row>
    <row r="3701" spans="1:12" x14ac:dyDescent="0.35">
      <c r="A3701" s="1">
        <v>41921</v>
      </c>
      <c r="B3701" s="16">
        <f>YEAR(TradeDash[[#This Row],[Date]])</f>
        <v>2014</v>
      </c>
      <c r="C3701">
        <v>7960.55</v>
      </c>
      <c r="D3701" s="3">
        <f>IFERROR(TradeDash[[#This Row],[Nifty]]/C3700-1,"")</f>
        <v>1.5026712739235171E-2</v>
      </c>
      <c r="E3701">
        <f ca="1">IFERROR(AVERAGE(OFFSET(TradeDash[[#This Row],[Returns]],0,0,-n_days))/STDEV(OFFSET(TradeDash[[#This Row],[Returns]],0,0,-n_days)),"")</f>
        <v>-0.14833045169357312</v>
      </c>
      <c r="F3701">
        <f ca="1">IFERROR(AVERAGE(OFFSET(TradeDash[[#This Row],[Returns]],0,0,-n_days*2))/STDEV(OFFSET(TradeDash[[#This Row],[Returns]],0,0,-n_days*2)),"")</f>
        <v>0.13522889899871229</v>
      </c>
      <c r="G3701">
        <f ca="1">IF(ISNUMBER(TradeDash[[#This Row],[2n day Sharpe]]),AVERAGE(TradeDash[[#This Row],[n day Sharpe]:[2n day Sharpe]]),"")</f>
        <v>-6.550776347430412E-3</v>
      </c>
      <c r="H3701">
        <f ca="1">IF(ISNUMBER(TradeDash[[#This Row],[Sharpe Average]]),IF(TradeDash[[#This Row],[Sharpe Average]]&gt;$G$1,1,0),"")</f>
        <v>0</v>
      </c>
      <c r="I3701" s="2">
        <f ca="1">IF(ISNUMBER(TradeDash[[#This Row],[Signal]]),MAX(IF(AND(TradeDash[[#This Row],[Signal]]=1,I3700&lt;1),I3700+$E$1,IF(AND(TradeDash[[#This Row],[Signal]]=0,I3700&gt;0),I3700-$E$1,IF(AND(TradeDash[[#This Row],[Signal]]=1,I3700=1),I3700,IF(AND(TradeDash[[#This Row],[Signal]]=0,I3700=0),I3700,0)))),0),"")</f>
        <v>0.20000000000000007</v>
      </c>
      <c r="J3701" s="3">
        <f ca="1">IF(ISNUMBER(TradeDash[[#This Row],[Position]]),TradeDash[[#This Row],[Position]]*D3702,"")</f>
        <v>-2.5274635546538981E-3</v>
      </c>
      <c r="K3701" s="7">
        <f ca="1">K3700*IFERROR(1+TradeDash[[#This Row],[Port Return]],1)</f>
        <v>6259514.5067246687</v>
      </c>
      <c r="L3701" s="7">
        <f ca="1">IF(ISNUMBER(TradeDash[[#This Row],[Port Return]]),L3700*(1+TradeDash[[#This Row],[Returns]]),L3700)</f>
        <v>5062352.941176476</v>
      </c>
    </row>
    <row r="3702" spans="1:12" x14ac:dyDescent="0.35">
      <c r="A3702" s="1">
        <v>41922</v>
      </c>
      <c r="B3702" s="16">
        <f>YEAR(TradeDash[[#This Row],[Date]])</f>
        <v>2014</v>
      </c>
      <c r="C3702">
        <v>7859.95</v>
      </c>
      <c r="D3702" s="3">
        <f>IFERROR(TradeDash[[#This Row],[Nifty]]/C3701-1,"")</f>
        <v>-1.2637317773269485E-2</v>
      </c>
      <c r="E3702">
        <f ca="1">IFERROR(AVERAGE(OFFSET(TradeDash[[#This Row],[Returns]],0,0,-n_days))/STDEV(OFFSET(TradeDash[[#This Row],[Returns]],0,0,-n_days)),"")</f>
        <v>-0.19813528181251186</v>
      </c>
      <c r="F3702">
        <f ca="1">IFERROR(AVERAGE(OFFSET(TradeDash[[#This Row],[Returns]],0,0,-n_days*2))/STDEV(OFFSET(TradeDash[[#This Row],[Returns]],0,0,-n_days*2)),"")</f>
        <v>0.12687250920290388</v>
      </c>
      <c r="G3702">
        <f ca="1">IF(ISNUMBER(TradeDash[[#This Row],[2n day Sharpe]]),AVERAGE(TradeDash[[#This Row],[n day Sharpe]:[2n day Sharpe]]),"")</f>
        <v>-3.5631386304803989E-2</v>
      </c>
      <c r="H3702">
        <f ca="1">IF(ISNUMBER(TradeDash[[#This Row],[Sharpe Average]]),IF(TradeDash[[#This Row],[Sharpe Average]]&gt;$G$1,1,0),"")</f>
        <v>0</v>
      </c>
      <c r="I3702" s="2">
        <f ca="1">IF(ISNUMBER(TradeDash[[#This Row],[Signal]]),MAX(IF(AND(TradeDash[[#This Row],[Signal]]=1,I3701&lt;1),I3701+$E$1,IF(AND(TradeDash[[#This Row],[Signal]]=0,I3701&gt;0),I3701-$E$1,IF(AND(TradeDash[[#This Row],[Signal]]=1,I3701=1),I3701,IF(AND(TradeDash[[#This Row],[Signal]]=0,I3701=0),I3701,0)))),0),"")</f>
        <v>5.5511151231257827E-17</v>
      </c>
      <c r="J3702" s="3">
        <f ca="1">IF(ISNUMBER(TradeDash[[#This Row],[Position]]),TradeDash[[#This Row],[Position]]*D3703,"")</f>
        <v>1.7161953637359252E-19</v>
      </c>
      <c r="K3702" s="7">
        <f ca="1">K3701*IFERROR(1+TradeDash[[#This Row],[Port Return]],1)</f>
        <v>6259514.5067246687</v>
      </c>
      <c r="L3702" s="7">
        <f ca="1">IF(ISNUMBER(TradeDash[[#This Row],[Port Return]]),L3701*(1+TradeDash[[#This Row],[Returns]]),L3701)</f>
        <v>4998378.3783783838</v>
      </c>
    </row>
    <row r="3703" spans="1:12" x14ac:dyDescent="0.35">
      <c r="A3703" s="1">
        <v>41925</v>
      </c>
      <c r="B3703" s="16">
        <f>YEAR(TradeDash[[#This Row],[Date]])</f>
        <v>2014</v>
      </c>
      <c r="C3703">
        <v>7884.25</v>
      </c>
      <c r="D3703" s="3">
        <f>IFERROR(TradeDash[[#This Row],[Nifty]]/C3702-1,"")</f>
        <v>3.0916227202464341E-3</v>
      </c>
      <c r="E3703">
        <f ca="1">IFERROR(AVERAGE(OFFSET(TradeDash[[#This Row],[Returns]],0,0,-n_days))/STDEV(OFFSET(TradeDash[[#This Row],[Returns]],0,0,-n_days)),"")</f>
        <v>-0.14156296309277402</v>
      </c>
      <c r="F3703">
        <f ca="1">IFERROR(AVERAGE(OFFSET(TradeDash[[#This Row],[Returns]],0,0,-n_days*2))/STDEV(OFFSET(TradeDash[[#This Row],[Returns]],0,0,-n_days*2)),"")</f>
        <v>0.1132206548800242</v>
      </c>
      <c r="G3703">
        <f ca="1">IF(ISNUMBER(TradeDash[[#This Row],[2n day Sharpe]]),AVERAGE(TradeDash[[#This Row],[n day Sharpe]:[2n day Sharpe]]),"")</f>
        <v>-1.4171154106374914E-2</v>
      </c>
      <c r="H3703">
        <f ca="1">IF(ISNUMBER(TradeDash[[#This Row],[Sharpe Average]]),IF(TradeDash[[#This Row],[Sharpe Average]]&gt;$G$1,1,0),"")</f>
        <v>0</v>
      </c>
      <c r="I3703" s="2">
        <f ca="1">IF(ISNUMBER(TradeDash[[#This Row],[Signal]]),MAX(IF(AND(TradeDash[[#This Row],[Signal]]=1,I3702&lt;1),I3702+$E$1,IF(AND(TradeDash[[#This Row],[Signal]]=0,I3702&gt;0),I3702-$E$1,IF(AND(TradeDash[[#This Row],[Signal]]=1,I3702=1),I3702,IF(AND(TradeDash[[#This Row],[Signal]]=0,I3702=0),I3702,0)))),0),"")</f>
        <v>0</v>
      </c>
      <c r="J3703" s="3">
        <f ca="1">IF(ISNUMBER(TradeDash[[#This Row],[Position]]),TradeDash[[#This Row],[Position]]*D3704,"")</f>
        <v>0</v>
      </c>
      <c r="K3703" s="7">
        <f ca="1">K3702*IFERROR(1+TradeDash[[#This Row],[Port Return]],1)</f>
        <v>6259514.5067246687</v>
      </c>
      <c r="L3703" s="7">
        <f ca="1">IF(ISNUMBER(TradeDash[[#This Row],[Port Return]]),L3702*(1+TradeDash[[#This Row],[Returns]]),L3702)</f>
        <v>5013831.4785373667</v>
      </c>
    </row>
    <row r="3704" spans="1:12" x14ac:dyDescent="0.35">
      <c r="A3704" s="1">
        <v>41926</v>
      </c>
      <c r="B3704" s="16">
        <f>YEAR(TradeDash[[#This Row],[Date]])</f>
        <v>2014</v>
      </c>
      <c r="C3704">
        <v>7864</v>
      </c>
      <c r="D3704" s="3">
        <f>IFERROR(TradeDash[[#This Row],[Nifty]]/C3703-1,"")</f>
        <v>-2.5684117068839329E-3</v>
      </c>
      <c r="E3704">
        <f ca="1">IFERROR(AVERAGE(OFFSET(TradeDash[[#This Row],[Returns]],0,0,-n_days))/STDEV(OFFSET(TradeDash[[#This Row],[Returns]],0,0,-n_days)),"")</f>
        <v>-0.14999312990269725</v>
      </c>
      <c r="F3704">
        <f ca="1">IFERROR(AVERAGE(OFFSET(TradeDash[[#This Row],[Returns]],0,0,-n_days*2))/STDEV(OFFSET(TradeDash[[#This Row],[Returns]],0,0,-n_days*2)),"")</f>
        <v>6.3326555625301637E-2</v>
      </c>
      <c r="G3704">
        <f ca="1">IF(ISNUMBER(TradeDash[[#This Row],[2n day Sharpe]]),AVERAGE(TradeDash[[#This Row],[n day Sharpe]:[2n day Sharpe]]),"")</f>
        <v>-4.3333287138697808E-2</v>
      </c>
      <c r="H3704">
        <f ca="1">IF(ISNUMBER(TradeDash[[#This Row],[Sharpe Average]]),IF(TradeDash[[#This Row],[Sharpe Average]]&gt;$G$1,1,0),"")</f>
        <v>0</v>
      </c>
      <c r="I3704" s="2">
        <f ca="1">IF(ISNUMBER(TradeDash[[#This Row],[Signal]]),MAX(IF(AND(TradeDash[[#This Row],[Signal]]=1,I3703&lt;1),I3703+$E$1,IF(AND(TradeDash[[#This Row],[Signal]]=0,I3703&gt;0),I3703-$E$1,IF(AND(TradeDash[[#This Row],[Signal]]=1,I3703=1),I3703,IF(AND(TradeDash[[#This Row],[Signal]]=0,I3703=0),I3703,0)))),0),"")</f>
        <v>0</v>
      </c>
      <c r="J3704" s="3">
        <f ca="1">IF(ISNUMBER(TradeDash[[#This Row],[Position]]),TradeDash[[#This Row],[Position]]*D3705,"")</f>
        <v>0</v>
      </c>
      <c r="K3704" s="7">
        <f ca="1">K3703*IFERROR(1+TradeDash[[#This Row],[Port Return]],1)</f>
        <v>6259514.5067246687</v>
      </c>
      <c r="L3704" s="7">
        <f ca="1">IF(ISNUMBER(TradeDash[[#This Row],[Port Return]]),L3703*(1+TradeDash[[#This Row],[Returns]]),L3703)</f>
        <v>5000953.8950715484</v>
      </c>
    </row>
    <row r="3705" spans="1:12" x14ac:dyDescent="0.35">
      <c r="A3705" s="1">
        <v>41928</v>
      </c>
      <c r="B3705" s="16">
        <f>YEAR(TradeDash[[#This Row],[Date]])</f>
        <v>2014</v>
      </c>
      <c r="C3705">
        <v>7748.2</v>
      </c>
      <c r="D3705" s="3">
        <f>IFERROR(TradeDash[[#This Row],[Nifty]]/C3704-1,"")</f>
        <v>-1.4725330620549371E-2</v>
      </c>
      <c r="E3705">
        <f ca="1">IFERROR(AVERAGE(OFFSET(TradeDash[[#This Row],[Returns]],0,0,-n_days))/STDEV(OFFSET(TradeDash[[#This Row],[Returns]],0,0,-n_days)),"")</f>
        <v>-0.23424008414537606</v>
      </c>
      <c r="F3705">
        <f ca="1">IFERROR(AVERAGE(OFFSET(TradeDash[[#This Row],[Returns]],0,0,-n_days*2))/STDEV(OFFSET(TradeDash[[#This Row],[Returns]],0,0,-n_days*2)),"")</f>
        <v>7.3840223436138766E-3</v>
      </c>
      <c r="G3705">
        <f ca="1">IF(ISNUMBER(TradeDash[[#This Row],[2n day Sharpe]]),AVERAGE(TradeDash[[#This Row],[n day Sharpe]:[2n day Sharpe]]),"")</f>
        <v>-0.11342803090088109</v>
      </c>
      <c r="H3705">
        <f ca="1">IF(ISNUMBER(TradeDash[[#This Row],[Sharpe Average]]),IF(TradeDash[[#This Row],[Sharpe Average]]&gt;$G$1,1,0),"")</f>
        <v>0</v>
      </c>
      <c r="I3705" s="2">
        <f ca="1">IF(ISNUMBER(TradeDash[[#This Row],[Signal]]),MAX(IF(AND(TradeDash[[#This Row],[Signal]]=1,I3704&lt;1),I3704+$E$1,IF(AND(TradeDash[[#This Row],[Signal]]=0,I3704&gt;0),I3704-$E$1,IF(AND(TradeDash[[#This Row],[Signal]]=1,I3704=1),I3704,IF(AND(TradeDash[[#This Row],[Signal]]=0,I3704=0),I3704,0)))),0),"")</f>
        <v>0</v>
      </c>
      <c r="J3705" s="3">
        <f ca="1">IF(ISNUMBER(TradeDash[[#This Row],[Position]]),TradeDash[[#This Row],[Position]]*D3706,"")</f>
        <v>0</v>
      </c>
      <c r="K3705" s="7">
        <f ca="1">K3704*IFERROR(1+TradeDash[[#This Row],[Port Return]],1)</f>
        <v>6259514.5067246687</v>
      </c>
      <c r="L3705" s="7">
        <f ca="1">IF(ISNUMBER(TradeDash[[#This Row],[Port Return]]),L3704*(1+TradeDash[[#This Row],[Returns]]),L3704)</f>
        <v>4927313.1955484953</v>
      </c>
    </row>
    <row r="3706" spans="1:12" x14ac:dyDescent="0.35">
      <c r="A3706" s="1">
        <v>41929</v>
      </c>
      <c r="B3706" s="16">
        <f>YEAR(TradeDash[[#This Row],[Date]])</f>
        <v>2014</v>
      </c>
      <c r="C3706">
        <v>7779.7</v>
      </c>
      <c r="D3706" s="3">
        <f>IFERROR(TradeDash[[#This Row],[Nifty]]/C3705-1,"")</f>
        <v>4.065460364987894E-3</v>
      </c>
      <c r="E3706">
        <f ca="1">IFERROR(AVERAGE(OFFSET(TradeDash[[#This Row],[Returns]],0,0,-n_days))/STDEV(OFFSET(TradeDash[[#This Row],[Returns]],0,0,-n_days)),"")</f>
        <v>-0.17112467187796224</v>
      </c>
      <c r="F3706">
        <f ca="1">IFERROR(AVERAGE(OFFSET(TradeDash[[#This Row],[Returns]],0,0,-n_days*2))/STDEV(OFFSET(TradeDash[[#This Row],[Returns]],0,0,-n_days*2)),"")</f>
        <v>-1.2652427770717652E-3</v>
      </c>
      <c r="G3706">
        <f ca="1">IF(ISNUMBER(TradeDash[[#This Row],[2n day Sharpe]]),AVERAGE(TradeDash[[#This Row],[n day Sharpe]:[2n day Sharpe]]),"")</f>
        <v>-8.6194957327517002E-2</v>
      </c>
      <c r="H3706">
        <f ca="1">IF(ISNUMBER(TradeDash[[#This Row],[Sharpe Average]]),IF(TradeDash[[#This Row],[Sharpe Average]]&gt;$G$1,1,0),"")</f>
        <v>0</v>
      </c>
      <c r="I3706" s="2">
        <f ca="1">IF(ISNUMBER(TradeDash[[#This Row],[Signal]]),MAX(IF(AND(TradeDash[[#This Row],[Signal]]=1,I3705&lt;1),I3705+$E$1,IF(AND(TradeDash[[#This Row],[Signal]]=0,I3705&gt;0),I3705-$E$1,IF(AND(TradeDash[[#This Row],[Signal]]=1,I3705=1),I3705,IF(AND(TradeDash[[#This Row],[Signal]]=0,I3705=0),I3705,0)))),0),"")</f>
        <v>0</v>
      </c>
      <c r="J3706" s="3">
        <f ca="1">IF(ISNUMBER(TradeDash[[#This Row],[Position]]),TradeDash[[#This Row],[Position]]*D3707,"")</f>
        <v>0</v>
      </c>
      <c r="K3706" s="7">
        <f ca="1">K3705*IFERROR(1+TradeDash[[#This Row],[Port Return]],1)</f>
        <v>6259514.5067246687</v>
      </c>
      <c r="L3706" s="7">
        <f ca="1">IF(ISNUMBER(TradeDash[[#This Row],[Port Return]]),L3705*(1+TradeDash[[#This Row],[Returns]]),L3705)</f>
        <v>4947344.9920508796</v>
      </c>
    </row>
    <row r="3707" spans="1:12" x14ac:dyDescent="0.35">
      <c r="A3707" s="1">
        <v>41932</v>
      </c>
      <c r="B3707" s="16">
        <f>YEAR(TradeDash[[#This Row],[Date]])</f>
        <v>2014</v>
      </c>
      <c r="C3707">
        <v>7879.4</v>
      </c>
      <c r="D3707" s="3">
        <f>IFERROR(TradeDash[[#This Row],[Nifty]]/C3706-1,"")</f>
        <v>1.2815404192963786E-2</v>
      </c>
      <c r="E3707">
        <f ca="1">IFERROR(AVERAGE(OFFSET(TradeDash[[#This Row],[Returns]],0,0,-n_days))/STDEV(OFFSET(TradeDash[[#This Row],[Returns]],0,0,-n_days)),"")</f>
        <v>-3.1018177352547312E-2</v>
      </c>
      <c r="F3707">
        <f ca="1">IFERROR(AVERAGE(OFFSET(TradeDash[[#This Row],[Returns]],0,0,-n_days*2))/STDEV(OFFSET(TradeDash[[#This Row],[Returns]],0,0,-n_days*2)),"")</f>
        <v>5.8938320108993681E-3</v>
      </c>
      <c r="G3707">
        <f ca="1">IF(ISNUMBER(TradeDash[[#This Row],[2n day Sharpe]]),AVERAGE(TradeDash[[#This Row],[n day Sharpe]:[2n day Sharpe]]),"")</f>
        <v>-1.2562172670823973E-2</v>
      </c>
      <c r="H3707">
        <f ca="1">IF(ISNUMBER(TradeDash[[#This Row],[Sharpe Average]]),IF(TradeDash[[#This Row],[Sharpe Average]]&gt;$G$1,1,0),"")</f>
        <v>0</v>
      </c>
      <c r="I3707" s="2">
        <f ca="1">IF(ISNUMBER(TradeDash[[#This Row],[Signal]]),MAX(IF(AND(TradeDash[[#This Row],[Signal]]=1,I3706&lt;1),I3706+$E$1,IF(AND(TradeDash[[#This Row],[Signal]]=0,I3706&gt;0),I3706-$E$1,IF(AND(TradeDash[[#This Row],[Signal]]=1,I3706=1),I3706,IF(AND(TradeDash[[#This Row],[Signal]]=0,I3706=0),I3706,0)))),0),"")</f>
        <v>0</v>
      </c>
      <c r="J3707" s="3">
        <f ca="1">IF(ISNUMBER(TradeDash[[#This Row],[Position]]),TradeDash[[#This Row],[Position]]*D3708,"")</f>
        <v>0</v>
      </c>
      <c r="K3707" s="7">
        <f ca="1">K3706*IFERROR(1+TradeDash[[#This Row],[Port Return]],1)</f>
        <v>6259514.5067246687</v>
      </c>
      <c r="L3707" s="7">
        <f ca="1">IF(ISNUMBER(TradeDash[[#This Row],[Port Return]]),L3706*(1+TradeDash[[#This Row],[Returns]]),L3706)</f>
        <v>5010747.2178060468</v>
      </c>
    </row>
    <row r="3708" spans="1:12" x14ac:dyDescent="0.35">
      <c r="A3708" s="1">
        <v>41933</v>
      </c>
      <c r="B3708" s="16">
        <f>YEAR(TradeDash[[#This Row],[Date]])</f>
        <v>2014</v>
      </c>
      <c r="C3708">
        <v>7927.75</v>
      </c>
      <c r="D3708" s="3">
        <f>IFERROR(TradeDash[[#This Row],[Nifty]]/C3707-1,"")</f>
        <v>6.1362540294946921E-3</v>
      </c>
      <c r="E3708">
        <f ca="1">IFERROR(AVERAGE(OFFSET(TradeDash[[#This Row],[Returns]],0,0,-n_days))/STDEV(OFFSET(TradeDash[[#This Row],[Returns]],0,0,-n_days)),"")</f>
        <v>-2.6921189678655467E-2</v>
      </c>
      <c r="F3708">
        <f ca="1">IFERROR(AVERAGE(OFFSET(TradeDash[[#This Row],[Returns]],0,0,-n_days*2))/STDEV(OFFSET(TradeDash[[#This Row],[Returns]],0,0,-n_days*2)),"")</f>
        <v>1.6040114481918787E-2</v>
      </c>
      <c r="G3708">
        <f ca="1">IF(ISNUMBER(TradeDash[[#This Row],[2n day Sharpe]]),AVERAGE(TradeDash[[#This Row],[n day Sharpe]:[2n day Sharpe]]),"")</f>
        <v>-5.4405375983683398E-3</v>
      </c>
      <c r="H3708">
        <f ca="1">IF(ISNUMBER(TradeDash[[#This Row],[Sharpe Average]]),IF(TradeDash[[#This Row],[Sharpe Average]]&gt;$G$1,1,0),"")</f>
        <v>0</v>
      </c>
      <c r="I3708" s="2">
        <f ca="1">IF(ISNUMBER(TradeDash[[#This Row],[Signal]]),MAX(IF(AND(TradeDash[[#This Row],[Signal]]=1,I3707&lt;1),I3707+$E$1,IF(AND(TradeDash[[#This Row],[Signal]]=0,I3707&gt;0),I3707-$E$1,IF(AND(TradeDash[[#This Row],[Signal]]=1,I3707=1),I3707,IF(AND(TradeDash[[#This Row],[Signal]]=0,I3707=0),I3707,0)))),0),"")</f>
        <v>0</v>
      </c>
      <c r="J3708" s="3">
        <f ca="1">IF(ISNUMBER(TradeDash[[#This Row],[Position]]),TradeDash[[#This Row],[Position]]*D3709,"")</f>
        <v>0</v>
      </c>
      <c r="K3708" s="7">
        <f ca="1">K3707*IFERROR(1+TradeDash[[#This Row],[Port Return]],1)</f>
        <v>6259514.5067246687</v>
      </c>
      <c r="L3708" s="7">
        <f ca="1">IF(ISNUMBER(TradeDash[[#This Row],[Port Return]]),L3707*(1+TradeDash[[#This Row],[Returns]]),L3707)</f>
        <v>5041494.4356120881</v>
      </c>
    </row>
    <row r="3709" spans="1:12" x14ac:dyDescent="0.35">
      <c r="A3709" s="1">
        <v>41934</v>
      </c>
      <c r="B3709" s="16">
        <f>YEAR(TradeDash[[#This Row],[Date]])</f>
        <v>2014</v>
      </c>
      <c r="C3709">
        <v>7995.9</v>
      </c>
      <c r="D3709" s="3">
        <f>IFERROR(TradeDash[[#This Row],[Nifty]]/C3708-1,"")</f>
        <v>8.5963861120745833E-3</v>
      </c>
      <c r="E3709">
        <f ca="1">IFERROR(AVERAGE(OFFSET(TradeDash[[#This Row],[Returns]],0,0,-n_days))/STDEV(OFFSET(TradeDash[[#This Row],[Returns]],0,0,-n_days)),"")</f>
        <v>-7.9024511504406786E-2</v>
      </c>
      <c r="F3709">
        <f ca="1">IFERROR(AVERAGE(OFFSET(TradeDash[[#This Row],[Returns]],0,0,-n_days*2))/STDEV(OFFSET(TradeDash[[#This Row],[Returns]],0,0,-n_days*2)),"")</f>
        <v>5.1874618110990638E-2</v>
      </c>
      <c r="G3709">
        <f ca="1">IF(ISNUMBER(TradeDash[[#This Row],[2n day Sharpe]]),AVERAGE(TradeDash[[#This Row],[n day Sharpe]:[2n day Sharpe]]),"")</f>
        <v>-1.3574946696708074E-2</v>
      </c>
      <c r="H3709">
        <f ca="1">IF(ISNUMBER(TradeDash[[#This Row],[Sharpe Average]]),IF(TradeDash[[#This Row],[Sharpe Average]]&gt;$G$1,1,0),"")</f>
        <v>0</v>
      </c>
      <c r="I3709" s="2">
        <f ca="1">IF(ISNUMBER(TradeDash[[#This Row],[Signal]]),MAX(IF(AND(TradeDash[[#This Row],[Signal]]=1,I3708&lt;1),I3708+$E$1,IF(AND(TradeDash[[#This Row],[Signal]]=0,I3708&gt;0),I3708-$E$1,IF(AND(TradeDash[[#This Row],[Signal]]=1,I3708=1),I3708,IF(AND(TradeDash[[#This Row],[Signal]]=0,I3708=0),I3708,0)))),0),"")</f>
        <v>0</v>
      </c>
      <c r="J3709" s="3">
        <f ca="1">IF(ISNUMBER(TradeDash[[#This Row],[Position]]),TradeDash[[#This Row],[Position]]*D3710,"")</f>
        <v>0</v>
      </c>
      <c r="K3709" s="7">
        <f ca="1">K3708*IFERROR(1+TradeDash[[#This Row],[Port Return]],1)</f>
        <v>6259514.5067246687</v>
      </c>
      <c r="L3709" s="7">
        <f ca="1">IF(ISNUMBER(TradeDash[[#This Row],[Port Return]]),L3708*(1+TradeDash[[#This Row],[Returns]]),L3708)</f>
        <v>5084833.0683624847</v>
      </c>
    </row>
    <row r="3710" spans="1:12" x14ac:dyDescent="0.35">
      <c r="A3710" s="1">
        <v>41935</v>
      </c>
      <c r="B3710" s="16">
        <f>YEAR(TradeDash[[#This Row],[Date]])</f>
        <v>2014</v>
      </c>
      <c r="C3710">
        <v>8014.55</v>
      </c>
      <c r="D3710" s="3">
        <f>IFERROR(TradeDash[[#This Row],[Nifty]]/C3709-1,"")</f>
        <v>2.332445378256498E-3</v>
      </c>
      <c r="E3710">
        <f ca="1">IFERROR(AVERAGE(OFFSET(TradeDash[[#This Row],[Returns]],0,0,-n_days))/STDEV(OFFSET(TradeDash[[#This Row],[Returns]],0,0,-n_days)),"")</f>
        <v>-7.0361372438074735E-2</v>
      </c>
      <c r="F3710">
        <f ca="1">IFERROR(AVERAGE(OFFSET(TradeDash[[#This Row],[Returns]],0,0,-n_days*2))/STDEV(OFFSET(TradeDash[[#This Row],[Returns]],0,0,-n_days*2)),"")</f>
        <v>5.2892502407254523E-2</v>
      </c>
      <c r="G3710">
        <f ca="1">IF(ISNUMBER(TradeDash[[#This Row],[2n day Sharpe]]),AVERAGE(TradeDash[[#This Row],[n day Sharpe]:[2n day Sharpe]]),"")</f>
        <v>-8.7344350154101059E-3</v>
      </c>
      <c r="H3710">
        <f ca="1">IF(ISNUMBER(TradeDash[[#This Row],[Sharpe Average]]),IF(TradeDash[[#This Row],[Sharpe Average]]&gt;$G$1,1,0),"")</f>
        <v>0</v>
      </c>
      <c r="I3710" s="2">
        <f ca="1">IF(ISNUMBER(TradeDash[[#This Row],[Signal]]),MAX(IF(AND(TradeDash[[#This Row],[Signal]]=1,I3709&lt;1),I3709+$E$1,IF(AND(TradeDash[[#This Row],[Signal]]=0,I3709&gt;0),I3709-$E$1,IF(AND(TradeDash[[#This Row],[Signal]]=1,I3709=1),I3709,IF(AND(TradeDash[[#This Row],[Signal]]=0,I3709=0),I3709,0)))),0),"")</f>
        <v>0</v>
      </c>
      <c r="J3710" s="3">
        <f ca="1">IF(ISNUMBER(TradeDash[[#This Row],[Position]]),TradeDash[[#This Row],[Position]]*D3711,"")</f>
        <v>0</v>
      </c>
      <c r="K3710" s="7">
        <f ca="1">K3709*IFERROR(1+TradeDash[[#This Row],[Port Return]],1)</f>
        <v>6259514.5067246687</v>
      </c>
      <c r="L3710" s="7">
        <f ca="1">IF(ISNUMBER(TradeDash[[#This Row],[Port Return]]),L3709*(1+TradeDash[[#This Row],[Returns]]),L3709)</f>
        <v>5096693.1637519924</v>
      </c>
    </row>
    <row r="3711" spans="1:12" x14ac:dyDescent="0.35">
      <c r="A3711" s="1">
        <v>41939</v>
      </c>
      <c r="B3711" s="16">
        <f>YEAR(TradeDash[[#This Row],[Date]])</f>
        <v>2014</v>
      </c>
      <c r="C3711">
        <v>7991.7</v>
      </c>
      <c r="D3711" s="3">
        <f>IFERROR(TradeDash[[#This Row],[Nifty]]/C3710-1,"")</f>
        <v>-2.8510646262110972E-3</v>
      </c>
      <c r="E3711">
        <f ca="1">IFERROR(AVERAGE(OFFSET(TradeDash[[#This Row],[Returns]],0,0,-n_days))/STDEV(OFFSET(TradeDash[[#This Row],[Returns]],0,0,-n_days)),"")</f>
        <v>-0.10400610535583145</v>
      </c>
      <c r="F3711">
        <f ca="1">IFERROR(AVERAGE(OFFSET(TradeDash[[#This Row],[Returns]],0,0,-n_days*2))/STDEV(OFFSET(TradeDash[[#This Row],[Returns]],0,0,-n_days*2)),"")</f>
        <v>3.5014612749741346E-2</v>
      </c>
      <c r="G3711">
        <f ca="1">IF(ISNUMBER(TradeDash[[#This Row],[2n day Sharpe]]),AVERAGE(TradeDash[[#This Row],[n day Sharpe]:[2n day Sharpe]]),"")</f>
        <v>-3.4495746303045055E-2</v>
      </c>
      <c r="H3711">
        <f ca="1">IF(ISNUMBER(TradeDash[[#This Row],[Sharpe Average]]),IF(TradeDash[[#This Row],[Sharpe Average]]&gt;$G$1,1,0),"")</f>
        <v>0</v>
      </c>
      <c r="I3711" s="2">
        <f ca="1">IF(ISNUMBER(TradeDash[[#This Row],[Signal]]),MAX(IF(AND(TradeDash[[#This Row],[Signal]]=1,I3710&lt;1),I3710+$E$1,IF(AND(TradeDash[[#This Row],[Signal]]=0,I3710&gt;0),I3710-$E$1,IF(AND(TradeDash[[#This Row],[Signal]]=1,I3710=1),I3710,IF(AND(TradeDash[[#This Row],[Signal]]=0,I3710=0),I3710,0)))),0),"")</f>
        <v>0</v>
      </c>
      <c r="J3711" s="3">
        <f ca="1">IF(ISNUMBER(TradeDash[[#This Row],[Position]]),TradeDash[[#This Row],[Position]]*D3712,"")</f>
        <v>0</v>
      </c>
      <c r="K3711" s="7">
        <f ca="1">K3710*IFERROR(1+TradeDash[[#This Row],[Port Return]],1)</f>
        <v>6259514.5067246687</v>
      </c>
      <c r="L3711" s="7">
        <f ca="1">IF(ISNUMBER(TradeDash[[#This Row],[Port Return]]),L3710*(1+TradeDash[[#This Row],[Returns]]),L3710)</f>
        <v>5082162.162162167</v>
      </c>
    </row>
    <row r="3712" spans="1:12" x14ac:dyDescent="0.35">
      <c r="A3712" s="1">
        <v>41940</v>
      </c>
      <c r="B3712" s="16">
        <f>YEAR(TradeDash[[#This Row],[Date]])</f>
        <v>2014</v>
      </c>
      <c r="C3712">
        <v>8027.6</v>
      </c>
      <c r="D3712" s="3">
        <f>IFERROR(TradeDash[[#This Row],[Nifty]]/C3711-1,"")</f>
        <v>4.4921606166399286E-3</v>
      </c>
      <c r="E3712">
        <f ca="1">IFERROR(AVERAGE(OFFSET(TradeDash[[#This Row],[Returns]],0,0,-n_days))/STDEV(OFFSET(TradeDash[[#This Row],[Returns]],0,0,-n_days)),"")</f>
        <v>1.1541241899539102E-2</v>
      </c>
      <c r="F3712">
        <f ca="1">IFERROR(AVERAGE(OFFSET(TradeDash[[#This Row],[Returns]],0,0,-n_days*2))/STDEV(OFFSET(TradeDash[[#This Row],[Returns]],0,0,-n_days*2)),"")</f>
        <v>5.1773595265545057E-2</v>
      </c>
      <c r="G3712">
        <f ca="1">IF(ISNUMBER(TradeDash[[#This Row],[2n day Sharpe]]),AVERAGE(TradeDash[[#This Row],[n day Sharpe]:[2n day Sharpe]]),"")</f>
        <v>3.1657418582542077E-2</v>
      </c>
      <c r="H3712">
        <f ca="1">IF(ISNUMBER(TradeDash[[#This Row],[Sharpe Average]]),IF(TradeDash[[#This Row],[Sharpe Average]]&gt;$G$1,1,0),"")</f>
        <v>1</v>
      </c>
      <c r="I3712" s="2">
        <f ca="1">IF(ISNUMBER(TradeDash[[#This Row],[Signal]]),MAX(IF(AND(TradeDash[[#This Row],[Signal]]=1,I3711&lt;1),I3711+$E$1,IF(AND(TradeDash[[#This Row],[Signal]]=0,I3711&gt;0),I3711-$E$1,IF(AND(TradeDash[[#This Row],[Signal]]=1,I3711=1),I3711,IF(AND(TradeDash[[#This Row],[Signal]]=0,I3711=0),I3711,0)))),0),"")</f>
        <v>0.2</v>
      </c>
      <c r="J3712" s="3">
        <f ca="1">IF(ISNUMBER(TradeDash[[#This Row],[Position]]),TradeDash[[#This Row],[Position]]*D3713,"")</f>
        <v>1.5658478250037079E-3</v>
      </c>
      <c r="K3712" s="7">
        <f ca="1">K3711*IFERROR(1+TradeDash[[#This Row],[Port Return]],1)</f>
        <v>6269315.9539006036</v>
      </c>
      <c r="L3712" s="7">
        <f ca="1">IF(ISNUMBER(TradeDash[[#This Row],[Port Return]]),L3711*(1+TradeDash[[#This Row],[Returns]]),L3711)</f>
        <v>5104992.0508744093</v>
      </c>
    </row>
    <row r="3713" spans="1:12" x14ac:dyDescent="0.35">
      <c r="A3713" s="1">
        <v>41941</v>
      </c>
      <c r="B3713" s="16">
        <f>YEAR(TradeDash[[#This Row],[Date]])</f>
        <v>2014</v>
      </c>
      <c r="C3713">
        <v>8090.45</v>
      </c>
      <c r="D3713" s="3">
        <f>IFERROR(TradeDash[[#This Row],[Nifty]]/C3712-1,"")</f>
        <v>7.8292391250185389E-3</v>
      </c>
      <c r="E3713">
        <f ca="1">IFERROR(AVERAGE(OFFSET(TradeDash[[#This Row],[Returns]],0,0,-n_days))/STDEV(OFFSET(TradeDash[[#This Row],[Returns]],0,0,-n_days)),"")</f>
        <v>6.9485726988687033E-2</v>
      </c>
      <c r="F3713">
        <f ca="1">IFERROR(AVERAGE(OFFSET(TradeDash[[#This Row],[Returns]],0,0,-n_days*2))/STDEV(OFFSET(TradeDash[[#This Row],[Returns]],0,0,-n_days*2)),"")</f>
        <v>7.6198428875694391E-2</v>
      </c>
      <c r="G3713">
        <f ca="1">IF(ISNUMBER(TradeDash[[#This Row],[2n day Sharpe]]),AVERAGE(TradeDash[[#This Row],[n day Sharpe]:[2n day Sharpe]]),"")</f>
        <v>7.2842077932190719E-2</v>
      </c>
      <c r="H3713">
        <f ca="1">IF(ISNUMBER(TradeDash[[#This Row],[Sharpe Average]]),IF(TradeDash[[#This Row],[Sharpe Average]]&gt;$G$1,1,0),"")</f>
        <v>1</v>
      </c>
      <c r="I3713" s="2">
        <f ca="1">IF(ISNUMBER(TradeDash[[#This Row],[Signal]]),MAX(IF(AND(TradeDash[[#This Row],[Signal]]=1,I3712&lt;1),I3712+$E$1,IF(AND(TradeDash[[#This Row],[Signal]]=0,I3712&gt;0),I3712-$E$1,IF(AND(TradeDash[[#This Row],[Signal]]=1,I3712=1),I3712,IF(AND(TradeDash[[#This Row],[Signal]]=0,I3712=0),I3712,0)))),0),"")</f>
        <v>0.4</v>
      </c>
      <c r="J3713" s="3">
        <f ca="1">IF(ISNUMBER(TradeDash[[#This Row],[Position]]),TradeDash[[#This Row],[Position]]*D3714,"")</f>
        <v>3.8934793491091748E-3</v>
      </c>
      <c r="K3713" s="7">
        <f ca="1">K3712*IFERROR(1+TradeDash[[#This Row],[Port Return]],1)</f>
        <v>6293725.4061001567</v>
      </c>
      <c r="L3713" s="7">
        <f ca="1">IF(ISNUMBER(TradeDash[[#This Row],[Port Return]]),L3712*(1+TradeDash[[#This Row],[Returns]]),L3712)</f>
        <v>5144960.254372024</v>
      </c>
    </row>
    <row r="3714" spans="1:12" x14ac:dyDescent="0.35">
      <c r="A3714" s="1">
        <v>41942</v>
      </c>
      <c r="B3714" s="16">
        <f>YEAR(TradeDash[[#This Row],[Date]])</f>
        <v>2014</v>
      </c>
      <c r="C3714">
        <v>8169.2</v>
      </c>
      <c r="D3714" s="3">
        <f>IFERROR(TradeDash[[#This Row],[Nifty]]/C3713-1,"")</f>
        <v>9.7336983727729365E-3</v>
      </c>
      <c r="E3714">
        <f ca="1">IFERROR(AVERAGE(OFFSET(TradeDash[[#This Row],[Returns]],0,0,-n_days))/STDEV(OFFSET(TradeDash[[#This Row],[Returns]],0,0,-n_days)),"")</f>
        <v>0.2016368968535851</v>
      </c>
      <c r="F3714">
        <f ca="1">IFERROR(AVERAGE(OFFSET(TradeDash[[#This Row],[Returns]],0,0,-n_days*2))/STDEV(OFFSET(TradeDash[[#This Row],[Returns]],0,0,-n_days*2)),"")</f>
        <v>9.2862730093687992E-2</v>
      </c>
      <c r="G3714">
        <f ca="1">IF(ISNUMBER(TradeDash[[#This Row],[2n day Sharpe]]),AVERAGE(TradeDash[[#This Row],[n day Sharpe]:[2n day Sharpe]]),"")</f>
        <v>0.14724981347363655</v>
      </c>
      <c r="H3714">
        <f ca="1">IF(ISNUMBER(TradeDash[[#This Row],[Sharpe Average]]),IF(TradeDash[[#This Row],[Sharpe Average]]&gt;$G$1,1,0),"")</f>
        <v>1</v>
      </c>
      <c r="I3714" s="2">
        <f ca="1">IF(ISNUMBER(TradeDash[[#This Row],[Signal]]),MAX(IF(AND(TradeDash[[#This Row],[Signal]]=1,I3713&lt;1),I3713+$E$1,IF(AND(TradeDash[[#This Row],[Signal]]=0,I3713&gt;0),I3713-$E$1,IF(AND(TradeDash[[#This Row],[Signal]]=1,I3713=1),I3713,IF(AND(TradeDash[[#This Row],[Signal]]=0,I3713=0),I3713,0)))),0),"")</f>
        <v>0.60000000000000009</v>
      </c>
      <c r="J3714" s="3">
        <f ca="1">IF(ISNUMBER(TradeDash[[#This Row],[Position]]),TradeDash[[#This Row],[Position]]*D3715,"")</f>
        <v>1.1237330460755103E-2</v>
      </c>
      <c r="K3714" s="7">
        <f ca="1">K3713*IFERROR(1+TradeDash[[#This Row],[Port Return]],1)</f>
        <v>6364450.0783177549</v>
      </c>
      <c r="L3714" s="7">
        <f ca="1">IF(ISNUMBER(TradeDash[[#This Row],[Port Return]]),L3713*(1+TradeDash[[#This Row],[Returns]]),L3713)</f>
        <v>5195039.7456279863</v>
      </c>
    </row>
    <row r="3715" spans="1:12" x14ac:dyDescent="0.35">
      <c r="A3715" s="1">
        <v>41943</v>
      </c>
      <c r="B3715" s="16">
        <f>YEAR(TradeDash[[#This Row],[Date]])</f>
        <v>2014</v>
      </c>
      <c r="C3715">
        <v>8322.2000000000007</v>
      </c>
      <c r="D3715" s="3">
        <f>IFERROR(TradeDash[[#This Row],[Nifty]]/C3714-1,"")</f>
        <v>1.8728884101258503E-2</v>
      </c>
      <c r="E3715">
        <f ca="1">IFERROR(AVERAGE(OFFSET(TradeDash[[#This Row],[Returns]],0,0,-n_days))/STDEV(OFFSET(TradeDash[[#This Row],[Returns]],0,0,-n_days)),"")</f>
        <v>0.24857602226251707</v>
      </c>
      <c r="F3715">
        <f ca="1">IFERROR(AVERAGE(OFFSET(TradeDash[[#This Row],[Returns]],0,0,-n_days*2))/STDEV(OFFSET(TradeDash[[#This Row],[Returns]],0,0,-n_days*2)),"")</f>
        <v>0.13529244384414921</v>
      </c>
      <c r="G3715">
        <f ca="1">IF(ISNUMBER(TradeDash[[#This Row],[2n day Sharpe]]),AVERAGE(TradeDash[[#This Row],[n day Sharpe]:[2n day Sharpe]]),"")</f>
        <v>0.19193423305333313</v>
      </c>
      <c r="H3715">
        <f ca="1">IF(ISNUMBER(TradeDash[[#This Row],[Sharpe Average]]),IF(TradeDash[[#This Row],[Sharpe Average]]&gt;$G$1,1,0),"")</f>
        <v>1</v>
      </c>
      <c r="I3715" s="2">
        <f ca="1">IF(ISNUMBER(TradeDash[[#This Row],[Signal]]),MAX(IF(AND(TradeDash[[#This Row],[Signal]]=1,I3714&lt;1),I3714+$E$1,IF(AND(TradeDash[[#This Row],[Signal]]=0,I3714&gt;0),I3714-$E$1,IF(AND(TradeDash[[#This Row],[Signal]]=1,I3714=1),I3714,IF(AND(TradeDash[[#This Row],[Signal]]=0,I3714=0),I3714,0)))),0),"")</f>
        <v>0.8</v>
      </c>
      <c r="J3715" s="3">
        <f ca="1">IF(ISNUMBER(TradeDash[[#This Row],[Position]]),TradeDash[[#This Row],[Position]]*D3716,"")</f>
        <v>1.8745043377936811E-4</v>
      </c>
      <c r="K3715" s="7">
        <f ca="1">K3714*IFERROR(1+TradeDash[[#This Row],[Port Return]],1)</f>
        <v>6365643.0972457025</v>
      </c>
      <c r="L3715" s="7">
        <f ca="1">IF(ISNUMBER(TradeDash[[#This Row],[Port Return]]),L3714*(1+TradeDash[[#This Row],[Returns]]),L3714)</f>
        <v>5292337.0429252842</v>
      </c>
    </row>
    <row r="3716" spans="1:12" x14ac:dyDescent="0.35">
      <c r="A3716" s="1">
        <v>41946</v>
      </c>
      <c r="B3716" s="16">
        <f>YEAR(TradeDash[[#This Row],[Date]])</f>
        <v>2014</v>
      </c>
      <c r="C3716">
        <v>8324.15</v>
      </c>
      <c r="D3716" s="3">
        <f>IFERROR(TradeDash[[#This Row],[Nifty]]/C3715-1,"")</f>
        <v>2.3431304222421012E-4</v>
      </c>
      <c r="E3716">
        <f ca="1">IFERROR(AVERAGE(OFFSET(TradeDash[[#This Row],[Returns]],0,0,-n_days))/STDEV(OFFSET(TradeDash[[#This Row],[Returns]],0,0,-n_days)),"")</f>
        <v>0.2576209091607628</v>
      </c>
      <c r="F3716">
        <f ca="1">IFERROR(AVERAGE(OFFSET(TradeDash[[#This Row],[Returns]],0,0,-n_days*2))/STDEV(OFFSET(TradeDash[[#This Row],[Returns]],0,0,-n_days*2)),"")</f>
        <v>0.11051161635717249</v>
      </c>
      <c r="G3716">
        <f ca="1">IF(ISNUMBER(TradeDash[[#This Row],[2n day Sharpe]]),AVERAGE(TradeDash[[#This Row],[n day Sharpe]:[2n day Sharpe]]),"")</f>
        <v>0.18406626275896765</v>
      </c>
      <c r="H3716">
        <f ca="1">IF(ISNUMBER(TradeDash[[#This Row],[Sharpe Average]]),IF(TradeDash[[#This Row],[Sharpe Average]]&gt;$G$1,1,0),"")</f>
        <v>1</v>
      </c>
      <c r="I3716" s="2">
        <f ca="1">IF(ISNUMBER(TradeDash[[#This Row],[Signal]]),MAX(IF(AND(TradeDash[[#This Row],[Signal]]=1,I3715&lt;1),I3715+$E$1,IF(AND(TradeDash[[#This Row],[Signal]]=0,I3715&gt;0),I3715-$E$1,IF(AND(TradeDash[[#This Row],[Signal]]=1,I3715=1),I3715,IF(AND(TradeDash[[#This Row],[Signal]]=0,I3715=0),I3715,0)))),0),"")</f>
        <v>1</v>
      </c>
      <c r="J3716" s="3">
        <f ca="1">IF(ISNUMBER(TradeDash[[#This Row],[Position]]),TradeDash[[#This Row],[Position]]*D3717,"")</f>
        <v>1.6998732603328293E-3</v>
      </c>
      <c r="K3716" s="7">
        <f ca="1">K3715*IFERROR(1+TradeDash[[#This Row],[Port Return]],1)</f>
        <v>6376463.8837315328</v>
      </c>
      <c r="L3716" s="7">
        <f ca="1">IF(ISNUMBER(TradeDash[[#This Row],[Port Return]]),L3715*(1+TradeDash[[#This Row],[Returns]]),L3715)</f>
        <v>5293577.1065182881</v>
      </c>
    </row>
    <row r="3717" spans="1:12" x14ac:dyDescent="0.35">
      <c r="A3717" s="1">
        <v>41948</v>
      </c>
      <c r="B3717" s="16">
        <f>YEAR(TradeDash[[#This Row],[Date]])</f>
        <v>2014</v>
      </c>
      <c r="C3717">
        <v>8338.2999999999993</v>
      </c>
      <c r="D3717" s="3">
        <f>IFERROR(TradeDash[[#This Row],[Nifty]]/C3716-1,"")</f>
        <v>1.6998732603328293E-3</v>
      </c>
      <c r="E3717">
        <f ca="1">IFERROR(AVERAGE(OFFSET(TradeDash[[#This Row],[Returns]],0,0,-n_days))/STDEV(OFFSET(TradeDash[[#This Row],[Returns]],0,0,-n_days)),"")</f>
        <v>0.26321233084840695</v>
      </c>
      <c r="F3717">
        <f ca="1">IFERROR(AVERAGE(OFFSET(TradeDash[[#This Row],[Returns]],0,0,-n_days*2))/STDEV(OFFSET(TradeDash[[#This Row],[Returns]],0,0,-n_days*2)),"")</f>
        <v>9.5884489937380829E-2</v>
      </c>
      <c r="G3717">
        <f ca="1">IF(ISNUMBER(TradeDash[[#This Row],[2n day Sharpe]]),AVERAGE(TradeDash[[#This Row],[n day Sharpe]:[2n day Sharpe]]),"")</f>
        <v>0.17954841039289388</v>
      </c>
      <c r="H3717">
        <f ca="1">IF(ISNUMBER(TradeDash[[#This Row],[Sharpe Average]]),IF(TradeDash[[#This Row],[Sharpe Average]]&gt;$G$1,1,0),"")</f>
        <v>1</v>
      </c>
      <c r="I3717" s="2">
        <f ca="1">IF(ISNUMBER(TradeDash[[#This Row],[Signal]]),MAX(IF(AND(TradeDash[[#This Row],[Signal]]=1,I3716&lt;1),I3716+$E$1,IF(AND(TradeDash[[#This Row],[Signal]]=0,I3716&gt;0),I3716-$E$1,IF(AND(TradeDash[[#This Row],[Signal]]=1,I3716=1),I3716,IF(AND(TradeDash[[#This Row],[Signal]]=0,I3716=0),I3716,0)))),0),"")</f>
        <v>1</v>
      </c>
      <c r="J3717" s="3">
        <f ca="1">IF(ISNUMBER(TradeDash[[#This Row],[Position]]),TradeDash[[#This Row],[Position]]*D3718,"")</f>
        <v>-1.5590707938062387E-4</v>
      </c>
      <c r="K3717" s="7">
        <f ca="1">K3716*IFERROR(1+TradeDash[[#This Row],[Port Return]],1)</f>
        <v>6375469.7478706446</v>
      </c>
      <c r="L3717" s="7">
        <f ca="1">IF(ISNUMBER(TradeDash[[#This Row],[Port Return]]),L3716*(1+TradeDash[[#This Row],[Returns]]),L3716)</f>
        <v>5302575.5166931683</v>
      </c>
    </row>
    <row r="3718" spans="1:12" x14ac:dyDescent="0.35">
      <c r="A3718" s="1">
        <v>41950</v>
      </c>
      <c r="B3718" s="16">
        <f>YEAR(TradeDash[[#This Row],[Date]])</f>
        <v>2014</v>
      </c>
      <c r="C3718">
        <v>8337</v>
      </c>
      <c r="D3718" s="3">
        <f>IFERROR(TradeDash[[#This Row],[Nifty]]/C3717-1,"")</f>
        <v>-1.5590707938062387E-4</v>
      </c>
      <c r="E3718">
        <f ca="1">IFERROR(AVERAGE(OFFSET(TradeDash[[#This Row],[Returns]],0,0,-n_days))/STDEV(OFFSET(TradeDash[[#This Row],[Returns]],0,0,-n_days)),"")</f>
        <v>0.27752752566121697</v>
      </c>
      <c r="F3718">
        <f ca="1">IFERROR(AVERAGE(OFFSET(TradeDash[[#This Row],[Returns]],0,0,-n_days*2))/STDEV(OFFSET(TradeDash[[#This Row],[Returns]],0,0,-n_days*2)),"")</f>
        <v>8.4045033617036122E-2</v>
      </c>
      <c r="G3718">
        <f ca="1">IF(ISNUMBER(TradeDash[[#This Row],[2n day Sharpe]]),AVERAGE(TradeDash[[#This Row],[n day Sharpe]:[2n day Sharpe]]),"")</f>
        <v>0.18078627963912655</v>
      </c>
      <c r="H3718">
        <f ca="1">IF(ISNUMBER(TradeDash[[#This Row],[Sharpe Average]]),IF(TradeDash[[#This Row],[Sharpe Average]]&gt;$G$1,1,0),"")</f>
        <v>1</v>
      </c>
      <c r="I3718" s="2">
        <f ca="1">IF(ISNUMBER(TradeDash[[#This Row],[Signal]]),MAX(IF(AND(TradeDash[[#This Row],[Signal]]=1,I3717&lt;1),I3717+$E$1,IF(AND(TradeDash[[#This Row],[Signal]]=0,I3717&gt;0),I3717-$E$1,IF(AND(TradeDash[[#This Row],[Signal]]=1,I3717=1),I3717,IF(AND(TradeDash[[#This Row],[Signal]]=0,I3717=0),I3717,0)))),0),"")</f>
        <v>1</v>
      </c>
      <c r="J3718" s="3">
        <f ca="1">IF(ISNUMBER(TradeDash[[#This Row],[Position]]),TradeDash[[#This Row],[Position]]*D3719,"")</f>
        <v>8.6961736835799996E-4</v>
      </c>
      <c r="K3718" s="7">
        <f ca="1">K3717*IFERROR(1+TradeDash[[#This Row],[Port Return]],1)</f>
        <v>6381013.967094834</v>
      </c>
      <c r="L3718" s="7">
        <f ca="1">IF(ISNUMBER(TradeDash[[#This Row],[Port Return]]),L3717*(1+TradeDash[[#This Row],[Returns]]),L3717)</f>
        <v>5301748.8076311657</v>
      </c>
    </row>
    <row r="3719" spans="1:12" x14ac:dyDescent="0.35">
      <c r="A3719" s="1">
        <v>41953</v>
      </c>
      <c r="B3719" s="16">
        <f>YEAR(TradeDash[[#This Row],[Date]])</f>
        <v>2014</v>
      </c>
      <c r="C3719">
        <v>8344.25</v>
      </c>
      <c r="D3719" s="3">
        <f>IFERROR(TradeDash[[#This Row],[Nifty]]/C3718-1,"")</f>
        <v>8.6961736835799996E-4</v>
      </c>
      <c r="E3719">
        <f ca="1">IFERROR(AVERAGE(OFFSET(TradeDash[[#This Row],[Returns]],0,0,-n_days))/STDEV(OFFSET(TradeDash[[#This Row],[Returns]],0,0,-n_days)),"")</f>
        <v>0.37633454963104651</v>
      </c>
      <c r="F3719">
        <f ca="1">IFERROR(AVERAGE(OFFSET(TradeDash[[#This Row],[Returns]],0,0,-n_days*2))/STDEV(OFFSET(TradeDash[[#This Row],[Returns]],0,0,-n_days*2)),"")</f>
        <v>9.3561668823612429E-2</v>
      </c>
      <c r="G3719">
        <f ca="1">IF(ISNUMBER(TradeDash[[#This Row],[2n day Sharpe]]),AVERAGE(TradeDash[[#This Row],[n day Sharpe]:[2n day Sharpe]]),"")</f>
        <v>0.23494810922732948</v>
      </c>
      <c r="H3719">
        <f ca="1">IF(ISNUMBER(TradeDash[[#This Row],[Sharpe Average]]),IF(TradeDash[[#This Row],[Sharpe Average]]&gt;$G$1,1,0),"")</f>
        <v>1</v>
      </c>
      <c r="I3719" s="2">
        <f ca="1">IF(ISNUMBER(TradeDash[[#This Row],[Signal]]),MAX(IF(AND(TradeDash[[#This Row],[Signal]]=1,I3718&lt;1),I3718+$E$1,IF(AND(TradeDash[[#This Row],[Signal]]=0,I3718&gt;0),I3718-$E$1,IF(AND(TradeDash[[#This Row],[Signal]]=1,I3718=1),I3718,IF(AND(TradeDash[[#This Row],[Signal]]=0,I3718=0),I3718,0)))),0),"")</f>
        <v>1</v>
      </c>
      <c r="J3719" s="3">
        <f ca="1">IF(ISNUMBER(TradeDash[[#This Row],[Position]]),TradeDash[[#This Row],[Position]]*D3720,"")</f>
        <v>2.2051113041914316E-3</v>
      </c>
      <c r="K3719" s="7">
        <f ca="1">K3718*IFERROR(1+TradeDash[[#This Row],[Port Return]],1)</f>
        <v>6395084.8131258786</v>
      </c>
      <c r="L3719" s="7">
        <f ca="1">IF(ISNUMBER(TradeDash[[#This Row],[Port Return]]),L3718*(1+TradeDash[[#This Row],[Returns]]),L3718)</f>
        <v>5306359.3004769534</v>
      </c>
    </row>
    <row r="3720" spans="1:12" x14ac:dyDescent="0.35">
      <c r="A3720" s="1">
        <v>41954</v>
      </c>
      <c r="B3720" s="16">
        <f>YEAR(TradeDash[[#This Row],[Date]])</f>
        <v>2014</v>
      </c>
      <c r="C3720">
        <v>8362.65</v>
      </c>
      <c r="D3720" s="3">
        <f>IFERROR(TradeDash[[#This Row],[Nifty]]/C3719-1,"")</f>
        <v>2.2051113041914316E-3</v>
      </c>
      <c r="E3720">
        <f ca="1">IFERROR(AVERAGE(OFFSET(TradeDash[[#This Row],[Returns]],0,0,-n_days))/STDEV(OFFSET(TradeDash[[#This Row],[Returns]],0,0,-n_days)),"")</f>
        <v>0.40031148295014624</v>
      </c>
      <c r="F3720">
        <f ca="1">IFERROR(AVERAGE(OFFSET(TradeDash[[#This Row],[Returns]],0,0,-n_days*2))/STDEV(OFFSET(TradeDash[[#This Row],[Returns]],0,0,-n_days*2)),"")</f>
        <v>0.10345138053783573</v>
      </c>
      <c r="G3720">
        <f ca="1">IF(ISNUMBER(TradeDash[[#This Row],[2n day Sharpe]]),AVERAGE(TradeDash[[#This Row],[n day Sharpe]:[2n day Sharpe]]),"")</f>
        <v>0.25188143174399097</v>
      </c>
      <c r="H3720">
        <f ca="1">IF(ISNUMBER(TradeDash[[#This Row],[Sharpe Average]]),IF(TradeDash[[#This Row],[Sharpe Average]]&gt;$G$1,1,0),"")</f>
        <v>1</v>
      </c>
      <c r="I3720" s="2">
        <f ca="1">IF(ISNUMBER(TradeDash[[#This Row],[Signal]]),MAX(IF(AND(TradeDash[[#This Row],[Signal]]=1,I3719&lt;1),I3719+$E$1,IF(AND(TradeDash[[#This Row],[Signal]]=0,I3719&gt;0),I3719-$E$1,IF(AND(TradeDash[[#This Row],[Signal]]=1,I3719=1),I3719,IF(AND(TradeDash[[#This Row],[Signal]]=0,I3719=0),I3719,0)))),0),"")</f>
        <v>1</v>
      </c>
      <c r="J3720" s="3">
        <f ca="1">IF(ISNUMBER(TradeDash[[#This Row],[Position]]),TradeDash[[#This Row],[Position]]*D3721,"")</f>
        <v>2.4693129570172445E-3</v>
      </c>
      <c r="K3720" s="7">
        <f ca="1">K3719*IFERROR(1+TradeDash[[#This Row],[Port Return]],1)</f>
        <v>6410876.2789161541</v>
      </c>
      <c r="L3720" s="7">
        <f ca="1">IF(ISNUMBER(TradeDash[[#This Row],[Port Return]]),L3719*(1+TradeDash[[#This Row],[Returns]]),L3719)</f>
        <v>5318060.4133545365</v>
      </c>
    </row>
    <row r="3721" spans="1:12" x14ac:dyDescent="0.35">
      <c r="A3721" s="1">
        <v>41955</v>
      </c>
      <c r="B3721" s="16">
        <f>YEAR(TradeDash[[#This Row],[Date]])</f>
        <v>2014</v>
      </c>
      <c r="C3721">
        <v>8383.2999999999993</v>
      </c>
      <c r="D3721" s="3">
        <f>IFERROR(TradeDash[[#This Row],[Nifty]]/C3720-1,"")</f>
        <v>2.4693129570172445E-3</v>
      </c>
      <c r="E3721">
        <f ca="1">IFERROR(AVERAGE(OFFSET(TradeDash[[#This Row],[Returns]],0,0,-n_days))/STDEV(OFFSET(TradeDash[[#This Row],[Returns]],0,0,-n_days)),"")</f>
        <v>0.34359020297245058</v>
      </c>
      <c r="F3721">
        <f ca="1">IFERROR(AVERAGE(OFFSET(TradeDash[[#This Row],[Returns]],0,0,-n_days*2))/STDEV(OFFSET(TradeDash[[#This Row],[Returns]],0,0,-n_days*2)),"")</f>
        <v>8.0304105300697495E-2</v>
      </c>
      <c r="G3721">
        <f ca="1">IF(ISNUMBER(TradeDash[[#This Row],[2n day Sharpe]]),AVERAGE(TradeDash[[#This Row],[n day Sharpe]:[2n day Sharpe]]),"")</f>
        <v>0.21194715413657403</v>
      </c>
      <c r="H3721">
        <f ca="1">IF(ISNUMBER(TradeDash[[#This Row],[Sharpe Average]]),IF(TradeDash[[#This Row],[Sharpe Average]]&gt;$G$1,1,0),"")</f>
        <v>1</v>
      </c>
      <c r="I3721" s="2">
        <f ca="1">IF(ISNUMBER(TradeDash[[#This Row],[Signal]]),MAX(IF(AND(TradeDash[[#This Row],[Signal]]=1,I3720&lt;1),I3720+$E$1,IF(AND(TradeDash[[#This Row],[Signal]]=0,I3720&gt;0),I3720-$E$1,IF(AND(TradeDash[[#This Row],[Signal]]=1,I3720=1),I3720,IF(AND(TradeDash[[#This Row],[Signal]]=0,I3720=0),I3720,0)))),0),"")</f>
        <v>1</v>
      </c>
      <c r="J3721" s="3">
        <f ca="1">IF(ISNUMBER(TradeDash[[#This Row],[Position]]),TradeDash[[#This Row],[Position]]*D3722,"")</f>
        <v>-3.0357973590351417E-3</v>
      </c>
      <c r="K3721" s="7">
        <f ca="1">K3720*IFERROR(1+TradeDash[[#This Row],[Port Return]],1)</f>
        <v>6391414.1576395193</v>
      </c>
      <c r="L3721" s="7">
        <f ca="1">IF(ISNUMBER(TradeDash[[#This Row],[Port Return]]),L3720*(1+TradeDash[[#This Row],[Returns]]),L3720)</f>
        <v>5331192.3688394334</v>
      </c>
    </row>
    <row r="3722" spans="1:12" x14ac:dyDescent="0.35">
      <c r="A3722" s="1">
        <v>41956</v>
      </c>
      <c r="B3722" s="16">
        <f>YEAR(TradeDash[[#This Row],[Date]])</f>
        <v>2014</v>
      </c>
      <c r="C3722">
        <v>8357.85</v>
      </c>
      <c r="D3722" s="3">
        <f>IFERROR(TradeDash[[#This Row],[Nifty]]/C3721-1,"")</f>
        <v>-3.0357973590351417E-3</v>
      </c>
      <c r="E3722">
        <f ca="1">IFERROR(AVERAGE(OFFSET(TradeDash[[#This Row],[Returns]],0,0,-n_days))/STDEV(OFFSET(TradeDash[[#This Row],[Returns]],0,0,-n_days)),"")</f>
        <v>0.45070534741214191</v>
      </c>
      <c r="F3722">
        <f ca="1">IFERROR(AVERAGE(OFFSET(TradeDash[[#This Row],[Returns]],0,0,-n_days*2))/STDEV(OFFSET(TradeDash[[#This Row],[Returns]],0,0,-n_days*2)),"")</f>
        <v>7.8831216205624582E-2</v>
      </c>
      <c r="G3722">
        <f ca="1">IF(ISNUMBER(TradeDash[[#This Row],[2n day Sharpe]]),AVERAGE(TradeDash[[#This Row],[n day Sharpe]:[2n day Sharpe]]),"")</f>
        <v>0.26476828180888323</v>
      </c>
      <c r="H3722">
        <f ca="1">IF(ISNUMBER(TradeDash[[#This Row],[Sharpe Average]]),IF(TradeDash[[#This Row],[Sharpe Average]]&gt;$G$1,1,0),"")</f>
        <v>1</v>
      </c>
      <c r="I3722" s="2">
        <f ca="1">IF(ISNUMBER(TradeDash[[#This Row],[Signal]]),MAX(IF(AND(TradeDash[[#This Row],[Signal]]=1,I3721&lt;1),I3721+$E$1,IF(AND(TradeDash[[#This Row],[Signal]]=0,I3721&gt;0),I3721-$E$1,IF(AND(TradeDash[[#This Row],[Signal]]=1,I3721=1),I3721,IF(AND(TradeDash[[#This Row],[Signal]]=0,I3721=0),I3721,0)))),0),"")</f>
        <v>1</v>
      </c>
      <c r="J3722" s="3">
        <f ca="1">IF(ISNUMBER(TradeDash[[#This Row],[Position]]),TradeDash[[#This Row],[Position]]*D3723,"")</f>
        <v>3.8347182588822637E-3</v>
      </c>
      <c r="K3722" s="7">
        <f ca="1">K3721*IFERROR(1+TradeDash[[#This Row],[Port Return]],1)</f>
        <v>6415923.4302098984</v>
      </c>
      <c r="L3722" s="7">
        <f ca="1">IF(ISNUMBER(TradeDash[[#This Row],[Port Return]]),L3721*(1+TradeDash[[#This Row],[Returns]]),L3721)</f>
        <v>5315007.9491256019</v>
      </c>
    </row>
    <row r="3723" spans="1:12" x14ac:dyDescent="0.35">
      <c r="A3723" s="1">
        <v>41957</v>
      </c>
      <c r="B3723" s="16">
        <f>YEAR(TradeDash[[#This Row],[Date]])</f>
        <v>2014</v>
      </c>
      <c r="C3723">
        <v>8389.9</v>
      </c>
      <c r="D3723" s="3">
        <f>IFERROR(TradeDash[[#This Row],[Nifty]]/C3722-1,"")</f>
        <v>3.8347182588822637E-3</v>
      </c>
      <c r="E3723">
        <f ca="1">IFERROR(AVERAGE(OFFSET(TradeDash[[#This Row],[Returns]],0,0,-n_days))/STDEV(OFFSET(TradeDash[[#This Row],[Returns]],0,0,-n_days)),"")</f>
        <v>0.45597971139996224</v>
      </c>
      <c r="F3723">
        <f ca="1">IFERROR(AVERAGE(OFFSET(TradeDash[[#This Row],[Returns]],0,0,-n_days*2))/STDEV(OFFSET(TradeDash[[#This Row],[Returns]],0,0,-n_days*2)),"")</f>
        <v>0.11328722833043126</v>
      </c>
      <c r="G3723">
        <f ca="1">IF(ISNUMBER(TradeDash[[#This Row],[2n day Sharpe]]),AVERAGE(TradeDash[[#This Row],[n day Sharpe]:[2n day Sharpe]]),"")</f>
        <v>0.28463346986519678</v>
      </c>
      <c r="H3723">
        <f ca="1">IF(ISNUMBER(TradeDash[[#This Row],[Sharpe Average]]),IF(TradeDash[[#This Row],[Sharpe Average]]&gt;$G$1,1,0),"")</f>
        <v>1</v>
      </c>
      <c r="I3723" s="2">
        <f ca="1">IF(ISNUMBER(TradeDash[[#This Row],[Signal]]),MAX(IF(AND(TradeDash[[#This Row],[Signal]]=1,I3722&lt;1),I3722+$E$1,IF(AND(TradeDash[[#This Row],[Signal]]=0,I3722&gt;0),I3722-$E$1,IF(AND(TradeDash[[#This Row],[Signal]]=1,I3722=1),I3722,IF(AND(TradeDash[[#This Row],[Signal]]=0,I3722=0),I3722,0)))),0),"")</f>
        <v>1</v>
      </c>
      <c r="J3723" s="3">
        <f ca="1">IF(ISNUMBER(TradeDash[[#This Row],[Position]]),TradeDash[[#This Row],[Position]]*D3724,"")</f>
        <v>4.8689495703166941E-3</v>
      </c>
      <c r="K3723" s="7">
        <f ca="1">K3722*IFERROR(1+TradeDash[[#This Row],[Port Return]],1)</f>
        <v>6447162.2378386036</v>
      </c>
      <c r="L3723" s="7">
        <f ca="1">IF(ISNUMBER(TradeDash[[#This Row],[Port Return]]),L3722*(1+TradeDash[[#This Row],[Returns]]),L3722)</f>
        <v>5335389.5071542179</v>
      </c>
    </row>
    <row r="3724" spans="1:12" x14ac:dyDescent="0.35">
      <c r="A3724" s="1">
        <v>41960</v>
      </c>
      <c r="B3724" s="16">
        <f>YEAR(TradeDash[[#This Row],[Date]])</f>
        <v>2014</v>
      </c>
      <c r="C3724">
        <v>8430.75</v>
      </c>
      <c r="D3724" s="3">
        <f>IFERROR(TradeDash[[#This Row],[Nifty]]/C3723-1,"")</f>
        <v>4.8689495703166941E-3</v>
      </c>
      <c r="E3724">
        <f ca="1">IFERROR(AVERAGE(OFFSET(TradeDash[[#This Row],[Returns]],0,0,-n_days))/STDEV(OFFSET(TradeDash[[#This Row],[Returns]],0,0,-n_days)),"")</f>
        <v>0.51948448899072552</v>
      </c>
      <c r="F3724">
        <f ca="1">IFERROR(AVERAGE(OFFSET(TradeDash[[#This Row],[Returns]],0,0,-n_days*2))/STDEV(OFFSET(TradeDash[[#This Row],[Returns]],0,0,-n_days*2)),"")</f>
        <v>0.13099577542336516</v>
      </c>
      <c r="G3724">
        <f ca="1">IF(ISNUMBER(TradeDash[[#This Row],[2n day Sharpe]]),AVERAGE(TradeDash[[#This Row],[n day Sharpe]:[2n day Sharpe]]),"")</f>
        <v>0.32524013220704534</v>
      </c>
      <c r="H3724">
        <f ca="1">IF(ISNUMBER(TradeDash[[#This Row],[Sharpe Average]]),IF(TradeDash[[#This Row],[Sharpe Average]]&gt;$G$1,1,0),"")</f>
        <v>1</v>
      </c>
      <c r="I3724" s="2">
        <f ca="1">IF(ISNUMBER(TradeDash[[#This Row],[Signal]]),MAX(IF(AND(TradeDash[[#This Row],[Signal]]=1,I3723&lt;1),I3723+$E$1,IF(AND(TradeDash[[#This Row],[Signal]]=0,I3723&gt;0),I3723-$E$1,IF(AND(TradeDash[[#This Row],[Signal]]=1,I3723=1),I3723,IF(AND(TradeDash[[#This Row],[Signal]]=0,I3723=0),I3723,0)))),0),"")</f>
        <v>1</v>
      </c>
      <c r="J3724" s="3">
        <f ca="1">IF(ISNUMBER(TradeDash[[#This Row],[Position]]),TradeDash[[#This Row],[Position]]*D3725,"")</f>
        <v>-5.7527503484278153E-4</v>
      </c>
      <c r="K3724" s="7">
        <f ca="1">K3723*IFERROR(1+TradeDash[[#This Row],[Port Return]],1)</f>
        <v>6443453.3463575942</v>
      </c>
      <c r="L3724" s="7">
        <f ca="1">IF(ISNUMBER(TradeDash[[#This Row],[Port Return]]),L3723*(1+TradeDash[[#This Row],[Returns]]),L3723)</f>
        <v>5361367.2496025488</v>
      </c>
    </row>
    <row r="3725" spans="1:12" x14ac:dyDescent="0.35">
      <c r="A3725" s="1">
        <v>41961</v>
      </c>
      <c r="B3725" s="16">
        <f>YEAR(TradeDash[[#This Row],[Date]])</f>
        <v>2014</v>
      </c>
      <c r="C3725">
        <v>8425.9</v>
      </c>
      <c r="D3725" s="3">
        <f>IFERROR(TradeDash[[#This Row],[Nifty]]/C3724-1,"")</f>
        <v>-5.7527503484278153E-4</v>
      </c>
      <c r="E3725">
        <f ca="1">IFERROR(AVERAGE(OFFSET(TradeDash[[#This Row],[Returns]],0,0,-n_days))/STDEV(OFFSET(TradeDash[[#This Row],[Returns]],0,0,-n_days)),"")</f>
        <v>0.79039858731367163</v>
      </c>
      <c r="F3725">
        <f ca="1">IFERROR(AVERAGE(OFFSET(TradeDash[[#This Row],[Returns]],0,0,-n_days*2))/STDEV(OFFSET(TradeDash[[#This Row],[Returns]],0,0,-n_days*2)),"")</f>
        <v>0.12179692743676046</v>
      </c>
      <c r="G3725">
        <f ca="1">IF(ISNUMBER(TradeDash[[#This Row],[2n day Sharpe]]),AVERAGE(TradeDash[[#This Row],[n day Sharpe]:[2n day Sharpe]]),"")</f>
        <v>0.45609775737521607</v>
      </c>
      <c r="H3725">
        <f ca="1">IF(ISNUMBER(TradeDash[[#This Row],[Sharpe Average]]),IF(TradeDash[[#This Row],[Sharpe Average]]&gt;$G$1,1,0),"")</f>
        <v>1</v>
      </c>
      <c r="I3725" s="2">
        <f ca="1">IF(ISNUMBER(TradeDash[[#This Row],[Signal]]),MAX(IF(AND(TradeDash[[#This Row],[Signal]]=1,I3724&lt;1),I3724+$E$1,IF(AND(TradeDash[[#This Row],[Signal]]=0,I3724&gt;0),I3724-$E$1,IF(AND(TradeDash[[#This Row],[Signal]]=1,I3724=1),I3724,IF(AND(TradeDash[[#This Row],[Signal]]=0,I3724=0),I3724,0)))),0),"")</f>
        <v>1</v>
      </c>
      <c r="J3725" s="3">
        <f ca="1">IF(ISNUMBER(TradeDash[[#This Row],[Position]]),TradeDash[[#This Row],[Position]]*D3726,"")</f>
        <v>-5.1745214161098563E-3</v>
      </c>
      <c r="K3725" s="7">
        <f ca="1">K3724*IFERROR(1+TradeDash[[#This Row],[Port Return]],1)</f>
        <v>6410111.5590231624</v>
      </c>
      <c r="L3725" s="7">
        <f ca="1">IF(ISNUMBER(TradeDash[[#This Row],[Port Return]]),L3724*(1+TradeDash[[#This Row],[Returns]]),L3724)</f>
        <v>5358282.9888712289</v>
      </c>
    </row>
    <row r="3726" spans="1:12" x14ac:dyDescent="0.35">
      <c r="A3726" s="1">
        <v>41962</v>
      </c>
      <c r="B3726" s="16">
        <f>YEAR(TradeDash[[#This Row],[Date]])</f>
        <v>2014</v>
      </c>
      <c r="C3726">
        <v>8382.2999999999993</v>
      </c>
      <c r="D3726" s="3">
        <f>IFERROR(TradeDash[[#This Row],[Nifty]]/C3725-1,"")</f>
        <v>-5.1745214161098563E-3</v>
      </c>
      <c r="E3726">
        <f ca="1">IFERROR(AVERAGE(OFFSET(TradeDash[[#This Row],[Returns]],0,0,-n_days))/STDEV(OFFSET(TradeDash[[#This Row],[Returns]],0,0,-n_days)),"")</f>
        <v>0.65476856897191327</v>
      </c>
      <c r="F3726">
        <f ca="1">IFERROR(AVERAGE(OFFSET(TradeDash[[#This Row],[Returns]],0,0,-n_days*2))/STDEV(OFFSET(TradeDash[[#This Row],[Returns]],0,0,-n_days*2)),"")</f>
        <v>0.1308704588432866</v>
      </c>
      <c r="G3726">
        <f ca="1">IF(ISNUMBER(TradeDash[[#This Row],[2n day Sharpe]]),AVERAGE(TradeDash[[#This Row],[n day Sharpe]:[2n day Sharpe]]),"")</f>
        <v>0.39281951390759995</v>
      </c>
      <c r="H3726">
        <f ca="1">IF(ISNUMBER(TradeDash[[#This Row],[Sharpe Average]]),IF(TradeDash[[#This Row],[Sharpe Average]]&gt;$G$1,1,0),"")</f>
        <v>1</v>
      </c>
      <c r="I3726" s="2">
        <f ca="1">IF(ISNUMBER(TradeDash[[#This Row],[Signal]]),MAX(IF(AND(TradeDash[[#This Row],[Signal]]=1,I3725&lt;1),I3725+$E$1,IF(AND(TradeDash[[#This Row],[Signal]]=0,I3725&gt;0),I3725-$E$1,IF(AND(TradeDash[[#This Row],[Signal]]=1,I3725=1),I3725,IF(AND(TradeDash[[#This Row],[Signal]]=0,I3725=0),I3725,0)))),0),"")</f>
        <v>1</v>
      </c>
      <c r="J3726" s="3">
        <f ca="1">IF(ISNUMBER(TradeDash[[#This Row],[Position]]),TradeDash[[#This Row],[Position]]*D3727,"")</f>
        <v>2.3382603819954717E-3</v>
      </c>
      <c r="K3726" s="7">
        <f ca="1">K3725*IFERROR(1+TradeDash[[#This Row],[Port Return]],1)</f>
        <v>6425100.068925797</v>
      </c>
      <c r="L3726" s="7">
        <f ca="1">IF(ISNUMBER(TradeDash[[#This Row],[Port Return]]),L3725*(1+TradeDash[[#This Row],[Returns]]),L3725)</f>
        <v>5330556.4387917379</v>
      </c>
    </row>
    <row r="3727" spans="1:12" x14ac:dyDescent="0.35">
      <c r="A3727" s="1">
        <v>41963</v>
      </c>
      <c r="B3727" s="16">
        <f>YEAR(TradeDash[[#This Row],[Date]])</f>
        <v>2014</v>
      </c>
      <c r="C3727">
        <v>8401.9</v>
      </c>
      <c r="D3727" s="3">
        <f>IFERROR(TradeDash[[#This Row],[Nifty]]/C3726-1,"")</f>
        <v>2.3382603819954717E-3</v>
      </c>
      <c r="E3727">
        <f ca="1">IFERROR(AVERAGE(OFFSET(TradeDash[[#This Row],[Returns]],0,0,-n_days))/STDEV(OFFSET(TradeDash[[#This Row],[Returns]],0,0,-n_days)),"")</f>
        <v>0.60650243606932519</v>
      </c>
      <c r="F3727">
        <f ca="1">IFERROR(AVERAGE(OFFSET(TradeDash[[#This Row],[Returns]],0,0,-n_days*2))/STDEV(OFFSET(TradeDash[[#This Row],[Returns]],0,0,-n_days*2)),"")</f>
        <v>0.18760104549156492</v>
      </c>
      <c r="G3727">
        <f ca="1">IF(ISNUMBER(TradeDash[[#This Row],[2n day Sharpe]]),AVERAGE(TradeDash[[#This Row],[n day Sharpe]:[2n day Sharpe]]),"")</f>
        <v>0.39705174078044503</v>
      </c>
      <c r="H3727">
        <f ca="1">IF(ISNUMBER(TradeDash[[#This Row],[Sharpe Average]]),IF(TradeDash[[#This Row],[Sharpe Average]]&gt;$G$1,1,0),"")</f>
        <v>1</v>
      </c>
      <c r="I3727" s="2">
        <f ca="1">IF(ISNUMBER(TradeDash[[#This Row],[Signal]]),MAX(IF(AND(TradeDash[[#This Row],[Signal]]=1,I3726&lt;1),I3726+$E$1,IF(AND(TradeDash[[#This Row],[Signal]]=0,I3726&gt;0),I3726-$E$1,IF(AND(TradeDash[[#This Row],[Signal]]=1,I3726=1),I3726,IF(AND(TradeDash[[#This Row],[Signal]]=0,I3726=0),I3726,0)))),0),"")</f>
        <v>1</v>
      </c>
      <c r="J3727" s="3">
        <f ca="1">IF(ISNUMBER(TradeDash[[#This Row],[Position]]),TradeDash[[#This Row],[Position]]*D3728,"")</f>
        <v>8.9801116414145454E-3</v>
      </c>
      <c r="K3727" s="7">
        <f ca="1">K3726*IFERROR(1+TradeDash[[#This Row],[Port Return]],1)</f>
        <v>6482798.1848520106</v>
      </c>
      <c r="L3727" s="7">
        <f ca="1">IF(ISNUMBER(TradeDash[[#This Row],[Port Return]]),L3726*(1+TradeDash[[#This Row],[Returns]]),L3726)</f>
        <v>5343020.6677265558</v>
      </c>
    </row>
    <row r="3728" spans="1:12" x14ac:dyDescent="0.35">
      <c r="A3728" s="1">
        <v>41964</v>
      </c>
      <c r="B3728" s="16">
        <f>YEAR(TradeDash[[#This Row],[Date]])</f>
        <v>2014</v>
      </c>
      <c r="C3728">
        <v>8477.35</v>
      </c>
      <c r="D3728" s="3">
        <f>IFERROR(TradeDash[[#This Row],[Nifty]]/C3727-1,"")</f>
        <v>8.9801116414145454E-3</v>
      </c>
      <c r="E3728">
        <f ca="1">IFERROR(AVERAGE(OFFSET(TradeDash[[#This Row],[Returns]],0,0,-n_days))/STDEV(OFFSET(TradeDash[[#This Row],[Returns]],0,0,-n_days)),"")</f>
        <v>0.61943494828968293</v>
      </c>
      <c r="F3728">
        <f ca="1">IFERROR(AVERAGE(OFFSET(TradeDash[[#This Row],[Returns]],0,0,-n_days*2))/STDEV(OFFSET(TradeDash[[#This Row],[Returns]],0,0,-n_days*2)),"")</f>
        <v>0.19745810164607883</v>
      </c>
      <c r="G3728">
        <f ca="1">IF(ISNUMBER(TradeDash[[#This Row],[2n day Sharpe]]),AVERAGE(TradeDash[[#This Row],[n day Sharpe]:[2n day Sharpe]]),"")</f>
        <v>0.40844652496788086</v>
      </c>
      <c r="H3728">
        <f ca="1">IF(ISNUMBER(TradeDash[[#This Row],[Sharpe Average]]),IF(TradeDash[[#This Row],[Sharpe Average]]&gt;$G$1,1,0),"")</f>
        <v>1</v>
      </c>
      <c r="I3728" s="2">
        <f ca="1">IF(ISNUMBER(TradeDash[[#This Row],[Signal]]),MAX(IF(AND(TradeDash[[#This Row],[Signal]]=1,I3727&lt;1),I3727+$E$1,IF(AND(TradeDash[[#This Row],[Signal]]=0,I3727&gt;0),I3727-$E$1,IF(AND(TradeDash[[#This Row],[Signal]]=1,I3727=1),I3727,IF(AND(TradeDash[[#This Row],[Signal]]=0,I3727=0),I3727,0)))),0),"")</f>
        <v>1</v>
      </c>
      <c r="J3728" s="3">
        <f ca="1">IF(ISNUMBER(TradeDash[[#This Row],[Position]]),TradeDash[[#This Row],[Position]]*D3729,"")</f>
        <v>6.2283614572948842E-3</v>
      </c>
      <c r="K3728" s="7">
        <f ca="1">K3727*IFERROR(1+TradeDash[[#This Row],[Port Return]],1)</f>
        <v>6523175.3952019643</v>
      </c>
      <c r="L3728" s="7">
        <f ca="1">IF(ISNUMBER(TradeDash[[#This Row],[Port Return]]),L3727*(1+TradeDash[[#This Row],[Returns]]),L3727)</f>
        <v>5391001.5898251254</v>
      </c>
    </row>
    <row r="3729" spans="1:12" x14ac:dyDescent="0.35">
      <c r="A3729" s="1">
        <v>41967</v>
      </c>
      <c r="B3729" s="16">
        <f>YEAR(TradeDash[[#This Row],[Date]])</f>
        <v>2014</v>
      </c>
      <c r="C3729">
        <v>8530.15</v>
      </c>
      <c r="D3729" s="3">
        <f>IFERROR(TradeDash[[#This Row],[Nifty]]/C3728-1,"")</f>
        <v>6.2283614572948842E-3</v>
      </c>
      <c r="E3729">
        <f ca="1">IFERROR(AVERAGE(OFFSET(TradeDash[[#This Row],[Returns]],0,0,-n_days))/STDEV(OFFSET(TradeDash[[#This Row],[Returns]],0,0,-n_days)),"")</f>
        <v>0.60826686103412397</v>
      </c>
      <c r="F3729">
        <f ca="1">IFERROR(AVERAGE(OFFSET(TradeDash[[#This Row],[Returns]],0,0,-n_days*2))/STDEV(OFFSET(TradeDash[[#This Row],[Returns]],0,0,-n_days*2)),"")</f>
        <v>0.17028257997211965</v>
      </c>
      <c r="G3729">
        <f ca="1">IF(ISNUMBER(TradeDash[[#This Row],[2n day Sharpe]]),AVERAGE(TradeDash[[#This Row],[n day Sharpe]:[2n day Sharpe]]),"")</f>
        <v>0.38927472050312184</v>
      </c>
      <c r="H3729">
        <f ca="1">IF(ISNUMBER(TradeDash[[#This Row],[Sharpe Average]]),IF(TradeDash[[#This Row],[Sharpe Average]]&gt;$G$1,1,0),"")</f>
        <v>1</v>
      </c>
      <c r="I3729" s="2">
        <f ca="1">IF(ISNUMBER(TradeDash[[#This Row],[Signal]]),MAX(IF(AND(TradeDash[[#This Row],[Signal]]=1,I3728&lt;1),I3728+$E$1,IF(AND(TradeDash[[#This Row],[Signal]]=0,I3728&gt;0),I3728-$E$1,IF(AND(TradeDash[[#This Row],[Signal]]=1,I3728=1),I3728,IF(AND(TradeDash[[#This Row],[Signal]]=0,I3728=0),I3728,0)))),0),"")</f>
        <v>1</v>
      </c>
      <c r="J3729" s="3">
        <f ca="1">IF(ISNUMBER(TradeDash[[#This Row],[Position]]),TradeDash[[#This Row],[Position]]*D3730,"")</f>
        <v>-7.8603541555540835E-3</v>
      </c>
      <c r="K3729" s="7">
        <f ca="1">K3728*IFERROR(1+TradeDash[[#This Row],[Port Return]],1)</f>
        <v>6471900.9263768801</v>
      </c>
      <c r="L3729" s="7">
        <f ca="1">IF(ISNUMBER(TradeDash[[#This Row],[Port Return]]),L3728*(1+TradeDash[[#This Row],[Returns]]),L3728)</f>
        <v>5424578.696343408</v>
      </c>
    </row>
    <row r="3730" spans="1:12" x14ac:dyDescent="0.35">
      <c r="A3730" s="1">
        <v>41968</v>
      </c>
      <c r="B3730" s="16">
        <f>YEAR(TradeDash[[#This Row],[Date]])</f>
        <v>2014</v>
      </c>
      <c r="C3730">
        <v>8463.1</v>
      </c>
      <c r="D3730" s="3">
        <f>IFERROR(TradeDash[[#This Row],[Nifty]]/C3729-1,"")</f>
        <v>-7.8603541555540835E-3</v>
      </c>
      <c r="E3730">
        <f ca="1">IFERROR(AVERAGE(OFFSET(TradeDash[[#This Row],[Returns]],0,0,-n_days))/STDEV(OFFSET(TradeDash[[#This Row],[Returns]],0,0,-n_days)),"")</f>
        <v>0.46513819277459434</v>
      </c>
      <c r="F3730">
        <f ca="1">IFERROR(AVERAGE(OFFSET(TradeDash[[#This Row],[Returns]],0,0,-n_days*2))/STDEV(OFFSET(TradeDash[[#This Row],[Returns]],0,0,-n_days*2)),"")</f>
        <v>0.1387558218239795</v>
      </c>
      <c r="G3730">
        <f ca="1">IF(ISNUMBER(TradeDash[[#This Row],[2n day Sharpe]]),AVERAGE(TradeDash[[#This Row],[n day Sharpe]:[2n day Sharpe]]),"")</f>
        <v>0.30194700729928692</v>
      </c>
      <c r="H3730">
        <f ca="1">IF(ISNUMBER(TradeDash[[#This Row],[Sharpe Average]]),IF(TradeDash[[#This Row],[Sharpe Average]]&gt;$G$1,1,0),"")</f>
        <v>1</v>
      </c>
      <c r="I3730" s="2">
        <f ca="1">IF(ISNUMBER(TradeDash[[#This Row],[Signal]]),MAX(IF(AND(TradeDash[[#This Row],[Signal]]=1,I3729&lt;1),I3729+$E$1,IF(AND(TradeDash[[#This Row],[Signal]]=0,I3729&gt;0),I3729-$E$1,IF(AND(TradeDash[[#This Row],[Signal]]=1,I3729=1),I3729,IF(AND(TradeDash[[#This Row],[Signal]]=0,I3729=0),I3729,0)))),0),"")</f>
        <v>1</v>
      </c>
      <c r="J3730" s="3">
        <f ca="1">IF(ISNUMBER(TradeDash[[#This Row],[Position]]),TradeDash[[#This Row],[Position]]*D3731,"")</f>
        <v>1.4947241554512658E-3</v>
      </c>
      <c r="K3730" s="7">
        <f ca="1">K3729*IFERROR(1+TradeDash[[#This Row],[Port Return]],1)</f>
        <v>6481574.6330232229</v>
      </c>
      <c r="L3730" s="7">
        <f ca="1">IF(ISNUMBER(TradeDash[[#This Row],[Port Return]]),L3729*(1+TradeDash[[#This Row],[Returns]]),L3729)</f>
        <v>5381939.5866454747</v>
      </c>
    </row>
    <row r="3731" spans="1:12" x14ac:dyDescent="0.35">
      <c r="A3731" s="1">
        <v>41969</v>
      </c>
      <c r="B3731" s="16">
        <f>YEAR(TradeDash[[#This Row],[Date]])</f>
        <v>2014</v>
      </c>
      <c r="C3731">
        <v>8475.75</v>
      </c>
      <c r="D3731" s="3">
        <f>IFERROR(TradeDash[[#This Row],[Nifty]]/C3730-1,"")</f>
        <v>1.4947241554512658E-3</v>
      </c>
      <c r="E3731">
        <f ca="1">IFERROR(AVERAGE(OFFSET(TradeDash[[#This Row],[Returns]],0,0,-n_days))/STDEV(OFFSET(TradeDash[[#This Row],[Returns]],0,0,-n_days)),"")</f>
        <v>0.51406092187064312</v>
      </c>
      <c r="F3731">
        <f ca="1">IFERROR(AVERAGE(OFFSET(TradeDash[[#This Row],[Returns]],0,0,-n_days*2))/STDEV(OFFSET(TradeDash[[#This Row],[Returns]],0,0,-n_days*2)),"")</f>
        <v>0.1337438141908249</v>
      </c>
      <c r="G3731">
        <f ca="1">IF(ISNUMBER(TradeDash[[#This Row],[2n day Sharpe]]),AVERAGE(TradeDash[[#This Row],[n day Sharpe]:[2n day Sharpe]]),"")</f>
        <v>0.32390236803073402</v>
      </c>
      <c r="H3731">
        <f ca="1">IF(ISNUMBER(TradeDash[[#This Row],[Sharpe Average]]),IF(TradeDash[[#This Row],[Sharpe Average]]&gt;$G$1,1,0),"")</f>
        <v>1</v>
      </c>
      <c r="I3731" s="2">
        <f ca="1">IF(ISNUMBER(TradeDash[[#This Row],[Signal]]),MAX(IF(AND(TradeDash[[#This Row],[Signal]]=1,I3730&lt;1),I3730+$E$1,IF(AND(TradeDash[[#This Row],[Signal]]=0,I3730&gt;0),I3730-$E$1,IF(AND(TradeDash[[#This Row],[Signal]]=1,I3730=1),I3730,IF(AND(TradeDash[[#This Row],[Signal]]=0,I3730=0),I3730,0)))),0),"")</f>
        <v>1</v>
      </c>
      <c r="J3731" s="3">
        <f ca="1">IF(ISNUMBER(TradeDash[[#This Row],[Position]]),TradeDash[[#This Row],[Position]]*D3732,"")</f>
        <v>2.1767985134060197E-3</v>
      </c>
      <c r="K3731" s="7">
        <f ca="1">K3730*IFERROR(1+TradeDash[[#This Row],[Port Return]],1)</f>
        <v>6495683.7150489176</v>
      </c>
      <c r="L3731" s="7">
        <f ca="1">IF(ISNUMBER(TradeDash[[#This Row],[Port Return]]),L3730*(1+TradeDash[[#This Row],[Returns]]),L3730)</f>
        <v>5389984.1017488129</v>
      </c>
    </row>
    <row r="3732" spans="1:12" x14ac:dyDescent="0.35">
      <c r="A3732" s="1">
        <v>41970</v>
      </c>
      <c r="B3732" s="16">
        <f>YEAR(TradeDash[[#This Row],[Date]])</f>
        <v>2014</v>
      </c>
      <c r="C3732">
        <v>8494.2000000000007</v>
      </c>
      <c r="D3732" s="3">
        <f>IFERROR(TradeDash[[#This Row],[Nifty]]/C3731-1,"")</f>
        <v>2.1767985134060197E-3</v>
      </c>
      <c r="E3732">
        <f ca="1">IFERROR(AVERAGE(OFFSET(TradeDash[[#This Row],[Returns]],0,0,-n_days))/STDEV(OFFSET(TradeDash[[#This Row],[Returns]],0,0,-n_days)),"")</f>
        <v>0.494743619552722</v>
      </c>
      <c r="F3732">
        <f ca="1">IFERROR(AVERAGE(OFFSET(TradeDash[[#This Row],[Returns]],0,0,-n_days*2))/STDEV(OFFSET(TradeDash[[#This Row],[Returns]],0,0,-n_days*2)),"")</f>
        <v>0.20631952365393447</v>
      </c>
      <c r="G3732">
        <f ca="1">IF(ISNUMBER(TradeDash[[#This Row],[2n day Sharpe]]),AVERAGE(TradeDash[[#This Row],[n day Sharpe]:[2n day Sharpe]]),"")</f>
        <v>0.35053157160332826</v>
      </c>
      <c r="H3732">
        <f ca="1">IF(ISNUMBER(TradeDash[[#This Row],[Sharpe Average]]),IF(TradeDash[[#This Row],[Sharpe Average]]&gt;$G$1,1,0),"")</f>
        <v>1</v>
      </c>
      <c r="I3732" s="2">
        <f ca="1">IF(ISNUMBER(TradeDash[[#This Row],[Signal]]),MAX(IF(AND(TradeDash[[#This Row],[Signal]]=1,I3731&lt;1),I3731+$E$1,IF(AND(TradeDash[[#This Row],[Signal]]=0,I3731&gt;0),I3731-$E$1,IF(AND(TradeDash[[#This Row],[Signal]]=1,I3731=1),I3731,IF(AND(TradeDash[[#This Row],[Signal]]=0,I3731=0),I3731,0)))),0),"")</f>
        <v>1</v>
      </c>
      <c r="J3732" s="3">
        <f ca="1">IF(ISNUMBER(TradeDash[[#This Row],[Position]]),TradeDash[[#This Row],[Position]]*D3733,"")</f>
        <v>1.1072261072260892E-2</v>
      </c>
      <c r="K3732" s="7">
        <f ca="1">K3731*IFERROR(1+TradeDash[[#This Row],[Port Return]],1)</f>
        <v>6567605.6209847732</v>
      </c>
      <c r="L3732" s="7">
        <f ca="1">IF(ISNUMBER(TradeDash[[#This Row],[Port Return]]),L3731*(1+TradeDash[[#This Row],[Returns]]),L3731)</f>
        <v>5401717.0111287823</v>
      </c>
    </row>
    <row r="3733" spans="1:12" x14ac:dyDescent="0.35">
      <c r="A3733" s="1">
        <v>41971</v>
      </c>
      <c r="B3733" s="16">
        <f>YEAR(TradeDash[[#This Row],[Date]])</f>
        <v>2014</v>
      </c>
      <c r="C3733">
        <v>8588.25</v>
      </c>
      <c r="D3733" s="3">
        <f>IFERROR(TradeDash[[#This Row],[Nifty]]/C3732-1,"")</f>
        <v>1.1072261072260892E-2</v>
      </c>
      <c r="E3733">
        <f ca="1">IFERROR(AVERAGE(OFFSET(TradeDash[[#This Row],[Returns]],0,0,-n_days))/STDEV(OFFSET(TradeDash[[#This Row],[Returns]],0,0,-n_days)),"")</f>
        <v>0.50617029400861546</v>
      </c>
      <c r="F3733">
        <f ca="1">IFERROR(AVERAGE(OFFSET(TradeDash[[#This Row],[Returns]],0,0,-n_days*2))/STDEV(OFFSET(TradeDash[[#This Row],[Returns]],0,0,-n_days*2)),"")</f>
        <v>0.24707012517924079</v>
      </c>
      <c r="G3733">
        <f ca="1">IF(ISNUMBER(TradeDash[[#This Row],[2n day Sharpe]]),AVERAGE(TradeDash[[#This Row],[n day Sharpe]:[2n day Sharpe]]),"")</f>
        <v>0.37662020959392811</v>
      </c>
      <c r="H3733">
        <f ca="1">IF(ISNUMBER(TradeDash[[#This Row],[Sharpe Average]]),IF(TradeDash[[#This Row],[Sharpe Average]]&gt;$G$1,1,0),"")</f>
        <v>1</v>
      </c>
      <c r="I3733" s="2">
        <f ca="1">IF(ISNUMBER(TradeDash[[#This Row],[Signal]]),MAX(IF(AND(TradeDash[[#This Row],[Signal]]=1,I3732&lt;1),I3732+$E$1,IF(AND(TradeDash[[#This Row],[Signal]]=0,I3732&gt;0),I3732-$E$1,IF(AND(TradeDash[[#This Row],[Signal]]=1,I3732=1),I3732,IF(AND(TradeDash[[#This Row],[Signal]]=0,I3732=0),I3732,0)))),0),"")</f>
        <v>1</v>
      </c>
      <c r="J3733" s="3">
        <f ca="1">IF(ISNUMBER(TradeDash[[#This Row],[Position]]),TradeDash[[#This Row],[Position]]*D3734,"")</f>
        <v>-3.7667743719617119E-3</v>
      </c>
      <c r="K3733" s="7">
        <f ca="1">K3732*IFERROR(1+TradeDash[[#This Row],[Port Return]],1)</f>
        <v>6542866.9324464956</v>
      </c>
      <c r="L3733" s="7">
        <f ca="1">IF(ISNUMBER(TradeDash[[#This Row],[Port Return]]),L3732*(1+TradeDash[[#This Row],[Returns]]),L3732)</f>
        <v>5461526.2321144734</v>
      </c>
    </row>
    <row r="3734" spans="1:12" x14ac:dyDescent="0.35">
      <c r="A3734" s="1">
        <v>41974</v>
      </c>
      <c r="B3734" s="16">
        <f>YEAR(TradeDash[[#This Row],[Date]])</f>
        <v>2014</v>
      </c>
      <c r="C3734">
        <v>8555.9</v>
      </c>
      <c r="D3734" s="3">
        <f>IFERROR(TradeDash[[#This Row],[Nifty]]/C3733-1,"")</f>
        <v>-3.7667743719617119E-3</v>
      </c>
      <c r="E3734">
        <f ca="1">IFERROR(AVERAGE(OFFSET(TradeDash[[#This Row],[Returns]],0,0,-n_days))/STDEV(OFFSET(TradeDash[[#This Row],[Returns]],0,0,-n_days)),"")</f>
        <v>0.3950386291893857</v>
      </c>
      <c r="F3734">
        <f ca="1">IFERROR(AVERAGE(OFFSET(TradeDash[[#This Row],[Returns]],0,0,-n_days*2))/STDEV(OFFSET(TradeDash[[#This Row],[Returns]],0,0,-n_days*2)),"")</f>
        <v>0.28304431801698521</v>
      </c>
      <c r="G3734">
        <f ca="1">IF(ISNUMBER(TradeDash[[#This Row],[2n day Sharpe]]),AVERAGE(TradeDash[[#This Row],[n day Sharpe]:[2n day Sharpe]]),"")</f>
        <v>0.33904147360318548</v>
      </c>
      <c r="H3734">
        <f ca="1">IF(ISNUMBER(TradeDash[[#This Row],[Sharpe Average]]),IF(TradeDash[[#This Row],[Sharpe Average]]&gt;$G$1,1,0),"")</f>
        <v>1</v>
      </c>
      <c r="I3734" s="2">
        <f ca="1">IF(ISNUMBER(TradeDash[[#This Row],[Signal]]),MAX(IF(AND(TradeDash[[#This Row],[Signal]]=1,I3733&lt;1),I3733+$E$1,IF(AND(TradeDash[[#This Row],[Signal]]=0,I3733&gt;0),I3733-$E$1,IF(AND(TradeDash[[#This Row],[Signal]]=1,I3733=1),I3733,IF(AND(TradeDash[[#This Row],[Signal]]=0,I3733=0),I3733,0)))),0),"")</f>
        <v>1</v>
      </c>
      <c r="J3734" s="3">
        <f ca="1">IF(ISNUMBER(TradeDash[[#This Row],[Position]]),TradeDash[[#This Row],[Position]]*D3735,"")</f>
        <v>-3.646606435325217E-3</v>
      </c>
      <c r="K3734" s="7">
        <f ca="1">K3733*IFERROR(1+TradeDash[[#This Row],[Port Return]],1)</f>
        <v>6519007.67178516</v>
      </c>
      <c r="L3734" s="7">
        <f ca="1">IF(ISNUMBER(TradeDash[[#This Row],[Port Return]]),L3733*(1+TradeDash[[#This Row],[Returns]]),L3733)</f>
        <v>5440953.8950715484</v>
      </c>
    </row>
    <row r="3735" spans="1:12" x14ac:dyDescent="0.35">
      <c r="A3735" s="1">
        <v>41975</v>
      </c>
      <c r="B3735" s="16">
        <f>YEAR(TradeDash[[#This Row],[Date]])</f>
        <v>2014</v>
      </c>
      <c r="C3735">
        <v>8524.7000000000007</v>
      </c>
      <c r="D3735" s="3">
        <f>IFERROR(TradeDash[[#This Row],[Nifty]]/C3734-1,"")</f>
        <v>-3.646606435325217E-3</v>
      </c>
      <c r="E3735">
        <f ca="1">IFERROR(AVERAGE(OFFSET(TradeDash[[#This Row],[Returns]],0,0,-n_days))/STDEV(OFFSET(TradeDash[[#This Row],[Returns]],0,0,-n_days)),"")</f>
        <v>0.26310916095483056</v>
      </c>
      <c r="F3735">
        <f ca="1">IFERROR(AVERAGE(OFFSET(TradeDash[[#This Row],[Returns]],0,0,-n_days*2))/STDEV(OFFSET(TradeDash[[#This Row],[Returns]],0,0,-n_days*2)),"")</f>
        <v>0.24421593753385934</v>
      </c>
      <c r="G3735">
        <f ca="1">IF(ISNUMBER(TradeDash[[#This Row],[2n day Sharpe]]),AVERAGE(TradeDash[[#This Row],[n day Sharpe]:[2n day Sharpe]]),"")</f>
        <v>0.25366254924434495</v>
      </c>
      <c r="H3735">
        <f ca="1">IF(ISNUMBER(TradeDash[[#This Row],[Sharpe Average]]),IF(TradeDash[[#This Row],[Sharpe Average]]&gt;$G$1,1,0),"")</f>
        <v>1</v>
      </c>
      <c r="I3735" s="2">
        <f ca="1">IF(ISNUMBER(TradeDash[[#This Row],[Signal]]),MAX(IF(AND(TradeDash[[#This Row],[Signal]]=1,I3734&lt;1),I3734+$E$1,IF(AND(TradeDash[[#This Row],[Signal]]=0,I3734&gt;0),I3734-$E$1,IF(AND(TradeDash[[#This Row],[Signal]]=1,I3734=1),I3734,IF(AND(TradeDash[[#This Row],[Signal]]=0,I3734=0),I3734,0)))),0),"")</f>
        <v>1</v>
      </c>
      <c r="J3735" s="3">
        <f ca="1">IF(ISNUMBER(TradeDash[[#This Row],[Position]]),TradeDash[[#This Row],[Position]]*D3736,"")</f>
        <v>1.5191150421713928E-3</v>
      </c>
      <c r="K3735" s="7">
        <f ca="1">K3734*IFERROR(1+TradeDash[[#This Row],[Port Return]],1)</f>
        <v>6528910.7943993993</v>
      </c>
      <c r="L3735" s="7">
        <f ca="1">IF(ISNUMBER(TradeDash[[#This Row],[Port Return]]),L3734*(1+TradeDash[[#This Row],[Returns]]),L3734)</f>
        <v>5421112.877583473</v>
      </c>
    </row>
    <row r="3736" spans="1:12" x14ac:dyDescent="0.35">
      <c r="A3736" s="1">
        <v>41976</v>
      </c>
      <c r="B3736" s="16">
        <f>YEAR(TradeDash[[#This Row],[Date]])</f>
        <v>2014</v>
      </c>
      <c r="C3736">
        <v>8537.65</v>
      </c>
      <c r="D3736" s="3">
        <f>IFERROR(TradeDash[[#This Row],[Nifty]]/C3735-1,"")</f>
        <v>1.5191150421713928E-3</v>
      </c>
      <c r="E3736">
        <f ca="1">IFERROR(AVERAGE(OFFSET(TradeDash[[#This Row],[Returns]],0,0,-n_days))/STDEV(OFFSET(TradeDash[[#This Row],[Returns]],0,0,-n_days)),"")</f>
        <v>0.27737020488566111</v>
      </c>
      <c r="F3736">
        <f ca="1">IFERROR(AVERAGE(OFFSET(TradeDash[[#This Row],[Returns]],0,0,-n_days*2))/STDEV(OFFSET(TradeDash[[#This Row],[Returns]],0,0,-n_days*2)),"")</f>
        <v>0.2546856900598049</v>
      </c>
      <c r="G3736">
        <f ca="1">IF(ISNUMBER(TradeDash[[#This Row],[2n day Sharpe]]),AVERAGE(TradeDash[[#This Row],[n day Sharpe]:[2n day Sharpe]]),"")</f>
        <v>0.26602794747273301</v>
      </c>
      <c r="H3736">
        <f ca="1">IF(ISNUMBER(TradeDash[[#This Row],[Sharpe Average]]),IF(TradeDash[[#This Row],[Sharpe Average]]&gt;$G$1,1,0),"")</f>
        <v>1</v>
      </c>
      <c r="I3736" s="2">
        <f ca="1">IF(ISNUMBER(TradeDash[[#This Row],[Signal]]),MAX(IF(AND(TradeDash[[#This Row],[Signal]]=1,I3735&lt;1),I3735+$E$1,IF(AND(TradeDash[[#This Row],[Signal]]=0,I3735&gt;0),I3735-$E$1,IF(AND(TradeDash[[#This Row],[Signal]]=1,I3735=1),I3735,IF(AND(TradeDash[[#This Row],[Signal]]=0,I3735=0),I3735,0)))),0),"")</f>
        <v>1</v>
      </c>
      <c r="J3736" s="3">
        <f ca="1">IF(ISNUMBER(TradeDash[[#This Row],[Position]]),TradeDash[[#This Row],[Position]]*D3737,"")</f>
        <v>3.1331806761814018E-3</v>
      </c>
      <c r="K3736" s="7">
        <f ca="1">K3735*IFERROR(1+TradeDash[[#This Row],[Port Return]],1)</f>
        <v>6549367.0515369233</v>
      </c>
      <c r="L3736" s="7">
        <f ca="1">IF(ISNUMBER(TradeDash[[#This Row],[Port Return]]),L3735*(1+TradeDash[[#This Row],[Returns]]),L3735)</f>
        <v>5429348.1717011193</v>
      </c>
    </row>
    <row r="3737" spans="1:12" x14ac:dyDescent="0.35">
      <c r="A3737" s="1">
        <v>41977</v>
      </c>
      <c r="B3737" s="16">
        <f>YEAR(TradeDash[[#This Row],[Date]])</f>
        <v>2014</v>
      </c>
      <c r="C3737">
        <v>8564.4</v>
      </c>
      <c r="D3737" s="3">
        <f>IFERROR(TradeDash[[#This Row],[Nifty]]/C3736-1,"")</f>
        <v>3.1331806761814018E-3</v>
      </c>
      <c r="E3737">
        <f ca="1">IFERROR(AVERAGE(OFFSET(TradeDash[[#This Row],[Returns]],0,0,-n_days))/STDEV(OFFSET(TradeDash[[#This Row],[Returns]],0,0,-n_days)),"")</f>
        <v>0.29179140561460731</v>
      </c>
      <c r="F3737">
        <f ca="1">IFERROR(AVERAGE(OFFSET(TradeDash[[#This Row],[Returns]],0,0,-n_days*2))/STDEV(OFFSET(TradeDash[[#This Row],[Returns]],0,0,-n_days*2)),"")</f>
        <v>0.26319855886655219</v>
      </c>
      <c r="G3737">
        <f ca="1">IF(ISNUMBER(TradeDash[[#This Row],[2n day Sharpe]]),AVERAGE(TradeDash[[#This Row],[n day Sharpe]:[2n day Sharpe]]),"")</f>
        <v>0.27749498224057978</v>
      </c>
      <c r="H3737">
        <f ca="1">IF(ISNUMBER(TradeDash[[#This Row],[Sharpe Average]]),IF(TradeDash[[#This Row],[Sharpe Average]]&gt;$G$1,1,0),"")</f>
        <v>1</v>
      </c>
      <c r="I3737" s="2">
        <f ca="1">IF(ISNUMBER(TradeDash[[#This Row],[Signal]]),MAX(IF(AND(TradeDash[[#This Row],[Signal]]=1,I3736&lt;1),I3736+$E$1,IF(AND(TradeDash[[#This Row],[Signal]]=0,I3736&gt;0),I3736-$E$1,IF(AND(TradeDash[[#This Row],[Signal]]=1,I3736=1),I3736,IF(AND(TradeDash[[#This Row],[Signal]]=0,I3736=0),I3736,0)))),0),"")</f>
        <v>1</v>
      </c>
      <c r="J3737" s="3">
        <f ca="1">IF(ISNUMBER(TradeDash[[#This Row],[Position]]),TradeDash[[#This Row],[Position]]*D3738,"")</f>
        <v>-3.0474989491383608E-3</v>
      </c>
      <c r="K3737" s="7">
        <f ca="1">K3736*IFERROR(1+TradeDash[[#This Row],[Port Return]],1)</f>
        <v>6529407.8623298435</v>
      </c>
      <c r="L3737" s="7">
        <f ca="1">IF(ISNUMBER(TradeDash[[#This Row],[Port Return]]),L3736*(1+TradeDash[[#This Row],[Returns]]),L3736)</f>
        <v>5446359.3004769543</v>
      </c>
    </row>
    <row r="3738" spans="1:12" x14ac:dyDescent="0.35">
      <c r="A3738" s="1">
        <v>41978</v>
      </c>
      <c r="B3738" s="16">
        <f>YEAR(TradeDash[[#This Row],[Date]])</f>
        <v>2014</v>
      </c>
      <c r="C3738">
        <v>8538.2999999999993</v>
      </c>
      <c r="D3738" s="3">
        <f>IFERROR(TradeDash[[#This Row],[Nifty]]/C3737-1,"")</f>
        <v>-3.0474989491383608E-3</v>
      </c>
      <c r="E3738">
        <f ca="1">IFERROR(AVERAGE(OFFSET(TradeDash[[#This Row],[Returns]],0,0,-n_days))/STDEV(OFFSET(TradeDash[[#This Row],[Returns]],0,0,-n_days)),"")</f>
        <v>0.25533113999149509</v>
      </c>
      <c r="F3738">
        <f ca="1">IFERROR(AVERAGE(OFFSET(TradeDash[[#This Row],[Returns]],0,0,-n_days*2))/STDEV(OFFSET(TradeDash[[#This Row],[Returns]],0,0,-n_days*2)),"")</f>
        <v>0.2605502738607049</v>
      </c>
      <c r="G3738">
        <f ca="1">IF(ISNUMBER(TradeDash[[#This Row],[2n day Sharpe]]),AVERAGE(TradeDash[[#This Row],[n day Sharpe]:[2n day Sharpe]]),"")</f>
        <v>0.25794070692609999</v>
      </c>
      <c r="H3738">
        <f ca="1">IF(ISNUMBER(TradeDash[[#This Row],[Sharpe Average]]),IF(TradeDash[[#This Row],[Sharpe Average]]&gt;$G$1,1,0),"")</f>
        <v>1</v>
      </c>
      <c r="I3738" s="2">
        <f ca="1">IF(ISNUMBER(TradeDash[[#This Row],[Signal]]),MAX(IF(AND(TradeDash[[#This Row],[Signal]]=1,I3737&lt;1),I3737+$E$1,IF(AND(TradeDash[[#This Row],[Signal]]=0,I3737&gt;0),I3737-$E$1,IF(AND(TradeDash[[#This Row],[Signal]]=1,I3737=1),I3737,IF(AND(TradeDash[[#This Row],[Signal]]=0,I3737=0),I3737,0)))),0),"")</f>
        <v>1</v>
      </c>
      <c r="J3738" s="3">
        <f ca="1">IF(ISNUMBER(TradeDash[[#This Row],[Position]]),TradeDash[[#This Row],[Position]]*D3739,"")</f>
        <v>-1.1717789255472288E-2</v>
      </c>
      <c r="K3738" s="7">
        <f ca="1">K3737*IFERROR(1+TradeDash[[#This Row],[Port Return]],1)</f>
        <v>6452897.6370360386</v>
      </c>
      <c r="L3738" s="7">
        <f ca="1">IF(ISNUMBER(TradeDash[[#This Row],[Port Return]]),L3737*(1+TradeDash[[#This Row],[Returns]]),L3737)</f>
        <v>5429761.5262321206</v>
      </c>
    </row>
    <row r="3739" spans="1:12" x14ac:dyDescent="0.35">
      <c r="A3739" s="1">
        <v>41981</v>
      </c>
      <c r="B3739" s="16">
        <f>YEAR(TradeDash[[#This Row],[Date]])</f>
        <v>2014</v>
      </c>
      <c r="C3739">
        <v>8438.25</v>
      </c>
      <c r="D3739" s="3">
        <f>IFERROR(TradeDash[[#This Row],[Nifty]]/C3738-1,"")</f>
        <v>-1.1717789255472288E-2</v>
      </c>
      <c r="E3739">
        <f ca="1">IFERROR(AVERAGE(OFFSET(TradeDash[[#This Row],[Returns]],0,0,-n_days))/STDEV(OFFSET(TradeDash[[#This Row],[Returns]],0,0,-n_days)),"")</f>
        <v>0.10389924511060553</v>
      </c>
      <c r="F3739">
        <f ca="1">IFERROR(AVERAGE(OFFSET(TradeDash[[#This Row],[Returns]],0,0,-n_days*2))/STDEV(OFFSET(TradeDash[[#This Row],[Returns]],0,0,-n_days*2)),"")</f>
        <v>0.26058144346071355</v>
      </c>
      <c r="G3739">
        <f ca="1">IF(ISNUMBER(TradeDash[[#This Row],[2n day Sharpe]]),AVERAGE(TradeDash[[#This Row],[n day Sharpe]:[2n day Sharpe]]),"")</f>
        <v>0.18224034428565955</v>
      </c>
      <c r="H3739">
        <f ca="1">IF(ISNUMBER(TradeDash[[#This Row],[Sharpe Average]]),IF(TradeDash[[#This Row],[Sharpe Average]]&gt;$G$1,1,0),"")</f>
        <v>1</v>
      </c>
      <c r="I3739" s="2">
        <f ca="1">IF(ISNUMBER(TradeDash[[#This Row],[Signal]]),MAX(IF(AND(TradeDash[[#This Row],[Signal]]=1,I3738&lt;1),I3738+$E$1,IF(AND(TradeDash[[#This Row],[Signal]]=0,I3738&gt;0),I3738-$E$1,IF(AND(TradeDash[[#This Row],[Signal]]=1,I3738=1),I3738,IF(AND(TradeDash[[#This Row],[Signal]]=0,I3738=0),I3738,0)))),0),"")</f>
        <v>1</v>
      </c>
      <c r="J3739" s="3">
        <f ca="1">IF(ISNUMBER(TradeDash[[#This Row],[Position]]),TradeDash[[#This Row],[Position]]*D3740,"")</f>
        <v>-1.1560453885580468E-2</v>
      </c>
      <c r="K3739" s="7">
        <f ca="1">K3738*IFERROR(1+TradeDash[[#This Row],[Port Return]],1)</f>
        <v>6378299.211474712</v>
      </c>
      <c r="L3739" s="7">
        <f ca="1">IF(ISNUMBER(TradeDash[[#This Row],[Port Return]]),L3738*(1+TradeDash[[#This Row],[Returns]]),L3738)</f>
        <v>5366136.724960261</v>
      </c>
    </row>
    <row r="3740" spans="1:12" x14ac:dyDescent="0.35">
      <c r="A3740" s="1">
        <v>41982</v>
      </c>
      <c r="B3740" s="16">
        <f>YEAR(TradeDash[[#This Row],[Date]])</f>
        <v>2014</v>
      </c>
      <c r="C3740">
        <v>8340.7000000000007</v>
      </c>
      <c r="D3740" s="3">
        <f>IFERROR(TradeDash[[#This Row],[Nifty]]/C3739-1,"")</f>
        <v>-1.1560453885580468E-2</v>
      </c>
      <c r="E3740">
        <f ca="1">IFERROR(AVERAGE(OFFSET(TradeDash[[#This Row],[Returns]],0,0,-n_days))/STDEV(OFFSET(TradeDash[[#This Row],[Returns]],0,0,-n_days)),"")</f>
        <v>-1.8474478817011575E-2</v>
      </c>
      <c r="F3740">
        <f ca="1">IFERROR(AVERAGE(OFFSET(TradeDash[[#This Row],[Returns]],0,0,-n_days*2))/STDEV(OFFSET(TradeDash[[#This Row],[Returns]],0,0,-n_days*2)),"")</f>
        <v>0.21453074071892925</v>
      </c>
      <c r="G3740">
        <f ca="1">IF(ISNUMBER(TradeDash[[#This Row],[2n day Sharpe]]),AVERAGE(TradeDash[[#This Row],[n day Sharpe]:[2n day Sharpe]]),"")</f>
        <v>9.8028130950958831E-2</v>
      </c>
      <c r="H3740">
        <f ca="1">IF(ISNUMBER(TradeDash[[#This Row],[Sharpe Average]]),IF(TradeDash[[#This Row],[Sharpe Average]]&gt;$G$1,1,0),"")</f>
        <v>1</v>
      </c>
      <c r="I3740" s="2">
        <f ca="1">IF(ISNUMBER(TradeDash[[#This Row],[Signal]]),MAX(IF(AND(TradeDash[[#This Row],[Signal]]=1,I3739&lt;1),I3739+$E$1,IF(AND(TradeDash[[#This Row],[Signal]]=0,I3739&gt;0),I3739-$E$1,IF(AND(TradeDash[[#This Row],[Signal]]=1,I3739=1),I3739,IF(AND(TradeDash[[#This Row],[Signal]]=0,I3739=0),I3739,0)))),0),"")</f>
        <v>1</v>
      </c>
      <c r="J3740" s="3">
        <f ca="1">IF(ISNUMBER(TradeDash[[#This Row],[Position]]),TradeDash[[#This Row],[Position]]*D3741,"")</f>
        <v>1.7924155046937784E-3</v>
      </c>
      <c r="K3740" s="7">
        <f ca="1">K3739*IFERROR(1+TradeDash[[#This Row],[Port Return]],1)</f>
        <v>6389731.7738749357</v>
      </c>
      <c r="L3740" s="7">
        <f ca="1">IF(ISNUMBER(TradeDash[[#This Row],[Port Return]]),L3739*(1+TradeDash[[#This Row],[Returns]]),L3739)</f>
        <v>5304101.748807638</v>
      </c>
    </row>
    <row r="3741" spans="1:12" x14ac:dyDescent="0.35">
      <c r="A3741" s="1">
        <v>41983</v>
      </c>
      <c r="B3741" s="16">
        <f>YEAR(TradeDash[[#This Row],[Date]])</f>
        <v>2014</v>
      </c>
      <c r="C3741">
        <v>8355.65</v>
      </c>
      <c r="D3741" s="3">
        <f>IFERROR(TradeDash[[#This Row],[Nifty]]/C3740-1,"")</f>
        <v>1.7924155046937784E-3</v>
      </c>
      <c r="E3741">
        <f ca="1">IFERROR(AVERAGE(OFFSET(TradeDash[[#This Row],[Returns]],0,0,-n_days))/STDEV(OFFSET(TradeDash[[#This Row],[Returns]],0,0,-n_days)),"")</f>
        <v>-2.4036579256961434E-2</v>
      </c>
      <c r="F3741">
        <f ca="1">IFERROR(AVERAGE(OFFSET(TradeDash[[#This Row],[Returns]],0,0,-n_days*2))/STDEV(OFFSET(TradeDash[[#This Row],[Returns]],0,0,-n_days*2)),"")</f>
        <v>0.17730929486597469</v>
      </c>
      <c r="G3741">
        <f ca="1">IF(ISNUMBER(TradeDash[[#This Row],[2n day Sharpe]]),AVERAGE(TradeDash[[#This Row],[n day Sharpe]:[2n day Sharpe]]),"")</f>
        <v>7.663635780450663E-2</v>
      </c>
      <c r="H3741">
        <f ca="1">IF(ISNUMBER(TradeDash[[#This Row],[Sharpe Average]]),IF(TradeDash[[#This Row],[Sharpe Average]]&gt;$G$1,1,0),"")</f>
        <v>1</v>
      </c>
      <c r="I3741" s="2">
        <f ca="1">IF(ISNUMBER(TradeDash[[#This Row],[Signal]]),MAX(IF(AND(TradeDash[[#This Row],[Signal]]=1,I3740&lt;1),I3740+$E$1,IF(AND(TradeDash[[#This Row],[Signal]]=0,I3740&gt;0),I3740-$E$1,IF(AND(TradeDash[[#This Row],[Signal]]=1,I3740=1),I3740,IF(AND(TradeDash[[#This Row],[Signal]]=0,I3740=0),I3740,0)))),0),"")</f>
        <v>1</v>
      </c>
      <c r="J3741" s="3">
        <f ca="1">IF(ISNUMBER(TradeDash[[#This Row],[Position]]),TradeDash[[#This Row],[Position]]*D3742,"")</f>
        <v>-7.5098885185472808E-3</v>
      </c>
      <c r="K3741" s="7">
        <f ca="1">K3740*IFERROR(1+TradeDash[[#This Row],[Port Return]],1)</f>
        <v>6341745.6005897159</v>
      </c>
      <c r="L3741" s="7">
        <f ca="1">IF(ISNUMBER(TradeDash[[#This Row],[Port Return]]),L3740*(1+TradeDash[[#This Row],[Returns]]),L3740)</f>
        <v>5313608.9030206744</v>
      </c>
    </row>
    <row r="3742" spans="1:12" x14ac:dyDescent="0.35">
      <c r="A3742" s="1">
        <v>41984</v>
      </c>
      <c r="B3742" s="16">
        <f>YEAR(TradeDash[[#This Row],[Date]])</f>
        <v>2014</v>
      </c>
      <c r="C3742">
        <v>8292.9</v>
      </c>
      <c r="D3742" s="3">
        <f>IFERROR(TradeDash[[#This Row],[Nifty]]/C3741-1,"")</f>
        <v>-7.5098885185472808E-3</v>
      </c>
      <c r="E3742">
        <f ca="1">IFERROR(AVERAGE(OFFSET(TradeDash[[#This Row],[Returns]],0,0,-n_days))/STDEV(OFFSET(TradeDash[[#This Row],[Returns]],0,0,-n_days)),"")</f>
        <v>-5.8721085168665074E-2</v>
      </c>
      <c r="F3742">
        <f ca="1">IFERROR(AVERAGE(OFFSET(TradeDash[[#This Row],[Returns]],0,0,-n_days*2))/STDEV(OFFSET(TradeDash[[#This Row],[Returns]],0,0,-n_days*2)),"")</f>
        <v>0.20202880355731956</v>
      </c>
      <c r="G3742">
        <f ca="1">IF(ISNUMBER(TradeDash[[#This Row],[2n day Sharpe]]),AVERAGE(TradeDash[[#This Row],[n day Sharpe]:[2n day Sharpe]]),"")</f>
        <v>7.1653859194327235E-2</v>
      </c>
      <c r="H3742">
        <f ca="1">IF(ISNUMBER(TradeDash[[#This Row],[Sharpe Average]]),IF(TradeDash[[#This Row],[Sharpe Average]]&gt;$G$1,1,0),"")</f>
        <v>1</v>
      </c>
      <c r="I3742" s="2">
        <f ca="1">IF(ISNUMBER(TradeDash[[#This Row],[Signal]]),MAX(IF(AND(TradeDash[[#This Row],[Signal]]=1,I3741&lt;1),I3741+$E$1,IF(AND(TradeDash[[#This Row],[Signal]]=0,I3741&gt;0),I3741-$E$1,IF(AND(TradeDash[[#This Row],[Signal]]=1,I3741=1),I3741,IF(AND(TradeDash[[#This Row],[Signal]]=0,I3741=0),I3741,0)))),0),"")</f>
        <v>1</v>
      </c>
      <c r="J3742" s="3">
        <f ca="1">IF(ISNUMBER(TradeDash[[#This Row],[Position]]),TradeDash[[#This Row],[Position]]*D3743,"")</f>
        <v>-8.2962534216015626E-3</v>
      </c>
      <c r="K3742" s="7">
        <f ca="1">K3741*IFERROR(1+TradeDash[[#This Row],[Port Return]],1)</f>
        <v>6289132.8719518967</v>
      </c>
      <c r="L3742" s="7">
        <f ca="1">IF(ISNUMBER(TradeDash[[#This Row],[Port Return]]),L3741*(1+TradeDash[[#This Row],[Returns]]),L3741)</f>
        <v>5273704.2925278284</v>
      </c>
    </row>
    <row r="3743" spans="1:12" x14ac:dyDescent="0.35">
      <c r="A3743" s="1">
        <v>41985</v>
      </c>
      <c r="B3743" s="16">
        <f>YEAR(TradeDash[[#This Row],[Date]])</f>
        <v>2014</v>
      </c>
      <c r="C3743">
        <v>8224.1</v>
      </c>
      <c r="D3743" s="3">
        <f>IFERROR(TradeDash[[#This Row],[Nifty]]/C3742-1,"")</f>
        <v>-8.2962534216015626E-3</v>
      </c>
      <c r="E3743">
        <f ca="1">IFERROR(AVERAGE(OFFSET(TradeDash[[#This Row],[Returns]],0,0,-n_days))/STDEV(OFFSET(TradeDash[[#This Row],[Returns]],0,0,-n_days)),"")</f>
        <v>-0.15100734073057448</v>
      </c>
      <c r="F3743">
        <f ca="1">IFERROR(AVERAGE(OFFSET(TradeDash[[#This Row],[Returns]],0,0,-n_days*2))/STDEV(OFFSET(TradeDash[[#This Row],[Returns]],0,0,-n_days*2)),"")</f>
        <v>0.15606858302403046</v>
      </c>
      <c r="G3743">
        <f ca="1">IF(ISNUMBER(TradeDash[[#This Row],[2n day Sharpe]]),AVERAGE(TradeDash[[#This Row],[n day Sharpe]:[2n day Sharpe]]),"")</f>
        <v>2.5306211467279877E-3</v>
      </c>
      <c r="H3743">
        <f ca="1">IF(ISNUMBER(TradeDash[[#This Row],[Sharpe Average]]),IF(TradeDash[[#This Row],[Sharpe Average]]&gt;$G$1,1,0),"")</f>
        <v>1</v>
      </c>
      <c r="I3743" s="2">
        <f ca="1">IF(ISNUMBER(TradeDash[[#This Row],[Signal]]),MAX(IF(AND(TradeDash[[#This Row],[Signal]]=1,I3742&lt;1),I3742+$E$1,IF(AND(TradeDash[[#This Row],[Signal]]=0,I3742&gt;0),I3742-$E$1,IF(AND(TradeDash[[#This Row],[Signal]]=1,I3742=1),I3742,IF(AND(TradeDash[[#This Row],[Signal]]=0,I3742=0),I3742,0)))),0),"")</f>
        <v>1</v>
      </c>
      <c r="J3743" s="3">
        <f ca="1">IF(ISNUMBER(TradeDash[[#This Row],[Position]]),TradeDash[[#This Row],[Position]]*D3744,"")</f>
        <v>-5.471723349667057E-4</v>
      </c>
      <c r="K3743" s="7">
        <f ca="1">K3742*IFERROR(1+TradeDash[[#This Row],[Port Return]],1)</f>
        <v>6285691.6324334349</v>
      </c>
      <c r="L3743" s="7">
        <f ca="1">IF(ISNUMBER(TradeDash[[#This Row],[Port Return]]),L3742*(1+TradeDash[[#This Row],[Returns]]),L3742)</f>
        <v>5229952.3052464295</v>
      </c>
    </row>
    <row r="3744" spans="1:12" x14ac:dyDescent="0.35">
      <c r="A3744" s="1">
        <v>41988</v>
      </c>
      <c r="B3744" s="16">
        <f>YEAR(TradeDash[[#This Row],[Date]])</f>
        <v>2014</v>
      </c>
      <c r="C3744">
        <v>8219.6</v>
      </c>
      <c r="D3744" s="3">
        <f>IFERROR(TradeDash[[#This Row],[Nifty]]/C3743-1,"")</f>
        <v>-5.471723349667057E-4</v>
      </c>
      <c r="E3744">
        <f ca="1">IFERROR(AVERAGE(OFFSET(TradeDash[[#This Row],[Returns]],0,0,-n_days))/STDEV(OFFSET(TradeDash[[#This Row],[Returns]],0,0,-n_days)),"")</f>
        <v>-0.19728303232525277</v>
      </c>
      <c r="F3744">
        <f ca="1">IFERROR(AVERAGE(OFFSET(TradeDash[[#This Row],[Returns]],0,0,-n_days*2))/STDEV(OFFSET(TradeDash[[#This Row],[Returns]],0,0,-n_days*2)),"")</f>
        <v>0.16385201889480058</v>
      </c>
      <c r="G3744">
        <f ca="1">IF(ISNUMBER(TradeDash[[#This Row],[2n day Sharpe]]),AVERAGE(TradeDash[[#This Row],[n day Sharpe]:[2n day Sharpe]]),"")</f>
        <v>-1.6715506715226092E-2</v>
      </c>
      <c r="H3744">
        <f ca="1">IF(ISNUMBER(TradeDash[[#This Row],[Sharpe Average]]),IF(TradeDash[[#This Row],[Sharpe Average]]&gt;$G$1,1,0),"")</f>
        <v>0</v>
      </c>
      <c r="I3744" s="2">
        <f ca="1">IF(ISNUMBER(TradeDash[[#This Row],[Signal]]),MAX(IF(AND(TradeDash[[#This Row],[Signal]]=1,I3743&lt;1),I3743+$E$1,IF(AND(TradeDash[[#This Row],[Signal]]=0,I3743&gt;0),I3743-$E$1,IF(AND(TradeDash[[#This Row],[Signal]]=1,I3743=1),I3743,IF(AND(TradeDash[[#This Row],[Signal]]=0,I3743=0),I3743,0)))),0),"")</f>
        <v>0.8</v>
      </c>
      <c r="J3744" s="3">
        <f ca="1">IF(ISNUMBER(TradeDash[[#This Row],[Position]]),TradeDash[[#This Row],[Position]]*D3745,"")</f>
        <v>-1.4793907246094662E-2</v>
      </c>
      <c r="K3744" s="7">
        <f ca="1">K3743*IFERROR(1+TradeDash[[#This Row],[Port Return]],1)</f>
        <v>6192701.6934456611</v>
      </c>
      <c r="L3744" s="7">
        <f ca="1">IF(ISNUMBER(TradeDash[[#This Row],[Port Return]]),L3743*(1+TradeDash[[#This Row],[Returns]]),L3743)</f>
        <v>5227090.6200318029</v>
      </c>
    </row>
    <row r="3745" spans="1:12" x14ac:dyDescent="0.35">
      <c r="A3745" s="1">
        <v>41989</v>
      </c>
      <c r="B3745" s="16">
        <f>YEAR(TradeDash[[#This Row],[Date]])</f>
        <v>2014</v>
      </c>
      <c r="C3745">
        <v>8067.6</v>
      </c>
      <c r="D3745" s="3">
        <f>IFERROR(TradeDash[[#This Row],[Nifty]]/C3744-1,"")</f>
        <v>-1.8492384057618327E-2</v>
      </c>
      <c r="E3745">
        <f ca="1">IFERROR(AVERAGE(OFFSET(TradeDash[[#This Row],[Returns]],0,0,-n_days))/STDEV(OFFSET(TradeDash[[#This Row],[Returns]],0,0,-n_days)),"")</f>
        <v>-0.28959402619150049</v>
      </c>
      <c r="F3745">
        <f ca="1">IFERROR(AVERAGE(OFFSET(TradeDash[[#This Row],[Returns]],0,0,-n_days*2))/STDEV(OFFSET(TradeDash[[#This Row],[Returns]],0,0,-n_days*2)),"")</f>
        <v>0.14506238638945304</v>
      </c>
      <c r="G3745">
        <f ca="1">IF(ISNUMBER(TradeDash[[#This Row],[2n day Sharpe]]),AVERAGE(TradeDash[[#This Row],[n day Sharpe]:[2n day Sharpe]]),"")</f>
        <v>-7.2265819901023723E-2</v>
      </c>
      <c r="H3745">
        <f ca="1">IF(ISNUMBER(TradeDash[[#This Row],[Sharpe Average]]),IF(TradeDash[[#This Row],[Sharpe Average]]&gt;$G$1,1,0),"")</f>
        <v>0</v>
      </c>
      <c r="I3745" s="2">
        <f ca="1">IF(ISNUMBER(TradeDash[[#This Row],[Signal]]),MAX(IF(AND(TradeDash[[#This Row],[Signal]]=1,I3744&lt;1),I3744+$E$1,IF(AND(TradeDash[[#This Row],[Signal]]=0,I3744&gt;0),I3744-$E$1,IF(AND(TradeDash[[#This Row],[Signal]]=1,I3744=1),I3744,IF(AND(TradeDash[[#This Row],[Signal]]=0,I3744=0),I3744,0)))),0),"")</f>
        <v>0.60000000000000009</v>
      </c>
      <c r="J3745" s="3">
        <f ca="1">IF(ISNUMBER(TradeDash[[#This Row],[Position]]),TradeDash[[#This Row],[Position]]*D3746,"")</f>
        <v>-2.811244979919714E-3</v>
      </c>
      <c r="K3745" s="7">
        <f ca="1">K3744*IFERROR(1+TradeDash[[#This Row],[Port Return]],1)</f>
        <v>6175292.4918978214</v>
      </c>
      <c r="L3745" s="7">
        <f ca="1">IF(ISNUMBER(TradeDash[[#This Row],[Port Return]]),L3744*(1+TradeDash[[#This Row],[Returns]]),L3744)</f>
        <v>5130429.2527822005</v>
      </c>
    </row>
    <row r="3746" spans="1:12" x14ac:dyDescent="0.35">
      <c r="A3746" s="1">
        <v>41990</v>
      </c>
      <c r="B3746" s="16">
        <f>YEAR(TradeDash[[#This Row],[Date]])</f>
        <v>2014</v>
      </c>
      <c r="C3746">
        <v>8029.8</v>
      </c>
      <c r="D3746" s="3">
        <f>IFERROR(TradeDash[[#This Row],[Nifty]]/C3745-1,"")</f>
        <v>-4.6854082998661895E-3</v>
      </c>
      <c r="E3746">
        <f ca="1">IFERROR(AVERAGE(OFFSET(TradeDash[[#This Row],[Returns]],0,0,-n_days))/STDEV(OFFSET(TradeDash[[#This Row],[Returns]],0,0,-n_days)),"")</f>
        <v>-0.28666797945256894</v>
      </c>
      <c r="F3746">
        <f ca="1">IFERROR(AVERAGE(OFFSET(TradeDash[[#This Row],[Returns]],0,0,-n_days*2))/STDEV(OFFSET(TradeDash[[#This Row],[Returns]],0,0,-n_days*2)),"")</f>
        <v>0.11378904766569697</v>
      </c>
      <c r="G3746">
        <f ca="1">IF(ISNUMBER(TradeDash[[#This Row],[2n day Sharpe]]),AVERAGE(TradeDash[[#This Row],[n day Sharpe]:[2n day Sharpe]]),"")</f>
        <v>-8.6439465893435985E-2</v>
      </c>
      <c r="H3746">
        <f ca="1">IF(ISNUMBER(TradeDash[[#This Row],[Sharpe Average]]),IF(TradeDash[[#This Row],[Sharpe Average]]&gt;$G$1,1,0),"")</f>
        <v>0</v>
      </c>
      <c r="I3746" s="2">
        <f ca="1">IF(ISNUMBER(TradeDash[[#This Row],[Signal]]),MAX(IF(AND(TradeDash[[#This Row],[Signal]]=1,I3745&lt;1),I3745+$E$1,IF(AND(TradeDash[[#This Row],[Signal]]=0,I3745&gt;0),I3745-$E$1,IF(AND(TradeDash[[#This Row],[Signal]]=1,I3745=1),I3745,IF(AND(TradeDash[[#This Row],[Signal]]=0,I3745=0),I3745,0)))),0),"")</f>
        <v>0.40000000000000008</v>
      </c>
      <c r="J3746" s="3">
        <f ca="1">IF(ISNUMBER(TradeDash[[#This Row],[Position]]),TradeDash[[#This Row],[Position]]*D3747,"")</f>
        <v>6.4509701362425185E-3</v>
      </c>
      <c r="K3746" s="7">
        <f ca="1">K3745*IFERROR(1+TradeDash[[#This Row],[Port Return]],1)</f>
        <v>6215129.1193456165</v>
      </c>
      <c r="L3746" s="7">
        <f ca="1">IF(ISNUMBER(TradeDash[[#This Row],[Port Return]]),L3745*(1+TradeDash[[#This Row],[Returns]]),L3745)</f>
        <v>5106391.0969793387</v>
      </c>
    </row>
    <row r="3747" spans="1:12" x14ac:dyDescent="0.35">
      <c r="A3747" s="1">
        <v>41991</v>
      </c>
      <c r="B3747" s="16">
        <f>YEAR(TradeDash[[#This Row],[Date]])</f>
        <v>2014</v>
      </c>
      <c r="C3747">
        <v>8159.3</v>
      </c>
      <c r="D3747" s="3">
        <f>IFERROR(TradeDash[[#This Row],[Nifty]]/C3746-1,"")</f>
        <v>1.6127425340606294E-2</v>
      </c>
      <c r="E3747">
        <f ca="1">IFERROR(AVERAGE(OFFSET(TradeDash[[#This Row],[Returns]],0,0,-n_days))/STDEV(OFFSET(TradeDash[[#This Row],[Returns]],0,0,-n_days)),"")</f>
        <v>-0.17015857270646165</v>
      </c>
      <c r="F3747">
        <f ca="1">IFERROR(AVERAGE(OFFSET(TradeDash[[#This Row],[Returns]],0,0,-n_days*2))/STDEV(OFFSET(TradeDash[[#This Row],[Returns]],0,0,-n_days*2)),"")</f>
        <v>0.12260585788386333</v>
      </c>
      <c r="G3747">
        <f ca="1">IF(ISNUMBER(TradeDash[[#This Row],[2n day Sharpe]]),AVERAGE(TradeDash[[#This Row],[n day Sharpe]:[2n day Sharpe]]),"")</f>
        <v>-2.3776357411299159E-2</v>
      </c>
      <c r="H3747">
        <f ca="1">IF(ISNUMBER(TradeDash[[#This Row],[Sharpe Average]]),IF(TradeDash[[#This Row],[Sharpe Average]]&gt;$G$1,1,0),"")</f>
        <v>0</v>
      </c>
      <c r="I3747" s="2">
        <f ca="1">IF(ISNUMBER(TradeDash[[#This Row],[Signal]]),MAX(IF(AND(TradeDash[[#This Row],[Signal]]=1,I3746&lt;1),I3746+$E$1,IF(AND(TradeDash[[#This Row],[Signal]]=0,I3746&gt;0),I3746-$E$1,IF(AND(TradeDash[[#This Row],[Signal]]=1,I3746=1),I3746,IF(AND(TradeDash[[#This Row],[Signal]]=0,I3746=0),I3746,0)))),0),"")</f>
        <v>0.20000000000000007</v>
      </c>
      <c r="J3747" s="3">
        <f ca="1">IF(ISNUMBER(TradeDash[[#This Row],[Position]]),TradeDash[[#This Row],[Position]]*D3748,"")</f>
        <v>1.6153346488056559E-3</v>
      </c>
      <c r="K3747" s="7">
        <f ca="1">K3746*IFERROR(1+TradeDash[[#This Row],[Port Return]],1)</f>
        <v>6225168.6327588968</v>
      </c>
      <c r="L3747" s="7">
        <f ca="1">IF(ISNUMBER(TradeDash[[#This Row],[Port Return]]),L3746*(1+TradeDash[[#This Row],[Returns]]),L3746)</f>
        <v>5188744.03815581</v>
      </c>
    </row>
    <row r="3748" spans="1:12" x14ac:dyDescent="0.35">
      <c r="A3748" s="1">
        <v>41992</v>
      </c>
      <c r="B3748" s="16">
        <f>YEAR(TradeDash[[#This Row],[Date]])</f>
        <v>2014</v>
      </c>
      <c r="C3748">
        <v>8225.2000000000007</v>
      </c>
      <c r="D3748" s="3">
        <f>IFERROR(TradeDash[[#This Row],[Nifty]]/C3747-1,"")</f>
        <v>8.0766732440282762E-3</v>
      </c>
      <c r="E3748">
        <f ca="1">IFERROR(AVERAGE(OFFSET(TradeDash[[#This Row],[Returns]],0,0,-n_days))/STDEV(OFFSET(TradeDash[[#This Row],[Returns]],0,0,-n_days)),"")</f>
        <v>-0.17672358351017228</v>
      </c>
      <c r="F3748">
        <f ca="1">IFERROR(AVERAGE(OFFSET(TradeDash[[#This Row],[Returns]],0,0,-n_days*2))/STDEV(OFFSET(TradeDash[[#This Row],[Returns]],0,0,-n_days*2)),"")</f>
        <v>0.12848714895957766</v>
      </c>
      <c r="G3748">
        <f ca="1">IF(ISNUMBER(TradeDash[[#This Row],[2n day Sharpe]]),AVERAGE(TradeDash[[#This Row],[n day Sharpe]:[2n day Sharpe]]),"")</f>
        <v>-2.411821727529731E-2</v>
      </c>
      <c r="H3748">
        <f ca="1">IF(ISNUMBER(TradeDash[[#This Row],[Sharpe Average]]),IF(TradeDash[[#This Row],[Sharpe Average]]&gt;$G$1,1,0),"")</f>
        <v>0</v>
      </c>
      <c r="I3748" s="2">
        <f ca="1">IF(ISNUMBER(TradeDash[[#This Row],[Signal]]),MAX(IF(AND(TradeDash[[#This Row],[Signal]]=1,I3747&lt;1),I3747+$E$1,IF(AND(TradeDash[[#This Row],[Signal]]=0,I3747&gt;0),I3747-$E$1,IF(AND(TradeDash[[#This Row],[Signal]]=1,I3747=1),I3747,IF(AND(TradeDash[[#This Row],[Signal]]=0,I3747=0),I3747,0)))),0),"")</f>
        <v>5.5511151231257827E-17</v>
      </c>
      <c r="J3748" s="3">
        <f ca="1">IF(ISNUMBER(TradeDash[[#This Row],[Position]]),TradeDash[[#This Row],[Position]]*D3749,"")</f>
        <v>6.6679250858924541E-19</v>
      </c>
      <c r="K3748" s="7">
        <f ca="1">K3747*IFERROR(1+TradeDash[[#This Row],[Port Return]],1)</f>
        <v>6225168.6327588968</v>
      </c>
      <c r="L3748" s="7">
        <f ca="1">IF(ISNUMBER(TradeDash[[#This Row],[Port Return]]),L3747*(1+TradeDash[[#This Row],[Returns]]),L3747)</f>
        <v>5230651.8282988947</v>
      </c>
    </row>
    <row r="3749" spans="1:12" x14ac:dyDescent="0.35">
      <c r="A3749" s="1">
        <v>41995</v>
      </c>
      <c r="B3749" s="16">
        <f>YEAR(TradeDash[[#This Row],[Date]])</f>
        <v>2014</v>
      </c>
      <c r="C3749">
        <v>8324</v>
      </c>
      <c r="D3749" s="3">
        <f>IFERROR(TradeDash[[#This Row],[Nifty]]/C3748-1,"")</f>
        <v>1.2011865972863855E-2</v>
      </c>
      <c r="E3749">
        <f ca="1">IFERROR(AVERAGE(OFFSET(TradeDash[[#This Row],[Returns]],0,0,-n_days))/STDEV(OFFSET(TradeDash[[#This Row],[Returns]],0,0,-n_days)),"")</f>
        <v>-0.13601620592483965</v>
      </c>
      <c r="F3749">
        <f ca="1">IFERROR(AVERAGE(OFFSET(TradeDash[[#This Row],[Returns]],0,0,-n_days*2))/STDEV(OFFSET(TradeDash[[#This Row],[Returns]],0,0,-n_days*2)),"")</f>
        <v>0.13800929099896606</v>
      </c>
      <c r="G3749">
        <f ca="1">IF(ISNUMBER(TradeDash[[#This Row],[2n day Sharpe]]),AVERAGE(TradeDash[[#This Row],[n day Sharpe]:[2n day Sharpe]]),"")</f>
        <v>9.965425370632025E-4</v>
      </c>
      <c r="H3749">
        <f ca="1">IF(ISNUMBER(TradeDash[[#This Row],[Sharpe Average]]),IF(TradeDash[[#This Row],[Sharpe Average]]&gt;$G$1,1,0),"")</f>
        <v>1</v>
      </c>
      <c r="I3749" s="2">
        <f ca="1">IF(ISNUMBER(TradeDash[[#This Row],[Signal]]),MAX(IF(AND(TradeDash[[#This Row],[Signal]]=1,I3748&lt;1),I3748+$E$1,IF(AND(TradeDash[[#This Row],[Signal]]=0,I3748&gt;0),I3748-$E$1,IF(AND(TradeDash[[#This Row],[Signal]]=1,I3748=1),I3748,IF(AND(TradeDash[[#This Row],[Signal]]=0,I3748=0),I3748,0)))),0),"")</f>
        <v>0.20000000000000007</v>
      </c>
      <c r="J3749" s="3">
        <f ca="1">IF(ISNUMBER(TradeDash[[#This Row],[Position]]),TradeDash[[#This Row],[Position]]*D3750,"")</f>
        <v>-1.3695338779432969E-3</v>
      </c>
      <c r="K3749" s="7">
        <f ca="1">K3748*IFERROR(1+TradeDash[[#This Row],[Port Return]],1)</f>
        <v>6216643.0534204235</v>
      </c>
      <c r="L3749" s="7">
        <f ca="1">IF(ISNUMBER(TradeDash[[#This Row],[Port Return]]),L3748*(1+TradeDash[[#This Row],[Returns]]),L3748)</f>
        <v>5293481.717011136</v>
      </c>
    </row>
    <row r="3750" spans="1:12" x14ac:dyDescent="0.35">
      <c r="A3750" s="1">
        <v>41996</v>
      </c>
      <c r="B3750" s="16">
        <f>YEAR(TradeDash[[#This Row],[Date]])</f>
        <v>2014</v>
      </c>
      <c r="C3750">
        <v>8267</v>
      </c>
      <c r="D3750" s="3">
        <f>IFERROR(TradeDash[[#This Row],[Nifty]]/C3749-1,"")</f>
        <v>-6.847669389716482E-3</v>
      </c>
      <c r="E3750">
        <f ca="1">IFERROR(AVERAGE(OFFSET(TradeDash[[#This Row],[Returns]],0,0,-n_days))/STDEV(OFFSET(TradeDash[[#This Row],[Returns]],0,0,-n_days)),"")</f>
        <v>-0.13077944245732789</v>
      </c>
      <c r="F3750">
        <f ca="1">IFERROR(AVERAGE(OFFSET(TradeDash[[#This Row],[Returns]],0,0,-n_days*2))/STDEV(OFFSET(TradeDash[[#This Row],[Returns]],0,0,-n_days*2)),"")</f>
        <v>0.10594829804004899</v>
      </c>
      <c r="G3750">
        <f ca="1">IF(ISNUMBER(TradeDash[[#This Row],[2n day Sharpe]]),AVERAGE(TradeDash[[#This Row],[n day Sharpe]:[2n day Sharpe]]),"")</f>
        <v>-1.2415572208639453E-2</v>
      </c>
      <c r="H3750">
        <f ca="1">IF(ISNUMBER(TradeDash[[#This Row],[Sharpe Average]]),IF(TradeDash[[#This Row],[Sharpe Average]]&gt;$G$1,1,0),"")</f>
        <v>0</v>
      </c>
      <c r="I3750" s="2">
        <f ca="1">IF(ISNUMBER(TradeDash[[#This Row],[Signal]]),MAX(IF(AND(TradeDash[[#This Row],[Signal]]=1,I3749&lt;1),I3749+$E$1,IF(AND(TradeDash[[#This Row],[Signal]]=0,I3749&gt;0),I3749-$E$1,IF(AND(TradeDash[[#This Row],[Signal]]=1,I3749=1),I3749,IF(AND(TradeDash[[#This Row],[Signal]]=0,I3749=0),I3749,0)))),0),"")</f>
        <v>5.5511151231257827E-17</v>
      </c>
      <c r="J3750" s="3">
        <f ca="1">IF(ISNUMBER(TradeDash[[#This Row],[Position]]),TradeDash[[#This Row],[Position]]*D3751,"")</f>
        <v>-6.2380379211126617E-19</v>
      </c>
      <c r="K3750" s="7">
        <f ca="1">K3749*IFERROR(1+TradeDash[[#This Row],[Port Return]],1)</f>
        <v>6216643.0534204235</v>
      </c>
      <c r="L3750" s="7">
        <f ca="1">IF(ISNUMBER(TradeDash[[#This Row],[Port Return]]),L3749*(1+TradeDash[[#This Row],[Returns]]),L3749)</f>
        <v>5257233.7042925349</v>
      </c>
    </row>
    <row r="3751" spans="1:12" x14ac:dyDescent="0.35">
      <c r="A3751" s="1">
        <v>41997</v>
      </c>
      <c r="B3751" s="16">
        <f>YEAR(TradeDash[[#This Row],[Date]])</f>
        <v>2014</v>
      </c>
      <c r="C3751">
        <v>8174.1</v>
      </c>
      <c r="D3751" s="3">
        <f>IFERROR(TradeDash[[#This Row],[Nifty]]/C3750-1,"")</f>
        <v>-1.1237450102818403E-2</v>
      </c>
      <c r="E3751">
        <f ca="1">IFERROR(AVERAGE(OFFSET(TradeDash[[#This Row],[Returns]],0,0,-n_days))/STDEV(OFFSET(TradeDash[[#This Row],[Returns]],0,0,-n_days)),"")</f>
        <v>-0.1981597395897115</v>
      </c>
      <c r="F3751">
        <f ca="1">IFERROR(AVERAGE(OFFSET(TradeDash[[#This Row],[Returns]],0,0,-n_days*2))/STDEV(OFFSET(TradeDash[[#This Row],[Returns]],0,0,-n_days*2)),"")</f>
        <v>7.6136021007307972E-2</v>
      </c>
      <c r="G3751">
        <f ca="1">IF(ISNUMBER(TradeDash[[#This Row],[2n day Sharpe]]),AVERAGE(TradeDash[[#This Row],[n day Sharpe]:[2n day Sharpe]]),"")</f>
        <v>-6.1011859291201766E-2</v>
      </c>
      <c r="H3751">
        <f ca="1">IF(ISNUMBER(TradeDash[[#This Row],[Sharpe Average]]),IF(TradeDash[[#This Row],[Sharpe Average]]&gt;$G$1,1,0),"")</f>
        <v>0</v>
      </c>
      <c r="I3751" s="2">
        <f ca="1">IF(ISNUMBER(TradeDash[[#This Row],[Signal]]),MAX(IF(AND(TradeDash[[#This Row],[Signal]]=1,I3750&lt;1),I3750+$E$1,IF(AND(TradeDash[[#This Row],[Signal]]=0,I3750&gt;0),I3750-$E$1,IF(AND(TradeDash[[#This Row],[Signal]]=1,I3750=1),I3750,IF(AND(TradeDash[[#This Row],[Signal]]=0,I3750=0),I3750,0)))),0),"")</f>
        <v>0</v>
      </c>
      <c r="J3751" s="3">
        <f ca="1">IF(ISNUMBER(TradeDash[[#This Row],[Position]]),TradeDash[[#This Row],[Position]]*D3752,"")</f>
        <v>0</v>
      </c>
      <c r="K3751" s="7">
        <f ca="1">K3750*IFERROR(1+TradeDash[[#This Row],[Port Return]],1)</f>
        <v>6216643.0534204235</v>
      </c>
      <c r="L3751" s="7">
        <f ca="1">IF(ISNUMBER(TradeDash[[#This Row],[Port Return]]),L3750*(1+TradeDash[[#This Row],[Returns]]),L3750)</f>
        <v>5198155.8028616924</v>
      </c>
    </row>
    <row r="3752" spans="1:12" x14ac:dyDescent="0.35">
      <c r="A3752" s="1">
        <v>41999</v>
      </c>
      <c r="B3752" s="16">
        <f>YEAR(TradeDash[[#This Row],[Date]])</f>
        <v>2014</v>
      </c>
      <c r="C3752">
        <v>8200.7000000000007</v>
      </c>
      <c r="D3752" s="3">
        <f>IFERROR(TradeDash[[#This Row],[Nifty]]/C3751-1,"")</f>
        <v>3.2541808884158918E-3</v>
      </c>
      <c r="E3752">
        <f ca="1">IFERROR(AVERAGE(OFFSET(TradeDash[[#This Row],[Returns]],0,0,-n_days))/STDEV(OFFSET(TradeDash[[#This Row],[Returns]],0,0,-n_days)),"")</f>
        <v>-0.19153188187375461</v>
      </c>
      <c r="F3752">
        <f ca="1">IFERROR(AVERAGE(OFFSET(TradeDash[[#This Row],[Returns]],0,0,-n_days*2))/STDEV(OFFSET(TradeDash[[#This Row],[Returns]],0,0,-n_days*2)),"")</f>
        <v>7.2293364196029067E-2</v>
      </c>
      <c r="G3752">
        <f ca="1">IF(ISNUMBER(TradeDash[[#This Row],[2n day Sharpe]]),AVERAGE(TradeDash[[#This Row],[n day Sharpe]:[2n day Sharpe]]),"")</f>
        <v>-5.9619258838862772E-2</v>
      </c>
      <c r="H3752">
        <f ca="1">IF(ISNUMBER(TradeDash[[#This Row],[Sharpe Average]]),IF(TradeDash[[#This Row],[Sharpe Average]]&gt;$G$1,1,0),"")</f>
        <v>0</v>
      </c>
      <c r="I3752" s="2">
        <f ca="1">IF(ISNUMBER(TradeDash[[#This Row],[Signal]]),MAX(IF(AND(TradeDash[[#This Row],[Signal]]=1,I3751&lt;1),I3751+$E$1,IF(AND(TradeDash[[#This Row],[Signal]]=0,I3751&gt;0),I3751-$E$1,IF(AND(TradeDash[[#This Row],[Signal]]=1,I3751=1),I3751,IF(AND(TradeDash[[#This Row],[Signal]]=0,I3751=0),I3751,0)))),0),"")</f>
        <v>0</v>
      </c>
      <c r="J3752" s="3">
        <f ca="1">IF(ISNUMBER(TradeDash[[#This Row],[Position]]),TradeDash[[#This Row],[Position]]*D3753,"")</f>
        <v>0</v>
      </c>
      <c r="K3752" s="7">
        <f ca="1">K3751*IFERROR(1+TradeDash[[#This Row],[Port Return]],1)</f>
        <v>6216643.0534204235</v>
      </c>
      <c r="L3752" s="7">
        <f ca="1">IF(ISNUMBER(TradeDash[[#This Row],[Port Return]]),L3751*(1+TradeDash[[#This Row],[Returns]]),L3751)</f>
        <v>5215071.5421303734</v>
      </c>
    </row>
    <row r="3753" spans="1:12" x14ac:dyDescent="0.35">
      <c r="A3753" s="1">
        <v>42002</v>
      </c>
      <c r="B3753" s="16">
        <f>YEAR(TradeDash[[#This Row],[Date]])</f>
        <v>2014</v>
      </c>
      <c r="C3753">
        <v>8246.2999999999993</v>
      </c>
      <c r="D3753" s="3">
        <f>IFERROR(TradeDash[[#This Row],[Nifty]]/C3752-1,"")</f>
        <v>5.5605009328469901E-3</v>
      </c>
      <c r="E3753">
        <f ca="1">IFERROR(AVERAGE(OFFSET(TradeDash[[#This Row],[Returns]],0,0,-n_days))/STDEV(OFFSET(TradeDash[[#This Row],[Returns]],0,0,-n_days)),"")</f>
        <v>-0.23087355488428996</v>
      </c>
      <c r="F3753">
        <f ca="1">IFERROR(AVERAGE(OFFSET(TradeDash[[#This Row],[Returns]],0,0,-n_days*2))/STDEV(OFFSET(TradeDash[[#This Row],[Returns]],0,0,-n_days*2)),"")</f>
        <v>6.5398409522192683E-2</v>
      </c>
      <c r="G3753">
        <f ca="1">IF(ISNUMBER(TradeDash[[#This Row],[2n day Sharpe]]),AVERAGE(TradeDash[[#This Row],[n day Sharpe]:[2n day Sharpe]]),"")</f>
        <v>-8.2737572681048643E-2</v>
      </c>
      <c r="H3753">
        <f ca="1">IF(ISNUMBER(TradeDash[[#This Row],[Sharpe Average]]),IF(TradeDash[[#This Row],[Sharpe Average]]&gt;$G$1,1,0),"")</f>
        <v>0</v>
      </c>
      <c r="I3753" s="2">
        <f ca="1">IF(ISNUMBER(TradeDash[[#This Row],[Signal]]),MAX(IF(AND(TradeDash[[#This Row],[Signal]]=1,I3752&lt;1),I3752+$E$1,IF(AND(TradeDash[[#This Row],[Signal]]=0,I3752&gt;0),I3752-$E$1,IF(AND(TradeDash[[#This Row],[Signal]]=1,I3752=1),I3752,IF(AND(TradeDash[[#This Row],[Signal]]=0,I3752=0),I3752,0)))),0),"")</f>
        <v>0</v>
      </c>
      <c r="J3753" s="3">
        <f ca="1">IF(ISNUMBER(TradeDash[[#This Row],[Position]]),TradeDash[[#This Row],[Position]]*D3754,"")</f>
        <v>0</v>
      </c>
      <c r="K3753" s="7">
        <f ca="1">K3752*IFERROR(1+TradeDash[[#This Row],[Port Return]],1)</f>
        <v>6216643.0534204235</v>
      </c>
      <c r="L3753" s="7">
        <f ca="1">IF(ISNUMBER(TradeDash[[#This Row],[Port Return]]),L3752*(1+TradeDash[[#This Row],[Returns]]),L3752)</f>
        <v>5244069.9523052536</v>
      </c>
    </row>
    <row r="3754" spans="1:12" x14ac:dyDescent="0.35">
      <c r="A3754" s="1">
        <v>42003</v>
      </c>
      <c r="B3754" s="16">
        <f>YEAR(TradeDash[[#This Row],[Date]])</f>
        <v>2014</v>
      </c>
      <c r="C3754">
        <v>8248.25</v>
      </c>
      <c r="D3754" s="3">
        <f>IFERROR(TradeDash[[#This Row],[Nifty]]/C3753-1,"")</f>
        <v>2.3646968943658031E-4</v>
      </c>
      <c r="E3754">
        <f ca="1">IFERROR(AVERAGE(OFFSET(TradeDash[[#This Row],[Returns]],0,0,-n_days))/STDEV(OFFSET(TradeDash[[#This Row],[Returns]],0,0,-n_days)),"")</f>
        <v>-0.20762244221760726</v>
      </c>
      <c r="F3754">
        <f ca="1">IFERROR(AVERAGE(OFFSET(TradeDash[[#This Row],[Returns]],0,0,-n_days*2))/STDEV(OFFSET(TradeDash[[#This Row],[Returns]],0,0,-n_days*2)),"")</f>
        <v>3.5398850457339572E-2</v>
      </c>
      <c r="G3754">
        <f ca="1">IF(ISNUMBER(TradeDash[[#This Row],[2n day Sharpe]]),AVERAGE(TradeDash[[#This Row],[n day Sharpe]:[2n day Sharpe]]),"")</f>
        <v>-8.6111795880133846E-2</v>
      </c>
      <c r="H3754">
        <f ca="1">IF(ISNUMBER(TradeDash[[#This Row],[Sharpe Average]]),IF(TradeDash[[#This Row],[Sharpe Average]]&gt;$G$1,1,0),"")</f>
        <v>0</v>
      </c>
      <c r="I3754" s="2">
        <f ca="1">IF(ISNUMBER(TradeDash[[#This Row],[Signal]]),MAX(IF(AND(TradeDash[[#This Row],[Signal]]=1,I3753&lt;1),I3753+$E$1,IF(AND(TradeDash[[#This Row],[Signal]]=0,I3753&gt;0),I3753-$E$1,IF(AND(TradeDash[[#This Row],[Signal]]=1,I3753=1),I3753,IF(AND(TradeDash[[#This Row],[Signal]]=0,I3753=0),I3753,0)))),0),"")</f>
        <v>0</v>
      </c>
      <c r="J3754" s="3">
        <f ca="1">IF(ISNUMBER(TradeDash[[#This Row],[Position]]),TradeDash[[#This Row],[Position]]*D3755,"")</f>
        <v>0</v>
      </c>
      <c r="K3754" s="7">
        <f ca="1">K3753*IFERROR(1+TradeDash[[#This Row],[Port Return]],1)</f>
        <v>6216643.0534204235</v>
      </c>
      <c r="L3754" s="7">
        <f ca="1">IF(ISNUMBER(TradeDash[[#This Row],[Port Return]]),L3753*(1+TradeDash[[#This Row],[Returns]]),L3753)</f>
        <v>5245310.0158982594</v>
      </c>
    </row>
    <row r="3755" spans="1:12" x14ac:dyDescent="0.35">
      <c r="A3755" s="1">
        <v>42004</v>
      </c>
      <c r="B3755" s="16">
        <f>YEAR(TradeDash[[#This Row],[Date]])</f>
        <v>2014</v>
      </c>
      <c r="C3755">
        <v>8282.7000000000007</v>
      </c>
      <c r="D3755" s="3">
        <f>IFERROR(TradeDash[[#This Row],[Nifty]]/C3754-1,"")</f>
        <v>4.1766435304460003E-3</v>
      </c>
      <c r="E3755">
        <f ca="1">IFERROR(AVERAGE(OFFSET(TradeDash[[#This Row],[Returns]],0,0,-n_days))/STDEV(OFFSET(TradeDash[[#This Row],[Returns]],0,0,-n_days)),"")</f>
        <v>-0.16070521954711064</v>
      </c>
      <c r="F3755">
        <f ca="1">IFERROR(AVERAGE(OFFSET(TradeDash[[#This Row],[Returns]],0,0,-n_days*2))/STDEV(OFFSET(TradeDash[[#This Row],[Returns]],0,0,-n_days*2)),"")</f>
        <v>-1.3527831261360927E-2</v>
      </c>
      <c r="G3755">
        <f ca="1">IF(ISNUMBER(TradeDash[[#This Row],[2n day Sharpe]]),AVERAGE(TradeDash[[#This Row],[n day Sharpe]:[2n day Sharpe]]),"")</f>
        <v>-8.7116525404235784E-2</v>
      </c>
      <c r="H3755">
        <f ca="1">IF(ISNUMBER(TradeDash[[#This Row],[Sharpe Average]]),IF(TradeDash[[#This Row],[Sharpe Average]]&gt;$G$1,1,0),"")</f>
        <v>0</v>
      </c>
      <c r="I3755" s="2">
        <f ca="1">IF(ISNUMBER(TradeDash[[#This Row],[Signal]]),MAX(IF(AND(TradeDash[[#This Row],[Signal]]=1,I3754&lt;1),I3754+$E$1,IF(AND(TradeDash[[#This Row],[Signal]]=0,I3754&gt;0),I3754-$E$1,IF(AND(TradeDash[[#This Row],[Signal]]=1,I3754=1),I3754,IF(AND(TradeDash[[#This Row],[Signal]]=0,I3754=0),I3754,0)))),0),"")</f>
        <v>0</v>
      </c>
      <c r="J3755" s="3">
        <f ca="1">IF(ISNUMBER(TradeDash[[#This Row],[Position]]),TradeDash[[#This Row],[Position]]*D3756,"")</f>
        <v>0</v>
      </c>
      <c r="K3755" s="7">
        <f ca="1">K3754*IFERROR(1+TradeDash[[#This Row],[Port Return]],1)</f>
        <v>6216643.0534204235</v>
      </c>
      <c r="L3755" s="7">
        <f ca="1">IF(ISNUMBER(TradeDash[[#This Row],[Port Return]]),L3754*(1+TradeDash[[#This Row],[Returns]]),L3754)</f>
        <v>5267217.8060413441</v>
      </c>
    </row>
    <row r="3756" spans="1:12" x14ac:dyDescent="0.35">
      <c r="A3756" s="1">
        <v>42005</v>
      </c>
      <c r="B3756" s="16">
        <f>YEAR(TradeDash[[#This Row],[Date]])</f>
        <v>2015</v>
      </c>
      <c r="C3756">
        <v>8284</v>
      </c>
      <c r="D3756" s="3">
        <f>IFERROR(TradeDash[[#This Row],[Nifty]]/C3755-1,"")</f>
        <v>1.5695365037959874E-4</v>
      </c>
      <c r="E3756">
        <f ca="1">IFERROR(AVERAGE(OFFSET(TradeDash[[#This Row],[Returns]],0,0,-n_days))/STDEV(OFFSET(TradeDash[[#This Row],[Returns]],0,0,-n_days)),"")</f>
        <v>-0.16887028743457297</v>
      </c>
      <c r="F3756">
        <f ca="1">IFERROR(AVERAGE(OFFSET(TradeDash[[#This Row],[Returns]],0,0,-n_days*2))/STDEV(OFFSET(TradeDash[[#This Row],[Returns]],0,0,-n_days*2)),"")</f>
        <v>-1.3803656361061884E-2</v>
      </c>
      <c r="G3756">
        <f ca="1">IF(ISNUMBER(TradeDash[[#This Row],[2n day Sharpe]]),AVERAGE(TradeDash[[#This Row],[n day Sharpe]:[2n day Sharpe]]),"")</f>
        <v>-9.1336971897817421E-2</v>
      </c>
      <c r="H3756">
        <f ca="1">IF(ISNUMBER(TradeDash[[#This Row],[Sharpe Average]]),IF(TradeDash[[#This Row],[Sharpe Average]]&gt;$G$1,1,0),"")</f>
        <v>0</v>
      </c>
      <c r="I3756" s="2">
        <f ca="1">IF(ISNUMBER(TradeDash[[#This Row],[Signal]]),MAX(IF(AND(TradeDash[[#This Row],[Signal]]=1,I3755&lt;1),I3755+$E$1,IF(AND(TradeDash[[#This Row],[Signal]]=0,I3755&gt;0),I3755-$E$1,IF(AND(TradeDash[[#This Row],[Signal]]=1,I3755=1),I3755,IF(AND(TradeDash[[#This Row],[Signal]]=0,I3755=0),I3755,0)))),0),"")</f>
        <v>0</v>
      </c>
      <c r="J3756" s="3">
        <f ca="1">IF(ISNUMBER(TradeDash[[#This Row],[Position]]),TradeDash[[#This Row],[Position]]*D3757,"")</f>
        <v>0</v>
      </c>
      <c r="K3756" s="7">
        <f ca="1">K3755*IFERROR(1+TradeDash[[#This Row],[Port Return]],1)</f>
        <v>6216643.0534204235</v>
      </c>
      <c r="L3756" s="7">
        <f ca="1">IF(ISNUMBER(TradeDash[[#This Row],[Port Return]]),L3755*(1+TradeDash[[#This Row],[Returns]]),L3755)</f>
        <v>5268044.5151033467</v>
      </c>
    </row>
    <row r="3757" spans="1:12" x14ac:dyDescent="0.35">
      <c r="A3757" s="1">
        <v>42006</v>
      </c>
      <c r="B3757" s="16">
        <f>YEAR(TradeDash[[#This Row],[Date]])</f>
        <v>2015</v>
      </c>
      <c r="C3757">
        <v>8395.4500000000007</v>
      </c>
      <c r="D3757" s="3">
        <f>IFERROR(TradeDash[[#This Row],[Nifty]]/C3756-1,"")</f>
        <v>1.3453645581844587E-2</v>
      </c>
      <c r="E3757">
        <f ca="1">IFERROR(AVERAGE(OFFSET(TradeDash[[#This Row],[Returns]],0,0,-n_days))/STDEV(OFFSET(TradeDash[[#This Row],[Returns]],0,0,-n_days)),"")</f>
        <v>-0.10284483438192718</v>
      </c>
      <c r="F3757">
        <f ca="1">IFERROR(AVERAGE(OFFSET(TradeDash[[#This Row],[Returns]],0,0,-n_days*2))/STDEV(OFFSET(TradeDash[[#This Row],[Returns]],0,0,-n_days*2)),"")</f>
        <v>2.6869272506283903E-2</v>
      </c>
      <c r="G3757">
        <f ca="1">IF(ISNUMBER(TradeDash[[#This Row],[2n day Sharpe]]),AVERAGE(TradeDash[[#This Row],[n day Sharpe]:[2n day Sharpe]]),"")</f>
        <v>-3.7987780937821639E-2</v>
      </c>
      <c r="H3757">
        <f ca="1">IF(ISNUMBER(TradeDash[[#This Row],[Sharpe Average]]),IF(TradeDash[[#This Row],[Sharpe Average]]&gt;$G$1,1,0),"")</f>
        <v>0</v>
      </c>
      <c r="I3757" s="2">
        <f ca="1">IF(ISNUMBER(TradeDash[[#This Row],[Signal]]),MAX(IF(AND(TradeDash[[#This Row],[Signal]]=1,I3756&lt;1),I3756+$E$1,IF(AND(TradeDash[[#This Row],[Signal]]=0,I3756&gt;0),I3756-$E$1,IF(AND(TradeDash[[#This Row],[Signal]]=1,I3756=1),I3756,IF(AND(TradeDash[[#This Row],[Signal]]=0,I3756=0),I3756,0)))),0),"")</f>
        <v>0</v>
      </c>
      <c r="J3757" s="3">
        <f ca="1">IF(ISNUMBER(TradeDash[[#This Row],[Position]]),TradeDash[[#This Row],[Position]]*D3758,"")</f>
        <v>0</v>
      </c>
      <c r="K3757" s="7">
        <f ca="1">K3756*IFERROR(1+TradeDash[[#This Row],[Port Return]],1)</f>
        <v>6216643.0534204235</v>
      </c>
      <c r="L3757" s="7">
        <f ca="1">IF(ISNUMBER(TradeDash[[#This Row],[Port Return]]),L3756*(1+TradeDash[[#This Row],[Returns]]),L3756)</f>
        <v>5338918.9189189272</v>
      </c>
    </row>
    <row r="3758" spans="1:12" x14ac:dyDescent="0.35">
      <c r="A3758" s="1">
        <v>42009</v>
      </c>
      <c r="B3758" s="16">
        <f>YEAR(TradeDash[[#This Row],[Date]])</f>
        <v>2015</v>
      </c>
      <c r="C3758">
        <v>8378.4</v>
      </c>
      <c r="D3758" s="3">
        <f>IFERROR(TradeDash[[#This Row],[Nifty]]/C3757-1,"")</f>
        <v>-2.030861954987695E-3</v>
      </c>
      <c r="E3758">
        <f ca="1">IFERROR(AVERAGE(OFFSET(TradeDash[[#This Row],[Returns]],0,0,-n_days))/STDEV(OFFSET(TradeDash[[#This Row],[Returns]],0,0,-n_days)),"")</f>
        <v>-9.7466791744986944E-2</v>
      </c>
      <c r="F3758">
        <f ca="1">IFERROR(AVERAGE(OFFSET(TradeDash[[#This Row],[Returns]],0,0,-n_days*2))/STDEV(OFFSET(TradeDash[[#This Row],[Returns]],0,0,-n_days*2)),"")</f>
        <v>2.0452953601512835E-2</v>
      </c>
      <c r="G3758">
        <f ca="1">IF(ISNUMBER(TradeDash[[#This Row],[2n day Sharpe]]),AVERAGE(TradeDash[[#This Row],[n day Sharpe]:[2n day Sharpe]]),"")</f>
        <v>-3.8506919071737054E-2</v>
      </c>
      <c r="H3758">
        <f ca="1">IF(ISNUMBER(TradeDash[[#This Row],[Sharpe Average]]),IF(TradeDash[[#This Row],[Sharpe Average]]&gt;$G$1,1,0),"")</f>
        <v>0</v>
      </c>
      <c r="I3758" s="2">
        <f ca="1">IF(ISNUMBER(TradeDash[[#This Row],[Signal]]),MAX(IF(AND(TradeDash[[#This Row],[Signal]]=1,I3757&lt;1),I3757+$E$1,IF(AND(TradeDash[[#This Row],[Signal]]=0,I3757&gt;0),I3757-$E$1,IF(AND(TradeDash[[#This Row],[Signal]]=1,I3757=1),I3757,IF(AND(TradeDash[[#This Row],[Signal]]=0,I3757=0),I3757,0)))),0),"")</f>
        <v>0</v>
      </c>
      <c r="J3758" s="3">
        <f ca="1">IF(ISNUMBER(TradeDash[[#This Row],[Position]]),TradeDash[[#This Row],[Position]]*D3759,"")</f>
        <v>0</v>
      </c>
      <c r="K3758" s="7">
        <f ca="1">K3757*IFERROR(1+TradeDash[[#This Row],[Port Return]],1)</f>
        <v>6216643.0534204235</v>
      </c>
      <c r="L3758" s="7">
        <f ca="1">IF(ISNUMBER(TradeDash[[#This Row],[Port Return]]),L3757*(1+TradeDash[[#This Row],[Returns]]),L3757)</f>
        <v>5328076.311605731</v>
      </c>
    </row>
    <row r="3759" spans="1:12" x14ac:dyDescent="0.35">
      <c r="A3759" s="1">
        <v>42010</v>
      </c>
      <c r="B3759" s="16">
        <f>YEAR(TradeDash[[#This Row],[Date]])</f>
        <v>2015</v>
      </c>
      <c r="C3759">
        <v>8127.35</v>
      </c>
      <c r="D3759" s="3">
        <f>IFERROR(TradeDash[[#This Row],[Nifty]]/C3758-1,"")</f>
        <v>-2.9963954931729098E-2</v>
      </c>
      <c r="E3759">
        <f ca="1">IFERROR(AVERAGE(OFFSET(TradeDash[[#This Row],[Returns]],0,0,-n_days))/STDEV(OFFSET(TradeDash[[#This Row],[Returns]],0,0,-n_days)),"")</f>
        <v>-0.16348111043648794</v>
      </c>
      <c r="F3759">
        <f ca="1">IFERROR(AVERAGE(OFFSET(TradeDash[[#This Row],[Returns]],0,0,-n_days*2))/STDEV(OFFSET(TradeDash[[#This Row],[Returns]],0,0,-n_days*2)),"")</f>
        <v>-7.0963474539658775E-2</v>
      </c>
      <c r="G3759">
        <f ca="1">IF(ISNUMBER(TradeDash[[#This Row],[2n day Sharpe]]),AVERAGE(TradeDash[[#This Row],[n day Sharpe]:[2n day Sharpe]]),"")</f>
        <v>-0.11722229248807337</v>
      </c>
      <c r="H3759">
        <f ca="1">IF(ISNUMBER(TradeDash[[#This Row],[Sharpe Average]]),IF(TradeDash[[#This Row],[Sharpe Average]]&gt;$G$1,1,0),"")</f>
        <v>0</v>
      </c>
      <c r="I3759" s="2">
        <f ca="1">IF(ISNUMBER(TradeDash[[#This Row],[Signal]]),MAX(IF(AND(TradeDash[[#This Row],[Signal]]=1,I3758&lt;1),I3758+$E$1,IF(AND(TradeDash[[#This Row],[Signal]]=0,I3758&gt;0),I3758-$E$1,IF(AND(TradeDash[[#This Row],[Signal]]=1,I3758=1),I3758,IF(AND(TradeDash[[#This Row],[Signal]]=0,I3758=0),I3758,0)))),0),"")</f>
        <v>0</v>
      </c>
      <c r="J3759" s="3">
        <f ca="1">IF(ISNUMBER(TradeDash[[#This Row],[Position]]),TradeDash[[#This Row],[Position]]*D3760,"")</f>
        <v>0</v>
      </c>
      <c r="K3759" s="7">
        <f ca="1">K3758*IFERROR(1+TradeDash[[#This Row],[Port Return]],1)</f>
        <v>6216643.0534204235</v>
      </c>
      <c r="L3759" s="7">
        <f ca="1">IF(ISNUMBER(TradeDash[[#This Row],[Port Return]]),L3758*(1+TradeDash[[#This Row],[Returns]]),L3758)</f>
        <v>5168426.0731319636</v>
      </c>
    </row>
    <row r="3760" spans="1:12" x14ac:dyDescent="0.35">
      <c r="A3760" s="1">
        <v>42011</v>
      </c>
      <c r="B3760" s="16">
        <f>YEAR(TradeDash[[#This Row],[Date]])</f>
        <v>2015</v>
      </c>
      <c r="C3760">
        <v>8102.1</v>
      </c>
      <c r="D3760" s="3">
        <f>IFERROR(TradeDash[[#This Row],[Nifty]]/C3759-1,"")</f>
        <v>-3.1067937273526747E-3</v>
      </c>
      <c r="E3760">
        <f ca="1">IFERROR(AVERAGE(OFFSET(TradeDash[[#This Row],[Returns]],0,0,-n_days))/STDEV(OFFSET(TradeDash[[#This Row],[Returns]],0,0,-n_days)),"")</f>
        <v>-0.12810847544491671</v>
      </c>
      <c r="F3760">
        <f ca="1">IFERROR(AVERAGE(OFFSET(TradeDash[[#This Row],[Returns]],0,0,-n_days*2))/STDEV(OFFSET(TradeDash[[#This Row],[Returns]],0,0,-n_days*2)),"")</f>
        <v>-8.6181970841187727E-2</v>
      </c>
      <c r="G3760">
        <f ca="1">IF(ISNUMBER(TradeDash[[#This Row],[2n day Sharpe]]),AVERAGE(TradeDash[[#This Row],[n day Sharpe]:[2n day Sharpe]]),"")</f>
        <v>-0.10714522314305222</v>
      </c>
      <c r="H3760">
        <f ca="1">IF(ISNUMBER(TradeDash[[#This Row],[Sharpe Average]]),IF(TradeDash[[#This Row],[Sharpe Average]]&gt;$G$1,1,0),"")</f>
        <v>0</v>
      </c>
      <c r="I3760" s="2">
        <f ca="1">IF(ISNUMBER(TradeDash[[#This Row],[Signal]]),MAX(IF(AND(TradeDash[[#This Row],[Signal]]=1,I3759&lt;1),I3759+$E$1,IF(AND(TradeDash[[#This Row],[Signal]]=0,I3759&gt;0),I3759-$E$1,IF(AND(TradeDash[[#This Row],[Signal]]=1,I3759=1),I3759,IF(AND(TradeDash[[#This Row],[Signal]]=0,I3759=0),I3759,0)))),0),"")</f>
        <v>0</v>
      </c>
      <c r="J3760" s="3">
        <f ca="1">IF(ISNUMBER(TradeDash[[#This Row],[Position]]),TradeDash[[#This Row],[Position]]*D3761,"")</f>
        <v>0</v>
      </c>
      <c r="K3760" s="7">
        <f ca="1">K3759*IFERROR(1+TradeDash[[#This Row],[Port Return]],1)</f>
        <v>6216643.0534204235</v>
      </c>
      <c r="L3760" s="7">
        <f ca="1">IF(ISNUMBER(TradeDash[[#This Row],[Port Return]]),L3759*(1+TradeDash[[#This Row],[Returns]]),L3759)</f>
        <v>5152368.8394276714</v>
      </c>
    </row>
    <row r="3761" spans="1:12" x14ac:dyDescent="0.35">
      <c r="A3761" s="1">
        <v>42012</v>
      </c>
      <c r="B3761" s="16">
        <f>YEAR(TradeDash[[#This Row],[Date]])</f>
        <v>2015</v>
      </c>
      <c r="C3761">
        <v>8234.6</v>
      </c>
      <c r="D3761" s="3">
        <f>IFERROR(TradeDash[[#This Row],[Nifty]]/C3760-1,"")</f>
        <v>1.6353784821219186E-2</v>
      </c>
      <c r="E3761">
        <f ca="1">IFERROR(AVERAGE(OFFSET(TradeDash[[#This Row],[Returns]],0,0,-n_days))/STDEV(OFFSET(TradeDash[[#This Row],[Returns]],0,0,-n_days)),"")</f>
        <v>-5.7529040278971044E-2</v>
      </c>
      <c r="F3761">
        <f ca="1">IFERROR(AVERAGE(OFFSET(TradeDash[[#This Row],[Returns]],0,0,-n_days*2))/STDEV(OFFSET(TradeDash[[#This Row],[Returns]],0,0,-n_days*2)),"")</f>
        <v>-4.445858400636718E-2</v>
      </c>
      <c r="G3761">
        <f ca="1">IF(ISNUMBER(TradeDash[[#This Row],[2n day Sharpe]]),AVERAGE(TradeDash[[#This Row],[n day Sharpe]:[2n day Sharpe]]),"")</f>
        <v>-5.0993812142669112E-2</v>
      </c>
      <c r="H3761">
        <f ca="1">IF(ISNUMBER(TradeDash[[#This Row],[Sharpe Average]]),IF(TradeDash[[#This Row],[Sharpe Average]]&gt;$G$1,1,0),"")</f>
        <v>0</v>
      </c>
      <c r="I3761" s="2">
        <f ca="1">IF(ISNUMBER(TradeDash[[#This Row],[Signal]]),MAX(IF(AND(TradeDash[[#This Row],[Signal]]=1,I3760&lt;1),I3760+$E$1,IF(AND(TradeDash[[#This Row],[Signal]]=0,I3760&gt;0),I3760-$E$1,IF(AND(TradeDash[[#This Row],[Signal]]=1,I3760=1),I3760,IF(AND(TradeDash[[#This Row],[Signal]]=0,I3760=0),I3760,0)))),0),"")</f>
        <v>0</v>
      </c>
      <c r="J3761" s="3">
        <f ca="1">IF(ISNUMBER(TradeDash[[#This Row],[Position]]),TradeDash[[#This Row],[Position]]*D3762,"")</f>
        <v>0</v>
      </c>
      <c r="K3761" s="7">
        <f ca="1">K3760*IFERROR(1+TradeDash[[#This Row],[Port Return]],1)</f>
        <v>6216643.0534204235</v>
      </c>
      <c r="L3761" s="7">
        <f ca="1">IF(ISNUMBER(TradeDash[[#This Row],[Port Return]]),L3760*(1+TradeDash[[#This Row],[Returns]]),L3760)</f>
        <v>5236629.5707472265</v>
      </c>
    </row>
    <row r="3762" spans="1:12" x14ac:dyDescent="0.35">
      <c r="A3762" s="1">
        <v>42013</v>
      </c>
      <c r="B3762" s="16">
        <f>YEAR(TradeDash[[#This Row],[Date]])</f>
        <v>2015</v>
      </c>
      <c r="C3762">
        <v>8284.5</v>
      </c>
      <c r="D3762" s="3">
        <f>IFERROR(TradeDash[[#This Row],[Nifty]]/C3761-1,"")</f>
        <v>6.0597964685593642E-3</v>
      </c>
      <c r="E3762">
        <f ca="1">IFERROR(AVERAGE(OFFSET(TradeDash[[#This Row],[Returns]],0,0,-n_days))/STDEV(OFFSET(TradeDash[[#This Row],[Returns]],0,0,-n_days)),"")</f>
        <v>1.126173422836657E-3</v>
      </c>
      <c r="F3762">
        <f ca="1">IFERROR(AVERAGE(OFFSET(TradeDash[[#This Row],[Returns]],0,0,-n_days*2))/STDEV(OFFSET(TradeDash[[#This Row],[Returns]],0,0,-n_days*2)),"")</f>
        <v>-1.9484912221889115E-2</v>
      </c>
      <c r="G3762">
        <f ca="1">IF(ISNUMBER(TradeDash[[#This Row],[2n day Sharpe]]),AVERAGE(TradeDash[[#This Row],[n day Sharpe]:[2n day Sharpe]]),"")</f>
        <v>-9.1793693995262295E-3</v>
      </c>
      <c r="H3762">
        <f ca="1">IF(ISNUMBER(TradeDash[[#This Row],[Sharpe Average]]),IF(TradeDash[[#This Row],[Sharpe Average]]&gt;$G$1,1,0),"")</f>
        <v>0</v>
      </c>
      <c r="I3762" s="2">
        <f ca="1">IF(ISNUMBER(TradeDash[[#This Row],[Signal]]),MAX(IF(AND(TradeDash[[#This Row],[Signal]]=1,I3761&lt;1),I3761+$E$1,IF(AND(TradeDash[[#This Row],[Signal]]=0,I3761&gt;0),I3761-$E$1,IF(AND(TradeDash[[#This Row],[Signal]]=1,I3761=1),I3761,IF(AND(TradeDash[[#This Row],[Signal]]=0,I3761=0),I3761,0)))),0),"")</f>
        <v>0</v>
      </c>
      <c r="J3762" s="3">
        <f ca="1">IF(ISNUMBER(TradeDash[[#This Row],[Position]]),TradeDash[[#This Row],[Position]]*D3763,"")</f>
        <v>0</v>
      </c>
      <c r="K3762" s="7">
        <f ca="1">K3761*IFERROR(1+TradeDash[[#This Row],[Port Return]],1)</f>
        <v>6216643.0534204235</v>
      </c>
      <c r="L3762" s="7">
        <f ca="1">IF(ISNUMBER(TradeDash[[#This Row],[Port Return]]),L3761*(1+TradeDash[[#This Row],[Returns]]),L3761)</f>
        <v>5268362.480127194</v>
      </c>
    </row>
    <row r="3763" spans="1:12" x14ac:dyDescent="0.35">
      <c r="A3763" s="1">
        <v>42016</v>
      </c>
      <c r="B3763" s="16">
        <f>YEAR(TradeDash[[#This Row],[Date]])</f>
        <v>2015</v>
      </c>
      <c r="C3763">
        <v>8323</v>
      </c>
      <c r="D3763" s="3">
        <f>IFERROR(TradeDash[[#This Row],[Nifty]]/C3762-1,"")</f>
        <v>4.6472327841149408E-3</v>
      </c>
      <c r="E3763">
        <f ca="1">IFERROR(AVERAGE(OFFSET(TradeDash[[#This Row],[Returns]],0,0,-n_days))/STDEV(OFFSET(TradeDash[[#This Row],[Returns]],0,0,-n_days)),"")</f>
        <v>5.7834387052628645E-2</v>
      </c>
      <c r="F3763">
        <f ca="1">IFERROR(AVERAGE(OFFSET(TradeDash[[#This Row],[Returns]],0,0,-n_days*2))/STDEV(OFFSET(TradeDash[[#This Row],[Returns]],0,0,-n_days*2)),"")</f>
        <v>-1.7255082451936309E-2</v>
      </c>
      <c r="G3763">
        <f ca="1">IF(ISNUMBER(TradeDash[[#This Row],[2n day Sharpe]]),AVERAGE(TradeDash[[#This Row],[n day Sharpe]:[2n day Sharpe]]),"")</f>
        <v>2.028965230034617E-2</v>
      </c>
      <c r="H3763">
        <f ca="1">IF(ISNUMBER(TradeDash[[#This Row],[Sharpe Average]]),IF(TradeDash[[#This Row],[Sharpe Average]]&gt;$G$1,1,0),"")</f>
        <v>1</v>
      </c>
      <c r="I3763" s="2">
        <f ca="1">IF(ISNUMBER(TradeDash[[#This Row],[Signal]]),MAX(IF(AND(TradeDash[[#This Row],[Signal]]=1,I3762&lt;1),I3762+$E$1,IF(AND(TradeDash[[#This Row],[Signal]]=0,I3762&gt;0),I3762-$E$1,IF(AND(TradeDash[[#This Row],[Signal]]=1,I3762=1),I3762,IF(AND(TradeDash[[#This Row],[Signal]]=0,I3762=0),I3762,0)))),0),"")</f>
        <v>0.2</v>
      </c>
      <c r="J3763" s="3">
        <f ca="1">IF(ISNUMBER(TradeDash[[#This Row],[Position]]),TradeDash[[#This Row],[Position]]*D3764,"")</f>
        <v>-5.6710320797790368E-4</v>
      </c>
      <c r="K3763" s="7">
        <f ca="1">K3762*IFERROR(1+TradeDash[[#This Row],[Port Return]],1)</f>
        <v>6213117.5752019752</v>
      </c>
      <c r="L3763" s="7">
        <f ca="1">IF(ISNUMBER(TradeDash[[#This Row],[Port Return]]),L3762*(1+TradeDash[[#This Row],[Returns]]),L3762)</f>
        <v>5292845.7869634423</v>
      </c>
    </row>
    <row r="3764" spans="1:12" x14ac:dyDescent="0.35">
      <c r="A3764" s="1">
        <v>42017</v>
      </c>
      <c r="B3764" s="16">
        <f>YEAR(TradeDash[[#This Row],[Date]])</f>
        <v>2015</v>
      </c>
      <c r="C3764">
        <v>8299.4</v>
      </c>
      <c r="D3764" s="3">
        <f>IFERROR(TradeDash[[#This Row],[Nifty]]/C3763-1,"")</f>
        <v>-2.8355160398895185E-3</v>
      </c>
      <c r="E3764">
        <f ca="1">IFERROR(AVERAGE(OFFSET(TradeDash[[#This Row],[Returns]],0,0,-n_days))/STDEV(OFFSET(TradeDash[[#This Row],[Returns]],0,0,-n_days)),"")</f>
        <v>4.7709824940122027E-2</v>
      </c>
      <c r="F3764">
        <f ca="1">IFERROR(AVERAGE(OFFSET(TradeDash[[#This Row],[Returns]],0,0,-n_days*2))/STDEV(OFFSET(TradeDash[[#This Row],[Returns]],0,0,-n_days*2)),"")</f>
        <v>-3.8312055664240417E-2</v>
      </c>
      <c r="G3764">
        <f ca="1">IF(ISNUMBER(TradeDash[[#This Row],[2n day Sharpe]]),AVERAGE(TradeDash[[#This Row],[n day Sharpe]:[2n day Sharpe]]),"")</f>
        <v>4.6988846379408047E-3</v>
      </c>
      <c r="H3764">
        <f ca="1">IF(ISNUMBER(TradeDash[[#This Row],[Sharpe Average]]),IF(TradeDash[[#This Row],[Sharpe Average]]&gt;$G$1,1,0),"")</f>
        <v>1</v>
      </c>
      <c r="I3764" s="2">
        <f ca="1">IF(ISNUMBER(TradeDash[[#This Row],[Signal]]),MAX(IF(AND(TradeDash[[#This Row],[Signal]]=1,I3763&lt;1),I3763+$E$1,IF(AND(TradeDash[[#This Row],[Signal]]=0,I3763&gt;0),I3763-$E$1,IF(AND(TradeDash[[#This Row],[Signal]]=1,I3763=1),I3763,IF(AND(TradeDash[[#This Row],[Signal]]=0,I3763=0),I3763,0)))),0),"")</f>
        <v>0.4</v>
      </c>
      <c r="J3764" s="3">
        <f ca="1">IF(ISNUMBER(TradeDash[[#This Row],[Position]]),TradeDash[[#This Row],[Position]]*D3765,"")</f>
        <v>-1.0530881750488331E-3</v>
      </c>
      <c r="K3764" s="7">
        <f ca="1">K3763*IFERROR(1+TradeDash[[#This Row],[Port Return]],1)</f>
        <v>6206574.6145533426</v>
      </c>
      <c r="L3764" s="7">
        <f ca="1">IF(ISNUMBER(TradeDash[[#This Row],[Port Return]]),L3763*(1+TradeDash[[#This Row],[Returns]]),L3763)</f>
        <v>5277837.837837846</v>
      </c>
    </row>
    <row r="3765" spans="1:12" x14ac:dyDescent="0.35">
      <c r="A3765" s="1">
        <v>42018</v>
      </c>
      <c r="B3765" s="16">
        <f>YEAR(TradeDash[[#This Row],[Date]])</f>
        <v>2015</v>
      </c>
      <c r="C3765">
        <v>8277.5499999999993</v>
      </c>
      <c r="D3765" s="3">
        <f>IFERROR(TradeDash[[#This Row],[Nifty]]/C3764-1,"")</f>
        <v>-2.6327204376220825E-3</v>
      </c>
      <c r="E3765">
        <f ca="1">IFERROR(AVERAGE(OFFSET(TradeDash[[#This Row],[Returns]],0,0,-n_days))/STDEV(OFFSET(TradeDash[[#This Row],[Returns]],0,0,-n_days)),"")</f>
        <v>0.12669936218456565</v>
      </c>
      <c r="F3765">
        <f ca="1">IFERROR(AVERAGE(OFFSET(TradeDash[[#This Row],[Returns]],0,0,-n_days*2))/STDEV(OFFSET(TradeDash[[#This Row],[Returns]],0,0,-n_days*2)),"")</f>
        <v>-4.3887711533560476E-2</v>
      </c>
      <c r="G3765">
        <f ca="1">IF(ISNUMBER(TradeDash[[#This Row],[2n day Sharpe]]),AVERAGE(TradeDash[[#This Row],[n day Sharpe]:[2n day Sharpe]]),"")</f>
        <v>4.140582532550259E-2</v>
      </c>
      <c r="H3765">
        <f ca="1">IF(ISNUMBER(TradeDash[[#This Row],[Sharpe Average]]),IF(TradeDash[[#This Row],[Sharpe Average]]&gt;$G$1,1,0),"")</f>
        <v>1</v>
      </c>
      <c r="I3765" s="2">
        <f ca="1">IF(ISNUMBER(TradeDash[[#This Row],[Signal]]),MAX(IF(AND(TradeDash[[#This Row],[Signal]]=1,I3764&lt;1),I3764+$E$1,IF(AND(TradeDash[[#This Row],[Signal]]=0,I3764&gt;0),I3764-$E$1,IF(AND(TradeDash[[#This Row],[Signal]]=1,I3764=1),I3764,IF(AND(TradeDash[[#This Row],[Signal]]=0,I3764=0),I3764,0)))),0),"")</f>
        <v>0.60000000000000009</v>
      </c>
      <c r="J3765" s="3">
        <f ca="1">IF(ISNUMBER(TradeDash[[#This Row],[Position]]),TradeDash[[#This Row],[Position]]*D3766,"")</f>
        <v>1.5700297793429255E-2</v>
      </c>
      <c r="K3765" s="7">
        <f ca="1">K3764*IFERROR(1+TradeDash[[#This Row],[Port Return]],1)</f>
        <v>6304019.6842789687</v>
      </c>
      <c r="L3765" s="7">
        <f ca="1">IF(ISNUMBER(TradeDash[[#This Row],[Port Return]]),L3764*(1+TradeDash[[#This Row],[Returns]]),L3764)</f>
        <v>5263942.7662957152</v>
      </c>
    </row>
    <row r="3766" spans="1:12" x14ac:dyDescent="0.35">
      <c r="A3766" s="1">
        <v>42019</v>
      </c>
      <c r="B3766" s="16">
        <f>YEAR(TradeDash[[#This Row],[Date]])</f>
        <v>2015</v>
      </c>
      <c r="C3766">
        <v>8494.15</v>
      </c>
      <c r="D3766" s="3">
        <f>IFERROR(TradeDash[[#This Row],[Nifty]]/C3765-1,"")</f>
        <v>2.6167162989048753E-2</v>
      </c>
      <c r="E3766">
        <f ca="1">IFERROR(AVERAGE(OFFSET(TradeDash[[#This Row],[Returns]],0,0,-n_days))/STDEV(OFFSET(TradeDash[[#This Row],[Returns]],0,0,-n_days)),"")</f>
        <v>0.2438024475913832</v>
      </c>
      <c r="F3766">
        <f ca="1">IFERROR(AVERAGE(OFFSET(TradeDash[[#This Row],[Returns]],0,0,-n_days*2))/STDEV(OFFSET(TradeDash[[#This Row],[Returns]],0,0,-n_days*2)),"")</f>
        <v>3.7872542259811369E-2</v>
      </c>
      <c r="G3766">
        <f ca="1">IF(ISNUMBER(TradeDash[[#This Row],[2n day Sharpe]]),AVERAGE(TradeDash[[#This Row],[n day Sharpe]:[2n day Sharpe]]),"")</f>
        <v>0.14083749492559727</v>
      </c>
      <c r="H3766">
        <f ca="1">IF(ISNUMBER(TradeDash[[#This Row],[Sharpe Average]]),IF(TradeDash[[#This Row],[Sharpe Average]]&gt;$G$1,1,0),"")</f>
        <v>1</v>
      </c>
      <c r="I3766" s="2">
        <f ca="1">IF(ISNUMBER(TradeDash[[#This Row],[Signal]]),MAX(IF(AND(TradeDash[[#This Row],[Signal]]=1,I3765&lt;1),I3765+$E$1,IF(AND(TradeDash[[#This Row],[Signal]]=0,I3765&gt;0),I3765-$E$1,IF(AND(TradeDash[[#This Row],[Signal]]=1,I3765=1),I3765,IF(AND(TradeDash[[#This Row],[Signal]]=0,I3765=0),I3765,0)))),0),"")</f>
        <v>0.8</v>
      </c>
      <c r="J3766" s="3">
        <f ca="1">IF(ISNUMBER(TradeDash[[#This Row],[Position]]),TradeDash[[#This Row],[Position]]*D3767,"")</f>
        <v>1.8506854717658784E-3</v>
      </c>
      <c r="K3766" s="7">
        <f ca="1">K3765*IFERROR(1+TradeDash[[#This Row],[Port Return]],1)</f>
        <v>6315686.4419223899</v>
      </c>
      <c r="L3766" s="7">
        <f ca="1">IF(ISNUMBER(TradeDash[[#This Row],[Port Return]]),L3765*(1+TradeDash[[#This Row],[Returns]]),L3765)</f>
        <v>5401685.2146263998</v>
      </c>
    </row>
    <row r="3767" spans="1:12" x14ac:dyDescent="0.35">
      <c r="A3767" s="1">
        <v>42020</v>
      </c>
      <c r="B3767" s="16">
        <f>YEAR(TradeDash[[#This Row],[Date]])</f>
        <v>2015</v>
      </c>
      <c r="C3767">
        <v>8513.7999999999993</v>
      </c>
      <c r="D3767" s="3">
        <f>IFERROR(TradeDash[[#This Row],[Nifty]]/C3766-1,"")</f>
        <v>2.3133568397073478E-3</v>
      </c>
      <c r="E3767">
        <f ca="1">IFERROR(AVERAGE(OFFSET(TradeDash[[#This Row],[Returns]],0,0,-n_days))/STDEV(OFFSET(TradeDash[[#This Row],[Returns]],0,0,-n_days)),"")</f>
        <v>0.19216650797778995</v>
      </c>
      <c r="F3767">
        <f ca="1">IFERROR(AVERAGE(OFFSET(TradeDash[[#This Row],[Returns]],0,0,-n_days*2))/STDEV(OFFSET(TradeDash[[#This Row],[Returns]],0,0,-n_days*2)),"")</f>
        <v>3.781108722733751E-2</v>
      </c>
      <c r="G3767">
        <f ca="1">IF(ISNUMBER(TradeDash[[#This Row],[2n day Sharpe]]),AVERAGE(TradeDash[[#This Row],[n day Sharpe]:[2n day Sharpe]]),"")</f>
        <v>0.11498879760256372</v>
      </c>
      <c r="H3767">
        <f ca="1">IF(ISNUMBER(TradeDash[[#This Row],[Sharpe Average]]),IF(TradeDash[[#This Row],[Sharpe Average]]&gt;$G$1,1,0),"")</f>
        <v>1</v>
      </c>
      <c r="I3767" s="2">
        <f ca="1">IF(ISNUMBER(TradeDash[[#This Row],[Signal]]),MAX(IF(AND(TradeDash[[#This Row],[Signal]]=1,I3766&lt;1),I3766+$E$1,IF(AND(TradeDash[[#This Row],[Signal]]=0,I3766&gt;0),I3766-$E$1,IF(AND(TradeDash[[#This Row],[Signal]]=1,I3766=1),I3766,IF(AND(TradeDash[[#This Row],[Signal]]=0,I3766=0),I3766,0)))),0),"")</f>
        <v>1</v>
      </c>
      <c r="J3767" s="3">
        <f ca="1">IF(ISNUMBER(TradeDash[[#This Row],[Position]]),TradeDash[[#This Row],[Position]]*D3768,"")</f>
        <v>4.3341398670395659E-3</v>
      </c>
      <c r="K3767" s="7">
        <f ca="1">K3766*IFERROR(1+TradeDash[[#This Row],[Port Return]],1)</f>
        <v>6343059.5103180474</v>
      </c>
      <c r="L3767" s="7">
        <f ca="1">IF(ISNUMBER(TradeDash[[#This Row],[Port Return]]),L3766*(1+TradeDash[[#This Row],[Returns]]),L3766)</f>
        <v>5414181.2400636021</v>
      </c>
    </row>
    <row r="3768" spans="1:12" x14ac:dyDescent="0.35">
      <c r="A3768" s="1">
        <v>42023</v>
      </c>
      <c r="B3768" s="16">
        <f>YEAR(TradeDash[[#This Row],[Date]])</f>
        <v>2015</v>
      </c>
      <c r="C3768">
        <v>8550.7000000000007</v>
      </c>
      <c r="D3768" s="3">
        <f>IFERROR(TradeDash[[#This Row],[Nifty]]/C3767-1,"")</f>
        <v>4.3341398670395659E-3</v>
      </c>
      <c r="E3768">
        <f ca="1">IFERROR(AVERAGE(OFFSET(TradeDash[[#This Row],[Returns]],0,0,-n_days))/STDEV(OFFSET(TradeDash[[#This Row],[Returns]],0,0,-n_days)),"")</f>
        <v>0.17685637277123631</v>
      </c>
      <c r="F3768">
        <f ca="1">IFERROR(AVERAGE(OFFSET(TradeDash[[#This Row],[Returns]],0,0,-n_days*2))/STDEV(OFFSET(TradeDash[[#This Row],[Returns]],0,0,-n_days*2)),"")</f>
        <v>2.6457550189922848E-2</v>
      </c>
      <c r="G3768">
        <f ca="1">IF(ISNUMBER(TradeDash[[#This Row],[2n day Sharpe]]),AVERAGE(TradeDash[[#This Row],[n day Sharpe]:[2n day Sharpe]]),"")</f>
        <v>0.10165696148057958</v>
      </c>
      <c r="H3768">
        <f ca="1">IF(ISNUMBER(TradeDash[[#This Row],[Sharpe Average]]),IF(TradeDash[[#This Row],[Sharpe Average]]&gt;$G$1,1,0),"")</f>
        <v>1</v>
      </c>
      <c r="I3768" s="2">
        <f ca="1">IF(ISNUMBER(TradeDash[[#This Row],[Signal]]),MAX(IF(AND(TradeDash[[#This Row],[Signal]]=1,I3767&lt;1),I3767+$E$1,IF(AND(TradeDash[[#This Row],[Signal]]=0,I3767&gt;0),I3767-$E$1,IF(AND(TradeDash[[#This Row],[Signal]]=1,I3767=1),I3767,IF(AND(TradeDash[[#This Row],[Signal]]=0,I3767=0),I3767,0)))),0),"")</f>
        <v>1</v>
      </c>
      <c r="J3768" s="3">
        <f ca="1">IF(ISNUMBER(TradeDash[[#This Row],[Position]]),TradeDash[[#This Row],[Position]]*D3769,"")</f>
        <v>1.6945981030792812E-2</v>
      </c>
      <c r="K3768" s="7">
        <f ca="1">K3767*IFERROR(1+TradeDash[[#This Row],[Port Return]],1)</f>
        <v>6450548.8764570868</v>
      </c>
      <c r="L3768" s="7">
        <f ca="1">IF(ISNUMBER(TradeDash[[#This Row],[Port Return]]),L3767*(1+TradeDash[[#This Row],[Returns]]),L3767)</f>
        <v>5437647.0588235399</v>
      </c>
    </row>
    <row r="3769" spans="1:12" x14ac:dyDescent="0.35">
      <c r="A3769" s="1">
        <v>42024</v>
      </c>
      <c r="B3769" s="16">
        <f>YEAR(TradeDash[[#This Row],[Date]])</f>
        <v>2015</v>
      </c>
      <c r="C3769">
        <v>8695.6</v>
      </c>
      <c r="D3769" s="3">
        <f>IFERROR(TradeDash[[#This Row],[Nifty]]/C3768-1,"")</f>
        <v>1.6945981030792812E-2</v>
      </c>
      <c r="E3769">
        <f ca="1">IFERROR(AVERAGE(OFFSET(TradeDash[[#This Row],[Returns]],0,0,-n_days))/STDEV(OFFSET(TradeDash[[#This Row],[Returns]],0,0,-n_days)),"")</f>
        <v>0.19384759289776435</v>
      </c>
      <c r="F3769">
        <f ca="1">IFERROR(AVERAGE(OFFSET(TradeDash[[#This Row],[Returns]],0,0,-n_days*2))/STDEV(OFFSET(TradeDash[[#This Row],[Returns]],0,0,-n_days*2)),"")</f>
        <v>5.1733680168472809E-2</v>
      </c>
      <c r="G3769">
        <f ca="1">IF(ISNUMBER(TradeDash[[#This Row],[2n day Sharpe]]),AVERAGE(TradeDash[[#This Row],[n day Sharpe]:[2n day Sharpe]]),"")</f>
        <v>0.12279063653311859</v>
      </c>
      <c r="H3769">
        <f ca="1">IF(ISNUMBER(TradeDash[[#This Row],[Sharpe Average]]),IF(TradeDash[[#This Row],[Sharpe Average]]&gt;$G$1,1,0),"")</f>
        <v>1</v>
      </c>
      <c r="I3769" s="2">
        <f ca="1">IF(ISNUMBER(TradeDash[[#This Row],[Signal]]),MAX(IF(AND(TradeDash[[#This Row],[Signal]]=1,I3768&lt;1),I3768+$E$1,IF(AND(TradeDash[[#This Row],[Signal]]=0,I3768&gt;0),I3768-$E$1,IF(AND(TradeDash[[#This Row],[Signal]]=1,I3768=1),I3768,IF(AND(TradeDash[[#This Row],[Signal]]=0,I3768=0),I3768,0)))),0),"")</f>
        <v>1</v>
      </c>
      <c r="J3769" s="3">
        <f ca="1">IF(ISNUMBER(TradeDash[[#This Row],[Position]]),TradeDash[[#This Row],[Position]]*D3770,"")</f>
        <v>3.8985233911403849E-3</v>
      </c>
      <c r="K3769" s="7">
        <f ca="1">K3768*IFERROR(1+TradeDash[[#This Row],[Port Return]],1)</f>
        <v>6475696.4921376491</v>
      </c>
      <c r="L3769" s="7">
        <f ca="1">IF(ISNUMBER(TradeDash[[#This Row],[Port Return]]),L3768*(1+TradeDash[[#This Row],[Returns]]),L3768)</f>
        <v>5529793.3227345096</v>
      </c>
    </row>
    <row r="3770" spans="1:12" x14ac:dyDescent="0.35">
      <c r="A3770" s="1">
        <v>42025</v>
      </c>
      <c r="B3770" s="16">
        <f>YEAR(TradeDash[[#This Row],[Date]])</f>
        <v>2015</v>
      </c>
      <c r="C3770">
        <v>8729.5</v>
      </c>
      <c r="D3770" s="3">
        <f>IFERROR(TradeDash[[#This Row],[Nifty]]/C3769-1,"")</f>
        <v>3.8985233911403849E-3</v>
      </c>
      <c r="E3770">
        <f ca="1">IFERROR(AVERAGE(OFFSET(TradeDash[[#This Row],[Returns]],0,0,-n_days))/STDEV(OFFSET(TradeDash[[#This Row],[Returns]],0,0,-n_days)),"")</f>
        <v>0.24426332955410518</v>
      </c>
      <c r="F3770">
        <f ca="1">IFERROR(AVERAGE(OFFSET(TradeDash[[#This Row],[Returns]],0,0,-n_days*2))/STDEV(OFFSET(TradeDash[[#This Row],[Returns]],0,0,-n_days*2)),"")</f>
        <v>8.093852160824612E-2</v>
      </c>
      <c r="G3770">
        <f ca="1">IF(ISNUMBER(TradeDash[[#This Row],[2n day Sharpe]]),AVERAGE(TradeDash[[#This Row],[n day Sharpe]:[2n day Sharpe]]),"")</f>
        <v>0.16260092558117564</v>
      </c>
      <c r="H3770">
        <f ca="1">IF(ISNUMBER(TradeDash[[#This Row],[Sharpe Average]]),IF(TradeDash[[#This Row],[Sharpe Average]]&gt;$G$1,1,0),"")</f>
        <v>1</v>
      </c>
      <c r="I3770" s="2">
        <f ca="1">IF(ISNUMBER(TradeDash[[#This Row],[Signal]]),MAX(IF(AND(TradeDash[[#This Row],[Signal]]=1,I3769&lt;1),I3769+$E$1,IF(AND(TradeDash[[#This Row],[Signal]]=0,I3769&gt;0),I3769-$E$1,IF(AND(TradeDash[[#This Row],[Signal]]=1,I3769=1),I3769,IF(AND(TradeDash[[#This Row],[Signal]]=0,I3769=0),I3769,0)))),0),"")</f>
        <v>1</v>
      </c>
      <c r="J3770" s="3">
        <f ca="1">IF(ISNUMBER(TradeDash[[#This Row],[Position]]),TradeDash[[#This Row],[Position]]*D3771,"")</f>
        <v>3.6542757317141739E-3</v>
      </c>
      <c r="K3770" s="7">
        <f ca="1">K3769*IFERROR(1+TradeDash[[#This Row],[Port Return]],1)</f>
        <v>6499360.4726748141</v>
      </c>
      <c r="L3770" s="7">
        <f ca="1">IF(ISNUMBER(TradeDash[[#This Row],[Port Return]]),L3769*(1+TradeDash[[#This Row],[Returns]]),L3769)</f>
        <v>5551351.3513513617</v>
      </c>
    </row>
    <row r="3771" spans="1:12" x14ac:dyDescent="0.35">
      <c r="A3771" s="1">
        <v>42026</v>
      </c>
      <c r="B3771" s="16">
        <f>YEAR(TradeDash[[#This Row],[Date]])</f>
        <v>2015</v>
      </c>
      <c r="C3771">
        <v>8761.4</v>
      </c>
      <c r="D3771" s="3">
        <f>IFERROR(TradeDash[[#This Row],[Nifty]]/C3770-1,"")</f>
        <v>3.6542757317141739E-3</v>
      </c>
      <c r="E3771">
        <f ca="1">IFERROR(AVERAGE(OFFSET(TradeDash[[#This Row],[Returns]],0,0,-n_days))/STDEV(OFFSET(TradeDash[[#This Row],[Returns]],0,0,-n_days)),"")</f>
        <v>0.32333059816784221</v>
      </c>
      <c r="F3771">
        <f ca="1">IFERROR(AVERAGE(OFFSET(TradeDash[[#This Row],[Returns]],0,0,-n_days*2))/STDEV(OFFSET(TradeDash[[#This Row],[Returns]],0,0,-n_days*2)),"")</f>
        <v>8.6150351688046606E-2</v>
      </c>
      <c r="G3771">
        <f ca="1">IF(ISNUMBER(TradeDash[[#This Row],[2n day Sharpe]]),AVERAGE(TradeDash[[#This Row],[n day Sharpe]:[2n day Sharpe]]),"")</f>
        <v>0.20474047492794439</v>
      </c>
      <c r="H3771">
        <f ca="1">IF(ISNUMBER(TradeDash[[#This Row],[Sharpe Average]]),IF(TradeDash[[#This Row],[Sharpe Average]]&gt;$G$1,1,0),"")</f>
        <v>1</v>
      </c>
      <c r="I3771" s="2">
        <f ca="1">IF(ISNUMBER(TradeDash[[#This Row],[Signal]]),MAX(IF(AND(TradeDash[[#This Row],[Signal]]=1,I3770&lt;1),I3770+$E$1,IF(AND(TradeDash[[#This Row],[Signal]]=0,I3770&gt;0),I3770-$E$1,IF(AND(TradeDash[[#This Row],[Signal]]=1,I3770=1),I3770,IF(AND(TradeDash[[#This Row],[Signal]]=0,I3770=0),I3770,0)))),0),"")</f>
        <v>1</v>
      </c>
      <c r="J3771" s="3">
        <f ca="1">IF(ISNUMBER(TradeDash[[#This Row],[Position]]),TradeDash[[#This Row],[Position]]*D3772,"")</f>
        <v>8.4689661469627975E-3</v>
      </c>
      <c r="K3771" s="7">
        <f ca="1">K3770*IFERROR(1+TradeDash[[#This Row],[Port Return]],1)</f>
        <v>6554403.3364948053</v>
      </c>
      <c r="L3771" s="7">
        <f ca="1">IF(ISNUMBER(TradeDash[[#This Row],[Port Return]]),L3770*(1+TradeDash[[#This Row],[Returns]]),L3770)</f>
        <v>5571637.5198728237</v>
      </c>
    </row>
    <row r="3772" spans="1:12" x14ac:dyDescent="0.35">
      <c r="A3772" s="1">
        <v>42027</v>
      </c>
      <c r="B3772" s="16">
        <f>YEAR(TradeDash[[#This Row],[Date]])</f>
        <v>2015</v>
      </c>
      <c r="C3772">
        <v>8835.6</v>
      </c>
      <c r="D3772" s="3">
        <f>IFERROR(TradeDash[[#This Row],[Nifty]]/C3771-1,"")</f>
        <v>8.4689661469627975E-3</v>
      </c>
      <c r="E3772">
        <f ca="1">IFERROR(AVERAGE(OFFSET(TradeDash[[#This Row],[Returns]],0,0,-n_days))/STDEV(OFFSET(TradeDash[[#This Row],[Returns]],0,0,-n_days)),"")</f>
        <v>0.34545580233033307</v>
      </c>
      <c r="F3772">
        <f ca="1">IFERROR(AVERAGE(OFFSET(TradeDash[[#This Row],[Returns]],0,0,-n_days*2))/STDEV(OFFSET(TradeDash[[#This Row],[Returns]],0,0,-n_days*2)),"")</f>
        <v>0.10087281396505345</v>
      </c>
      <c r="G3772">
        <f ca="1">IF(ISNUMBER(TradeDash[[#This Row],[2n day Sharpe]]),AVERAGE(TradeDash[[#This Row],[n day Sharpe]:[2n day Sharpe]]),"")</f>
        <v>0.22316430814769325</v>
      </c>
      <c r="H3772">
        <f ca="1">IF(ISNUMBER(TradeDash[[#This Row],[Sharpe Average]]),IF(TradeDash[[#This Row],[Sharpe Average]]&gt;$G$1,1,0),"")</f>
        <v>1</v>
      </c>
      <c r="I3772" s="2">
        <f ca="1">IF(ISNUMBER(TradeDash[[#This Row],[Signal]]),MAX(IF(AND(TradeDash[[#This Row],[Signal]]=1,I3771&lt;1),I3771+$E$1,IF(AND(TradeDash[[#This Row],[Signal]]=0,I3771&gt;0),I3771-$E$1,IF(AND(TradeDash[[#This Row],[Signal]]=1,I3771=1),I3771,IF(AND(TradeDash[[#This Row],[Signal]]=0,I3771=0),I3771,0)))),0),"")</f>
        <v>1</v>
      </c>
      <c r="J3772" s="3">
        <f ca="1">IF(ISNUMBER(TradeDash[[#This Row],[Position]]),TradeDash[[#This Row],[Position]]*D3773,"")</f>
        <v>8.477070034858869E-3</v>
      </c>
      <c r="K3772" s="7">
        <f ca="1">K3771*IFERROR(1+TradeDash[[#This Row],[Port Return]],1)</f>
        <v>6609965.472614984</v>
      </c>
      <c r="L3772" s="7">
        <f ca="1">IF(ISNUMBER(TradeDash[[#This Row],[Port Return]]),L3771*(1+TradeDash[[#This Row],[Returns]]),L3771)</f>
        <v>5618823.5294117741</v>
      </c>
    </row>
    <row r="3773" spans="1:12" x14ac:dyDescent="0.35">
      <c r="A3773" s="1">
        <v>42031</v>
      </c>
      <c r="B3773" s="16">
        <f>YEAR(TradeDash[[#This Row],[Date]])</f>
        <v>2015</v>
      </c>
      <c r="C3773">
        <v>8910.5</v>
      </c>
      <c r="D3773" s="3">
        <f>IFERROR(TradeDash[[#This Row],[Nifty]]/C3772-1,"")</f>
        <v>8.477070034858869E-3</v>
      </c>
      <c r="E3773">
        <f ca="1">IFERROR(AVERAGE(OFFSET(TradeDash[[#This Row],[Returns]],0,0,-n_days))/STDEV(OFFSET(TradeDash[[#This Row],[Returns]],0,0,-n_days)),"")</f>
        <v>0.3573061462893436</v>
      </c>
      <c r="F3773">
        <f ca="1">IFERROR(AVERAGE(OFFSET(TradeDash[[#This Row],[Returns]],0,0,-n_days*2))/STDEV(OFFSET(TradeDash[[#This Row],[Returns]],0,0,-n_days*2)),"")</f>
        <v>9.5089436211219694E-2</v>
      </c>
      <c r="G3773">
        <f ca="1">IF(ISNUMBER(TradeDash[[#This Row],[2n day Sharpe]]),AVERAGE(TradeDash[[#This Row],[n day Sharpe]:[2n day Sharpe]]),"")</f>
        <v>0.22619779125028164</v>
      </c>
      <c r="H3773">
        <f ca="1">IF(ISNUMBER(TradeDash[[#This Row],[Sharpe Average]]),IF(TradeDash[[#This Row],[Sharpe Average]]&gt;$G$1,1,0),"")</f>
        <v>1</v>
      </c>
      <c r="I3773" s="2">
        <f ca="1">IF(ISNUMBER(TradeDash[[#This Row],[Signal]]),MAX(IF(AND(TradeDash[[#This Row],[Signal]]=1,I3772&lt;1),I3772+$E$1,IF(AND(TradeDash[[#This Row],[Signal]]=0,I3772&gt;0),I3772-$E$1,IF(AND(TradeDash[[#This Row],[Signal]]=1,I3772=1),I3772,IF(AND(TradeDash[[#This Row],[Signal]]=0,I3772=0),I3772,0)))),0),"")</f>
        <v>1</v>
      </c>
      <c r="J3773" s="3">
        <f ca="1">IF(ISNUMBER(TradeDash[[#This Row],[Position]]),TradeDash[[#This Row],[Position]]*D3774,"")</f>
        <v>4.2646316143857277E-4</v>
      </c>
      <c r="K3773" s="7">
        <f ca="1">K3772*IFERROR(1+TradeDash[[#This Row],[Port Return]],1)</f>
        <v>6612784.3793874355</v>
      </c>
      <c r="L3773" s="7">
        <f ca="1">IF(ISNUMBER(TradeDash[[#This Row],[Port Return]]),L3772*(1+TradeDash[[#This Row],[Returns]]),L3772)</f>
        <v>5666454.6899841102</v>
      </c>
    </row>
    <row r="3774" spans="1:12" x14ac:dyDescent="0.35">
      <c r="A3774" s="1">
        <v>42032</v>
      </c>
      <c r="B3774" s="16">
        <f>YEAR(TradeDash[[#This Row],[Date]])</f>
        <v>2015</v>
      </c>
      <c r="C3774">
        <v>8914.2999999999993</v>
      </c>
      <c r="D3774" s="3">
        <f>IFERROR(TradeDash[[#This Row],[Nifty]]/C3773-1,"")</f>
        <v>4.2646316143857277E-4</v>
      </c>
      <c r="E3774">
        <f ca="1">IFERROR(AVERAGE(OFFSET(TradeDash[[#This Row],[Returns]],0,0,-n_days))/STDEV(OFFSET(TradeDash[[#This Row],[Returns]],0,0,-n_days)),"")</f>
        <v>0.35827443312807561</v>
      </c>
      <c r="F3774">
        <f ca="1">IFERROR(AVERAGE(OFFSET(TradeDash[[#This Row],[Returns]],0,0,-n_days*2))/STDEV(OFFSET(TradeDash[[#This Row],[Returns]],0,0,-n_days*2)),"")</f>
        <v>0.10563429595309633</v>
      </c>
      <c r="G3774">
        <f ca="1">IF(ISNUMBER(TradeDash[[#This Row],[2n day Sharpe]]),AVERAGE(TradeDash[[#This Row],[n day Sharpe]:[2n day Sharpe]]),"")</f>
        <v>0.23195436454058596</v>
      </c>
      <c r="H3774">
        <f ca="1">IF(ISNUMBER(TradeDash[[#This Row],[Sharpe Average]]),IF(TradeDash[[#This Row],[Sharpe Average]]&gt;$G$1,1,0),"")</f>
        <v>1</v>
      </c>
      <c r="I3774" s="2">
        <f ca="1">IF(ISNUMBER(TradeDash[[#This Row],[Signal]]),MAX(IF(AND(TradeDash[[#This Row],[Signal]]=1,I3773&lt;1),I3773+$E$1,IF(AND(TradeDash[[#This Row],[Signal]]=0,I3773&gt;0),I3773-$E$1,IF(AND(TradeDash[[#This Row],[Signal]]=1,I3773=1),I3773,IF(AND(TradeDash[[#This Row],[Signal]]=0,I3773=0),I3773,0)))),0),"")</f>
        <v>1</v>
      </c>
      <c r="J3774" s="3">
        <f ca="1">IF(ISNUMBER(TradeDash[[#This Row],[Position]]),TradeDash[[#This Row],[Position]]*D3775,"")</f>
        <v>4.2684226467586406E-3</v>
      </c>
      <c r="K3774" s="7">
        <f ca="1">K3773*IFERROR(1+TradeDash[[#This Row],[Port Return]],1)</f>
        <v>6641010.5379905449</v>
      </c>
      <c r="L3774" s="7">
        <f ca="1">IF(ISNUMBER(TradeDash[[#This Row],[Port Return]]),L3773*(1+TradeDash[[#This Row],[Returns]]),L3773)</f>
        <v>5668871.2241653493</v>
      </c>
    </row>
    <row r="3775" spans="1:12" x14ac:dyDescent="0.35">
      <c r="A3775" s="1">
        <v>42033</v>
      </c>
      <c r="B3775" s="16">
        <f>YEAR(TradeDash[[#This Row],[Date]])</f>
        <v>2015</v>
      </c>
      <c r="C3775">
        <v>8952.35</v>
      </c>
      <c r="D3775" s="3">
        <f>IFERROR(TradeDash[[#This Row],[Nifty]]/C3774-1,"")</f>
        <v>4.2684226467586406E-3</v>
      </c>
      <c r="E3775">
        <f ca="1">IFERROR(AVERAGE(OFFSET(TradeDash[[#This Row],[Returns]],0,0,-n_days))/STDEV(OFFSET(TradeDash[[#This Row],[Returns]],0,0,-n_days)),"")</f>
        <v>0.35868697026315682</v>
      </c>
      <c r="F3775">
        <f ca="1">IFERROR(AVERAGE(OFFSET(TradeDash[[#This Row],[Returns]],0,0,-n_days*2))/STDEV(OFFSET(TradeDash[[#This Row],[Returns]],0,0,-n_days*2)),"")</f>
        <v>0.12525068994391592</v>
      </c>
      <c r="G3775">
        <f ca="1">IF(ISNUMBER(TradeDash[[#This Row],[2n day Sharpe]]),AVERAGE(TradeDash[[#This Row],[n day Sharpe]:[2n day Sharpe]]),"")</f>
        <v>0.24196883010353637</v>
      </c>
      <c r="H3775">
        <f ca="1">IF(ISNUMBER(TradeDash[[#This Row],[Sharpe Average]]),IF(TradeDash[[#This Row],[Sharpe Average]]&gt;$G$1,1,0),"")</f>
        <v>1</v>
      </c>
      <c r="I3775" s="2">
        <f ca="1">IF(ISNUMBER(TradeDash[[#This Row],[Signal]]),MAX(IF(AND(TradeDash[[#This Row],[Signal]]=1,I3774&lt;1),I3774+$E$1,IF(AND(TradeDash[[#This Row],[Signal]]=0,I3774&gt;0),I3774-$E$1,IF(AND(TradeDash[[#This Row],[Signal]]=1,I3774=1),I3774,IF(AND(TradeDash[[#This Row],[Signal]]=0,I3774=0),I3774,0)))),0),"")</f>
        <v>1</v>
      </c>
      <c r="J3775" s="3">
        <f ca="1">IF(ISNUMBER(TradeDash[[#This Row],[Position]]),TradeDash[[#This Row],[Position]]*D3776,"")</f>
        <v>-1.602372561394505E-2</v>
      </c>
      <c r="K3775" s="7">
        <f ca="1">K3774*IFERROR(1+TradeDash[[#This Row],[Port Return]],1)</f>
        <v>6534596.8073304668</v>
      </c>
      <c r="L3775" s="7">
        <f ca="1">IF(ISNUMBER(TradeDash[[#This Row],[Port Return]]),L3774*(1+TradeDash[[#This Row],[Returns]]),L3774)</f>
        <v>5693068.3624801347</v>
      </c>
    </row>
    <row r="3776" spans="1:12" x14ac:dyDescent="0.35">
      <c r="A3776" s="1">
        <v>42034</v>
      </c>
      <c r="B3776" s="16">
        <f>YEAR(TradeDash[[#This Row],[Date]])</f>
        <v>2015</v>
      </c>
      <c r="C3776">
        <v>8808.9</v>
      </c>
      <c r="D3776" s="3">
        <f>IFERROR(TradeDash[[#This Row],[Nifty]]/C3775-1,"")</f>
        <v>-1.602372561394505E-2</v>
      </c>
      <c r="E3776">
        <f ca="1">IFERROR(AVERAGE(OFFSET(TradeDash[[#This Row],[Returns]],0,0,-n_days))/STDEV(OFFSET(TradeDash[[#This Row],[Returns]],0,0,-n_days)),"")</f>
        <v>0.26475221516511027</v>
      </c>
      <c r="F3776">
        <f ca="1">IFERROR(AVERAGE(OFFSET(TradeDash[[#This Row],[Returns]],0,0,-n_days*2))/STDEV(OFFSET(TradeDash[[#This Row],[Returns]],0,0,-n_days*2)),"")</f>
        <v>7.9357481002715141E-2</v>
      </c>
      <c r="G3776">
        <f ca="1">IF(ISNUMBER(TradeDash[[#This Row],[2n day Sharpe]]),AVERAGE(TradeDash[[#This Row],[n day Sharpe]:[2n day Sharpe]]),"")</f>
        <v>0.17205484808391269</v>
      </c>
      <c r="H3776">
        <f ca="1">IF(ISNUMBER(TradeDash[[#This Row],[Sharpe Average]]),IF(TradeDash[[#This Row],[Sharpe Average]]&gt;$G$1,1,0),"")</f>
        <v>1</v>
      </c>
      <c r="I3776" s="2">
        <f ca="1">IF(ISNUMBER(TradeDash[[#This Row],[Signal]]),MAX(IF(AND(TradeDash[[#This Row],[Signal]]=1,I3775&lt;1),I3775+$E$1,IF(AND(TradeDash[[#This Row],[Signal]]=0,I3775&gt;0),I3775-$E$1,IF(AND(TradeDash[[#This Row],[Signal]]=1,I3775=1),I3775,IF(AND(TradeDash[[#This Row],[Signal]]=0,I3775=0),I3775,0)))),0),"")</f>
        <v>1</v>
      </c>
      <c r="J3776" s="3">
        <f ca="1">IF(ISNUMBER(TradeDash[[#This Row],[Position]]),TradeDash[[#This Row],[Position]]*D3777,"")</f>
        <v>-1.3054978487665458E-3</v>
      </c>
      <c r="K3776" s="7">
        <f ca="1">K3775*IFERROR(1+TradeDash[[#This Row],[Port Return]],1)</f>
        <v>6526065.9052559398</v>
      </c>
      <c r="L3776" s="7">
        <f ca="1">IF(ISNUMBER(TradeDash[[#This Row],[Port Return]]),L3775*(1+TradeDash[[#This Row],[Returns]]),L3775)</f>
        <v>5601844.1971383216</v>
      </c>
    </row>
    <row r="3777" spans="1:12" x14ac:dyDescent="0.35">
      <c r="A3777" s="1">
        <v>42037</v>
      </c>
      <c r="B3777" s="16">
        <f>YEAR(TradeDash[[#This Row],[Date]])</f>
        <v>2015</v>
      </c>
      <c r="C3777">
        <v>8797.4</v>
      </c>
      <c r="D3777" s="3">
        <f>IFERROR(TradeDash[[#This Row],[Nifty]]/C3776-1,"")</f>
        <v>-1.3054978487665458E-3</v>
      </c>
      <c r="E3777">
        <f ca="1">IFERROR(AVERAGE(OFFSET(TradeDash[[#This Row],[Returns]],0,0,-n_days))/STDEV(OFFSET(TradeDash[[#This Row],[Returns]],0,0,-n_days)),"")</f>
        <v>0.20639126839846264</v>
      </c>
      <c r="F3777">
        <f ca="1">IFERROR(AVERAGE(OFFSET(TradeDash[[#This Row],[Returns]],0,0,-n_days*2))/STDEV(OFFSET(TradeDash[[#This Row],[Returns]],0,0,-n_days*2)),"")</f>
        <v>6.8839452715925398E-2</v>
      </c>
      <c r="G3777">
        <f ca="1">IF(ISNUMBER(TradeDash[[#This Row],[2n day Sharpe]]),AVERAGE(TradeDash[[#This Row],[n day Sharpe]:[2n day Sharpe]]),"")</f>
        <v>0.13761536055719403</v>
      </c>
      <c r="H3777">
        <f ca="1">IF(ISNUMBER(TradeDash[[#This Row],[Sharpe Average]]),IF(TradeDash[[#This Row],[Sharpe Average]]&gt;$G$1,1,0),"")</f>
        <v>1</v>
      </c>
      <c r="I3777" s="2">
        <f ca="1">IF(ISNUMBER(TradeDash[[#This Row],[Signal]]),MAX(IF(AND(TradeDash[[#This Row],[Signal]]=1,I3776&lt;1),I3776+$E$1,IF(AND(TradeDash[[#This Row],[Signal]]=0,I3776&gt;0),I3776-$E$1,IF(AND(TradeDash[[#This Row],[Signal]]=1,I3776=1),I3776,IF(AND(TradeDash[[#This Row],[Signal]]=0,I3776=0),I3776,0)))),0),"")</f>
        <v>1</v>
      </c>
      <c r="J3777" s="3">
        <f ca="1">IF(ISNUMBER(TradeDash[[#This Row],[Position]]),TradeDash[[#This Row],[Position]]*D3778,"")</f>
        <v>-4.643417373314862E-3</v>
      </c>
      <c r="K3777" s="7">
        <f ca="1">K3776*IFERROR(1+TradeDash[[#This Row],[Port Return]],1)</f>
        <v>6495762.6574520767</v>
      </c>
      <c r="L3777" s="7">
        <f ca="1">IF(ISNUMBER(TradeDash[[#This Row],[Port Return]]),L3776*(1+TradeDash[[#This Row],[Returns]]),L3776)</f>
        <v>5594531.0015898319</v>
      </c>
    </row>
    <row r="3778" spans="1:12" x14ac:dyDescent="0.35">
      <c r="A3778" s="1">
        <v>42038</v>
      </c>
      <c r="B3778" s="16">
        <f>YEAR(TradeDash[[#This Row],[Date]])</f>
        <v>2015</v>
      </c>
      <c r="C3778">
        <v>8756.5499999999993</v>
      </c>
      <c r="D3778" s="3">
        <f>IFERROR(TradeDash[[#This Row],[Nifty]]/C3777-1,"")</f>
        <v>-4.643417373314862E-3</v>
      </c>
      <c r="E3778">
        <f ca="1">IFERROR(AVERAGE(OFFSET(TradeDash[[#This Row],[Returns]],0,0,-n_days))/STDEV(OFFSET(TradeDash[[#This Row],[Returns]],0,0,-n_days)),"")</f>
        <v>0.19407296778196242</v>
      </c>
      <c r="F3778">
        <f ca="1">IFERROR(AVERAGE(OFFSET(TradeDash[[#This Row],[Returns]],0,0,-n_days*2))/STDEV(OFFSET(TradeDash[[#This Row],[Returns]],0,0,-n_days*2)),"")</f>
        <v>6.4945036916892962E-2</v>
      </c>
      <c r="G3778">
        <f ca="1">IF(ISNUMBER(TradeDash[[#This Row],[2n day Sharpe]]),AVERAGE(TradeDash[[#This Row],[n day Sharpe]:[2n day Sharpe]]),"")</f>
        <v>0.12950900234942769</v>
      </c>
      <c r="H3778">
        <f ca="1">IF(ISNUMBER(TradeDash[[#This Row],[Sharpe Average]]),IF(TradeDash[[#This Row],[Sharpe Average]]&gt;$G$1,1,0),"")</f>
        <v>1</v>
      </c>
      <c r="I3778" s="2">
        <f ca="1">IF(ISNUMBER(TradeDash[[#This Row],[Signal]]),MAX(IF(AND(TradeDash[[#This Row],[Signal]]=1,I3777&lt;1),I3777+$E$1,IF(AND(TradeDash[[#This Row],[Signal]]=0,I3777&gt;0),I3777-$E$1,IF(AND(TradeDash[[#This Row],[Signal]]=1,I3777=1),I3777,IF(AND(TradeDash[[#This Row],[Signal]]=0,I3777=0),I3777,0)))),0),"")</f>
        <v>1</v>
      </c>
      <c r="J3778" s="3">
        <f ca="1">IF(ISNUMBER(TradeDash[[#This Row],[Position]]),TradeDash[[#This Row],[Position]]*D3779,"")</f>
        <v>-3.7514774654400229E-3</v>
      </c>
      <c r="K3778" s="7">
        <f ca="1">K3777*IFERROR(1+TradeDash[[#This Row],[Port Return]],1)</f>
        <v>6471393.9502217984</v>
      </c>
      <c r="L3778" s="7">
        <f ca="1">IF(ISNUMBER(TradeDash[[#This Row],[Port Return]]),L3777*(1+TradeDash[[#This Row],[Returns]]),L3777)</f>
        <v>5568553.259141501</v>
      </c>
    </row>
    <row r="3779" spans="1:12" x14ac:dyDescent="0.35">
      <c r="A3779" s="1">
        <v>42039</v>
      </c>
      <c r="B3779" s="16">
        <f>YEAR(TradeDash[[#This Row],[Date]])</f>
        <v>2015</v>
      </c>
      <c r="C3779">
        <v>8723.7000000000007</v>
      </c>
      <c r="D3779" s="3">
        <f>IFERROR(TradeDash[[#This Row],[Nifty]]/C3778-1,"")</f>
        <v>-3.7514774654400229E-3</v>
      </c>
      <c r="E3779">
        <f ca="1">IFERROR(AVERAGE(OFFSET(TradeDash[[#This Row],[Returns]],0,0,-n_days))/STDEV(OFFSET(TradeDash[[#This Row],[Returns]],0,0,-n_days)),"")</f>
        <v>0.39398176021845294</v>
      </c>
      <c r="F3779">
        <f ca="1">IFERROR(AVERAGE(OFFSET(TradeDash[[#This Row],[Returns]],0,0,-n_days*2))/STDEV(OFFSET(TradeDash[[#This Row],[Returns]],0,0,-n_days*2)),"")</f>
        <v>8.5150203424792306E-2</v>
      </c>
      <c r="G3779">
        <f ca="1">IF(ISNUMBER(TradeDash[[#This Row],[2n day Sharpe]]),AVERAGE(TradeDash[[#This Row],[n day Sharpe]:[2n day Sharpe]]),"")</f>
        <v>0.23956598182162261</v>
      </c>
      <c r="H3779">
        <f ca="1">IF(ISNUMBER(TradeDash[[#This Row],[Sharpe Average]]),IF(TradeDash[[#This Row],[Sharpe Average]]&gt;$G$1,1,0),"")</f>
        <v>1</v>
      </c>
      <c r="I3779" s="2">
        <f ca="1">IF(ISNUMBER(TradeDash[[#This Row],[Signal]]),MAX(IF(AND(TradeDash[[#This Row],[Signal]]=1,I3778&lt;1),I3778+$E$1,IF(AND(TradeDash[[#This Row],[Signal]]=0,I3778&gt;0),I3778-$E$1,IF(AND(TradeDash[[#This Row],[Signal]]=1,I3778=1),I3778,IF(AND(TradeDash[[#This Row],[Signal]]=0,I3778=0),I3778,0)))),0),"")</f>
        <v>1</v>
      </c>
      <c r="J3779" s="3">
        <f ca="1">IF(ISNUMBER(TradeDash[[#This Row],[Position]]),TradeDash[[#This Row],[Position]]*D3780,"")</f>
        <v>-1.3755631211527231E-3</v>
      </c>
      <c r="K3779" s="7">
        <f ca="1">K3778*IFERROR(1+TradeDash[[#This Row],[Port Return]],1)</f>
        <v>6462492.1393614225</v>
      </c>
      <c r="L3779" s="7">
        <f ca="1">IF(ISNUMBER(TradeDash[[#This Row],[Port Return]]),L3778*(1+TradeDash[[#This Row],[Returns]]),L3778)</f>
        <v>5547662.9570747288</v>
      </c>
    </row>
    <row r="3780" spans="1:12" x14ac:dyDescent="0.35">
      <c r="A3780" s="1">
        <v>42040</v>
      </c>
      <c r="B3780" s="16">
        <f>YEAR(TradeDash[[#This Row],[Date]])</f>
        <v>2015</v>
      </c>
      <c r="C3780">
        <v>8711.7000000000007</v>
      </c>
      <c r="D3780" s="3">
        <f>IFERROR(TradeDash[[#This Row],[Nifty]]/C3779-1,"")</f>
        <v>-1.3755631211527231E-3</v>
      </c>
      <c r="E3780">
        <f ca="1">IFERROR(AVERAGE(OFFSET(TradeDash[[#This Row],[Returns]],0,0,-n_days))/STDEV(OFFSET(TradeDash[[#This Row],[Returns]],0,0,-n_days)),"")</f>
        <v>0.40612341821224224</v>
      </c>
      <c r="F3780">
        <f ca="1">IFERROR(AVERAGE(OFFSET(TradeDash[[#This Row],[Returns]],0,0,-n_days*2))/STDEV(OFFSET(TradeDash[[#This Row],[Returns]],0,0,-n_days*2)),"")</f>
        <v>0.11169412358768291</v>
      </c>
      <c r="G3780">
        <f ca="1">IF(ISNUMBER(TradeDash[[#This Row],[2n day Sharpe]]),AVERAGE(TradeDash[[#This Row],[n day Sharpe]:[2n day Sharpe]]),"")</f>
        <v>0.25890877089996256</v>
      </c>
      <c r="H3780">
        <f ca="1">IF(ISNUMBER(TradeDash[[#This Row],[Sharpe Average]]),IF(TradeDash[[#This Row],[Sharpe Average]]&gt;$G$1,1,0),"")</f>
        <v>1</v>
      </c>
      <c r="I3780" s="2">
        <f ca="1">IF(ISNUMBER(TradeDash[[#This Row],[Signal]]),MAX(IF(AND(TradeDash[[#This Row],[Signal]]=1,I3779&lt;1),I3779+$E$1,IF(AND(TradeDash[[#This Row],[Signal]]=0,I3779&gt;0),I3779-$E$1,IF(AND(TradeDash[[#This Row],[Signal]]=1,I3779=1),I3779,IF(AND(TradeDash[[#This Row],[Signal]]=0,I3779=0),I3779,0)))),0),"")</f>
        <v>1</v>
      </c>
      <c r="J3780" s="3">
        <f ca="1">IF(ISNUMBER(TradeDash[[#This Row],[Position]]),TradeDash[[#This Row],[Position]]*D3781,"")</f>
        <v>-5.8140202256736773E-3</v>
      </c>
      <c r="K3780" s="7">
        <f ca="1">K3779*IFERROR(1+TradeDash[[#This Row],[Port Return]],1)</f>
        <v>6424919.0793549176</v>
      </c>
      <c r="L3780" s="7">
        <f ca="1">IF(ISNUMBER(TradeDash[[#This Row],[Port Return]]),L3779*(1+TradeDash[[#This Row],[Returns]]),L3779)</f>
        <v>5540031.7965023918</v>
      </c>
    </row>
    <row r="3781" spans="1:12" x14ac:dyDescent="0.35">
      <c r="A3781" s="1">
        <v>42041</v>
      </c>
      <c r="B3781" s="16">
        <f>YEAR(TradeDash[[#This Row],[Date]])</f>
        <v>2015</v>
      </c>
      <c r="C3781">
        <v>8661.0499999999993</v>
      </c>
      <c r="D3781" s="3">
        <f>IFERROR(TradeDash[[#This Row],[Nifty]]/C3780-1,"")</f>
        <v>-5.8140202256736773E-3</v>
      </c>
      <c r="E3781">
        <f ca="1">IFERROR(AVERAGE(OFFSET(TradeDash[[#This Row],[Returns]],0,0,-n_days))/STDEV(OFFSET(TradeDash[[#This Row],[Returns]],0,0,-n_days)),"")</f>
        <v>0.29267583839624645</v>
      </c>
      <c r="F3781">
        <f ca="1">IFERROR(AVERAGE(OFFSET(TradeDash[[#This Row],[Returns]],0,0,-n_days*2))/STDEV(OFFSET(TradeDash[[#This Row],[Returns]],0,0,-n_days*2)),"")</f>
        <v>9.2524654498832792E-2</v>
      </c>
      <c r="G3781">
        <f ca="1">IF(ISNUMBER(TradeDash[[#This Row],[2n day Sharpe]]),AVERAGE(TradeDash[[#This Row],[n day Sharpe]:[2n day Sharpe]]),"")</f>
        <v>0.19260024644753962</v>
      </c>
      <c r="H3781">
        <f ca="1">IF(ISNUMBER(TradeDash[[#This Row],[Sharpe Average]]),IF(TradeDash[[#This Row],[Sharpe Average]]&gt;$G$1,1,0),"")</f>
        <v>1</v>
      </c>
      <c r="I3781" s="2">
        <f ca="1">IF(ISNUMBER(TradeDash[[#This Row],[Signal]]),MAX(IF(AND(TradeDash[[#This Row],[Signal]]=1,I3780&lt;1),I3780+$E$1,IF(AND(TradeDash[[#This Row],[Signal]]=0,I3780&gt;0),I3780-$E$1,IF(AND(TradeDash[[#This Row],[Signal]]=1,I3780=1),I3780,IF(AND(TradeDash[[#This Row],[Signal]]=0,I3780=0),I3780,0)))),0),"")</f>
        <v>1</v>
      </c>
      <c r="J3781" s="3">
        <f ca="1">IF(ISNUMBER(TradeDash[[#This Row],[Position]]),TradeDash[[#This Row],[Position]]*D3782,"")</f>
        <v>-1.5552386835314347E-2</v>
      </c>
      <c r="K3781" s="7">
        <f ca="1">K3780*IFERROR(1+TradeDash[[#This Row],[Port Return]],1)</f>
        <v>6324996.2524471981</v>
      </c>
      <c r="L3781" s="7">
        <f ca="1">IF(ISNUMBER(TradeDash[[#This Row],[Port Return]]),L3780*(1+TradeDash[[#This Row],[Returns]]),L3780)</f>
        <v>5507821.9395866515</v>
      </c>
    </row>
    <row r="3782" spans="1:12" x14ac:dyDescent="0.35">
      <c r="A3782" s="1">
        <v>42044</v>
      </c>
      <c r="B3782" s="16">
        <f>YEAR(TradeDash[[#This Row],[Date]])</f>
        <v>2015</v>
      </c>
      <c r="C3782">
        <v>8526.35</v>
      </c>
      <c r="D3782" s="3">
        <f>IFERROR(TradeDash[[#This Row],[Nifty]]/C3781-1,"")</f>
        <v>-1.5552386835314347E-2</v>
      </c>
      <c r="E3782">
        <f ca="1">IFERROR(AVERAGE(OFFSET(TradeDash[[#This Row],[Returns]],0,0,-n_days))/STDEV(OFFSET(TradeDash[[#This Row],[Returns]],0,0,-n_days)),"")</f>
        <v>0.1545279615106078</v>
      </c>
      <c r="F3782">
        <f ca="1">IFERROR(AVERAGE(OFFSET(TradeDash[[#This Row],[Returns]],0,0,-n_days*2))/STDEV(OFFSET(TradeDash[[#This Row],[Returns]],0,0,-n_days*2)),"")</f>
        <v>7.121972934239143E-2</v>
      </c>
      <c r="G3782">
        <f ca="1">IF(ISNUMBER(TradeDash[[#This Row],[2n day Sharpe]]),AVERAGE(TradeDash[[#This Row],[n day Sharpe]:[2n day Sharpe]]),"")</f>
        <v>0.11287384542649961</v>
      </c>
      <c r="H3782">
        <f ca="1">IF(ISNUMBER(TradeDash[[#This Row],[Sharpe Average]]),IF(TradeDash[[#This Row],[Sharpe Average]]&gt;$G$1,1,0),"")</f>
        <v>1</v>
      </c>
      <c r="I3782" s="2">
        <f ca="1">IF(ISNUMBER(TradeDash[[#This Row],[Signal]]),MAX(IF(AND(TradeDash[[#This Row],[Signal]]=1,I3781&lt;1),I3781+$E$1,IF(AND(TradeDash[[#This Row],[Signal]]=0,I3781&gt;0),I3781-$E$1,IF(AND(TradeDash[[#This Row],[Signal]]=1,I3781=1),I3781,IF(AND(TradeDash[[#This Row],[Signal]]=0,I3781=0),I3781,0)))),0),"")</f>
        <v>1</v>
      </c>
      <c r="J3782" s="3">
        <f ca="1">IF(ISNUMBER(TradeDash[[#This Row],[Position]]),TradeDash[[#This Row],[Position]]*D3783,"")</f>
        <v>4.5975124173882609E-3</v>
      </c>
      <c r="K3782" s="7">
        <f ca="1">K3781*IFERROR(1+TradeDash[[#This Row],[Port Return]],1)</f>
        <v>6354075.5012577586</v>
      </c>
      <c r="L3782" s="7">
        <f ca="1">IF(ISNUMBER(TradeDash[[#This Row],[Port Return]]),L3781*(1+TradeDash[[#This Row],[Returns]]),L3781)</f>
        <v>5422162.1621621689</v>
      </c>
    </row>
    <row r="3783" spans="1:12" x14ac:dyDescent="0.35">
      <c r="A3783" s="1">
        <v>42045</v>
      </c>
      <c r="B3783" s="16">
        <f>YEAR(TradeDash[[#This Row],[Date]])</f>
        <v>2015</v>
      </c>
      <c r="C3783">
        <v>8565.5499999999993</v>
      </c>
      <c r="D3783" s="3">
        <f>IFERROR(TradeDash[[#This Row],[Nifty]]/C3782-1,"")</f>
        <v>4.5975124173882609E-3</v>
      </c>
      <c r="E3783">
        <f ca="1">IFERROR(AVERAGE(OFFSET(TradeDash[[#This Row],[Returns]],0,0,-n_days))/STDEV(OFFSET(TradeDash[[#This Row],[Returns]],0,0,-n_days)),"")</f>
        <v>0.15428274239167913</v>
      </c>
      <c r="F3783">
        <f ca="1">IFERROR(AVERAGE(OFFSET(TradeDash[[#This Row],[Returns]],0,0,-n_days*2))/STDEV(OFFSET(TradeDash[[#This Row],[Returns]],0,0,-n_days*2)),"")</f>
        <v>0.10275656760728769</v>
      </c>
      <c r="G3783">
        <f ca="1">IF(ISNUMBER(TradeDash[[#This Row],[2n day Sharpe]]),AVERAGE(TradeDash[[#This Row],[n day Sharpe]:[2n day Sharpe]]),"")</f>
        <v>0.12851965499948342</v>
      </c>
      <c r="H3783">
        <f ca="1">IF(ISNUMBER(TradeDash[[#This Row],[Sharpe Average]]),IF(TradeDash[[#This Row],[Sharpe Average]]&gt;$G$1,1,0),"")</f>
        <v>1</v>
      </c>
      <c r="I3783" s="2">
        <f ca="1">IF(ISNUMBER(TradeDash[[#This Row],[Signal]]),MAX(IF(AND(TradeDash[[#This Row],[Signal]]=1,I3782&lt;1),I3782+$E$1,IF(AND(TradeDash[[#This Row],[Signal]]=0,I3782&gt;0),I3782-$E$1,IF(AND(TradeDash[[#This Row],[Signal]]=1,I3782=1),I3782,IF(AND(TradeDash[[#This Row],[Signal]]=0,I3782=0),I3782,0)))),0),"")</f>
        <v>1</v>
      </c>
      <c r="J3783" s="3">
        <f ca="1">IF(ISNUMBER(TradeDash[[#This Row],[Position]]),TradeDash[[#This Row],[Position]]*D3784,"")</f>
        <v>7.2207855887829187E-3</v>
      </c>
      <c r="K3783" s="7">
        <f ca="1">K3782*IFERROR(1+TradeDash[[#This Row],[Port Return]],1)</f>
        <v>6399956.9180672793</v>
      </c>
      <c r="L3783" s="7">
        <f ca="1">IF(ISNUMBER(TradeDash[[#This Row],[Port Return]]),L3782*(1+TradeDash[[#This Row],[Returns]]),L3782)</f>
        <v>5447090.620031802</v>
      </c>
    </row>
    <row r="3784" spans="1:12" x14ac:dyDescent="0.35">
      <c r="A3784" s="1">
        <v>42046</v>
      </c>
      <c r="B3784" s="16">
        <f>YEAR(TradeDash[[#This Row],[Date]])</f>
        <v>2015</v>
      </c>
      <c r="C3784">
        <v>8627.4</v>
      </c>
      <c r="D3784" s="3">
        <f>IFERROR(TradeDash[[#This Row],[Nifty]]/C3783-1,"")</f>
        <v>7.2207855887829187E-3</v>
      </c>
      <c r="E3784">
        <f ca="1">IFERROR(AVERAGE(OFFSET(TradeDash[[#This Row],[Returns]],0,0,-n_days))/STDEV(OFFSET(TradeDash[[#This Row],[Returns]],0,0,-n_days)),"")</f>
        <v>0.20612328476050382</v>
      </c>
      <c r="F3784">
        <f ca="1">IFERROR(AVERAGE(OFFSET(TradeDash[[#This Row],[Returns]],0,0,-n_days*2))/STDEV(OFFSET(TradeDash[[#This Row],[Returns]],0,0,-n_days*2)),"")</f>
        <v>0.12091676222590846</v>
      </c>
      <c r="G3784">
        <f ca="1">IF(ISNUMBER(TradeDash[[#This Row],[2n day Sharpe]]),AVERAGE(TradeDash[[#This Row],[n day Sharpe]:[2n day Sharpe]]),"")</f>
        <v>0.16352002349320613</v>
      </c>
      <c r="H3784">
        <f ca="1">IF(ISNUMBER(TradeDash[[#This Row],[Sharpe Average]]),IF(TradeDash[[#This Row],[Sharpe Average]]&gt;$G$1,1,0),"")</f>
        <v>1</v>
      </c>
      <c r="I3784" s="2">
        <f ca="1">IF(ISNUMBER(TradeDash[[#This Row],[Signal]]),MAX(IF(AND(TradeDash[[#This Row],[Signal]]=1,I3783&lt;1),I3783+$E$1,IF(AND(TradeDash[[#This Row],[Signal]]=0,I3783&gt;0),I3783-$E$1,IF(AND(TradeDash[[#This Row],[Signal]]=1,I3783=1),I3783,IF(AND(TradeDash[[#This Row],[Signal]]=0,I3783=0),I3783,0)))),0),"")</f>
        <v>1</v>
      </c>
      <c r="J3784" s="3">
        <f ca="1">IF(ISNUMBER(TradeDash[[#This Row],[Position]]),TradeDash[[#This Row],[Position]]*D3785,"")</f>
        <v>9.7538076361360915E-3</v>
      </c>
      <c r="K3784" s="7">
        <f ca="1">K3783*IFERROR(1+TradeDash[[#This Row],[Port Return]],1)</f>
        <v>6462380.8667256655</v>
      </c>
      <c r="L3784" s="7">
        <f ca="1">IF(ISNUMBER(TradeDash[[#This Row],[Port Return]]),L3783*(1+TradeDash[[#This Row],[Returns]]),L3783)</f>
        <v>5486422.8934817221</v>
      </c>
    </row>
    <row r="3785" spans="1:12" x14ac:dyDescent="0.35">
      <c r="A3785" s="1">
        <v>42047</v>
      </c>
      <c r="B3785" s="16">
        <f>YEAR(TradeDash[[#This Row],[Date]])</f>
        <v>2015</v>
      </c>
      <c r="C3785">
        <v>8711.5499999999993</v>
      </c>
      <c r="D3785" s="3">
        <f>IFERROR(TradeDash[[#This Row],[Nifty]]/C3784-1,"")</f>
        <v>9.7538076361360915E-3</v>
      </c>
      <c r="E3785">
        <f ca="1">IFERROR(AVERAGE(OFFSET(TradeDash[[#This Row],[Returns]],0,0,-n_days))/STDEV(OFFSET(TradeDash[[#This Row],[Returns]],0,0,-n_days)),"")</f>
        <v>0.26809607937537738</v>
      </c>
      <c r="F3785">
        <f ca="1">IFERROR(AVERAGE(OFFSET(TradeDash[[#This Row],[Returns]],0,0,-n_days*2))/STDEV(OFFSET(TradeDash[[#This Row],[Returns]],0,0,-n_days*2)),"")</f>
        <v>0.19637446443433446</v>
      </c>
      <c r="G3785">
        <f ca="1">IF(ISNUMBER(TradeDash[[#This Row],[2n day Sharpe]]),AVERAGE(TradeDash[[#This Row],[n day Sharpe]:[2n day Sharpe]]),"")</f>
        <v>0.23223527190485593</v>
      </c>
      <c r="H3785">
        <f ca="1">IF(ISNUMBER(TradeDash[[#This Row],[Sharpe Average]]),IF(TradeDash[[#This Row],[Sharpe Average]]&gt;$G$1,1,0),"")</f>
        <v>1</v>
      </c>
      <c r="I3785" s="2">
        <f ca="1">IF(ISNUMBER(TradeDash[[#This Row],[Signal]]),MAX(IF(AND(TradeDash[[#This Row],[Signal]]=1,I3784&lt;1),I3784+$E$1,IF(AND(TradeDash[[#This Row],[Signal]]=0,I3784&gt;0),I3784-$E$1,IF(AND(TradeDash[[#This Row],[Signal]]=1,I3784=1),I3784,IF(AND(TradeDash[[#This Row],[Signal]]=0,I3784=0),I3784,0)))),0),"")</f>
        <v>1</v>
      </c>
      <c r="J3785" s="3">
        <f ca="1">IF(ISNUMBER(TradeDash[[#This Row],[Position]]),TradeDash[[#This Row],[Position]]*D3786,"")</f>
        <v>1.0784533177218725E-2</v>
      </c>
      <c r="K3785" s="7">
        <f ca="1">K3784*IFERROR(1+TradeDash[[#This Row],[Port Return]],1)</f>
        <v>6532074.6275866916</v>
      </c>
      <c r="L3785" s="7">
        <f ca="1">IF(ISNUMBER(TradeDash[[#This Row],[Port Return]]),L3784*(1+TradeDash[[#This Row],[Returns]]),L3784)</f>
        <v>5539936.4069952359</v>
      </c>
    </row>
    <row r="3786" spans="1:12" x14ac:dyDescent="0.35">
      <c r="A3786" s="1">
        <v>42048</v>
      </c>
      <c r="B3786" s="16">
        <f>YEAR(TradeDash[[#This Row],[Date]])</f>
        <v>2015</v>
      </c>
      <c r="C3786">
        <v>8805.5</v>
      </c>
      <c r="D3786" s="3">
        <f>IFERROR(TradeDash[[#This Row],[Nifty]]/C3785-1,"")</f>
        <v>1.0784533177218725E-2</v>
      </c>
      <c r="E3786">
        <f ca="1">IFERROR(AVERAGE(OFFSET(TradeDash[[#This Row],[Returns]],0,0,-n_days))/STDEV(OFFSET(TradeDash[[#This Row],[Returns]],0,0,-n_days)),"")</f>
        <v>0.22248039616103957</v>
      </c>
      <c r="F3786">
        <f ca="1">IFERROR(AVERAGE(OFFSET(TradeDash[[#This Row],[Returns]],0,0,-n_days*2))/STDEV(OFFSET(TradeDash[[#This Row],[Returns]],0,0,-n_days*2)),"")</f>
        <v>0.23409459752339987</v>
      </c>
      <c r="G3786">
        <f ca="1">IF(ISNUMBER(TradeDash[[#This Row],[2n day Sharpe]]),AVERAGE(TradeDash[[#This Row],[n day Sharpe]:[2n day Sharpe]]),"")</f>
        <v>0.22828749684221972</v>
      </c>
      <c r="H3786">
        <f ca="1">IF(ISNUMBER(TradeDash[[#This Row],[Sharpe Average]]),IF(TradeDash[[#This Row],[Sharpe Average]]&gt;$G$1,1,0),"")</f>
        <v>1</v>
      </c>
      <c r="I3786" s="2">
        <f ca="1">IF(ISNUMBER(TradeDash[[#This Row],[Signal]]),MAX(IF(AND(TradeDash[[#This Row],[Signal]]=1,I3785&lt;1),I3785+$E$1,IF(AND(TradeDash[[#This Row],[Signal]]=0,I3785&gt;0),I3785-$E$1,IF(AND(TradeDash[[#This Row],[Signal]]=1,I3785=1),I3785,IF(AND(TradeDash[[#This Row],[Signal]]=0,I3785=0),I3785,0)))),0),"")</f>
        <v>1</v>
      </c>
      <c r="J3786" s="3">
        <f ca="1">IF(ISNUMBER(TradeDash[[#This Row],[Position]]),TradeDash[[#This Row],[Position]]*D3787,"")</f>
        <v>4.3722673329171791E-4</v>
      </c>
      <c r="K3786" s="7">
        <f ca="1">K3785*IFERROR(1+TradeDash[[#This Row],[Port Return]],1)</f>
        <v>6534930.6252377294</v>
      </c>
      <c r="L3786" s="7">
        <f ca="1">IF(ISNUMBER(TradeDash[[#This Row],[Port Return]]),L3785*(1+TradeDash[[#This Row],[Returns]]),L3785)</f>
        <v>5599682.0349761583</v>
      </c>
    </row>
    <row r="3787" spans="1:12" x14ac:dyDescent="0.35">
      <c r="A3787" s="1">
        <v>42051</v>
      </c>
      <c r="B3787" s="16">
        <f>YEAR(TradeDash[[#This Row],[Date]])</f>
        <v>2015</v>
      </c>
      <c r="C3787">
        <v>8809.35</v>
      </c>
      <c r="D3787" s="3">
        <f>IFERROR(TradeDash[[#This Row],[Nifty]]/C3786-1,"")</f>
        <v>4.3722673329171791E-4</v>
      </c>
      <c r="E3787">
        <f ca="1">IFERROR(AVERAGE(OFFSET(TradeDash[[#This Row],[Returns]],0,0,-n_days))/STDEV(OFFSET(TradeDash[[#This Row],[Returns]],0,0,-n_days)),"")</f>
        <v>0.21097395195065727</v>
      </c>
      <c r="F3787">
        <f ca="1">IFERROR(AVERAGE(OFFSET(TradeDash[[#This Row],[Returns]],0,0,-n_days*2))/STDEV(OFFSET(TradeDash[[#This Row],[Returns]],0,0,-n_days*2)),"")</f>
        <v>0.20006416778260355</v>
      </c>
      <c r="G3787">
        <f ca="1">IF(ISNUMBER(TradeDash[[#This Row],[2n day Sharpe]]),AVERAGE(TradeDash[[#This Row],[n day Sharpe]:[2n day Sharpe]]),"")</f>
        <v>0.20551905986663041</v>
      </c>
      <c r="H3787">
        <f ca="1">IF(ISNUMBER(TradeDash[[#This Row],[Sharpe Average]]),IF(TradeDash[[#This Row],[Sharpe Average]]&gt;$G$1,1,0),"")</f>
        <v>1</v>
      </c>
      <c r="I3787" s="2">
        <f ca="1">IF(ISNUMBER(TradeDash[[#This Row],[Signal]]),MAX(IF(AND(TradeDash[[#This Row],[Signal]]=1,I3786&lt;1),I3786+$E$1,IF(AND(TradeDash[[#This Row],[Signal]]=0,I3786&gt;0),I3786-$E$1,IF(AND(TradeDash[[#This Row],[Signal]]=1,I3786=1),I3786,IF(AND(TradeDash[[#This Row],[Signal]]=0,I3786=0),I3786,0)))),0),"")</f>
        <v>1</v>
      </c>
      <c r="J3787" s="3">
        <f ca="1">IF(ISNUMBER(TradeDash[[#This Row],[Position]]),TradeDash[[#This Row],[Position]]*D3788,"")</f>
        <v>6.7825662506313389E-3</v>
      </c>
      <c r="K3787" s="7">
        <f ca="1">K3786*IFERROR(1+TradeDash[[#This Row],[Port Return]],1)</f>
        <v>6579254.2251466839</v>
      </c>
      <c r="L3787" s="7">
        <f ca="1">IF(ISNUMBER(TradeDash[[#This Row],[Port Return]]),L3786*(1+TradeDash[[#This Row],[Returns]]),L3786)</f>
        <v>5602130.3656597836</v>
      </c>
    </row>
    <row r="3788" spans="1:12" x14ac:dyDescent="0.35">
      <c r="A3788" s="1">
        <v>42053</v>
      </c>
      <c r="B3788" s="16">
        <f>YEAR(TradeDash[[#This Row],[Date]])</f>
        <v>2015</v>
      </c>
      <c r="C3788">
        <v>8869.1</v>
      </c>
      <c r="D3788" s="3">
        <f>IFERROR(TradeDash[[#This Row],[Nifty]]/C3787-1,"")</f>
        <v>6.7825662506313389E-3</v>
      </c>
      <c r="E3788">
        <f ca="1">IFERROR(AVERAGE(OFFSET(TradeDash[[#This Row],[Returns]],0,0,-n_days))/STDEV(OFFSET(TradeDash[[#This Row],[Returns]],0,0,-n_days)),"")</f>
        <v>0.22422657775459912</v>
      </c>
      <c r="F3788">
        <f ca="1">IFERROR(AVERAGE(OFFSET(TradeDash[[#This Row],[Returns]],0,0,-n_days*2))/STDEV(OFFSET(TradeDash[[#This Row],[Returns]],0,0,-n_days*2)),"")</f>
        <v>0.19714268558876155</v>
      </c>
      <c r="G3788">
        <f ca="1">IF(ISNUMBER(TradeDash[[#This Row],[2n day Sharpe]]),AVERAGE(TradeDash[[#This Row],[n day Sharpe]:[2n day Sharpe]]),"")</f>
        <v>0.21068463167168033</v>
      </c>
      <c r="H3788">
        <f ca="1">IF(ISNUMBER(TradeDash[[#This Row],[Sharpe Average]]),IF(TradeDash[[#This Row],[Sharpe Average]]&gt;$G$1,1,0),"")</f>
        <v>1</v>
      </c>
      <c r="I3788" s="2">
        <f ca="1">IF(ISNUMBER(TradeDash[[#This Row],[Signal]]),MAX(IF(AND(TradeDash[[#This Row],[Signal]]=1,I3787&lt;1),I3787+$E$1,IF(AND(TradeDash[[#This Row],[Signal]]=0,I3787&gt;0),I3787-$E$1,IF(AND(TradeDash[[#This Row],[Signal]]=1,I3787=1),I3787,IF(AND(TradeDash[[#This Row],[Signal]]=0,I3787=0),I3787,0)))),0),"")</f>
        <v>1</v>
      </c>
      <c r="J3788" s="3">
        <f ca="1">IF(ISNUMBER(TradeDash[[#This Row],[Position]]),TradeDash[[#This Row],[Position]]*D3789,"")</f>
        <v>2.9540765128366342E-3</v>
      </c>
      <c r="K3788" s="7">
        <f ca="1">K3787*IFERROR(1+TradeDash[[#This Row],[Port Return]],1)</f>
        <v>6598689.8455251707</v>
      </c>
      <c r="L3788" s="7">
        <f ca="1">IF(ISNUMBER(TradeDash[[#This Row],[Port Return]]),L3787*(1+TradeDash[[#This Row],[Returns]]),L3787)</f>
        <v>5640127.1860095449</v>
      </c>
    </row>
    <row r="3789" spans="1:12" x14ac:dyDescent="0.35">
      <c r="A3789" s="1">
        <v>42054</v>
      </c>
      <c r="B3789" s="16">
        <f>YEAR(TradeDash[[#This Row],[Date]])</f>
        <v>2015</v>
      </c>
      <c r="C3789">
        <v>8895.2999999999993</v>
      </c>
      <c r="D3789" s="3">
        <f>IFERROR(TradeDash[[#This Row],[Nifty]]/C3788-1,"")</f>
        <v>2.9540765128366342E-3</v>
      </c>
      <c r="E3789">
        <f ca="1">IFERROR(AVERAGE(OFFSET(TradeDash[[#This Row],[Returns]],0,0,-n_days))/STDEV(OFFSET(TradeDash[[#This Row],[Returns]],0,0,-n_days)),"")</f>
        <v>0.15461711314876631</v>
      </c>
      <c r="F3789">
        <f ca="1">IFERROR(AVERAGE(OFFSET(TradeDash[[#This Row],[Returns]],0,0,-n_days*2))/STDEV(OFFSET(TradeDash[[#This Row],[Returns]],0,0,-n_days*2)),"")</f>
        <v>0.17647938973168695</v>
      </c>
      <c r="G3789">
        <f ca="1">IF(ISNUMBER(TradeDash[[#This Row],[2n day Sharpe]]),AVERAGE(TradeDash[[#This Row],[n day Sharpe]:[2n day Sharpe]]),"")</f>
        <v>0.16554825144022661</v>
      </c>
      <c r="H3789">
        <f ca="1">IF(ISNUMBER(TradeDash[[#This Row],[Sharpe Average]]),IF(TradeDash[[#This Row],[Sharpe Average]]&gt;$G$1,1,0),"")</f>
        <v>1</v>
      </c>
      <c r="I3789" s="2">
        <f ca="1">IF(ISNUMBER(TradeDash[[#This Row],[Signal]]),MAX(IF(AND(TradeDash[[#This Row],[Signal]]=1,I3788&lt;1),I3788+$E$1,IF(AND(TradeDash[[#This Row],[Signal]]=0,I3788&gt;0),I3788-$E$1,IF(AND(TradeDash[[#This Row],[Signal]]=1,I3788=1),I3788,IF(AND(TradeDash[[#This Row],[Signal]]=0,I3788=0),I3788,0)))),0),"")</f>
        <v>1</v>
      </c>
      <c r="J3789" s="3">
        <f ca="1">IF(ISNUMBER(TradeDash[[#This Row],[Position]]),TradeDash[[#This Row],[Position]]*D3790,"")</f>
        <v>-6.9362472316840673E-3</v>
      </c>
      <c r="K3789" s="7">
        <f ca="1">K3788*IFERROR(1+TradeDash[[#This Row],[Port Return]],1)</f>
        <v>6552919.7013514051</v>
      </c>
      <c r="L3789" s="7">
        <f ca="1">IF(ISNUMBER(TradeDash[[#This Row],[Port Return]]),L3788*(1+TradeDash[[#This Row],[Returns]]),L3788)</f>
        <v>5656788.5532591473</v>
      </c>
    </row>
    <row r="3790" spans="1:12" x14ac:dyDescent="0.35">
      <c r="A3790" s="1">
        <v>42055</v>
      </c>
      <c r="B3790" s="16">
        <f>YEAR(TradeDash[[#This Row],[Date]])</f>
        <v>2015</v>
      </c>
      <c r="C3790">
        <v>8833.6</v>
      </c>
      <c r="D3790" s="3">
        <f>IFERROR(TradeDash[[#This Row],[Nifty]]/C3789-1,"")</f>
        <v>-6.9362472316840673E-3</v>
      </c>
      <c r="E3790">
        <f ca="1">IFERROR(AVERAGE(OFFSET(TradeDash[[#This Row],[Returns]],0,0,-n_days))/STDEV(OFFSET(TradeDash[[#This Row],[Returns]],0,0,-n_days)),"")</f>
        <v>8.0652081629499273E-2</v>
      </c>
      <c r="F3790">
        <f ca="1">IFERROR(AVERAGE(OFFSET(TradeDash[[#This Row],[Returns]],0,0,-n_days*2))/STDEV(OFFSET(TradeDash[[#This Row],[Returns]],0,0,-n_days*2)),"")</f>
        <v>0.17621359818279805</v>
      </c>
      <c r="G3790">
        <f ca="1">IF(ISNUMBER(TradeDash[[#This Row],[2n day Sharpe]]),AVERAGE(TradeDash[[#This Row],[n day Sharpe]:[2n day Sharpe]]),"")</f>
        <v>0.12843283990614868</v>
      </c>
      <c r="H3790">
        <f ca="1">IF(ISNUMBER(TradeDash[[#This Row],[Sharpe Average]]),IF(TradeDash[[#This Row],[Sharpe Average]]&gt;$G$1,1,0),"")</f>
        <v>1</v>
      </c>
      <c r="I3790" s="2">
        <f ca="1">IF(ISNUMBER(TradeDash[[#This Row],[Signal]]),MAX(IF(AND(TradeDash[[#This Row],[Signal]]=1,I3789&lt;1),I3789+$E$1,IF(AND(TradeDash[[#This Row],[Signal]]=0,I3789&gt;0),I3789-$E$1,IF(AND(TradeDash[[#This Row],[Signal]]=1,I3789=1),I3789,IF(AND(TradeDash[[#This Row],[Signal]]=0,I3789=0),I3789,0)))),0),"")</f>
        <v>1</v>
      </c>
      <c r="J3790" s="3">
        <f ca="1">IF(ISNUMBER(TradeDash[[#This Row],[Position]]),TradeDash[[#This Row],[Position]]*D3791,"")</f>
        <v>-8.9035047998550221E-3</v>
      </c>
      <c r="K3790" s="7">
        <f ca="1">K3789*IFERROR(1+TradeDash[[#This Row],[Port Return]],1)</f>
        <v>6494575.7493373584</v>
      </c>
      <c r="L3790" s="7">
        <f ca="1">IF(ISNUMBER(TradeDash[[#This Row],[Port Return]]),L3789*(1+TradeDash[[#This Row],[Returns]]),L3789)</f>
        <v>5617551.6693163812</v>
      </c>
    </row>
    <row r="3791" spans="1:12" x14ac:dyDescent="0.35">
      <c r="A3791" s="1">
        <v>42058</v>
      </c>
      <c r="B3791" s="16">
        <f>YEAR(TradeDash[[#This Row],[Date]])</f>
        <v>2015</v>
      </c>
      <c r="C3791">
        <v>8754.9500000000007</v>
      </c>
      <c r="D3791" s="3">
        <f>IFERROR(TradeDash[[#This Row],[Nifty]]/C3790-1,"")</f>
        <v>-8.9035047998550221E-3</v>
      </c>
      <c r="E3791">
        <f ca="1">IFERROR(AVERAGE(OFFSET(TradeDash[[#This Row],[Returns]],0,0,-n_days))/STDEV(OFFSET(TradeDash[[#This Row],[Returns]],0,0,-n_days)),"")</f>
        <v>-8.4540622060330368E-4</v>
      </c>
      <c r="F3791">
        <f ca="1">IFERROR(AVERAGE(OFFSET(TradeDash[[#This Row],[Returns]],0,0,-n_days*2))/STDEV(OFFSET(TradeDash[[#This Row],[Returns]],0,0,-n_days*2)),"")</f>
        <v>0.18363820239539369</v>
      </c>
      <c r="G3791">
        <f ca="1">IF(ISNUMBER(TradeDash[[#This Row],[2n day Sharpe]]),AVERAGE(TradeDash[[#This Row],[n day Sharpe]:[2n day Sharpe]]),"")</f>
        <v>9.1396398087395192E-2</v>
      </c>
      <c r="H3791">
        <f ca="1">IF(ISNUMBER(TradeDash[[#This Row],[Sharpe Average]]),IF(TradeDash[[#This Row],[Sharpe Average]]&gt;$G$1,1,0),"")</f>
        <v>1</v>
      </c>
      <c r="I3791" s="2">
        <f ca="1">IF(ISNUMBER(TradeDash[[#This Row],[Signal]]),MAX(IF(AND(TradeDash[[#This Row],[Signal]]=1,I3790&lt;1),I3790+$E$1,IF(AND(TradeDash[[#This Row],[Signal]]=0,I3790&gt;0),I3790-$E$1,IF(AND(TradeDash[[#This Row],[Signal]]=1,I3790=1),I3790,IF(AND(TradeDash[[#This Row],[Signal]]=0,I3790=0),I3790,0)))),0),"")</f>
        <v>1</v>
      </c>
      <c r="J3791" s="3">
        <f ca="1">IF(ISNUMBER(TradeDash[[#This Row],[Position]]),TradeDash[[#This Row],[Position]]*D3792,"")</f>
        <v>8.1668084911967753E-4</v>
      </c>
      <c r="K3791" s="7">
        <f ca="1">K3790*IFERROR(1+TradeDash[[#This Row],[Port Return]],1)</f>
        <v>6499879.7449749997</v>
      </c>
      <c r="L3791" s="7">
        <f ca="1">IF(ISNUMBER(TradeDash[[#This Row],[Port Return]]),L3790*(1+TradeDash[[#This Row],[Returns]]),L3790)</f>
        <v>5567535.7710651895</v>
      </c>
    </row>
    <row r="3792" spans="1:12" x14ac:dyDescent="0.35">
      <c r="A3792" s="1">
        <v>42059</v>
      </c>
      <c r="B3792" s="16">
        <f>YEAR(TradeDash[[#This Row],[Date]])</f>
        <v>2015</v>
      </c>
      <c r="C3792">
        <v>8762.1</v>
      </c>
      <c r="D3792" s="3">
        <f>IFERROR(TradeDash[[#This Row],[Nifty]]/C3791-1,"")</f>
        <v>8.1668084911967753E-4</v>
      </c>
      <c r="E3792">
        <f ca="1">IFERROR(AVERAGE(OFFSET(TradeDash[[#This Row],[Returns]],0,0,-n_days))/STDEV(OFFSET(TradeDash[[#This Row],[Returns]],0,0,-n_days)),"")</f>
        <v>-5.0561100618224462E-2</v>
      </c>
      <c r="F3792">
        <f ca="1">IFERROR(AVERAGE(OFFSET(TradeDash[[#This Row],[Returns]],0,0,-n_days*2))/STDEV(OFFSET(TradeDash[[#This Row],[Returns]],0,0,-n_days*2)),"")</f>
        <v>0.17732623816002951</v>
      </c>
      <c r="G3792">
        <f ca="1">IF(ISNUMBER(TradeDash[[#This Row],[2n day Sharpe]]),AVERAGE(TradeDash[[#This Row],[n day Sharpe]:[2n day Sharpe]]),"")</f>
        <v>6.3382568770902523E-2</v>
      </c>
      <c r="H3792">
        <f ca="1">IF(ISNUMBER(TradeDash[[#This Row],[Sharpe Average]]),IF(TradeDash[[#This Row],[Sharpe Average]]&gt;$G$1,1,0),"")</f>
        <v>1</v>
      </c>
      <c r="I3792" s="2">
        <f ca="1">IF(ISNUMBER(TradeDash[[#This Row],[Signal]]),MAX(IF(AND(TradeDash[[#This Row],[Signal]]=1,I3791&lt;1),I3791+$E$1,IF(AND(TradeDash[[#This Row],[Signal]]=0,I3791&gt;0),I3791-$E$1,IF(AND(TradeDash[[#This Row],[Signal]]=1,I3791=1),I3791,IF(AND(TradeDash[[#This Row],[Signal]]=0,I3791=0),I3791,0)))),0),"")</f>
        <v>1</v>
      </c>
      <c r="J3792" s="3">
        <f ca="1">IF(ISNUMBER(TradeDash[[#This Row],[Position]]),TradeDash[[#This Row],[Position]]*D3793,"")</f>
        <v>5.8775864233462372E-4</v>
      </c>
      <c r="K3792" s="7">
        <f ca="1">K3791*IFERROR(1+TradeDash[[#This Row],[Port Return]],1)</f>
        <v>6503700.1054692445</v>
      </c>
      <c r="L3792" s="7">
        <f ca="1">IF(ISNUMBER(TradeDash[[#This Row],[Port Return]]),L3791*(1+TradeDash[[#This Row],[Returns]]),L3791)</f>
        <v>5572082.6709062075</v>
      </c>
    </row>
    <row r="3793" spans="1:12" x14ac:dyDescent="0.35">
      <c r="A3793" s="1">
        <v>42060</v>
      </c>
      <c r="B3793" s="16">
        <f>YEAR(TradeDash[[#This Row],[Date]])</f>
        <v>2015</v>
      </c>
      <c r="C3793">
        <v>8767.25</v>
      </c>
      <c r="D3793" s="3">
        <f>IFERROR(TradeDash[[#This Row],[Nifty]]/C3792-1,"")</f>
        <v>5.8775864233462372E-4</v>
      </c>
      <c r="E3793">
        <f ca="1">IFERROR(AVERAGE(OFFSET(TradeDash[[#This Row],[Returns]],0,0,-n_days))/STDEV(OFFSET(TradeDash[[#This Row],[Returns]],0,0,-n_days)),"")</f>
        <v>-0.10564606046219706</v>
      </c>
      <c r="F3793">
        <f ca="1">IFERROR(AVERAGE(OFFSET(TradeDash[[#This Row],[Returns]],0,0,-n_days*2))/STDEV(OFFSET(TradeDash[[#This Row],[Returns]],0,0,-n_days*2)),"")</f>
        <v>0.16469954938557388</v>
      </c>
      <c r="G3793">
        <f ca="1">IF(ISNUMBER(TradeDash[[#This Row],[2n day Sharpe]]),AVERAGE(TradeDash[[#This Row],[n day Sharpe]:[2n day Sharpe]]),"")</f>
        <v>2.952674446168841E-2</v>
      </c>
      <c r="H3793">
        <f ca="1">IF(ISNUMBER(TradeDash[[#This Row],[Sharpe Average]]),IF(TradeDash[[#This Row],[Sharpe Average]]&gt;$G$1,1,0),"")</f>
        <v>1</v>
      </c>
      <c r="I3793" s="2">
        <f ca="1">IF(ISNUMBER(TradeDash[[#This Row],[Signal]]),MAX(IF(AND(TradeDash[[#This Row],[Signal]]=1,I3792&lt;1),I3792+$E$1,IF(AND(TradeDash[[#This Row],[Signal]]=0,I3792&gt;0),I3792-$E$1,IF(AND(TradeDash[[#This Row],[Signal]]=1,I3792=1),I3792,IF(AND(TradeDash[[#This Row],[Signal]]=0,I3792=0),I3792,0)))),0),"")</f>
        <v>1</v>
      </c>
      <c r="J3793" s="3">
        <f ca="1">IF(ISNUMBER(TradeDash[[#This Row],[Position]]),TradeDash[[#This Row],[Position]]*D3794,"")</f>
        <v>-9.512675012118943E-3</v>
      </c>
      <c r="K3793" s="7">
        <f ca="1">K3792*IFERROR(1+TradeDash[[#This Row],[Port Return]],1)</f>
        <v>6441832.5199896321</v>
      </c>
      <c r="L3793" s="7">
        <f ca="1">IF(ISNUMBER(TradeDash[[#This Row],[Port Return]]),L3792*(1+TradeDash[[#This Row],[Returns]]),L3792)</f>
        <v>5575357.7106518354</v>
      </c>
    </row>
    <row r="3794" spans="1:12" x14ac:dyDescent="0.35">
      <c r="A3794" s="1">
        <v>42061</v>
      </c>
      <c r="B3794" s="16">
        <f>YEAR(TradeDash[[#This Row],[Date]])</f>
        <v>2015</v>
      </c>
      <c r="C3794">
        <v>8683.85</v>
      </c>
      <c r="D3794" s="3">
        <f>IFERROR(TradeDash[[#This Row],[Nifty]]/C3793-1,"")</f>
        <v>-9.512675012118943E-3</v>
      </c>
      <c r="E3794">
        <f ca="1">IFERROR(AVERAGE(OFFSET(TradeDash[[#This Row],[Returns]],0,0,-n_days))/STDEV(OFFSET(TradeDash[[#This Row],[Returns]],0,0,-n_days)),"")</f>
        <v>-0.16714259471674706</v>
      </c>
      <c r="F3794">
        <f ca="1">IFERROR(AVERAGE(OFFSET(TradeDash[[#This Row],[Returns]],0,0,-n_days*2))/STDEV(OFFSET(TradeDash[[#This Row],[Returns]],0,0,-n_days*2)),"")</f>
        <v>0.13699589882523333</v>
      </c>
      <c r="G3794">
        <f ca="1">IF(ISNUMBER(TradeDash[[#This Row],[2n day Sharpe]]),AVERAGE(TradeDash[[#This Row],[n day Sharpe]:[2n day Sharpe]]),"")</f>
        <v>-1.5073347945756863E-2</v>
      </c>
      <c r="H3794">
        <f ca="1">IF(ISNUMBER(TradeDash[[#This Row],[Sharpe Average]]),IF(TradeDash[[#This Row],[Sharpe Average]]&gt;$G$1,1,0),"")</f>
        <v>0</v>
      </c>
      <c r="I3794" s="2">
        <f ca="1">IF(ISNUMBER(TradeDash[[#This Row],[Signal]]),MAX(IF(AND(TradeDash[[#This Row],[Signal]]=1,I3793&lt;1),I3793+$E$1,IF(AND(TradeDash[[#This Row],[Signal]]=0,I3793&gt;0),I3793-$E$1,IF(AND(TradeDash[[#This Row],[Signal]]=1,I3793=1),I3793,IF(AND(TradeDash[[#This Row],[Signal]]=0,I3793=0),I3793,0)))),0),"")</f>
        <v>0.8</v>
      </c>
      <c r="J3794" s="3">
        <f ca="1">IF(ISNUMBER(TradeDash[[#This Row],[Position]]),TradeDash[[#This Row],[Position]]*D3795,"")</f>
        <v>1.4809099650500635E-2</v>
      </c>
      <c r="K3794" s="7">
        <f ca="1">K3793*IFERROR(1+TradeDash[[#This Row],[Port Return]],1)</f>
        <v>6537230.2597099943</v>
      </c>
      <c r="L3794" s="7">
        <f ca="1">IF(ISNUMBER(TradeDash[[#This Row],[Port Return]]),L3793*(1+TradeDash[[#This Row],[Returns]]),L3793)</f>
        <v>5522321.1446740935</v>
      </c>
    </row>
    <row r="3795" spans="1:12" x14ac:dyDescent="0.35">
      <c r="A3795" s="1">
        <v>42062</v>
      </c>
      <c r="B3795" s="16">
        <f>YEAR(TradeDash[[#This Row],[Date]])</f>
        <v>2015</v>
      </c>
      <c r="C3795">
        <v>8844.6</v>
      </c>
      <c r="D3795" s="3">
        <f>IFERROR(TradeDash[[#This Row],[Nifty]]/C3794-1,"")</f>
        <v>1.8511374563125793E-2</v>
      </c>
      <c r="E3795">
        <f ca="1">IFERROR(AVERAGE(OFFSET(TradeDash[[#This Row],[Returns]],0,0,-n_days))/STDEV(OFFSET(TradeDash[[#This Row],[Returns]],0,0,-n_days)),"")</f>
        <v>-6.472384257903889E-2</v>
      </c>
      <c r="F3795">
        <f ca="1">IFERROR(AVERAGE(OFFSET(TradeDash[[#This Row],[Returns]],0,0,-n_days*2))/STDEV(OFFSET(TradeDash[[#This Row],[Returns]],0,0,-n_days*2)),"")</f>
        <v>0.16753632946400121</v>
      </c>
      <c r="G3795">
        <f ca="1">IF(ISNUMBER(TradeDash[[#This Row],[2n day Sharpe]]),AVERAGE(TradeDash[[#This Row],[n day Sharpe]:[2n day Sharpe]]),"")</f>
        <v>5.140624344248116E-2</v>
      </c>
      <c r="H3795">
        <f ca="1">IF(ISNUMBER(TradeDash[[#This Row],[Sharpe Average]]),IF(TradeDash[[#This Row],[Sharpe Average]]&gt;$G$1,1,0),"")</f>
        <v>1</v>
      </c>
      <c r="I3795" s="2">
        <f ca="1">IF(ISNUMBER(TradeDash[[#This Row],[Signal]]),MAX(IF(AND(TradeDash[[#This Row],[Signal]]=1,I3794&lt;1),I3794+$E$1,IF(AND(TradeDash[[#This Row],[Signal]]=0,I3794&gt;0),I3794-$E$1,IF(AND(TradeDash[[#This Row],[Signal]]=1,I3794=1),I3794,IF(AND(TradeDash[[#This Row],[Signal]]=0,I3794=0),I3794,0)))),0),"")</f>
        <v>1</v>
      </c>
      <c r="J3795" s="3">
        <f ca="1">IF(ISNUMBER(TradeDash[[#This Row],[Position]]),TradeDash[[#This Row],[Position]]*D3796,"")</f>
        <v>1.2680053365895505E-2</v>
      </c>
      <c r="K3795" s="7">
        <f ca="1">K3794*IFERROR(1+TradeDash[[#This Row],[Port Return]],1)</f>
        <v>6620122.6882682638</v>
      </c>
      <c r="L3795" s="7">
        <f ca="1">IF(ISNUMBER(TradeDash[[#This Row],[Port Return]]),L3794*(1+TradeDash[[#This Row],[Returns]]),L3794)</f>
        <v>5624546.8998410255</v>
      </c>
    </row>
    <row r="3796" spans="1:12" x14ac:dyDescent="0.35">
      <c r="A3796" s="1">
        <v>42065</v>
      </c>
      <c r="B3796" s="16">
        <f>YEAR(TradeDash[[#This Row],[Date]])</f>
        <v>2015</v>
      </c>
      <c r="C3796">
        <v>8956.75</v>
      </c>
      <c r="D3796" s="3">
        <f>IFERROR(TradeDash[[#This Row],[Nifty]]/C3795-1,"")</f>
        <v>1.2680053365895505E-2</v>
      </c>
      <c r="E3796">
        <f ca="1">IFERROR(AVERAGE(OFFSET(TradeDash[[#This Row],[Returns]],0,0,-n_days))/STDEV(OFFSET(TradeDash[[#This Row],[Returns]],0,0,-n_days)),"")</f>
        <v>0.1023567645159945</v>
      </c>
      <c r="F3796">
        <f ca="1">IFERROR(AVERAGE(OFFSET(TradeDash[[#This Row],[Returns]],0,0,-n_days*2))/STDEV(OFFSET(TradeDash[[#This Row],[Returns]],0,0,-n_days*2)),"")</f>
        <v>0.19573872837244985</v>
      </c>
      <c r="G3796">
        <f ca="1">IF(ISNUMBER(TradeDash[[#This Row],[2n day Sharpe]]),AVERAGE(TradeDash[[#This Row],[n day Sharpe]:[2n day Sharpe]]),"")</f>
        <v>0.14904774644422217</v>
      </c>
      <c r="H3796">
        <f ca="1">IF(ISNUMBER(TradeDash[[#This Row],[Sharpe Average]]),IF(TradeDash[[#This Row],[Sharpe Average]]&gt;$G$1,1,0),"")</f>
        <v>1</v>
      </c>
      <c r="I3796" s="2">
        <f ca="1">IF(ISNUMBER(TradeDash[[#This Row],[Signal]]),MAX(IF(AND(TradeDash[[#This Row],[Signal]]=1,I3795&lt;1),I3795+$E$1,IF(AND(TradeDash[[#This Row],[Signal]]=0,I3795&gt;0),I3795-$E$1,IF(AND(TradeDash[[#This Row],[Signal]]=1,I3795=1),I3795,IF(AND(TradeDash[[#This Row],[Signal]]=0,I3795=0),I3795,0)))),0),"")</f>
        <v>1</v>
      </c>
      <c r="J3796" s="3">
        <f ca="1">IF(ISNUMBER(TradeDash[[#This Row],[Position]]),TradeDash[[#This Row],[Position]]*D3797,"")</f>
        <v>4.4100817818963911E-3</v>
      </c>
      <c r="K3796" s="7">
        <f ca="1">K3795*IFERROR(1+TradeDash[[#This Row],[Port Return]],1)</f>
        <v>6649317.9707297143</v>
      </c>
      <c r="L3796" s="7">
        <f ca="1">IF(ISNUMBER(TradeDash[[#This Row],[Port Return]]),L3795*(1+TradeDash[[#This Row],[Returns]]),L3795)</f>
        <v>5695866.4546899917</v>
      </c>
    </row>
    <row r="3797" spans="1:12" x14ac:dyDescent="0.35">
      <c r="A3797" s="1">
        <v>42066</v>
      </c>
      <c r="B3797" s="16">
        <f>YEAR(TradeDash[[#This Row],[Date]])</f>
        <v>2015</v>
      </c>
      <c r="C3797">
        <v>8996.25</v>
      </c>
      <c r="D3797" s="3">
        <f>IFERROR(TradeDash[[#This Row],[Nifty]]/C3796-1,"")</f>
        <v>4.4100817818963911E-3</v>
      </c>
      <c r="E3797">
        <f ca="1">IFERROR(AVERAGE(OFFSET(TradeDash[[#This Row],[Returns]],0,0,-n_days))/STDEV(OFFSET(TradeDash[[#This Row],[Returns]],0,0,-n_days)),"")</f>
        <v>0.13580276982821088</v>
      </c>
      <c r="F3797">
        <f ca="1">IFERROR(AVERAGE(OFFSET(TradeDash[[#This Row],[Returns]],0,0,-n_days*2))/STDEV(OFFSET(TradeDash[[#This Row],[Returns]],0,0,-n_days*2)),"")</f>
        <v>0.17643479835084488</v>
      </c>
      <c r="G3797">
        <f ca="1">IF(ISNUMBER(TradeDash[[#This Row],[2n day Sharpe]]),AVERAGE(TradeDash[[#This Row],[n day Sharpe]:[2n day Sharpe]]),"")</f>
        <v>0.1561187840895279</v>
      </c>
      <c r="H3797">
        <f ca="1">IF(ISNUMBER(TradeDash[[#This Row],[Sharpe Average]]),IF(TradeDash[[#This Row],[Sharpe Average]]&gt;$G$1,1,0),"")</f>
        <v>1</v>
      </c>
      <c r="I3797" s="2">
        <f ca="1">IF(ISNUMBER(TradeDash[[#This Row],[Signal]]),MAX(IF(AND(TradeDash[[#This Row],[Signal]]=1,I3796&lt;1),I3796+$E$1,IF(AND(TradeDash[[#This Row],[Signal]]=0,I3796&gt;0),I3796-$E$1,IF(AND(TradeDash[[#This Row],[Signal]]=1,I3796=1),I3796,IF(AND(TradeDash[[#This Row],[Signal]]=0,I3796=0),I3796,0)))),0),"")</f>
        <v>1</v>
      </c>
      <c r="J3797" s="3">
        <f ca="1">IF(ISNUMBER(TradeDash[[#This Row],[Position]]),TradeDash[[#This Row],[Position]]*D3798,"")</f>
        <v>-8.181186605530133E-3</v>
      </c>
      <c r="K3797" s="7">
        <f ca="1">K3796*IFERROR(1+TradeDash[[#This Row],[Port Return]],1)</f>
        <v>6594918.6596116694</v>
      </c>
      <c r="L3797" s="7">
        <f ca="1">IF(ISNUMBER(TradeDash[[#This Row],[Port Return]]),L3796*(1+TradeDash[[#This Row],[Returns]]),L3796)</f>
        <v>5720985.6915739346</v>
      </c>
    </row>
    <row r="3798" spans="1:12" x14ac:dyDescent="0.35">
      <c r="A3798" s="1">
        <v>42067</v>
      </c>
      <c r="B3798" s="16">
        <f>YEAR(TradeDash[[#This Row],[Date]])</f>
        <v>2015</v>
      </c>
      <c r="C3798">
        <v>8922.65</v>
      </c>
      <c r="D3798" s="3">
        <f>IFERROR(TradeDash[[#This Row],[Nifty]]/C3797-1,"")</f>
        <v>-8.181186605530133E-3</v>
      </c>
      <c r="E3798">
        <f ca="1">IFERROR(AVERAGE(OFFSET(TradeDash[[#This Row],[Returns]],0,0,-n_days))/STDEV(OFFSET(TradeDash[[#This Row],[Returns]],0,0,-n_days)),"")</f>
        <v>0.11279684869339721</v>
      </c>
      <c r="F3798">
        <f ca="1">IFERROR(AVERAGE(OFFSET(TradeDash[[#This Row],[Returns]],0,0,-n_days*2))/STDEV(OFFSET(TradeDash[[#This Row],[Returns]],0,0,-n_days*2)),"")</f>
        <v>0.15951076763047861</v>
      </c>
      <c r="G3798">
        <f ca="1">IF(ISNUMBER(TradeDash[[#This Row],[2n day Sharpe]]),AVERAGE(TradeDash[[#This Row],[n day Sharpe]:[2n day Sharpe]]),"")</f>
        <v>0.13615380816193789</v>
      </c>
      <c r="H3798">
        <f ca="1">IF(ISNUMBER(TradeDash[[#This Row],[Sharpe Average]]),IF(TradeDash[[#This Row],[Sharpe Average]]&gt;$G$1,1,0),"")</f>
        <v>1</v>
      </c>
      <c r="I3798" s="2">
        <f ca="1">IF(ISNUMBER(TradeDash[[#This Row],[Signal]]),MAX(IF(AND(TradeDash[[#This Row],[Signal]]=1,I3797&lt;1),I3797+$E$1,IF(AND(TradeDash[[#This Row],[Signal]]=0,I3797&gt;0),I3797-$E$1,IF(AND(TradeDash[[#This Row],[Signal]]=1,I3797=1),I3797,IF(AND(TradeDash[[#This Row],[Signal]]=0,I3797=0),I3797,0)))),0),"")</f>
        <v>1</v>
      </c>
      <c r="J3798" s="3">
        <f ca="1">IF(ISNUMBER(TradeDash[[#This Row],[Position]]),TradeDash[[#This Row],[Position]]*D3799,"")</f>
        <v>1.6923223481812855E-3</v>
      </c>
      <c r="K3798" s="7">
        <f ca="1">K3797*IFERROR(1+TradeDash[[#This Row],[Port Return]],1)</f>
        <v>6606079.3878437681</v>
      </c>
      <c r="L3798" s="7">
        <f ca="1">IF(ISNUMBER(TradeDash[[#This Row],[Port Return]]),L3797*(1+TradeDash[[#This Row],[Returns]]),L3797)</f>
        <v>5674181.2400636002</v>
      </c>
    </row>
    <row r="3799" spans="1:12" x14ac:dyDescent="0.35">
      <c r="A3799" s="1">
        <v>42068</v>
      </c>
      <c r="B3799" s="16">
        <f>YEAR(TradeDash[[#This Row],[Date]])</f>
        <v>2015</v>
      </c>
      <c r="C3799">
        <v>8937.75</v>
      </c>
      <c r="D3799" s="3">
        <f>IFERROR(TradeDash[[#This Row],[Nifty]]/C3798-1,"")</f>
        <v>1.6923223481812855E-3</v>
      </c>
      <c r="E3799">
        <f ca="1">IFERROR(AVERAGE(OFFSET(TradeDash[[#This Row],[Returns]],0,0,-n_days))/STDEV(OFFSET(TradeDash[[#This Row],[Returns]],0,0,-n_days)),"")</f>
        <v>0.1454692760603401</v>
      </c>
      <c r="F3799">
        <f ca="1">IFERROR(AVERAGE(OFFSET(TradeDash[[#This Row],[Returns]],0,0,-n_days*2))/STDEV(OFFSET(TradeDash[[#This Row],[Returns]],0,0,-n_days*2)),"")</f>
        <v>0.27435322572497878</v>
      </c>
      <c r="G3799">
        <f ca="1">IF(ISNUMBER(TradeDash[[#This Row],[2n day Sharpe]]),AVERAGE(TradeDash[[#This Row],[n day Sharpe]:[2n day Sharpe]]),"")</f>
        <v>0.20991125089265944</v>
      </c>
      <c r="H3799">
        <f ca="1">IF(ISNUMBER(TradeDash[[#This Row],[Sharpe Average]]),IF(TradeDash[[#This Row],[Sharpe Average]]&gt;$G$1,1,0),"")</f>
        <v>1</v>
      </c>
      <c r="I3799" s="2">
        <f ca="1">IF(ISNUMBER(TradeDash[[#This Row],[Signal]]),MAX(IF(AND(TradeDash[[#This Row],[Signal]]=1,I3798&lt;1),I3798+$E$1,IF(AND(TradeDash[[#This Row],[Signal]]=0,I3798&gt;0),I3798-$E$1,IF(AND(TradeDash[[#This Row],[Signal]]=1,I3798=1),I3798,IF(AND(TradeDash[[#This Row],[Signal]]=0,I3798=0),I3798,0)))),0),"")</f>
        <v>1</v>
      </c>
      <c r="J3799" s="3">
        <f ca="1">IF(ISNUMBER(TradeDash[[#This Row],[Position]]),TradeDash[[#This Row],[Position]]*D3800,"")</f>
        <v>-2.0251181785124861E-2</v>
      </c>
      <c r="K3799" s="7">
        <f ca="1">K3798*IFERROR(1+TradeDash[[#This Row],[Port Return]],1)</f>
        <v>6472298.4732735772</v>
      </c>
      <c r="L3799" s="7">
        <f ca="1">IF(ISNUMBER(TradeDash[[#This Row],[Port Return]]),L3798*(1+TradeDash[[#This Row],[Returns]]),L3798)</f>
        <v>5683783.7837837907</v>
      </c>
    </row>
    <row r="3800" spans="1:12" x14ac:dyDescent="0.35">
      <c r="A3800" s="1">
        <v>42072</v>
      </c>
      <c r="B3800" s="16">
        <f>YEAR(TradeDash[[#This Row],[Date]])</f>
        <v>2015</v>
      </c>
      <c r="C3800">
        <v>8756.75</v>
      </c>
      <c r="D3800" s="3">
        <f>IFERROR(TradeDash[[#This Row],[Nifty]]/C3799-1,"")</f>
        <v>-2.0251181785124861E-2</v>
      </c>
      <c r="E3800">
        <f ca="1">IFERROR(AVERAGE(OFFSET(TradeDash[[#This Row],[Returns]],0,0,-n_days))/STDEV(OFFSET(TradeDash[[#This Row],[Returns]],0,0,-n_days)),"")</f>
        <v>3.0919972157612507E-2</v>
      </c>
      <c r="F3800">
        <f ca="1">IFERROR(AVERAGE(OFFSET(TradeDash[[#This Row],[Returns]],0,0,-n_days*2))/STDEV(OFFSET(TradeDash[[#This Row],[Returns]],0,0,-n_days*2)),"")</f>
        <v>0.20979958878533733</v>
      </c>
      <c r="G3800">
        <f ca="1">IF(ISNUMBER(TradeDash[[#This Row],[2n day Sharpe]]),AVERAGE(TradeDash[[#This Row],[n day Sharpe]:[2n day Sharpe]]),"")</f>
        <v>0.12035978047147491</v>
      </c>
      <c r="H3800">
        <f ca="1">IF(ISNUMBER(TradeDash[[#This Row],[Sharpe Average]]),IF(TradeDash[[#This Row],[Sharpe Average]]&gt;$G$1,1,0),"")</f>
        <v>1</v>
      </c>
      <c r="I3800" s="2">
        <f ca="1">IF(ISNUMBER(TradeDash[[#This Row],[Signal]]),MAX(IF(AND(TradeDash[[#This Row],[Signal]]=1,I3799&lt;1),I3799+$E$1,IF(AND(TradeDash[[#This Row],[Signal]]=0,I3799&gt;0),I3799-$E$1,IF(AND(TradeDash[[#This Row],[Signal]]=1,I3799=1),I3799,IF(AND(TradeDash[[#This Row],[Signal]]=0,I3799=0),I3799,0)))),0),"")</f>
        <v>1</v>
      </c>
      <c r="J3800" s="3">
        <f ca="1">IF(ISNUMBER(TradeDash[[#This Row],[Position]]),TradeDash[[#This Row],[Position]]*D3801,"")</f>
        <v>-5.1046335683901933E-3</v>
      </c>
      <c r="K3800" s="7">
        <f ca="1">K3799*IFERROR(1+TradeDash[[#This Row],[Port Return]],1)</f>
        <v>6439259.7612222647</v>
      </c>
      <c r="L3800" s="7">
        <f ca="1">IF(ISNUMBER(TradeDash[[#This Row],[Port Return]]),L3799*(1+TradeDash[[#This Row],[Returns]]),L3799)</f>
        <v>5568680.4451510403</v>
      </c>
    </row>
    <row r="3801" spans="1:12" x14ac:dyDescent="0.35">
      <c r="A3801" s="1">
        <v>42073</v>
      </c>
      <c r="B3801" s="16">
        <f>YEAR(TradeDash[[#This Row],[Date]])</f>
        <v>2015</v>
      </c>
      <c r="C3801">
        <v>8712.0499999999993</v>
      </c>
      <c r="D3801" s="3">
        <f>IFERROR(TradeDash[[#This Row],[Nifty]]/C3800-1,"")</f>
        <v>-5.1046335683901933E-3</v>
      </c>
      <c r="E3801">
        <f ca="1">IFERROR(AVERAGE(OFFSET(TradeDash[[#This Row],[Returns]],0,0,-n_days))/STDEV(OFFSET(TradeDash[[#This Row],[Returns]],0,0,-n_days)),"")</f>
        <v>3.4606430547586428E-2</v>
      </c>
      <c r="F3801">
        <f ca="1">IFERROR(AVERAGE(OFFSET(TradeDash[[#This Row],[Returns]],0,0,-n_days*2))/STDEV(OFFSET(TradeDash[[#This Row],[Returns]],0,0,-n_days*2)),"")</f>
        <v>0.15699071468629625</v>
      </c>
      <c r="G3801">
        <f ca="1">IF(ISNUMBER(TradeDash[[#This Row],[2n day Sharpe]]),AVERAGE(TradeDash[[#This Row],[n day Sharpe]:[2n day Sharpe]]),"")</f>
        <v>9.579857261694133E-2</v>
      </c>
      <c r="H3801">
        <f ca="1">IF(ISNUMBER(TradeDash[[#This Row],[Sharpe Average]]),IF(TradeDash[[#This Row],[Sharpe Average]]&gt;$G$1,1,0),"")</f>
        <v>1</v>
      </c>
      <c r="I3801" s="2">
        <f ca="1">IF(ISNUMBER(TradeDash[[#This Row],[Signal]]),MAX(IF(AND(TradeDash[[#This Row],[Signal]]=1,I3800&lt;1),I3800+$E$1,IF(AND(TradeDash[[#This Row],[Signal]]=0,I3800&gt;0),I3800-$E$1,IF(AND(TradeDash[[#This Row],[Signal]]=1,I3800=1),I3800,IF(AND(TradeDash[[#This Row],[Signal]]=0,I3800=0),I3800,0)))),0),"")</f>
        <v>1</v>
      </c>
      <c r="J3801" s="3">
        <f ca="1">IF(ISNUMBER(TradeDash[[#This Row],[Position]]),TradeDash[[#This Row],[Position]]*D3802,"")</f>
        <v>-1.3888809178090877E-3</v>
      </c>
      <c r="K3801" s="7">
        <f ca="1">K3800*IFERROR(1+TradeDash[[#This Row],[Port Return]],1)</f>
        <v>6430316.3962150868</v>
      </c>
      <c r="L3801" s="7">
        <f ca="1">IF(ISNUMBER(TradeDash[[#This Row],[Port Return]]),L3800*(1+TradeDash[[#This Row],[Returns]]),L3800)</f>
        <v>5540254.3720190842</v>
      </c>
    </row>
    <row r="3802" spans="1:12" x14ac:dyDescent="0.35">
      <c r="A3802" s="1">
        <v>42074</v>
      </c>
      <c r="B3802" s="16">
        <f>YEAR(TradeDash[[#This Row],[Date]])</f>
        <v>2015</v>
      </c>
      <c r="C3802">
        <v>8699.9500000000007</v>
      </c>
      <c r="D3802" s="3">
        <f>IFERROR(TradeDash[[#This Row],[Nifty]]/C3801-1,"")</f>
        <v>-1.3888809178090877E-3</v>
      </c>
      <c r="E3802">
        <f ca="1">IFERROR(AVERAGE(OFFSET(TradeDash[[#This Row],[Returns]],0,0,-n_days))/STDEV(OFFSET(TradeDash[[#This Row],[Returns]],0,0,-n_days)),"")</f>
        <v>0.11533303256901745</v>
      </c>
      <c r="F3802">
        <f ca="1">IFERROR(AVERAGE(OFFSET(TradeDash[[#This Row],[Returns]],0,0,-n_days*2))/STDEV(OFFSET(TradeDash[[#This Row],[Returns]],0,0,-n_days*2)),"")</f>
        <v>0.13715178246184423</v>
      </c>
      <c r="G3802">
        <f ca="1">IF(ISNUMBER(TradeDash[[#This Row],[2n day Sharpe]]),AVERAGE(TradeDash[[#This Row],[n day Sharpe]:[2n day Sharpe]]),"")</f>
        <v>0.12624240751543084</v>
      </c>
      <c r="H3802">
        <f ca="1">IF(ISNUMBER(TradeDash[[#This Row],[Sharpe Average]]),IF(TradeDash[[#This Row],[Sharpe Average]]&gt;$G$1,1,0),"")</f>
        <v>1</v>
      </c>
      <c r="I3802" s="2">
        <f ca="1">IF(ISNUMBER(TradeDash[[#This Row],[Signal]]),MAX(IF(AND(TradeDash[[#This Row],[Signal]]=1,I3801&lt;1),I3801+$E$1,IF(AND(TradeDash[[#This Row],[Signal]]=0,I3801&gt;0),I3801-$E$1,IF(AND(TradeDash[[#This Row],[Signal]]=1,I3801=1),I3801,IF(AND(TradeDash[[#This Row],[Signal]]=0,I3801=0),I3801,0)))),0),"")</f>
        <v>1</v>
      </c>
      <c r="J3802" s="3">
        <f ca="1">IF(ISNUMBER(TradeDash[[#This Row],[Position]]),TradeDash[[#This Row],[Position]]*D3803,"")</f>
        <v>8.7414295484455895E-3</v>
      </c>
      <c r="K3802" s="7">
        <f ca="1">K3801*IFERROR(1+TradeDash[[#This Row],[Port Return]],1)</f>
        <v>6486526.5539668156</v>
      </c>
      <c r="L3802" s="7">
        <f ca="1">IF(ISNUMBER(TradeDash[[#This Row],[Port Return]]),L3801*(1+TradeDash[[#This Row],[Returns]]),L3801)</f>
        <v>5532559.6184419785</v>
      </c>
    </row>
    <row r="3803" spans="1:12" x14ac:dyDescent="0.35">
      <c r="A3803" s="1">
        <v>42075</v>
      </c>
      <c r="B3803" s="16">
        <f>YEAR(TradeDash[[#This Row],[Date]])</f>
        <v>2015</v>
      </c>
      <c r="C3803">
        <v>8776</v>
      </c>
      <c r="D3803" s="3">
        <f>IFERROR(TradeDash[[#This Row],[Nifty]]/C3802-1,"")</f>
        <v>8.7414295484455895E-3</v>
      </c>
      <c r="E3803">
        <f ca="1">IFERROR(AVERAGE(OFFSET(TradeDash[[#This Row],[Returns]],0,0,-n_days))/STDEV(OFFSET(TradeDash[[#This Row],[Returns]],0,0,-n_days)),"")</f>
        <v>0.13617299515601736</v>
      </c>
      <c r="F3803">
        <f ca="1">IFERROR(AVERAGE(OFFSET(TradeDash[[#This Row],[Returns]],0,0,-n_days*2))/STDEV(OFFSET(TradeDash[[#This Row],[Returns]],0,0,-n_days*2)),"")</f>
        <v>0.14727182059756541</v>
      </c>
      <c r="G3803">
        <f ca="1">IF(ISNUMBER(TradeDash[[#This Row],[2n day Sharpe]]),AVERAGE(TradeDash[[#This Row],[n day Sharpe]:[2n day Sharpe]]),"")</f>
        <v>0.14172240787679138</v>
      </c>
      <c r="H3803">
        <f ca="1">IF(ISNUMBER(TradeDash[[#This Row],[Sharpe Average]]),IF(TradeDash[[#This Row],[Sharpe Average]]&gt;$G$1,1,0),"")</f>
        <v>1</v>
      </c>
      <c r="I3803" s="2">
        <f ca="1">IF(ISNUMBER(TradeDash[[#This Row],[Signal]]),MAX(IF(AND(TradeDash[[#This Row],[Signal]]=1,I3802&lt;1),I3802+$E$1,IF(AND(TradeDash[[#This Row],[Signal]]=0,I3802&gt;0),I3802-$E$1,IF(AND(TradeDash[[#This Row],[Signal]]=1,I3802=1),I3802,IF(AND(TradeDash[[#This Row],[Signal]]=0,I3802=0),I3802,0)))),0),"")</f>
        <v>1</v>
      </c>
      <c r="J3803" s="3">
        <f ca="1">IF(ISNUMBER(TradeDash[[#This Row],[Position]]),TradeDash[[#This Row],[Position]]*D3804,"")</f>
        <v>-1.4613719234275346E-2</v>
      </c>
      <c r="K3803" s="7">
        <f ca="1">K3802*IFERROR(1+TradeDash[[#This Row],[Port Return]],1)</f>
        <v>6391734.2761014728</v>
      </c>
      <c r="L3803" s="7">
        <f ca="1">IF(ISNUMBER(TradeDash[[#This Row],[Port Return]]),L3802*(1+TradeDash[[#This Row],[Returns]]),L3802)</f>
        <v>5580922.0985691641</v>
      </c>
    </row>
    <row r="3804" spans="1:12" x14ac:dyDescent="0.35">
      <c r="A3804" s="1">
        <v>42076</v>
      </c>
      <c r="B3804" s="16">
        <f>YEAR(TradeDash[[#This Row],[Date]])</f>
        <v>2015</v>
      </c>
      <c r="C3804">
        <v>8647.75</v>
      </c>
      <c r="D3804" s="3">
        <f>IFERROR(TradeDash[[#This Row],[Nifty]]/C3803-1,"")</f>
        <v>-1.4613719234275346E-2</v>
      </c>
      <c r="E3804">
        <f ca="1">IFERROR(AVERAGE(OFFSET(TradeDash[[#This Row],[Returns]],0,0,-n_days))/STDEV(OFFSET(TradeDash[[#This Row],[Returns]],0,0,-n_days)),"")</f>
        <v>1.672057739909107E-2</v>
      </c>
      <c r="F3804">
        <f ca="1">IFERROR(AVERAGE(OFFSET(TradeDash[[#This Row],[Returns]],0,0,-n_days*2))/STDEV(OFFSET(TradeDash[[#This Row],[Returns]],0,0,-n_days*2)),"")</f>
        <v>0.11174230013710638</v>
      </c>
      <c r="G3804">
        <f ca="1">IF(ISNUMBER(TradeDash[[#This Row],[2n day Sharpe]]),AVERAGE(TradeDash[[#This Row],[n day Sharpe]:[2n day Sharpe]]),"")</f>
        <v>6.4231438768098725E-2</v>
      </c>
      <c r="H3804">
        <f ca="1">IF(ISNUMBER(TradeDash[[#This Row],[Sharpe Average]]),IF(TradeDash[[#This Row],[Sharpe Average]]&gt;$G$1,1,0),"")</f>
        <v>1</v>
      </c>
      <c r="I3804" s="2">
        <f ca="1">IF(ISNUMBER(TradeDash[[#This Row],[Signal]]),MAX(IF(AND(TradeDash[[#This Row],[Signal]]=1,I3803&lt;1),I3803+$E$1,IF(AND(TradeDash[[#This Row],[Signal]]=0,I3803&gt;0),I3803-$E$1,IF(AND(TradeDash[[#This Row],[Signal]]=1,I3803=1),I3803,IF(AND(TradeDash[[#This Row],[Signal]]=0,I3803=0),I3803,0)))),0),"")</f>
        <v>1</v>
      </c>
      <c r="J3804" s="3">
        <f ca="1">IF(ISNUMBER(TradeDash[[#This Row],[Position]]),TradeDash[[#This Row],[Position]]*D3805,"")</f>
        <v>-1.6883004249660383E-3</v>
      </c>
      <c r="K3804" s="7">
        <f ca="1">K3803*IFERROR(1+TradeDash[[#This Row],[Port Return]],1)</f>
        <v>6380943.1084068604</v>
      </c>
      <c r="L3804" s="7">
        <f ca="1">IF(ISNUMBER(TradeDash[[#This Row],[Port Return]]),L3803*(1+TradeDash[[#This Row],[Returns]]),L3803)</f>
        <v>5499364.0699523119</v>
      </c>
    </row>
    <row r="3805" spans="1:12" x14ac:dyDescent="0.35">
      <c r="A3805" s="1">
        <v>42079</v>
      </c>
      <c r="B3805" s="16">
        <f>YEAR(TradeDash[[#This Row],[Date]])</f>
        <v>2015</v>
      </c>
      <c r="C3805">
        <v>8633.15</v>
      </c>
      <c r="D3805" s="3">
        <f>IFERROR(TradeDash[[#This Row],[Nifty]]/C3804-1,"")</f>
        <v>-1.6883004249660383E-3</v>
      </c>
      <c r="E3805">
        <f ca="1">IFERROR(AVERAGE(OFFSET(TradeDash[[#This Row],[Returns]],0,0,-n_days))/STDEV(OFFSET(TradeDash[[#This Row],[Returns]],0,0,-n_days)),"")</f>
        <v>-4.3119241230726933E-2</v>
      </c>
      <c r="F3805">
        <f ca="1">IFERROR(AVERAGE(OFFSET(TradeDash[[#This Row],[Returns]],0,0,-n_days*2))/STDEV(OFFSET(TradeDash[[#This Row],[Returns]],0,0,-n_days*2)),"")</f>
        <v>0.11429771852848951</v>
      </c>
      <c r="G3805">
        <f ca="1">IF(ISNUMBER(TradeDash[[#This Row],[2n day Sharpe]]),AVERAGE(TradeDash[[#This Row],[n day Sharpe]:[2n day Sharpe]]),"")</f>
        <v>3.5589238648881291E-2</v>
      </c>
      <c r="H3805">
        <f ca="1">IF(ISNUMBER(TradeDash[[#This Row],[Sharpe Average]]),IF(TradeDash[[#This Row],[Sharpe Average]]&gt;$G$1,1,0),"")</f>
        <v>1</v>
      </c>
      <c r="I3805" s="2">
        <f ca="1">IF(ISNUMBER(TradeDash[[#This Row],[Signal]]),MAX(IF(AND(TradeDash[[#This Row],[Signal]]=1,I3804&lt;1),I3804+$E$1,IF(AND(TradeDash[[#This Row],[Signal]]=0,I3804&gt;0),I3804-$E$1,IF(AND(TradeDash[[#This Row],[Signal]]=1,I3804=1),I3804,IF(AND(TradeDash[[#This Row],[Signal]]=0,I3804=0),I3804,0)))),0),"")</f>
        <v>1</v>
      </c>
      <c r="J3805" s="3">
        <f ca="1">IF(ISNUMBER(TradeDash[[#This Row],[Position]]),TradeDash[[#This Row],[Position]]*D3806,"")</f>
        <v>1.0442306689910419E-2</v>
      </c>
      <c r="K3805" s="7">
        <f ca="1">K3804*IFERROR(1+TradeDash[[#This Row],[Port Return]],1)</f>
        <v>6447574.8733157152</v>
      </c>
      <c r="L3805" s="7">
        <f ca="1">IF(ISNUMBER(TradeDash[[#This Row],[Port Return]]),L3804*(1+TradeDash[[#This Row],[Returns]]),L3804)</f>
        <v>5490079.4912559688</v>
      </c>
    </row>
    <row r="3806" spans="1:12" x14ac:dyDescent="0.35">
      <c r="A3806" s="1">
        <v>42080</v>
      </c>
      <c r="B3806" s="16">
        <f>YEAR(TradeDash[[#This Row],[Date]])</f>
        <v>2015</v>
      </c>
      <c r="C3806">
        <v>8723.2999999999993</v>
      </c>
      <c r="D3806" s="3">
        <f>IFERROR(TradeDash[[#This Row],[Nifty]]/C3805-1,"")</f>
        <v>1.0442306689910419E-2</v>
      </c>
      <c r="E3806">
        <f ca="1">IFERROR(AVERAGE(OFFSET(TradeDash[[#This Row],[Returns]],0,0,-n_days))/STDEV(OFFSET(TradeDash[[#This Row],[Returns]],0,0,-n_days)),"")</f>
        <v>-4.5022211281734836E-2</v>
      </c>
      <c r="F3806">
        <f ca="1">IFERROR(AVERAGE(OFFSET(TradeDash[[#This Row],[Returns]],0,0,-n_days*2))/STDEV(OFFSET(TradeDash[[#This Row],[Returns]],0,0,-n_days*2)),"")</f>
        <v>7.9655560554896934E-2</v>
      </c>
      <c r="G3806">
        <f ca="1">IF(ISNUMBER(TradeDash[[#This Row],[2n day Sharpe]]),AVERAGE(TradeDash[[#This Row],[n day Sharpe]:[2n day Sharpe]]),"")</f>
        <v>1.7316674636581049E-2</v>
      </c>
      <c r="H3806">
        <f ca="1">IF(ISNUMBER(TradeDash[[#This Row],[Sharpe Average]]),IF(TradeDash[[#This Row],[Sharpe Average]]&gt;$G$1,1,0),"")</f>
        <v>1</v>
      </c>
      <c r="I3806" s="2">
        <f ca="1">IF(ISNUMBER(TradeDash[[#This Row],[Signal]]),MAX(IF(AND(TradeDash[[#This Row],[Signal]]=1,I3805&lt;1),I3805+$E$1,IF(AND(TradeDash[[#This Row],[Signal]]=0,I3805&gt;0),I3805-$E$1,IF(AND(TradeDash[[#This Row],[Signal]]=1,I3805=1),I3805,IF(AND(TradeDash[[#This Row],[Signal]]=0,I3805=0),I3805,0)))),0),"")</f>
        <v>1</v>
      </c>
      <c r="J3806" s="3">
        <f ca="1">IF(ISNUMBER(TradeDash[[#This Row],[Position]]),TradeDash[[#This Row],[Position]]*D3807,"")</f>
        <v>-4.287368312450468E-3</v>
      </c>
      <c r="K3806" s="7">
        <f ca="1">K3805*IFERROR(1+TradeDash[[#This Row],[Port Return]],1)</f>
        <v>6419931.7451117095</v>
      </c>
      <c r="L3806" s="7">
        <f ca="1">IF(ISNUMBER(TradeDash[[#This Row],[Port Return]]),L3805*(1+TradeDash[[#This Row],[Returns]]),L3805)</f>
        <v>5547408.5850556511</v>
      </c>
    </row>
    <row r="3807" spans="1:12" x14ac:dyDescent="0.35">
      <c r="A3807" s="1">
        <v>42081</v>
      </c>
      <c r="B3807" s="16">
        <f>YEAR(TradeDash[[#This Row],[Date]])</f>
        <v>2015</v>
      </c>
      <c r="C3807">
        <v>8685.9</v>
      </c>
      <c r="D3807" s="3">
        <f>IFERROR(TradeDash[[#This Row],[Nifty]]/C3806-1,"")</f>
        <v>-4.287368312450468E-3</v>
      </c>
      <c r="E3807">
        <f ca="1">IFERROR(AVERAGE(OFFSET(TradeDash[[#This Row],[Returns]],0,0,-n_days))/STDEV(OFFSET(TradeDash[[#This Row],[Returns]],0,0,-n_days)),"")</f>
        <v>-6.9708797171528919E-2</v>
      </c>
      <c r="F3807">
        <f ca="1">IFERROR(AVERAGE(OFFSET(TradeDash[[#This Row],[Returns]],0,0,-n_days*2))/STDEV(OFFSET(TradeDash[[#This Row],[Returns]],0,0,-n_days*2)),"")</f>
        <v>6.0768288341640067E-2</v>
      </c>
      <c r="G3807">
        <f ca="1">IF(ISNUMBER(TradeDash[[#This Row],[2n day Sharpe]]),AVERAGE(TradeDash[[#This Row],[n day Sharpe]:[2n day Sharpe]]),"")</f>
        <v>-4.4702544149444259E-3</v>
      </c>
      <c r="H3807">
        <f ca="1">IF(ISNUMBER(TradeDash[[#This Row],[Sharpe Average]]),IF(TradeDash[[#This Row],[Sharpe Average]]&gt;$G$1,1,0),"")</f>
        <v>0</v>
      </c>
      <c r="I3807" s="2">
        <f ca="1">IF(ISNUMBER(TradeDash[[#This Row],[Signal]]),MAX(IF(AND(TradeDash[[#This Row],[Signal]]=1,I3806&lt;1),I3806+$E$1,IF(AND(TradeDash[[#This Row],[Signal]]=0,I3806&gt;0),I3806-$E$1,IF(AND(TradeDash[[#This Row],[Signal]]=1,I3806=1),I3806,IF(AND(TradeDash[[#This Row],[Signal]]=0,I3806=0),I3806,0)))),0),"")</f>
        <v>0.8</v>
      </c>
      <c r="J3807" s="3">
        <f ca="1">IF(ISNUMBER(TradeDash[[#This Row],[Position]]),TradeDash[[#This Row],[Position]]*D3808,"")</f>
        <v>-4.7202938095074034E-3</v>
      </c>
      <c r="K3807" s="7">
        <f ca="1">K3806*IFERROR(1+TradeDash[[#This Row],[Port Return]],1)</f>
        <v>6389627.7810377982</v>
      </c>
      <c r="L3807" s="7">
        <f ca="1">IF(ISNUMBER(TradeDash[[#This Row],[Port Return]]),L3806*(1+TradeDash[[#This Row],[Returns]]),L3806)</f>
        <v>5523624.8012718679</v>
      </c>
    </row>
    <row r="3808" spans="1:12" x14ac:dyDescent="0.35">
      <c r="A3808" s="1">
        <v>42082</v>
      </c>
      <c r="B3808" s="16">
        <f>YEAR(TradeDash[[#This Row],[Date]])</f>
        <v>2015</v>
      </c>
      <c r="C3808">
        <v>8634.65</v>
      </c>
      <c r="D3808" s="3">
        <f>IFERROR(TradeDash[[#This Row],[Nifty]]/C3807-1,"")</f>
        <v>-5.900367261884254E-3</v>
      </c>
      <c r="E3808">
        <f ca="1">IFERROR(AVERAGE(OFFSET(TradeDash[[#This Row],[Returns]],0,0,-n_days))/STDEV(OFFSET(TradeDash[[#This Row],[Returns]],0,0,-n_days)),"")</f>
        <v>-0.13789468324944543</v>
      </c>
      <c r="F3808">
        <f ca="1">IFERROR(AVERAGE(OFFSET(TradeDash[[#This Row],[Returns]],0,0,-n_days*2))/STDEV(OFFSET(TradeDash[[#This Row],[Returns]],0,0,-n_days*2)),"")</f>
        <v>3.1785281414150178E-2</v>
      </c>
      <c r="G3808">
        <f ca="1">IF(ISNUMBER(TradeDash[[#This Row],[2n day Sharpe]]),AVERAGE(TradeDash[[#This Row],[n day Sharpe]:[2n day Sharpe]]),"")</f>
        <v>-5.3054700917647621E-2</v>
      </c>
      <c r="H3808">
        <f ca="1">IF(ISNUMBER(TradeDash[[#This Row],[Sharpe Average]]),IF(TradeDash[[#This Row],[Sharpe Average]]&gt;$G$1,1,0),"")</f>
        <v>0</v>
      </c>
      <c r="I3808" s="2">
        <f ca="1">IF(ISNUMBER(TradeDash[[#This Row],[Signal]]),MAX(IF(AND(TradeDash[[#This Row],[Signal]]=1,I3807&lt;1),I3807+$E$1,IF(AND(TradeDash[[#This Row],[Signal]]=0,I3807&gt;0),I3807-$E$1,IF(AND(TradeDash[[#This Row],[Signal]]=1,I3807=1),I3807,IF(AND(TradeDash[[#This Row],[Signal]]=0,I3807=0),I3807,0)))),0),"")</f>
        <v>0.60000000000000009</v>
      </c>
      <c r="J3808" s="3">
        <f ca="1">IF(ISNUMBER(TradeDash[[#This Row],[Position]]),TradeDash[[#This Row],[Position]]*D3809,"")</f>
        <v>-4.4298263392262846E-3</v>
      </c>
      <c r="K3808" s="7">
        <f ca="1">K3807*IFERROR(1+TradeDash[[#This Row],[Port Return]],1)</f>
        <v>6361322.839595505</v>
      </c>
      <c r="L3808" s="7">
        <f ca="1">IF(ISNUMBER(TradeDash[[#This Row],[Port Return]]),L3807*(1+TradeDash[[#This Row],[Returns]]),L3807)</f>
        <v>5491033.3863275116</v>
      </c>
    </row>
    <row r="3809" spans="1:12" x14ac:dyDescent="0.35">
      <c r="A3809" s="1">
        <v>42083</v>
      </c>
      <c r="B3809" s="16">
        <f>YEAR(TradeDash[[#This Row],[Date]])</f>
        <v>2015</v>
      </c>
      <c r="C3809">
        <v>8570.9</v>
      </c>
      <c r="D3809" s="3">
        <f>IFERROR(TradeDash[[#This Row],[Nifty]]/C3808-1,"")</f>
        <v>-7.383043898710473E-3</v>
      </c>
      <c r="E3809">
        <f ca="1">IFERROR(AVERAGE(OFFSET(TradeDash[[#This Row],[Returns]],0,0,-n_days))/STDEV(OFFSET(TradeDash[[#This Row],[Returns]],0,0,-n_days)),"")</f>
        <v>-0.19208495675837198</v>
      </c>
      <c r="F3809">
        <f ca="1">IFERROR(AVERAGE(OFFSET(TradeDash[[#This Row],[Returns]],0,0,-n_days*2))/STDEV(OFFSET(TradeDash[[#This Row],[Returns]],0,0,-n_days*2)),"")</f>
        <v>-3.8004616114026959E-2</v>
      </c>
      <c r="G3809">
        <f ca="1">IF(ISNUMBER(TradeDash[[#This Row],[2n day Sharpe]]),AVERAGE(TradeDash[[#This Row],[n day Sharpe]:[2n day Sharpe]]),"")</f>
        <v>-0.11504478643619948</v>
      </c>
      <c r="H3809">
        <f ca="1">IF(ISNUMBER(TradeDash[[#This Row],[Sharpe Average]]),IF(TradeDash[[#This Row],[Sharpe Average]]&gt;$G$1,1,0),"")</f>
        <v>0</v>
      </c>
      <c r="I3809" s="2">
        <f ca="1">IF(ISNUMBER(TradeDash[[#This Row],[Signal]]),MAX(IF(AND(TradeDash[[#This Row],[Signal]]=1,I3808&lt;1),I3808+$E$1,IF(AND(TradeDash[[#This Row],[Signal]]=0,I3808&gt;0),I3808-$E$1,IF(AND(TradeDash[[#This Row],[Signal]]=1,I3808=1),I3808,IF(AND(TradeDash[[#This Row],[Signal]]=0,I3808=0),I3808,0)))),0),"")</f>
        <v>0.40000000000000008</v>
      </c>
      <c r="J3809" s="3">
        <f ca="1">IF(ISNUMBER(TradeDash[[#This Row],[Position]]),TradeDash[[#This Row],[Position]]*D3810,"")</f>
        <v>-9.3339089243835735E-4</v>
      </c>
      <c r="K3809" s="7">
        <f ca="1">K3808*IFERROR(1+TradeDash[[#This Row],[Port Return]],1)</f>
        <v>6355385.2387931664</v>
      </c>
      <c r="L3809" s="7">
        <f ca="1">IF(ISNUMBER(TradeDash[[#This Row],[Port Return]]),L3808*(1+TradeDash[[#This Row],[Returns]]),L3808)</f>
        <v>5450492.845786971</v>
      </c>
    </row>
    <row r="3810" spans="1:12" x14ac:dyDescent="0.35">
      <c r="A3810" s="1">
        <v>42086</v>
      </c>
      <c r="B3810" s="16">
        <f>YEAR(TradeDash[[#This Row],[Date]])</f>
        <v>2015</v>
      </c>
      <c r="C3810">
        <v>8550.9</v>
      </c>
      <c r="D3810" s="3">
        <f>IFERROR(TradeDash[[#This Row],[Nifty]]/C3809-1,"")</f>
        <v>-2.3334772310958929E-3</v>
      </c>
      <c r="E3810">
        <f ca="1">IFERROR(AVERAGE(OFFSET(TradeDash[[#This Row],[Returns]],0,0,-n_days))/STDEV(OFFSET(TradeDash[[#This Row],[Returns]],0,0,-n_days)),"")</f>
        <v>-0.16906294922011847</v>
      </c>
      <c r="F3810">
        <f ca="1">IFERROR(AVERAGE(OFFSET(TradeDash[[#This Row],[Returns]],0,0,-n_days*2))/STDEV(OFFSET(TradeDash[[#This Row],[Returns]],0,0,-n_days*2)),"")</f>
        <v>-5.6354046936728255E-2</v>
      </c>
      <c r="G3810">
        <f ca="1">IF(ISNUMBER(TradeDash[[#This Row],[2n day Sharpe]]),AVERAGE(TradeDash[[#This Row],[n day Sharpe]:[2n day Sharpe]]),"")</f>
        <v>-0.11270849807842337</v>
      </c>
      <c r="H3810">
        <f ca="1">IF(ISNUMBER(TradeDash[[#This Row],[Sharpe Average]]),IF(TradeDash[[#This Row],[Sharpe Average]]&gt;$G$1,1,0),"")</f>
        <v>0</v>
      </c>
      <c r="I3810" s="2">
        <f ca="1">IF(ISNUMBER(TradeDash[[#This Row],[Signal]]),MAX(IF(AND(TradeDash[[#This Row],[Signal]]=1,I3809&lt;1),I3809+$E$1,IF(AND(TradeDash[[#This Row],[Signal]]=0,I3809&gt;0),I3809-$E$1,IF(AND(TradeDash[[#This Row],[Signal]]=1,I3809=1),I3809,IF(AND(TradeDash[[#This Row],[Signal]]=0,I3809=0),I3809,0)))),0),"")</f>
        <v>0.20000000000000007</v>
      </c>
      <c r="J3810" s="3">
        <f ca="1">IF(ISNUMBER(TradeDash[[#This Row],[Position]]),TradeDash[[#This Row],[Position]]*D3811,"")</f>
        <v>-1.8594533908709027E-4</v>
      </c>
      <c r="K3810" s="7">
        <f ca="1">K3809*IFERROR(1+TradeDash[[#This Row],[Port Return]],1)</f>
        <v>6354203.4845299097</v>
      </c>
      <c r="L3810" s="7">
        <f ca="1">IF(ISNUMBER(TradeDash[[#This Row],[Port Return]]),L3809*(1+TradeDash[[#This Row],[Returns]]),L3809)</f>
        <v>5437774.2448330764</v>
      </c>
    </row>
    <row r="3811" spans="1:12" x14ac:dyDescent="0.35">
      <c r="A3811" s="1">
        <v>42087</v>
      </c>
      <c r="B3811" s="16">
        <f>YEAR(TradeDash[[#This Row],[Date]])</f>
        <v>2015</v>
      </c>
      <c r="C3811">
        <v>8542.9500000000007</v>
      </c>
      <c r="D3811" s="3">
        <f>IFERROR(TradeDash[[#This Row],[Nifty]]/C3810-1,"")</f>
        <v>-9.2972669543545106E-4</v>
      </c>
      <c r="E3811">
        <f ca="1">IFERROR(AVERAGE(OFFSET(TradeDash[[#This Row],[Returns]],0,0,-n_days))/STDEV(OFFSET(TradeDash[[#This Row],[Returns]],0,0,-n_days)),"")</f>
        <v>-0.1286857698149349</v>
      </c>
      <c r="F3811">
        <f ca="1">IFERROR(AVERAGE(OFFSET(TradeDash[[#This Row],[Returns]],0,0,-n_days*2))/STDEV(OFFSET(TradeDash[[#This Row],[Returns]],0,0,-n_days*2)),"")</f>
        <v>-6.9993443119846468E-2</v>
      </c>
      <c r="G3811">
        <f ca="1">IF(ISNUMBER(TradeDash[[#This Row],[2n day Sharpe]]),AVERAGE(TradeDash[[#This Row],[n day Sharpe]:[2n day Sharpe]]),"")</f>
        <v>-9.9339606467390679E-2</v>
      </c>
      <c r="H3811">
        <f ca="1">IF(ISNUMBER(TradeDash[[#This Row],[Sharpe Average]]),IF(TradeDash[[#This Row],[Sharpe Average]]&gt;$G$1,1,0),"")</f>
        <v>0</v>
      </c>
      <c r="I3811" s="2">
        <f ca="1">IF(ISNUMBER(TradeDash[[#This Row],[Signal]]),MAX(IF(AND(TradeDash[[#This Row],[Signal]]=1,I3810&lt;1),I3810+$E$1,IF(AND(TradeDash[[#This Row],[Signal]]=0,I3810&gt;0),I3810-$E$1,IF(AND(TradeDash[[#This Row],[Signal]]=1,I3810=1),I3810,IF(AND(TradeDash[[#This Row],[Signal]]=0,I3810=0),I3810,0)))),0),"")</f>
        <v>5.5511151231257827E-17</v>
      </c>
      <c r="J3811" s="3">
        <f ca="1">IF(ISNUMBER(TradeDash[[#This Row],[Position]]),TradeDash[[#This Row],[Position]]*D3812,"")</f>
        <v>-7.8949366139314775E-20</v>
      </c>
      <c r="K3811" s="7">
        <f ca="1">K3810*IFERROR(1+TradeDash[[#This Row],[Port Return]],1)</f>
        <v>6354203.4845299097</v>
      </c>
      <c r="L3811" s="7">
        <f ca="1">IF(ISNUMBER(TradeDash[[#This Row],[Port Return]]),L3810*(1+TradeDash[[#This Row],[Returns]]),L3810)</f>
        <v>5432718.600953904</v>
      </c>
    </row>
    <row r="3812" spans="1:12" x14ac:dyDescent="0.35">
      <c r="A3812" s="1">
        <v>42088</v>
      </c>
      <c r="B3812" s="16">
        <f>YEAR(TradeDash[[#This Row],[Date]])</f>
        <v>2015</v>
      </c>
      <c r="C3812">
        <v>8530.7999999999993</v>
      </c>
      <c r="D3812" s="3">
        <f>IFERROR(TradeDash[[#This Row],[Nifty]]/C3811-1,"")</f>
        <v>-1.4222253437046195E-3</v>
      </c>
      <c r="E3812">
        <f ca="1">IFERROR(AVERAGE(OFFSET(TradeDash[[#This Row],[Returns]],0,0,-n_days))/STDEV(OFFSET(TradeDash[[#This Row],[Returns]],0,0,-n_days)),"")</f>
        <v>-0.14103039176142138</v>
      </c>
      <c r="F3812">
        <f ca="1">IFERROR(AVERAGE(OFFSET(TradeDash[[#This Row],[Returns]],0,0,-n_days*2))/STDEV(OFFSET(TradeDash[[#This Row],[Returns]],0,0,-n_days*2)),"")</f>
        <v>-0.10055471511065109</v>
      </c>
      <c r="G3812">
        <f ca="1">IF(ISNUMBER(TradeDash[[#This Row],[2n day Sharpe]]),AVERAGE(TradeDash[[#This Row],[n day Sharpe]:[2n day Sharpe]]),"")</f>
        <v>-0.12079255343603623</v>
      </c>
      <c r="H3812">
        <f ca="1">IF(ISNUMBER(TradeDash[[#This Row],[Sharpe Average]]),IF(TradeDash[[#This Row],[Sharpe Average]]&gt;$G$1,1,0),"")</f>
        <v>0</v>
      </c>
      <c r="I3812" s="2">
        <f ca="1">IF(ISNUMBER(TradeDash[[#This Row],[Signal]]),MAX(IF(AND(TradeDash[[#This Row],[Signal]]=1,I3811&lt;1),I3811+$E$1,IF(AND(TradeDash[[#This Row],[Signal]]=0,I3811&gt;0),I3811-$E$1,IF(AND(TradeDash[[#This Row],[Signal]]=1,I3811=1),I3811,IF(AND(TradeDash[[#This Row],[Signal]]=0,I3811=0),I3811,0)))),0),"")</f>
        <v>0</v>
      </c>
      <c r="J3812" s="3">
        <f ca="1">IF(ISNUMBER(TradeDash[[#This Row],[Position]]),TradeDash[[#This Row],[Position]]*D3813,"")</f>
        <v>0</v>
      </c>
      <c r="K3812" s="7">
        <f ca="1">K3811*IFERROR(1+TradeDash[[#This Row],[Port Return]],1)</f>
        <v>6354203.4845299097</v>
      </c>
      <c r="L3812" s="7">
        <f ca="1">IF(ISNUMBER(TradeDash[[#This Row],[Port Return]]),L3811*(1+TradeDash[[#This Row],[Returns]]),L3811)</f>
        <v>5424992.0508744121</v>
      </c>
    </row>
    <row r="3813" spans="1:12" x14ac:dyDescent="0.35">
      <c r="A3813" s="1">
        <v>42089</v>
      </c>
      <c r="B3813" s="16">
        <f>YEAR(TradeDash[[#This Row],[Date]])</f>
        <v>2015</v>
      </c>
      <c r="C3813">
        <v>8342.15</v>
      </c>
      <c r="D3813" s="3">
        <f>IFERROR(TradeDash[[#This Row],[Nifty]]/C3812-1,"")</f>
        <v>-2.2113986964880206E-2</v>
      </c>
      <c r="E3813">
        <f ca="1">IFERROR(AVERAGE(OFFSET(TradeDash[[#This Row],[Returns]],0,0,-n_days))/STDEV(OFFSET(TradeDash[[#This Row],[Returns]],0,0,-n_days)),"")</f>
        <v>-0.23642103214701896</v>
      </c>
      <c r="F3813">
        <f ca="1">IFERROR(AVERAGE(OFFSET(TradeDash[[#This Row],[Returns]],0,0,-n_days*2))/STDEV(OFFSET(TradeDash[[#This Row],[Returns]],0,0,-n_days*2)),"")</f>
        <v>-0.18082699878348324</v>
      </c>
      <c r="G3813">
        <f ca="1">IF(ISNUMBER(TradeDash[[#This Row],[2n day Sharpe]]),AVERAGE(TradeDash[[#This Row],[n day Sharpe]:[2n day Sharpe]]),"")</f>
        <v>-0.20862401546525111</v>
      </c>
      <c r="H3813">
        <f ca="1">IF(ISNUMBER(TradeDash[[#This Row],[Sharpe Average]]),IF(TradeDash[[#This Row],[Sharpe Average]]&gt;$G$1,1,0),"")</f>
        <v>0</v>
      </c>
      <c r="I3813" s="2">
        <f ca="1">IF(ISNUMBER(TradeDash[[#This Row],[Signal]]),MAX(IF(AND(TradeDash[[#This Row],[Signal]]=1,I3812&lt;1),I3812+$E$1,IF(AND(TradeDash[[#This Row],[Signal]]=0,I3812&gt;0),I3812-$E$1,IF(AND(TradeDash[[#This Row],[Signal]]=1,I3812=1),I3812,IF(AND(TradeDash[[#This Row],[Signal]]=0,I3812=0),I3812,0)))),0),"")</f>
        <v>0</v>
      </c>
      <c r="J3813" s="3">
        <f ca="1">IF(ISNUMBER(TradeDash[[#This Row],[Position]]),TradeDash[[#This Row],[Position]]*D3814,"")</f>
        <v>0</v>
      </c>
      <c r="K3813" s="7">
        <f ca="1">K3812*IFERROR(1+TradeDash[[#This Row],[Port Return]],1)</f>
        <v>6354203.4845299097</v>
      </c>
      <c r="L3813" s="7">
        <f ca="1">IF(ISNUMBER(TradeDash[[#This Row],[Port Return]]),L3812*(1+TradeDash[[#This Row],[Returns]]),L3812)</f>
        <v>5305023.8473767964</v>
      </c>
    </row>
    <row r="3814" spans="1:12" x14ac:dyDescent="0.35">
      <c r="A3814" s="1">
        <v>42090</v>
      </c>
      <c r="B3814" s="16">
        <f>YEAR(TradeDash[[#This Row],[Date]])</f>
        <v>2015</v>
      </c>
      <c r="C3814">
        <v>8341.4</v>
      </c>
      <c r="D3814" s="3">
        <f>IFERROR(TradeDash[[#This Row],[Nifty]]/C3813-1,"")</f>
        <v>-8.9904880636315632E-5</v>
      </c>
      <c r="E3814">
        <f ca="1">IFERROR(AVERAGE(OFFSET(TradeDash[[#This Row],[Returns]],0,0,-n_days))/STDEV(OFFSET(TradeDash[[#This Row],[Returns]],0,0,-n_days)),"")</f>
        <v>-0.19298559475565258</v>
      </c>
      <c r="F3814">
        <f ca="1">IFERROR(AVERAGE(OFFSET(TradeDash[[#This Row],[Returns]],0,0,-n_days*2))/STDEV(OFFSET(TradeDash[[#This Row],[Returns]],0,0,-n_days*2)),"")</f>
        <v>-0.18233338495437584</v>
      </c>
      <c r="G3814">
        <f ca="1">IF(ISNUMBER(TradeDash[[#This Row],[2n day Sharpe]]),AVERAGE(TradeDash[[#This Row],[n day Sharpe]:[2n day Sharpe]]),"")</f>
        <v>-0.18765948985501421</v>
      </c>
      <c r="H3814">
        <f ca="1">IF(ISNUMBER(TradeDash[[#This Row],[Sharpe Average]]),IF(TradeDash[[#This Row],[Sharpe Average]]&gt;$G$1,1,0),"")</f>
        <v>0</v>
      </c>
      <c r="I3814" s="2">
        <f ca="1">IF(ISNUMBER(TradeDash[[#This Row],[Signal]]),MAX(IF(AND(TradeDash[[#This Row],[Signal]]=1,I3813&lt;1),I3813+$E$1,IF(AND(TradeDash[[#This Row],[Signal]]=0,I3813&gt;0),I3813-$E$1,IF(AND(TradeDash[[#This Row],[Signal]]=1,I3813=1),I3813,IF(AND(TradeDash[[#This Row],[Signal]]=0,I3813=0),I3813,0)))),0),"")</f>
        <v>0</v>
      </c>
      <c r="J3814" s="3">
        <f ca="1">IF(ISNUMBER(TradeDash[[#This Row],[Position]]),TradeDash[[#This Row],[Position]]*D3815,"")</f>
        <v>0</v>
      </c>
      <c r="K3814" s="7">
        <f ca="1">K3813*IFERROR(1+TradeDash[[#This Row],[Port Return]],1)</f>
        <v>6354203.4845299097</v>
      </c>
      <c r="L3814" s="7">
        <f ca="1">IF(ISNUMBER(TradeDash[[#This Row],[Port Return]]),L3813*(1+TradeDash[[#This Row],[Returns]]),L3813)</f>
        <v>5304546.8998410255</v>
      </c>
    </row>
    <row r="3815" spans="1:12" x14ac:dyDescent="0.35">
      <c r="A3815" s="1">
        <v>42093</v>
      </c>
      <c r="B3815" s="16">
        <f>YEAR(TradeDash[[#This Row],[Date]])</f>
        <v>2015</v>
      </c>
      <c r="C3815">
        <v>8492.2999999999993</v>
      </c>
      <c r="D3815" s="3">
        <f>IFERROR(TradeDash[[#This Row],[Nifty]]/C3814-1,"")</f>
        <v>1.8090488407221716E-2</v>
      </c>
      <c r="E3815">
        <f ca="1">IFERROR(AVERAGE(OFFSET(TradeDash[[#This Row],[Returns]],0,0,-n_days))/STDEV(OFFSET(TradeDash[[#This Row],[Returns]],0,0,-n_days)),"")</f>
        <v>-0.19591143020409521</v>
      </c>
      <c r="F3815">
        <f ca="1">IFERROR(AVERAGE(OFFSET(TradeDash[[#This Row],[Returns]],0,0,-n_days*2))/STDEV(OFFSET(TradeDash[[#This Row],[Returns]],0,0,-n_days*2)),"")</f>
        <v>-0.13596115360260999</v>
      </c>
      <c r="G3815">
        <f ca="1">IF(ISNUMBER(TradeDash[[#This Row],[2n day Sharpe]]),AVERAGE(TradeDash[[#This Row],[n day Sharpe]:[2n day Sharpe]]),"")</f>
        <v>-0.1659362919033526</v>
      </c>
      <c r="H3815">
        <f ca="1">IF(ISNUMBER(TradeDash[[#This Row],[Sharpe Average]]),IF(TradeDash[[#This Row],[Sharpe Average]]&gt;$G$1,1,0),"")</f>
        <v>0</v>
      </c>
      <c r="I3815" s="2">
        <f ca="1">IF(ISNUMBER(TradeDash[[#This Row],[Signal]]),MAX(IF(AND(TradeDash[[#This Row],[Signal]]=1,I3814&lt;1),I3814+$E$1,IF(AND(TradeDash[[#This Row],[Signal]]=0,I3814&gt;0),I3814-$E$1,IF(AND(TradeDash[[#This Row],[Signal]]=1,I3814=1),I3814,IF(AND(TradeDash[[#This Row],[Signal]]=0,I3814=0),I3814,0)))),0),"")</f>
        <v>0</v>
      </c>
      <c r="J3815" s="3">
        <f ca="1">IF(ISNUMBER(TradeDash[[#This Row],[Position]]),TradeDash[[#This Row],[Position]]*D3816,"")</f>
        <v>0</v>
      </c>
      <c r="K3815" s="7">
        <f ca="1">K3814*IFERROR(1+TradeDash[[#This Row],[Port Return]],1)</f>
        <v>6354203.4845299097</v>
      </c>
      <c r="L3815" s="7">
        <f ca="1">IF(ISNUMBER(TradeDash[[#This Row],[Port Return]]),L3814*(1+TradeDash[[#This Row],[Returns]]),L3814)</f>
        <v>5400508.7440381637</v>
      </c>
    </row>
    <row r="3816" spans="1:12" x14ac:dyDescent="0.35">
      <c r="A3816" s="1">
        <v>42094</v>
      </c>
      <c r="B3816" s="16">
        <f>YEAR(TradeDash[[#This Row],[Date]])</f>
        <v>2015</v>
      </c>
      <c r="C3816">
        <v>8491</v>
      </c>
      <c r="D3816" s="3">
        <f>IFERROR(TradeDash[[#This Row],[Nifty]]/C3815-1,"")</f>
        <v>-1.5307984880408299E-4</v>
      </c>
      <c r="E3816">
        <f ca="1">IFERROR(AVERAGE(OFFSET(TradeDash[[#This Row],[Returns]],0,0,-n_days))/STDEV(OFFSET(TradeDash[[#This Row],[Returns]],0,0,-n_days)),"")</f>
        <v>-0.2753914141586844</v>
      </c>
      <c r="F3816">
        <f ca="1">IFERROR(AVERAGE(OFFSET(TradeDash[[#This Row],[Returns]],0,0,-n_days*2))/STDEV(OFFSET(TradeDash[[#This Row],[Returns]],0,0,-n_days*2)),"")</f>
        <v>-9.6849065204854881E-2</v>
      </c>
      <c r="G3816">
        <f ca="1">IF(ISNUMBER(TradeDash[[#This Row],[2n day Sharpe]]),AVERAGE(TradeDash[[#This Row],[n day Sharpe]:[2n day Sharpe]]),"")</f>
        <v>-0.18612023968176963</v>
      </c>
      <c r="H3816">
        <f ca="1">IF(ISNUMBER(TradeDash[[#This Row],[Sharpe Average]]),IF(TradeDash[[#This Row],[Sharpe Average]]&gt;$G$1,1,0),"")</f>
        <v>0</v>
      </c>
      <c r="I3816" s="2">
        <f ca="1">IF(ISNUMBER(TradeDash[[#This Row],[Signal]]),MAX(IF(AND(TradeDash[[#This Row],[Signal]]=1,I3815&lt;1),I3815+$E$1,IF(AND(TradeDash[[#This Row],[Signal]]=0,I3815&gt;0),I3815-$E$1,IF(AND(TradeDash[[#This Row],[Signal]]=1,I3815=1),I3815,IF(AND(TradeDash[[#This Row],[Signal]]=0,I3815=0),I3815,0)))),0),"")</f>
        <v>0</v>
      </c>
      <c r="J3816" s="3">
        <f ca="1">IF(ISNUMBER(TradeDash[[#This Row],[Position]]),TradeDash[[#This Row],[Position]]*D3817,"")</f>
        <v>0</v>
      </c>
      <c r="K3816" s="7">
        <f ca="1">K3815*IFERROR(1+TradeDash[[#This Row],[Port Return]],1)</f>
        <v>6354203.4845299097</v>
      </c>
      <c r="L3816" s="7">
        <f ca="1">IF(ISNUMBER(TradeDash[[#This Row],[Port Return]]),L3815*(1+TradeDash[[#This Row],[Returns]]),L3815)</f>
        <v>5399682.0349761611</v>
      </c>
    </row>
    <row r="3817" spans="1:12" x14ac:dyDescent="0.35">
      <c r="A3817" s="1">
        <v>42095</v>
      </c>
      <c r="B3817" s="16">
        <f>YEAR(TradeDash[[#This Row],[Date]])</f>
        <v>2015</v>
      </c>
      <c r="C3817">
        <v>8586.25</v>
      </c>
      <c r="D3817" s="3">
        <f>IFERROR(TradeDash[[#This Row],[Nifty]]/C3816-1,"")</f>
        <v>1.1217759981156483E-2</v>
      </c>
      <c r="E3817">
        <f ca="1">IFERROR(AVERAGE(OFFSET(TradeDash[[#This Row],[Returns]],0,0,-n_days))/STDEV(OFFSET(TradeDash[[#This Row],[Returns]],0,0,-n_days)),"")</f>
        <v>-0.23049435812862618</v>
      </c>
      <c r="F3817">
        <f ca="1">IFERROR(AVERAGE(OFFSET(TradeDash[[#This Row],[Returns]],0,0,-n_days*2))/STDEV(OFFSET(TradeDash[[#This Row],[Returns]],0,0,-n_days*2)),"")</f>
        <v>-6.0989463574894556E-2</v>
      </c>
      <c r="G3817">
        <f ca="1">IF(ISNUMBER(TradeDash[[#This Row],[2n day Sharpe]]),AVERAGE(TradeDash[[#This Row],[n day Sharpe]:[2n day Sharpe]]),"")</f>
        <v>-0.14574191085176036</v>
      </c>
      <c r="H3817">
        <f ca="1">IF(ISNUMBER(TradeDash[[#This Row],[Sharpe Average]]),IF(TradeDash[[#This Row],[Sharpe Average]]&gt;$G$1,1,0),"")</f>
        <v>0</v>
      </c>
      <c r="I3817" s="2">
        <f ca="1">IF(ISNUMBER(TradeDash[[#This Row],[Signal]]),MAX(IF(AND(TradeDash[[#This Row],[Signal]]=1,I3816&lt;1),I3816+$E$1,IF(AND(TradeDash[[#This Row],[Signal]]=0,I3816&gt;0),I3816-$E$1,IF(AND(TradeDash[[#This Row],[Signal]]=1,I3816=1),I3816,IF(AND(TradeDash[[#This Row],[Signal]]=0,I3816=0),I3816,0)))),0),"")</f>
        <v>0</v>
      </c>
      <c r="J3817" s="3">
        <f ca="1">IF(ISNUMBER(TradeDash[[#This Row],[Position]]),TradeDash[[#This Row],[Position]]*D3818,"")</f>
        <v>0</v>
      </c>
      <c r="K3817" s="7">
        <f ca="1">K3816*IFERROR(1+TradeDash[[#This Row],[Port Return]],1)</f>
        <v>6354203.4845299097</v>
      </c>
      <c r="L3817" s="7">
        <f ca="1">IF(ISNUMBER(TradeDash[[#This Row],[Port Return]]),L3816*(1+TradeDash[[#This Row],[Returns]]),L3816)</f>
        <v>5460254.372019086</v>
      </c>
    </row>
    <row r="3818" spans="1:12" x14ac:dyDescent="0.35">
      <c r="A3818" s="1">
        <v>42100</v>
      </c>
      <c r="B3818" s="16">
        <f>YEAR(TradeDash[[#This Row],[Date]])</f>
        <v>2015</v>
      </c>
      <c r="C3818">
        <v>8659.9</v>
      </c>
      <c r="D3818" s="3">
        <f>IFERROR(TradeDash[[#This Row],[Nifty]]/C3817-1,"")</f>
        <v>8.577667782792231E-3</v>
      </c>
      <c r="E3818">
        <f ca="1">IFERROR(AVERAGE(OFFSET(TradeDash[[#This Row],[Returns]],0,0,-n_days))/STDEV(OFFSET(TradeDash[[#This Row],[Returns]],0,0,-n_days)),"")</f>
        <v>-0.14325652754771784</v>
      </c>
      <c r="F3818">
        <f ca="1">IFERROR(AVERAGE(OFFSET(TradeDash[[#This Row],[Returns]],0,0,-n_days*2))/STDEV(OFFSET(TradeDash[[#This Row],[Returns]],0,0,-n_days*2)),"")</f>
        <v>-2.5092224430847417E-2</v>
      </c>
      <c r="G3818">
        <f ca="1">IF(ISNUMBER(TradeDash[[#This Row],[2n day Sharpe]]),AVERAGE(TradeDash[[#This Row],[n day Sharpe]:[2n day Sharpe]]),"")</f>
        <v>-8.4174375989282624E-2</v>
      </c>
      <c r="H3818">
        <f ca="1">IF(ISNUMBER(TradeDash[[#This Row],[Sharpe Average]]),IF(TradeDash[[#This Row],[Sharpe Average]]&gt;$G$1,1,0),"")</f>
        <v>0</v>
      </c>
      <c r="I3818" s="2">
        <f ca="1">IF(ISNUMBER(TradeDash[[#This Row],[Signal]]),MAX(IF(AND(TradeDash[[#This Row],[Signal]]=1,I3817&lt;1),I3817+$E$1,IF(AND(TradeDash[[#This Row],[Signal]]=0,I3817&gt;0),I3817-$E$1,IF(AND(TradeDash[[#This Row],[Signal]]=1,I3817=1),I3817,IF(AND(TradeDash[[#This Row],[Signal]]=0,I3817=0),I3817,0)))),0),"")</f>
        <v>0</v>
      </c>
      <c r="J3818" s="3">
        <f ca="1">IF(ISNUMBER(TradeDash[[#This Row],[Position]]),TradeDash[[#This Row],[Position]]*D3819,"")</f>
        <v>0</v>
      </c>
      <c r="K3818" s="7">
        <f ca="1">K3817*IFERROR(1+TradeDash[[#This Row],[Port Return]],1)</f>
        <v>6354203.4845299097</v>
      </c>
      <c r="L3818" s="7">
        <f ca="1">IF(ISNUMBER(TradeDash[[#This Row],[Port Return]]),L3817*(1+TradeDash[[#This Row],[Returns]]),L3817)</f>
        <v>5507090.6200318048</v>
      </c>
    </row>
    <row r="3819" spans="1:12" x14ac:dyDescent="0.35">
      <c r="A3819" s="1">
        <v>42101</v>
      </c>
      <c r="B3819" s="16">
        <f>YEAR(TradeDash[[#This Row],[Date]])</f>
        <v>2015</v>
      </c>
      <c r="C3819">
        <v>8660.2999999999993</v>
      </c>
      <c r="D3819" s="3">
        <f>IFERROR(TradeDash[[#This Row],[Nifty]]/C3818-1,"")</f>
        <v>4.6189909814087216E-5</v>
      </c>
      <c r="E3819">
        <f ca="1">IFERROR(AVERAGE(OFFSET(TradeDash[[#This Row],[Returns]],0,0,-n_days))/STDEV(OFFSET(TradeDash[[#This Row],[Returns]],0,0,-n_days)),"")</f>
        <v>-0.1517215964568461</v>
      </c>
      <c r="F3819">
        <f ca="1">IFERROR(AVERAGE(OFFSET(TradeDash[[#This Row],[Returns]],0,0,-n_days*2))/STDEV(OFFSET(TradeDash[[#This Row],[Returns]],0,0,-n_days*2)),"")</f>
        <v>-1.497016781076653E-2</v>
      </c>
      <c r="G3819">
        <f ca="1">IF(ISNUMBER(TradeDash[[#This Row],[2n day Sharpe]]),AVERAGE(TradeDash[[#This Row],[n day Sharpe]:[2n day Sharpe]]),"")</f>
        <v>-8.3345882133806309E-2</v>
      </c>
      <c r="H3819">
        <f ca="1">IF(ISNUMBER(TradeDash[[#This Row],[Sharpe Average]]),IF(TradeDash[[#This Row],[Sharpe Average]]&gt;$G$1,1,0),"")</f>
        <v>0</v>
      </c>
      <c r="I3819" s="2">
        <f ca="1">IF(ISNUMBER(TradeDash[[#This Row],[Signal]]),MAX(IF(AND(TradeDash[[#This Row],[Signal]]=1,I3818&lt;1),I3818+$E$1,IF(AND(TradeDash[[#This Row],[Signal]]=0,I3818&gt;0),I3818-$E$1,IF(AND(TradeDash[[#This Row],[Signal]]=1,I3818=1),I3818,IF(AND(TradeDash[[#This Row],[Signal]]=0,I3818=0),I3818,0)))),0),"")</f>
        <v>0</v>
      </c>
      <c r="J3819" s="3">
        <f ca="1">IF(ISNUMBER(TradeDash[[#This Row],[Position]]),TradeDash[[#This Row],[Position]]*D3820,"")</f>
        <v>0</v>
      </c>
      <c r="K3819" s="7">
        <f ca="1">K3818*IFERROR(1+TradeDash[[#This Row],[Port Return]],1)</f>
        <v>6354203.4845299097</v>
      </c>
      <c r="L3819" s="7">
        <f ca="1">IF(ISNUMBER(TradeDash[[#This Row],[Port Return]]),L3818*(1+TradeDash[[#This Row],[Returns]]),L3818)</f>
        <v>5507344.9920508824</v>
      </c>
    </row>
    <row r="3820" spans="1:12" x14ac:dyDescent="0.35">
      <c r="A3820" s="1">
        <v>42102</v>
      </c>
      <c r="B3820" s="16">
        <f>YEAR(TradeDash[[#This Row],[Date]])</f>
        <v>2015</v>
      </c>
      <c r="C3820">
        <v>8714.4</v>
      </c>
      <c r="D3820" s="3">
        <f>IFERROR(TradeDash[[#This Row],[Nifty]]/C3819-1,"")</f>
        <v>6.2468967587727686E-3</v>
      </c>
      <c r="E3820">
        <f ca="1">IFERROR(AVERAGE(OFFSET(TradeDash[[#This Row],[Returns]],0,0,-n_days))/STDEV(OFFSET(TradeDash[[#This Row],[Returns]],0,0,-n_days)),"")</f>
        <v>-2.2046122327027191E-2</v>
      </c>
      <c r="F3820">
        <f ca="1">IFERROR(AVERAGE(OFFSET(TradeDash[[#This Row],[Returns]],0,0,-n_days*2))/STDEV(OFFSET(TradeDash[[#This Row],[Returns]],0,0,-n_days*2)),"")</f>
        <v>5.4098494054851233E-3</v>
      </c>
      <c r="G3820">
        <f ca="1">IF(ISNUMBER(TradeDash[[#This Row],[2n day Sharpe]]),AVERAGE(TradeDash[[#This Row],[n day Sharpe]:[2n day Sharpe]]),"")</f>
        <v>-8.3181364607710345E-3</v>
      </c>
      <c r="H3820">
        <f ca="1">IF(ISNUMBER(TradeDash[[#This Row],[Sharpe Average]]),IF(TradeDash[[#This Row],[Sharpe Average]]&gt;$G$1,1,0),"")</f>
        <v>0</v>
      </c>
      <c r="I3820" s="2">
        <f ca="1">IF(ISNUMBER(TradeDash[[#This Row],[Signal]]),MAX(IF(AND(TradeDash[[#This Row],[Signal]]=1,I3819&lt;1),I3819+$E$1,IF(AND(TradeDash[[#This Row],[Signal]]=0,I3819&gt;0),I3819-$E$1,IF(AND(TradeDash[[#This Row],[Signal]]=1,I3819=1),I3819,IF(AND(TradeDash[[#This Row],[Signal]]=0,I3819=0),I3819,0)))),0),"")</f>
        <v>0</v>
      </c>
      <c r="J3820" s="3">
        <f ca="1">IF(ISNUMBER(TradeDash[[#This Row],[Position]]),TradeDash[[#This Row],[Position]]*D3821,"")</f>
        <v>0</v>
      </c>
      <c r="K3820" s="7">
        <f ca="1">K3819*IFERROR(1+TradeDash[[#This Row],[Port Return]],1)</f>
        <v>6354203.4845299097</v>
      </c>
      <c r="L3820" s="7">
        <f ca="1">IF(ISNUMBER(TradeDash[[#This Row],[Port Return]]),L3819*(1+TradeDash[[#This Row],[Returns]]),L3819)</f>
        <v>5541748.8076311685</v>
      </c>
    </row>
    <row r="3821" spans="1:12" x14ac:dyDescent="0.35">
      <c r="A3821" s="1">
        <v>42103</v>
      </c>
      <c r="B3821" s="16">
        <f>YEAR(TradeDash[[#This Row],[Date]])</f>
        <v>2015</v>
      </c>
      <c r="C3821">
        <v>8778.2999999999993</v>
      </c>
      <c r="D3821" s="3">
        <f>IFERROR(TradeDash[[#This Row],[Nifty]]/C3820-1,"")</f>
        <v>7.3326907188102641E-3</v>
      </c>
      <c r="E3821">
        <f ca="1">IFERROR(AVERAGE(OFFSET(TradeDash[[#This Row],[Returns]],0,0,-n_days))/STDEV(OFFSET(TradeDash[[#This Row],[Returns]],0,0,-n_days)),"")</f>
        <v>4.5370391252482684E-2</v>
      </c>
      <c r="F3821">
        <f ca="1">IFERROR(AVERAGE(OFFSET(TradeDash[[#This Row],[Returns]],0,0,-n_days*2))/STDEV(OFFSET(TradeDash[[#This Row],[Returns]],0,0,-n_days*2)),"")</f>
        <v>4.0333699064262186E-2</v>
      </c>
      <c r="G3821">
        <f ca="1">IF(ISNUMBER(TradeDash[[#This Row],[2n day Sharpe]]),AVERAGE(TradeDash[[#This Row],[n day Sharpe]:[2n day Sharpe]]),"")</f>
        <v>4.2852045158372432E-2</v>
      </c>
      <c r="H3821">
        <f ca="1">IF(ISNUMBER(TradeDash[[#This Row],[Sharpe Average]]),IF(TradeDash[[#This Row],[Sharpe Average]]&gt;$G$1,1,0),"")</f>
        <v>1</v>
      </c>
      <c r="I3821" s="2">
        <f ca="1">IF(ISNUMBER(TradeDash[[#This Row],[Signal]]),MAX(IF(AND(TradeDash[[#This Row],[Signal]]=1,I3820&lt;1),I3820+$E$1,IF(AND(TradeDash[[#This Row],[Signal]]=0,I3820&gt;0),I3820-$E$1,IF(AND(TradeDash[[#This Row],[Signal]]=1,I3820=1),I3820,IF(AND(TradeDash[[#This Row],[Signal]]=0,I3820=0),I3820,0)))),0),"")</f>
        <v>0.2</v>
      </c>
      <c r="J3821" s="3">
        <f ca="1">IF(ISNUMBER(TradeDash[[#This Row],[Position]]),TradeDash[[#This Row],[Position]]*D3822,"")</f>
        <v>4.6706082043224133E-5</v>
      </c>
      <c r="K3821" s="7">
        <f ca="1">K3820*IFERROR(1+TradeDash[[#This Row],[Port Return]],1)</f>
        <v>6354500.264479178</v>
      </c>
      <c r="L3821" s="7">
        <f ca="1">IF(ISNUMBER(TradeDash[[#This Row],[Port Return]]),L3820*(1+TradeDash[[#This Row],[Returns]]),L3820)</f>
        <v>5582384.7376788631</v>
      </c>
    </row>
    <row r="3822" spans="1:12" x14ac:dyDescent="0.35">
      <c r="A3822" s="1">
        <v>42104</v>
      </c>
      <c r="B3822" s="16">
        <f>YEAR(TradeDash[[#This Row],[Date]])</f>
        <v>2015</v>
      </c>
      <c r="C3822">
        <v>8780.35</v>
      </c>
      <c r="D3822" s="3">
        <f>IFERROR(TradeDash[[#This Row],[Nifty]]/C3821-1,"")</f>
        <v>2.3353041021612064E-4</v>
      </c>
      <c r="E3822">
        <f ca="1">IFERROR(AVERAGE(OFFSET(TradeDash[[#This Row],[Returns]],0,0,-n_days))/STDEV(OFFSET(TradeDash[[#This Row],[Returns]],0,0,-n_days)),"")</f>
        <v>5.4198646219131022E-2</v>
      </c>
      <c r="F3822">
        <f ca="1">IFERROR(AVERAGE(OFFSET(TradeDash[[#This Row],[Returns]],0,0,-n_days*2))/STDEV(OFFSET(TradeDash[[#This Row],[Returns]],0,0,-n_days*2)),"")</f>
        <v>8.5568044860839576E-2</v>
      </c>
      <c r="G3822">
        <f ca="1">IF(ISNUMBER(TradeDash[[#This Row],[2n day Sharpe]]),AVERAGE(TradeDash[[#This Row],[n day Sharpe]:[2n day Sharpe]]),"")</f>
        <v>6.9883345539985292E-2</v>
      </c>
      <c r="H3822">
        <f ca="1">IF(ISNUMBER(TradeDash[[#This Row],[Sharpe Average]]),IF(TradeDash[[#This Row],[Sharpe Average]]&gt;$G$1,1,0),"")</f>
        <v>1</v>
      </c>
      <c r="I3822" s="2">
        <f ca="1">IF(ISNUMBER(TradeDash[[#This Row],[Signal]]),MAX(IF(AND(TradeDash[[#This Row],[Signal]]=1,I3821&lt;1),I3821+$E$1,IF(AND(TradeDash[[#This Row],[Signal]]=0,I3821&gt;0),I3821-$E$1,IF(AND(TradeDash[[#This Row],[Signal]]=1,I3821=1),I3821,IF(AND(TradeDash[[#This Row],[Signal]]=0,I3821=0),I3821,0)))),0),"")</f>
        <v>0.4</v>
      </c>
      <c r="J3822" s="3">
        <f ca="1">IF(ISNUMBER(TradeDash[[#This Row],[Position]]),TradeDash[[#This Row],[Position]]*D3823,"")</f>
        <v>2.4440939142516883E-3</v>
      </c>
      <c r="K3822" s="7">
        <f ca="1">K3821*IFERROR(1+TradeDash[[#This Row],[Port Return]],1)</f>
        <v>6370031.259903702</v>
      </c>
      <c r="L3822" s="7">
        <f ca="1">IF(ISNUMBER(TradeDash[[#This Row],[Port Return]]),L3821*(1+TradeDash[[#This Row],[Returns]]),L3821)</f>
        <v>5583688.3942766376</v>
      </c>
    </row>
    <row r="3823" spans="1:12" x14ac:dyDescent="0.35">
      <c r="A3823" s="1">
        <v>42107</v>
      </c>
      <c r="B3823" s="16">
        <f>YEAR(TradeDash[[#This Row],[Date]])</f>
        <v>2015</v>
      </c>
      <c r="C3823">
        <v>8834</v>
      </c>
      <c r="D3823" s="3">
        <f>IFERROR(TradeDash[[#This Row],[Nifty]]/C3822-1,"")</f>
        <v>6.1102347856292205E-3</v>
      </c>
      <c r="E3823">
        <f ca="1">IFERROR(AVERAGE(OFFSET(TradeDash[[#This Row],[Returns]],0,0,-n_days))/STDEV(OFFSET(TradeDash[[#This Row],[Returns]],0,0,-n_days)),"")</f>
        <v>4.0418673741085855E-2</v>
      </c>
      <c r="F3823">
        <f ca="1">IFERROR(AVERAGE(OFFSET(TradeDash[[#This Row],[Returns]],0,0,-n_days*2))/STDEV(OFFSET(TradeDash[[#This Row],[Returns]],0,0,-n_days*2)),"")</f>
        <v>8.9555006483621385E-2</v>
      </c>
      <c r="G3823">
        <f ca="1">IF(ISNUMBER(TradeDash[[#This Row],[2n day Sharpe]]),AVERAGE(TradeDash[[#This Row],[n day Sharpe]:[2n day Sharpe]]),"")</f>
        <v>6.4986840112353617E-2</v>
      </c>
      <c r="H3823">
        <f ca="1">IF(ISNUMBER(TradeDash[[#This Row],[Sharpe Average]]),IF(TradeDash[[#This Row],[Sharpe Average]]&gt;$G$1,1,0),"")</f>
        <v>1</v>
      </c>
      <c r="I3823" s="2">
        <f ca="1">IF(ISNUMBER(TradeDash[[#This Row],[Signal]]),MAX(IF(AND(TradeDash[[#This Row],[Signal]]=1,I3822&lt;1),I3822+$E$1,IF(AND(TradeDash[[#This Row],[Signal]]=0,I3822&gt;0),I3822-$E$1,IF(AND(TradeDash[[#This Row],[Signal]]=1,I3822=1),I3822,IF(AND(TradeDash[[#This Row],[Signal]]=0,I3822=0),I3822,0)))),0),"")</f>
        <v>0.60000000000000009</v>
      </c>
      <c r="J3823" s="3">
        <f ca="1">IF(ISNUMBER(TradeDash[[#This Row],[Position]]),TradeDash[[#This Row],[Position]]*D3824,"")</f>
        <v>-5.6916459135159204E-3</v>
      </c>
      <c r="K3823" s="7">
        <f ca="1">K3822*IFERROR(1+TradeDash[[#This Row],[Port Return]],1)</f>
        <v>6333775.2975143027</v>
      </c>
      <c r="L3823" s="7">
        <f ca="1">IF(ISNUMBER(TradeDash[[#This Row],[Port Return]]),L3822*(1+TradeDash[[#This Row],[Returns]]),L3822)</f>
        <v>5617806.0413354607</v>
      </c>
    </row>
    <row r="3824" spans="1:12" x14ac:dyDescent="0.35">
      <c r="A3824" s="1">
        <v>42109</v>
      </c>
      <c r="B3824" s="16">
        <f>YEAR(TradeDash[[#This Row],[Date]])</f>
        <v>2015</v>
      </c>
      <c r="C3824">
        <v>8750.2000000000007</v>
      </c>
      <c r="D3824" s="3">
        <f>IFERROR(TradeDash[[#This Row],[Nifty]]/C3823-1,"")</f>
        <v>-9.486076522526532E-3</v>
      </c>
      <c r="E3824">
        <f ca="1">IFERROR(AVERAGE(OFFSET(TradeDash[[#This Row],[Returns]],0,0,-n_days))/STDEV(OFFSET(TradeDash[[#This Row],[Returns]],0,0,-n_days)),"")</f>
        <v>7.1454334633411928E-2</v>
      </c>
      <c r="F3824">
        <f ca="1">IFERROR(AVERAGE(OFFSET(TradeDash[[#This Row],[Returns]],0,0,-n_days*2))/STDEV(OFFSET(TradeDash[[#This Row],[Returns]],0,0,-n_days*2)),"")</f>
        <v>4.3097811364623984E-2</v>
      </c>
      <c r="G3824">
        <f ca="1">IF(ISNUMBER(TradeDash[[#This Row],[2n day Sharpe]]),AVERAGE(TradeDash[[#This Row],[n day Sharpe]:[2n day Sharpe]]),"")</f>
        <v>5.7276072999017956E-2</v>
      </c>
      <c r="H3824">
        <f ca="1">IF(ISNUMBER(TradeDash[[#This Row],[Sharpe Average]]),IF(TradeDash[[#This Row],[Sharpe Average]]&gt;$G$1,1,0),"")</f>
        <v>1</v>
      </c>
      <c r="I3824" s="2">
        <f ca="1">IF(ISNUMBER(TradeDash[[#This Row],[Signal]]),MAX(IF(AND(TradeDash[[#This Row],[Signal]]=1,I3823&lt;1),I3823+$E$1,IF(AND(TradeDash[[#This Row],[Signal]]=0,I3823&gt;0),I3823-$E$1,IF(AND(TradeDash[[#This Row],[Signal]]=1,I3823=1),I3823,IF(AND(TradeDash[[#This Row],[Signal]]=0,I3823=0),I3823,0)))),0),"")</f>
        <v>0.8</v>
      </c>
      <c r="J3824" s="3">
        <f ca="1">IF(ISNUMBER(TradeDash[[#This Row],[Position]]),TradeDash[[#This Row],[Position]]*D3825,"")</f>
        <v>-3.9770519530982545E-3</v>
      </c>
      <c r="K3824" s="7">
        <f ca="1">K3823*IFERROR(1+TradeDash[[#This Row],[Port Return]],1)</f>
        <v>6308585.5440968378</v>
      </c>
      <c r="L3824" s="7">
        <f ca="1">IF(ISNUMBER(TradeDash[[#This Row],[Port Return]]),L3823*(1+TradeDash[[#This Row],[Returns]]),L3823)</f>
        <v>5564515.1033386411</v>
      </c>
    </row>
    <row r="3825" spans="1:12" x14ac:dyDescent="0.35">
      <c r="A3825" s="1">
        <v>42110</v>
      </c>
      <c r="B3825" s="16">
        <f>YEAR(TradeDash[[#This Row],[Date]])</f>
        <v>2015</v>
      </c>
      <c r="C3825">
        <v>8706.7000000000007</v>
      </c>
      <c r="D3825" s="3">
        <f>IFERROR(TradeDash[[#This Row],[Nifty]]/C3824-1,"")</f>
        <v>-4.9713149413728175E-3</v>
      </c>
      <c r="E3825">
        <f ca="1">IFERROR(AVERAGE(OFFSET(TradeDash[[#This Row],[Returns]],0,0,-n_days))/STDEV(OFFSET(TradeDash[[#This Row],[Returns]],0,0,-n_days)),"")</f>
        <v>5.2248468520566818E-2</v>
      </c>
      <c r="F3825">
        <f ca="1">IFERROR(AVERAGE(OFFSET(TradeDash[[#This Row],[Returns]],0,0,-n_days*2))/STDEV(OFFSET(TradeDash[[#This Row],[Returns]],0,0,-n_days*2)),"")</f>
        <v>2.8842989487730814E-3</v>
      </c>
      <c r="G3825">
        <f ca="1">IF(ISNUMBER(TradeDash[[#This Row],[2n day Sharpe]]),AVERAGE(TradeDash[[#This Row],[n day Sharpe]:[2n day Sharpe]]),"")</f>
        <v>2.756638373466995E-2</v>
      </c>
      <c r="H3825">
        <f ca="1">IF(ISNUMBER(TradeDash[[#This Row],[Sharpe Average]]),IF(TradeDash[[#This Row],[Sharpe Average]]&gt;$G$1,1,0),"")</f>
        <v>1</v>
      </c>
      <c r="I3825" s="2">
        <f ca="1">IF(ISNUMBER(TradeDash[[#This Row],[Signal]]),MAX(IF(AND(TradeDash[[#This Row],[Signal]]=1,I3824&lt;1),I3824+$E$1,IF(AND(TradeDash[[#This Row],[Signal]]=0,I3824&gt;0),I3824-$E$1,IF(AND(TradeDash[[#This Row],[Signal]]=1,I3824=1),I3824,IF(AND(TradeDash[[#This Row],[Signal]]=0,I3824=0),I3824,0)))),0),"")</f>
        <v>1</v>
      </c>
      <c r="J3825" s="3">
        <f ca="1">IF(ISNUMBER(TradeDash[[#This Row],[Position]]),TradeDash[[#This Row],[Position]]*D3826,"")</f>
        <v>-1.1565805643929505E-2</v>
      </c>
      <c r="K3825" s="7">
        <f ca="1">K3824*IFERROR(1+TradeDash[[#This Row],[Port Return]],1)</f>
        <v>6235621.6698057102</v>
      </c>
      <c r="L3825" s="7">
        <f ca="1">IF(ISNUMBER(TradeDash[[#This Row],[Port Return]]),L3824*(1+TradeDash[[#This Row],[Returns]]),L3824)</f>
        <v>5536852.1462639188</v>
      </c>
    </row>
    <row r="3826" spans="1:12" x14ac:dyDescent="0.35">
      <c r="A3826" s="1">
        <v>42111</v>
      </c>
      <c r="B3826" s="16">
        <f>YEAR(TradeDash[[#This Row],[Date]])</f>
        <v>2015</v>
      </c>
      <c r="C3826">
        <v>8606</v>
      </c>
      <c r="D3826" s="3">
        <f>IFERROR(TradeDash[[#This Row],[Nifty]]/C3825-1,"")</f>
        <v>-1.1565805643929505E-2</v>
      </c>
      <c r="E3826">
        <f ca="1">IFERROR(AVERAGE(OFFSET(TradeDash[[#This Row],[Returns]],0,0,-n_days))/STDEV(OFFSET(TradeDash[[#This Row],[Returns]],0,0,-n_days)),"")</f>
        <v>-7.1868097197873251E-2</v>
      </c>
      <c r="F3826">
        <f ca="1">IFERROR(AVERAGE(OFFSET(TradeDash[[#This Row],[Returns]],0,0,-n_days*2))/STDEV(OFFSET(TradeDash[[#This Row],[Returns]],0,0,-n_days*2)),"")</f>
        <v>-5.8750300766734848E-2</v>
      </c>
      <c r="G3826">
        <f ca="1">IF(ISNUMBER(TradeDash[[#This Row],[2n day Sharpe]]),AVERAGE(TradeDash[[#This Row],[n day Sharpe]:[2n day Sharpe]]),"")</f>
        <v>-6.5309198982304056E-2</v>
      </c>
      <c r="H3826">
        <f ca="1">IF(ISNUMBER(TradeDash[[#This Row],[Sharpe Average]]),IF(TradeDash[[#This Row],[Sharpe Average]]&gt;$G$1,1,0),"")</f>
        <v>0</v>
      </c>
      <c r="I3826" s="2">
        <f ca="1">IF(ISNUMBER(TradeDash[[#This Row],[Signal]]),MAX(IF(AND(TradeDash[[#This Row],[Signal]]=1,I3825&lt;1),I3825+$E$1,IF(AND(TradeDash[[#This Row],[Signal]]=0,I3825&gt;0),I3825-$E$1,IF(AND(TradeDash[[#This Row],[Signal]]=1,I3825=1),I3825,IF(AND(TradeDash[[#This Row],[Signal]]=0,I3825=0),I3825,0)))),0),"")</f>
        <v>0.8</v>
      </c>
      <c r="J3826" s="3">
        <f ca="1">IF(ISNUMBER(TradeDash[[#This Row],[Position]]),TradeDash[[#This Row],[Position]]*D3827,"")</f>
        <v>-1.4678131536137506E-2</v>
      </c>
      <c r="K3826" s="7">
        <f ca="1">K3825*IFERROR(1+TradeDash[[#This Row],[Port Return]],1)</f>
        <v>6144094.3947267123</v>
      </c>
      <c r="L3826" s="7">
        <f ca="1">IF(ISNUMBER(TradeDash[[#This Row],[Port Return]]),L3825*(1+TradeDash[[#This Row],[Returns]]),L3825)</f>
        <v>5472813.9904610561</v>
      </c>
    </row>
    <row r="3827" spans="1:12" x14ac:dyDescent="0.35">
      <c r="A3827" s="1">
        <v>42114</v>
      </c>
      <c r="B3827" s="16">
        <f>YEAR(TradeDash[[#This Row],[Date]])</f>
        <v>2015</v>
      </c>
      <c r="C3827">
        <v>8448.1</v>
      </c>
      <c r="D3827" s="3">
        <f>IFERROR(TradeDash[[#This Row],[Nifty]]/C3826-1,"")</f>
        <v>-1.8347664420171883E-2</v>
      </c>
      <c r="E3827">
        <f ca="1">IFERROR(AVERAGE(OFFSET(TradeDash[[#This Row],[Returns]],0,0,-n_days))/STDEV(OFFSET(TradeDash[[#This Row],[Returns]],0,0,-n_days)),"")</f>
        <v>-0.13816556560919027</v>
      </c>
      <c r="F3827">
        <f ca="1">IFERROR(AVERAGE(OFFSET(TradeDash[[#This Row],[Returns]],0,0,-n_days*2))/STDEV(OFFSET(TradeDash[[#This Row],[Returns]],0,0,-n_days*2)),"")</f>
        <v>-0.10559954042858455</v>
      </c>
      <c r="G3827">
        <f ca="1">IF(ISNUMBER(TradeDash[[#This Row],[2n day Sharpe]]),AVERAGE(TradeDash[[#This Row],[n day Sharpe]:[2n day Sharpe]]),"")</f>
        <v>-0.12188255301888741</v>
      </c>
      <c r="H3827">
        <f ca="1">IF(ISNUMBER(TradeDash[[#This Row],[Sharpe Average]]),IF(TradeDash[[#This Row],[Sharpe Average]]&gt;$G$1,1,0),"")</f>
        <v>0</v>
      </c>
      <c r="I3827" s="2">
        <f ca="1">IF(ISNUMBER(TradeDash[[#This Row],[Signal]]),MAX(IF(AND(TradeDash[[#This Row],[Signal]]=1,I3826&lt;1),I3826+$E$1,IF(AND(TradeDash[[#This Row],[Signal]]=0,I3826&gt;0),I3826-$E$1,IF(AND(TradeDash[[#This Row],[Signal]]=1,I3826=1),I3826,IF(AND(TradeDash[[#This Row],[Signal]]=0,I3826=0),I3826,0)))),0),"")</f>
        <v>0.60000000000000009</v>
      </c>
      <c r="J3827" s="3">
        <f ca="1">IF(ISNUMBER(TradeDash[[#This Row],[Position]]),TradeDash[[#This Row],[Position]]*D3828,"")</f>
        <v>-4.996389720765616E-3</v>
      </c>
      <c r="K3827" s="7">
        <f ca="1">K3826*IFERROR(1+TradeDash[[#This Row],[Port Return]],1)</f>
        <v>6113396.104649486</v>
      </c>
      <c r="L3827" s="7">
        <f ca="1">IF(ISNUMBER(TradeDash[[#This Row],[Port Return]]),L3826*(1+TradeDash[[#This Row],[Returns]]),L3826)</f>
        <v>5372400.6359300548</v>
      </c>
    </row>
    <row r="3828" spans="1:12" x14ac:dyDescent="0.35">
      <c r="A3828" s="1">
        <v>42115</v>
      </c>
      <c r="B3828" s="16">
        <f>YEAR(TradeDash[[#This Row],[Date]])</f>
        <v>2015</v>
      </c>
      <c r="C3828">
        <v>8377.75</v>
      </c>
      <c r="D3828" s="3">
        <f>IFERROR(TradeDash[[#This Row],[Nifty]]/C3827-1,"")</f>
        <v>-8.3273162012760249E-3</v>
      </c>
      <c r="E3828">
        <f ca="1">IFERROR(AVERAGE(OFFSET(TradeDash[[#This Row],[Returns]],0,0,-n_days))/STDEV(OFFSET(TradeDash[[#This Row],[Returns]],0,0,-n_days)),"")</f>
        <v>-0.14950679509686848</v>
      </c>
      <c r="F3828">
        <f ca="1">IFERROR(AVERAGE(OFFSET(TradeDash[[#This Row],[Returns]],0,0,-n_days*2))/STDEV(OFFSET(TradeDash[[#This Row],[Returns]],0,0,-n_days*2)),"")</f>
        <v>-0.14566222519091285</v>
      </c>
      <c r="G3828">
        <f ca="1">IF(ISNUMBER(TradeDash[[#This Row],[2n day Sharpe]]),AVERAGE(TradeDash[[#This Row],[n day Sharpe]:[2n day Sharpe]]),"")</f>
        <v>-0.14758451014389068</v>
      </c>
      <c r="H3828">
        <f ca="1">IF(ISNUMBER(TradeDash[[#This Row],[Sharpe Average]]),IF(TradeDash[[#This Row],[Sharpe Average]]&gt;$G$1,1,0),"")</f>
        <v>0</v>
      </c>
      <c r="I3828" s="2">
        <f ca="1">IF(ISNUMBER(TradeDash[[#This Row],[Signal]]),MAX(IF(AND(TradeDash[[#This Row],[Signal]]=1,I3827&lt;1),I3827+$E$1,IF(AND(TradeDash[[#This Row],[Signal]]=0,I3827&gt;0),I3827-$E$1,IF(AND(TradeDash[[#This Row],[Signal]]=1,I3827=1),I3827,IF(AND(TradeDash[[#This Row],[Signal]]=0,I3827=0),I3827,0)))),0),"")</f>
        <v>0.40000000000000008</v>
      </c>
      <c r="J3828" s="3">
        <f ca="1">IF(ISNUMBER(TradeDash[[#This Row],[Position]]),TradeDash[[#This Row],[Position]]*D3829,"")</f>
        <v>2.4803795768553634E-3</v>
      </c>
      <c r="K3828" s="7">
        <f ca="1">K3827*IFERROR(1+TradeDash[[#This Row],[Port Return]],1)</f>
        <v>6128559.6474926854</v>
      </c>
      <c r="L3828" s="7">
        <f ca="1">IF(ISNUMBER(TradeDash[[#This Row],[Port Return]]),L3827*(1+TradeDash[[#This Row],[Returns]]),L3827)</f>
        <v>5327662.9570747288</v>
      </c>
    </row>
    <row r="3829" spans="1:12" x14ac:dyDescent="0.35">
      <c r="A3829" s="1">
        <v>42116</v>
      </c>
      <c r="B3829" s="16">
        <f>YEAR(TradeDash[[#This Row],[Date]])</f>
        <v>2015</v>
      </c>
      <c r="C3829">
        <v>8429.7000000000007</v>
      </c>
      <c r="D3829" s="3">
        <f>IFERROR(TradeDash[[#This Row],[Nifty]]/C3828-1,"")</f>
        <v>6.2009489421384067E-3</v>
      </c>
      <c r="E3829">
        <f ca="1">IFERROR(AVERAGE(OFFSET(TradeDash[[#This Row],[Returns]],0,0,-n_days))/STDEV(OFFSET(TradeDash[[#This Row],[Returns]],0,0,-n_days)),"")</f>
        <v>-7.9800808588463612E-2</v>
      </c>
      <c r="F3829">
        <f ca="1">IFERROR(AVERAGE(OFFSET(TradeDash[[#This Row],[Returns]],0,0,-n_days*2))/STDEV(OFFSET(TradeDash[[#This Row],[Returns]],0,0,-n_days*2)),"")</f>
        <v>-0.1363481088622106</v>
      </c>
      <c r="G3829">
        <f ca="1">IF(ISNUMBER(TradeDash[[#This Row],[2n day Sharpe]]),AVERAGE(TradeDash[[#This Row],[n day Sharpe]:[2n day Sharpe]]),"")</f>
        <v>-0.10807445872533711</v>
      </c>
      <c r="H3829">
        <f ca="1">IF(ISNUMBER(TradeDash[[#This Row],[Sharpe Average]]),IF(TradeDash[[#This Row],[Sharpe Average]]&gt;$G$1,1,0),"")</f>
        <v>0</v>
      </c>
      <c r="I3829" s="2">
        <f ca="1">IF(ISNUMBER(TradeDash[[#This Row],[Signal]]),MAX(IF(AND(TradeDash[[#This Row],[Signal]]=1,I3828&lt;1),I3828+$E$1,IF(AND(TradeDash[[#This Row],[Signal]]=0,I3828&gt;0),I3828-$E$1,IF(AND(TradeDash[[#This Row],[Signal]]=1,I3828=1),I3828,IF(AND(TradeDash[[#This Row],[Signal]]=0,I3828=0),I3828,0)))),0),"")</f>
        <v>0.20000000000000007</v>
      </c>
      <c r="J3829" s="3">
        <f ca="1">IF(ISNUMBER(TradeDash[[#This Row],[Position]]),TradeDash[[#This Row],[Position]]*D3830,"")</f>
        <v>-7.4498499353479206E-4</v>
      </c>
      <c r="K3829" s="7">
        <f ca="1">K3828*IFERROR(1+TradeDash[[#This Row],[Port Return]],1)</f>
        <v>6123993.9625233207</v>
      </c>
      <c r="L3829" s="7">
        <f ca="1">IF(ISNUMBER(TradeDash[[#This Row],[Port Return]]),L3828*(1+TradeDash[[#This Row],[Returns]]),L3828)</f>
        <v>5360699.5230524717</v>
      </c>
    </row>
    <row r="3830" spans="1:12" x14ac:dyDescent="0.35">
      <c r="A3830" s="1">
        <v>42117</v>
      </c>
      <c r="B3830" s="16">
        <f>YEAR(TradeDash[[#This Row],[Date]])</f>
        <v>2015</v>
      </c>
      <c r="C3830">
        <v>8398.2999999999993</v>
      </c>
      <c r="D3830" s="3">
        <f>IFERROR(TradeDash[[#This Row],[Nifty]]/C3829-1,"")</f>
        <v>-3.7249249676739593E-3</v>
      </c>
      <c r="E3830">
        <f ca="1">IFERROR(AVERAGE(OFFSET(TradeDash[[#This Row],[Returns]],0,0,-n_days))/STDEV(OFFSET(TradeDash[[#This Row],[Returns]],0,0,-n_days)),"")</f>
        <v>-8.6735217709195817E-2</v>
      </c>
      <c r="F3830">
        <f ca="1">IFERROR(AVERAGE(OFFSET(TradeDash[[#This Row],[Returns]],0,0,-n_days*2))/STDEV(OFFSET(TradeDash[[#This Row],[Returns]],0,0,-n_days*2)),"")</f>
        <v>-0.12839548912425264</v>
      </c>
      <c r="G3830">
        <f ca="1">IF(ISNUMBER(TradeDash[[#This Row],[2n day Sharpe]]),AVERAGE(TradeDash[[#This Row],[n day Sharpe]:[2n day Sharpe]]),"")</f>
        <v>-0.10756535341672423</v>
      </c>
      <c r="H3830">
        <f ca="1">IF(ISNUMBER(TradeDash[[#This Row],[Sharpe Average]]),IF(TradeDash[[#This Row],[Sharpe Average]]&gt;$G$1,1,0),"")</f>
        <v>0</v>
      </c>
      <c r="I3830" s="2">
        <f ca="1">IF(ISNUMBER(TradeDash[[#This Row],[Signal]]),MAX(IF(AND(TradeDash[[#This Row],[Signal]]=1,I3829&lt;1),I3829+$E$1,IF(AND(TradeDash[[#This Row],[Signal]]=0,I3829&gt;0),I3829-$E$1,IF(AND(TradeDash[[#This Row],[Signal]]=1,I3829=1),I3829,IF(AND(TradeDash[[#This Row],[Signal]]=0,I3829=0),I3829,0)))),0),"")</f>
        <v>5.5511151231257827E-17</v>
      </c>
      <c r="J3830" s="3">
        <f ca="1">IF(ISNUMBER(TradeDash[[#This Row],[Position]]),TradeDash[[#This Row],[Position]]*D3831,"")</f>
        <v>-6.1504264220955492E-19</v>
      </c>
      <c r="K3830" s="7">
        <f ca="1">K3829*IFERROR(1+TradeDash[[#This Row],[Port Return]],1)</f>
        <v>6123993.9625233207</v>
      </c>
      <c r="L3830" s="7">
        <f ca="1">IF(ISNUMBER(TradeDash[[#This Row],[Port Return]]),L3829*(1+TradeDash[[#This Row],[Returns]]),L3829)</f>
        <v>5340731.319554856</v>
      </c>
    </row>
    <row r="3831" spans="1:12" x14ac:dyDescent="0.35">
      <c r="A3831" s="1">
        <v>42118</v>
      </c>
      <c r="B3831" s="16">
        <f>YEAR(TradeDash[[#This Row],[Date]])</f>
        <v>2015</v>
      </c>
      <c r="C3831">
        <v>8305.25</v>
      </c>
      <c r="D3831" s="3">
        <f>IFERROR(TradeDash[[#This Row],[Nifty]]/C3830-1,"")</f>
        <v>-1.1079623257087667E-2</v>
      </c>
      <c r="E3831">
        <f ca="1">IFERROR(AVERAGE(OFFSET(TradeDash[[#This Row],[Returns]],0,0,-n_days))/STDEV(OFFSET(TradeDash[[#This Row],[Returns]],0,0,-n_days)),"")</f>
        <v>-0.1347023587514293</v>
      </c>
      <c r="F3831">
        <f ca="1">IFERROR(AVERAGE(OFFSET(TradeDash[[#This Row],[Returns]],0,0,-n_days*2))/STDEV(OFFSET(TradeDash[[#This Row],[Returns]],0,0,-n_days*2)),"")</f>
        <v>-0.13340695600605021</v>
      </c>
      <c r="G3831">
        <f ca="1">IF(ISNUMBER(TradeDash[[#This Row],[2n day Sharpe]]),AVERAGE(TradeDash[[#This Row],[n day Sharpe]:[2n day Sharpe]]),"")</f>
        <v>-0.13405465737873976</v>
      </c>
      <c r="H3831">
        <f ca="1">IF(ISNUMBER(TradeDash[[#This Row],[Sharpe Average]]),IF(TradeDash[[#This Row],[Sharpe Average]]&gt;$G$1,1,0),"")</f>
        <v>0</v>
      </c>
      <c r="I3831" s="2">
        <f ca="1">IF(ISNUMBER(TradeDash[[#This Row],[Signal]]),MAX(IF(AND(TradeDash[[#This Row],[Signal]]=1,I3830&lt;1),I3830+$E$1,IF(AND(TradeDash[[#This Row],[Signal]]=0,I3830&gt;0),I3830-$E$1,IF(AND(TradeDash[[#This Row],[Signal]]=1,I3830=1),I3830,IF(AND(TradeDash[[#This Row],[Signal]]=0,I3830=0),I3830,0)))),0),"")</f>
        <v>0</v>
      </c>
      <c r="J3831" s="3">
        <f ca="1">IF(ISNUMBER(TradeDash[[#This Row],[Position]]),TradeDash[[#This Row],[Position]]*D3832,"")</f>
        <v>0</v>
      </c>
      <c r="K3831" s="7">
        <f ca="1">K3830*IFERROR(1+TradeDash[[#This Row],[Port Return]],1)</f>
        <v>6123993.9625233207</v>
      </c>
      <c r="L3831" s="7">
        <f ca="1">IF(ISNUMBER(TradeDash[[#This Row],[Port Return]]),L3830*(1+TradeDash[[#This Row],[Returns]]),L3830)</f>
        <v>5281558.0286168596</v>
      </c>
    </row>
    <row r="3832" spans="1:12" x14ac:dyDescent="0.35">
      <c r="A3832" s="1">
        <v>42121</v>
      </c>
      <c r="B3832" s="16">
        <f>YEAR(TradeDash[[#This Row],[Date]])</f>
        <v>2015</v>
      </c>
      <c r="C3832">
        <v>8213.7999999999993</v>
      </c>
      <c r="D3832" s="3">
        <f>IFERROR(TradeDash[[#This Row],[Nifty]]/C3831-1,"")</f>
        <v>-1.101110743204603E-2</v>
      </c>
      <c r="E3832">
        <f ca="1">IFERROR(AVERAGE(OFFSET(TradeDash[[#This Row],[Returns]],0,0,-n_days))/STDEV(OFFSET(TradeDash[[#This Row],[Returns]],0,0,-n_days)),"")</f>
        <v>-0.1781272005418908</v>
      </c>
      <c r="F3832">
        <f ca="1">IFERROR(AVERAGE(OFFSET(TradeDash[[#This Row],[Returns]],0,0,-n_days*2))/STDEV(OFFSET(TradeDash[[#This Row],[Returns]],0,0,-n_days*2)),"")</f>
        <v>-0.16241917330730896</v>
      </c>
      <c r="G3832">
        <f ca="1">IF(ISNUMBER(TradeDash[[#This Row],[2n day Sharpe]]),AVERAGE(TradeDash[[#This Row],[n day Sharpe]:[2n day Sharpe]]),"")</f>
        <v>-0.17027318692459986</v>
      </c>
      <c r="H3832">
        <f ca="1">IF(ISNUMBER(TradeDash[[#This Row],[Sharpe Average]]),IF(TradeDash[[#This Row],[Sharpe Average]]&gt;$G$1,1,0),"")</f>
        <v>0</v>
      </c>
      <c r="I3832" s="2">
        <f ca="1">IF(ISNUMBER(TradeDash[[#This Row],[Signal]]),MAX(IF(AND(TradeDash[[#This Row],[Signal]]=1,I3831&lt;1),I3831+$E$1,IF(AND(TradeDash[[#This Row],[Signal]]=0,I3831&gt;0),I3831-$E$1,IF(AND(TradeDash[[#This Row],[Signal]]=1,I3831=1),I3831,IF(AND(TradeDash[[#This Row],[Signal]]=0,I3831=0),I3831,0)))),0),"")</f>
        <v>0</v>
      </c>
      <c r="J3832" s="3">
        <f ca="1">IF(ISNUMBER(TradeDash[[#This Row],[Position]]),TradeDash[[#This Row],[Position]]*D3833,"")</f>
        <v>0</v>
      </c>
      <c r="K3832" s="7">
        <f ca="1">K3831*IFERROR(1+TradeDash[[#This Row],[Port Return]],1)</f>
        <v>6123993.9625233207</v>
      </c>
      <c r="L3832" s="7">
        <f ca="1">IF(ISNUMBER(TradeDash[[#This Row],[Port Return]]),L3831*(1+TradeDash[[#This Row],[Returns]]),L3831)</f>
        <v>5223402.2257551737</v>
      </c>
    </row>
    <row r="3833" spans="1:12" x14ac:dyDescent="0.35">
      <c r="A3833" s="1">
        <v>42122</v>
      </c>
      <c r="B3833" s="16">
        <f>YEAR(TradeDash[[#This Row],[Date]])</f>
        <v>2015</v>
      </c>
      <c r="C3833">
        <v>8285.6</v>
      </c>
      <c r="D3833" s="3">
        <f>IFERROR(TradeDash[[#This Row],[Nifty]]/C3832-1,"")</f>
        <v>8.7413864471987957E-3</v>
      </c>
      <c r="E3833">
        <f ca="1">IFERROR(AVERAGE(OFFSET(TradeDash[[#This Row],[Returns]],0,0,-n_days))/STDEV(OFFSET(TradeDash[[#This Row],[Returns]],0,0,-n_days)),"")</f>
        <v>-3.1664232302829907E-2</v>
      </c>
      <c r="F3833">
        <f ca="1">IFERROR(AVERAGE(OFFSET(TradeDash[[#This Row],[Returns]],0,0,-n_days*2))/STDEV(OFFSET(TradeDash[[#This Row],[Returns]],0,0,-n_days*2)),"")</f>
        <v>-0.13941045901471358</v>
      </c>
      <c r="G3833">
        <f ca="1">IF(ISNUMBER(TradeDash[[#This Row],[2n day Sharpe]]),AVERAGE(TradeDash[[#This Row],[n day Sharpe]:[2n day Sharpe]]),"")</f>
        <v>-8.5537345658771746E-2</v>
      </c>
      <c r="H3833">
        <f ca="1">IF(ISNUMBER(TradeDash[[#This Row],[Sharpe Average]]),IF(TradeDash[[#This Row],[Sharpe Average]]&gt;$G$1,1,0),"")</f>
        <v>0</v>
      </c>
      <c r="I3833" s="2">
        <f ca="1">IF(ISNUMBER(TradeDash[[#This Row],[Signal]]),MAX(IF(AND(TradeDash[[#This Row],[Signal]]=1,I3832&lt;1),I3832+$E$1,IF(AND(TradeDash[[#This Row],[Signal]]=0,I3832&gt;0),I3832-$E$1,IF(AND(TradeDash[[#This Row],[Signal]]=1,I3832=1),I3832,IF(AND(TradeDash[[#This Row],[Signal]]=0,I3832=0),I3832,0)))),0),"")</f>
        <v>0</v>
      </c>
      <c r="J3833" s="3">
        <f ca="1">IF(ISNUMBER(TradeDash[[#This Row],[Position]]),TradeDash[[#This Row],[Position]]*D3834,"")</f>
        <v>0</v>
      </c>
      <c r="K3833" s="7">
        <f ca="1">K3832*IFERROR(1+TradeDash[[#This Row],[Port Return]],1)</f>
        <v>6123993.9625233207</v>
      </c>
      <c r="L3833" s="7">
        <f ca="1">IF(ISNUMBER(TradeDash[[#This Row],[Port Return]]),L3832*(1+TradeDash[[#This Row],[Returns]]),L3832)</f>
        <v>5269062.0031796582</v>
      </c>
    </row>
    <row r="3834" spans="1:12" x14ac:dyDescent="0.35">
      <c r="A3834" s="1">
        <v>42123</v>
      </c>
      <c r="B3834" s="16">
        <f>YEAR(TradeDash[[#This Row],[Date]])</f>
        <v>2015</v>
      </c>
      <c r="C3834">
        <v>8239.75</v>
      </c>
      <c r="D3834" s="3">
        <f>IFERROR(TradeDash[[#This Row],[Nifty]]/C3833-1,"")</f>
        <v>-5.5336970165106303E-3</v>
      </c>
      <c r="E3834">
        <f ca="1">IFERROR(AVERAGE(OFFSET(TradeDash[[#This Row],[Returns]],0,0,-n_days))/STDEV(OFFSET(TradeDash[[#This Row],[Returns]],0,0,-n_days)),"")</f>
        <v>-6.0129813701611509E-2</v>
      </c>
      <c r="F3834">
        <f ca="1">IFERROR(AVERAGE(OFFSET(TradeDash[[#This Row],[Returns]],0,0,-n_days*2))/STDEV(OFFSET(TradeDash[[#This Row],[Returns]],0,0,-n_days*2)),"")</f>
        <v>-0.1301122004654344</v>
      </c>
      <c r="G3834">
        <f ca="1">IF(ISNUMBER(TradeDash[[#This Row],[2n day Sharpe]]),AVERAGE(TradeDash[[#This Row],[n day Sharpe]:[2n day Sharpe]]),"")</f>
        <v>-9.5121007083522946E-2</v>
      </c>
      <c r="H3834">
        <f ca="1">IF(ISNUMBER(TradeDash[[#This Row],[Sharpe Average]]),IF(TradeDash[[#This Row],[Sharpe Average]]&gt;$G$1,1,0),"")</f>
        <v>0</v>
      </c>
      <c r="I3834" s="2">
        <f ca="1">IF(ISNUMBER(TradeDash[[#This Row],[Signal]]),MAX(IF(AND(TradeDash[[#This Row],[Signal]]=1,I3833&lt;1),I3833+$E$1,IF(AND(TradeDash[[#This Row],[Signal]]=0,I3833&gt;0),I3833-$E$1,IF(AND(TradeDash[[#This Row],[Signal]]=1,I3833=1),I3833,IF(AND(TradeDash[[#This Row],[Signal]]=0,I3833=0),I3833,0)))),0),"")</f>
        <v>0</v>
      </c>
      <c r="J3834" s="3">
        <f ca="1">IF(ISNUMBER(TradeDash[[#This Row],[Position]]),TradeDash[[#This Row],[Position]]*D3835,"")</f>
        <v>0</v>
      </c>
      <c r="K3834" s="7">
        <f ca="1">K3833*IFERROR(1+TradeDash[[#This Row],[Port Return]],1)</f>
        <v>6123993.9625233207</v>
      </c>
      <c r="L3834" s="7">
        <f ca="1">IF(ISNUMBER(TradeDash[[#This Row],[Port Return]]),L3833*(1+TradeDash[[#This Row],[Returns]]),L3833)</f>
        <v>5239904.6104928534</v>
      </c>
    </row>
    <row r="3835" spans="1:12" x14ac:dyDescent="0.35">
      <c r="A3835" s="1">
        <v>42124</v>
      </c>
      <c r="B3835" s="16">
        <f>YEAR(TradeDash[[#This Row],[Date]])</f>
        <v>2015</v>
      </c>
      <c r="C3835">
        <v>8181.5</v>
      </c>
      <c r="D3835" s="3">
        <f>IFERROR(TradeDash[[#This Row],[Nifty]]/C3834-1,"")</f>
        <v>-7.0693892411783921E-3</v>
      </c>
      <c r="E3835">
        <f ca="1">IFERROR(AVERAGE(OFFSET(TradeDash[[#This Row],[Returns]],0,0,-n_days))/STDEV(OFFSET(TradeDash[[#This Row],[Returns]],0,0,-n_days)),"")</f>
        <v>-0.21524581423455696</v>
      </c>
      <c r="F3835">
        <f ca="1">IFERROR(AVERAGE(OFFSET(TradeDash[[#This Row],[Returns]],0,0,-n_days*2))/STDEV(OFFSET(TradeDash[[#This Row],[Returns]],0,0,-n_days*2)),"")</f>
        <v>-0.20662245372687033</v>
      </c>
      <c r="G3835">
        <f ca="1">IF(ISNUMBER(TradeDash[[#This Row],[2n day Sharpe]]),AVERAGE(TradeDash[[#This Row],[n day Sharpe]:[2n day Sharpe]]),"")</f>
        <v>-0.21093413398071365</v>
      </c>
      <c r="H3835">
        <f ca="1">IF(ISNUMBER(TradeDash[[#This Row],[Sharpe Average]]),IF(TradeDash[[#This Row],[Sharpe Average]]&gt;$G$1,1,0),"")</f>
        <v>0</v>
      </c>
      <c r="I3835" s="2">
        <f ca="1">IF(ISNUMBER(TradeDash[[#This Row],[Signal]]),MAX(IF(AND(TradeDash[[#This Row],[Signal]]=1,I3834&lt;1),I3834+$E$1,IF(AND(TradeDash[[#This Row],[Signal]]=0,I3834&gt;0),I3834-$E$1,IF(AND(TradeDash[[#This Row],[Signal]]=1,I3834=1),I3834,IF(AND(TradeDash[[#This Row],[Signal]]=0,I3834=0),I3834,0)))),0),"")</f>
        <v>0</v>
      </c>
      <c r="J3835" s="3">
        <f ca="1">IF(ISNUMBER(TradeDash[[#This Row],[Position]]),TradeDash[[#This Row],[Position]]*D3836,"")</f>
        <v>0</v>
      </c>
      <c r="K3835" s="7">
        <f ca="1">K3834*IFERROR(1+TradeDash[[#This Row],[Port Return]],1)</f>
        <v>6123993.9625233207</v>
      </c>
      <c r="L3835" s="7">
        <f ca="1">IF(ISNUMBER(TradeDash[[#This Row],[Port Return]]),L3834*(1+TradeDash[[#This Row],[Returns]]),L3834)</f>
        <v>5202861.6852146341</v>
      </c>
    </row>
    <row r="3836" spans="1:12" x14ac:dyDescent="0.35">
      <c r="A3836" s="1">
        <v>42128</v>
      </c>
      <c r="B3836" s="16">
        <f>YEAR(TradeDash[[#This Row],[Date]])</f>
        <v>2015</v>
      </c>
      <c r="C3836">
        <v>8331.9500000000007</v>
      </c>
      <c r="D3836" s="3">
        <f>IFERROR(TradeDash[[#This Row],[Nifty]]/C3835-1,"")</f>
        <v>1.8389048462995827E-2</v>
      </c>
      <c r="E3836">
        <f ca="1">IFERROR(AVERAGE(OFFSET(TradeDash[[#This Row],[Returns]],0,0,-n_days))/STDEV(OFFSET(TradeDash[[#This Row],[Returns]],0,0,-n_days)),"")</f>
        <v>-9.3636359835574098E-2</v>
      </c>
      <c r="F3836">
        <f ca="1">IFERROR(AVERAGE(OFFSET(TradeDash[[#This Row],[Returns]],0,0,-n_days*2))/STDEV(OFFSET(TradeDash[[#This Row],[Returns]],0,0,-n_days*2)),"")</f>
        <v>-0.18566740021853922</v>
      </c>
      <c r="G3836">
        <f ca="1">IF(ISNUMBER(TradeDash[[#This Row],[2n day Sharpe]]),AVERAGE(TradeDash[[#This Row],[n day Sharpe]:[2n day Sharpe]]),"")</f>
        <v>-0.13965188002705667</v>
      </c>
      <c r="H3836">
        <f ca="1">IF(ISNUMBER(TradeDash[[#This Row],[Sharpe Average]]),IF(TradeDash[[#This Row],[Sharpe Average]]&gt;$G$1,1,0),"")</f>
        <v>0</v>
      </c>
      <c r="I3836" s="2">
        <f ca="1">IF(ISNUMBER(TradeDash[[#This Row],[Signal]]),MAX(IF(AND(TradeDash[[#This Row],[Signal]]=1,I3835&lt;1),I3835+$E$1,IF(AND(TradeDash[[#This Row],[Signal]]=0,I3835&gt;0),I3835-$E$1,IF(AND(TradeDash[[#This Row],[Signal]]=1,I3835=1),I3835,IF(AND(TradeDash[[#This Row],[Signal]]=0,I3835=0),I3835,0)))),0),"")</f>
        <v>0</v>
      </c>
      <c r="J3836" s="3">
        <f ca="1">IF(ISNUMBER(TradeDash[[#This Row],[Position]]),TradeDash[[#This Row],[Position]]*D3837,"")</f>
        <v>0</v>
      </c>
      <c r="K3836" s="7">
        <f ca="1">K3835*IFERROR(1+TradeDash[[#This Row],[Port Return]],1)</f>
        <v>6123993.9625233207</v>
      </c>
      <c r="L3836" s="7">
        <f ca="1">IF(ISNUMBER(TradeDash[[#This Row],[Port Return]]),L3835*(1+TradeDash[[#This Row],[Returns]]),L3835)</f>
        <v>5298537.3608903103</v>
      </c>
    </row>
    <row r="3837" spans="1:12" x14ac:dyDescent="0.35">
      <c r="A3837" s="1">
        <v>42129</v>
      </c>
      <c r="B3837" s="16">
        <f>YEAR(TradeDash[[#This Row],[Date]])</f>
        <v>2015</v>
      </c>
      <c r="C3837">
        <v>8324.7999999999993</v>
      </c>
      <c r="D3837" s="3">
        <f>IFERROR(TradeDash[[#This Row],[Nifty]]/C3836-1,"")</f>
        <v>-8.5814245164717029E-4</v>
      </c>
      <c r="E3837">
        <f ca="1">IFERROR(AVERAGE(OFFSET(TradeDash[[#This Row],[Returns]],0,0,-n_days))/STDEV(OFFSET(TradeDash[[#This Row],[Returns]],0,0,-n_days)),"")</f>
        <v>-0.16372097518145523</v>
      </c>
      <c r="F3837">
        <f ca="1">IFERROR(AVERAGE(OFFSET(TradeDash[[#This Row],[Returns]],0,0,-n_days*2))/STDEV(OFFSET(TradeDash[[#This Row],[Returns]],0,0,-n_days*2)),"")</f>
        <v>-0.20063195202640521</v>
      </c>
      <c r="G3837">
        <f ca="1">IF(ISNUMBER(TradeDash[[#This Row],[2n day Sharpe]]),AVERAGE(TradeDash[[#This Row],[n day Sharpe]:[2n day Sharpe]]),"")</f>
        <v>-0.18217646360393022</v>
      </c>
      <c r="H3837">
        <f ca="1">IF(ISNUMBER(TradeDash[[#This Row],[Sharpe Average]]),IF(TradeDash[[#This Row],[Sharpe Average]]&gt;$G$1,1,0),"")</f>
        <v>0</v>
      </c>
      <c r="I3837" s="2">
        <f ca="1">IF(ISNUMBER(TradeDash[[#This Row],[Signal]]),MAX(IF(AND(TradeDash[[#This Row],[Signal]]=1,I3836&lt;1),I3836+$E$1,IF(AND(TradeDash[[#This Row],[Signal]]=0,I3836&gt;0),I3836-$E$1,IF(AND(TradeDash[[#This Row],[Signal]]=1,I3836=1),I3836,IF(AND(TradeDash[[#This Row],[Signal]]=0,I3836=0),I3836,0)))),0),"")</f>
        <v>0</v>
      </c>
      <c r="J3837" s="3">
        <f ca="1">IF(ISNUMBER(TradeDash[[#This Row],[Position]]),TradeDash[[#This Row],[Position]]*D3838,"")</f>
        <v>0</v>
      </c>
      <c r="K3837" s="7">
        <f ca="1">K3836*IFERROR(1+TradeDash[[#This Row],[Port Return]],1)</f>
        <v>6123993.9625233207</v>
      </c>
      <c r="L3837" s="7">
        <f ca="1">IF(ISNUMBER(TradeDash[[#This Row],[Port Return]]),L3836*(1+TradeDash[[#This Row],[Returns]]),L3836)</f>
        <v>5293990.4610492913</v>
      </c>
    </row>
    <row r="3838" spans="1:12" x14ac:dyDescent="0.35">
      <c r="A3838" s="1">
        <v>42130</v>
      </c>
      <c r="B3838" s="16">
        <f>YEAR(TradeDash[[#This Row],[Date]])</f>
        <v>2015</v>
      </c>
      <c r="C3838">
        <v>8097</v>
      </c>
      <c r="D3838" s="3">
        <f>IFERROR(TradeDash[[#This Row],[Nifty]]/C3837-1,"")</f>
        <v>-2.7364020757255303E-2</v>
      </c>
      <c r="E3838">
        <f ca="1">IFERROR(AVERAGE(OFFSET(TradeDash[[#This Row],[Returns]],0,0,-n_days))/STDEV(OFFSET(TradeDash[[#This Row],[Returns]],0,0,-n_days)),"")</f>
        <v>-0.31350709452823405</v>
      </c>
      <c r="F3838">
        <f ca="1">IFERROR(AVERAGE(OFFSET(TradeDash[[#This Row],[Returns]],0,0,-n_days*2))/STDEV(OFFSET(TradeDash[[#This Row],[Returns]],0,0,-n_days*2)),"")</f>
        <v>-0.23218980950559598</v>
      </c>
      <c r="G3838">
        <f ca="1">IF(ISNUMBER(TradeDash[[#This Row],[2n day Sharpe]]),AVERAGE(TradeDash[[#This Row],[n day Sharpe]:[2n day Sharpe]]),"")</f>
        <v>-0.27284845201691499</v>
      </c>
      <c r="H3838">
        <f ca="1">IF(ISNUMBER(TradeDash[[#This Row],[Sharpe Average]]),IF(TradeDash[[#This Row],[Sharpe Average]]&gt;$G$1,1,0),"")</f>
        <v>0</v>
      </c>
      <c r="I3838" s="2">
        <f ca="1">IF(ISNUMBER(TradeDash[[#This Row],[Signal]]),MAX(IF(AND(TradeDash[[#This Row],[Signal]]=1,I3837&lt;1),I3837+$E$1,IF(AND(TradeDash[[#This Row],[Signal]]=0,I3837&gt;0),I3837-$E$1,IF(AND(TradeDash[[#This Row],[Signal]]=1,I3837=1),I3837,IF(AND(TradeDash[[#This Row],[Signal]]=0,I3837=0),I3837,0)))),0),"")</f>
        <v>0</v>
      </c>
      <c r="J3838" s="3">
        <f ca="1">IF(ISNUMBER(TradeDash[[#This Row],[Position]]),TradeDash[[#This Row],[Position]]*D3839,"")</f>
        <v>0</v>
      </c>
      <c r="K3838" s="7">
        <f ca="1">K3837*IFERROR(1+TradeDash[[#This Row],[Port Return]],1)</f>
        <v>6123993.9625233207</v>
      </c>
      <c r="L3838" s="7">
        <f ca="1">IF(ISNUMBER(TradeDash[[#This Row],[Port Return]]),L3837*(1+TradeDash[[#This Row],[Returns]]),L3837)</f>
        <v>5149125.5961844269</v>
      </c>
    </row>
    <row r="3839" spans="1:12" x14ac:dyDescent="0.35">
      <c r="A3839" s="1">
        <v>42131</v>
      </c>
      <c r="B3839" s="16">
        <f>YEAR(TradeDash[[#This Row],[Date]])</f>
        <v>2015</v>
      </c>
      <c r="C3839">
        <v>8057.3</v>
      </c>
      <c r="D3839" s="3">
        <f>IFERROR(TradeDash[[#This Row],[Nifty]]/C3838-1,"")</f>
        <v>-4.9030505125354784E-3</v>
      </c>
      <c r="E3839">
        <f ca="1">IFERROR(AVERAGE(OFFSET(TradeDash[[#This Row],[Returns]],0,0,-n_days))/STDEV(OFFSET(TradeDash[[#This Row],[Returns]],0,0,-n_days)),"")</f>
        <v>-0.3377948858492168</v>
      </c>
      <c r="F3839">
        <f ca="1">IFERROR(AVERAGE(OFFSET(TradeDash[[#This Row],[Returns]],0,0,-n_days*2))/STDEV(OFFSET(TradeDash[[#This Row],[Returns]],0,0,-n_days*2)),"")</f>
        <v>-0.2486629609971048</v>
      </c>
      <c r="G3839">
        <f ca="1">IF(ISNUMBER(TradeDash[[#This Row],[2n day Sharpe]]),AVERAGE(TradeDash[[#This Row],[n day Sharpe]:[2n day Sharpe]]),"")</f>
        <v>-0.29322892342316081</v>
      </c>
      <c r="H3839">
        <f ca="1">IF(ISNUMBER(TradeDash[[#This Row],[Sharpe Average]]),IF(TradeDash[[#This Row],[Sharpe Average]]&gt;$G$1,1,0),"")</f>
        <v>0</v>
      </c>
      <c r="I3839" s="2">
        <f ca="1">IF(ISNUMBER(TradeDash[[#This Row],[Signal]]),MAX(IF(AND(TradeDash[[#This Row],[Signal]]=1,I3838&lt;1),I3838+$E$1,IF(AND(TradeDash[[#This Row],[Signal]]=0,I3838&gt;0),I3838-$E$1,IF(AND(TradeDash[[#This Row],[Signal]]=1,I3838=1),I3838,IF(AND(TradeDash[[#This Row],[Signal]]=0,I3838=0),I3838,0)))),0),"")</f>
        <v>0</v>
      </c>
      <c r="J3839" s="3">
        <f ca="1">IF(ISNUMBER(TradeDash[[#This Row],[Position]]),TradeDash[[#This Row],[Position]]*D3840,"")</f>
        <v>0</v>
      </c>
      <c r="K3839" s="7">
        <f ca="1">K3838*IFERROR(1+TradeDash[[#This Row],[Port Return]],1)</f>
        <v>6123993.9625233207</v>
      </c>
      <c r="L3839" s="7">
        <f ca="1">IF(ISNUMBER(TradeDash[[#This Row],[Port Return]]),L3838*(1+TradeDash[[#This Row],[Returns]]),L3838)</f>
        <v>5123879.1732909456</v>
      </c>
    </row>
    <row r="3840" spans="1:12" x14ac:dyDescent="0.35">
      <c r="A3840" s="1">
        <v>42132</v>
      </c>
      <c r="B3840" s="16">
        <f>YEAR(TradeDash[[#This Row],[Date]])</f>
        <v>2015</v>
      </c>
      <c r="C3840">
        <v>8191.5</v>
      </c>
      <c r="D3840" s="3">
        <f>IFERROR(TradeDash[[#This Row],[Nifty]]/C3839-1,"")</f>
        <v>1.6655703523512866E-2</v>
      </c>
      <c r="E3840">
        <f ca="1">IFERROR(AVERAGE(OFFSET(TradeDash[[#This Row],[Returns]],0,0,-n_days))/STDEV(OFFSET(TradeDash[[#This Row],[Returns]],0,0,-n_days)),"")</f>
        <v>-0.26924347812303534</v>
      </c>
      <c r="F3840">
        <f ca="1">IFERROR(AVERAGE(OFFSET(TradeDash[[#This Row],[Returns]],0,0,-n_days*2))/STDEV(OFFSET(TradeDash[[#This Row],[Returns]],0,0,-n_days*2)),"")</f>
        <v>-0.15787364671512019</v>
      </c>
      <c r="G3840">
        <f ca="1">IF(ISNUMBER(TradeDash[[#This Row],[2n day Sharpe]]),AVERAGE(TradeDash[[#This Row],[n day Sharpe]:[2n day Sharpe]]),"")</f>
        <v>-0.21355856241907778</v>
      </c>
      <c r="H3840">
        <f ca="1">IF(ISNUMBER(TradeDash[[#This Row],[Sharpe Average]]),IF(TradeDash[[#This Row],[Sharpe Average]]&gt;$G$1,1,0),"")</f>
        <v>0</v>
      </c>
      <c r="I3840" s="2">
        <f ca="1">IF(ISNUMBER(TradeDash[[#This Row],[Signal]]),MAX(IF(AND(TradeDash[[#This Row],[Signal]]=1,I3839&lt;1),I3839+$E$1,IF(AND(TradeDash[[#This Row],[Signal]]=0,I3839&gt;0),I3839-$E$1,IF(AND(TradeDash[[#This Row],[Signal]]=1,I3839=1),I3839,IF(AND(TradeDash[[#This Row],[Signal]]=0,I3839=0),I3839,0)))),0),"")</f>
        <v>0</v>
      </c>
      <c r="J3840" s="3">
        <f ca="1">IF(ISNUMBER(TradeDash[[#This Row],[Position]]),TradeDash[[#This Row],[Position]]*D3841,"")</f>
        <v>0</v>
      </c>
      <c r="K3840" s="7">
        <f ca="1">K3839*IFERROR(1+TradeDash[[#This Row],[Port Return]],1)</f>
        <v>6123993.9625233207</v>
      </c>
      <c r="L3840" s="7">
        <f ca="1">IF(ISNUMBER(TradeDash[[#This Row],[Port Return]]),L3839*(1+TradeDash[[#This Row],[Returns]]),L3839)</f>
        <v>5209220.9856915819</v>
      </c>
    </row>
    <row r="3841" spans="1:12" x14ac:dyDescent="0.35">
      <c r="A3841" s="1">
        <v>42135</v>
      </c>
      <c r="B3841" s="16">
        <f>YEAR(TradeDash[[#This Row],[Date]])</f>
        <v>2015</v>
      </c>
      <c r="C3841">
        <v>8325.25</v>
      </c>
      <c r="D3841" s="3">
        <f>IFERROR(TradeDash[[#This Row],[Nifty]]/C3840-1,"")</f>
        <v>1.6327900872856072E-2</v>
      </c>
      <c r="E3841">
        <f ca="1">IFERROR(AVERAGE(OFFSET(TradeDash[[#This Row],[Returns]],0,0,-n_days))/STDEV(OFFSET(TradeDash[[#This Row],[Returns]],0,0,-n_days)),"")</f>
        <v>-0.21765778202294223</v>
      </c>
      <c r="F3841">
        <f ca="1">IFERROR(AVERAGE(OFFSET(TradeDash[[#This Row],[Returns]],0,0,-n_days*2))/STDEV(OFFSET(TradeDash[[#This Row],[Returns]],0,0,-n_days*2)),"")</f>
        <v>-0.10186101679855619</v>
      </c>
      <c r="G3841">
        <f ca="1">IF(ISNUMBER(TradeDash[[#This Row],[2n day Sharpe]]),AVERAGE(TradeDash[[#This Row],[n day Sharpe]:[2n day Sharpe]]),"")</f>
        <v>-0.15975939941074921</v>
      </c>
      <c r="H3841">
        <f ca="1">IF(ISNUMBER(TradeDash[[#This Row],[Sharpe Average]]),IF(TradeDash[[#This Row],[Sharpe Average]]&gt;$G$1,1,0),"")</f>
        <v>0</v>
      </c>
      <c r="I3841" s="2">
        <f ca="1">IF(ISNUMBER(TradeDash[[#This Row],[Signal]]),MAX(IF(AND(TradeDash[[#This Row],[Signal]]=1,I3840&lt;1),I3840+$E$1,IF(AND(TradeDash[[#This Row],[Signal]]=0,I3840&gt;0),I3840-$E$1,IF(AND(TradeDash[[#This Row],[Signal]]=1,I3840=1),I3840,IF(AND(TradeDash[[#This Row],[Signal]]=0,I3840=0),I3840,0)))),0),"")</f>
        <v>0</v>
      </c>
      <c r="J3841" s="3">
        <f ca="1">IF(ISNUMBER(TradeDash[[#This Row],[Position]]),TradeDash[[#This Row],[Position]]*D3842,"")</f>
        <v>0</v>
      </c>
      <c r="K3841" s="7">
        <f ca="1">K3840*IFERROR(1+TradeDash[[#This Row],[Port Return]],1)</f>
        <v>6123993.9625233207</v>
      </c>
      <c r="L3841" s="7">
        <f ca="1">IF(ISNUMBER(TradeDash[[#This Row],[Port Return]]),L3840*(1+TradeDash[[#This Row],[Returns]]),L3840)</f>
        <v>5294276.6295707552</v>
      </c>
    </row>
    <row r="3842" spans="1:12" x14ac:dyDescent="0.35">
      <c r="A3842" s="1">
        <v>42136</v>
      </c>
      <c r="B3842" s="16">
        <f>YEAR(TradeDash[[#This Row],[Date]])</f>
        <v>2015</v>
      </c>
      <c r="C3842">
        <v>8126.95</v>
      </c>
      <c r="D3842" s="3">
        <f>IFERROR(TradeDash[[#This Row],[Nifty]]/C3841-1,"")</f>
        <v>-2.3819104531395463E-2</v>
      </c>
      <c r="E3842">
        <f ca="1">IFERROR(AVERAGE(OFFSET(TradeDash[[#This Row],[Returns]],0,0,-n_days))/STDEV(OFFSET(TradeDash[[#This Row],[Returns]],0,0,-n_days)),"")</f>
        <v>-0.2969253601755949</v>
      </c>
      <c r="F3842">
        <f ca="1">IFERROR(AVERAGE(OFFSET(TradeDash[[#This Row],[Returns]],0,0,-n_days*2))/STDEV(OFFSET(TradeDash[[#This Row],[Returns]],0,0,-n_days*2)),"")</f>
        <v>-0.14655490936786086</v>
      </c>
      <c r="G3842">
        <f ca="1">IF(ISNUMBER(TradeDash[[#This Row],[2n day Sharpe]]),AVERAGE(TradeDash[[#This Row],[n day Sharpe]:[2n day Sharpe]]),"")</f>
        <v>-0.22174013477172788</v>
      </c>
      <c r="H3842">
        <f ca="1">IF(ISNUMBER(TradeDash[[#This Row],[Sharpe Average]]),IF(TradeDash[[#This Row],[Sharpe Average]]&gt;$G$1,1,0),"")</f>
        <v>0</v>
      </c>
      <c r="I3842" s="2">
        <f ca="1">IF(ISNUMBER(TradeDash[[#This Row],[Signal]]),MAX(IF(AND(TradeDash[[#This Row],[Signal]]=1,I3841&lt;1),I3841+$E$1,IF(AND(TradeDash[[#This Row],[Signal]]=0,I3841&gt;0),I3841-$E$1,IF(AND(TradeDash[[#This Row],[Signal]]=1,I3841=1),I3841,IF(AND(TradeDash[[#This Row],[Signal]]=0,I3841=0),I3841,0)))),0),"")</f>
        <v>0</v>
      </c>
      <c r="J3842" s="3">
        <f ca="1">IF(ISNUMBER(TradeDash[[#This Row],[Position]]),TradeDash[[#This Row],[Position]]*D3843,"")</f>
        <v>0</v>
      </c>
      <c r="K3842" s="7">
        <f ca="1">K3841*IFERROR(1+TradeDash[[#This Row],[Port Return]],1)</f>
        <v>6123993.9625233207</v>
      </c>
      <c r="L3842" s="7">
        <f ca="1">IF(ISNUMBER(TradeDash[[#This Row],[Port Return]]),L3841*(1+TradeDash[[#This Row],[Returns]]),L3841)</f>
        <v>5168171.701112885</v>
      </c>
    </row>
    <row r="3843" spans="1:12" x14ac:dyDescent="0.35">
      <c r="A3843" s="1">
        <v>42137</v>
      </c>
      <c r="B3843" s="16">
        <f>YEAR(TradeDash[[#This Row],[Date]])</f>
        <v>2015</v>
      </c>
      <c r="C3843">
        <v>8235.4500000000007</v>
      </c>
      <c r="D3843" s="3">
        <f>IFERROR(TradeDash[[#This Row],[Nifty]]/C3842-1,"")</f>
        <v>1.3350641999766433E-2</v>
      </c>
      <c r="E3843">
        <f ca="1">IFERROR(AVERAGE(OFFSET(TradeDash[[#This Row],[Returns]],0,0,-n_days))/STDEV(OFFSET(TradeDash[[#This Row],[Returns]],0,0,-n_days)),"")</f>
        <v>-0.26046843975184381</v>
      </c>
      <c r="F3843">
        <f ca="1">IFERROR(AVERAGE(OFFSET(TradeDash[[#This Row],[Returns]],0,0,-n_days*2))/STDEV(OFFSET(TradeDash[[#This Row],[Returns]],0,0,-n_days*2)),"")</f>
        <v>-0.1346665298196387</v>
      </c>
      <c r="G3843">
        <f ca="1">IF(ISNUMBER(TradeDash[[#This Row],[2n day Sharpe]]),AVERAGE(TradeDash[[#This Row],[n day Sharpe]:[2n day Sharpe]]),"")</f>
        <v>-0.19756748478574127</v>
      </c>
      <c r="H3843">
        <f ca="1">IF(ISNUMBER(TradeDash[[#This Row],[Sharpe Average]]),IF(TradeDash[[#This Row],[Sharpe Average]]&gt;$G$1,1,0),"")</f>
        <v>0</v>
      </c>
      <c r="I3843" s="2">
        <f ca="1">IF(ISNUMBER(TradeDash[[#This Row],[Signal]]),MAX(IF(AND(TradeDash[[#This Row],[Signal]]=1,I3842&lt;1),I3842+$E$1,IF(AND(TradeDash[[#This Row],[Signal]]=0,I3842&gt;0),I3842-$E$1,IF(AND(TradeDash[[#This Row],[Signal]]=1,I3842=1),I3842,IF(AND(TradeDash[[#This Row],[Signal]]=0,I3842=0),I3842,0)))),0),"")</f>
        <v>0</v>
      </c>
      <c r="J3843" s="3">
        <f ca="1">IF(ISNUMBER(TradeDash[[#This Row],[Position]]),TradeDash[[#This Row],[Position]]*D3844,"")</f>
        <v>0</v>
      </c>
      <c r="K3843" s="7">
        <f ca="1">K3842*IFERROR(1+TradeDash[[#This Row],[Port Return]],1)</f>
        <v>6123993.9625233207</v>
      </c>
      <c r="L3843" s="7">
        <f ca="1">IF(ISNUMBER(TradeDash[[#This Row],[Port Return]]),L3842*(1+TradeDash[[#This Row],[Returns]]),L3842)</f>
        <v>5237170.1112877671</v>
      </c>
    </row>
    <row r="3844" spans="1:12" x14ac:dyDescent="0.35">
      <c r="A3844" s="1">
        <v>42138</v>
      </c>
      <c r="B3844" s="16">
        <f>YEAR(TradeDash[[#This Row],[Date]])</f>
        <v>2015</v>
      </c>
      <c r="C3844">
        <v>8224.2000000000007</v>
      </c>
      <c r="D3844" s="3">
        <f>IFERROR(TradeDash[[#This Row],[Nifty]]/C3843-1,"")</f>
        <v>-1.3660455712802833E-3</v>
      </c>
      <c r="E3844">
        <f ca="1">IFERROR(AVERAGE(OFFSET(TradeDash[[#This Row],[Returns]],0,0,-n_days))/STDEV(OFFSET(TradeDash[[#This Row],[Returns]],0,0,-n_days)),"")</f>
        <v>-0.23081294908257941</v>
      </c>
      <c r="F3844">
        <f ca="1">IFERROR(AVERAGE(OFFSET(TradeDash[[#This Row],[Returns]],0,0,-n_days*2))/STDEV(OFFSET(TradeDash[[#This Row],[Returns]],0,0,-n_days*2)),"")</f>
        <v>-0.10732751332862284</v>
      </c>
      <c r="G3844">
        <f ca="1">IF(ISNUMBER(TradeDash[[#This Row],[2n day Sharpe]]),AVERAGE(TradeDash[[#This Row],[n day Sharpe]:[2n day Sharpe]]),"")</f>
        <v>-0.16907023120560111</v>
      </c>
      <c r="H3844">
        <f ca="1">IF(ISNUMBER(TradeDash[[#This Row],[Sharpe Average]]),IF(TradeDash[[#This Row],[Sharpe Average]]&gt;$G$1,1,0),"")</f>
        <v>0</v>
      </c>
      <c r="I3844" s="2">
        <f ca="1">IF(ISNUMBER(TradeDash[[#This Row],[Signal]]),MAX(IF(AND(TradeDash[[#This Row],[Signal]]=1,I3843&lt;1),I3843+$E$1,IF(AND(TradeDash[[#This Row],[Signal]]=0,I3843&gt;0),I3843-$E$1,IF(AND(TradeDash[[#This Row],[Signal]]=1,I3843=1),I3843,IF(AND(TradeDash[[#This Row],[Signal]]=0,I3843=0),I3843,0)))),0),"")</f>
        <v>0</v>
      </c>
      <c r="J3844" s="3">
        <f ca="1">IF(ISNUMBER(TradeDash[[#This Row],[Position]]),TradeDash[[#This Row],[Position]]*D3845,"")</f>
        <v>0</v>
      </c>
      <c r="K3844" s="7">
        <f ca="1">K3843*IFERROR(1+TradeDash[[#This Row],[Port Return]],1)</f>
        <v>6123993.9625233207</v>
      </c>
      <c r="L3844" s="7">
        <f ca="1">IF(ISNUMBER(TradeDash[[#This Row],[Port Return]]),L3843*(1+TradeDash[[#This Row],[Returns]]),L3843)</f>
        <v>5230015.898251201</v>
      </c>
    </row>
    <row r="3845" spans="1:12" x14ac:dyDescent="0.35">
      <c r="A3845" s="1">
        <v>42139</v>
      </c>
      <c r="B3845" s="16">
        <f>YEAR(TradeDash[[#This Row],[Date]])</f>
        <v>2015</v>
      </c>
      <c r="C3845">
        <v>8262.35</v>
      </c>
      <c r="D3845" s="3">
        <f>IFERROR(TradeDash[[#This Row],[Nifty]]/C3844-1,"")</f>
        <v>4.6387490576591528E-3</v>
      </c>
      <c r="E3845">
        <f ca="1">IFERROR(AVERAGE(OFFSET(TradeDash[[#This Row],[Returns]],0,0,-n_days))/STDEV(OFFSET(TradeDash[[#This Row],[Returns]],0,0,-n_days)),"")</f>
        <v>-0.19252970799490374</v>
      </c>
      <c r="F3845">
        <f ca="1">IFERROR(AVERAGE(OFFSET(TradeDash[[#This Row],[Returns]],0,0,-n_days*2))/STDEV(OFFSET(TradeDash[[#This Row],[Returns]],0,0,-n_days*2)),"")</f>
        <v>-9.2796321341779314E-2</v>
      </c>
      <c r="G3845">
        <f ca="1">IF(ISNUMBER(TradeDash[[#This Row],[2n day Sharpe]]),AVERAGE(TradeDash[[#This Row],[n day Sharpe]:[2n day Sharpe]]),"")</f>
        <v>-0.14266301466834153</v>
      </c>
      <c r="H3845">
        <f ca="1">IF(ISNUMBER(TradeDash[[#This Row],[Sharpe Average]]),IF(TradeDash[[#This Row],[Sharpe Average]]&gt;$G$1,1,0),"")</f>
        <v>0</v>
      </c>
      <c r="I3845" s="2">
        <f ca="1">IF(ISNUMBER(TradeDash[[#This Row],[Signal]]),MAX(IF(AND(TradeDash[[#This Row],[Signal]]=1,I3844&lt;1),I3844+$E$1,IF(AND(TradeDash[[#This Row],[Signal]]=0,I3844&gt;0),I3844-$E$1,IF(AND(TradeDash[[#This Row],[Signal]]=1,I3844=1),I3844,IF(AND(TradeDash[[#This Row],[Signal]]=0,I3844=0),I3844,0)))),0),"")</f>
        <v>0</v>
      </c>
      <c r="J3845" s="3">
        <f ca="1">IF(ISNUMBER(TradeDash[[#This Row],[Position]]),TradeDash[[#This Row],[Position]]*D3846,"")</f>
        <v>0</v>
      </c>
      <c r="K3845" s="7">
        <f ca="1">K3844*IFERROR(1+TradeDash[[#This Row],[Port Return]],1)</f>
        <v>6123993.9625233207</v>
      </c>
      <c r="L3845" s="7">
        <f ca="1">IF(ISNUMBER(TradeDash[[#This Row],[Port Return]]),L3844*(1+TradeDash[[#This Row],[Returns]]),L3844)</f>
        <v>5254276.6295707561</v>
      </c>
    </row>
    <row r="3846" spans="1:12" x14ac:dyDescent="0.35">
      <c r="A3846" s="1">
        <v>42142</v>
      </c>
      <c r="B3846" s="16">
        <f>YEAR(TradeDash[[#This Row],[Date]])</f>
        <v>2015</v>
      </c>
      <c r="C3846">
        <v>8373.65</v>
      </c>
      <c r="D3846" s="3">
        <f>IFERROR(TradeDash[[#This Row],[Nifty]]/C3845-1,"")</f>
        <v>1.3470743795651163E-2</v>
      </c>
      <c r="E3846">
        <f ca="1">IFERROR(AVERAGE(OFFSET(TradeDash[[#This Row],[Returns]],0,0,-n_days))/STDEV(OFFSET(TradeDash[[#This Row],[Returns]],0,0,-n_days)),"")</f>
        <v>-9.5337374425261759E-2</v>
      </c>
      <c r="F3846">
        <f ca="1">IFERROR(AVERAGE(OFFSET(TradeDash[[#This Row],[Returns]],0,0,-n_days*2))/STDEV(OFFSET(TradeDash[[#This Row],[Returns]],0,0,-n_days*2)),"")</f>
        <v>-8.5328512117278904E-2</v>
      </c>
      <c r="G3846">
        <f ca="1">IF(ISNUMBER(TradeDash[[#This Row],[2n day Sharpe]]),AVERAGE(TradeDash[[#This Row],[n day Sharpe]:[2n day Sharpe]]),"")</f>
        <v>-9.0332943271270338E-2</v>
      </c>
      <c r="H3846">
        <f ca="1">IF(ISNUMBER(TradeDash[[#This Row],[Sharpe Average]]),IF(TradeDash[[#This Row],[Sharpe Average]]&gt;$G$1,1,0),"")</f>
        <v>0</v>
      </c>
      <c r="I3846" s="2">
        <f ca="1">IF(ISNUMBER(TradeDash[[#This Row],[Signal]]),MAX(IF(AND(TradeDash[[#This Row],[Signal]]=1,I3845&lt;1),I3845+$E$1,IF(AND(TradeDash[[#This Row],[Signal]]=0,I3845&gt;0),I3845-$E$1,IF(AND(TradeDash[[#This Row],[Signal]]=1,I3845=1),I3845,IF(AND(TradeDash[[#This Row],[Signal]]=0,I3845=0),I3845,0)))),0),"")</f>
        <v>0</v>
      </c>
      <c r="J3846" s="3">
        <f ca="1">IF(ISNUMBER(TradeDash[[#This Row],[Position]]),TradeDash[[#This Row],[Position]]*D3847,"")</f>
        <v>0</v>
      </c>
      <c r="K3846" s="7">
        <f ca="1">K3845*IFERROR(1+TradeDash[[#This Row],[Port Return]],1)</f>
        <v>6123993.9625233207</v>
      </c>
      <c r="L3846" s="7">
        <f ca="1">IF(ISNUMBER(TradeDash[[#This Row],[Port Return]]),L3845*(1+TradeDash[[#This Row],[Returns]]),L3845)</f>
        <v>5325055.6438791817</v>
      </c>
    </row>
    <row r="3847" spans="1:12" x14ac:dyDescent="0.35">
      <c r="A3847" s="1">
        <v>42143</v>
      </c>
      <c r="B3847" s="16">
        <f>YEAR(TradeDash[[#This Row],[Date]])</f>
        <v>2015</v>
      </c>
      <c r="C3847">
        <v>8365.65</v>
      </c>
      <c r="D3847" s="3">
        <f>IFERROR(TradeDash[[#This Row],[Nifty]]/C3846-1,"")</f>
        <v>-9.5537788180777294E-4</v>
      </c>
      <c r="E3847">
        <f ca="1">IFERROR(AVERAGE(OFFSET(TradeDash[[#This Row],[Returns]],0,0,-n_days))/STDEV(OFFSET(TradeDash[[#This Row],[Returns]],0,0,-n_days)),"")</f>
        <v>-3.210541868005834E-2</v>
      </c>
      <c r="F3847">
        <f ca="1">IFERROR(AVERAGE(OFFSET(TradeDash[[#This Row],[Returns]],0,0,-n_days*2))/STDEV(OFFSET(TradeDash[[#This Row],[Returns]],0,0,-n_days*2)),"")</f>
        <v>-7.8016083338955058E-2</v>
      </c>
      <c r="G3847">
        <f ca="1">IF(ISNUMBER(TradeDash[[#This Row],[2n day Sharpe]]),AVERAGE(TradeDash[[#This Row],[n day Sharpe]:[2n day Sharpe]]),"")</f>
        <v>-5.5060751009506699E-2</v>
      </c>
      <c r="H3847">
        <f ca="1">IF(ISNUMBER(TradeDash[[#This Row],[Sharpe Average]]),IF(TradeDash[[#This Row],[Sharpe Average]]&gt;$G$1,1,0),"")</f>
        <v>0</v>
      </c>
      <c r="I3847" s="2">
        <f ca="1">IF(ISNUMBER(TradeDash[[#This Row],[Signal]]),MAX(IF(AND(TradeDash[[#This Row],[Signal]]=1,I3846&lt;1),I3846+$E$1,IF(AND(TradeDash[[#This Row],[Signal]]=0,I3846&gt;0),I3846-$E$1,IF(AND(TradeDash[[#This Row],[Signal]]=1,I3846=1),I3846,IF(AND(TradeDash[[#This Row],[Signal]]=0,I3846=0),I3846,0)))),0),"")</f>
        <v>0</v>
      </c>
      <c r="J3847" s="3">
        <f ca="1">IF(ISNUMBER(TradeDash[[#This Row],[Position]]),TradeDash[[#This Row],[Position]]*D3848,"")</f>
        <v>0</v>
      </c>
      <c r="K3847" s="7">
        <f ca="1">K3846*IFERROR(1+TradeDash[[#This Row],[Port Return]],1)</f>
        <v>6123993.9625233207</v>
      </c>
      <c r="L3847" s="7">
        <f ca="1">IF(ISNUMBER(TradeDash[[#This Row],[Port Return]]),L3846*(1+TradeDash[[#This Row],[Returns]]),L3846)</f>
        <v>5319968.203497624</v>
      </c>
    </row>
    <row r="3848" spans="1:12" x14ac:dyDescent="0.35">
      <c r="A3848" s="1">
        <v>42144</v>
      </c>
      <c r="B3848" s="16">
        <f>YEAR(TradeDash[[#This Row],[Date]])</f>
        <v>2015</v>
      </c>
      <c r="C3848">
        <v>8423.25</v>
      </c>
      <c r="D3848" s="3">
        <f>IFERROR(TradeDash[[#This Row],[Nifty]]/C3847-1,"")</f>
        <v>6.8852988112102498E-3</v>
      </c>
      <c r="E3848">
        <f ca="1">IFERROR(AVERAGE(OFFSET(TradeDash[[#This Row],[Returns]],0,0,-n_days))/STDEV(OFFSET(TradeDash[[#This Row],[Returns]],0,0,-n_days)),"")</f>
        <v>2.7282923838273198E-2</v>
      </c>
      <c r="F3848">
        <f ca="1">IFERROR(AVERAGE(OFFSET(TradeDash[[#This Row],[Returns]],0,0,-n_days*2))/STDEV(OFFSET(TradeDash[[#This Row],[Returns]],0,0,-n_days*2)),"")</f>
        <v>-4.9424846197987302E-2</v>
      </c>
      <c r="G3848">
        <f ca="1">IF(ISNUMBER(TradeDash[[#This Row],[2n day Sharpe]]),AVERAGE(TradeDash[[#This Row],[n day Sharpe]:[2n day Sharpe]]),"")</f>
        <v>-1.1070961179857052E-2</v>
      </c>
      <c r="H3848">
        <f ca="1">IF(ISNUMBER(TradeDash[[#This Row],[Sharpe Average]]),IF(TradeDash[[#This Row],[Sharpe Average]]&gt;$G$1,1,0),"")</f>
        <v>0</v>
      </c>
      <c r="I3848" s="2">
        <f ca="1">IF(ISNUMBER(TradeDash[[#This Row],[Signal]]),MAX(IF(AND(TradeDash[[#This Row],[Signal]]=1,I3847&lt;1),I3847+$E$1,IF(AND(TradeDash[[#This Row],[Signal]]=0,I3847&gt;0),I3847-$E$1,IF(AND(TradeDash[[#This Row],[Signal]]=1,I3847=1),I3847,IF(AND(TradeDash[[#This Row],[Signal]]=0,I3847=0),I3847,0)))),0),"")</f>
        <v>0</v>
      </c>
      <c r="J3848" s="3">
        <f ca="1">IF(ISNUMBER(TradeDash[[#This Row],[Position]]),TradeDash[[#This Row],[Position]]*D3849,"")</f>
        <v>0</v>
      </c>
      <c r="K3848" s="7">
        <f ca="1">K3847*IFERROR(1+TradeDash[[#This Row],[Port Return]],1)</f>
        <v>6123993.9625233207</v>
      </c>
      <c r="L3848" s="7">
        <f ca="1">IF(ISNUMBER(TradeDash[[#This Row],[Port Return]]),L3847*(1+TradeDash[[#This Row],[Returns]]),L3847)</f>
        <v>5356597.7742448421</v>
      </c>
    </row>
    <row r="3849" spans="1:12" x14ac:dyDescent="0.35">
      <c r="A3849" s="1">
        <v>42145</v>
      </c>
      <c r="B3849" s="16">
        <f>YEAR(TradeDash[[#This Row],[Date]])</f>
        <v>2015</v>
      </c>
      <c r="C3849">
        <v>8421</v>
      </c>
      <c r="D3849" s="3">
        <f>IFERROR(TradeDash[[#This Row],[Nifty]]/C3848-1,"")</f>
        <v>-2.6711779894939003E-4</v>
      </c>
      <c r="E3849">
        <f ca="1">IFERROR(AVERAGE(OFFSET(TradeDash[[#This Row],[Returns]],0,0,-n_days))/STDEV(OFFSET(TradeDash[[#This Row],[Returns]],0,0,-n_days)),"")</f>
        <v>1.9978891061988714E-3</v>
      </c>
      <c r="F3849">
        <f ca="1">IFERROR(AVERAGE(OFFSET(TradeDash[[#This Row],[Returns]],0,0,-n_days*2))/STDEV(OFFSET(TradeDash[[#This Row],[Returns]],0,0,-n_days*2)),"")</f>
        <v>-3.3811152211933301E-2</v>
      </c>
      <c r="G3849">
        <f ca="1">IF(ISNUMBER(TradeDash[[#This Row],[2n day Sharpe]]),AVERAGE(TradeDash[[#This Row],[n day Sharpe]:[2n day Sharpe]]),"")</f>
        <v>-1.5906631552867215E-2</v>
      </c>
      <c r="H3849">
        <f ca="1">IF(ISNUMBER(TradeDash[[#This Row],[Sharpe Average]]),IF(TradeDash[[#This Row],[Sharpe Average]]&gt;$G$1,1,0),"")</f>
        <v>0</v>
      </c>
      <c r="I3849" s="2">
        <f ca="1">IF(ISNUMBER(TradeDash[[#This Row],[Signal]]),MAX(IF(AND(TradeDash[[#This Row],[Signal]]=1,I3848&lt;1),I3848+$E$1,IF(AND(TradeDash[[#This Row],[Signal]]=0,I3848&gt;0),I3848-$E$1,IF(AND(TradeDash[[#This Row],[Signal]]=1,I3848=1),I3848,IF(AND(TradeDash[[#This Row],[Signal]]=0,I3848=0),I3848,0)))),0),"")</f>
        <v>0</v>
      </c>
      <c r="J3849" s="3">
        <f ca="1">IF(ISNUMBER(TradeDash[[#This Row],[Position]]),TradeDash[[#This Row],[Position]]*D3850,"")</f>
        <v>0</v>
      </c>
      <c r="K3849" s="7">
        <f ca="1">K3848*IFERROR(1+TradeDash[[#This Row],[Port Return]],1)</f>
        <v>6123993.9625233207</v>
      </c>
      <c r="L3849" s="7">
        <f ca="1">IF(ISNUMBER(TradeDash[[#This Row],[Port Return]]),L3848*(1+TradeDash[[#This Row],[Returns]]),L3848)</f>
        <v>5355166.9316375284</v>
      </c>
    </row>
    <row r="3850" spans="1:12" x14ac:dyDescent="0.35">
      <c r="A3850" s="1">
        <v>42146</v>
      </c>
      <c r="B3850" s="16">
        <f>YEAR(TradeDash[[#This Row],[Date]])</f>
        <v>2015</v>
      </c>
      <c r="C3850">
        <v>8458.9500000000007</v>
      </c>
      <c r="D3850" s="3">
        <f>IFERROR(TradeDash[[#This Row],[Nifty]]/C3849-1,"")</f>
        <v>4.5065906661918564E-3</v>
      </c>
      <c r="E3850">
        <f ca="1">IFERROR(AVERAGE(OFFSET(TradeDash[[#This Row],[Returns]],0,0,-n_days))/STDEV(OFFSET(TradeDash[[#This Row],[Returns]],0,0,-n_days)),"")</f>
        <v>3.4364704217472272E-2</v>
      </c>
      <c r="F3850">
        <f ca="1">IFERROR(AVERAGE(OFFSET(TradeDash[[#This Row],[Returns]],0,0,-n_days*2))/STDEV(OFFSET(TradeDash[[#This Row],[Returns]],0,0,-n_days*2)),"")</f>
        <v>-1.85366138593486E-2</v>
      </c>
      <c r="G3850">
        <f ca="1">IF(ISNUMBER(TradeDash[[#This Row],[2n day Sharpe]]),AVERAGE(TradeDash[[#This Row],[n day Sharpe]:[2n day Sharpe]]),"")</f>
        <v>7.9140451790618363E-3</v>
      </c>
      <c r="H3850">
        <f ca="1">IF(ISNUMBER(TradeDash[[#This Row],[Sharpe Average]]),IF(TradeDash[[#This Row],[Sharpe Average]]&gt;$G$1,1,0),"")</f>
        <v>1</v>
      </c>
      <c r="I3850" s="2">
        <f ca="1">IF(ISNUMBER(TradeDash[[#This Row],[Signal]]),MAX(IF(AND(TradeDash[[#This Row],[Signal]]=1,I3849&lt;1),I3849+$E$1,IF(AND(TradeDash[[#This Row],[Signal]]=0,I3849&gt;0),I3849-$E$1,IF(AND(TradeDash[[#This Row],[Signal]]=1,I3849=1),I3849,IF(AND(TradeDash[[#This Row],[Signal]]=0,I3849=0),I3849,0)))),0),"")</f>
        <v>0.2</v>
      </c>
      <c r="J3850" s="3">
        <f ca="1">IF(ISNUMBER(TradeDash[[#This Row],[Position]]),TradeDash[[#This Row],[Position]]*D3851,"")</f>
        <v>-2.0971870031150533E-3</v>
      </c>
      <c r="K3850" s="7">
        <f ca="1">K3849*IFERROR(1+TradeDash[[#This Row],[Port Return]],1)</f>
        <v>6111150.8019779623</v>
      </c>
      <c r="L3850" s="7">
        <f ca="1">IF(ISNUMBER(TradeDash[[#This Row],[Port Return]]),L3849*(1+TradeDash[[#This Row],[Returns]]),L3849)</f>
        <v>5379300.4769475451</v>
      </c>
    </row>
    <row r="3851" spans="1:12" x14ac:dyDescent="0.35">
      <c r="A3851" s="1">
        <v>42149</v>
      </c>
      <c r="B3851" s="16">
        <f>YEAR(TradeDash[[#This Row],[Date]])</f>
        <v>2015</v>
      </c>
      <c r="C3851">
        <v>8370.25</v>
      </c>
      <c r="D3851" s="3">
        <f>IFERROR(TradeDash[[#This Row],[Nifty]]/C3850-1,"")</f>
        <v>-1.0485935015575265E-2</v>
      </c>
      <c r="E3851">
        <f ca="1">IFERROR(AVERAGE(OFFSET(TradeDash[[#This Row],[Returns]],0,0,-n_days))/STDEV(OFFSET(TradeDash[[#This Row],[Returns]],0,0,-n_days)),"")</f>
        <v>3.6779122827715595E-2</v>
      </c>
      <c r="F3851">
        <f ca="1">IFERROR(AVERAGE(OFFSET(TradeDash[[#This Row],[Returns]],0,0,-n_days*2))/STDEV(OFFSET(TradeDash[[#This Row],[Returns]],0,0,-n_days*2)),"")</f>
        <v>-3.9377445199795927E-2</v>
      </c>
      <c r="G3851">
        <f ca="1">IF(ISNUMBER(TradeDash[[#This Row],[2n day Sharpe]]),AVERAGE(TradeDash[[#This Row],[n day Sharpe]:[2n day Sharpe]]),"")</f>
        <v>-1.299161186040166E-3</v>
      </c>
      <c r="H3851">
        <f ca="1">IF(ISNUMBER(TradeDash[[#This Row],[Sharpe Average]]),IF(TradeDash[[#This Row],[Sharpe Average]]&gt;$G$1,1,0),"")</f>
        <v>0</v>
      </c>
      <c r="I3851" s="2">
        <f ca="1">IF(ISNUMBER(TradeDash[[#This Row],[Signal]]),MAX(IF(AND(TradeDash[[#This Row],[Signal]]=1,I3850&lt;1),I3850+$E$1,IF(AND(TradeDash[[#This Row],[Signal]]=0,I3850&gt;0),I3850-$E$1,IF(AND(TradeDash[[#This Row],[Signal]]=1,I3850=1),I3850,IF(AND(TradeDash[[#This Row],[Signal]]=0,I3850=0),I3850,0)))),0),"")</f>
        <v>0</v>
      </c>
      <c r="J3851" s="3">
        <f ca="1">IF(ISNUMBER(TradeDash[[#This Row],[Position]]),TradeDash[[#This Row],[Position]]*D3852,"")</f>
        <v>0</v>
      </c>
      <c r="K3851" s="7">
        <f ca="1">K3850*IFERROR(1+TradeDash[[#This Row],[Port Return]],1)</f>
        <v>6111150.8019779623</v>
      </c>
      <c r="L3851" s="7">
        <f ca="1">IF(ISNUMBER(TradeDash[[#This Row],[Port Return]]),L3850*(1+TradeDash[[#This Row],[Returns]]),L3850)</f>
        <v>5322893.4817170203</v>
      </c>
    </row>
    <row r="3852" spans="1:12" x14ac:dyDescent="0.35">
      <c r="A3852" s="1">
        <v>42150</v>
      </c>
      <c r="B3852" s="16">
        <f>YEAR(TradeDash[[#This Row],[Date]])</f>
        <v>2015</v>
      </c>
      <c r="C3852">
        <v>8339.35</v>
      </c>
      <c r="D3852" s="3">
        <f>IFERROR(TradeDash[[#This Row],[Nifty]]/C3851-1,"")</f>
        <v>-3.6916460081837243E-3</v>
      </c>
      <c r="E3852">
        <f ca="1">IFERROR(AVERAGE(OFFSET(TradeDash[[#This Row],[Returns]],0,0,-n_days))/STDEV(OFFSET(TradeDash[[#This Row],[Returns]],0,0,-n_days)),"")</f>
        <v>6.6916851193315655E-2</v>
      </c>
      <c r="F3852">
        <f ca="1">IFERROR(AVERAGE(OFFSET(TradeDash[[#This Row],[Returns]],0,0,-n_days*2))/STDEV(OFFSET(TradeDash[[#This Row],[Returns]],0,0,-n_days*2)),"")</f>
        <v>-4.4330369960483756E-2</v>
      </c>
      <c r="G3852">
        <f ca="1">IF(ISNUMBER(TradeDash[[#This Row],[2n day Sharpe]]),AVERAGE(TradeDash[[#This Row],[n day Sharpe]:[2n day Sharpe]]),"")</f>
        <v>1.1293240616415949E-2</v>
      </c>
      <c r="H3852">
        <f ca="1">IF(ISNUMBER(TradeDash[[#This Row],[Sharpe Average]]),IF(TradeDash[[#This Row],[Sharpe Average]]&gt;$G$1,1,0),"")</f>
        <v>1</v>
      </c>
      <c r="I3852" s="2">
        <f ca="1">IF(ISNUMBER(TradeDash[[#This Row],[Signal]]),MAX(IF(AND(TradeDash[[#This Row],[Signal]]=1,I3851&lt;1),I3851+$E$1,IF(AND(TradeDash[[#This Row],[Signal]]=0,I3851&gt;0),I3851-$E$1,IF(AND(TradeDash[[#This Row],[Signal]]=1,I3851=1),I3851,IF(AND(TradeDash[[#This Row],[Signal]]=0,I3851=0),I3851,0)))),0),"")</f>
        <v>0.2</v>
      </c>
      <c r="J3852" s="3">
        <f ca="1">IF(ISNUMBER(TradeDash[[#This Row],[Position]]),TradeDash[[#This Row],[Position]]*D3853,"")</f>
        <v>-1.1391775138349659E-4</v>
      </c>
      <c r="K3852" s="7">
        <f ca="1">K3851*IFERROR(1+TradeDash[[#This Row],[Port Return]],1)</f>
        <v>6110454.6334202355</v>
      </c>
      <c r="L3852" s="7">
        <f ca="1">IF(ISNUMBER(TradeDash[[#This Row],[Port Return]]),L3851*(1+TradeDash[[#This Row],[Returns]]),L3851)</f>
        <v>5303243.2432432529</v>
      </c>
    </row>
    <row r="3853" spans="1:12" x14ac:dyDescent="0.35">
      <c r="A3853" s="1">
        <v>42151</v>
      </c>
      <c r="B3853" s="16">
        <f>YEAR(TradeDash[[#This Row],[Date]])</f>
        <v>2015</v>
      </c>
      <c r="C3853">
        <v>8334.6</v>
      </c>
      <c r="D3853" s="3">
        <f>IFERROR(TradeDash[[#This Row],[Nifty]]/C3852-1,"")</f>
        <v>-5.695887569174829E-4</v>
      </c>
      <c r="E3853">
        <f ca="1">IFERROR(AVERAGE(OFFSET(TradeDash[[#This Row],[Returns]],0,0,-n_days))/STDEV(OFFSET(TradeDash[[#This Row],[Returns]],0,0,-n_days)),"")</f>
        <v>2.983247938699209E-2</v>
      </c>
      <c r="F3853">
        <f ca="1">IFERROR(AVERAGE(OFFSET(TradeDash[[#This Row],[Returns]],0,0,-n_days*2))/STDEV(OFFSET(TradeDash[[#This Row],[Returns]],0,0,-n_days*2)),"")</f>
        <v>3.1952463686430754E-3</v>
      </c>
      <c r="G3853">
        <f ca="1">IF(ISNUMBER(TradeDash[[#This Row],[2n day Sharpe]]),AVERAGE(TradeDash[[#This Row],[n day Sharpe]:[2n day Sharpe]]),"")</f>
        <v>1.6513862877817583E-2</v>
      </c>
      <c r="H3853">
        <f ca="1">IF(ISNUMBER(TradeDash[[#This Row],[Sharpe Average]]),IF(TradeDash[[#This Row],[Sharpe Average]]&gt;$G$1,1,0),"")</f>
        <v>1</v>
      </c>
      <c r="I3853" s="2">
        <f ca="1">IF(ISNUMBER(TradeDash[[#This Row],[Signal]]),MAX(IF(AND(TradeDash[[#This Row],[Signal]]=1,I3852&lt;1),I3852+$E$1,IF(AND(TradeDash[[#This Row],[Signal]]=0,I3852&gt;0),I3852-$E$1,IF(AND(TradeDash[[#This Row],[Signal]]=1,I3852=1),I3852,IF(AND(TradeDash[[#This Row],[Signal]]=0,I3852=0),I3852,0)))),0),"")</f>
        <v>0.4</v>
      </c>
      <c r="J3853" s="3">
        <f ca="1">IF(ISNUMBER(TradeDash[[#This Row],[Position]]),TradeDash[[#This Row],[Position]]*D3854,"")</f>
        <v>-7.4868619969765688E-4</v>
      </c>
      <c r="K3853" s="7">
        <f ca="1">K3852*IFERROR(1+TradeDash[[#This Row],[Port Return]],1)</f>
        <v>6105879.8203623146</v>
      </c>
      <c r="L3853" s="7">
        <f ca="1">IF(ISNUMBER(TradeDash[[#This Row],[Port Return]]),L3852*(1+TradeDash[[#This Row],[Returns]]),L3852)</f>
        <v>5300222.5755167026</v>
      </c>
    </row>
    <row r="3854" spans="1:12" x14ac:dyDescent="0.35">
      <c r="A3854" s="1">
        <v>42152</v>
      </c>
      <c r="B3854" s="16">
        <f>YEAR(TradeDash[[#This Row],[Date]])</f>
        <v>2015</v>
      </c>
      <c r="C3854">
        <v>8319</v>
      </c>
      <c r="D3854" s="3">
        <f>IFERROR(TradeDash[[#This Row],[Nifty]]/C3853-1,"")</f>
        <v>-1.871715499244142E-3</v>
      </c>
      <c r="E3854">
        <f ca="1">IFERROR(AVERAGE(OFFSET(TradeDash[[#This Row],[Returns]],0,0,-n_days))/STDEV(OFFSET(TradeDash[[#This Row],[Returns]],0,0,-n_days)),"")</f>
        <v>4.4951721152237646E-2</v>
      </c>
      <c r="F3854">
        <f ca="1">IFERROR(AVERAGE(OFFSET(TradeDash[[#This Row],[Returns]],0,0,-n_days*2))/STDEV(OFFSET(TradeDash[[#This Row],[Returns]],0,0,-n_days*2)),"")</f>
        <v>-9.2242044279389147E-4</v>
      </c>
      <c r="G3854">
        <f ca="1">IF(ISNUMBER(TradeDash[[#This Row],[2n day Sharpe]]),AVERAGE(TradeDash[[#This Row],[n day Sharpe]:[2n day Sharpe]]),"")</f>
        <v>2.2014650354721877E-2</v>
      </c>
      <c r="H3854">
        <f ca="1">IF(ISNUMBER(TradeDash[[#This Row],[Sharpe Average]]),IF(TradeDash[[#This Row],[Sharpe Average]]&gt;$G$1,1,0),"")</f>
        <v>1</v>
      </c>
      <c r="I3854" s="2">
        <f ca="1">IF(ISNUMBER(TradeDash[[#This Row],[Signal]]),MAX(IF(AND(TradeDash[[#This Row],[Signal]]=1,I3853&lt;1),I3853+$E$1,IF(AND(TradeDash[[#This Row],[Signal]]=0,I3853&gt;0),I3853-$E$1,IF(AND(TradeDash[[#This Row],[Signal]]=1,I3853=1),I3853,IF(AND(TradeDash[[#This Row],[Signal]]=0,I3853=0),I3853,0)))),0),"")</f>
        <v>0.60000000000000009</v>
      </c>
      <c r="J3854" s="3">
        <f ca="1">IF(ISNUMBER(TradeDash[[#This Row],[Position]]),TradeDash[[#This Row],[Position]]*D3855,"")</f>
        <v>8.2690227190768371E-3</v>
      </c>
      <c r="K3854" s="7">
        <f ca="1">K3853*IFERROR(1+TradeDash[[#This Row],[Port Return]],1)</f>
        <v>6156369.4793168437</v>
      </c>
      <c r="L3854" s="7">
        <f ca="1">IF(ISNUMBER(TradeDash[[#This Row],[Port Return]]),L3853*(1+TradeDash[[#This Row],[Returns]]),L3853)</f>
        <v>5290302.066772664</v>
      </c>
    </row>
    <row r="3855" spans="1:12" x14ac:dyDescent="0.35">
      <c r="A3855" s="1">
        <v>42153</v>
      </c>
      <c r="B3855" s="16">
        <f>YEAR(TradeDash[[#This Row],[Date]])</f>
        <v>2015</v>
      </c>
      <c r="C3855">
        <v>8433.65</v>
      </c>
      <c r="D3855" s="3">
        <f>IFERROR(TradeDash[[#This Row],[Nifty]]/C3854-1,"")</f>
        <v>1.3781704531794725E-2</v>
      </c>
      <c r="E3855">
        <f ca="1">IFERROR(AVERAGE(OFFSET(TradeDash[[#This Row],[Returns]],0,0,-n_days))/STDEV(OFFSET(TradeDash[[#This Row],[Returns]],0,0,-n_days)),"")</f>
        <v>0.12800779409807941</v>
      </c>
      <c r="F3855">
        <f ca="1">IFERROR(AVERAGE(OFFSET(TradeDash[[#This Row],[Returns]],0,0,-n_days*2))/STDEV(OFFSET(TradeDash[[#This Row],[Returns]],0,0,-n_days*2)),"")</f>
        <v>-1.1044793787420312E-2</v>
      </c>
      <c r="G3855">
        <f ca="1">IF(ISNUMBER(TradeDash[[#This Row],[2n day Sharpe]]),AVERAGE(TradeDash[[#This Row],[n day Sharpe]:[2n day Sharpe]]),"")</f>
        <v>5.8481500155329554E-2</v>
      </c>
      <c r="H3855">
        <f ca="1">IF(ISNUMBER(TradeDash[[#This Row],[Sharpe Average]]),IF(TradeDash[[#This Row],[Sharpe Average]]&gt;$G$1,1,0),"")</f>
        <v>1</v>
      </c>
      <c r="I3855" s="2">
        <f ca="1">IF(ISNUMBER(TradeDash[[#This Row],[Signal]]),MAX(IF(AND(TradeDash[[#This Row],[Signal]]=1,I3854&lt;1),I3854+$E$1,IF(AND(TradeDash[[#This Row],[Signal]]=0,I3854&gt;0),I3854-$E$1,IF(AND(TradeDash[[#This Row],[Signal]]=1,I3854=1),I3854,IF(AND(TradeDash[[#This Row],[Signal]]=0,I3854=0),I3854,0)))),0),"")</f>
        <v>0.8</v>
      </c>
      <c r="J3855" s="3">
        <f ca="1">IF(ISNUMBER(TradeDash[[#This Row],[Position]]),TradeDash[[#This Row],[Position]]*D3856,"")</f>
        <v>-2.3714524553408722E-5</v>
      </c>
      <c r="K3855" s="7">
        <f ca="1">K3854*IFERROR(1+TradeDash[[#This Row],[Port Return]],1)</f>
        <v>6156223.4839416668</v>
      </c>
      <c r="L3855" s="7">
        <f ca="1">IF(ISNUMBER(TradeDash[[#This Row],[Port Return]]),L3854*(1+TradeDash[[#This Row],[Returns]]),L3854)</f>
        <v>5363211.4467408676</v>
      </c>
    </row>
    <row r="3856" spans="1:12" x14ac:dyDescent="0.35">
      <c r="A3856" s="1">
        <v>42156</v>
      </c>
      <c r="B3856" s="16">
        <f>YEAR(TradeDash[[#This Row],[Date]])</f>
        <v>2015</v>
      </c>
      <c r="C3856">
        <v>8433.4</v>
      </c>
      <c r="D3856" s="3">
        <f>IFERROR(TradeDash[[#This Row],[Nifty]]/C3855-1,"")</f>
        <v>-2.9643155691760903E-5</v>
      </c>
      <c r="E3856">
        <f ca="1">IFERROR(AVERAGE(OFFSET(TradeDash[[#This Row],[Returns]],0,0,-n_days))/STDEV(OFFSET(TradeDash[[#This Row],[Returns]],0,0,-n_days)),"")</f>
        <v>5.693762358344015E-2</v>
      </c>
      <c r="F3856">
        <f ca="1">IFERROR(AVERAGE(OFFSET(TradeDash[[#This Row],[Returns]],0,0,-n_days*2))/STDEV(OFFSET(TradeDash[[#This Row],[Returns]],0,0,-n_days*2)),"")</f>
        <v>-1.0755211935006736E-2</v>
      </c>
      <c r="G3856">
        <f ca="1">IF(ISNUMBER(TradeDash[[#This Row],[2n day Sharpe]]),AVERAGE(TradeDash[[#This Row],[n day Sharpe]:[2n day Sharpe]]),"")</f>
        <v>2.3091205824216705E-2</v>
      </c>
      <c r="H3856">
        <f ca="1">IF(ISNUMBER(TradeDash[[#This Row],[Sharpe Average]]),IF(TradeDash[[#This Row],[Sharpe Average]]&gt;$G$1,1,0),"")</f>
        <v>1</v>
      </c>
      <c r="I3856" s="2">
        <f ca="1">IF(ISNUMBER(TradeDash[[#This Row],[Signal]]),MAX(IF(AND(TradeDash[[#This Row],[Signal]]=1,I3855&lt;1),I3855+$E$1,IF(AND(TradeDash[[#This Row],[Signal]]=0,I3855&gt;0),I3855-$E$1,IF(AND(TradeDash[[#This Row],[Signal]]=1,I3855=1),I3855,IF(AND(TradeDash[[#This Row],[Signal]]=0,I3855=0),I3855,0)))),0),"")</f>
        <v>1</v>
      </c>
      <c r="J3856" s="3">
        <f ca="1">IF(ISNUMBER(TradeDash[[#This Row],[Position]]),TradeDash[[#This Row],[Position]]*D3857,"")</f>
        <v>-2.3353570327507178E-2</v>
      </c>
      <c r="K3856" s="7">
        <f ca="1">K3855*IFERROR(1+TradeDash[[#This Row],[Port Return]],1)</f>
        <v>6012453.6858575838</v>
      </c>
      <c r="L3856" s="7">
        <f ca="1">IF(ISNUMBER(TradeDash[[#This Row],[Port Return]]),L3855*(1+TradeDash[[#This Row],[Returns]]),L3855)</f>
        <v>5363052.4642289439</v>
      </c>
    </row>
    <row r="3857" spans="1:12" x14ac:dyDescent="0.35">
      <c r="A3857" s="1">
        <v>42157</v>
      </c>
      <c r="B3857" s="16">
        <f>YEAR(TradeDash[[#This Row],[Date]])</f>
        <v>2015</v>
      </c>
      <c r="C3857">
        <v>8236.4500000000007</v>
      </c>
      <c r="D3857" s="3">
        <f>IFERROR(TradeDash[[#This Row],[Nifty]]/C3856-1,"")</f>
        <v>-2.3353570327507178E-2</v>
      </c>
      <c r="E3857">
        <f ca="1">IFERROR(AVERAGE(OFFSET(TradeDash[[#This Row],[Returns]],0,0,-n_days))/STDEV(OFFSET(TradeDash[[#This Row],[Returns]],0,0,-n_days)),"")</f>
        <v>-3.4933432718948096E-2</v>
      </c>
      <c r="F3857">
        <f ca="1">IFERROR(AVERAGE(OFFSET(TradeDash[[#This Row],[Returns]],0,0,-n_days*2))/STDEV(OFFSET(TradeDash[[#This Row],[Returns]],0,0,-n_days*2)),"")</f>
        <v>-8.8137409058667793E-2</v>
      </c>
      <c r="G3857">
        <f ca="1">IF(ISNUMBER(TradeDash[[#This Row],[2n day Sharpe]]),AVERAGE(TradeDash[[#This Row],[n day Sharpe]:[2n day Sharpe]]),"")</f>
        <v>-6.1535420888807944E-2</v>
      </c>
      <c r="H3857">
        <f ca="1">IF(ISNUMBER(TradeDash[[#This Row],[Sharpe Average]]),IF(TradeDash[[#This Row],[Sharpe Average]]&gt;$G$1,1,0),"")</f>
        <v>0</v>
      </c>
      <c r="I3857" s="2">
        <f ca="1">IF(ISNUMBER(TradeDash[[#This Row],[Signal]]),MAX(IF(AND(TradeDash[[#This Row],[Signal]]=1,I3856&lt;1),I3856+$E$1,IF(AND(TradeDash[[#This Row],[Signal]]=0,I3856&gt;0),I3856-$E$1,IF(AND(TradeDash[[#This Row],[Signal]]=1,I3856=1),I3856,IF(AND(TradeDash[[#This Row],[Signal]]=0,I3856=0),I3856,0)))),0),"")</f>
        <v>0.8</v>
      </c>
      <c r="J3857" s="3">
        <f ca="1">IF(ISNUMBER(TradeDash[[#This Row],[Position]]),TradeDash[[#This Row],[Position]]*D3858,"")</f>
        <v>-9.8440468891331182E-3</v>
      </c>
      <c r="K3857" s="7">
        <f ca="1">K3856*IFERROR(1+TradeDash[[#This Row],[Port Return]],1)</f>
        <v>5953266.8098552609</v>
      </c>
      <c r="L3857" s="7">
        <f ca="1">IF(ISNUMBER(TradeDash[[#This Row],[Port Return]]),L3856*(1+TradeDash[[#This Row],[Returns]]),L3856)</f>
        <v>5237806.0413354626</v>
      </c>
    </row>
    <row r="3858" spans="1:12" x14ac:dyDescent="0.35">
      <c r="A3858" s="1">
        <v>42158</v>
      </c>
      <c r="B3858" s="16">
        <f>YEAR(TradeDash[[#This Row],[Date]])</f>
        <v>2015</v>
      </c>
      <c r="C3858">
        <v>8135.1</v>
      </c>
      <c r="D3858" s="3">
        <f>IFERROR(TradeDash[[#This Row],[Nifty]]/C3857-1,"")</f>
        <v>-1.2305058611416397E-2</v>
      </c>
      <c r="E3858">
        <f ca="1">IFERROR(AVERAGE(OFFSET(TradeDash[[#This Row],[Returns]],0,0,-n_days))/STDEV(OFFSET(TradeDash[[#This Row],[Returns]],0,0,-n_days)),"")</f>
        <v>2.5645561625568986E-2</v>
      </c>
      <c r="F3858">
        <f ca="1">IFERROR(AVERAGE(OFFSET(TradeDash[[#This Row],[Returns]],0,0,-n_days*2))/STDEV(OFFSET(TradeDash[[#This Row],[Returns]],0,0,-n_days*2)),"")</f>
        <v>-0.13477858486771949</v>
      </c>
      <c r="G3858">
        <f ca="1">IF(ISNUMBER(TradeDash[[#This Row],[2n day Sharpe]]),AVERAGE(TradeDash[[#This Row],[n day Sharpe]:[2n day Sharpe]]),"")</f>
        <v>-5.4566511621075252E-2</v>
      </c>
      <c r="H3858">
        <f ca="1">IF(ISNUMBER(TradeDash[[#This Row],[Sharpe Average]]),IF(TradeDash[[#This Row],[Sharpe Average]]&gt;$G$1,1,0),"")</f>
        <v>0</v>
      </c>
      <c r="I3858" s="2">
        <f ca="1">IF(ISNUMBER(TradeDash[[#This Row],[Signal]]),MAX(IF(AND(TradeDash[[#This Row],[Signal]]=1,I3857&lt;1),I3857+$E$1,IF(AND(TradeDash[[#This Row],[Signal]]=0,I3857&gt;0),I3857-$E$1,IF(AND(TradeDash[[#This Row],[Signal]]=1,I3857=1),I3857,IF(AND(TradeDash[[#This Row],[Signal]]=0,I3857=0),I3857,0)))),0),"")</f>
        <v>0.60000000000000009</v>
      </c>
      <c r="J3858" s="3">
        <f ca="1">IF(ISNUMBER(TradeDash[[#This Row],[Position]]),TradeDash[[#This Row],[Position]]*D3859,"")</f>
        <v>-3.2820739757353227E-4</v>
      </c>
      <c r="K3858" s="7">
        <f ca="1">K3857*IFERROR(1+TradeDash[[#This Row],[Port Return]],1)</f>
        <v>5951312.9036485376</v>
      </c>
      <c r="L3858" s="7">
        <f ca="1">IF(ISNUMBER(TradeDash[[#This Row],[Port Return]]),L3857*(1+TradeDash[[#This Row],[Returns]]),L3857)</f>
        <v>5173354.5310015986</v>
      </c>
    </row>
    <row r="3859" spans="1:12" x14ac:dyDescent="0.35">
      <c r="A3859" s="1">
        <v>42159</v>
      </c>
      <c r="B3859" s="16">
        <f>YEAR(TradeDash[[#This Row],[Date]])</f>
        <v>2015</v>
      </c>
      <c r="C3859">
        <v>8130.65</v>
      </c>
      <c r="D3859" s="3">
        <f>IFERROR(TradeDash[[#This Row],[Nifty]]/C3858-1,"")</f>
        <v>-5.4701232928922039E-4</v>
      </c>
      <c r="E3859">
        <f ca="1">IFERROR(AVERAGE(OFFSET(TradeDash[[#This Row],[Returns]],0,0,-n_days))/STDEV(OFFSET(TradeDash[[#This Row],[Returns]],0,0,-n_days)),"")</f>
        <v>4.450032686118148E-2</v>
      </c>
      <c r="F3859">
        <f ca="1">IFERROR(AVERAGE(OFFSET(TradeDash[[#This Row],[Returns]],0,0,-n_days*2))/STDEV(OFFSET(TradeDash[[#This Row],[Returns]],0,0,-n_days*2)),"")</f>
        <v>-0.13613124631755011</v>
      </c>
      <c r="G3859">
        <f ca="1">IF(ISNUMBER(TradeDash[[#This Row],[2n day Sharpe]]),AVERAGE(TradeDash[[#This Row],[n day Sharpe]:[2n day Sharpe]]),"")</f>
        <v>-4.5815459728184314E-2</v>
      </c>
      <c r="H3859">
        <f ca="1">IF(ISNUMBER(TradeDash[[#This Row],[Sharpe Average]]),IF(TradeDash[[#This Row],[Sharpe Average]]&gt;$G$1,1,0),"")</f>
        <v>0</v>
      </c>
      <c r="I3859" s="2">
        <f ca="1">IF(ISNUMBER(TradeDash[[#This Row],[Signal]]),MAX(IF(AND(TradeDash[[#This Row],[Signal]]=1,I3858&lt;1),I3858+$E$1,IF(AND(TradeDash[[#This Row],[Signal]]=0,I3858&gt;0),I3858-$E$1,IF(AND(TradeDash[[#This Row],[Signal]]=1,I3858=1),I3858,IF(AND(TradeDash[[#This Row],[Signal]]=0,I3858=0),I3858,0)))),0),"")</f>
        <v>0.40000000000000008</v>
      </c>
      <c r="J3859" s="3">
        <f ca="1">IF(ISNUMBER(TradeDash[[#This Row],[Position]]),TradeDash[[#This Row],[Position]]*D3860,"")</f>
        <v>-7.8468511127645097E-4</v>
      </c>
      <c r="K3859" s="7">
        <f ca="1">K3858*IFERROR(1+TradeDash[[#This Row],[Port Return]],1)</f>
        <v>5946642.997020497</v>
      </c>
      <c r="L3859" s="7">
        <f ca="1">IF(ISNUMBER(TradeDash[[#This Row],[Port Return]]),L3858*(1+TradeDash[[#This Row],[Returns]]),L3858)</f>
        <v>5170524.6422893563</v>
      </c>
    </row>
    <row r="3860" spans="1:12" x14ac:dyDescent="0.35">
      <c r="A3860" s="1">
        <v>42160</v>
      </c>
      <c r="B3860" s="16">
        <f>YEAR(TradeDash[[#This Row],[Date]])</f>
        <v>2015</v>
      </c>
      <c r="C3860">
        <v>8114.7</v>
      </c>
      <c r="D3860" s="3">
        <f>IFERROR(TradeDash[[#This Row],[Nifty]]/C3859-1,"")</f>
        <v>-1.961712778191127E-3</v>
      </c>
      <c r="E3860">
        <f ca="1">IFERROR(AVERAGE(OFFSET(TradeDash[[#This Row],[Returns]],0,0,-n_days))/STDEV(OFFSET(TradeDash[[#This Row],[Returns]],0,0,-n_days)),"")</f>
        <v>-3.7540852251715093E-2</v>
      </c>
      <c r="F3860">
        <f ca="1">IFERROR(AVERAGE(OFFSET(TradeDash[[#This Row],[Returns]],0,0,-n_days*2))/STDEV(OFFSET(TradeDash[[#This Row],[Returns]],0,0,-n_days*2)),"")</f>
        <v>-0.1555576735044657</v>
      </c>
      <c r="G3860">
        <f ca="1">IF(ISNUMBER(TradeDash[[#This Row],[2n day Sharpe]]),AVERAGE(TradeDash[[#This Row],[n day Sharpe]:[2n day Sharpe]]),"")</f>
        <v>-9.6549262878090403E-2</v>
      </c>
      <c r="H3860">
        <f ca="1">IF(ISNUMBER(TradeDash[[#This Row],[Sharpe Average]]),IF(TradeDash[[#This Row],[Sharpe Average]]&gt;$G$1,1,0),"")</f>
        <v>0</v>
      </c>
      <c r="I3860" s="2">
        <f ca="1">IF(ISNUMBER(TradeDash[[#This Row],[Signal]]),MAX(IF(AND(TradeDash[[#This Row],[Signal]]=1,I3859&lt;1),I3859+$E$1,IF(AND(TradeDash[[#This Row],[Signal]]=0,I3859&gt;0),I3859-$E$1,IF(AND(TradeDash[[#This Row],[Signal]]=1,I3859=1),I3859,IF(AND(TradeDash[[#This Row],[Signal]]=0,I3859=0),I3859,0)))),0),"")</f>
        <v>0.20000000000000007</v>
      </c>
      <c r="J3860" s="3">
        <f ca="1">IF(ISNUMBER(TradeDash[[#This Row],[Position]]),TradeDash[[#This Row],[Position]]*D3861,"")</f>
        <v>-1.7388196729392297E-3</v>
      </c>
      <c r="K3860" s="7">
        <f ca="1">K3859*IFERROR(1+TradeDash[[#This Row],[Port Return]],1)</f>
        <v>5936302.8571893312</v>
      </c>
      <c r="L3860" s="7">
        <f ca="1">IF(ISNUMBER(TradeDash[[#This Row],[Port Return]]),L3859*(1+TradeDash[[#This Row],[Returns]]),L3859)</f>
        <v>5160381.5580286253</v>
      </c>
    </row>
    <row r="3861" spans="1:12" x14ac:dyDescent="0.35">
      <c r="A3861" s="1">
        <v>42163</v>
      </c>
      <c r="B3861" s="16">
        <f>YEAR(TradeDash[[#This Row],[Date]])</f>
        <v>2015</v>
      </c>
      <c r="C3861">
        <v>8044.15</v>
      </c>
      <c r="D3861" s="3">
        <f>IFERROR(TradeDash[[#This Row],[Nifty]]/C3860-1,"")</f>
        <v>-8.6940983646961456E-3</v>
      </c>
      <c r="E3861">
        <f ca="1">IFERROR(AVERAGE(OFFSET(TradeDash[[#This Row],[Returns]],0,0,-n_days))/STDEV(OFFSET(TradeDash[[#This Row],[Returns]],0,0,-n_days)),"")</f>
        <v>-0.15991799769023093</v>
      </c>
      <c r="F3861">
        <f ca="1">IFERROR(AVERAGE(OFFSET(TradeDash[[#This Row],[Returns]],0,0,-n_days*2))/STDEV(OFFSET(TradeDash[[#This Row],[Returns]],0,0,-n_days*2)),"")</f>
        <v>-0.19257694814288018</v>
      </c>
      <c r="G3861">
        <f ca="1">IF(ISNUMBER(TradeDash[[#This Row],[2n day Sharpe]]),AVERAGE(TradeDash[[#This Row],[n day Sharpe]:[2n day Sharpe]]),"")</f>
        <v>-0.17624747291655557</v>
      </c>
      <c r="H3861">
        <f ca="1">IF(ISNUMBER(TradeDash[[#This Row],[Sharpe Average]]),IF(TradeDash[[#This Row],[Sharpe Average]]&gt;$G$1,1,0),"")</f>
        <v>0</v>
      </c>
      <c r="I3861" s="2">
        <f ca="1">IF(ISNUMBER(TradeDash[[#This Row],[Signal]]),MAX(IF(AND(TradeDash[[#This Row],[Signal]]=1,I3860&lt;1),I3860+$E$1,IF(AND(TradeDash[[#This Row],[Signal]]=0,I3860&gt;0),I3860-$E$1,IF(AND(TradeDash[[#This Row],[Signal]]=1,I3860=1),I3860,IF(AND(TradeDash[[#This Row],[Signal]]=0,I3860=0),I3860,0)))),0),"")</f>
        <v>5.5511151231257827E-17</v>
      </c>
      <c r="J3861" s="3">
        <f ca="1">IF(ISNUMBER(TradeDash[[#This Row],[Position]]),TradeDash[[#This Row],[Position]]*D3862,"")</f>
        <v>-1.5009261877014165E-19</v>
      </c>
      <c r="K3861" s="7">
        <f ca="1">K3860*IFERROR(1+TradeDash[[#This Row],[Port Return]],1)</f>
        <v>5936302.8571893312</v>
      </c>
      <c r="L3861" s="7">
        <f ca="1">IF(ISNUMBER(TradeDash[[#This Row],[Port Return]]),L3860*(1+TradeDash[[#This Row],[Returns]]),L3860)</f>
        <v>5115516.6931637609</v>
      </c>
    </row>
    <row r="3862" spans="1:12" x14ac:dyDescent="0.35">
      <c r="A3862" s="1">
        <v>42164</v>
      </c>
      <c r="B3862" s="16">
        <f>YEAR(TradeDash[[#This Row],[Date]])</f>
        <v>2015</v>
      </c>
      <c r="C3862">
        <v>8022.4</v>
      </c>
      <c r="D3862" s="3">
        <f>IFERROR(TradeDash[[#This Row],[Nifty]]/C3861-1,"")</f>
        <v>-2.7038282478570874E-3</v>
      </c>
      <c r="E3862">
        <f ca="1">IFERROR(AVERAGE(OFFSET(TradeDash[[#This Row],[Returns]],0,0,-n_days))/STDEV(OFFSET(TradeDash[[#This Row],[Returns]],0,0,-n_days)),"")</f>
        <v>-6.7459437318303714E-2</v>
      </c>
      <c r="F3862">
        <f ca="1">IFERROR(AVERAGE(OFFSET(TradeDash[[#This Row],[Returns]],0,0,-n_days*2))/STDEV(OFFSET(TradeDash[[#This Row],[Returns]],0,0,-n_days*2)),"")</f>
        <v>-0.19935650722807946</v>
      </c>
      <c r="G3862">
        <f ca="1">IF(ISNUMBER(TradeDash[[#This Row],[2n day Sharpe]]),AVERAGE(TradeDash[[#This Row],[n day Sharpe]:[2n day Sharpe]]),"")</f>
        <v>-0.13340797227319159</v>
      </c>
      <c r="H3862">
        <f ca="1">IF(ISNUMBER(TradeDash[[#This Row],[Sharpe Average]]),IF(TradeDash[[#This Row],[Sharpe Average]]&gt;$G$1,1,0),"")</f>
        <v>0</v>
      </c>
      <c r="I3862" s="2">
        <f ca="1">IF(ISNUMBER(TradeDash[[#This Row],[Signal]]),MAX(IF(AND(TradeDash[[#This Row],[Signal]]=1,I3861&lt;1),I3861+$E$1,IF(AND(TradeDash[[#This Row],[Signal]]=0,I3861&gt;0),I3861-$E$1,IF(AND(TradeDash[[#This Row],[Signal]]=1,I3861=1),I3861,IF(AND(TradeDash[[#This Row],[Signal]]=0,I3861=0),I3861,0)))),0),"")</f>
        <v>0</v>
      </c>
      <c r="J3862" s="3">
        <f ca="1">IF(ISNUMBER(TradeDash[[#This Row],[Position]]),TradeDash[[#This Row],[Position]]*D3863,"")</f>
        <v>0</v>
      </c>
      <c r="K3862" s="7">
        <f ca="1">K3861*IFERROR(1+TradeDash[[#This Row],[Port Return]],1)</f>
        <v>5936302.8571893312</v>
      </c>
      <c r="L3862" s="7">
        <f ca="1">IF(ISNUMBER(TradeDash[[#This Row],[Port Return]]),L3861*(1+TradeDash[[#This Row],[Returns]]),L3861)</f>
        <v>5101685.2146264007</v>
      </c>
    </row>
    <row r="3863" spans="1:12" x14ac:dyDescent="0.35">
      <c r="A3863" s="1">
        <v>42165</v>
      </c>
      <c r="B3863" s="16">
        <f>YEAR(TradeDash[[#This Row],[Date]])</f>
        <v>2015</v>
      </c>
      <c r="C3863">
        <v>8124.45</v>
      </c>
      <c r="D3863" s="3">
        <f>IFERROR(TradeDash[[#This Row],[Nifty]]/C3862-1,"")</f>
        <v>1.2720632229756612E-2</v>
      </c>
      <c r="E3863">
        <f ca="1">IFERROR(AVERAGE(OFFSET(TradeDash[[#This Row],[Returns]],0,0,-n_days))/STDEV(OFFSET(TradeDash[[#This Row],[Returns]],0,0,-n_days)),"")</f>
        <v>-7.1350428734095625E-2</v>
      </c>
      <c r="F3863">
        <f ca="1">IFERROR(AVERAGE(OFFSET(TradeDash[[#This Row],[Returns]],0,0,-n_days*2))/STDEV(OFFSET(TradeDash[[#This Row],[Returns]],0,0,-n_days*2)),"")</f>
        <v>-0.18144687112092173</v>
      </c>
      <c r="G3863">
        <f ca="1">IF(ISNUMBER(TradeDash[[#This Row],[2n day Sharpe]]),AVERAGE(TradeDash[[#This Row],[n day Sharpe]:[2n day Sharpe]]),"")</f>
        <v>-0.12639864992750868</v>
      </c>
      <c r="H3863">
        <f ca="1">IF(ISNUMBER(TradeDash[[#This Row],[Sharpe Average]]),IF(TradeDash[[#This Row],[Sharpe Average]]&gt;$G$1,1,0),"")</f>
        <v>0</v>
      </c>
      <c r="I3863" s="2">
        <f ca="1">IF(ISNUMBER(TradeDash[[#This Row],[Signal]]),MAX(IF(AND(TradeDash[[#This Row],[Signal]]=1,I3862&lt;1),I3862+$E$1,IF(AND(TradeDash[[#This Row],[Signal]]=0,I3862&gt;0),I3862-$E$1,IF(AND(TradeDash[[#This Row],[Signal]]=1,I3862=1),I3862,IF(AND(TradeDash[[#This Row],[Signal]]=0,I3862=0),I3862,0)))),0),"")</f>
        <v>0</v>
      </c>
      <c r="J3863" s="3">
        <f ca="1">IF(ISNUMBER(TradeDash[[#This Row],[Position]]),TradeDash[[#This Row],[Position]]*D3864,"")</f>
        <v>0</v>
      </c>
      <c r="K3863" s="7">
        <f ca="1">K3862*IFERROR(1+TradeDash[[#This Row],[Port Return]],1)</f>
        <v>5936302.8571893312</v>
      </c>
      <c r="L3863" s="7">
        <f ca="1">IF(ISNUMBER(TradeDash[[#This Row],[Port Return]]),L3862*(1+TradeDash[[#This Row],[Returns]]),L3862)</f>
        <v>5166581.8759936504</v>
      </c>
    </row>
    <row r="3864" spans="1:12" x14ac:dyDescent="0.35">
      <c r="A3864" s="1">
        <v>42166</v>
      </c>
      <c r="B3864" s="16">
        <f>YEAR(TradeDash[[#This Row],[Date]])</f>
        <v>2015</v>
      </c>
      <c r="C3864">
        <v>7965.35</v>
      </c>
      <c r="D3864" s="3">
        <f>IFERROR(TradeDash[[#This Row],[Nifty]]/C3863-1,"")</f>
        <v>-1.9582864070798567E-2</v>
      </c>
      <c r="E3864">
        <f ca="1">IFERROR(AVERAGE(OFFSET(TradeDash[[#This Row],[Returns]],0,0,-n_days))/STDEV(OFFSET(TradeDash[[#This Row],[Returns]],0,0,-n_days)),"")</f>
        <v>-0.15631283860448589</v>
      </c>
      <c r="F3864">
        <f ca="1">IFERROR(AVERAGE(OFFSET(TradeDash[[#This Row],[Returns]],0,0,-n_days*2))/STDEV(OFFSET(TradeDash[[#This Row],[Returns]],0,0,-n_days*2)),"")</f>
        <v>-0.19897886929484523</v>
      </c>
      <c r="G3864">
        <f ca="1">IF(ISNUMBER(TradeDash[[#This Row],[2n day Sharpe]]),AVERAGE(TradeDash[[#This Row],[n day Sharpe]:[2n day Sharpe]]),"")</f>
        <v>-0.17764585394966556</v>
      </c>
      <c r="H3864">
        <f ca="1">IF(ISNUMBER(TradeDash[[#This Row],[Sharpe Average]]),IF(TradeDash[[#This Row],[Sharpe Average]]&gt;$G$1,1,0),"")</f>
        <v>0</v>
      </c>
      <c r="I3864" s="2">
        <f ca="1">IF(ISNUMBER(TradeDash[[#This Row],[Signal]]),MAX(IF(AND(TradeDash[[#This Row],[Signal]]=1,I3863&lt;1),I3863+$E$1,IF(AND(TradeDash[[#This Row],[Signal]]=0,I3863&gt;0),I3863-$E$1,IF(AND(TradeDash[[#This Row],[Signal]]=1,I3863=1),I3863,IF(AND(TradeDash[[#This Row],[Signal]]=0,I3863=0),I3863,0)))),0),"")</f>
        <v>0</v>
      </c>
      <c r="J3864" s="3">
        <f ca="1">IF(ISNUMBER(TradeDash[[#This Row],[Position]]),TradeDash[[#This Row],[Position]]*D3865,"")</f>
        <v>0</v>
      </c>
      <c r="K3864" s="7">
        <f ca="1">K3863*IFERROR(1+TradeDash[[#This Row],[Port Return]],1)</f>
        <v>5936302.8571893312</v>
      </c>
      <c r="L3864" s="7">
        <f ca="1">IF(ISNUMBER(TradeDash[[#This Row],[Port Return]]),L3863*(1+TradeDash[[#This Row],[Returns]]),L3863)</f>
        <v>5065405.4054054152</v>
      </c>
    </row>
    <row r="3865" spans="1:12" x14ac:dyDescent="0.35">
      <c r="A3865" s="1">
        <v>42167</v>
      </c>
      <c r="B3865" s="16">
        <f>YEAR(TradeDash[[#This Row],[Date]])</f>
        <v>2015</v>
      </c>
      <c r="C3865">
        <v>7982.9</v>
      </c>
      <c r="D3865" s="3">
        <f>IFERROR(TradeDash[[#This Row],[Nifty]]/C3864-1,"")</f>
        <v>2.2032930128619288E-3</v>
      </c>
      <c r="E3865">
        <f ca="1">IFERROR(AVERAGE(OFFSET(TradeDash[[#This Row],[Returns]],0,0,-n_days))/STDEV(OFFSET(TradeDash[[#This Row],[Returns]],0,0,-n_days)),"")</f>
        <v>-0.16970307780965424</v>
      </c>
      <c r="F3865">
        <f ca="1">IFERROR(AVERAGE(OFFSET(TradeDash[[#This Row],[Returns]],0,0,-n_days*2))/STDEV(OFFSET(TradeDash[[#This Row],[Returns]],0,0,-n_days*2)),"")</f>
        <v>-0.18313407223690892</v>
      </c>
      <c r="G3865">
        <f ca="1">IF(ISNUMBER(TradeDash[[#This Row],[2n day Sharpe]]),AVERAGE(TradeDash[[#This Row],[n day Sharpe]:[2n day Sharpe]]),"")</f>
        <v>-0.17641857502328157</v>
      </c>
      <c r="H3865">
        <f ca="1">IF(ISNUMBER(TradeDash[[#This Row],[Sharpe Average]]),IF(TradeDash[[#This Row],[Sharpe Average]]&gt;$G$1,1,0),"")</f>
        <v>0</v>
      </c>
      <c r="I3865" s="2">
        <f ca="1">IF(ISNUMBER(TradeDash[[#This Row],[Signal]]),MAX(IF(AND(TradeDash[[#This Row],[Signal]]=1,I3864&lt;1),I3864+$E$1,IF(AND(TradeDash[[#This Row],[Signal]]=0,I3864&gt;0),I3864-$E$1,IF(AND(TradeDash[[#This Row],[Signal]]=1,I3864=1),I3864,IF(AND(TradeDash[[#This Row],[Signal]]=0,I3864=0),I3864,0)))),0),"")</f>
        <v>0</v>
      </c>
      <c r="J3865" s="3">
        <f ca="1">IF(ISNUMBER(TradeDash[[#This Row],[Position]]),TradeDash[[#This Row],[Position]]*D3866,"")</f>
        <v>0</v>
      </c>
      <c r="K3865" s="7">
        <f ca="1">K3864*IFERROR(1+TradeDash[[#This Row],[Port Return]],1)</f>
        <v>5936302.8571893312</v>
      </c>
      <c r="L3865" s="7">
        <f ca="1">IF(ISNUMBER(TradeDash[[#This Row],[Port Return]]),L3864*(1+TradeDash[[#This Row],[Returns]]),L3864)</f>
        <v>5076565.9777424578</v>
      </c>
    </row>
    <row r="3866" spans="1:12" x14ac:dyDescent="0.35">
      <c r="A3866" s="1">
        <v>42170</v>
      </c>
      <c r="B3866" s="16">
        <f>YEAR(TradeDash[[#This Row],[Date]])</f>
        <v>2015</v>
      </c>
      <c r="C3866">
        <v>8013.9</v>
      </c>
      <c r="D3866" s="3">
        <f>IFERROR(TradeDash[[#This Row],[Nifty]]/C3865-1,"")</f>
        <v>3.883300554936131E-3</v>
      </c>
      <c r="E3866">
        <f ca="1">IFERROR(AVERAGE(OFFSET(TradeDash[[#This Row],[Returns]],0,0,-n_days))/STDEV(OFFSET(TradeDash[[#This Row],[Returns]],0,0,-n_days)),"")</f>
        <v>-0.23144462778932173</v>
      </c>
      <c r="F3866">
        <f ca="1">IFERROR(AVERAGE(OFFSET(TradeDash[[#This Row],[Returns]],0,0,-n_days*2))/STDEV(OFFSET(TradeDash[[#This Row],[Returns]],0,0,-n_days*2)),"")</f>
        <v>-0.15037415120200154</v>
      </c>
      <c r="G3866">
        <f ca="1">IF(ISNUMBER(TradeDash[[#This Row],[2n day Sharpe]]),AVERAGE(TradeDash[[#This Row],[n day Sharpe]:[2n day Sharpe]]),"")</f>
        <v>-0.19090938949566164</v>
      </c>
      <c r="H3866">
        <f ca="1">IF(ISNUMBER(TradeDash[[#This Row],[Sharpe Average]]),IF(TradeDash[[#This Row],[Sharpe Average]]&gt;$G$1,1,0),"")</f>
        <v>0</v>
      </c>
      <c r="I3866" s="2">
        <f ca="1">IF(ISNUMBER(TradeDash[[#This Row],[Signal]]),MAX(IF(AND(TradeDash[[#This Row],[Signal]]=1,I3865&lt;1),I3865+$E$1,IF(AND(TradeDash[[#This Row],[Signal]]=0,I3865&gt;0),I3865-$E$1,IF(AND(TradeDash[[#This Row],[Signal]]=1,I3865=1),I3865,IF(AND(TradeDash[[#This Row],[Signal]]=0,I3865=0),I3865,0)))),0),"")</f>
        <v>0</v>
      </c>
      <c r="J3866" s="3">
        <f ca="1">IF(ISNUMBER(TradeDash[[#This Row],[Position]]),TradeDash[[#This Row],[Position]]*D3867,"")</f>
        <v>0</v>
      </c>
      <c r="K3866" s="7">
        <f ca="1">K3865*IFERROR(1+TradeDash[[#This Row],[Port Return]],1)</f>
        <v>5936302.8571893312</v>
      </c>
      <c r="L3866" s="7">
        <f ca="1">IF(ISNUMBER(TradeDash[[#This Row],[Port Return]]),L3865*(1+TradeDash[[#This Row],[Returns]]),L3865)</f>
        <v>5096279.8092209948</v>
      </c>
    </row>
    <row r="3867" spans="1:12" x14ac:dyDescent="0.35">
      <c r="A3867" s="1">
        <v>42171</v>
      </c>
      <c r="B3867" s="16">
        <f>YEAR(TradeDash[[#This Row],[Date]])</f>
        <v>2015</v>
      </c>
      <c r="C3867">
        <v>8047.3</v>
      </c>
      <c r="D3867" s="3">
        <f>IFERROR(TradeDash[[#This Row],[Nifty]]/C3866-1,"")</f>
        <v>4.1677585195722955E-3</v>
      </c>
      <c r="E3867">
        <f ca="1">IFERROR(AVERAGE(OFFSET(TradeDash[[#This Row],[Returns]],0,0,-n_days))/STDEV(OFFSET(TradeDash[[#This Row],[Returns]],0,0,-n_days)),"")</f>
        <v>-0.20162418443125246</v>
      </c>
      <c r="F3867">
        <f ca="1">IFERROR(AVERAGE(OFFSET(TradeDash[[#This Row],[Returns]],0,0,-n_days*2))/STDEV(OFFSET(TradeDash[[#This Row],[Returns]],0,0,-n_days*2)),"")</f>
        <v>-0.10369869109535802</v>
      </c>
      <c r="G3867">
        <f ca="1">IF(ISNUMBER(TradeDash[[#This Row],[2n day Sharpe]]),AVERAGE(TradeDash[[#This Row],[n day Sharpe]:[2n day Sharpe]]),"")</f>
        <v>-0.15266143776330524</v>
      </c>
      <c r="H3867">
        <f ca="1">IF(ISNUMBER(TradeDash[[#This Row],[Sharpe Average]]),IF(TradeDash[[#This Row],[Sharpe Average]]&gt;$G$1,1,0),"")</f>
        <v>0</v>
      </c>
      <c r="I3867" s="2">
        <f ca="1">IF(ISNUMBER(TradeDash[[#This Row],[Signal]]),MAX(IF(AND(TradeDash[[#This Row],[Signal]]=1,I3866&lt;1),I3866+$E$1,IF(AND(TradeDash[[#This Row],[Signal]]=0,I3866&gt;0),I3866-$E$1,IF(AND(TradeDash[[#This Row],[Signal]]=1,I3866=1),I3866,IF(AND(TradeDash[[#This Row],[Signal]]=0,I3866=0),I3866,0)))),0),"")</f>
        <v>0</v>
      </c>
      <c r="J3867" s="3">
        <f ca="1">IF(ISNUMBER(TradeDash[[#This Row],[Position]]),TradeDash[[#This Row],[Position]]*D3868,"")</f>
        <v>0</v>
      </c>
      <c r="K3867" s="7">
        <f ca="1">K3866*IFERROR(1+TradeDash[[#This Row],[Port Return]],1)</f>
        <v>5936302.8571893312</v>
      </c>
      <c r="L3867" s="7">
        <f ca="1">IF(ISNUMBER(TradeDash[[#This Row],[Port Return]]),L3866*(1+TradeDash[[#This Row],[Returns]]),L3866)</f>
        <v>5117519.8728139997</v>
      </c>
    </row>
    <row r="3868" spans="1:12" x14ac:dyDescent="0.35">
      <c r="A3868" s="1">
        <v>42172</v>
      </c>
      <c r="B3868" s="16">
        <f>YEAR(TradeDash[[#This Row],[Date]])</f>
        <v>2015</v>
      </c>
      <c r="C3868">
        <v>8091.55</v>
      </c>
      <c r="D3868" s="3">
        <f>IFERROR(TradeDash[[#This Row],[Nifty]]/C3867-1,"")</f>
        <v>5.498738707392592E-3</v>
      </c>
      <c r="E3868">
        <f ca="1">IFERROR(AVERAGE(OFFSET(TradeDash[[#This Row],[Returns]],0,0,-n_days))/STDEV(OFFSET(TradeDash[[#This Row],[Returns]],0,0,-n_days)),"")</f>
        <v>-0.2104131382445871</v>
      </c>
      <c r="F3868">
        <f ca="1">IFERROR(AVERAGE(OFFSET(TradeDash[[#This Row],[Returns]],0,0,-n_days*2))/STDEV(OFFSET(TradeDash[[#This Row],[Returns]],0,0,-n_days*2)),"")</f>
        <v>-7.2723221360017187E-2</v>
      </c>
      <c r="G3868">
        <f ca="1">IF(ISNUMBER(TradeDash[[#This Row],[2n day Sharpe]]),AVERAGE(TradeDash[[#This Row],[n day Sharpe]:[2n day Sharpe]]),"")</f>
        <v>-0.14156817980230213</v>
      </c>
      <c r="H3868">
        <f ca="1">IF(ISNUMBER(TradeDash[[#This Row],[Sharpe Average]]),IF(TradeDash[[#This Row],[Sharpe Average]]&gt;$G$1,1,0),"")</f>
        <v>0</v>
      </c>
      <c r="I3868" s="2">
        <f ca="1">IF(ISNUMBER(TradeDash[[#This Row],[Signal]]),MAX(IF(AND(TradeDash[[#This Row],[Signal]]=1,I3867&lt;1),I3867+$E$1,IF(AND(TradeDash[[#This Row],[Signal]]=0,I3867&gt;0),I3867-$E$1,IF(AND(TradeDash[[#This Row],[Signal]]=1,I3867=1),I3867,IF(AND(TradeDash[[#This Row],[Signal]]=0,I3867=0),I3867,0)))),0),"")</f>
        <v>0</v>
      </c>
      <c r="J3868" s="3">
        <f ca="1">IF(ISNUMBER(TradeDash[[#This Row],[Position]]),TradeDash[[#This Row],[Position]]*D3869,"")</f>
        <v>0</v>
      </c>
      <c r="K3868" s="7">
        <f ca="1">K3867*IFERROR(1+TradeDash[[#This Row],[Port Return]],1)</f>
        <v>5936302.8571893312</v>
      </c>
      <c r="L3868" s="7">
        <f ca="1">IF(ISNUMBER(TradeDash[[#This Row],[Port Return]]),L3867*(1+TradeDash[[#This Row],[Returns]]),L3867)</f>
        <v>5145659.7774244929</v>
      </c>
    </row>
    <row r="3869" spans="1:12" x14ac:dyDescent="0.35">
      <c r="A3869" s="1">
        <v>42173</v>
      </c>
      <c r="B3869" s="16">
        <f>YEAR(TradeDash[[#This Row],[Date]])</f>
        <v>2015</v>
      </c>
      <c r="C3869">
        <v>8174.6</v>
      </c>
      <c r="D3869" s="3">
        <f>IFERROR(TradeDash[[#This Row],[Nifty]]/C3868-1,"")</f>
        <v>1.0263793710722835E-2</v>
      </c>
      <c r="E3869">
        <f ca="1">IFERROR(AVERAGE(OFFSET(TradeDash[[#This Row],[Returns]],0,0,-n_days))/STDEV(OFFSET(TradeDash[[#This Row],[Returns]],0,0,-n_days)),"")</f>
        <v>-0.14786580469391031</v>
      </c>
      <c r="F3869">
        <f ca="1">IFERROR(AVERAGE(OFFSET(TradeDash[[#This Row],[Returns]],0,0,-n_days*2))/STDEV(OFFSET(TradeDash[[#This Row],[Returns]],0,0,-n_days*2)),"")</f>
        <v>-6.3106289854428357E-2</v>
      </c>
      <c r="G3869">
        <f ca="1">IF(ISNUMBER(TradeDash[[#This Row],[2n day Sharpe]]),AVERAGE(TradeDash[[#This Row],[n day Sharpe]:[2n day Sharpe]]),"")</f>
        <v>-0.10548604727416933</v>
      </c>
      <c r="H3869">
        <f ca="1">IF(ISNUMBER(TradeDash[[#This Row],[Sharpe Average]]),IF(TradeDash[[#This Row],[Sharpe Average]]&gt;$G$1,1,0),"")</f>
        <v>0</v>
      </c>
      <c r="I3869" s="2">
        <f ca="1">IF(ISNUMBER(TradeDash[[#This Row],[Signal]]),MAX(IF(AND(TradeDash[[#This Row],[Signal]]=1,I3868&lt;1),I3868+$E$1,IF(AND(TradeDash[[#This Row],[Signal]]=0,I3868&gt;0),I3868-$E$1,IF(AND(TradeDash[[#This Row],[Signal]]=1,I3868=1),I3868,IF(AND(TradeDash[[#This Row],[Signal]]=0,I3868=0),I3868,0)))),0),"")</f>
        <v>0</v>
      </c>
      <c r="J3869" s="3">
        <f ca="1">IF(ISNUMBER(TradeDash[[#This Row],[Position]]),TradeDash[[#This Row],[Position]]*D3870,"")</f>
        <v>0</v>
      </c>
      <c r="K3869" s="7">
        <f ca="1">K3868*IFERROR(1+TradeDash[[#This Row],[Port Return]],1)</f>
        <v>5936302.8571893312</v>
      </c>
      <c r="L3869" s="7">
        <f ca="1">IF(ISNUMBER(TradeDash[[#This Row],[Port Return]]),L3868*(1+TradeDash[[#This Row],[Returns]]),L3868)</f>
        <v>5198473.7678855415</v>
      </c>
    </row>
    <row r="3870" spans="1:12" x14ac:dyDescent="0.35">
      <c r="A3870" s="1">
        <v>42174</v>
      </c>
      <c r="B3870" s="16">
        <f>YEAR(TradeDash[[#This Row],[Date]])</f>
        <v>2015</v>
      </c>
      <c r="C3870">
        <v>8224.9500000000007</v>
      </c>
      <c r="D3870" s="3">
        <f>IFERROR(TradeDash[[#This Row],[Nifty]]/C3869-1,"")</f>
        <v>6.1593227803196093E-3</v>
      </c>
      <c r="E3870">
        <f ca="1">IFERROR(AVERAGE(OFFSET(TradeDash[[#This Row],[Returns]],0,0,-n_days))/STDEV(OFFSET(TradeDash[[#This Row],[Returns]],0,0,-n_days)),"")</f>
        <v>-0.13851755667814356</v>
      </c>
      <c r="F3870">
        <f ca="1">IFERROR(AVERAGE(OFFSET(TradeDash[[#This Row],[Returns]],0,0,-n_days*2))/STDEV(OFFSET(TradeDash[[#This Row],[Returns]],0,0,-n_days*2)),"")</f>
        <v>-4.0887962181466161E-2</v>
      </c>
      <c r="G3870">
        <f ca="1">IF(ISNUMBER(TradeDash[[#This Row],[2n day Sharpe]]),AVERAGE(TradeDash[[#This Row],[n day Sharpe]:[2n day Sharpe]]),"")</f>
        <v>-8.9702759429804851E-2</v>
      </c>
      <c r="H3870">
        <f ca="1">IF(ISNUMBER(TradeDash[[#This Row],[Sharpe Average]]),IF(TradeDash[[#This Row],[Sharpe Average]]&gt;$G$1,1,0),"")</f>
        <v>0</v>
      </c>
      <c r="I3870" s="2">
        <f ca="1">IF(ISNUMBER(TradeDash[[#This Row],[Signal]]),MAX(IF(AND(TradeDash[[#This Row],[Signal]]=1,I3869&lt;1),I3869+$E$1,IF(AND(TradeDash[[#This Row],[Signal]]=0,I3869&gt;0),I3869-$E$1,IF(AND(TradeDash[[#This Row],[Signal]]=1,I3869=1),I3869,IF(AND(TradeDash[[#This Row],[Signal]]=0,I3869=0),I3869,0)))),0),"")</f>
        <v>0</v>
      </c>
      <c r="J3870" s="3">
        <f ca="1">IF(ISNUMBER(TradeDash[[#This Row],[Position]]),TradeDash[[#This Row],[Position]]*D3871,"")</f>
        <v>0</v>
      </c>
      <c r="K3870" s="7">
        <f ca="1">K3869*IFERROR(1+TradeDash[[#This Row],[Port Return]],1)</f>
        <v>5936302.8571893312</v>
      </c>
      <c r="L3870" s="7">
        <f ca="1">IF(ISNUMBER(TradeDash[[#This Row],[Port Return]]),L3869*(1+TradeDash[[#This Row],[Returns]]),L3869)</f>
        <v>5230492.8457869729</v>
      </c>
    </row>
    <row r="3871" spans="1:12" x14ac:dyDescent="0.35">
      <c r="A3871" s="1">
        <v>42177</v>
      </c>
      <c r="B3871" s="16">
        <f>YEAR(TradeDash[[#This Row],[Date]])</f>
        <v>2015</v>
      </c>
      <c r="C3871">
        <v>8353.1</v>
      </c>
      <c r="D3871" s="3">
        <f>IFERROR(TradeDash[[#This Row],[Nifty]]/C3870-1,"")</f>
        <v>1.5580641827609876E-2</v>
      </c>
      <c r="E3871">
        <f ca="1">IFERROR(AVERAGE(OFFSET(TradeDash[[#This Row],[Returns]],0,0,-n_days))/STDEV(OFFSET(TradeDash[[#This Row],[Returns]],0,0,-n_days)),"")</f>
        <v>-5.1374022705094127E-3</v>
      </c>
      <c r="F3871">
        <f ca="1">IFERROR(AVERAGE(OFFSET(TradeDash[[#This Row],[Returns]],0,0,-n_days*2))/STDEV(OFFSET(TradeDash[[#This Row],[Returns]],0,0,-n_days*2)),"")</f>
        <v>1.8191678521893059E-2</v>
      </c>
      <c r="G3871">
        <f ca="1">IF(ISNUMBER(TradeDash[[#This Row],[2n day Sharpe]]),AVERAGE(TradeDash[[#This Row],[n day Sharpe]:[2n day Sharpe]]),"")</f>
        <v>6.5271381256918233E-3</v>
      </c>
      <c r="H3871">
        <f ca="1">IF(ISNUMBER(TradeDash[[#This Row],[Sharpe Average]]),IF(TradeDash[[#This Row],[Sharpe Average]]&gt;$G$1,1,0),"")</f>
        <v>1</v>
      </c>
      <c r="I3871" s="2">
        <f ca="1">IF(ISNUMBER(TradeDash[[#This Row],[Signal]]),MAX(IF(AND(TradeDash[[#This Row],[Signal]]=1,I3870&lt;1),I3870+$E$1,IF(AND(TradeDash[[#This Row],[Signal]]=0,I3870&gt;0),I3870-$E$1,IF(AND(TradeDash[[#This Row],[Signal]]=1,I3870=1),I3870,IF(AND(TradeDash[[#This Row],[Signal]]=0,I3870=0),I3870,0)))),0),"")</f>
        <v>0.2</v>
      </c>
      <c r="J3871" s="3">
        <f ca="1">IF(ISNUMBER(TradeDash[[#This Row],[Position]]),TradeDash[[#This Row],[Position]]*D3872,"")</f>
        <v>6.8118423100402845E-4</v>
      </c>
      <c r="K3871" s="7">
        <f ca="1">K3870*IFERROR(1+TradeDash[[#This Row],[Port Return]],1)</f>
        <v>5940346.5730861118</v>
      </c>
      <c r="L3871" s="7">
        <f ca="1">IF(ISNUMBER(TradeDash[[#This Row],[Port Return]]),L3870*(1+TradeDash[[#This Row],[Returns]]),L3870)</f>
        <v>5311987.2813990554</v>
      </c>
    </row>
    <row r="3872" spans="1:12" x14ac:dyDescent="0.35">
      <c r="A3872" s="1">
        <v>42178</v>
      </c>
      <c r="B3872" s="16">
        <f>YEAR(TradeDash[[#This Row],[Date]])</f>
        <v>2015</v>
      </c>
      <c r="C3872">
        <v>8381.5499999999993</v>
      </c>
      <c r="D3872" s="3">
        <f>IFERROR(TradeDash[[#This Row],[Nifty]]/C3871-1,"")</f>
        <v>3.4059211550201418E-3</v>
      </c>
      <c r="E3872">
        <f ca="1">IFERROR(AVERAGE(OFFSET(TradeDash[[#This Row],[Returns]],0,0,-n_days))/STDEV(OFFSET(TradeDash[[#This Row],[Returns]],0,0,-n_days)),"")</f>
        <v>2.9566301051058799E-2</v>
      </c>
      <c r="F3872">
        <f ca="1">IFERROR(AVERAGE(OFFSET(TradeDash[[#This Row],[Returns]],0,0,-n_days*2))/STDEV(OFFSET(TradeDash[[#This Row],[Returns]],0,0,-n_days*2)),"")</f>
        <v>5.0468110960682051E-2</v>
      </c>
      <c r="G3872">
        <f ca="1">IF(ISNUMBER(TradeDash[[#This Row],[2n day Sharpe]]),AVERAGE(TradeDash[[#This Row],[n day Sharpe]:[2n day Sharpe]]),"")</f>
        <v>4.0017206005870429E-2</v>
      </c>
      <c r="H3872">
        <f ca="1">IF(ISNUMBER(TradeDash[[#This Row],[Sharpe Average]]),IF(TradeDash[[#This Row],[Sharpe Average]]&gt;$G$1,1,0),"")</f>
        <v>1</v>
      </c>
      <c r="I3872" s="2">
        <f ca="1">IF(ISNUMBER(TradeDash[[#This Row],[Signal]]),MAX(IF(AND(TradeDash[[#This Row],[Signal]]=1,I3871&lt;1),I3871+$E$1,IF(AND(TradeDash[[#This Row],[Signal]]=0,I3871&gt;0),I3871-$E$1,IF(AND(TradeDash[[#This Row],[Signal]]=1,I3871=1),I3871,IF(AND(TradeDash[[#This Row],[Signal]]=0,I3871=0),I3871,0)))),0),"")</f>
        <v>0.4</v>
      </c>
      <c r="J3872" s="3">
        <f ca="1">IF(ISNUMBER(TradeDash[[#This Row],[Position]]),TradeDash[[#This Row],[Position]]*D3873,"")</f>
        <v>-9.8788410258241486E-4</v>
      </c>
      <c r="K3872" s="7">
        <f ca="1">K3871*IFERROR(1+TradeDash[[#This Row],[Port Return]],1)</f>
        <v>5934478.1991427299</v>
      </c>
      <c r="L3872" s="7">
        <f ca="1">IF(ISNUMBER(TradeDash[[#This Row],[Port Return]]),L3871*(1+TradeDash[[#This Row],[Returns]]),L3871)</f>
        <v>5330079.4912559707</v>
      </c>
    </row>
    <row r="3873" spans="1:12" x14ac:dyDescent="0.35">
      <c r="A3873" s="1">
        <v>42179</v>
      </c>
      <c r="B3873" s="16">
        <f>YEAR(TradeDash[[#This Row],[Date]])</f>
        <v>2015</v>
      </c>
      <c r="C3873">
        <v>8360.85</v>
      </c>
      <c r="D3873" s="3">
        <f>IFERROR(TradeDash[[#This Row],[Nifty]]/C3872-1,"")</f>
        <v>-2.4697102564560369E-3</v>
      </c>
      <c r="E3873">
        <f ca="1">IFERROR(AVERAGE(OFFSET(TradeDash[[#This Row],[Returns]],0,0,-n_days))/STDEV(OFFSET(TradeDash[[#This Row],[Returns]],0,0,-n_days)),"")</f>
        <v>2.0239974074038249E-2</v>
      </c>
      <c r="F3873">
        <f ca="1">IFERROR(AVERAGE(OFFSET(TradeDash[[#This Row],[Returns]],0,0,-n_days*2))/STDEV(OFFSET(TradeDash[[#This Row],[Returns]],0,0,-n_days*2)),"")</f>
        <v>2.5700047080227838E-2</v>
      </c>
      <c r="G3873">
        <f ca="1">IF(ISNUMBER(TradeDash[[#This Row],[2n day Sharpe]]),AVERAGE(TradeDash[[#This Row],[n day Sharpe]:[2n day Sharpe]]),"")</f>
        <v>2.2970010577133042E-2</v>
      </c>
      <c r="H3873">
        <f ca="1">IF(ISNUMBER(TradeDash[[#This Row],[Sharpe Average]]),IF(TradeDash[[#This Row],[Sharpe Average]]&gt;$G$1,1,0),"")</f>
        <v>1</v>
      </c>
      <c r="I3873" s="2">
        <f ca="1">IF(ISNUMBER(TradeDash[[#This Row],[Signal]]),MAX(IF(AND(TradeDash[[#This Row],[Signal]]=1,I3872&lt;1),I3872+$E$1,IF(AND(TradeDash[[#This Row],[Signal]]=0,I3872&gt;0),I3872-$E$1,IF(AND(TradeDash[[#This Row],[Signal]]=1,I3872=1),I3872,IF(AND(TradeDash[[#This Row],[Signal]]=0,I3872=0),I3872,0)))),0),"")</f>
        <v>0.60000000000000009</v>
      </c>
      <c r="J3873" s="3">
        <f ca="1">IF(ISNUMBER(TradeDash[[#This Row],[Position]]),TradeDash[[#This Row],[Position]]*D3874,"")</f>
        <v>2.6659968783077754E-3</v>
      </c>
      <c r="K3873" s="7">
        <f ca="1">K3872*IFERROR(1+TradeDash[[#This Row],[Port Return]],1)</f>
        <v>5950299.4994960306</v>
      </c>
      <c r="L3873" s="7">
        <f ca="1">IF(ISNUMBER(TradeDash[[#This Row],[Port Return]]),L3872*(1+TradeDash[[#This Row],[Returns]]),L3872)</f>
        <v>5316915.7392686894</v>
      </c>
    </row>
    <row r="3874" spans="1:12" x14ac:dyDescent="0.35">
      <c r="A3874" s="1">
        <v>42180</v>
      </c>
      <c r="B3874" s="16">
        <f>YEAR(TradeDash[[#This Row],[Date]])</f>
        <v>2015</v>
      </c>
      <c r="C3874">
        <v>8398</v>
      </c>
      <c r="D3874" s="3">
        <f>IFERROR(TradeDash[[#This Row],[Nifty]]/C3873-1,"")</f>
        <v>4.4433281305129579E-3</v>
      </c>
      <c r="E3874">
        <f ca="1">IFERROR(AVERAGE(OFFSET(TradeDash[[#This Row],[Returns]],0,0,-n_days))/STDEV(OFFSET(TradeDash[[#This Row],[Returns]],0,0,-n_days)),"")</f>
        <v>5.0921267099333034E-2</v>
      </c>
      <c r="F3874">
        <f ca="1">IFERROR(AVERAGE(OFFSET(TradeDash[[#This Row],[Returns]],0,0,-n_days*2))/STDEV(OFFSET(TradeDash[[#This Row],[Returns]],0,0,-n_days*2)),"")</f>
        <v>4.811535509231489E-2</v>
      </c>
      <c r="G3874">
        <f ca="1">IF(ISNUMBER(TradeDash[[#This Row],[2n day Sharpe]]),AVERAGE(TradeDash[[#This Row],[n day Sharpe]:[2n day Sharpe]]),"")</f>
        <v>4.9518311095823962E-2</v>
      </c>
      <c r="H3874">
        <f ca="1">IF(ISNUMBER(TradeDash[[#This Row],[Sharpe Average]]),IF(TradeDash[[#This Row],[Sharpe Average]]&gt;$G$1,1,0),"")</f>
        <v>1</v>
      </c>
      <c r="I3874" s="2">
        <f ca="1">IF(ISNUMBER(TradeDash[[#This Row],[Signal]]),MAX(IF(AND(TradeDash[[#This Row],[Signal]]=1,I3873&lt;1),I3873+$E$1,IF(AND(TradeDash[[#This Row],[Signal]]=0,I3873&gt;0),I3873-$E$1,IF(AND(TradeDash[[#This Row],[Signal]]=1,I3873=1),I3873,IF(AND(TradeDash[[#This Row],[Signal]]=0,I3873=0),I3873,0)))),0),"")</f>
        <v>0.8</v>
      </c>
      <c r="J3874" s="3">
        <f ca="1">IF(ISNUMBER(TradeDash[[#This Row],[Position]]),TradeDash[[#This Row],[Position]]*D3875,"")</f>
        <v>-1.6099071207429816E-3</v>
      </c>
      <c r="K3874" s="7">
        <f ca="1">K3873*IFERROR(1+TradeDash[[#This Row],[Port Return]],1)</f>
        <v>5940720.0699612387</v>
      </c>
      <c r="L3874" s="7">
        <f ca="1">IF(ISNUMBER(TradeDash[[#This Row],[Port Return]]),L3873*(1+TradeDash[[#This Row],[Returns]]),L3873)</f>
        <v>5340540.540540549</v>
      </c>
    </row>
    <row r="3875" spans="1:12" x14ac:dyDescent="0.35">
      <c r="A3875" s="1">
        <v>42181</v>
      </c>
      <c r="B3875" s="16">
        <f>YEAR(TradeDash[[#This Row],[Date]])</f>
        <v>2015</v>
      </c>
      <c r="C3875">
        <v>8381.1</v>
      </c>
      <c r="D3875" s="3">
        <f>IFERROR(TradeDash[[#This Row],[Nifty]]/C3874-1,"")</f>
        <v>-2.012383900928727E-3</v>
      </c>
      <c r="E3875">
        <f ca="1">IFERROR(AVERAGE(OFFSET(TradeDash[[#This Row],[Returns]],0,0,-n_days))/STDEV(OFFSET(TradeDash[[#This Row],[Returns]],0,0,-n_days)),"")</f>
        <v>-2.7224553701218561E-2</v>
      </c>
      <c r="F3875">
        <f ca="1">IFERROR(AVERAGE(OFFSET(TradeDash[[#This Row],[Returns]],0,0,-n_days*2))/STDEV(OFFSET(TradeDash[[#This Row],[Returns]],0,0,-n_days*2)),"")</f>
        <v>5.977246866015689E-2</v>
      </c>
      <c r="G3875">
        <f ca="1">IF(ISNUMBER(TradeDash[[#This Row],[2n day Sharpe]]),AVERAGE(TradeDash[[#This Row],[n day Sharpe]:[2n day Sharpe]]),"")</f>
        <v>1.6273957479469164E-2</v>
      </c>
      <c r="H3875">
        <f ca="1">IF(ISNUMBER(TradeDash[[#This Row],[Sharpe Average]]),IF(TradeDash[[#This Row],[Sharpe Average]]&gt;$G$1,1,0),"")</f>
        <v>1</v>
      </c>
      <c r="I3875" s="2">
        <f ca="1">IF(ISNUMBER(TradeDash[[#This Row],[Signal]]),MAX(IF(AND(TradeDash[[#This Row],[Signal]]=1,I3874&lt;1),I3874+$E$1,IF(AND(TradeDash[[#This Row],[Signal]]=0,I3874&gt;0),I3874-$E$1,IF(AND(TradeDash[[#This Row],[Signal]]=1,I3874=1),I3874,IF(AND(TradeDash[[#This Row],[Signal]]=0,I3874=0),I3874,0)))),0),"")</f>
        <v>1</v>
      </c>
      <c r="J3875" s="3">
        <f ca="1">IF(ISNUMBER(TradeDash[[#This Row],[Position]]),TradeDash[[#This Row],[Position]]*D3876,"")</f>
        <v>-7.4811182303039514E-3</v>
      </c>
      <c r="K3875" s="7">
        <f ca="1">K3874*IFERROR(1+TradeDash[[#This Row],[Port Return]],1)</f>
        <v>5896276.8407447189</v>
      </c>
      <c r="L3875" s="7">
        <f ca="1">IF(ISNUMBER(TradeDash[[#This Row],[Port Return]]),L3874*(1+TradeDash[[#This Row],[Returns]]),L3874)</f>
        <v>5329793.3227345077</v>
      </c>
    </row>
    <row r="3876" spans="1:12" x14ac:dyDescent="0.35">
      <c r="A3876" s="1">
        <v>42184</v>
      </c>
      <c r="B3876" s="16">
        <f>YEAR(TradeDash[[#This Row],[Date]])</f>
        <v>2015</v>
      </c>
      <c r="C3876">
        <v>8318.4</v>
      </c>
      <c r="D3876" s="3">
        <f>IFERROR(TradeDash[[#This Row],[Nifty]]/C3875-1,"")</f>
        <v>-7.4811182303039514E-3</v>
      </c>
      <c r="E3876">
        <f ca="1">IFERROR(AVERAGE(OFFSET(TradeDash[[#This Row],[Returns]],0,0,-n_days))/STDEV(OFFSET(TradeDash[[#This Row],[Returns]],0,0,-n_days)),"")</f>
        <v>-6.439907624486324E-2</v>
      </c>
      <c r="F3876">
        <f ca="1">IFERROR(AVERAGE(OFFSET(TradeDash[[#This Row],[Returns]],0,0,-n_days*2))/STDEV(OFFSET(TradeDash[[#This Row],[Returns]],0,0,-n_days*2)),"")</f>
        <v>1.5101273537404835E-3</v>
      </c>
      <c r="G3876">
        <f ca="1">IF(ISNUMBER(TradeDash[[#This Row],[2n day Sharpe]]),AVERAGE(TradeDash[[#This Row],[n day Sharpe]:[2n day Sharpe]]),"")</f>
        <v>-3.1444474445561379E-2</v>
      </c>
      <c r="H3876">
        <f ca="1">IF(ISNUMBER(TradeDash[[#This Row],[Sharpe Average]]),IF(TradeDash[[#This Row],[Sharpe Average]]&gt;$G$1,1,0),"")</f>
        <v>0</v>
      </c>
      <c r="I3876" s="2">
        <f ca="1">IF(ISNUMBER(TradeDash[[#This Row],[Signal]]),MAX(IF(AND(TradeDash[[#This Row],[Signal]]=1,I3875&lt;1),I3875+$E$1,IF(AND(TradeDash[[#This Row],[Signal]]=0,I3875&gt;0),I3875-$E$1,IF(AND(TradeDash[[#This Row],[Signal]]=1,I3875=1),I3875,IF(AND(TradeDash[[#This Row],[Signal]]=0,I3875=0),I3875,0)))),0),"")</f>
        <v>0.8</v>
      </c>
      <c r="J3876" s="3">
        <f ca="1">IF(ISNUMBER(TradeDash[[#This Row],[Position]]),TradeDash[[#This Row],[Position]]*D3877,"")</f>
        <v>4.818234275822242E-3</v>
      </c>
      <c r="K3876" s="7">
        <f ca="1">K3875*IFERROR(1+TradeDash[[#This Row],[Port Return]],1)</f>
        <v>5924686.4839185318</v>
      </c>
      <c r="L3876" s="7">
        <f ca="1">IF(ISNUMBER(TradeDash[[#This Row],[Port Return]]),L3875*(1+TradeDash[[#This Row],[Returns]]),L3875)</f>
        <v>5289920.5087440461</v>
      </c>
    </row>
    <row r="3877" spans="1:12" x14ac:dyDescent="0.35">
      <c r="A3877" s="1">
        <v>42185</v>
      </c>
      <c r="B3877" s="16">
        <f>YEAR(TradeDash[[#This Row],[Date]])</f>
        <v>2015</v>
      </c>
      <c r="C3877">
        <v>8368.5</v>
      </c>
      <c r="D3877" s="3">
        <f>IFERROR(TradeDash[[#This Row],[Nifty]]/C3876-1,"")</f>
        <v>6.0227928447778023E-3</v>
      </c>
      <c r="E3877">
        <f ca="1">IFERROR(AVERAGE(OFFSET(TradeDash[[#This Row],[Returns]],0,0,-n_days))/STDEV(OFFSET(TradeDash[[#This Row],[Returns]],0,0,-n_days)),"")</f>
        <v>9.8151901168936226E-2</v>
      </c>
      <c r="F3877">
        <f ca="1">IFERROR(AVERAGE(OFFSET(TradeDash[[#This Row],[Returns]],0,0,-n_days*2))/STDEV(OFFSET(TradeDash[[#This Row],[Returns]],0,0,-n_days*2)),"")</f>
        <v>1.7398689136157844E-2</v>
      </c>
      <c r="G3877">
        <f ca="1">IF(ISNUMBER(TradeDash[[#This Row],[2n day Sharpe]]),AVERAGE(TradeDash[[#This Row],[n day Sharpe]:[2n day Sharpe]]),"")</f>
        <v>5.7775295152547035E-2</v>
      </c>
      <c r="H3877">
        <f ca="1">IF(ISNUMBER(TradeDash[[#This Row],[Sharpe Average]]),IF(TradeDash[[#This Row],[Sharpe Average]]&gt;$G$1,1,0),"")</f>
        <v>1</v>
      </c>
      <c r="I3877" s="2">
        <f ca="1">IF(ISNUMBER(TradeDash[[#This Row],[Signal]]),MAX(IF(AND(TradeDash[[#This Row],[Signal]]=1,I3876&lt;1),I3876+$E$1,IF(AND(TradeDash[[#This Row],[Signal]]=0,I3876&gt;0),I3876-$E$1,IF(AND(TradeDash[[#This Row],[Signal]]=1,I3876=1),I3876,IF(AND(TradeDash[[#This Row],[Signal]]=0,I3876=0),I3876,0)))),0),"")</f>
        <v>1</v>
      </c>
      <c r="J3877" s="3">
        <f ca="1">IF(ISNUMBER(TradeDash[[#This Row],[Position]]),TradeDash[[#This Row],[Position]]*D3878,"")</f>
        <v>1.0103363804743859E-2</v>
      </c>
      <c r="K3877" s="7">
        <f ca="1">K3876*IFERROR(1+TradeDash[[#This Row],[Port Return]],1)</f>
        <v>5984545.7468946092</v>
      </c>
      <c r="L3877" s="7">
        <f ca="1">IF(ISNUMBER(TradeDash[[#This Row],[Port Return]]),L3876*(1+TradeDash[[#This Row],[Returns]]),L3876)</f>
        <v>5321780.6041335529</v>
      </c>
    </row>
    <row r="3878" spans="1:12" x14ac:dyDescent="0.35">
      <c r="A3878" s="1">
        <v>42186</v>
      </c>
      <c r="B3878" s="16">
        <f>YEAR(TradeDash[[#This Row],[Date]])</f>
        <v>2015</v>
      </c>
      <c r="C3878">
        <v>8453.0499999999993</v>
      </c>
      <c r="D3878" s="3">
        <f>IFERROR(TradeDash[[#This Row],[Nifty]]/C3877-1,"")</f>
        <v>1.0103363804743859E-2</v>
      </c>
      <c r="E3878">
        <f ca="1">IFERROR(AVERAGE(OFFSET(TradeDash[[#This Row],[Returns]],0,0,-n_days))/STDEV(OFFSET(TradeDash[[#This Row],[Returns]],0,0,-n_days)),"")</f>
        <v>0.24082870036865653</v>
      </c>
      <c r="F3878">
        <f ca="1">IFERROR(AVERAGE(OFFSET(TradeDash[[#This Row],[Returns]],0,0,-n_days*2))/STDEV(OFFSET(TradeDash[[#This Row],[Returns]],0,0,-n_days*2)),"")</f>
        <v>0.11289849597091811</v>
      </c>
      <c r="G3878">
        <f ca="1">IF(ISNUMBER(TradeDash[[#This Row],[2n day Sharpe]]),AVERAGE(TradeDash[[#This Row],[n day Sharpe]:[2n day Sharpe]]),"")</f>
        <v>0.17686359816978731</v>
      </c>
      <c r="H3878">
        <f ca="1">IF(ISNUMBER(TradeDash[[#This Row],[Sharpe Average]]),IF(TradeDash[[#This Row],[Sharpe Average]]&gt;$G$1,1,0),"")</f>
        <v>1</v>
      </c>
      <c r="I3878" s="2">
        <f ca="1">IF(ISNUMBER(TradeDash[[#This Row],[Signal]]),MAX(IF(AND(TradeDash[[#This Row],[Signal]]=1,I3877&lt;1),I3877+$E$1,IF(AND(TradeDash[[#This Row],[Signal]]=0,I3877&gt;0),I3877-$E$1,IF(AND(TradeDash[[#This Row],[Signal]]=1,I3877=1),I3877,IF(AND(TradeDash[[#This Row],[Signal]]=0,I3877=0),I3877,0)))),0),"")</f>
        <v>1</v>
      </c>
      <c r="J3878" s="3">
        <f ca="1">IF(ISNUMBER(TradeDash[[#This Row],[Position]]),TradeDash[[#This Row],[Position]]*D3879,"")</f>
        <v>-9.6414903496366833E-4</v>
      </c>
      <c r="K3878" s="7">
        <f ca="1">K3877*IFERROR(1+TradeDash[[#This Row],[Port Return]],1)</f>
        <v>5978775.7528880453</v>
      </c>
      <c r="L3878" s="7">
        <f ca="1">IF(ISNUMBER(TradeDash[[#This Row],[Port Return]]),L3877*(1+TradeDash[[#This Row],[Returns]]),L3877)</f>
        <v>5375548.4896661434</v>
      </c>
    </row>
    <row r="3879" spans="1:12" x14ac:dyDescent="0.35">
      <c r="A3879" s="1">
        <v>42187</v>
      </c>
      <c r="B3879" s="16">
        <f>YEAR(TradeDash[[#This Row],[Date]])</f>
        <v>2015</v>
      </c>
      <c r="C3879">
        <v>8444.9</v>
      </c>
      <c r="D3879" s="3">
        <f>IFERROR(TradeDash[[#This Row],[Nifty]]/C3878-1,"")</f>
        <v>-9.6414903496366833E-4</v>
      </c>
      <c r="E3879">
        <f ca="1">IFERROR(AVERAGE(OFFSET(TradeDash[[#This Row],[Returns]],0,0,-n_days))/STDEV(OFFSET(TradeDash[[#This Row],[Returns]],0,0,-n_days)),"")</f>
        <v>0.2380381166783623</v>
      </c>
      <c r="F3879">
        <f ca="1">IFERROR(AVERAGE(OFFSET(TradeDash[[#This Row],[Returns]],0,0,-n_days*2))/STDEV(OFFSET(TradeDash[[#This Row],[Returns]],0,0,-n_days*2)),"")</f>
        <v>0.12329696383931375</v>
      </c>
      <c r="G3879">
        <f ca="1">IF(ISNUMBER(TradeDash[[#This Row],[2n day Sharpe]]),AVERAGE(TradeDash[[#This Row],[n day Sharpe]:[2n day Sharpe]]),"")</f>
        <v>0.18066754025883802</v>
      </c>
      <c r="H3879">
        <f ca="1">IF(ISNUMBER(TradeDash[[#This Row],[Sharpe Average]]),IF(TradeDash[[#This Row],[Sharpe Average]]&gt;$G$1,1,0),"")</f>
        <v>1</v>
      </c>
      <c r="I3879" s="2">
        <f ca="1">IF(ISNUMBER(TradeDash[[#This Row],[Signal]]),MAX(IF(AND(TradeDash[[#This Row],[Signal]]=1,I3878&lt;1),I3878+$E$1,IF(AND(TradeDash[[#This Row],[Signal]]=0,I3878&gt;0),I3878-$E$1,IF(AND(TradeDash[[#This Row],[Signal]]=1,I3878=1),I3878,IF(AND(TradeDash[[#This Row],[Signal]]=0,I3878=0),I3878,0)))),0),"")</f>
        <v>1</v>
      </c>
      <c r="J3879" s="3">
        <f ca="1">IF(ISNUMBER(TradeDash[[#This Row],[Position]]),TradeDash[[#This Row],[Position]]*D3880,"")</f>
        <v>4.736586578881985E-3</v>
      </c>
      <c r="K3879" s="7">
        <f ca="1">K3878*IFERROR(1+TradeDash[[#This Row],[Port Return]],1)</f>
        <v>6007094.7418773202</v>
      </c>
      <c r="L3879" s="7">
        <f ca="1">IF(ISNUMBER(TradeDash[[#This Row],[Port Return]]),L3878*(1+TradeDash[[#This Row],[Returns]]),L3878)</f>
        <v>5370365.6597774317</v>
      </c>
    </row>
    <row r="3880" spans="1:12" x14ac:dyDescent="0.35">
      <c r="A3880" s="1">
        <v>42188</v>
      </c>
      <c r="B3880" s="16">
        <f>YEAR(TradeDash[[#This Row],[Date]])</f>
        <v>2015</v>
      </c>
      <c r="C3880">
        <v>8484.9</v>
      </c>
      <c r="D3880" s="3">
        <f>IFERROR(TradeDash[[#This Row],[Nifty]]/C3879-1,"")</f>
        <v>4.736586578881985E-3</v>
      </c>
      <c r="E3880">
        <f ca="1">IFERROR(AVERAGE(OFFSET(TradeDash[[#This Row],[Returns]],0,0,-n_days))/STDEV(OFFSET(TradeDash[[#This Row],[Returns]],0,0,-n_days)),"")</f>
        <v>0.28043280189923731</v>
      </c>
      <c r="F3880">
        <f ca="1">IFERROR(AVERAGE(OFFSET(TradeDash[[#This Row],[Returns]],0,0,-n_days*2))/STDEV(OFFSET(TradeDash[[#This Row],[Returns]],0,0,-n_days*2)),"")</f>
        <v>9.6184350717770983E-2</v>
      </c>
      <c r="G3880">
        <f ca="1">IF(ISNUMBER(TradeDash[[#This Row],[2n day Sharpe]]),AVERAGE(TradeDash[[#This Row],[n day Sharpe]:[2n day Sharpe]]),"")</f>
        <v>0.18830857630850414</v>
      </c>
      <c r="H3880">
        <f ca="1">IF(ISNUMBER(TradeDash[[#This Row],[Sharpe Average]]),IF(TradeDash[[#This Row],[Sharpe Average]]&gt;$G$1,1,0),"")</f>
        <v>1</v>
      </c>
      <c r="I3880" s="2">
        <f ca="1">IF(ISNUMBER(TradeDash[[#This Row],[Signal]]),MAX(IF(AND(TradeDash[[#This Row],[Signal]]=1,I3879&lt;1),I3879+$E$1,IF(AND(TradeDash[[#This Row],[Signal]]=0,I3879&gt;0),I3879-$E$1,IF(AND(TradeDash[[#This Row],[Signal]]=1,I3879=1),I3879,IF(AND(TradeDash[[#This Row],[Signal]]=0,I3879=0),I3879,0)))),0),"")</f>
        <v>1</v>
      </c>
      <c r="J3880" s="3">
        <f ca="1">IF(ISNUMBER(TradeDash[[#This Row],[Position]]),TradeDash[[#This Row],[Position]]*D3881,"")</f>
        <v>4.3901519169347036E-3</v>
      </c>
      <c r="K3880" s="7">
        <f ca="1">K3879*IFERROR(1+TradeDash[[#This Row],[Port Return]],1)</f>
        <v>6033466.8003735812</v>
      </c>
      <c r="L3880" s="7">
        <f ca="1">IF(ISNUMBER(TradeDash[[#This Row],[Port Return]]),L3879*(1+TradeDash[[#This Row],[Returns]]),L3879)</f>
        <v>5395802.861685222</v>
      </c>
    </row>
    <row r="3881" spans="1:12" x14ac:dyDescent="0.35">
      <c r="A3881" s="1">
        <v>42191</v>
      </c>
      <c r="B3881" s="16">
        <f>YEAR(TradeDash[[#This Row],[Date]])</f>
        <v>2015</v>
      </c>
      <c r="C3881">
        <v>8522.15</v>
      </c>
      <c r="D3881" s="3">
        <f>IFERROR(TradeDash[[#This Row],[Nifty]]/C3880-1,"")</f>
        <v>4.3901519169347036E-3</v>
      </c>
      <c r="E3881">
        <f ca="1">IFERROR(AVERAGE(OFFSET(TradeDash[[#This Row],[Returns]],0,0,-n_days))/STDEV(OFFSET(TradeDash[[#This Row],[Returns]],0,0,-n_days)),"")</f>
        <v>0.38106514369468791</v>
      </c>
      <c r="F3881">
        <f ca="1">IFERROR(AVERAGE(OFFSET(TradeDash[[#This Row],[Returns]],0,0,-n_days*2))/STDEV(OFFSET(TradeDash[[#This Row],[Returns]],0,0,-n_days*2)),"")</f>
        <v>6.7335804938744567E-2</v>
      </c>
      <c r="G3881">
        <f ca="1">IF(ISNUMBER(TradeDash[[#This Row],[2n day Sharpe]]),AVERAGE(TradeDash[[#This Row],[n day Sharpe]:[2n day Sharpe]]),"")</f>
        <v>0.22420047431671625</v>
      </c>
      <c r="H3881">
        <f ca="1">IF(ISNUMBER(TradeDash[[#This Row],[Sharpe Average]]),IF(TradeDash[[#This Row],[Sharpe Average]]&gt;$G$1,1,0),"")</f>
        <v>1</v>
      </c>
      <c r="I3881" s="2">
        <f ca="1">IF(ISNUMBER(TradeDash[[#This Row],[Signal]]),MAX(IF(AND(TradeDash[[#This Row],[Signal]]=1,I3880&lt;1),I3880+$E$1,IF(AND(TradeDash[[#This Row],[Signal]]=0,I3880&gt;0),I3880-$E$1,IF(AND(TradeDash[[#This Row],[Signal]]=1,I3880=1),I3880,IF(AND(TradeDash[[#This Row],[Signal]]=0,I3880=0),I3880,0)))),0),"")</f>
        <v>1</v>
      </c>
      <c r="J3881" s="3">
        <f ca="1">IF(ISNUMBER(TradeDash[[#This Row],[Position]]),TradeDash[[#This Row],[Position]]*D3882,"")</f>
        <v>-1.3318235421813096E-3</v>
      </c>
      <c r="K3881" s="7">
        <f ca="1">K3880*IFERROR(1+TradeDash[[#This Row],[Port Return]],1)</f>
        <v>6025431.2872478748</v>
      </c>
      <c r="L3881" s="7">
        <f ca="1">IF(ISNUMBER(TradeDash[[#This Row],[Port Return]]),L3880*(1+TradeDash[[#This Row],[Returns]]),L3880)</f>
        <v>5419491.2559618512</v>
      </c>
    </row>
    <row r="3882" spans="1:12" x14ac:dyDescent="0.35">
      <c r="A3882" s="1">
        <v>42192</v>
      </c>
      <c r="B3882" s="16">
        <f>YEAR(TradeDash[[#This Row],[Date]])</f>
        <v>2015</v>
      </c>
      <c r="C3882">
        <v>8510.7999999999993</v>
      </c>
      <c r="D3882" s="3">
        <f>IFERROR(TradeDash[[#This Row],[Nifty]]/C3881-1,"")</f>
        <v>-1.3318235421813096E-3</v>
      </c>
      <c r="E3882">
        <f ca="1">IFERROR(AVERAGE(OFFSET(TradeDash[[#This Row],[Returns]],0,0,-n_days))/STDEV(OFFSET(TradeDash[[#This Row],[Returns]],0,0,-n_days)),"")</f>
        <v>0.39243188277388086</v>
      </c>
      <c r="F3882">
        <f ca="1">IFERROR(AVERAGE(OFFSET(TradeDash[[#This Row],[Returns]],0,0,-n_days*2))/STDEV(OFFSET(TradeDash[[#This Row],[Returns]],0,0,-n_days*2)),"")</f>
        <v>0.14096907914716086</v>
      </c>
      <c r="G3882">
        <f ca="1">IF(ISNUMBER(TradeDash[[#This Row],[2n day Sharpe]]),AVERAGE(TradeDash[[#This Row],[n day Sharpe]:[2n day Sharpe]]),"")</f>
        <v>0.26670048096052085</v>
      </c>
      <c r="H3882">
        <f ca="1">IF(ISNUMBER(TradeDash[[#This Row],[Sharpe Average]]),IF(TradeDash[[#This Row],[Sharpe Average]]&gt;$G$1,1,0),"")</f>
        <v>1</v>
      </c>
      <c r="I3882" s="2">
        <f ca="1">IF(ISNUMBER(TradeDash[[#This Row],[Signal]]),MAX(IF(AND(TradeDash[[#This Row],[Signal]]=1,I3881&lt;1),I3881+$E$1,IF(AND(TradeDash[[#This Row],[Signal]]=0,I3881&gt;0),I3881-$E$1,IF(AND(TradeDash[[#This Row],[Signal]]=1,I3881=1),I3881,IF(AND(TradeDash[[#This Row],[Signal]]=0,I3881=0),I3881,0)))),0),"")</f>
        <v>1</v>
      </c>
      <c r="J3882" s="3">
        <f ca="1">IF(ISNUMBER(TradeDash[[#This Row],[Position]]),TradeDash[[#This Row],[Position]]*D3883,"")</f>
        <v>-1.736029515439208E-2</v>
      </c>
      <c r="K3882" s="7">
        <f ca="1">K3881*IFERROR(1+TradeDash[[#This Row],[Port Return]],1)</f>
        <v>5920828.0216687433</v>
      </c>
      <c r="L3882" s="7">
        <f ca="1">IF(ISNUMBER(TradeDash[[#This Row],[Port Return]]),L3881*(1+TradeDash[[#This Row],[Returns]]),L3881)</f>
        <v>5412273.4499205155</v>
      </c>
    </row>
    <row r="3883" spans="1:12" x14ac:dyDescent="0.35">
      <c r="A3883" s="1">
        <v>42193</v>
      </c>
      <c r="B3883" s="16">
        <f>YEAR(TradeDash[[#This Row],[Date]])</f>
        <v>2015</v>
      </c>
      <c r="C3883">
        <v>8363.0499999999993</v>
      </c>
      <c r="D3883" s="3">
        <f>IFERROR(TradeDash[[#This Row],[Nifty]]/C3882-1,"")</f>
        <v>-1.736029515439208E-2</v>
      </c>
      <c r="E3883">
        <f ca="1">IFERROR(AVERAGE(OFFSET(TradeDash[[#This Row],[Returns]],0,0,-n_days))/STDEV(OFFSET(TradeDash[[#This Row],[Returns]],0,0,-n_days)),"")</f>
        <v>0.1743273394922559</v>
      </c>
      <c r="F3883">
        <f ca="1">IFERROR(AVERAGE(OFFSET(TradeDash[[#This Row],[Returns]],0,0,-n_days*2))/STDEV(OFFSET(TradeDash[[#This Row],[Returns]],0,0,-n_days*2)),"")</f>
        <v>4.8473675771376526E-2</v>
      </c>
      <c r="G3883">
        <f ca="1">IF(ISNUMBER(TradeDash[[#This Row],[2n day Sharpe]]),AVERAGE(TradeDash[[#This Row],[n day Sharpe]:[2n day Sharpe]]),"")</f>
        <v>0.11140050763181622</v>
      </c>
      <c r="H3883">
        <f ca="1">IF(ISNUMBER(TradeDash[[#This Row],[Sharpe Average]]),IF(TradeDash[[#This Row],[Sharpe Average]]&gt;$G$1,1,0),"")</f>
        <v>1</v>
      </c>
      <c r="I3883" s="2">
        <f ca="1">IF(ISNUMBER(TradeDash[[#This Row],[Signal]]),MAX(IF(AND(TradeDash[[#This Row],[Signal]]=1,I3882&lt;1),I3882+$E$1,IF(AND(TradeDash[[#This Row],[Signal]]=0,I3882&gt;0),I3882-$E$1,IF(AND(TradeDash[[#This Row],[Signal]]=1,I3882=1),I3882,IF(AND(TradeDash[[#This Row],[Signal]]=0,I3882=0),I3882,0)))),0),"")</f>
        <v>1</v>
      </c>
      <c r="J3883" s="3">
        <f ca="1">IF(ISNUMBER(TradeDash[[#This Row],[Position]]),TradeDash[[#This Row],[Position]]*D3884,"")</f>
        <v>-4.1252892186462997E-3</v>
      </c>
      <c r="K3883" s="7">
        <f ca="1">K3882*IFERROR(1+TradeDash[[#This Row],[Port Return]],1)</f>
        <v>5896402.8936654944</v>
      </c>
      <c r="L3883" s="7">
        <f ca="1">IF(ISNUMBER(TradeDash[[#This Row],[Port Return]]),L3882*(1+TradeDash[[#This Row],[Returns]]),L3882)</f>
        <v>5318314.7853736151</v>
      </c>
    </row>
    <row r="3884" spans="1:12" x14ac:dyDescent="0.35">
      <c r="A3884" s="1">
        <v>42194</v>
      </c>
      <c r="B3884" s="16">
        <f>YEAR(TradeDash[[#This Row],[Date]])</f>
        <v>2015</v>
      </c>
      <c r="C3884">
        <v>8328.5499999999993</v>
      </c>
      <c r="D3884" s="3">
        <f>IFERROR(TradeDash[[#This Row],[Nifty]]/C3883-1,"")</f>
        <v>-4.1252892186462997E-3</v>
      </c>
      <c r="E3884">
        <f ca="1">IFERROR(AVERAGE(OFFSET(TradeDash[[#This Row],[Returns]],0,0,-n_days))/STDEV(OFFSET(TradeDash[[#This Row],[Returns]],0,0,-n_days)),"")</f>
        <v>0.31893240159609781</v>
      </c>
      <c r="F3884">
        <f ca="1">IFERROR(AVERAGE(OFFSET(TradeDash[[#This Row],[Returns]],0,0,-n_days*2))/STDEV(OFFSET(TradeDash[[#This Row],[Returns]],0,0,-n_days*2)),"")</f>
        <v>4.0421385931554379E-2</v>
      </c>
      <c r="G3884">
        <f ca="1">IF(ISNUMBER(TradeDash[[#This Row],[2n day Sharpe]]),AVERAGE(TradeDash[[#This Row],[n day Sharpe]:[2n day Sharpe]]),"")</f>
        <v>0.17967689376382609</v>
      </c>
      <c r="H3884">
        <f ca="1">IF(ISNUMBER(TradeDash[[#This Row],[Sharpe Average]]),IF(TradeDash[[#This Row],[Sharpe Average]]&gt;$G$1,1,0),"")</f>
        <v>1</v>
      </c>
      <c r="I3884" s="2">
        <f ca="1">IF(ISNUMBER(TradeDash[[#This Row],[Signal]]),MAX(IF(AND(TradeDash[[#This Row],[Signal]]=1,I3883&lt;1),I3883+$E$1,IF(AND(TradeDash[[#This Row],[Signal]]=0,I3883&gt;0),I3883-$E$1,IF(AND(TradeDash[[#This Row],[Signal]]=1,I3883=1),I3883,IF(AND(TradeDash[[#This Row],[Signal]]=0,I3883=0),I3883,0)))),0),"")</f>
        <v>1</v>
      </c>
      <c r="J3884" s="3">
        <f ca="1">IF(ISNUMBER(TradeDash[[#This Row],[Position]]),TradeDash[[#This Row],[Position]]*D3885,"")</f>
        <v>3.8422054259144023E-3</v>
      </c>
      <c r="K3884" s="7">
        <f ca="1">K3883*IFERROR(1+TradeDash[[#This Row],[Port Return]],1)</f>
        <v>5919058.0848569134</v>
      </c>
      <c r="L3884" s="7">
        <f ca="1">IF(ISNUMBER(TradeDash[[#This Row],[Port Return]]),L3883*(1+TradeDash[[#This Row],[Returns]]),L3883)</f>
        <v>5296375.198728146</v>
      </c>
    </row>
    <row r="3885" spans="1:12" x14ac:dyDescent="0.35">
      <c r="A3885" s="1">
        <v>42195</v>
      </c>
      <c r="B3885" s="16">
        <f>YEAR(TradeDash[[#This Row],[Date]])</f>
        <v>2015</v>
      </c>
      <c r="C3885">
        <v>8360.5499999999993</v>
      </c>
      <c r="D3885" s="3">
        <f>IFERROR(TradeDash[[#This Row],[Nifty]]/C3884-1,"")</f>
        <v>3.8422054259144023E-3</v>
      </c>
      <c r="E3885">
        <f ca="1">IFERROR(AVERAGE(OFFSET(TradeDash[[#This Row],[Returns]],0,0,-n_days))/STDEV(OFFSET(TradeDash[[#This Row],[Returns]],0,0,-n_days)),"")</f>
        <v>0.33010556090715526</v>
      </c>
      <c r="F3885">
        <f ca="1">IFERROR(AVERAGE(OFFSET(TradeDash[[#This Row],[Returns]],0,0,-n_days*2))/STDEV(OFFSET(TradeDash[[#This Row],[Returns]],0,0,-n_days*2)),"")</f>
        <v>3.8177678499716976E-2</v>
      </c>
      <c r="G3885">
        <f ca="1">IF(ISNUMBER(TradeDash[[#This Row],[2n day Sharpe]]),AVERAGE(TradeDash[[#This Row],[n day Sharpe]:[2n day Sharpe]]),"")</f>
        <v>0.18414161970343612</v>
      </c>
      <c r="H3885">
        <f ca="1">IF(ISNUMBER(TradeDash[[#This Row],[Sharpe Average]]),IF(TradeDash[[#This Row],[Sharpe Average]]&gt;$G$1,1,0),"")</f>
        <v>1</v>
      </c>
      <c r="I3885" s="2">
        <f ca="1">IF(ISNUMBER(TradeDash[[#This Row],[Signal]]),MAX(IF(AND(TradeDash[[#This Row],[Signal]]=1,I3884&lt;1),I3884+$E$1,IF(AND(TradeDash[[#This Row],[Signal]]=0,I3884&gt;0),I3884-$E$1,IF(AND(TradeDash[[#This Row],[Signal]]=1,I3884=1),I3884,IF(AND(TradeDash[[#This Row],[Signal]]=0,I3884=0),I3884,0)))),0),"")</f>
        <v>1</v>
      </c>
      <c r="J3885" s="3">
        <f ca="1">IF(ISNUMBER(TradeDash[[#This Row],[Position]]),TradeDash[[#This Row],[Position]]*D3886,"")</f>
        <v>1.1853287164121928E-2</v>
      </c>
      <c r="K3885" s="7">
        <f ca="1">K3884*IFERROR(1+TradeDash[[#This Row],[Port Return]],1)</f>
        <v>5989218.3800778398</v>
      </c>
      <c r="L3885" s="7">
        <f ca="1">IF(ISNUMBER(TradeDash[[#This Row],[Port Return]]),L3884*(1+TradeDash[[#This Row],[Returns]]),L3884)</f>
        <v>5316724.9602543777</v>
      </c>
    </row>
    <row r="3886" spans="1:12" x14ac:dyDescent="0.35">
      <c r="A3886" s="1">
        <v>42198</v>
      </c>
      <c r="B3886" s="16">
        <f>YEAR(TradeDash[[#This Row],[Date]])</f>
        <v>2015</v>
      </c>
      <c r="C3886">
        <v>8459.65</v>
      </c>
      <c r="D3886" s="3">
        <f>IFERROR(TradeDash[[#This Row],[Nifty]]/C3885-1,"")</f>
        <v>1.1853287164121928E-2</v>
      </c>
      <c r="E3886">
        <f ca="1">IFERROR(AVERAGE(OFFSET(TradeDash[[#This Row],[Returns]],0,0,-n_days))/STDEV(OFFSET(TradeDash[[#This Row],[Returns]],0,0,-n_days)),"")</f>
        <v>0.37022100041010669</v>
      </c>
      <c r="F3886">
        <f ca="1">IFERROR(AVERAGE(OFFSET(TradeDash[[#This Row],[Returns]],0,0,-n_days*2))/STDEV(OFFSET(TradeDash[[#This Row],[Returns]],0,0,-n_days*2)),"")</f>
        <v>3.3764232659040966E-2</v>
      </c>
      <c r="G3886">
        <f ca="1">IF(ISNUMBER(TradeDash[[#This Row],[2n day Sharpe]]),AVERAGE(TradeDash[[#This Row],[n day Sharpe]:[2n day Sharpe]]),"")</f>
        <v>0.20199261653457384</v>
      </c>
      <c r="H3886">
        <f ca="1">IF(ISNUMBER(TradeDash[[#This Row],[Sharpe Average]]),IF(TradeDash[[#This Row],[Sharpe Average]]&gt;$G$1,1,0),"")</f>
        <v>1</v>
      </c>
      <c r="I3886" s="2">
        <f ca="1">IF(ISNUMBER(TradeDash[[#This Row],[Signal]]),MAX(IF(AND(TradeDash[[#This Row],[Signal]]=1,I3885&lt;1),I3885+$E$1,IF(AND(TradeDash[[#This Row],[Signal]]=0,I3885&gt;0),I3885-$E$1,IF(AND(TradeDash[[#This Row],[Signal]]=1,I3885=1),I3885,IF(AND(TradeDash[[#This Row],[Signal]]=0,I3885=0),I3885,0)))),0),"")</f>
        <v>1</v>
      </c>
      <c r="J3886" s="3">
        <f ca="1">IF(ISNUMBER(TradeDash[[#This Row],[Position]]),TradeDash[[#This Row],[Position]]*D3887,"")</f>
        <v>-6.5605551057068556E-4</v>
      </c>
      <c r="K3886" s="7">
        <f ca="1">K3885*IFERROR(1+TradeDash[[#This Row],[Port Return]],1)</f>
        <v>5985289.1203555781</v>
      </c>
      <c r="L3886" s="7">
        <f ca="1">IF(ISNUMBER(TradeDash[[#This Row],[Port Return]]),L3885*(1+TradeDash[[#This Row],[Returns]]),L3885)</f>
        <v>5379745.6279809279</v>
      </c>
    </row>
    <row r="3887" spans="1:12" x14ac:dyDescent="0.35">
      <c r="A3887" s="1">
        <v>42199</v>
      </c>
      <c r="B3887" s="16">
        <f>YEAR(TradeDash[[#This Row],[Date]])</f>
        <v>2015</v>
      </c>
      <c r="C3887">
        <v>8454.1</v>
      </c>
      <c r="D3887" s="3">
        <f>IFERROR(TradeDash[[#This Row],[Nifty]]/C3886-1,"")</f>
        <v>-6.5605551057068556E-4</v>
      </c>
      <c r="E3887">
        <f ca="1">IFERROR(AVERAGE(OFFSET(TradeDash[[#This Row],[Returns]],0,0,-n_days))/STDEV(OFFSET(TradeDash[[#This Row],[Returns]],0,0,-n_days)),"")</f>
        <v>0.33624524463288008</v>
      </c>
      <c r="F3887">
        <f ca="1">IFERROR(AVERAGE(OFFSET(TradeDash[[#This Row],[Returns]],0,0,-n_days*2))/STDEV(OFFSET(TradeDash[[#This Row],[Returns]],0,0,-n_days*2)),"")</f>
        <v>3.4633064250273488E-2</v>
      </c>
      <c r="G3887">
        <f ca="1">IF(ISNUMBER(TradeDash[[#This Row],[2n day Sharpe]]),AVERAGE(TradeDash[[#This Row],[n day Sharpe]:[2n day Sharpe]]),"")</f>
        <v>0.18543915444157677</v>
      </c>
      <c r="H3887">
        <f ca="1">IF(ISNUMBER(TradeDash[[#This Row],[Sharpe Average]]),IF(TradeDash[[#This Row],[Sharpe Average]]&gt;$G$1,1,0),"")</f>
        <v>1</v>
      </c>
      <c r="I3887" s="2">
        <f ca="1">IF(ISNUMBER(TradeDash[[#This Row],[Signal]]),MAX(IF(AND(TradeDash[[#This Row],[Signal]]=1,I3886&lt;1),I3886+$E$1,IF(AND(TradeDash[[#This Row],[Signal]]=0,I3886&gt;0),I3886-$E$1,IF(AND(TradeDash[[#This Row],[Signal]]=1,I3886=1),I3886,IF(AND(TradeDash[[#This Row],[Signal]]=0,I3886=0),I3886,0)))),0),"")</f>
        <v>1</v>
      </c>
      <c r="J3887" s="3">
        <f ca="1">IF(ISNUMBER(TradeDash[[#This Row],[Position]]),TradeDash[[#This Row],[Position]]*D3888,"")</f>
        <v>8.2445204102150615E-3</v>
      </c>
      <c r="K3887" s="7">
        <f ca="1">K3886*IFERROR(1+TradeDash[[#This Row],[Port Return]],1)</f>
        <v>6034634.9586693877</v>
      </c>
      <c r="L3887" s="7">
        <f ca="1">IF(ISNUMBER(TradeDash[[#This Row],[Port Return]]),L3886*(1+TradeDash[[#This Row],[Returns]]),L3886)</f>
        <v>5376216.2162162224</v>
      </c>
    </row>
    <row r="3888" spans="1:12" x14ac:dyDescent="0.35">
      <c r="A3888" s="1">
        <v>42200</v>
      </c>
      <c r="B3888" s="16">
        <f>YEAR(TradeDash[[#This Row],[Date]])</f>
        <v>2015</v>
      </c>
      <c r="C3888">
        <v>8523.7999999999993</v>
      </c>
      <c r="D3888" s="3">
        <f>IFERROR(TradeDash[[#This Row],[Nifty]]/C3887-1,"")</f>
        <v>8.2445204102150615E-3</v>
      </c>
      <c r="E3888">
        <f ca="1">IFERROR(AVERAGE(OFFSET(TradeDash[[#This Row],[Returns]],0,0,-n_days))/STDEV(OFFSET(TradeDash[[#This Row],[Returns]],0,0,-n_days)),"")</f>
        <v>0.35080303665865664</v>
      </c>
      <c r="F3888">
        <f ca="1">IFERROR(AVERAGE(OFFSET(TradeDash[[#This Row],[Returns]],0,0,-n_days*2))/STDEV(OFFSET(TradeDash[[#This Row],[Returns]],0,0,-n_days*2)),"")</f>
        <v>3.8431591734398723E-2</v>
      </c>
      <c r="G3888">
        <f ca="1">IF(ISNUMBER(TradeDash[[#This Row],[2n day Sharpe]]),AVERAGE(TradeDash[[#This Row],[n day Sharpe]:[2n day Sharpe]]),"")</f>
        <v>0.19461731419652767</v>
      </c>
      <c r="H3888">
        <f ca="1">IF(ISNUMBER(TradeDash[[#This Row],[Sharpe Average]]),IF(TradeDash[[#This Row],[Sharpe Average]]&gt;$G$1,1,0),"")</f>
        <v>1</v>
      </c>
      <c r="I3888" s="2">
        <f ca="1">IF(ISNUMBER(TradeDash[[#This Row],[Signal]]),MAX(IF(AND(TradeDash[[#This Row],[Signal]]=1,I3887&lt;1),I3887+$E$1,IF(AND(TradeDash[[#This Row],[Signal]]=0,I3887&gt;0),I3887-$E$1,IF(AND(TradeDash[[#This Row],[Signal]]=1,I3887=1),I3887,IF(AND(TradeDash[[#This Row],[Signal]]=0,I3887=0),I3887,0)))),0),"")</f>
        <v>1</v>
      </c>
      <c r="J3888" s="3">
        <f ca="1">IF(ISNUMBER(TradeDash[[#This Row],[Position]]),TradeDash[[#This Row],[Position]]*D3889,"")</f>
        <v>9.8840892559657334E-3</v>
      </c>
      <c r="K3888" s="7">
        <f ca="1">K3887*IFERROR(1+TradeDash[[#This Row],[Port Return]],1)</f>
        <v>6094281.8292280473</v>
      </c>
      <c r="L3888" s="7">
        <f ca="1">IF(ISNUMBER(TradeDash[[#This Row],[Port Return]]),L3887*(1+TradeDash[[#This Row],[Returns]]),L3887)</f>
        <v>5420540.5405405462</v>
      </c>
    </row>
    <row r="3889" spans="1:12" x14ac:dyDescent="0.35">
      <c r="A3889" s="1">
        <v>42201</v>
      </c>
      <c r="B3889" s="16">
        <f>YEAR(TradeDash[[#This Row],[Date]])</f>
        <v>2015</v>
      </c>
      <c r="C3889">
        <v>8608.0499999999993</v>
      </c>
      <c r="D3889" s="3">
        <f>IFERROR(TradeDash[[#This Row],[Nifty]]/C3888-1,"")</f>
        <v>9.8840892559657334E-3</v>
      </c>
      <c r="E3889">
        <f ca="1">IFERROR(AVERAGE(OFFSET(TradeDash[[#This Row],[Returns]],0,0,-n_days))/STDEV(OFFSET(TradeDash[[#This Row],[Returns]],0,0,-n_days)),"")</f>
        <v>0.34919763040428781</v>
      </c>
      <c r="F3889">
        <f ca="1">IFERROR(AVERAGE(OFFSET(TradeDash[[#This Row],[Returns]],0,0,-n_days*2))/STDEV(OFFSET(TradeDash[[#This Row],[Returns]],0,0,-n_days*2)),"")</f>
        <v>6.6675077885441039E-2</v>
      </c>
      <c r="G3889">
        <f ca="1">IF(ISNUMBER(TradeDash[[#This Row],[2n day Sharpe]]),AVERAGE(TradeDash[[#This Row],[n day Sharpe]:[2n day Sharpe]]),"")</f>
        <v>0.20793635414486442</v>
      </c>
      <c r="H3889">
        <f ca="1">IF(ISNUMBER(TradeDash[[#This Row],[Sharpe Average]]),IF(TradeDash[[#This Row],[Sharpe Average]]&gt;$G$1,1,0),"")</f>
        <v>1</v>
      </c>
      <c r="I3889" s="2">
        <f ca="1">IF(ISNUMBER(TradeDash[[#This Row],[Signal]]),MAX(IF(AND(TradeDash[[#This Row],[Signal]]=1,I3888&lt;1),I3888+$E$1,IF(AND(TradeDash[[#This Row],[Signal]]=0,I3888&gt;0),I3888-$E$1,IF(AND(TradeDash[[#This Row],[Signal]]=1,I3888=1),I3888,IF(AND(TradeDash[[#This Row],[Signal]]=0,I3888=0),I3888,0)))),0),"")</f>
        <v>1</v>
      </c>
      <c r="J3889" s="3">
        <f ca="1">IF(ISNUMBER(TradeDash[[#This Row],[Position]]),TradeDash[[#This Row],[Position]]*D3890,"")</f>
        <v>2.0910659208550619E-4</v>
      </c>
      <c r="K3889" s="7">
        <f ca="1">K3888*IFERROR(1+TradeDash[[#This Row],[Port Return]],1)</f>
        <v>6095556.1837325655</v>
      </c>
      <c r="L3889" s="7">
        <f ca="1">IF(ISNUMBER(TradeDash[[#This Row],[Port Return]]),L3888*(1+TradeDash[[#This Row],[Returns]]),L3888)</f>
        <v>5474117.6470588297</v>
      </c>
    </row>
    <row r="3890" spans="1:12" x14ac:dyDescent="0.35">
      <c r="A3890" s="1">
        <v>42202</v>
      </c>
      <c r="B3890" s="16">
        <f>YEAR(TradeDash[[#This Row],[Date]])</f>
        <v>2015</v>
      </c>
      <c r="C3890">
        <v>8609.85</v>
      </c>
      <c r="D3890" s="3">
        <f>IFERROR(TradeDash[[#This Row],[Nifty]]/C3889-1,"")</f>
        <v>2.0910659208550619E-4</v>
      </c>
      <c r="E3890">
        <f ca="1">IFERROR(AVERAGE(OFFSET(TradeDash[[#This Row],[Returns]],0,0,-n_days))/STDEV(OFFSET(TradeDash[[#This Row],[Returns]],0,0,-n_days)),"")</f>
        <v>0.31069570557495341</v>
      </c>
      <c r="F3890">
        <f ca="1">IFERROR(AVERAGE(OFFSET(TradeDash[[#This Row],[Returns]],0,0,-n_days*2))/STDEV(OFFSET(TradeDash[[#This Row],[Returns]],0,0,-n_days*2)),"")</f>
        <v>5.462091822032536E-2</v>
      </c>
      <c r="G3890">
        <f ca="1">IF(ISNUMBER(TradeDash[[#This Row],[2n day Sharpe]]),AVERAGE(TradeDash[[#This Row],[n day Sharpe]:[2n day Sharpe]]),"")</f>
        <v>0.18265831189763937</v>
      </c>
      <c r="H3890">
        <f ca="1">IF(ISNUMBER(TradeDash[[#This Row],[Sharpe Average]]),IF(TradeDash[[#This Row],[Sharpe Average]]&gt;$G$1,1,0),"")</f>
        <v>1</v>
      </c>
      <c r="I3890" s="2">
        <f ca="1">IF(ISNUMBER(TradeDash[[#This Row],[Signal]]),MAX(IF(AND(TradeDash[[#This Row],[Signal]]=1,I3889&lt;1),I3889+$E$1,IF(AND(TradeDash[[#This Row],[Signal]]=0,I3889&gt;0),I3889-$E$1,IF(AND(TradeDash[[#This Row],[Signal]]=1,I3889=1),I3889,IF(AND(TradeDash[[#This Row],[Signal]]=0,I3889=0),I3889,0)))),0),"")</f>
        <v>1</v>
      </c>
      <c r="J3890" s="3">
        <f ca="1">IF(ISNUMBER(TradeDash[[#This Row],[Position]]),TradeDash[[#This Row],[Position]]*D3891,"")</f>
        <v>-7.4333466901277401E-4</v>
      </c>
      <c r="K3890" s="7">
        <f ca="1">K3889*IFERROR(1+TradeDash[[#This Row],[Port Return]],1)</f>
        <v>6091025.1454942822</v>
      </c>
      <c r="L3890" s="7">
        <f ca="1">IF(ISNUMBER(TradeDash[[#This Row],[Port Return]]),L3889*(1+TradeDash[[#This Row],[Returns]]),L3889)</f>
        <v>5475262.3211446814</v>
      </c>
    </row>
    <row r="3891" spans="1:12" x14ac:dyDescent="0.35">
      <c r="A3891" s="1">
        <v>42205</v>
      </c>
      <c r="B3891" s="16">
        <f>YEAR(TradeDash[[#This Row],[Date]])</f>
        <v>2015</v>
      </c>
      <c r="C3891">
        <v>8603.4500000000007</v>
      </c>
      <c r="D3891" s="3">
        <f>IFERROR(TradeDash[[#This Row],[Nifty]]/C3890-1,"")</f>
        <v>-7.4333466901277401E-4</v>
      </c>
      <c r="E3891">
        <f ca="1">IFERROR(AVERAGE(OFFSET(TradeDash[[#This Row],[Returns]],0,0,-n_days))/STDEV(OFFSET(TradeDash[[#This Row],[Returns]],0,0,-n_days)),"")</f>
        <v>0.22089527997524333</v>
      </c>
      <c r="F3891">
        <f ca="1">IFERROR(AVERAGE(OFFSET(TradeDash[[#This Row],[Returns]],0,0,-n_days*2))/STDEV(OFFSET(TradeDash[[#This Row],[Returns]],0,0,-n_days*2)),"")</f>
        <v>8.4049309453614884E-2</v>
      </c>
      <c r="G3891">
        <f ca="1">IF(ISNUMBER(TradeDash[[#This Row],[2n day Sharpe]]),AVERAGE(TradeDash[[#This Row],[n day Sharpe]:[2n day Sharpe]]),"")</f>
        <v>0.15247229471442911</v>
      </c>
      <c r="H3891">
        <f ca="1">IF(ISNUMBER(TradeDash[[#This Row],[Sharpe Average]]),IF(TradeDash[[#This Row],[Sharpe Average]]&gt;$G$1,1,0),"")</f>
        <v>1</v>
      </c>
      <c r="I3891" s="2">
        <f ca="1">IF(ISNUMBER(TradeDash[[#This Row],[Signal]]),MAX(IF(AND(TradeDash[[#This Row],[Signal]]=1,I3890&lt;1),I3890+$E$1,IF(AND(TradeDash[[#This Row],[Signal]]=0,I3890&gt;0),I3890-$E$1,IF(AND(TradeDash[[#This Row],[Signal]]=1,I3890=1),I3890,IF(AND(TradeDash[[#This Row],[Signal]]=0,I3890=0),I3890,0)))),0),"")</f>
        <v>1</v>
      </c>
      <c r="J3891" s="3">
        <f ca="1">IF(ISNUMBER(TradeDash[[#This Row],[Position]]),TradeDash[[#This Row],[Position]]*D3892,"")</f>
        <v>-8.6012006811221342E-3</v>
      </c>
      <c r="K3891" s="7">
        <f ca="1">K3890*IFERROR(1+TradeDash[[#This Row],[Port Return]],1)</f>
        <v>6038635.0158641245</v>
      </c>
      <c r="L3891" s="7">
        <f ca="1">IF(ISNUMBER(TradeDash[[#This Row],[Port Return]]),L3890*(1+TradeDash[[#This Row],[Returns]]),L3890)</f>
        <v>5471192.3688394353</v>
      </c>
    </row>
    <row r="3892" spans="1:12" x14ac:dyDescent="0.35">
      <c r="A3892" s="1">
        <v>42206</v>
      </c>
      <c r="B3892" s="16">
        <f>YEAR(TradeDash[[#This Row],[Date]])</f>
        <v>2015</v>
      </c>
      <c r="C3892">
        <v>8529.4500000000007</v>
      </c>
      <c r="D3892" s="3">
        <f>IFERROR(TradeDash[[#This Row],[Nifty]]/C3891-1,"")</f>
        <v>-8.6012006811221342E-3</v>
      </c>
      <c r="E3892">
        <f ca="1">IFERROR(AVERAGE(OFFSET(TradeDash[[#This Row],[Returns]],0,0,-n_days))/STDEV(OFFSET(TradeDash[[#This Row],[Returns]],0,0,-n_days)),"")</f>
        <v>0.12605767594430212</v>
      </c>
      <c r="F3892">
        <f ca="1">IFERROR(AVERAGE(OFFSET(TradeDash[[#This Row],[Returns]],0,0,-n_days*2))/STDEV(OFFSET(TradeDash[[#This Row],[Returns]],0,0,-n_days*2)),"")</f>
        <v>6.8996956898950204E-2</v>
      </c>
      <c r="G3892">
        <f ca="1">IF(ISNUMBER(TradeDash[[#This Row],[2n day Sharpe]]),AVERAGE(TradeDash[[#This Row],[n day Sharpe]:[2n day Sharpe]]),"")</f>
        <v>9.7527316421626153E-2</v>
      </c>
      <c r="H3892">
        <f ca="1">IF(ISNUMBER(TradeDash[[#This Row],[Sharpe Average]]),IF(TradeDash[[#This Row],[Sharpe Average]]&gt;$G$1,1,0),"")</f>
        <v>1</v>
      </c>
      <c r="I3892" s="2">
        <f ca="1">IF(ISNUMBER(TradeDash[[#This Row],[Signal]]),MAX(IF(AND(TradeDash[[#This Row],[Signal]]=1,I3891&lt;1),I3891+$E$1,IF(AND(TradeDash[[#This Row],[Signal]]=0,I3891&gt;0),I3891-$E$1,IF(AND(TradeDash[[#This Row],[Signal]]=1,I3891=1),I3891,IF(AND(TradeDash[[#This Row],[Signal]]=0,I3891=0),I3891,0)))),0),"")</f>
        <v>1</v>
      </c>
      <c r="J3892" s="3">
        <f ca="1">IF(ISNUMBER(TradeDash[[#This Row],[Position]]),TradeDash[[#This Row],[Position]]*D3893,"")</f>
        <v>1.219891083246849E-2</v>
      </c>
      <c r="K3892" s="7">
        <f ca="1">K3891*IFERROR(1+TradeDash[[#This Row],[Port Return]],1)</f>
        <v>6112299.7859724732</v>
      </c>
      <c r="L3892" s="7">
        <f ca="1">IF(ISNUMBER(TradeDash[[#This Row],[Port Return]]),L3891*(1+TradeDash[[#This Row],[Returns]]),L3891)</f>
        <v>5424133.5453100232</v>
      </c>
    </row>
    <row r="3893" spans="1:12" x14ac:dyDescent="0.35">
      <c r="A3893" s="1">
        <v>42207</v>
      </c>
      <c r="B3893" s="16">
        <f>YEAR(TradeDash[[#This Row],[Date]])</f>
        <v>2015</v>
      </c>
      <c r="C3893">
        <v>8633.5</v>
      </c>
      <c r="D3893" s="3">
        <f>IFERROR(TradeDash[[#This Row],[Nifty]]/C3892-1,"")</f>
        <v>1.219891083246849E-2</v>
      </c>
      <c r="E3893">
        <f ca="1">IFERROR(AVERAGE(OFFSET(TradeDash[[#This Row],[Returns]],0,0,-n_days))/STDEV(OFFSET(TradeDash[[#This Row],[Returns]],0,0,-n_days)),"")</f>
        <v>0.21731759993878502</v>
      </c>
      <c r="F3893">
        <f ca="1">IFERROR(AVERAGE(OFFSET(TradeDash[[#This Row],[Returns]],0,0,-n_days*2))/STDEV(OFFSET(TradeDash[[#This Row],[Returns]],0,0,-n_days*2)),"")</f>
        <v>0.10342540220972897</v>
      </c>
      <c r="G3893">
        <f ca="1">IF(ISNUMBER(TradeDash[[#This Row],[2n day Sharpe]]),AVERAGE(TradeDash[[#This Row],[n day Sharpe]:[2n day Sharpe]]),"")</f>
        <v>0.16037150107425699</v>
      </c>
      <c r="H3893">
        <f ca="1">IF(ISNUMBER(TradeDash[[#This Row],[Sharpe Average]]),IF(TradeDash[[#This Row],[Sharpe Average]]&gt;$G$1,1,0),"")</f>
        <v>1</v>
      </c>
      <c r="I3893" s="2">
        <f ca="1">IF(ISNUMBER(TradeDash[[#This Row],[Signal]]),MAX(IF(AND(TradeDash[[#This Row],[Signal]]=1,I3892&lt;1),I3892+$E$1,IF(AND(TradeDash[[#This Row],[Signal]]=0,I3892&gt;0),I3892-$E$1,IF(AND(TradeDash[[#This Row],[Signal]]=1,I3892=1),I3892,IF(AND(TradeDash[[#This Row],[Signal]]=0,I3892=0),I3892,0)))),0),"")</f>
        <v>1</v>
      </c>
      <c r="J3893" s="3">
        <f ca="1">IF(ISNUMBER(TradeDash[[#This Row],[Position]]),TradeDash[[#This Row],[Position]]*D3894,"")</f>
        <v>-5.0616783459779269E-3</v>
      </c>
      <c r="K3893" s="7">
        <f ca="1">K3892*IFERROR(1+TradeDash[[#This Row],[Port Return]],1)</f>
        <v>6081361.2905016905</v>
      </c>
      <c r="L3893" s="7">
        <f ca="1">IF(ISNUMBER(TradeDash[[#This Row],[Port Return]]),L3892*(1+TradeDash[[#This Row],[Returns]]),L3892)</f>
        <v>5490302.0667726612</v>
      </c>
    </row>
    <row r="3894" spans="1:12" x14ac:dyDescent="0.35">
      <c r="A3894" s="1">
        <v>42208</v>
      </c>
      <c r="B3894" s="16">
        <f>YEAR(TradeDash[[#This Row],[Date]])</f>
        <v>2015</v>
      </c>
      <c r="C3894">
        <v>8589.7999999999993</v>
      </c>
      <c r="D3894" s="3">
        <f>IFERROR(TradeDash[[#This Row],[Nifty]]/C3893-1,"")</f>
        <v>-5.0616783459779269E-3</v>
      </c>
      <c r="E3894">
        <f ca="1">IFERROR(AVERAGE(OFFSET(TradeDash[[#This Row],[Returns]],0,0,-n_days))/STDEV(OFFSET(TradeDash[[#This Row],[Returns]],0,0,-n_days)),"")</f>
        <v>0.15178208396492057</v>
      </c>
      <c r="F3894">
        <f ca="1">IFERROR(AVERAGE(OFFSET(TradeDash[[#This Row],[Returns]],0,0,-n_days*2))/STDEV(OFFSET(TradeDash[[#This Row],[Returns]],0,0,-n_days*2)),"")</f>
        <v>9.4038122308663555E-2</v>
      </c>
      <c r="G3894">
        <f ca="1">IF(ISNUMBER(TradeDash[[#This Row],[2n day Sharpe]]),AVERAGE(TradeDash[[#This Row],[n day Sharpe]:[2n day Sharpe]]),"")</f>
        <v>0.12291010313679207</v>
      </c>
      <c r="H3894">
        <f ca="1">IF(ISNUMBER(TradeDash[[#This Row],[Sharpe Average]]),IF(TradeDash[[#This Row],[Sharpe Average]]&gt;$G$1,1,0),"")</f>
        <v>1</v>
      </c>
      <c r="I3894" s="2">
        <f ca="1">IF(ISNUMBER(TradeDash[[#This Row],[Signal]]),MAX(IF(AND(TradeDash[[#This Row],[Signal]]=1,I3893&lt;1),I3893+$E$1,IF(AND(TradeDash[[#This Row],[Signal]]=0,I3893&gt;0),I3893-$E$1,IF(AND(TradeDash[[#This Row],[Signal]]=1,I3893=1),I3893,IF(AND(TradeDash[[#This Row],[Signal]]=0,I3893=0),I3893,0)))),0),"")</f>
        <v>1</v>
      </c>
      <c r="J3894" s="3">
        <f ca="1">IF(ISNUMBER(TradeDash[[#This Row],[Position]]),TradeDash[[#This Row],[Position]]*D3895,"")</f>
        <v>-7.9454702088523899E-3</v>
      </c>
      <c r="K3894" s="7">
        <f ca="1">K3893*IFERROR(1+TradeDash[[#This Row],[Port Return]],1)</f>
        <v>6033042.0155387409</v>
      </c>
      <c r="L3894" s="7">
        <f ca="1">IF(ISNUMBER(TradeDash[[#This Row],[Port Return]]),L3893*(1+TradeDash[[#This Row],[Returns]]),L3893)</f>
        <v>5462511.9236884005</v>
      </c>
    </row>
    <row r="3895" spans="1:12" x14ac:dyDescent="0.35">
      <c r="A3895" s="1">
        <v>42209</v>
      </c>
      <c r="B3895" s="16">
        <f>YEAR(TradeDash[[#This Row],[Date]])</f>
        <v>2015</v>
      </c>
      <c r="C3895">
        <v>8521.5499999999993</v>
      </c>
      <c r="D3895" s="3">
        <f>IFERROR(TradeDash[[#This Row],[Nifty]]/C3894-1,"")</f>
        <v>-7.9454702088523899E-3</v>
      </c>
      <c r="E3895">
        <f ca="1">IFERROR(AVERAGE(OFFSET(TradeDash[[#This Row],[Returns]],0,0,-n_days))/STDEV(OFFSET(TradeDash[[#This Row],[Returns]],0,0,-n_days)),"")</f>
        <v>0.10941438627529249</v>
      </c>
      <c r="F3895">
        <f ca="1">IFERROR(AVERAGE(OFFSET(TradeDash[[#This Row],[Returns]],0,0,-n_days*2))/STDEV(OFFSET(TradeDash[[#This Row],[Returns]],0,0,-n_days*2)),"")</f>
        <v>3.3803580303699114E-2</v>
      </c>
      <c r="G3895">
        <f ca="1">IF(ISNUMBER(TradeDash[[#This Row],[2n day Sharpe]]),AVERAGE(TradeDash[[#This Row],[n day Sharpe]:[2n day Sharpe]]),"")</f>
        <v>7.1608983289495803E-2</v>
      </c>
      <c r="H3895">
        <f ca="1">IF(ISNUMBER(TradeDash[[#This Row],[Sharpe Average]]),IF(TradeDash[[#This Row],[Sharpe Average]]&gt;$G$1,1,0),"")</f>
        <v>1</v>
      </c>
      <c r="I3895" s="2">
        <f ca="1">IF(ISNUMBER(TradeDash[[#This Row],[Signal]]),MAX(IF(AND(TradeDash[[#This Row],[Signal]]=1,I3894&lt;1),I3894+$E$1,IF(AND(TradeDash[[#This Row],[Signal]]=0,I3894&gt;0),I3894-$E$1,IF(AND(TradeDash[[#This Row],[Signal]]=1,I3894=1),I3894,IF(AND(TradeDash[[#This Row],[Signal]]=0,I3894=0),I3894,0)))),0),"")</f>
        <v>1</v>
      </c>
      <c r="J3895" s="3">
        <f ca="1">IF(ISNUMBER(TradeDash[[#This Row],[Position]]),TradeDash[[#This Row],[Position]]*D3896,"")</f>
        <v>-1.8840469163473705E-2</v>
      </c>
      <c r="K3895" s="7">
        <f ca="1">K3894*IFERROR(1+TradeDash[[#This Row],[Port Return]],1)</f>
        <v>5919376.673483042</v>
      </c>
      <c r="L3895" s="7">
        <f ca="1">IF(ISNUMBER(TradeDash[[#This Row],[Port Return]]),L3894*(1+TradeDash[[#This Row],[Returns]]),L3894)</f>
        <v>5419109.6979332333</v>
      </c>
    </row>
    <row r="3896" spans="1:12" x14ac:dyDescent="0.35">
      <c r="A3896" s="1">
        <v>42212</v>
      </c>
      <c r="B3896" s="16">
        <f>YEAR(TradeDash[[#This Row],[Date]])</f>
        <v>2015</v>
      </c>
      <c r="C3896">
        <v>8361</v>
      </c>
      <c r="D3896" s="3">
        <f>IFERROR(TradeDash[[#This Row],[Nifty]]/C3895-1,"")</f>
        <v>-1.8840469163473705E-2</v>
      </c>
      <c r="E3896">
        <f ca="1">IFERROR(AVERAGE(OFFSET(TradeDash[[#This Row],[Returns]],0,0,-n_days))/STDEV(OFFSET(TradeDash[[#This Row],[Returns]],0,0,-n_days)),"")</f>
        <v>3.308288779906389E-2</v>
      </c>
      <c r="F3896">
        <f ca="1">IFERROR(AVERAGE(OFFSET(TradeDash[[#This Row],[Returns]],0,0,-n_days*2))/STDEV(OFFSET(TradeDash[[#This Row],[Returns]],0,0,-n_days*2)),"")</f>
        <v>-1.8639770904524955E-2</v>
      </c>
      <c r="G3896">
        <f ca="1">IF(ISNUMBER(TradeDash[[#This Row],[2n day Sharpe]]),AVERAGE(TradeDash[[#This Row],[n day Sharpe]:[2n day Sharpe]]),"")</f>
        <v>7.2215584472694674E-3</v>
      </c>
      <c r="H3896">
        <f ca="1">IF(ISNUMBER(TradeDash[[#This Row],[Sharpe Average]]),IF(TradeDash[[#This Row],[Sharpe Average]]&gt;$G$1,1,0),"")</f>
        <v>1</v>
      </c>
      <c r="I3896" s="2">
        <f ca="1">IF(ISNUMBER(TradeDash[[#This Row],[Signal]]),MAX(IF(AND(TradeDash[[#This Row],[Signal]]=1,I3895&lt;1),I3895+$E$1,IF(AND(TradeDash[[#This Row],[Signal]]=0,I3895&gt;0),I3895-$E$1,IF(AND(TradeDash[[#This Row],[Signal]]=1,I3895=1),I3895,IF(AND(TradeDash[[#This Row],[Signal]]=0,I3895=0),I3895,0)))),0),"")</f>
        <v>1</v>
      </c>
      <c r="J3896" s="3">
        <f ca="1">IF(ISNUMBER(TradeDash[[#This Row],[Position]]),TradeDash[[#This Row],[Position]]*D3897,"")</f>
        <v>-2.870470039468942E-3</v>
      </c>
      <c r="K3896" s="7">
        <f ca="1">K3895*IFERROR(1+TradeDash[[#This Row],[Port Return]],1)</f>
        <v>5902385.280089478</v>
      </c>
      <c r="L3896" s="7">
        <f ca="1">IF(ISNUMBER(TradeDash[[#This Row],[Port Return]]),L3895*(1+TradeDash[[#This Row],[Returns]]),L3895)</f>
        <v>5317011.1287758406</v>
      </c>
    </row>
    <row r="3897" spans="1:12" x14ac:dyDescent="0.35">
      <c r="A3897" s="1">
        <v>42213</v>
      </c>
      <c r="B3897" s="16">
        <f>YEAR(TradeDash[[#This Row],[Date]])</f>
        <v>2015</v>
      </c>
      <c r="C3897">
        <v>8337</v>
      </c>
      <c r="D3897" s="3">
        <f>IFERROR(TradeDash[[#This Row],[Nifty]]/C3896-1,"")</f>
        <v>-2.870470039468942E-3</v>
      </c>
      <c r="E3897">
        <f ca="1">IFERROR(AVERAGE(OFFSET(TradeDash[[#This Row],[Returns]],0,0,-n_days))/STDEV(OFFSET(TradeDash[[#This Row],[Returns]],0,0,-n_days)),"")</f>
        <v>-1.7321754624963631E-2</v>
      </c>
      <c r="F3897">
        <f ca="1">IFERROR(AVERAGE(OFFSET(TradeDash[[#This Row],[Returns]],0,0,-n_days*2))/STDEV(OFFSET(TradeDash[[#This Row],[Returns]],0,0,-n_days*2)),"")</f>
        <v>3.9791040531706873E-2</v>
      </c>
      <c r="G3897">
        <f ca="1">IF(ISNUMBER(TradeDash[[#This Row],[2n day Sharpe]]),AVERAGE(TradeDash[[#This Row],[n day Sharpe]:[2n day Sharpe]]),"")</f>
        <v>1.1234642953371621E-2</v>
      </c>
      <c r="H3897">
        <f ca="1">IF(ISNUMBER(TradeDash[[#This Row],[Sharpe Average]]),IF(TradeDash[[#This Row],[Sharpe Average]]&gt;$G$1,1,0),"")</f>
        <v>1</v>
      </c>
      <c r="I3897" s="2">
        <f ca="1">IF(ISNUMBER(TradeDash[[#This Row],[Signal]]),MAX(IF(AND(TradeDash[[#This Row],[Signal]]=1,I3896&lt;1),I3896+$E$1,IF(AND(TradeDash[[#This Row],[Signal]]=0,I3896&gt;0),I3896-$E$1,IF(AND(TradeDash[[#This Row],[Signal]]=1,I3896=1),I3896,IF(AND(TradeDash[[#This Row],[Signal]]=0,I3896=0),I3896,0)))),0),"")</f>
        <v>1</v>
      </c>
      <c r="J3897" s="3">
        <f ca="1">IF(ISNUMBER(TradeDash[[#This Row],[Position]]),TradeDash[[#This Row],[Position]]*D3898,"")</f>
        <v>4.5639918435886884E-3</v>
      </c>
      <c r="K3897" s="7">
        <f ca="1">K3896*IFERROR(1+TradeDash[[#This Row],[Port Return]],1)</f>
        <v>5929323.718365524</v>
      </c>
      <c r="L3897" s="7">
        <f ca="1">IF(ISNUMBER(TradeDash[[#This Row],[Port Return]]),L3896*(1+TradeDash[[#This Row],[Returns]]),L3896)</f>
        <v>5301748.8076311667</v>
      </c>
    </row>
    <row r="3898" spans="1:12" x14ac:dyDescent="0.35">
      <c r="A3898" s="1">
        <v>42214</v>
      </c>
      <c r="B3898" s="16">
        <f>YEAR(TradeDash[[#This Row],[Date]])</f>
        <v>2015</v>
      </c>
      <c r="C3898">
        <v>8375.0499999999993</v>
      </c>
      <c r="D3898" s="3">
        <f>IFERROR(TradeDash[[#This Row],[Nifty]]/C3897-1,"")</f>
        <v>4.5639918435886884E-3</v>
      </c>
      <c r="E3898">
        <f ca="1">IFERROR(AVERAGE(OFFSET(TradeDash[[#This Row],[Returns]],0,0,-n_days))/STDEV(OFFSET(TradeDash[[#This Row],[Returns]],0,0,-n_days)),"")</f>
        <v>-5.0383390442162487E-2</v>
      </c>
      <c r="F3898">
        <f ca="1">IFERROR(AVERAGE(OFFSET(TradeDash[[#This Row],[Returns]],0,0,-n_days*2))/STDEV(OFFSET(TradeDash[[#This Row],[Returns]],0,0,-n_days*2)),"")</f>
        <v>9.176753906198673E-2</v>
      </c>
      <c r="G3898">
        <f ca="1">IF(ISNUMBER(TradeDash[[#This Row],[2n day Sharpe]]),AVERAGE(TradeDash[[#This Row],[n day Sharpe]:[2n day Sharpe]]),"")</f>
        <v>2.0692074309912122E-2</v>
      </c>
      <c r="H3898">
        <f ca="1">IF(ISNUMBER(TradeDash[[#This Row],[Sharpe Average]]),IF(TradeDash[[#This Row],[Sharpe Average]]&gt;$G$1,1,0),"")</f>
        <v>1</v>
      </c>
      <c r="I3898" s="2">
        <f ca="1">IF(ISNUMBER(TradeDash[[#This Row],[Signal]]),MAX(IF(AND(TradeDash[[#This Row],[Signal]]=1,I3897&lt;1),I3897+$E$1,IF(AND(TradeDash[[#This Row],[Signal]]=0,I3897&gt;0),I3897-$E$1,IF(AND(TradeDash[[#This Row],[Signal]]=1,I3897=1),I3897,IF(AND(TradeDash[[#This Row],[Signal]]=0,I3897=0),I3897,0)))),0),"")</f>
        <v>1</v>
      </c>
      <c r="J3898" s="3">
        <f ca="1">IF(ISNUMBER(TradeDash[[#This Row],[Position]]),TradeDash[[#This Row],[Position]]*D3899,"")</f>
        <v>5.5820562265300744E-3</v>
      </c>
      <c r="K3898" s="7">
        <f ca="1">K3897*IFERROR(1+TradeDash[[#This Row],[Port Return]],1)</f>
        <v>5962421.5367467385</v>
      </c>
      <c r="L3898" s="7">
        <f ca="1">IF(ISNUMBER(TradeDash[[#This Row],[Port Return]]),L3897*(1+TradeDash[[#This Row],[Returns]]),L3897)</f>
        <v>5325945.9459459512</v>
      </c>
    </row>
    <row r="3899" spans="1:12" x14ac:dyDescent="0.35">
      <c r="A3899" s="1">
        <v>42215</v>
      </c>
      <c r="B3899" s="16">
        <f>YEAR(TradeDash[[#This Row],[Date]])</f>
        <v>2015</v>
      </c>
      <c r="C3899">
        <v>8421.7999999999993</v>
      </c>
      <c r="D3899" s="3">
        <f>IFERROR(TradeDash[[#This Row],[Nifty]]/C3898-1,"")</f>
        <v>5.5820562265300744E-3</v>
      </c>
      <c r="E3899">
        <f ca="1">IFERROR(AVERAGE(OFFSET(TradeDash[[#This Row],[Returns]],0,0,-n_days))/STDEV(OFFSET(TradeDash[[#This Row],[Returns]],0,0,-n_days)),"")</f>
        <v>-1.1787697780852707E-2</v>
      </c>
      <c r="F3899">
        <f ca="1">IFERROR(AVERAGE(OFFSET(TradeDash[[#This Row],[Returns]],0,0,-n_days*2))/STDEV(OFFSET(TradeDash[[#This Row],[Returns]],0,0,-n_days*2)),"")</f>
        <v>0.10983388315237375</v>
      </c>
      <c r="G3899">
        <f ca="1">IF(ISNUMBER(TradeDash[[#This Row],[2n day Sharpe]]),AVERAGE(TradeDash[[#This Row],[n day Sharpe]:[2n day Sharpe]]),"")</f>
        <v>4.9023092685760522E-2</v>
      </c>
      <c r="H3899">
        <f ca="1">IF(ISNUMBER(TradeDash[[#This Row],[Sharpe Average]]),IF(TradeDash[[#This Row],[Sharpe Average]]&gt;$G$1,1,0),"")</f>
        <v>1</v>
      </c>
      <c r="I3899" s="2">
        <f ca="1">IF(ISNUMBER(TradeDash[[#This Row],[Signal]]),MAX(IF(AND(TradeDash[[#This Row],[Signal]]=1,I3898&lt;1),I3898+$E$1,IF(AND(TradeDash[[#This Row],[Signal]]=0,I3898&gt;0),I3898-$E$1,IF(AND(TradeDash[[#This Row],[Signal]]=1,I3898=1),I3898,IF(AND(TradeDash[[#This Row],[Signal]]=0,I3898=0),I3898,0)))),0),"")</f>
        <v>1</v>
      </c>
      <c r="J3899" s="3">
        <f ca="1">IF(ISNUMBER(TradeDash[[#This Row],[Position]]),TradeDash[[#This Row],[Position]]*D3900,"")</f>
        <v>1.3186017240969905E-2</v>
      </c>
      <c r="K3899" s="7">
        <f ca="1">K3898*IFERROR(1+TradeDash[[#This Row],[Port Return]],1)</f>
        <v>6041042.1299282117</v>
      </c>
      <c r="L3899" s="7">
        <f ca="1">IF(ISNUMBER(TradeDash[[#This Row],[Port Return]]),L3898*(1+TradeDash[[#This Row],[Returns]]),L3898)</f>
        <v>5355675.6756756818</v>
      </c>
    </row>
    <row r="3900" spans="1:12" x14ac:dyDescent="0.35">
      <c r="A3900" s="1">
        <v>42216</v>
      </c>
      <c r="B3900" s="16">
        <f>YEAR(TradeDash[[#This Row],[Date]])</f>
        <v>2015</v>
      </c>
      <c r="C3900">
        <v>8532.85</v>
      </c>
      <c r="D3900" s="3">
        <f>IFERROR(TradeDash[[#This Row],[Nifty]]/C3899-1,"")</f>
        <v>1.3186017240969905E-2</v>
      </c>
      <c r="E3900">
        <f ca="1">IFERROR(AVERAGE(OFFSET(TradeDash[[#This Row],[Returns]],0,0,-n_days))/STDEV(OFFSET(TradeDash[[#This Row],[Returns]],0,0,-n_days)),"")</f>
        <v>3.5416693282991421E-2</v>
      </c>
      <c r="F3900">
        <f ca="1">IFERROR(AVERAGE(OFFSET(TradeDash[[#This Row],[Returns]],0,0,-n_days*2))/STDEV(OFFSET(TradeDash[[#This Row],[Returns]],0,0,-n_days*2)),"")</f>
        <v>0.15156359343645284</v>
      </c>
      <c r="G3900">
        <f ca="1">IF(ISNUMBER(TradeDash[[#This Row],[2n day Sharpe]]),AVERAGE(TradeDash[[#This Row],[n day Sharpe]:[2n day Sharpe]]),"")</f>
        <v>9.3490143359722139E-2</v>
      </c>
      <c r="H3900">
        <f ca="1">IF(ISNUMBER(TradeDash[[#This Row],[Sharpe Average]]),IF(TradeDash[[#This Row],[Sharpe Average]]&gt;$G$1,1,0),"")</f>
        <v>1</v>
      </c>
      <c r="I3900" s="2">
        <f ca="1">IF(ISNUMBER(TradeDash[[#This Row],[Signal]]),MAX(IF(AND(TradeDash[[#This Row],[Signal]]=1,I3899&lt;1),I3899+$E$1,IF(AND(TradeDash[[#This Row],[Signal]]=0,I3899&gt;0),I3899-$E$1,IF(AND(TradeDash[[#This Row],[Signal]]=1,I3899=1),I3899,IF(AND(TradeDash[[#This Row],[Signal]]=0,I3899=0),I3899,0)))),0),"")</f>
        <v>1</v>
      </c>
      <c r="J3900" s="3">
        <f ca="1">IF(ISNUMBER(TradeDash[[#This Row],[Position]]),TradeDash[[#This Row],[Position]]*D3901,"")</f>
        <v>1.1953802070818753E-3</v>
      </c>
      <c r="K3900" s="7">
        <f ca="1">K3899*IFERROR(1+TradeDash[[#This Row],[Port Return]],1)</f>
        <v>6048263.472120476</v>
      </c>
      <c r="L3900" s="7">
        <f ca="1">IF(ISNUMBER(TradeDash[[#This Row],[Port Return]]),L3899*(1+TradeDash[[#This Row],[Returns]]),L3899)</f>
        <v>5426295.7074721847</v>
      </c>
    </row>
    <row r="3901" spans="1:12" x14ac:dyDescent="0.35">
      <c r="A3901" s="1">
        <v>42219</v>
      </c>
      <c r="B3901" s="16">
        <f>YEAR(TradeDash[[#This Row],[Date]])</f>
        <v>2015</v>
      </c>
      <c r="C3901">
        <v>8543.0499999999993</v>
      </c>
      <c r="D3901" s="3">
        <f>IFERROR(TradeDash[[#This Row],[Nifty]]/C3900-1,"")</f>
        <v>1.1953802070818753E-3</v>
      </c>
      <c r="E3901">
        <f ca="1">IFERROR(AVERAGE(OFFSET(TradeDash[[#This Row],[Returns]],0,0,-n_days))/STDEV(OFFSET(TradeDash[[#This Row],[Returns]],0,0,-n_days)),"")</f>
        <v>1.78812422188913E-2</v>
      </c>
      <c r="F3901">
        <f ca="1">IFERROR(AVERAGE(OFFSET(TradeDash[[#This Row],[Returns]],0,0,-n_days*2))/STDEV(OFFSET(TradeDash[[#This Row],[Returns]],0,0,-n_days*2)),"")</f>
        <v>0.18389850564701535</v>
      </c>
      <c r="G3901">
        <f ca="1">IF(ISNUMBER(TradeDash[[#This Row],[2n day Sharpe]]),AVERAGE(TradeDash[[#This Row],[n day Sharpe]:[2n day Sharpe]]),"")</f>
        <v>0.10088987393295332</v>
      </c>
      <c r="H3901">
        <f ca="1">IF(ISNUMBER(TradeDash[[#This Row],[Sharpe Average]]),IF(TradeDash[[#This Row],[Sharpe Average]]&gt;$G$1,1,0),"")</f>
        <v>1</v>
      </c>
      <c r="I3901" s="2">
        <f ca="1">IF(ISNUMBER(TradeDash[[#This Row],[Signal]]),MAX(IF(AND(TradeDash[[#This Row],[Signal]]=1,I3900&lt;1),I3900+$E$1,IF(AND(TradeDash[[#This Row],[Signal]]=0,I3900&gt;0),I3900-$E$1,IF(AND(TradeDash[[#This Row],[Signal]]=1,I3900=1),I3900,IF(AND(TradeDash[[#This Row],[Signal]]=0,I3900=0),I3900,0)))),0),"")</f>
        <v>1</v>
      </c>
      <c r="J3901" s="3">
        <f ca="1">IF(ISNUMBER(TradeDash[[#This Row],[Position]]),TradeDash[[#This Row],[Position]]*D3902,"")</f>
        <v>-3.060967687184224E-3</v>
      </c>
      <c r="K3901" s="7">
        <f ca="1">K3900*IFERROR(1+TradeDash[[#This Row],[Port Return]],1)</f>
        <v>6029749.9330687383</v>
      </c>
      <c r="L3901" s="7">
        <f ca="1">IF(ISNUMBER(TradeDash[[#This Row],[Port Return]]),L3900*(1+TradeDash[[#This Row],[Returns]]),L3900)</f>
        <v>5432782.1939586699</v>
      </c>
    </row>
    <row r="3902" spans="1:12" x14ac:dyDescent="0.35">
      <c r="A3902" s="1">
        <v>42220</v>
      </c>
      <c r="B3902" s="16">
        <f>YEAR(TradeDash[[#This Row],[Date]])</f>
        <v>2015</v>
      </c>
      <c r="C3902">
        <v>8516.9</v>
      </c>
      <c r="D3902" s="3">
        <f>IFERROR(TradeDash[[#This Row],[Nifty]]/C3901-1,"")</f>
        <v>-3.060967687184224E-3</v>
      </c>
      <c r="E3902">
        <f ca="1">IFERROR(AVERAGE(OFFSET(TradeDash[[#This Row],[Returns]],0,0,-n_days))/STDEV(OFFSET(TradeDash[[#This Row],[Returns]],0,0,-n_days)),"")</f>
        <v>8.2679479960171224E-3</v>
      </c>
      <c r="F3902">
        <f ca="1">IFERROR(AVERAGE(OFFSET(TradeDash[[#This Row],[Returns]],0,0,-n_days*2))/STDEV(OFFSET(TradeDash[[#This Row],[Returns]],0,0,-n_days*2)),"")</f>
        <v>0.18272670715528128</v>
      </c>
      <c r="G3902">
        <f ca="1">IF(ISNUMBER(TradeDash[[#This Row],[2n day Sharpe]]),AVERAGE(TradeDash[[#This Row],[n day Sharpe]:[2n day Sharpe]]),"")</f>
        <v>9.5497327575649202E-2</v>
      </c>
      <c r="H3902">
        <f ca="1">IF(ISNUMBER(TradeDash[[#This Row],[Sharpe Average]]),IF(TradeDash[[#This Row],[Sharpe Average]]&gt;$G$1,1,0),"")</f>
        <v>1</v>
      </c>
      <c r="I3902" s="2">
        <f ca="1">IF(ISNUMBER(TradeDash[[#This Row],[Signal]]),MAX(IF(AND(TradeDash[[#This Row],[Signal]]=1,I3901&lt;1),I3901+$E$1,IF(AND(TradeDash[[#This Row],[Signal]]=0,I3901&gt;0),I3901-$E$1,IF(AND(TradeDash[[#This Row],[Signal]]=1,I3901=1),I3901,IF(AND(TradeDash[[#This Row],[Signal]]=0,I3901=0),I3901,0)))),0),"")</f>
        <v>1</v>
      </c>
      <c r="J3902" s="3">
        <f ca="1">IF(ISNUMBER(TradeDash[[#This Row],[Position]]),TradeDash[[#This Row],[Position]]*D3903,"")</f>
        <v>5.9939649402953599E-3</v>
      </c>
      <c r="K3902" s="7">
        <f ca="1">K3901*IFERROR(1+TradeDash[[#This Row],[Port Return]],1)</f>
        <v>6065892.042766301</v>
      </c>
      <c r="L3902" s="7">
        <f ca="1">IF(ISNUMBER(TradeDash[[#This Row],[Port Return]]),L3901*(1+TradeDash[[#This Row],[Returns]]),L3901)</f>
        <v>5416152.6232114527</v>
      </c>
    </row>
    <row r="3903" spans="1:12" x14ac:dyDescent="0.35">
      <c r="A3903" s="1">
        <v>42221</v>
      </c>
      <c r="B3903" s="16">
        <f>YEAR(TradeDash[[#This Row],[Date]])</f>
        <v>2015</v>
      </c>
      <c r="C3903">
        <v>8567.9500000000007</v>
      </c>
      <c r="D3903" s="3">
        <f>IFERROR(TradeDash[[#This Row],[Nifty]]/C3902-1,"")</f>
        <v>5.9939649402953599E-3</v>
      </c>
      <c r="E3903">
        <f ca="1">IFERROR(AVERAGE(OFFSET(TradeDash[[#This Row],[Returns]],0,0,-n_days))/STDEV(OFFSET(TradeDash[[#This Row],[Returns]],0,0,-n_days)),"")</f>
        <v>0.15284498459099785</v>
      </c>
      <c r="F3903">
        <f ca="1">IFERROR(AVERAGE(OFFSET(TradeDash[[#This Row],[Returns]],0,0,-n_days*2))/STDEV(OFFSET(TradeDash[[#This Row],[Returns]],0,0,-n_days*2)),"")</f>
        <v>0.16591055559142379</v>
      </c>
      <c r="G3903">
        <f ca="1">IF(ISNUMBER(TradeDash[[#This Row],[2n day Sharpe]]),AVERAGE(TradeDash[[#This Row],[n day Sharpe]:[2n day Sharpe]]),"")</f>
        <v>0.15937777009121082</v>
      </c>
      <c r="H3903">
        <f ca="1">IF(ISNUMBER(TradeDash[[#This Row],[Sharpe Average]]),IF(TradeDash[[#This Row],[Sharpe Average]]&gt;$G$1,1,0),"")</f>
        <v>1</v>
      </c>
      <c r="I3903" s="2">
        <f ca="1">IF(ISNUMBER(TradeDash[[#This Row],[Signal]]),MAX(IF(AND(TradeDash[[#This Row],[Signal]]=1,I3902&lt;1),I3902+$E$1,IF(AND(TradeDash[[#This Row],[Signal]]=0,I3902&gt;0),I3902-$E$1,IF(AND(TradeDash[[#This Row],[Signal]]=1,I3902=1),I3902,IF(AND(TradeDash[[#This Row],[Signal]]=0,I3902=0),I3902,0)))),0),"")</f>
        <v>1</v>
      </c>
      <c r="J3903" s="3">
        <f ca="1">IF(ISNUMBER(TradeDash[[#This Row],[Position]]),TradeDash[[#This Row],[Position]]*D3904,"")</f>
        <v>2.4159804854135825E-3</v>
      </c>
      <c r="K3903" s="7">
        <f ca="1">K3902*IFERROR(1+TradeDash[[#This Row],[Port Return]],1)</f>
        <v>6080547.1195682501</v>
      </c>
      <c r="L3903" s="7">
        <f ca="1">IF(ISNUMBER(TradeDash[[#This Row],[Port Return]]),L3902*(1+TradeDash[[#This Row],[Returns]]),L3902)</f>
        <v>5448616.8521462707</v>
      </c>
    </row>
    <row r="3904" spans="1:12" x14ac:dyDescent="0.35">
      <c r="A3904" s="1">
        <v>42222</v>
      </c>
      <c r="B3904" s="16">
        <f>YEAR(TradeDash[[#This Row],[Date]])</f>
        <v>2015</v>
      </c>
      <c r="C3904">
        <v>8588.65</v>
      </c>
      <c r="D3904" s="3">
        <f>IFERROR(TradeDash[[#This Row],[Nifty]]/C3903-1,"")</f>
        <v>2.4159804854135825E-3</v>
      </c>
      <c r="E3904">
        <f ca="1">IFERROR(AVERAGE(OFFSET(TradeDash[[#This Row],[Returns]],0,0,-n_days))/STDEV(OFFSET(TradeDash[[#This Row],[Returns]],0,0,-n_days)),"")</f>
        <v>0.19539587876908834</v>
      </c>
      <c r="F3904">
        <f ca="1">IFERROR(AVERAGE(OFFSET(TradeDash[[#This Row],[Returns]],0,0,-n_days*2))/STDEV(OFFSET(TradeDash[[#This Row],[Returns]],0,0,-n_days*2)),"")</f>
        <v>0.2557574592293928</v>
      </c>
      <c r="G3904">
        <f ca="1">IF(ISNUMBER(TradeDash[[#This Row],[2n day Sharpe]]),AVERAGE(TradeDash[[#This Row],[n day Sharpe]:[2n day Sharpe]]),"")</f>
        <v>0.22557666899924056</v>
      </c>
      <c r="H3904">
        <f ca="1">IF(ISNUMBER(TradeDash[[#This Row],[Sharpe Average]]),IF(TradeDash[[#This Row],[Sharpe Average]]&gt;$G$1,1,0),"")</f>
        <v>1</v>
      </c>
      <c r="I3904" s="2">
        <f ca="1">IF(ISNUMBER(TradeDash[[#This Row],[Signal]]),MAX(IF(AND(TradeDash[[#This Row],[Signal]]=1,I3903&lt;1),I3903+$E$1,IF(AND(TradeDash[[#This Row],[Signal]]=0,I3903&gt;0),I3903-$E$1,IF(AND(TradeDash[[#This Row],[Signal]]=1,I3903=1),I3903,IF(AND(TradeDash[[#This Row],[Signal]]=0,I3903=0),I3903,0)))),0),"")</f>
        <v>1</v>
      </c>
      <c r="J3904" s="3">
        <f ca="1">IF(ISNUMBER(TradeDash[[#This Row],[Position]]),TradeDash[[#This Row],[Position]]*D3905,"")</f>
        <v>-2.8002072502663067E-3</v>
      </c>
      <c r="K3904" s="7">
        <f ca="1">K3903*IFERROR(1+TradeDash[[#This Row],[Port Return]],1)</f>
        <v>6063520.3274384495</v>
      </c>
      <c r="L3904" s="7">
        <f ca="1">IF(ISNUMBER(TradeDash[[#This Row],[Port Return]]),L3903*(1+TradeDash[[#This Row],[Returns]]),L3903)</f>
        <v>5461780.6041335519</v>
      </c>
    </row>
    <row r="3905" spans="1:12" x14ac:dyDescent="0.35">
      <c r="A3905" s="1">
        <v>42223</v>
      </c>
      <c r="B3905" s="16">
        <f>YEAR(TradeDash[[#This Row],[Date]])</f>
        <v>2015</v>
      </c>
      <c r="C3905">
        <v>8564.6</v>
      </c>
      <c r="D3905" s="3">
        <f>IFERROR(TradeDash[[#This Row],[Nifty]]/C3904-1,"")</f>
        <v>-2.8002072502663067E-3</v>
      </c>
      <c r="E3905">
        <f ca="1">IFERROR(AVERAGE(OFFSET(TradeDash[[#This Row],[Returns]],0,0,-n_days))/STDEV(OFFSET(TradeDash[[#This Row],[Returns]],0,0,-n_days)),"")</f>
        <v>0.15331679159924716</v>
      </c>
      <c r="F3905">
        <f ca="1">IFERROR(AVERAGE(OFFSET(TradeDash[[#This Row],[Returns]],0,0,-n_days*2))/STDEV(OFFSET(TradeDash[[#This Row],[Returns]],0,0,-n_days*2)),"")</f>
        <v>0.2378609457459106</v>
      </c>
      <c r="G3905">
        <f ca="1">IF(ISNUMBER(TradeDash[[#This Row],[2n day Sharpe]]),AVERAGE(TradeDash[[#This Row],[n day Sharpe]:[2n day Sharpe]]),"")</f>
        <v>0.19558886867257888</v>
      </c>
      <c r="H3905">
        <f ca="1">IF(ISNUMBER(TradeDash[[#This Row],[Sharpe Average]]),IF(TradeDash[[#This Row],[Sharpe Average]]&gt;$G$1,1,0),"")</f>
        <v>1</v>
      </c>
      <c r="I3905" s="2">
        <f ca="1">IF(ISNUMBER(TradeDash[[#This Row],[Signal]]),MAX(IF(AND(TradeDash[[#This Row],[Signal]]=1,I3904&lt;1),I3904+$E$1,IF(AND(TradeDash[[#This Row],[Signal]]=0,I3904&gt;0),I3904-$E$1,IF(AND(TradeDash[[#This Row],[Signal]]=1,I3904=1),I3904,IF(AND(TradeDash[[#This Row],[Signal]]=0,I3904=0),I3904,0)))),0),"")</f>
        <v>1</v>
      </c>
      <c r="J3905" s="3">
        <f ca="1">IF(ISNUMBER(TradeDash[[#This Row],[Position]]),TradeDash[[#This Row],[Position]]*D3906,"")</f>
        <v>-4.5536277234196065E-3</v>
      </c>
      <c r="K3905" s="7">
        <f ca="1">K3904*IFERROR(1+TradeDash[[#This Row],[Port Return]],1)</f>
        <v>6035909.3131739078</v>
      </c>
      <c r="L3905" s="7">
        <f ca="1">IF(ISNUMBER(TradeDash[[#This Row],[Port Return]]),L3904*(1+TradeDash[[#This Row],[Returns]]),L3904)</f>
        <v>5446486.4864864936</v>
      </c>
    </row>
    <row r="3906" spans="1:12" x14ac:dyDescent="0.35">
      <c r="A3906" s="1">
        <v>42226</v>
      </c>
      <c r="B3906" s="16">
        <f>YEAR(TradeDash[[#This Row],[Date]])</f>
        <v>2015</v>
      </c>
      <c r="C3906">
        <v>8525.6</v>
      </c>
      <c r="D3906" s="3">
        <f>IFERROR(TradeDash[[#This Row],[Nifty]]/C3905-1,"")</f>
        <v>-4.5536277234196065E-3</v>
      </c>
      <c r="E3906">
        <f ca="1">IFERROR(AVERAGE(OFFSET(TradeDash[[#This Row],[Returns]],0,0,-n_days))/STDEV(OFFSET(TradeDash[[#This Row],[Returns]],0,0,-n_days)),"")</f>
        <v>5.3721099696540105E-2</v>
      </c>
      <c r="F3906">
        <f ca="1">IFERROR(AVERAGE(OFFSET(TradeDash[[#This Row],[Returns]],0,0,-n_days*2))/STDEV(OFFSET(TradeDash[[#This Row],[Returns]],0,0,-n_days*2)),"")</f>
        <v>0.20819126640284677</v>
      </c>
      <c r="G3906">
        <f ca="1">IF(ISNUMBER(TradeDash[[#This Row],[2n day Sharpe]]),AVERAGE(TradeDash[[#This Row],[n day Sharpe]:[2n day Sharpe]]),"")</f>
        <v>0.13095618304969345</v>
      </c>
      <c r="H3906">
        <f ca="1">IF(ISNUMBER(TradeDash[[#This Row],[Sharpe Average]]),IF(TradeDash[[#This Row],[Sharpe Average]]&gt;$G$1,1,0),"")</f>
        <v>1</v>
      </c>
      <c r="I3906" s="2">
        <f ca="1">IF(ISNUMBER(TradeDash[[#This Row],[Signal]]),MAX(IF(AND(TradeDash[[#This Row],[Signal]]=1,I3905&lt;1),I3905+$E$1,IF(AND(TradeDash[[#This Row],[Signal]]=0,I3905&gt;0),I3905-$E$1,IF(AND(TradeDash[[#This Row],[Signal]]=1,I3905=1),I3905,IF(AND(TradeDash[[#This Row],[Signal]]=0,I3905=0),I3905,0)))),0),"")</f>
        <v>1</v>
      </c>
      <c r="J3906" s="3">
        <f ca="1">IF(ISNUMBER(TradeDash[[#This Row],[Position]]),TradeDash[[#This Row],[Position]]*D3907,"")</f>
        <v>-7.4188326921272862E-3</v>
      </c>
      <c r="K3906" s="7">
        <f ca="1">K3905*IFERROR(1+TradeDash[[#This Row],[Port Return]],1)</f>
        <v>5991129.9118346181</v>
      </c>
      <c r="L3906" s="7">
        <f ca="1">IF(ISNUMBER(TradeDash[[#This Row],[Port Return]]),L3905*(1+TradeDash[[#This Row],[Returns]]),L3905)</f>
        <v>5421685.2146263989</v>
      </c>
    </row>
    <row r="3907" spans="1:12" x14ac:dyDescent="0.35">
      <c r="A3907" s="1">
        <v>42227</v>
      </c>
      <c r="B3907" s="16">
        <f>YEAR(TradeDash[[#This Row],[Date]])</f>
        <v>2015</v>
      </c>
      <c r="C3907">
        <v>8462.35</v>
      </c>
      <c r="D3907" s="3">
        <f>IFERROR(TradeDash[[#This Row],[Nifty]]/C3906-1,"")</f>
        <v>-7.4188326921272862E-3</v>
      </c>
      <c r="E3907">
        <f ca="1">IFERROR(AVERAGE(OFFSET(TradeDash[[#This Row],[Returns]],0,0,-n_days))/STDEV(OFFSET(TradeDash[[#This Row],[Returns]],0,0,-n_days)),"")</f>
        <v>9.9144379667698967E-3</v>
      </c>
      <c r="F3907">
        <f ca="1">IFERROR(AVERAGE(OFFSET(TradeDash[[#This Row],[Returns]],0,0,-n_days*2))/STDEV(OFFSET(TradeDash[[#This Row],[Returns]],0,0,-n_days*2)),"")</f>
        <v>0.16731129144023094</v>
      </c>
      <c r="G3907">
        <f ca="1">IF(ISNUMBER(TradeDash[[#This Row],[2n day Sharpe]]),AVERAGE(TradeDash[[#This Row],[n day Sharpe]:[2n day Sharpe]]),"")</f>
        <v>8.861286470350041E-2</v>
      </c>
      <c r="H3907">
        <f ca="1">IF(ISNUMBER(TradeDash[[#This Row],[Sharpe Average]]),IF(TradeDash[[#This Row],[Sharpe Average]]&gt;$G$1,1,0),"")</f>
        <v>1</v>
      </c>
      <c r="I3907" s="2">
        <f ca="1">IF(ISNUMBER(TradeDash[[#This Row],[Signal]]),MAX(IF(AND(TradeDash[[#This Row],[Signal]]=1,I3906&lt;1),I3906+$E$1,IF(AND(TradeDash[[#This Row],[Signal]]=0,I3906&gt;0),I3906-$E$1,IF(AND(TradeDash[[#This Row],[Signal]]=1,I3906=1),I3906,IF(AND(TradeDash[[#This Row],[Signal]]=0,I3906=0),I3906,0)))),0),"")</f>
        <v>1</v>
      </c>
      <c r="J3907" s="3">
        <f ca="1">IF(ISNUMBER(TradeDash[[#This Row],[Position]]),TradeDash[[#This Row],[Position]]*D3908,"")</f>
        <v>-1.334144770660628E-2</v>
      </c>
      <c r="K3907" s="7">
        <f ca="1">K3906*IFERROR(1+TradeDash[[#This Row],[Port Return]],1)</f>
        <v>5911199.5654123919</v>
      </c>
      <c r="L3907" s="7">
        <f ca="1">IF(ISNUMBER(TradeDash[[#This Row],[Port Return]]),L3906*(1+TradeDash[[#This Row],[Returns]]),L3906)</f>
        <v>5381462.6391097056</v>
      </c>
    </row>
    <row r="3908" spans="1:12" x14ac:dyDescent="0.35">
      <c r="A3908" s="1">
        <v>42228</v>
      </c>
      <c r="B3908" s="16">
        <f>YEAR(TradeDash[[#This Row],[Date]])</f>
        <v>2015</v>
      </c>
      <c r="C3908">
        <v>8349.4500000000007</v>
      </c>
      <c r="D3908" s="3">
        <f>IFERROR(TradeDash[[#This Row],[Nifty]]/C3907-1,"")</f>
        <v>-1.334144770660628E-2</v>
      </c>
      <c r="E3908">
        <f ca="1">IFERROR(AVERAGE(OFFSET(TradeDash[[#This Row],[Returns]],0,0,-n_days))/STDEV(OFFSET(TradeDash[[#This Row],[Returns]],0,0,-n_days)),"")</f>
        <v>-0.12126800945654664</v>
      </c>
      <c r="F3908">
        <f ca="1">IFERROR(AVERAGE(OFFSET(TradeDash[[#This Row],[Returns]],0,0,-n_days*2))/STDEV(OFFSET(TradeDash[[#This Row],[Returns]],0,0,-n_days*2)),"")</f>
        <v>0.10201539523282686</v>
      </c>
      <c r="G3908">
        <f ca="1">IF(ISNUMBER(TradeDash[[#This Row],[2n day Sharpe]]),AVERAGE(TradeDash[[#This Row],[n day Sharpe]:[2n day Sharpe]]),"")</f>
        <v>-9.62630711185989E-3</v>
      </c>
      <c r="H3908">
        <f ca="1">IF(ISNUMBER(TradeDash[[#This Row],[Sharpe Average]]),IF(TradeDash[[#This Row],[Sharpe Average]]&gt;$G$1,1,0),"")</f>
        <v>0</v>
      </c>
      <c r="I3908" s="2">
        <f ca="1">IF(ISNUMBER(TradeDash[[#This Row],[Signal]]),MAX(IF(AND(TradeDash[[#This Row],[Signal]]=1,I3907&lt;1),I3907+$E$1,IF(AND(TradeDash[[#This Row],[Signal]]=0,I3907&gt;0),I3907-$E$1,IF(AND(TradeDash[[#This Row],[Signal]]=1,I3907=1),I3907,IF(AND(TradeDash[[#This Row],[Signal]]=0,I3907=0),I3907,0)))),0),"")</f>
        <v>0.8</v>
      </c>
      <c r="J3908" s="3">
        <f ca="1">IF(ISNUMBER(TradeDash[[#This Row],[Position]]),TradeDash[[#This Row],[Position]]*D3909,"")</f>
        <v>6.1321404403873463E-4</v>
      </c>
      <c r="K3908" s="7">
        <f ca="1">K3907*IFERROR(1+TradeDash[[#This Row],[Port Return]],1)</f>
        <v>5914824.3960030181</v>
      </c>
      <c r="L3908" s="7">
        <f ca="1">IF(ISNUMBER(TradeDash[[#This Row],[Port Return]]),L3907*(1+TradeDash[[#This Row],[Returns]]),L3907)</f>
        <v>5309666.1367249684</v>
      </c>
    </row>
    <row r="3909" spans="1:12" x14ac:dyDescent="0.35">
      <c r="A3909" s="1">
        <v>42229</v>
      </c>
      <c r="B3909" s="16">
        <f>YEAR(TradeDash[[#This Row],[Date]])</f>
        <v>2015</v>
      </c>
      <c r="C3909">
        <v>8355.85</v>
      </c>
      <c r="D3909" s="3">
        <f>IFERROR(TradeDash[[#This Row],[Nifty]]/C3908-1,"")</f>
        <v>7.6651755504841823E-4</v>
      </c>
      <c r="E3909">
        <f ca="1">IFERROR(AVERAGE(OFFSET(TradeDash[[#This Row],[Returns]],0,0,-n_days))/STDEV(OFFSET(TradeDash[[#This Row],[Returns]],0,0,-n_days)),"")</f>
        <v>-0.18529923198483936</v>
      </c>
      <c r="F3909">
        <f ca="1">IFERROR(AVERAGE(OFFSET(TradeDash[[#This Row],[Returns]],0,0,-n_days*2))/STDEV(OFFSET(TradeDash[[#This Row],[Returns]],0,0,-n_days*2)),"")</f>
        <v>7.3693354268231703E-2</v>
      </c>
      <c r="G3909">
        <f ca="1">IF(ISNUMBER(TradeDash[[#This Row],[2n day Sharpe]]),AVERAGE(TradeDash[[#This Row],[n day Sharpe]:[2n day Sharpe]]),"")</f>
        <v>-5.5802938858303827E-2</v>
      </c>
      <c r="H3909">
        <f ca="1">IF(ISNUMBER(TradeDash[[#This Row],[Sharpe Average]]),IF(TradeDash[[#This Row],[Sharpe Average]]&gt;$G$1,1,0),"")</f>
        <v>0</v>
      </c>
      <c r="I3909" s="2">
        <f ca="1">IF(ISNUMBER(TradeDash[[#This Row],[Signal]]),MAX(IF(AND(TradeDash[[#This Row],[Signal]]=1,I3908&lt;1),I3908+$E$1,IF(AND(TradeDash[[#This Row],[Signal]]=0,I3908&gt;0),I3908-$E$1,IF(AND(TradeDash[[#This Row],[Signal]]=1,I3908=1),I3908,IF(AND(TradeDash[[#This Row],[Signal]]=0,I3908=0),I3908,0)))),0),"")</f>
        <v>0.60000000000000009</v>
      </c>
      <c r="J3909" s="3">
        <f ca="1">IF(ISNUMBER(TradeDash[[#This Row],[Position]]),TradeDash[[#This Row],[Position]]*D3910,"")</f>
        <v>1.1682832985273752E-2</v>
      </c>
      <c r="K3909" s="7">
        <f ca="1">K3908*IFERROR(1+TradeDash[[#This Row],[Port Return]],1)</f>
        <v>5983926.3015587442</v>
      </c>
      <c r="L3909" s="7">
        <f ca="1">IF(ISNUMBER(TradeDash[[#This Row],[Port Return]]),L3908*(1+TradeDash[[#This Row],[Returns]]),L3908)</f>
        <v>5313736.0890302146</v>
      </c>
    </row>
    <row r="3910" spans="1:12" x14ac:dyDescent="0.35">
      <c r="A3910" s="1">
        <v>42230</v>
      </c>
      <c r="B3910" s="16">
        <f>YEAR(TradeDash[[#This Row],[Date]])</f>
        <v>2015</v>
      </c>
      <c r="C3910">
        <v>8518.5499999999993</v>
      </c>
      <c r="D3910" s="3">
        <f>IFERROR(TradeDash[[#This Row],[Nifty]]/C3909-1,"")</f>
        <v>1.9471388308789583E-2</v>
      </c>
      <c r="E3910">
        <f ca="1">IFERROR(AVERAGE(OFFSET(TradeDash[[#This Row],[Returns]],0,0,-n_days))/STDEV(OFFSET(TradeDash[[#This Row],[Returns]],0,0,-n_days)),"")</f>
        <v>-5.3907971572630858E-2</v>
      </c>
      <c r="F3910">
        <f ca="1">IFERROR(AVERAGE(OFFSET(TradeDash[[#This Row],[Returns]],0,0,-n_days*2))/STDEV(OFFSET(TradeDash[[#This Row],[Returns]],0,0,-n_days*2)),"")</f>
        <v>0.10902766752197196</v>
      </c>
      <c r="G3910">
        <f ca="1">IF(ISNUMBER(TradeDash[[#This Row],[2n day Sharpe]]),AVERAGE(TradeDash[[#This Row],[n day Sharpe]:[2n day Sharpe]]),"")</f>
        <v>2.7559847974670551E-2</v>
      </c>
      <c r="H3910">
        <f ca="1">IF(ISNUMBER(TradeDash[[#This Row],[Sharpe Average]]),IF(TradeDash[[#This Row],[Sharpe Average]]&gt;$G$1,1,0),"")</f>
        <v>1</v>
      </c>
      <c r="I3910" s="2">
        <f ca="1">IF(ISNUMBER(TradeDash[[#This Row],[Signal]]),MAX(IF(AND(TradeDash[[#This Row],[Signal]]=1,I3909&lt;1),I3909+$E$1,IF(AND(TradeDash[[#This Row],[Signal]]=0,I3909&gt;0),I3909-$E$1,IF(AND(TradeDash[[#This Row],[Signal]]=1,I3909=1),I3909,IF(AND(TradeDash[[#This Row],[Signal]]=0,I3909=0),I3909,0)))),0),"")</f>
        <v>0.8</v>
      </c>
      <c r="J3910" s="3">
        <f ca="1">IF(ISNUMBER(TradeDash[[#This Row],[Position]]),TradeDash[[#This Row],[Position]]*D3911,"")</f>
        <v>-3.8738987268960301E-3</v>
      </c>
      <c r="K3910" s="7">
        <f ca="1">K3909*IFERROR(1+TradeDash[[#This Row],[Port Return]],1)</f>
        <v>5960745.1770772962</v>
      </c>
      <c r="L3910" s="7">
        <f ca="1">IF(ISNUMBER(TradeDash[[#This Row],[Port Return]]),L3909*(1+TradeDash[[#This Row],[Returns]]),L3909)</f>
        <v>5417201.9077901505</v>
      </c>
    </row>
    <row r="3911" spans="1:12" x14ac:dyDescent="0.35">
      <c r="A3911" s="1">
        <v>42233</v>
      </c>
      <c r="B3911" s="16">
        <f>YEAR(TradeDash[[#This Row],[Date]])</f>
        <v>2015</v>
      </c>
      <c r="C3911">
        <v>8477.2999999999993</v>
      </c>
      <c r="D3911" s="3">
        <f>IFERROR(TradeDash[[#This Row],[Nifty]]/C3910-1,"")</f>
        <v>-4.8423734086200376E-3</v>
      </c>
      <c r="E3911">
        <f ca="1">IFERROR(AVERAGE(OFFSET(TradeDash[[#This Row],[Returns]],0,0,-n_days))/STDEV(OFFSET(TradeDash[[#This Row],[Returns]],0,0,-n_days)),"")</f>
        <v>-7.5882293998507003E-2</v>
      </c>
      <c r="F3911">
        <f ca="1">IFERROR(AVERAGE(OFFSET(TradeDash[[#This Row],[Returns]],0,0,-n_days*2))/STDEV(OFFSET(TradeDash[[#This Row],[Returns]],0,0,-n_days*2)),"")</f>
        <v>4.9731126924852341E-2</v>
      </c>
      <c r="G3911">
        <f ca="1">IF(ISNUMBER(TradeDash[[#This Row],[2n day Sharpe]]),AVERAGE(TradeDash[[#This Row],[n day Sharpe]:[2n day Sharpe]]),"")</f>
        <v>-1.3075583536827331E-2</v>
      </c>
      <c r="H3911">
        <f ca="1">IF(ISNUMBER(TradeDash[[#This Row],[Sharpe Average]]),IF(TradeDash[[#This Row],[Sharpe Average]]&gt;$G$1,1,0),"")</f>
        <v>0</v>
      </c>
      <c r="I3911" s="2">
        <f ca="1">IF(ISNUMBER(TradeDash[[#This Row],[Signal]]),MAX(IF(AND(TradeDash[[#This Row],[Signal]]=1,I3910&lt;1),I3910+$E$1,IF(AND(TradeDash[[#This Row],[Signal]]=0,I3910&gt;0),I3910-$E$1,IF(AND(TradeDash[[#This Row],[Signal]]=1,I3910=1),I3910,IF(AND(TradeDash[[#This Row],[Signal]]=0,I3910=0),I3910,0)))),0),"")</f>
        <v>0.60000000000000009</v>
      </c>
      <c r="J3911" s="3">
        <f ca="1">IF(ISNUMBER(TradeDash[[#This Row],[Position]]),TradeDash[[#This Row],[Position]]*D3912,"")</f>
        <v>-7.6085546105484356E-4</v>
      </c>
      <c r="K3911" s="7">
        <f ca="1">K3910*IFERROR(1+TradeDash[[#This Row],[Port Return]],1)</f>
        <v>5956209.9115573606</v>
      </c>
      <c r="L3911" s="7">
        <f ca="1">IF(ISNUMBER(TradeDash[[#This Row],[Port Return]]),L3910*(1+TradeDash[[#This Row],[Returns]]),L3910)</f>
        <v>5390969.793322742</v>
      </c>
    </row>
    <row r="3912" spans="1:12" x14ac:dyDescent="0.35">
      <c r="A3912" s="1">
        <v>42234</v>
      </c>
      <c r="B3912" s="16">
        <f>YEAR(TradeDash[[#This Row],[Date]])</f>
        <v>2015</v>
      </c>
      <c r="C3912">
        <v>8466.5499999999993</v>
      </c>
      <c r="D3912" s="3">
        <f>IFERROR(TradeDash[[#This Row],[Nifty]]/C3911-1,"")</f>
        <v>-1.2680924350914058E-3</v>
      </c>
      <c r="E3912">
        <f ca="1">IFERROR(AVERAGE(OFFSET(TradeDash[[#This Row],[Returns]],0,0,-n_days))/STDEV(OFFSET(TradeDash[[#This Row],[Returns]],0,0,-n_days)),"")</f>
        <v>-3.677783340860525E-2</v>
      </c>
      <c r="F3912">
        <f ca="1">IFERROR(AVERAGE(OFFSET(TradeDash[[#This Row],[Returns]],0,0,-n_days*2))/STDEV(OFFSET(TradeDash[[#This Row],[Returns]],0,0,-n_days*2)),"")</f>
        <v>3.5276699787956126E-2</v>
      </c>
      <c r="G3912">
        <f ca="1">IF(ISNUMBER(TradeDash[[#This Row],[2n day Sharpe]]),AVERAGE(TradeDash[[#This Row],[n day Sharpe]:[2n day Sharpe]]),"")</f>
        <v>-7.5056681032456204E-4</v>
      </c>
      <c r="H3912">
        <f ca="1">IF(ISNUMBER(TradeDash[[#This Row],[Sharpe Average]]),IF(TradeDash[[#This Row],[Sharpe Average]]&gt;$G$1,1,0),"")</f>
        <v>0</v>
      </c>
      <c r="I3912" s="2">
        <f ca="1">IF(ISNUMBER(TradeDash[[#This Row],[Signal]]),MAX(IF(AND(TradeDash[[#This Row],[Signal]]=1,I3911&lt;1),I3911+$E$1,IF(AND(TradeDash[[#This Row],[Signal]]=0,I3911&gt;0),I3911-$E$1,IF(AND(TradeDash[[#This Row],[Signal]]=1,I3911=1),I3911,IF(AND(TradeDash[[#This Row],[Signal]]=0,I3911=0),I3911,0)))),0),"")</f>
        <v>0.40000000000000008</v>
      </c>
      <c r="J3912" s="3">
        <f ca="1">IF(ISNUMBER(TradeDash[[#This Row],[Position]]),TradeDash[[#This Row],[Position]]*D3913,"")</f>
        <v>1.3511997212559915E-3</v>
      </c>
      <c r="K3912" s="7">
        <f ca="1">K3911*IFERROR(1+TradeDash[[#This Row],[Port Return]],1)</f>
        <v>5964257.9407295994</v>
      </c>
      <c r="L3912" s="7">
        <f ca="1">IF(ISNUMBER(TradeDash[[#This Row],[Port Return]]),L3911*(1+TradeDash[[#This Row],[Returns]]),L3911)</f>
        <v>5384133.5453100232</v>
      </c>
    </row>
    <row r="3913" spans="1:12" x14ac:dyDescent="0.35">
      <c r="A3913" s="1">
        <v>42235</v>
      </c>
      <c r="B3913" s="16">
        <f>YEAR(TradeDash[[#This Row],[Date]])</f>
        <v>2015</v>
      </c>
      <c r="C3913">
        <v>8495.15</v>
      </c>
      <c r="D3913" s="3">
        <f>IFERROR(TradeDash[[#This Row],[Nifty]]/C3912-1,"")</f>
        <v>3.377999303139978E-3</v>
      </c>
      <c r="E3913">
        <f ca="1">IFERROR(AVERAGE(OFFSET(TradeDash[[#This Row],[Returns]],0,0,-n_days))/STDEV(OFFSET(TradeDash[[#This Row],[Returns]],0,0,-n_days)),"")</f>
        <v>-9.0116547534840302E-2</v>
      </c>
      <c r="F3913">
        <f ca="1">IFERROR(AVERAGE(OFFSET(TradeDash[[#This Row],[Returns]],0,0,-n_days*2))/STDEV(OFFSET(TradeDash[[#This Row],[Returns]],0,0,-n_days*2)),"")</f>
        <v>5.3432389904546143E-2</v>
      </c>
      <c r="G3913">
        <f ca="1">IF(ISNUMBER(TradeDash[[#This Row],[2n day Sharpe]]),AVERAGE(TradeDash[[#This Row],[n day Sharpe]:[2n day Sharpe]]),"")</f>
        <v>-1.834207881514708E-2</v>
      </c>
      <c r="H3913">
        <f ca="1">IF(ISNUMBER(TradeDash[[#This Row],[Sharpe Average]]),IF(TradeDash[[#This Row],[Sharpe Average]]&gt;$G$1,1,0),"")</f>
        <v>0</v>
      </c>
      <c r="I3913" s="2">
        <f ca="1">IF(ISNUMBER(TradeDash[[#This Row],[Signal]]),MAX(IF(AND(TradeDash[[#This Row],[Signal]]=1,I3912&lt;1),I3912+$E$1,IF(AND(TradeDash[[#This Row],[Signal]]=0,I3912&gt;0),I3912-$E$1,IF(AND(TradeDash[[#This Row],[Signal]]=1,I3912=1),I3912,IF(AND(TradeDash[[#This Row],[Signal]]=0,I3912=0),I3912,0)))),0),"")</f>
        <v>0.20000000000000007</v>
      </c>
      <c r="J3913" s="3">
        <f ca="1">IF(ISNUMBER(TradeDash[[#This Row],[Position]]),TradeDash[[#This Row],[Position]]*D3914,"")</f>
        <v>-2.8816442322972436E-3</v>
      </c>
      <c r="K3913" s="7">
        <f ca="1">K3912*IFERROR(1+TradeDash[[#This Row],[Port Return]],1)</f>
        <v>5947071.0712347636</v>
      </c>
      <c r="L3913" s="7">
        <f ca="1">IF(ISNUMBER(TradeDash[[#This Row],[Port Return]]),L3912*(1+TradeDash[[#This Row],[Returns]]),L3912)</f>
        <v>5402321.1446740935</v>
      </c>
    </row>
    <row r="3914" spans="1:12" x14ac:dyDescent="0.35">
      <c r="A3914" s="1">
        <v>42236</v>
      </c>
      <c r="B3914" s="16">
        <f>YEAR(TradeDash[[#This Row],[Date]])</f>
        <v>2015</v>
      </c>
      <c r="C3914">
        <v>8372.75</v>
      </c>
      <c r="D3914" s="3">
        <f>IFERROR(TradeDash[[#This Row],[Nifty]]/C3913-1,"")</f>
        <v>-1.4408221161486212E-2</v>
      </c>
      <c r="E3914">
        <f ca="1">IFERROR(AVERAGE(OFFSET(TradeDash[[#This Row],[Returns]],0,0,-n_days))/STDEV(OFFSET(TradeDash[[#This Row],[Returns]],0,0,-n_days)),"")</f>
        <v>-0.13685599533923931</v>
      </c>
      <c r="F3914">
        <f ca="1">IFERROR(AVERAGE(OFFSET(TradeDash[[#This Row],[Returns]],0,0,-n_days*2))/STDEV(OFFSET(TradeDash[[#This Row],[Returns]],0,0,-n_days*2)),"")</f>
        <v>-4.9354843586784615E-3</v>
      </c>
      <c r="G3914">
        <f ca="1">IF(ISNUMBER(TradeDash[[#This Row],[2n day Sharpe]]),AVERAGE(TradeDash[[#This Row],[n day Sharpe]:[2n day Sharpe]]),"")</f>
        <v>-7.0895739848958889E-2</v>
      </c>
      <c r="H3914">
        <f ca="1">IF(ISNUMBER(TradeDash[[#This Row],[Sharpe Average]]),IF(TradeDash[[#This Row],[Sharpe Average]]&gt;$G$1,1,0),"")</f>
        <v>0</v>
      </c>
      <c r="I3914" s="2">
        <f ca="1">IF(ISNUMBER(TradeDash[[#This Row],[Signal]]),MAX(IF(AND(TradeDash[[#This Row],[Signal]]=1,I3913&lt;1),I3913+$E$1,IF(AND(TradeDash[[#This Row],[Signal]]=0,I3913&gt;0),I3913-$E$1,IF(AND(TradeDash[[#This Row],[Signal]]=1,I3913=1),I3913,IF(AND(TradeDash[[#This Row],[Signal]]=0,I3913=0),I3913,0)))),0),"")</f>
        <v>5.5511151231257827E-17</v>
      </c>
      <c r="J3914" s="3">
        <f ca="1">IF(ISNUMBER(TradeDash[[#This Row],[Position]]),TradeDash[[#This Row],[Position]]*D3915,"")</f>
        <v>-4.8266242389125949E-19</v>
      </c>
      <c r="K3914" s="7">
        <f ca="1">K3913*IFERROR(1+TradeDash[[#This Row],[Port Return]],1)</f>
        <v>5947071.0712347636</v>
      </c>
      <c r="L3914" s="7">
        <f ca="1">IF(ISNUMBER(TradeDash[[#This Row],[Port Return]]),L3913*(1+TradeDash[[#This Row],[Returns]]),L3913)</f>
        <v>5324483.3068362558</v>
      </c>
    </row>
    <row r="3915" spans="1:12" x14ac:dyDescent="0.35">
      <c r="A3915" s="1">
        <v>42237</v>
      </c>
      <c r="B3915" s="16">
        <f>YEAR(TradeDash[[#This Row],[Date]])</f>
        <v>2015</v>
      </c>
      <c r="C3915">
        <v>8299.9500000000007</v>
      </c>
      <c r="D3915" s="3">
        <f>IFERROR(TradeDash[[#This Row],[Nifty]]/C3914-1,"")</f>
        <v>-8.6948732495296666E-3</v>
      </c>
      <c r="E3915">
        <f ca="1">IFERROR(AVERAGE(OFFSET(TradeDash[[#This Row],[Returns]],0,0,-n_days))/STDEV(OFFSET(TradeDash[[#This Row],[Returns]],0,0,-n_days)),"")</f>
        <v>-0.14051596541421651</v>
      </c>
      <c r="F3915">
        <f ca="1">IFERROR(AVERAGE(OFFSET(TradeDash[[#This Row],[Returns]],0,0,-n_days*2))/STDEV(OFFSET(TradeDash[[#This Row],[Returns]],0,0,-n_days*2)),"")</f>
        <v>-2.4619819477787054E-2</v>
      </c>
      <c r="G3915">
        <f ca="1">IF(ISNUMBER(TradeDash[[#This Row],[2n day Sharpe]]),AVERAGE(TradeDash[[#This Row],[n day Sharpe]:[2n day Sharpe]]),"")</f>
        <v>-8.2567892446001781E-2</v>
      </c>
      <c r="H3915">
        <f ca="1">IF(ISNUMBER(TradeDash[[#This Row],[Sharpe Average]]),IF(TradeDash[[#This Row],[Sharpe Average]]&gt;$G$1,1,0),"")</f>
        <v>0</v>
      </c>
      <c r="I3915" s="2">
        <f ca="1">IF(ISNUMBER(TradeDash[[#This Row],[Signal]]),MAX(IF(AND(TradeDash[[#This Row],[Signal]]=1,I3914&lt;1),I3914+$E$1,IF(AND(TradeDash[[#This Row],[Signal]]=0,I3914&gt;0),I3914-$E$1,IF(AND(TradeDash[[#This Row],[Signal]]=1,I3914=1),I3914,IF(AND(TradeDash[[#This Row],[Signal]]=0,I3914=0),I3914,0)))),0),"")</f>
        <v>0</v>
      </c>
      <c r="J3915" s="3">
        <f ca="1">IF(ISNUMBER(TradeDash[[#This Row],[Position]]),TradeDash[[#This Row],[Position]]*D3916,"")</f>
        <v>0</v>
      </c>
      <c r="K3915" s="7">
        <f ca="1">K3914*IFERROR(1+TradeDash[[#This Row],[Port Return]],1)</f>
        <v>5947071.0712347636</v>
      </c>
      <c r="L3915" s="7">
        <f ca="1">IF(ISNUMBER(TradeDash[[#This Row],[Port Return]]),L3914*(1+TradeDash[[#This Row],[Returns]]),L3914)</f>
        <v>5278187.5993640777</v>
      </c>
    </row>
    <row r="3916" spans="1:12" x14ac:dyDescent="0.35">
      <c r="A3916" s="1">
        <v>42240</v>
      </c>
      <c r="B3916" s="16">
        <f>YEAR(TradeDash[[#This Row],[Date]])</f>
        <v>2015</v>
      </c>
      <c r="C3916">
        <v>7809</v>
      </c>
      <c r="D3916" s="3">
        <f>IFERROR(TradeDash[[#This Row],[Nifty]]/C3915-1,"")</f>
        <v>-5.9150958740715409E-2</v>
      </c>
      <c r="E3916">
        <f ca="1">IFERROR(AVERAGE(OFFSET(TradeDash[[#This Row],[Returns]],0,0,-n_days))/STDEV(OFFSET(TradeDash[[#This Row],[Returns]],0,0,-n_days)),"")</f>
        <v>-0.21326293591685197</v>
      </c>
      <c r="F3916">
        <f ca="1">IFERROR(AVERAGE(OFFSET(TradeDash[[#This Row],[Returns]],0,0,-n_days*2))/STDEV(OFFSET(TradeDash[[#This Row],[Returns]],0,0,-n_days*2)),"")</f>
        <v>-0.1194907033502646</v>
      </c>
      <c r="G3916">
        <f ca="1">IF(ISNUMBER(TradeDash[[#This Row],[2n day Sharpe]]),AVERAGE(TradeDash[[#This Row],[n day Sharpe]:[2n day Sharpe]]),"")</f>
        <v>-0.16637681963355827</v>
      </c>
      <c r="H3916">
        <f ca="1">IF(ISNUMBER(TradeDash[[#This Row],[Sharpe Average]]),IF(TradeDash[[#This Row],[Sharpe Average]]&gt;$G$1,1,0),"")</f>
        <v>0</v>
      </c>
      <c r="I3916" s="2">
        <f ca="1">IF(ISNUMBER(TradeDash[[#This Row],[Signal]]),MAX(IF(AND(TradeDash[[#This Row],[Signal]]=1,I3915&lt;1),I3915+$E$1,IF(AND(TradeDash[[#This Row],[Signal]]=0,I3915&gt;0),I3915-$E$1,IF(AND(TradeDash[[#This Row],[Signal]]=1,I3915=1),I3915,IF(AND(TradeDash[[#This Row],[Signal]]=0,I3915=0),I3915,0)))),0),"")</f>
        <v>0</v>
      </c>
      <c r="J3916" s="3">
        <f ca="1">IF(ISNUMBER(TradeDash[[#This Row],[Position]]),TradeDash[[#This Row],[Position]]*D3917,"")</f>
        <v>0</v>
      </c>
      <c r="K3916" s="7">
        <f ca="1">K3915*IFERROR(1+TradeDash[[#This Row],[Port Return]],1)</f>
        <v>5947071.0712347636</v>
      </c>
      <c r="L3916" s="7">
        <f ca="1">IF(ISNUMBER(TradeDash[[#This Row],[Port Return]]),L3915*(1+TradeDash[[#This Row],[Returns]]),L3915)</f>
        <v>4965977.7424483374</v>
      </c>
    </row>
    <row r="3917" spans="1:12" x14ac:dyDescent="0.35">
      <c r="A3917" s="1">
        <v>42241</v>
      </c>
      <c r="B3917" s="16">
        <f>YEAR(TradeDash[[#This Row],[Date]])</f>
        <v>2015</v>
      </c>
      <c r="C3917">
        <v>7880.7</v>
      </c>
      <c r="D3917" s="3">
        <f>IFERROR(TradeDash[[#This Row],[Nifty]]/C3916-1,"")</f>
        <v>9.1817134076066509E-3</v>
      </c>
      <c r="E3917">
        <f ca="1">IFERROR(AVERAGE(OFFSET(TradeDash[[#This Row],[Returns]],0,0,-n_days))/STDEV(OFFSET(TradeDash[[#This Row],[Returns]],0,0,-n_days)),"")</f>
        <v>-0.17145283365694866</v>
      </c>
      <c r="F3917">
        <f ca="1">IFERROR(AVERAGE(OFFSET(TradeDash[[#This Row],[Returns]],0,0,-n_days*2))/STDEV(OFFSET(TradeDash[[#This Row],[Returns]],0,0,-n_days*2)),"")</f>
        <v>-0.11267620599746334</v>
      </c>
      <c r="G3917">
        <f ca="1">IF(ISNUMBER(TradeDash[[#This Row],[2n day Sharpe]]),AVERAGE(TradeDash[[#This Row],[n day Sharpe]:[2n day Sharpe]]),"")</f>
        <v>-0.142064519827206</v>
      </c>
      <c r="H3917">
        <f ca="1">IF(ISNUMBER(TradeDash[[#This Row],[Sharpe Average]]),IF(TradeDash[[#This Row],[Sharpe Average]]&gt;$G$1,1,0),"")</f>
        <v>0</v>
      </c>
      <c r="I3917" s="2">
        <f ca="1">IF(ISNUMBER(TradeDash[[#This Row],[Signal]]),MAX(IF(AND(TradeDash[[#This Row],[Signal]]=1,I3916&lt;1),I3916+$E$1,IF(AND(TradeDash[[#This Row],[Signal]]=0,I3916&gt;0),I3916-$E$1,IF(AND(TradeDash[[#This Row],[Signal]]=1,I3916=1),I3916,IF(AND(TradeDash[[#This Row],[Signal]]=0,I3916=0),I3916,0)))),0),"")</f>
        <v>0</v>
      </c>
      <c r="J3917" s="3">
        <f ca="1">IF(ISNUMBER(TradeDash[[#This Row],[Position]]),TradeDash[[#This Row],[Position]]*D3918,"")</f>
        <v>0</v>
      </c>
      <c r="K3917" s="7">
        <f ca="1">K3916*IFERROR(1+TradeDash[[#This Row],[Port Return]],1)</f>
        <v>5947071.0712347636</v>
      </c>
      <c r="L3917" s="7">
        <f ca="1">IF(ISNUMBER(TradeDash[[#This Row],[Port Return]]),L3916*(1+TradeDash[[#This Row],[Returns]]),L3916)</f>
        <v>5011573.9268680513</v>
      </c>
    </row>
    <row r="3918" spans="1:12" x14ac:dyDescent="0.35">
      <c r="A3918" s="1">
        <v>42242</v>
      </c>
      <c r="B3918" s="16">
        <f>YEAR(TradeDash[[#This Row],[Date]])</f>
        <v>2015</v>
      </c>
      <c r="C3918">
        <v>7791.85</v>
      </c>
      <c r="D3918" s="3">
        <f>IFERROR(TradeDash[[#This Row],[Nifty]]/C3917-1,"")</f>
        <v>-1.127437917951446E-2</v>
      </c>
      <c r="E3918">
        <f ca="1">IFERROR(AVERAGE(OFFSET(TradeDash[[#This Row],[Returns]],0,0,-n_days))/STDEV(OFFSET(TradeDash[[#This Row],[Returns]],0,0,-n_days)),"")</f>
        <v>-0.22172127350128845</v>
      </c>
      <c r="F3918">
        <f ca="1">IFERROR(AVERAGE(OFFSET(TradeDash[[#This Row],[Returns]],0,0,-n_days*2))/STDEV(OFFSET(TradeDash[[#This Row],[Returns]],0,0,-n_days*2)),"")</f>
        <v>-0.15564484958930244</v>
      </c>
      <c r="G3918">
        <f ca="1">IF(ISNUMBER(TradeDash[[#This Row],[2n day Sharpe]]),AVERAGE(TradeDash[[#This Row],[n day Sharpe]:[2n day Sharpe]]),"")</f>
        <v>-0.18868306154529546</v>
      </c>
      <c r="H3918">
        <f ca="1">IF(ISNUMBER(TradeDash[[#This Row],[Sharpe Average]]),IF(TradeDash[[#This Row],[Sharpe Average]]&gt;$G$1,1,0),"")</f>
        <v>0</v>
      </c>
      <c r="I3918" s="2">
        <f ca="1">IF(ISNUMBER(TradeDash[[#This Row],[Signal]]),MAX(IF(AND(TradeDash[[#This Row],[Signal]]=1,I3917&lt;1),I3917+$E$1,IF(AND(TradeDash[[#This Row],[Signal]]=0,I3917&gt;0),I3917-$E$1,IF(AND(TradeDash[[#This Row],[Signal]]=1,I3917=1),I3917,IF(AND(TradeDash[[#This Row],[Signal]]=0,I3917=0),I3917,0)))),0),"")</f>
        <v>0</v>
      </c>
      <c r="J3918" s="3">
        <f ca="1">IF(ISNUMBER(TradeDash[[#This Row],[Position]]),TradeDash[[#This Row],[Position]]*D3919,"")</f>
        <v>0</v>
      </c>
      <c r="K3918" s="7">
        <f ca="1">K3917*IFERROR(1+TradeDash[[#This Row],[Port Return]],1)</f>
        <v>5947071.0712347636</v>
      </c>
      <c r="L3918" s="7">
        <f ca="1">IF(ISNUMBER(TradeDash[[#This Row],[Port Return]]),L3917*(1+TradeDash[[#This Row],[Returns]]),L3917)</f>
        <v>4955071.5421303725</v>
      </c>
    </row>
    <row r="3919" spans="1:12" x14ac:dyDescent="0.35">
      <c r="A3919" s="1">
        <v>42243</v>
      </c>
      <c r="B3919" s="16">
        <f>YEAR(TradeDash[[#This Row],[Date]])</f>
        <v>2015</v>
      </c>
      <c r="C3919">
        <v>7948.95</v>
      </c>
      <c r="D3919" s="3">
        <f>IFERROR(TradeDash[[#This Row],[Nifty]]/C3918-1,"")</f>
        <v>2.0162092442744584E-2</v>
      </c>
      <c r="E3919">
        <f ca="1">IFERROR(AVERAGE(OFFSET(TradeDash[[#This Row],[Returns]],0,0,-n_days))/STDEV(OFFSET(TradeDash[[#This Row],[Returns]],0,0,-n_days)),"")</f>
        <v>-0.16718334854191036</v>
      </c>
      <c r="F3919">
        <f ca="1">IFERROR(AVERAGE(OFFSET(TradeDash[[#This Row],[Returns]],0,0,-n_days*2))/STDEV(OFFSET(TradeDash[[#This Row],[Returns]],0,0,-n_days*2)),"")</f>
        <v>-0.10944593098079446</v>
      </c>
      <c r="G3919">
        <f ca="1">IF(ISNUMBER(TradeDash[[#This Row],[2n day Sharpe]]),AVERAGE(TradeDash[[#This Row],[n day Sharpe]:[2n day Sharpe]]),"")</f>
        <v>-0.13831463976135241</v>
      </c>
      <c r="H3919">
        <f ca="1">IF(ISNUMBER(TradeDash[[#This Row],[Sharpe Average]]),IF(TradeDash[[#This Row],[Sharpe Average]]&gt;$G$1,1,0),"")</f>
        <v>0</v>
      </c>
      <c r="I3919" s="2">
        <f ca="1">IF(ISNUMBER(TradeDash[[#This Row],[Signal]]),MAX(IF(AND(TradeDash[[#This Row],[Signal]]=1,I3918&lt;1),I3918+$E$1,IF(AND(TradeDash[[#This Row],[Signal]]=0,I3918&gt;0),I3918-$E$1,IF(AND(TradeDash[[#This Row],[Signal]]=1,I3918=1),I3918,IF(AND(TradeDash[[#This Row],[Signal]]=0,I3918=0),I3918,0)))),0),"")</f>
        <v>0</v>
      </c>
      <c r="J3919" s="3">
        <f ca="1">IF(ISNUMBER(TradeDash[[#This Row],[Position]]),TradeDash[[#This Row],[Position]]*D3920,"")</f>
        <v>0</v>
      </c>
      <c r="K3919" s="7">
        <f ca="1">K3918*IFERROR(1+TradeDash[[#This Row],[Port Return]],1)</f>
        <v>5947071.0712347636</v>
      </c>
      <c r="L3919" s="7">
        <f ca="1">IF(ISNUMBER(TradeDash[[#This Row],[Port Return]]),L3918*(1+TradeDash[[#This Row],[Returns]]),L3918)</f>
        <v>5054976.1526232185</v>
      </c>
    </row>
    <row r="3920" spans="1:12" x14ac:dyDescent="0.35">
      <c r="A3920" s="1">
        <v>42244</v>
      </c>
      <c r="B3920" s="16">
        <f>YEAR(TradeDash[[#This Row],[Date]])</f>
        <v>2015</v>
      </c>
      <c r="C3920">
        <v>8001.95</v>
      </c>
      <c r="D3920" s="3">
        <f>IFERROR(TradeDash[[#This Row],[Nifty]]/C3919-1,"")</f>
        <v>6.6675472861195129E-3</v>
      </c>
      <c r="E3920">
        <f ca="1">IFERROR(AVERAGE(OFFSET(TradeDash[[#This Row],[Returns]],0,0,-n_days))/STDEV(OFFSET(TradeDash[[#This Row],[Returns]],0,0,-n_days)),"")</f>
        <v>-0.19008882293794074</v>
      </c>
      <c r="F3920">
        <f ca="1">IFERROR(AVERAGE(OFFSET(TradeDash[[#This Row],[Returns]],0,0,-n_days*2))/STDEV(OFFSET(TradeDash[[#This Row],[Returns]],0,0,-n_days*2)),"")</f>
        <v>-0.10552635519426018</v>
      </c>
      <c r="G3920">
        <f ca="1">IF(ISNUMBER(TradeDash[[#This Row],[2n day Sharpe]]),AVERAGE(TradeDash[[#This Row],[n day Sharpe]:[2n day Sharpe]]),"")</f>
        <v>-0.14780758906610048</v>
      </c>
      <c r="H3920">
        <f ca="1">IF(ISNUMBER(TradeDash[[#This Row],[Sharpe Average]]),IF(TradeDash[[#This Row],[Sharpe Average]]&gt;$G$1,1,0),"")</f>
        <v>0</v>
      </c>
      <c r="I3920" s="2">
        <f ca="1">IF(ISNUMBER(TradeDash[[#This Row],[Signal]]),MAX(IF(AND(TradeDash[[#This Row],[Signal]]=1,I3919&lt;1),I3919+$E$1,IF(AND(TradeDash[[#This Row],[Signal]]=0,I3919&gt;0),I3919-$E$1,IF(AND(TradeDash[[#This Row],[Signal]]=1,I3919=1),I3919,IF(AND(TradeDash[[#This Row],[Signal]]=0,I3919=0),I3919,0)))),0),"")</f>
        <v>0</v>
      </c>
      <c r="J3920" s="3">
        <f ca="1">IF(ISNUMBER(TradeDash[[#This Row],[Position]]),TradeDash[[#This Row],[Position]]*D3921,"")</f>
        <v>0</v>
      </c>
      <c r="K3920" s="7">
        <f ca="1">K3919*IFERROR(1+TradeDash[[#This Row],[Port Return]],1)</f>
        <v>5947071.0712347636</v>
      </c>
      <c r="L3920" s="7">
        <f ca="1">IF(ISNUMBER(TradeDash[[#This Row],[Port Return]]),L3919*(1+TradeDash[[#This Row],[Returns]]),L3919)</f>
        <v>5088680.4451510403</v>
      </c>
    </row>
    <row r="3921" spans="1:12" x14ac:dyDescent="0.35">
      <c r="A3921" s="1">
        <v>42247</v>
      </c>
      <c r="B3921" s="16">
        <f>YEAR(TradeDash[[#This Row],[Date]])</f>
        <v>2015</v>
      </c>
      <c r="C3921">
        <v>7971.3</v>
      </c>
      <c r="D3921" s="3">
        <f>IFERROR(TradeDash[[#This Row],[Nifty]]/C3920-1,"")</f>
        <v>-3.8303163603871093E-3</v>
      </c>
      <c r="E3921">
        <f ca="1">IFERROR(AVERAGE(OFFSET(TradeDash[[#This Row],[Returns]],0,0,-n_days))/STDEV(OFFSET(TradeDash[[#This Row],[Returns]],0,0,-n_days)),"")</f>
        <v>-0.20599438741339515</v>
      </c>
      <c r="F3921">
        <f ca="1">IFERROR(AVERAGE(OFFSET(TradeDash[[#This Row],[Returns]],0,0,-n_days*2))/STDEV(OFFSET(TradeDash[[#This Row],[Returns]],0,0,-n_days*2)),"")</f>
        <v>-0.12151650188918767</v>
      </c>
      <c r="G3921">
        <f ca="1">IF(ISNUMBER(TradeDash[[#This Row],[2n day Sharpe]]),AVERAGE(TradeDash[[#This Row],[n day Sharpe]:[2n day Sharpe]]),"")</f>
        <v>-0.16375544465129141</v>
      </c>
      <c r="H3921">
        <f ca="1">IF(ISNUMBER(TradeDash[[#This Row],[Sharpe Average]]),IF(TradeDash[[#This Row],[Sharpe Average]]&gt;$G$1,1,0),"")</f>
        <v>0</v>
      </c>
      <c r="I3921" s="2">
        <f ca="1">IF(ISNUMBER(TradeDash[[#This Row],[Signal]]),MAX(IF(AND(TradeDash[[#This Row],[Signal]]=1,I3920&lt;1),I3920+$E$1,IF(AND(TradeDash[[#This Row],[Signal]]=0,I3920&gt;0),I3920-$E$1,IF(AND(TradeDash[[#This Row],[Signal]]=1,I3920=1),I3920,IF(AND(TradeDash[[#This Row],[Signal]]=0,I3920=0),I3920,0)))),0),"")</f>
        <v>0</v>
      </c>
      <c r="J3921" s="3">
        <f ca="1">IF(ISNUMBER(TradeDash[[#This Row],[Position]]),TradeDash[[#This Row],[Position]]*D3922,"")</f>
        <v>0</v>
      </c>
      <c r="K3921" s="7">
        <f ca="1">K3920*IFERROR(1+TradeDash[[#This Row],[Port Return]],1)</f>
        <v>5947071.0712347636</v>
      </c>
      <c r="L3921" s="7">
        <f ca="1">IF(ISNUMBER(TradeDash[[#This Row],[Port Return]]),L3920*(1+TradeDash[[#This Row],[Returns]]),L3920)</f>
        <v>5069189.1891891966</v>
      </c>
    </row>
    <row r="3922" spans="1:12" x14ac:dyDescent="0.35">
      <c r="A3922" s="1">
        <v>42248</v>
      </c>
      <c r="B3922" s="16">
        <f>YEAR(TradeDash[[#This Row],[Date]])</f>
        <v>2015</v>
      </c>
      <c r="C3922">
        <v>7785.85</v>
      </c>
      <c r="D3922" s="3">
        <f>IFERROR(TradeDash[[#This Row],[Nifty]]/C3921-1,"")</f>
        <v>-2.3264712154855482E-2</v>
      </c>
      <c r="E3922">
        <f ca="1">IFERROR(AVERAGE(OFFSET(TradeDash[[#This Row],[Returns]],0,0,-n_days))/STDEV(OFFSET(TradeDash[[#This Row],[Returns]],0,0,-n_days)),"")</f>
        <v>-0.25883585312258262</v>
      </c>
      <c r="F3922">
        <f ca="1">IFERROR(AVERAGE(OFFSET(TradeDash[[#This Row],[Returns]],0,0,-n_days*2))/STDEV(OFFSET(TradeDash[[#This Row],[Returns]],0,0,-n_days*2)),"")</f>
        <v>-0.15819466334905566</v>
      </c>
      <c r="G3922">
        <f ca="1">IF(ISNUMBER(TradeDash[[#This Row],[2n day Sharpe]]),AVERAGE(TradeDash[[#This Row],[n day Sharpe]:[2n day Sharpe]]),"")</f>
        <v>-0.20851525823581912</v>
      </c>
      <c r="H3922">
        <f ca="1">IF(ISNUMBER(TradeDash[[#This Row],[Sharpe Average]]),IF(TradeDash[[#This Row],[Sharpe Average]]&gt;$G$1,1,0),"")</f>
        <v>0</v>
      </c>
      <c r="I3922" s="2">
        <f ca="1">IF(ISNUMBER(TradeDash[[#This Row],[Signal]]),MAX(IF(AND(TradeDash[[#This Row],[Signal]]=1,I3921&lt;1),I3921+$E$1,IF(AND(TradeDash[[#This Row],[Signal]]=0,I3921&gt;0),I3921-$E$1,IF(AND(TradeDash[[#This Row],[Signal]]=1,I3921=1),I3921,IF(AND(TradeDash[[#This Row],[Signal]]=0,I3921=0),I3921,0)))),0),"")</f>
        <v>0</v>
      </c>
      <c r="J3922" s="3">
        <f ca="1">IF(ISNUMBER(TradeDash[[#This Row],[Position]]),TradeDash[[#This Row],[Position]]*D3923,"")</f>
        <v>0</v>
      </c>
      <c r="K3922" s="7">
        <f ca="1">K3921*IFERROR(1+TradeDash[[#This Row],[Port Return]],1)</f>
        <v>5947071.0712347636</v>
      </c>
      <c r="L3922" s="7">
        <f ca="1">IF(ISNUMBER(TradeDash[[#This Row],[Port Return]]),L3921*(1+TradeDash[[#This Row],[Returns]]),L3921)</f>
        <v>4951255.9618442049</v>
      </c>
    </row>
    <row r="3923" spans="1:12" x14ac:dyDescent="0.35">
      <c r="A3923" s="1">
        <v>42249</v>
      </c>
      <c r="B3923" s="16">
        <f>YEAR(TradeDash[[#This Row],[Date]])</f>
        <v>2015</v>
      </c>
      <c r="C3923">
        <v>7717</v>
      </c>
      <c r="D3923" s="3">
        <f>IFERROR(TradeDash[[#This Row],[Nifty]]/C3922-1,"")</f>
        <v>-8.8429651226263895E-3</v>
      </c>
      <c r="E3923">
        <f ca="1">IFERROR(AVERAGE(OFFSET(TradeDash[[#This Row],[Returns]],0,0,-n_days))/STDEV(OFFSET(TradeDash[[#This Row],[Returns]],0,0,-n_days)),"")</f>
        <v>-0.30587848658619832</v>
      </c>
      <c r="F3923">
        <f ca="1">IFERROR(AVERAGE(OFFSET(TradeDash[[#This Row],[Returns]],0,0,-n_days*2))/STDEV(OFFSET(TradeDash[[#This Row],[Returns]],0,0,-n_days*2)),"")</f>
        <v>-0.14433513302511281</v>
      </c>
      <c r="G3923">
        <f ca="1">IF(ISNUMBER(TradeDash[[#This Row],[2n day Sharpe]]),AVERAGE(TradeDash[[#This Row],[n day Sharpe]:[2n day Sharpe]]),"")</f>
        <v>-0.22510680980565556</v>
      </c>
      <c r="H3923">
        <f ca="1">IF(ISNUMBER(TradeDash[[#This Row],[Sharpe Average]]),IF(TradeDash[[#This Row],[Sharpe Average]]&gt;$G$1,1,0),"")</f>
        <v>0</v>
      </c>
      <c r="I3923" s="2">
        <f ca="1">IF(ISNUMBER(TradeDash[[#This Row],[Signal]]),MAX(IF(AND(TradeDash[[#This Row],[Signal]]=1,I3922&lt;1),I3922+$E$1,IF(AND(TradeDash[[#This Row],[Signal]]=0,I3922&gt;0),I3922-$E$1,IF(AND(TradeDash[[#This Row],[Signal]]=1,I3922=1),I3922,IF(AND(TradeDash[[#This Row],[Signal]]=0,I3922=0),I3922,0)))),0),"")</f>
        <v>0</v>
      </c>
      <c r="J3923" s="3">
        <f ca="1">IF(ISNUMBER(TradeDash[[#This Row],[Position]]),TradeDash[[#This Row],[Position]]*D3924,"")</f>
        <v>0</v>
      </c>
      <c r="K3923" s="7">
        <f ca="1">K3922*IFERROR(1+TradeDash[[#This Row],[Port Return]],1)</f>
        <v>5947071.0712347636</v>
      </c>
      <c r="L3923" s="7">
        <f ca="1">IF(ISNUMBER(TradeDash[[#This Row],[Port Return]]),L3922*(1+TradeDash[[#This Row],[Returns]]),L3922)</f>
        <v>4907472.1780604208</v>
      </c>
    </row>
    <row r="3924" spans="1:12" x14ac:dyDescent="0.35">
      <c r="A3924" s="1">
        <v>42250</v>
      </c>
      <c r="B3924" s="16">
        <f>YEAR(TradeDash[[#This Row],[Date]])</f>
        <v>2015</v>
      </c>
      <c r="C3924">
        <v>7823</v>
      </c>
      <c r="D3924" s="3">
        <f>IFERROR(TradeDash[[#This Row],[Nifty]]/C3923-1,"")</f>
        <v>1.3735907736166952E-2</v>
      </c>
      <c r="E3924">
        <f ca="1">IFERROR(AVERAGE(OFFSET(TradeDash[[#This Row],[Returns]],0,0,-n_days))/STDEV(OFFSET(TradeDash[[#This Row],[Returns]],0,0,-n_days)),"")</f>
        <v>-0.26456304920760021</v>
      </c>
      <c r="F3924">
        <f ca="1">IFERROR(AVERAGE(OFFSET(TradeDash[[#This Row],[Returns]],0,0,-n_days*2))/STDEV(OFFSET(TradeDash[[#This Row],[Returns]],0,0,-n_days*2)),"")</f>
        <v>-0.10894881380084111</v>
      </c>
      <c r="G3924">
        <f ca="1">IF(ISNUMBER(TradeDash[[#This Row],[2n day Sharpe]]),AVERAGE(TradeDash[[#This Row],[n day Sharpe]:[2n day Sharpe]]),"")</f>
        <v>-0.18675593150422065</v>
      </c>
      <c r="H3924">
        <f ca="1">IF(ISNUMBER(TradeDash[[#This Row],[Sharpe Average]]),IF(TradeDash[[#This Row],[Sharpe Average]]&gt;$G$1,1,0),"")</f>
        <v>0</v>
      </c>
      <c r="I3924" s="2">
        <f ca="1">IF(ISNUMBER(TradeDash[[#This Row],[Signal]]),MAX(IF(AND(TradeDash[[#This Row],[Signal]]=1,I3923&lt;1),I3923+$E$1,IF(AND(TradeDash[[#This Row],[Signal]]=0,I3923&gt;0),I3923-$E$1,IF(AND(TradeDash[[#This Row],[Signal]]=1,I3923=1),I3923,IF(AND(TradeDash[[#This Row],[Signal]]=0,I3923=0),I3923,0)))),0),"")</f>
        <v>0</v>
      </c>
      <c r="J3924" s="3">
        <f ca="1">IF(ISNUMBER(TradeDash[[#This Row],[Position]]),TradeDash[[#This Row],[Position]]*D3925,"")</f>
        <v>0</v>
      </c>
      <c r="K3924" s="7">
        <f ca="1">K3923*IFERROR(1+TradeDash[[#This Row],[Port Return]],1)</f>
        <v>5947071.0712347636</v>
      </c>
      <c r="L3924" s="7">
        <f ca="1">IF(ISNUMBER(TradeDash[[#This Row],[Port Return]]),L3923*(1+TradeDash[[#This Row],[Returns]]),L3923)</f>
        <v>4974880.7631160654</v>
      </c>
    </row>
    <row r="3925" spans="1:12" x14ac:dyDescent="0.35">
      <c r="A3925" s="1">
        <v>42251</v>
      </c>
      <c r="B3925" s="16">
        <f>YEAR(TradeDash[[#This Row],[Date]])</f>
        <v>2015</v>
      </c>
      <c r="C3925">
        <v>7655.05</v>
      </c>
      <c r="D3925" s="3">
        <f>IFERROR(TradeDash[[#This Row],[Nifty]]/C3924-1,"")</f>
        <v>-2.1468746005368744E-2</v>
      </c>
      <c r="E3925">
        <f ca="1">IFERROR(AVERAGE(OFFSET(TradeDash[[#This Row],[Returns]],0,0,-n_days))/STDEV(OFFSET(TradeDash[[#This Row],[Returns]],0,0,-n_days)),"")</f>
        <v>-0.31181202470026248</v>
      </c>
      <c r="F3925">
        <f ca="1">IFERROR(AVERAGE(OFFSET(TradeDash[[#This Row],[Returns]],0,0,-n_days*2))/STDEV(OFFSET(TradeDash[[#This Row],[Returns]],0,0,-n_days*2)),"")</f>
        <v>-0.15199511755319373</v>
      </c>
      <c r="G3925">
        <f ca="1">IF(ISNUMBER(TradeDash[[#This Row],[2n day Sharpe]]),AVERAGE(TradeDash[[#This Row],[n day Sharpe]:[2n day Sharpe]]),"")</f>
        <v>-0.2319035711267281</v>
      </c>
      <c r="H3925">
        <f ca="1">IF(ISNUMBER(TradeDash[[#This Row],[Sharpe Average]]),IF(TradeDash[[#This Row],[Sharpe Average]]&gt;$G$1,1,0),"")</f>
        <v>0</v>
      </c>
      <c r="I3925" s="2">
        <f ca="1">IF(ISNUMBER(TradeDash[[#This Row],[Signal]]),MAX(IF(AND(TradeDash[[#This Row],[Signal]]=1,I3924&lt;1),I3924+$E$1,IF(AND(TradeDash[[#This Row],[Signal]]=0,I3924&gt;0),I3924-$E$1,IF(AND(TradeDash[[#This Row],[Signal]]=1,I3924=1),I3924,IF(AND(TradeDash[[#This Row],[Signal]]=0,I3924=0),I3924,0)))),0),"")</f>
        <v>0</v>
      </c>
      <c r="J3925" s="3">
        <f ca="1">IF(ISNUMBER(TradeDash[[#This Row],[Position]]),TradeDash[[#This Row],[Position]]*D3926,"")</f>
        <v>0</v>
      </c>
      <c r="K3925" s="7">
        <f ca="1">K3924*IFERROR(1+TradeDash[[#This Row],[Port Return]],1)</f>
        <v>5947071.0712347636</v>
      </c>
      <c r="L3925" s="7">
        <f ca="1">IF(ISNUMBER(TradeDash[[#This Row],[Port Return]]),L3924*(1+TradeDash[[#This Row],[Returns]]),L3924)</f>
        <v>4868076.311605732</v>
      </c>
    </row>
    <row r="3926" spans="1:12" x14ac:dyDescent="0.35">
      <c r="A3926" s="1">
        <v>42254</v>
      </c>
      <c r="B3926" s="16">
        <f>YEAR(TradeDash[[#This Row],[Date]])</f>
        <v>2015</v>
      </c>
      <c r="C3926">
        <v>7558.8</v>
      </c>
      <c r="D3926" s="3">
        <f>IFERROR(TradeDash[[#This Row],[Nifty]]/C3925-1,"")</f>
        <v>-1.2573399259312446E-2</v>
      </c>
      <c r="E3926">
        <f ca="1">IFERROR(AVERAGE(OFFSET(TradeDash[[#This Row],[Returns]],0,0,-n_days))/STDEV(OFFSET(TradeDash[[#This Row],[Returns]],0,0,-n_days)),"")</f>
        <v>-0.3334152203389073</v>
      </c>
      <c r="F3926">
        <f ca="1">IFERROR(AVERAGE(OFFSET(TradeDash[[#This Row],[Returns]],0,0,-n_days*2))/STDEV(OFFSET(TradeDash[[#This Row],[Returns]],0,0,-n_days*2)),"")</f>
        <v>-0.19738904759992068</v>
      </c>
      <c r="G3926">
        <f ca="1">IF(ISNUMBER(TradeDash[[#This Row],[2n day Sharpe]]),AVERAGE(TradeDash[[#This Row],[n day Sharpe]:[2n day Sharpe]]),"")</f>
        <v>-0.26540213396941398</v>
      </c>
      <c r="H3926">
        <f ca="1">IF(ISNUMBER(TradeDash[[#This Row],[Sharpe Average]]),IF(TradeDash[[#This Row],[Sharpe Average]]&gt;$G$1,1,0),"")</f>
        <v>0</v>
      </c>
      <c r="I3926" s="2">
        <f ca="1">IF(ISNUMBER(TradeDash[[#This Row],[Signal]]),MAX(IF(AND(TradeDash[[#This Row],[Signal]]=1,I3925&lt;1),I3925+$E$1,IF(AND(TradeDash[[#This Row],[Signal]]=0,I3925&gt;0),I3925-$E$1,IF(AND(TradeDash[[#This Row],[Signal]]=1,I3925=1),I3925,IF(AND(TradeDash[[#This Row],[Signal]]=0,I3925=0),I3925,0)))),0),"")</f>
        <v>0</v>
      </c>
      <c r="J3926" s="3">
        <f ca="1">IF(ISNUMBER(TradeDash[[#This Row],[Position]]),TradeDash[[#This Row],[Position]]*D3927,"")</f>
        <v>0</v>
      </c>
      <c r="K3926" s="7">
        <f ca="1">K3925*IFERROR(1+TradeDash[[#This Row],[Port Return]],1)</f>
        <v>5947071.0712347636</v>
      </c>
      <c r="L3926" s="7">
        <f ca="1">IF(ISNUMBER(TradeDash[[#This Row],[Port Return]]),L3925*(1+TradeDash[[#This Row],[Returns]]),L3925)</f>
        <v>4806868.0445151124</v>
      </c>
    </row>
    <row r="3927" spans="1:12" x14ac:dyDescent="0.35">
      <c r="A3927" s="1">
        <v>42255</v>
      </c>
      <c r="B3927" s="16">
        <f>YEAR(TradeDash[[#This Row],[Date]])</f>
        <v>2015</v>
      </c>
      <c r="C3927">
        <v>7688.25</v>
      </c>
      <c r="D3927" s="3">
        <f>IFERROR(TradeDash[[#This Row],[Nifty]]/C3926-1,"")</f>
        <v>1.7125734243530699E-2</v>
      </c>
      <c r="E3927">
        <f ca="1">IFERROR(AVERAGE(OFFSET(TradeDash[[#This Row],[Returns]],0,0,-n_days))/STDEV(OFFSET(TradeDash[[#This Row],[Returns]],0,0,-n_days)),"")</f>
        <v>-0.25298842128010901</v>
      </c>
      <c r="F3927">
        <f ca="1">IFERROR(AVERAGE(OFFSET(TradeDash[[#This Row],[Returns]],0,0,-n_days*2))/STDEV(OFFSET(TradeDash[[#This Row],[Returns]],0,0,-n_days*2)),"")</f>
        <v>-0.16098704781046916</v>
      </c>
      <c r="G3927">
        <f ca="1">IF(ISNUMBER(TradeDash[[#This Row],[2n day Sharpe]]),AVERAGE(TradeDash[[#This Row],[n day Sharpe]:[2n day Sharpe]]),"")</f>
        <v>-0.20698773454528907</v>
      </c>
      <c r="H3927">
        <f ca="1">IF(ISNUMBER(TradeDash[[#This Row],[Sharpe Average]]),IF(TradeDash[[#This Row],[Sharpe Average]]&gt;$G$1,1,0),"")</f>
        <v>0</v>
      </c>
      <c r="I3927" s="2">
        <f ca="1">IF(ISNUMBER(TradeDash[[#This Row],[Signal]]),MAX(IF(AND(TradeDash[[#This Row],[Signal]]=1,I3926&lt;1),I3926+$E$1,IF(AND(TradeDash[[#This Row],[Signal]]=0,I3926&gt;0),I3926-$E$1,IF(AND(TradeDash[[#This Row],[Signal]]=1,I3926=1),I3926,IF(AND(TradeDash[[#This Row],[Signal]]=0,I3926=0),I3926,0)))),0),"")</f>
        <v>0</v>
      </c>
      <c r="J3927" s="3">
        <f ca="1">IF(ISNUMBER(TradeDash[[#This Row],[Position]]),TradeDash[[#This Row],[Position]]*D3928,"")</f>
        <v>0</v>
      </c>
      <c r="K3927" s="7">
        <f ca="1">K3926*IFERROR(1+TradeDash[[#This Row],[Port Return]],1)</f>
        <v>5947071.0712347636</v>
      </c>
      <c r="L3927" s="7">
        <f ca="1">IF(ISNUMBER(TradeDash[[#This Row],[Port Return]]),L3926*(1+TradeDash[[#This Row],[Returns]]),L3926)</f>
        <v>4889189.1891891984</v>
      </c>
    </row>
    <row r="3928" spans="1:12" x14ac:dyDescent="0.35">
      <c r="A3928" s="1">
        <v>42256</v>
      </c>
      <c r="B3928" s="16">
        <f>YEAR(TradeDash[[#This Row],[Date]])</f>
        <v>2015</v>
      </c>
      <c r="C3928">
        <v>7818.6</v>
      </c>
      <c r="D3928" s="3">
        <f>IFERROR(TradeDash[[#This Row],[Nifty]]/C3927-1,"")</f>
        <v>1.6954443468929936E-2</v>
      </c>
      <c r="E3928">
        <f ca="1">IFERROR(AVERAGE(OFFSET(TradeDash[[#This Row],[Returns]],0,0,-n_days))/STDEV(OFFSET(TradeDash[[#This Row],[Returns]],0,0,-n_days)),"")</f>
        <v>-0.16567590262660534</v>
      </c>
      <c r="F3928">
        <f ca="1">IFERROR(AVERAGE(OFFSET(TradeDash[[#This Row],[Returns]],0,0,-n_days*2))/STDEV(OFFSET(TradeDash[[#This Row],[Returns]],0,0,-n_days*2)),"")</f>
        <v>-0.14320982183219599</v>
      </c>
      <c r="G3928">
        <f ca="1">IF(ISNUMBER(TradeDash[[#This Row],[2n day Sharpe]]),AVERAGE(TradeDash[[#This Row],[n day Sharpe]:[2n day Sharpe]]),"")</f>
        <v>-0.15444286222940068</v>
      </c>
      <c r="H3928">
        <f ca="1">IF(ISNUMBER(TradeDash[[#This Row],[Sharpe Average]]),IF(TradeDash[[#This Row],[Sharpe Average]]&gt;$G$1,1,0),"")</f>
        <v>0</v>
      </c>
      <c r="I3928" s="2">
        <f ca="1">IF(ISNUMBER(TradeDash[[#This Row],[Signal]]),MAX(IF(AND(TradeDash[[#This Row],[Signal]]=1,I3927&lt;1),I3927+$E$1,IF(AND(TradeDash[[#This Row],[Signal]]=0,I3927&gt;0),I3927-$E$1,IF(AND(TradeDash[[#This Row],[Signal]]=1,I3927=1),I3927,IF(AND(TradeDash[[#This Row],[Signal]]=0,I3927=0),I3927,0)))),0),"")</f>
        <v>0</v>
      </c>
      <c r="J3928" s="3">
        <f ca="1">IF(ISNUMBER(TradeDash[[#This Row],[Position]]),TradeDash[[#This Row],[Position]]*D3929,"")</f>
        <v>0</v>
      </c>
      <c r="K3928" s="7">
        <f ca="1">K3927*IFERROR(1+TradeDash[[#This Row],[Port Return]],1)</f>
        <v>5947071.0712347636</v>
      </c>
      <c r="L3928" s="7">
        <f ca="1">IF(ISNUMBER(TradeDash[[#This Row],[Port Return]]),L3927*(1+TradeDash[[#This Row],[Returns]]),L3927)</f>
        <v>4972082.6709062103</v>
      </c>
    </row>
    <row r="3929" spans="1:12" x14ac:dyDescent="0.35">
      <c r="A3929" s="1">
        <v>42257</v>
      </c>
      <c r="B3929" s="16">
        <f>YEAR(TradeDash[[#This Row],[Date]])</f>
        <v>2015</v>
      </c>
      <c r="C3929">
        <v>7788.1</v>
      </c>
      <c r="D3929" s="3">
        <f>IFERROR(TradeDash[[#This Row],[Nifty]]/C3928-1,"")</f>
        <v>-3.9009541350113475E-3</v>
      </c>
      <c r="E3929">
        <f ca="1">IFERROR(AVERAGE(OFFSET(TradeDash[[#This Row],[Returns]],0,0,-n_days))/STDEV(OFFSET(TradeDash[[#This Row],[Returns]],0,0,-n_days)),"")</f>
        <v>-0.17831946615044125</v>
      </c>
      <c r="F3929">
        <f ca="1">IFERROR(AVERAGE(OFFSET(TradeDash[[#This Row],[Returns]],0,0,-n_days*2))/STDEV(OFFSET(TradeDash[[#This Row],[Returns]],0,0,-n_days*2)),"")</f>
        <v>-0.16875008037710562</v>
      </c>
      <c r="G3929">
        <f ca="1">IF(ISNUMBER(TradeDash[[#This Row],[2n day Sharpe]]),AVERAGE(TradeDash[[#This Row],[n day Sharpe]:[2n day Sharpe]]),"")</f>
        <v>-0.17353477326377342</v>
      </c>
      <c r="H3929">
        <f ca="1">IF(ISNUMBER(TradeDash[[#This Row],[Sharpe Average]]),IF(TradeDash[[#This Row],[Sharpe Average]]&gt;$G$1,1,0),"")</f>
        <v>0</v>
      </c>
      <c r="I3929" s="2">
        <f ca="1">IF(ISNUMBER(TradeDash[[#This Row],[Signal]]),MAX(IF(AND(TradeDash[[#This Row],[Signal]]=1,I3928&lt;1),I3928+$E$1,IF(AND(TradeDash[[#This Row],[Signal]]=0,I3928&gt;0),I3928-$E$1,IF(AND(TradeDash[[#This Row],[Signal]]=1,I3928=1),I3928,IF(AND(TradeDash[[#This Row],[Signal]]=0,I3928=0),I3928,0)))),0),"")</f>
        <v>0</v>
      </c>
      <c r="J3929" s="3">
        <f ca="1">IF(ISNUMBER(TradeDash[[#This Row],[Position]]),TradeDash[[#This Row],[Position]]*D3930,"")</f>
        <v>0</v>
      </c>
      <c r="K3929" s="7">
        <f ca="1">K3928*IFERROR(1+TradeDash[[#This Row],[Port Return]],1)</f>
        <v>5947071.0712347636</v>
      </c>
      <c r="L3929" s="7">
        <f ca="1">IF(ISNUMBER(TradeDash[[#This Row],[Port Return]]),L3928*(1+TradeDash[[#This Row],[Returns]]),L3928)</f>
        <v>4952686.8044515206</v>
      </c>
    </row>
    <row r="3930" spans="1:12" x14ac:dyDescent="0.35">
      <c r="A3930" s="1">
        <v>42258</v>
      </c>
      <c r="B3930" s="16">
        <f>YEAR(TradeDash[[#This Row],[Date]])</f>
        <v>2015</v>
      </c>
      <c r="C3930">
        <v>7789.3</v>
      </c>
      <c r="D3930" s="3">
        <f>IFERROR(TradeDash[[#This Row],[Nifty]]/C3929-1,"")</f>
        <v>1.5408122648663536E-4</v>
      </c>
      <c r="E3930">
        <f ca="1">IFERROR(AVERAGE(OFFSET(TradeDash[[#This Row],[Returns]],0,0,-n_days))/STDEV(OFFSET(TradeDash[[#This Row],[Returns]],0,0,-n_days)),"")</f>
        <v>-0.2395005302726648</v>
      </c>
      <c r="F3930">
        <f ca="1">IFERROR(AVERAGE(OFFSET(TradeDash[[#This Row],[Returns]],0,0,-n_days*2))/STDEV(OFFSET(TradeDash[[#This Row],[Returns]],0,0,-n_days*2)),"")</f>
        <v>-0.16884987844145377</v>
      </c>
      <c r="G3930">
        <f ca="1">IF(ISNUMBER(TradeDash[[#This Row],[2n day Sharpe]]),AVERAGE(TradeDash[[#This Row],[n day Sharpe]:[2n day Sharpe]]),"")</f>
        <v>-0.20417520435705927</v>
      </c>
      <c r="H3930">
        <f ca="1">IF(ISNUMBER(TradeDash[[#This Row],[Sharpe Average]]),IF(TradeDash[[#This Row],[Sharpe Average]]&gt;$G$1,1,0),"")</f>
        <v>0</v>
      </c>
      <c r="I3930" s="2">
        <f ca="1">IF(ISNUMBER(TradeDash[[#This Row],[Signal]]),MAX(IF(AND(TradeDash[[#This Row],[Signal]]=1,I3929&lt;1),I3929+$E$1,IF(AND(TradeDash[[#This Row],[Signal]]=0,I3929&gt;0),I3929-$E$1,IF(AND(TradeDash[[#This Row],[Signal]]=1,I3929=1),I3929,IF(AND(TradeDash[[#This Row],[Signal]]=0,I3929=0),I3929,0)))),0),"")</f>
        <v>0</v>
      </c>
      <c r="J3930" s="3">
        <f ca="1">IF(ISNUMBER(TradeDash[[#This Row],[Position]]),TradeDash[[#This Row],[Position]]*D3931,"")</f>
        <v>0</v>
      </c>
      <c r="K3930" s="7">
        <f ca="1">K3929*IFERROR(1+TradeDash[[#This Row],[Port Return]],1)</f>
        <v>5947071.0712347636</v>
      </c>
      <c r="L3930" s="7">
        <f ca="1">IF(ISNUMBER(TradeDash[[#This Row],[Port Return]]),L3929*(1+TradeDash[[#This Row],[Returns]]),L3929)</f>
        <v>4953449.9205087544</v>
      </c>
    </row>
    <row r="3931" spans="1:12" x14ac:dyDescent="0.35">
      <c r="A3931" s="1">
        <v>42261</v>
      </c>
      <c r="B3931" s="16">
        <f>YEAR(TradeDash[[#This Row],[Date]])</f>
        <v>2015</v>
      </c>
      <c r="C3931">
        <v>7872.25</v>
      </c>
      <c r="D3931" s="3">
        <f>IFERROR(TradeDash[[#This Row],[Nifty]]/C3930-1,"")</f>
        <v>1.0649223935398577E-2</v>
      </c>
      <c r="E3931">
        <f ca="1">IFERROR(AVERAGE(OFFSET(TradeDash[[#This Row],[Returns]],0,0,-n_days))/STDEV(OFFSET(TradeDash[[#This Row],[Returns]],0,0,-n_days)),"")</f>
        <v>-0.19314508372340297</v>
      </c>
      <c r="F3931">
        <f ca="1">IFERROR(AVERAGE(OFFSET(TradeDash[[#This Row],[Returns]],0,0,-n_days*2))/STDEV(OFFSET(TradeDash[[#This Row],[Returns]],0,0,-n_days*2)),"")</f>
        <v>-0.14729000590163849</v>
      </c>
      <c r="G3931">
        <f ca="1">IF(ISNUMBER(TradeDash[[#This Row],[2n day Sharpe]]),AVERAGE(TradeDash[[#This Row],[n day Sharpe]:[2n day Sharpe]]),"")</f>
        <v>-0.17021754481252072</v>
      </c>
      <c r="H3931">
        <f ca="1">IF(ISNUMBER(TradeDash[[#This Row],[Sharpe Average]]),IF(TradeDash[[#This Row],[Sharpe Average]]&gt;$G$1,1,0),"")</f>
        <v>0</v>
      </c>
      <c r="I3931" s="2">
        <f ca="1">IF(ISNUMBER(TradeDash[[#This Row],[Signal]]),MAX(IF(AND(TradeDash[[#This Row],[Signal]]=1,I3930&lt;1),I3930+$E$1,IF(AND(TradeDash[[#This Row],[Signal]]=0,I3930&gt;0),I3930-$E$1,IF(AND(TradeDash[[#This Row],[Signal]]=1,I3930=1),I3930,IF(AND(TradeDash[[#This Row],[Signal]]=0,I3930=0),I3930,0)))),0),"")</f>
        <v>0</v>
      </c>
      <c r="J3931" s="3">
        <f ca="1">IF(ISNUMBER(TradeDash[[#This Row],[Position]]),TradeDash[[#This Row],[Position]]*D3932,"")</f>
        <v>0</v>
      </c>
      <c r="K3931" s="7">
        <f ca="1">K3930*IFERROR(1+TradeDash[[#This Row],[Port Return]],1)</f>
        <v>5947071.0712347636</v>
      </c>
      <c r="L3931" s="7">
        <f ca="1">IF(ISNUMBER(TradeDash[[#This Row],[Port Return]]),L3930*(1+TradeDash[[#This Row],[Returns]]),L3930)</f>
        <v>5006200.3179650344</v>
      </c>
    </row>
    <row r="3932" spans="1:12" x14ac:dyDescent="0.35">
      <c r="A3932" s="1">
        <v>42262</v>
      </c>
      <c r="B3932" s="16">
        <f>YEAR(TradeDash[[#This Row],[Date]])</f>
        <v>2015</v>
      </c>
      <c r="C3932">
        <v>7829.1</v>
      </c>
      <c r="D3932" s="3">
        <f>IFERROR(TradeDash[[#This Row],[Nifty]]/C3931-1,"")</f>
        <v>-5.4812791768553693E-3</v>
      </c>
      <c r="E3932">
        <f ca="1">IFERROR(AVERAGE(OFFSET(TradeDash[[#This Row],[Returns]],0,0,-n_days))/STDEV(OFFSET(TradeDash[[#This Row],[Returns]],0,0,-n_days)),"")</f>
        <v>-0.20469596315825056</v>
      </c>
      <c r="F3932">
        <f ca="1">IFERROR(AVERAGE(OFFSET(TradeDash[[#This Row],[Returns]],0,0,-n_days*2))/STDEV(OFFSET(TradeDash[[#This Row],[Returns]],0,0,-n_days*2)),"")</f>
        <v>-0.1421340101328705</v>
      </c>
      <c r="G3932">
        <f ca="1">IF(ISNUMBER(TradeDash[[#This Row],[2n day Sharpe]]),AVERAGE(TradeDash[[#This Row],[n day Sharpe]:[2n day Sharpe]]),"")</f>
        <v>-0.17341498664556054</v>
      </c>
      <c r="H3932">
        <f ca="1">IF(ISNUMBER(TradeDash[[#This Row],[Sharpe Average]]),IF(TradeDash[[#This Row],[Sharpe Average]]&gt;$G$1,1,0),"")</f>
        <v>0</v>
      </c>
      <c r="I3932" s="2">
        <f ca="1">IF(ISNUMBER(TradeDash[[#This Row],[Signal]]),MAX(IF(AND(TradeDash[[#This Row],[Signal]]=1,I3931&lt;1),I3931+$E$1,IF(AND(TradeDash[[#This Row],[Signal]]=0,I3931&gt;0),I3931-$E$1,IF(AND(TradeDash[[#This Row],[Signal]]=1,I3931=1),I3931,IF(AND(TradeDash[[#This Row],[Signal]]=0,I3931=0),I3931,0)))),0),"")</f>
        <v>0</v>
      </c>
      <c r="J3932" s="3">
        <f ca="1">IF(ISNUMBER(TradeDash[[#This Row],[Position]]),TradeDash[[#This Row],[Position]]*D3933,"")</f>
        <v>0</v>
      </c>
      <c r="K3932" s="7">
        <f ca="1">K3931*IFERROR(1+TradeDash[[#This Row],[Port Return]],1)</f>
        <v>5947071.0712347636</v>
      </c>
      <c r="L3932" s="7">
        <f ca="1">IF(ISNUMBER(TradeDash[[#This Row],[Port Return]]),L3931*(1+TradeDash[[#This Row],[Returns]]),L3931)</f>
        <v>4978759.9364070063</v>
      </c>
    </row>
    <row r="3933" spans="1:12" x14ac:dyDescent="0.35">
      <c r="A3933" s="1">
        <v>42263</v>
      </c>
      <c r="B3933" s="16">
        <f>YEAR(TradeDash[[#This Row],[Date]])</f>
        <v>2015</v>
      </c>
      <c r="C3933">
        <v>7899.15</v>
      </c>
      <c r="D3933" s="3">
        <f>IFERROR(TradeDash[[#This Row],[Nifty]]/C3932-1,"")</f>
        <v>8.9473885887265681E-3</v>
      </c>
      <c r="E3933">
        <f ca="1">IFERROR(AVERAGE(OFFSET(TradeDash[[#This Row],[Returns]],0,0,-n_days))/STDEV(OFFSET(TradeDash[[#This Row],[Returns]],0,0,-n_days)),"")</f>
        <v>-0.18787066059697152</v>
      </c>
      <c r="F3933">
        <f ca="1">IFERROR(AVERAGE(OFFSET(TradeDash[[#This Row],[Returns]],0,0,-n_days*2))/STDEV(OFFSET(TradeDash[[#This Row],[Returns]],0,0,-n_days*2)),"")</f>
        <v>-0.14856813133203081</v>
      </c>
      <c r="G3933">
        <f ca="1">IF(ISNUMBER(TradeDash[[#This Row],[2n day Sharpe]]),AVERAGE(TradeDash[[#This Row],[n day Sharpe]:[2n day Sharpe]]),"")</f>
        <v>-0.16821939596450117</v>
      </c>
      <c r="H3933">
        <f ca="1">IF(ISNUMBER(TradeDash[[#This Row],[Sharpe Average]]),IF(TradeDash[[#This Row],[Sharpe Average]]&gt;$G$1,1,0),"")</f>
        <v>0</v>
      </c>
      <c r="I3933" s="2">
        <f ca="1">IF(ISNUMBER(TradeDash[[#This Row],[Signal]]),MAX(IF(AND(TradeDash[[#This Row],[Signal]]=1,I3932&lt;1),I3932+$E$1,IF(AND(TradeDash[[#This Row],[Signal]]=0,I3932&gt;0),I3932-$E$1,IF(AND(TradeDash[[#This Row],[Signal]]=1,I3932=1),I3932,IF(AND(TradeDash[[#This Row],[Signal]]=0,I3932=0),I3932,0)))),0),"")</f>
        <v>0</v>
      </c>
      <c r="J3933" s="3">
        <f ca="1">IF(ISNUMBER(TradeDash[[#This Row],[Position]]),TradeDash[[#This Row],[Position]]*D3934,"")</f>
        <v>0</v>
      </c>
      <c r="K3933" s="7">
        <f ca="1">K3932*IFERROR(1+TradeDash[[#This Row],[Port Return]],1)</f>
        <v>5947071.0712347636</v>
      </c>
      <c r="L3933" s="7">
        <f ca="1">IF(ISNUMBER(TradeDash[[#This Row],[Port Return]]),L3932*(1+TradeDash[[#This Row],[Returns]]),L3932)</f>
        <v>5023306.8362480234</v>
      </c>
    </row>
    <row r="3934" spans="1:12" x14ac:dyDescent="0.35">
      <c r="A3934" s="1">
        <v>42265</v>
      </c>
      <c r="B3934" s="16">
        <f>YEAR(TradeDash[[#This Row],[Date]])</f>
        <v>2015</v>
      </c>
      <c r="C3934">
        <v>7981.9</v>
      </c>
      <c r="D3934" s="3">
        <f>IFERROR(TradeDash[[#This Row],[Nifty]]/C3933-1,"")</f>
        <v>1.0475810688491904E-2</v>
      </c>
      <c r="E3934">
        <f ca="1">IFERROR(AVERAGE(OFFSET(TradeDash[[#This Row],[Returns]],0,0,-n_days))/STDEV(OFFSET(TradeDash[[#This Row],[Returns]],0,0,-n_days)),"")</f>
        <v>-0.1200183983777386</v>
      </c>
      <c r="F3934">
        <f ca="1">IFERROR(AVERAGE(OFFSET(TradeDash[[#This Row],[Returns]],0,0,-n_days*2))/STDEV(OFFSET(TradeDash[[#This Row],[Returns]],0,0,-n_days*2)),"")</f>
        <v>-0.1202490128478505</v>
      </c>
      <c r="G3934">
        <f ca="1">IF(ISNUMBER(TradeDash[[#This Row],[2n day Sharpe]]),AVERAGE(TradeDash[[#This Row],[n day Sharpe]:[2n day Sharpe]]),"")</f>
        <v>-0.12013370561279454</v>
      </c>
      <c r="H3934">
        <f ca="1">IF(ISNUMBER(TradeDash[[#This Row],[Sharpe Average]]),IF(TradeDash[[#This Row],[Sharpe Average]]&gt;$G$1,1,0),"")</f>
        <v>0</v>
      </c>
      <c r="I3934" s="2">
        <f ca="1">IF(ISNUMBER(TradeDash[[#This Row],[Signal]]),MAX(IF(AND(TradeDash[[#This Row],[Signal]]=1,I3933&lt;1),I3933+$E$1,IF(AND(TradeDash[[#This Row],[Signal]]=0,I3933&gt;0),I3933-$E$1,IF(AND(TradeDash[[#This Row],[Signal]]=1,I3933=1),I3933,IF(AND(TradeDash[[#This Row],[Signal]]=0,I3933=0),I3933,0)))),0),"")</f>
        <v>0</v>
      </c>
      <c r="J3934" s="3">
        <f ca="1">IF(ISNUMBER(TradeDash[[#This Row],[Position]]),TradeDash[[#This Row],[Position]]*D3935,"")</f>
        <v>0</v>
      </c>
      <c r="K3934" s="7">
        <f ca="1">K3933*IFERROR(1+TradeDash[[#This Row],[Port Return]],1)</f>
        <v>5947071.0712347636</v>
      </c>
      <c r="L3934" s="7">
        <f ca="1">IF(ISNUMBER(TradeDash[[#This Row],[Port Return]]),L3933*(1+TradeDash[[#This Row],[Returns]]),L3933)</f>
        <v>5075930.047694765</v>
      </c>
    </row>
    <row r="3935" spans="1:12" x14ac:dyDescent="0.35">
      <c r="A3935" s="1">
        <v>42268</v>
      </c>
      <c r="B3935" s="16">
        <f>YEAR(TradeDash[[#This Row],[Date]])</f>
        <v>2015</v>
      </c>
      <c r="C3935">
        <v>7977.1</v>
      </c>
      <c r="D3935" s="3">
        <f>IFERROR(TradeDash[[#This Row],[Nifty]]/C3934-1,"")</f>
        <v>-6.0136057830828538E-4</v>
      </c>
      <c r="E3935">
        <f ca="1">IFERROR(AVERAGE(OFFSET(TradeDash[[#This Row],[Returns]],0,0,-n_days))/STDEV(OFFSET(TradeDash[[#This Row],[Returns]],0,0,-n_days)),"")</f>
        <v>-9.8477233607579345E-2</v>
      </c>
      <c r="F3935">
        <f ca="1">IFERROR(AVERAGE(OFFSET(TradeDash[[#This Row],[Returns]],0,0,-n_days*2))/STDEV(OFFSET(TradeDash[[#This Row],[Returns]],0,0,-n_days*2)),"")</f>
        <v>-0.10775023042568109</v>
      </c>
      <c r="G3935">
        <f ca="1">IF(ISNUMBER(TradeDash[[#This Row],[2n day Sharpe]]),AVERAGE(TradeDash[[#This Row],[n day Sharpe]:[2n day Sharpe]]),"")</f>
        <v>-0.10311373201663021</v>
      </c>
      <c r="H3935">
        <f ca="1">IF(ISNUMBER(TradeDash[[#This Row],[Sharpe Average]]),IF(TradeDash[[#This Row],[Sharpe Average]]&gt;$G$1,1,0),"")</f>
        <v>0</v>
      </c>
      <c r="I3935" s="2">
        <f ca="1">IF(ISNUMBER(TradeDash[[#This Row],[Signal]]),MAX(IF(AND(TradeDash[[#This Row],[Signal]]=1,I3934&lt;1),I3934+$E$1,IF(AND(TradeDash[[#This Row],[Signal]]=0,I3934&gt;0),I3934-$E$1,IF(AND(TradeDash[[#This Row],[Signal]]=1,I3934=1),I3934,IF(AND(TradeDash[[#This Row],[Signal]]=0,I3934=0),I3934,0)))),0),"")</f>
        <v>0</v>
      </c>
      <c r="J3935" s="3">
        <f ca="1">IF(ISNUMBER(TradeDash[[#This Row],[Position]]),TradeDash[[#This Row],[Position]]*D3936,"")</f>
        <v>0</v>
      </c>
      <c r="K3935" s="7">
        <f ca="1">K3934*IFERROR(1+TradeDash[[#This Row],[Port Return]],1)</f>
        <v>5947071.0712347636</v>
      </c>
      <c r="L3935" s="7">
        <f ca="1">IF(ISNUMBER(TradeDash[[#This Row],[Port Return]]),L3934*(1+TradeDash[[#This Row],[Returns]]),L3934)</f>
        <v>5072877.5834658314</v>
      </c>
    </row>
    <row r="3936" spans="1:12" x14ac:dyDescent="0.35">
      <c r="A3936" s="1">
        <v>42269</v>
      </c>
      <c r="B3936" s="16">
        <f>YEAR(TradeDash[[#This Row],[Date]])</f>
        <v>2015</v>
      </c>
      <c r="C3936">
        <v>7812</v>
      </c>
      <c r="D3936" s="3">
        <f>IFERROR(TradeDash[[#This Row],[Nifty]]/C3935-1,"")</f>
        <v>-2.0696744430933611E-2</v>
      </c>
      <c r="E3936">
        <f ca="1">IFERROR(AVERAGE(OFFSET(TradeDash[[#This Row],[Returns]],0,0,-n_days))/STDEV(OFFSET(TradeDash[[#This Row],[Returns]],0,0,-n_days)),"")</f>
        <v>7.8494362438956983E-3</v>
      </c>
      <c r="F3936">
        <f ca="1">IFERROR(AVERAGE(OFFSET(TradeDash[[#This Row],[Returns]],0,0,-n_days*2))/STDEV(OFFSET(TradeDash[[#This Row],[Returns]],0,0,-n_days*2)),"")</f>
        <v>-0.11051902749225605</v>
      </c>
      <c r="G3936">
        <f ca="1">IF(ISNUMBER(TradeDash[[#This Row],[2n day Sharpe]]),AVERAGE(TradeDash[[#This Row],[n day Sharpe]:[2n day Sharpe]]),"")</f>
        <v>-5.1334795624180175E-2</v>
      </c>
      <c r="H3936">
        <f ca="1">IF(ISNUMBER(TradeDash[[#This Row],[Sharpe Average]]),IF(TradeDash[[#This Row],[Sharpe Average]]&gt;$G$1,1,0),"")</f>
        <v>0</v>
      </c>
      <c r="I3936" s="2">
        <f ca="1">IF(ISNUMBER(TradeDash[[#This Row],[Signal]]),MAX(IF(AND(TradeDash[[#This Row],[Signal]]=1,I3935&lt;1),I3935+$E$1,IF(AND(TradeDash[[#This Row],[Signal]]=0,I3935&gt;0),I3935-$E$1,IF(AND(TradeDash[[#This Row],[Signal]]=1,I3935=1),I3935,IF(AND(TradeDash[[#This Row],[Signal]]=0,I3935=0),I3935,0)))),0),"")</f>
        <v>0</v>
      </c>
      <c r="J3936" s="3">
        <f ca="1">IF(ISNUMBER(TradeDash[[#This Row],[Position]]),TradeDash[[#This Row],[Position]]*D3937,"")</f>
        <v>0</v>
      </c>
      <c r="K3936" s="7">
        <f ca="1">K3935*IFERROR(1+TradeDash[[#This Row],[Port Return]],1)</f>
        <v>5947071.0712347636</v>
      </c>
      <c r="L3936" s="7">
        <f ca="1">IF(ISNUMBER(TradeDash[[#This Row],[Port Return]]),L3935*(1+TradeDash[[#This Row],[Returns]]),L3935)</f>
        <v>4967885.5325914267</v>
      </c>
    </row>
    <row r="3937" spans="1:12" x14ac:dyDescent="0.35">
      <c r="A3937" s="1">
        <v>42270</v>
      </c>
      <c r="B3937" s="16">
        <f>YEAR(TradeDash[[#This Row],[Date]])</f>
        <v>2015</v>
      </c>
      <c r="C3937">
        <v>7845.95</v>
      </c>
      <c r="D3937" s="3">
        <f>IFERROR(TradeDash[[#This Row],[Nifty]]/C3936-1,"")</f>
        <v>4.3458781362006871E-3</v>
      </c>
      <c r="E3937">
        <f ca="1">IFERROR(AVERAGE(OFFSET(TradeDash[[#This Row],[Returns]],0,0,-n_days))/STDEV(OFFSET(TradeDash[[#This Row],[Returns]],0,0,-n_days)),"")</f>
        <v>-1.0159936878629997E-2</v>
      </c>
      <c r="F3937">
        <f ca="1">IFERROR(AVERAGE(OFFSET(TradeDash[[#This Row],[Returns]],0,0,-n_days*2))/STDEV(OFFSET(TradeDash[[#This Row],[Returns]],0,0,-n_days*2)),"")</f>
        <v>-9.7811207334476832E-2</v>
      </c>
      <c r="G3937">
        <f ca="1">IF(ISNUMBER(TradeDash[[#This Row],[2n day Sharpe]]),AVERAGE(TradeDash[[#This Row],[n day Sharpe]:[2n day Sharpe]]),"")</f>
        <v>-5.3985572106553414E-2</v>
      </c>
      <c r="H3937">
        <f ca="1">IF(ISNUMBER(TradeDash[[#This Row],[Sharpe Average]]),IF(TradeDash[[#This Row],[Sharpe Average]]&gt;$G$1,1,0),"")</f>
        <v>0</v>
      </c>
      <c r="I3937" s="2">
        <f ca="1">IF(ISNUMBER(TradeDash[[#This Row],[Signal]]),MAX(IF(AND(TradeDash[[#This Row],[Signal]]=1,I3936&lt;1),I3936+$E$1,IF(AND(TradeDash[[#This Row],[Signal]]=0,I3936&gt;0),I3936-$E$1,IF(AND(TradeDash[[#This Row],[Signal]]=1,I3936=1),I3936,IF(AND(TradeDash[[#This Row],[Signal]]=0,I3936=0),I3936,0)))),0),"")</f>
        <v>0</v>
      </c>
      <c r="J3937" s="3">
        <f ca="1">IF(ISNUMBER(TradeDash[[#This Row],[Position]]),TradeDash[[#This Row],[Position]]*D3938,"")</f>
        <v>0</v>
      </c>
      <c r="K3937" s="7">
        <f ca="1">K3936*IFERROR(1+TradeDash[[#This Row],[Port Return]],1)</f>
        <v>5947071.0712347636</v>
      </c>
      <c r="L3937" s="7">
        <f ca="1">IF(ISNUMBER(TradeDash[[#This Row],[Port Return]]),L3936*(1+TradeDash[[#This Row],[Returns]]),L3936)</f>
        <v>4989475.3577106632</v>
      </c>
    </row>
    <row r="3938" spans="1:12" x14ac:dyDescent="0.35">
      <c r="A3938" s="1">
        <v>42271</v>
      </c>
      <c r="B3938" s="16">
        <f>YEAR(TradeDash[[#This Row],[Date]])</f>
        <v>2015</v>
      </c>
      <c r="C3938">
        <v>7868.5</v>
      </c>
      <c r="D3938" s="3">
        <f>IFERROR(TradeDash[[#This Row],[Nifty]]/C3937-1,"")</f>
        <v>2.8740942779394985E-3</v>
      </c>
      <c r="E3938">
        <f ca="1">IFERROR(AVERAGE(OFFSET(TradeDash[[#This Row],[Returns]],0,0,-n_days))/STDEV(OFFSET(TradeDash[[#This Row],[Returns]],0,0,-n_days)),"")</f>
        <v>4.3560930623141585E-2</v>
      </c>
      <c r="F3938">
        <f ca="1">IFERROR(AVERAGE(OFFSET(TradeDash[[#This Row],[Returns]],0,0,-n_days*2))/STDEV(OFFSET(TradeDash[[#This Row],[Returns]],0,0,-n_days*2)),"")</f>
        <v>-0.10084355653614455</v>
      </c>
      <c r="G3938">
        <f ca="1">IF(ISNUMBER(TradeDash[[#This Row],[2n day Sharpe]]),AVERAGE(TradeDash[[#This Row],[n day Sharpe]:[2n day Sharpe]]),"")</f>
        <v>-2.8641312956501481E-2</v>
      </c>
      <c r="H3938">
        <f ca="1">IF(ISNUMBER(TradeDash[[#This Row],[Sharpe Average]]),IF(TradeDash[[#This Row],[Sharpe Average]]&gt;$G$1,1,0),"")</f>
        <v>0</v>
      </c>
      <c r="I3938" s="2">
        <f ca="1">IF(ISNUMBER(TradeDash[[#This Row],[Signal]]),MAX(IF(AND(TradeDash[[#This Row],[Signal]]=1,I3937&lt;1),I3937+$E$1,IF(AND(TradeDash[[#This Row],[Signal]]=0,I3937&gt;0),I3937-$E$1,IF(AND(TradeDash[[#This Row],[Signal]]=1,I3937=1),I3937,IF(AND(TradeDash[[#This Row],[Signal]]=0,I3937=0),I3937,0)))),0),"")</f>
        <v>0</v>
      </c>
      <c r="J3938" s="3">
        <f ca="1">IF(ISNUMBER(TradeDash[[#This Row],[Position]]),TradeDash[[#This Row],[Position]]*D3939,"")</f>
        <v>0</v>
      </c>
      <c r="K3938" s="7">
        <f ca="1">K3937*IFERROR(1+TradeDash[[#This Row],[Port Return]],1)</f>
        <v>5947071.0712347636</v>
      </c>
      <c r="L3938" s="7">
        <f ca="1">IF(ISNUMBER(TradeDash[[#This Row],[Port Return]]),L3937*(1+TradeDash[[#This Row],[Returns]]),L3937)</f>
        <v>5003815.5802861797</v>
      </c>
    </row>
    <row r="3939" spans="1:12" x14ac:dyDescent="0.35">
      <c r="A3939" s="1">
        <v>42275</v>
      </c>
      <c r="B3939" s="16">
        <f>YEAR(TradeDash[[#This Row],[Date]])</f>
        <v>2015</v>
      </c>
      <c r="C3939">
        <v>7795.7</v>
      </c>
      <c r="D3939" s="3">
        <f>IFERROR(TradeDash[[#This Row],[Nifty]]/C3938-1,"")</f>
        <v>-9.2520810827985134E-3</v>
      </c>
      <c r="E3939">
        <f ca="1">IFERROR(AVERAGE(OFFSET(TradeDash[[#This Row],[Returns]],0,0,-n_days))/STDEV(OFFSET(TradeDash[[#This Row],[Returns]],0,0,-n_days)),"")</f>
        <v>-7.2271107537875898E-2</v>
      </c>
      <c r="F3939">
        <f ca="1">IFERROR(AVERAGE(OFFSET(TradeDash[[#This Row],[Returns]],0,0,-n_days*2))/STDEV(OFFSET(TradeDash[[#This Row],[Returns]],0,0,-n_days*2)),"")</f>
        <v>-0.12649692644892091</v>
      </c>
      <c r="G3939">
        <f ca="1">IF(ISNUMBER(TradeDash[[#This Row],[2n day Sharpe]]),AVERAGE(TradeDash[[#This Row],[n day Sharpe]:[2n day Sharpe]]),"")</f>
        <v>-9.9384016993398411E-2</v>
      </c>
      <c r="H3939">
        <f ca="1">IF(ISNUMBER(TradeDash[[#This Row],[Sharpe Average]]),IF(TradeDash[[#This Row],[Sharpe Average]]&gt;$G$1,1,0),"")</f>
        <v>0</v>
      </c>
      <c r="I3939" s="2">
        <f ca="1">IF(ISNUMBER(TradeDash[[#This Row],[Signal]]),MAX(IF(AND(TradeDash[[#This Row],[Signal]]=1,I3938&lt;1),I3938+$E$1,IF(AND(TradeDash[[#This Row],[Signal]]=0,I3938&gt;0),I3938-$E$1,IF(AND(TradeDash[[#This Row],[Signal]]=1,I3938=1),I3938,IF(AND(TradeDash[[#This Row],[Signal]]=0,I3938=0),I3938,0)))),0),"")</f>
        <v>0</v>
      </c>
      <c r="J3939" s="3">
        <f ca="1">IF(ISNUMBER(TradeDash[[#This Row],[Position]]),TradeDash[[#This Row],[Position]]*D3940,"")</f>
        <v>0</v>
      </c>
      <c r="K3939" s="7">
        <f ca="1">K3938*IFERROR(1+TradeDash[[#This Row],[Port Return]],1)</f>
        <v>5947071.0712347636</v>
      </c>
      <c r="L3939" s="7">
        <f ca="1">IF(ISNUMBER(TradeDash[[#This Row],[Port Return]]),L3938*(1+TradeDash[[#This Row],[Returns]]),L3938)</f>
        <v>4957519.8728140015</v>
      </c>
    </row>
    <row r="3940" spans="1:12" x14ac:dyDescent="0.35">
      <c r="A3940" s="1">
        <v>42276</v>
      </c>
      <c r="B3940" s="16">
        <f>YEAR(TradeDash[[#This Row],[Date]])</f>
        <v>2015</v>
      </c>
      <c r="C3940">
        <v>7843.3</v>
      </c>
      <c r="D3940" s="3">
        <f>IFERROR(TradeDash[[#This Row],[Nifty]]/C3939-1,"")</f>
        <v>6.105930192285447E-3</v>
      </c>
      <c r="E3940">
        <f ca="1">IFERROR(AVERAGE(OFFSET(TradeDash[[#This Row],[Returns]],0,0,-n_days))/STDEV(OFFSET(TradeDash[[#This Row],[Returns]],0,0,-n_days)),"")</f>
        <v>-7.4632353547377531E-2</v>
      </c>
      <c r="F3940">
        <f ca="1">IFERROR(AVERAGE(OFFSET(TradeDash[[#This Row],[Returns]],0,0,-n_days*2))/STDEV(OFFSET(TradeDash[[#This Row],[Returns]],0,0,-n_days*2)),"")</f>
        <v>-0.14017674938671784</v>
      </c>
      <c r="G3940">
        <f ca="1">IF(ISNUMBER(TradeDash[[#This Row],[2n day Sharpe]]),AVERAGE(TradeDash[[#This Row],[n day Sharpe]:[2n day Sharpe]]),"")</f>
        <v>-0.10740455146704769</v>
      </c>
      <c r="H3940">
        <f ca="1">IF(ISNUMBER(TradeDash[[#This Row],[Sharpe Average]]),IF(TradeDash[[#This Row],[Sharpe Average]]&gt;$G$1,1,0),"")</f>
        <v>0</v>
      </c>
      <c r="I3940" s="2">
        <f ca="1">IF(ISNUMBER(TradeDash[[#This Row],[Signal]]),MAX(IF(AND(TradeDash[[#This Row],[Signal]]=1,I3939&lt;1),I3939+$E$1,IF(AND(TradeDash[[#This Row],[Signal]]=0,I3939&gt;0),I3939-$E$1,IF(AND(TradeDash[[#This Row],[Signal]]=1,I3939=1),I3939,IF(AND(TradeDash[[#This Row],[Signal]]=0,I3939=0),I3939,0)))),0),"")</f>
        <v>0</v>
      </c>
      <c r="J3940" s="3">
        <f ca="1">IF(ISNUMBER(TradeDash[[#This Row],[Position]]),TradeDash[[#This Row],[Position]]*D3941,"")</f>
        <v>0</v>
      </c>
      <c r="K3940" s="7">
        <f ca="1">K3939*IFERROR(1+TradeDash[[#This Row],[Port Return]],1)</f>
        <v>5947071.0712347636</v>
      </c>
      <c r="L3940" s="7">
        <f ca="1">IF(ISNUMBER(TradeDash[[#This Row],[Port Return]]),L3939*(1+TradeDash[[#This Row],[Returns]]),L3939)</f>
        <v>4987790.1430842718</v>
      </c>
    </row>
    <row r="3941" spans="1:12" x14ac:dyDescent="0.35">
      <c r="A3941" s="1">
        <v>42277</v>
      </c>
      <c r="B3941" s="16">
        <f>YEAR(TradeDash[[#This Row],[Date]])</f>
        <v>2015</v>
      </c>
      <c r="C3941">
        <v>7948.9</v>
      </c>
      <c r="D3941" s="3">
        <f>IFERROR(TradeDash[[#This Row],[Nifty]]/C3940-1,"")</f>
        <v>1.3463720627796993E-2</v>
      </c>
      <c r="E3941">
        <f ca="1">IFERROR(AVERAGE(OFFSET(TradeDash[[#This Row],[Returns]],0,0,-n_days))/STDEV(OFFSET(TradeDash[[#This Row],[Returns]],0,0,-n_days)),"")</f>
        <v>-4.8803137052690392E-3</v>
      </c>
      <c r="F3941">
        <f ca="1">IFERROR(AVERAGE(OFFSET(TradeDash[[#This Row],[Returns]],0,0,-n_days*2))/STDEV(OFFSET(TradeDash[[#This Row],[Returns]],0,0,-n_days*2)),"")</f>
        <v>-0.11706983032877882</v>
      </c>
      <c r="G3941">
        <f ca="1">IF(ISNUMBER(TradeDash[[#This Row],[2n day Sharpe]]),AVERAGE(TradeDash[[#This Row],[n day Sharpe]:[2n day Sharpe]]),"")</f>
        <v>-6.0975072017023929E-2</v>
      </c>
      <c r="H3941">
        <f ca="1">IF(ISNUMBER(TradeDash[[#This Row],[Sharpe Average]]),IF(TradeDash[[#This Row],[Sharpe Average]]&gt;$G$1,1,0),"")</f>
        <v>0</v>
      </c>
      <c r="I3941" s="2">
        <f ca="1">IF(ISNUMBER(TradeDash[[#This Row],[Signal]]),MAX(IF(AND(TradeDash[[#This Row],[Signal]]=1,I3940&lt;1),I3940+$E$1,IF(AND(TradeDash[[#This Row],[Signal]]=0,I3940&gt;0),I3940-$E$1,IF(AND(TradeDash[[#This Row],[Signal]]=1,I3940=1),I3940,IF(AND(TradeDash[[#This Row],[Signal]]=0,I3940=0),I3940,0)))),0),"")</f>
        <v>0</v>
      </c>
      <c r="J3941" s="3">
        <f ca="1">IF(ISNUMBER(TradeDash[[#This Row],[Position]]),TradeDash[[#This Row],[Position]]*D3942,"")</f>
        <v>0</v>
      </c>
      <c r="K3941" s="7">
        <f ca="1">K3940*IFERROR(1+TradeDash[[#This Row],[Port Return]],1)</f>
        <v>5947071.0712347636</v>
      </c>
      <c r="L3941" s="7">
        <f ca="1">IF(ISNUMBER(TradeDash[[#This Row],[Port Return]]),L3940*(1+TradeDash[[#This Row],[Returns]]),L3940)</f>
        <v>5054944.3561208379</v>
      </c>
    </row>
    <row r="3942" spans="1:12" x14ac:dyDescent="0.35">
      <c r="A3942" s="1">
        <v>42278</v>
      </c>
      <c r="B3942" s="16">
        <f>YEAR(TradeDash[[#This Row],[Date]])</f>
        <v>2015</v>
      </c>
      <c r="C3942">
        <v>7950.9</v>
      </c>
      <c r="D3942" s="3">
        <f>IFERROR(TradeDash[[#This Row],[Nifty]]/C3941-1,"")</f>
        <v>2.5160714061067679E-4</v>
      </c>
      <c r="E3942">
        <f ca="1">IFERROR(AVERAGE(OFFSET(TradeDash[[#This Row],[Returns]],0,0,-n_days))/STDEV(OFFSET(TradeDash[[#This Row],[Returns]],0,0,-n_days)),"")</f>
        <v>9.6092775357925583E-2</v>
      </c>
      <c r="F3942">
        <f ca="1">IFERROR(AVERAGE(OFFSET(TradeDash[[#This Row],[Returns]],0,0,-n_days*2))/STDEV(OFFSET(TradeDash[[#This Row],[Returns]],0,0,-n_days*2)),"")</f>
        <v>-0.11134356891259138</v>
      </c>
      <c r="G3942">
        <f ca="1">IF(ISNUMBER(TradeDash[[#This Row],[2n day Sharpe]]),AVERAGE(TradeDash[[#This Row],[n day Sharpe]:[2n day Sharpe]]),"")</f>
        <v>-7.625396777332899E-3</v>
      </c>
      <c r="H3942">
        <f ca="1">IF(ISNUMBER(TradeDash[[#This Row],[Sharpe Average]]),IF(TradeDash[[#This Row],[Sharpe Average]]&gt;$G$1,1,0),"")</f>
        <v>0</v>
      </c>
      <c r="I3942" s="2">
        <f ca="1">IF(ISNUMBER(TradeDash[[#This Row],[Signal]]),MAX(IF(AND(TradeDash[[#This Row],[Signal]]=1,I3941&lt;1),I3941+$E$1,IF(AND(TradeDash[[#This Row],[Signal]]=0,I3941&gt;0),I3941-$E$1,IF(AND(TradeDash[[#This Row],[Signal]]=1,I3941=1),I3941,IF(AND(TradeDash[[#This Row],[Signal]]=0,I3941=0),I3941,0)))),0),"")</f>
        <v>0</v>
      </c>
      <c r="J3942" s="3">
        <f ca="1">IF(ISNUMBER(TradeDash[[#This Row],[Position]]),TradeDash[[#This Row],[Position]]*D3943,"")</f>
        <v>0</v>
      </c>
      <c r="K3942" s="7">
        <f ca="1">K3941*IFERROR(1+TradeDash[[#This Row],[Port Return]],1)</f>
        <v>5947071.0712347636</v>
      </c>
      <c r="L3942" s="7">
        <f ca="1">IF(ISNUMBER(TradeDash[[#This Row],[Port Return]]),L3941*(1+TradeDash[[#This Row],[Returns]]),L3941)</f>
        <v>5056216.216216227</v>
      </c>
    </row>
    <row r="3943" spans="1:12" x14ac:dyDescent="0.35">
      <c r="A3943" s="1">
        <v>42282</v>
      </c>
      <c r="B3943" s="16">
        <f>YEAR(TradeDash[[#This Row],[Date]])</f>
        <v>2015</v>
      </c>
      <c r="C3943">
        <v>8119.3</v>
      </c>
      <c r="D3943" s="3">
        <f>IFERROR(TradeDash[[#This Row],[Nifty]]/C3942-1,"")</f>
        <v>2.1179992202140729E-2</v>
      </c>
      <c r="E3943">
        <f ca="1">IFERROR(AVERAGE(OFFSET(TradeDash[[#This Row],[Returns]],0,0,-n_days))/STDEV(OFFSET(TradeDash[[#This Row],[Returns]],0,0,-n_days)),"")</f>
        <v>0.21502708790546984</v>
      </c>
      <c r="F3943">
        <f ca="1">IFERROR(AVERAGE(OFFSET(TradeDash[[#This Row],[Returns]],0,0,-n_days*2))/STDEV(OFFSET(TradeDash[[#This Row],[Returns]],0,0,-n_days*2)),"")</f>
        <v>-8.2871589003063073E-2</v>
      </c>
      <c r="G3943">
        <f ca="1">IF(ISNUMBER(TradeDash[[#This Row],[2n day Sharpe]]),AVERAGE(TradeDash[[#This Row],[n day Sharpe]:[2n day Sharpe]]),"")</f>
        <v>6.6077749451203385E-2</v>
      </c>
      <c r="H3943">
        <f ca="1">IF(ISNUMBER(TradeDash[[#This Row],[Sharpe Average]]),IF(TradeDash[[#This Row],[Sharpe Average]]&gt;$G$1,1,0),"")</f>
        <v>1</v>
      </c>
      <c r="I3943" s="2">
        <f ca="1">IF(ISNUMBER(TradeDash[[#This Row],[Signal]]),MAX(IF(AND(TradeDash[[#This Row],[Signal]]=1,I3942&lt;1),I3942+$E$1,IF(AND(TradeDash[[#This Row],[Signal]]=0,I3942&gt;0),I3942-$E$1,IF(AND(TradeDash[[#This Row],[Signal]]=1,I3942=1),I3942,IF(AND(TradeDash[[#This Row],[Signal]]=0,I3942=0),I3942,0)))),0),"")</f>
        <v>0.2</v>
      </c>
      <c r="J3943" s="3">
        <f ca="1">IF(ISNUMBER(TradeDash[[#This Row],[Position]]),TradeDash[[#This Row],[Position]]*D3944,"")</f>
        <v>8.2765755668590124E-4</v>
      </c>
      <c r="K3943" s="7">
        <f ca="1">K3942*IFERROR(1+TradeDash[[#This Row],[Port Return]],1)</f>
        <v>5951993.2095470196</v>
      </c>
      <c r="L3943" s="7">
        <f ca="1">IF(ISNUMBER(TradeDash[[#This Row],[Port Return]]),L3942*(1+TradeDash[[#This Row],[Returns]]),L3942)</f>
        <v>5163306.8362480244</v>
      </c>
    </row>
    <row r="3944" spans="1:12" x14ac:dyDescent="0.35">
      <c r="A3944" s="1">
        <v>42283</v>
      </c>
      <c r="B3944" s="16">
        <f>YEAR(TradeDash[[#This Row],[Date]])</f>
        <v>2015</v>
      </c>
      <c r="C3944">
        <v>8152.9</v>
      </c>
      <c r="D3944" s="3">
        <f>IFERROR(TradeDash[[#This Row],[Nifty]]/C3943-1,"")</f>
        <v>4.1382877834295062E-3</v>
      </c>
      <c r="E3944">
        <f ca="1">IFERROR(AVERAGE(OFFSET(TradeDash[[#This Row],[Returns]],0,0,-n_days))/STDEV(OFFSET(TradeDash[[#This Row],[Returns]],0,0,-n_days)),"")</f>
        <v>0.17963339541064594</v>
      </c>
      <c r="F3944">
        <f ca="1">IFERROR(AVERAGE(OFFSET(TradeDash[[#This Row],[Returns]],0,0,-n_days*2))/STDEV(OFFSET(TradeDash[[#This Row],[Returns]],0,0,-n_days*2)),"")</f>
        <v>-7.990845674829479E-2</v>
      </c>
      <c r="G3944">
        <f ca="1">IF(ISNUMBER(TradeDash[[#This Row],[2n day Sharpe]]),AVERAGE(TradeDash[[#This Row],[n day Sharpe]:[2n day Sharpe]]),"")</f>
        <v>4.9862469331175573E-2</v>
      </c>
      <c r="H3944">
        <f ca="1">IF(ISNUMBER(TradeDash[[#This Row],[Sharpe Average]]),IF(TradeDash[[#This Row],[Sharpe Average]]&gt;$G$1,1,0),"")</f>
        <v>1</v>
      </c>
      <c r="I3944" s="2">
        <f ca="1">IF(ISNUMBER(TradeDash[[#This Row],[Signal]]),MAX(IF(AND(TradeDash[[#This Row],[Signal]]=1,I3943&lt;1),I3943+$E$1,IF(AND(TradeDash[[#This Row],[Signal]]=0,I3943&gt;0),I3943-$E$1,IF(AND(TradeDash[[#This Row],[Signal]]=1,I3943=1),I3943,IF(AND(TradeDash[[#This Row],[Signal]]=0,I3943=0),I3943,0)))),0),"")</f>
        <v>0.4</v>
      </c>
      <c r="J3944" s="3">
        <f ca="1">IF(ISNUMBER(TradeDash[[#This Row],[Position]]),TradeDash[[#This Row],[Position]]*D3945,"")</f>
        <v>1.2020262728599464E-3</v>
      </c>
      <c r="K3944" s="7">
        <f ca="1">K3943*IFERROR(1+TradeDash[[#This Row],[Port Return]],1)</f>
        <v>5959147.66176078</v>
      </c>
      <c r="L3944" s="7">
        <f ca="1">IF(ISNUMBER(TradeDash[[#This Row],[Port Return]]),L3943*(1+TradeDash[[#This Row],[Returns]]),L3943)</f>
        <v>5184674.0858505676</v>
      </c>
    </row>
    <row r="3945" spans="1:12" x14ac:dyDescent="0.35">
      <c r="A3945" s="1">
        <v>42284</v>
      </c>
      <c r="B3945" s="16">
        <f>YEAR(TradeDash[[#This Row],[Date]])</f>
        <v>2015</v>
      </c>
      <c r="C3945">
        <v>8177.4</v>
      </c>
      <c r="D3945" s="3">
        <f>IFERROR(TradeDash[[#This Row],[Nifty]]/C3944-1,"")</f>
        <v>3.0050656821498656E-3</v>
      </c>
      <c r="E3945">
        <f ca="1">IFERROR(AVERAGE(OFFSET(TradeDash[[#This Row],[Returns]],0,0,-n_days))/STDEV(OFFSET(TradeDash[[#This Row],[Returns]],0,0,-n_days)),"")</f>
        <v>0.3196946869498199</v>
      </c>
      <c r="F3945">
        <f ca="1">IFERROR(AVERAGE(OFFSET(TradeDash[[#This Row],[Returns]],0,0,-n_days*2))/STDEV(OFFSET(TradeDash[[#This Row],[Returns]],0,0,-n_days*2)),"")</f>
        <v>-7.0112930684140845E-2</v>
      </c>
      <c r="G3945">
        <f ca="1">IF(ISNUMBER(TradeDash[[#This Row],[2n day Sharpe]]),AVERAGE(TradeDash[[#This Row],[n day Sharpe]:[2n day Sharpe]]),"")</f>
        <v>0.12479087813283953</v>
      </c>
      <c r="H3945">
        <f ca="1">IF(ISNUMBER(TradeDash[[#This Row],[Sharpe Average]]),IF(TradeDash[[#This Row],[Sharpe Average]]&gt;$G$1,1,0),"")</f>
        <v>1</v>
      </c>
      <c r="I3945" s="2">
        <f ca="1">IF(ISNUMBER(TradeDash[[#This Row],[Signal]]),MAX(IF(AND(TradeDash[[#This Row],[Signal]]=1,I3944&lt;1),I3944+$E$1,IF(AND(TradeDash[[#This Row],[Signal]]=0,I3944&gt;0),I3944-$E$1,IF(AND(TradeDash[[#This Row],[Signal]]=1,I3944=1),I3944,IF(AND(TradeDash[[#This Row],[Signal]]=0,I3944=0),I3944,0)))),0),"")</f>
        <v>0.60000000000000009</v>
      </c>
      <c r="J3945" s="3">
        <f ca="1">IF(ISNUMBER(TradeDash[[#This Row],[Position]]),TradeDash[[#This Row],[Position]]*D3946,"")</f>
        <v>-3.5255704747229727E-3</v>
      </c>
      <c r="K3945" s="7">
        <f ca="1">K3944*IFERROR(1+TradeDash[[#This Row],[Port Return]],1)</f>
        <v>5938138.2667099619</v>
      </c>
      <c r="L3945" s="7">
        <f ca="1">IF(ISNUMBER(TradeDash[[#This Row],[Port Return]]),L3944*(1+TradeDash[[#This Row],[Returns]]),L3944)</f>
        <v>5200254.3720190888</v>
      </c>
    </row>
    <row r="3946" spans="1:12" x14ac:dyDescent="0.35">
      <c r="A3946" s="1">
        <v>42285</v>
      </c>
      <c r="B3946" s="16">
        <f>YEAR(TradeDash[[#This Row],[Date]])</f>
        <v>2015</v>
      </c>
      <c r="C3946">
        <v>8129.35</v>
      </c>
      <c r="D3946" s="3">
        <f>IFERROR(TradeDash[[#This Row],[Nifty]]/C3945-1,"")</f>
        <v>-5.8759507912049536E-3</v>
      </c>
      <c r="E3946">
        <f ca="1">IFERROR(AVERAGE(OFFSET(TradeDash[[#This Row],[Returns]],0,0,-n_days))/STDEV(OFFSET(TradeDash[[#This Row],[Returns]],0,0,-n_days)),"")</f>
        <v>0.36683179413377354</v>
      </c>
      <c r="F3946">
        <f ca="1">IFERROR(AVERAGE(OFFSET(TradeDash[[#This Row],[Returns]],0,0,-n_days*2))/STDEV(OFFSET(TradeDash[[#This Row],[Returns]],0,0,-n_days*2)),"")</f>
        <v>-7.2283548945428752E-2</v>
      </c>
      <c r="G3946">
        <f ca="1">IF(ISNUMBER(TradeDash[[#This Row],[2n day Sharpe]]),AVERAGE(TradeDash[[#This Row],[n day Sharpe]:[2n day Sharpe]]),"")</f>
        <v>0.14727412259417239</v>
      </c>
      <c r="H3946">
        <f ca="1">IF(ISNUMBER(TradeDash[[#This Row],[Sharpe Average]]),IF(TradeDash[[#This Row],[Sharpe Average]]&gt;$G$1,1,0),"")</f>
        <v>1</v>
      </c>
      <c r="I3946" s="2">
        <f ca="1">IF(ISNUMBER(TradeDash[[#This Row],[Signal]]),MAX(IF(AND(TradeDash[[#This Row],[Signal]]=1,I3945&lt;1),I3945+$E$1,IF(AND(TradeDash[[#This Row],[Signal]]=0,I3945&gt;0),I3945-$E$1,IF(AND(TradeDash[[#This Row],[Signal]]=1,I3945=1),I3945,IF(AND(TradeDash[[#This Row],[Signal]]=0,I3945=0),I3945,0)))),0),"")</f>
        <v>0.8</v>
      </c>
      <c r="J3946" s="3">
        <f ca="1">IF(ISNUMBER(TradeDash[[#This Row],[Position]]),TradeDash[[#This Row],[Position]]*D3947,"")</f>
        <v>5.9389742107301309E-3</v>
      </c>
      <c r="K3946" s="7">
        <f ca="1">K3945*IFERROR(1+TradeDash[[#This Row],[Port Return]],1)</f>
        <v>5973404.716735702</v>
      </c>
      <c r="L3946" s="7">
        <f ca="1">IF(ISNUMBER(TradeDash[[#This Row],[Port Return]]),L3945*(1+TradeDash[[#This Row],[Returns]]),L3945)</f>
        <v>5169697.9332273565</v>
      </c>
    </row>
    <row r="3947" spans="1:12" x14ac:dyDescent="0.35">
      <c r="A3947" s="1">
        <v>42286</v>
      </c>
      <c r="B3947" s="16">
        <f>YEAR(TradeDash[[#This Row],[Date]])</f>
        <v>2015</v>
      </c>
      <c r="C3947">
        <v>8189.7</v>
      </c>
      <c r="D3947" s="3">
        <f>IFERROR(TradeDash[[#This Row],[Nifty]]/C3946-1,"")</f>
        <v>7.4237177634126628E-3</v>
      </c>
      <c r="E3947">
        <f ca="1">IFERROR(AVERAGE(OFFSET(TradeDash[[#This Row],[Returns]],0,0,-n_days))/STDEV(OFFSET(TradeDash[[#This Row],[Returns]],0,0,-n_days)),"")</f>
        <v>0.33383383866435251</v>
      </c>
      <c r="F3947">
        <f ca="1">IFERROR(AVERAGE(OFFSET(TradeDash[[#This Row],[Returns]],0,0,-n_days*2))/STDEV(OFFSET(TradeDash[[#This Row],[Returns]],0,0,-n_days*2)),"")</f>
        <v>-4.734923972532866E-2</v>
      </c>
      <c r="G3947">
        <f ca="1">IF(ISNUMBER(TradeDash[[#This Row],[2n day Sharpe]]),AVERAGE(TradeDash[[#This Row],[n day Sharpe]:[2n day Sharpe]]),"")</f>
        <v>0.14324229946951192</v>
      </c>
      <c r="H3947">
        <f ca="1">IF(ISNUMBER(TradeDash[[#This Row],[Sharpe Average]]),IF(TradeDash[[#This Row],[Sharpe Average]]&gt;$G$1,1,0),"")</f>
        <v>1</v>
      </c>
      <c r="I3947" s="2">
        <f ca="1">IF(ISNUMBER(TradeDash[[#This Row],[Signal]]),MAX(IF(AND(TradeDash[[#This Row],[Signal]]=1,I3946&lt;1),I3946+$E$1,IF(AND(TradeDash[[#This Row],[Signal]]=0,I3946&gt;0),I3946-$E$1,IF(AND(TradeDash[[#This Row],[Signal]]=1,I3946=1),I3946,IF(AND(TradeDash[[#This Row],[Signal]]=0,I3946=0),I3946,0)))),0),"")</f>
        <v>1</v>
      </c>
      <c r="J3947" s="3">
        <f ca="1">IF(ISNUMBER(TradeDash[[#This Row],[Position]]),TradeDash[[#This Row],[Position]]*D3948,"")</f>
        <v>-5.6290218200910624E-3</v>
      </c>
      <c r="K3947" s="7">
        <f ca="1">K3946*IFERROR(1+TradeDash[[#This Row],[Port Return]],1)</f>
        <v>5939780.2912449623</v>
      </c>
      <c r="L3947" s="7">
        <f ca="1">IF(ISNUMBER(TradeDash[[#This Row],[Port Return]]),L3946*(1+TradeDash[[#This Row],[Returns]]),L3946)</f>
        <v>5208076.3116057338</v>
      </c>
    </row>
    <row r="3948" spans="1:12" x14ac:dyDescent="0.35">
      <c r="A3948" s="1">
        <v>42289</v>
      </c>
      <c r="B3948" s="16">
        <f>YEAR(TradeDash[[#This Row],[Date]])</f>
        <v>2015</v>
      </c>
      <c r="C3948">
        <v>8143.6</v>
      </c>
      <c r="D3948" s="3">
        <f>IFERROR(TradeDash[[#This Row],[Nifty]]/C3947-1,"")</f>
        <v>-5.6290218200910624E-3</v>
      </c>
      <c r="E3948">
        <f ca="1">IFERROR(AVERAGE(OFFSET(TradeDash[[#This Row],[Returns]],0,0,-n_days))/STDEV(OFFSET(TradeDash[[#This Row],[Returns]],0,0,-n_days)),"")</f>
        <v>0.22526135366572025</v>
      </c>
      <c r="F3948">
        <f ca="1">IFERROR(AVERAGE(OFFSET(TradeDash[[#This Row],[Returns]],0,0,-n_days*2))/STDEV(OFFSET(TradeDash[[#This Row],[Returns]],0,0,-n_days*2)),"")</f>
        <v>-3.4724122298684081E-2</v>
      </c>
      <c r="G3948">
        <f ca="1">IF(ISNUMBER(TradeDash[[#This Row],[2n day Sharpe]]),AVERAGE(TradeDash[[#This Row],[n day Sharpe]:[2n day Sharpe]]),"")</f>
        <v>9.526861568351809E-2</v>
      </c>
      <c r="H3948">
        <f ca="1">IF(ISNUMBER(TradeDash[[#This Row],[Sharpe Average]]),IF(TradeDash[[#This Row],[Sharpe Average]]&gt;$G$1,1,0),"")</f>
        <v>1</v>
      </c>
      <c r="I3948" s="2">
        <f ca="1">IF(ISNUMBER(TradeDash[[#This Row],[Signal]]),MAX(IF(AND(TradeDash[[#This Row],[Signal]]=1,I3947&lt;1),I3947+$E$1,IF(AND(TradeDash[[#This Row],[Signal]]=0,I3947&gt;0),I3947-$E$1,IF(AND(TradeDash[[#This Row],[Signal]]=1,I3947=1),I3947,IF(AND(TradeDash[[#This Row],[Signal]]=0,I3947=0),I3947,0)))),0),"")</f>
        <v>1</v>
      </c>
      <c r="J3948" s="3">
        <f ca="1">IF(ISNUMBER(TradeDash[[#This Row],[Position]]),TradeDash[[#This Row],[Position]]*D3949,"")</f>
        <v>-1.4612701999116018E-3</v>
      </c>
      <c r="K3948" s="7">
        <f ca="1">K3947*IFERROR(1+TradeDash[[#This Row],[Port Return]],1)</f>
        <v>5931100.6673113434</v>
      </c>
      <c r="L3948" s="7">
        <f ca="1">IF(ISNUMBER(TradeDash[[#This Row],[Port Return]]),L3947*(1+TradeDash[[#This Row],[Returns]]),L3947)</f>
        <v>5178759.9364070054</v>
      </c>
    </row>
    <row r="3949" spans="1:12" x14ac:dyDescent="0.35">
      <c r="A3949" s="1">
        <v>42290</v>
      </c>
      <c r="B3949" s="16">
        <f>YEAR(TradeDash[[#This Row],[Date]])</f>
        <v>2015</v>
      </c>
      <c r="C3949">
        <v>8131.7</v>
      </c>
      <c r="D3949" s="3">
        <f>IFERROR(TradeDash[[#This Row],[Nifty]]/C3948-1,"")</f>
        <v>-1.4612701999116018E-3</v>
      </c>
      <c r="E3949">
        <f ca="1">IFERROR(AVERAGE(OFFSET(TradeDash[[#This Row],[Returns]],0,0,-n_days))/STDEV(OFFSET(TradeDash[[#This Row],[Returns]],0,0,-n_days)),"")</f>
        <v>0.24023173647645454</v>
      </c>
      <c r="F3949">
        <f ca="1">IFERROR(AVERAGE(OFFSET(TradeDash[[#This Row],[Returns]],0,0,-n_days*2))/STDEV(OFFSET(TradeDash[[#This Row],[Returns]],0,0,-n_days*2)),"")</f>
        <v>-3.8481629409467741E-2</v>
      </c>
      <c r="G3949">
        <f ca="1">IF(ISNUMBER(TradeDash[[#This Row],[2n day Sharpe]]),AVERAGE(TradeDash[[#This Row],[n day Sharpe]:[2n day Sharpe]]),"")</f>
        <v>0.10087505353349341</v>
      </c>
      <c r="H3949">
        <f ca="1">IF(ISNUMBER(TradeDash[[#This Row],[Sharpe Average]]),IF(TradeDash[[#This Row],[Sharpe Average]]&gt;$G$1,1,0),"")</f>
        <v>1</v>
      </c>
      <c r="I3949" s="2">
        <f ca="1">IF(ISNUMBER(TradeDash[[#This Row],[Signal]]),MAX(IF(AND(TradeDash[[#This Row],[Signal]]=1,I3948&lt;1),I3948+$E$1,IF(AND(TradeDash[[#This Row],[Signal]]=0,I3948&gt;0),I3948-$E$1,IF(AND(TradeDash[[#This Row],[Signal]]=1,I3948=1),I3948,IF(AND(TradeDash[[#This Row],[Signal]]=0,I3948=0),I3948,0)))),0),"")</f>
        <v>1</v>
      </c>
      <c r="J3949" s="3">
        <f ca="1">IF(ISNUMBER(TradeDash[[#This Row],[Position]]),TradeDash[[#This Row],[Position]]*D3950,"")</f>
        <v>-2.9268172706814477E-3</v>
      </c>
      <c r="K3949" s="7">
        <f ca="1">K3948*IFERROR(1+TradeDash[[#This Row],[Port Return]],1)</f>
        <v>5913741.4194441065</v>
      </c>
      <c r="L3949" s="7">
        <f ca="1">IF(ISNUMBER(TradeDash[[#This Row],[Port Return]]),L3948*(1+TradeDash[[#This Row],[Returns]]),L3948)</f>
        <v>5171192.3688394381</v>
      </c>
    </row>
    <row r="3950" spans="1:12" x14ac:dyDescent="0.35">
      <c r="A3950" s="1">
        <v>42291</v>
      </c>
      <c r="B3950" s="16">
        <f>YEAR(TradeDash[[#This Row],[Date]])</f>
        <v>2015</v>
      </c>
      <c r="C3950">
        <v>8107.9</v>
      </c>
      <c r="D3950" s="3">
        <f>IFERROR(TradeDash[[#This Row],[Nifty]]/C3949-1,"")</f>
        <v>-2.9268172706814477E-3</v>
      </c>
      <c r="E3950">
        <f ca="1">IFERROR(AVERAGE(OFFSET(TradeDash[[#This Row],[Returns]],0,0,-n_days))/STDEV(OFFSET(TradeDash[[#This Row],[Returns]],0,0,-n_days)),"")</f>
        <v>0.22191724951533875</v>
      </c>
      <c r="F3950">
        <f ca="1">IFERROR(AVERAGE(OFFSET(TradeDash[[#This Row],[Returns]],0,0,-n_days*2))/STDEV(OFFSET(TradeDash[[#This Row],[Returns]],0,0,-n_days*2)),"")</f>
        <v>-7.8126061694616736E-2</v>
      </c>
      <c r="G3950">
        <f ca="1">IF(ISNUMBER(TradeDash[[#This Row],[2n day Sharpe]]),AVERAGE(TradeDash[[#This Row],[n day Sharpe]:[2n day Sharpe]]),"")</f>
        <v>7.1895593910361016E-2</v>
      </c>
      <c r="H3950">
        <f ca="1">IF(ISNUMBER(TradeDash[[#This Row],[Sharpe Average]]),IF(TradeDash[[#This Row],[Sharpe Average]]&gt;$G$1,1,0),"")</f>
        <v>1</v>
      </c>
      <c r="I3950" s="2">
        <f ca="1">IF(ISNUMBER(TradeDash[[#This Row],[Signal]]),MAX(IF(AND(TradeDash[[#This Row],[Signal]]=1,I3949&lt;1),I3949+$E$1,IF(AND(TradeDash[[#This Row],[Signal]]=0,I3949&gt;0),I3949-$E$1,IF(AND(TradeDash[[#This Row],[Signal]]=1,I3949=1),I3949,IF(AND(TradeDash[[#This Row],[Signal]]=0,I3949=0),I3949,0)))),0),"")</f>
        <v>1</v>
      </c>
      <c r="J3950" s="3">
        <f ca="1">IF(ISNUMBER(TradeDash[[#This Row],[Position]]),TradeDash[[#This Row],[Position]]*D3951,"")</f>
        <v>8.8308933262621903E-3</v>
      </c>
      <c r="K3950" s="7">
        <f ca="1">K3949*IFERROR(1+TradeDash[[#This Row],[Port Return]],1)</f>
        <v>5965965.0390783157</v>
      </c>
      <c r="L3950" s="7">
        <f ca="1">IF(ISNUMBER(TradeDash[[#This Row],[Port Return]]),L3949*(1+TradeDash[[#This Row],[Returns]]),L3949)</f>
        <v>5156057.2337043025</v>
      </c>
    </row>
    <row r="3951" spans="1:12" x14ac:dyDescent="0.35">
      <c r="A3951" s="1">
        <v>42292</v>
      </c>
      <c r="B3951" s="16">
        <f>YEAR(TradeDash[[#This Row],[Date]])</f>
        <v>2015</v>
      </c>
      <c r="C3951">
        <v>8179.5</v>
      </c>
      <c r="D3951" s="3">
        <f>IFERROR(TradeDash[[#This Row],[Nifty]]/C3950-1,"")</f>
        <v>8.8308933262621903E-3</v>
      </c>
      <c r="E3951">
        <f ca="1">IFERROR(AVERAGE(OFFSET(TradeDash[[#This Row],[Returns]],0,0,-n_days))/STDEV(OFFSET(TradeDash[[#This Row],[Returns]],0,0,-n_days)),"")</f>
        <v>0.21393062610903224</v>
      </c>
      <c r="F3951">
        <f ca="1">IFERROR(AVERAGE(OFFSET(TradeDash[[#This Row],[Returns]],0,0,-n_days*2))/STDEV(OFFSET(TradeDash[[#This Row],[Returns]],0,0,-n_days*2)),"")</f>
        <v>-5.4237602434179022E-2</v>
      </c>
      <c r="G3951">
        <f ca="1">IF(ISNUMBER(TradeDash[[#This Row],[2n day Sharpe]]),AVERAGE(TradeDash[[#This Row],[n day Sharpe]:[2n day Sharpe]]),"")</f>
        <v>7.9846511837426609E-2</v>
      </c>
      <c r="H3951">
        <f ca="1">IF(ISNUMBER(TradeDash[[#This Row],[Sharpe Average]]),IF(TradeDash[[#This Row],[Sharpe Average]]&gt;$G$1,1,0),"")</f>
        <v>1</v>
      </c>
      <c r="I3951" s="2">
        <f ca="1">IF(ISNUMBER(TradeDash[[#This Row],[Signal]]),MAX(IF(AND(TradeDash[[#This Row],[Signal]]=1,I3950&lt;1),I3950+$E$1,IF(AND(TradeDash[[#This Row],[Signal]]=0,I3950&gt;0),I3950-$E$1,IF(AND(TradeDash[[#This Row],[Signal]]=1,I3950=1),I3950,IF(AND(TradeDash[[#This Row],[Signal]]=0,I3950=0),I3950,0)))),0),"")</f>
        <v>1</v>
      </c>
      <c r="J3951" s="3">
        <f ca="1">IF(ISNUMBER(TradeDash[[#This Row],[Position]]),TradeDash[[#This Row],[Position]]*D3952,"")</f>
        <v>7.1703649367320654E-3</v>
      </c>
      <c r="K3951" s="7">
        <f ca="1">K3950*IFERROR(1+TradeDash[[#This Row],[Port Return]],1)</f>
        <v>6008743.185608292</v>
      </c>
      <c r="L3951" s="7">
        <f ca="1">IF(ISNUMBER(TradeDash[[#This Row],[Port Return]]),L3950*(1+TradeDash[[#This Row],[Returns]]),L3950)</f>
        <v>5201589.8251192477</v>
      </c>
    </row>
    <row r="3952" spans="1:12" x14ac:dyDescent="0.35">
      <c r="A3952" s="1">
        <v>42293</v>
      </c>
      <c r="B3952" s="16">
        <f>YEAR(TradeDash[[#This Row],[Date]])</f>
        <v>2015</v>
      </c>
      <c r="C3952">
        <v>8238.15</v>
      </c>
      <c r="D3952" s="3">
        <f>IFERROR(TradeDash[[#This Row],[Nifty]]/C3951-1,"")</f>
        <v>7.1703649367320654E-3</v>
      </c>
      <c r="E3952">
        <f ca="1">IFERROR(AVERAGE(OFFSET(TradeDash[[#This Row],[Returns]],0,0,-n_days))/STDEV(OFFSET(TradeDash[[#This Row],[Returns]],0,0,-n_days)),"")</f>
        <v>0.28639673863085113</v>
      </c>
      <c r="F3952">
        <f ca="1">IFERROR(AVERAGE(OFFSET(TradeDash[[#This Row],[Returns]],0,0,-n_days*2))/STDEV(OFFSET(TradeDash[[#This Row],[Returns]],0,0,-n_days*2)),"")</f>
        <v>-3.9584607462264144E-2</v>
      </c>
      <c r="G3952">
        <f ca="1">IF(ISNUMBER(TradeDash[[#This Row],[2n day Sharpe]]),AVERAGE(TradeDash[[#This Row],[n day Sharpe]:[2n day Sharpe]]),"")</f>
        <v>0.1234060655842935</v>
      </c>
      <c r="H3952">
        <f ca="1">IF(ISNUMBER(TradeDash[[#This Row],[Sharpe Average]]),IF(TradeDash[[#This Row],[Sharpe Average]]&gt;$G$1,1,0),"")</f>
        <v>1</v>
      </c>
      <c r="I3952" s="2">
        <f ca="1">IF(ISNUMBER(TradeDash[[#This Row],[Signal]]),MAX(IF(AND(TradeDash[[#This Row],[Signal]]=1,I3951&lt;1),I3951+$E$1,IF(AND(TradeDash[[#This Row],[Signal]]=0,I3951&gt;0),I3951-$E$1,IF(AND(TradeDash[[#This Row],[Signal]]=1,I3951=1),I3951,IF(AND(TradeDash[[#This Row],[Signal]]=0,I3951=0),I3951,0)))),0),"")</f>
        <v>1</v>
      </c>
      <c r="J3952" s="3">
        <f ca="1">IF(ISNUMBER(TradeDash[[#This Row],[Position]]),TradeDash[[#This Row],[Position]]*D3953,"")</f>
        <v>4.4791609766754448E-3</v>
      </c>
      <c r="K3952" s="7">
        <f ca="1">K3951*IFERROR(1+TradeDash[[#This Row],[Port Return]],1)</f>
        <v>6035657.3136041332</v>
      </c>
      <c r="L3952" s="7">
        <f ca="1">IF(ISNUMBER(TradeDash[[#This Row],[Port Return]]),L3951*(1+TradeDash[[#This Row],[Returns]]),L3951)</f>
        <v>5238887.1224165447</v>
      </c>
    </row>
    <row r="3953" spans="1:12" x14ac:dyDescent="0.35">
      <c r="A3953" s="1">
        <v>42296</v>
      </c>
      <c r="B3953" s="16">
        <f>YEAR(TradeDash[[#This Row],[Date]])</f>
        <v>2015</v>
      </c>
      <c r="C3953">
        <v>8275.0499999999993</v>
      </c>
      <c r="D3953" s="3">
        <f>IFERROR(TradeDash[[#This Row],[Nifty]]/C3952-1,"")</f>
        <v>4.4791609766754448E-3</v>
      </c>
      <c r="E3953">
        <f ca="1">IFERROR(AVERAGE(OFFSET(TradeDash[[#This Row],[Returns]],0,0,-n_days))/STDEV(OFFSET(TradeDash[[#This Row],[Returns]],0,0,-n_days)),"")</f>
        <v>0.26492899987758523</v>
      </c>
      <c r="F3953">
        <f ca="1">IFERROR(AVERAGE(OFFSET(TradeDash[[#This Row],[Returns]],0,0,-n_days*2))/STDEV(OFFSET(TradeDash[[#This Row],[Returns]],0,0,-n_days*2)),"")</f>
        <v>-3.7676237188130748E-2</v>
      </c>
      <c r="G3953">
        <f ca="1">IF(ISNUMBER(TradeDash[[#This Row],[2n day Sharpe]]),AVERAGE(TradeDash[[#This Row],[n day Sharpe]:[2n day Sharpe]]),"")</f>
        <v>0.11362638134472725</v>
      </c>
      <c r="H3953">
        <f ca="1">IF(ISNUMBER(TradeDash[[#This Row],[Sharpe Average]]),IF(TradeDash[[#This Row],[Sharpe Average]]&gt;$G$1,1,0),"")</f>
        <v>1</v>
      </c>
      <c r="I3953" s="2">
        <f ca="1">IF(ISNUMBER(TradeDash[[#This Row],[Signal]]),MAX(IF(AND(TradeDash[[#This Row],[Signal]]=1,I3952&lt;1),I3952+$E$1,IF(AND(TradeDash[[#This Row],[Signal]]=0,I3952&gt;0),I3952-$E$1,IF(AND(TradeDash[[#This Row],[Signal]]=1,I3952=1),I3952,IF(AND(TradeDash[[#This Row],[Signal]]=0,I3952=0),I3952,0)))),0),"")</f>
        <v>1</v>
      </c>
      <c r="J3953" s="3">
        <f ca="1">IF(ISNUMBER(TradeDash[[#This Row],[Position]]),TradeDash[[#This Row],[Position]]*D3954,"")</f>
        <v>-1.6193255629874947E-3</v>
      </c>
      <c r="K3953" s="7">
        <f ca="1">K3952*IFERROR(1+TradeDash[[#This Row],[Port Return]],1)</f>
        <v>6025883.6194267813</v>
      </c>
      <c r="L3953" s="7">
        <f ca="1">IF(ISNUMBER(TradeDash[[#This Row],[Port Return]]),L3952*(1+TradeDash[[#This Row],[Returns]]),L3952)</f>
        <v>5262352.9411764806</v>
      </c>
    </row>
    <row r="3954" spans="1:12" x14ac:dyDescent="0.35">
      <c r="A3954" s="1">
        <v>42297</v>
      </c>
      <c r="B3954" s="16">
        <f>YEAR(TradeDash[[#This Row],[Date]])</f>
        <v>2015</v>
      </c>
      <c r="C3954">
        <v>8261.65</v>
      </c>
      <c r="D3954" s="3">
        <f>IFERROR(TradeDash[[#This Row],[Nifty]]/C3953-1,"")</f>
        <v>-1.6193255629874947E-3</v>
      </c>
      <c r="E3954">
        <f ca="1">IFERROR(AVERAGE(OFFSET(TradeDash[[#This Row],[Returns]],0,0,-n_days))/STDEV(OFFSET(TradeDash[[#This Row],[Returns]],0,0,-n_days)),"")</f>
        <v>0.20102054998766283</v>
      </c>
      <c r="F3954">
        <f ca="1">IFERROR(AVERAGE(OFFSET(TradeDash[[#This Row],[Returns]],0,0,-n_days*2))/STDEV(OFFSET(TradeDash[[#This Row],[Returns]],0,0,-n_days*2)),"")</f>
        <v>-1.5974176331368977E-2</v>
      </c>
      <c r="G3954">
        <f ca="1">IF(ISNUMBER(TradeDash[[#This Row],[2n day Sharpe]]),AVERAGE(TradeDash[[#This Row],[n day Sharpe]:[2n day Sharpe]]),"")</f>
        <v>9.2523186828146933E-2</v>
      </c>
      <c r="H3954">
        <f ca="1">IF(ISNUMBER(TradeDash[[#This Row],[Sharpe Average]]),IF(TradeDash[[#This Row],[Sharpe Average]]&gt;$G$1,1,0),"")</f>
        <v>1</v>
      </c>
      <c r="I3954" s="2">
        <f ca="1">IF(ISNUMBER(TradeDash[[#This Row],[Signal]]),MAX(IF(AND(TradeDash[[#This Row],[Signal]]=1,I3953&lt;1),I3953+$E$1,IF(AND(TradeDash[[#This Row],[Signal]]=0,I3953&gt;0),I3953-$E$1,IF(AND(TradeDash[[#This Row],[Signal]]=1,I3953=1),I3953,IF(AND(TradeDash[[#This Row],[Signal]]=0,I3953=0),I3953,0)))),0),"")</f>
        <v>1</v>
      </c>
      <c r="J3954" s="3">
        <f ca="1">IF(ISNUMBER(TradeDash[[#This Row],[Position]]),TradeDash[[#This Row],[Position]]*D3955,"")</f>
        <v>-1.2043599038931152E-3</v>
      </c>
      <c r="K3954" s="7">
        <f ca="1">K3953*IFERROR(1+TradeDash[[#This Row],[Port Return]],1)</f>
        <v>6018626.2868100172</v>
      </c>
      <c r="L3954" s="7">
        <f ca="1">IF(ISNUMBER(TradeDash[[#This Row],[Port Return]]),L3953*(1+TradeDash[[#This Row],[Returns]]),L3953)</f>
        <v>5253831.4785373714</v>
      </c>
    </row>
    <row r="3955" spans="1:12" x14ac:dyDescent="0.35">
      <c r="A3955" s="1">
        <v>42298</v>
      </c>
      <c r="B3955" s="16">
        <f>YEAR(TradeDash[[#This Row],[Date]])</f>
        <v>2015</v>
      </c>
      <c r="C3955">
        <v>8251.7000000000007</v>
      </c>
      <c r="D3955" s="3">
        <f>IFERROR(TradeDash[[#This Row],[Nifty]]/C3954-1,"")</f>
        <v>-1.2043599038931152E-3</v>
      </c>
      <c r="E3955">
        <f ca="1">IFERROR(AVERAGE(OFFSET(TradeDash[[#This Row],[Returns]],0,0,-n_days))/STDEV(OFFSET(TradeDash[[#This Row],[Returns]],0,0,-n_days)),"")</f>
        <v>0.19736135087738271</v>
      </c>
      <c r="F3955">
        <f ca="1">IFERROR(AVERAGE(OFFSET(TradeDash[[#This Row],[Returns]],0,0,-n_days*2))/STDEV(OFFSET(TradeDash[[#This Row],[Returns]],0,0,-n_days*2)),"")</f>
        <v>-3.0133511591484757E-3</v>
      </c>
      <c r="G3955">
        <f ca="1">IF(ISNUMBER(TradeDash[[#This Row],[2n day Sharpe]]),AVERAGE(TradeDash[[#This Row],[n day Sharpe]:[2n day Sharpe]]),"")</f>
        <v>9.7173999859117122E-2</v>
      </c>
      <c r="H3955">
        <f ca="1">IF(ISNUMBER(TradeDash[[#This Row],[Sharpe Average]]),IF(TradeDash[[#This Row],[Sharpe Average]]&gt;$G$1,1,0),"")</f>
        <v>1</v>
      </c>
      <c r="I3955" s="2">
        <f ca="1">IF(ISNUMBER(TradeDash[[#This Row],[Signal]]),MAX(IF(AND(TradeDash[[#This Row],[Signal]]=1,I3954&lt;1),I3954+$E$1,IF(AND(TradeDash[[#This Row],[Signal]]=0,I3954&gt;0),I3954-$E$1,IF(AND(TradeDash[[#This Row],[Signal]]=1,I3954=1),I3954,IF(AND(TradeDash[[#This Row],[Signal]]=0,I3954=0),I3954,0)))),0),"")</f>
        <v>1</v>
      </c>
      <c r="J3955" s="3">
        <f ca="1">IF(ISNUMBER(TradeDash[[#This Row],[Position]]),TradeDash[[#This Row],[Position]]*D3956,"")</f>
        <v>5.3019377825176406E-3</v>
      </c>
      <c r="K3955" s="7">
        <f ca="1">K3954*IFERROR(1+TradeDash[[#This Row],[Port Return]],1)</f>
        <v>6050536.6689189095</v>
      </c>
      <c r="L3955" s="7">
        <f ca="1">IF(ISNUMBER(TradeDash[[#This Row],[Port Return]]),L3954*(1+TradeDash[[#This Row],[Returns]]),L3954)</f>
        <v>5247503.9745628098</v>
      </c>
    </row>
    <row r="3956" spans="1:12" x14ac:dyDescent="0.35">
      <c r="A3956" s="1">
        <v>42300</v>
      </c>
      <c r="B3956" s="16">
        <f>YEAR(TradeDash[[#This Row],[Date]])</f>
        <v>2015</v>
      </c>
      <c r="C3956">
        <v>8295.4500000000007</v>
      </c>
      <c r="D3956" s="3">
        <f>IFERROR(TradeDash[[#This Row],[Nifty]]/C3955-1,"")</f>
        <v>5.3019377825176406E-3</v>
      </c>
      <c r="E3956">
        <f ca="1">IFERROR(AVERAGE(OFFSET(TradeDash[[#This Row],[Returns]],0,0,-n_days))/STDEV(OFFSET(TradeDash[[#This Row],[Returns]],0,0,-n_days)),"")</f>
        <v>0.43167667239410151</v>
      </c>
      <c r="F3956">
        <f ca="1">IFERROR(AVERAGE(OFFSET(TradeDash[[#This Row],[Returns]],0,0,-n_days*2))/STDEV(OFFSET(TradeDash[[#This Row],[Returns]],0,0,-n_days*2)),"")</f>
        <v>0.14624239577728471</v>
      </c>
      <c r="G3956">
        <f ca="1">IF(ISNUMBER(TradeDash[[#This Row],[2n day Sharpe]]),AVERAGE(TradeDash[[#This Row],[n day Sharpe]:[2n day Sharpe]]),"")</f>
        <v>0.28895953408569308</v>
      </c>
      <c r="H3956">
        <f ca="1">IF(ISNUMBER(TradeDash[[#This Row],[Sharpe Average]]),IF(TradeDash[[#This Row],[Sharpe Average]]&gt;$G$1,1,0),"")</f>
        <v>1</v>
      </c>
      <c r="I3956" s="2">
        <f ca="1">IF(ISNUMBER(TradeDash[[#This Row],[Signal]]),MAX(IF(AND(TradeDash[[#This Row],[Signal]]=1,I3955&lt;1),I3955+$E$1,IF(AND(TradeDash[[#This Row],[Signal]]=0,I3955&gt;0),I3955-$E$1,IF(AND(TradeDash[[#This Row],[Signal]]=1,I3955=1),I3955,IF(AND(TradeDash[[#This Row],[Signal]]=0,I3955=0),I3955,0)))),0),"")</f>
        <v>1</v>
      </c>
      <c r="J3956" s="3">
        <f ca="1">IF(ISNUMBER(TradeDash[[#This Row],[Position]]),TradeDash[[#This Row],[Position]]*D3957,"")</f>
        <v>-4.2071255929456708E-3</v>
      </c>
      <c r="K3956" s="7">
        <f ca="1">K3955*IFERROR(1+TradeDash[[#This Row],[Port Return]],1)</f>
        <v>6025081.3012480447</v>
      </c>
      <c r="L3956" s="7">
        <f ca="1">IF(ISNUMBER(TradeDash[[#This Row],[Port Return]]),L3955*(1+TradeDash[[#This Row],[Returns]]),L3955)</f>
        <v>5275325.9141494557</v>
      </c>
    </row>
    <row r="3957" spans="1:12" x14ac:dyDescent="0.35">
      <c r="A3957" s="1">
        <v>42303</v>
      </c>
      <c r="B3957" s="16">
        <f>YEAR(TradeDash[[#This Row],[Date]])</f>
        <v>2015</v>
      </c>
      <c r="C3957">
        <v>8260.5499999999993</v>
      </c>
      <c r="D3957" s="3">
        <f>IFERROR(TradeDash[[#This Row],[Nifty]]/C3956-1,"")</f>
        <v>-4.2071255929456708E-3</v>
      </c>
      <c r="E3957">
        <f ca="1">IFERROR(AVERAGE(OFFSET(TradeDash[[#This Row],[Returns]],0,0,-n_days))/STDEV(OFFSET(TradeDash[[#This Row],[Returns]],0,0,-n_days)),"")</f>
        <v>0.36178390455271675</v>
      </c>
      <c r="F3957">
        <f ca="1">IFERROR(AVERAGE(OFFSET(TradeDash[[#This Row],[Returns]],0,0,-n_days*2))/STDEV(OFFSET(TradeDash[[#This Row],[Returns]],0,0,-n_days*2)),"")</f>
        <v>0.11539955406125055</v>
      </c>
      <c r="G3957">
        <f ca="1">IF(ISNUMBER(TradeDash[[#This Row],[2n day Sharpe]]),AVERAGE(TradeDash[[#This Row],[n day Sharpe]:[2n day Sharpe]]),"")</f>
        <v>0.23859172930698364</v>
      </c>
      <c r="H3957">
        <f ca="1">IF(ISNUMBER(TradeDash[[#This Row],[Sharpe Average]]),IF(TradeDash[[#This Row],[Sharpe Average]]&gt;$G$1,1,0),"")</f>
        <v>1</v>
      </c>
      <c r="I3957" s="2">
        <f ca="1">IF(ISNUMBER(TradeDash[[#This Row],[Signal]]),MAX(IF(AND(TradeDash[[#This Row],[Signal]]=1,I3956&lt;1),I3956+$E$1,IF(AND(TradeDash[[#This Row],[Signal]]=0,I3956&gt;0),I3956-$E$1,IF(AND(TradeDash[[#This Row],[Signal]]=1,I3956=1),I3956,IF(AND(TradeDash[[#This Row],[Signal]]=0,I3956=0),I3956,0)))),0),"")</f>
        <v>1</v>
      </c>
      <c r="J3957" s="3">
        <f ca="1">IF(ISNUMBER(TradeDash[[#This Row],[Position]]),TradeDash[[#This Row],[Position]]*D3958,"")</f>
        <v>-3.3472347482915721E-3</v>
      </c>
      <c r="K3957" s="7">
        <f ca="1">K3956*IFERROR(1+TradeDash[[#This Row],[Port Return]],1)</f>
        <v>6004913.9397552256</v>
      </c>
      <c r="L3957" s="7">
        <f ca="1">IF(ISNUMBER(TradeDash[[#This Row],[Port Return]]),L3956*(1+TradeDash[[#This Row],[Returns]]),L3956)</f>
        <v>5253131.9554849081</v>
      </c>
    </row>
    <row r="3958" spans="1:12" x14ac:dyDescent="0.35">
      <c r="A3958" s="1">
        <v>42304</v>
      </c>
      <c r="B3958" s="16">
        <f>YEAR(TradeDash[[#This Row],[Date]])</f>
        <v>2015</v>
      </c>
      <c r="C3958">
        <v>8232.9</v>
      </c>
      <c r="D3958" s="3">
        <f>IFERROR(TradeDash[[#This Row],[Nifty]]/C3957-1,"")</f>
        <v>-3.3472347482915721E-3</v>
      </c>
      <c r="E3958">
        <f ca="1">IFERROR(AVERAGE(OFFSET(TradeDash[[#This Row],[Returns]],0,0,-n_days))/STDEV(OFFSET(TradeDash[[#This Row],[Returns]],0,0,-n_days)),"")</f>
        <v>0.31326518257517738</v>
      </c>
      <c r="F3958">
        <f ca="1">IFERROR(AVERAGE(OFFSET(TradeDash[[#This Row],[Returns]],0,0,-n_days*2))/STDEV(OFFSET(TradeDash[[#This Row],[Returns]],0,0,-n_days*2)),"")</f>
        <v>0.13605206636749007</v>
      </c>
      <c r="G3958">
        <f ca="1">IF(ISNUMBER(TradeDash[[#This Row],[2n day Sharpe]]),AVERAGE(TradeDash[[#This Row],[n day Sharpe]:[2n day Sharpe]]),"")</f>
        <v>0.22465862447133372</v>
      </c>
      <c r="H3958">
        <f ca="1">IF(ISNUMBER(TradeDash[[#This Row],[Sharpe Average]]),IF(TradeDash[[#This Row],[Sharpe Average]]&gt;$G$1,1,0),"")</f>
        <v>1</v>
      </c>
      <c r="I3958" s="2">
        <f ca="1">IF(ISNUMBER(TradeDash[[#This Row],[Signal]]),MAX(IF(AND(TradeDash[[#This Row],[Signal]]=1,I3957&lt;1),I3957+$E$1,IF(AND(TradeDash[[#This Row],[Signal]]=0,I3957&gt;0),I3957-$E$1,IF(AND(TradeDash[[#This Row],[Signal]]=1,I3957=1),I3957,IF(AND(TradeDash[[#This Row],[Signal]]=0,I3957=0),I3957,0)))),0),"")</f>
        <v>1</v>
      </c>
      <c r="J3958" s="3">
        <f ca="1">IF(ISNUMBER(TradeDash[[#This Row],[Position]]),TradeDash[[#This Row],[Position]]*D3959,"")</f>
        <v>-7.494321563483064E-3</v>
      </c>
      <c r="K3958" s="7">
        <f ca="1">K3957*IFERROR(1+TradeDash[[#This Row],[Port Return]],1)</f>
        <v>5959911.1837296579</v>
      </c>
      <c r="L3958" s="7">
        <f ca="1">IF(ISNUMBER(TradeDash[[#This Row],[Port Return]]),L3957*(1+TradeDash[[#This Row],[Returns]]),L3957)</f>
        <v>5235548.4896661481</v>
      </c>
    </row>
    <row r="3959" spans="1:12" x14ac:dyDescent="0.35">
      <c r="A3959" s="1">
        <v>42305</v>
      </c>
      <c r="B3959" s="16">
        <f>YEAR(TradeDash[[#This Row],[Date]])</f>
        <v>2015</v>
      </c>
      <c r="C3959">
        <v>8171.2</v>
      </c>
      <c r="D3959" s="3">
        <f>IFERROR(TradeDash[[#This Row],[Nifty]]/C3958-1,"")</f>
        <v>-7.494321563483064E-3</v>
      </c>
      <c r="E3959">
        <f ca="1">IFERROR(AVERAGE(OFFSET(TradeDash[[#This Row],[Returns]],0,0,-n_days))/STDEV(OFFSET(TradeDash[[#This Row],[Returns]],0,0,-n_days)),"")</f>
        <v>0.3314765945958783</v>
      </c>
      <c r="F3959">
        <f ca="1">IFERROR(AVERAGE(OFFSET(TradeDash[[#This Row],[Returns]],0,0,-n_days*2))/STDEV(OFFSET(TradeDash[[#This Row],[Returns]],0,0,-n_days*2)),"")</f>
        <v>7.28294019835318E-2</v>
      </c>
      <c r="G3959">
        <f ca="1">IF(ISNUMBER(TradeDash[[#This Row],[2n day Sharpe]]),AVERAGE(TradeDash[[#This Row],[n day Sharpe]:[2n day Sharpe]]),"")</f>
        <v>0.20215299828970507</v>
      </c>
      <c r="H3959">
        <f ca="1">IF(ISNUMBER(TradeDash[[#This Row],[Sharpe Average]]),IF(TradeDash[[#This Row],[Sharpe Average]]&gt;$G$1,1,0),"")</f>
        <v>1</v>
      </c>
      <c r="I3959" s="2">
        <f ca="1">IF(ISNUMBER(TradeDash[[#This Row],[Signal]]),MAX(IF(AND(TradeDash[[#This Row],[Signal]]=1,I3958&lt;1),I3958+$E$1,IF(AND(TradeDash[[#This Row],[Signal]]=0,I3958&gt;0),I3958-$E$1,IF(AND(TradeDash[[#This Row],[Signal]]=1,I3958=1),I3958,IF(AND(TradeDash[[#This Row],[Signal]]=0,I3958=0),I3958,0)))),0),"")</f>
        <v>1</v>
      </c>
      <c r="J3959" s="3">
        <f ca="1">IF(ISNUMBER(TradeDash[[#This Row],[Position]]),TradeDash[[#This Row],[Position]]*D3960,"")</f>
        <v>-7.2755531623261982E-3</v>
      </c>
      <c r="K3959" s="7">
        <f ca="1">K3958*IFERROR(1+TradeDash[[#This Row],[Port Return]],1)</f>
        <v>5916549.5330696907</v>
      </c>
      <c r="L3959" s="7">
        <f ca="1">IF(ISNUMBER(TradeDash[[#This Row],[Port Return]]),L3958*(1+TradeDash[[#This Row],[Returns]]),L3958)</f>
        <v>5196311.605723382</v>
      </c>
    </row>
    <row r="3960" spans="1:12" x14ac:dyDescent="0.35">
      <c r="A3960" s="1">
        <v>42306</v>
      </c>
      <c r="B3960" s="16">
        <f>YEAR(TradeDash[[#This Row],[Date]])</f>
        <v>2015</v>
      </c>
      <c r="C3960">
        <v>8111.75</v>
      </c>
      <c r="D3960" s="3">
        <f>IFERROR(TradeDash[[#This Row],[Nifty]]/C3959-1,"")</f>
        <v>-7.2755531623261982E-3</v>
      </c>
      <c r="E3960">
        <f ca="1">IFERROR(AVERAGE(OFFSET(TradeDash[[#This Row],[Returns]],0,0,-n_days))/STDEV(OFFSET(TradeDash[[#This Row],[Returns]],0,0,-n_days)),"")</f>
        <v>0.2301330134737643</v>
      </c>
      <c r="F3960">
        <f ca="1">IFERROR(AVERAGE(OFFSET(TradeDash[[#This Row],[Returns]],0,0,-n_days*2))/STDEV(OFFSET(TradeDash[[#This Row],[Returns]],0,0,-n_days*2)),"")</f>
        <v>3.841081117495164E-2</v>
      </c>
      <c r="G3960">
        <f ca="1">IF(ISNUMBER(TradeDash[[#This Row],[2n day Sharpe]]),AVERAGE(TradeDash[[#This Row],[n day Sharpe]:[2n day Sharpe]]),"")</f>
        <v>0.13427191232435798</v>
      </c>
      <c r="H3960">
        <f ca="1">IF(ISNUMBER(TradeDash[[#This Row],[Sharpe Average]]),IF(TradeDash[[#This Row],[Sharpe Average]]&gt;$G$1,1,0),"")</f>
        <v>1</v>
      </c>
      <c r="I3960" s="2">
        <f ca="1">IF(ISNUMBER(TradeDash[[#This Row],[Signal]]),MAX(IF(AND(TradeDash[[#This Row],[Signal]]=1,I3959&lt;1),I3959+$E$1,IF(AND(TradeDash[[#This Row],[Signal]]=0,I3959&gt;0),I3959-$E$1,IF(AND(TradeDash[[#This Row],[Signal]]=1,I3959=1),I3959,IF(AND(TradeDash[[#This Row],[Signal]]=0,I3959=0),I3959,0)))),0),"")</f>
        <v>1</v>
      </c>
      <c r="J3960" s="3">
        <f ca="1">IF(ISNUMBER(TradeDash[[#This Row],[Position]]),TradeDash[[#This Row],[Position]]*D3961,"")</f>
        <v>-5.6646223071470381E-3</v>
      </c>
      <c r="K3960" s="7">
        <f ca="1">K3959*IFERROR(1+TradeDash[[#This Row],[Port Return]],1)</f>
        <v>5883034.5146033233</v>
      </c>
      <c r="L3960" s="7">
        <f ca="1">IF(ISNUMBER(TradeDash[[#This Row],[Port Return]]),L3959*(1+TradeDash[[#This Row],[Returns]]),L3959)</f>
        <v>5158505.5643879287</v>
      </c>
    </row>
    <row r="3961" spans="1:12" x14ac:dyDescent="0.35">
      <c r="A3961" s="1">
        <v>42307</v>
      </c>
      <c r="B3961" s="16">
        <f>YEAR(TradeDash[[#This Row],[Date]])</f>
        <v>2015</v>
      </c>
      <c r="C3961">
        <v>8065.8</v>
      </c>
      <c r="D3961" s="3">
        <f>IFERROR(TradeDash[[#This Row],[Nifty]]/C3960-1,"")</f>
        <v>-5.6646223071470381E-3</v>
      </c>
      <c r="E3961">
        <f ca="1">IFERROR(AVERAGE(OFFSET(TradeDash[[#This Row],[Returns]],0,0,-n_days))/STDEV(OFFSET(TradeDash[[#This Row],[Returns]],0,0,-n_days)),"")</f>
        <v>0.10675628841135887</v>
      </c>
      <c r="F3961">
        <f ca="1">IFERROR(AVERAGE(OFFSET(TradeDash[[#This Row],[Returns]],0,0,-n_days*2))/STDEV(OFFSET(TradeDash[[#This Row],[Returns]],0,0,-n_days*2)),"")</f>
        <v>3.3833265723291171E-2</v>
      </c>
      <c r="G3961">
        <f ca="1">IF(ISNUMBER(TradeDash[[#This Row],[2n day Sharpe]]),AVERAGE(TradeDash[[#This Row],[n day Sharpe]:[2n day Sharpe]]),"")</f>
        <v>7.0294777067325023E-2</v>
      </c>
      <c r="H3961">
        <f ca="1">IF(ISNUMBER(TradeDash[[#This Row],[Sharpe Average]]),IF(TradeDash[[#This Row],[Sharpe Average]]&gt;$G$1,1,0),"")</f>
        <v>1</v>
      </c>
      <c r="I3961" s="2">
        <f ca="1">IF(ISNUMBER(TradeDash[[#This Row],[Signal]]),MAX(IF(AND(TradeDash[[#This Row],[Signal]]=1,I3960&lt;1),I3960+$E$1,IF(AND(TradeDash[[#This Row],[Signal]]=0,I3960&gt;0),I3960-$E$1,IF(AND(TradeDash[[#This Row],[Signal]]=1,I3960=1),I3960,IF(AND(TradeDash[[#This Row],[Signal]]=0,I3960=0),I3960,0)))),0),"")</f>
        <v>1</v>
      </c>
      <c r="J3961" s="3">
        <f ca="1">IF(ISNUMBER(TradeDash[[#This Row],[Position]]),TradeDash[[#This Row],[Position]]*D3962,"")</f>
        <v>-1.859703935133572E-3</v>
      </c>
      <c r="K3961" s="7">
        <f ca="1">K3960*IFERROR(1+TradeDash[[#This Row],[Port Return]],1)</f>
        <v>5872093.8121659886</v>
      </c>
      <c r="L3961" s="7">
        <f ca="1">IF(ISNUMBER(TradeDash[[#This Row],[Port Return]]),L3960*(1+TradeDash[[#This Row],[Returns]]),L3960)</f>
        <v>5129284.5786963543</v>
      </c>
    </row>
    <row r="3962" spans="1:12" x14ac:dyDescent="0.35">
      <c r="A3962" s="1">
        <v>42310</v>
      </c>
      <c r="B3962" s="16">
        <f>YEAR(TradeDash[[#This Row],[Date]])</f>
        <v>2015</v>
      </c>
      <c r="C3962">
        <v>8050.8</v>
      </c>
      <c r="D3962" s="3">
        <f>IFERROR(TradeDash[[#This Row],[Nifty]]/C3961-1,"")</f>
        <v>-1.859703935133572E-3</v>
      </c>
      <c r="E3962">
        <f ca="1">IFERROR(AVERAGE(OFFSET(TradeDash[[#This Row],[Returns]],0,0,-n_days))/STDEV(OFFSET(TradeDash[[#This Row],[Returns]],0,0,-n_days)),"")</f>
        <v>9.1498648149957881E-2</v>
      </c>
      <c r="F3962">
        <f ca="1">IFERROR(AVERAGE(OFFSET(TradeDash[[#This Row],[Returns]],0,0,-n_days*2))/STDEV(OFFSET(TradeDash[[#This Row],[Returns]],0,0,-n_days*2)),"")</f>
        <v>9.2891557338309755E-2</v>
      </c>
      <c r="G3962">
        <f ca="1">IF(ISNUMBER(TradeDash[[#This Row],[2n day Sharpe]]),AVERAGE(TradeDash[[#This Row],[n day Sharpe]:[2n day Sharpe]]),"")</f>
        <v>9.2195102744133811E-2</v>
      </c>
      <c r="H3962">
        <f ca="1">IF(ISNUMBER(TradeDash[[#This Row],[Sharpe Average]]),IF(TradeDash[[#This Row],[Sharpe Average]]&gt;$G$1,1,0),"")</f>
        <v>1</v>
      </c>
      <c r="I3962" s="2">
        <f ca="1">IF(ISNUMBER(TradeDash[[#This Row],[Signal]]),MAX(IF(AND(TradeDash[[#This Row],[Signal]]=1,I3961&lt;1),I3961+$E$1,IF(AND(TradeDash[[#This Row],[Signal]]=0,I3961&gt;0),I3961-$E$1,IF(AND(TradeDash[[#This Row],[Signal]]=1,I3961=1),I3961,IF(AND(TradeDash[[#This Row],[Signal]]=0,I3961=0),I3961,0)))),0),"")</f>
        <v>1</v>
      </c>
      <c r="J3962" s="3">
        <f ca="1">IF(ISNUMBER(TradeDash[[#This Row],[Position]]),TradeDash[[#This Row],[Position]]*D3963,"")</f>
        <v>1.2296914592337949E-3</v>
      </c>
      <c r="K3962" s="7">
        <f ca="1">K3961*IFERROR(1+TradeDash[[#This Row],[Port Return]],1)</f>
        <v>5879314.6757746283</v>
      </c>
      <c r="L3962" s="7">
        <f ca="1">IF(ISNUMBER(TradeDash[[#This Row],[Port Return]]),L3961*(1+TradeDash[[#This Row],[Returns]]),L3961)</f>
        <v>5119745.6279809326</v>
      </c>
    </row>
    <row r="3963" spans="1:12" x14ac:dyDescent="0.35">
      <c r="A3963" s="1">
        <v>42311</v>
      </c>
      <c r="B3963" s="16">
        <f>YEAR(TradeDash[[#This Row],[Date]])</f>
        <v>2015</v>
      </c>
      <c r="C3963">
        <v>8060.7</v>
      </c>
      <c r="D3963" s="3">
        <f>IFERROR(TradeDash[[#This Row],[Nifty]]/C3962-1,"")</f>
        <v>1.2296914592337949E-3</v>
      </c>
      <c r="E3963">
        <f ca="1">IFERROR(AVERAGE(OFFSET(TradeDash[[#This Row],[Returns]],0,0,-n_days))/STDEV(OFFSET(TradeDash[[#This Row],[Returns]],0,0,-n_days)),"")</f>
        <v>-6.7260861152689116E-2</v>
      </c>
      <c r="F3963">
        <f ca="1">IFERROR(AVERAGE(OFFSET(TradeDash[[#This Row],[Returns]],0,0,-n_days*2))/STDEV(OFFSET(TradeDash[[#This Row],[Returns]],0,0,-n_days*2)),"")</f>
        <v>0.12113682971958892</v>
      </c>
      <c r="G3963">
        <f ca="1">IF(ISNUMBER(TradeDash[[#This Row],[2n day Sharpe]]),AVERAGE(TradeDash[[#This Row],[n day Sharpe]:[2n day Sharpe]]),"")</f>
        <v>2.6937984283449901E-2</v>
      </c>
      <c r="H3963">
        <f ca="1">IF(ISNUMBER(TradeDash[[#This Row],[Sharpe Average]]),IF(TradeDash[[#This Row],[Sharpe Average]]&gt;$G$1,1,0),"")</f>
        <v>1</v>
      </c>
      <c r="I3963" s="2">
        <f ca="1">IF(ISNUMBER(TradeDash[[#This Row],[Signal]]),MAX(IF(AND(TradeDash[[#This Row],[Signal]]=1,I3962&lt;1),I3962+$E$1,IF(AND(TradeDash[[#This Row],[Signal]]=0,I3962&gt;0),I3962-$E$1,IF(AND(TradeDash[[#This Row],[Signal]]=1,I3962=1),I3962,IF(AND(TradeDash[[#This Row],[Signal]]=0,I3962=0),I3962,0)))),0),"")</f>
        <v>1</v>
      </c>
      <c r="J3963" s="3">
        <f ca="1">IF(ISNUMBER(TradeDash[[#This Row],[Position]]),TradeDash[[#This Row],[Position]]*D3964,"")</f>
        <v>-2.5432034438696016E-3</v>
      </c>
      <c r="K3963" s="7">
        <f ca="1">K3962*IFERROR(1+TradeDash[[#This Row],[Port Return]],1)</f>
        <v>5864362.382443605</v>
      </c>
      <c r="L3963" s="7">
        <f ca="1">IF(ISNUMBER(TradeDash[[#This Row],[Port Return]]),L3962*(1+TradeDash[[#This Row],[Returns]]),L3962)</f>
        <v>5126041.3354531107</v>
      </c>
    </row>
    <row r="3964" spans="1:12" x14ac:dyDescent="0.35">
      <c r="A3964" s="1">
        <v>42312</v>
      </c>
      <c r="B3964" s="16">
        <f>YEAR(TradeDash[[#This Row],[Date]])</f>
        <v>2015</v>
      </c>
      <c r="C3964">
        <v>8040.2</v>
      </c>
      <c r="D3964" s="3">
        <f>IFERROR(TradeDash[[#This Row],[Nifty]]/C3963-1,"")</f>
        <v>-2.5432034438696016E-3</v>
      </c>
      <c r="E3964">
        <f ca="1">IFERROR(AVERAGE(OFFSET(TradeDash[[#This Row],[Returns]],0,0,-n_days))/STDEV(OFFSET(TradeDash[[#This Row],[Returns]],0,0,-n_days)),"")</f>
        <v>-0.13390207285883238</v>
      </c>
      <c r="F3964">
        <f ca="1">IFERROR(AVERAGE(OFFSET(TradeDash[[#This Row],[Returns]],0,0,-n_days*2))/STDEV(OFFSET(TradeDash[[#This Row],[Returns]],0,0,-n_days*2)),"")</f>
        <v>7.9397441089542609E-2</v>
      </c>
      <c r="G3964">
        <f ca="1">IF(ISNUMBER(TradeDash[[#This Row],[2n day Sharpe]]),AVERAGE(TradeDash[[#This Row],[n day Sharpe]:[2n day Sharpe]]),"")</f>
        <v>-2.7252315884644884E-2</v>
      </c>
      <c r="H3964">
        <f ca="1">IF(ISNUMBER(TradeDash[[#This Row],[Sharpe Average]]),IF(TradeDash[[#This Row],[Sharpe Average]]&gt;$G$1,1,0),"")</f>
        <v>0</v>
      </c>
      <c r="I3964" s="2">
        <f ca="1">IF(ISNUMBER(TradeDash[[#This Row],[Signal]]),MAX(IF(AND(TradeDash[[#This Row],[Signal]]=1,I3963&lt;1),I3963+$E$1,IF(AND(TradeDash[[#This Row],[Signal]]=0,I3963&gt;0),I3963-$E$1,IF(AND(TradeDash[[#This Row],[Signal]]=1,I3963=1),I3963,IF(AND(TradeDash[[#This Row],[Signal]]=0,I3963=0),I3963,0)))),0),"")</f>
        <v>0.8</v>
      </c>
      <c r="J3964" s="3">
        <f ca="1">IF(ISNUMBER(TradeDash[[#This Row],[Position]]),TradeDash[[#This Row],[Position]]*D3965,"")</f>
        <v>-8.4326260540782631E-3</v>
      </c>
      <c r="K3964" s="7">
        <f ca="1">K3963*IFERROR(1+TradeDash[[#This Row],[Port Return]],1)</f>
        <v>5814910.4074268546</v>
      </c>
      <c r="L3964" s="7">
        <f ca="1">IF(ISNUMBER(TradeDash[[#This Row],[Port Return]]),L3963*(1+TradeDash[[#This Row],[Returns]]),L3963)</f>
        <v>5113004.7694753688</v>
      </c>
    </row>
    <row r="3965" spans="1:12" x14ac:dyDescent="0.35">
      <c r="A3965" s="1">
        <v>42313</v>
      </c>
      <c r="B3965" s="16">
        <f>YEAR(TradeDash[[#This Row],[Date]])</f>
        <v>2015</v>
      </c>
      <c r="C3965">
        <v>7955.45</v>
      </c>
      <c r="D3965" s="3">
        <f>IFERROR(TradeDash[[#This Row],[Nifty]]/C3964-1,"")</f>
        <v>-1.0540782567597828E-2</v>
      </c>
      <c r="E3965">
        <f ca="1">IFERROR(AVERAGE(OFFSET(TradeDash[[#This Row],[Returns]],0,0,-n_days))/STDEV(OFFSET(TradeDash[[#This Row],[Returns]],0,0,-n_days)),"")</f>
        <v>-0.24858164967926111</v>
      </c>
      <c r="F3965">
        <f ca="1">IFERROR(AVERAGE(OFFSET(TradeDash[[#This Row],[Returns]],0,0,-n_days*2))/STDEV(OFFSET(TradeDash[[#This Row],[Returns]],0,0,-n_days*2)),"")</f>
        <v>0.11605645782627333</v>
      </c>
      <c r="G3965">
        <f ca="1">IF(ISNUMBER(TradeDash[[#This Row],[2n day Sharpe]]),AVERAGE(TradeDash[[#This Row],[n day Sharpe]:[2n day Sharpe]]),"")</f>
        <v>-6.6262595926493889E-2</v>
      </c>
      <c r="H3965">
        <f ca="1">IF(ISNUMBER(TradeDash[[#This Row],[Sharpe Average]]),IF(TradeDash[[#This Row],[Sharpe Average]]&gt;$G$1,1,0),"")</f>
        <v>0</v>
      </c>
      <c r="I3965" s="2">
        <f ca="1">IF(ISNUMBER(TradeDash[[#This Row],[Signal]]),MAX(IF(AND(TradeDash[[#This Row],[Signal]]=1,I3964&lt;1),I3964+$E$1,IF(AND(TradeDash[[#This Row],[Signal]]=0,I3964&gt;0),I3964-$E$1,IF(AND(TradeDash[[#This Row],[Signal]]=1,I3964=1),I3964,IF(AND(TradeDash[[#This Row],[Signal]]=0,I3964=0),I3964,0)))),0),"")</f>
        <v>0.60000000000000009</v>
      </c>
      <c r="J3965" s="3">
        <f ca="1">IF(ISNUMBER(TradeDash[[#This Row],[Position]]),TradeDash[[#This Row],[Position]]*D3966,"")</f>
        <v>-8.6732994362304094E-5</v>
      </c>
      <c r="K3965" s="7">
        <f ca="1">K3964*IFERROR(1+TradeDash[[#This Row],[Port Return]],1)</f>
        <v>5814406.0628352696</v>
      </c>
      <c r="L3965" s="7">
        <f ca="1">IF(ISNUMBER(TradeDash[[#This Row],[Port Return]]),L3964*(1+TradeDash[[#This Row],[Returns]]),L3964)</f>
        <v>5059109.697933238</v>
      </c>
    </row>
    <row r="3966" spans="1:12" x14ac:dyDescent="0.35">
      <c r="A3966" s="1">
        <v>42314</v>
      </c>
      <c r="B3966" s="16">
        <f>YEAR(TradeDash[[#This Row],[Date]])</f>
        <v>2015</v>
      </c>
      <c r="C3966">
        <v>7954.3</v>
      </c>
      <c r="D3966" s="3">
        <f>IFERROR(TradeDash[[#This Row],[Nifty]]/C3965-1,"")</f>
        <v>-1.4455499060384014E-4</v>
      </c>
      <c r="E3966">
        <f ca="1">IFERROR(AVERAGE(OFFSET(TradeDash[[#This Row],[Returns]],0,0,-n_days))/STDEV(OFFSET(TradeDash[[#This Row],[Returns]],0,0,-n_days)),"")</f>
        <v>-0.1998691182530557</v>
      </c>
      <c r="F3966">
        <f ca="1">IFERROR(AVERAGE(OFFSET(TradeDash[[#This Row],[Returns]],0,0,-n_days*2))/STDEV(OFFSET(TradeDash[[#This Row],[Returns]],0,0,-n_days*2)),"")</f>
        <v>0.15733217451261355</v>
      </c>
      <c r="G3966">
        <f ca="1">IF(ISNUMBER(TradeDash[[#This Row],[2n day Sharpe]]),AVERAGE(TradeDash[[#This Row],[n day Sharpe]:[2n day Sharpe]]),"")</f>
        <v>-2.1268471870221073E-2</v>
      </c>
      <c r="H3966">
        <f ca="1">IF(ISNUMBER(TradeDash[[#This Row],[Sharpe Average]]),IF(TradeDash[[#This Row],[Sharpe Average]]&gt;$G$1,1,0),"")</f>
        <v>0</v>
      </c>
      <c r="I3966" s="2">
        <f ca="1">IF(ISNUMBER(TradeDash[[#This Row],[Signal]]),MAX(IF(AND(TradeDash[[#This Row],[Signal]]=1,I3965&lt;1),I3965+$E$1,IF(AND(TradeDash[[#This Row],[Signal]]=0,I3965&gt;0),I3965-$E$1,IF(AND(TradeDash[[#This Row],[Signal]]=1,I3965=1),I3965,IF(AND(TradeDash[[#This Row],[Signal]]=0,I3965=0),I3965,0)))),0),"")</f>
        <v>0.40000000000000008</v>
      </c>
      <c r="J3966" s="3">
        <f ca="1">IF(ISNUMBER(TradeDash[[#This Row],[Position]]),TradeDash[[#This Row],[Position]]*D3967,"")</f>
        <v>-1.9662321008762531E-3</v>
      </c>
      <c r="K3966" s="7">
        <f ca="1">K3965*IFERROR(1+TradeDash[[#This Row],[Port Return]],1)</f>
        <v>5802973.5909869941</v>
      </c>
      <c r="L3966" s="7">
        <f ca="1">IF(ISNUMBER(TradeDash[[#This Row],[Port Return]]),L3965*(1+TradeDash[[#This Row],[Returns]]),L3965)</f>
        <v>5058378.3783783894</v>
      </c>
    </row>
    <row r="3967" spans="1:12" x14ac:dyDescent="0.35">
      <c r="A3967" s="1">
        <v>42317</v>
      </c>
      <c r="B3967" s="16">
        <f>YEAR(TradeDash[[#This Row],[Date]])</f>
        <v>2015</v>
      </c>
      <c r="C3967">
        <v>7915.2</v>
      </c>
      <c r="D3967" s="3">
        <f>IFERROR(TradeDash[[#This Row],[Nifty]]/C3966-1,"")</f>
        <v>-4.9155802521906322E-3</v>
      </c>
      <c r="E3967">
        <f ca="1">IFERROR(AVERAGE(OFFSET(TradeDash[[#This Row],[Returns]],0,0,-n_days))/STDEV(OFFSET(TradeDash[[#This Row],[Returns]],0,0,-n_days)),"")</f>
        <v>-0.33517315891262167</v>
      </c>
      <c r="F3967">
        <f ca="1">IFERROR(AVERAGE(OFFSET(TradeDash[[#This Row],[Returns]],0,0,-n_days*2))/STDEV(OFFSET(TradeDash[[#This Row],[Returns]],0,0,-n_days*2)),"")</f>
        <v>9.5149627848300194E-2</v>
      </c>
      <c r="G3967">
        <f ca="1">IF(ISNUMBER(TradeDash[[#This Row],[2n day Sharpe]]),AVERAGE(TradeDash[[#This Row],[n day Sharpe]:[2n day Sharpe]]),"")</f>
        <v>-0.12001176553216074</v>
      </c>
      <c r="H3967">
        <f ca="1">IF(ISNUMBER(TradeDash[[#This Row],[Sharpe Average]]),IF(TradeDash[[#This Row],[Sharpe Average]]&gt;$G$1,1,0),"")</f>
        <v>0</v>
      </c>
      <c r="I3967" s="2">
        <f ca="1">IF(ISNUMBER(TradeDash[[#This Row],[Signal]]),MAX(IF(AND(TradeDash[[#This Row],[Signal]]=1,I3966&lt;1),I3966+$E$1,IF(AND(TradeDash[[#This Row],[Signal]]=0,I3966&gt;0),I3966-$E$1,IF(AND(TradeDash[[#This Row],[Signal]]=1,I3966=1),I3966,IF(AND(TradeDash[[#This Row],[Signal]]=0,I3966=0),I3966,0)))),0),"")</f>
        <v>0.20000000000000007</v>
      </c>
      <c r="J3967" s="3">
        <f ca="1">IF(ISNUMBER(TradeDash[[#This Row],[Position]]),TradeDash[[#This Row],[Position]]*D3968,"")</f>
        <v>-3.3315645845967148E-3</v>
      </c>
      <c r="K3967" s="7">
        <f ca="1">K3966*IFERROR(1+TradeDash[[#This Row],[Port Return]],1)</f>
        <v>5783640.6096859118</v>
      </c>
      <c r="L3967" s="7">
        <f ca="1">IF(ISNUMBER(TradeDash[[#This Row],[Port Return]]),L3966*(1+TradeDash[[#This Row],[Returns]]),L3966)</f>
        <v>5033513.5135135241</v>
      </c>
    </row>
    <row r="3968" spans="1:12" x14ac:dyDescent="0.35">
      <c r="A3968" s="1">
        <v>42318</v>
      </c>
      <c r="B3968" s="16">
        <f>YEAR(TradeDash[[#This Row],[Date]])</f>
        <v>2015</v>
      </c>
      <c r="C3968">
        <v>7783.35</v>
      </c>
      <c r="D3968" s="3">
        <f>IFERROR(TradeDash[[#This Row],[Nifty]]/C3967-1,"")</f>
        <v>-1.6657822922983567E-2</v>
      </c>
      <c r="E3968">
        <f ca="1">IFERROR(AVERAGE(OFFSET(TradeDash[[#This Row],[Returns]],0,0,-n_days))/STDEV(OFFSET(TradeDash[[#This Row],[Returns]],0,0,-n_days)),"")</f>
        <v>-0.37318677477901402</v>
      </c>
      <c r="F3968">
        <f ca="1">IFERROR(AVERAGE(OFFSET(TradeDash[[#This Row],[Returns]],0,0,-n_days*2))/STDEV(OFFSET(TradeDash[[#This Row],[Returns]],0,0,-n_days*2)),"")</f>
        <v>-1.0237777726201906E-2</v>
      </c>
      <c r="G3968">
        <f ca="1">IF(ISNUMBER(TradeDash[[#This Row],[2n day Sharpe]]),AVERAGE(TradeDash[[#This Row],[n day Sharpe]:[2n day Sharpe]]),"")</f>
        <v>-0.19171227625260795</v>
      </c>
      <c r="H3968">
        <f ca="1">IF(ISNUMBER(TradeDash[[#This Row],[Sharpe Average]]),IF(TradeDash[[#This Row],[Sharpe Average]]&gt;$G$1,1,0),"")</f>
        <v>0</v>
      </c>
      <c r="I3968" s="2">
        <f ca="1">IF(ISNUMBER(TradeDash[[#This Row],[Signal]]),MAX(IF(AND(TradeDash[[#This Row],[Signal]]=1,I3967&lt;1),I3967+$E$1,IF(AND(TradeDash[[#This Row],[Signal]]=0,I3967&gt;0),I3967-$E$1,IF(AND(TradeDash[[#This Row],[Signal]]=1,I3967=1),I3967,IF(AND(TradeDash[[#This Row],[Signal]]=0,I3967=0),I3967,0)))),0),"")</f>
        <v>5.5511151231257827E-17</v>
      </c>
      <c r="J3968" s="3">
        <f ca="1">IF(ISNUMBER(TradeDash[[#This Row],[Position]]),TradeDash[[#This Row],[Position]]*D3969,"")</f>
        <v>2.9704940016598292E-19</v>
      </c>
      <c r="K3968" s="7">
        <f ca="1">K3967*IFERROR(1+TradeDash[[#This Row],[Port Return]],1)</f>
        <v>5783640.6096859118</v>
      </c>
      <c r="L3968" s="7">
        <f ca="1">IF(ISNUMBER(TradeDash[[#This Row],[Port Return]]),L3967*(1+TradeDash[[#This Row],[Returns]]),L3967)</f>
        <v>4949666.1367249712</v>
      </c>
    </row>
    <row r="3969" spans="1:12" x14ac:dyDescent="0.35">
      <c r="A3969" s="1">
        <v>42319</v>
      </c>
      <c r="B3969" s="16">
        <f>YEAR(TradeDash[[#This Row],[Date]])</f>
        <v>2015</v>
      </c>
      <c r="C3969">
        <v>7825</v>
      </c>
      <c r="D3969" s="3">
        <f>IFERROR(TradeDash[[#This Row],[Nifty]]/C3968-1,"")</f>
        <v>5.3511662715926001E-3</v>
      </c>
      <c r="E3969">
        <f ca="1">IFERROR(AVERAGE(OFFSET(TradeDash[[#This Row],[Returns]],0,0,-n_days))/STDEV(OFFSET(TradeDash[[#This Row],[Returns]],0,0,-n_days)),"")</f>
        <v>-0.30458588213294119</v>
      </c>
      <c r="F3969">
        <f ca="1">IFERROR(AVERAGE(OFFSET(TradeDash[[#This Row],[Returns]],0,0,-n_days*2))/STDEV(OFFSET(TradeDash[[#This Row],[Returns]],0,0,-n_days*2)),"")</f>
        <v>1.8656105133502052E-2</v>
      </c>
      <c r="G3969">
        <f ca="1">IF(ISNUMBER(TradeDash[[#This Row],[2n day Sharpe]]),AVERAGE(TradeDash[[#This Row],[n day Sharpe]:[2n day Sharpe]]),"")</f>
        <v>-0.14296488849971956</v>
      </c>
      <c r="H3969">
        <f ca="1">IF(ISNUMBER(TradeDash[[#This Row],[Sharpe Average]]),IF(TradeDash[[#This Row],[Sharpe Average]]&gt;$G$1,1,0),"")</f>
        <v>0</v>
      </c>
      <c r="I3969" s="2">
        <f ca="1">IF(ISNUMBER(TradeDash[[#This Row],[Signal]]),MAX(IF(AND(TradeDash[[#This Row],[Signal]]=1,I3968&lt;1),I3968+$E$1,IF(AND(TradeDash[[#This Row],[Signal]]=0,I3968&gt;0),I3968-$E$1,IF(AND(TradeDash[[#This Row],[Signal]]=1,I3968=1),I3968,IF(AND(TradeDash[[#This Row],[Signal]]=0,I3968=0),I3968,0)))),0),"")</f>
        <v>0</v>
      </c>
      <c r="J3969" s="3">
        <f ca="1">IF(ISNUMBER(TradeDash[[#This Row],[Position]]),TradeDash[[#This Row],[Position]]*D3970,"")</f>
        <v>0</v>
      </c>
      <c r="K3969" s="7">
        <f ca="1">K3968*IFERROR(1+TradeDash[[#This Row],[Port Return]],1)</f>
        <v>5783640.6096859118</v>
      </c>
      <c r="L3969" s="7">
        <f ca="1">IF(ISNUMBER(TradeDash[[#This Row],[Port Return]]),L3968*(1+TradeDash[[#This Row],[Returns]]),L3968)</f>
        <v>4976152.6232114583</v>
      </c>
    </row>
    <row r="3970" spans="1:12" x14ac:dyDescent="0.35">
      <c r="A3970" s="1">
        <v>42321</v>
      </c>
      <c r="B3970" s="16">
        <f>YEAR(TradeDash[[#This Row],[Date]])</f>
        <v>2015</v>
      </c>
      <c r="C3970">
        <v>7762.25</v>
      </c>
      <c r="D3970" s="3">
        <f>IFERROR(TradeDash[[#This Row],[Nifty]]/C3969-1,"")</f>
        <v>-8.0191693290734278E-3</v>
      </c>
      <c r="E3970">
        <f ca="1">IFERROR(AVERAGE(OFFSET(TradeDash[[#This Row],[Returns]],0,0,-n_days))/STDEV(OFFSET(TradeDash[[#This Row],[Returns]],0,0,-n_days)),"")</f>
        <v>-0.33746624567471162</v>
      </c>
      <c r="F3970">
        <f ca="1">IFERROR(AVERAGE(OFFSET(TradeDash[[#This Row],[Returns]],0,0,-n_days*2))/STDEV(OFFSET(TradeDash[[#This Row],[Returns]],0,0,-n_days*2)),"")</f>
        <v>-6.7581570176552877E-3</v>
      </c>
      <c r="G3970">
        <f ca="1">IF(ISNUMBER(TradeDash[[#This Row],[2n day Sharpe]]),AVERAGE(TradeDash[[#This Row],[n day Sharpe]:[2n day Sharpe]]),"")</f>
        <v>-0.17211220134618346</v>
      </c>
      <c r="H3970">
        <f ca="1">IF(ISNUMBER(TradeDash[[#This Row],[Sharpe Average]]),IF(TradeDash[[#This Row],[Sharpe Average]]&gt;$G$1,1,0),"")</f>
        <v>0</v>
      </c>
      <c r="I3970" s="2">
        <f ca="1">IF(ISNUMBER(TradeDash[[#This Row],[Signal]]),MAX(IF(AND(TradeDash[[#This Row],[Signal]]=1,I3969&lt;1),I3969+$E$1,IF(AND(TradeDash[[#This Row],[Signal]]=0,I3969&gt;0),I3969-$E$1,IF(AND(TradeDash[[#This Row],[Signal]]=1,I3969=1),I3969,IF(AND(TradeDash[[#This Row],[Signal]]=0,I3969=0),I3969,0)))),0),"")</f>
        <v>0</v>
      </c>
      <c r="J3970" s="3">
        <f ca="1">IF(ISNUMBER(TradeDash[[#This Row],[Position]]),TradeDash[[#This Row],[Position]]*D3971,"")</f>
        <v>0</v>
      </c>
      <c r="K3970" s="7">
        <f ca="1">K3969*IFERROR(1+TradeDash[[#This Row],[Port Return]],1)</f>
        <v>5783640.6096859118</v>
      </c>
      <c r="L3970" s="7">
        <f ca="1">IF(ISNUMBER(TradeDash[[#This Row],[Port Return]]),L3969*(1+TradeDash[[#This Row],[Returns]]),L3969)</f>
        <v>4936248.0127186123</v>
      </c>
    </row>
    <row r="3971" spans="1:12" x14ac:dyDescent="0.35">
      <c r="A3971" s="1">
        <v>42324</v>
      </c>
      <c r="B3971" s="16">
        <f>YEAR(TradeDash[[#This Row],[Date]])</f>
        <v>2015</v>
      </c>
      <c r="C3971">
        <v>7806.6</v>
      </c>
      <c r="D3971" s="3">
        <f>IFERROR(TradeDash[[#This Row],[Nifty]]/C3970-1,"")</f>
        <v>5.7135495507101286E-3</v>
      </c>
      <c r="E3971">
        <f ca="1">IFERROR(AVERAGE(OFFSET(TradeDash[[#This Row],[Returns]],0,0,-n_days))/STDEV(OFFSET(TradeDash[[#This Row],[Returns]],0,0,-n_days)),"")</f>
        <v>-0.37652493167494938</v>
      </c>
      <c r="F3971">
        <f ca="1">IFERROR(AVERAGE(OFFSET(TradeDash[[#This Row],[Returns]],0,0,-n_days*2))/STDEV(OFFSET(TradeDash[[#This Row],[Returns]],0,0,-n_days*2)),"")</f>
        <v>-2.232052864570868E-2</v>
      </c>
      <c r="G3971">
        <f ca="1">IF(ISNUMBER(TradeDash[[#This Row],[2n day Sharpe]]),AVERAGE(TradeDash[[#This Row],[n day Sharpe]:[2n day Sharpe]]),"")</f>
        <v>-0.19942273016032902</v>
      </c>
      <c r="H3971">
        <f ca="1">IF(ISNUMBER(TradeDash[[#This Row],[Sharpe Average]]),IF(TradeDash[[#This Row],[Sharpe Average]]&gt;$G$1,1,0),"")</f>
        <v>0</v>
      </c>
      <c r="I3971" s="2">
        <f ca="1">IF(ISNUMBER(TradeDash[[#This Row],[Signal]]),MAX(IF(AND(TradeDash[[#This Row],[Signal]]=1,I3970&lt;1),I3970+$E$1,IF(AND(TradeDash[[#This Row],[Signal]]=0,I3970&gt;0),I3970-$E$1,IF(AND(TradeDash[[#This Row],[Signal]]=1,I3970=1),I3970,IF(AND(TradeDash[[#This Row],[Signal]]=0,I3970=0),I3970,0)))),0),"")</f>
        <v>0</v>
      </c>
      <c r="J3971" s="3">
        <f ca="1">IF(ISNUMBER(TradeDash[[#This Row],[Position]]),TradeDash[[#This Row],[Position]]*D3972,"")</f>
        <v>0</v>
      </c>
      <c r="K3971" s="7">
        <f ca="1">K3970*IFERROR(1+TradeDash[[#This Row],[Port Return]],1)</f>
        <v>5783640.6096859118</v>
      </c>
      <c r="L3971" s="7">
        <f ca="1">IF(ISNUMBER(TradeDash[[#This Row],[Port Return]]),L3970*(1+TradeDash[[#This Row],[Returns]]),L3970)</f>
        <v>4964451.5103338743</v>
      </c>
    </row>
    <row r="3972" spans="1:12" x14ac:dyDescent="0.35">
      <c r="A3972" s="1">
        <v>42325</v>
      </c>
      <c r="B3972" s="16">
        <f>YEAR(TradeDash[[#This Row],[Date]])</f>
        <v>2015</v>
      </c>
      <c r="C3972">
        <v>7837.55</v>
      </c>
      <c r="D3972" s="3">
        <f>IFERROR(TradeDash[[#This Row],[Nifty]]/C3971-1,"")</f>
        <v>3.9645940614352337E-3</v>
      </c>
      <c r="E3972">
        <f ca="1">IFERROR(AVERAGE(OFFSET(TradeDash[[#This Row],[Returns]],0,0,-n_days))/STDEV(OFFSET(TradeDash[[#This Row],[Returns]],0,0,-n_days)),"")</f>
        <v>-0.41777623684258169</v>
      </c>
      <c r="F3972">
        <f ca="1">IFERROR(AVERAGE(OFFSET(TradeDash[[#This Row],[Returns]],0,0,-n_days*2))/STDEV(OFFSET(TradeDash[[#This Row],[Returns]],0,0,-n_days*2)),"")</f>
        <v>7.2707096444756475E-3</v>
      </c>
      <c r="G3972">
        <f ca="1">IF(ISNUMBER(TradeDash[[#This Row],[2n day Sharpe]]),AVERAGE(TradeDash[[#This Row],[n day Sharpe]:[2n day Sharpe]]),"")</f>
        <v>-0.20525276359905303</v>
      </c>
      <c r="H3972">
        <f ca="1">IF(ISNUMBER(TradeDash[[#This Row],[Sharpe Average]]),IF(TradeDash[[#This Row],[Sharpe Average]]&gt;$G$1,1,0),"")</f>
        <v>0</v>
      </c>
      <c r="I3972" s="2">
        <f ca="1">IF(ISNUMBER(TradeDash[[#This Row],[Signal]]),MAX(IF(AND(TradeDash[[#This Row],[Signal]]=1,I3971&lt;1),I3971+$E$1,IF(AND(TradeDash[[#This Row],[Signal]]=0,I3971&gt;0),I3971-$E$1,IF(AND(TradeDash[[#This Row],[Signal]]=1,I3971=1),I3971,IF(AND(TradeDash[[#This Row],[Signal]]=0,I3971=0),I3971,0)))),0),"")</f>
        <v>0</v>
      </c>
      <c r="J3972" s="3">
        <f ca="1">IF(ISNUMBER(TradeDash[[#This Row],[Position]]),TradeDash[[#This Row],[Position]]*D3973,"")</f>
        <v>0</v>
      </c>
      <c r="K3972" s="7">
        <f ca="1">K3971*IFERROR(1+TradeDash[[#This Row],[Port Return]],1)</f>
        <v>5783640.6096859118</v>
      </c>
      <c r="L3972" s="7">
        <f ca="1">IF(ISNUMBER(TradeDash[[#This Row],[Port Return]]),L3971*(1+TradeDash[[#This Row],[Returns]]),L3971)</f>
        <v>4984133.545310027</v>
      </c>
    </row>
    <row r="3973" spans="1:12" x14ac:dyDescent="0.35">
      <c r="A3973" s="1">
        <v>42326</v>
      </c>
      <c r="B3973" s="16">
        <f>YEAR(TradeDash[[#This Row],[Date]])</f>
        <v>2015</v>
      </c>
      <c r="C3973">
        <v>7731.8</v>
      </c>
      <c r="D3973" s="3">
        <f>IFERROR(TradeDash[[#This Row],[Nifty]]/C3972-1,"")</f>
        <v>-1.3492736888440882E-2</v>
      </c>
      <c r="E3973">
        <f ca="1">IFERROR(AVERAGE(OFFSET(TradeDash[[#This Row],[Returns]],0,0,-n_days))/STDEV(OFFSET(TradeDash[[#This Row],[Returns]],0,0,-n_days)),"")</f>
        <v>-0.54668653604450568</v>
      </c>
      <c r="F3973">
        <f ca="1">IFERROR(AVERAGE(OFFSET(TradeDash[[#This Row],[Returns]],0,0,-n_days*2))/STDEV(OFFSET(TradeDash[[#This Row],[Returns]],0,0,-n_days*2)),"")</f>
        <v>-6.2026055964788725E-2</v>
      </c>
      <c r="G3973">
        <f ca="1">IF(ISNUMBER(TradeDash[[#This Row],[2n day Sharpe]]),AVERAGE(TradeDash[[#This Row],[n day Sharpe]:[2n day Sharpe]]),"")</f>
        <v>-0.3043562960046472</v>
      </c>
      <c r="H3973">
        <f ca="1">IF(ISNUMBER(TradeDash[[#This Row],[Sharpe Average]]),IF(TradeDash[[#This Row],[Sharpe Average]]&gt;$G$1,1,0),"")</f>
        <v>0</v>
      </c>
      <c r="I3973" s="2">
        <f ca="1">IF(ISNUMBER(TradeDash[[#This Row],[Signal]]),MAX(IF(AND(TradeDash[[#This Row],[Signal]]=1,I3972&lt;1),I3972+$E$1,IF(AND(TradeDash[[#This Row],[Signal]]=0,I3972&gt;0),I3972-$E$1,IF(AND(TradeDash[[#This Row],[Signal]]=1,I3972=1),I3972,IF(AND(TradeDash[[#This Row],[Signal]]=0,I3972=0),I3972,0)))),0),"")</f>
        <v>0</v>
      </c>
      <c r="J3973" s="3">
        <f ca="1">IF(ISNUMBER(TradeDash[[#This Row],[Position]]),TradeDash[[#This Row],[Position]]*D3974,"")</f>
        <v>0</v>
      </c>
      <c r="K3973" s="7">
        <f ca="1">K3972*IFERROR(1+TradeDash[[#This Row],[Port Return]],1)</f>
        <v>5783640.6096859118</v>
      </c>
      <c r="L3973" s="7">
        <f ca="1">IF(ISNUMBER(TradeDash[[#This Row],[Port Return]]),L3972*(1+TradeDash[[#This Row],[Returns]]),L3972)</f>
        <v>4916883.9427663069</v>
      </c>
    </row>
    <row r="3974" spans="1:12" x14ac:dyDescent="0.35">
      <c r="A3974" s="1">
        <v>42327</v>
      </c>
      <c r="B3974" s="16">
        <f>YEAR(TradeDash[[#This Row],[Date]])</f>
        <v>2015</v>
      </c>
      <c r="C3974">
        <v>7842.75</v>
      </c>
      <c r="D3974" s="3">
        <f>IFERROR(TradeDash[[#This Row],[Nifty]]/C3973-1,"")</f>
        <v>1.4349827983134666E-2</v>
      </c>
      <c r="E3974">
        <f ca="1">IFERROR(AVERAGE(OFFSET(TradeDash[[#This Row],[Returns]],0,0,-n_days))/STDEV(OFFSET(TradeDash[[#This Row],[Returns]],0,0,-n_days)),"")</f>
        <v>-0.35101209842769238</v>
      </c>
      <c r="F3974">
        <f ca="1">IFERROR(AVERAGE(OFFSET(TradeDash[[#This Row],[Returns]],0,0,-n_days*2))/STDEV(OFFSET(TradeDash[[#This Row],[Returns]],0,0,-n_days*2)),"")</f>
        <v>-4.9139906759743661E-2</v>
      </c>
      <c r="G3974">
        <f ca="1">IF(ISNUMBER(TradeDash[[#This Row],[2n day Sharpe]]),AVERAGE(TradeDash[[#This Row],[n day Sharpe]:[2n day Sharpe]]),"")</f>
        <v>-0.20007600259371802</v>
      </c>
      <c r="H3974">
        <f ca="1">IF(ISNUMBER(TradeDash[[#This Row],[Sharpe Average]]),IF(TradeDash[[#This Row],[Sharpe Average]]&gt;$G$1,1,0),"")</f>
        <v>0</v>
      </c>
      <c r="I3974" s="2">
        <f ca="1">IF(ISNUMBER(TradeDash[[#This Row],[Signal]]),MAX(IF(AND(TradeDash[[#This Row],[Signal]]=1,I3973&lt;1),I3973+$E$1,IF(AND(TradeDash[[#This Row],[Signal]]=0,I3973&gt;0),I3973-$E$1,IF(AND(TradeDash[[#This Row],[Signal]]=1,I3973=1),I3973,IF(AND(TradeDash[[#This Row],[Signal]]=0,I3973=0),I3973,0)))),0),"")</f>
        <v>0</v>
      </c>
      <c r="J3974" s="3">
        <f ca="1">IF(ISNUMBER(TradeDash[[#This Row],[Position]]),TradeDash[[#This Row],[Position]]*D3975,"")</f>
        <v>0</v>
      </c>
      <c r="K3974" s="7">
        <f ca="1">K3973*IFERROR(1+TradeDash[[#This Row],[Port Return]],1)</f>
        <v>5783640.6096859118</v>
      </c>
      <c r="L3974" s="7">
        <f ca="1">IF(ISNUMBER(TradeDash[[#This Row],[Port Return]]),L3973*(1+TradeDash[[#This Row],[Returns]]),L3973)</f>
        <v>4987440.3815580402</v>
      </c>
    </row>
    <row r="3975" spans="1:12" x14ac:dyDescent="0.35">
      <c r="A3975" s="1">
        <v>42328</v>
      </c>
      <c r="B3975" s="16">
        <f>YEAR(TradeDash[[#This Row],[Date]])</f>
        <v>2015</v>
      </c>
      <c r="C3975">
        <v>7856.55</v>
      </c>
      <c r="D3975" s="3">
        <f>IFERROR(TradeDash[[#This Row],[Nifty]]/C3974-1,"")</f>
        <v>1.759586879602093E-3</v>
      </c>
      <c r="E3975">
        <f ca="1">IFERROR(AVERAGE(OFFSET(TradeDash[[#This Row],[Returns]],0,0,-n_days))/STDEV(OFFSET(TradeDash[[#This Row],[Returns]],0,0,-n_days)),"")</f>
        <v>-0.32815836842156948</v>
      </c>
      <c r="F3975">
        <f ca="1">IFERROR(AVERAGE(OFFSET(TradeDash[[#This Row],[Returns]],0,0,-n_days*2))/STDEV(OFFSET(TradeDash[[#This Row],[Returns]],0,0,-n_days*2)),"")</f>
        <v>-4.1964840923578446E-2</v>
      </c>
      <c r="G3975">
        <f ca="1">IF(ISNUMBER(TradeDash[[#This Row],[2n day Sharpe]]),AVERAGE(TradeDash[[#This Row],[n day Sharpe]:[2n day Sharpe]]),"")</f>
        <v>-0.18506160467257396</v>
      </c>
      <c r="H3975">
        <f ca="1">IF(ISNUMBER(TradeDash[[#This Row],[Sharpe Average]]),IF(TradeDash[[#This Row],[Sharpe Average]]&gt;$G$1,1,0),"")</f>
        <v>0</v>
      </c>
      <c r="I3975" s="2">
        <f ca="1">IF(ISNUMBER(TradeDash[[#This Row],[Signal]]),MAX(IF(AND(TradeDash[[#This Row],[Signal]]=1,I3974&lt;1),I3974+$E$1,IF(AND(TradeDash[[#This Row],[Signal]]=0,I3974&gt;0),I3974-$E$1,IF(AND(TradeDash[[#This Row],[Signal]]=1,I3974=1),I3974,IF(AND(TradeDash[[#This Row],[Signal]]=0,I3974=0),I3974,0)))),0),"")</f>
        <v>0</v>
      </c>
      <c r="J3975" s="3">
        <f ca="1">IF(ISNUMBER(TradeDash[[#This Row],[Position]]),TradeDash[[#This Row],[Position]]*D3976,"")</f>
        <v>0</v>
      </c>
      <c r="K3975" s="7">
        <f ca="1">K3974*IFERROR(1+TradeDash[[#This Row],[Port Return]],1)</f>
        <v>5783640.6096859118</v>
      </c>
      <c r="L3975" s="7">
        <f ca="1">IF(ISNUMBER(TradeDash[[#This Row],[Port Return]]),L3974*(1+TradeDash[[#This Row],[Returns]]),L3974)</f>
        <v>4996216.216216227</v>
      </c>
    </row>
    <row r="3976" spans="1:12" x14ac:dyDescent="0.35">
      <c r="A3976" s="1">
        <v>42331</v>
      </c>
      <c r="B3976" s="16">
        <f>YEAR(TradeDash[[#This Row],[Date]])</f>
        <v>2015</v>
      </c>
      <c r="C3976">
        <v>7849.25</v>
      </c>
      <c r="D3976" s="3">
        <f>IFERROR(TradeDash[[#This Row],[Nifty]]/C3975-1,"")</f>
        <v>-9.2916101851325816E-4</v>
      </c>
      <c r="E3976">
        <f ca="1">IFERROR(AVERAGE(OFFSET(TradeDash[[#This Row],[Returns]],0,0,-n_days))/STDEV(OFFSET(TradeDash[[#This Row],[Returns]],0,0,-n_days)),"")</f>
        <v>-0.38140911311404607</v>
      </c>
      <c r="F3976">
        <f ca="1">IFERROR(AVERAGE(OFFSET(TradeDash[[#This Row],[Returns]],0,0,-n_days*2))/STDEV(OFFSET(TradeDash[[#This Row],[Returns]],0,0,-n_days*2)),"")</f>
        <v>1.9364304013725041E-2</v>
      </c>
      <c r="G3976">
        <f ca="1">IF(ISNUMBER(TradeDash[[#This Row],[2n day Sharpe]]),AVERAGE(TradeDash[[#This Row],[n day Sharpe]:[2n day Sharpe]]),"")</f>
        <v>-0.18102240455016053</v>
      </c>
      <c r="H3976">
        <f ca="1">IF(ISNUMBER(TradeDash[[#This Row],[Sharpe Average]]),IF(TradeDash[[#This Row],[Sharpe Average]]&gt;$G$1,1,0),"")</f>
        <v>0</v>
      </c>
      <c r="I3976" s="2">
        <f ca="1">IF(ISNUMBER(TradeDash[[#This Row],[Signal]]),MAX(IF(AND(TradeDash[[#This Row],[Signal]]=1,I3975&lt;1),I3975+$E$1,IF(AND(TradeDash[[#This Row],[Signal]]=0,I3975&gt;0),I3975-$E$1,IF(AND(TradeDash[[#This Row],[Signal]]=1,I3975=1),I3975,IF(AND(TradeDash[[#This Row],[Signal]]=0,I3975=0),I3975,0)))),0),"")</f>
        <v>0</v>
      </c>
      <c r="J3976" s="3">
        <f ca="1">IF(ISNUMBER(TradeDash[[#This Row],[Position]]),TradeDash[[#This Row],[Position]]*D3977,"")</f>
        <v>0</v>
      </c>
      <c r="K3976" s="7">
        <f ca="1">K3975*IFERROR(1+TradeDash[[#This Row],[Port Return]],1)</f>
        <v>5783640.6096859118</v>
      </c>
      <c r="L3976" s="7">
        <f ca="1">IF(ISNUMBER(TradeDash[[#This Row],[Port Return]]),L3975*(1+TradeDash[[#This Row],[Returns]]),L3975)</f>
        <v>4991573.926868055</v>
      </c>
    </row>
    <row r="3977" spans="1:12" x14ac:dyDescent="0.35">
      <c r="A3977" s="1">
        <v>42332</v>
      </c>
      <c r="B3977" s="16">
        <f>YEAR(TradeDash[[#This Row],[Date]])</f>
        <v>2015</v>
      </c>
      <c r="C3977">
        <v>7831.6</v>
      </c>
      <c r="D3977" s="3">
        <f>IFERROR(TradeDash[[#This Row],[Nifty]]/C3976-1,"")</f>
        <v>-2.2486224798546894E-3</v>
      </c>
      <c r="E3977">
        <f ca="1">IFERROR(AVERAGE(OFFSET(TradeDash[[#This Row],[Returns]],0,0,-n_days))/STDEV(OFFSET(TradeDash[[#This Row],[Returns]],0,0,-n_days)),"")</f>
        <v>-0.36815766417658408</v>
      </c>
      <c r="F3977">
        <f ca="1">IFERROR(AVERAGE(OFFSET(TradeDash[[#This Row],[Returns]],0,0,-n_days*2))/STDEV(OFFSET(TradeDash[[#This Row],[Returns]],0,0,-n_days*2)),"")</f>
        <v>-2.3647916975123922E-3</v>
      </c>
      <c r="G3977">
        <f ca="1">IF(ISNUMBER(TradeDash[[#This Row],[2n day Sharpe]]),AVERAGE(TradeDash[[#This Row],[n day Sharpe]:[2n day Sharpe]]),"")</f>
        <v>-0.18526122793704825</v>
      </c>
      <c r="H3977">
        <f ca="1">IF(ISNUMBER(TradeDash[[#This Row],[Sharpe Average]]),IF(TradeDash[[#This Row],[Sharpe Average]]&gt;$G$1,1,0),"")</f>
        <v>0</v>
      </c>
      <c r="I3977" s="2">
        <f ca="1">IF(ISNUMBER(TradeDash[[#This Row],[Signal]]),MAX(IF(AND(TradeDash[[#This Row],[Signal]]=1,I3976&lt;1),I3976+$E$1,IF(AND(TradeDash[[#This Row],[Signal]]=0,I3976&gt;0),I3976-$E$1,IF(AND(TradeDash[[#This Row],[Signal]]=1,I3976=1),I3976,IF(AND(TradeDash[[#This Row],[Signal]]=0,I3976=0),I3976,0)))),0),"")</f>
        <v>0</v>
      </c>
      <c r="J3977" s="3">
        <f ca="1">IF(ISNUMBER(TradeDash[[#This Row],[Position]]),TradeDash[[#This Row],[Position]]*D3978,"")</f>
        <v>0</v>
      </c>
      <c r="K3977" s="7">
        <f ca="1">K3976*IFERROR(1+TradeDash[[#This Row],[Port Return]],1)</f>
        <v>5783640.6096859118</v>
      </c>
      <c r="L3977" s="7">
        <f ca="1">IF(ISNUMBER(TradeDash[[#This Row],[Port Return]]),L3976*(1+TradeDash[[#This Row],[Returns]]),L3976)</f>
        <v>4980349.7615262428</v>
      </c>
    </row>
    <row r="3978" spans="1:12" x14ac:dyDescent="0.35">
      <c r="A3978" s="1">
        <v>42334</v>
      </c>
      <c r="B3978" s="16">
        <f>YEAR(TradeDash[[#This Row],[Date]])</f>
        <v>2015</v>
      </c>
      <c r="C3978">
        <v>7883.8</v>
      </c>
      <c r="D3978" s="3">
        <f>IFERROR(TradeDash[[#This Row],[Nifty]]/C3977-1,"")</f>
        <v>6.6653046631595103E-3</v>
      </c>
      <c r="E3978">
        <f ca="1">IFERROR(AVERAGE(OFFSET(TradeDash[[#This Row],[Returns]],0,0,-n_days))/STDEV(OFFSET(TradeDash[[#This Row],[Returns]],0,0,-n_days)),"")</f>
        <v>-0.28663033422554995</v>
      </c>
      <c r="F3978">
        <f ca="1">IFERROR(AVERAGE(OFFSET(TradeDash[[#This Row],[Returns]],0,0,-n_days*2))/STDEV(OFFSET(TradeDash[[#This Row],[Returns]],0,0,-n_days*2)),"")</f>
        <v>1.007889737273168E-2</v>
      </c>
      <c r="G3978">
        <f ca="1">IF(ISNUMBER(TradeDash[[#This Row],[2n day Sharpe]]),AVERAGE(TradeDash[[#This Row],[n day Sharpe]:[2n day Sharpe]]),"")</f>
        <v>-0.13827571842640915</v>
      </c>
      <c r="H3978">
        <f ca="1">IF(ISNUMBER(TradeDash[[#This Row],[Sharpe Average]]),IF(TradeDash[[#This Row],[Sharpe Average]]&gt;$G$1,1,0),"")</f>
        <v>0</v>
      </c>
      <c r="I3978" s="2">
        <f ca="1">IF(ISNUMBER(TradeDash[[#This Row],[Signal]]),MAX(IF(AND(TradeDash[[#This Row],[Signal]]=1,I3977&lt;1),I3977+$E$1,IF(AND(TradeDash[[#This Row],[Signal]]=0,I3977&gt;0),I3977-$E$1,IF(AND(TradeDash[[#This Row],[Signal]]=1,I3977=1),I3977,IF(AND(TradeDash[[#This Row],[Signal]]=0,I3977=0),I3977,0)))),0),"")</f>
        <v>0</v>
      </c>
      <c r="J3978" s="3">
        <f ca="1">IF(ISNUMBER(TradeDash[[#This Row],[Position]]),TradeDash[[#This Row],[Position]]*D3979,"")</f>
        <v>0</v>
      </c>
      <c r="K3978" s="7">
        <f ca="1">K3977*IFERROR(1+TradeDash[[#This Row],[Port Return]],1)</f>
        <v>5783640.6096859118</v>
      </c>
      <c r="L3978" s="7">
        <f ca="1">IF(ISNUMBER(TradeDash[[#This Row],[Port Return]]),L3977*(1+TradeDash[[#This Row],[Returns]]),L3977)</f>
        <v>5013545.3100159094</v>
      </c>
    </row>
    <row r="3979" spans="1:12" x14ac:dyDescent="0.35">
      <c r="A3979" s="1">
        <v>42335</v>
      </c>
      <c r="B3979" s="16">
        <f>YEAR(TradeDash[[#This Row],[Date]])</f>
        <v>2015</v>
      </c>
      <c r="C3979">
        <v>7942.7</v>
      </c>
      <c r="D3979" s="3">
        <f>IFERROR(TradeDash[[#This Row],[Nifty]]/C3978-1,"")</f>
        <v>7.4710165148785812E-3</v>
      </c>
      <c r="E3979">
        <f ca="1">IFERROR(AVERAGE(OFFSET(TradeDash[[#This Row],[Returns]],0,0,-n_days))/STDEV(OFFSET(TradeDash[[#This Row],[Returns]],0,0,-n_days)),"")</f>
        <v>-0.18183899722845537</v>
      </c>
      <c r="F3979">
        <f ca="1">IFERROR(AVERAGE(OFFSET(TradeDash[[#This Row],[Returns]],0,0,-n_days*2))/STDEV(OFFSET(TradeDash[[#This Row],[Returns]],0,0,-n_days*2)),"")</f>
        <v>6.5455225856787674E-2</v>
      </c>
      <c r="G3979">
        <f ca="1">IF(ISNUMBER(TradeDash[[#This Row],[2n day Sharpe]]),AVERAGE(TradeDash[[#This Row],[n day Sharpe]:[2n day Sharpe]]),"")</f>
        <v>-5.8191885685833847E-2</v>
      </c>
      <c r="H3979">
        <f ca="1">IF(ISNUMBER(TradeDash[[#This Row],[Sharpe Average]]),IF(TradeDash[[#This Row],[Sharpe Average]]&gt;$G$1,1,0),"")</f>
        <v>0</v>
      </c>
      <c r="I3979" s="2">
        <f ca="1">IF(ISNUMBER(TradeDash[[#This Row],[Signal]]),MAX(IF(AND(TradeDash[[#This Row],[Signal]]=1,I3978&lt;1),I3978+$E$1,IF(AND(TradeDash[[#This Row],[Signal]]=0,I3978&gt;0),I3978-$E$1,IF(AND(TradeDash[[#This Row],[Signal]]=1,I3978=1),I3978,IF(AND(TradeDash[[#This Row],[Signal]]=0,I3978=0),I3978,0)))),0),"")</f>
        <v>0</v>
      </c>
      <c r="J3979" s="3">
        <f ca="1">IF(ISNUMBER(TradeDash[[#This Row],[Position]]),TradeDash[[#This Row],[Position]]*D3980,"")</f>
        <v>0</v>
      </c>
      <c r="K3979" s="7">
        <f ca="1">K3978*IFERROR(1+TradeDash[[#This Row],[Port Return]],1)</f>
        <v>5783640.6096859118</v>
      </c>
      <c r="L3979" s="7">
        <f ca="1">IF(ISNUMBER(TradeDash[[#This Row],[Port Return]]),L3978*(1+TradeDash[[#This Row],[Returns]]),L3978)</f>
        <v>5051001.5898251301</v>
      </c>
    </row>
    <row r="3980" spans="1:12" x14ac:dyDescent="0.35">
      <c r="A3980" s="1">
        <v>42338</v>
      </c>
      <c r="B3980" s="16">
        <f>YEAR(TradeDash[[#This Row],[Date]])</f>
        <v>2015</v>
      </c>
      <c r="C3980">
        <v>7935.25</v>
      </c>
      <c r="D3980" s="3">
        <f>IFERROR(TradeDash[[#This Row],[Nifty]]/C3979-1,"")</f>
        <v>-9.3796819721247982E-4</v>
      </c>
      <c r="E3980">
        <f ca="1">IFERROR(AVERAGE(OFFSET(TradeDash[[#This Row],[Returns]],0,0,-n_days))/STDEV(OFFSET(TradeDash[[#This Row],[Returns]],0,0,-n_days)),"")</f>
        <v>-0.1427302750302297</v>
      </c>
      <c r="F3980">
        <f ca="1">IFERROR(AVERAGE(OFFSET(TradeDash[[#This Row],[Returns]],0,0,-n_days*2))/STDEV(OFFSET(TradeDash[[#This Row],[Returns]],0,0,-n_days*2)),"")</f>
        <v>4.2460565413087278E-2</v>
      </c>
      <c r="G3980">
        <f ca="1">IF(ISNUMBER(TradeDash[[#This Row],[2n day Sharpe]]),AVERAGE(TradeDash[[#This Row],[n day Sharpe]:[2n day Sharpe]]),"")</f>
        <v>-5.013485480857121E-2</v>
      </c>
      <c r="H3980">
        <f ca="1">IF(ISNUMBER(TradeDash[[#This Row],[Sharpe Average]]),IF(TradeDash[[#This Row],[Sharpe Average]]&gt;$G$1,1,0),"")</f>
        <v>0</v>
      </c>
      <c r="I3980" s="2">
        <f ca="1">IF(ISNUMBER(TradeDash[[#This Row],[Signal]]),MAX(IF(AND(TradeDash[[#This Row],[Signal]]=1,I3979&lt;1),I3979+$E$1,IF(AND(TradeDash[[#This Row],[Signal]]=0,I3979&gt;0),I3979-$E$1,IF(AND(TradeDash[[#This Row],[Signal]]=1,I3979=1),I3979,IF(AND(TradeDash[[#This Row],[Signal]]=0,I3979=0),I3979,0)))),0),"")</f>
        <v>0</v>
      </c>
      <c r="J3980" s="3">
        <f ca="1">IF(ISNUMBER(TradeDash[[#This Row],[Position]]),TradeDash[[#This Row],[Position]]*D3981,"")</f>
        <v>0</v>
      </c>
      <c r="K3980" s="7">
        <f ca="1">K3979*IFERROR(1+TradeDash[[#This Row],[Port Return]],1)</f>
        <v>5783640.6096859118</v>
      </c>
      <c r="L3980" s="7">
        <f ca="1">IF(ISNUMBER(TradeDash[[#This Row],[Port Return]]),L3979*(1+TradeDash[[#This Row],[Returns]]),L3979)</f>
        <v>5046263.910969804</v>
      </c>
    </row>
    <row r="3981" spans="1:12" x14ac:dyDescent="0.35">
      <c r="A3981" s="1">
        <v>42339</v>
      </c>
      <c r="B3981" s="16">
        <f>YEAR(TradeDash[[#This Row],[Date]])</f>
        <v>2015</v>
      </c>
      <c r="C3981">
        <v>7954.9</v>
      </c>
      <c r="D3981" s="3">
        <f>IFERROR(TradeDash[[#This Row],[Nifty]]/C3980-1,"")</f>
        <v>2.4762924923600327E-3</v>
      </c>
      <c r="E3981">
        <f ca="1">IFERROR(AVERAGE(OFFSET(TradeDash[[#This Row],[Returns]],0,0,-n_days))/STDEV(OFFSET(TradeDash[[#This Row],[Returns]],0,0,-n_days)),"")</f>
        <v>-8.9049303162181417E-2</v>
      </c>
      <c r="F3981">
        <f ca="1">IFERROR(AVERAGE(OFFSET(TradeDash[[#This Row],[Returns]],0,0,-n_days*2))/STDEV(OFFSET(TradeDash[[#This Row],[Returns]],0,0,-n_days*2)),"")</f>
        <v>6.1261015821418982E-3</v>
      </c>
      <c r="G3981">
        <f ca="1">IF(ISNUMBER(TradeDash[[#This Row],[2n day Sharpe]]),AVERAGE(TradeDash[[#This Row],[n day Sharpe]:[2n day Sharpe]]),"")</f>
        <v>-4.1461600790019759E-2</v>
      </c>
      <c r="H3981">
        <f ca="1">IF(ISNUMBER(TradeDash[[#This Row],[Sharpe Average]]),IF(TradeDash[[#This Row],[Sharpe Average]]&gt;$G$1,1,0),"")</f>
        <v>0</v>
      </c>
      <c r="I3981" s="2">
        <f ca="1">IF(ISNUMBER(TradeDash[[#This Row],[Signal]]),MAX(IF(AND(TradeDash[[#This Row],[Signal]]=1,I3980&lt;1),I3980+$E$1,IF(AND(TradeDash[[#This Row],[Signal]]=0,I3980&gt;0),I3980-$E$1,IF(AND(TradeDash[[#This Row],[Signal]]=1,I3980=1),I3980,IF(AND(TradeDash[[#This Row],[Signal]]=0,I3980=0),I3980,0)))),0),"")</f>
        <v>0</v>
      </c>
      <c r="J3981" s="3">
        <f ca="1">IF(ISNUMBER(TradeDash[[#This Row],[Position]]),TradeDash[[#This Row],[Position]]*D3982,"")</f>
        <v>0</v>
      </c>
      <c r="K3981" s="7">
        <f ca="1">K3980*IFERROR(1+TradeDash[[#This Row],[Port Return]],1)</f>
        <v>5783640.6096859118</v>
      </c>
      <c r="L3981" s="7">
        <f ca="1">IF(ISNUMBER(TradeDash[[#This Row],[Port Return]]),L3980*(1+TradeDash[[#This Row],[Returns]]),L3980)</f>
        <v>5058759.9364070063</v>
      </c>
    </row>
    <row r="3982" spans="1:12" x14ac:dyDescent="0.35">
      <c r="A3982" s="1">
        <v>42340</v>
      </c>
      <c r="B3982" s="16">
        <f>YEAR(TradeDash[[#This Row],[Date]])</f>
        <v>2015</v>
      </c>
      <c r="C3982">
        <v>7931.35</v>
      </c>
      <c r="D3982" s="3">
        <f>IFERROR(TradeDash[[#This Row],[Nifty]]/C3981-1,"")</f>
        <v>-2.9604394775546439E-3</v>
      </c>
      <c r="E3982">
        <f ca="1">IFERROR(AVERAGE(OFFSET(TradeDash[[#This Row],[Returns]],0,0,-n_days))/STDEV(OFFSET(TradeDash[[#This Row],[Returns]],0,0,-n_days)),"")</f>
        <v>-9.6243309229341739E-2</v>
      </c>
      <c r="F3982">
        <f ca="1">IFERROR(AVERAGE(OFFSET(TradeDash[[#This Row],[Returns]],0,0,-n_days*2))/STDEV(OFFSET(TradeDash[[#This Row],[Returns]],0,0,-n_days*2)),"")</f>
        <v>-4.9982280438403042E-3</v>
      </c>
      <c r="G3982">
        <f ca="1">IF(ISNUMBER(TradeDash[[#This Row],[2n day Sharpe]]),AVERAGE(TradeDash[[#This Row],[n day Sharpe]:[2n day Sharpe]]),"")</f>
        <v>-5.0620768636591019E-2</v>
      </c>
      <c r="H3982">
        <f ca="1">IF(ISNUMBER(TradeDash[[#This Row],[Sharpe Average]]),IF(TradeDash[[#This Row],[Sharpe Average]]&gt;$G$1,1,0),"")</f>
        <v>0</v>
      </c>
      <c r="I3982" s="2">
        <f ca="1">IF(ISNUMBER(TradeDash[[#This Row],[Signal]]),MAX(IF(AND(TradeDash[[#This Row],[Signal]]=1,I3981&lt;1),I3981+$E$1,IF(AND(TradeDash[[#This Row],[Signal]]=0,I3981&gt;0),I3981-$E$1,IF(AND(TradeDash[[#This Row],[Signal]]=1,I3981=1),I3981,IF(AND(TradeDash[[#This Row],[Signal]]=0,I3981=0),I3981,0)))),0),"")</f>
        <v>0</v>
      </c>
      <c r="J3982" s="3">
        <f ca="1">IF(ISNUMBER(TradeDash[[#This Row],[Position]]),TradeDash[[#This Row],[Position]]*D3983,"")</f>
        <v>0</v>
      </c>
      <c r="K3982" s="7">
        <f ca="1">K3981*IFERROR(1+TradeDash[[#This Row],[Port Return]],1)</f>
        <v>5783640.6096859118</v>
      </c>
      <c r="L3982" s="7">
        <f ca="1">IF(ISNUMBER(TradeDash[[#This Row],[Port Return]]),L3981*(1+TradeDash[[#This Row],[Returns]]),L3981)</f>
        <v>5043783.7837837953</v>
      </c>
    </row>
    <row r="3983" spans="1:12" x14ac:dyDescent="0.35">
      <c r="A3983" s="1">
        <v>42341</v>
      </c>
      <c r="B3983" s="16">
        <f>YEAR(TradeDash[[#This Row],[Date]])</f>
        <v>2015</v>
      </c>
      <c r="C3983">
        <v>7864.15</v>
      </c>
      <c r="D3983" s="3">
        <f>IFERROR(TradeDash[[#This Row],[Nifty]]/C3982-1,"")</f>
        <v>-8.4727064118972351E-3</v>
      </c>
      <c r="E3983">
        <f ca="1">IFERROR(AVERAGE(OFFSET(TradeDash[[#This Row],[Returns]],0,0,-n_days))/STDEV(OFFSET(TradeDash[[#This Row],[Returns]],0,0,-n_days)),"")</f>
        <v>-0.15728394212813873</v>
      </c>
      <c r="F3983">
        <f ca="1">IFERROR(AVERAGE(OFFSET(TradeDash[[#This Row],[Returns]],0,0,-n_days*2))/STDEV(OFFSET(TradeDash[[#This Row],[Returns]],0,0,-n_days*2)),"")</f>
        <v>-0.12003301171595547</v>
      </c>
      <c r="G3983">
        <f ca="1">IF(ISNUMBER(TradeDash[[#This Row],[2n day Sharpe]]),AVERAGE(TradeDash[[#This Row],[n day Sharpe]:[2n day Sharpe]]),"")</f>
        <v>-0.13865847692204711</v>
      </c>
      <c r="H3983">
        <f ca="1">IF(ISNUMBER(TradeDash[[#This Row],[Sharpe Average]]),IF(TradeDash[[#This Row],[Sharpe Average]]&gt;$G$1,1,0),"")</f>
        <v>0</v>
      </c>
      <c r="I3983" s="2">
        <f ca="1">IF(ISNUMBER(TradeDash[[#This Row],[Signal]]),MAX(IF(AND(TradeDash[[#This Row],[Signal]]=1,I3982&lt;1),I3982+$E$1,IF(AND(TradeDash[[#This Row],[Signal]]=0,I3982&gt;0),I3982-$E$1,IF(AND(TradeDash[[#This Row],[Signal]]=1,I3982=1),I3982,IF(AND(TradeDash[[#This Row],[Signal]]=0,I3982=0),I3982,0)))),0),"")</f>
        <v>0</v>
      </c>
      <c r="J3983" s="3">
        <f ca="1">IF(ISNUMBER(TradeDash[[#This Row],[Position]]),TradeDash[[#This Row],[Position]]*D3984,"")</f>
        <v>0</v>
      </c>
      <c r="K3983" s="7">
        <f ca="1">K3982*IFERROR(1+TradeDash[[#This Row],[Port Return]],1)</f>
        <v>5783640.6096859118</v>
      </c>
      <c r="L3983" s="7">
        <f ca="1">IF(ISNUMBER(TradeDash[[#This Row],[Port Return]]),L3982*(1+TradeDash[[#This Row],[Returns]]),L3982)</f>
        <v>5001049.2845787071</v>
      </c>
    </row>
    <row r="3984" spans="1:12" x14ac:dyDescent="0.35">
      <c r="A3984" s="1">
        <v>42342</v>
      </c>
      <c r="B3984" s="16">
        <f>YEAR(TradeDash[[#This Row],[Date]])</f>
        <v>2015</v>
      </c>
      <c r="C3984">
        <v>7781.9</v>
      </c>
      <c r="D3984" s="3">
        <f>IFERROR(TradeDash[[#This Row],[Nifty]]/C3983-1,"")</f>
        <v>-1.0458854421647623E-2</v>
      </c>
      <c r="E3984">
        <f ca="1">IFERROR(AVERAGE(OFFSET(TradeDash[[#This Row],[Returns]],0,0,-n_days))/STDEV(OFFSET(TradeDash[[#This Row],[Returns]],0,0,-n_days)),"")</f>
        <v>-0.20175378094462754</v>
      </c>
      <c r="F3984">
        <f ca="1">IFERROR(AVERAGE(OFFSET(TradeDash[[#This Row],[Returns]],0,0,-n_days*2))/STDEV(OFFSET(TradeDash[[#This Row],[Returns]],0,0,-n_days*2)),"")</f>
        <v>-0.17301233200970986</v>
      </c>
      <c r="G3984">
        <f ca="1">IF(ISNUMBER(TradeDash[[#This Row],[2n day Sharpe]]),AVERAGE(TradeDash[[#This Row],[n day Sharpe]:[2n day Sharpe]]),"")</f>
        <v>-0.18738305647716869</v>
      </c>
      <c r="H3984">
        <f ca="1">IF(ISNUMBER(TradeDash[[#This Row],[Sharpe Average]]),IF(TradeDash[[#This Row],[Sharpe Average]]&gt;$G$1,1,0),"")</f>
        <v>0</v>
      </c>
      <c r="I3984" s="2">
        <f ca="1">IF(ISNUMBER(TradeDash[[#This Row],[Signal]]),MAX(IF(AND(TradeDash[[#This Row],[Signal]]=1,I3983&lt;1),I3983+$E$1,IF(AND(TradeDash[[#This Row],[Signal]]=0,I3983&gt;0),I3983-$E$1,IF(AND(TradeDash[[#This Row],[Signal]]=1,I3983=1),I3983,IF(AND(TradeDash[[#This Row],[Signal]]=0,I3983=0),I3983,0)))),0),"")</f>
        <v>0</v>
      </c>
      <c r="J3984" s="3">
        <f ca="1">IF(ISNUMBER(TradeDash[[#This Row],[Position]]),TradeDash[[#This Row],[Position]]*D3985,"")</f>
        <v>0</v>
      </c>
      <c r="K3984" s="7">
        <f ca="1">K3983*IFERROR(1+TradeDash[[#This Row],[Port Return]],1)</f>
        <v>5783640.6096859118</v>
      </c>
      <c r="L3984" s="7">
        <f ca="1">IF(ISNUMBER(TradeDash[[#This Row],[Port Return]]),L3983*(1+TradeDash[[#This Row],[Returns]]),L3983)</f>
        <v>4948744.0381558137</v>
      </c>
    </row>
    <row r="3985" spans="1:12" x14ac:dyDescent="0.35">
      <c r="A3985" s="1">
        <v>42345</v>
      </c>
      <c r="B3985" s="16">
        <f>YEAR(TradeDash[[#This Row],[Date]])</f>
        <v>2015</v>
      </c>
      <c r="C3985">
        <v>7765.4</v>
      </c>
      <c r="D3985" s="3">
        <f>IFERROR(TradeDash[[#This Row],[Nifty]]/C3984-1,"")</f>
        <v>-2.1203048098793476E-3</v>
      </c>
      <c r="E3985">
        <f ca="1">IFERROR(AVERAGE(OFFSET(TradeDash[[#This Row],[Returns]],0,0,-n_days))/STDEV(OFFSET(TradeDash[[#This Row],[Returns]],0,0,-n_days)),"")</f>
        <v>-0.15416275916983185</v>
      </c>
      <c r="F3985">
        <f ca="1">IFERROR(AVERAGE(OFFSET(TradeDash[[#This Row],[Returns]],0,0,-n_days*2))/STDEV(OFFSET(TradeDash[[#This Row],[Returns]],0,0,-n_days*2)),"")</f>
        <v>-0.19338188502815745</v>
      </c>
      <c r="G3985">
        <f ca="1">IF(ISNUMBER(TradeDash[[#This Row],[2n day Sharpe]]),AVERAGE(TradeDash[[#This Row],[n day Sharpe]:[2n day Sharpe]]),"")</f>
        <v>-0.17377232209899465</v>
      </c>
      <c r="H3985">
        <f ca="1">IF(ISNUMBER(TradeDash[[#This Row],[Sharpe Average]]),IF(TradeDash[[#This Row],[Sharpe Average]]&gt;$G$1,1,0),"")</f>
        <v>0</v>
      </c>
      <c r="I3985" s="2">
        <f ca="1">IF(ISNUMBER(TradeDash[[#This Row],[Signal]]),MAX(IF(AND(TradeDash[[#This Row],[Signal]]=1,I3984&lt;1),I3984+$E$1,IF(AND(TradeDash[[#This Row],[Signal]]=0,I3984&gt;0),I3984-$E$1,IF(AND(TradeDash[[#This Row],[Signal]]=1,I3984=1),I3984,IF(AND(TradeDash[[#This Row],[Signal]]=0,I3984=0),I3984,0)))),0),"")</f>
        <v>0</v>
      </c>
      <c r="J3985" s="3">
        <f ca="1">IF(ISNUMBER(TradeDash[[#This Row],[Position]]),TradeDash[[#This Row],[Position]]*D3986,"")</f>
        <v>0</v>
      </c>
      <c r="K3985" s="7">
        <f ca="1">K3984*IFERROR(1+TradeDash[[#This Row],[Port Return]],1)</f>
        <v>5783640.6096859118</v>
      </c>
      <c r="L3985" s="7">
        <f ca="1">IF(ISNUMBER(TradeDash[[#This Row],[Port Return]]),L3984*(1+TradeDash[[#This Row],[Returns]]),L3984)</f>
        <v>4938251.1923688501</v>
      </c>
    </row>
    <row r="3986" spans="1:12" x14ac:dyDescent="0.35">
      <c r="A3986" s="1">
        <v>42346</v>
      </c>
      <c r="B3986" s="16">
        <f>YEAR(TradeDash[[#This Row],[Date]])</f>
        <v>2015</v>
      </c>
      <c r="C3986">
        <v>7701.7</v>
      </c>
      <c r="D3986" s="3">
        <f>IFERROR(TradeDash[[#This Row],[Nifty]]/C3985-1,"")</f>
        <v>-8.2030545754242512E-3</v>
      </c>
      <c r="E3986">
        <f ca="1">IFERROR(AVERAGE(OFFSET(TradeDash[[#This Row],[Returns]],0,0,-n_days))/STDEV(OFFSET(TradeDash[[#This Row],[Returns]],0,0,-n_days)),"")</f>
        <v>-0.20273392304471918</v>
      </c>
      <c r="F3986">
        <f ca="1">IFERROR(AVERAGE(OFFSET(TradeDash[[#This Row],[Returns]],0,0,-n_days*2))/STDEV(OFFSET(TradeDash[[#This Row],[Returns]],0,0,-n_days*2)),"")</f>
        <v>-0.2006511730122654</v>
      </c>
      <c r="G3986">
        <f ca="1">IF(ISNUMBER(TradeDash[[#This Row],[2n day Sharpe]]),AVERAGE(TradeDash[[#This Row],[n day Sharpe]:[2n day Sharpe]]),"")</f>
        <v>-0.20169254802849229</v>
      </c>
      <c r="H3986">
        <f ca="1">IF(ISNUMBER(TradeDash[[#This Row],[Sharpe Average]]),IF(TradeDash[[#This Row],[Sharpe Average]]&gt;$G$1,1,0),"")</f>
        <v>0</v>
      </c>
      <c r="I3986" s="2">
        <f ca="1">IF(ISNUMBER(TradeDash[[#This Row],[Signal]]),MAX(IF(AND(TradeDash[[#This Row],[Signal]]=1,I3985&lt;1),I3985+$E$1,IF(AND(TradeDash[[#This Row],[Signal]]=0,I3985&gt;0),I3985-$E$1,IF(AND(TradeDash[[#This Row],[Signal]]=1,I3985=1),I3985,IF(AND(TradeDash[[#This Row],[Signal]]=0,I3985=0),I3985,0)))),0),"")</f>
        <v>0</v>
      </c>
      <c r="J3986" s="3">
        <f ca="1">IF(ISNUMBER(TradeDash[[#This Row],[Position]]),TradeDash[[#This Row],[Position]]*D3987,"")</f>
        <v>0</v>
      </c>
      <c r="K3986" s="7">
        <f ca="1">K3985*IFERROR(1+TradeDash[[#This Row],[Port Return]],1)</f>
        <v>5783640.6096859118</v>
      </c>
      <c r="L3986" s="7">
        <f ca="1">IF(ISNUMBER(TradeDash[[#This Row],[Port Return]]),L3985*(1+TradeDash[[#This Row],[Returns]]),L3985)</f>
        <v>4897742.4483306948</v>
      </c>
    </row>
    <row r="3987" spans="1:12" x14ac:dyDescent="0.35">
      <c r="A3987" s="1">
        <v>42347</v>
      </c>
      <c r="B3987" s="16">
        <f>YEAR(TradeDash[[#This Row],[Date]])</f>
        <v>2015</v>
      </c>
      <c r="C3987">
        <v>7612.5</v>
      </c>
      <c r="D3987" s="3">
        <f>IFERROR(TradeDash[[#This Row],[Nifty]]/C3986-1,"")</f>
        <v>-1.1581858550709589E-2</v>
      </c>
      <c r="E3987">
        <f ca="1">IFERROR(AVERAGE(OFFSET(TradeDash[[#This Row],[Returns]],0,0,-n_days))/STDEV(OFFSET(TradeDash[[#This Row],[Returns]],0,0,-n_days)),"")</f>
        <v>-0.23672365191172343</v>
      </c>
      <c r="F3987">
        <f ca="1">IFERROR(AVERAGE(OFFSET(TradeDash[[#This Row],[Returns]],0,0,-n_days*2))/STDEV(OFFSET(TradeDash[[#This Row],[Returns]],0,0,-n_days*2)),"")</f>
        <v>-0.27086515748728274</v>
      </c>
      <c r="G3987">
        <f ca="1">IF(ISNUMBER(TradeDash[[#This Row],[2n day Sharpe]]),AVERAGE(TradeDash[[#This Row],[n day Sharpe]:[2n day Sharpe]]),"")</f>
        <v>-0.2537944046995031</v>
      </c>
      <c r="H3987">
        <f ca="1">IF(ISNUMBER(TradeDash[[#This Row],[Sharpe Average]]),IF(TradeDash[[#This Row],[Sharpe Average]]&gt;$G$1,1,0),"")</f>
        <v>0</v>
      </c>
      <c r="I3987" s="2">
        <f ca="1">IF(ISNUMBER(TradeDash[[#This Row],[Signal]]),MAX(IF(AND(TradeDash[[#This Row],[Signal]]=1,I3986&lt;1),I3986+$E$1,IF(AND(TradeDash[[#This Row],[Signal]]=0,I3986&gt;0),I3986-$E$1,IF(AND(TradeDash[[#This Row],[Signal]]=1,I3986=1),I3986,IF(AND(TradeDash[[#This Row],[Signal]]=0,I3986=0),I3986,0)))),0),"")</f>
        <v>0</v>
      </c>
      <c r="J3987" s="3">
        <f ca="1">IF(ISNUMBER(TradeDash[[#This Row],[Position]]),TradeDash[[#This Row],[Position]]*D3988,"")</f>
        <v>0</v>
      </c>
      <c r="K3987" s="7">
        <f ca="1">K3986*IFERROR(1+TradeDash[[#This Row],[Port Return]],1)</f>
        <v>5783640.6096859118</v>
      </c>
      <c r="L3987" s="7">
        <f ca="1">IF(ISNUMBER(TradeDash[[#This Row],[Port Return]]),L3986*(1+TradeDash[[#This Row],[Returns]]),L3986)</f>
        <v>4841017.4880763227</v>
      </c>
    </row>
    <row r="3988" spans="1:12" x14ac:dyDescent="0.35">
      <c r="A3988" s="1">
        <v>42348</v>
      </c>
      <c r="B3988" s="16">
        <f>YEAR(TradeDash[[#This Row],[Date]])</f>
        <v>2015</v>
      </c>
      <c r="C3988">
        <v>7683.3</v>
      </c>
      <c r="D3988" s="3">
        <f>IFERROR(TradeDash[[#This Row],[Nifty]]/C3987-1,"")</f>
        <v>9.3004926108375408E-3</v>
      </c>
      <c r="E3988">
        <f ca="1">IFERROR(AVERAGE(OFFSET(TradeDash[[#This Row],[Returns]],0,0,-n_days))/STDEV(OFFSET(TradeDash[[#This Row],[Returns]],0,0,-n_days)),"")</f>
        <v>-8.0568455334243366E-2</v>
      </c>
      <c r="F3988">
        <f ca="1">IFERROR(AVERAGE(OFFSET(TradeDash[[#This Row],[Returns]],0,0,-n_days*2))/STDEV(OFFSET(TradeDash[[#This Row],[Returns]],0,0,-n_days*2)),"")</f>
        <v>-0.20868906291491646</v>
      </c>
      <c r="G3988">
        <f ca="1">IF(ISNUMBER(TradeDash[[#This Row],[2n day Sharpe]]),AVERAGE(TradeDash[[#This Row],[n day Sharpe]:[2n day Sharpe]]),"")</f>
        <v>-0.1446287591245799</v>
      </c>
      <c r="H3988">
        <f ca="1">IF(ISNUMBER(TradeDash[[#This Row],[Sharpe Average]]),IF(TradeDash[[#This Row],[Sharpe Average]]&gt;$G$1,1,0),"")</f>
        <v>0</v>
      </c>
      <c r="I3988" s="2">
        <f ca="1">IF(ISNUMBER(TradeDash[[#This Row],[Signal]]),MAX(IF(AND(TradeDash[[#This Row],[Signal]]=1,I3987&lt;1),I3987+$E$1,IF(AND(TradeDash[[#This Row],[Signal]]=0,I3987&gt;0),I3987-$E$1,IF(AND(TradeDash[[#This Row],[Signal]]=1,I3987=1),I3987,IF(AND(TradeDash[[#This Row],[Signal]]=0,I3987=0),I3987,0)))),0),"")</f>
        <v>0</v>
      </c>
      <c r="J3988" s="3">
        <f ca="1">IF(ISNUMBER(TradeDash[[#This Row],[Position]]),TradeDash[[#This Row],[Position]]*D3989,"")</f>
        <v>0</v>
      </c>
      <c r="K3988" s="7">
        <f ca="1">K3987*IFERROR(1+TradeDash[[#This Row],[Port Return]],1)</f>
        <v>5783640.6096859118</v>
      </c>
      <c r="L3988" s="7">
        <f ca="1">IF(ISNUMBER(TradeDash[[#This Row],[Port Return]]),L3987*(1+TradeDash[[#This Row],[Returns]]),L3987)</f>
        <v>4886041.3354531117</v>
      </c>
    </row>
    <row r="3989" spans="1:12" x14ac:dyDescent="0.35">
      <c r="A3989" s="1">
        <v>42349</v>
      </c>
      <c r="B3989" s="16">
        <f>YEAR(TradeDash[[#This Row],[Date]])</f>
        <v>2015</v>
      </c>
      <c r="C3989">
        <v>7610.45</v>
      </c>
      <c r="D3989" s="3">
        <f>IFERROR(TradeDash[[#This Row],[Nifty]]/C3988-1,"")</f>
        <v>-9.4816029570627958E-3</v>
      </c>
      <c r="E3989">
        <f ca="1">IFERROR(AVERAGE(OFFSET(TradeDash[[#This Row],[Returns]],0,0,-n_days))/STDEV(OFFSET(TradeDash[[#This Row],[Returns]],0,0,-n_days)),"")</f>
        <v>-0.17468305672017218</v>
      </c>
      <c r="F3989">
        <f ca="1">IFERROR(AVERAGE(OFFSET(TradeDash[[#This Row],[Returns]],0,0,-n_days*2))/STDEV(OFFSET(TradeDash[[#This Row],[Returns]],0,0,-n_days*2)),"")</f>
        <v>-0.23393854434750008</v>
      </c>
      <c r="G3989">
        <f ca="1">IF(ISNUMBER(TradeDash[[#This Row],[2n day Sharpe]]),AVERAGE(TradeDash[[#This Row],[n day Sharpe]:[2n day Sharpe]]),"")</f>
        <v>-0.20431080053383613</v>
      </c>
      <c r="H3989">
        <f ca="1">IF(ISNUMBER(TradeDash[[#This Row],[Sharpe Average]]),IF(TradeDash[[#This Row],[Sharpe Average]]&gt;$G$1,1,0),"")</f>
        <v>0</v>
      </c>
      <c r="I3989" s="2">
        <f ca="1">IF(ISNUMBER(TradeDash[[#This Row],[Signal]]),MAX(IF(AND(TradeDash[[#This Row],[Signal]]=1,I3988&lt;1),I3988+$E$1,IF(AND(TradeDash[[#This Row],[Signal]]=0,I3988&gt;0),I3988-$E$1,IF(AND(TradeDash[[#This Row],[Signal]]=1,I3988=1),I3988,IF(AND(TradeDash[[#This Row],[Signal]]=0,I3988=0),I3988,0)))),0),"")</f>
        <v>0</v>
      </c>
      <c r="J3989" s="3">
        <f ca="1">IF(ISNUMBER(TradeDash[[#This Row],[Position]]),TradeDash[[#This Row],[Position]]*D3990,"")</f>
        <v>0</v>
      </c>
      <c r="K3989" s="7">
        <f ca="1">K3988*IFERROR(1+TradeDash[[#This Row],[Port Return]],1)</f>
        <v>5783640.6096859118</v>
      </c>
      <c r="L3989" s="7">
        <f ca="1">IF(ISNUMBER(TradeDash[[#This Row],[Port Return]]),L3988*(1+TradeDash[[#This Row],[Returns]]),L3988)</f>
        <v>4839713.8314785482</v>
      </c>
    </row>
    <row r="3990" spans="1:12" x14ac:dyDescent="0.35">
      <c r="A3990" s="1">
        <v>42352</v>
      </c>
      <c r="B3990" s="16">
        <f>YEAR(TradeDash[[#This Row],[Date]])</f>
        <v>2015</v>
      </c>
      <c r="C3990">
        <v>7650.05</v>
      </c>
      <c r="D3990" s="3">
        <f>IFERROR(TradeDash[[#This Row],[Nifty]]/C3989-1,"")</f>
        <v>5.2033716797299512E-3</v>
      </c>
      <c r="E3990">
        <f ca="1">IFERROR(AVERAGE(OFFSET(TradeDash[[#This Row],[Returns]],0,0,-n_days))/STDEV(OFFSET(TradeDash[[#This Row],[Returns]],0,0,-n_days)),"")</f>
        <v>-9.0175998535369575E-2</v>
      </c>
      <c r="F3990">
        <f ca="1">IFERROR(AVERAGE(OFFSET(TradeDash[[#This Row],[Returns]],0,0,-n_days*2))/STDEV(OFFSET(TradeDash[[#This Row],[Returns]],0,0,-n_days*2)),"")</f>
        <v>-0.20248348961128329</v>
      </c>
      <c r="G3990">
        <f ca="1">IF(ISNUMBER(TradeDash[[#This Row],[2n day Sharpe]]),AVERAGE(TradeDash[[#This Row],[n day Sharpe]:[2n day Sharpe]]),"")</f>
        <v>-0.14632974407332644</v>
      </c>
      <c r="H3990">
        <f ca="1">IF(ISNUMBER(TradeDash[[#This Row],[Sharpe Average]]),IF(TradeDash[[#This Row],[Sharpe Average]]&gt;$G$1,1,0),"")</f>
        <v>0</v>
      </c>
      <c r="I3990" s="2">
        <f ca="1">IF(ISNUMBER(TradeDash[[#This Row],[Signal]]),MAX(IF(AND(TradeDash[[#This Row],[Signal]]=1,I3989&lt;1),I3989+$E$1,IF(AND(TradeDash[[#This Row],[Signal]]=0,I3989&gt;0),I3989-$E$1,IF(AND(TradeDash[[#This Row],[Signal]]=1,I3989=1),I3989,IF(AND(TradeDash[[#This Row],[Signal]]=0,I3989=0),I3989,0)))),0),"")</f>
        <v>0</v>
      </c>
      <c r="J3990" s="3">
        <f ca="1">IF(ISNUMBER(TradeDash[[#This Row],[Position]]),TradeDash[[#This Row],[Position]]*D3991,"")</f>
        <v>0</v>
      </c>
      <c r="K3990" s="7">
        <f ca="1">K3989*IFERROR(1+TradeDash[[#This Row],[Port Return]],1)</f>
        <v>5783640.6096859118</v>
      </c>
      <c r="L3990" s="7">
        <f ca="1">IF(ISNUMBER(TradeDash[[#This Row],[Port Return]]),L3989*(1+TradeDash[[#This Row],[Returns]]),L3989)</f>
        <v>4864896.6613672609</v>
      </c>
    </row>
    <row r="3991" spans="1:12" x14ac:dyDescent="0.35">
      <c r="A3991" s="1">
        <v>42353</v>
      </c>
      <c r="B3991" s="16">
        <f>YEAR(TradeDash[[#This Row],[Date]])</f>
        <v>2015</v>
      </c>
      <c r="C3991">
        <v>7700.9</v>
      </c>
      <c r="D3991" s="3">
        <f>IFERROR(TradeDash[[#This Row],[Nifty]]/C3990-1,"")</f>
        <v>6.6470153789843778E-3</v>
      </c>
      <c r="E3991">
        <f ca="1">IFERROR(AVERAGE(OFFSET(TradeDash[[#This Row],[Returns]],0,0,-n_days))/STDEV(OFFSET(TradeDash[[#This Row],[Returns]],0,0,-n_days)),"")</f>
        <v>-8.3688590756503548E-2</v>
      </c>
      <c r="F3991">
        <f ca="1">IFERROR(AVERAGE(OFFSET(TradeDash[[#This Row],[Returns]],0,0,-n_days*2))/STDEV(OFFSET(TradeDash[[#This Row],[Returns]],0,0,-n_days*2)),"")</f>
        <v>-0.21243697820585947</v>
      </c>
      <c r="G3991">
        <f ca="1">IF(ISNUMBER(TradeDash[[#This Row],[2n day Sharpe]]),AVERAGE(TradeDash[[#This Row],[n day Sharpe]:[2n day Sharpe]]),"")</f>
        <v>-0.14806278448118151</v>
      </c>
      <c r="H3991">
        <f ca="1">IF(ISNUMBER(TradeDash[[#This Row],[Sharpe Average]]),IF(TradeDash[[#This Row],[Sharpe Average]]&gt;$G$1,1,0),"")</f>
        <v>0</v>
      </c>
      <c r="I3991" s="2">
        <f ca="1">IF(ISNUMBER(TradeDash[[#This Row],[Signal]]),MAX(IF(AND(TradeDash[[#This Row],[Signal]]=1,I3990&lt;1),I3990+$E$1,IF(AND(TradeDash[[#This Row],[Signal]]=0,I3990&gt;0),I3990-$E$1,IF(AND(TradeDash[[#This Row],[Signal]]=1,I3990=1),I3990,IF(AND(TradeDash[[#This Row],[Signal]]=0,I3990=0),I3990,0)))),0),"")</f>
        <v>0</v>
      </c>
      <c r="J3991" s="3">
        <f ca="1">IF(ISNUMBER(TradeDash[[#This Row],[Position]]),TradeDash[[#This Row],[Position]]*D3992,"")</f>
        <v>0</v>
      </c>
      <c r="K3991" s="7">
        <f ca="1">K3990*IFERROR(1+TradeDash[[#This Row],[Port Return]],1)</f>
        <v>5783640.6096859118</v>
      </c>
      <c r="L3991" s="7">
        <f ca="1">IF(ISNUMBER(TradeDash[[#This Row],[Port Return]]),L3990*(1+TradeDash[[#This Row],[Returns]]),L3990)</f>
        <v>4897233.7042925386</v>
      </c>
    </row>
    <row r="3992" spans="1:12" x14ac:dyDescent="0.35">
      <c r="A3992" s="1">
        <v>42354</v>
      </c>
      <c r="B3992" s="16">
        <f>YEAR(TradeDash[[#This Row],[Date]])</f>
        <v>2015</v>
      </c>
      <c r="C3992">
        <v>7750.9</v>
      </c>
      <c r="D3992" s="3">
        <f>IFERROR(TradeDash[[#This Row],[Nifty]]/C3991-1,"")</f>
        <v>6.4927476009297713E-3</v>
      </c>
      <c r="E3992">
        <f ca="1">IFERROR(AVERAGE(OFFSET(TradeDash[[#This Row],[Returns]],0,0,-n_days))/STDEV(OFFSET(TradeDash[[#This Row],[Returns]],0,0,-n_days)),"")</f>
        <v>-6.6632270667697668E-2</v>
      </c>
      <c r="F3992">
        <f ca="1">IFERROR(AVERAGE(OFFSET(TradeDash[[#This Row],[Returns]],0,0,-n_days*2))/STDEV(OFFSET(TradeDash[[#This Row],[Returns]],0,0,-n_days*2)),"")</f>
        <v>-0.21550548727418478</v>
      </c>
      <c r="G3992">
        <f ca="1">IF(ISNUMBER(TradeDash[[#This Row],[2n day Sharpe]]),AVERAGE(TradeDash[[#This Row],[n day Sharpe]:[2n day Sharpe]]),"")</f>
        <v>-0.14106887897094122</v>
      </c>
      <c r="H3992">
        <f ca="1">IF(ISNUMBER(TradeDash[[#This Row],[Sharpe Average]]),IF(TradeDash[[#This Row],[Sharpe Average]]&gt;$G$1,1,0),"")</f>
        <v>0</v>
      </c>
      <c r="I3992" s="2">
        <f ca="1">IF(ISNUMBER(TradeDash[[#This Row],[Signal]]),MAX(IF(AND(TradeDash[[#This Row],[Signal]]=1,I3991&lt;1),I3991+$E$1,IF(AND(TradeDash[[#This Row],[Signal]]=0,I3991&gt;0),I3991-$E$1,IF(AND(TradeDash[[#This Row],[Signal]]=1,I3991=1),I3991,IF(AND(TradeDash[[#This Row],[Signal]]=0,I3991=0),I3991,0)))),0),"")</f>
        <v>0</v>
      </c>
      <c r="J3992" s="3">
        <f ca="1">IF(ISNUMBER(TradeDash[[#This Row],[Position]]),TradeDash[[#This Row],[Position]]*D3993,"")</f>
        <v>0</v>
      </c>
      <c r="K3992" s="7">
        <f ca="1">K3991*IFERROR(1+TradeDash[[#This Row],[Port Return]],1)</f>
        <v>5783640.6096859118</v>
      </c>
      <c r="L3992" s="7">
        <f ca="1">IF(ISNUMBER(TradeDash[[#This Row],[Port Return]]),L3991*(1+TradeDash[[#This Row],[Returns]]),L3991)</f>
        <v>4929030.2066772766</v>
      </c>
    </row>
    <row r="3993" spans="1:12" x14ac:dyDescent="0.35">
      <c r="A3993" s="1">
        <v>42355</v>
      </c>
      <c r="B3993" s="16">
        <f>YEAR(TradeDash[[#This Row],[Date]])</f>
        <v>2015</v>
      </c>
      <c r="C3993">
        <v>7844.35</v>
      </c>
      <c r="D3993" s="3">
        <f>IFERROR(TradeDash[[#This Row],[Nifty]]/C3992-1,"")</f>
        <v>1.2056664387361637E-2</v>
      </c>
      <c r="E3993">
        <f ca="1">IFERROR(AVERAGE(OFFSET(TradeDash[[#This Row],[Returns]],0,0,-n_days))/STDEV(OFFSET(TradeDash[[#This Row],[Returns]],0,0,-n_days)),"")</f>
        <v>9.6921407694199962E-2</v>
      </c>
      <c r="F3993">
        <f ca="1">IFERROR(AVERAGE(OFFSET(TradeDash[[#This Row],[Returns]],0,0,-n_days*2))/STDEV(OFFSET(TradeDash[[#This Row],[Returns]],0,0,-n_days*2)),"")</f>
        <v>-0.18136774254108323</v>
      </c>
      <c r="G3993">
        <f ca="1">IF(ISNUMBER(TradeDash[[#This Row],[2n day Sharpe]]),AVERAGE(TradeDash[[#This Row],[n day Sharpe]:[2n day Sharpe]]),"")</f>
        <v>-4.2223167423441635E-2</v>
      </c>
      <c r="H3993">
        <f ca="1">IF(ISNUMBER(TradeDash[[#This Row],[Sharpe Average]]),IF(TradeDash[[#This Row],[Sharpe Average]]&gt;$G$1,1,0),"")</f>
        <v>0</v>
      </c>
      <c r="I3993" s="2">
        <f ca="1">IF(ISNUMBER(TradeDash[[#This Row],[Signal]]),MAX(IF(AND(TradeDash[[#This Row],[Signal]]=1,I3992&lt;1),I3992+$E$1,IF(AND(TradeDash[[#This Row],[Signal]]=0,I3992&gt;0),I3992-$E$1,IF(AND(TradeDash[[#This Row],[Signal]]=1,I3992=1),I3992,IF(AND(TradeDash[[#This Row],[Signal]]=0,I3992=0),I3992,0)))),0),"")</f>
        <v>0</v>
      </c>
      <c r="J3993" s="3">
        <f ca="1">IF(ISNUMBER(TradeDash[[#This Row],[Position]]),TradeDash[[#This Row],[Position]]*D3994,"")</f>
        <v>0</v>
      </c>
      <c r="K3993" s="7">
        <f ca="1">K3992*IFERROR(1+TradeDash[[#This Row],[Port Return]],1)</f>
        <v>5783640.6096859118</v>
      </c>
      <c r="L3993" s="7">
        <f ca="1">IF(ISNUMBER(TradeDash[[#This Row],[Port Return]]),L3992*(1+TradeDash[[#This Row],[Returns]]),L3992)</f>
        <v>4988457.8696343526</v>
      </c>
    </row>
    <row r="3994" spans="1:12" x14ac:dyDescent="0.35">
      <c r="A3994" s="1">
        <v>42356</v>
      </c>
      <c r="B3994" s="16">
        <f>YEAR(TradeDash[[#This Row],[Date]])</f>
        <v>2015</v>
      </c>
      <c r="C3994">
        <v>7761.95</v>
      </c>
      <c r="D3994" s="3">
        <f>IFERROR(TradeDash[[#This Row],[Nifty]]/C3993-1,"")</f>
        <v>-1.0504375760898021E-2</v>
      </c>
      <c r="E3994">
        <f ca="1">IFERROR(AVERAGE(OFFSET(TradeDash[[#This Row],[Returns]],0,0,-n_days))/STDEV(OFFSET(TradeDash[[#This Row],[Returns]],0,0,-n_days)),"")</f>
        <v>-6.6003313852259479E-2</v>
      </c>
      <c r="F3994">
        <f ca="1">IFERROR(AVERAGE(OFFSET(TradeDash[[#This Row],[Returns]],0,0,-n_days*2))/STDEV(OFFSET(TradeDash[[#This Row],[Returns]],0,0,-n_days*2)),"")</f>
        <v>-0.20794946775081646</v>
      </c>
      <c r="G3994">
        <f ca="1">IF(ISNUMBER(TradeDash[[#This Row],[2n day Sharpe]]),AVERAGE(TradeDash[[#This Row],[n day Sharpe]:[2n day Sharpe]]),"")</f>
        <v>-0.13697639080153798</v>
      </c>
      <c r="H3994">
        <f ca="1">IF(ISNUMBER(TradeDash[[#This Row],[Sharpe Average]]),IF(TradeDash[[#This Row],[Sharpe Average]]&gt;$G$1,1,0),"")</f>
        <v>0</v>
      </c>
      <c r="I3994" s="2">
        <f ca="1">IF(ISNUMBER(TradeDash[[#This Row],[Signal]]),MAX(IF(AND(TradeDash[[#This Row],[Signal]]=1,I3993&lt;1),I3993+$E$1,IF(AND(TradeDash[[#This Row],[Signal]]=0,I3993&gt;0),I3993-$E$1,IF(AND(TradeDash[[#This Row],[Signal]]=1,I3993=1),I3993,IF(AND(TradeDash[[#This Row],[Signal]]=0,I3993=0),I3993,0)))),0),"")</f>
        <v>0</v>
      </c>
      <c r="J3994" s="3">
        <f ca="1">IF(ISNUMBER(TradeDash[[#This Row],[Position]]),TradeDash[[#This Row],[Position]]*D3995,"")</f>
        <v>0</v>
      </c>
      <c r="K3994" s="7">
        <f ca="1">K3993*IFERROR(1+TradeDash[[#This Row],[Port Return]],1)</f>
        <v>5783640.6096859118</v>
      </c>
      <c r="L3994" s="7">
        <f ca="1">IF(ISNUMBER(TradeDash[[#This Row],[Port Return]]),L3993*(1+TradeDash[[#This Row],[Returns]]),L3993)</f>
        <v>4936057.2337043043</v>
      </c>
    </row>
    <row r="3995" spans="1:12" x14ac:dyDescent="0.35">
      <c r="A3995" s="1">
        <v>42359</v>
      </c>
      <c r="B3995" s="16">
        <f>YEAR(TradeDash[[#This Row],[Date]])</f>
        <v>2015</v>
      </c>
      <c r="C3995">
        <v>7834.45</v>
      </c>
      <c r="D3995" s="3">
        <f>IFERROR(TradeDash[[#This Row],[Nifty]]/C3994-1,"")</f>
        <v>9.3404363594200568E-3</v>
      </c>
      <c r="E3995">
        <f ca="1">IFERROR(AVERAGE(OFFSET(TradeDash[[#This Row],[Returns]],0,0,-n_days))/STDEV(OFFSET(TradeDash[[#This Row],[Returns]],0,0,-n_days)),"")</f>
        <v>-1.448549937082144E-2</v>
      </c>
      <c r="F3995">
        <f ca="1">IFERROR(AVERAGE(OFFSET(TradeDash[[#This Row],[Returns]],0,0,-n_days*2))/STDEV(OFFSET(TradeDash[[#This Row],[Returns]],0,0,-n_days*2)),"")</f>
        <v>-0.16766152095247472</v>
      </c>
      <c r="G3995">
        <f ca="1">IF(ISNUMBER(TradeDash[[#This Row],[2n day Sharpe]]),AVERAGE(TradeDash[[#This Row],[n day Sharpe]:[2n day Sharpe]]),"")</f>
        <v>-9.107351016164808E-2</v>
      </c>
      <c r="H3995">
        <f ca="1">IF(ISNUMBER(TradeDash[[#This Row],[Sharpe Average]]),IF(TradeDash[[#This Row],[Sharpe Average]]&gt;$G$1,1,0),"")</f>
        <v>0</v>
      </c>
      <c r="I3995" s="2">
        <f ca="1">IF(ISNUMBER(TradeDash[[#This Row],[Signal]]),MAX(IF(AND(TradeDash[[#This Row],[Signal]]=1,I3994&lt;1),I3994+$E$1,IF(AND(TradeDash[[#This Row],[Signal]]=0,I3994&gt;0),I3994-$E$1,IF(AND(TradeDash[[#This Row],[Signal]]=1,I3994=1),I3994,IF(AND(TradeDash[[#This Row],[Signal]]=0,I3994=0),I3994,0)))),0),"")</f>
        <v>0</v>
      </c>
      <c r="J3995" s="3">
        <f ca="1">IF(ISNUMBER(TradeDash[[#This Row],[Position]]),TradeDash[[#This Row],[Position]]*D3996,"")</f>
        <v>0</v>
      </c>
      <c r="K3995" s="7">
        <f ca="1">K3994*IFERROR(1+TradeDash[[#This Row],[Port Return]],1)</f>
        <v>5783640.6096859118</v>
      </c>
      <c r="L3995" s="7">
        <f ca="1">IF(ISNUMBER(TradeDash[[#This Row],[Port Return]]),L3994*(1+TradeDash[[#This Row],[Returns]]),L3994)</f>
        <v>4982162.1621621745</v>
      </c>
    </row>
    <row r="3996" spans="1:12" x14ac:dyDescent="0.35">
      <c r="A3996" s="1">
        <v>42360</v>
      </c>
      <c r="B3996" s="16">
        <f>YEAR(TradeDash[[#This Row],[Date]])</f>
        <v>2015</v>
      </c>
      <c r="C3996">
        <v>7786.1</v>
      </c>
      <c r="D3996" s="3">
        <f>IFERROR(TradeDash[[#This Row],[Nifty]]/C3995-1,"")</f>
        <v>-6.1714606641180003E-3</v>
      </c>
      <c r="E3996">
        <f ca="1">IFERROR(AVERAGE(OFFSET(TradeDash[[#This Row],[Returns]],0,0,-n_days))/STDEV(OFFSET(TradeDash[[#This Row],[Returns]],0,0,-n_days)),"")</f>
        <v>-4.7584213873161939E-2</v>
      </c>
      <c r="F3996">
        <f ca="1">IFERROR(AVERAGE(OFFSET(TradeDash[[#This Row],[Returns]],0,0,-n_days*2))/STDEV(OFFSET(TradeDash[[#This Row],[Returns]],0,0,-n_days*2)),"")</f>
        <v>-0.20661539532181872</v>
      </c>
      <c r="G3996">
        <f ca="1">IF(ISNUMBER(TradeDash[[#This Row],[2n day Sharpe]]),AVERAGE(TradeDash[[#This Row],[n day Sharpe]:[2n day Sharpe]]),"")</f>
        <v>-0.12709980459749032</v>
      </c>
      <c r="H3996">
        <f ca="1">IF(ISNUMBER(TradeDash[[#This Row],[Sharpe Average]]),IF(TradeDash[[#This Row],[Sharpe Average]]&gt;$G$1,1,0),"")</f>
        <v>0</v>
      </c>
      <c r="I3996" s="2">
        <f ca="1">IF(ISNUMBER(TradeDash[[#This Row],[Signal]]),MAX(IF(AND(TradeDash[[#This Row],[Signal]]=1,I3995&lt;1),I3995+$E$1,IF(AND(TradeDash[[#This Row],[Signal]]=0,I3995&gt;0),I3995-$E$1,IF(AND(TradeDash[[#This Row],[Signal]]=1,I3995=1),I3995,IF(AND(TradeDash[[#This Row],[Signal]]=0,I3995=0),I3995,0)))),0),"")</f>
        <v>0</v>
      </c>
      <c r="J3996" s="3">
        <f ca="1">IF(ISNUMBER(TradeDash[[#This Row],[Position]]),TradeDash[[#This Row],[Position]]*D3997,"")</f>
        <v>0</v>
      </c>
      <c r="K3996" s="7">
        <f ca="1">K3995*IFERROR(1+TradeDash[[#This Row],[Port Return]],1)</f>
        <v>5783640.6096859118</v>
      </c>
      <c r="L3996" s="7">
        <f ca="1">IF(ISNUMBER(TradeDash[[#This Row],[Port Return]]),L3995*(1+TradeDash[[#This Row],[Returns]]),L3995)</f>
        <v>4951414.9443561332</v>
      </c>
    </row>
    <row r="3997" spans="1:12" x14ac:dyDescent="0.35">
      <c r="A3997" s="1">
        <v>42361</v>
      </c>
      <c r="B3997" s="16">
        <f>YEAR(TradeDash[[#This Row],[Date]])</f>
        <v>2015</v>
      </c>
      <c r="C3997">
        <v>7865.95</v>
      </c>
      <c r="D3997" s="3">
        <f>IFERROR(TradeDash[[#This Row],[Nifty]]/C3996-1,"")</f>
        <v>1.0255455234327693E-2</v>
      </c>
      <c r="E3997">
        <f ca="1">IFERROR(AVERAGE(OFFSET(TradeDash[[#This Row],[Returns]],0,0,-n_days))/STDEV(OFFSET(TradeDash[[#This Row],[Returns]],0,0,-n_days)),"")</f>
        <v>3.058253560926958E-2</v>
      </c>
      <c r="F3997">
        <f ca="1">IFERROR(AVERAGE(OFFSET(TradeDash[[#This Row],[Returns]],0,0,-n_days*2))/STDEV(OFFSET(TradeDash[[#This Row],[Returns]],0,0,-n_days*2)),"")</f>
        <v>-0.15420513340185338</v>
      </c>
      <c r="G3997">
        <f ca="1">IF(ISNUMBER(TradeDash[[#This Row],[2n day Sharpe]]),AVERAGE(TradeDash[[#This Row],[n day Sharpe]:[2n day Sharpe]]),"")</f>
        <v>-6.1811298896291902E-2</v>
      </c>
      <c r="H3997">
        <f ca="1">IF(ISNUMBER(TradeDash[[#This Row],[Sharpe Average]]),IF(TradeDash[[#This Row],[Sharpe Average]]&gt;$G$1,1,0),"")</f>
        <v>0</v>
      </c>
      <c r="I3997" s="2">
        <f ca="1">IF(ISNUMBER(TradeDash[[#This Row],[Signal]]),MAX(IF(AND(TradeDash[[#This Row],[Signal]]=1,I3996&lt;1),I3996+$E$1,IF(AND(TradeDash[[#This Row],[Signal]]=0,I3996&gt;0),I3996-$E$1,IF(AND(TradeDash[[#This Row],[Signal]]=1,I3996=1),I3996,IF(AND(TradeDash[[#This Row],[Signal]]=0,I3996=0),I3996,0)))),0),"")</f>
        <v>0</v>
      </c>
      <c r="J3997" s="3">
        <f ca="1">IF(ISNUMBER(TradeDash[[#This Row],[Position]]),TradeDash[[#This Row],[Position]]*D3998,"")</f>
        <v>0</v>
      </c>
      <c r="K3997" s="7">
        <f ca="1">K3996*IFERROR(1+TradeDash[[#This Row],[Port Return]],1)</f>
        <v>5783640.6096859118</v>
      </c>
      <c r="L3997" s="7">
        <f ca="1">IF(ISNUMBER(TradeDash[[#This Row],[Port Return]]),L3996*(1+TradeDash[[#This Row],[Returns]]),L3996)</f>
        <v>5002193.9586645588</v>
      </c>
    </row>
    <row r="3998" spans="1:12" x14ac:dyDescent="0.35">
      <c r="A3998" s="1">
        <v>42362</v>
      </c>
      <c r="B3998" s="16">
        <f>YEAR(TradeDash[[#This Row],[Date]])</f>
        <v>2015</v>
      </c>
      <c r="C3998">
        <v>7861.05</v>
      </c>
      <c r="D3998" s="3">
        <f>IFERROR(TradeDash[[#This Row],[Nifty]]/C3997-1,"")</f>
        <v>-6.2293810664948435E-4</v>
      </c>
      <c r="E3998">
        <f ca="1">IFERROR(AVERAGE(OFFSET(TradeDash[[#This Row],[Returns]],0,0,-n_days))/STDEV(OFFSET(TradeDash[[#This Row],[Returns]],0,0,-n_days)),"")</f>
        <v>-1.4091672425608503E-2</v>
      </c>
      <c r="F3998">
        <f ca="1">IFERROR(AVERAGE(OFFSET(TradeDash[[#This Row],[Returns]],0,0,-n_days*2))/STDEV(OFFSET(TradeDash[[#This Row],[Returns]],0,0,-n_days*2)),"")</f>
        <v>-0.14554705047663613</v>
      </c>
      <c r="G3998">
        <f ca="1">IF(ISNUMBER(TradeDash[[#This Row],[2n day Sharpe]]),AVERAGE(TradeDash[[#This Row],[n day Sharpe]:[2n day Sharpe]]),"")</f>
        <v>-7.9819361451122312E-2</v>
      </c>
      <c r="H3998">
        <f ca="1">IF(ISNUMBER(TradeDash[[#This Row],[Sharpe Average]]),IF(TradeDash[[#This Row],[Sharpe Average]]&gt;$G$1,1,0),"")</f>
        <v>0</v>
      </c>
      <c r="I3998" s="2">
        <f ca="1">IF(ISNUMBER(TradeDash[[#This Row],[Signal]]),MAX(IF(AND(TradeDash[[#This Row],[Signal]]=1,I3997&lt;1),I3997+$E$1,IF(AND(TradeDash[[#This Row],[Signal]]=0,I3997&gt;0),I3997-$E$1,IF(AND(TradeDash[[#This Row],[Signal]]=1,I3997=1),I3997,IF(AND(TradeDash[[#This Row],[Signal]]=0,I3997=0),I3997,0)))),0),"")</f>
        <v>0</v>
      </c>
      <c r="J3998" s="3">
        <f ca="1">IF(ISNUMBER(TradeDash[[#This Row],[Position]]),TradeDash[[#This Row],[Position]]*D3999,"")</f>
        <v>0</v>
      </c>
      <c r="K3998" s="7">
        <f ca="1">K3997*IFERROR(1+TradeDash[[#This Row],[Port Return]],1)</f>
        <v>5783640.6096859118</v>
      </c>
      <c r="L3998" s="7">
        <f ca="1">IF(ISNUMBER(TradeDash[[#This Row],[Port Return]]),L3997*(1+TradeDash[[#This Row],[Returns]]),L3997)</f>
        <v>4999077.9014308546</v>
      </c>
    </row>
    <row r="3999" spans="1:12" x14ac:dyDescent="0.35">
      <c r="A3999" s="1">
        <v>42366</v>
      </c>
      <c r="B3999" s="16">
        <f>YEAR(TradeDash[[#This Row],[Date]])</f>
        <v>2015</v>
      </c>
      <c r="C3999">
        <v>7925.15</v>
      </c>
      <c r="D3999" s="3">
        <f>IFERROR(TradeDash[[#This Row],[Nifty]]/C3998-1,"")</f>
        <v>8.1541269932132732E-3</v>
      </c>
      <c r="E3999">
        <f ca="1">IFERROR(AVERAGE(OFFSET(TradeDash[[#This Row],[Returns]],0,0,-n_days))/STDEV(OFFSET(TradeDash[[#This Row],[Returns]],0,0,-n_days)),"")</f>
        <v>-9.812098765833166E-3</v>
      </c>
      <c r="F3999">
        <f ca="1">IFERROR(AVERAGE(OFFSET(TradeDash[[#This Row],[Returns]],0,0,-n_days*2))/STDEV(OFFSET(TradeDash[[#This Row],[Returns]],0,0,-n_days*2)),"")</f>
        <v>-9.4168614327124589E-2</v>
      </c>
      <c r="G3999">
        <f ca="1">IF(ISNUMBER(TradeDash[[#This Row],[2n day Sharpe]]),AVERAGE(TradeDash[[#This Row],[n day Sharpe]:[2n day Sharpe]]),"")</f>
        <v>-5.1990356546478877E-2</v>
      </c>
      <c r="H3999">
        <f ca="1">IF(ISNUMBER(TradeDash[[#This Row],[Sharpe Average]]),IF(TradeDash[[#This Row],[Sharpe Average]]&gt;$G$1,1,0),"")</f>
        <v>0</v>
      </c>
      <c r="I3999" s="2">
        <f ca="1">IF(ISNUMBER(TradeDash[[#This Row],[Signal]]),MAX(IF(AND(TradeDash[[#This Row],[Signal]]=1,I3998&lt;1),I3998+$E$1,IF(AND(TradeDash[[#This Row],[Signal]]=0,I3998&gt;0),I3998-$E$1,IF(AND(TradeDash[[#This Row],[Signal]]=1,I3998=1),I3998,IF(AND(TradeDash[[#This Row],[Signal]]=0,I3998=0),I3998,0)))),0),"")</f>
        <v>0</v>
      </c>
      <c r="J3999" s="3">
        <f ca="1">IF(ISNUMBER(TradeDash[[#This Row],[Position]]),TradeDash[[#This Row],[Position]]*D4000,"")</f>
        <v>0</v>
      </c>
      <c r="K3999" s="7">
        <f ca="1">K3998*IFERROR(1+TradeDash[[#This Row],[Port Return]],1)</f>
        <v>5783640.6096859118</v>
      </c>
      <c r="L3999" s="7">
        <f ca="1">IF(ISNUMBER(TradeDash[[#This Row],[Port Return]]),L3998*(1+TradeDash[[#This Row],[Returns]]),L3998)</f>
        <v>5039841.0174880875</v>
      </c>
    </row>
    <row r="4000" spans="1:12" x14ac:dyDescent="0.35">
      <c r="A4000" s="1">
        <v>42367</v>
      </c>
      <c r="B4000" s="16">
        <f>YEAR(TradeDash[[#This Row],[Date]])</f>
        <v>2015</v>
      </c>
      <c r="C4000">
        <v>7928.95</v>
      </c>
      <c r="D4000" s="3">
        <f>IFERROR(TradeDash[[#This Row],[Nifty]]/C3999-1,"")</f>
        <v>4.7948619269044812E-4</v>
      </c>
      <c r="E4000">
        <f ca="1">IFERROR(AVERAGE(OFFSET(TradeDash[[#This Row],[Returns]],0,0,-n_days))/STDEV(OFFSET(TradeDash[[#This Row],[Returns]],0,0,-n_days)),"")</f>
        <v>-1.0593062559108419E-3</v>
      </c>
      <c r="F4000">
        <f ca="1">IFERROR(AVERAGE(OFFSET(TradeDash[[#This Row],[Returns]],0,0,-n_days*2))/STDEV(OFFSET(TradeDash[[#This Row],[Returns]],0,0,-n_days*2)),"")</f>
        <v>-6.9942745140229315E-2</v>
      </c>
      <c r="G4000">
        <f ca="1">IF(ISNUMBER(TradeDash[[#This Row],[2n day Sharpe]]),AVERAGE(TradeDash[[#This Row],[n day Sharpe]:[2n day Sharpe]]),"")</f>
        <v>-3.5501025698070079E-2</v>
      </c>
      <c r="H4000">
        <f ca="1">IF(ISNUMBER(TradeDash[[#This Row],[Sharpe Average]]),IF(TradeDash[[#This Row],[Sharpe Average]]&gt;$G$1,1,0),"")</f>
        <v>0</v>
      </c>
      <c r="I4000" s="2">
        <f ca="1">IF(ISNUMBER(TradeDash[[#This Row],[Signal]]),MAX(IF(AND(TradeDash[[#This Row],[Signal]]=1,I3999&lt;1),I3999+$E$1,IF(AND(TradeDash[[#This Row],[Signal]]=0,I3999&gt;0),I3999-$E$1,IF(AND(TradeDash[[#This Row],[Signal]]=1,I3999=1),I3999,IF(AND(TradeDash[[#This Row],[Signal]]=0,I3999=0),I3999,0)))),0),"")</f>
        <v>0</v>
      </c>
      <c r="J4000" s="3">
        <f ca="1">IF(ISNUMBER(TradeDash[[#This Row],[Position]]),TradeDash[[#This Row],[Position]]*D4001,"")</f>
        <v>0</v>
      </c>
      <c r="K4000" s="7">
        <f ca="1">K3999*IFERROR(1+TradeDash[[#This Row],[Port Return]],1)</f>
        <v>5783640.6096859118</v>
      </c>
      <c r="L4000" s="7">
        <f ca="1">IF(ISNUMBER(TradeDash[[#This Row],[Port Return]]),L3999*(1+TradeDash[[#This Row],[Returns]]),L3999)</f>
        <v>5042257.5516693285</v>
      </c>
    </row>
    <row r="4001" spans="1:12" x14ac:dyDescent="0.35">
      <c r="A4001" s="1">
        <v>42368</v>
      </c>
      <c r="B4001" s="16">
        <f>YEAR(TradeDash[[#This Row],[Date]])</f>
        <v>2015</v>
      </c>
      <c r="C4001">
        <v>7896.25</v>
      </c>
      <c r="D4001" s="3">
        <f>IFERROR(TradeDash[[#This Row],[Nifty]]/C4000-1,"")</f>
        <v>-4.1241274065292322E-3</v>
      </c>
      <c r="E4001">
        <f ca="1">IFERROR(AVERAGE(OFFSET(TradeDash[[#This Row],[Returns]],0,0,-n_days))/STDEV(OFFSET(TradeDash[[#This Row],[Returns]],0,0,-n_days)),"")</f>
        <v>-4.1683134799241447E-2</v>
      </c>
      <c r="F4001">
        <f ca="1">IFERROR(AVERAGE(OFFSET(TradeDash[[#This Row],[Returns]],0,0,-n_days*2))/STDEV(OFFSET(TradeDash[[#This Row],[Returns]],0,0,-n_days*2)),"")</f>
        <v>-6.5147963905626202E-2</v>
      </c>
      <c r="G4001">
        <f ca="1">IF(ISNUMBER(TradeDash[[#This Row],[2n day Sharpe]]),AVERAGE(TradeDash[[#This Row],[n day Sharpe]:[2n day Sharpe]]),"")</f>
        <v>-5.3415549352433825E-2</v>
      </c>
      <c r="H4001">
        <f ca="1">IF(ISNUMBER(TradeDash[[#This Row],[Sharpe Average]]),IF(TradeDash[[#This Row],[Sharpe Average]]&gt;$G$1,1,0),"")</f>
        <v>0</v>
      </c>
      <c r="I4001" s="2">
        <f ca="1">IF(ISNUMBER(TradeDash[[#This Row],[Signal]]),MAX(IF(AND(TradeDash[[#This Row],[Signal]]=1,I4000&lt;1),I4000+$E$1,IF(AND(TradeDash[[#This Row],[Signal]]=0,I4000&gt;0),I4000-$E$1,IF(AND(TradeDash[[#This Row],[Signal]]=1,I4000=1),I4000,IF(AND(TradeDash[[#This Row],[Signal]]=0,I4000=0),I4000,0)))),0),"")</f>
        <v>0</v>
      </c>
      <c r="J4001" s="3">
        <f ca="1">IF(ISNUMBER(TradeDash[[#This Row],[Position]]),TradeDash[[#This Row],[Position]]*D4002,"")</f>
        <v>0</v>
      </c>
      <c r="K4001" s="7">
        <f ca="1">K4000*IFERROR(1+TradeDash[[#This Row],[Port Return]],1)</f>
        <v>5783640.6096859118</v>
      </c>
      <c r="L4001" s="7">
        <f ca="1">IF(ISNUMBER(TradeDash[[#This Row],[Port Return]]),L4000*(1+TradeDash[[#This Row],[Returns]]),L4000)</f>
        <v>5021462.6391097102</v>
      </c>
    </row>
    <row r="4002" spans="1:12" x14ac:dyDescent="0.35">
      <c r="A4002" s="1">
        <v>42369</v>
      </c>
      <c r="B4002" s="16">
        <f>YEAR(TradeDash[[#This Row],[Date]])</f>
        <v>2015</v>
      </c>
      <c r="C4002">
        <v>7946.35</v>
      </c>
      <c r="D4002" s="3">
        <f>IFERROR(TradeDash[[#This Row],[Nifty]]/C4001-1,"")</f>
        <v>6.3447839164161302E-3</v>
      </c>
      <c r="E4002">
        <f ca="1">IFERROR(AVERAGE(OFFSET(TradeDash[[#This Row],[Returns]],0,0,-n_days))/STDEV(OFFSET(TradeDash[[#This Row],[Returns]],0,0,-n_days)),"")</f>
        <v>1.5389130167026624E-2</v>
      </c>
      <c r="F4002">
        <f ca="1">IFERROR(AVERAGE(OFFSET(TradeDash[[#This Row],[Returns]],0,0,-n_days*2))/STDEV(OFFSET(TradeDash[[#This Row],[Returns]],0,0,-n_days*2)),"")</f>
        <v>-3.8173752110093509E-2</v>
      </c>
      <c r="G4002">
        <f ca="1">IF(ISNUMBER(TradeDash[[#This Row],[2n day Sharpe]]),AVERAGE(TradeDash[[#This Row],[n day Sharpe]:[2n day Sharpe]]),"")</f>
        <v>-1.1392310971533443E-2</v>
      </c>
      <c r="H4002">
        <f ca="1">IF(ISNUMBER(TradeDash[[#This Row],[Sharpe Average]]),IF(TradeDash[[#This Row],[Sharpe Average]]&gt;$G$1,1,0),"")</f>
        <v>0</v>
      </c>
      <c r="I4002" s="2">
        <f ca="1">IF(ISNUMBER(TradeDash[[#This Row],[Signal]]),MAX(IF(AND(TradeDash[[#This Row],[Signal]]=1,I4001&lt;1),I4001+$E$1,IF(AND(TradeDash[[#This Row],[Signal]]=0,I4001&gt;0),I4001-$E$1,IF(AND(TradeDash[[#This Row],[Signal]]=1,I4001=1),I4001,IF(AND(TradeDash[[#This Row],[Signal]]=0,I4001=0),I4001,0)))),0),"")</f>
        <v>0</v>
      </c>
      <c r="J4002" s="3">
        <f ca="1">IF(ISNUMBER(TradeDash[[#This Row],[Position]]),TradeDash[[#This Row],[Position]]*D4003,"")</f>
        <v>0</v>
      </c>
      <c r="K4002" s="7">
        <f ca="1">K4001*IFERROR(1+TradeDash[[#This Row],[Port Return]],1)</f>
        <v>5783640.6096859118</v>
      </c>
      <c r="L4002" s="7">
        <f ca="1">IF(ISNUMBER(TradeDash[[#This Row],[Port Return]]),L4001*(1+TradeDash[[#This Row],[Returns]]),L4001)</f>
        <v>5053322.7344992179</v>
      </c>
    </row>
    <row r="4003" spans="1:12" x14ac:dyDescent="0.35">
      <c r="A4003" s="1">
        <v>42370</v>
      </c>
      <c r="B4003" s="16">
        <f>YEAR(TradeDash[[#This Row],[Date]])</f>
        <v>2016</v>
      </c>
      <c r="C4003">
        <v>7963.2</v>
      </c>
      <c r="D4003" s="3">
        <f>IFERROR(TradeDash[[#This Row],[Nifty]]/C4002-1,"")</f>
        <v>2.1204704046511313E-3</v>
      </c>
      <c r="E4003">
        <f ca="1">IFERROR(AVERAGE(OFFSET(TradeDash[[#This Row],[Returns]],0,0,-n_days))/STDEV(OFFSET(TradeDash[[#This Row],[Returns]],0,0,-n_days)),"")</f>
        <v>8.2189622907860166E-2</v>
      </c>
      <c r="F4003">
        <f ca="1">IFERROR(AVERAGE(OFFSET(TradeDash[[#This Row],[Returns]],0,0,-n_days*2))/STDEV(OFFSET(TradeDash[[#This Row],[Returns]],0,0,-n_days*2)),"")</f>
        <v>-3.5284282747154352E-2</v>
      </c>
      <c r="G4003">
        <f ca="1">IF(ISNUMBER(TradeDash[[#This Row],[2n day Sharpe]]),AVERAGE(TradeDash[[#This Row],[n day Sharpe]:[2n day Sharpe]]),"")</f>
        <v>2.3452670080352907E-2</v>
      </c>
      <c r="H4003">
        <f ca="1">IF(ISNUMBER(TradeDash[[#This Row],[Sharpe Average]]),IF(TradeDash[[#This Row],[Sharpe Average]]&gt;$G$1,1,0),"")</f>
        <v>1</v>
      </c>
      <c r="I4003" s="2">
        <f ca="1">IF(ISNUMBER(TradeDash[[#This Row],[Signal]]),MAX(IF(AND(TradeDash[[#This Row],[Signal]]=1,I4002&lt;1),I4002+$E$1,IF(AND(TradeDash[[#This Row],[Signal]]=0,I4002&gt;0),I4002-$E$1,IF(AND(TradeDash[[#This Row],[Signal]]=1,I4002=1),I4002,IF(AND(TradeDash[[#This Row],[Signal]]=0,I4002=0),I4002,0)))),0),"")</f>
        <v>0.2</v>
      </c>
      <c r="J4003" s="3">
        <f ca="1">IF(ISNUMBER(TradeDash[[#This Row],[Position]]),TradeDash[[#This Row],[Position]]*D4004,"")</f>
        <v>-4.3173598553345243E-3</v>
      </c>
      <c r="K4003" s="7">
        <f ca="1">K4002*IFERROR(1+TradeDash[[#This Row],[Port Return]],1)</f>
        <v>5758670.5518999714</v>
      </c>
      <c r="L4003" s="7">
        <f ca="1">IF(ISNUMBER(TradeDash[[#This Row],[Port Return]]),L4002*(1+TradeDash[[#This Row],[Returns]]),L4002)</f>
        <v>5064038.1558028739</v>
      </c>
    </row>
    <row r="4004" spans="1:12" x14ac:dyDescent="0.35">
      <c r="A4004" s="1">
        <v>42373</v>
      </c>
      <c r="B4004" s="16">
        <f>YEAR(TradeDash[[#This Row],[Date]])</f>
        <v>2016</v>
      </c>
      <c r="C4004">
        <v>7791.3</v>
      </c>
      <c r="D4004" s="3">
        <f>IFERROR(TradeDash[[#This Row],[Nifty]]/C4003-1,"")</f>
        <v>-2.1586799276672619E-2</v>
      </c>
      <c r="E4004">
        <f ca="1">IFERROR(AVERAGE(OFFSET(TradeDash[[#This Row],[Returns]],0,0,-n_days))/STDEV(OFFSET(TradeDash[[#This Row],[Returns]],0,0,-n_days)),"")</f>
        <v>1.0969714332518856E-2</v>
      </c>
      <c r="F4004">
        <f ca="1">IFERROR(AVERAGE(OFFSET(TradeDash[[#This Row],[Returns]],0,0,-n_days*2))/STDEV(OFFSET(TradeDash[[#This Row],[Returns]],0,0,-n_days*2)),"")</f>
        <v>-8.8558793079221196E-2</v>
      </c>
      <c r="G4004">
        <f ca="1">IF(ISNUMBER(TradeDash[[#This Row],[2n day Sharpe]]),AVERAGE(TradeDash[[#This Row],[n day Sharpe]:[2n day Sharpe]]),"")</f>
        <v>-3.8794539373351172E-2</v>
      </c>
      <c r="H4004">
        <f ca="1">IF(ISNUMBER(TradeDash[[#This Row],[Sharpe Average]]),IF(TradeDash[[#This Row],[Sharpe Average]]&gt;$G$1,1,0),"")</f>
        <v>0</v>
      </c>
      <c r="I4004" s="2">
        <f ca="1">IF(ISNUMBER(TradeDash[[#This Row],[Signal]]),MAX(IF(AND(TradeDash[[#This Row],[Signal]]=1,I4003&lt;1),I4003+$E$1,IF(AND(TradeDash[[#This Row],[Signal]]=0,I4003&gt;0),I4003-$E$1,IF(AND(TradeDash[[#This Row],[Signal]]=1,I4003=1),I4003,IF(AND(TradeDash[[#This Row],[Signal]]=0,I4003=0),I4003,0)))),0),"")</f>
        <v>0</v>
      </c>
      <c r="J4004" s="3">
        <f ca="1">IF(ISNUMBER(TradeDash[[#This Row],[Position]]),TradeDash[[#This Row],[Position]]*D4005,"")</f>
        <v>0</v>
      </c>
      <c r="K4004" s="7">
        <f ca="1">K4003*IFERROR(1+TradeDash[[#This Row],[Port Return]],1)</f>
        <v>5758670.5518999714</v>
      </c>
      <c r="L4004" s="7">
        <f ca="1">IF(ISNUMBER(TradeDash[[#This Row],[Port Return]]),L4003*(1+TradeDash[[#This Row],[Returns]]),L4003)</f>
        <v>4954721.7806041455</v>
      </c>
    </row>
    <row r="4005" spans="1:12" x14ac:dyDescent="0.35">
      <c r="A4005" s="1">
        <v>42374</v>
      </c>
      <c r="B4005" s="16">
        <f>YEAR(TradeDash[[#This Row],[Date]])</f>
        <v>2016</v>
      </c>
      <c r="C4005">
        <v>7784.65</v>
      </c>
      <c r="D4005" s="3">
        <f>IFERROR(TradeDash[[#This Row],[Nifty]]/C4004-1,"")</f>
        <v>-8.5351610129258404E-4</v>
      </c>
      <c r="E4005">
        <f ca="1">IFERROR(AVERAGE(OFFSET(TradeDash[[#This Row],[Returns]],0,0,-n_days))/STDEV(OFFSET(TradeDash[[#This Row],[Returns]],0,0,-n_days)),"")</f>
        <v>1.7946338383071515E-2</v>
      </c>
      <c r="F4005">
        <f ca="1">IFERROR(AVERAGE(OFFSET(TradeDash[[#This Row],[Returns]],0,0,-n_days*2))/STDEV(OFFSET(TradeDash[[#This Row],[Returns]],0,0,-n_days*2)),"")</f>
        <v>-6.1068792775246392E-2</v>
      </c>
      <c r="G4005">
        <f ca="1">IF(ISNUMBER(TradeDash[[#This Row],[2n day Sharpe]]),AVERAGE(TradeDash[[#This Row],[n day Sharpe]:[2n day Sharpe]]),"")</f>
        <v>-2.156122719608744E-2</v>
      </c>
      <c r="H4005">
        <f ca="1">IF(ISNUMBER(TradeDash[[#This Row],[Sharpe Average]]),IF(TradeDash[[#This Row],[Sharpe Average]]&gt;$G$1,1,0),"")</f>
        <v>0</v>
      </c>
      <c r="I4005" s="2">
        <f ca="1">IF(ISNUMBER(TradeDash[[#This Row],[Signal]]),MAX(IF(AND(TradeDash[[#This Row],[Signal]]=1,I4004&lt;1),I4004+$E$1,IF(AND(TradeDash[[#This Row],[Signal]]=0,I4004&gt;0),I4004-$E$1,IF(AND(TradeDash[[#This Row],[Signal]]=1,I4004=1),I4004,IF(AND(TradeDash[[#This Row],[Signal]]=0,I4004=0),I4004,0)))),0),"")</f>
        <v>0</v>
      </c>
      <c r="J4005" s="3">
        <f ca="1">IF(ISNUMBER(TradeDash[[#This Row],[Position]]),TradeDash[[#This Row],[Position]]*D4006,"")</f>
        <v>0</v>
      </c>
      <c r="K4005" s="7">
        <f ca="1">K4004*IFERROR(1+TradeDash[[#This Row],[Port Return]],1)</f>
        <v>5758670.5518999714</v>
      </c>
      <c r="L4005" s="7">
        <f ca="1">IF(ISNUMBER(TradeDash[[#This Row],[Port Return]]),L4004*(1+TradeDash[[#This Row],[Returns]]),L4004)</f>
        <v>4950492.8457869748</v>
      </c>
    </row>
    <row r="4006" spans="1:12" x14ac:dyDescent="0.35">
      <c r="A4006" s="1">
        <v>42375</v>
      </c>
      <c r="B4006" s="16">
        <f>YEAR(TradeDash[[#This Row],[Date]])</f>
        <v>2016</v>
      </c>
      <c r="C4006">
        <v>7741</v>
      </c>
      <c r="D4006" s="3">
        <f>IFERROR(TradeDash[[#This Row],[Nifty]]/C4005-1,"")</f>
        <v>-5.6071885055846149E-3</v>
      </c>
      <c r="E4006">
        <f ca="1">IFERROR(AVERAGE(OFFSET(TradeDash[[#This Row],[Returns]],0,0,-n_days))/STDEV(OFFSET(TradeDash[[#This Row],[Returns]],0,0,-n_days)),"")</f>
        <v>3.2599503268287131E-2</v>
      </c>
      <c r="F4006">
        <f ca="1">IFERROR(AVERAGE(OFFSET(TradeDash[[#This Row],[Returns]],0,0,-n_days*2))/STDEV(OFFSET(TradeDash[[#This Row],[Returns]],0,0,-n_days*2)),"")</f>
        <v>-7.7111500828527357E-2</v>
      </c>
      <c r="G4006">
        <f ca="1">IF(ISNUMBER(TradeDash[[#This Row],[2n day Sharpe]]),AVERAGE(TradeDash[[#This Row],[n day Sharpe]:[2n day Sharpe]]),"")</f>
        <v>-2.2255998780120113E-2</v>
      </c>
      <c r="H4006">
        <f ca="1">IF(ISNUMBER(TradeDash[[#This Row],[Sharpe Average]]),IF(TradeDash[[#This Row],[Sharpe Average]]&gt;$G$1,1,0),"")</f>
        <v>0</v>
      </c>
      <c r="I4006" s="2">
        <f ca="1">IF(ISNUMBER(TradeDash[[#This Row],[Signal]]),MAX(IF(AND(TradeDash[[#This Row],[Signal]]=1,I4005&lt;1),I4005+$E$1,IF(AND(TradeDash[[#This Row],[Signal]]=0,I4005&gt;0),I4005-$E$1,IF(AND(TradeDash[[#This Row],[Signal]]=1,I4005=1),I4005,IF(AND(TradeDash[[#This Row],[Signal]]=0,I4005=0),I4005,0)))),0),"")</f>
        <v>0</v>
      </c>
      <c r="J4006" s="3">
        <f ca="1">IF(ISNUMBER(TradeDash[[#This Row],[Position]]),TradeDash[[#This Row],[Position]]*D4007,"")</f>
        <v>0</v>
      </c>
      <c r="K4006" s="7">
        <f ca="1">K4005*IFERROR(1+TradeDash[[#This Row],[Port Return]],1)</f>
        <v>5758670.5518999714</v>
      </c>
      <c r="L4006" s="7">
        <f ca="1">IF(ISNUMBER(TradeDash[[#This Row],[Port Return]]),L4005*(1+TradeDash[[#This Row],[Returns]]),L4005)</f>
        <v>4922734.4992050994</v>
      </c>
    </row>
    <row r="4007" spans="1:12" x14ac:dyDescent="0.35">
      <c r="A4007" s="1">
        <v>42376</v>
      </c>
      <c r="B4007" s="16">
        <f>YEAR(TradeDash[[#This Row],[Date]])</f>
        <v>2016</v>
      </c>
      <c r="C4007">
        <v>7568.3</v>
      </c>
      <c r="D4007" s="3">
        <f>IFERROR(TradeDash[[#This Row],[Nifty]]/C4006-1,"")</f>
        <v>-2.2309779098307669E-2</v>
      </c>
      <c r="E4007">
        <f ca="1">IFERROR(AVERAGE(OFFSET(TradeDash[[#This Row],[Returns]],0,0,-n_days))/STDEV(OFFSET(TradeDash[[#This Row],[Returns]],0,0,-n_days)),"")</f>
        <v>-2.4336288955123599E-2</v>
      </c>
      <c r="F4007">
        <f ca="1">IFERROR(AVERAGE(OFFSET(TradeDash[[#This Row],[Returns]],0,0,-n_days*2))/STDEV(OFFSET(TradeDash[[#This Row],[Returns]],0,0,-n_days*2)),"")</f>
        <v>-0.1197293432908742</v>
      </c>
      <c r="G4007">
        <f ca="1">IF(ISNUMBER(TradeDash[[#This Row],[2n day Sharpe]]),AVERAGE(TradeDash[[#This Row],[n day Sharpe]:[2n day Sharpe]]),"")</f>
        <v>-7.2032816122998902E-2</v>
      </c>
      <c r="H4007">
        <f ca="1">IF(ISNUMBER(TradeDash[[#This Row],[Sharpe Average]]),IF(TradeDash[[#This Row],[Sharpe Average]]&gt;$G$1,1,0),"")</f>
        <v>0</v>
      </c>
      <c r="I4007" s="2">
        <f ca="1">IF(ISNUMBER(TradeDash[[#This Row],[Signal]]),MAX(IF(AND(TradeDash[[#This Row],[Signal]]=1,I4006&lt;1),I4006+$E$1,IF(AND(TradeDash[[#This Row],[Signal]]=0,I4006&gt;0),I4006-$E$1,IF(AND(TradeDash[[#This Row],[Signal]]=1,I4006=1),I4006,IF(AND(TradeDash[[#This Row],[Signal]]=0,I4006=0),I4006,0)))),0),"")</f>
        <v>0</v>
      </c>
      <c r="J4007" s="3">
        <f ca="1">IF(ISNUMBER(TradeDash[[#This Row],[Position]]),TradeDash[[#This Row],[Position]]*D4008,"")</f>
        <v>0</v>
      </c>
      <c r="K4007" s="7">
        <f ca="1">K4006*IFERROR(1+TradeDash[[#This Row],[Port Return]],1)</f>
        <v>5758670.5518999714</v>
      </c>
      <c r="L4007" s="7">
        <f ca="1">IF(ISNUMBER(TradeDash[[#This Row],[Port Return]]),L4006*(1+TradeDash[[#This Row],[Returns]]),L4006)</f>
        <v>4812909.3799682157</v>
      </c>
    </row>
    <row r="4008" spans="1:12" x14ac:dyDescent="0.35">
      <c r="A4008" s="1">
        <v>42377</v>
      </c>
      <c r="B4008" s="16">
        <f>YEAR(TradeDash[[#This Row],[Date]])</f>
        <v>2016</v>
      </c>
      <c r="C4008">
        <v>7601.35</v>
      </c>
      <c r="D4008" s="3">
        <f>IFERROR(TradeDash[[#This Row],[Nifty]]/C4007-1,"")</f>
        <v>4.3668987751543931E-3</v>
      </c>
      <c r="E4008">
        <f ca="1">IFERROR(AVERAGE(OFFSET(TradeDash[[#This Row],[Returns]],0,0,-n_days))/STDEV(OFFSET(TradeDash[[#This Row],[Returns]],0,0,-n_days)),"")</f>
        <v>-4.994989626411564E-2</v>
      </c>
      <c r="F4008">
        <f ca="1">IFERROR(AVERAGE(OFFSET(TradeDash[[#This Row],[Returns]],0,0,-n_days*2))/STDEV(OFFSET(TradeDash[[#This Row],[Returns]],0,0,-n_days*2)),"")</f>
        <v>-6.3748393082138186E-2</v>
      </c>
      <c r="G4008">
        <f ca="1">IF(ISNUMBER(TradeDash[[#This Row],[2n day Sharpe]]),AVERAGE(TradeDash[[#This Row],[n day Sharpe]:[2n day Sharpe]]),"")</f>
        <v>-5.6849144673126913E-2</v>
      </c>
      <c r="H4008">
        <f ca="1">IF(ISNUMBER(TradeDash[[#This Row],[Sharpe Average]]),IF(TradeDash[[#This Row],[Sharpe Average]]&gt;$G$1,1,0),"")</f>
        <v>0</v>
      </c>
      <c r="I4008" s="2">
        <f ca="1">IF(ISNUMBER(TradeDash[[#This Row],[Signal]]),MAX(IF(AND(TradeDash[[#This Row],[Signal]]=1,I4007&lt;1),I4007+$E$1,IF(AND(TradeDash[[#This Row],[Signal]]=0,I4007&gt;0),I4007-$E$1,IF(AND(TradeDash[[#This Row],[Signal]]=1,I4007=1),I4007,IF(AND(TradeDash[[#This Row],[Signal]]=0,I4007=0),I4007,0)))),0),"")</f>
        <v>0</v>
      </c>
      <c r="J4008" s="3">
        <f ca="1">IF(ISNUMBER(TradeDash[[#This Row],[Position]]),TradeDash[[#This Row],[Position]]*D4009,"")</f>
        <v>0</v>
      </c>
      <c r="K4008" s="7">
        <f ca="1">K4007*IFERROR(1+TradeDash[[#This Row],[Port Return]],1)</f>
        <v>5758670.5518999714</v>
      </c>
      <c r="L4008" s="7">
        <f ca="1">IF(ISNUMBER(TradeDash[[#This Row],[Port Return]]),L4007*(1+TradeDash[[#This Row],[Returns]]),L4007)</f>
        <v>4833926.8680445282</v>
      </c>
    </row>
    <row r="4009" spans="1:12" x14ac:dyDescent="0.35">
      <c r="A4009" s="1">
        <v>42380</v>
      </c>
      <c r="B4009" s="16">
        <f>YEAR(TradeDash[[#This Row],[Date]])</f>
        <v>2016</v>
      </c>
      <c r="C4009">
        <v>7563.85</v>
      </c>
      <c r="D4009" s="3">
        <f>IFERROR(TradeDash[[#This Row],[Nifty]]/C4008-1,"")</f>
        <v>-4.9333342103705657E-3</v>
      </c>
      <c r="E4009">
        <f ca="1">IFERROR(AVERAGE(OFFSET(TradeDash[[#This Row],[Returns]],0,0,-n_days))/STDEV(OFFSET(TradeDash[[#This Row],[Returns]],0,0,-n_days)),"")</f>
        <v>-2.7235250610411377E-2</v>
      </c>
      <c r="F4009">
        <f ca="1">IFERROR(AVERAGE(OFFSET(TradeDash[[#This Row],[Returns]],0,0,-n_days*2))/STDEV(OFFSET(TradeDash[[#This Row],[Returns]],0,0,-n_days*2)),"")</f>
        <v>-9.3607893295406433E-2</v>
      </c>
      <c r="G4009">
        <f ca="1">IF(ISNUMBER(TradeDash[[#This Row],[2n day Sharpe]]),AVERAGE(TradeDash[[#This Row],[n day Sharpe]:[2n day Sharpe]]),"")</f>
        <v>-6.0421571952908905E-2</v>
      </c>
      <c r="H4009">
        <f ca="1">IF(ISNUMBER(TradeDash[[#This Row],[Sharpe Average]]),IF(TradeDash[[#This Row],[Sharpe Average]]&gt;$G$1,1,0),"")</f>
        <v>0</v>
      </c>
      <c r="I4009" s="2">
        <f ca="1">IF(ISNUMBER(TradeDash[[#This Row],[Signal]]),MAX(IF(AND(TradeDash[[#This Row],[Signal]]=1,I4008&lt;1),I4008+$E$1,IF(AND(TradeDash[[#This Row],[Signal]]=0,I4008&gt;0),I4008-$E$1,IF(AND(TradeDash[[#This Row],[Signal]]=1,I4008=1),I4008,IF(AND(TradeDash[[#This Row],[Signal]]=0,I4008=0),I4008,0)))),0),"")</f>
        <v>0</v>
      </c>
      <c r="J4009" s="3">
        <f ca="1">IF(ISNUMBER(TradeDash[[#This Row],[Position]]),TradeDash[[#This Row],[Position]]*D4010,"")</f>
        <v>0</v>
      </c>
      <c r="K4009" s="7">
        <f ca="1">K4008*IFERROR(1+TradeDash[[#This Row],[Port Return]],1)</f>
        <v>5758670.5518999714</v>
      </c>
      <c r="L4009" s="7">
        <f ca="1">IF(ISNUMBER(TradeDash[[#This Row],[Port Return]]),L4008*(1+TradeDash[[#This Row],[Returns]]),L4008)</f>
        <v>4810079.4912559744</v>
      </c>
    </row>
    <row r="4010" spans="1:12" x14ac:dyDescent="0.35">
      <c r="A4010" s="1">
        <v>42381</v>
      </c>
      <c r="B4010" s="16">
        <f>YEAR(TradeDash[[#This Row],[Date]])</f>
        <v>2016</v>
      </c>
      <c r="C4010">
        <v>7510.3</v>
      </c>
      <c r="D4010" s="3">
        <f>IFERROR(TradeDash[[#This Row],[Nifty]]/C4009-1,"")</f>
        <v>-7.0797279163389293E-3</v>
      </c>
      <c r="E4010">
        <f ca="1">IFERROR(AVERAGE(OFFSET(TradeDash[[#This Row],[Returns]],0,0,-n_days))/STDEV(OFFSET(TradeDash[[#This Row],[Returns]],0,0,-n_days)),"")</f>
        <v>-9.0698746493658292E-2</v>
      </c>
      <c r="F4010">
        <f ca="1">IFERROR(AVERAGE(OFFSET(TradeDash[[#This Row],[Returns]],0,0,-n_days*2))/STDEV(OFFSET(TradeDash[[#This Row],[Returns]],0,0,-n_days*2)),"")</f>
        <v>-9.1095880192348738E-2</v>
      </c>
      <c r="G4010">
        <f ca="1">IF(ISNUMBER(TradeDash[[#This Row],[2n day Sharpe]]),AVERAGE(TradeDash[[#This Row],[n day Sharpe]:[2n day Sharpe]]),"")</f>
        <v>-9.0897313343003522E-2</v>
      </c>
      <c r="H4010">
        <f ca="1">IF(ISNUMBER(TradeDash[[#This Row],[Sharpe Average]]),IF(TradeDash[[#This Row],[Sharpe Average]]&gt;$G$1,1,0),"")</f>
        <v>0</v>
      </c>
      <c r="I4010" s="2">
        <f ca="1">IF(ISNUMBER(TradeDash[[#This Row],[Signal]]),MAX(IF(AND(TradeDash[[#This Row],[Signal]]=1,I4009&lt;1),I4009+$E$1,IF(AND(TradeDash[[#This Row],[Signal]]=0,I4009&gt;0),I4009-$E$1,IF(AND(TradeDash[[#This Row],[Signal]]=1,I4009=1),I4009,IF(AND(TradeDash[[#This Row],[Signal]]=0,I4009=0),I4009,0)))),0),"")</f>
        <v>0</v>
      </c>
      <c r="J4010" s="3">
        <f ca="1">IF(ISNUMBER(TradeDash[[#This Row],[Position]]),TradeDash[[#This Row],[Position]]*D4011,"")</f>
        <v>0</v>
      </c>
      <c r="K4010" s="7">
        <f ca="1">K4009*IFERROR(1+TradeDash[[#This Row],[Port Return]],1)</f>
        <v>5758670.5518999714</v>
      </c>
      <c r="L4010" s="7">
        <f ca="1">IF(ISNUMBER(TradeDash[[#This Row],[Port Return]]),L4009*(1+TradeDash[[#This Row],[Returns]]),L4009)</f>
        <v>4776025.43720192</v>
      </c>
    </row>
    <row r="4011" spans="1:12" x14ac:dyDescent="0.35">
      <c r="A4011" s="1">
        <v>42382</v>
      </c>
      <c r="B4011" s="16">
        <f>YEAR(TradeDash[[#This Row],[Date]])</f>
        <v>2016</v>
      </c>
      <c r="C4011">
        <v>7562.4</v>
      </c>
      <c r="D4011" s="3">
        <f>IFERROR(TradeDash[[#This Row],[Nifty]]/C4010-1,"")</f>
        <v>6.9371396615314218E-3</v>
      </c>
      <c r="E4011">
        <f ca="1">IFERROR(AVERAGE(OFFSET(TradeDash[[#This Row],[Returns]],0,0,-n_days))/STDEV(OFFSET(TradeDash[[#This Row],[Returns]],0,0,-n_days)),"")</f>
        <v>-8.9086646137538819E-2</v>
      </c>
      <c r="F4011">
        <f ca="1">IFERROR(AVERAGE(OFFSET(TradeDash[[#This Row],[Returns]],0,0,-n_days*2))/STDEV(OFFSET(TradeDash[[#This Row],[Returns]],0,0,-n_days*2)),"")</f>
        <v>-8.7299952696614891E-2</v>
      </c>
      <c r="G4011">
        <f ca="1">IF(ISNUMBER(TradeDash[[#This Row],[2n day Sharpe]]),AVERAGE(TradeDash[[#This Row],[n day Sharpe]:[2n day Sharpe]]),"")</f>
        <v>-8.8193299417076848E-2</v>
      </c>
      <c r="H4011">
        <f ca="1">IF(ISNUMBER(TradeDash[[#This Row],[Sharpe Average]]),IF(TradeDash[[#This Row],[Sharpe Average]]&gt;$G$1,1,0),"")</f>
        <v>0</v>
      </c>
      <c r="I4011" s="2">
        <f ca="1">IF(ISNUMBER(TradeDash[[#This Row],[Signal]]),MAX(IF(AND(TradeDash[[#This Row],[Signal]]=1,I4010&lt;1),I4010+$E$1,IF(AND(TradeDash[[#This Row],[Signal]]=0,I4010&gt;0),I4010-$E$1,IF(AND(TradeDash[[#This Row],[Signal]]=1,I4010=1),I4010,IF(AND(TradeDash[[#This Row],[Signal]]=0,I4010=0),I4010,0)))),0),"")</f>
        <v>0</v>
      </c>
      <c r="J4011" s="3">
        <f ca="1">IF(ISNUMBER(TradeDash[[#This Row],[Position]]),TradeDash[[#This Row],[Position]]*D4012,"")</f>
        <v>0</v>
      </c>
      <c r="K4011" s="7">
        <f ca="1">K4010*IFERROR(1+TradeDash[[#This Row],[Port Return]],1)</f>
        <v>5758670.5518999714</v>
      </c>
      <c r="L4011" s="7">
        <f ca="1">IF(ISNUMBER(TradeDash[[#This Row],[Port Return]]),L4010*(1+TradeDash[[#This Row],[Returns]]),L4010)</f>
        <v>4809157.3926868159</v>
      </c>
    </row>
    <row r="4012" spans="1:12" x14ac:dyDescent="0.35">
      <c r="A4012" s="1">
        <v>42383</v>
      </c>
      <c r="B4012" s="16">
        <f>YEAR(TradeDash[[#This Row],[Date]])</f>
        <v>2016</v>
      </c>
      <c r="C4012">
        <v>7536.8</v>
      </c>
      <c r="D4012" s="3">
        <f>IFERROR(TradeDash[[#This Row],[Nifty]]/C4011-1,"")</f>
        <v>-3.3851687295037847E-3</v>
      </c>
      <c r="E4012">
        <f ca="1">IFERROR(AVERAGE(OFFSET(TradeDash[[#This Row],[Returns]],0,0,-n_days))/STDEV(OFFSET(TradeDash[[#This Row],[Returns]],0,0,-n_days)),"")</f>
        <v>-0.14223305960613994</v>
      </c>
      <c r="F4012">
        <f ca="1">IFERROR(AVERAGE(OFFSET(TradeDash[[#This Row],[Returns]],0,0,-n_days*2))/STDEV(OFFSET(TradeDash[[#This Row],[Returns]],0,0,-n_days*2)),"")</f>
        <v>-0.10879029061306224</v>
      </c>
      <c r="G4012">
        <f ca="1">IF(ISNUMBER(TradeDash[[#This Row],[2n day Sharpe]]),AVERAGE(TradeDash[[#This Row],[n day Sharpe]:[2n day Sharpe]]),"")</f>
        <v>-0.1255116751096011</v>
      </c>
      <c r="H4012">
        <f ca="1">IF(ISNUMBER(TradeDash[[#This Row],[Sharpe Average]]),IF(TradeDash[[#This Row],[Sharpe Average]]&gt;$G$1,1,0),"")</f>
        <v>0</v>
      </c>
      <c r="I4012" s="2">
        <f ca="1">IF(ISNUMBER(TradeDash[[#This Row],[Signal]]),MAX(IF(AND(TradeDash[[#This Row],[Signal]]=1,I4011&lt;1),I4011+$E$1,IF(AND(TradeDash[[#This Row],[Signal]]=0,I4011&gt;0),I4011-$E$1,IF(AND(TradeDash[[#This Row],[Signal]]=1,I4011=1),I4011,IF(AND(TradeDash[[#This Row],[Signal]]=0,I4011=0),I4011,0)))),0),"")</f>
        <v>0</v>
      </c>
      <c r="J4012" s="3">
        <f ca="1">IF(ISNUMBER(TradeDash[[#This Row],[Position]]),TradeDash[[#This Row],[Position]]*D4013,"")</f>
        <v>0</v>
      </c>
      <c r="K4012" s="7">
        <f ca="1">K4011*IFERROR(1+TradeDash[[#This Row],[Port Return]],1)</f>
        <v>5758670.5518999714</v>
      </c>
      <c r="L4012" s="7">
        <f ca="1">IF(ISNUMBER(TradeDash[[#This Row],[Port Return]]),L4011*(1+TradeDash[[#This Row],[Returns]]),L4011)</f>
        <v>4792877.5834658304</v>
      </c>
    </row>
    <row r="4013" spans="1:12" x14ac:dyDescent="0.35">
      <c r="A4013" s="1">
        <v>42384</v>
      </c>
      <c r="B4013" s="16">
        <f>YEAR(TradeDash[[#This Row],[Date]])</f>
        <v>2016</v>
      </c>
      <c r="C4013">
        <v>7437.8</v>
      </c>
      <c r="D4013" s="3">
        <f>IFERROR(TradeDash[[#This Row],[Nifty]]/C4012-1,"")</f>
        <v>-1.3135548243286221E-2</v>
      </c>
      <c r="E4013">
        <f ca="1">IFERROR(AVERAGE(OFFSET(TradeDash[[#This Row],[Returns]],0,0,-n_days))/STDEV(OFFSET(TradeDash[[#This Row],[Returns]],0,0,-n_days)),"")</f>
        <v>-0.28031892706648676</v>
      </c>
      <c r="F4013">
        <f ca="1">IFERROR(AVERAGE(OFFSET(TradeDash[[#This Row],[Returns]],0,0,-n_days*2))/STDEV(OFFSET(TradeDash[[#This Row],[Returns]],0,0,-n_days*2)),"")</f>
        <v>-0.10792164598699958</v>
      </c>
      <c r="G4013">
        <f ca="1">IF(ISNUMBER(TradeDash[[#This Row],[2n day Sharpe]]),AVERAGE(TradeDash[[#This Row],[n day Sharpe]:[2n day Sharpe]]),"")</f>
        <v>-0.19412028652674318</v>
      </c>
      <c r="H4013">
        <f ca="1">IF(ISNUMBER(TradeDash[[#This Row],[Sharpe Average]]),IF(TradeDash[[#This Row],[Sharpe Average]]&gt;$G$1,1,0),"")</f>
        <v>0</v>
      </c>
      <c r="I4013" s="2">
        <f ca="1">IF(ISNUMBER(TradeDash[[#This Row],[Signal]]),MAX(IF(AND(TradeDash[[#This Row],[Signal]]=1,I4012&lt;1),I4012+$E$1,IF(AND(TradeDash[[#This Row],[Signal]]=0,I4012&gt;0),I4012-$E$1,IF(AND(TradeDash[[#This Row],[Signal]]=1,I4012=1),I4012,IF(AND(TradeDash[[#This Row],[Signal]]=0,I4012=0),I4012,0)))),0),"")</f>
        <v>0</v>
      </c>
      <c r="J4013" s="3">
        <f ca="1">IF(ISNUMBER(TradeDash[[#This Row],[Position]]),TradeDash[[#This Row],[Position]]*D4014,"")</f>
        <v>0</v>
      </c>
      <c r="K4013" s="7">
        <f ca="1">K4012*IFERROR(1+TradeDash[[#This Row],[Port Return]],1)</f>
        <v>5758670.5518999714</v>
      </c>
      <c r="L4013" s="7">
        <f ca="1">IF(ISNUMBER(TradeDash[[#This Row],[Port Return]]),L4012*(1+TradeDash[[#This Row],[Returns]]),L4012)</f>
        <v>4729920.5087440498</v>
      </c>
    </row>
    <row r="4014" spans="1:12" x14ac:dyDescent="0.35">
      <c r="A4014" s="1">
        <v>42387</v>
      </c>
      <c r="B4014" s="16">
        <f>YEAR(TradeDash[[#This Row],[Date]])</f>
        <v>2016</v>
      </c>
      <c r="C4014">
        <v>7351</v>
      </c>
      <c r="D4014" s="3">
        <f>IFERROR(TradeDash[[#This Row],[Nifty]]/C4013-1,"")</f>
        <v>-1.1670117507865285E-2</v>
      </c>
      <c r="E4014">
        <f ca="1">IFERROR(AVERAGE(OFFSET(TradeDash[[#This Row],[Returns]],0,0,-n_days))/STDEV(OFFSET(TradeDash[[#This Row],[Returns]],0,0,-n_days)),"")</f>
        <v>-0.28487566246742713</v>
      </c>
      <c r="F4014">
        <f ca="1">IFERROR(AVERAGE(OFFSET(TradeDash[[#This Row],[Returns]],0,0,-n_days*2))/STDEV(OFFSET(TradeDash[[#This Row],[Returns]],0,0,-n_days*2)),"")</f>
        <v>-0.18764163007635987</v>
      </c>
      <c r="G4014">
        <f ca="1">IF(ISNUMBER(TradeDash[[#This Row],[2n day Sharpe]]),AVERAGE(TradeDash[[#This Row],[n day Sharpe]:[2n day Sharpe]]),"")</f>
        <v>-0.2362586462718935</v>
      </c>
      <c r="H4014">
        <f ca="1">IF(ISNUMBER(TradeDash[[#This Row],[Sharpe Average]]),IF(TradeDash[[#This Row],[Sharpe Average]]&gt;$G$1,1,0),"")</f>
        <v>0</v>
      </c>
      <c r="I4014" s="2">
        <f ca="1">IF(ISNUMBER(TradeDash[[#This Row],[Signal]]),MAX(IF(AND(TradeDash[[#This Row],[Signal]]=1,I4013&lt;1),I4013+$E$1,IF(AND(TradeDash[[#This Row],[Signal]]=0,I4013&gt;0),I4013-$E$1,IF(AND(TradeDash[[#This Row],[Signal]]=1,I4013=1),I4013,IF(AND(TradeDash[[#This Row],[Signal]]=0,I4013=0),I4013,0)))),0),"")</f>
        <v>0</v>
      </c>
      <c r="J4014" s="3">
        <f ca="1">IF(ISNUMBER(TradeDash[[#This Row],[Position]]),TradeDash[[#This Row],[Position]]*D4015,"")</f>
        <v>0</v>
      </c>
      <c r="K4014" s="7">
        <f ca="1">K4013*IFERROR(1+TradeDash[[#This Row],[Port Return]],1)</f>
        <v>5758670.5518999714</v>
      </c>
      <c r="L4014" s="7">
        <f ca="1">IF(ISNUMBER(TradeDash[[#This Row],[Port Return]]),L4013*(1+TradeDash[[#This Row],[Returns]]),L4013)</f>
        <v>4674721.7806041446</v>
      </c>
    </row>
    <row r="4015" spans="1:12" x14ac:dyDescent="0.35">
      <c r="A4015" s="1">
        <v>42388</v>
      </c>
      <c r="B4015" s="16">
        <f>YEAR(TradeDash[[#This Row],[Date]])</f>
        <v>2016</v>
      </c>
      <c r="C4015">
        <v>7435.1</v>
      </c>
      <c r="D4015" s="3">
        <f>IFERROR(TradeDash[[#This Row],[Nifty]]/C4014-1,"")</f>
        <v>1.1440620323765582E-2</v>
      </c>
      <c r="E4015">
        <f ca="1">IFERROR(AVERAGE(OFFSET(TradeDash[[#This Row],[Returns]],0,0,-n_days))/STDEV(OFFSET(TradeDash[[#This Row],[Returns]],0,0,-n_days)),"")</f>
        <v>-0.2693274968445375</v>
      </c>
      <c r="F4015">
        <f ca="1">IFERROR(AVERAGE(OFFSET(TradeDash[[#This Row],[Returns]],0,0,-n_days*2))/STDEV(OFFSET(TradeDash[[#This Row],[Returns]],0,0,-n_days*2)),"")</f>
        <v>-0.15465641977108335</v>
      </c>
      <c r="G4015">
        <f ca="1">IF(ISNUMBER(TradeDash[[#This Row],[2n day Sharpe]]),AVERAGE(TradeDash[[#This Row],[n day Sharpe]:[2n day Sharpe]]),"")</f>
        <v>-0.21199195830781042</v>
      </c>
      <c r="H4015">
        <f ca="1">IF(ISNUMBER(TradeDash[[#This Row],[Sharpe Average]]),IF(TradeDash[[#This Row],[Sharpe Average]]&gt;$G$1,1,0),"")</f>
        <v>0</v>
      </c>
      <c r="I4015" s="2">
        <f ca="1">IF(ISNUMBER(TradeDash[[#This Row],[Signal]]),MAX(IF(AND(TradeDash[[#This Row],[Signal]]=1,I4014&lt;1),I4014+$E$1,IF(AND(TradeDash[[#This Row],[Signal]]=0,I4014&gt;0),I4014-$E$1,IF(AND(TradeDash[[#This Row],[Signal]]=1,I4014=1),I4014,IF(AND(TradeDash[[#This Row],[Signal]]=0,I4014=0),I4014,0)))),0),"")</f>
        <v>0</v>
      </c>
      <c r="J4015" s="3">
        <f ca="1">IF(ISNUMBER(TradeDash[[#This Row],[Position]]),TradeDash[[#This Row],[Position]]*D4016,"")</f>
        <v>0</v>
      </c>
      <c r="K4015" s="7">
        <f ca="1">K4014*IFERROR(1+TradeDash[[#This Row],[Port Return]],1)</f>
        <v>5758670.5518999714</v>
      </c>
      <c r="L4015" s="7">
        <f ca="1">IF(ISNUMBER(TradeDash[[#This Row],[Port Return]]),L4014*(1+TradeDash[[#This Row],[Returns]]),L4014)</f>
        <v>4728203.497615274</v>
      </c>
    </row>
    <row r="4016" spans="1:12" x14ac:dyDescent="0.35">
      <c r="A4016" s="1">
        <v>42389</v>
      </c>
      <c r="B4016" s="16">
        <f>YEAR(TradeDash[[#This Row],[Date]])</f>
        <v>2016</v>
      </c>
      <c r="C4016">
        <v>7309.3</v>
      </c>
      <c r="D4016" s="3">
        <f>IFERROR(TradeDash[[#This Row],[Nifty]]/C4015-1,"")</f>
        <v>-1.6919745531331132E-2</v>
      </c>
      <c r="E4016">
        <f ca="1">IFERROR(AVERAGE(OFFSET(TradeDash[[#This Row],[Returns]],0,0,-n_days))/STDEV(OFFSET(TradeDash[[#This Row],[Returns]],0,0,-n_days)),"")</f>
        <v>-0.3093500338482813</v>
      </c>
      <c r="F4016">
        <f ca="1">IFERROR(AVERAGE(OFFSET(TradeDash[[#This Row],[Returns]],0,0,-n_days*2))/STDEV(OFFSET(TradeDash[[#This Row],[Returns]],0,0,-n_days*2)),"")</f>
        <v>-0.19314194571497689</v>
      </c>
      <c r="G4016">
        <f ca="1">IF(ISNUMBER(TradeDash[[#This Row],[2n day Sharpe]]),AVERAGE(TradeDash[[#This Row],[n day Sharpe]:[2n day Sharpe]]),"")</f>
        <v>-0.2512459897816291</v>
      </c>
      <c r="H4016">
        <f ca="1">IF(ISNUMBER(TradeDash[[#This Row],[Sharpe Average]]),IF(TradeDash[[#This Row],[Sharpe Average]]&gt;$G$1,1,0),"")</f>
        <v>0</v>
      </c>
      <c r="I4016" s="2">
        <f ca="1">IF(ISNUMBER(TradeDash[[#This Row],[Signal]]),MAX(IF(AND(TradeDash[[#This Row],[Signal]]=1,I4015&lt;1),I4015+$E$1,IF(AND(TradeDash[[#This Row],[Signal]]=0,I4015&gt;0),I4015-$E$1,IF(AND(TradeDash[[#This Row],[Signal]]=1,I4015=1),I4015,IF(AND(TradeDash[[#This Row],[Signal]]=0,I4015=0),I4015,0)))),0),"")</f>
        <v>0</v>
      </c>
      <c r="J4016" s="3">
        <f ca="1">IF(ISNUMBER(TradeDash[[#This Row],[Position]]),TradeDash[[#This Row],[Position]]*D4017,"")</f>
        <v>0</v>
      </c>
      <c r="K4016" s="7">
        <f ca="1">K4015*IFERROR(1+TradeDash[[#This Row],[Port Return]],1)</f>
        <v>5758670.5518999714</v>
      </c>
      <c r="L4016" s="7">
        <f ca="1">IF(ISNUMBER(TradeDash[[#This Row],[Port Return]]),L4015*(1+TradeDash[[#This Row],[Returns]]),L4015)</f>
        <v>4648203.497615274</v>
      </c>
    </row>
    <row r="4017" spans="1:12" x14ac:dyDescent="0.35">
      <c r="A4017" s="1">
        <v>42390</v>
      </c>
      <c r="B4017" s="16">
        <f>YEAR(TradeDash[[#This Row],[Date]])</f>
        <v>2016</v>
      </c>
      <c r="C4017">
        <v>7276.8</v>
      </c>
      <c r="D4017" s="3">
        <f>IFERROR(TradeDash[[#This Row],[Nifty]]/C4016-1,"")</f>
        <v>-4.4463902152053203E-3</v>
      </c>
      <c r="E4017">
        <f ca="1">IFERROR(AVERAGE(OFFSET(TradeDash[[#This Row],[Returns]],0,0,-n_days))/STDEV(OFFSET(TradeDash[[#This Row],[Returns]],0,0,-n_days)),"")</f>
        <v>-0.40277430854447138</v>
      </c>
      <c r="F4017">
        <f ca="1">IFERROR(AVERAGE(OFFSET(TradeDash[[#This Row],[Returns]],0,0,-n_days*2))/STDEV(OFFSET(TradeDash[[#This Row],[Returns]],0,0,-n_days*2)),"")</f>
        <v>-0.19902127235401079</v>
      </c>
      <c r="G4017">
        <f ca="1">IF(ISNUMBER(TradeDash[[#This Row],[2n day Sharpe]]),AVERAGE(TradeDash[[#This Row],[n day Sharpe]:[2n day Sharpe]]),"")</f>
        <v>-0.30089779044924109</v>
      </c>
      <c r="H4017">
        <f ca="1">IF(ISNUMBER(TradeDash[[#This Row],[Sharpe Average]]),IF(TradeDash[[#This Row],[Sharpe Average]]&gt;$G$1,1,0),"")</f>
        <v>0</v>
      </c>
      <c r="I4017" s="2">
        <f ca="1">IF(ISNUMBER(TradeDash[[#This Row],[Signal]]),MAX(IF(AND(TradeDash[[#This Row],[Signal]]=1,I4016&lt;1),I4016+$E$1,IF(AND(TradeDash[[#This Row],[Signal]]=0,I4016&gt;0),I4016-$E$1,IF(AND(TradeDash[[#This Row],[Signal]]=1,I4016=1),I4016,IF(AND(TradeDash[[#This Row],[Signal]]=0,I4016=0),I4016,0)))),0),"")</f>
        <v>0</v>
      </c>
      <c r="J4017" s="3">
        <f ca="1">IF(ISNUMBER(TradeDash[[#This Row],[Position]]),TradeDash[[#This Row],[Position]]*D4018,"")</f>
        <v>0</v>
      </c>
      <c r="K4017" s="7">
        <f ca="1">K4016*IFERROR(1+TradeDash[[#This Row],[Port Return]],1)</f>
        <v>5758670.5518999714</v>
      </c>
      <c r="L4017" s="7">
        <f ca="1">IF(ISNUMBER(TradeDash[[#This Row],[Port Return]]),L4016*(1+TradeDash[[#This Row],[Returns]]),L4016)</f>
        <v>4627535.7710651942</v>
      </c>
    </row>
    <row r="4018" spans="1:12" x14ac:dyDescent="0.35">
      <c r="A4018" s="1">
        <v>42391</v>
      </c>
      <c r="B4018" s="16">
        <f>YEAR(TradeDash[[#This Row],[Date]])</f>
        <v>2016</v>
      </c>
      <c r="C4018">
        <v>7422.45</v>
      </c>
      <c r="D4018" s="3">
        <f>IFERROR(TradeDash[[#This Row],[Nifty]]/C4017-1,"")</f>
        <v>2.0015666226912865E-2</v>
      </c>
      <c r="E4018">
        <f ca="1">IFERROR(AVERAGE(OFFSET(TradeDash[[#This Row],[Returns]],0,0,-n_days))/STDEV(OFFSET(TradeDash[[#This Row],[Returns]],0,0,-n_days)),"")</f>
        <v>-0.25727823147853446</v>
      </c>
      <c r="F4018">
        <f ca="1">IFERROR(AVERAGE(OFFSET(TradeDash[[#This Row],[Returns]],0,0,-n_days*2))/STDEV(OFFSET(TradeDash[[#This Row],[Returns]],0,0,-n_days*2)),"")</f>
        <v>-0.15269355389873288</v>
      </c>
      <c r="G4018">
        <f ca="1">IF(ISNUMBER(TradeDash[[#This Row],[2n day Sharpe]]),AVERAGE(TradeDash[[#This Row],[n day Sharpe]:[2n day Sharpe]]),"")</f>
        <v>-0.20498589268863365</v>
      </c>
      <c r="H4018">
        <f ca="1">IF(ISNUMBER(TradeDash[[#This Row],[Sharpe Average]]),IF(TradeDash[[#This Row],[Sharpe Average]]&gt;$G$1,1,0),"")</f>
        <v>0</v>
      </c>
      <c r="I4018" s="2">
        <f ca="1">IF(ISNUMBER(TradeDash[[#This Row],[Signal]]),MAX(IF(AND(TradeDash[[#This Row],[Signal]]=1,I4017&lt;1),I4017+$E$1,IF(AND(TradeDash[[#This Row],[Signal]]=0,I4017&gt;0),I4017-$E$1,IF(AND(TradeDash[[#This Row],[Signal]]=1,I4017=1),I4017,IF(AND(TradeDash[[#This Row],[Signal]]=0,I4017=0),I4017,0)))),0),"")</f>
        <v>0</v>
      </c>
      <c r="J4018" s="3">
        <f ca="1">IF(ISNUMBER(TradeDash[[#This Row],[Position]]),TradeDash[[#This Row],[Position]]*D4019,"")</f>
        <v>0</v>
      </c>
      <c r="K4018" s="7">
        <f ca="1">K4017*IFERROR(1+TradeDash[[#This Row],[Port Return]],1)</f>
        <v>5758670.5518999714</v>
      </c>
      <c r="L4018" s="7">
        <f ca="1">IF(ISNUMBER(TradeDash[[#This Row],[Port Return]]),L4017*(1+TradeDash[[#This Row],[Returns]]),L4017)</f>
        <v>4720158.9825119348</v>
      </c>
    </row>
    <row r="4019" spans="1:12" x14ac:dyDescent="0.35">
      <c r="A4019" s="1">
        <v>42394</v>
      </c>
      <c r="B4019" s="16">
        <f>YEAR(TradeDash[[#This Row],[Date]])</f>
        <v>2016</v>
      </c>
      <c r="C4019">
        <v>7436.15</v>
      </c>
      <c r="D4019" s="3">
        <f>IFERROR(TradeDash[[#This Row],[Nifty]]/C4018-1,"")</f>
        <v>1.8457517396546219E-3</v>
      </c>
      <c r="E4019">
        <f ca="1">IFERROR(AVERAGE(OFFSET(TradeDash[[#This Row],[Returns]],0,0,-n_days))/STDEV(OFFSET(TradeDash[[#This Row],[Returns]],0,0,-n_days)),"")</f>
        <v>-0.29272808667365097</v>
      </c>
      <c r="F4019">
        <f ca="1">IFERROR(AVERAGE(OFFSET(TradeDash[[#This Row],[Returns]],0,0,-n_days*2))/STDEV(OFFSET(TradeDash[[#This Row],[Returns]],0,0,-n_days*2)),"")</f>
        <v>-0.16904063969667146</v>
      </c>
      <c r="G4019">
        <f ca="1">IF(ISNUMBER(TradeDash[[#This Row],[2n day Sharpe]]),AVERAGE(TradeDash[[#This Row],[n day Sharpe]:[2n day Sharpe]]),"")</f>
        <v>-0.2308843631851612</v>
      </c>
      <c r="H4019">
        <f ca="1">IF(ISNUMBER(TradeDash[[#This Row],[Sharpe Average]]),IF(TradeDash[[#This Row],[Sharpe Average]]&gt;$G$1,1,0),"")</f>
        <v>0</v>
      </c>
      <c r="I4019" s="2">
        <f ca="1">IF(ISNUMBER(TradeDash[[#This Row],[Signal]]),MAX(IF(AND(TradeDash[[#This Row],[Signal]]=1,I4018&lt;1),I4018+$E$1,IF(AND(TradeDash[[#This Row],[Signal]]=0,I4018&gt;0),I4018-$E$1,IF(AND(TradeDash[[#This Row],[Signal]]=1,I4018=1),I4018,IF(AND(TradeDash[[#This Row],[Signal]]=0,I4018=0),I4018,0)))),0),"")</f>
        <v>0</v>
      </c>
      <c r="J4019" s="3">
        <f ca="1">IF(ISNUMBER(TradeDash[[#This Row],[Position]]),TradeDash[[#This Row],[Position]]*D4020,"")</f>
        <v>0</v>
      </c>
      <c r="K4019" s="7">
        <f ca="1">K4018*IFERROR(1+TradeDash[[#This Row],[Port Return]],1)</f>
        <v>5758670.5518999714</v>
      </c>
      <c r="L4019" s="7">
        <f ca="1">IF(ISNUMBER(TradeDash[[#This Row],[Port Return]]),L4018*(1+TradeDash[[#This Row],[Returns]]),L4018)</f>
        <v>4728871.224165353</v>
      </c>
    </row>
    <row r="4020" spans="1:12" x14ac:dyDescent="0.35">
      <c r="A4020" s="1">
        <v>42396</v>
      </c>
      <c r="B4020" s="16">
        <f>YEAR(TradeDash[[#This Row],[Date]])</f>
        <v>2016</v>
      </c>
      <c r="C4020">
        <v>7437.75</v>
      </c>
      <c r="D4020" s="3">
        <f>IFERROR(TradeDash[[#This Row],[Nifty]]/C4019-1,"")</f>
        <v>2.1516510559904667E-4</v>
      </c>
      <c r="E4020">
        <f ca="1">IFERROR(AVERAGE(OFFSET(TradeDash[[#This Row],[Returns]],0,0,-n_days))/STDEV(OFFSET(TradeDash[[#This Row],[Returns]],0,0,-n_days)),"")</f>
        <v>-0.29409097878798335</v>
      </c>
      <c r="F4020">
        <f ca="1">IFERROR(AVERAGE(OFFSET(TradeDash[[#This Row],[Returns]],0,0,-n_days*2))/STDEV(OFFSET(TradeDash[[#This Row],[Returns]],0,0,-n_days*2)),"")</f>
        <v>-0.16593221064388275</v>
      </c>
      <c r="G4020">
        <f ca="1">IF(ISNUMBER(TradeDash[[#This Row],[2n day Sharpe]]),AVERAGE(TradeDash[[#This Row],[n day Sharpe]:[2n day Sharpe]]),"")</f>
        <v>-0.23001159471593305</v>
      </c>
      <c r="H4020">
        <f ca="1">IF(ISNUMBER(TradeDash[[#This Row],[Sharpe Average]]),IF(TradeDash[[#This Row],[Sharpe Average]]&gt;$G$1,1,0),"")</f>
        <v>0</v>
      </c>
      <c r="I4020" s="2">
        <f ca="1">IF(ISNUMBER(TradeDash[[#This Row],[Signal]]),MAX(IF(AND(TradeDash[[#This Row],[Signal]]=1,I4019&lt;1),I4019+$E$1,IF(AND(TradeDash[[#This Row],[Signal]]=0,I4019&gt;0),I4019-$E$1,IF(AND(TradeDash[[#This Row],[Signal]]=1,I4019=1),I4019,IF(AND(TradeDash[[#This Row],[Signal]]=0,I4019=0),I4019,0)))),0),"")</f>
        <v>0</v>
      </c>
      <c r="J4020" s="3">
        <f ca="1">IF(ISNUMBER(TradeDash[[#This Row],[Position]]),TradeDash[[#This Row],[Position]]*D4021,"")</f>
        <v>0</v>
      </c>
      <c r="K4020" s="7">
        <f ca="1">K4019*IFERROR(1+TradeDash[[#This Row],[Port Return]],1)</f>
        <v>5758670.5518999714</v>
      </c>
      <c r="L4020" s="7">
        <f ca="1">IF(ISNUMBER(TradeDash[[#This Row],[Port Return]]),L4019*(1+TradeDash[[#This Row],[Returns]]),L4019)</f>
        <v>4729888.7122416645</v>
      </c>
    </row>
    <row r="4021" spans="1:12" x14ac:dyDescent="0.35">
      <c r="A4021" s="1">
        <v>42397</v>
      </c>
      <c r="B4021" s="16">
        <f>YEAR(TradeDash[[#This Row],[Date]])</f>
        <v>2016</v>
      </c>
      <c r="C4021">
        <v>7424.65</v>
      </c>
      <c r="D4021" s="3">
        <f>IFERROR(TradeDash[[#This Row],[Nifty]]/C4020-1,"")</f>
        <v>-1.7612853349467938E-3</v>
      </c>
      <c r="E4021">
        <f ca="1">IFERROR(AVERAGE(OFFSET(TradeDash[[#This Row],[Returns]],0,0,-n_days))/STDEV(OFFSET(TradeDash[[#This Row],[Returns]],0,0,-n_days)),"")</f>
        <v>-0.28297749087197077</v>
      </c>
      <c r="F4021">
        <f ca="1">IFERROR(AVERAGE(OFFSET(TradeDash[[#This Row],[Returns]],0,0,-n_days*2))/STDEV(OFFSET(TradeDash[[#This Row],[Returns]],0,0,-n_days*2)),"")</f>
        <v>-0.17753073082594825</v>
      </c>
      <c r="G4021">
        <f ca="1">IF(ISNUMBER(TradeDash[[#This Row],[2n day Sharpe]]),AVERAGE(TradeDash[[#This Row],[n day Sharpe]:[2n day Sharpe]]),"")</f>
        <v>-0.23025411084895953</v>
      </c>
      <c r="H4021">
        <f ca="1">IF(ISNUMBER(TradeDash[[#This Row],[Sharpe Average]]),IF(TradeDash[[#This Row],[Sharpe Average]]&gt;$G$1,1,0),"")</f>
        <v>0</v>
      </c>
      <c r="I4021" s="2">
        <f ca="1">IF(ISNUMBER(TradeDash[[#This Row],[Signal]]),MAX(IF(AND(TradeDash[[#This Row],[Signal]]=1,I4020&lt;1),I4020+$E$1,IF(AND(TradeDash[[#This Row],[Signal]]=0,I4020&gt;0),I4020-$E$1,IF(AND(TradeDash[[#This Row],[Signal]]=1,I4020=1),I4020,IF(AND(TradeDash[[#This Row],[Signal]]=0,I4020=0),I4020,0)))),0),"")</f>
        <v>0</v>
      </c>
      <c r="J4021" s="3">
        <f ca="1">IF(ISNUMBER(TradeDash[[#This Row],[Position]]),TradeDash[[#This Row],[Position]]*D4022,"")</f>
        <v>0</v>
      </c>
      <c r="K4021" s="7">
        <f ca="1">K4020*IFERROR(1+TradeDash[[#This Row],[Port Return]],1)</f>
        <v>5758670.5518999714</v>
      </c>
      <c r="L4021" s="7">
        <f ca="1">IF(ISNUMBER(TradeDash[[#This Row],[Port Return]]),L4020*(1+TradeDash[[#This Row],[Returns]]),L4020)</f>
        <v>4721558.0286168633</v>
      </c>
    </row>
    <row r="4022" spans="1:12" x14ac:dyDescent="0.35">
      <c r="A4022" s="1">
        <v>42398</v>
      </c>
      <c r="B4022" s="16">
        <f>YEAR(TradeDash[[#This Row],[Date]])</f>
        <v>2016</v>
      </c>
      <c r="C4022">
        <v>7563.55</v>
      </c>
      <c r="D4022" s="3">
        <f>IFERROR(TradeDash[[#This Row],[Nifty]]/C4021-1,"")</f>
        <v>1.8707952563420616E-2</v>
      </c>
      <c r="E4022">
        <f ca="1">IFERROR(AVERAGE(OFFSET(TradeDash[[#This Row],[Returns]],0,0,-n_days))/STDEV(OFFSET(TradeDash[[#This Row],[Returns]],0,0,-n_days)),"")</f>
        <v>-0.20770277779669388</v>
      </c>
      <c r="F4022">
        <f ca="1">IFERROR(AVERAGE(OFFSET(TradeDash[[#This Row],[Returns]],0,0,-n_days*2))/STDEV(OFFSET(TradeDash[[#This Row],[Returns]],0,0,-n_days*2)),"")</f>
        <v>-0.11388005789916855</v>
      </c>
      <c r="G4022">
        <f ca="1">IF(ISNUMBER(TradeDash[[#This Row],[2n day Sharpe]]),AVERAGE(TradeDash[[#This Row],[n day Sharpe]:[2n day Sharpe]]),"")</f>
        <v>-0.16079141784793122</v>
      </c>
      <c r="H4022">
        <f ca="1">IF(ISNUMBER(TradeDash[[#This Row],[Sharpe Average]]),IF(TradeDash[[#This Row],[Sharpe Average]]&gt;$G$1,1,0),"")</f>
        <v>0</v>
      </c>
      <c r="I4022" s="2">
        <f ca="1">IF(ISNUMBER(TradeDash[[#This Row],[Signal]]),MAX(IF(AND(TradeDash[[#This Row],[Signal]]=1,I4021&lt;1),I4021+$E$1,IF(AND(TradeDash[[#This Row],[Signal]]=0,I4021&gt;0),I4021-$E$1,IF(AND(TradeDash[[#This Row],[Signal]]=1,I4021=1),I4021,IF(AND(TradeDash[[#This Row],[Signal]]=0,I4021=0),I4021,0)))),0),"")</f>
        <v>0</v>
      </c>
      <c r="J4022" s="3">
        <f ca="1">IF(ISNUMBER(TradeDash[[#This Row],[Position]]),TradeDash[[#This Row],[Position]]*D4023,"")</f>
        <v>0</v>
      </c>
      <c r="K4022" s="7">
        <f ca="1">K4021*IFERROR(1+TradeDash[[#This Row],[Port Return]],1)</f>
        <v>5758670.5518999714</v>
      </c>
      <c r="L4022" s="7">
        <f ca="1">IF(ISNUMBER(TradeDash[[#This Row],[Port Return]]),L4021*(1+TradeDash[[#This Row],[Returns]]),L4021)</f>
        <v>4809888.7122416655</v>
      </c>
    </row>
    <row r="4023" spans="1:12" x14ac:dyDescent="0.35">
      <c r="A4023" s="1">
        <v>42401</v>
      </c>
      <c r="B4023" s="16">
        <f>YEAR(TradeDash[[#This Row],[Date]])</f>
        <v>2016</v>
      </c>
      <c r="C4023">
        <v>7555.95</v>
      </c>
      <c r="D4023" s="3">
        <f>IFERROR(TradeDash[[#This Row],[Nifty]]/C4022-1,"")</f>
        <v>-1.0048191656034655E-3</v>
      </c>
      <c r="E4023">
        <f ca="1">IFERROR(AVERAGE(OFFSET(TradeDash[[#This Row],[Returns]],0,0,-n_days))/STDEV(OFFSET(TradeDash[[#This Row],[Returns]],0,0,-n_days)),"")</f>
        <v>-0.22204662622633775</v>
      </c>
      <c r="F4023">
        <f ca="1">IFERROR(AVERAGE(OFFSET(TradeDash[[#This Row],[Returns]],0,0,-n_days*2))/STDEV(OFFSET(TradeDash[[#This Row],[Returns]],0,0,-n_days*2)),"")</f>
        <v>-9.5873358957971153E-2</v>
      </c>
      <c r="G4023">
        <f ca="1">IF(ISNUMBER(TradeDash[[#This Row],[2n day Sharpe]]),AVERAGE(TradeDash[[#This Row],[n day Sharpe]:[2n day Sharpe]]),"")</f>
        <v>-0.15895999259215446</v>
      </c>
      <c r="H4023">
        <f ca="1">IF(ISNUMBER(TradeDash[[#This Row],[Sharpe Average]]),IF(TradeDash[[#This Row],[Sharpe Average]]&gt;$G$1,1,0),"")</f>
        <v>0</v>
      </c>
      <c r="I4023" s="2">
        <f ca="1">IF(ISNUMBER(TradeDash[[#This Row],[Signal]]),MAX(IF(AND(TradeDash[[#This Row],[Signal]]=1,I4022&lt;1),I4022+$E$1,IF(AND(TradeDash[[#This Row],[Signal]]=0,I4022&gt;0),I4022-$E$1,IF(AND(TradeDash[[#This Row],[Signal]]=1,I4022=1),I4022,IF(AND(TradeDash[[#This Row],[Signal]]=0,I4022=0),I4022,0)))),0),"")</f>
        <v>0</v>
      </c>
      <c r="J4023" s="3">
        <f ca="1">IF(ISNUMBER(TradeDash[[#This Row],[Position]]),TradeDash[[#This Row],[Position]]*D4024,"")</f>
        <v>0</v>
      </c>
      <c r="K4023" s="7">
        <f ca="1">K4022*IFERROR(1+TradeDash[[#This Row],[Port Return]],1)</f>
        <v>5758670.5518999714</v>
      </c>
      <c r="L4023" s="7">
        <f ca="1">IF(ISNUMBER(TradeDash[[#This Row],[Port Return]]),L4022*(1+TradeDash[[#This Row],[Returns]]),L4022)</f>
        <v>4805055.6438791854</v>
      </c>
    </row>
    <row r="4024" spans="1:12" x14ac:dyDescent="0.35">
      <c r="A4024" s="1">
        <v>42402</v>
      </c>
      <c r="B4024" s="16">
        <f>YEAR(TradeDash[[#This Row],[Date]])</f>
        <v>2016</v>
      </c>
      <c r="C4024">
        <v>7455.55</v>
      </c>
      <c r="D4024" s="3">
        <f>IFERROR(TradeDash[[#This Row],[Nifty]]/C4023-1,"")</f>
        <v>-1.3287541606283759E-2</v>
      </c>
      <c r="E4024">
        <f ca="1">IFERROR(AVERAGE(OFFSET(TradeDash[[#This Row],[Returns]],0,0,-n_days))/STDEV(OFFSET(TradeDash[[#This Row],[Returns]],0,0,-n_days)),"")</f>
        <v>-0.19601462280008608</v>
      </c>
      <c r="F4024">
        <f ca="1">IFERROR(AVERAGE(OFFSET(TradeDash[[#This Row],[Returns]],0,0,-n_days*2))/STDEV(OFFSET(TradeDash[[#This Row],[Returns]],0,0,-n_days*2)),"")</f>
        <v>-0.10218610395463054</v>
      </c>
      <c r="G4024">
        <f ca="1">IF(ISNUMBER(TradeDash[[#This Row],[2n day Sharpe]]),AVERAGE(TradeDash[[#This Row],[n day Sharpe]:[2n day Sharpe]]),"")</f>
        <v>-0.14910036337735832</v>
      </c>
      <c r="H4024">
        <f ca="1">IF(ISNUMBER(TradeDash[[#This Row],[Sharpe Average]]),IF(TradeDash[[#This Row],[Sharpe Average]]&gt;$G$1,1,0),"")</f>
        <v>0</v>
      </c>
      <c r="I4024" s="2">
        <f ca="1">IF(ISNUMBER(TradeDash[[#This Row],[Signal]]),MAX(IF(AND(TradeDash[[#This Row],[Signal]]=1,I4023&lt;1),I4023+$E$1,IF(AND(TradeDash[[#This Row],[Signal]]=0,I4023&gt;0),I4023-$E$1,IF(AND(TradeDash[[#This Row],[Signal]]=1,I4023=1),I4023,IF(AND(TradeDash[[#This Row],[Signal]]=0,I4023=0),I4023,0)))),0),"")</f>
        <v>0</v>
      </c>
      <c r="J4024" s="3">
        <f ca="1">IF(ISNUMBER(TradeDash[[#This Row],[Position]]),TradeDash[[#This Row],[Position]]*D4025,"")</f>
        <v>0</v>
      </c>
      <c r="K4024" s="7">
        <f ca="1">K4023*IFERROR(1+TradeDash[[#This Row],[Port Return]],1)</f>
        <v>5758670.5518999714</v>
      </c>
      <c r="L4024" s="7">
        <f ca="1">IF(ISNUMBER(TradeDash[[#This Row],[Port Return]]),L4023*(1+TradeDash[[#This Row],[Returns]]),L4023)</f>
        <v>4741208.2670906326</v>
      </c>
    </row>
    <row r="4025" spans="1:12" x14ac:dyDescent="0.35">
      <c r="A4025" s="1">
        <v>42403</v>
      </c>
      <c r="B4025" s="16">
        <f>YEAR(TradeDash[[#This Row],[Date]])</f>
        <v>2016</v>
      </c>
      <c r="C4025">
        <v>7361.8</v>
      </c>
      <c r="D4025" s="3">
        <f>IFERROR(TradeDash[[#This Row],[Nifty]]/C4024-1,"")</f>
        <v>-1.257452501827494E-2</v>
      </c>
      <c r="E4025">
        <f ca="1">IFERROR(AVERAGE(OFFSET(TradeDash[[#This Row],[Returns]],0,0,-n_days))/STDEV(OFFSET(TradeDash[[#This Row],[Returns]],0,0,-n_days)),"")</f>
        <v>-0.24427920773992934</v>
      </c>
      <c r="F4025">
        <f ca="1">IFERROR(AVERAGE(OFFSET(TradeDash[[#This Row],[Returns]],0,0,-n_days*2))/STDEV(OFFSET(TradeDash[[#This Row],[Returns]],0,0,-n_days*2)),"")</f>
        <v>-0.12624659605727237</v>
      </c>
      <c r="G4025">
        <f ca="1">IF(ISNUMBER(TradeDash[[#This Row],[2n day Sharpe]]),AVERAGE(TradeDash[[#This Row],[n day Sharpe]:[2n day Sharpe]]),"")</f>
        <v>-0.18526290189860084</v>
      </c>
      <c r="H4025">
        <f ca="1">IF(ISNUMBER(TradeDash[[#This Row],[Sharpe Average]]),IF(TradeDash[[#This Row],[Sharpe Average]]&gt;$G$1,1,0),"")</f>
        <v>0</v>
      </c>
      <c r="I4025" s="2">
        <f ca="1">IF(ISNUMBER(TradeDash[[#This Row],[Signal]]),MAX(IF(AND(TradeDash[[#This Row],[Signal]]=1,I4024&lt;1),I4024+$E$1,IF(AND(TradeDash[[#This Row],[Signal]]=0,I4024&gt;0),I4024-$E$1,IF(AND(TradeDash[[#This Row],[Signal]]=1,I4024=1),I4024,IF(AND(TradeDash[[#This Row],[Signal]]=0,I4024=0),I4024,0)))),0),"")</f>
        <v>0</v>
      </c>
      <c r="J4025" s="3">
        <f ca="1">IF(ISNUMBER(TradeDash[[#This Row],[Position]]),TradeDash[[#This Row],[Position]]*D4026,"")</f>
        <v>0</v>
      </c>
      <c r="K4025" s="7">
        <f ca="1">K4024*IFERROR(1+TradeDash[[#This Row],[Port Return]],1)</f>
        <v>5758670.5518999714</v>
      </c>
      <c r="L4025" s="7">
        <f ca="1">IF(ISNUMBER(TradeDash[[#This Row],[Port Return]]),L4024*(1+TradeDash[[#This Row],[Returns]]),L4024)</f>
        <v>4681589.8251192495</v>
      </c>
    </row>
    <row r="4026" spans="1:12" x14ac:dyDescent="0.35">
      <c r="A4026" s="1">
        <v>42404</v>
      </c>
      <c r="B4026" s="16">
        <f>YEAR(TradeDash[[#This Row],[Date]])</f>
        <v>2016</v>
      </c>
      <c r="C4026">
        <v>7404</v>
      </c>
      <c r="D4026" s="3">
        <f>IFERROR(TradeDash[[#This Row],[Nifty]]/C4025-1,"")</f>
        <v>5.7322937325110512E-3</v>
      </c>
      <c r="E4026">
        <f ca="1">IFERROR(AVERAGE(OFFSET(TradeDash[[#This Row],[Returns]],0,0,-n_days))/STDEV(OFFSET(TradeDash[[#This Row],[Returns]],0,0,-n_days)),"")</f>
        <v>-0.19125360528360189</v>
      </c>
      <c r="F4026">
        <f ca="1">IFERROR(AVERAGE(OFFSET(TradeDash[[#This Row],[Returns]],0,0,-n_days*2))/STDEV(OFFSET(TradeDash[[#This Row],[Returns]],0,0,-n_days*2)),"")</f>
        <v>-9.2006536098509589E-2</v>
      </c>
      <c r="G4026">
        <f ca="1">IF(ISNUMBER(TradeDash[[#This Row],[2n day Sharpe]]),AVERAGE(TradeDash[[#This Row],[n day Sharpe]:[2n day Sharpe]]),"")</f>
        <v>-0.14163007069105574</v>
      </c>
      <c r="H4026">
        <f ca="1">IF(ISNUMBER(TradeDash[[#This Row],[Sharpe Average]]),IF(TradeDash[[#This Row],[Sharpe Average]]&gt;$G$1,1,0),"")</f>
        <v>0</v>
      </c>
      <c r="I4026" s="2">
        <f ca="1">IF(ISNUMBER(TradeDash[[#This Row],[Signal]]),MAX(IF(AND(TradeDash[[#This Row],[Signal]]=1,I4025&lt;1),I4025+$E$1,IF(AND(TradeDash[[#This Row],[Signal]]=0,I4025&gt;0),I4025-$E$1,IF(AND(TradeDash[[#This Row],[Signal]]=1,I4025=1),I4025,IF(AND(TradeDash[[#This Row],[Signal]]=0,I4025=0),I4025,0)))),0),"")</f>
        <v>0</v>
      </c>
      <c r="J4026" s="3">
        <f ca="1">IF(ISNUMBER(TradeDash[[#This Row],[Position]]),TradeDash[[#This Row],[Position]]*D4027,"")</f>
        <v>0</v>
      </c>
      <c r="K4026" s="7">
        <f ca="1">K4025*IFERROR(1+TradeDash[[#This Row],[Port Return]],1)</f>
        <v>5758670.5518999714</v>
      </c>
      <c r="L4026" s="7">
        <f ca="1">IF(ISNUMBER(TradeDash[[#This Row],[Port Return]]),L4025*(1+TradeDash[[#This Row],[Returns]]),L4025)</f>
        <v>4708426.0731319683</v>
      </c>
    </row>
    <row r="4027" spans="1:12" x14ac:dyDescent="0.35">
      <c r="A4027" s="1">
        <v>42405</v>
      </c>
      <c r="B4027" s="16">
        <f>YEAR(TradeDash[[#This Row],[Date]])</f>
        <v>2016</v>
      </c>
      <c r="C4027">
        <v>7489.1</v>
      </c>
      <c r="D4027" s="3">
        <f>IFERROR(TradeDash[[#This Row],[Nifty]]/C4026-1,"")</f>
        <v>1.1493787142085488E-2</v>
      </c>
      <c r="E4027">
        <f ca="1">IFERROR(AVERAGE(OFFSET(TradeDash[[#This Row],[Returns]],0,0,-n_days))/STDEV(OFFSET(TradeDash[[#This Row],[Returns]],0,0,-n_days)),"")</f>
        <v>-4.43626418160716E-2</v>
      </c>
      <c r="F4027">
        <f ca="1">IFERROR(AVERAGE(OFFSET(TradeDash[[#This Row],[Returns]],0,0,-n_days*2))/STDEV(OFFSET(TradeDash[[#This Row],[Returns]],0,0,-n_days*2)),"")</f>
        <v>-3.5095614675089801E-2</v>
      </c>
      <c r="G4027">
        <f ca="1">IF(ISNUMBER(TradeDash[[#This Row],[2n day Sharpe]]),AVERAGE(TradeDash[[#This Row],[n day Sharpe]:[2n day Sharpe]]),"")</f>
        <v>-3.9729128245580697E-2</v>
      </c>
      <c r="H4027">
        <f ca="1">IF(ISNUMBER(TradeDash[[#This Row],[Sharpe Average]]),IF(TradeDash[[#This Row],[Sharpe Average]]&gt;$G$1,1,0),"")</f>
        <v>0</v>
      </c>
      <c r="I4027" s="2">
        <f ca="1">IF(ISNUMBER(TradeDash[[#This Row],[Signal]]),MAX(IF(AND(TradeDash[[#This Row],[Signal]]=1,I4026&lt;1),I4026+$E$1,IF(AND(TradeDash[[#This Row],[Signal]]=0,I4026&gt;0),I4026-$E$1,IF(AND(TradeDash[[#This Row],[Signal]]=1,I4026=1),I4026,IF(AND(TradeDash[[#This Row],[Signal]]=0,I4026=0),I4026,0)))),0),"")</f>
        <v>0</v>
      </c>
      <c r="J4027" s="3">
        <f ca="1">IF(ISNUMBER(TradeDash[[#This Row],[Position]]),TradeDash[[#This Row],[Position]]*D4028,"")</f>
        <v>0</v>
      </c>
      <c r="K4027" s="7">
        <f ca="1">K4026*IFERROR(1+TradeDash[[#This Row],[Port Return]],1)</f>
        <v>5758670.5518999714</v>
      </c>
      <c r="L4027" s="7">
        <f ca="1">IF(ISNUMBER(TradeDash[[#This Row],[Port Return]]),L4026*(1+TradeDash[[#This Row],[Returns]]),L4026)</f>
        <v>4762543.7201907923</v>
      </c>
    </row>
    <row r="4028" spans="1:12" x14ac:dyDescent="0.35">
      <c r="A4028" s="1">
        <v>42408</v>
      </c>
      <c r="B4028" s="16">
        <f>YEAR(TradeDash[[#This Row],[Date]])</f>
        <v>2016</v>
      </c>
      <c r="C4028">
        <v>7387.25</v>
      </c>
      <c r="D4028" s="3">
        <f>IFERROR(TradeDash[[#This Row],[Nifty]]/C4027-1,"")</f>
        <v>-1.3599764991788166E-2</v>
      </c>
      <c r="E4028">
        <f ca="1">IFERROR(AVERAGE(OFFSET(TradeDash[[#This Row],[Returns]],0,0,-n_days))/STDEV(OFFSET(TradeDash[[#This Row],[Returns]],0,0,-n_days)),"")</f>
        <v>-0.12497216274503206</v>
      </c>
      <c r="F4028">
        <f ca="1">IFERROR(AVERAGE(OFFSET(TradeDash[[#This Row],[Returns]],0,0,-n_days*2))/STDEV(OFFSET(TradeDash[[#This Row],[Returns]],0,0,-n_days*2)),"")</f>
        <v>-9.0493617295593548E-2</v>
      </c>
      <c r="G4028">
        <f ca="1">IF(ISNUMBER(TradeDash[[#This Row],[2n day Sharpe]]),AVERAGE(TradeDash[[#This Row],[n day Sharpe]:[2n day Sharpe]]),"")</f>
        <v>-0.1077328900203128</v>
      </c>
      <c r="H4028">
        <f ca="1">IF(ISNUMBER(TradeDash[[#This Row],[Sharpe Average]]),IF(TradeDash[[#This Row],[Sharpe Average]]&gt;$G$1,1,0),"")</f>
        <v>0</v>
      </c>
      <c r="I4028" s="2">
        <f ca="1">IF(ISNUMBER(TradeDash[[#This Row],[Signal]]),MAX(IF(AND(TradeDash[[#This Row],[Signal]]=1,I4027&lt;1),I4027+$E$1,IF(AND(TradeDash[[#This Row],[Signal]]=0,I4027&gt;0),I4027-$E$1,IF(AND(TradeDash[[#This Row],[Signal]]=1,I4027=1),I4027,IF(AND(TradeDash[[#This Row],[Signal]]=0,I4027=0),I4027,0)))),0),"")</f>
        <v>0</v>
      </c>
      <c r="J4028" s="3">
        <f ca="1">IF(ISNUMBER(TradeDash[[#This Row],[Position]]),TradeDash[[#This Row],[Position]]*D4029,"")</f>
        <v>0</v>
      </c>
      <c r="K4028" s="7">
        <f ca="1">K4027*IFERROR(1+TradeDash[[#This Row],[Port Return]],1)</f>
        <v>5758670.5518999714</v>
      </c>
      <c r="L4028" s="7">
        <f ca="1">IF(ISNUMBER(TradeDash[[#This Row],[Port Return]]),L4027*(1+TradeDash[[#This Row],[Returns]]),L4027)</f>
        <v>4697774.244833081</v>
      </c>
    </row>
    <row r="4029" spans="1:12" x14ac:dyDescent="0.35">
      <c r="A4029" s="1">
        <v>42409</v>
      </c>
      <c r="B4029" s="16">
        <f>YEAR(TradeDash[[#This Row],[Date]])</f>
        <v>2016</v>
      </c>
      <c r="C4029">
        <v>7298.2</v>
      </c>
      <c r="D4029" s="3">
        <f>IFERROR(TradeDash[[#This Row],[Nifty]]/C4028-1,"")</f>
        <v>-1.2054553453585637E-2</v>
      </c>
      <c r="E4029">
        <f ca="1">IFERROR(AVERAGE(OFFSET(TradeDash[[#This Row],[Returns]],0,0,-n_days))/STDEV(OFFSET(TradeDash[[#This Row],[Returns]],0,0,-n_days)),"")</f>
        <v>-0.15413968844847126</v>
      </c>
      <c r="F4029">
        <f ca="1">IFERROR(AVERAGE(OFFSET(TradeDash[[#This Row],[Returns]],0,0,-n_days*2))/STDEV(OFFSET(TradeDash[[#This Row],[Returns]],0,0,-n_days*2)),"")</f>
        <v>-9.6164059133613117E-2</v>
      </c>
      <c r="G4029">
        <f ca="1">IF(ISNUMBER(TradeDash[[#This Row],[2n day Sharpe]]),AVERAGE(TradeDash[[#This Row],[n day Sharpe]:[2n day Sharpe]]),"")</f>
        <v>-0.1251518737910422</v>
      </c>
      <c r="H4029">
        <f ca="1">IF(ISNUMBER(TradeDash[[#This Row],[Sharpe Average]]),IF(TradeDash[[#This Row],[Sharpe Average]]&gt;$G$1,1,0),"")</f>
        <v>0</v>
      </c>
      <c r="I4029" s="2">
        <f ca="1">IF(ISNUMBER(TradeDash[[#This Row],[Signal]]),MAX(IF(AND(TradeDash[[#This Row],[Signal]]=1,I4028&lt;1),I4028+$E$1,IF(AND(TradeDash[[#This Row],[Signal]]=0,I4028&gt;0),I4028-$E$1,IF(AND(TradeDash[[#This Row],[Signal]]=1,I4028=1),I4028,IF(AND(TradeDash[[#This Row],[Signal]]=0,I4028=0),I4028,0)))),0),"")</f>
        <v>0</v>
      </c>
      <c r="J4029" s="3">
        <f ca="1">IF(ISNUMBER(TradeDash[[#This Row],[Position]]),TradeDash[[#This Row],[Position]]*D4030,"")</f>
        <v>0</v>
      </c>
      <c r="K4029" s="7">
        <f ca="1">K4028*IFERROR(1+TradeDash[[#This Row],[Port Return]],1)</f>
        <v>5758670.5518999714</v>
      </c>
      <c r="L4029" s="7">
        <f ca="1">IF(ISNUMBER(TradeDash[[#This Row],[Port Return]]),L4028*(1+TradeDash[[#This Row],[Returns]]),L4028)</f>
        <v>4641144.6740858629</v>
      </c>
    </row>
    <row r="4030" spans="1:12" x14ac:dyDescent="0.35">
      <c r="A4030" s="1">
        <v>42410</v>
      </c>
      <c r="B4030" s="16">
        <f>YEAR(TradeDash[[#This Row],[Date]])</f>
        <v>2016</v>
      </c>
      <c r="C4030">
        <v>7215.7</v>
      </c>
      <c r="D4030" s="3">
        <f>IFERROR(TradeDash[[#This Row],[Nifty]]/C4029-1,"")</f>
        <v>-1.1304157189443997E-2</v>
      </c>
      <c r="E4030">
        <f ca="1">IFERROR(AVERAGE(OFFSET(TradeDash[[#This Row],[Returns]],0,0,-n_days))/STDEV(OFFSET(TradeDash[[#This Row],[Returns]],0,0,-n_days)),"")</f>
        <v>-0.17078374499212556</v>
      </c>
      <c r="F4030">
        <f ca="1">IFERROR(AVERAGE(OFFSET(TradeDash[[#This Row],[Returns]],0,0,-n_days*2))/STDEV(OFFSET(TradeDash[[#This Row],[Returns]],0,0,-n_days*2)),"")</f>
        <v>-0.13508143370222087</v>
      </c>
      <c r="G4030">
        <f ca="1">IF(ISNUMBER(TradeDash[[#This Row],[2n day Sharpe]]),AVERAGE(TradeDash[[#This Row],[n day Sharpe]:[2n day Sharpe]]),"")</f>
        <v>-0.15293258934717321</v>
      </c>
      <c r="H4030">
        <f ca="1">IF(ISNUMBER(TradeDash[[#This Row],[Sharpe Average]]),IF(TradeDash[[#This Row],[Sharpe Average]]&gt;$G$1,1,0),"")</f>
        <v>0</v>
      </c>
      <c r="I4030" s="2">
        <f ca="1">IF(ISNUMBER(TradeDash[[#This Row],[Signal]]),MAX(IF(AND(TradeDash[[#This Row],[Signal]]=1,I4029&lt;1),I4029+$E$1,IF(AND(TradeDash[[#This Row],[Signal]]=0,I4029&gt;0),I4029-$E$1,IF(AND(TradeDash[[#This Row],[Signal]]=1,I4029=1),I4029,IF(AND(TradeDash[[#This Row],[Signal]]=0,I4029=0),I4029,0)))),0),"")</f>
        <v>0</v>
      </c>
      <c r="J4030" s="3">
        <f ca="1">IF(ISNUMBER(TradeDash[[#This Row],[Position]]),TradeDash[[#This Row],[Position]]*D4031,"")</f>
        <v>0</v>
      </c>
      <c r="K4030" s="7">
        <f ca="1">K4029*IFERROR(1+TradeDash[[#This Row],[Port Return]],1)</f>
        <v>5758670.5518999714</v>
      </c>
      <c r="L4030" s="7">
        <f ca="1">IF(ISNUMBER(TradeDash[[#This Row],[Port Return]]),L4029*(1+TradeDash[[#This Row],[Returns]]),L4029)</f>
        <v>4588680.4451510459</v>
      </c>
    </row>
    <row r="4031" spans="1:12" x14ac:dyDescent="0.35">
      <c r="A4031" s="1">
        <v>42411</v>
      </c>
      <c r="B4031" s="16">
        <f>YEAR(TradeDash[[#This Row],[Date]])</f>
        <v>2016</v>
      </c>
      <c r="C4031">
        <v>6976.35</v>
      </c>
      <c r="D4031" s="3">
        <f>IFERROR(TradeDash[[#This Row],[Nifty]]/C4030-1,"")</f>
        <v>-3.3170724946990471E-2</v>
      </c>
      <c r="E4031">
        <f ca="1">IFERROR(AVERAGE(OFFSET(TradeDash[[#This Row],[Returns]],0,0,-n_days))/STDEV(OFFSET(TradeDash[[#This Row],[Returns]],0,0,-n_days)),"")</f>
        <v>-0.30092393475299939</v>
      </c>
      <c r="F4031">
        <f ca="1">IFERROR(AVERAGE(OFFSET(TradeDash[[#This Row],[Returns]],0,0,-n_days*2))/STDEV(OFFSET(TradeDash[[#This Row],[Returns]],0,0,-n_days*2)),"")</f>
        <v>-0.20934914942234001</v>
      </c>
      <c r="G4031">
        <f ca="1">IF(ISNUMBER(TradeDash[[#This Row],[2n day Sharpe]]),AVERAGE(TradeDash[[#This Row],[n day Sharpe]:[2n day Sharpe]]),"")</f>
        <v>-0.25513654208766967</v>
      </c>
      <c r="H4031">
        <f ca="1">IF(ISNUMBER(TradeDash[[#This Row],[Sharpe Average]]),IF(TradeDash[[#This Row],[Sharpe Average]]&gt;$G$1,1,0),"")</f>
        <v>0</v>
      </c>
      <c r="I4031" s="2">
        <f ca="1">IF(ISNUMBER(TradeDash[[#This Row],[Signal]]),MAX(IF(AND(TradeDash[[#This Row],[Signal]]=1,I4030&lt;1),I4030+$E$1,IF(AND(TradeDash[[#This Row],[Signal]]=0,I4030&gt;0),I4030-$E$1,IF(AND(TradeDash[[#This Row],[Signal]]=1,I4030=1),I4030,IF(AND(TradeDash[[#This Row],[Signal]]=0,I4030=0),I4030,0)))),0),"")</f>
        <v>0</v>
      </c>
      <c r="J4031" s="3">
        <f ca="1">IF(ISNUMBER(TradeDash[[#This Row],[Position]]),TradeDash[[#This Row],[Position]]*D4032,"")</f>
        <v>0</v>
      </c>
      <c r="K4031" s="7">
        <f ca="1">K4030*IFERROR(1+TradeDash[[#This Row],[Port Return]],1)</f>
        <v>5758670.5518999714</v>
      </c>
      <c r="L4031" s="7">
        <f ca="1">IF(ISNUMBER(TradeDash[[#This Row],[Port Return]]),L4030*(1+TradeDash[[#This Row],[Returns]]),L4030)</f>
        <v>4436470.5882353066</v>
      </c>
    </row>
    <row r="4032" spans="1:12" x14ac:dyDescent="0.35">
      <c r="A4032" s="1">
        <v>42412</v>
      </c>
      <c r="B4032" s="16">
        <f>YEAR(TradeDash[[#This Row],[Date]])</f>
        <v>2016</v>
      </c>
      <c r="C4032">
        <v>6980.95</v>
      </c>
      <c r="D4032" s="3">
        <f>IFERROR(TradeDash[[#This Row],[Nifty]]/C4031-1,"")</f>
        <v>6.5937058777154611E-4</v>
      </c>
      <c r="E4032">
        <f ca="1">IFERROR(AVERAGE(OFFSET(TradeDash[[#This Row],[Returns]],0,0,-n_days))/STDEV(OFFSET(TradeDash[[#This Row],[Returns]],0,0,-n_days)),"")</f>
        <v>-0.28461742864387718</v>
      </c>
      <c r="F4032">
        <f ca="1">IFERROR(AVERAGE(OFFSET(TradeDash[[#This Row],[Returns]],0,0,-n_days*2))/STDEV(OFFSET(TradeDash[[#This Row],[Returns]],0,0,-n_days*2)),"")</f>
        <v>-0.22359764377134131</v>
      </c>
      <c r="G4032">
        <f ca="1">IF(ISNUMBER(TradeDash[[#This Row],[2n day Sharpe]]),AVERAGE(TradeDash[[#This Row],[n day Sharpe]:[2n day Sharpe]]),"")</f>
        <v>-0.25410753620760923</v>
      </c>
      <c r="H4032">
        <f ca="1">IF(ISNUMBER(TradeDash[[#This Row],[Sharpe Average]]),IF(TradeDash[[#This Row],[Sharpe Average]]&gt;$G$1,1,0),"")</f>
        <v>0</v>
      </c>
      <c r="I4032" s="2">
        <f ca="1">IF(ISNUMBER(TradeDash[[#This Row],[Signal]]),MAX(IF(AND(TradeDash[[#This Row],[Signal]]=1,I4031&lt;1),I4031+$E$1,IF(AND(TradeDash[[#This Row],[Signal]]=0,I4031&gt;0),I4031-$E$1,IF(AND(TradeDash[[#This Row],[Signal]]=1,I4031=1),I4031,IF(AND(TradeDash[[#This Row],[Signal]]=0,I4031=0),I4031,0)))),0),"")</f>
        <v>0</v>
      </c>
      <c r="J4032" s="3">
        <f ca="1">IF(ISNUMBER(TradeDash[[#This Row],[Position]]),TradeDash[[#This Row],[Position]]*D4033,"")</f>
        <v>0</v>
      </c>
      <c r="K4032" s="7">
        <f ca="1">K4031*IFERROR(1+TradeDash[[#This Row],[Port Return]],1)</f>
        <v>5758670.5518999714</v>
      </c>
      <c r="L4032" s="7">
        <f ca="1">IF(ISNUMBER(TradeDash[[#This Row],[Port Return]]),L4031*(1+TradeDash[[#This Row],[Returns]]),L4031)</f>
        <v>4439395.8664547028</v>
      </c>
    </row>
    <row r="4033" spans="1:12" x14ac:dyDescent="0.35">
      <c r="A4033" s="1">
        <v>42415</v>
      </c>
      <c r="B4033" s="16">
        <f>YEAR(TradeDash[[#This Row],[Date]])</f>
        <v>2016</v>
      </c>
      <c r="C4033">
        <v>7162.95</v>
      </c>
      <c r="D4033" s="3">
        <f>IFERROR(TradeDash[[#This Row],[Nifty]]/C4032-1,"")</f>
        <v>2.6070950228836987E-2</v>
      </c>
      <c r="E4033">
        <f ca="1">IFERROR(AVERAGE(OFFSET(TradeDash[[#This Row],[Returns]],0,0,-n_days))/STDEV(OFFSET(TradeDash[[#This Row],[Returns]],0,0,-n_days)),"")</f>
        <v>-0.12262744091320084</v>
      </c>
      <c r="F4033">
        <f ca="1">IFERROR(AVERAGE(OFFSET(TradeDash[[#This Row],[Returns]],0,0,-n_days*2))/STDEV(OFFSET(TradeDash[[#This Row],[Returns]],0,0,-n_days*2)),"")</f>
        <v>-0.18234910871157645</v>
      </c>
      <c r="G4033">
        <f ca="1">IF(ISNUMBER(TradeDash[[#This Row],[2n day Sharpe]]),AVERAGE(TradeDash[[#This Row],[n day Sharpe]:[2n day Sharpe]]),"")</f>
        <v>-0.15248827481238864</v>
      </c>
      <c r="H4033">
        <f ca="1">IF(ISNUMBER(TradeDash[[#This Row],[Sharpe Average]]),IF(TradeDash[[#This Row],[Sharpe Average]]&gt;$G$1,1,0),"")</f>
        <v>0</v>
      </c>
      <c r="I4033" s="2">
        <f ca="1">IF(ISNUMBER(TradeDash[[#This Row],[Signal]]),MAX(IF(AND(TradeDash[[#This Row],[Signal]]=1,I4032&lt;1),I4032+$E$1,IF(AND(TradeDash[[#This Row],[Signal]]=0,I4032&gt;0),I4032-$E$1,IF(AND(TradeDash[[#This Row],[Signal]]=1,I4032=1),I4032,IF(AND(TradeDash[[#This Row],[Signal]]=0,I4032=0),I4032,0)))),0),"")</f>
        <v>0</v>
      </c>
      <c r="J4033" s="3">
        <f ca="1">IF(ISNUMBER(TradeDash[[#This Row],[Position]]),TradeDash[[#This Row],[Position]]*D4034,"")</f>
        <v>0</v>
      </c>
      <c r="K4033" s="7">
        <f ca="1">K4032*IFERROR(1+TradeDash[[#This Row],[Port Return]],1)</f>
        <v>5758670.5518999714</v>
      </c>
      <c r="L4033" s="7">
        <f ca="1">IF(ISNUMBER(TradeDash[[#This Row],[Port Return]]),L4032*(1+TradeDash[[#This Row],[Returns]]),L4032)</f>
        <v>4555135.1351351477</v>
      </c>
    </row>
    <row r="4034" spans="1:12" x14ac:dyDescent="0.35">
      <c r="A4034" s="1">
        <v>42416</v>
      </c>
      <c r="B4034" s="16">
        <f>YEAR(TradeDash[[#This Row],[Date]])</f>
        <v>2016</v>
      </c>
      <c r="C4034">
        <v>7048.25</v>
      </c>
      <c r="D4034" s="3">
        <f>IFERROR(TradeDash[[#This Row],[Nifty]]/C4033-1,"")</f>
        <v>-1.6012955556020891E-2</v>
      </c>
      <c r="E4034">
        <f ca="1">IFERROR(AVERAGE(OFFSET(TradeDash[[#This Row],[Returns]],0,0,-n_days))/STDEV(OFFSET(TradeDash[[#This Row],[Returns]],0,0,-n_days)),"")</f>
        <v>-0.13583290159022471</v>
      </c>
      <c r="F4034">
        <f ca="1">IFERROR(AVERAGE(OFFSET(TradeDash[[#This Row],[Returns]],0,0,-n_days*2))/STDEV(OFFSET(TradeDash[[#This Row],[Returns]],0,0,-n_days*2)),"")</f>
        <v>-0.19173555456428215</v>
      </c>
      <c r="G4034">
        <f ca="1">IF(ISNUMBER(TradeDash[[#This Row],[2n day Sharpe]]),AVERAGE(TradeDash[[#This Row],[n day Sharpe]:[2n day Sharpe]]),"")</f>
        <v>-0.16378422807725343</v>
      </c>
      <c r="H4034">
        <f ca="1">IF(ISNUMBER(TradeDash[[#This Row],[Sharpe Average]]),IF(TradeDash[[#This Row],[Sharpe Average]]&gt;$G$1,1,0),"")</f>
        <v>0</v>
      </c>
      <c r="I4034" s="2">
        <f ca="1">IF(ISNUMBER(TradeDash[[#This Row],[Signal]]),MAX(IF(AND(TradeDash[[#This Row],[Signal]]=1,I4033&lt;1),I4033+$E$1,IF(AND(TradeDash[[#This Row],[Signal]]=0,I4033&gt;0),I4033-$E$1,IF(AND(TradeDash[[#This Row],[Signal]]=1,I4033=1),I4033,IF(AND(TradeDash[[#This Row],[Signal]]=0,I4033=0),I4033,0)))),0),"")</f>
        <v>0</v>
      </c>
      <c r="J4034" s="3">
        <f ca="1">IF(ISNUMBER(TradeDash[[#This Row],[Position]]),TradeDash[[#This Row],[Position]]*D4035,"")</f>
        <v>0</v>
      </c>
      <c r="K4034" s="7">
        <f ca="1">K4033*IFERROR(1+TradeDash[[#This Row],[Port Return]],1)</f>
        <v>5758670.5518999714</v>
      </c>
      <c r="L4034" s="7">
        <f ca="1">IF(ISNUMBER(TradeDash[[#This Row],[Port Return]]),L4033*(1+TradeDash[[#This Row],[Returns]]),L4033)</f>
        <v>4482193.9586645598</v>
      </c>
    </row>
    <row r="4035" spans="1:12" x14ac:dyDescent="0.35">
      <c r="A4035" s="1">
        <v>42417</v>
      </c>
      <c r="B4035" s="16">
        <f>YEAR(TradeDash[[#This Row],[Date]])</f>
        <v>2016</v>
      </c>
      <c r="C4035">
        <v>7108.45</v>
      </c>
      <c r="D4035" s="3">
        <f>IFERROR(TradeDash[[#This Row],[Nifty]]/C4034-1,"")</f>
        <v>8.5411272301634256E-3</v>
      </c>
      <c r="E4035">
        <f ca="1">IFERROR(AVERAGE(OFFSET(TradeDash[[#This Row],[Returns]],0,0,-n_days))/STDEV(OFFSET(TradeDash[[#This Row],[Returns]],0,0,-n_days)),"")</f>
        <v>-0.14694592651244989</v>
      </c>
      <c r="F4035">
        <f ca="1">IFERROR(AVERAGE(OFFSET(TradeDash[[#This Row],[Returns]],0,0,-n_days*2))/STDEV(OFFSET(TradeDash[[#This Row],[Returns]],0,0,-n_days*2)),"")</f>
        <v>-0.19367786982385057</v>
      </c>
      <c r="G4035">
        <f ca="1">IF(ISNUMBER(TradeDash[[#This Row],[2n day Sharpe]]),AVERAGE(TradeDash[[#This Row],[n day Sharpe]:[2n day Sharpe]]),"")</f>
        <v>-0.17031189816815023</v>
      </c>
      <c r="H4035">
        <f ca="1">IF(ISNUMBER(TradeDash[[#This Row],[Sharpe Average]]),IF(TradeDash[[#This Row],[Sharpe Average]]&gt;$G$1,1,0),"")</f>
        <v>0</v>
      </c>
      <c r="I4035" s="2">
        <f ca="1">IF(ISNUMBER(TradeDash[[#This Row],[Signal]]),MAX(IF(AND(TradeDash[[#This Row],[Signal]]=1,I4034&lt;1),I4034+$E$1,IF(AND(TradeDash[[#This Row],[Signal]]=0,I4034&gt;0),I4034-$E$1,IF(AND(TradeDash[[#This Row],[Signal]]=1,I4034=1),I4034,IF(AND(TradeDash[[#This Row],[Signal]]=0,I4034=0),I4034,0)))),0),"")</f>
        <v>0</v>
      </c>
      <c r="J4035" s="3">
        <f ca="1">IF(ISNUMBER(TradeDash[[#This Row],[Position]]),TradeDash[[#This Row],[Position]]*D4036,"")</f>
        <v>0</v>
      </c>
      <c r="K4035" s="7">
        <f ca="1">K4034*IFERROR(1+TradeDash[[#This Row],[Port Return]],1)</f>
        <v>5758670.5518999714</v>
      </c>
      <c r="L4035" s="7">
        <f ca="1">IF(ISNUMBER(TradeDash[[#This Row],[Port Return]]),L4034*(1+TradeDash[[#This Row],[Returns]]),L4034)</f>
        <v>4520476.947535784</v>
      </c>
    </row>
    <row r="4036" spans="1:12" x14ac:dyDescent="0.35">
      <c r="A4036" s="1">
        <v>42418</v>
      </c>
      <c r="B4036" s="16">
        <f>YEAR(TradeDash[[#This Row],[Date]])</f>
        <v>2016</v>
      </c>
      <c r="C4036">
        <v>7191.75</v>
      </c>
      <c r="D4036" s="3">
        <f>IFERROR(TradeDash[[#This Row],[Nifty]]/C4035-1,"")</f>
        <v>1.1718447762873785E-2</v>
      </c>
      <c r="E4036">
        <f ca="1">IFERROR(AVERAGE(OFFSET(TradeDash[[#This Row],[Returns]],0,0,-n_days))/STDEV(OFFSET(TradeDash[[#This Row],[Returns]],0,0,-n_days)),"")</f>
        <v>-4.915754912668021E-2</v>
      </c>
      <c r="F4036">
        <f ca="1">IFERROR(AVERAGE(OFFSET(TradeDash[[#This Row],[Returns]],0,0,-n_days*2))/STDEV(OFFSET(TradeDash[[#This Row],[Returns]],0,0,-n_days*2)),"")</f>
        <v>-0.15457607070619719</v>
      </c>
      <c r="G4036">
        <f ca="1">IF(ISNUMBER(TradeDash[[#This Row],[2n day Sharpe]]),AVERAGE(TradeDash[[#This Row],[n day Sharpe]:[2n day Sharpe]]),"")</f>
        <v>-0.10186680991643871</v>
      </c>
      <c r="H4036">
        <f ca="1">IF(ISNUMBER(TradeDash[[#This Row],[Sharpe Average]]),IF(TradeDash[[#This Row],[Sharpe Average]]&gt;$G$1,1,0),"")</f>
        <v>0</v>
      </c>
      <c r="I4036" s="2">
        <f ca="1">IF(ISNUMBER(TradeDash[[#This Row],[Signal]]),MAX(IF(AND(TradeDash[[#This Row],[Signal]]=1,I4035&lt;1),I4035+$E$1,IF(AND(TradeDash[[#This Row],[Signal]]=0,I4035&gt;0),I4035-$E$1,IF(AND(TradeDash[[#This Row],[Signal]]=1,I4035=1),I4035,IF(AND(TradeDash[[#This Row],[Signal]]=0,I4035=0),I4035,0)))),0),"")</f>
        <v>0</v>
      </c>
      <c r="J4036" s="3">
        <f ca="1">IF(ISNUMBER(TradeDash[[#This Row],[Position]]),TradeDash[[#This Row],[Position]]*D4037,"")</f>
        <v>0</v>
      </c>
      <c r="K4036" s="7">
        <f ca="1">K4035*IFERROR(1+TradeDash[[#This Row],[Port Return]],1)</f>
        <v>5758670.5518999714</v>
      </c>
      <c r="L4036" s="7">
        <f ca="1">IF(ISNUMBER(TradeDash[[#This Row],[Port Return]]),L4035*(1+TradeDash[[#This Row],[Returns]]),L4035)</f>
        <v>4573449.9205087572</v>
      </c>
    </row>
    <row r="4037" spans="1:12" x14ac:dyDescent="0.35">
      <c r="A4037" s="1">
        <v>42419</v>
      </c>
      <c r="B4037" s="16">
        <f>YEAR(TradeDash[[#This Row],[Date]])</f>
        <v>2016</v>
      </c>
      <c r="C4037">
        <v>7210.75</v>
      </c>
      <c r="D4037" s="3">
        <f>IFERROR(TradeDash[[#This Row],[Nifty]]/C4036-1,"")</f>
        <v>2.6419160844022294E-3</v>
      </c>
      <c r="E4037">
        <f ca="1">IFERROR(AVERAGE(OFFSET(TradeDash[[#This Row],[Returns]],0,0,-n_days))/STDEV(OFFSET(TradeDash[[#This Row],[Returns]],0,0,-n_days)),"")</f>
        <v>-2.4663454804882662E-2</v>
      </c>
      <c r="F4037">
        <f ca="1">IFERROR(AVERAGE(OFFSET(TradeDash[[#This Row],[Returns]],0,0,-n_days*2))/STDEV(OFFSET(TradeDash[[#This Row],[Returns]],0,0,-n_days*2)),"")</f>
        <v>-0.17186142565106846</v>
      </c>
      <c r="G4037">
        <f ca="1">IF(ISNUMBER(TradeDash[[#This Row],[2n day Sharpe]]),AVERAGE(TradeDash[[#This Row],[n day Sharpe]:[2n day Sharpe]]),"")</f>
        <v>-9.8262440227975562E-2</v>
      </c>
      <c r="H4037">
        <f ca="1">IF(ISNUMBER(TradeDash[[#This Row],[Sharpe Average]]),IF(TradeDash[[#This Row],[Sharpe Average]]&gt;$G$1,1,0),"")</f>
        <v>0</v>
      </c>
      <c r="I4037" s="2">
        <f ca="1">IF(ISNUMBER(TradeDash[[#This Row],[Signal]]),MAX(IF(AND(TradeDash[[#This Row],[Signal]]=1,I4036&lt;1),I4036+$E$1,IF(AND(TradeDash[[#This Row],[Signal]]=0,I4036&gt;0),I4036-$E$1,IF(AND(TradeDash[[#This Row],[Signal]]=1,I4036=1),I4036,IF(AND(TradeDash[[#This Row],[Signal]]=0,I4036=0),I4036,0)))),0),"")</f>
        <v>0</v>
      </c>
      <c r="J4037" s="3">
        <f ca="1">IF(ISNUMBER(TradeDash[[#This Row],[Position]]),TradeDash[[#This Row],[Position]]*D4038,"")</f>
        <v>0</v>
      </c>
      <c r="K4037" s="7">
        <f ca="1">K4036*IFERROR(1+TradeDash[[#This Row],[Port Return]],1)</f>
        <v>5758670.5518999714</v>
      </c>
      <c r="L4037" s="7">
        <f ca="1">IF(ISNUMBER(TradeDash[[#This Row],[Port Return]]),L4036*(1+TradeDash[[#This Row],[Returns]]),L4036)</f>
        <v>4585532.5914149573</v>
      </c>
    </row>
    <row r="4038" spans="1:12" x14ac:dyDescent="0.35">
      <c r="A4038" s="1">
        <v>42422</v>
      </c>
      <c r="B4038" s="16">
        <f>YEAR(TradeDash[[#This Row],[Date]])</f>
        <v>2016</v>
      </c>
      <c r="C4038">
        <v>7234.55</v>
      </c>
      <c r="D4038" s="3">
        <f>IFERROR(TradeDash[[#This Row],[Nifty]]/C4037-1,"")</f>
        <v>3.3006275352771564E-3</v>
      </c>
      <c r="E4038">
        <f ca="1">IFERROR(AVERAGE(OFFSET(TradeDash[[#This Row],[Returns]],0,0,-n_days))/STDEV(OFFSET(TradeDash[[#This Row],[Returns]],0,0,-n_days)),"")</f>
        <v>-8.719302410912988E-2</v>
      </c>
      <c r="F4038">
        <f ca="1">IFERROR(AVERAGE(OFFSET(TradeDash[[#This Row],[Returns]],0,0,-n_days*2))/STDEV(OFFSET(TradeDash[[#This Row],[Returns]],0,0,-n_days*2)),"")</f>
        <v>-0.16345681351169811</v>
      </c>
      <c r="G4038">
        <f ca="1">IF(ISNUMBER(TradeDash[[#This Row],[2n day Sharpe]]),AVERAGE(TradeDash[[#This Row],[n day Sharpe]:[2n day Sharpe]]),"")</f>
        <v>-0.12532491881041399</v>
      </c>
      <c r="H4038">
        <f ca="1">IF(ISNUMBER(TradeDash[[#This Row],[Sharpe Average]]),IF(TradeDash[[#This Row],[Sharpe Average]]&gt;$G$1,1,0),"")</f>
        <v>0</v>
      </c>
      <c r="I4038" s="2">
        <f ca="1">IF(ISNUMBER(TradeDash[[#This Row],[Signal]]),MAX(IF(AND(TradeDash[[#This Row],[Signal]]=1,I4037&lt;1),I4037+$E$1,IF(AND(TradeDash[[#This Row],[Signal]]=0,I4037&gt;0),I4037-$E$1,IF(AND(TradeDash[[#This Row],[Signal]]=1,I4037=1),I4037,IF(AND(TradeDash[[#This Row],[Signal]]=0,I4037=0),I4037,0)))),0),"")</f>
        <v>0</v>
      </c>
      <c r="J4038" s="3">
        <f ca="1">IF(ISNUMBER(TradeDash[[#This Row],[Position]]),TradeDash[[#This Row],[Position]]*D4039,"")</f>
        <v>0</v>
      </c>
      <c r="K4038" s="7">
        <f ca="1">K4037*IFERROR(1+TradeDash[[#This Row],[Port Return]],1)</f>
        <v>5758670.5518999714</v>
      </c>
      <c r="L4038" s="7">
        <f ca="1">IF(ISNUMBER(TradeDash[[#This Row],[Port Return]]),L4037*(1+TradeDash[[#This Row],[Returns]]),L4037)</f>
        <v>4600667.726550092</v>
      </c>
    </row>
    <row r="4039" spans="1:12" x14ac:dyDescent="0.35">
      <c r="A4039" s="1">
        <v>42423</v>
      </c>
      <c r="B4039" s="16">
        <f>YEAR(TradeDash[[#This Row],[Date]])</f>
        <v>2016</v>
      </c>
      <c r="C4039">
        <v>7109.55</v>
      </c>
      <c r="D4039" s="3">
        <f>IFERROR(TradeDash[[#This Row],[Nifty]]/C4038-1,"")</f>
        <v>-1.7278199749811707E-2</v>
      </c>
      <c r="E4039">
        <f ca="1">IFERROR(AVERAGE(OFFSET(TradeDash[[#This Row],[Returns]],0,0,-n_days))/STDEV(OFFSET(TradeDash[[#This Row],[Returns]],0,0,-n_days)),"")</f>
        <v>-0.15225072362387143</v>
      </c>
      <c r="F4039">
        <f ca="1">IFERROR(AVERAGE(OFFSET(TradeDash[[#This Row],[Returns]],0,0,-n_days*2))/STDEV(OFFSET(TradeDash[[#This Row],[Returns]],0,0,-n_days*2)),"")</f>
        <v>-0.21332502521005867</v>
      </c>
      <c r="G4039">
        <f ca="1">IF(ISNUMBER(TradeDash[[#This Row],[2n day Sharpe]]),AVERAGE(TradeDash[[#This Row],[n day Sharpe]:[2n day Sharpe]]),"")</f>
        <v>-0.18278787441696503</v>
      </c>
      <c r="H4039">
        <f ca="1">IF(ISNUMBER(TradeDash[[#This Row],[Sharpe Average]]),IF(TradeDash[[#This Row],[Sharpe Average]]&gt;$G$1,1,0),"")</f>
        <v>0</v>
      </c>
      <c r="I4039" s="2">
        <f ca="1">IF(ISNUMBER(TradeDash[[#This Row],[Signal]]),MAX(IF(AND(TradeDash[[#This Row],[Signal]]=1,I4038&lt;1),I4038+$E$1,IF(AND(TradeDash[[#This Row],[Signal]]=0,I4038&gt;0),I4038-$E$1,IF(AND(TradeDash[[#This Row],[Signal]]=1,I4038=1),I4038,IF(AND(TradeDash[[#This Row],[Signal]]=0,I4038=0),I4038,0)))),0),"")</f>
        <v>0</v>
      </c>
      <c r="J4039" s="3">
        <f ca="1">IF(ISNUMBER(TradeDash[[#This Row],[Position]]),TradeDash[[#This Row],[Position]]*D4040,"")</f>
        <v>0</v>
      </c>
      <c r="K4039" s="7">
        <f ca="1">K4038*IFERROR(1+TradeDash[[#This Row],[Port Return]],1)</f>
        <v>5758670.5518999714</v>
      </c>
      <c r="L4039" s="7">
        <f ca="1">IF(ISNUMBER(TradeDash[[#This Row],[Port Return]]),L4038*(1+TradeDash[[#This Row],[Returns]]),L4038)</f>
        <v>4521176.4705882473</v>
      </c>
    </row>
    <row r="4040" spans="1:12" x14ac:dyDescent="0.35">
      <c r="A4040" s="1">
        <v>42424</v>
      </c>
      <c r="B4040" s="16">
        <f>YEAR(TradeDash[[#This Row],[Date]])</f>
        <v>2016</v>
      </c>
      <c r="C4040">
        <v>7018.7</v>
      </c>
      <c r="D4040" s="3">
        <f>IFERROR(TradeDash[[#This Row],[Nifty]]/C4039-1,"")</f>
        <v>-1.2778586549078375E-2</v>
      </c>
      <c r="E4040">
        <f ca="1">IFERROR(AVERAGE(OFFSET(TradeDash[[#This Row],[Returns]],0,0,-n_days))/STDEV(OFFSET(TradeDash[[#This Row],[Returns]],0,0,-n_days)),"")</f>
        <v>-0.19574923536578279</v>
      </c>
      <c r="F4040">
        <f ca="1">IFERROR(AVERAGE(OFFSET(TradeDash[[#This Row],[Returns]],0,0,-n_days*2))/STDEV(OFFSET(TradeDash[[#This Row],[Returns]],0,0,-n_days*2)),"")</f>
        <v>-0.23837271059689236</v>
      </c>
      <c r="G4040">
        <f ca="1">IF(ISNUMBER(TradeDash[[#This Row],[2n day Sharpe]]),AVERAGE(TradeDash[[#This Row],[n day Sharpe]:[2n day Sharpe]]),"")</f>
        <v>-0.21706097298133759</v>
      </c>
      <c r="H4040">
        <f ca="1">IF(ISNUMBER(TradeDash[[#This Row],[Sharpe Average]]),IF(TradeDash[[#This Row],[Sharpe Average]]&gt;$G$1,1,0),"")</f>
        <v>0</v>
      </c>
      <c r="I4040" s="2">
        <f ca="1">IF(ISNUMBER(TradeDash[[#This Row],[Signal]]),MAX(IF(AND(TradeDash[[#This Row],[Signal]]=1,I4039&lt;1),I4039+$E$1,IF(AND(TradeDash[[#This Row],[Signal]]=0,I4039&gt;0),I4039-$E$1,IF(AND(TradeDash[[#This Row],[Signal]]=1,I4039=1),I4039,IF(AND(TradeDash[[#This Row],[Signal]]=0,I4039=0),I4039,0)))),0),"")</f>
        <v>0</v>
      </c>
      <c r="J4040" s="3">
        <f ca="1">IF(ISNUMBER(TradeDash[[#This Row],[Position]]),TradeDash[[#This Row],[Position]]*D4041,"")</f>
        <v>0</v>
      </c>
      <c r="K4040" s="7">
        <f ca="1">K4039*IFERROR(1+TradeDash[[#This Row],[Port Return]],1)</f>
        <v>5758670.5518999714</v>
      </c>
      <c r="L4040" s="7">
        <f ca="1">IF(ISNUMBER(TradeDash[[#This Row],[Port Return]]),L4039*(1+TradeDash[[#This Row],[Returns]]),L4039)</f>
        <v>4463402.2257551784</v>
      </c>
    </row>
    <row r="4041" spans="1:12" x14ac:dyDescent="0.35">
      <c r="A4041" s="1">
        <v>42425</v>
      </c>
      <c r="B4041" s="16">
        <f>YEAR(TradeDash[[#This Row],[Date]])</f>
        <v>2016</v>
      </c>
      <c r="C4041">
        <v>6970.6</v>
      </c>
      <c r="D4041" s="3">
        <f>IFERROR(TradeDash[[#This Row],[Nifty]]/C4040-1,"")</f>
        <v>-6.8531209483236877E-3</v>
      </c>
      <c r="E4041">
        <f ca="1">IFERROR(AVERAGE(OFFSET(TradeDash[[#This Row],[Returns]],0,0,-n_days))/STDEV(OFFSET(TradeDash[[#This Row],[Returns]],0,0,-n_days)),"")</f>
        <v>-0.21317434291530987</v>
      </c>
      <c r="F4041">
        <f ca="1">IFERROR(AVERAGE(OFFSET(TradeDash[[#This Row],[Returns]],0,0,-n_days*2))/STDEV(OFFSET(TradeDash[[#This Row],[Returns]],0,0,-n_days*2)),"")</f>
        <v>-0.24357870276721466</v>
      </c>
      <c r="G4041">
        <f ca="1">IF(ISNUMBER(TradeDash[[#This Row],[2n day Sharpe]]),AVERAGE(TradeDash[[#This Row],[n day Sharpe]:[2n day Sharpe]]),"")</f>
        <v>-0.22837652284126225</v>
      </c>
      <c r="H4041">
        <f ca="1">IF(ISNUMBER(TradeDash[[#This Row],[Sharpe Average]]),IF(TradeDash[[#This Row],[Sharpe Average]]&gt;$G$1,1,0),"")</f>
        <v>0</v>
      </c>
      <c r="I4041" s="2">
        <f ca="1">IF(ISNUMBER(TradeDash[[#This Row],[Signal]]),MAX(IF(AND(TradeDash[[#This Row],[Signal]]=1,I4040&lt;1),I4040+$E$1,IF(AND(TradeDash[[#This Row],[Signal]]=0,I4040&gt;0),I4040-$E$1,IF(AND(TradeDash[[#This Row],[Signal]]=1,I4040=1),I4040,IF(AND(TradeDash[[#This Row],[Signal]]=0,I4040=0),I4040,0)))),0),"")</f>
        <v>0</v>
      </c>
      <c r="J4041" s="3">
        <f ca="1">IF(ISNUMBER(TradeDash[[#This Row],[Position]]),TradeDash[[#This Row],[Position]]*D4042,"")</f>
        <v>0</v>
      </c>
      <c r="K4041" s="7">
        <f ca="1">K4040*IFERROR(1+TradeDash[[#This Row],[Port Return]],1)</f>
        <v>5758670.5518999714</v>
      </c>
      <c r="L4041" s="7">
        <f ca="1">IF(ISNUMBER(TradeDash[[#This Row],[Port Return]]),L4040*(1+TradeDash[[#This Row],[Returns]]),L4040)</f>
        <v>4432813.9904610608</v>
      </c>
    </row>
    <row r="4042" spans="1:12" x14ac:dyDescent="0.35">
      <c r="A4042" s="1">
        <v>42426</v>
      </c>
      <c r="B4042" s="16">
        <f>YEAR(TradeDash[[#This Row],[Date]])</f>
        <v>2016</v>
      </c>
      <c r="C4042">
        <v>7029.75</v>
      </c>
      <c r="D4042" s="3">
        <f>IFERROR(TradeDash[[#This Row],[Nifty]]/C4041-1,"")</f>
        <v>8.4856396866839212E-3</v>
      </c>
      <c r="E4042">
        <f ca="1">IFERROR(AVERAGE(OFFSET(TradeDash[[#This Row],[Returns]],0,0,-n_days))/STDEV(OFFSET(TradeDash[[#This Row],[Returns]],0,0,-n_days)),"")</f>
        <v>-0.26069868732721624</v>
      </c>
      <c r="F4042">
        <f ca="1">IFERROR(AVERAGE(OFFSET(TradeDash[[#This Row],[Returns]],0,0,-n_days*2))/STDEV(OFFSET(TradeDash[[#This Row],[Returns]],0,0,-n_days*2)),"")</f>
        <v>-0.23840882070556302</v>
      </c>
      <c r="G4042">
        <f ca="1">IF(ISNUMBER(TradeDash[[#This Row],[2n day Sharpe]]),AVERAGE(TradeDash[[#This Row],[n day Sharpe]:[2n day Sharpe]]),"")</f>
        <v>-0.24955375401638963</v>
      </c>
      <c r="H4042">
        <f ca="1">IF(ISNUMBER(TradeDash[[#This Row],[Sharpe Average]]),IF(TradeDash[[#This Row],[Sharpe Average]]&gt;$G$1,1,0),"")</f>
        <v>0</v>
      </c>
      <c r="I4042" s="2">
        <f ca="1">IF(ISNUMBER(TradeDash[[#This Row],[Signal]]),MAX(IF(AND(TradeDash[[#This Row],[Signal]]=1,I4041&lt;1),I4041+$E$1,IF(AND(TradeDash[[#This Row],[Signal]]=0,I4041&gt;0),I4041-$E$1,IF(AND(TradeDash[[#This Row],[Signal]]=1,I4041=1),I4041,IF(AND(TradeDash[[#This Row],[Signal]]=0,I4041=0),I4041,0)))),0),"")</f>
        <v>0</v>
      </c>
      <c r="J4042" s="3">
        <f ca="1">IF(ISNUMBER(TradeDash[[#This Row],[Position]]),TradeDash[[#This Row],[Position]]*D4043,"")</f>
        <v>0</v>
      </c>
      <c r="K4042" s="7">
        <f ca="1">K4041*IFERROR(1+TradeDash[[#This Row],[Port Return]],1)</f>
        <v>5758670.5518999714</v>
      </c>
      <c r="L4042" s="7">
        <f ca="1">IF(ISNUMBER(TradeDash[[#This Row],[Port Return]]),L4041*(1+TradeDash[[#This Row],[Returns]]),L4041)</f>
        <v>4470429.2527822051</v>
      </c>
    </row>
    <row r="4043" spans="1:12" x14ac:dyDescent="0.35">
      <c r="A4043" s="1">
        <v>42429</v>
      </c>
      <c r="B4043" s="16">
        <f>YEAR(TradeDash[[#This Row],[Date]])</f>
        <v>2016</v>
      </c>
      <c r="C4043">
        <v>6987.05</v>
      </c>
      <c r="D4043" s="3">
        <f>IFERROR(TradeDash[[#This Row],[Nifty]]/C4042-1,"")</f>
        <v>-6.0741847149613504E-3</v>
      </c>
      <c r="E4043">
        <f ca="1">IFERROR(AVERAGE(OFFSET(TradeDash[[#This Row],[Returns]],0,0,-n_days))/STDEV(OFFSET(TradeDash[[#This Row],[Returns]],0,0,-n_days)),"")</f>
        <v>-0.27930089619511161</v>
      </c>
      <c r="F4043">
        <f ca="1">IFERROR(AVERAGE(OFFSET(TradeDash[[#This Row],[Returns]],0,0,-n_days*2))/STDEV(OFFSET(TradeDash[[#This Row],[Returns]],0,0,-n_days*2)),"")</f>
        <v>-0.25516303771857307</v>
      </c>
      <c r="G4043">
        <f ca="1">IF(ISNUMBER(TradeDash[[#This Row],[2n day Sharpe]]),AVERAGE(TradeDash[[#This Row],[n day Sharpe]:[2n day Sharpe]]),"")</f>
        <v>-0.26723196695684237</v>
      </c>
      <c r="H4043">
        <f ca="1">IF(ISNUMBER(TradeDash[[#This Row],[Sharpe Average]]),IF(TradeDash[[#This Row],[Sharpe Average]]&gt;$G$1,1,0),"")</f>
        <v>0</v>
      </c>
      <c r="I4043" s="2">
        <f ca="1">IF(ISNUMBER(TradeDash[[#This Row],[Signal]]),MAX(IF(AND(TradeDash[[#This Row],[Signal]]=1,I4042&lt;1),I4042+$E$1,IF(AND(TradeDash[[#This Row],[Signal]]=0,I4042&gt;0),I4042-$E$1,IF(AND(TradeDash[[#This Row],[Signal]]=1,I4042=1),I4042,IF(AND(TradeDash[[#This Row],[Signal]]=0,I4042=0),I4042,0)))),0),"")</f>
        <v>0</v>
      </c>
      <c r="J4043" s="3">
        <f ca="1">IF(ISNUMBER(TradeDash[[#This Row],[Position]]),TradeDash[[#This Row],[Position]]*D4044,"")</f>
        <v>0</v>
      </c>
      <c r="K4043" s="7">
        <f ca="1">K4042*IFERROR(1+TradeDash[[#This Row],[Port Return]],1)</f>
        <v>5758670.5518999714</v>
      </c>
      <c r="L4043" s="7">
        <f ca="1">IF(ISNUMBER(TradeDash[[#This Row],[Port Return]]),L4042*(1+TradeDash[[#This Row],[Returns]]),L4042)</f>
        <v>4443275.0397456391</v>
      </c>
    </row>
    <row r="4044" spans="1:12" x14ac:dyDescent="0.35">
      <c r="A4044" s="1">
        <v>42430</v>
      </c>
      <c r="B4044" s="16">
        <f>YEAR(TradeDash[[#This Row],[Date]])</f>
        <v>2016</v>
      </c>
      <c r="C4044">
        <v>7222.3</v>
      </c>
      <c r="D4044" s="3">
        <f>IFERROR(TradeDash[[#This Row],[Nifty]]/C4043-1,"")</f>
        <v>3.3669431305057174E-2</v>
      </c>
      <c r="E4044">
        <f ca="1">IFERROR(AVERAGE(OFFSET(TradeDash[[#This Row],[Returns]],0,0,-n_days))/STDEV(OFFSET(TradeDash[[#This Row],[Returns]],0,0,-n_days)),"")</f>
        <v>-9.2888703051142107E-2</v>
      </c>
      <c r="F4044">
        <f ca="1">IFERROR(AVERAGE(OFFSET(TradeDash[[#This Row],[Returns]],0,0,-n_days*2))/STDEV(OFFSET(TradeDash[[#This Row],[Returns]],0,0,-n_days*2)),"")</f>
        <v>-0.13453473143749434</v>
      </c>
      <c r="G4044">
        <f ca="1">IF(ISNUMBER(TradeDash[[#This Row],[2n day Sharpe]]),AVERAGE(TradeDash[[#This Row],[n day Sharpe]:[2n day Sharpe]]),"")</f>
        <v>-0.11371171724431822</v>
      </c>
      <c r="H4044">
        <f ca="1">IF(ISNUMBER(TradeDash[[#This Row],[Sharpe Average]]),IF(TradeDash[[#This Row],[Sharpe Average]]&gt;$G$1,1,0),"")</f>
        <v>0</v>
      </c>
      <c r="I4044" s="2">
        <f ca="1">IF(ISNUMBER(TradeDash[[#This Row],[Signal]]),MAX(IF(AND(TradeDash[[#This Row],[Signal]]=1,I4043&lt;1),I4043+$E$1,IF(AND(TradeDash[[#This Row],[Signal]]=0,I4043&gt;0),I4043-$E$1,IF(AND(TradeDash[[#This Row],[Signal]]=1,I4043=1),I4043,IF(AND(TradeDash[[#This Row],[Signal]]=0,I4043=0),I4043,0)))),0),"")</f>
        <v>0</v>
      </c>
      <c r="J4044" s="3">
        <f ca="1">IF(ISNUMBER(TradeDash[[#This Row],[Position]]),TradeDash[[#This Row],[Position]]*D4045,"")</f>
        <v>0</v>
      </c>
      <c r="K4044" s="7">
        <f ca="1">K4043*IFERROR(1+TradeDash[[#This Row],[Port Return]],1)</f>
        <v>5758670.5518999714</v>
      </c>
      <c r="L4044" s="7">
        <f ca="1">IF(ISNUMBER(TradeDash[[#This Row],[Port Return]]),L4043*(1+TradeDash[[#This Row],[Returns]]),L4043)</f>
        <v>4592877.5834658304</v>
      </c>
    </row>
    <row r="4045" spans="1:12" x14ac:dyDescent="0.35">
      <c r="A4045" s="1">
        <v>42431</v>
      </c>
      <c r="B4045" s="16">
        <f>YEAR(TradeDash[[#This Row],[Date]])</f>
        <v>2016</v>
      </c>
      <c r="C4045">
        <v>7368.85</v>
      </c>
      <c r="D4045" s="3">
        <f>IFERROR(TradeDash[[#This Row],[Nifty]]/C4044-1,"")</f>
        <v>2.0291319939631514E-2</v>
      </c>
      <c r="E4045">
        <f ca="1">IFERROR(AVERAGE(OFFSET(TradeDash[[#This Row],[Returns]],0,0,-n_days))/STDEV(OFFSET(TradeDash[[#This Row],[Returns]],0,0,-n_days)),"")</f>
        <v>1.0668260204265501E-2</v>
      </c>
      <c r="F4045">
        <f ca="1">IFERROR(AVERAGE(OFFSET(TradeDash[[#This Row],[Returns]],0,0,-n_days*2))/STDEV(OFFSET(TradeDash[[#This Row],[Returns]],0,0,-n_days*2)),"")</f>
        <v>-9.2094655027735797E-2</v>
      </c>
      <c r="G4045">
        <f ca="1">IF(ISNUMBER(TradeDash[[#This Row],[2n day Sharpe]]),AVERAGE(TradeDash[[#This Row],[n day Sharpe]:[2n day Sharpe]]),"")</f>
        <v>-4.0713197411735146E-2</v>
      </c>
      <c r="H4045">
        <f ca="1">IF(ISNUMBER(TradeDash[[#This Row],[Sharpe Average]]),IF(TradeDash[[#This Row],[Sharpe Average]]&gt;$G$1,1,0),"")</f>
        <v>0</v>
      </c>
      <c r="I4045" s="2">
        <f ca="1">IF(ISNUMBER(TradeDash[[#This Row],[Signal]]),MAX(IF(AND(TradeDash[[#This Row],[Signal]]=1,I4044&lt;1),I4044+$E$1,IF(AND(TradeDash[[#This Row],[Signal]]=0,I4044&gt;0),I4044-$E$1,IF(AND(TradeDash[[#This Row],[Signal]]=1,I4044=1),I4044,IF(AND(TradeDash[[#This Row],[Signal]]=0,I4044=0),I4044,0)))),0),"")</f>
        <v>0</v>
      </c>
      <c r="J4045" s="3">
        <f ca="1">IF(ISNUMBER(TradeDash[[#This Row],[Position]]),TradeDash[[#This Row],[Position]]*D4046,"")</f>
        <v>0</v>
      </c>
      <c r="K4045" s="7">
        <f ca="1">K4044*IFERROR(1+TradeDash[[#This Row],[Port Return]],1)</f>
        <v>5758670.5518999714</v>
      </c>
      <c r="L4045" s="7">
        <f ca="1">IF(ISNUMBER(TradeDash[[#This Row],[Port Return]]),L4044*(1+TradeDash[[#This Row],[Returns]]),L4044)</f>
        <v>4686073.131955497</v>
      </c>
    </row>
    <row r="4046" spans="1:12" x14ac:dyDescent="0.35">
      <c r="A4046" s="1">
        <v>42432</v>
      </c>
      <c r="B4046" s="16">
        <f>YEAR(TradeDash[[#This Row],[Date]])</f>
        <v>2016</v>
      </c>
      <c r="C4046">
        <v>7475.6</v>
      </c>
      <c r="D4046" s="3">
        <f>IFERROR(TradeDash[[#This Row],[Nifty]]/C4045-1,"")</f>
        <v>1.4486656669629561E-2</v>
      </c>
      <c r="E4046">
        <f ca="1">IFERROR(AVERAGE(OFFSET(TradeDash[[#This Row],[Returns]],0,0,-n_days))/STDEV(OFFSET(TradeDash[[#This Row],[Returns]],0,0,-n_days)),"")</f>
        <v>3.6899538964212567E-2</v>
      </c>
      <c r="F4046">
        <f ca="1">IFERROR(AVERAGE(OFFSET(TradeDash[[#This Row],[Returns]],0,0,-n_days*2))/STDEV(OFFSET(TradeDash[[#This Row],[Returns]],0,0,-n_days*2)),"")</f>
        <v>-5.5085618105736436E-2</v>
      </c>
      <c r="G4046">
        <f ca="1">IF(ISNUMBER(TradeDash[[#This Row],[2n day Sharpe]]),AVERAGE(TradeDash[[#This Row],[n day Sharpe]:[2n day Sharpe]]),"")</f>
        <v>-9.0930395707619349E-3</v>
      </c>
      <c r="H4046">
        <f ca="1">IF(ISNUMBER(TradeDash[[#This Row],[Sharpe Average]]),IF(TradeDash[[#This Row],[Sharpe Average]]&gt;$G$1,1,0),"")</f>
        <v>0</v>
      </c>
      <c r="I4046" s="2">
        <f ca="1">IF(ISNUMBER(TradeDash[[#This Row],[Signal]]),MAX(IF(AND(TradeDash[[#This Row],[Signal]]=1,I4045&lt;1),I4045+$E$1,IF(AND(TradeDash[[#This Row],[Signal]]=0,I4045&gt;0),I4045-$E$1,IF(AND(TradeDash[[#This Row],[Signal]]=1,I4045=1),I4045,IF(AND(TradeDash[[#This Row],[Signal]]=0,I4045=0),I4045,0)))),0),"")</f>
        <v>0</v>
      </c>
      <c r="J4046" s="3">
        <f ca="1">IF(ISNUMBER(TradeDash[[#This Row],[Position]]),TradeDash[[#This Row],[Position]]*D4047,"")</f>
        <v>0</v>
      </c>
      <c r="K4046" s="7">
        <f ca="1">K4045*IFERROR(1+TradeDash[[#This Row],[Port Return]],1)</f>
        <v>5758670.5518999714</v>
      </c>
      <c r="L4046" s="7">
        <f ca="1">IF(ISNUMBER(TradeDash[[#This Row],[Port Return]]),L4045*(1+TradeDash[[#This Row],[Returns]]),L4045)</f>
        <v>4753958.6645469116</v>
      </c>
    </row>
    <row r="4047" spans="1:12" x14ac:dyDescent="0.35">
      <c r="A4047" s="1">
        <v>42433</v>
      </c>
      <c r="B4047" s="16">
        <f>YEAR(TradeDash[[#This Row],[Date]])</f>
        <v>2016</v>
      </c>
      <c r="C4047">
        <v>7485.35</v>
      </c>
      <c r="D4047" s="3">
        <f>IFERROR(TradeDash[[#This Row],[Nifty]]/C4046-1,"")</f>
        <v>1.3042431376746322E-3</v>
      </c>
      <c r="E4047">
        <f ca="1">IFERROR(AVERAGE(OFFSET(TradeDash[[#This Row],[Returns]],0,0,-n_days))/STDEV(OFFSET(TradeDash[[#This Row],[Returns]],0,0,-n_days)),"")</f>
        <v>6.2379351961876685E-3</v>
      </c>
      <c r="F4047">
        <f ca="1">IFERROR(AVERAGE(OFFSET(TradeDash[[#This Row],[Returns]],0,0,-n_days*2))/STDEV(OFFSET(TradeDash[[#This Row],[Returns]],0,0,-n_days*2)),"")</f>
        <v>-1.3564868128948054E-2</v>
      </c>
      <c r="G4047">
        <f ca="1">IF(ISNUMBER(TradeDash[[#This Row],[2n day Sharpe]]),AVERAGE(TradeDash[[#This Row],[n day Sharpe]:[2n day Sharpe]]),"")</f>
        <v>-3.6634664663801929E-3</v>
      </c>
      <c r="H4047">
        <f ca="1">IF(ISNUMBER(TradeDash[[#This Row],[Sharpe Average]]),IF(TradeDash[[#This Row],[Sharpe Average]]&gt;$G$1,1,0),"")</f>
        <v>0</v>
      </c>
      <c r="I4047" s="2">
        <f ca="1">IF(ISNUMBER(TradeDash[[#This Row],[Signal]]),MAX(IF(AND(TradeDash[[#This Row],[Signal]]=1,I4046&lt;1),I4046+$E$1,IF(AND(TradeDash[[#This Row],[Signal]]=0,I4046&gt;0),I4046-$E$1,IF(AND(TradeDash[[#This Row],[Signal]]=1,I4046=1),I4046,IF(AND(TradeDash[[#This Row],[Signal]]=0,I4046=0),I4046,0)))),0),"")</f>
        <v>0</v>
      </c>
      <c r="J4047" s="3">
        <f ca="1">IF(ISNUMBER(TradeDash[[#This Row],[Position]]),TradeDash[[#This Row],[Position]]*D4048,"")</f>
        <v>0</v>
      </c>
      <c r="K4047" s="7">
        <f ca="1">K4046*IFERROR(1+TradeDash[[#This Row],[Port Return]],1)</f>
        <v>5758670.5518999714</v>
      </c>
      <c r="L4047" s="7">
        <f ca="1">IF(ISNUMBER(TradeDash[[#This Row],[Port Return]]),L4046*(1+TradeDash[[#This Row],[Returns]]),L4046)</f>
        <v>4760158.9825119358</v>
      </c>
    </row>
    <row r="4048" spans="1:12" x14ac:dyDescent="0.35">
      <c r="A4048" s="1">
        <v>42437</v>
      </c>
      <c r="B4048" s="16">
        <f>YEAR(TradeDash[[#This Row],[Date]])</f>
        <v>2016</v>
      </c>
      <c r="C4048">
        <v>7485.3</v>
      </c>
      <c r="D4048" s="3">
        <f>IFERROR(TradeDash[[#This Row],[Nifty]]/C4047-1,"")</f>
        <v>-6.679714375401602E-6</v>
      </c>
      <c r="E4048">
        <f ca="1">IFERROR(AVERAGE(OFFSET(TradeDash[[#This Row],[Returns]],0,0,-n_days))/STDEV(OFFSET(TradeDash[[#This Row],[Returns]],0,0,-n_days)),"")</f>
        <v>4.8682021887790576E-2</v>
      </c>
      <c r="F4048">
        <f ca="1">IFERROR(AVERAGE(OFFSET(TradeDash[[#This Row],[Returns]],0,0,-n_days*2))/STDEV(OFFSET(TradeDash[[#This Row],[Returns]],0,0,-n_days*2)),"")</f>
        <v>-2.1614193751500563E-2</v>
      </c>
      <c r="G4048">
        <f ca="1">IF(ISNUMBER(TradeDash[[#This Row],[2n day Sharpe]]),AVERAGE(TradeDash[[#This Row],[n day Sharpe]:[2n day Sharpe]]),"")</f>
        <v>1.3533914068145006E-2</v>
      </c>
      <c r="H4048">
        <f ca="1">IF(ISNUMBER(TradeDash[[#This Row],[Sharpe Average]]),IF(TradeDash[[#This Row],[Sharpe Average]]&gt;$G$1,1,0),"")</f>
        <v>1</v>
      </c>
      <c r="I4048" s="2">
        <f ca="1">IF(ISNUMBER(TradeDash[[#This Row],[Signal]]),MAX(IF(AND(TradeDash[[#This Row],[Signal]]=1,I4047&lt;1),I4047+$E$1,IF(AND(TradeDash[[#This Row],[Signal]]=0,I4047&gt;0),I4047-$E$1,IF(AND(TradeDash[[#This Row],[Signal]]=1,I4047=1),I4047,IF(AND(TradeDash[[#This Row],[Signal]]=0,I4047=0),I4047,0)))),0),"")</f>
        <v>0.2</v>
      </c>
      <c r="J4048" s="3">
        <f ca="1">IF(ISNUMBER(TradeDash[[#This Row],[Position]]),TradeDash[[#This Row],[Position]]*D4049,"")</f>
        <v>1.2424351729389384E-3</v>
      </c>
      <c r="K4048" s="7">
        <f ca="1">K4047*IFERROR(1+TradeDash[[#This Row],[Port Return]],1)</f>
        <v>5765825.3267430197</v>
      </c>
      <c r="L4048" s="7">
        <f ca="1">IF(ISNUMBER(TradeDash[[#This Row],[Port Return]]),L4047*(1+TradeDash[[#This Row],[Returns]]),L4047)</f>
        <v>4760127.1860095514</v>
      </c>
    </row>
    <row r="4049" spans="1:12" x14ac:dyDescent="0.35">
      <c r="A4049" s="1">
        <v>42438</v>
      </c>
      <c r="B4049" s="16">
        <f>YEAR(TradeDash[[#This Row],[Date]])</f>
        <v>2016</v>
      </c>
      <c r="C4049">
        <v>7531.8</v>
      </c>
      <c r="D4049" s="3">
        <f>IFERROR(TradeDash[[#This Row],[Nifty]]/C4048-1,"")</f>
        <v>6.2121758646946912E-3</v>
      </c>
      <c r="E4049">
        <f ca="1">IFERROR(AVERAGE(OFFSET(TradeDash[[#This Row],[Returns]],0,0,-n_days))/STDEV(OFFSET(TradeDash[[#This Row],[Returns]],0,0,-n_days)),"")</f>
        <v>0.10722835273313723</v>
      </c>
      <c r="F4049">
        <f ca="1">IFERROR(AVERAGE(OFFSET(TradeDash[[#This Row],[Returns]],0,0,-n_days*2))/STDEV(OFFSET(TradeDash[[#This Row],[Returns]],0,0,-n_days*2)),"")</f>
        <v>-1.1506512279024256E-3</v>
      </c>
      <c r="G4049">
        <f ca="1">IF(ISNUMBER(TradeDash[[#This Row],[2n day Sharpe]]),AVERAGE(TradeDash[[#This Row],[n day Sharpe]:[2n day Sharpe]]),"")</f>
        <v>5.3038850752617404E-2</v>
      </c>
      <c r="H4049">
        <f ca="1">IF(ISNUMBER(TradeDash[[#This Row],[Sharpe Average]]),IF(TradeDash[[#This Row],[Sharpe Average]]&gt;$G$1,1,0),"")</f>
        <v>1</v>
      </c>
      <c r="I4049" s="2">
        <f ca="1">IF(ISNUMBER(TradeDash[[#This Row],[Signal]]),MAX(IF(AND(TradeDash[[#This Row],[Signal]]=1,I4048&lt;1),I4048+$E$1,IF(AND(TradeDash[[#This Row],[Signal]]=0,I4048&gt;0),I4048-$E$1,IF(AND(TradeDash[[#This Row],[Signal]]=1,I4048=1),I4048,IF(AND(TradeDash[[#This Row],[Signal]]=0,I4048=0),I4048,0)))),0),"")</f>
        <v>0.4</v>
      </c>
      <c r="J4049" s="3">
        <f ca="1">IF(ISNUMBER(TradeDash[[#This Row],[Position]]),TradeDash[[#This Row],[Position]]*D4050,"")</f>
        <v>-2.4243872646644961E-3</v>
      </c>
      <c r="K4049" s="7">
        <f ca="1">K4048*IFERROR(1+TradeDash[[#This Row],[Port Return]],1)</f>
        <v>5751846.7332505835</v>
      </c>
      <c r="L4049" s="7">
        <f ca="1">IF(ISNUMBER(TradeDash[[#This Row],[Port Return]]),L4048*(1+TradeDash[[#This Row],[Returns]]),L4048)</f>
        <v>4789697.9332273575</v>
      </c>
    </row>
    <row r="4050" spans="1:12" x14ac:dyDescent="0.35">
      <c r="A4050" s="1">
        <v>42439</v>
      </c>
      <c r="B4050" s="16">
        <f>YEAR(TradeDash[[#This Row],[Date]])</f>
        <v>2016</v>
      </c>
      <c r="C4050">
        <v>7486.15</v>
      </c>
      <c r="D4050" s="3">
        <f>IFERROR(TradeDash[[#This Row],[Nifty]]/C4049-1,"")</f>
        <v>-6.0609681616612399E-3</v>
      </c>
      <c r="E4050">
        <f ca="1">IFERROR(AVERAGE(OFFSET(TradeDash[[#This Row],[Returns]],0,0,-n_days))/STDEV(OFFSET(TradeDash[[#This Row],[Returns]],0,0,-n_days)),"")</f>
        <v>0.12527350707346963</v>
      </c>
      <c r="F4050">
        <f ca="1">IFERROR(AVERAGE(OFFSET(TradeDash[[#This Row],[Returns]],0,0,-n_days*2))/STDEV(OFFSET(TradeDash[[#This Row],[Returns]],0,0,-n_days*2)),"")</f>
        <v>7.1807550080817822E-4</v>
      </c>
      <c r="G4050">
        <f ca="1">IF(ISNUMBER(TradeDash[[#This Row],[2n day Sharpe]]),AVERAGE(TradeDash[[#This Row],[n day Sharpe]:[2n day Sharpe]]),"")</f>
        <v>6.2995791287138905E-2</v>
      </c>
      <c r="H4050">
        <f ca="1">IF(ISNUMBER(TradeDash[[#This Row],[Sharpe Average]]),IF(TradeDash[[#This Row],[Sharpe Average]]&gt;$G$1,1,0),"")</f>
        <v>1</v>
      </c>
      <c r="I4050" s="2">
        <f ca="1">IF(ISNUMBER(TradeDash[[#This Row],[Signal]]),MAX(IF(AND(TradeDash[[#This Row],[Signal]]=1,I4049&lt;1),I4049+$E$1,IF(AND(TradeDash[[#This Row],[Signal]]=0,I4049&gt;0),I4049-$E$1,IF(AND(TradeDash[[#This Row],[Signal]]=1,I4049=1),I4049,IF(AND(TradeDash[[#This Row],[Signal]]=0,I4049=0),I4049,0)))),0),"")</f>
        <v>0.60000000000000009</v>
      </c>
      <c r="J4050" s="3">
        <f ca="1">IF(ISNUMBER(TradeDash[[#This Row],[Position]]),TradeDash[[#This Row],[Position]]*D4051,"")</f>
        <v>1.9275595599875131E-3</v>
      </c>
      <c r="K4050" s="7">
        <f ca="1">K4049*IFERROR(1+TradeDash[[#This Row],[Port Return]],1)</f>
        <v>5762933.7604088429</v>
      </c>
      <c r="L4050" s="7">
        <f ca="1">IF(ISNUMBER(TradeDash[[#This Row],[Port Return]]),L4049*(1+TradeDash[[#This Row],[Returns]]),L4049)</f>
        <v>4760667.726550092</v>
      </c>
    </row>
    <row r="4051" spans="1:12" x14ac:dyDescent="0.35">
      <c r="A4051" s="1">
        <v>42440</v>
      </c>
      <c r="B4051" s="16">
        <f>YEAR(TradeDash[[#This Row],[Date]])</f>
        <v>2016</v>
      </c>
      <c r="C4051">
        <v>7510.2</v>
      </c>
      <c r="D4051" s="3">
        <f>IFERROR(TradeDash[[#This Row],[Nifty]]/C4050-1,"")</f>
        <v>3.2125992666458547E-3</v>
      </c>
      <c r="E4051">
        <f ca="1">IFERROR(AVERAGE(OFFSET(TradeDash[[#This Row],[Returns]],0,0,-n_days))/STDEV(OFFSET(TradeDash[[#This Row],[Returns]],0,0,-n_days)),"")</f>
        <v>0.28484566721685006</v>
      </c>
      <c r="F4051">
        <f ca="1">IFERROR(AVERAGE(OFFSET(TradeDash[[#This Row],[Returns]],0,0,-n_days*2))/STDEV(OFFSET(TradeDash[[#This Row],[Returns]],0,0,-n_days*2)),"")</f>
        <v>-6.1339543012332975E-3</v>
      </c>
      <c r="G4051">
        <f ca="1">IF(ISNUMBER(TradeDash[[#This Row],[2n day Sharpe]]),AVERAGE(TradeDash[[#This Row],[n day Sharpe]:[2n day Sharpe]]),"")</f>
        <v>0.13935585645780837</v>
      </c>
      <c r="H4051">
        <f ca="1">IF(ISNUMBER(TradeDash[[#This Row],[Sharpe Average]]),IF(TradeDash[[#This Row],[Sharpe Average]]&gt;$G$1,1,0),"")</f>
        <v>1</v>
      </c>
      <c r="I4051" s="2">
        <f ca="1">IF(ISNUMBER(TradeDash[[#This Row],[Signal]]),MAX(IF(AND(TradeDash[[#This Row],[Signal]]=1,I4050&lt;1),I4050+$E$1,IF(AND(TradeDash[[#This Row],[Signal]]=0,I4050&gt;0),I4050-$E$1,IF(AND(TradeDash[[#This Row],[Signal]]=1,I4050=1),I4050,IF(AND(TradeDash[[#This Row],[Signal]]=0,I4050=0),I4050,0)))),0),"")</f>
        <v>0.8</v>
      </c>
      <c r="J4051" s="3">
        <f ca="1">IF(ISNUMBER(TradeDash[[#This Row],[Position]]),TradeDash[[#This Row],[Position]]*D4052,"")</f>
        <v>3.0411973049986329E-3</v>
      </c>
      <c r="K4051" s="7">
        <f ca="1">K4050*IFERROR(1+TradeDash[[#This Row],[Port Return]],1)</f>
        <v>5780459.9790298836</v>
      </c>
      <c r="L4051" s="7">
        <f ca="1">IF(ISNUMBER(TradeDash[[#This Row],[Port Return]]),L4050*(1+TradeDash[[#This Row],[Returns]]),L4050)</f>
        <v>4775961.8441971513</v>
      </c>
    </row>
    <row r="4052" spans="1:12" x14ac:dyDescent="0.35">
      <c r="A4052" s="1">
        <v>42443</v>
      </c>
      <c r="B4052" s="16">
        <f>YEAR(TradeDash[[#This Row],[Date]])</f>
        <v>2016</v>
      </c>
      <c r="C4052">
        <v>7538.75</v>
      </c>
      <c r="D4052" s="3">
        <f>IFERROR(TradeDash[[#This Row],[Nifty]]/C4051-1,"")</f>
        <v>3.8014966312482912E-3</v>
      </c>
      <c r="E4052">
        <f ca="1">IFERROR(AVERAGE(OFFSET(TradeDash[[#This Row],[Returns]],0,0,-n_days))/STDEV(OFFSET(TradeDash[[#This Row],[Returns]],0,0,-n_days)),"")</f>
        <v>0.29715010866280117</v>
      </c>
      <c r="F4052">
        <f ca="1">IFERROR(AVERAGE(OFFSET(TradeDash[[#This Row],[Returns]],0,0,-n_days*2))/STDEV(OFFSET(TradeDash[[#This Row],[Returns]],0,0,-n_days*2)),"")</f>
        <v>7.089572770204727E-3</v>
      </c>
      <c r="G4052">
        <f ca="1">IF(ISNUMBER(TradeDash[[#This Row],[2n day Sharpe]]),AVERAGE(TradeDash[[#This Row],[n day Sharpe]:[2n day Sharpe]]),"")</f>
        <v>0.15211984071650295</v>
      </c>
      <c r="H4052">
        <f ca="1">IF(ISNUMBER(TradeDash[[#This Row],[Sharpe Average]]),IF(TradeDash[[#This Row],[Sharpe Average]]&gt;$G$1,1,0),"")</f>
        <v>1</v>
      </c>
      <c r="I4052" s="2">
        <f ca="1">IF(ISNUMBER(TradeDash[[#This Row],[Signal]]),MAX(IF(AND(TradeDash[[#This Row],[Signal]]=1,I4051&lt;1),I4051+$E$1,IF(AND(TradeDash[[#This Row],[Signal]]=0,I4051&gt;0),I4051-$E$1,IF(AND(TradeDash[[#This Row],[Signal]]=1,I4051=1),I4051,IF(AND(TradeDash[[#This Row],[Signal]]=0,I4051=0),I4051,0)))),0),"")</f>
        <v>1</v>
      </c>
      <c r="J4052" s="3">
        <f ca="1">IF(ISNUMBER(TradeDash[[#This Row],[Position]]),TradeDash[[#This Row],[Position]]*D4053,"")</f>
        <v>-1.0366440059691562E-2</v>
      </c>
      <c r="K4052" s="7">
        <f ca="1">K4051*IFERROR(1+TradeDash[[#This Row],[Port Return]],1)</f>
        <v>5720537.187139824</v>
      </c>
      <c r="L4052" s="7">
        <f ca="1">IF(ISNUMBER(TradeDash[[#This Row],[Port Return]]),L4051*(1+TradeDash[[#This Row],[Returns]]),L4051)</f>
        <v>4794117.6470588371</v>
      </c>
    </row>
    <row r="4053" spans="1:12" x14ac:dyDescent="0.35">
      <c r="A4053" s="1">
        <v>42444</v>
      </c>
      <c r="B4053" s="16">
        <f>YEAR(TradeDash[[#This Row],[Date]])</f>
        <v>2016</v>
      </c>
      <c r="C4053">
        <v>7460.6</v>
      </c>
      <c r="D4053" s="3">
        <f>IFERROR(TradeDash[[#This Row],[Nifty]]/C4052-1,"")</f>
        <v>-1.0366440059691562E-2</v>
      </c>
      <c r="E4053">
        <f ca="1">IFERROR(AVERAGE(OFFSET(TradeDash[[#This Row],[Returns]],0,0,-n_days))/STDEV(OFFSET(TradeDash[[#This Row],[Returns]],0,0,-n_days)),"")</f>
        <v>0.16868797228318602</v>
      </c>
      <c r="F4053">
        <f ca="1">IFERROR(AVERAGE(OFFSET(TradeDash[[#This Row],[Returns]],0,0,-n_days*2))/STDEV(OFFSET(TradeDash[[#This Row],[Returns]],0,0,-n_days*2)),"")</f>
        <v>1.2240337365232563E-2</v>
      </c>
      <c r="G4053">
        <f ca="1">IF(ISNUMBER(TradeDash[[#This Row],[2n day Sharpe]]),AVERAGE(TradeDash[[#This Row],[n day Sharpe]:[2n day Sharpe]]),"")</f>
        <v>9.0464154824209289E-2</v>
      </c>
      <c r="H4053">
        <f ca="1">IF(ISNUMBER(TradeDash[[#This Row],[Sharpe Average]]),IF(TradeDash[[#This Row],[Sharpe Average]]&gt;$G$1,1,0),"")</f>
        <v>1</v>
      </c>
      <c r="I4053" s="2">
        <f ca="1">IF(ISNUMBER(TradeDash[[#This Row],[Signal]]),MAX(IF(AND(TradeDash[[#This Row],[Signal]]=1,I4052&lt;1),I4052+$E$1,IF(AND(TradeDash[[#This Row],[Signal]]=0,I4052&gt;0),I4052-$E$1,IF(AND(TradeDash[[#This Row],[Signal]]=1,I4052=1),I4052,IF(AND(TradeDash[[#This Row],[Signal]]=0,I4052=0),I4052,0)))),0),"")</f>
        <v>1</v>
      </c>
      <c r="J4053" s="3">
        <f ca="1">IF(ISNUMBER(TradeDash[[#This Row],[Position]]),TradeDash[[#This Row],[Position]]*D4054,"")</f>
        <v>5.1135297429161231E-3</v>
      </c>
      <c r="K4053" s="7">
        <f ca="1">K4052*IFERROR(1+TradeDash[[#This Row],[Port Return]],1)</f>
        <v>5749789.3241917212</v>
      </c>
      <c r="L4053" s="7">
        <f ca="1">IF(ISNUMBER(TradeDash[[#This Row],[Port Return]]),L4052*(1+TradeDash[[#This Row],[Returns]]),L4052)</f>
        <v>4744419.7138314918</v>
      </c>
    </row>
    <row r="4054" spans="1:12" x14ac:dyDescent="0.35">
      <c r="A4054" s="1">
        <v>42445</v>
      </c>
      <c r="B4054" s="16">
        <f>YEAR(TradeDash[[#This Row],[Date]])</f>
        <v>2016</v>
      </c>
      <c r="C4054">
        <v>7498.75</v>
      </c>
      <c r="D4054" s="3">
        <f>IFERROR(TradeDash[[#This Row],[Nifty]]/C4053-1,"")</f>
        <v>5.1135297429161231E-3</v>
      </c>
      <c r="E4054">
        <f ca="1">IFERROR(AVERAGE(OFFSET(TradeDash[[#This Row],[Returns]],0,0,-n_days))/STDEV(OFFSET(TradeDash[[#This Row],[Returns]],0,0,-n_days)),"")</f>
        <v>0.26897791601182103</v>
      </c>
      <c r="F4054">
        <f ca="1">IFERROR(AVERAGE(OFFSET(TradeDash[[#This Row],[Returns]],0,0,-n_days*2))/STDEV(OFFSET(TradeDash[[#This Row],[Returns]],0,0,-n_days*2)),"")</f>
        <v>4.3638248818569619E-2</v>
      </c>
      <c r="G4054">
        <f ca="1">IF(ISNUMBER(TradeDash[[#This Row],[2n day Sharpe]]),AVERAGE(TradeDash[[#This Row],[n day Sharpe]:[2n day Sharpe]]),"")</f>
        <v>0.15630808241519534</v>
      </c>
      <c r="H4054">
        <f ca="1">IF(ISNUMBER(TradeDash[[#This Row],[Sharpe Average]]),IF(TradeDash[[#This Row],[Sharpe Average]]&gt;$G$1,1,0),"")</f>
        <v>1</v>
      </c>
      <c r="I4054" s="2">
        <f ca="1">IF(ISNUMBER(TradeDash[[#This Row],[Signal]]),MAX(IF(AND(TradeDash[[#This Row],[Signal]]=1,I4053&lt;1),I4053+$E$1,IF(AND(TradeDash[[#This Row],[Signal]]=0,I4053&gt;0),I4053-$E$1,IF(AND(TradeDash[[#This Row],[Signal]]=1,I4053=1),I4053,IF(AND(TradeDash[[#This Row],[Signal]]=0,I4053=0),I4053,0)))),0),"")</f>
        <v>1</v>
      </c>
      <c r="J4054" s="3">
        <f ca="1">IF(ISNUMBER(TradeDash[[#This Row],[Position]]),TradeDash[[#This Row],[Position]]*D4055,"")</f>
        <v>1.8403067177863441E-3</v>
      </c>
      <c r="K4054" s="7">
        <f ca="1">K4053*IFERROR(1+TradeDash[[#This Row],[Port Return]],1)</f>
        <v>5760370.7001108872</v>
      </c>
      <c r="L4054" s="7">
        <f ca="1">IF(ISNUMBER(TradeDash[[#This Row],[Port Return]]),L4053*(1+TradeDash[[#This Row],[Returns]]),L4053)</f>
        <v>4768680.4451510468</v>
      </c>
    </row>
    <row r="4055" spans="1:12" x14ac:dyDescent="0.35">
      <c r="A4055" s="1">
        <v>42446</v>
      </c>
      <c r="B4055" s="16">
        <f>YEAR(TradeDash[[#This Row],[Date]])</f>
        <v>2016</v>
      </c>
      <c r="C4055">
        <v>7512.55</v>
      </c>
      <c r="D4055" s="3">
        <f>IFERROR(TradeDash[[#This Row],[Nifty]]/C4054-1,"")</f>
        <v>1.8403067177863441E-3</v>
      </c>
      <c r="E4055">
        <f ca="1">IFERROR(AVERAGE(OFFSET(TradeDash[[#This Row],[Returns]],0,0,-n_days))/STDEV(OFFSET(TradeDash[[#This Row],[Returns]],0,0,-n_days)),"")</f>
        <v>0.24188242665576132</v>
      </c>
      <c r="F4055">
        <f ca="1">IFERROR(AVERAGE(OFFSET(TradeDash[[#This Row],[Returns]],0,0,-n_days*2))/STDEV(OFFSET(TradeDash[[#This Row],[Returns]],0,0,-n_days*2)),"")</f>
        <v>2.5959885365833144E-2</v>
      </c>
      <c r="G4055">
        <f ca="1">IF(ISNUMBER(TradeDash[[#This Row],[2n day Sharpe]]),AVERAGE(TradeDash[[#This Row],[n day Sharpe]:[2n day Sharpe]]),"")</f>
        <v>0.13392115601079724</v>
      </c>
      <c r="H4055">
        <f ca="1">IF(ISNUMBER(TradeDash[[#This Row],[Sharpe Average]]),IF(TradeDash[[#This Row],[Sharpe Average]]&gt;$G$1,1,0),"")</f>
        <v>1</v>
      </c>
      <c r="I4055" s="2">
        <f ca="1">IF(ISNUMBER(TradeDash[[#This Row],[Signal]]),MAX(IF(AND(TradeDash[[#This Row],[Signal]]=1,I4054&lt;1),I4054+$E$1,IF(AND(TradeDash[[#This Row],[Signal]]=0,I4054&gt;0),I4054-$E$1,IF(AND(TradeDash[[#This Row],[Signal]]=1,I4054=1),I4054,IF(AND(TradeDash[[#This Row],[Signal]]=0,I4054=0),I4054,0)))),0),"")</f>
        <v>1</v>
      </c>
      <c r="J4055" s="3">
        <f ca="1">IF(ISNUMBER(TradeDash[[#This Row],[Position]]),TradeDash[[#This Row],[Position]]*D4056,"")</f>
        <v>1.2219552615290397E-2</v>
      </c>
      <c r="K4055" s="7">
        <f ca="1">K4054*IFERROR(1+TradeDash[[#This Row],[Port Return]],1)</f>
        <v>5830759.8529644692</v>
      </c>
      <c r="L4055" s="7">
        <f ca="1">IF(ISNUMBER(TradeDash[[#This Row],[Port Return]]),L4054*(1+TradeDash[[#This Row],[Returns]]),L4054)</f>
        <v>4777456.2798092347</v>
      </c>
    </row>
    <row r="4056" spans="1:12" x14ac:dyDescent="0.35">
      <c r="A4056" s="1">
        <v>42447</v>
      </c>
      <c r="B4056" s="16">
        <f>YEAR(TradeDash[[#This Row],[Date]])</f>
        <v>2016</v>
      </c>
      <c r="C4056">
        <v>7604.35</v>
      </c>
      <c r="D4056" s="3">
        <f>IFERROR(TradeDash[[#This Row],[Nifty]]/C4055-1,"")</f>
        <v>1.2219552615290397E-2</v>
      </c>
      <c r="E4056">
        <f ca="1">IFERROR(AVERAGE(OFFSET(TradeDash[[#This Row],[Returns]],0,0,-n_days))/STDEV(OFFSET(TradeDash[[#This Row],[Returns]],0,0,-n_days)),"")</f>
        <v>0.24359473502099283</v>
      </c>
      <c r="F4056">
        <f ca="1">IFERROR(AVERAGE(OFFSET(TradeDash[[#This Row],[Returns]],0,0,-n_days*2))/STDEV(OFFSET(TradeDash[[#This Row],[Returns]],0,0,-n_days*2)),"")</f>
        <v>8.1817220016211653E-2</v>
      </c>
      <c r="G4056">
        <f ca="1">IF(ISNUMBER(TradeDash[[#This Row],[2n day Sharpe]]),AVERAGE(TradeDash[[#This Row],[n day Sharpe]:[2n day Sharpe]]),"")</f>
        <v>0.16270597751860225</v>
      </c>
      <c r="H4056">
        <f ca="1">IF(ISNUMBER(TradeDash[[#This Row],[Sharpe Average]]),IF(TradeDash[[#This Row],[Sharpe Average]]&gt;$G$1,1,0),"")</f>
        <v>1</v>
      </c>
      <c r="I4056" s="2">
        <f ca="1">IF(ISNUMBER(TradeDash[[#This Row],[Signal]]),MAX(IF(AND(TradeDash[[#This Row],[Signal]]=1,I4055&lt;1),I4055+$E$1,IF(AND(TradeDash[[#This Row],[Signal]]=0,I4055&gt;0),I4055-$E$1,IF(AND(TradeDash[[#This Row],[Signal]]=1,I4055=1),I4055,IF(AND(TradeDash[[#This Row],[Signal]]=0,I4055=0),I4055,0)))),0),"")</f>
        <v>1</v>
      </c>
      <c r="J4056" s="3">
        <f ca="1">IF(ISNUMBER(TradeDash[[#This Row],[Position]]),TradeDash[[#This Row],[Position]]*D4057,"")</f>
        <v>1.3137217513659927E-2</v>
      </c>
      <c r="K4056" s="7">
        <f ca="1">K4055*IFERROR(1+TradeDash[[#This Row],[Port Return]],1)</f>
        <v>5907359.8134227796</v>
      </c>
      <c r="L4056" s="7">
        <f ca="1">IF(ISNUMBER(TradeDash[[#This Row],[Port Return]]),L4055*(1+TradeDash[[#This Row],[Returns]]),L4055)</f>
        <v>4835834.6581876129</v>
      </c>
    </row>
    <row r="4057" spans="1:12" x14ac:dyDescent="0.35">
      <c r="A4057" s="1">
        <v>42450</v>
      </c>
      <c r="B4057" s="16">
        <f>YEAR(TradeDash[[#This Row],[Date]])</f>
        <v>2016</v>
      </c>
      <c r="C4057">
        <v>7704.25</v>
      </c>
      <c r="D4057" s="3">
        <f>IFERROR(TradeDash[[#This Row],[Nifty]]/C4056-1,"")</f>
        <v>1.3137217513659927E-2</v>
      </c>
      <c r="E4057">
        <f ca="1">IFERROR(AVERAGE(OFFSET(TradeDash[[#This Row],[Returns]],0,0,-n_days))/STDEV(OFFSET(TradeDash[[#This Row],[Returns]],0,0,-n_days)),"")</f>
        <v>0.28295672975394359</v>
      </c>
      <c r="F4057">
        <f ca="1">IFERROR(AVERAGE(OFFSET(TradeDash[[#This Row],[Returns]],0,0,-n_days*2))/STDEV(OFFSET(TradeDash[[#This Row],[Returns]],0,0,-n_days*2)),"")</f>
        <v>0.11440615958503332</v>
      </c>
      <c r="G4057">
        <f ca="1">IF(ISNUMBER(TradeDash[[#This Row],[2n day Sharpe]]),AVERAGE(TradeDash[[#This Row],[n day Sharpe]:[2n day Sharpe]]),"")</f>
        <v>0.19868144466948845</v>
      </c>
      <c r="H4057">
        <f ca="1">IF(ISNUMBER(TradeDash[[#This Row],[Sharpe Average]]),IF(TradeDash[[#This Row],[Sharpe Average]]&gt;$G$1,1,0),"")</f>
        <v>1</v>
      </c>
      <c r="I4057" s="2">
        <f ca="1">IF(ISNUMBER(TradeDash[[#This Row],[Signal]]),MAX(IF(AND(TradeDash[[#This Row],[Signal]]=1,I4056&lt;1),I4056+$E$1,IF(AND(TradeDash[[#This Row],[Signal]]=0,I4056&gt;0),I4056-$E$1,IF(AND(TradeDash[[#This Row],[Signal]]=1,I4056=1),I4056,IF(AND(TradeDash[[#This Row],[Signal]]=0,I4056=0),I4056,0)))),0),"")</f>
        <v>1</v>
      </c>
      <c r="J4057" s="3">
        <f ca="1">IF(ISNUMBER(TradeDash[[#This Row],[Position]]),TradeDash[[#This Row],[Position]]*D4058,"")</f>
        <v>1.3823538955770598E-3</v>
      </c>
      <c r="K4057" s="7">
        <f ca="1">K4056*IFERROR(1+TradeDash[[#This Row],[Port Return]],1)</f>
        <v>5915525.87527344</v>
      </c>
      <c r="L4057" s="7">
        <f ca="1">IF(ISNUMBER(TradeDash[[#This Row],[Port Return]]),L4056*(1+TradeDash[[#This Row],[Returns]]),L4056)</f>
        <v>4899364.0699523184</v>
      </c>
    </row>
    <row r="4058" spans="1:12" x14ac:dyDescent="0.35">
      <c r="A4058" s="1">
        <v>42451</v>
      </c>
      <c r="B4058" s="16">
        <f>YEAR(TradeDash[[#This Row],[Date]])</f>
        <v>2016</v>
      </c>
      <c r="C4058">
        <v>7714.9</v>
      </c>
      <c r="D4058" s="3">
        <f>IFERROR(TradeDash[[#This Row],[Nifty]]/C4057-1,"")</f>
        <v>1.3823538955770598E-3</v>
      </c>
      <c r="E4058">
        <f ca="1">IFERROR(AVERAGE(OFFSET(TradeDash[[#This Row],[Returns]],0,0,-n_days))/STDEV(OFFSET(TradeDash[[#This Row],[Returns]],0,0,-n_days)),"")</f>
        <v>0.27474131503791288</v>
      </c>
      <c r="F4058">
        <f ca="1">IFERROR(AVERAGE(OFFSET(TradeDash[[#This Row],[Returns]],0,0,-n_days*2))/STDEV(OFFSET(TradeDash[[#This Row],[Returns]],0,0,-n_days*2)),"")</f>
        <v>8.1306086654391291E-2</v>
      </c>
      <c r="G4058">
        <f ca="1">IF(ISNUMBER(TradeDash[[#This Row],[2n day Sharpe]]),AVERAGE(TradeDash[[#This Row],[n day Sharpe]:[2n day Sharpe]]),"")</f>
        <v>0.1780237008461521</v>
      </c>
      <c r="H4058">
        <f ca="1">IF(ISNUMBER(TradeDash[[#This Row],[Sharpe Average]]),IF(TradeDash[[#This Row],[Sharpe Average]]&gt;$G$1,1,0),"")</f>
        <v>1</v>
      </c>
      <c r="I4058" s="2">
        <f ca="1">IF(ISNUMBER(TradeDash[[#This Row],[Signal]]),MAX(IF(AND(TradeDash[[#This Row],[Signal]]=1,I4057&lt;1),I4057+$E$1,IF(AND(TradeDash[[#This Row],[Signal]]=0,I4057&gt;0),I4057-$E$1,IF(AND(TradeDash[[#This Row],[Signal]]=1,I4057=1),I4057,IF(AND(TradeDash[[#This Row],[Signal]]=0,I4057=0),I4057,0)))),0),"")</f>
        <v>1</v>
      </c>
      <c r="J4058" s="3">
        <f ca="1">IF(ISNUMBER(TradeDash[[#This Row],[Position]]),TradeDash[[#This Row],[Position]]*D4059,"")</f>
        <v>2.073908929474122E-4</v>
      </c>
      <c r="K4058" s="7">
        <f ca="1">K4057*IFERROR(1+TradeDash[[#This Row],[Port Return]],1)</f>
        <v>5916752.7014669664</v>
      </c>
      <c r="L4058" s="7">
        <f ca="1">IF(ISNUMBER(TradeDash[[#This Row],[Port Return]]),L4057*(1+TradeDash[[#This Row],[Returns]]),L4057)</f>
        <v>4906136.7249602675</v>
      </c>
    </row>
    <row r="4059" spans="1:12" x14ac:dyDescent="0.35">
      <c r="A4059" s="1">
        <v>42452</v>
      </c>
      <c r="B4059" s="16">
        <f>YEAR(TradeDash[[#This Row],[Date]])</f>
        <v>2016</v>
      </c>
      <c r="C4059">
        <v>7716.5</v>
      </c>
      <c r="D4059" s="3">
        <f>IFERROR(TradeDash[[#This Row],[Nifty]]/C4058-1,"")</f>
        <v>2.073908929474122E-4</v>
      </c>
      <c r="E4059">
        <f ca="1">IFERROR(AVERAGE(OFFSET(TradeDash[[#This Row],[Returns]],0,0,-n_days))/STDEV(OFFSET(TradeDash[[#This Row],[Returns]],0,0,-n_days)),"")</f>
        <v>0.37897241024833678</v>
      </c>
      <c r="F4059">
        <f ca="1">IFERROR(AVERAGE(OFFSET(TradeDash[[#This Row],[Returns]],0,0,-n_days*2))/STDEV(OFFSET(TradeDash[[#This Row],[Returns]],0,0,-n_days*2)),"")</f>
        <v>7.8126525929973573E-2</v>
      </c>
      <c r="G4059">
        <f ca="1">IF(ISNUMBER(TradeDash[[#This Row],[2n day Sharpe]]),AVERAGE(TradeDash[[#This Row],[n day Sharpe]:[2n day Sharpe]]),"")</f>
        <v>0.22854946808915516</v>
      </c>
      <c r="H4059">
        <f ca="1">IF(ISNUMBER(TradeDash[[#This Row],[Sharpe Average]]),IF(TradeDash[[#This Row],[Sharpe Average]]&gt;$G$1,1,0),"")</f>
        <v>1</v>
      </c>
      <c r="I4059" s="2">
        <f ca="1">IF(ISNUMBER(TradeDash[[#This Row],[Signal]]),MAX(IF(AND(TradeDash[[#This Row],[Signal]]=1,I4058&lt;1),I4058+$E$1,IF(AND(TradeDash[[#This Row],[Signal]]=0,I4058&gt;0),I4058-$E$1,IF(AND(TradeDash[[#This Row],[Signal]]=1,I4058=1),I4058,IF(AND(TradeDash[[#This Row],[Signal]]=0,I4058=0),I4058,0)))),0),"")</f>
        <v>1</v>
      </c>
      <c r="J4059" s="3">
        <f ca="1">IF(ISNUMBER(TradeDash[[#This Row],[Position]]),TradeDash[[#This Row],[Position]]*D4060,"")</f>
        <v>-1.3140672584720958E-2</v>
      </c>
      <c r="K4059" s="7">
        <f ca="1">K4058*IFERROR(1+TradeDash[[#This Row],[Port Return]],1)</f>
        <v>5839002.591452226</v>
      </c>
      <c r="L4059" s="7">
        <f ca="1">IF(ISNUMBER(TradeDash[[#This Row],[Port Return]]),L4058*(1+TradeDash[[#This Row],[Returns]]),L4058)</f>
        <v>4907154.2130365791</v>
      </c>
    </row>
    <row r="4060" spans="1:12" x14ac:dyDescent="0.35">
      <c r="A4060" s="1">
        <v>42457</v>
      </c>
      <c r="B4060" s="16">
        <f>YEAR(TradeDash[[#This Row],[Date]])</f>
        <v>2016</v>
      </c>
      <c r="C4060">
        <v>7615.1</v>
      </c>
      <c r="D4060" s="3">
        <f>IFERROR(TradeDash[[#This Row],[Nifty]]/C4059-1,"")</f>
        <v>-1.3140672584720958E-2</v>
      </c>
      <c r="E4060">
        <f ca="1">IFERROR(AVERAGE(OFFSET(TradeDash[[#This Row],[Returns]],0,0,-n_days))/STDEV(OFFSET(TradeDash[[#This Row],[Returns]],0,0,-n_days)),"")</f>
        <v>0.37630714311753966</v>
      </c>
      <c r="F4060">
        <f ca="1">IFERROR(AVERAGE(OFFSET(TradeDash[[#This Row],[Returns]],0,0,-n_days*2))/STDEV(OFFSET(TradeDash[[#This Row],[Returns]],0,0,-n_days*2)),"")</f>
        <v>5.1437579700155563E-2</v>
      </c>
      <c r="G4060">
        <f ca="1">IF(ISNUMBER(TradeDash[[#This Row],[2n day Sharpe]]),AVERAGE(TradeDash[[#This Row],[n day Sharpe]:[2n day Sharpe]]),"")</f>
        <v>0.21387236140884761</v>
      </c>
      <c r="H4060">
        <f ca="1">IF(ISNUMBER(TradeDash[[#This Row],[Sharpe Average]]),IF(TradeDash[[#This Row],[Sharpe Average]]&gt;$G$1,1,0),"")</f>
        <v>1</v>
      </c>
      <c r="I4060" s="2">
        <f ca="1">IF(ISNUMBER(TradeDash[[#This Row],[Signal]]),MAX(IF(AND(TradeDash[[#This Row],[Signal]]=1,I4059&lt;1),I4059+$E$1,IF(AND(TradeDash[[#This Row],[Signal]]=0,I4059&gt;0),I4059-$E$1,IF(AND(TradeDash[[#This Row],[Signal]]=1,I4059=1),I4059,IF(AND(TradeDash[[#This Row],[Signal]]=0,I4059=0),I4059,0)))),0),"")</f>
        <v>1</v>
      </c>
      <c r="J4060" s="3">
        <f ca="1">IF(ISNUMBER(TradeDash[[#This Row],[Position]]),TradeDash[[#This Row],[Position]]*D4061,"")</f>
        <v>-2.3768565087786131E-3</v>
      </c>
      <c r="K4060" s="7">
        <f ca="1">K4059*IFERROR(1+TradeDash[[#This Row],[Port Return]],1)</f>
        <v>5825124.1201379579</v>
      </c>
      <c r="L4060" s="7">
        <f ca="1">IF(ISNUMBER(TradeDash[[#This Row],[Port Return]]),L4059*(1+TradeDash[[#This Row],[Returns]]),L4059)</f>
        <v>4842670.9062003316</v>
      </c>
    </row>
    <row r="4061" spans="1:12" x14ac:dyDescent="0.35">
      <c r="A4061" s="1">
        <v>42458</v>
      </c>
      <c r="B4061" s="16">
        <f>YEAR(TradeDash[[#This Row],[Date]])</f>
        <v>2016</v>
      </c>
      <c r="C4061">
        <v>7597</v>
      </c>
      <c r="D4061" s="3">
        <f>IFERROR(TradeDash[[#This Row],[Nifty]]/C4060-1,"")</f>
        <v>-2.3768565087786131E-3</v>
      </c>
      <c r="E4061">
        <f ca="1">IFERROR(AVERAGE(OFFSET(TradeDash[[#This Row],[Returns]],0,0,-n_days))/STDEV(OFFSET(TradeDash[[#This Row],[Returns]],0,0,-n_days)),"")</f>
        <v>0.40365535552858067</v>
      </c>
      <c r="F4061">
        <f ca="1">IFERROR(AVERAGE(OFFSET(TradeDash[[#This Row],[Returns]],0,0,-n_days*2))/STDEV(OFFSET(TradeDash[[#This Row],[Returns]],0,0,-n_days*2)),"")</f>
        <v>5.0247868762350337E-2</v>
      </c>
      <c r="G4061">
        <f ca="1">IF(ISNUMBER(TradeDash[[#This Row],[2n day Sharpe]]),AVERAGE(TradeDash[[#This Row],[n day Sharpe]:[2n day Sharpe]]),"")</f>
        <v>0.2269516121454655</v>
      </c>
      <c r="H4061">
        <f ca="1">IF(ISNUMBER(TradeDash[[#This Row],[Sharpe Average]]),IF(TradeDash[[#This Row],[Sharpe Average]]&gt;$G$1,1,0),"")</f>
        <v>1</v>
      </c>
      <c r="I4061" s="2">
        <f ca="1">IF(ISNUMBER(TradeDash[[#This Row],[Signal]]),MAX(IF(AND(TradeDash[[#This Row],[Signal]]=1,I4060&lt;1),I4060+$E$1,IF(AND(TradeDash[[#This Row],[Signal]]=0,I4060&gt;0),I4060-$E$1,IF(AND(TradeDash[[#This Row],[Signal]]=1,I4060=1),I4060,IF(AND(TradeDash[[#This Row],[Signal]]=0,I4060=0),I4060,0)))),0),"")</f>
        <v>1</v>
      </c>
      <c r="J4061" s="3">
        <f ca="1">IF(ISNUMBER(TradeDash[[#This Row],[Position]]),TradeDash[[#This Row],[Position]]*D4062,"")</f>
        <v>1.8191391338686191E-2</v>
      </c>
      <c r="K4061" s="7">
        <f ca="1">K4060*IFERROR(1+TradeDash[[#This Row],[Port Return]],1)</f>
        <v>5931091.2326038079</v>
      </c>
      <c r="L4061" s="7">
        <f ca="1">IF(ISNUMBER(TradeDash[[#This Row],[Port Return]]),L4060*(1+TradeDash[[#This Row],[Returns]]),L4060)</f>
        <v>4831160.5723370565</v>
      </c>
    </row>
    <row r="4062" spans="1:12" x14ac:dyDescent="0.35">
      <c r="A4062" s="1">
        <v>42459</v>
      </c>
      <c r="B4062" s="16">
        <f>YEAR(TradeDash[[#This Row],[Date]])</f>
        <v>2016</v>
      </c>
      <c r="C4062">
        <v>7735.2</v>
      </c>
      <c r="D4062" s="3">
        <f>IFERROR(TradeDash[[#This Row],[Nifty]]/C4061-1,"")</f>
        <v>1.8191391338686191E-2</v>
      </c>
      <c r="E4062">
        <f ca="1">IFERROR(AVERAGE(OFFSET(TradeDash[[#This Row],[Returns]],0,0,-n_days))/STDEV(OFFSET(TradeDash[[#This Row],[Returns]],0,0,-n_days)),"")</f>
        <v>0.43234352225709916</v>
      </c>
      <c r="F4062">
        <f ca="1">IFERROR(AVERAGE(OFFSET(TradeDash[[#This Row],[Returns]],0,0,-n_days*2))/STDEV(OFFSET(TradeDash[[#This Row],[Returns]],0,0,-n_days*2)),"")</f>
        <v>4.9328446022917458E-2</v>
      </c>
      <c r="G4062">
        <f ca="1">IF(ISNUMBER(TradeDash[[#This Row],[2n day Sharpe]]),AVERAGE(TradeDash[[#This Row],[n day Sharpe]:[2n day Sharpe]]),"")</f>
        <v>0.24083598414000831</v>
      </c>
      <c r="H4062">
        <f ca="1">IF(ISNUMBER(TradeDash[[#This Row],[Sharpe Average]]),IF(TradeDash[[#This Row],[Sharpe Average]]&gt;$G$1,1,0),"")</f>
        <v>1</v>
      </c>
      <c r="I4062" s="2">
        <f ca="1">IF(ISNUMBER(TradeDash[[#This Row],[Signal]]),MAX(IF(AND(TradeDash[[#This Row],[Signal]]=1,I4061&lt;1),I4061+$E$1,IF(AND(TradeDash[[#This Row],[Signal]]=0,I4061&gt;0),I4061-$E$1,IF(AND(TradeDash[[#This Row],[Signal]]=1,I4061=1),I4061,IF(AND(TradeDash[[#This Row],[Signal]]=0,I4061=0),I4061,0)))),0),"")</f>
        <v>1</v>
      </c>
      <c r="J4062" s="3">
        <f ca="1">IF(ISNUMBER(TradeDash[[#This Row],[Position]]),TradeDash[[#This Row],[Position]]*D4063,"")</f>
        <v>4.1369324645779137E-4</v>
      </c>
      <c r="K4062" s="7">
        <f ca="1">K4061*IFERROR(1+TradeDash[[#This Row],[Port Return]],1)</f>
        <v>5933544.8849908607</v>
      </c>
      <c r="L4062" s="7">
        <f ca="1">IF(ISNUMBER(TradeDash[[#This Row],[Port Return]]),L4061*(1+TradeDash[[#This Row],[Returns]]),L4061)</f>
        <v>4919046.1049284711</v>
      </c>
    </row>
    <row r="4063" spans="1:12" x14ac:dyDescent="0.35">
      <c r="A4063" s="1">
        <v>42460</v>
      </c>
      <c r="B4063" s="16">
        <f>YEAR(TradeDash[[#This Row],[Date]])</f>
        <v>2016</v>
      </c>
      <c r="C4063">
        <v>7738.4</v>
      </c>
      <c r="D4063" s="3">
        <f>IFERROR(TradeDash[[#This Row],[Nifty]]/C4062-1,"")</f>
        <v>4.1369324645779137E-4</v>
      </c>
      <c r="E4063">
        <f ca="1">IFERROR(AVERAGE(OFFSET(TradeDash[[#This Row],[Returns]],0,0,-n_days))/STDEV(OFFSET(TradeDash[[#This Row],[Returns]],0,0,-n_days)),"")</f>
        <v>0.47138163494242363</v>
      </c>
      <c r="F4063">
        <f ca="1">IFERROR(AVERAGE(OFFSET(TradeDash[[#This Row],[Returns]],0,0,-n_days*2))/STDEV(OFFSET(TradeDash[[#This Row],[Returns]],0,0,-n_days*2)),"")</f>
        <v>5.2054463208963966E-2</v>
      </c>
      <c r="G4063">
        <f ca="1">IF(ISNUMBER(TradeDash[[#This Row],[2n day Sharpe]]),AVERAGE(TradeDash[[#This Row],[n day Sharpe]:[2n day Sharpe]]),"")</f>
        <v>0.26171804907569379</v>
      </c>
      <c r="H4063">
        <f ca="1">IF(ISNUMBER(TradeDash[[#This Row],[Sharpe Average]]),IF(TradeDash[[#This Row],[Sharpe Average]]&gt;$G$1,1,0),"")</f>
        <v>1</v>
      </c>
      <c r="I4063" s="2">
        <f ca="1">IF(ISNUMBER(TradeDash[[#This Row],[Signal]]),MAX(IF(AND(TradeDash[[#This Row],[Signal]]=1,I4062&lt;1),I4062+$E$1,IF(AND(TradeDash[[#This Row],[Signal]]=0,I4062&gt;0),I4062-$E$1,IF(AND(TradeDash[[#This Row],[Signal]]=1,I4062=1),I4062,IF(AND(TradeDash[[#This Row],[Signal]]=0,I4062=0),I4062,0)))),0),"")</f>
        <v>1</v>
      </c>
      <c r="J4063" s="3">
        <f ca="1">IF(ISNUMBER(TradeDash[[#This Row],[Position]]),TradeDash[[#This Row],[Position]]*D4064,"")</f>
        <v>-3.2758709810812858E-3</v>
      </c>
      <c r="K4063" s="7">
        <f ca="1">K4062*IFERROR(1+TradeDash[[#This Row],[Port Return]],1)</f>
        <v>5914107.3574871756</v>
      </c>
      <c r="L4063" s="7">
        <f ca="1">IF(ISNUMBER(TradeDash[[#This Row],[Port Return]]),L4062*(1+TradeDash[[#This Row],[Returns]]),L4062)</f>
        <v>4921081.0810810942</v>
      </c>
    </row>
    <row r="4064" spans="1:12" x14ac:dyDescent="0.35">
      <c r="A4064" s="1">
        <v>42461</v>
      </c>
      <c r="B4064" s="16">
        <f>YEAR(TradeDash[[#This Row],[Date]])</f>
        <v>2016</v>
      </c>
      <c r="C4064">
        <v>7713.05</v>
      </c>
      <c r="D4064" s="3">
        <f>IFERROR(TradeDash[[#This Row],[Nifty]]/C4063-1,"")</f>
        <v>-3.2758709810812858E-3</v>
      </c>
      <c r="E4064">
        <f ca="1">IFERROR(AVERAGE(OFFSET(TradeDash[[#This Row],[Returns]],0,0,-n_days))/STDEV(OFFSET(TradeDash[[#This Row],[Returns]],0,0,-n_days)),"")</f>
        <v>0.37687934591124017</v>
      </c>
      <c r="F4064">
        <f ca="1">IFERROR(AVERAGE(OFFSET(TradeDash[[#This Row],[Returns]],0,0,-n_days*2))/STDEV(OFFSET(TradeDash[[#This Row],[Returns]],0,0,-n_days*2)),"")</f>
        <v>7.2218124964243929E-2</v>
      </c>
      <c r="G4064">
        <f ca="1">IF(ISNUMBER(TradeDash[[#This Row],[2n day Sharpe]]),AVERAGE(TradeDash[[#This Row],[n day Sharpe]:[2n day Sharpe]]),"")</f>
        <v>0.22454873543774206</v>
      </c>
      <c r="H4064">
        <f ca="1">IF(ISNUMBER(TradeDash[[#This Row],[Sharpe Average]]),IF(TradeDash[[#This Row],[Sharpe Average]]&gt;$G$1,1,0),"")</f>
        <v>1</v>
      </c>
      <c r="I4064" s="2">
        <f ca="1">IF(ISNUMBER(TradeDash[[#This Row],[Signal]]),MAX(IF(AND(TradeDash[[#This Row],[Signal]]=1,I4063&lt;1),I4063+$E$1,IF(AND(TradeDash[[#This Row],[Signal]]=0,I4063&gt;0),I4063-$E$1,IF(AND(TradeDash[[#This Row],[Signal]]=1,I4063=1),I4063,IF(AND(TradeDash[[#This Row],[Signal]]=0,I4063=0),I4063,0)))),0),"")</f>
        <v>1</v>
      </c>
      <c r="J4064" s="3">
        <f ca="1">IF(ISNUMBER(TradeDash[[#This Row],[Position]]),TradeDash[[#This Row],[Position]]*D4065,"")</f>
        <v>5.9315056948936462E-3</v>
      </c>
      <c r="K4064" s="7">
        <f ca="1">K4063*IFERROR(1+TradeDash[[#This Row],[Port Return]],1)</f>
        <v>5949186.9189583231</v>
      </c>
      <c r="L4064" s="7">
        <f ca="1">IF(ISNUMBER(TradeDash[[#This Row],[Port Return]]),L4063*(1+TradeDash[[#This Row],[Returns]]),L4063)</f>
        <v>4904960.2543720324</v>
      </c>
    </row>
    <row r="4065" spans="1:12" x14ac:dyDescent="0.35">
      <c r="A4065" s="1">
        <v>42464</v>
      </c>
      <c r="B4065" s="16">
        <f>YEAR(TradeDash[[#This Row],[Date]])</f>
        <v>2016</v>
      </c>
      <c r="C4065">
        <v>7758.8</v>
      </c>
      <c r="D4065" s="3">
        <f>IFERROR(TradeDash[[#This Row],[Nifty]]/C4064-1,"")</f>
        <v>5.9315056948936462E-3</v>
      </c>
      <c r="E4065">
        <f ca="1">IFERROR(AVERAGE(OFFSET(TradeDash[[#This Row],[Returns]],0,0,-n_days))/STDEV(OFFSET(TradeDash[[#This Row],[Returns]],0,0,-n_days)),"")</f>
        <v>0.32975852686319701</v>
      </c>
      <c r="F4065">
        <f ca="1">IFERROR(AVERAGE(OFFSET(TradeDash[[#This Row],[Returns]],0,0,-n_days*2))/STDEV(OFFSET(TradeDash[[#This Row],[Returns]],0,0,-n_days*2)),"")</f>
        <v>0.10955999426775005</v>
      </c>
      <c r="G4065">
        <f ca="1">IF(ISNUMBER(TradeDash[[#This Row],[2n day Sharpe]]),AVERAGE(TradeDash[[#This Row],[n day Sharpe]:[2n day Sharpe]]),"")</f>
        <v>0.21965926056547352</v>
      </c>
      <c r="H4065">
        <f ca="1">IF(ISNUMBER(TradeDash[[#This Row],[Sharpe Average]]),IF(TradeDash[[#This Row],[Sharpe Average]]&gt;$G$1,1,0),"")</f>
        <v>1</v>
      </c>
      <c r="I4065" s="2">
        <f ca="1">IF(ISNUMBER(TradeDash[[#This Row],[Signal]]),MAX(IF(AND(TradeDash[[#This Row],[Signal]]=1,I4064&lt;1),I4064+$E$1,IF(AND(TradeDash[[#This Row],[Signal]]=0,I4064&gt;0),I4064-$E$1,IF(AND(TradeDash[[#This Row],[Signal]]=1,I4064=1),I4064,IF(AND(TradeDash[[#This Row],[Signal]]=0,I4064=0),I4064,0)))),0),"")</f>
        <v>1</v>
      </c>
      <c r="J4065" s="3">
        <f ca="1">IF(ISNUMBER(TradeDash[[#This Row],[Position]]),TradeDash[[#This Row],[Position]]*D4066,"")</f>
        <v>-2.0054647625921573E-2</v>
      </c>
      <c r="K4065" s="7">
        <f ca="1">K4064*IFERROR(1+TradeDash[[#This Row],[Port Return]],1)</f>
        <v>5829878.0716378717</v>
      </c>
      <c r="L4065" s="7">
        <f ca="1">IF(ISNUMBER(TradeDash[[#This Row],[Port Return]]),L4064*(1+TradeDash[[#This Row],[Returns]]),L4064)</f>
        <v>4934054.0540540675</v>
      </c>
    </row>
    <row r="4066" spans="1:12" x14ac:dyDescent="0.35">
      <c r="A4066" s="1">
        <v>42465</v>
      </c>
      <c r="B4066" s="16">
        <f>YEAR(TradeDash[[#This Row],[Date]])</f>
        <v>2016</v>
      </c>
      <c r="C4066">
        <v>7603.2</v>
      </c>
      <c r="D4066" s="3">
        <f>IFERROR(TradeDash[[#This Row],[Nifty]]/C4065-1,"")</f>
        <v>-2.0054647625921573E-2</v>
      </c>
      <c r="E4066">
        <f ca="1">IFERROR(AVERAGE(OFFSET(TradeDash[[#This Row],[Returns]],0,0,-n_days))/STDEV(OFFSET(TradeDash[[#This Row],[Returns]],0,0,-n_days)),"")</f>
        <v>9.937044007855117E-2</v>
      </c>
      <c r="F4066">
        <f ca="1">IFERROR(AVERAGE(OFFSET(TradeDash[[#This Row],[Returns]],0,0,-n_days*2))/STDEV(OFFSET(TradeDash[[#This Row],[Returns]],0,0,-n_days*2)),"")</f>
        <v>5.6955470207604449E-2</v>
      </c>
      <c r="G4066">
        <f ca="1">IF(ISNUMBER(TradeDash[[#This Row],[2n day Sharpe]]),AVERAGE(TradeDash[[#This Row],[n day Sharpe]:[2n day Sharpe]]),"")</f>
        <v>7.8162955143077806E-2</v>
      </c>
      <c r="H4066">
        <f ca="1">IF(ISNUMBER(TradeDash[[#This Row],[Sharpe Average]]),IF(TradeDash[[#This Row],[Sharpe Average]]&gt;$G$1,1,0),"")</f>
        <v>1</v>
      </c>
      <c r="I4066" s="2">
        <f ca="1">IF(ISNUMBER(TradeDash[[#This Row],[Signal]]),MAX(IF(AND(TradeDash[[#This Row],[Signal]]=1,I4065&lt;1),I4065+$E$1,IF(AND(TradeDash[[#This Row],[Signal]]=0,I4065&gt;0),I4065-$E$1,IF(AND(TradeDash[[#This Row],[Signal]]=1,I4065=1),I4065,IF(AND(TradeDash[[#This Row],[Signal]]=0,I4065=0),I4065,0)))),0),"")</f>
        <v>1</v>
      </c>
      <c r="J4066" s="3">
        <f ca="1">IF(ISNUMBER(TradeDash[[#This Row],[Position]]),TradeDash[[#This Row],[Position]]*D4067,"")</f>
        <v>1.4664877946128918E-3</v>
      </c>
      <c r="K4066" s="7">
        <f ca="1">K4065*IFERROR(1+TradeDash[[#This Row],[Port Return]],1)</f>
        <v>5838427.5166740101</v>
      </c>
      <c r="L4066" s="7">
        <f ca="1">IF(ISNUMBER(TradeDash[[#This Row],[Port Return]]),L4065*(1+TradeDash[[#This Row],[Returns]]),L4065)</f>
        <v>4835103.3386327634</v>
      </c>
    </row>
    <row r="4067" spans="1:12" x14ac:dyDescent="0.35">
      <c r="A4067" s="1">
        <v>42466</v>
      </c>
      <c r="B4067" s="16">
        <f>YEAR(TradeDash[[#This Row],[Date]])</f>
        <v>2016</v>
      </c>
      <c r="C4067">
        <v>7614.35</v>
      </c>
      <c r="D4067" s="3">
        <f>IFERROR(TradeDash[[#This Row],[Nifty]]/C4066-1,"")</f>
        <v>1.4664877946128918E-3</v>
      </c>
      <c r="E4067">
        <f ca="1">IFERROR(AVERAGE(OFFSET(TradeDash[[#This Row],[Returns]],0,0,-n_days))/STDEV(OFFSET(TradeDash[[#This Row],[Returns]],0,0,-n_days)),"")</f>
        <v>0.10027668719287931</v>
      </c>
      <c r="F4067">
        <f ca="1">IFERROR(AVERAGE(OFFSET(TradeDash[[#This Row],[Returns]],0,0,-n_days*2))/STDEV(OFFSET(TradeDash[[#This Row],[Returns]],0,0,-n_days*2)),"")</f>
        <v>3.8201602435274026E-2</v>
      </c>
      <c r="G4067">
        <f ca="1">IF(ISNUMBER(TradeDash[[#This Row],[2n day Sharpe]]),AVERAGE(TradeDash[[#This Row],[n day Sharpe]:[2n day Sharpe]]),"")</f>
        <v>6.923914481407667E-2</v>
      </c>
      <c r="H4067">
        <f ca="1">IF(ISNUMBER(TradeDash[[#This Row],[Sharpe Average]]),IF(TradeDash[[#This Row],[Sharpe Average]]&gt;$G$1,1,0),"")</f>
        <v>1</v>
      </c>
      <c r="I4067" s="2">
        <f ca="1">IF(ISNUMBER(TradeDash[[#This Row],[Signal]]),MAX(IF(AND(TradeDash[[#This Row],[Signal]]=1,I4066&lt;1),I4066+$E$1,IF(AND(TradeDash[[#This Row],[Signal]]=0,I4066&gt;0),I4066-$E$1,IF(AND(TradeDash[[#This Row],[Signal]]=1,I4066=1),I4066,IF(AND(TradeDash[[#This Row],[Signal]]=0,I4066=0),I4066,0)))),0),"")</f>
        <v>1</v>
      </c>
      <c r="J4067" s="3">
        <f ca="1">IF(ISNUMBER(TradeDash[[#This Row],[Position]]),TradeDash[[#This Row],[Position]]*D4068,"")</f>
        <v>-8.9173731178630034E-3</v>
      </c>
      <c r="K4067" s="7">
        <f ca="1">K4066*IFERROR(1+TradeDash[[#This Row],[Port Return]],1)</f>
        <v>5786364.0800862294</v>
      </c>
      <c r="L4067" s="7">
        <f ca="1">IF(ISNUMBER(TradeDash[[#This Row],[Port Return]]),L4066*(1+TradeDash[[#This Row],[Returns]]),L4066)</f>
        <v>4842193.9586645607</v>
      </c>
    </row>
    <row r="4068" spans="1:12" x14ac:dyDescent="0.35">
      <c r="A4068" s="1">
        <v>42467</v>
      </c>
      <c r="B4068" s="16">
        <f>YEAR(TradeDash[[#This Row],[Date]])</f>
        <v>2016</v>
      </c>
      <c r="C4068">
        <v>7546.45</v>
      </c>
      <c r="D4068" s="3">
        <f>IFERROR(TradeDash[[#This Row],[Nifty]]/C4067-1,"")</f>
        <v>-8.9173731178630034E-3</v>
      </c>
      <c r="E4068">
        <f ca="1">IFERROR(AVERAGE(OFFSET(TradeDash[[#This Row],[Returns]],0,0,-n_days))/STDEV(OFFSET(TradeDash[[#This Row],[Returns]],0,0,-n_days)),"")</f>
        <v>4.8752209393020766E-2</v>
      </c>
      <c r="F4068">
        <f ca="1">IFERROR(AVERAGE(OFFSET(TradeDash[[#This Row],[Returns]],0,0,-n_days*2))/STDEV(OFFSET(TradeDash[[#This Row],[Returns]],0,0,-n_days*2)),"")</f>
        <v>4.7594433779477655E-2</v>
      </c>
      <c r="G4068">
        <f ca="1">IF(ISNUMBER(TradeDash[[#This Row],[2n day Sharpe]]),AVERAGE(TradeDash[[#This Row],[n day Sharpe]:[2n day Sharpe]]),"")</f>
        <v>4.8173321586249207E-2</v>
      </c>
      <c r="H4068">
        <f ca="1">IF(ISNUMBER(TradeDash[[#This Row],[Sharpe Average]]),IF(TradeDash[[#This Row],[Sharpe Average]]&gt;$G$1,1,0),"")</f>
        <v>1</v>
      </c>
      <c r="I4068" s="2">
        <f ca="1">IF(ISNUMBER(TradeDash[[#This Row],[Signal]]),MAX(IF(AND(TradeDash[[#This Row],[Signal]]=1,I4067&lt;1),I4067+$E$1,IF(AND(TradeDash[[#This Row],[Signal]]=0,I4067&gt;0),I4067-$E$1,IF(AND(TradeDash[[#This Row],[Signal]]=1,I4067=1),I4067,IF(AND(TradeDash[[#This Row],[Signal]]=0,I4067=0),I4067,0)))),0),"")</f>
        <v>1</v>
      </c>
      <c r="J4068" s="3">
        <f ca="1">IF(ISNUMBER(TradeDash[[#This Row],[Position]]),TradeDash[[#This Row],[Position]]*D4069,"")</f>
        <v>1.1594855859378139E-3</v>
      </c>
      <c r="K4068" s="7">
        <f ca="1">K4067*IFERROR(1+TradeDash[[#This Row],[Port Return]],1)</f>
        <v>5793073.2858320773</v>
      </c>
      <c r="L4068" s="7">
        <f ca="1">IF(ISNUMBER(TradeDash[[#This Row],[Port Return]]),L4067*(1+TradeDash[[#This Row],[Returns]]),L4067)</f>
        <v>4799014.3084260868</v>
      </c>
    </row>
    <row r="4069" spans="1:12" x14ac:dyDescent="0.35">
      <c r="A4069" s="1">
        <v>42468</v>
      </c>
      <c r="B4069" s="16">
        <f>YEAR(TradeDash[[#This Row],[Date]])</f>
        <v>2016</v>
      </c>
      <c r="C4069">
        <v>7555.2</v>
      </c>
      <c r="D4069" s="3">
        <f>IFERROR(TradeDash[[#This Row],[Nifty]]/C4068-1,"")</f>
        <v>1.1594855859378139E-3</v>
      </c>
      <c r="E4069">
        <f ca="1">IFERROR(AVERAGE(OFFSET(TradeDash[[#This Row],[Returns]],0,0,-n_days))/STDEV(OFFSET(TradeDash[[#This Row],[Returns]],0,0,-n_days)),"")</f>
        <v>2.1418292339059401E-2</v>
      </c>
      <c r="F4069">
        <f ca="1">IFERROR(AVERAGE(OFFSET(TradeDash[[#This Row],[Returns]],0,0,-n_days*2))/STDEV(OFFSET(TradeDash[[#This Row],[Returns]],0,0,-n_days*2)),"")</f>
        <v>7.4132501949603941E-2</v>
      </c>
      <c r="G4069">
        <f ca="1">IF(ISNUMBER(TradeDash[[#This Row],[2n day Sharpe]]),AVERAGE(TradeDash[[#This Row],[n day Sharpe]:[2n day Sharpe]]),"")</f>
        <v>4.7775397144331669E-2</v>
      </c>
      <c r="H4069">
        <f ca="1">IF(ISNUMBER(TradeDash[[#This Row],[Sharpe Average]]),IF(TradeDash[[#This Row],[Sharpe Average]]&gt;$G$1,1,0),"")</f>
        <v>1</v>
      </c>
      <c r="I4069" s="2">
        <f ca="1">IF(ISNUMBER(TradeDash[[#This Row],[Signal]]),MAX(IF(AND(TradeDash[[#This Row],[Signal]]=1,I4068&lt;1),I4068+$E$1,IF(AND(TradeDash[[#This Row],[Signal]]=0,I4068&gt;0),I4068-$E$1,IF(AND(TradeDash[[#This Row],[Signal]]=1,I4068=1),I4068,IF(AND(TradeDash[[#This Row],[Signal]]=0,I4068=0),I4068,0)))),0),"")</f>
        <v>1</v>
      </c>
      <c r="J4069" s="3">
        <f ca="1">IF(ISNUMBER(TradeDash[[#This Row],[Position]]),TradeDash[[#This Row],[Position]]*D4070,"")</f>
        <v>1.5380135535789874E-2</v>
      </c>
      <c r="K4069" s="7">
        <f ca="1">K4068*IFERROR(1+TradeDash[[#This Row],[Port Return]],1)</f>
        <v>5882171.5381369386</v>
      </c>
      <c r="L4069" s="7">
        <f ca="1">IF(ISNUMBER(TradeDash[[#This Row],[Port Return]]),L4068*(1+TradeDash[[#This Row],[Returns]]),L4068)</f>
        <v>4804578.6963434163</v>
      </c>
    </row>
    <row r="4070" spans="1:12" x14ac:dyDescent="0.35">
      <c r="A4070" s="1">
        <v>42471</v>
      </c>
      <c r="B4070" s="16">
        <f>YEAR(TradeDash[[#This Row],[Date]])</f>
        <v>2016</v>
      </c>
      <c r="C4070">
        <v>7671.4</v>
      </c>
      <c r="D4070" s="3">
        <f>IFERROR(TradeDash[[#This Row],[Nifty]]/C4069-1,"")</f>
        <v>1.5380135535789874E-2</v>
      </c>
      <c r="E4070">
        <f ca="1">IFERROR(AVERAGE(OFFSET(TradeDash[[#This Row],[Returns]],0,0,-n_days))/STDEV(OFFSET(TradeDash[[#This Row],[Returns]],0,0,-n_days)),"")</f>
        <v>0.13267726441939648</v>
      </c>
      <c r="F4070">
        <f ca="1">IFERROR(AVERAGE(OFFSET(TradeDash[[#This Row],[Returns]],0,0,-n_days*2))/STDEV(OFFSET(TradeDash[[#This Row],[Returns]],0,0,-n_days*2)),"")</f>
        <v>0.12607952010262694</v>
      </c>
      <c r="G4070">
        <f ca="1">IF(ISNUMBER(TradeDash[[#This Row],[2n day Sharpe]]),AVERAGE(TradeDash[[#This Row],[n day Sharpe]:[2n day Sharpe]]),"")</f>
        <v>0.12937839226101172</v>
      </c>
      <c r="H4070">
        <f ca="1">IF(ISNUMBER(TradeDash[[#This Row],[Sharpe Average]]),IF(TradeDash[[#This Row],[Sharpe Average]]&gt;$G$1,1,0),"")</f>
        <v>1</v>
      </c>
      <c r="I4070" s="2">
        <f ca="1">IF(ISNUMBER(TradeDash[[#This Row],[Signal]]),MAX(IF(AND(TradeDash[[#This Row],[Signal]]=1,I4069&lt;1),I4069+$E$1,IF(AND(TradeDash[[#This Row],[Signal]]=0,I4069&gt;0),I4069-$E$1,IF(AND(TradeDash[[#This Row],[Signal]]=1,I4069=1),I4069,IF(AND(TradeDash[[#This Row],[Signal]]=0,I4069=0),I4069,0)))),0),"")</f>
        <v>1</v>
      </c>
      <c r="J4070" s="3">
        <f ca="1">IF(ISNUMBER(TradeDash[[#This Row],[Position]]),TradeDash[[#This Row],[Position]]*D4071,"")</f>
        <v>4.8948040774825508E-3</v>
      </c>
      <c r="K4070" s="7">
        <f ca="1">K4069*IFERROR(1+TradeDash[[#This Row],[Port Return]],1)</f>
        <v>5910963.6153662633</v>
      </c>
      <c r="L4070" s="7">
        <f ca="1">IF(ISNUMBER(TradeDash[[#This Row],[Port Return]]),L4069*(1+TradeDash[[#This Row],[Returns]]),L4069)</f>
        <v>4878473.7678855471</v>
      </c>
    </row>
    <row r="4071" spans="1:12" x14ac:dyDescent="0.35">
      <c r="A4071" s="1">
        <v>42472</v>
      </c>
      <c r="B4071" s="16">
        <f>YEAR(TradeDash[[#This Row],[Date]])</f>
        <v>2016</v>
      </c>
      <c r="C4071">
        <v>7708.95</v>
      </c>
      <c r="D4071" s="3">
        <f>IFERROR(TradeDash[[#This Row],[Nifty]]/C4070-1,"")</f>
        <v>4.8948040774825508E-3</v>
      </c>
      <c r="E4071">
        <f ca="1">IFERROR(AVERAGE(OFFSET(TradeDash[[#This Row],[Returns]],0,0,-n_days))/STDEV(OFFSET(TradeDash[[#This Row],[Returns]],0,0,-n_days)),"")</f>
        <v>0.14111414227949684</v>
      </c>
      <c r="F4071">
        <f ca="1">IFERROR(AVERAGE(OFFSET(TradeDash[[#This Row],[Returns]],0,0,-n_days*2))/STDEV(OFFSET(TradeDash[[#This Row],[Returns]],0,0,-n_days*2)),"")</f>
        <v>0.22332484451078255</v>
      </c>
      <c r="G4071">
        <f ca="1">IF(ISNUMBER(TradeDash[[#This Row],[2n day Sharpe]]),AVERAGE(TradeDash[[#This Row],[n day Sharpe]:[2n day Sharpe]]),"")</f>
        <v>0.18221949339513971</v>
      </c>
      <c r="H4071">
        <f ca="1">IF(ISNUMBER(TradeDash[[#This Row],[Sharpe Average]]),IF(TradeDash[[#This Row],[Sharpe Average]]&gt;$G$1,1,0),"")</f>
        <v>1</v>
      </c>
      <c r="I4071" s="2">
        <f ca="1">IF(ISNUMBER(TradeDash[[#This Row],[Signal]]),MAX(IF(AND(TradeDash[[#This Row],[Signal]]=1,I4070&lt;1),I4070+$E$1,IF(AND(TradeDash[[#This Row],[Signal]]=0,I4070&gt;0),I4070-$E$1,IF(AND(TradeDash[[#This Row],[Signal]]=1,I4070=1),I4070,IF(AND(TradeDash[[#This Row],[Signal]]=0,I4070=0),I4070,0)))),0),"")</f>
        <v>1</v>
      </c>
      <c r="J4071" s="3">
        <f ca="1">IF(ISNUMBER(TradeDash[[#This Row],[Position]]),TradeDash[[#This Row],[Position]]*D4072,"")</f>
        <v>1.8355288333690156E-2</v>
      </c>
      <c r="K4071" s="7">
        <f ca="1">K4070*IFERROR(1+TradeDash[[#This Row],[Port Return]],1)</f>
        <v>6019461.0568562625</v>
      </c>
      <c r="L4071" s="7">
        <f ca="1">IF(ISNUMBER(TradeDash[[#This Row],[Port Return]]),L4070*(1+TradeDash[[#This Row],[Returns]]),L4070)</f>
        <v>4902352.9411764853</v>
      </c>
    </row>
    <row r="4072" spans="1:12" x14ac:dyDescent="0.35">
      <c r="A4072" s="1">
        <v>42473</v>
      </c>
      <c r="B4072" s="16">
        <f>YEAR(TradeDash[[#This Row],[Date]])</f>
        <v>2016</v>
      </c>
      <c r="C4072">
        <v>7850.45</v>
      </c>
      <c r="D4072" s="3">
        <f>IFERROR(TradeDash[[#This Row],[Nifty]]/C4071-1,"")</f>
        <v>1.8355288333690156E-2</v>
      </c>
      <c r="E4072">
        <f ca="1">IFERROR(AVERAGE(OFFSET(TradeDash[[#This Row],[Returns]],0,0,-n_days))/STDEV(OFFSET(TradeDash[[#This Row],[Returns]],0,0,-n_days)),"")</f>
        <v>0.20191687985531581</v>
      </c>
      <c r="F4072">
        <f ca="1">IFERROR(AVERAGE(OFFSET(TradeDash[[#This Row],[Returns]],0,0,-n_days*2))/STDEV(OFFSET(TradeDash[[#This Row],[Returns]],0,0,-n_days*2)),"")</f>
        <v>0.25600640168291844</v>
      </c>
      <c r="G4072">
        <f ca="1">IF(ISNUMBER(TradeDash[[#This Row],[2n day Sharpe]]),AVERAGE(TradeDash[[#This Row],[n day Sharpe]:[2n day Sharpe]]),"")</f>
        <v>0.22896164076911713</v>
      </c>
      <c r="H4072">
        <f ca="1">IF(ISNUMBER(TradeDash[[#This Row],[Sharpe Average]]),IF(TradeDash[[#This Row],[Sharpe Average]]&gt;$G$1,1,0),"")</f>
        <v>1</v>
      </c>
      <c r="I4072" s="2">
        <f ca="1">IF(ISNUMBER(TradeDash[[#This Row],[Signal]]),MAX(IF(AND(TradeDash[[#This Row],[Signal]]=1,I4071&lt;1),I4071+$E$1,IF(AND(TradeDash[[#This Row],[Signal]]=0,I4071&gt;0),I4071-$E$1,IF(AND(TradeDash[[#This Row],[Signal]]=1,I4071=1),I4071,IF(AND(TradeDash[[#This Row],[Signal]]=0,I4071=0),I4071,0)))),0),"")</f>
        <v>1</v>
      </c>
      <c r="J4072" s="3">
        <f ca="1">IF(ISNUMBER(TradeDash[[#This Row],[Position]]),TradeDash[[#This Row],[Position]]*D4073,"")</f>
        <v>8.1842442152997297E-3</v>
      </c>
      <c r="K4072" s="7">
        <f ca="1">K4071*IFERROR(1+TradeDash[[#This Row],[Port Return]],1)</f>
        <v>6068725.7961900607</v>
      </c>
      <c r="L4072" s="7">
        <f ca="1">IF(ISNUMBER(TradeDash[[#This Row],[Port Return]]),L4071*(1+TradeDash[[#This Row],[Returns]]),L4071)</f>
        <v>4992337.0429252936</v>
      </c>
    </row>
    <row r="4073" spans="1:12" x14ac:dyDescent="0.35">
      <c r="A4073" s="1">
        <v>42478</v>
      </c>
      <c r="B4073" s="16">
        <f>YEAR(TradeDash[[#This Row],[Date]])</f>
        <v>2016</v>
      </c>
      <c r="C4073">
        <v>7914.7</v>
      </c>
      <c r="D4073" s="3">
        <f>IFERROR(TradeDash[[#This Row],[Nifty]]/C4072-1,"")</f>
        <v>8.1842442152997297E-3</v>
      </c>
      <c r="E4073">
        <f ca="1">IFERROR(AVERAGE(OFFSET(TradeDash[[#This Row],[Returns]],0,0,-n_days))/STDEV(OFFSET(TradeDash[[#This Row],[Returns]],0,0,-n_days)),"")</f>
        <v>0.3023418515544381</v>
      </c>
      <c r="F4073">
        <f ca="1">IFERROR(AVERAGE(OFFSET(TradeDash[[#This Row],[Returns]],0,0,-n_days*2))/STDEV(OFFSET(TradeDash[[#This Row],[Returns]],0,0,-n_days*2)),"")</f>
        <v>0.22913071274708902</v>
      </c>
      <c r="G4073">
        <f ca="1">IF(ISNUMBER(TradeDash[[#This Row],[2n day Sharpe]]),AVERAGE(TradeDash[[#This Row],[n day Sharpe]:[2n day Sharpe]]),"")</f>
        <v>0.26573628215076356</v>
      </c>
      <c r="H4073">
        <f ca="1">IF(ISNUMBER(TradeDash[[#This Row],[Sharpe Average]]),IF(TradeDash[[#This Row],[Sharpe Average]]&gt;$G$1,1,0),"")</f>
        <v>1</v>
      </c>
      <c r="I4073" s="2">
        <f ca="1">IF(ISNUMBER(TradeDash[[#This Row],[Signal]]),MAX(IF(AND(TradeDash[[#This Row],[Signal]]=1,I4072&lt;1),I4072+$E$1,IF(AND(TradeDash[[#This Row],[Signal]]=0,I4072&gt;0),I4072-$E$1,IF(AND(TradeDash[[#This Row],[Signal]]=1,I4072=1),I4072,IF(AND(TradeDash[[#This Row],[Signal]]=0,I4072=0),I4072,0)))),0),"")</f>
        <v>1</v>
      </c>
      <c r="J4073" s="3">
        <f ca="1">IF(ISNUMBER(TradeDash[[#This Row],[Position]]),TradeDash[[#This Row],[Position]]*D4074,"")</f>
        <v>6.3173588387144264E-6</v>
      </c>
      <c r="K4073" s="7">
        <f ca="1">K4072*IFERROR(1+TradeDash[[#This Row],[Port Return]],1)</f>
        <v>6068764.1345086088</v>
      </c>
      <c r="L4073" s="7">
        <f ca="1">IF(ISNUMBER(TradeDash[[#This Row],[Port Return]]),L4072*(1+TradeDash[[#This Row],[Returns]]),L4072)</f>
        <v>5033195.5484896814</v>
      </c>
    </row>
    <row r="4074" spans="1:12" x14ac:dyDescent="0.35">
      <c r="A4074" s="1">
        <v>42480</v>
      </c>
      <c r="B4074" s="16">
        <f>YEAR(TradeDash[[#This Row],[Date]])</f>
        <v>2016</v>
      </c>
      <c r="C4074">
        <v>7914.75</v>
      </c>
      <c r="D4074" s="3">
        <f>IFERROR(TradeDash[[#This Row],[Nifty]]/C4073-1,"")</f>
        <v>6.3173588387144264E-6</v>
      </c>
      <c r="E4074">
        <f ca="1">IFERROR(AVERAGE(OFFSET(TradeDash[[#This Row],[Returns]],0,0,-n_days))/STDEV(OFFSET(TradeDash[[#This Row],[Returns]],0,0,-n_days)),"")</f>
        <v>0.27641540765296141</v>
      </c>
      <c r="F4074">
        <f ca="1">IFERROR(AVERAGE(OFFSET(TradeDash[[#This Row],[Returns]],0,0,-n_days*2))/STDEV(OFFSET(TradeDash[[#This Row],[Returns]],0,0,-n_days*2)),"")</f>
        <v>0.27491939606530702</v>
      </c>
      <c r="G4074">
        <f ca="1">IF(ISNUMBER(TradeDash[[#This Row],[2n day Sharpe]]),AVERAGE(TradeDash[[#This Row],[n day Sharpe]:[2n day Sharpe]]),"")</f>
        <v>0.27566740185913419</v>
      </c>
      <c r="H4074">
        <f ca="1">IF(ISNUMBER(TradeDash[[#This Row],[Sharpe Average]]),IF(TradeDash[[#This Row],[Sharpe Average]]&gt;$G$1,1,0),"")</f>
        <v>1</v>
      </c>
      <c r="I4074" s="2">
        <f ca="1">IF(ISNUMBER(TradeDash[[#This Row],[Signal]]),MAX(IF(AND(TradeDash[[#This Row],[Signal]]=1,I4073&lt;1),I4073+$E$1,IF(AND(TradeDash[[#This Row],[Signal]]=0,I4073&gt;0),I4073-$E$1,IF(AND(TradeDash[[#This Row],[Signal]]=1,I4073=1),I4073,IF(AND(TradeDash[[#This Row],[Signal]]=0,I4073=0),I4073,0)))),0),"")</f>
        <v>1</v>
      </c>
      <c r="J4074" s="3">
        <f ca="1">IF(ISNUMBER(TradeDash[[#This Row],[Position]]),TradeDash[[#This Row],[Position]]*D4075,"")</f>
        <v>-3.4113522221168591E-4</v>
      </c>
      <c r="K4074" s="7">
        <f ca="1">K4073*IFERROR(1+TradeDash[[#This Row],[Port Return]],1)</f>
        <v>6066693.8653070331</v>
      </c>
      <c r="L4074" s="7">
        <f ca="1">IF(ISNUMBER(TradeDash[[#This Row],[Port Return]]),L4073*(1+TradeDash[[#This Row],[Returns]]),L4073)</f>
        <v>5033227.3449920667</v>
      </c>
    </row>
    <row r="4075" spans="1:12" x14ac:dyDescent="0.35">
      <c r="A4075" s="1">
        <v>42481</v>
      </c>
      <c r="B4075" s="16">
        <f>YEAR(TradeDash[[#This Row],[Date]])</f>
        <v>2016</v>
      </c>
      <c r="C4075">
        <v>7912.05</v>
      </c>
      <c r="D4075" s="3">
        <f>IFERROR(TradeDash[[#This Row],[Nifty]]/C4074-1,"")</f>
        <v>-3.4113522221168591E-4</v>
      </c>
      <c r="E4075">
        <f ca="1">IFERROR(AVERAGE(OFFSET(TradeDash[[#This Row],[Returns]],0,0,-n_days))/STDEV(OFFSET(TradeDash[[#This Row],[Returns]],0,0,-n_days)),"")</f>
        <v>0.26485588470005295</v>
      </c>
      <c r="F4075">
        <f ca="1">IFERROR(AVERAGE(OFFSET(TradeDash[[#This Row],[Returns]],0,0,-n_days*2))/STDEV(OFFSET(TradeDash[[#This Row],[Returns]],0,0,-n_days*2)),"")</f>
        <v>0.2549173349204395</v>
      </c>
      <c r="G4075">
        <f ca="1">IF(ISNUMBER(TradeDash[[#This Row],[2n day Sharpe]]),AVERAGE(TradeDash[[#This Row],[n day Sharpe]:[2n day Sharpe]]),"")</f>
        <v>0.25988660981024625</v>
      </c>
      <c r="H4075">
        <f ca="1">IF(ISNUMBER(TradeDash[[#This Row],[Sharpe Average]]),IF(TradeDash[[#This Row],[Sharpe Average]]&gt;$G$1,1,0),"")</f>
        <v>1</v>
      </c>
      <c r="I4075" s="2">
        <f ca="1">IF(ISNUMBER(TradeDash[[#This Row],[Signal]]),MAX(IF(AND(TradeDash[[#This Row],[Signal]]=1,I4074&lt;1),I4074+$E$1,IF(AND(TradeDash[[#This Row],[Signal]]=0,I4074&gt;0),I4074-$E$1,IF(AND(TradeDash[[#This Row],[Signal]]=1,I4074=1),I4074,IF(AND(TradeDash[[#This Row],[Signal]]=0,I4074=0),I4074,0)))),0),"")</f>
        <v>1</v>
      </c>
      <c r="J4075" s="3">
        <f ca="1">IF(ISNUMBER(TradeDash[[#This Row],[Position]]),TradeDash[[#This Row],[Position]]*D4076,"")</f>
        <v>-1.6114660549415571E-3</v>
      </c>
      <c r="K4075" s="7">
        <f ca="1">K4074*IFERROR(1+TradeDash[[#This Row],[Port Return]],1)</f>
        <v>6056917.5940773683</v>
      </c>
      <c r="L4075" s="7">
        <f ca="1">IF(ISNUMBER(TradeDash[[#This Row],[Port Return]]),L4074*(1+TradeDash[[#This Row],[Returns]]),L4074)</f>
        <v>5031510.333863291</v>
      </c>
    </row>
    <row r="4076" spans="1:12" x14ac:dyDescent="0.35">
      <c r="A4076" s="1">
        <v>42482</v>
      </c>
      <c r="B4076" s="16">
        <f>YEAR(TradeDash[[#This Row],[Date]])</f>
        <v>2016</v>
      </c>
      <c r="C4076">
        <v>7899.3</v>
      </c>
      <c r="D4076" s="3">
        <f>IFERROR(TradeDash[[#This Row],[Nifty]]/C4075-1,"")</f>
        <v>-1.6114660549415571E-3</v>
      </c>
      <c r="E4076">
        <f ca="1">IFERROR(AVERAGE(OFFSET(TradeDash[[#This Row],[Returns]],0,0,-n_days))/STDEV(OFFSET(TradeDash[[#This Row],[Returns]],0,0,-n_days)),"")</f>
        <v>0.19996078737133013</v>
      </c>
      <c r="F4076">
        <f ca="1">IFERROR(AVERAGE(OFFSET(TradeDash[[#This Row],[Returns]],0,0,-n_days*2))/STDEV(OFFSET(TradeDash[[#This Row],[Returns]],0,0,-n_days*2)),"")</f>
        <v>0.22554697969893556</v>
      </c>
      <c r="G4076">
        <f ca="1">IF(ISNUMBER(TradeDash[[#This Row],[2n day Sharpe]]),AVERAGE(TradeDash[[#This Row],[n day Sharpe]:[2n day Sharpe]]),"")</f>
        <v>0.21275388353513286</v>
      </c>
      <c r="H4076">
        <f ca="1">IF(ISNUMBER(TradeDash[[#This Row],[Sharpe Average]]),IF(TradeDash[[#This Row],[Sharpe Average]]&gt;$G$1,1,0),"")</f>
        <v>1</v>
      </c>
      <c r="I4076" s="2">
        <f ca="1">IF(ISNUMBER(TradeDash[[#This Row],[Signal]]),MAX(IF(AND(TradeDash[[#This Row],[Signal]]=1,I4075&lt;1),I4075+$E$1,IF(AND(TradeDash[[#This Row],[Signal]]=0,I4075&gt;0),I4075-$E$1,IF(AND(TradeDash[[#This Row],[Signal]]=1,I4075=1),I4075,IF(AND(TradeDash[[#This Row],[Signal]]=0,I4075=0),I4075,0)))),0),"")</f>
        <v>1</v>
      </c>
      <c r="J4076" s="3">
        <f ca="1">IF(ISNUMBER(TradeDash[[#This Row],[Position]]),TradeDash[[#This Row],[Position]]*D4077,"")</f>
        <v>-5.6017621814591356E-3</v>
      </c>
      <c r="K4076" s="7">
        <f ca="1">K4075*IFERROR(1+TradeDash[[#This Row],[Port Return]],1)</f>
        <v>6022988.1821626509</v>
      </c>
      <c r="L4076" s="7">
        <f ca="1">IF(ISNUMBER(TradeDash[[#This Row],[Port Return]]),L4075*(1+TradeDash[[#This Row],[Returns]]),L4075)</f>
        <v>5023402.225755183</v>
      </c>
    </row>
    <row r="4077" spans="1:12" x14ac:dyDescent="0.35">
      <c r="A4077" s="1">
        <v>42485</v>
      </c>
      <c r="B4077" s="16">
        <f>YEAR(TradeDash[[#This Row],[Date]])</f>
        <v>2016</v>
      </c>
      <c r="C4077">
        <v>7855.05</v>
      </c>
      <c r="D4077" s="3">
        <f>IFERROR(TradeDash[[#This Row],[Nifty]]/C4076-1,"")</f>
        <v>-5.6017621814591356E-3</v>
      </c>
      <c r="E4077">
        <f ca="1">IFERROR(AVERAGE(OFFSET(TradeDash[[#This Row],[Returns]],0,0,-n_days))/STDEV(OFFSET(TradeDash[[#This Row],[Returns]],0,0,-n_days)),"")</f>
        <v>0.10641856825391265</v>
      </c>
      <c r="F4077">
        <f ca="1">IFERROR(AVERAGE(OFFSET(TradeDash[[#This Row],[Returns]],0,0,-n_days*2))/STDEV(OFFSET(TradeDash[[#This Row],[Returns]],0,0,-n_days*2)),"")</f>
        <v>0.20477417874682677</v>
      </c>
      <c r="G4077">
        <f ca="1">IF(ISNUMBER(TradeDash[[#This Row],[2n day Sharpe]]),AVERAGE(TradeDash[[#This Row],[n day Sharpe]:[2n day Sharpe]]),"")</f>
        <v>0.1555963735003697</v>
      </c>
      <c r="H4077">
        <f ca="1">IF(ISNUMBER(TradeDash[[#This Row],[Sharpe Average]]),IF(TradeDash[[#This Row],[Sharpe Average]]&gt;$G$1,1,0),"")</f>
        <v>1</v>
      </c>
      <c r="I4077" s="2">
        <f ca="1">IF(ISNUMBER(TradeDash[[#This Row],[Signal]]),MAX(IF(AND(TradeDash[[#This Row],[Signal]]=1,I4076&lt;1),I4076+$E$1,IF(AND(TradeDash[[#This Row],[Signal]]=0,I4076&gt;0),I4076-$E$1,IF(AND(TradeDash[[#This Row],[Signal]]=1,I4076=1),I4076,IF(AND(TradeDash[[#This Row],[Signal]]=0,I4076=0),I4076,0)))),0),"")</f>
        <v>1</v>
      </c>
      <c r="J4077" s="3">
        <f ca="1">IF(ISNUMBER(TradeDash[[#This Row],[Position]]),TradeDash[[#This Row],[Position]]*D4078,"")</f>
        <v>1.3698194155352228E-2</v>
      </c>
      <c r="K4077" s="7">
        <f ca="1">K4076*IFERROR(1+TradeDash[[#This Row],[Port Return]],1)</f>
        <v>6105492.2436773069</v>
      </c>
      <c r="L4077" s="7">
        <f ca="1">IF(ISNUMBER(TradeDash[[#This Row],[Port Return]]),L4076*(1+TradeDash[[#This Row],[Returns]]),L4076)</f>
        <v>4995262.3211446898</v>
      </c>
    </row>
    <row r="4078" spans="1:12" x14ac:dyDescent="0.35">
      <c r="A4078" s="1">
        <v>42486</v>
      </c>
      <c r="B4078" s="16">
        <f>YEAR(TradeDash[[#This Row],[Date]])</f>
        <v>2016</v>
      </c>
      <c r="C4078">
        <v>7962.65</v>
      </c>
      <c r="D4078" s="3">
        <f>IFERROR(TradeDash[[#This Row],[Nifty]]/C4077-1,"")</f>
        <v>1.3698194155352228E-2</v>
      </c>
      <c r="E4078">
        <f ca="1">IFERROR(AVERAGE(OFFSET(TradeDash[[#This Row],[Returns]],0,0,-n_days))/STDEV(OFFSET(TradeDash[[#This Row],[Returns]],0,0,-n_days)),"")</f>
        <v>0.16398522866380744</v>
      </c>
      <c r="F4078">
        <f ca="1">IFERROR(AVERAGE(OFFSET(TradeDash[[#This Row],[Returns]],0,0,-n_days*2))/STDEV(OFFSET(TradeDash[[#This Row],[Returns]],0,0,-n_days*2)),"")</f>
        <v>0.22579128116485145</v>
      </c>
      <c r="G4078">
        <f ca="1">IF(ISNUMBER(TradeDash[[#This Row],[2n day Sharpe]]),AVERAGE(TradeDash[[#This Row],[n day Sharpe]:[2n day Sharpe]]),"")</f>
        <v>0.19488825491432943</v>
      </c>
      <c r="H4078">
        <f ca="1">IF(ISNUMBER(TradeDash[[#This Row],[Sharpe Average]]),IF(TradeDash[[#This Row],[Sharpe Average]]&gt;$G$1,1,0),"")</f>
        <v>1</v>
      </c>
      <c r="I4078" s="2">
        <f ca="1">IF(ISNUMBER(TradeDash[[#This Row],[Signal]]),MAX(IF(AND(TradeDash[[#This Row],[Signal]]=1,I4077&lt;1),I4077+$E$1,IF(AND(TradeDash[[#This Row],[Signal]]=0,I4077&gt;0),I4077-$E$1,IF(AND(TradeDash[[#This Row],[Signal]]=1,I4077=1),I4077,IF(AND(TradeDash[[#This Row],[Signal]]=0,I4077=0),I4077,0)))),0),"")</f>
        <v>1</v>
      </c>
      <c r="J4078" s="3">
        <f ca="1">IF(ISNUMBER(TradeDash[[#This Row],[Position]]),TradeDash[[#This Row],[Position]]*D4079,"")</f>
        <v>2.1663642129190475E-3</v>
      </c>
      <c r="K4078" s="7">
        <f ca="1">K4077*IFERROR(1+TradeDash[[#This Row],[Port Return]],1)</f>
        <v>6118718.9635762647</v>
      </c>
      <c r="L4078" s="7">
        <f ca="1">IF(ISNUMBER(TradeDash[[#This Row],[Port Return]]),L4077*(1+TradeDash[[#This Row],[Returns]]),L4077)</f>
        <v>5063688.394276645</v>
      </c>
    </row>
    <row r="4079" spans="1:12" x14ac:dyDescent="0.35">
      <c r="A4079" s="1">
        <v>42487</v>
      </c>
      <c r="B4079" s="16">
        <f>YEAR(TradeDash[[#This Row],[Date]])</f>
        <v>2016</v>
      </c>
      <c r="C4079">
        <v>7979.9</v>
      </c>
      <c r="D4079" s="3">
        <f>IFERROR(TradeDash[[#This Row],[Nifty]]/C4078-1,"")</f>
        <v>2.1663642129190475E-3</v>
      </c>
      <c r="E4079">
        <f ca="1">IFERROR(AVERAGE(OFFSET(TradeDash[[#This Row],[Returns]],0,0,-n_days))/STDEV(OFFSET(TradeDash[[#This Row],[Returns]],0,0,-n_days)),"")</f>
        <v>0.17393786430799726</v>
      </c>
      <c r="F4079">
        <f ca="1">IFERROR(AVERAGE(OFFSET(TradeDash[[#This Row],[Returns]],0,0,-n_days*2))/STDEV(OFFSET(TradeDash[[#This Row],[Returns]],0,0,-n_days*2)),"")</f>
        <v>0.28293905376984346</v>
      </c>
      <c r="G4079">
        <f ca="1">IF(ISNUMBER(TradeDash[[#This Row],[2n day Sharpe]]),AVERAGE(TradeDash[[#This Row],[n day Sharpe]:[2n day Sharpe]]),"")</f>
        <v>0.22843845903892035</v>
      </c>
      <c r="H4079">
        <f ca="1">IF(ISNUMBER(TradeDash[[#This Row],[Sharpe Average]]),IF(TradeDash[[#This Row],[Sharpe Average]]&gt;$G$1,1,0),"")</f>
        <v>1</v>
      </c>
      <c r="I4079" s="2">
        <f ca="1">IF(ISNUMBER(TradeDash[[#This Row],[Signal]]),MAX(IF(AND(TradeDash[[#This Row],[Signal]]=1,I4078&lt;1),I4078+$E$1,IF(AND(TradeDash[[#This Row],[Signal]]=0,I4078&gt;0),I4078-$E$1,IF(AND(TradeDash[[#This Row],[Signal]]=1,I4078=1),I4078,IF(AND(TradeDash[[#This Row],[Signal]]=0,I4078=0),I4078,0)))),0),"")</f>
        <v>1</v>
      </c>
      <c r="J4079" s="3">
        <f ca="1">IF(ISNUMBER(TradeDash[[#This Row],[Position]]),TradeDash[[#This Row],[Position]]*D4080,"")</f>
        <v>-1.6623015326006518E-2</v>
      </c>
      <c r="K4079" s="7">
        <f ca="1">K4078*IFERROR(1+TradeDash[[#This Row],[Port Return]],1)</f>
        <v>6017007.4044692097</v>
      </c>
      <c r="L4079" s="7">
        <f ca="1">IF(ISNUMBER(TradeDash[[#This Row],[Port Return]]),L4078*(1+TradeDash[[#This Row],[Returns]]),L4078)</f>
        <v>5074658.1875993796</v>
      </c>
    </row>
    <row r="4080" spans="1:12" x14ac:dyDescent="0.35">
      <c r="A4080" s="1">
        <v>42488</v>
      </c>
      <c r="B4080" s="16">
        <f>YEAR(TradeDash[[#This Row],[Date]])</f>
        <v>2016</v>
      </c>
      <c r="C4080">
        <v>7847.25</v>
      </c>
      <c r="D4080" s="3">
        <f>IFERROR(TradeDash[[#This Row],[Nifty]]/C4079-1,"")</f>
        <v>-1.6623015326006518E-2</v>
      </c>
      <c r="E4080">
        <f ca="1">IFERROR(AVERAGE(OFFSET(TradeDash[[#This Row],[Returns]],0,0,-n_days))/STDEV(OFFSET(TradeDash[[#This Row],[Returns]],0,0,-n_days)),"")</f>
        <v>0.15179905484726749</v>
      </c>
      <c r="F4080">
        <f ca="1">IFERROR(AVERAGE(OFFSET(TradeDash[[#This Row],[Returns]],0,0,-n_days*2))/STDEV(OFFSET(TradeDash[[#This Row],[Returns]],0,0,-n_days*2)),"")</f>
        <v>0.26941847430900301</v>
      </c>
      <c r="G4080">
        <f ca="1">IF(ISNUMBER(TradeDash[[#This Row],[2n day Sharpe]]),AVERAGE(TradeDash[[#This Row],[n day Sharpe]:[2n day Sharpe]]),"")</f>
        <v>0.21060876457813527</v>
      </c>
      <c r="H4080">
        <f ca="1">IF(ISNUMBER(TradeDash[[#This Row],[Sharpe Average]]),IF(TradeDash[[#This Row],[Sharpe Average]]&gt;$G$1,1,0),"")</f>
        <v>1</v>
      </c>
      <c r="I4080" s="2">
        <f ca="1">IF(ISNUMBER(TradeDash[[#This Row],[Signal]]),MAX(IF(AND(TradeDash[[#This Row],[Signal]]=1,I4079&lt;1),I4079+$E$1,IF(AND(TradeDash[[#This Row],[Signal]]=0,I4079&gt;0),I4079-$E$1,IF(AND(TradeDash[[#This Row],[Signal]]=1,I4079=1),I4079,IF(AND(TradeDash[[#This Row],[Signal]]=0,I4079=0),I4079,0)))),0),"")</f>
        <v>1</v>
      </c>
      <c r="J4080" s="3">
        <f ca="1">IF(ISNUMBER(TradeDash[[#This Row],[Position]]),TradeDash[[#This Row],[Position]]*D4081,"")</f>
        <v>3.2495460193060488E-4</v>
      </c>
      <c r="K4080" s="7">
        <f ca="1">K4079*IFERROR(1+TradeDash[[#This Row],[Port Return]],1)</f>
        <v>6018962.6587151429</v>
      </c>
      <c r="L4080" s="7">
        <f ca="1">IF(ISNUMBER(TradeDash[[#This Row],[Port Return]]),L4079*(1+TradeDash[[#This Row],[Returns]]),L4079)</f>
        <v>4990302.0667726705</v>
      </c>
    </row>
    <row r="4081" spans="1:12" x14ac:dyDescent="0.35">
      <c r="A4081" s="1">
        <v>42489</v>
      </c>
      <c r="B4081" s="16">
        <f>YEAR(TradeDash[[#This Row],[Date]])</f>
        <v>2016</v>
      </c>
      <c r="C4081">
        <v>7849.8</v>
      </c>
      <c r="D4081" s="3">
        <f>IFERROR(TradeDash[[#This Row],[Nifty]]/C4080-1,"")</f>
        <v>3.2495460193060488E-4</v>
      </c>
      <c r="E4081">
        <f ca="1">IFERROR(AVERAGE(OFFSET(TradeDash[[#This Row],[Returns]],0,0,-n_days))/STDEV(OFFSET(TradeDash[[#This Row],[Returns]],0,0,-n_days)),"")</f>
        <v>0.16560653161393937</v>
      </c>
      <c r="F4081">
        <f ca="1">IFERROR(AVERAGE(OFFSET(TradeDash[[#This Row],[Returns]],0,0,-n_days*2))/STDEV(OFFSET(TradeDash[[#This Row],[Returns]],0,0,-n_days*2)),"")</f>
        <v>0.28936795413422378</v>
      </c>
      <c r="G4081">
        <f ca="1">IF(ISNUMBER(TradeDash[[#This Row],[2n day Sharpe]]),AVERAGE(TradeDash[[#This Row],[n day Sharpe]:[2n day Sharpe]]),"")</f>
        <v>0.22748724287408156</v>
      </c>
      <c r="H4081">
        <f ca="1">IF(ISNUMBER(TradeDash[[#This Row],[Sharpe Average]]),IF(TradeDash[[#This Row],[Sharpe Average]]&gt;$G$1,1,0),"")</f>
        <v>1</v>
      </c>
      <c r="I4081" s="2">
        <f ca="1">IF(ISNUMBER(TradeDash[[#This Row],[Signal]]),MAX(IF(AND(TradeDash[[#This Row],[Signal]]=1,I4080&lt;1),I4080+$E$1,IF(AND(TradeDash[[#This Row],[Signal]]=0,I4080&gt;0),I4080-$E$1,IF(AND(TradeDash[[#This Row],[Signal]]=1,I4080=1),I4080,IF(AND(TradeDash[[#This Row],[Signal]]=0,I4080=0),I4080,0)))),0),"")</f>
        <v>1</v>
      </c>
      <c r="J4081" s="3">
        <f ca="1">IF(ISNUMBER(TradeDash[[#This Row],[Position]]),TradeDash[[#This Row],[Position]]*D4082,"")</f>
        <v>-5.59249917195348E-3</v>
      </c>
      <c r="K4081" s="7">
        <f ca="1">K4080*IFERROR(1+TradeDash[[#This Row],[Port Return]],1)</f>
        <v>5985301.6150302598</v>
      </c>
      <c r="L4081" s="7">
        <f ca="1">IF(ISNUMBER(TradeDash[[#This Row],[Port Return]]),L4080*(1+TradeDash[[#This Row],[Returns]]),L4080)</f>
        <v>4991923.6883942923</v>
      </c>
    </row>
    <row r="4082" spans="1:12" x14ac:dyDescent="0.35">
      <c r="A4082" s="1">
        <v>42492</v>
      </c>
      <c r="B4082" s="16">
        <f>YEAR(TradeDash[[#This Row],[Date]])</f>
        <v>2016</v>
      </c>
      <c r="C4082">
        <v>7805.9</v>
      </c>
      <c r="D4082" s="3">
        <f>IFERROR(TradeDash[[#This Row],[Nifty]]/C4081-1,"")</f>
        <v>-5.59249917195348E-3</v>
      </c>
      <c r="E4082">
        <f ca="1">IFERROR(AVERAGE(OFFSET(TradeDash[[#This Row],[Returns]],0,0,-n_days))/STDEV(OFFSET(TradeDash[[#This Row],[Returns]],0,0,-n_days)),"")</f>
        <v>5.2286581612237266E-2</v>
      </c>
      <c r="F4082">
        <f ca="1">IFERROR(AVERAGE(OFFSET(TradeDash[[#This Row],[Returns]],0,0,-n_days*2))/STDEV(OFFSET(TradeDash[[#This Row],[Returns]],0,0,-n_days*2)),"")</f>
        <v>0.25454771525346603</v>
      </c>
      <c r="G4082">
        <f ca="1">IF(ISNUMBER(TradeDash[[#This Row],[2n day Sharpe]]),AVERAGE(TradeDash[[#This Row],[n day Sharpe]:[2n day Sharpe]]),"")</f>
        <v>0.15341714843285165</v>
      </c>
      <c r="H4082">
        <f ca="1">IF(ISNUMBER(TradeDash[[#This Row],[Sharpe Average]]),IF(TradeDash[[#This Row],[Sharpe Average]]&gt;$G$1,1,0),"")</f>
        <v>1</v>
      </c>
      <c r="I4082" s="2">
        <f ca="1">IF(ISNUMBER(TradeDash[[#This Row],[Signal]]),MAX(IF(AND(TradeDash[[#This Row],[Signal]]=1,I4081&lt;1),I4081+$E$1,IF(AND(TradeDash[[#This Row],[Signal]]=0,I4081&gt;0),I4081-$E$1,IF(AND(TradeDash[[#This Row],[Signal]]=1,I4081=1),I4081,IF(AND(TradeDash[[#This Row],[Signal]]=0,I4081=0),I4081,0)))),0),"")</f>
        <v>1</v>
      </c>
      <c r="J4082" s="3">
        <f ca="1">IF(ISNUMBER(TradeDash[[#This Row],[Position]]),TradeDash[[#This Row],[Position]]*D4083,"")</f>
        <v>-7.5455745013386366E-3</v>
      </c>
      <c r="K4082" s="7">
        <f ca="1">K4081*IFERROR(1+TradeDash[[#This Row],[Port Return]],1)</f>
        <v>5940139.0757810669</v>
      </c>
      <c r="L4082" s="7">
        <f ca="1">IF(ISNUMBER(TradeDash[[#This Row],[Port Return]]),L4081*(1+TradeDash[[#This Row],[Returns]]),L4081)</f>
        <v>4964006.3593004923</v>
      </c>
    </row>
    <row r="4083" spans="1:12" x14ac:dyDescent="0.35">
      <c r="A4083" s="1">
        <v>42493</v>
      </c>
      <c r="B4083" s="16">
        <f>YEAR(TradeDash[[#This Row],[Date]])</f>
        <v>2016</v>
      </c>
      <c r="C4083">
        <v>7747</v>
      </c>
      <c r="D4083" s="3">
        <f>IFERROR(TradeDash[[#This Row],[Nifty]]/C4082-1,"")</f>
        <v>-7.5455745013386366E-3</v>
      </c>
      <c r="E4083">
        <f ca="1">IFERROR(AVERAGE(OFFSET(TradeDash[[#This Row],[Returns]],0,0,-n_days))/STDEV(OFFSET(TradeDash[[#This Row],[Returns]],0,0,-n_days)),"")</f>
        <v>1.0335964092791817E-2</v>
      </c>
      <c r="F4083">
        <f ca="1">IFERROR(AVERAGE(OFFSET(TradeDash[[#This Row],[Returns]],0,0,-n_days*2))/STDEV(OFFSET(TradeDash[[#This Row],[Returns]],0,0,-n_days*2)),"")</f>
        <v>0.25023972112435294</v>
      </c>
      <c r="G4083">
        <f ca="1">IF(ISNUMBER(TradeDash[[#This Row],[2n day Sharpe]]),AVERAGE(TradeDash[[#This Row],[n day Sharpe]:[2n day Sharpe]]),"")</f>
        <v>0.13028784260857237</v>
      </c>
      <c r="H4083">
        <f ca="1">IF(ISNUMBER(TradeDash[[#This Row],[Sharpe Average]]),IF(TradeDash[[#This Row],[Sharpe Average]]&gt;$G$1,1,0),"")</f>
        <v>1</v>
      </c>
      <c r="I4083" s="2">
        <f ca="1">IF(ISNUMBER(TradeDash[[#This Row],[Signal]]),MAX(IF(AND(TradeDash[[#This Row],[Signal]]=1,I4082&lt;1),I4082+$E$1,IF(AND(TradeDash[[#This Row],[Signal]]=0,I4082&gt;0),I4082-$E$1,IF(AND(TradeDash[[#This Row],[Signal]]=1,I4082=1),I4082,IF(AND(TradeDash[[#This Row],[Signal]]=0,I4082=0),I4082,0)))),0),"")</f>
        <v>1</v>
      </c>
      <c r="J4083" s="3">
        <f ca="1">IF(ISNUMBER(TradeDash[[#This Row],[Position]]),TradeDash[[#This Row],[Position]]*D4084,"")</f>
        <v>-5.2213760165225054E-3</v>
      </c>
      <c r="K4083" s="7">
        <f ca="1">K4082*IFERROR(1+TradeDash[[#This Row],[Port Return]],1)</f>
        <v>5909123.3760759756</v>
      </c>
      <c r="L4083" s="7">
        <f ca="1">IF(ISNUMBER(TradeDash[[#This Row],[Port Return]]),L4082*(1+TradeDash[[#This Row],[Returns]]),L4082)</f>
        <v>4926550.0794912716</v>
      </c>
    </row>
    <row r="4084" spans="1:12" x14ac:dyDescent="0.35">
      <c r="A4084" s="1">
        <v>42494</v>
      </c>
      <c r="B4084" s="16">
        <f>YEAR(TradeDash[[#This Row],[Date]])</f>
        <v>2016</v>
      </c>
      <c r="C4084">
        <v>7706.55</v>
      </c>
      <c r="D4084" s="3">
        <f>IFERROR(TradeDash[[#This Row],[Nifty]]/C4083-1,"")</f>
        <v>-5.2213760165225054E-3</v>
      </c>
      <c r="E4084">
        <f ca="1">IFERROR(AVERAGE(OFFSET(TradeDash[[#This Row],[Returns]],0,0,-n_days))/STDEV(OFFSET(TradeDash[[#This Row],[Returns]],0,0,-n_days)),"")</f>
        <v>3.0247383533716488E-4</v>
      </c>
      <c r="F4084">
        <f ca="1">IFERROR(AVERAGE(OFFSET(TradeDash[[#This Row],[Returns]],0,0,-n_days*2))/STDEV(OFFSET(TradeDash[[#This Row],[Returns]],0,0,-n_days*2)),"")</f>
        <v>0.17853639314625525</v>
      </c>
      <c r="G4084">
        <f ca="1">IF(ISNUMBER(TradeDash[[#This Row],[2n day Sharpe]]),AVERAGE(TradeDash[[#This Row],[n day Sharpe]:[2n day Sharpe]]),"")</f>
        <v>8.9419433490796202E-2</v>
      </c>
      <c r="H4084">
        <f ca="1">IF(ISNUMBER(TradeDash[[#This Row],[Sharpe Average]]),IF(TradeDash[[#This Row],[Sharpe Average]]&gt;$G$1,1,0),"")</f>
        <v>1</v>
      </c>
      <c r="I4084" s="2">
        <f ca="1">IF(ISNUMBER(TradeDash[[#This Row],[Signal]]),MAX(IF(AND(TradeDash[[#This Row],[Signal]]=1,I4083&lt;1),I4083+$E$1,IF(AND(TradeDash[[#This Row],[Signal]]=0,I4083&gt;0),I4083-$E$1,IF(AND(TradeDash[[#This Row],[Signal]]=1,I4083=1),I4083,IF(AND(TradeDash[[#This Row],[Signal]]=0,I4083=0),I4083,0)))),0),"")</f>
        <v>1</v>
      </c>
      <c r="J4084" s="3">
        <f ca="1">IF(ISNUMBER(TradeDash[[#This Row],[Position]]),TradeDash[[#This Row],[Position]]*D4085,"")</f>
        <v>3.7565447573817412E-3</v>
      </c>
      <c r="K4084" s="7">
        <f ca="1">K4083*IFERROR(1+TradeDash[[#This Row],[Port Return]],1)</f>
        <v>5931321.262515096</v>
      </c>
      <c r="L4084" s="7">
        <f ca="1">IF(ISNUMBER(TradeDash[[#This Row],[Port Return]]),L4083*(1+TradeDash[[#This Row],[Returns]]),L4083)</f>
        <v>4900826.7090620184</v>
      </c>
    </row>
    <row r="4085" spans="1:12" x14ac:dyDescent="0.35">
      <c r="A4085" s="1">
        <v>42495</v>
      </c>
      <c r="B4085" s="16">
        <f>YEAR(TradeDash[[#This Row],[Date]])</f>
        <v>2016</v>
      </c>
      <c r="C4085">
        <v>7735.5</v>
      </c>
      <c r="D4085" s="3">
        <f>IFERROR(TradeDash[[#This Row],[Nifty]]/C4084-1,"")</f>
        <v>3.7565447573817412E-3</v>
      </c>
      <c r="E4085">
        <f ca="1">IFERROR(AVERAGE(OFFSET(TradeDash[[#This Row],[Returns]],0,0,-n_days))/STDEV(OFFSET(TradeDash[[#This Row],[Returns]],0,0,-n_days)),"")</f>
        <v>-1.0925350077122397E-2</v>
      </c>
      <c r="F4085">
        <f ca="1">IFERROR(AVERAGE(OFFSET(TradeDash[[#This Row],[Returns]],0,0,-n_days*2))/STDEV(OFFSET(TradeDash[[#This Row],[Returns]],0,0,-n_days*2)),"")</f>
        <v>0.1417281643302126</v>
      </c>
      <c r="G4085">
        <f ca="1">IF(ISNUMBER(TradeDash[[#This Row],[2n day Sharpe]]),AVERAGE(TradeDash[[#This Row],[n day Sharpe]:[2n day Sharpe]]),"")</f>
        <v>6.5401407126545102E-2</v>
      </c>
      <c r="H4085">
        <f ca="1">IF(ISNUMBER(TradeDash[[#This Row],[Sharpe Average]]),IF(TradeDash[[#This Row],[Sharpe Average]]&gt;$G$1,1,0),"")</f>
        <v>1</v>
      </c>
      <c r="I4085" s="2">
        <f ca="1">IF(ISNUMBER(TradeDash[[#This Row],[Signal]]),MAX(IF(AND(TradeDash[[#This Row],[Signal]]=1,I4084&lt;1),I4084+$E$1,IF(AND(TradeDash[[#This Row],[Signal]]=0,I4084&gt;0),I4084-$E$1,IF(AND(TradeDash[[#This Row],[Signal]]=1,I4084=1),I4084,IF(AND(TradeDash[[#This Row],[Signal]]=0,I4084=0),I4084,0)))),0),"")</f>
        <v>1</v>
      </c>
      <c r="J4085" s="3">
        <f ca="1">IF(ISNUMBER(TradeDash[[#This Row],[Position]]),TradeDash[[#This Row],[Position]]*D4086,"")</f>
        <v>-2.6501195785666454E-4</v>
      </c>
      <c r="K4085" s="7">
        <f ca="1">K4084*IFERROR(1+TradeDash[[#This Row],[Port Return]],1)</f>
        <v>5929749.3914546398</v>
      </c>
      <c r="L4085" s="7">
        <f ca="1">IF(ISNUMBER(TradeDash[[#This Row],[Port Return]]),L4084*(1+TradeDash[[#This Row],[Returns]]),L4084)</f>
        <v>4919236.8839427819</v>
      </c>
    </row>
    <row r="4086" spans="1:12" x14ac:dyDescent="0.35">
      <c r="A4086" s="1">
        <v>42496</v>
      </c>
      <c r="B4086" s="16">
        <f>YEAR(TradeDash[[#This Row],[Date]])</f>
        <v>2016</v>
      </c>
      <c r="C4086">
        <v>7733.45</v>
      </c>
      <c r="D4086" s="3">
        <f>IFERROR(TradeDash[[#This Row],[Nifty]]/C4085-1,"")</f>
        <v>-2.6501195785666454E-4</v>
      </c>
      <c r="E4086">
        <f ca="1">IFERROR(AVERAGE(OFFSET(TradeDash[[#This Row],[Returns]],0,0,-n_days))/STDEV(OFFSET(TradeDash[[#This Row],[Returns]],0,0,-n_days)),"")</f>
        <v>0.10428323606205625</v>
      </c>
      <c r="F4086">
        <f ca="1">IFERROR(AVERAGE(OFFSET(TradeDash[[#This Row],[Returns]],0,0,-n_days*2))/STDEV(OFFSET(TradeDash[[#This Row],[Returns]],0,0,-n_days*2)),"")</f>
        <v>0.10306629628422954</v>
      </c>
      <c r="G4086">
        <f ca="1">IF(ISNUMBER(TradeDash[[#This Row],[2n day Sharpe]]),AVERAGE(TradeDash[[#This Row],[n day Sharpe]:[2n day Sharpe]]),"")</f>
        <v>0.10367476617314289</v>
      </c>
      <c r="H4086">
        <f ca="1">IF(ISNUMBER(TradeDash[[#This Row],[Sharpe Average]]),IF(TradeDash[[#This Row],[Sharpe Average]]&gt;$G$1,1,0),"")</f>
        <v>1</v>
      </c>
      <c r="I4086" s="2">
        <f ca="1">IF(ISNUMBER(TradeDash[[#This Row],[Signal]]),MAX(IF(AND(TradeDash[[#This Row],[Signal]]=1,I4085&lt;1),I4085+$E$1,IF(AND(TradeDash[[#This Row],[Signal]]=0,I4085&gt;0),I4085-$E$1,IF(AND(TradeDash[[#This Row],[Signal]]=1,I4085=1),I4085,IF(AND(TradeDash[[#This Row],[Signal]]=0,I4085=0),I4085,0)))),0),"")</f>
        <v>1</v>
      </c>
      <c r="J4086" s="3">
        <f ca="1">IF(ISNUMBER(TradeDash[[#This Row],[Position]]),TradeDash[[#This Row],[Position]]*D4087,"")</f>
        <v>1.7146293051613526E-2</v>
      </c>
      <c r="K4086" s="7">
        <f ca="1">K4085*IFERROR(1+TradeDash[[#This Row],[Port Return]],1)</f>
        <v>6031422.6122431485</v>
      </c>
      <c r="L4086" s="7">
        <f ca="1">IF(ISNUMBER(TradeDash[[#This Row],[Port Return]]),L4085*(1+TradeDash[[#This Row],[Returns]]),L4085)</f>
        <v>4917933.2273450075</v>
      </c>
    </row>
    <row r="4087" spans="1:12" x14ac:dyDescent="0.35">
      <c r="A4087" s="1">
        <v>42499</v>
      </c>
      <c r="B4087" s="16">
        <f>YEAR(TradeDash[[#This Row],[Date]])</f>
        <v>2016</v>
      </c>
      <c r="C4087">
        <v>7866.05</v>
      </c>
      <c r="D4087" s="3">
        <f>IFERROR(TradeDash[[#This Row],[Nifty]]/C4086-1,"")</f>
        <v>1.7146293051613526E-2</v>
      </c>
      <c r="E4087">
        <f ca="1">IFERROR(AVERAGE(OFFSET(TradeDash[[#This Row],[Returns]],0,0,-n_days))/STDEV(OFFSET(TradeDash[[#This Row],[Returns]],0,0,-n_days)),"")</f>
        <v>0.18081956207568159</v>
      </c>
      <c r="F4087">
        <f ca="1">IFERROR(AVERAGE(OFFSET(TradeDash[[#This Row],[Returns]],0,0,-n_days*2))/STDEV(OFFSET(TradeDash[[#This Row],[Returns]],0,0,-n_days*2)),"")</f>
        <v>0.142953718089986</v>
      </c>
      <c r="G4087">
        <f ca="1">IF(ISNUMBER(TradeDash[[#This Row],[2n day Sharpe]]),AVERAGE(TradeDash[[#This Row],[n day Sharpe]:[2n day Sharpe]]),"")</f>
        <v>0.16188664008283379</v>
      </c>
      <c r="H4087">
        <f ca="1">IF(ISNUMBER(TradeDash[[#This Row],[Sharpe Average]]),IF(TradeDash[[#This Row],[Sharpe Average]]&gt;$G$1,1,0),"")</f>
        <v>1</v>
      </c>
      <c r="I4087" s="2">
        <f ca="1">IF(ISNUMBER(TradeDash[[#This Row],[Signal]]),MAX(IF(AND(TradeDash[[#This Row],[Signal]]=1,I4086&lt;1),I4086+$E$1,IF(AND(TradeDash[[#This Row],[Signal]]=0,I4086&gt;0),I4086-$E$1,IF(AND(TradeDash[[#This Row],[Signal]]=1,I4086=1),I4086,IF(AND(TradeDash[[#This Row],[Signal]]=0,I4086=0),I4086,0)))),0),"")</f>
        <v>1</v>
      </c>
      <c r="J4087" s="3">
        <f ca="1">IF(ISNUMBER(TradeDash[[#This Row],[Position]]),TradeDash[[#This Row],[Position]]*D4088,"")</f>
        <v>2.7650472600606602E-3</v>
      </c>
      <c r="K4087" s="7">
        <f ca="1">K4086*IFERROR(1+TradeDash[[#This Row],[Port Return]],1)</f>
        <v>6048099.7808113992</v>
      </c>
      <c r="L4087" s="7">
        <f ca="1">IF(ISNUMBER(TradeDash[[#This Row],[Port Return]]),L4086*(1+TradeDash[[#This Row],[Returns]]),L4086)</f>
        <v>5002257.5516693322</v>
      </c>
    </row>
    <row r="4088" spans="1:12" x14ac:dyDescent="0.35">
      <c r="A4088" s="1">
        <v>42500</v>
      </c>
      <c r="B4088" s="16">
        <f>YEAR(TradeDash[[#This Row],[Date]])</f>
        <v>2016</v>
      </c>
      <c r="C4088">
        <v>7887.8</v>
      </c>
      <c r="D4088" s="3">
        <f>IFERROR(TradeDash[[#This Row],[Nifty]]/C4087-1,"")</f>
        <v>2.7650472600606602E-3</v>
      </c>
      <c r="E4088">
        <f ca="1">IFERROR(AVERAGE(OFFSET(TradeDash[[#This Row],[Returns]],0,0,-n_days))/STDEV(OFFSET(TradeDash[[#This Row],[Returns]],0,0,-n_days)),"")</f>
        <v>0.25355816269165371</v>
      </c>
      <c r="F4088">
        <f ca="1">IFERROR(AVERAGE(OFFSET(TradeDash[[#This Row],[Returns]],0,0,-n_days*2))/STDEV(OFFSET(TradeDash[[#This Row],[Returns]],0,0,-n_days*2)),"")</f>
        <v>0.15068379494276327</v>
      </c>
      <c r="G4088">
        <f ca="1">IF(ISNUMBER(TradeDash[[#This Row],[2n day Sharpe]]),AVERAGE(TradeDash[[#This Row],[n day Sharpe]:[2n day Sharpe]]),"")</f>
        <v>0.20212097881720847</v>
      </c>
      <c r="H4088">
        <f ca="1">IF(ISNUMBER(TradeDash[[#This Row],[Sharpe Average]]),IF(TradeDash[[#This Row],[Sharpe Average]]&gt;$G$1,1,0),"")</f>
        <v>1</v>
      </c>
      <c r="I4088" s="2">
        <f ca="1">IF(ISNUMBER(TradeDash[[#This Row],[Signal]]),MAX(IF(AND(TradeDash[[#This Row],[Signal]]=1,I4087&lt;1),I4087+$E$1,IF(AND(TradeDash[[#This Row],[Signal]]=0,I4087&gt;0),I4087-$E$1,IF(AND(TradeDash[[#This Row],[Signal]]=1,I4087=1),I4087,IF(AND(TradeDash[[#This Row],[Signal]]=0,I4087=0),I4087,0)))),0),"")</f>
        <v>1</v>
      </c>
      <c r="J4088" s="3">
        <f ca="1">IF(ISNUMBER(TradeDash[[#This Row],[Position]]),TradeDash[[#This Row],[Position]]*D4089,"")</f>
        <v>-4.9380055275235479E-3</v>
      </c>
      <c r="K4088" s="7">
        <f ca="1">K4087*IFERROR(1+TradeDash[[#This Row],[Port Return]],1)</f>
        <v>6018234.2306627389</v>
      </c>
      <c r="L4088" s="7">
        <f ca="1">IF(ISNUMBER(TradeDash[[#This Row],[Port Return]]),L4087*(1+TradeDash[[#This Row],[Returns]]),L4087)</f>
        <v>5016089.0302066933</v>
      </c>
    </row>
    <row r="4089" spans="1:12" x14ac:dyDescent="0.35">
      <c r="A4089" s="1">
        <v>42501</v>
      </c>
      <c r="B4089" s="16">
        <f>YEAR(TradeDash[[#This Row],[Date]])</f>
        <v>2016</v>
      </c>
      <c r="C4089">
        <v>7848.85</v>
      </c>
      <c r="D4089" s="3">
        <f>IFERROR(TradeDash[[#This Row],[Nifty]]/C4088-1,"")</f>
        <v>-4.9380055275235479E-3</v>
      </c>
      <c r="E4089">
        <f ca="1">IFERROR(AVERAGE(OFFSET(TradeDash[[#This Row],[Returns]],0,0,-n_days))/STDEV(OFFSET(TradeDash[[#This Row],[Returns]],0,0,-n_days)),"")</f>
        <v>0.21575468447972973</v>
      </c>
      <c r="F4089">
        <f ca="1">IFERROR(AVERAGE(OFFSET(TradeDash[[#This Row],[Returns]],0,0,-n_days*2))/STDEV(OFFSET(TradeDash[[#This Row],[Returns]],0,0,-n_days*2)),"")</f>
        <v>0.11931069418217806</v>
      </c>
      <c r="G4089">
        <f ca="1">IF(ISNUMBER(TradeDash[[#This Row],[2n day Sharpe]]),AVERAGE(TradeDash[[#This Row],[n day Sharpe]:[2n day Sharpe]]),"")</f>
        <v>0.16753268933095389</v>
      </c>
      <c r="H4089">
        <f ca="1">IF(ISNUMBER(TradeDash[[#This Row],[Sharpe Average]]),IF(TradeDash[[#This Row],[Sharpe Average]]&gt;$G$1,1,0),"")</f>
        <v>1</v>
      </c>
      <c r="I4089" s="2">
        <f ca="1">IF(ISNUMBER(TradeDash[[#This Row],[Signal]]),MAX(IF(AND(TradeDash[[#This Row],[Signal]]=1,I4088&lt;1),I4088+$E$1,IF(AND(TradeDash[[#This Row],[Signal]]=0,I4088&gt;0),I4088-$E$1,IF(AND(TradeDash[[#This Row],[Signal]]=1,I4088=1),I4088,IF(AND(TradeDash[[#This Row],[Signal]]=0,I4088=0),I4088,0)))),0),"")</f>
        <v>1</v>
      </c>
      <c r="J4089" s="3">
        <f ca="1">IF(ISNUMBER(TradeDash[[#This Row],[Position]]),TradeDash[[#This Row],[Position]]*D4090,"")</f>
        <v>6.5678411487031241E-3</v>
      </c>
      <c r="K4089" s="7">
        <f ca="1">K4088*IFERROR(1+TradeDash[[#This Row],[Port Return]],1)</f>
        <v>6057761.0370854195</v>
      </c>
      <c r="L4089" s="7">
        <f ca="1">IF(ISNUMBER(TradeDash[[#This Row],[Port Return]]),L4088*(1+TradeDash[[#This Row],[Returns]]),L4088)</f>
        <v>4991319.554848982</v>
      </c>
    </row>
    <row r="4090" spans="1:12" x14ac:dyDescent="0.35">
      <c r="A4090" s="1">
        <v>42502</v>
      </c>
      <c r="B4090" s="16">
        <f>YEAR(TradeDash[[#This Row],[Date]])</f>
        <v>2016</v>
      </c>
      <c r="C4090">
        <v>7900.4</v>
      </c>
      <c r="D4090" s="3">
        <f>IFERROR(TradeDash[[#This Row],[Nifty]]/C4089-1,"")</f>
        <v>6.5678411487031241E-3</v>
      </c>
      <c r="E4090">
        <f ca="1">IFERROR(AVERAGE(OFFSET(TradeDash[[#This Row],[Returns]],0,0,-n_days))/STDEV(OFFSET(TradeDash[[#This Row],[Returns]],0,0,-n_days)),"")</f>
        <v>0.17648056413079596</v>
      </c>
      <c r="F4090">
        <f ca="1">IFERROR(AVERAGE(OFFSET(TradeDash[[#This Row],[Returns]],0,0,-n_days*2))/STDEV(OFFSET(TradeDash[[#This Row],[Returns]],0,0,-n_days*2)),"")</f>
        <v>0.15510607924759023</v>
      </c>
      <c r="G4090">
        <f ca="1">IF(ISNUMBER(TradeDash[[#This Row],[2n day Sharpe]]),AVERAGE(TradeDash[[#This Row],[n day Sharpe]:[2n day Sharpe]]),"")</f>
        <v>0.16579332168919308</v>
      </c>
      <c r="H4090">
        <f ca="1">IF(ISNUMBER(TradeDash[[#This Row],[Sharpe Average]]),IF(TradeDash[[#This Row],[Sharpe Average]]&gt;$G$1,1,0),"")</f>
        <v>1</v>
      </c>
      <c r="I4090" s="2">
        <f ca="1">IF(ISNUMBER(TradeDash[[#This Row],[Signal]]),MAX(IF(AND(TradeDash[[#This Row],[Signal]]=1,I4089&lt;1),I4089+$E$1,IF(AND(TradeDash[[#This Row],[Signal]]=0,I4089&gt;0),I4089-$E$1,IF(AND(TradeDash[[#This Row],[Signal]]=1,I4089=1),I4089,IF(AND(TradeDash[[#This Row],[Signal]]=0,I4089=0),I4089,0)))),0),"")</f>
        <v>1</v>
      </c>
      <c r="J4090" s="3">
        <f ca="1">IF(ISNUMBER(TradeDash[[#This Row],[Position]]),TradeDash[[#This Row],[Position]]*D4091,"")</f>
        <v>-1.0822236848767153E-2</v>
      </c>
      <c r="K4090" s="7">
        <f ca="1">K4089*IFERROR(1+TradeDash[[#This Row],[Port Return]],1)</f>
        <v>5992202.5123688476</v>
      </c>
      <c r="L4090" s="7">
        <f ca="1">IF(ISNUMBER(TradeDash[[#This Row],[Port Return]]),L4089*(1+TradeDash[[#This Row],[Returns]]),L4089)</f>
        <v>5024101.7488076454</v>
      </c>
    </row>
    <row r="4091" spans="1:12" x14ac:dyDescent="0.35">
      <c r="A4091" s="1">
        <v>42503</v>
      </c>
      <c r="B4091" s="16">
        <f>YEAR(TradeDash[[#This Row],[Date]])</f>
        <v>2016</v>
      </c>
      <c r="C4091">
        <v>7814.9</v>
      </c>
      <c r="D4091" s="3">
        <f>IFERROR(TradeDash[[#This Row],[Nifty]]/C4090-1,"")</f>
        <v>-1.0822236848767153E-2</v>
      </c>
      <c r="E4091">
        <f ca="1">IFERROR(AVERAGE(OFFSET(TradeDash[[#This Row],[Returns]],0,0,-n_days))/STDEV(OFFSET(TradeDash[[#This Row],[Returns]],0,0,-n_days)),"")</f>
        <v>8.0753251540628831E-2</v>
      </c>
      <c r="F4091">
        <f ca="1">IFERROR(AVERAGE(OFFSET(TradeDash[[#This Row],[Returns]],0,0,-n_days*2))/STDEV(OFFSET(TradeDash[[#This Row],[Returns]],0,0,-n_days*2)),"")</f>
        <v>0.11331627600661132</v>
      </c>
      <c r="G4091">
        <f ca="1">IF(ISNUMBER(TradeDash[[#This Row],[2n day Sharpe]]),AVERAGE(TradeDash[[#This Row],[n day Sharpe]:[2n day Sharpe]]),"")</f>
        <v>9.7034763773620081E-2</v>
      </c>
      <c r="H4091">
        <f ca="1">IF(ISNUMBER(TradeDash[[#This Row],[Sharpe Average]]),IF(TradeDash[[#This Row],[Sharpe Average]]&gt;$G$1,1,0),"")</f>
        <v>1</v>
      </c>
      <c r="I4091" s="2">
        <f ca="1">IF(ISNUMBER(TradeDash[[#This Row],[Signal]]),MAX(IF(AND(TradeDash[[#This Row],[Signal]]=1,I4090&lt;1),I4090+$E$1,IF(AND(TradeDash[[#This Row],[Signal]]=0,I4090&gt;0),I4090-$E$1,IF(AND(TradeDash[[#This Row],[Signal]]=1,I4090=1),I4090,IF(AND(TradeDash[[#This Row],[Signal]]=0,I4090=0),I4090,0)))),0),"")</f>
        <v>1</v>
      </c>
      <c r="J4091" s="3">
        <f ca="1">IF(ISNUMBER(TradeDash[[#This Row],[Position]]),TradeDash[[#This Row],[Position]]*D4092,"")</f>
        <v>5.8669976583194394E-3</v>
      </c>
      <c r="K4091" s="7">
        <f ca="1">K4090*IFERROR(1+TradeDash[[#This Row],[Port Return]],1)</f>
        <v>6027358.7504770914</v>
      </c>
      <c r="L4091" s="7">
        <f ca="1">IF(ISNUMBER(TradeDash[[#This Row],[Port Return]]),L4090*(1+TradeDash[[#This Row],[Returns]]),L4090)</f>
        <v>4969729.7297297437</v>
      </c>
    </row>
    <row r="4092" spans="1:12" x14ac:dyDescent="0.35">
      <c r="A4092" s="1">
        <v>42506</v>
      </c>
      <c r="B4092" s="16">
        <f>YEAR(TradeDash[[#This Row],[Date]])</f>
        <v>2016</v>
      </c>
      <c r="C4092">
        <v>7860.75</v>
      </c>
      <c r="D4092" s="3">
        <f>IFERROR(TradeDash[[#This Row],[Nifty]]/C4091-1,"")</f>
        <v>5.8669976583194394E-3</v>
      </c>
      <c r="E4092">
        <f ca="1">IFERROR(AVERAGE(OFFSET(TradeDash[[#This Row],[Returns]],0,0,-n_days))/STDEV(OFFSET(TradeDash[[#This Row],[Returns]],0,0,-n_days)),"")</f>
        <v>1.198470626820348E-2</v>
      </c>
      <c r="F4092">
        <f ca="1">IFERROR(AVERAGE(OFFSET(TradeDash[[#This Row],[Returns]],0,0,-n_days*2))/STDEV(OFFSET(TradeDash[[#This Row],[Returns]],0,0,-n_days*2)),"")</f>
        <v>0.11868381027478217</v>
      </c>
      <c r="G4092">
        <f ca="1">IF(ISNUMBER(TradeDash[[#This Row],[2n day Sharpe]]),AVERAGE(TradeDash[[#This Row],[n day Sharpe]:[2n day Sharpe]]),"")</f>
        <v>6.5334258271492821E-2</v>
      </c>
      <c r="H4092">
        <f ca="1">IF(ISNUMBER(TradeDash[[#This Row],[Sharpe Average]]),IF(TradeDash[[#This Row],[Sharpe Average]]&gt;$G$1,1,0),"")</f>
        <v>1</v>
      </c>
      <c r="I4092" s="2">
        <f ca="1">IF(ISNUMBER(TradeDash[[#This Row],[Signal]]),MAX(IF(AND(TradeDash[[#This Row],[Signal]]=1,I4091&lt;1),I4091+$E$1,IF(AND(TradeDash[[#This Row],[Signal]]=0,I4091&gt;0),I4091-$E$1,IF(AND(TradeDash[[#This Row],[Signal]]=1,I4091=1),I4091,IF(AND(TradeDash[[#This Row],[Signal]]=0,I4091=0),I4091,0)))),0),"")</f>
        <v>1</v>
      </c>
      <c r="J4092" s="3">
        <f ca="1">IF(ISNUMBER(TradeDash[[#This Row],[Position]]),TradeDash[[#This Row],[Position]]*D4093,"")</f>
        <v>3.816429729987636E-3</v>
      </c>
      <c r="K4092" s="7">
        <f ca="1">K4091*IFERROR(1+TradeDash[[#This Row],[Port Return]],1)</f>
        <v>6050361.741605713</v>
      </c>
      <c r="L4092" s="7">
        <f ca="1">IF(ISNUMBER(TradeDash[[#This Row],[Port Return]]),L4091*(1+TradeDash[[#This Row],[Returns]]),L4091)</f>
        <v>4998887.1224165484</v>
      </c>
    </row>
    <row r="4093" spans="1:12" x14ac:dyDescent="0.35">
      <c r="A4093" s="1">
        <v>42507</v>
      </c>
      <c r="B4093" s="16">
        <f>YEAR(TradeDash[[#This Row],[Date]])</f>
        <v>2016</v>
      </c>
      <c r="C4093">
        <v>7890.75</v>
      </c>
      <c r="D4093" s="3">
        <f>IFERROR(TradeDash[[#This Row],[Nifty]]/C4092-1,"")</f>
        <v>3.816429729987636E-3</v>
      </c>
      <c r="E4093">
        <f ca="1">IFERROR(AVERAGE(OFFSET(TradeDash[[#This Row],[Returns]],0,0,-n_days))/STDEV(OFFSET(TradeDash[[#This Row],[Returns]],0,0,-n_days)),"")</f>
        <v>-1.5608928525743682E-2</v>
      </c>
      <c r="F4093">
        <f ca="1">IFERROR(AVERAGE(OFFSET(TradeDash[[#This Row],[Returns]],0,0,-n_days*2))/STDEV(OFFSET(TradeDash[[#This Row],[Returns]],0,0,-n_days*2)),"")</f>
        <v>0.16058758137452159</v>
      </c>
      <c r="G4093">
        <f ca="1">IF(ISNUMBER(TradeDash[[#This Row],[2n day Sharpe]]),AVERAGE(TradeDash[[#This Row],[n day Sharpe]:[2n day Sharpe]]),"")</f>
        <v>7.2489326424388947E-2</v>
      </c>
      <c r="H4093">
        <f ca="1">IF(ISNUMBER(TradeDash[[#This Row],[Sharpe Average]]),IF(TradeDash[[#This Row],[Sharpe Average]]&gt;$G$1,1,0),"")</f>
        <v>1</v>
      </c>
      <c r="I4093" s="2">
        <f ca="1">IF(ISNUMBER(TradeDash[[#This Row],[Signal]]),MAX(IF(AND(TradeDash[[#This Row],[Signal]]=1,I4092&lt;1),I4092+$E$1,IF(AND(TradeDash[[#This Row],[Signal]]=0,I4092&gt;0),I4092-$E$1,IF(AND(TradeDash[[#This Row],[Signal]]=1,I4092=1),I4092,IF(AND(TradeDash[[#This Row],[Signal]]=0,I4092=0),I4092,0)))),0),"")</f>
        <v>1</v>
      </c>
      <c r="J4093" s="3">
        <f ca="1">IF(ISNUMBER(TradeDash[[#This Row],[Position]]),TradeDash[[#This Row],[Position]]*D4094,"")</f>
        <v>-2.6106517124481199E-3</v>
      </c>
      <c r="K4093" s="7">
        <f ca="1">K4092*IFERROR(1+TradeDash[[#This Row],[Port Return]],1)</f>
        <v>6034566.3543640599</v>
      </c>
      <c r="L4093" s="7">
        <f ca="1">IF(ISNUMBER(TradeDash[[#This Row],[Port Return]]),L4092*(1+TradeDash[[#This Row],[Returns]]),L4092)</f>
        <v>5017965.0238473909</v>
      </c>
    </row>
    <row r="4094" spans="1:12" x14ac:dyDescent="0.35">
      <c r="A4094" s="1">
        <v>42508</v>
      </c>
      <c r="B4094" s="16">
        <f>YEAR(TradeDash[[#This Row],[Date]])</f>
        <v>2016</v>
      </c>
      <c r="C4094">
        <v>7870.15</v>
      </c>
      <c r="D4094" s="3">
        <f>IFERROR(TradeDash[[#This Row],[Nifty]]/C4093-1,"")</f>
        <v>-2.6106517124481199E-3</v>
      </c>
      <c r="E4094">
        <f ca="1">IFERROR(AVERAGE(OFFSET(TradeDash[[#This Row],[Returns]],0,0,-n_days))/STDEV(OFFSET(TradeDash[[#This Row],[Returns]],0,0,-n_days)),"")</f>
        <v>-3.2220995319040741E-2</v>
      </c>
      <c r="F4094">
        <f ca="1">IFERROR(AVERAGE(OFFSET(TradeDash[[#This Row],[Returns]],0,0,-n_days*2))/STDEV(OFFSET(TradeDash[[#This Row],[Returns]],0,0,-n_days*2)),"")</f>
        <v>0.13904496030422539</v>
      </c>
      <c r="G4094">
        <f ca="1">IF(ISNUMBER(TradeDash[[#This Row],[2n day Sharpe]]),AVERAGE(TradeDash[[#This Row],[n day Sharpe]:[2n day Sharpe]]),"")</f>
        <v>5.3411982492592325E-2</v>
      </c>
      <c r="H4094">
        <f ca="1">IF(ISNUMBER(TradeDash[[#This Row],[Sharpe Average]]),IF(TradeDash[[#This Row],[Sharpe Average]]&gt;$G$1,1,0),"")</f>
        <v>1</v>
      </c>
      <c r="I4094" s="2">
        <f ca="1">IF(ISNUMBER(TradeDash[[#This Row],[Signal]]),MAX(IF(AND(TradeDash[[#This Row],[Signal]]=1,I4093&lt;1),I4093+$E$1,IF(AND(TradeDash[[#This Row],[Signal]]=0,I4093&gt;0),I4093-$E$1,IF(AND(TradeDash[[#This Row],[Signal]]=1,I4093=1),I4093,IF(AND(TradeDash[[#This Row],[Signal]]=0,I4093=0),I4093,0)))),0),"")</f>
        <v>1</v>
      </c>
      <c r="J4094" s="3">
        <f ca="1">IF(ISNUMBER(TradeDash[[#This Row],[Position]]),TradeDash[[#This Row],[Position]]*D4095,"")</f>
        <v>-1.1022661575700643E-2</v>
      </c>
      <c r="K4094" s="7">
        <f ca="1">K4093*IFERROR(1+TradeDash[[#This Row],[Port Return]],1)</f>
        <v>5968049.371683795</v>
      </c>
      <c r="L4094" s="7">
        <f ca="1">IF(ISNUMBER(TradeDash[[#This Row],[Port Return]]),L4093*(1+TradeDash[[#This Row],[Returns]]),L4093)</f>
        <v>5004864.8648648793</v>
      </c>
    </row>
    <row r="4095" spans="1:12" x14ac:dyDescent="0.35">
      <c r="A4095" s="1">
        <v>42509</v>
      </c>
      <c r="B4095" s="16">
        <f>YEAR(TradeDash[[#This Row],[Date]])</f>
        <v>2016</v>
      </c>
      <c r="C4095">
        <v>7783.4</v>
      </c>
      <c r="D4095" s="3">
        <f>IFERROR(TradeDash[[#This Row],[Nifty]]/C4094-1,"")</f>
        <v>-1.1022661575700643E-2</v>
      </c>
      <c r="E4095">
        <f ca="1">IFERROR(AVERAGE(OFFSET(TradeDash[[#This Row],[Returns]],0,0,-n_days))/STDEV(OFFSET(TradeDash[[#This Row],[Returns]],0,0,-n_days)),"")</f>
        <v>-9.5784160536118421E-2</v>
      </c>
      <c r="F4095">
        <f ca="1">IFERROR(AVERAGE(OFFSET(TradeDash[[#This Row],[Returns]],0,0,-n_days*2))/STDEV(OFFSET(TradeDash[[#This Row],[Returns]],0,0,-n_days*2)),"")</f>
        <v>0.10091416317540804</v>
      </c>
      <c r="G4095">
        <f ca="1">IF(ISNUMBER(TradeDash[[#This Row],[2n day Sharpe]]),AVERAGE(TradeDash[[#This Row],[n day Sharpe]:[2n day Sharpe]]),"")</f>
        <v>2.5650013196448079E-3</v>
      </c>
      <c r="H4095">
        <f ca="1">IF(ISNUMBER(TradeDash[[#This Row],[Sharpe Average]]),IF(TradeDash[[#This Row],[Sharpe Average]]&gt;$G$1,1,0),"")</f>
        <v>1</v>
      </c>
      <c r="I4095" s="2">
        <f ca="1">IF(ISNUMBER(TradeDash[[#This Row],[Signal]]),MAX(IF(AND(TradeDash[[#This Row],[Signal]]=1,I4094&lt;1),I4094+$E$1,IF(AND(TradeDash[[#This Row],[Signal]]=0,I4094&gt;0),I4094-$E$1,IF(AND(TradeDash[[#This Row],[Signal]]=1,I4094=1),I4094,IF(AND(TradeDash[[#This Row],[Signal]]=0,I4094=0),I4094,0)))),0),"")</f>
        <v>1</v>
      </c>
      <c r="J4095" s="3">
        <f ca="1">IF(ISNUMBER(TradeDash[[#This Row],[Position]]),TradeDash[[#This Row],[Position]]*D4096,"")</f>
        <v>-4.3297273685021231E-3</v>
      </c>
      <c r="K4095" s="7">
        <f ca="1">K4094*IFERROR(1+TradeDash[[#This Row],[Port Return]],1)</f>
        <v>5942209.3449826436</v>
      </c>
      <c r="L4095" s="7">
        <f ca="1">IF(ISNUMBER(TradeDash[[#This Row],[Port Return]]),L4094*(1+TradeDash[[#This Row],[Returns]]),L4094)</f>
        <v>4949697.9332273593</v>
      </c>
    </row>
    <row r="4096" spans="1:12" x14ac:dyDescent="0.35">
      <c r="A4096" s="1">
        <v>42510</v>
      </c>
      <c r="B4096" s="16">
        <f>YEAR(TradeDash[[#This Row],[Date]])</f>
        <v>2016</v>
      </c>
      <c r="C4096">
        <v>7749.7</v>
      </c>
      <c r="D4096" s="3">
        <f>IFERROR(TradeDash[[#This Row],[Nifty]]/C4095-1,"")</f>
        <v>-4.3297273685021231E-3</v>
      </c>
      <c r="E4096">
        <f ca="1">IFERROR(AVERAGE(OFFSET(TradeDash[[#This Row],[Returns]],0,0,-n_days))/STDEV(OFFSET(TradeDash[[#This Row],[Returns]],0,0,-n_days)),"")</f>
        <v>-0.11182017812467664</v>
      </c>
      <c r="F4096">
        <f ca="1">IFERROR(AVERAGE(OFFSET(TradeDash[[#This Row],[Returns]],0,0,-n_days*2))/STDEV(OFFSET(TradeDash[[#This Row],[Returns]],0,0,-n_days*2)),"")</f>
        <v>5.6800945504929992E-2</v>
      </c>
      <c r="G4096">
        <f ca="1">IF(ISNUMBER(TradeDash[[#This Row],[2n day Sharpe]]),AVERAGE(TradeDash[[#This Row],[n day Sharpe]:[2n day Sharpe]]),"")</f>
        <v>-2.7509616309873322E-2</v>
      </c>
      <c r="H4096">
        <f ca="1">IF(ISNUMBER(TradeDash[[#This Row],[Sharpe Average]]),IF(TradeDash[[#This Row],[Sharpe Average]]&gt;$G$1,1,0),"")</f>
        <v>0</v>
      </c>
      <c r="I4096" s="2">
        <f ca="1">IF(ISNUMBER(TradeDash[[#This Row],[Signal]]),MAX(IF(AND(TradeDash[[#This Row],[Signal]]=1,I4095&lt;1),I4095+$E$1,IF(AND(TradeDash[[#This Row],[Signal]]=0,I4095&gt;0),I4095-$E$1,IF(AND(TradeDash[[#This Row],[Signal]]=1,I4095=1),I4095,IF(AND(TradeDash[[#This Row],[Signal]]=0,I4095=0),I4095,0)))),0),"")</f>
        <v>0.8</v>
      </c>
      <c r="J4096" s="3">
        <f ca="1">IF(ISNUMBER(TradeDash[[#This Row],[Position]]),TradeDash[[#This Row],[Position]]*D4097,"")</f>
        <v>-1.9252358155799065E-3</v>
      </c>
      <c r="K4096" s="7">
        <f ca="1">K4095*IFERROR(1+TradeDash[[#This Row],[Port Return]],1)</f>
        <v>5930769.1907280097</v>
      </c>
      <c r="L4096" s="7">
        <f ca="1">IF(ISNUMBER(TradeDash[[#This Row],[Port Return]]),L4095*(1+TradeDash[[#This Row],[Returns]]),L4095)</f>
        <v>4928267.0906200465</v>
      </c>
    </row>
    <row r="4097" spans="1:12" x14ac:dyDescent="0.35">
      <c r="A4097" s="1">
        <v>42513</v>
      </c>
      <c r="B4097" s="16">
        <f>YEAR(TradeDash[[#This Row],[Date]])</f>
        <v>2016</v>
      </c>
      <c r="C4097">
        <v>7731.05</v>
      </c>
      <c r="D4097" s="3">
        <f>IFERROR(TradeDash[[#This Row],[Nifty]]/C4096-1,"")</f>
        <v>-2.4065447694748832E-3</v>
      </c>
      <c r="E4097">
        <f ca="1">IFERROR(AVERAGE(OFFSET(TradeDash[[#This Row],[Returns]],0,0,-n_days))/STDEV(OFFSET(TradeDash[[#This Row],[Returns]],0,0,-n_days)),"")</f>
        <v>-9.3199069567771756E-2</v>
      </c>
      <c r="F4097">
        <f ca="1">IFERROR(AVERAGE(OFFSET(TradeDash[[#This Row],[Returns]],0,0,-n_days*2))/STDEV(OFFSET(TradeDash[[#This Row],[Returns]],0,0,-n_days*2)),"")</f>
        <v>1.4145198339595677E-2</v>
      </c>
      <c r="G4097">
        <f ca="1">IF(ISNUMBER(TradeDash[[#This Row],[2n day Sharpe]]),AVERAGE(TradeDash[[#This Row],[n day Sharpe]:[2n day Sharpe]]),"")</f>
        <v>-3.9526935614088037E-2</v>
      </c>
      <c r="H4097">
        <f ca="1">IF(ISNUMBER(TradeDash[[#This Row],[Sharpe Average]]),IF(TradeDash[[#This Row],[Sharpe Average]]&gt;$G$1,1,0),"")</f>
        <v>0</v>
      </c>
      <c r="I4097" s="2">
        <f ca="1">IF(ISNUMBER(TradeDash[[#This Row],[Signal]]),MAX(IF(AND(TradeDash[[#This Row],[Signal]]=1,I4096&lt;1),I4096+$E$1,IF(AND(TradeDash[[#This Row],[Signal]]=0,I4096&gt;0),I4096-$E$1,IF(AND(TradeDash[[#This Row],[Signal]]=1,I4096=1),I4096,IF(AND(TradeDash[[#This Row],[Signal]]=0,I4096=0),I4096,0)))),0),"")</f>
        <v>0.60000000000000009</v>
      </c>
      <c r="J4097" s="3">
        <f ca="1">IF(ISNUMBER(TradeDash[[#This Row],[Position]]),TradeDash[[#This Row],[Position]]*D4098,"")</f>
        <v>1.3814423655260646E-3</v>
      </c>
      <c r="K4097" s="7">
        <f ca="1">K4096*IFERROR(1+TradeDash[[#This Row],[Port Return]],1)</f>
        <v>5938962.2065482382</v>
      </c>
      <c r="L4097" s="7">
        <f ca="1">IF(ISNUMBER(TradeDash[[#This Row],[Port Return]]),L4096*(1+TradeDash[[#This Row],[Returns]]),L4096)</f>
        <v>4916406.9952305397</v>
      </c>
    </row>
    <row r="4098" spans="1:12" x14ac:dyDescent="0.35">
      <c r="A4098" s="1">
        <v>42514</v>
      </c>
      <c r="B4098" s="16">
        <f>YEAR(TradeDash[[#This Row],[Date]])</f>
        <v>2016</v>
      </c>
      <c r="C4098">
        <v>7748.85</v>
      </c>
      <c r="D4098" s="3">
        <f>IFERROR(TradeDash[[#This Row],[Nifty]]/C4097-1,"")</f>
        <v>2.3024039425434406E-3</v>
      </c>
      <c r="E4098">
        <f ca="1">IFERROR(AVERAGE(OFFSET(TradeDash[[#This Row],[Returns]],0,0,-n_days))/STDEV(OFFSET(TradeDash[[#This Row],[Returns]],0,0,-n_days)),"")</f>
        <v>-0.1777709504376416</v>
      </c>
      <c r="F4098">
        <f ca="1">IFERROR(AVERAGE(OFFSET(TradeDash[[#This Row],[Returns]],0,0,-n_days*2))/STDEV(OFFSET(TradeDash[[#This Row],[Returns]],0,0,-n_days*2)),"")</f>
        <v>1.6747375026327751E-2</v>
      </c>
      <c r="G4098">
        <f ca="1">IF(ISNUMBER(TradeDash[[#This Row],[2n day Sharpe]]),AVERAGE(TradeDash[[#This Row],[n day Sharpe]:[2n day Sharpe]]),"")</f>
        <v>-8.0511787705656923E-2</v>
      </c>
      <c r="H4098">
        <f ca="1">IF(ISNUMBER(TradeDash[[#This Row],[Sharpe Average]]),IF(TradeDash[[#This Row],[Sharpe Average]]&gt;$G$1,1,0),"")</f>
        <v>0</v>
      </c>
      <c r="I4098" s="2">
        <f ca="1">IF(ISNUMBER(TradeDash[[#This Row],[Signal]]),MAX(IF(AND(TradeDash[[#This Row],[Signal]]=1,I4097&lt;1),I4097+$E$1,IF(AND(TradeDash[[#This Row],[Signal]]=0,I4097&gt;0),I4097-$E$1,IF(AND(TradeDash[[#This Row],[Signal]]=1,I4097=1),I4097,IF(AND(TradeDash[[#This Row],[Signal]]=0,I4097=0),I4097,0)))),0),"")</f>
        <v>0.40000000000000008</v>
      </c>
      <c r="J4098" s="3">
        <f ca="1">IF(ISNUMBER(TradeDash[[#This Row],[Position]]),TradeDash[[#This Row],[Position]]*D4099,"")</f>
        <v>9.6040057556927589E-3</v>
      </c>
      <c r="K4098" s="7">
        <f ca="1">K4097*IFERROR(1+TradeDash[[#This Row],[Port Return]],1)</f>
        <v>5996000.0337627688</v>
      </c>
      <c r="L4098" s="7">
        <f ca="1">IF(ISNUMBER(TradeDash[[#This Row],[Port Return]]),L4097*(1+TradeDash[[#This Row],[Returns]]),L4097)</f>
        <v>4927726.5500795068</v>
      </c>
    </row>
    <row r="4099" spans="1:12" x14ac:dyDescent="0.35">
      <c r="A4099" s="1">
        <v>42515</v>
      </c>
      <c r="B4099" s="16">
        <f>YEAR(TradeDash[[#This Row],[Date]])</f>
        <v>2016</v>
      </c>
      <c r="C4099">
        <v>7934.9</v>
      </c>
      <c r="D4099" s="3">
        <f>IFERROR(TradeDash[[#This Row],[Nifty]]/C4098-1,"")</f>
        <v>2.4010014389231893E-2</v>
      </c>
      <c r="E4099">
        <f ca="1">IFERROR(AVERAGE(OFFSET(TradeDash[[#This Row],[Returns]],0,0,-n_days))/STDEV(OFFSET(TradeDash[[#This Row],[Returns]],0,0,-n_days)),"")</f>
        <v>-2.567313246972551E-2</v>
      </c>
      <c r="F4099">
        <f ca="1">IFERROR(AVERAGE(OFFSET(TradeDash[[#This Row],[Returns]],0,0,-n_days*2))/STDEV(OFFSET(TradeDash[[#This Row],[Returns]],0,0,-n_days*2)),"")</f>
        <v>7.745926322359438E-2</v>
      </c>
      <c r="G4099">
        <f ca="1">IF(ISNUMBER(TradeDash[[#This Row],[2n day Sharpe]]),AVERAGE(TradeDash[[#This Row],[n day Sharpe]:[2n day Sharpe]]),"")</f>
        <v>2.5893065376934435E-2</v>
      </c>
      <c r="H4099">
        <f ca="1">IF(ISNUMBER(TradeDash[[#This Row],[Sharpe Average]]),IF(TradeDash[[#This Row],[Sharpe Average]]&gt;$G$1,1,0),"")</f>
        <v>1</v>
      </c>
      <c r="I4099" s="2">
        <f ca="1">IF(ISNUMBER(TradeDash[[#This Row],[Signal]]),MAX(IF(AND(TradeDash[[#This Row],[Signal]]=1,I4098&lt;1),I4098+$E$1,IF(AND(TradeDash[[#This Row],[Signal]]=0,I4098&gt;0),I4098-$E$1,IF(AND(TradeDash[[#This Row],[Signal]]=1,I4098=1),I4098,IF(AND(TradeDash[[#This Row],[Signal]]=0,I4098=0),I4098,0)))),0),"")</f>
        <v>0.60000000000000009</v>
      </c>
      <c r="J4099" s="3">
        <f ca="1">IF(ISNUMBER(TradeDash[[#This Row],[Position]]),TradeDash[[#This Row],[Position]]*D4100,"")</f>
        <v>1.0189164324692124E-2</v>
      </c>
      <c r="K4099" s="7">
        <f ca="1">K4098*IFERROR(1+TradeDash[[#This Row],[Port Return]],1)</f>
        <v>6057094.2633976368</v>
      </c>
      <c r="L4099" s="7">
        <f ca="1">IF(ISNUMBER(TradeDash[[#This Row],[Port Return]]),L4098*(1+TradeDash[[#This Row],[Returns]]),L4098)</f>
        <v>5046041.3354531154</v>
      </c>
    </row>
    <row r="4100" spans="1:12" x14ac:dyDescent="0.35">
      <c r="A4100" s="1">
        <v>42516</v>
      </c>
      <c r="B4100" s="16">
        <f>YEAR(TradeDash[[#This Row],[Date]])</f>
        <v>2016</v>
      </c>
      <c r="C4100">
        <v>8069.65</v>
      </c>
      <c r="D4100" s="3">
        <f>IFERROR(TradeDash[[#This Row],[Nifty]]/C4099-1,"")</f>
        <v>1.698194054115354E-2</v>
      </c>
      <c r="E4100">
        <f ca="1">IFERROR(AVERAGE(OFFSET(TradeDash[[#This Row],[Returns]],0,0,-n_days))/STDEV(OFFSET(TradeDash[[#This Row],[Returns]],0,0,-n_days)),"")</f>
        <v>0.15459778229812432</v>
      </c>
      <c r="F4100">
        <f ca="1">IFERROR(AVERAGE(OFFSET(TradeDash[[#This Row],[Returns]],0,0,-n_days*2))/STDEV(OFFSET(TradeDash[[#This Row],[Returns]],0,0,-n_days*2)),"")</f>
        <v>0.15496138348488886</v>
      </c>
      <c r="G4100">
        <f ca="1">IF(ISNUMBER(TradeDash[[#This Row],[2n day Sharpe]]),AVERAGE(TradeDash[[#This Row],[n day Sharpe]:[2n day Sharpe]]),"")</f>
        <v>0.15477958289150659</v>
      </c>
      <c r="H4100">
        <f ca="1">IF(ISNUMBER(TradeDash[[#This Row],[Sharpe Average]]),IF(TradeDash[[#This Row],[Sharpe Average]]&gt;$G$1,1,0),"")</f>
        <v>1</v>
      </c>
      <c r="I4100" s="2">
        <f ca="1">IF(ISNUMBER(TradeDash[[#This Row],[Signal]]),MAX(IF(AND(TradeDash[[#This Row],[Signal]]=1,I4099&lt;1),I4099+$E$1,IF(AND(TradeDash[[#This Row],[Signal]]=0,I4099&gt;0),I4099-$E$1,IF(AND(TradeDash[[#This Row],[Signal]]=1,I4099=1),I4099,IF(AND(TradeDash[[#This Row],[Signal]]=0,I4099=0),I4099,0)))),0),"")</f>
        <v>0.8</v>
      </c>
      <c r="J4100" s="3">
        <f ca="1">IF(ISNUMBER(TradeDash[[#This Row],[Position]]),TradeDash[[#This Row],[Position]]*D4101,"")</f>
        <v>8.6249093826870297E-3</v>
      </c>
      <c r="K4100" s="7">
        <f ca="1">K4099*IFERROR(1+TradeDash[[#This Row],[Port Return]],1)</f>
        <v>6109336.1525418358</v>
      </c>
      <c r="L4100" s="7">
        <f ca="1">IF(ISNUMBER(TradeDash[[#This Row],[Port Return]]),L4099*(1+TradeDash[[#This Row],[Returns]]),L4099)</f>
        <v>5131732.9093799833</v>
      </c>
    </row>
    <row r="4101" spans="1:12" x14ac:dyDescent="0.35">
      <c r="A4101" s="1">
        <v>42517</v>
      </c>
      <c r="B4101" s="16">
        <f>YEAR(TradeDash[[#This Row],[Date]])</f>
        <v>2016</v>
      </c>
      <c r="C4101">
        <v>8156.65</v>
      </c>
      <c r="D4101" s="3">
        <f>IFERROR(TradeDash[[#This Row],[Nifty]]/C4100-1,"")</f>
        <v>1.0781136728358787E-2</v>
      </c>
      <c r="E4101">
        <f ca="1">IFERROR(AVERAGE(OFFSET(TradeDash[[#This Row],[Returns]],0,0,-n_days))/STDEV(OFFSET(TradeDash[[#This Row],[Returns]],0,0,-n_days)),"")</f>
        <v>0.20578319349873814</v>
      </c>
      <c r="F4101">
        <f ca="1">IFERROR(AVERAGE(OFFSET(TradeDash[[#This Row],[Returns]],0,0,-n_days*2))/STDEV(OFFSET(TradeDash[[#This Row],[Returns]],0,0,-n_days*2)),"")</f>
        <v>0.18732455081594196</v>
      </c>
      <c r="G4101">
        <f ca="1">IF(ISNUMBER(TradeDash[[#This Row],[2n day Sharpe]]),AVERAGE(TradeDash[[#This Row],[n day Sharpe]:[2n day Sharpe]]),"")</f>
        <v>0.19655387215734005</v>
      </c>
      <c r="H4101">
        <f ca="1">IF(ISNUMBER(TradeDash[[#This Row],[Sharpe Average]]),IF(TradeDash[[#This Row],[Sharpe Average]]&gt;$G$1,1,0),"")</f>
        <v>1</v>
      </c>
      <c r="I4101" s="2">
        <f ca="1">IF(ISNUMBER(TradeDash[[#This Row],[Signal]]),MAX(IF(AND(TradeDash[[#This Row],[Signal]]=1,I4100&lt;1),I4100+$E$1,IF(AND(TradeDash[[#This Row],[Signal]]=0,I4100&gt;0),I4100-$E$1,IF(AND(TradeDash[[#This Row],[Signal]]=1,I4100=1),I4100,IF(AND(TradeDash[[#This Row],[Signal]]=0,I4100=0),I4100,0)))),0),"")</f>
        <v>1</v>
      </c>
      <c r="J4101" s="3">
        <f ca="1">IF(ISNUMBER(TradeDash[[#This Row],[Position]]),TradeDash[[#This Row],[Position]]*D4102,"")</f>
        <v>2.6787958291700775E-3</v>
      </c>
      <c r="K4101" s="7">
        <f ca="1">K4100*IFERROR(1+TradeDash[[#This Row],[Port Return]],1)</f>
        <v>6125701.8167462628</v>
      </c>
      <c r="L4101" s="7">
        <f ca="1">IF(ISNUMBER(TradeDash[[#This Row],[Port Return]]),L4100*(1+TradeDash[[#This Row],[Returns]]),L4100)</f>
        <v>5187058.8235294269</v>
      </c>
    </row>
    <row r="4102" spans="1:12" x14ac:dyDescent="0.35">
      <c r="A4102" s="1">
        <v>42520</v>
      </c>
      <c r="B4102" s="16">
        <f>YEAR(TradeDash[[#This Row],[Date]])</f>
        <v>2016</v>
      </c>
      <c r="C4102">
        <v>8178.5</v>
      </c>
      <c r="D4102" s="3">
        <f>IFERROR(TradeDash[[#This Row],[Nifty]]/C4101-1,"")</f>
        <v>2.6787958291700775E-3</v>
      </c>
      <c r="E4102">
        <f ca="1">IFERROR(AVERAGE(OFFSET(TradeDash[[#This Row],[Returns]],0,0,-n_days))/STDEV(OFFSET(TradeDash[[#This Row],[Returns]],0,0,-n_days)),"")</f>
        <v>0.25360142318787876</v>
      </c>
      <c r="F4102">
        <f ca="1">IFERROR(AVERAGE(OFFSET(TradeDash[[#This Row],[Returns]],0,0,-n_days*2))/STDEV(OFFSET(TradeDash[[#This Row],[Returns]],0,0,-n_days*2)),"")</f>
        <v>0.15327686703812632</v>
      </c>
      <c r="G4102">
        <f ca="1">IF(ISNUMBER(TradeDash[[#This Row],[2n day Sharpe]]),AVERAGE(TradeDash[[#This Row],[n day Sharpe]:[2n day Sharpe]]),"")</f>
        <v>0.20343914511300254</v>
      </c>
      <c r="H4102">
        <f ca="1">IF(ISNUMBER(TradeDash[[#This Row],[Sharpe Average]]),IF(TradeDash[[#This Row],[Sharpe Average]]&gt;$G$1,1,0),"")</f>
        <v>1</v>
      </c>
      <c r="I4102" s="2">
        <f ca="1">IF(ISNUMBER(TradeDash[[#This Row],[Signal]]),MAX(IF(AND(TradeDash[[#This Row],[Signal]]=1,I4101&lt;1),I4101+$E$1,IF(AND(TradeDash[[#This Row],[Signal]]=0,I4101&gt;0),I4101-$E$1,IF(AND(TradeDash[[#This Row],[Signal]]=1,I4101=1),I4101,IF(AND(TradeDash[[#This Row],[Signal]]=0,I4101=0),I4101,0)))),0),"")</f>
        <v>1</v>
      </c>
      <c r="J4102" s="3">
        <f ca="1">IF(ISNUMBER(TradeDash[[#This Row],[Position]]),TradeDash[[#This Row],[Position]]*D4103,"")</f>
        <v>-2.249801308308319E-3</v>
      </c>
      <c r="K4102" s="7">
        <f ca="1">K4101*IFERROR(1+TradeDash[[#This Row],[Port Return]],1)</f>
        <v>6111920.2047846401</v>
      </c>
      <c r="L4102" s="7">
        <f ca="1">IF(ISNUMBER(TradeDash[[#This Row],[Port Return]]),L4101*(1+TradeDash[[#This Row],[Returns]]),L4101)</f>
        <v>5200953.8950715577</v>
      </c>
    </row>
    <row r="4103" spans="1:12" x14ac:dyDescent="0.35">
      <c r="A4103" s="1">
        <v>42521</v>
      </c>
      <c r="B4103" s="16">
        <f>YEAR(TradeDash[[#This Row],[Date]])</f>
        <v>2016</v>
      </c>
      <c r="C4103">
        <v>8160.1</v>
      </c>
      <c r="D4103" s="3">
        <f>IFERROR(TradeDash[[#This Row],[Nifty]]/C4102-1,"")</f>
        <v>-2.249801308308319E-3</v>
      </c>
      <c r="E4103">
        <f ca="1">IFERROR(AVERAGE(OFFSET(TradeDash[[#This Row],[Returns]],0,0,-n_days))/STDEV(OFFSET(TradeDash[[#This Row],[Returns]],0,0,-n_days)),"")</f>
        <v>0.28874257668982062</v>
      </c>
      <c r="F4103">
        <f ca="1">IFERROR(AVERAGE(OFFSET(TradeDash[[#This Row],[Returns]],0,0,-n_days*2))/STDEV(OFFSET(TradeDash[[#This Row],[Returns]],0,0,-n_days*2)),"")</f>
        <v>0.14591076665282957</v>
      </c>
      <c r="G4103">
        <f ca="1">IF(ISNUMBER(TradeDash[[#This Row],[2n day Sharpe]]),AVERAGE(TradeDash[[#This Row],[n day Sharpe]:[2n day Sharpe]]),"")</f>
        <v>0.21732667167132508</v>
      </c>
      <c r="H4103">
        <f ca="1">IF(ISNUMBER(TradeDash[[#This Row],[Sharpe Average]]),IF(TradeDash[[#This Row],[Sharpe Average]]&gt;$G$1,1,0),"")</f>
        <v>1</v>
      </c>
      <c r="I4103" s="2">
        <f ca="1">IF(ISNUMBER(TradeDash[[#This Row],[Signal]]),MAX(IF(AND(TradeDash[[#This Row],[Signal]]=1,I4102&lt;1),I4102+$E$1,IF(AND(TradeDash[[#This Row],[Signal]]=0,I4102&gt;0),I4102-$E$1,IF(AND(TradeDash[[#This Row],[Signal]]=1,I4102=1),I4102,IF(AND(TradeDash[[#This Row],[Signal]]=0,I4102=0),I4102,0)))),0),"")</f>
        <v>1</v>
      </c>
      <c r="J4103" s="3">
        <f ca="1">IF(ISNUMBER(TradeDash[[#This Row],[Position]]),TradeDash[[#This Row],[Position]]*D4104,"")</f>
        <v>2.4325682283303784E-3</v>
      </c>
      <c r="K4103" s="7">
        <f ca="1">K4102*IFERROR(1+TradeDash[[#This Row],[Port Return]],1)</f>
        <v>6126787.8676888896</v>
      </c>
      <c r="L4103" s="7">
        <f ca="1">IF(ISNUMBER(TradeDash[[#This Row],[Port Return]]),L4102*(1+TradeDash[[#This Row],[Returns]]),L4102)</f>
        <v>5189252.7821939746</v>
      </c>
    </row>
    <row r="4104" spans="1:12" x14ac:dyDescent="0.35">
      <c r="A4104" s="1">
        <v>42522</v>
      </c>
      <c r="B4104" s="16">
        <f>YEAR(TradeDash[[#This Row],[Date]])</f>
        <v>2016</v>
      </c>
      <c r="C4104">
        <v>8179.95</v>
      </c>
      <c r="D4104" s="3">
        <f>IFERROR(TradeDash[[#This Row],[Nifty]]/C4103-1,"")</f>
        <v>2.4325682283303784E-3</v>
      </c>
      <c r="E4104">
        <f ca="1">IFERROR(AVERAGE(OFFSET(TradeDash[[#This Row],[Returns]],0,0,-n_days))/STDEV(OFFSET(TradeDash[[#This Row],[Returns]],0,0,-n_days)),"")</f>
        <v>0.33753658898203687</v>
      </c>
      <c r="F4104">
        <f ca="1">IFERROR(AVERAGE(OFFSET(TradeDash[[#This Row],[Returns]],0,0,-n_days*2))/STDEV(OFFSET(TradeDash[[#This Row],[Returns]],0,0,-n_days*2)),"")</f>
        <v>0.16160731013939733</v>
      </c>
      <c r="G4104">
        <f ca="1">IF(ISNUMBER(TradeDash[[#This Row],[2n day Sharpe]]),AVERAGE(TradeDash[[#This Row],[n day Sharpe]:[2n day Sharpe]]),"")</f>
        <v>0.2495719495607171</v>
      </c>
      <c r="H4104">
        <f ca="1">IF(ISNUMBER(TradeDash[[#This Row],[Sharpe Average]]),IF(TradeDash[[#This Row],[Sharpe Average]]&gt;$G$1,1,0),"")</f>
        <v>1</v>
      </c>
      <c r="I4104" s="2">
        <f ca="1">IF(ISNUMBER(TradeDash[[#This Row],[Signal]]),MAX(IF(AND(TradeDash[[#This Row],[Signal]]=1,I4103&lt;1),I4103+$E$1,IF(AND(TradeDash[[#This Row],[Signal]]=0,I4103&gt;0),I4103-$E$1,IF(AND(TradeDash[[#This Row],[Signal]]=1,I4103=1),I4103,IF(AND(TradeDash[[#This Row],[Signal]]=0,I4103=0),I4103,0)))),0),"")</f>
        <v>1</v>
      </c>
      <c r="J4104" s="3">
        <f ca="1">IF(ISNUMBER(TradeDash[[#This Row],[Position]]),TradeDash[[#This Row],[Position]]*D4105,"")</f>
        <v>4.7677553041278742E-3</v>
      </c>
      <c r="K4104" s="7">
        <f ca="1">K4103*IFERROR(1+TradeDash[[#This Row],[Port Return]],1)</f>
        <v>6155998.8930423297</v>
      </c>
      <c r="L4104" s="7">
        <f ca="1">IF(ISNUMBER(TradeDash[[#This Row],[Port Return]]),L4103*(1+TradeDash[[#This Row],[Returns]]),L4103)</f>
        <v>5201875.9936407143</v>
      </c>
    </row>
    <row r="4105" spans="1:12" x14ac:dyDescent="0.35">
      <c r="A4105" s="1">
        <v>42523</v>
      </c>
      <c r="B4105" s="16">
        <f>YEAR(TradeDash[[#This Row],[Date]])</f>
        <v>2016</v>
      </c>
      <c r="C4105">
        <v>8218.9500000000007</v>
      </c>
      <c r="D4105" s="3">
        <f>IFERROR(TradeDash[[#This Row],[Nifty]]/C4104-1,"")</f>
        <v>4.7677553041278742E-3</v>
      </c>
      <c r="E4105">
        <f ca="1">IFERROR(AVERAGE(OFFSET(TradeDash[[#This Row],[Returns]],0,0,-n_days))/STDEV(OFFSET(TradeDash[[#This Row],[Returns]],0,0,-n_days)),"")</f>
        <v>0.3429058095685294</v>
      </c>
      <c r="F4105">
        <f ca="1">IFERROR(AVERAGE(OFFSET(TradeDash[[#This Row],[Returns]],0,0,-n_days*2))/STDEV(OFFSET(TradeDash[[#This Row],[Returns]],0,0,-n_days*2)),"")</f>
        <v>0.15870796329773426</v>
      </c>
      <c r="G4105">
        <f ca="1">IF(ISNUMBER(TradeDash[[#This Row],[2n day Sharpe]]),AVERAGE(TradeDash[[#This Row],[n day Sharpe]:[2n day Sharpe]]),"")</f>
        <v>0.25080688643313181</v>
      </c>
      <c r="H4105">
        <f ca="1">IF(ISNUMBER(TradeDash[[#This Row],[Sharpe Average]]),IF(TradeDash[[#This Row],[Sharpe Average]]&gt;$G$1,1,0),"")</f>
        <v>1</v>
      </c>
      <c r="I4105" s="2">
        <f ca="1">IF(ISNUMBER(TradeDash[[#This Row],[Signal]]),MAX(IF(AND(TradeDash[[#This Row],[Signal]]=1,I4104&lt;1),I4104+$E$1,IF(AND(TradeDash[[#This Row],[Signal]]=0,I4104&gt;0),I4104-$E$1,IF(AND(TradeDash[[#This Row],[Signal]]=1,I4104=1),I4104,IF(AND(TradeDash[[#This Row],[Signal]]=0,I4104=0),I4104,0)))),0),"")</f>
        <v>1</v>
      </c>
      <c r="J4105" s="3">
        <f ca="1">IF(ISNUMBER(TradeDash[[#This Row],[Position]]),TradeDash[[#This Row],[Position]]*D4106,"")</f>
        <v>2.2508957956901554E-4</v>
      </c>
      <c r="K4105" s="7">
        <f ca="1">K4104*IFERROR(1+TradeDash[[#This Row],[Port Return]],1)</f>
        <v>6157384.5442449916</v>
      </c>
      <c r="L4105" s="7">
        <f ca="1">IF(ISNUMBER(TradeDash[[#This Row],[Port Return]]),L4104*(1+TradeDash[[#This Row],[Returns]]),L4104)</f>
        <v>5226677.26550081</v>
      </c>
    </row>
    <row r="4106" spans="1:12" x14ac:dyDescent="0.35">
      <c r="A4106" s="1">
        <v>42524</v>
      </c>
      <c r="B4106" s="16">
        <f>YEAR(TradeDash[[#This Row],[Date]])</f>
        <v>2016</v>
      </c>
      <c r="C4106">
        <v>8220.7999999999993</v>
      </c>
      <c r="D4106" s="3">
        <f>IFERROR(TradeDash[[#This Row],[Nifty]]/C4105-1,"")</f>
        <v>2.2508957956901554E-4</v>
      </c>
      <c r="E4106">
        <f ca="1">IFERROR(AVERAGE(OFFSET(TradeDash[[#This Row],[Returns]],0,0,-n_days))/STDEV(OFFSET(TradeDash[[#This Row],[Returns]],0,0,-n_days)),"")</f>
        <v>0.34598485912370741</v>
      </c>
      <c r="F4106">
        <f ca="1">IFERROR(AVERAGE(OFFSET(TradeDash[[#This Row],[Returns]],0,0,-n_days*2))/STDEV(OFFSET(TradeDash[[#This Row],[Returns]],0,0,-n_days*2)),"")</f>
        <v>0.22942609914662718</v>
      </c>
      <c r="G4106">
        <f ca="1">IF(ISNUMBER(TradeDash[[#This Row],[2n day Sharpe]]),AVERAGE(TradeDash[[#This Row],[n day Sharpe]:[2n day Sharpe]]),"")</f>
        <v>0.28770547913516731</v>
      </c>
      <c r="H4106">
        <f ca="1">IF(ISNUMBER(TradeDash[[#This Row],[Sharpe Average]]),IF(TradeDash[[#This Row],[Sharpe Average]]&gt;$G$1,1,0),"")</f>
        <v>1</v>
      </c>
      <c r="I4106" s="2">
        <f ca="1">IF(ISNUMBER(TradeDash[[#This Row],[Signal]]),MAX(IF(AND(TradeDash[[#This Row],[Signal]]=1,I4105&lt;1),I4105+$E$1,IF(AND(TradeDash[[#This Row],[Signal]]=0,I4105&gt;0),I4105-$E$1,IF(AND(TradeDash[[#This Row],[Signal]]=1,I4105=1),I4105,IF(AND(TradeDash[[#This Row],[Signal]]=0,I4105=0),I4105,0)))),0),"")</f>
        <v>1</v>
      </c>
      <c r="J4106" s="3">
        <f ca="1">IF(ISNUMBER(TradeDash[[#This Row],[Position]]),TradeDash[[#This Row],[Position]]*D4107,"")</f>
        <v>-2.4024425846632669E-3</v>
      </c>
      <c r="K4106" s="7">
        <f ca="1">K4105*IFERROR(1+TradeDash[[#This Row],[Port Return]],1)</f>
        <v>6142591.7814057497</v>
      </c>
      <c r="L4106" s="7">
        <f ca="1">IF(ISNUMBER(TradeDash[[#This Row],[Port Return]]),L4105*(1+TradeDash[[#This Row],[Returns]]),L4105)</f>
        <v>5227853.7360890443</v>
      </c>
    </row>
    <row r="4107" spans="1:12" x14ac:dyDescent="0.35">
      <c r="A4107" s="1">
        <v>42527</v>
      </c>
      <c r="B4107" s="16">
        <f>YEAR(TradeDash[[#This Row],[Date]])</f>
        <v>2016</v>
      </c>
      <c r="C4107">
        <v>8201.0499999999993</v>
      </c>
      <c r="D4107" s="3">
        <f>IFERROR(TradeDash[[#This Row],[Nifty]]/C4106-1,"")</f>
        <v>-2.4024425846632669E-3</v>
      </c>
      <c r="E4107">
        <f ca="1">IFERROR(AVERAGE(OFFSET(TradeDash[[#This Row],[Returns]],0,0,-n_days))/STDEV(OFFSET(TradeDash[[#This Row],[Returns]],0,0,-n_days)),"")</f>
        <v>0.25278011120691846</v>
      </c>
      <c r="F4107">
        <f ca="1">IFERROR(AVERAGE(OFFSET(TradeDash[[#This Row],[Returns]],0,0,-n_days*2))/STDEV(OFFSET(TradeDash[[#This Row],[Returns]],0,0,-n_days*2)),"")</f>
        <v>0.21759012674907396</v>
      </c>
      <c r="G4107">
        <f ca="1">IF(ISNUMBER(TradeDash[[#This Row],[2n day Sharpe]]),AVERAGE(TradeDash[[#This Row],[n day Sharpe]:[2n day Sharpe]]),"")</f>
        <v>0.23518511897799621</v>
      </c>
      <c r="H4107">
        <f ca="1">IF(ISNUMBER(TradeDash[[#This Row],[Sharpe Average]]),IF(TradeDash[[#This Row],[Sharpe Average]]&gt;$G$1,1,0),"")</f>
        <v>1</v>
      </c>
      <c r="I4107" s="2">
        <f ca="1">IF(ISNUMBER(TradeDash[[#This Row],[Signal]]),MAX(IF(AND(TradeDash[[#This Row],[Signal]]=1,I4106&lt;1),I4106+$E$1,IF(AND(TradeDash[[#This Row],[Signal]]=0,I4106&gt;0),I4106-$E$1,IF(AND(TradeDash[[#This Row],[Signal]]=1,I4106=1),I4106,IF(AND(TradeDash[[#This Row],[Signal]]=0,I4106=0),I4106,0)))),0),"")</f>
        <v>1</v>
      </c>
      <c r="J4107" s="3">
        <f ca="1">IF(ISNUMBER(TradeDash[[#This Row],[Position]]),TradeDash[[#This Row],[Position]]*D4108,"")</f>
        <v>7.9745886197499782E-3</v>
      </c>
      <c r="K4107" s="7">
        <f ca="1">K4106*IFERROR(1+TradeDash[[#This Row],[Port Return]],1)</f>
        <v>6191576.423921518</v>
      </c>
      <c r="L4107" s="7">
        <f ca="1">IF(ISNUMBER(TradeDash[[#This Row],[Port Return]]),L4106*(1+TradeDash[[#This Row],[Returns]]),L4106)</f>
        <v>5215294.1176470732</v>
      </c>
    </row>
    <row r="4108" spans="1:12" x14ac:dyDescent="0.35">
      <c r="A4108" s="1">
        <v>42528</v>
      </c>
      <c r="B4108" s="16">
        <f>YEAR(TradeDash[[#This Row],[Date]])</f>
        <v>2016</v>
      </c>
      <c r="C4108">
        <v>8266.4500000000007</v>
      </c>
      <c r="D4108" s="3">
        <f>IFERROR(TradeDash[[#This Row],[Nifty]]/C4107-1,"")</f>
        <v>7.9745886197499782E-3</v>
      </c>
      <c r="E4108">
        <f ca="1">IFERROR(AVERAGE(OFFSET(TradeDash[[#This Row],[Returns]],0,0,-n_days))/STDEV(OFFSET(TradeDash[[#This Row],[Returns]],0,0,-n_days)),"")</f>
        <v>0.28044122995098641</v>
      </c>
      <c r="F4108">
        <f ca="1">IFERROR(AVERAGE(OFFSET(TradeDash[[#This Row],[Returns]],0,0,-n_days*2))/STDEV(OFFSET(TradeDash[[#This Row],[Returns]],0,0,-n_days*2)),"")</f>
        <v>0.27010842831364268</v>
      </c>
      <c r="G4108">
        <f ca="1">IF(ISNUMBER(TradeDash[[#This Row],[2n day Sharpe]]),AVERAGE(TradeDash[[#This Row],[n day Sharpe]:[2n day Sharpe]]),"")</f>
        <v>0.27527482913231455</v>
      </c>
      <c r="H4108">
        <f ca="1">IF(ISNUMBER(TradeDash[[#This Row],[Sharpe Average]]),IF(TradeDash[[#This Row],[Sharpe Average]]&gt;$G$1,1,0),"")</f>
        <v>1</v>
      </c>
      <c r="I4108" s="2">
        <f ca="1">IF(ISNUMBER(TradeDash[[#This Row],[Signal]]),MAX(IF(AND(TradeDash[[#This Row],[Signal]]=1,I4107&lt;1),I4107+$E$1,IF(AND(TradeDash[[#This Row],[Signal]]=0,I4107&gt;0),I4107-$E$1,IF(AND(TradeDash[[#This Row],[Signal]]=1,I4107=1),I4107,IF(AND(TradeDash[[#This Row],[Signal]]=0,I4107=0),I4107,0)))),0),"")</f>
        <v>1</v>
      </c>
      <c r="J4108" s="3">
        <f ca="1">IF(ISNUMBER(TradeDash[[#This Row],[Position]]),TradeDash[[#This Row],[Position]]*D4109,"")</f>
        <v>7.9840802279074197E-4</v>
      </c>
      <c r="K4108" s="7">
        <f ca="1">K4107*IFERROR(1+TradeDash[[#This Row],[Port Return]],1)</f>
        <v>6196519.8282120991</v>
      </c>
      <c r="L4108" s="7">
        <f ca="1">IF(ISNUMBER(TradeDash[[#This Row],[Port Return]]),L4107*(1+TradeDash[[#This Row],[Returns]]),L4107)</f>
        <v>5256883.9427663106</v>
      </c>
    </row>
    <row r="4109" spans="1:12" x14ac:dyDescent="0.35">
      <c r="A4109" s="1">
        <v>42529</v>
      </c>
      <c r="B4109" s="16">
        <f>YEAR(TradeDash[[#This Row],[Date]])</f>
        <v>2016</v>
      </c>
      <c r="C4109">
        <v>8273.0499999999993</v>
      </c>
      <c r="D4109" s="3">
        <f>IFERROR(TradeDash[[#This Row],[Nifty]]/C4108-1,"")</f>
        <v>7.9840802279074197E-4</v>
      </c>
      <c r="E4109">
        <f ca="1">IFERROR(AVERAGE(OFFSET(TradeDash[[#This Row],[Returns]],0,0,-n_days))/STDEV(OFFSET(TradeDash[[#This Row],[Returns]],0,0,-n_days)),"")</f>
        <v>0.32044738044255366</v>
      </c>
      <c r="F4109">
        <f ca="1">IFERROR(AVERAGE(OFFSET(TradeDash[[#This Row],[Returns]],0,0,-n_days*2))/STDEV(OFFSET(TradeDash[[#This Row],[Returns]],0,0,-n_days*2)),"")</f>
        <v>0.26901072571362317</v>
      </c>
      <c r="G4109">
        <f ca="1">IF(ISNUMBER(TradeDash[[#This Row],[2n day Sharpe]]),AVERAGE(TradeDash[[#This Row],[n day Sharpe]:[2n day Sharpe]]),"")</f>
        <v>0.29472905307808839</v>
      </c>
      <c r="H4109">
        <f ca="1">IF(ISNUMBER(TradeDash[[#This Row],[Sharpe Average]]),IF(TradeDash[[#This Row],[Sharpe Average]]&gt;$G$1,1,0),"")</f>
        <v>1</v>
      </c>
      <c r="I4109" s="2">
        <f ca="1">IF(ISNUMBER(TradeDash[[#This Row],[Signal]]),MAX(IF(AND(TradeDash[[#This Row],[Signal]]=1,I4108&lt;1),I4108+$E$1,IF(AND(TradeDash[[#This Row],[Signal]]=0,I4108&gt;0),I4108-$E$1,IF(AND(TradeDash[[#This Row],[Signal]]=1,I4108=1),I4108,IF(AND(TradeDash[[#This Row],[Signal]]=0,I4108=0),I4108,0)))),0),"")</f>
        <v>1</v>
      </c>
      <c r="J4109" s="3">
        <f ca="1">IF(ISNUMBER(TradeDash[[#This Row],[Position]]),TradeDash[[#This Row],[Position]]*D4110,"")</f>
        <v>-8.3947274584341702E-3</v>
      </c>
      <c r="K4109" s="7">
        <f ca="1">K4108*IFERROR(1+TradeDash[[#This Row],[Port Return]],1)</f>
        <v>6144501.7330634752</v>
      </c>
      <c r="L4109" s="7">
        <f ca="1">IF(ISNUMBER(TradeDash[[#This Row],[Port Return]]),L4108*(1+TradeDash[[#This Row],[Returns]]),L4108)</f>
        <v>5261081.0810810952</v>
      </c>
    </row>
    <row r="4110" spans="1:12" x14ac:dyDescent="0.35">
      <c r="A4110" s="1">
        <v>42530</v>
      </c>
      <c r="B4110" s="16">
        <f>YEAR(TradeDash[[#This Row],[Date]])</f>
        <v>2016</v>
      </c>
      <c r="C4110">
        <v>8203.6</v>
      </c>
      <c r="D4110" s="3">
        <f>IFERROR(TradeDash[[#This Row],[Nifty]]/C4109-1,"")</f>
        <v>-8.3947274584341702E-3</v>
      </c>
      <c r="E4110">
        <f ca="1">IFERROR(AVERAGE(OFFSET(TradeDash[[#This Row],[Returns]],0,0,-n_days))/STDEV(OFFSET(TradeDash[[#This Row],[Returns]],0,0,-n_days)),"")</f>
        <v>0.22262211891713232</v>
      </c>
      <c r="F4110">
        <f ca="1">IFERROR(AVERAGE(OFFSET(TradeDash[[#This Row],[Returns]],0,0,-n_days*2))/STDEV(OFFSET(TradeDash[[#This Row],[Returns]],0,0,-n_days*2)),"")</f>
        <v>0.20221620436125173</v>
      </c>
      <c r="G4110">
        <f ca="1">IF(ISNUMBER(TradeDash[[#This Row],[2n day Sharpe]]),AVERAGE(TradeDash[[#This Row],[n day Sharpe]:[2n day Sharpe]]),"")</f>
        <v>0.21241916163919203</v>
      </c>
      <c r="H4110">
        <f ca="1">IF(ISNUMBER(TradeDash[[#This Row],[Sharpe Average]]),IF(TradeDash[[#This Row],[Sharpe Average]]&gt;$G$1,1,0),"")</f>
        <v>1</v>
      </c>
      <c r="I4110" s="2">
        <f ca="1">IF(ISNUMBER(TradeDash[[#This Row],[Signal]]),MAX(IF(AND(TradeDash[[#This Row],[Signal]]=1,I4109&lt;1),I4109+$E$1,IF(AND(TradeDash[[#This Row],[Signal]]=0,I4109&gt;0),I4109-$E$1,IF(AND(TradeDash[[#This Row],[Signal]]=1,I4109=1),I4109,IF(AND(TradeDash[[#This Row],[Signal]]=0,I4109=0),I4109,0)))),0),"")</f>
        <v>1</v>
      </c>
      <c r="J4110" s="3">
        <f ca="1">IF(ISNUMBER(TradeDash[[#This Row],[Position]]),TradeDash[[#This Row],[Position]]*D4111,"")</f>
        <v>-4.0896679506557954E-3</v>
      </c>
      <c r="K4110" s="7">
        <f ca="1">K4109*IFERROR(1+TradeDash[[#This Row],[Port Return]],1)</f>
        <v>6119372.761253017</v>
      </c>
      <c r="L4110" s="7">
        <f ca="1">IF(ISNUMBER(TradeDash[[#This Row],[Port Return]]),L4109*(1+TradeDash[[#This Row],[Returns]]),L4109)</f>
        <v>5216915.739268695</v>
      </c>
    </row>
    <row r="4111" spans="1:12" x14ac:dyDescent="0.35">
      <c r="A4111" s="1">
        <v>42531</v>
      </c>
      <c r="B4111" s="16">
        <f>YEAR(TradeDash[[#This Row],[Date]])</f>
        <v>2016</v>
      </c>
      <c r="C4111">
        <v>8170.05</v>
      </c>
      <c r="D4111" s="3">
        <f>IFERROR(TradeDash[[#This Row],[Nifty]]/C4110-1,"")</f>
        <v>-4.0896679506557954E-3</v>
      </c>
      <c r="E4111">
        <f ca="1">IFERROR(AVERAGE(OFFSET(TradeDash[[#This Row],[Returns]],0,0,-n_days))/STDEV(OFFSET(TradeDash[[#This Row],[Returns]],0,0,-n_days)),"")</f>
        <v>0.27443343685169569</v>
      </c>
      <c r="F4111">
        <f ca="1">IFERROR(AVERAGE(OFFSET(TradeDash[[#This Row],[Returns]],0,0,-n_days*2))/STDEV(OFFSET(TradeDash[[#This Row],[Returns]],0,0,-n_days*2)),"")</f>
        <v>0.17503062321576376</v>
      </c>
      <c r="G4111">
        <f ca="1">IF(ISNUMBER(TradeDash[[#This Row],[2n day Sharpe]]),AVERAGE(TradeDash[[#This Row],[n day Sharpe]:[2n day Sharpe]]),"")</f>
        <v>0.22473203003372971</v>
      </c>
      <c r="H4111">
        <f ca="1">IF(ISNUMBER(TradeDash[[#This Row],[Sharpe Average]]),IF(TradeDash[[#This Row],[Sharpe Average]]&gt;$G$1,1,0),"")</f>
        <v>1</v>
      </c>
      <c r="I4111" s="2">
        <f ca="1">IF(ISNUMBER(TradeDash[[#This Row],[Signal]]),MAX(IF(AND(TradeDash[[#This Row],[Signal]]=1,I4110&lt;1),I4110+$E$1,IF(AND(TradeDash[[#This Row],[Signal]]=0,I4110&gt;0),I4110-$E$1,IF(AND(TradeDash[[#This Row],[Signal]]=1,I4110=1),I4110,IF(AND(TradeDash[[#This Row],[Signal]]=0,I4110=0),I4110,0)))),0),"")</f>
        <v>1</v>
      </c>
      <c r="J4111" s="3">
        <f ca="1">IF(ISNUMBER(TradeDash[[#This Row],[Position]]),TradeDash[[#This Row],[Position]]*D4112,"")</f>
        <v>-7.2765772547291885E-3</v>
      </c>
      <c r="K4111" s="7">
        <f ca="1">K4110*IFERROR(1+TradeDash[[#This Row],[Port Return]],1)</f>
        <v>6074844.6726052742</v>
      </c>
      <c r="L4111" s="7">
        <f ca="1">IF(ISNUMBER(TradeDash[[#This Row],[Port Return]]),L4110*(1+TradeDash[[#This Row],[Returns]]),L4110)</f>
        <v>5195580.2861685362</v>
      </c>
    </row>
    <row r="4112" spans="1:12" x14ac:dyDescent="0.35">
      <c r="A4112" s="1">
        <v>42534</v>
      </c>
      <c r="B4112" s="16">
        <f>YEAR(TradeDash[[#This Row],[Date]])</f>
        <v>2016</v>
      </c>
      <c r="C4112">
        <v>8110.6</v>
      </c>
      <c r="D4112" s="3">
        <f>IFERROR(TradeDash[[#This Row],[Nifty]]/C4111-1,"")</f>
        <v>-7.2765772547291885E-3</v>
      </c>
      <c r="E4112">
        <f ca="1">IFERROR(AVERAGE(OFFSET(TradeDash[[#This Row],[Returns]],0,0,-n_days))/STDEV(OFFSET(TradeDash[[#This Row],[Returns]],0,0,-n_days)),"")</f>
        <v>0.18947078180494256</v>
      </c>
      <c r="F4112">
        <f ca="1">IFERROR(AVERAGE(OFFSET(TradeDash[[#This Row],[Returns]],0,0,-n_days*2))/STDEV(OFFSET(TradeDash[[#This Row],[Returns]],0,0,-n_days*2)),"")</f>
        <v>0.10389142305333463</v>
      </c>
      <c r="G4112">
        <f ca="1">IF(ISNUMBER(TradeDash[[#This Row],[2n day Sharpe]]),AVERAGE(TradeDash[[#This Row],[n day Sharpe]:[2n day Sharpe]]),"")</f>
        <v>0.14668110242913859</v>
      </c>
      <c r="H4112">
        <f ca="1">IF(ISNUMBER(TradeDash[[#This Row],[Sharpe Average]]),IF(TradeDash[[#This Row],[Sharpe Average]]&gt;$G$1,1,0),"")</f>
        <v>1</v>
      </c>
      <c r="I4112" s="2">
        <f ca="1">IF(ISNUMBER(TradeDash[[#This Row],[Signal]]),MAX(IF(AND(TradeDash[[#This Row],[Signal]]=1,I4111&lt;1),I4111+$E$1,IF(AND(TradeDash[[#This Row],[Signal]]=0,I4111&gt;0),I4111-$E$1,IF(AND(TradeDash[[#This Row],[Signal]]=1,I4111=1),I4111,IF(AND(TradeDash[[#This Row],[Signal]]=0,I4111=0),I4111,0)))),0),"")</f>
        <v>1</v>
      </c>
      <c r="J4112" s="3">
        <f ca="1">IF(ISNUMBER(TradeDash[[#This Row],[Position]]),TradeDash[[#This Row],[Position]]*D4113,"")</f>
        <v>-2.1576702093561995E-4</v>
      </c>
      <c r="K4112" s="7">
        <f ca="1">K4111*IFERROR(1+TradeDash[[#This Row],[Port Return]],1)</f>
        <v>6073533.9214676199</v>
      </c>
      <c r="L4112" s="7">
        <f ca="1">IF(ISNUMBER(TradeDash[[#This Row],[Port Return]]),L4111*(1+TradeDash[[#This Row],[Returns]]),L4111)</f>
        <v>5157774.2448330829</v>
      </c>
    </row>
    <row r="4113" spans="1:12" x14ac:dyDescent="0.35">
      <c r="A4113" s="1">
        <v>42535</v>
      </c>
      <c r="B4113" s="16">
        <f>YEAR(TradeDash[[#This Row],[Date]])</f>
        <v>2016</v>
      </c>
      <c r="C4113">
        <v>8108.85</v>
      </c>
      <c r="D4113" s="3">
        <f>IFERROR(TradeDash[[#This Row],[Nifty]]/C4112-1,"")</f>
        <v>-2.1576702093561995E-4</v>
      </c>
      <c r="E4113">
        <f ca="1">IFERROR(AVERAGE(OFFSET(TradeDash[[#This Row],[Returns]],0,0,-n_days))/STDEV(OFFSET(TradeDash[[#This Row],[Returns]],0,0,-n_days)),"")</f>
        <v>0.16573515445380418</v>
      </c>
      <c r="F4113">
        <f ca="1">IFERROR(AVERAGE(OFFSET(TradeDash[[#This Row],[Returns]],0,0,-n_days*2))/STDEV(OFFSET(TradeDash[[#This Row],[Returns]],0,0,-n_days*2)),"")</f>
        <v>7.8986484818203972E-2</v>
      </c>
      <c r="G4113">
        <f ca="1">IF(ISNUMBER(TradeDash[[#This Row],[2n day Sharpe]]),AVERAGE(TradeDash[[#This Row],[n day Sharpe]:[2n day Sharpe]]),"")</f>
        <v>0.12236081963600408</v>
      </c>
      <c r="H4113">
        <f ca="1">IF(ISNUMBER(TradeDash[[#This Row],[Sharpe Average]]),IF(TradeDash[[#This Row],[Sharpe Average]]&gt;$G$1,1,0),"")</f>
        <v>1</v>
      </c>
      <c r="I4113" s="2">
        <f ca="1">IF(ISNUMBER(TradeDash[[#This Row],[Signal]]),MAX(IF(AND(TradeDash[[#This Row],[Signal]]=1,I4112&lt;1),I4112+$E$1,IF(AND(TradeDash[[#This Row],[Signal]]=0,I4112&gt;0),I4112-$E$1,IF(AND(TradeDash[[#This Row],[Signal]]=1,I4112=1),I4112,IF(AND(TradeDash[[#This Row],[Signal]]=0,I4112=0),I4112,0)))),0),"")</f>
        <v>1</v>
      </c>
      <c r="J4113" s="3">
        <f ca="1">IF(ISNUMBER(TradeDash[[#This Row],[Position]]),TradeDash[[#This Row],[Position]]*D4114,"")</f>
        <v>1.2054730325508523E-2</v>
      </c>
      <c r="K4113" s="7">
        <f ca="1">K4112*IFERROR(1+TradeDash[[#This Row],[Port Return]],1)</f>
        <v>6146748.7350137401</v>
      </c>
      <c r="L4113" s="7">
        <f ca="1">IF(ISNUMBER(TradeDash[[#This Row],[Port Return]]),L4112*(1+TradeDash[[#This Row],[Returns]]),L4112)</f>
        <v>5156661.3672496164</v>
      </c>
    </row>
    <row r="4114" spans="1:12" x14ac:dyDescent="0.35">
      <c r="A4114" s="1">
        <v>42536</v>
      </c>
      <c r="B4114" s="16">
        <f>YEAR(TradeDash[[#This Row],[Date]])</f>
        <v>2016</v>
      </c>
      <c r="C4114">
        <v>8206.6</v>
      </c>
      <c r="D4114" s="3">
        <f>IFERROR(TradeDash[[#This Row],[Nifty]]/C4113-1,"")</f>
        <v>1.2054730325508523E-2</v>
      </c>
      <c r="E4114">
        <f ca="1">IFERROR(AVERAGE(OFFSET(TradeDash[[#This Row],[Returns]],0,0,-n_days))/STDEV(OFFSET(TradeDash[[#This Row],[Returns]],0,0,-n_days)),"")</f>
        <v>0.24494349946389302</v>
      </c>
      <c r="F4114">
        <f ca="1">IFERROR(AVERAGE(OFFSET(TradeDash[[#This Row],[Returns]],0,0,-n_days*2))/STDEV(OFFSET(TradeDash[[#This Row],[Returns]],0,0,-n_days*2)),"")</f>
        <v>0.11350998700173245</v>
      </c>
      <c r="G4114">
        <f ca="1">IF(ISNUMBER(TradeDash[[#This Row],[2n day Sharpe]]),AVERAGE(TradeDash[[#This Row],[n day Sharpe]:[2n day Sharpe]]),"")</f>
        <v>0.17922674323281274</v>
      </c>
      <c r="H4114">
        <f ca="1">IF(ISNUMBER(TradeDash[[#This Row],[Sharpe Average]]),IF(TradeDash[[#This Row],[Sharpe Average]]&gt;$G$1,1,0),"")</f>
        <v>1</v>
      </c>
      <c r="I4114" s="2">
        <f ca="1">IF(ISNUMBER(TradeDash[[#This Row],[Signal]]),MAX(IF(AND(TradeDash[[#This Row],[Signal]]=1,I4113&lt;1),I4113+$E$1,IF(AND(TradeDash[[#This Row],[Signal]]=0,I4113&gt;0),I4113-$E$1,IF(AND(TradeDash[[#This Row],[Signal]]=1,I4113=1),I4113,IF(AND(TradeDash[[#This Row],[Signal]]=0,I4113=0),I4113,0)))),0),"")</f>
        <v>1</v>
      </c>
      <c r="J4114" s="3">
        <f ca="1">IF(ISNUMBER(TradeDash[[#This Row],[Position]]),TradeDash[[#This Row],[Position]]*D4115,"")</f>
        <v>-8.0240294397192491E-3</v>
      </c>
      <c r="K4114" s="7">
        <f ca="1">K4113*IFERROR(1+TradeDash[[#This Row],[Port Return]],1)</f>
        <v>6097427.0422054324</v>
      </c>
      <c r="L4114" s="7">
        <f ca="1">IF(ISNUMBER(TradeDash[[#This Row],[Port Return]]),L4113*(1+TradeDash[[#This Row],[Returns]]),L4113)</f>
        <v>5218823.5294117788</v>
      </c>
    </row>
    <row r="4115" spans="1:12" x14ac:dyDescent="0.35">
      <c r="A4115" s="1">
        <v>42537</v>
      </c>
      <c r="B4115" s="16">
        <f>YEAR(TradeDash[[#This Row],[Date]])</f>
        <v>2016</v>
      </c>
      <c r="C4115">
        <v>8140.75</v>
      </c>
      <c r="D4115" s="3">
        <f>IFERROR(TradeDash[[#This Row],[Nifty]]/C4114-1,"")</f>
        <v>-8.0240294397192491E-3</v>
      </c>
      <c r="E4115">
        <f ca="1">IFERROR(AVERAGE(OFFSET(TradeDash[[#This Row],[Returns]],0,0,-n_days))/STDEV(OFFSET(TradeDash[[#This Row],[Returns]],0,0,-n_days)),"")</f>
        <v>0.26883480432015366</v>
      </c>
      <c r="F4115">
        <f ca="1">IFERROR(AVERAGE(OFFSET(TradeDash[[#This Row],[Returns]],0,0,-n_days*2))/STDEV(OFFSET(TradeDash[[#This Row],[Returns]],0,0,-n_days*2)),"")</f>
        <v>8.9009906277910916E-2</v>
      </c>
      <c r="G4115">
        <f ca="1">IF(ISNUMBER(TradeDash[[#This Row],[2n day Sharpe]]),AVERAGE(TradeDash[[#This Row],[n day Sharpe]:[2n day Sharpe]]),"")</f>
        <v>0.17892235529903228</v>
      </c>
      <c r="H4115">
        <f ca="1">IF(ISNUMBER(TradeDash[[#This Row],[Sharpe Average]]),IF(TradeDash[[#This Row],[Sharpe Average]]&gt;$G$1,1,0),"")</f>
        <v>1</v>
      </c>
      <c r="I4115" s="2">
        <f ca="1">IF(ISNUMBER(TradeDash[[#This Row],[Signal]]),MAX(IF(AND(TradeDash[[#This Row],[Signal]]=1,I4114&lt;1),I4114+$E$1,IF(AND(TradeDash[[#This Row],[Signal]]=0,I4114&gt;0),I4114-$E$1,IF(AND(TradeDash[[#This Row],[Signal]]=1,I4114=1),I4114,IF(AND(TradeDash[[#This Row],[Signal]]=0,I4114=0),I4114,0)))),0),"")</f>
        <v>1</v>
      </c>
      <c r="J4115" s="3">
        <f ca="1">IF(ISNUMBER(TradeDash[[#This Row],[Position]]),TradeDash[[#This Row],[Position]]*D4116,"")</f>
        <v>3.6176028007246508E-3</v>
      </c>
      <c r="K4115" s="7">
        <f ca="1">K4114*IFERROR(1+TradeDash[[#This Row],[Port Return]],1)</f>
        <v>6119485.1113505289</v>
      </c>
      <c r="L4115" s="7">
        <f ca="1">IF(ISNUMBER(TradeDash[[#This Row],[Port Return]]),L4114*(1+TradeDash[[#This Row],[Returns]]),L4114)</f>
        <v>5176947.5357710794</v>
      </c>
    </row>
    <row r="4116" spans="1:12" x14ac:dyDescent="0.35">
      <c r="A4116" s="1">
        <v>42538</v>
      </c>
      <c r="B4116" s="16">
        <f>YEAR(TradeDash[[#This Row],[Date]])</f>
        <v>2016</v>
      </c>
      <c r="C4116">
        <v>8170.2</v>
      </c>
      <c r="D4116" s="3">
        <f>IFERROR(TradeDash[[#This Row],[Nifty]]/C4115-1,"")</f>
        <v>3.6176028007246508E-3</v>
      </c>
      <c r="E4116">
        <f ca="1">IFERROR(AVERAGE(OFFSET(TradeDash[[#This Row],[Returns]],0,0,-n_days))/STDEV(OFFSET(TradeDash[[#This Row],[Returns]],0,0,-n_days)),"")</f>
        <v>0.32100310722837266</v>
      </c>
      <c r="F4116">
        <f ca="1">IFERROR(AVERAGE(OFFSET(TradeDash[[#This Row],[Returns]],0,0,-n_days*2))/STDEV(OFFSET(TradeDash[[#This Row],[Returns]],0,0,-n_days*2)),"")</f>
        <v>0.10455272252443716</v>
      </c>
      <c r="G4116">
        <f ca="1">IF(ISNUMBER(TradeDash[[#This Row],[2n day Sharpe]]),AVERAGE(TradeDash[[#This Row],[n day Sharpe]:[2n day Sharpe]]),"")</f>
        <v>0.21277791487640491</v>
      </c>
      <c r="H4116">
        <f ca="1">IF(ISNUMBER(TradeDash[[#This Row],[Sharpe Average]]),IF(TradeDash[[#This Row],[Sharpe Average]]&gt;$G$1,1,0),"")</f>
        <v>1</v>
      </c>
      <c r="I4116" s="2">
        <f ca="1">IF(ISNUMBER(TradeDash[[#This Row],[Signal]]),MAX(IF(AND(TradeDash[[#This Row],[Signal]]=1,I4115&lt;1),I4115+$E$1,IF(AND(TradeDash[[#This Row],[Signal]]=0,I4115&gt;0),I4115-$E$1,IF(AND(TradeDash[[#This Row],[Signal]]=1,I4115=1),I4115,IF(AND(TradeDash[[#This Row],[Signal]]=0,I4115=0),I4115,0)))),0),"")</f>
        <v>1</v>
      </c>
      <c r="J4116" s="3">
        <f ca="1">IF(ISNUMBER(TradeDash[[#This Row],[Position]]),TradeDash[[#This Row],[Position]]*D4117,"")</f>
        <v>8.3596484786174763E-3</v>
      </c>
      <c r="K4116" s="7">
        <f ca="1">K4115*IFERROR(1+TradeDash[[#This Row],[Port Return]],1)</f>
        <v>6170641.8557515526</v>
      </c>
      <c r="L4116" s="7">
        <f ca="1">IF(ISNUMBER(TradeDash[[#This Row],[Port Return]]),L4115*(1+TradeDash[[#This Row],[Returns]]),L4115)</f>
        <v>5195675.6756756892</v>
      </c>
    </row>
    <row r="4117" spans="1:12" x14ac:dyDescent="0.35">
      <c r="A4117" s="1">
        <v>42541</v>
      </c>
      <c r="B4117" s="16">
        <f>YEAR(TradeDash[[#This Row],[Date]])</f>
        <v>2016</v>
      </c>
      <c r="C4117">
        <v>8238.5</v>
      </c>
      <c r="D4117" s="3">
        <f>IFERROR(TradeDash[[#This Row],[Nifty]]/C4116-1,"")</f>
        <v>8.3596484786174763E-3</v>
      </c>
      <c r="E4117">
        <f ca="1">IFERROR(AVERAGE(OFFSET(TradeDash[[#This Row],[Returns]],0,0,-n_days))/STDEV(OFFSET(TradeDash[[#This Row],[Returns]],0,0,-n_days)),"")</f>
        <v>0.38543057109014073</v>
      </c>
      <c r="F4117">
        <f ca="1">IFERROR(AVERAGE(OFFSET(TradeDash[[#This Row],[Returns]],0,0,-n_days*2))/STDEV(OFFSET(TradeDash[[#This Row],[Returns]],0,0,-n_days*2)),"")</f>
        <v>0.14589564984139616</v>
      </c>
      <c r="G4117">
        <f ca="1">IF(ISNUMBER(TradeDash[[#This Row],[2n day Sharpe]]),AVERAGE(TradeDash[[#This Row],[n day Sharpe]:[2n day Sharpe]]),"")</f>
        <v>0.26566311046576846</v>
      </c>
      <c r="H4117">
        <f ca="1">IF(ISNUMBER(TradeDash[[#This Row],[Sharpe Average]]),IF(TradeDash[[#This Row],[Sharpe Average]]&gt;$G$1,1,0),"")</f>
        <v>1</v>
      </c>
      <c r="I4117" s="2">
        <f ca="1">IF(ISNUMBER(TradeDash[[#This Row],[Signal]]),MAX(IF(AND(TradeDash[[#This Row],[Signal]]=1,I4116&lt;1),I4116+$E$1,IF(AND(TradeDash[[#This Row],[Signal]]=0,I4116&gt;0),I4116-$E$1,IF(AND(TradeDash[[#This Row],[Signal]]=1,I4116=1),I4116,IF(AND(TradeDash[[#This Row],[Signal]]=0,I4116=0),I4116,0)))),0),"")</f>
        <v>1</v>
      </c>
      <c r="J4117" s="3">
        <f ca="1">IF(ISNUMBER(TradeDash[[#This Row],[Position]]),TradeDash[[#This Row],[Position]]*D4118,"")</f>
        <v>-2.2576925411179616E-3</v>
      </c>
      <c r="K4117" s="7">
        <f ca="1">K4116*IFERROR(1+TradeDash[[#This Row],[Port Return]],1)</f>
        <v>6156710.4436599119</v>
      </c>
      <c r="L4117" s="7">
        <f ca="1">IF(ISNUMBER(TradeDash[[#This Row],[Port Return]]),L4116*(1+TradeDash[[#This Row],[Returns]]),L4116)</f>
        <v>5239109.6979332417</v>
      </c>
    </row>
    <row r="4118" spans="1:12" x14ac:dyDescent="0.35">
      <c r="A4118" s="1">
        <v>42542</v>
      </c>
      <c r="B4118" s="16">
        <f>YEAR(TradeDash[[#This Row],[Date]])</f>
        <v>2016</v>
      </c>
      <c r="C4118">
        <v>8219.9</v>
      </c>
      <c r="D4118" s="3">
        <f>IFERROR(TradeDash[[#This Row],[Nifty]]/C4117-1,"")</f>
        <v>-2.2576925411179616E-3</v>
      </c>
      <c r="E4118">
        <f ca="1">IFERROR(AVERAGE(OFFSET(TradeDash[[#This Row],[Returns]],0,0,-n_days))/STDEV(OFFSET(TradeDash[[#This Row],[Returns]],0,0,-n_days)),"")</f>
        <v>0.35436791192246081</v>
      </c>
      <c r="F4118">
        <f ca="1">IFERROR(AVERAGE(OFFSET(TradeDash[[#This Row],[Returns]],0,0,-n_days*2))/STDEV(OFFSET(TradeDash[[#This Row],[Returns]],0,0,-n_days*2)),"")</f>
        <v>0.1012371747568435</v>
      </c>
      <c r="G4118">
        <f ca="1">IF(ISNUMBER(TradeDash[[#This Row],[2n day Sharpe]]),AVERAGE(TradeDash[[#This Row],[n day Sharpe]:[2n day Sharpe]]),"")</f>
        <v>0.22780254333965216</v>
      </c>
      <c r="H4118">
        <f ca="1">IF(ISNUMBER(TradeDash[[#This Row],[Sharpe Average]]),IF(TradeDash[[#This Row],[Sharpe Average]]&gt;$G$1,1,0),"")</f>
        <v>1</v>
      </c>
      <c r="I4118" s="2">
        <f ca="1">IF(ISNUMBER(TradeDash[[#This Row],[Signal]]),MAX(IF(AND(TradeDash[[#This Row],[Signal]]=1,I4117&lt;1),I4117+$E$1,IF(AND(TradeDash[[#This Row],[Signal]]=0,I4117&gt;0),I4117-$E$1,IF(AND(TradeDash[[#This Row],[Signal]]=1,I4117=1),I4117,IF(AND(TradeDash[[#This Row],[Signal]]=0,I4117=0),I4117,0)))),0),"")</f>
        <v>1</v>
      </c>
      <c r="J4118" s="3">
        <f ca="1">IF(ISNUMBER(TradeDash[[#This Row],[Position]]),TradeDash[[#This Row],[Position]]*D4119,"")</f>
        <v>-1.9708268957041586E-3</v>
      </c>
      <c r="K4118" s="7">
        <f ca="1">K4117*IFERROR(1+TradeDash[[#This Row],[Port Return]],1)</f>
        <v>6144576.6331284838</v>
      </c>
      <c r="L4118" s="7">
        <f ca="1">IF(ISNUMBER(TradeDash[[#This Row],[Port Return]]),L4117*(1+TradeDash[[#This Row],[Returns]]),L4117)</f>
        <v>5227281.3990461193</v>
      </c>
    </row>
    <row r="4119" spans="1:12" x14ac:dyDescent="0.35">
      <c r="A4119" s="1">
        <v>42543</v>
      </c>
      <c r="B4119" s="16">
        <f>YEAR(TradeDash[[#This Row],[Date]])</f>
        <v>2016</v>
      </c>
      <c r="C4119">
        <v>8203.7000000000007</v>
      </c>
      <c r="D4119" s="3">
        <f>IFERROR(TradeDash[[#This Row],[Nifty]]/C4118-1,"")</f>
        <v>-1.9708268957041586E-3</v>
      </c>
      <c r="E4119">
        <f ca="1">IFERROR(AVERAGE(OFFSET(TradeDash[[#This Row],[Returns]],0,0,-n_days))/STDEV(OFFSET(TradeDash[[#This Row],[Returns]],0,0,-n_days)),"")</f>
        <v>0.24544109298630171</v>
      </c>
      <c r="F4119">
        <f ca="1">IFERROR(AVERAGE(OFFSET(TradeDash[[#This Row],[Returns]],0,0,-n_days*2))/STDEV(OFFSET(TradeDash[[#This Row],[Returns]],0,0,-n_days*2)),"")</f>
        <v>8.8491007672943642E-2</v>
      </c>
      <c r="G4119">
        <f ca="1">IF(ISNUMBER(TradeDash[[#This Row],[2n day Sharpe]]),AVERAGE(TradeDash[[#This Row],[n day Sharpe]:[2n day Sharpe]]),"")</f>
        <v>0.16696605032962267</v>
      </c>
      <c r="H4119">
        <f ca="1">IF(ISNUMBER(TradeDash[[#This Row],[Sharpe Average]]),IF(TradeDash[[#This Row],[Sharpe Average]]&gt;$G$1,1,0),"")</f>
        <v>1</v>
      </c>
      <c r="I4119" s="2">
        <f ca="1">IF(ISNUMBER(TradeDash[[#This Row],[Signal]]),MAX(IF(AND(TradeDash[[#This Row],[Signal]]=1,I4118&lt;1),I4118+$E$1,IF(AND(TradeDash[[#This Row],[Signal]]=0,I4118&gt;0),I4118-$E$1,IF(AND(TradeDash[[#This Row],[Signal]]=1,I4118=1),I4118,IF(AND(TradeDash[[#This Row],[Signal]]=0,I4118=0),I4118,0)))),0),"")</f>
        <v>1</v>
      </c>
      <c r="J4119" s="3">
        <f ca="1">IF(ISNUMBER(TradeDash[[#This Row],[Position]]),TradeDash[[#This Row],[Position]]*D4120,"")</f>
        <v>8.1365725221547169E-3</v>
      </c>
      <c r="K4119" s="7">
        <f ca="1">K4118*IFERROR(1+TradeDash[[#This Row],[Port Return]],1)</f>
        <v>6194572.4265218712</v>
      </c>
      <c r="L4119" s="7">
        <f ca="1">IF(ISNUMBER(TradeDash[[#This Row],[Port Return]]),L4118*(1+TradeDash[[#This Row],[Returns]]),L4118)</f>
        <v>5216979.3322734656</v>
      </c>
    </row>
    <row r="4120" spans="1:12" x14ac:dyDescent="0.35">
      <c r="A4120" s="1">
        <v>42544</v>
      </c>
      <c r="B4120" s="16">
        <f>YEAR(TradeDash[[#This Row],[Date]])</f>
        <v>2016</v>
      </c>
      <c r="C4120">
        <v>8270.4500000000007</v>
      </c>
      <c r="D4120" s="3">
        <f>IFERROR(TradeDash[[#This Row],[Nifty]]/C4119-1,"")</f>
        <v>8.1365725221547169E-3</v>
      </c>
      <c r="E4120">
        <f ca="1">IFERROR(AVERAGE(OFFSET(TradeDash[[#This Row],[Returns]],0,0,-n_days))/STDEV(OFFSET(TradeDash[[#This Row],[Returns]],0,0,-n_days)),"")</f>
        <v>0.20488806231602369</v>
      </c>
      <c r="F4120">
        <f ca="1">IFERROR(AVERAGE(OFFSET(TradeDash[[#This Row],[Returns]],0,0,-n_days*2))/STDEV(OFFSET(TradeDash[[#This Row],[Returns]],0,0,-n_days*2)),"")</f>
        <v>0.17300141164036797</v>
      </c>
      <c r="G4120">
        <f ca="1">IF(ISNUMBER(TradeDash[[#This Row],[2n day Sharpe]]),AVERAGE(TradeDash[[#This Row],[n day Sharpe]:[2n day Sharpe]]),"")</f>
        <v>0.18894473697819583</v>
      </c>
      <c r="H4120">
        <f ca="1">IF(ISNUMBER(TradeDash[[#This Row],[Sharpe Average]]),IF(TradeDash[[#This Row],[Sharpe Average]]&gt;$G$1,1,0),"")</f>
        <v>1</v>
      </c>
      <c r="I4120" s="2">
        <f ca="1">IF(ISNUMBER(TradeDash[[#This Row],[Signal]]),MAX(IF(AND(TradeDash[[#This Row],[Signal]]=1,I4119&lt;1),I4119+$E$1,IF(AND(TradeDash[[#This Row],[Signal]]=0,I4119&gt;0),I4119-$E$1,IF(AND(TradeDash[[#This Row],[Signal]]=1,I4119=1),I4119,IF(AND(TradeDash[[#This Row],[Signal]]=0,I4119=0),I4119,0)))),0),"")</f>
        <v>1</v>
      </c>
      <c r="J4120" s="3">
        <f ca="1">IF(ISNUMBER(TradeDash[[#This Row],[Position]]),TradeDash[[#This Row],[Position]]*D4121,"")</f>
        <v>-2.1987920850739751E-2</v>
      </c>
      <c r="K4120" s="7">
        <f ca="1">K4119*IFERROR(1+TradeDash[[#This Row],[Port Return]],1)</f>
        <v>6058366.6583033334</v>
      </c>
      <c r="L4120" s="7">
        <f ca="1">IF(ISNUMBER(TradeDash[[#This Row],[Port Return]]),L4119*(1+TradeDash[[#This Row],[Returns]]),L4119)</f>
        <v>5259427.6629570909</v>
      </c>
    </row>
    <row r="4121" spans="1:12" x14ac:dyDescent="0.35">
      <c r="A4121" s="1">
        <v>42545</v>
      </c>
      <c r="B4121" s="16">
        <f>YEAR(TradeDash[[#This Row],[Date]])</f>
        <v>2016</v>
      </c>
      <c r="C4121">
        <v>8088.6</v>
      </c>
      <c r="D4121" s="3">
        <f>IFERROR(TradeDash[[#This Row],[Nifty]]/C4120-1,"")</f>
        <v>-2.1987920850739751E-2</v>
      </c>
      <c r="E4121">
        <f ca="1">IFERROR(AVERAGE(OFFSET(TradeDash[[#This Row],[Returns]],0,0,-n_days))/STDEV(OFFSET(TradeDash[[#This Row],[Returns]],0,0,-n_days)),"")</f>
        <v>-5.1425814096909148E-2</v>
      </c>
      <c r="F4121">
        <f ca="1">IFERROR(AVERAGE(OFFSET(TradeDash[[#This Row],[Returns]],0,0,-n_days*2))/STDEV(OFFSET(TradeDash[[#This Row],[Returns]],0,0,-n_days*2)),"")</f>
        <v>9.136676952292741E-2</v>
      </c>
      <c r="G4121">
        <f ca="1">IF(ISNUMBER(TradeDash[[#This Row],[2n day Sharpe]]),AVERAGE(TradeDash[[#This Row],[n day Sharpe]:[2n day Sharpe]]),"")</f>
        <v>1.9970477713009131E-2</v>
      </c>
      <c r="H4121">
        <f ca="1">IF(ISNUMBER(TradeDash[[#This Row],[Sharpe Average]]),IF(TradeDash[[#This Row],[Sharpe Average]]&gt;$G$1,1,0),"")</f>
        <v>1</v>
      </c>
      <c r="I4121" s="2">
        <f ca="1">IF(ISNUMBER(TradeDash[[#This Row],[Signal]]),MAX(IF(AND(TradeDash[[#This Row],[Signal]]=1,I4120&lt;1),I4120+$E$1,IF(AND(TradeDash[[#This Row],[Signal]]=0,I4120&gt;0),I4120-$E$1,IF(AND(TradeDash[[#This Row],[Signal]]=1,I4120=1),I4120,IF(AND(TradeDash[[#This Row],[Signal]]=0,I4120=0),I4120,0)))),0),"")</f>
        <v>1</v>
      </c>
      <c r="J4121" s="3">
        <f ca="1">IF(ISNUMBER(TradeDash[[#This Row],[Position]]),TradeDash[[#This Row],[Position]]*D4122,"")</f>
        <v>7.541478129713397E-4</v>
      </c>
      <c r="K4121" s="7">
        <f ca="1">K4120*IFERROR(1+TradeDash[[#This Row],[Port Return]],1)</f>
        <v>6062935.5622688718</v>
      </c>
      <c r="L4121" s="7">
        <f ca="1">IF(ISNUMBER(TradeDash[[#This Row],[Port Return]]),L4120*(1+TradeDash[[#This Row],[Returns]]),L4120)</f>
        <v>5143783.783783799</v>
      </c>
    </row>
    <row r="4122" spans="1:12" x14ac:dyDescent="0.35">
      <c r="A4122" s="1">
        <v>42548</v>
      </c>
      <c r="B4122" s="16">
        <f>YEAR(TradeDash[[#This Row],[Date]])</f>
        <v>2016</v>
      </c>
      <c r="C4122">
        <v>8094.7</v>
      </c>
      <c r="D4122" s="3">
        <f>IFERROR(TradeDash[[#This Row],[Nifty]]/C4121-1,"")</f>
        <v>7.541478129713397E-4</v>
      </c>
      <c r="E4122">
        <f ca="1">IFERROR(AVERAGE(OFFSET(TradeDash[[#This Row],[Returns]],0,0,-n_days))/STDEV(OFFSET(TradeDash[[#This Row],[Returns]],0,0,-n_days)),"")</f>
        <v>-6.4319893478228848E-2</v>
      </c>
      <c r="F4122">
        <f ca="1">IFERROR(AVERAGE(OFFSET(TradeDash[[#This Row],[Returns]],0,0,-n_days*2))/STDEV(OFFSET(TradeDash[[#This Row],[Returns]],0,0,-n_days*2)),"")</f>
        <v>0.11062720738777014</v>
      </c>
      <c r="G4122">
        <f ca="1">IF(ISNUMBER(TradeDash[[#This Row],[2n day Sharpe]]),AVERAGE(TradeDash[[#This Row],[n day Sharpe]:[2n day Sharpe]]),"")</f>
        <v>2.3153656954770646E-2</v>
      </c>
      <c r="H4122">
        <f ca="1">IF(ISNUMBER(TradeDash[[#This Row],[Sharpe Average]]),IF(TradeDash[[#This Row],[Sharpe Average]]&gt;$G$1,1,0),"")</f>
        <v>1</v>
      </c>
      <c r="I4122" s="2">
        <f ca="1">IF(ISNUMBER(TradeDash[[#This Row],[Signal]]),MAX(IF(AND(TradeDash[[#This Row],[Signal]]=1,I4121&lt;1),I4121+$E$1,IF(AND(TradeDash[[#This Row],[Signal]]=0,I4121&gt;0),I4121-$E$1,IF(AND(TradeDash[[#This Row],[Signal]]=1,I4121=1),I4121,IF(AND(TradeDash[[#This Row],[Signal]]=0,I4121=0),I4121,0)))),0),"")</f>
        <v>1</v>
      </c>
      <c r="J4122" s="3">
        <f ca="1">IF(ISNUMBER(TradeDash[[#This Row],[Position]]),TradeDash[[#This Row],[Position]]*D4123,"")</f>
        <v>4.0952722151532672E-3</v>
      </c>
      <c r="K4122" s="7">
        <f ca="1">K4121*IFERROR(1+TradeDash[[#This Row],[Port Return]],1)</f>
        <v>6087764.9338192958</v>
      </c>
      <c r="L4122" s="7">
        <f ca="1">IF(ISNUMBER(TradeDash[[#This Row],[Port Return]]),L4121*(1+TradeDash[[#This Row],[Returns]]),L4121)</f>
        <v>5147662.9570747372</v>
      </c>
    </row>
    <row r="4123" spans="1:12" x14ac:dyDescent="0.35">
      <c r="A4123" s="1">
        <v>42549</v>
      </c>
      <c r="B4123" s="16">
        <f>YEAR(TradeDash[[#This Row],[Date]])</f>
        <v>2016</v>
      </c>
      <c r="C4123">
        <v>8127.85</v>
      </c>
      <c r="D4123" s="3">
        <f>IFERROR(TradeDash[[#This Row],[Nifty]]/C4122-1,"")</f>
        <v>4.0952722151532672E-3</v>
      </c>
      <c r="E4123">
        <f ca="1">IFERROR(AVERAGE(OFFSET(TradeDash[[#This Row],[Returns]],0,0,-n_days))/STDEV(OFFSET(TradeDash[[#This Row],[Returns]],0,0,-n_days)),"")</f>
        <v>-2.229321614770241E-2</v>
      </c>
      <c r="F4123">
        <f ca="1">IFERROR(AVERAGE(OFFSET(TradeDash[[#This Row],[Returns]],0,0,-n_days*2))/STDEV(OFFSET(TradeDash[[#This Row],[Returns]],0,0,-n_days*2)),"")</f>
        <v>0.14642801892792903</v>
      </c>
      <c r="G4123">
        <f ca="1">IF(ISNUMBER(TradeDash[[#This Row],[2n day Sharpe]]),AVERAGE(TradeDash[[#This Row],[n day Sharpe]:[2n day Sharpe]]),"")</f>
        <v>6.2067401390113311E-2</v>
      </c>
      <c r="H4123">
        <f ca="1">IF(ISNUMBER(TradeDash[[#This Row],[Sharpe Average]]),IF(TradeDash[[#This Row],[Sharpe Average]]&gt;$G$1,1,0),"")</f>
        <v>1</v>
      </c>
      <c r="I4123" s="2">
        <f ca="1">IF(ISNUMBER(TradeDash[[#This Row],[Signal]]),MAX(IF(AND(TradeDash[[#This Row],[Signal]]=1,I4122&lt;1),I4122+$E$1,IF(AND(TradeDash[[#This Row],[Signal]]=0,I4122&gt;0),I4122-$E$1,IF(AND(TradeDash[[#This Row],[Signal]]=1,I4122=1),I4122,IF(AND(TradeDash[[#This Row],[Signal]]=0,I4122=0),I4122,0)))),0),"")</f>
        <v>1</v>
      </c>
      <c r="J4123" s="3">
        <f ca="1">IF(ISNUMBER(TradeDash[[#This Row],[Position]]),TradeDash[[#This Row],[Position]]*D4124,"")</f>
        <v>9.369021327903404E-3</v>
      </c>
      <c r="K4123" s="7">
        <f ca="1">K4122*IFERROR(1+TradeDash[[#This Row],[Port Return]],1)</f>
        <v>6144801.3333235113</v>
      </c>
      <c r="L4123" s="7">
        <f ca="1">IF(ISNUMBER(TradeDash[[#This Row],[Port Return]]),L4122*(1+TradeDash[[#This Row],[Returns]]),L4122)</f>
        <v>5168744.0381558193</v>
      </c>
    </row>
    <row r="4124" spans="1:12" x14ac:dyDescent="0.35">
      <c r="A4124" s="1">
        <v>42550</v>
      </c>
      <c r="B4124" s="16">
        <f>YEAR(TradeDash[[#This Row],[Date]])</f>
        <v>2016</v>
      </c>
      <c r="C4124">
        <v>8204</v>
      </c>
      <c r="D4124" s="3">
        <f>IFERROR(TradeDash[[#This Row],[Nifty]]/C4123-1,"")</f>
        <v>9.369021327903404E-3</v>
      </c>
      <c r="E4124">
        <f ca="1">IFERROR(AVERAGE(OFFSET(TradeDash[[#This Row],[Returns]],0,0,-n_days))/STDEV(OFFSET(TradeDash[[#This Row],[Returns]],0,0,-n_days)),"")</f>
        <v>2.2333622345412963E-2</v>
      </c>
      <c r="F4124">
        <f ca="1">IFERROR(AVERAGE(OFFSET(TradeDash[[#This Row],[Returns]],0,0,-n_days*2))/STDEV(OFFSET(TradeDash[[#This Row],[Returns]],0,0,-n_days*2)),"")</f>
        <v>0.18902098105759918</v>
      </c>
      <c r="G4124">
        <f ca="1">IF(ISNUMBER(TradeDash[[#This Row],[2n day Sharpe]]),AVERAGE(TradeDash[[#This Row],[n day Sharpe]:[2n day Sharpe]]),"")</f>
        <v>0.10567730170150608</v>
      </c>
      <c r="H4124">
        <f ca="1">IF(ISNUMBER(TradeDash[[#This Row],[Sharpe Average]]),IF(TradeDash[[#This Row],[Sharpe Average]]&gt;$G$1,1,0),"")</f>
        <v>1</v>
      </c>
      <c r="I4124" s="2">
        <f ca="1">IF(ISNUMBER(TradeDash[[#This Row],[Signal]]),MAX(IF(AND(TradeDash[[#This Row],[Signal]]=1,I4123&lt;1),I4123+$E$1,IF(AND(TradeDash[[#This Row],[Signal]]=0,I4123&gt;0),I4123-$E$1,IF(AND(TradeDash[[#This Row],[Signal]]=1,I4123=1),I4123,IF(AND(TradeDash[[#This Row],[Signal]]=0,I4123=0),I4123,0)))),0),"")</f>
        <v>1</v>
      </c>
      <c r="J4124" s="3">
        <f ca="1">IF(ISNUMBER(TradeDash[[#This Row],[Position]]),TradeDash[[#This Row],[Position]]*D4125,"")</f>
        <v>1.0208434909800168E-2</v>
      </c>
      <c r="K4124" s="7">
        <f ca="1">K4123*IFERROR(1+TradeDash[[#This Row],[Port Return]],1)</f>
        <v>6207530.137768398</v>
      </c>
      <c r="L4124" s="7">
        <f ca="1">IF(ISNUMBER(TradeDash[[#This Row],[Port Return]]),L4123*(1+TradeDash[[#This Row],[Returns]]),L4123)</f>
        <v>5217170.1112877745</v>
      </c>
    </row>
    <row r="4125" spans="1:12" x14ac:dyDescent="0.35">
      <c r="A4125" s="1">
        <v>42551</v>
      </c>
      <c r="B4125" s="16">
        <f>YEAR(TradeDash[[#This Row],[Date]])</f>
        <v>2016</v>
      </c>
      <c r="C4125">
        <v>8287.75</v>
      </c>
      <c r="D4125" s="3">
        <f>IFERROR(TradeDash[[#This Row],[Nifty]]/C4124-1,"")</f>
        <v>1.0208434909800168E-2</v>
      </c>
      <c r="E4125">
        <f ca="1">IFERROR(AVERAGE(OFFSET(TradeDash[[#This Row],[Returns]],0,0,-n_days))/STDEV(OFFSET(TradeDash[[#This Row],[Returns]],0,0,-n_days)),"")</f>
        <v>5.4948928255813163E-2</v>
      </c>
      <c r="F4125">
        <f ca="1">IFERROR(AVERAGE(OFFSET(TradeDash[[#This Row],[Returns]],0,0,-n_days*2))/STDEV(OFFSET(TradeDash[[#This Row],[Returns]],0,0,-n_days*2)),"")</f>
        <v>0.20557615669245674</v>
      </c>
      <c r="G4125">
        <f ca="1">IF(ISNUMBER(TradeDash[[#This Row],[2n day Sharpe]]),AVERAGE(TradeDash[[#This Row],[n day Sharpe]:[2n day Sharpe]]),"")</f>
        <v>0.13026254247413496</v>
      </c>
      <c r="H4125">
        <f ca="1">IF(ISNUMBER(TradeDash[[#This Row],[Sharpe Average]]),IF(TradeDash[[#This Row],[Sharpe Average]]&gt;$G$1,1,0),"")</f>
        <v>1</v>
      </c>
      <c r="I4125" s="2">
        <f ca="1">IF(ISNUMBER(TradeDash[[#This Row],[Signal]]),MAX(IF(AND(TradeDash[[#This Row],[Signal]]=1,I4124&lt;1),I4124+$E$1,IF(AND(TradeDash[[#This Row],[Signal]]=0,I4124&gt;0),I4124-$E$1,IF(AND(TradeDash[[#This Row],[Signal]]=1,I4124=1),I4124,IF(AND(TradeDash[[#This Row],[Signal]]=0,I4124=0),I4124,0)))),0),"")</f>
        <v>1</v>
      </c>
      <c r="J4125" s="3">
        <f ca="1">IF(ISNUMBER(TradeDash[[#This Row],[Position]]),TradeDash[[#This Row],[Position]]*D4126,"")</f>
        <v>4.8987964163977882E-3</v>
      </c>
      <c r="K4125" s="7">
        <f ca="1">K4124*IFERROR(1+TradeDash[[#This Row],[Port Return]],1)</f>
        <v>6237939.5641619796</v>
      </c>
      <c r="L4125" s="7">
        <f ca="1">IF(ISNUMBER(TradeDash[[#This Row],[Port Return]]),L4124*(1+TradeDash[[#This Row],[Returns]]),L4124)</f>
        <v>5270429.2527822107</v>
      </c>
    </row>
    <row r="4126" spans="1:12" x14ac:dyDescent="0.35">
      <c r="A4126" s="1">
        <v>42552</v>
      </c>
      <c r="B4126" s="16">
        <f>YEAR(TradeDash[[#This Row],[Date]])</f>
        <v>2016</v>
      </c>
      <c r="C4126">
        <v>8328.35</v>
      </c>
      <c r="D4126" s="3">
        <f>IFERROR(TradeDash[[#This Row],[Nifty]]/C4125-1,"")</f>
        <v>4.8987964163977882E-3</v>
      </c>
      <c r="E4126">
        <f ca="1">IFERROR(AVERAGE(OFFSET(TradeDash[[#This Row],[Returns]],0,0,-n_days))/STDEV(OFFSET(TradeDash[[#This Row],[Returns]],0,0,-n_days)),"")</f>
        <v>8.2958294137605762E-2</v>
      </c>
      <c r="F4126">
        <f ca="1">IFERROR(AVERAGE(OFFSET(TradeDash[[#This Row],[Returns]],0,0,-n_days*2))/STDEV(OFFSET(TradeDash[[#This Row],[Returns]],0,0,-n_days*2)),"")</f>
        <v>0.22044987312202211</v>
      </c>
      <c r="G4126">
        <f ca="1">IF(ISNUMBER(TradeDash[[#This Row],[2n day Sharpe]]),AVERAGE(TradeDash[[#This Row],[n day Sharpe]:[2n day Sharpe]]),"")</f>
        <v>0.15170408362981394</v>
      </c>
      <c r="H4126">
        <f ca="1">IF(ISNUMBER(TradeDash[[#This Row],[Sharpe Average]]),IF(TradeDash[[#This Row],[Sharpe Average]]&gt;$G$1,1,0),"")</f>
        <v>1</v>
      </c>
      <c r="I4126" s="2">
        <f ca="1">IF(ISNUMBER(TradeDash[[#This Row],[Signal]]),MAX(IF(AND(TradeDash[[#This Row],[Signal]]=1,I4125&lt;1),I4125+$E$1,IF(AND(TradeDash[[#This Row],[Signal]]=0,I4125&gt;0),I4125-$E$1,IF(AND(TradeDash[[#This Row],[Signal]]=1,I4125=1),I4125,IF(AND(TradeDash[[#This Row],[Signal]]=0,I4125=0),I4125,0)))),0),"")</f>
        <v>1</v>
      </c>
      <c r="J4126" s="3">
        <f ca="1">IF(ISNUMBER(TradeDash[[#This Row],[Position]]),TradeDash[[#This Row],[Position]]*D4127,"")</f>
        <v>5.0850408544309555E-3</v>
      </c>
      <c r="K4126" s="7">
        <f ca="1">K4125*IFERROR(1+TradeDash[[#This Row],[Port Return]],1)</f>
        <v>6269659.7416932145</v>
      </c>
      <c r="L4126" s="7">
        <f ca="1">IF(ISNUMBER(TradeDash[[#This Row],[Port Return]]),L4125*(1+TradeDash[[#This Row],[Returns]]),L4125)</f>
        <v>5296248.0127186179</v>
      </c>
    </row>
    <row r="4127" spans="1:12" x14ac:dyDescent="0.35">
      <c r="A4127" s="1">
        <v>42555</v>
      </c>
      <c r="B4127" s="16">
        <f>YEAR(TradeDash[[#This Row],[Date]])</f>
        <v>2016</v>
      </c>
      <c r="C4127">
        <v>8370.7000000000007</v>
      </c>
      <c r="D4127" s="3">
        <f>IFERROR(TradeDash[[#This Row],[Nifty]]/C4126-1,"")</f>
        <v>5.0850408544309555E-3</v>
      </c>
      <c r="E4127">
        <f ca="1">IFERROR(AVERAGE(OFFSET(TradeDash[[#This Row],[Returns]],0,0,-n_days))/STDEV(OFFSET(TradeDash[[#This Row],[Returns]],0,0,-n_days)),"")</f>
        <v>0.12812026583164587</v>
      </c>
      <c r="F4127">
        <f ca="1">IFERROR(AVERAGE(OFFSET(TradeDash[[#This Row],[Returns]],0,0,-n_days*2))/STDEV(OFFSET(TradeDash[[#This Row],[Returns]],0,0,-n_days*2)),"")</f>
        <v>0.1930543393367084</v>
      </c>
      <c r="G4127">
        <f ca="1">IF(ISNUMBER(TradeDash[[#This Row],[2n day Sharpe]]),AVERAGE(TradeDash[[#This Row],[n day Sharpe]:[2n day Sharpe]]),"")</f>
        <v>0.16058730258417714</v>
      </c>
      <c r="H4127">
        <f ca="1">IF(ISNUMBER(TradeDash[[#This Row],[Sharpe Average]]),IF(TradeDash[[#This Row],[Sharpe Average]]&gt;$G$1,1,0),"")</f>
        <v>1</v>
      </c>
      <c r="I4127" s="2">
        <f ca="1">IF(ISNUMBER(TradeDash[[#This Row],[Signal]]),MAX(IF(AND(TradeDash[[#This Row],[Signal]]=1,I4126&lt;1),I4126+$E$1,IF(AND(TradeDash[[#This Row],[Signal]]=0,I4126&gt;0),I4126-$E$1,IF(AND(TradeDash[[#This Row],[Signal]]=1,I4126=1),I4126,IF(AND(TradeDash[[#This Row],[Signal]]=0,I4126=0),I4126,0)))),0),"")</f>
        <v>1</v>
      </c>
      <c r="J4127" s="3">
        <f ca="1">IF(ISNUMBER(TradeDash[[#This Row],[Position]]),TradeDash[[#This Row],[Position]]*D4128,"")</f>
        <v>-4.1513851888133058E-3</v>
      </c>
      <c r="K4127" s="7">
        <f ca="1">K4126*IFERROR(1+TradeDash[[#This Row],[Port Return]],1)</f>
        <v>6243631.9691026499</v>
      </c>
      <c r="L4127" s="7">
        <f ca="1">IF(ISNUMBER(TradeDash[[#This Row],[Port Return]]),L4126*(1+TradeDash[[#This Row],[Returns]]),L4126)</f>
        <v>5323179.6502384907</v>
      </c>
    </row>
    <row r="4128" spans="1:12" x14ac:dyDescent="0.35">
      <c r="A4128" s="1">
        <v>42556</v>
      </c>
      <c r="B4128" s="16">
        <f>YEAR(TradeDash[[#This Row],[Date]])</f>
        <v>2016</v>
      </c>
      <c r="C4128">
        <v>8335.9500000000007</v>
      </c>
      <c r="D4128" s="3">
        <f>IFERROR(TradeDash[[#This Row],[Nifty]]/C4127-1,"")</f>
        <v>-4.1513851888133058E-3</v>
      </c>
      <c r="E4128">
        <f ca="1">IFERROR(AVERAGE(OFFSET(TradeDash[[#This Row],[Returns]],0,0,-n_days))/STDEV(OFFSET(TradeDash[[#This Row],[Returns]],0,0,-n_days)),"")</f>
        <v>5.5215982316485973E-2</v>
      </c>
      <c r="F4128">
        <f ca="1">IFERROR(AVERAGE(OFFSET(TradeDash[[#This Row],[Returns]],0,0,-n_days*2))/STDEV(OFFSET(TradeDash[[#This Row],[Returns]],0,0,-n_days*2)),"")</f>
        <v>0.1710623921621181</v>
      </c>
      <c r="G4128">
        <f ca="1">IF(ISNUMBER(TradeDash[[#This Row],[2n day Sharpe]]),AVERAGE(TradeDash[[#This Row],[n day Sharpe]:[2n day Sharpe]]),"")</f>
        <v>0.11313918723930204</v>
      </c>
      <c r="H4128">
        <f ca="1">IF(ISNUMBER(TradeDash[[#This Row],[Sharpe Average]]),IF(TradeDash[[#This Row],[Sharpe Average]]&gt;$G$1,1,0),"")</f>
        <v>1</v>
      </c>
      <c r="I4128" s="2">
        <f ca="1">IF(ISNUMBER(TradeDash[[#This Row],[Signal]]),MAX(IF(AND(TradeDash[[#This Row],[Signal]]=1,I4127&lt;1),I4127+$E$1,IF(AND(TradeDash[[#This Row],[Signal]]=0,I4127&gt;0),I4127-$E$1,IF(AND(TradeDash[[#This Row],[Signal]]=1,I4127=1),I4127,IF(AND(TradeDash[[#This Row],[Signal]]=0,I4127=0),I4127,0)))),0),"")</f>
        <v>1</v>
      </c>
      <c r="J4128" s="3">
        <f ca="1">IF(ISNUMBER(TradeDash[[#This Row],[Position]]),TradeDash[[#This Row],[Position]]*D4129,"")</f>
        <v>2.3392654706411165E-4</v>
      </c>
      <c r="K4128" s="7">
        <f ca="1">K4127*IFERROR(1+TradeDash[[#This Row],[Port Return]],1)</f>
        <v>6245092.5203703213</v>
      </c>
      <c r="L4128" s="7">
        <f ca="1">IF(ISNUMBER(TradeDash[[#This Row],[Port Return]]),L4127*(1+TradeDash[[#This Row],[Returns]]),L4127)</f>
        <v>5301081.0810810979</v>
      </c>
    </row>
    <row r="4129" spans="1:12" x14ac:dyDescent="0.35">
      <c r="A4129" s="1">
        <v>42558</v>
      </c>
      <c r="B4129" s="16">
        <f>YEAR(TradeDash[[#This Row],[Date]])</f>
        <v>2016</v>
      </c>
      <c r="C4129">
        <v>8337.9</v>
      </c>
      <c r="D4129" s="3">
        <f>IFERROR(TradeDash[[#This Row],[Nifty]]/C4128-1,"")</f>
        <v>2.3392654706411165E-4</v>
      </c>
      <c r="E4129">
        <f ca="1">IFERROR(AVERAGE(OFFSET(TradeDash[[#This Row],[Returns]],0,0,-n_days))/STDEV(OFFSET(TradeDash[[#This Row],[Returns]],0,0,-n_days)),"")</f>
        <v>5.1758162071729417E-2</v>
      </c>
      <c r="F4129">
        <f ca="1">IFERROR(AVERAGE(OFFSET(TradeDash[[#This Row],[Returns]],0,0,-n_days*2))/STDEV(OFFSET(TradeDash[[#This Row],[Returns]],0,0,-n_days*2)),"")</f>
        <v>0.18808524202740243</v>
      </c>
      <c r="G4129">
        <f ca="1">IF(ISNUMBER(TradeDash[[#This Row],[2n day Sharpe]]),AVERAGE(TradeDash[[#This Row],[n day Sharpe]:[2n day Sharpe]]),"")</f>
        <v>0.11992170204956593</v>
      </c>
      <c r="H4129">
        <f ca="1">IF(ISNUMBER(TradeDash[[#This Row],[Sharpe Average]]),IF(TradeDash[[#This Row],[Sharpe Average]]&gt;$G$1,1,0),"")</f>
        <v>1</v>
      </c>
      <c r="I4129" s="2">
        <f ca="1">IF(ISNUMBER(TradeDash[[#This Row],[Signal]]),MAX(IF(AND(TradeDash[[#This Row],[Signal]]=1,I4128&lt;1),I4128+$E$1,IF(AND(TradeDash[[#This Row],[Signal]]=0,I4128&gt;0),I4128-$E$1,IF(AND(TradeDash[[#This Row],[Signal]]=1,I4128=1),I4128,IF(AND(TradeDash[[#This Row],[Signal]]=0,I4128=0),I4128,0)))),0),"")</f>
        <v>1</v>
      </c>
      <c r="J4129" s="3">
        <f ca="1">IF(ISNUMBER(TradeDash[[#This Row],[Position]]),TradeDash[[#This Row],[Position]]*D4130,"")</f>
        <v>-1.763033857446028E-3</v>
      </c>
      <c r="K4129" s="7">
        <f ca="1">K4128*IFERROR(1+TradeDash[[#This Row],[Port Return]],1)</f>
        <v>6234082.2108140253</v>
      </c>
      <c r="L4129" s="7">
        <f ca="1">IF(ISNUMBER(TradeDash[[#This Row],[Port Return]]),L4128*(1+TradeDash[[#This Row],[Returns]]),L4128)</f>
        <v>5302321.1446741018</v>
      </c>
    </row>
    <row r="4130" spans="1:12" x14ac:dyDescent="0.35">
      <c r="A4130" s="1">
        <v>42559</v>
      </c>
      <c r="B4130" s="16">
        <f>YEAR(TradeDash[[#This Row],[Date]])</f>
        <v>2016</v>
      </c>
      <c r="C4130">
        <v>8323.2000000000007</v>
      </c>
      <c r="D4130" s="3">
        <f>IFERROR(TradeDash[[#This Row],[Nifty]]/C4129-1,"")</f>
        <v>-1.763033857446028E-3</v>
      </c>
      <c r="E4130">
        <f ca="1">IFERROR(AVERAGE(OFFSET(TradeDash[[#This Row],[Returns]],0,0,-n_days))/STDEV(OFFSET(TradeDash[[#This Row],[Returns]],0,0,-n_days)),"")</f>
        <v>9.528004885916902E-2</v>
      </c>
      <c r="F4130">
        <f ca="1">IFERROR(AVERAGE(OFFSET(TradeDash[[#This Row],[Returns]],0,0,-n_days*2))/STDEV(OFFSET(TradeDash[[#This Row],[Returns]],0,0,-n_days*2)),"")</f>
        <v>0.16322998435065006</v>
      </c>
      <c r="G4130">
        <f ca="1">IF(ISNUMBER(TradeDash[[#This Row],[2n day Sharpe]]),AVERAGE(TradeDash[[#This Row],[n day Sharpe]:[2n day Sharpe]]),"")</f>
        <v>0.12925501660490954</v>
      </c>
      <c r="H4130">
        <f ca="1">IF(ISNUMBER(TradeDash[[#This Row],[Sharpe Average]]),IF(TradeDash[[#This Row],[Sharpe Average]]&gt;$G$1,1,0),"")</f>
        <v>1</v>
      </c>
      <c r="I4130" s="2">
        <f ca="1">IF(ISNUMBER(TradeDash[[#This Row],[Signal]]),MAX(IF(AND(TradeDash[[#This Row],[Signal]]=1,I4129&lt;1),I4129+$E$1,IF(AND(TradeDash[[#This Row],[Signal]]=0,I4129&gt;0),I4129-$E$1,IF(AND(TradeDash[[#This Row],[Signal]]=1,I4129=1),I4129,IF(AND(TradeDash[[#This Row],[Signal]]=0,I4129=0),I4129,0)))),0),"")</f>
        <v>1</v>
      </c>
      <c r="J4130" s="3">
        <f ca="1">IF(ISNUMBER(TradeDash[[#This Row],[Position]]),TradeDash[[#This Row],[Position]]*D4131,"")</f>
        <v>1.7385140330641979E-2</v>
      </c>
      <c r="K4130" s="7">
        <f ca="1">K4129*IFERROR(1+TradeDash[[#This Row],[Port Return]],1)</f>
        <v>6342462.6048817858</v>
      </c>
      <c r="L4130" s="7">
        <f ca="1">IF(ISNUMBER(TradeDash[[#This Row],[Port Return]]),L4129*(1+TradeDash[[#This Row],[Returns]]),L4129)</f>
        <v>5292972.9729729891</v>
      </c>
    </row>
    <row r="4131" spans="1:12" x14ac:dyDescent="0.35">
      <c r="A4131" s="1">
        <v>42562</v>
      </c>
      <c r="B4131" s="16">
        <f>YEAR(TradeDash[[#This Row],[Date]])</f>
        <v>2016</v>
      </c>
      <c r="C4131">
        <v>8467.9</v>
      </c>
      <c r="D4131" s="3">
        <f>IFERROR(TradeDash[[#This Row],[Nifty]]/C4130-1,"")</f>
        <v>1.7385140330641979E-2</v>
      </c>
      <c r="E4131">
        <f ca="1">IFERROR(AVERAGE(OFFSET(TradeDash[[#This Row],[Returns]],0,0,-n_days))/STDEV(OFFSET(TradeDash[[#This Row],[Returns]],0,0,-n_days)),"")</f>
        <v>0.21144757447242346</v>
      </c>
      <c r="F4131">
        <f ca="1">IFERROR(AVERAGE(OFFSET(TradeDash[[#This Row],[Returns]],0,0,-n_days*2))/STDEV(OFFSET(TradeDash[[#This Row],[Returns]],0,0,-n_days*2)),"")</f>
        <v>0.24516083206008191</v>
      </c>
      <c r="G4131">
        <f ca="1">IF(ISNUMBER(TradeDash[[#This Row],[2n day Sharpe]]),AVERAGE(TradeDash[[#This Row],[n day Sharpe]:[2n day Sharpe]]),"")</f>
        <v>0.22830420326625267</v>
      </c>
      <c r="H4131">
        <f ca="1">IF(ISNUMBER(TradeDash[[#This Row],[Sharpe Average]]),IF(TradeDash[[#This Row],[Sharpe Average]]&gt;$G$1,1,0),"")</f>
        <v>1</v>
      </c>
      <c r="I4131" s="2">
        <f ca="1">IF(ISNUMBER(TradeDash[[#This Row],[Signal]]),MAX(IF(AND(TradeDash[[#This Row],[Signal]]=1,I4130&lt;1),I4130+$E$1,IF(AND(TradeDash[[#This Row],[Signal]]=0,I4130&gt;0),I4130-$E$1,IF(AND(TradeDash[[#This Row],[Signal]]=1,I4130=1),I4130,IF(AND(TradeDash[[#This Row],[Signal]]=0,I4130=0),I4130,0)))),0),"")</f>
        <v>1</v>
      </c>
      <c r="J4131" s="3">
        <f ca="1">IF(ISNUMBER(TradeDash[[#This Row],[Position]]),TradeDash[[#This Row],[Position]]*D4132,"")</f>
        <v>6.2766447407267556E-3</v>
      </c>
      <c r="K4131" s="7">
        <f ca="1">K4130*IFERROR(1+TradeDash[[#This Row],[Port Return]],1)</f>
        <v>6382271.9894339731</v>
      </c>
      <c r="L4131" s="7">
        <f ca="1">IF(ISNUMBER(TradeDash[[#This Row],[Port Return]]),L4130*(1+TradeDash[[#This Row],[Returns]]),L4130)</f>
        <v>5384992.0508744195</v>
      </c>
    </row>
    <row r="4132" spans="1:12" x14ac:dyDescent="0.35">
      <c r="A4132" s="1">
        <v>42563</v>
      </c>
      <c r="B4132" s="16">
        <f>YEAR(TradeDash[[#This Row],[Date]])</f>
        <v>2016</v>
      </c>
      <c r="C4132">
        <v>8521.0499999999993</v>
      </c>
      <c r="D4132" s="3">
        <f>IFERROR(TradeDash[[#This Row],[Nifty]]/C4131-1,"")</f>
        <v>6.2766447407267556E-3</v>
      </c>
      <c r="E4132">
        <f ca="1">IFERROR(AVERAGE(OFFSET(TradeDash[[#This Row],[Returns]],0,0,-n_days))/STDEV(OFFSET(TradeDash[[#This Row],[Returns]],0,0,-n_days)),"")</f>
        <v>0.29752698761270474</v>
      </c>
      <c r="F4132">
        <f ca="1">IFERROR(AVERAGE(OFFSET(TradeDash[[#This Row],[Returns]],0,0,-n_days*2))/STDEV(OFFSET(TradeDash[[#This Row],[Returns]],0,0,-n_days*2)),"")</f>
        <v>0.24624036698727134</v>
      </c>
      <c r="G4132">
        <f ca="1">IF(ISNUMBER(TradeDash[[#This Row],[2n day Sharpe]]),AVERAGE(TradeDash[[#This Row],[n day Sharpe]:[2n day Sharpe]]),"")</f>
        <v>0.27188367729998802</v>
      </c>
      <c r="H4132">
        <f ca="1">IF(ISNUMBER(TradeDash[[#This Row],[Sharpe Average]]),IF(TradeDash[[#This Row],[Sharpe Average]]&gt;$G$1,1,0),"")</f>
        <v>1</v>
      </c>
      <c r="I4132" s="2">
        <f ca="1">IF(ISNUMBER(TradeDash[[#This Row],[Signal]]),MAX(IF(AND(TradeDash[[#This Row],[Signal]]=1,I4131&lt;1),I4131+$E$1,IF(AND(TradeDash[[#This Row],[Signal]]=0,I4131&gt;0),I4131-$E$1,IF(AND(TradeDash[[#This Row],[Signal]]=1,I4131=1),I4131,IF(AND(TradeDash[[#This Row],[Signal]]=0,I4131=0),I4131,0)))),0),"")</f>
        <v>1</v>
      </c>
      <c r="J4132" s="3">
        <f ca="1">IF(ISNUMBER(TradeDash[[#This Row],[Position]]),TradeDash[[#This Row],[Position]]*D4133,"")</f>
        <v>-1.8190246507165941E-4</v>
      </c>
      <c r="K4132" s="7">
        <f ca="1">K4131*IFERROR(1+TradeDash[[#This Row],[Port Return]],1)</f>
        <v>6381111.0384263368</v>
      </c>
      <c r="L4132" s="7">
        <f ca="1">IF(ISNUMBER(TradeDash[[#This Row],[Port Return]]),L4131*(1+TradeDash[[#This Row],[Returns]]),L4131)</f>
        <v>5418791.7329093954</v>
      </c>
    </row>
    <row r="4133" spans="1:12" x14ac:dyDescent="0.35">
      <c r="A4133" s="1">
        <v>42564</v>
      </c>
      <c r="B4133" s="16">
        <f>YEAR(TradeDash[[#This Row],[Date]])</f>
        <v>2016</v>
      </c>
      <c r="C4133">
        <v>8519.5</v>
      </c>
      <c r="D4133" s="3">
        <f>IFERROR(TradeDash[[#This Row],[Nifty]]/C4132-1,"")</f>
        <v>-1.8190246507165941E-4</v>
      </c>
      <c r="E4133">
        <f ca="1">IFERROR(AVERAGE(OFFSET(TradeDash[[#This Row],[Returns]],0,0,-n_days))/STDEV(OFFSET(TradeDash[[#This Row],[Returns]],0,0,-n_days)),"")</f>
        <v>0.2977483278129423</v>
      </c>
      <c r="F4133">
        <f ca="1">IFERROR(AVERAGE(OFFSET(TradeDash[[#This Row],[Returns]],0,0,-n_days*2))/STDEV(OFFSET(TradeDash[[#This Row],[Returns]],0,0,-n_days*2)),"")</f>
        <v>0.23418296674013164</v>
      </c>
      <c r="G4133">
        <f ca="1">IF(ISNUMBER(TradeDash[[#This Row],[2n day Sharpe]]),AVERAGE(TradeDash[[#This Row],[n day Sharpe]:[2n day Sharpe]]),"")</f>
        <v>0.26596564727653699</v>
      </c>
      <c r="H4133">
        <f ca="1">IF(ISNUMBER(TradeDash[[#This Row],[Sharpe Average]]),IF(TradeDash[[#This Row],[Sharpe Average]]&gt;$G$1,1,0),"")</f>
        <v>1</v>
      </c>
      <c r="I4133" s="2">
        <f ca="1">IF(ISNUMBER(TradeDash[[#This Row],[Signal]]),MAX(IF(AND(TradeDash[[#This Row],[Signal]]=1,I4132&lt;1),I4132+$E$1,IF(AND(TradeDash[[#This Row],[Signal]]=0,I4132&gt;0),I4132-$E$1,IF(AND(TradeDash[[#This Row],[Signal]]=1,I4132=1),I4132,IF(AND(TradeDash[[#This Row],[Signal]]=0,I4132=0),I4132,0)))),0),"")</f>
        <v>1</v>
      </c>
      <c r="J4133" s="3">
        <f ca="1">IF(ISNUMBER(TradeDash[[#This Row],[Position]]),TradeDash[[#This Row],[Position]]*D4134,"")</f>
        <v>5.3406890075708979E-3</v>
      </c>
      <c r="K4133" s="7">
        <f ca="1">K4132*IFERROR(1+TradeDash[[#This Row],[Port Return]],1)</f>
        <v>6415190.5680053495</v>
      </c>
      <c r="L4133" s="7">
        <f ca="1">IF(ISNUMBER(TradeDash[[#This Row],[Port Return]]),L4132*(1+TradeDash[[#This Row],[Returns]]),L4132)</f>
        <v>5417806.0413354691</v>
      </c>
    </row>
    <row r="4134" spans="1:12" x14ac:dyDescent="0.35">
      <c r="A4134" s="1">
        <v>42565</v>
      </c>
      <c r="B4134" s="16">
        <f>YEAR(TradeDash[[#This Row],[Date]])</f>
        <v>2016</v>
      </c>
      <c r="C4134">
        <v>8565</v>
      </c>
      <c r="D4134" s="3">
        <f>IFERROR(TradeDash[[#This Row],[Nifty]]/C4133-1,"")</f>
        <v>5.3406890075708979E-3</v>
      </c>
      <c r="E4134">
        <f ca="1">IFERROR(AVERAGE(OFFSET(TradeDash[[#This Row],[Returns]],0,0,-n_days))/STDEV(OFFSET(TradeDash[[#This Row],[Returns]],0,0,-n_days)),"")</f>
        <v>0.2664608911118802</v>
      </c>
      <c r="F4134">
        <f ca="1">IFERROR(AVERAGE(OFFSET(TradeDash[[#This Row],[Returns]],0,0,-n_days*2))/STDEV(OFFSET(TradeDash[[#This Row],[Returns]],0,0,-n_days*2)),"")</f>
        <v>0.25854876362167234</v>
      </c>
      <c r="G4134">
        <f ca="1">IF(ISNUMBER(TradeDash[[#This Row],[2n day Sharpe]]),AVERAGE(TradeDash[[#This Row],[n day Sharpe]:[2n day Sharpe]]),"")</f>
        <v>0.26250482736677627</v>
      </c>
      <c r="H4134">
        <f ca="1">IF(ISNUMBER(TradeDash[[#This Row],[Sharpe Average]]),IF(TradeDash[[#This Row],[Sharpe Average]]&gt;$G$1,1,0),"")</f>
        <v>1</v>
      </c>
      <c r="I4134" s="2">
        <f ca="1">IF(ISNUMBER(TradeDash[[#This Row],[Signal]]),MAX(IF(AND(TradeDash[[#This Row],[Signal]]=1,I4133&lt;1),I4133+$E$1,IF(AND(TradeDash[[#This Row],[Signal]]=0,I4133&gt;0),I4133-$E$1,IF(AND(TradeDash[[#This Row],[Signal]]=1,I4133=1),I4133,IF(AND(TradeDash[[#This Row],[Signal]]=0,I4133=0),I4133,0)))),0),"")</f>
        <v>1</v>
      </c>
      <c r="J4134" s="3">
        <f ca="1">IF(ISNUMBER(TradeDash[[#This Row],[Position]]),TradeDash[[#This Row],[Position]]*D4135,"")</f>
        <v>-2.7553998832458015E-3</v>
      </c>
      <c r="K4134" s="7">
        <f ca="1">K4133*IFERROR(1+TradeDash[[#This Row],[Port Return]],1)</f>
        <v>6397514.1526632681</v>
      </c>
      <c r="L4134" s="7">
        <f ca="1">IF(ISNUMBER(TradeDash[[#This Row],[Port Return]]),L4133*(1+TradeDash[[#This Row],[Returns]]),L4133)</f>
        <v>5446740.8585055806</v>
      </c>
    </row>
    <row r="4135" spans="1:12" x14ac:dyDescent="0.35">
      <c r="A4135" s="1">
        <v>42566</v>
      </c>
      <c r="B4135" s="16">
        <f>YEAR(TradeDash[[#This Row],[Date]])</f>
        <v>2016</v>
      </c>
      <c r="C4135">
        <v>8541.4</v>
      </c>
      <c r="D4135" s="3">
        <f>IFERROR(TradeDash[[#This Row],[Nifty]]/C4134-1,"")</f>
        <v>-2.7553998832458015E-3</v>
      </c>
      <c r="E4135">
        <f ca="1">IFERROR(AVERAGE(OFFSET(TradeDash[[#This Row],[Returns]],0,0,-n_days))/STDEV(OFFSET(TradeDash[[#This Row],[Returns]],0,0,-n_days)),"")</f>
        <v>0.3088788661734076</v>
      </c>
      <c r="F4135">
        <f ca="1">IFERROR(AVERAGE(OFFSET(TradeDash[[#This Row],[Returns]],0,0,-n_days*2))/STDEV(OFFSET(TradeDash[[#This Row],[Returns]],0,0,-n_days*2)),"")</f>
        <v>0.29167558870707505</v>
      </c>
      <c r="G4135">
        <f ca="1">IF(ISNUMBER(TradeDash[[#This Row],[2n day Sharpe]]),AVERAGE(TradeDash[[#This Row],[n day Sharpe]:[2n day Sharpe]]),"")</f>
        <v>0.30027722744024132</v>
      </c>
      <c r="H4135">
        <f ca="1">IF(ISNUMBER(TradeDash[[#This Row],[Sharpe Average]]),IF(TradeDash[[#This Row],[Sharpe Average]]&gt;$G$1,1,0),"")</f>
        <v>1</v>
      </c>
      <c r="I4135" s="2">
        <f ca="1">IF(ISNUMBER(TradeDash[[#This Row],[Signal]]),MAX(IF(AND(TradeDash[[#This Row],[Signal]]=1,I4134&lt;1),I4134+$E$1,IF(AND(TradeDash[[#This Row],[Signal]]=0,I4134&gt;0),I4134-$E$1,IF(AND(TradeDash[[#This Row],[Signal]]=1,I4134=1),I4134,IF(AND(TradeDash[[#This Row],[Signal]]=0,I4134=0),I4134,0)))),0),"")</f>
        <v>1</v>
      </c>
      <c r="J4135" s="3">
        <f ca="1">IF(ISNUMBER(TradeDash[[#This Row],[Position]]),TradeDash[[#This Row],[Position]]*D4136,"")</f>
        <v>-3.8284122040882496E-3</v>
      </c>
      <c r="K4135" s="7">
        <f ca="1">K4134*IFERROR(1+TradeDash[[#This Row],[Port Return]],1)</f>
        <v>6373021.8314053845</v>
      </c>
      <c r="L4135" s="7">
        <f ca="1">IF(ISNUMBER(TradeDash[[#This Row],[Port Return]]),L4134*(1+TradeDash[[#This Row],[Returns]]),L4134)</f>
        <v>5431732.9093799843</v>
      </c>
    </row>
    <row r="4136" spans="1:12" x14ac:dyDescent="0.35">
      <c r="A4136" s="1">
        <v>42569</v>
      </c>
      <c r="B4136" s="16">
        <f>YEAR(TradeDash[[#This Row],[Date]])</f>
        <v>2016</v>
      </c>
      <c r="C4136">
        <v>8508.7000000000007</v>
      </c>
      <c r="D4136" s="3">
        <f>IFERROR(TradeDash[[#This Row],[Nifty]]/C4135-1,"")</f>
        <v>-3.8284122040882496E-3</v>
      </c>
      <c r="E4136">
        <f ca="1">IFERROR(AVERAGE(OFFSET(TradeDash[[#This Row],[Returns]],0,0,-n_days))/STDEV(OFFSET(TradeDash[[#This Row],[Returns]],0,0,-n_days)),"")</f>
        <v>0.25784519910767079</v>
      </c>
      <c r="F4136">
        <f ca="1">IFERROR(AVERAGE(OFFSET(TradeDash[[#This Row],[Returns]],0,0,-n_days*2))/STDEV(OFFSET(TradeDash[[#This Row],[Returns]],0,0,-n_days*2)),"")</f>
        <v>0.29359837060292121</v>
      </c>
      <c r="G4136">
        <f ca="1">IF(ISNUMBER(TradeDash[[#This Row],[2n day Sharpe]]),AVERAGE(TradeDash[[#This Row],[n day Sharpe]:[2n day Sharpe]]),"")</f>
        <v>0.27572178485529597</v>
      </c>
      <c r="H4136">
        <f ca="1">IF(ISNUMBER(TradeDash[[#This Row],[Sharpe Average]]),IF(TradeDash[[#This Row],[Sharpe Average]]&gt;$G$1,1,0),"")</f>
        <v>1</v>
      </c>
      <c r="I4136" s="2">
        <f ca="1">IF(ISNUMBER(TradeDash[[#This Row],[Signal]]),MAX(IF(AND(TradeDash[[#This Row],[Signal]]=1,I4135&lt;1),I4135+$E$1,IF(AND(TradeDash[[#This Row],[Signal]]=0,I4135&gt;0),I4135-$E$1,IF(AND(TradeDash[[#This Row],[Signal]]=1,I4135=1),I4135,IF(AND(TradeDash[[#This Row],[Signal]]=0,I4135=0),I4135,0)))),0),"")</f>
        <v>1</v>
      </c>
      <c r="J4136" s="3">
        <f ca="1">IF(ISNUMBER(TradeDash[[#This Row],[Position]]),TradeDash[[#This Row],[Position]]*D4137,"")</f>
        <v>2.3329063194141852E-3</v>
      </c>
      <c r="K4136" s="7">
        <f ca="1">K4135*IFERROR(1+TradeDash[[#This Row],[Port Return]],1)</f>
        <v>6387889.4943096349</v>
      </c>
      <c r="L4136" s="7">
        <f ca="1">IF(ISNUMBER(TradeDash[[#This Row],[Port Return]]),L4135*(1+TradeDash[[#This Row],[Returns]]),L4135)</f>
        <v>5410937.996820366</v>
      </c>
    </row>
    <row r="4137" spans="1:12" x14ac:dyDescent="0.35">
      <c r="A4137" s="1">
        <v>42570</v>
      </c>
      <c r="B4137" s="16">
        <f>YEAR(TradeDash[[#This Row],[Date]])</f>
        <v>2016</v>
      </c>
      <c r="C4137">
        <v>8528.5499999999993</v>
      </c>
      <c r="D4137" s="3">
        <f>IFERROR(TradeDash[[#This Row],[Nifty]]/C4136-1,"")</f>
        <v>2.3329063194141852E-3</v>
      </c>
      <c r="E4137">
        <f ca="1">IFERROR(AVERAGE(OFFSET(TradeDash[[#This Row],[Returns]],0,0,-n_days))/STDEV(OFFSET(TradeDash[[#This Row],[Returns]],0,0,-n_days)),"")</f>
        <v>0.22401831719625176</v>
      </c>
      <c r="F4137">
        <f ca="1">IFERROR(AVERAGE(OFFSET(TradeDash[[#This Row],[Returns]],0,0,-n_days*2))/STDEV(OFFSET(TradeDash[[#This Row],[Returns]],0,0,-n_days*2)),"")</f>
        <v>0.30970216163311859</v>
      </c>
      <c r="G4137">
        <f ca="1">IF(ISNUMBER(TradeDash[[#This Row],[2n day Sharpe]]),AVERAGE(TradeDash[[#This Row],[n day Sharpe]:[2n day Sharpe]]),"")</f>
        <v>0.26686023941468517</v>
      </c>
      <c r="H4137">
        <f ca="1">IF(ISNUMBER(TradeDash[[#This Row],[Sharpe Average]]),IF(TradeDash[[#This Row],[Sharpe Average]]&gt;$G$1,1,0),"")</f>
        <v>1</v>
      </c>
      <c r="I4137" s="2">
        <f ca="1">IF(ISNUMBER(TradeDash[[#This Row],[Signal]]),MAX(IF(AND(TradeDash[[#This Row],[Signal]]=1,I4136&lt;1),I4136+$E$1,IF(AND(TradeDash[[#This Row],[Signal]]=0,I4136&gt;0),I4136-$E$1,IF(AND(TradeDash[[#This Row],[Signal]]=1,I4136=1),I4136,IF(AND(TradeDash[[#This Row],[Signal]]=0,I4136=0),I4136,0)))),0),"")</f>
        <v>1</v>
      </c>
      <c r="J4137" s="3">
        <f ca="1">IF(ISNUMBER(TradeDash[[#This Row],[Position]]),TradeDash[[#This Row],[Position]]*D4138,"")</f>
        <v>4.3735453271660507E-3</v>
      </c>
      <c r="K4137" s="7">
        <f ca="1">K4136*IFERROR(1+TradeDash[[#This Row],[Port Return]],1)</f>
        <v>6415827.2185579259</v>
      </c>
      <c r="L4137" s="7">
        <f ca="1">IF(ISNUMBER(TradeDash[[#This Row],[Port Return]]),L4136*(1+TradeDash[[#This Row],[Returns]]),L4136)</f>
        <v>5423561.2082671067</v>
      </c>
    </row>
    <row r="4138" spans="1:12" x14ac:dyDescent="0.35">
      <c r="A4138" s="1">
        <v>42571</v>
      </c>
      <c r="B4138" s="16">
        <f>YEAR(TradeDash[[#This Row],[Date]])</f>
        <v>2016</v>
      </c>
      <c r="C4138">
        <v>8565.85</v>
      </c>
      <c r="D4138" s="3">
        <f>IFERROR(TradeDash[[#This Row],[Nifty]]/C4137-1,"")</f>
        <v>4.3735453271660507E-3</v>
      </c>
      <c r="E4138">
        <f ca="1">IFERROR(AVERAGE(OFFSET(TradeDash[[#This Row],[Returns]],0,0,-n_days))/STDEV(OFFSET(TradeDash[[#This Row],[Returns]],0,0,-n_days)),"")</f>
        <v>0.26751254910887995</v>
      </c>
      <c r="F4138">
        <f ca="1">IFERROR(AVERAGE(OFFSET(TradeDash[[#This Row],[Returns]],0,0,-n_days*2))/STDEV(OFFSET(TradeDash[[#This Row],[Returns]],0,0,-n_days*2)),"")</f>
        <v>0.31593159285741906</v>
      </c>
      <c r="G4138">
        <f ca="1">IF(ISNUMBER(TradeDash[[#This Row],[2n day Sharpe]]),AVERAGE(TradeDash[[#This Row],[n day Sharpe]:[2n day Sharpe]]),"")</f>
        <v>0.29172207098314951</v>
      </c>
      <c r="H4138">
        <f ca="1">IF(ISNUMBER(TradeDash[[#This Row],[Sharpe Average]]),IF(TradeDash[[#This Row],[Sharpe Average]]&gt;$G$1,1,0),"")</f>
        <v>1</v>
      </c>
      <c r="I4138" s="2">
        <f ca="1">IF(ISNUMBER(TradeDash[[#This Row],[Signal]]),MAX(IF(AND(TradeDash[[#This Row],[Signal]]=1,I4137&lt;1),I4137+$E$1,IF(AND(TradeDash[[#This Row],[Signal]]=0,I4137&gt;0),I4137-$E$1,IF(AND(TradeDash[[#This Row],[Signal]]=1,I4137=1),I4137,IF(AND(TradeDash[[#This Row],[Signal]]=0,I4137=0),I4137,0)))),0),"")</f>
        <v>1</v>
      </c>
      <c r="J4138" s="3">
        <f ca="1">IF(ISNUMBER(TradeDash[[#This Row],[Position]]),TradeDash[[#This Row],[Position]]*D4139,"")</f>
        <v>-6.5084025519942523E-3</v>
      </c>
      <c r="K4138" s="7">
        <f ca="1">K4137*IFERROR(1+TradeDash[[#This Row],[Port Return]],1)</f>
        <v>6374070.4323155098</v>
      </c>
      <c r="L4138" s="7">
        <f ca="1">IF(ISNUMBER(TradeDash[[#This Row],[Port Return]]),L4137*(1+TradeDash[[#This Row],[Returns]]),L4137)</f>
        <v>5447281.3990461221</v>
      </c>
    </row>
    <row r="4139" spans="1:12" x14ac:dyDescent="0.35">
      <c r="A4139" s="1">
        <v>42572</v>
      </c>
      <c r="B4139" s="16">
        <f>YEAR(TradeDash[[#This Row],[Date]])</f>
        <v>2016</v>
      </c>
      <c r="C4139">
        <v>8510.1</v>
      </c>
      <c r="D4139" s="3">
        <f>IFERROR(TradeDash[[#This Row],[Nifty]]/C4138-1,"")</f>
        <v>-6.5084025519942523E-3</v>
      </c>
      <c r="E4139">
        <f ca="1">IFERROR(AVERAGE(OFFSET(TradeDash[[#This Row],[Returns]],0,0,-n_days))/STDEV(OFFSET(TradeDash[[#This Row],[Returns]],0,0,-n_days)),"")</f>
        <v>0.23292197370132217</v>
      </c>
      <c r="F4139">
        <f ca="1">IFERROR(AVERAGE(OFFSET(TradeDash[[#This Row],[Returns]],0,0,-n_days*2))/STDEV(OFFSET(TradeDash[[#This Row],[Returns]],0,0,-n_days*2)),"")</f>
        <v>0.24112258134236236</v>
      </c>
      <c r="G4139">
        <f ca="1">IF(ISNUMBER(TradeDash[[#This Row],[2n day Sharpe]]),AVERAGE(TradeDash[[#This Row],[n day Sharpe]:[2n day Sharpe]]),"")</f>
        <v>0.23702227752184227</v>
      </c>
      <c r="H4139">
        <f ca="1">IF(ISNUMBER(TradeDash[[#This Row],[Sharpe Average]]),IF(TradeDash[[#This Row],[Sharpe Average]]&gt;$G$1,1,0),"")</f>
        <v>1</v>
      </c>
      <c r="I4139" s="2">
        <f ca="1">IF(ISNUMBER(TradeDash[[#This Row],[Signal]]),MAX(IF(AND(TradeDash[[#This Row],[Signal]]=1,I4138&lt;1),I4138+$E$1,IF(AND(TradeDash[[#This Row],[Signal]]=0,I4138&gt;0),I4138-$E$1,IF(AND(TradeDash[[#This Row],[Signal]]=1,I4138=1),I4138,IF(AND(TradeDash[[#This Row],[Signal]]=0,I4138=0),I4138,0)))),0),"")</f>
        <v>1</v>
      </c>
      <c r="J4139" s="3">
        <f ca="1">IF(ISNUMBER(TradeDash[[#This Row],[Position]]),TradeDash[[#This Row],[Position]]*D4140,"")</f>
        <v>3.6544811459324755E-3</v>
      </c>
      <c r="K4139" s="7">
        <f ca="1">K4138*IFERROR(1+TradeDash[[#This Row],[Port Return]],1)</f>
        <v>6397364.3525332529</v>
      </c>
      <c r="L4139" s="7">
        <f ca="1">IF(ISNUMBER(TradeDash[[#This Row],[Port Return]]),L4138*(1+TradeDash[[#This Row],[Returns]]),L4138)</f>
        <v>5411828.2988871392</v>
      </c>
    </row>
    <row r="4140" spans="1:12" x14ac:dyDescent="0.35">
      <c r="A4140" s="1">
        <v>42573</v>
      </c>
      <c r="B4140" s="16">
        <f>YEAR(TradeDash[[#This Row],[Date]])</f>
        <v>2016</v>
      </c>
      <c r="C4140">
        <v>8541.2000000000007</v>
      </c>
      <c r="D4140" s="3">
        <f>IFERROR(TradeDash[[#This Row],[Nifty]]/C4139-1,"")</f>
        <v>3.6544811459324755E-3</v>
      </c>
      <c r="E4140">
        <f ca="1">IFERROR(AVERAGE(OFFSET(TradeDash[[#This Row],[Returns]],0,0,-n_days))/STDEV(OFFSET(TradeDash[[#This Row],[Returns]],0,0,-n_days)),"")</f>
        <v>0.20813779882181055</v>
      </c>
      <c r="F4140">
        <f ca="1">IFERROR(AVERAGE(OFFSET(TradeDash[[#This Row],[Returns]],0,0,-n_days*2))/STDEV(OFFSET(TradeDash[[#This Row],[Returns]],0,0,-n_days*2)),"")</f>
        <v>0.20762409151085251</v>
      </c>
      <c r="G4140">
        <f ca="1">IF(ISNUMBER(TradeDash[[#This Row],[2n day Sharpe]]),AVERAGE(TradeDash[[#This Row],[n day Sharpe]:[2n day Sharpe]]),"")</f>
        <v>0.20788094516633154</v>
      </c>
      <c r="H4140">
        <f ca="1">IF(ISNUMBER(TradeDash[[#This Row],[Sharpe Average]]),IF(TradeDash[[#This Row],[Sharpe Average]]&gt;$G$1,1,0),"")</f>
        <v>1</v>
      </c>
      <c r="I4140" s="2">
        <f ca="1">IF(ISNUMBER(TradeDash[[#This Row],[Signal]]),MAX(IF(AND(TradeDash[[#This Row],[Signal]]=1,I4139&lt;1),I4139+$E$1,IF(AND(TradeDash[[#This Row],[Signal]]=0,I4139&gt;0),I4139-$E$1,IF(AND(TradeDash[[#This Row],[Signal]]=1,I4139=1),I4139,IF(AND(TradeDash[[#This Row],[Signal]]=0,I4139=0),I4139,0)))),0),"")</f>
        <v>1</v>
      </c>
      <c r="J4140" s="3">
        <f ca="1">IF(ISNUMBER(TradeDash[[#This Row],[Position]]),TradeDash[[#This Row],[Position]]*D4141,"")</f>
        <v>1.105816512902158E-2</v>
      </c>
      <c r="K4140" s="7">
        <f ca="1">K4139*IFERROR(1+TradeDash[[#This Row],[Port Return]],1)</f>
        <v>6468107.4639340816</v>
      </c>
      <c r="L4140" s="7">
        <f ca="1">IF(ISNUMBER(TradeDash[[#This Row],[Port Return]]),L4139*(1+TradeDash[[#This Row],[Returns]]),L4139)</f>
        <v>5431605.7233704459</v>
      </c>
    </row>
    <row r="4141" spans="1:12" x14ac:dyDescent="0.35">
      <c r="A4141" s="1">
        <v>42576</v>
      </c>
      <c r="B4141" s="16">
        <f>YEAR(TradeDash[[#This Row],[Date]])</f>
        <v>2016</v>
      </c>
      <c r="C4141">
        <v>8635.65</v>
      </c>
      <c r="D4141" s="3">
        <f>IFERROR(TradeDash[[#This Row],[Nifty]]/C4140-1,"")</f>
        <v>1.105816512902158E-2</v>
      </c>
      <c r="E4141">
        <f ca="1">IFERROR(AVERAGE(OFFSET(TradeDash[[#This Row],[Returns]],0,0,-n_days))/STDEV(OFFSET(TradeDash[[#This Row],[Returns]],0,0,-n_days)),"")</f>
        <v>0.55989084667825439</v>
      </c>
      <c r="F4141">
        <f ca="1">IFERROR(AVERAGE(OFFSET(TradeDash[[#This Row],[Returns]],0,0,-n_days*2))/STDEV(OFFSET(TradeDash[[#This Row],[Returns]],0,0,-n_days*2)),"")</f>
        <v>0.20833019963385876</v>
      </c>
      <c r="G4141">
        <f ca="1">IF(ISNUMBER(TradeDash[[#This Row],[2n day Sharpe]]),AVERAGE(TradeDash[[#This Row],[n day Sharpe]:[2n day Sharpe]]),"")</f>
        <v>0.38411052315605659</v>
      </c>
      <c r="H4141">
        <f ca="1">IF(ISNUMBER(TradeDash[[#This Row],[Sharpe Average]]),IF(TradeDash[[#This Row],[Sharpe Average]]&gt;$G$1,1,0),"")</f>
        <v>1</v>
      </c>
      <c r="I4141" s="2">
        <f ca="1">IF(ISNUMBER(TradeDash[[#This Row],[Signal]]),MAX(IF(AND(TradeDash[[#This Row],[Signal]]=1,I4140&lt;1),I4140+$E$1,IF(AND(TradeDash[[#This Row],[Signal]]=0,I4140&gt;0),I4140-$E$1,IF(AND(TradeDash[[#This Row],[Signal]]=1,I4140=1),I4140,IF(AND(TradeDash[[#This Row],[Signal]]=0,I4140=0),I4140,0)))),0),"")</f>
        <v>1</v>
      </c>
      <c r="J4141" s="3">
        <f ca="1">IF(ISNUMBER(TradeDash[[#This Row],[Position]]),TradeDash[[#This Row],[Position]]*D4142,"")</f>
        <v>-5.2109569053864213E-3</v>
      </c>
      <c r="K4141" s="7">
        <f ca="1">K4140*IFERROR(1+TradeDash[[#This Row],[Port Return]],1)</f>
        <v>6434402.4346801126</v>
      </c>
      <c r="L4141" s="7">
        <f ca="1">IF(ISNUMBER(TradeDash[[#This Row],[Port Return]]),L4140*(1+TradeDash[[#This Row],[Returns]]),L4140)</f>
        <v>5491669.3163752146</v>
      </c>
    </row>
    <row r="4142" spans="1:12" x14ac:dyDescent="0.35">
      <c r="A4142" s="1">
        <v>42577</v>
      </c>
      <c r="B4142" s="16">
        <f>YEAR(TradeDash[[#This Row],[Date]])</f>
        <v>2016</v>
      </c>
      <c r="C4142">
        <v>8590.65</v>
      </c>
      <c r="D4142" s="3">
        <f>IFERROR(TradeDash[[#This Row],[Nifty]]/C4141-1,"")</f>
        <v>-5.2109569053864213E-3</v>
      </c>
      <c r="E4142">
        <f ca="1">IFERROR(AVERAGE(OFFSET(TradeDash[[#This Row],[Returns]],0,0,-n_days))/STDEV(OFFSET(TradeDash[[#This Row],[Returns]],0,0,-n_days)),"")</f>
        <v>0.48605430596213911</v>
      </c>
      <c r="F4142">
        <f ca="1">IFERROR(AVERAGE(OFFSET(TradeDash[[#This Row],[Returns]],0,0,-n_days*2))/STDEV(OFFSET(TradeDash[[#This Row],[Returns]],0,0,-n_days*2)),"")</f>
        <v>0.17808388351470142</v>
      </c>
      <c r="G4142">
        <f ca="1">IF(ISNUMBER(TradeDash[[#This Row],[2n day Sharpe]]),AVERAGE(TradeDash[[#This Row],[n day Sharpe]:[2n day Sharpe]]),"")</f>
        <v>0.33206909473842028</v>
      </c>
      <c r="H4142">
        <f ca="1">IF(ISNUMBER(TradeDash[[#This Row],[Sharpe Average]]),IF(TradeDash[[#This Row],[Sharpe Average]]&gt;$G$1,1,0),"")</f>
        <v>1</v>
      </c>
      <c r="I4142" s="2">
        <f ca="1">IF(ISNUMBER(TradeDash[[#This Row],[Signal]]),MAX(IF(AND(TradeDash[[#This Row],[Signal]]=1,I4141&lt;1),I4141+$E$1,IF(AND(TradeDash[[#This Row],[Signal]]=0,I4141&gt;0),I4141-$E$1,IF(AND(TradeDash[[#This Row],[Signal]]=1,I4141=1),I4141,IF(AND(TradeDash[[#This Row],[Signal]]=0,I4141=0),I4141,0)))),0),"")</f>
        <v>1</v>
      </c>
      <c r="J4142" s="3">
        <f ca="1">IF(ISNUMBER(TradeDash[[#This Row],[Position]]),TradeDash[[#This Row],[Position]]*D4143,"")</f>
        <v>2.9276015202575056E-3</v>
      </c>
      <c r="K4142" s="7">
        <f ca="1">K4141*IFERROR(1+TradeDash[[#This Row],[Port Return]],1)</f>
        <v>6453239.8010298312</v>
      </c>
      <c r="L4142" s="7">
        <f ca="1">IF(ISNUMBER(TradeDash[[#This Row],[Port Return]]),L4141*(1+TradeDash[[#This Row],[Returns]]),L4141)</f>
        <v>5463052.4642289504</v>
      </c>
    </row>
    <row r="4143" spans="1:12" x14ac:dyDescent="0.35">
      <c r="A4143" s="1">
        <v>42578</v>
      </c>
      <c r="B4143" s="16">
        <f>YEAR(TradeDash[[#This Row],[Date]])</f>
        <v>2016</v>
      </c>
      <c r="C4143">
        <v>8615.7999999999993</v>
      </c>
      <c r="D4143" s="3">
        <f>IFERROR(TradeDash[[#This Row],[Nifty]]/C4142-1,"")</f>
        <v>2.9276015202575056E-3</v>
      </c>
      <c r="E4143">
        <f ca="1">IFERROR(AVERAGE(OFFSET(TradeDash[[#This Row],[Returns]],0,0,-n_days))/STDEV(OFFSET(TradeDash[[#This Row],[Returns]],0,0,-n_days)),"")</f>
        <v>0.47700210632295631</v>
      </c>
      <c r="F4143">
        <f ca="1">IFERROR(AVERAGE(OFFSET(TradeDash[[#This Row],[Returns]],0,0,-n_days*2))/STDEV(OFFSET(TradeDash[[#This Row],[Returns]],0,0,-n_days*2)),"")</f>
        <v>0.19698114038174117</v>
      </c>
      <c r="G4143">
        <f ca="1">IF(ISNUMBER(TradeDash[[#This Row],[2n day Sharpe]]),AVERAGE(TradeDash[[#This Row],[n day Sharpe]:[2n day Sharpe]]),"")</f>
        <v>0.33699162335234872</v>
      </c>
      <c r="H4143">
        <f ca="1">IF(ISNUMBER(TradeDash[[#This Row],[Sharpe Average]]),IF(TradeDash[[#This Row],[Sharpe Average]]&gt;$G$1,1,0),"")</f>
        <v>1</v>
      </c>
      <c r="I4143" s="2">
        <f ca="1">IF(ISNUMBER(TradeDash[[#This Row],[Signal]]),MAX(IF(AND(TradeDash[[#This Row],[Signal]]=1,I4142&lt;1),I4142+$E$1,IF(AND(TradeDash[[#This Row],[Signal]]=0,I4142&gt;0),I4142-$E$1,IF(AND(TradeDash[[#This Row],[Signal]]=1,I4142=1),I4142,IF(AND(TradeDash[[#This Row],[Signal]]=0,I4142=0),I4142,0)))),0),"")</f>
        <v>1</v>
      </c>
      <c r="J4143" s="3">
        <f ca="1">IF(ISNUMBER(TradeDash[[#This Row],[Position]]),TradeDash[[#This Row],[Position]]*D4144,"")</f>
        <v>5.8613245432810324E-3</v>
      </c>
      <c r="K4143" s="7">
        <f ca="1">K4142*IFERROR(1+TradeDash[[#This Row],[Port Return]],1)</f>
        <v>6491064.3338592853</v>
      </c>
      <c r="L4143" s="7">
        <f ca="1">IF(ISNUMBER(TradeDash[[#This Row],[Port Return]]),L4142*(1+TradeDash[[#This Row],[Returns]]),L4142)</f>
        <v>5479046.1049284739</v>
      </c>
    </row>
    <row r="4144" spans="1:12" x14ac:dyDescent="0.35">
      <c r="A4144" s="1">
        <v>42579</v>
      </c>
      <c r="B4144" s="16">
        <f>YEAR(TradeDash[[#This Row],[Date]])</f>
        <v>2016</v>
      </c>
      <c r="C4144">
        <v>8666.2999999999993</v>
      </c>
      <c r="D4144" s="3">
        <f>IFERROR(TradeDash[[#This Row],[Nifty]]/C4143-1,"")</f>
        <v>5.8613245432810324E-3</v>
      </c>
      <c r="E4144">
        <f ca="1">IFERROR(AVERAGE(OFFSET(TradeDash[[#This Row],[Returns]],0,0,-n_days))/STDEV(OFFSET(TradeDash[[#This Row],[Returns]],0,0,-n_days)),"")</f>
        <v>0.459303919298226</v>
      </c>
      <c r="F4144">
        <f ca="1">IFERROR(AVERAGE(OFFSET(TradeDash[[#This Row],[Returns]],0,0,-n_days*2))/STDEV(OFFSET(TradeDash[[#This Row],[Returns]],0,0,-n_days*2)),"")</f>
        <v>0.20817845414855365</v>
      </c>
      <c r="G4144">
        <f ca="1">IF(ISNUMBER(TradeDash[[#This Row],[2n day Sharpe]]),AVERAGE(TradeDash[[#This Row],[n day Sharpe]:[2n day Sharpe]]),"")</f>
        <v>0.33374118672338982</v>
      </c>
      <c r="H4144">
        <f ca="1">IF(ISNUMBER(TradeDash[[#This Row],[Sharpe Average]]),IF(TradeDash[[#This Row],[Sharpe Average]]&gt;$G$1,1,0),"")</f>
        <v>1</v>
      </c>
      <c r="I4144" s="2">
        <f ca="1">IF(ISNUMBER(TradeDash[[#This Row],[Signal]]),MAX(IF(AND(TradeDash[[#This Row],[Signal]]=1,I4143&lt;1),I4143+$E$1,IF(AND(TradeDash[[#This Row],[Signal]]=0,I4143&gt;0),I4143-$E$1,IF(AND(TradeDash[[#This Row],[Signal]]=1,I4143=1),I4143,IF(AND(TradeDash[[#This Row],[Signal]]=0,I4143=0),I4143,0)))),0),"")</f>
        <v>1</v>
      </c>
      <c r="J4144" s="3">
        <f ca="1">IF(ISNUMBER(TradeDash[[#This Row],[Position]]),TradeDash[[#This Row],[Position]]*D4145,"")</f>
        <v>-3.2078280234931755E-3</v>
      </c>
      <c r="K4144" s="7">
        <f ca="1">K4143*IFERROR(1+TradeDash[[#This Row],[Port Return]],1)</f>
        <v>6470242.1157868346</v>
      </c>
      <c r="L4144" s="7">
        <f ca="1">IF(ISNUMBER(TradeDash[[#This Row],[Port Return]]),L4143*(1+TradeDash[[#This Row],[Returns]]),L4143)</f>
        <v>5511160.5723370593</v>
      </c>
    </row>
    <row r="4145" spans="1:12" x14ac:dyDescent="0.35">
      <c r="A4145" s="1">
        <v>42580</v>
      </c>
      <c r="B4145" s="16">
        <f>YEAR(TradeDash[[#This Row],[Date]])</f>
        <v>2016</v>
      </c>
      <c r="C4145">
        <v>8638.5</v>
      </c>
      <c r="D4145" s="3">
        <f>IFERROR(TradeDash[[#This Row],[Nifty]]/C4144-1,"")</f>
        <v>-3.2078280234931755E-3</v>
      </c>
      <c r="E4145">
        <f ca="1">IFERROR(AVERAGE(OFFSET(TradeDash[[#This Row],[Returns]],0,0,-n_days))/STDEV(OFFSET(TradeDash[[#This Row],[Returns]],0,0,-n_days)),"")</f>
        <v>0.3552763908303197</v>
      </c>
      <c r="F4145">
        <f ca="1">IFERROR(AVERAGE(OFFSET(TradeDash[[#This Row],[Returns]],0,0,-n_days*2))/STDEV(OFFSET(TradeDash[[#This Row],[Returns]],0,0,-n_days*2)),"")</f>
        <v>0.17949310967979493</v>
      </c>
      <c r="G4145">
        <f ca="1">IF(ISNUMBER(TradeDash[[#This Row],[2n day Sharpe]]),AVERAGE(TradeDash[[#This Row],[n day Sharpe]:[2n day Sharpe]]),"")</f>
        <v>0.26738475025505731</v>
      </c>
      <c r="H4145">
        <f ca="1">IF(ISNUMBER(TradeDash[[#This Row],[Sharpe Average]]),IF(TradeDash[[#This Row],[Sharpe Average]]&gt;$G$1,1,0),"")</f>
        <v>1</v>
      </c>
      <c r="I4145" s="2">
        <f ca="1">IF(ISNUMBER(TradeDash[[#This Row],[Signal]]),MAX(IF(AND(TradeDash[[#This Row],[Signal]]=1,I4144&lt;1),I4144+$E$1,IF(AND(TradeDash[[#This Row],[Signal]]=0,I4144&gt;0),I4144-$E$1,IF(AND(TradeDash[[#This Row],[Signal]]=1,I4144=1),I4144,IF(AND(TradeDash[[#This Row],[Signal]]=0,I4144=0),I4144,0)))),0),"")</f>
        <v>1</v>
      </c>
      <c r="J4145" s="3">
        <f ca="1">IF(ISNUMBER(TradeDash[[#This Row],[Position]]),TradeDash[[#This Row],[Position]]*D4146,"")</f>
        <v>-2.2573363431155347E-4</v>
      </c>
      <c r="K4145" s="7">
        <f ca="1">K4144*IFERROR(1+TradeDash[[#This Row],[Port Return]],1)</f>
        <v>6468781.5645191623</v>
      </c>
      <c r="L4145" s="7">
        <f ca="1">IF(ISNUMBER(TradeDash[[#This Row],[Port Return]]),L4144*(1+TradeDash[[#This Row],[Returns]]),L4144)</f>
        <v>5493481.7170111462</v>
      </c>
    </row>
    <row r="4146" spans="1:12" x14ac:dyDescent="0.35">
      <c r="A4146" s="1">
        <v>42583</v>
      </c>
      <c r="B4146" s="16">
        <f>YEAR(TradeDash[[#This Row],[Date]])</f>
        <v>2016</v>
      </c>
      <c r="C4146">
        <v>8636.5499999999993</v>
      </c>
      <c r="D4146" s="3">
        <f>IFERROR(TradeDash[[#This Row],[Nifty]]/C4145-1,"")</f>
        <v>-2.2573363431155347E-4</v>
      </c>
      <c r="E4146">
        <f ca="1">IFERROR(AVERAGE(OFFSET(TradeDash[[#This Row],[Returns]],0,0,-n_days))/STDEV(OFFSET(TradeDash[[#This Row],[Returns]],0,0,-n_days)),"")</f>
        <v>0.3126533529075356</v>
      </c>
      <c r="F4146">
        <f ca="1">IFERROR(AVERAGE(OFFSET(TradeDash[[#This Row],[Returns]],0,0,-n_days*2))/STDEV(OFFSET(TradeDash[[#This Row],[Returns]],0,0,-n_days*2)),"")</f>
        <v>0.17784810714642951</v>
      </c>
      <c r="G4146">
        <f ca="1">IF(ISNUMBER(TradeDash[[#This Row],[2n day Sharpe]]),AVERAGE(TradeDash[[#This Row],[n day Sharpe]:[2n day Sharpe]]),"")</f>
        <v>0.24525073002698256</v>
      </c>
      <c r="H4146">
        <f ca="1">IF(ISNUMBER(TradeDash[[#This Row],[Sharpe Average]]),IF(TradeDash[[#This Row],[Sharpe Average]]&gt;$G$1,1,0),"")</f>
        <v>1</v>
      </c>
      <c r="I4146" s="2">
        <f ca="1">IF(ISNUMBER(TradeDash[[#This Row],[Signal]]),MAX(IF(AND(TradeDash[[#This Row],[Signal]]=1,I4145&lt;1),I4145+$E$1,IF(AND(TradeDash[[#This Row],[Signal]]=0,I4145&gt;0),I4145-$E$1,IF(AND(TradeDash[[#This Row],[Signal]]=1,I4145=1),I4145,IF(AND(TradeDash[[#This Row],[Signal]]=0,I4145=0),I4145,0)))),0),"")</f>
        <v>1</v>
      </c>
      <c r="J4146" s="3">
        <f ca="1">IF(ISNUMBER(TradeDash[[#This Row],[Position]]),TradeDash[[#This Row],[Position]]*D4147,"")</f>
        <v>-1.5804922104312169E-3</v>
      </c>
      <c r="K4146" s="7">
        <f ca="1">K4145*IFERROR(1+TradeDash[[#This Row],[Port Return]],1)</f>
        <v>6458557.7056454588</v>
      </c>
      <c r="L4146" s="7">
        <f ca="1">IF(ISNUMBER(TradeDash[[#This Row],[Port Return]]),L4145*(1+TradeDash[[#This Row],[Returns]]),L4145)</f>
        <v>5492241.6534181414</v>
      </c>
    </row>
    <row r="4147" spans="1:12" x14ac:dyDescent="0.35">
      <c r="A4147" s="1">
        <v>42584</v>
      </c>
      <c r="B4147" s="16">
        <f>YEAR(TradeDash[[#This Row],[Date]])</f>
        <v>2016</v>
      </c>
      <c r="C4147">
        <v>8622.9</v>
      </c>
      <c r="D4147" s="3">
        <f>IFERROR(TradeDash[[#This Row],[Nifty]]/C4146-1,"")</f>
        <v>-1.5804922104312169E-3</v>
      </c>
      <c r="E4147">
        <f ca="1">IFERROR(AVERAGE(OFFSET(TradeDash[[#This Row],[Returns]],0,0,-n_days))/STDEV(OFFSET(TradeDash[[#This Row],[Returns]],0,0,-n_days)),"")</f>
        <v>0.25608247631082048</v>
      </c>
      <c r="F4147">
        <f ca="1">IFERROR(AVERAGE(OFFSET(TradeDash[[#This Row],[Returns]],0,0,-n_days*2))/STDEV(OFFSET(TradeDash[[#This Row],[Returns]],0,0,-n_days*2)),"")</f>
        <v>0.18100028789187581</v>
      </c>
      <c r="G4147">
        <f ca="1">IF(ISNUMBER(TradeDash[[#This Row],[2n day Sharpe]]),AVERAGE(TradeDash[[#This Row],[n day Sharpe]:[2n day Sharpe]]),"")</f>
        <v>0.21854138210134816</v>
      </c>
      <c r="H4147">
        <f ca="1">IF(ISNUMBER(TradeDash[[#This Row],[Sharpe Average]]),IF(TradeDash[[#This Row],[Sharpe Average]]&gt;$G$1,1,0),"")</f>
        <v>1</v>
      </c>
      <c r="I4147" s="2">
        <f ca="1">IF(ISNUMBER(TradeDash[[#This Row],[Signal]]),MAX(IF(AND(TradeDash[[#This Row],[Signal]]=1,I4146&lt;1),I4146+$E$1,IF(AND(TradeDash[[#This Row],[Signal]]=0,I4146&gt;0),I4146-$E$1,IF(AND(TradeDash[[#This Row],[Signal]]=1,I4146=1),I4146,IF(AND(TradeDash[[#This Row],[Signal]]=0,I4146=0),I4146,0)))),0),"")</f>
        <v>1</v>
      </c>
      <c r="J4147" s="3">
        <f ca="1">IF(ISNUMBER(TradeDash[[#This Row],[Position]]),TradeDash[[#This Row],[Position]]*D4148,"")</f>
        <v>-9.0514792007327927E-3</v>
      </c>
      <c r="K4147" s="7">
        <f ca="1">K4146*IFERROR(1+TradeDash[[#This Row],[Port Return]],1)</f>
        <v>6400098.2049060762</v>
      </c>
      <c r="L4147" s="7">
        <f ca="1">IF(ISNUMBER(TradeDash[[#This Row],[Port Return]]),L4146*(1+TradeDash[[#This Row],[Returns]]),L4146)</f>
        <v>5483561.2082671085</v>
      </c>
    </row>
    <row r="4148" spans="1:12" x14ac:dyDescent="0.35">
      <c r="A4148" s="1">
        <v>42585</v>
      </c>
      <c r="B4148" s="16">
        <f>YEAR(TradeDash[[#This Row],[Date]])</f>
        <v>2016</v>
      </c>
      <c r="C4148">
        <v>8544.85</v>
      </c>
      <c r="D4148" s="3">
        <f>IFERROR(TradeDash[[#This Row],[Nifty]]/C4147-1,"")</f>
        <v>-9.0514792007327927E-3</v>
      </c>
      <c r="E4148">
        <f ca="1">IFERROR(AVERAGE(OFFSET(TradeDash[[#This Row],[Returns]],0,0,-n_days))/STDEV(OFFSET(TradeDash[[#This Row],[Returns]],0,0,-n_days)),"")</f>
        <v>0.20251711713150172</v>
      </c>
      <c r="F4148">
        <f ca="1">IFERROR(AVERAGE(OFFSET(TradeDash[[#This Row],[Returns]],0,0,-n_days*2))/STDEV(OFFSET(TradeDash[[#This Row],[Returns]],0,0,-n_days*2)),"")</f>
        <v>0.11911103953414208</v>
      </c>
      <c r="G4148">
        <f ca="1">IF(ISNUMBER(TradeDash[[#This Row],[2n day Sharpe]]),AVERAGE(TradeDash[[#This Row],[n day Sharpe]:[2n day Sharpe]]),"")</f>
        <v>0.16081407833282191</v>
      </c>
      <c r="H4148">
        <f ca="1">IF(ISNUMBER(TradeDash[[#This Row],[Sharpe Average]]),IF(TradeDash[[#This Row],[Sharpe Average]]&gt;$G$1,1,0),"")</f>
        <v>1</v>
      </c>
      <c r="I4148" s="2">
        <f ca="1">IF(ISNUMBER(TradeDash[[#This Row],[Signal]]),MAX(IF(AND(TradeDash[[#This Row],[Signal]]=1,I4147&lt;1),I4147+$E$1,IF(AND(TradeDash[[#This Row],[Signal]]=0,I4147&gt;0),I4147-$E$1,IF(AND(TradeDash[[#This Row],[Signal]]=1,I4147=1),I4147,IF(AND(TradeDash[[#This Row],[Signal]]=0,I4147=0),I4147,0)))),0),"")</f>
        <v>1</v>
      </c>
      <c r="J4148" s="3">
        <f ca="1">IF(ISNUMBER(TradeDash[[#This Row],[Position]]),TradeDash[[#This Row],[Position]]*D4149,"")</f>
        <v>7.3143472383940811E-4</v>
      </c>
      <c r="K4148" s="7">
        <f ca="1">K4147*IFERROR(1+TradeDash[[#This Row],[Port Return]],1)</f>
        <v>6404779.4589691265</v>
      </c>
      <c r="L4148" s="7">
        <f ca="1">IF(ISNUMBER(TradeDash[[#This Row],[Port Return]]),L4147*(1+TradeDash[[#This Row],[Returns]]),L4147)</f>
        <v>5433926.8680445338</v>
      </c>
    </row>
    <row r="4149" spans="1:12" x14ac:dyDescent="0.35">
      <c r="A4149" s="1">
        <v>42586</v>
      </c>
      <c r="B4149" s="16">
        <f>YEAR(TradeDash[[#This Row],[Date]])</f>
        <v>2016</v>
      </c>
      <c r="C4149">
        <v>8551.1</v>
      </c>
      <c r="D4149" s="3">
        <f>IFERROR(TradeDash[[#This Row],[Nifty]]/C4148-1,"")</f>
        <v>7.3143472383940811E-4</v>
      </c>
      <c r="E4149">
        <f ca="1">IFERROR(AVERAGE(OFFSET(TradeDash[[#This Row],[Returns]],0,0,-n_days))/STDEV(OFFSET(TradeDash[[#This Row],[Returns]],0,0,-n_days)),"")</f>
        <v>0.20663684278621999</v>
      </c>
      <c r="F4149">
        <f ca="1">IFERROR(AVERAGE(OFFSET(TradeDash[[#This Row],[Returns]],0,0,-n_days*2))/STDEV(OFFSET(TradeDash[[#This Row],[Returns]],0,0,-n_days*2)),"")</f>
        <v>0.11887702664118963</v>
      </c>
      <c r="G4149">
        <f ca="1">IF(ISNUMBER(TradeDash[[#This Row],[2n day Sharpe]]),AVERAGE(TradeDash[[#This Row],[n day Sharpe]:[2n day Sharpe]]),"")</f>
        <v>0.16275693471370481</v>
      </c>
      <c r="H4149">
        <f ca="1">IF(ISNUMBER(TradeDash[[#This Row],[Sharpe Average]]),IF(TradeDash[[#This Row],[Sharpe Average]]&gt;$G$1,1,0),"")</f>
        <v>1</v>
      </c>
      <c r="I4149" s="2">
        <f ca="1">IF(ISNUMBER(TradeDash[[#This Row],[Signal]]),MAX(IF(AND(TradeDash[[#This Row],[Signal]]=1,I4148&lt;1),I4148+$E$1,IF(AND(TradeDash[[#This Row],[Signal]]=0,I4148&gt;0),I4148-$E$1,IF(AND(TradeDash[[#This Row],[Signal]]=1,I4148=1),I4148,IF(AND(TradeDash[[#This Row],[Signal]]=0,I4148=0),I4148,0)))),0),"")</f>
        <v>1</v>
      </c>
      <c r="J4149" s="3">
        <f ca="1">IF(ISNUMBER(TradeDash[[#This Row],[Position]]),TradeDash[[#This Row],[Position]]*D4150,"")</f>
        <v>1.5442457695501011E-2</v>
      </c>
      <c r="K4149" s="7">
        <f ca="1">K4148*IFERROR(1+TradeDash[[#This Row],[Port Return]],1)</f>
        <v>6503684.9948132709</v>
      </c>
      <c r="L4149" s="7">
        <f ca="1">IF(ISNUMBER(TradeDash[[#This Row],[Port Return]]),L4148*(1+TradeDash[[#This Row],[Returns]]),L4148)</f>
        <v>5437901.4308426259</v>
      </c>
    </row>
    <row r="4150" spans="1:12" x14ac:dyDescent="0.35">
      <c r="A4150" s="1">
        <v>42587</v>
      </c>
      <c r="B4150" s="16">
        <f>YEAR(TradeDash[[#This Row],[Date]])</f>
        <v>2016</v>
      </c>
      <c r="C4150">
        <v>8683.15</v>
      </c>
      <c r="D4150" s="3">
        <f>IFERROR(TradeDash[[#This Row],[Nifty]]/C4149-1,"")</f>
        <v>1.5442457695501011E-2</v>
      </c>
      <c r="E4150">
        <f ca="1">IFERROR(AVERAGE(OFFSET(TradeDash[[#This Row],[Returns]],0,0,-n_days))/STDEV(OFFSET(TradeDash[[#This Row],[Returns]],0,0,-n_days)),"")</f>
        <v>0.30995512878810272</v>
      </c>
      <c r="F4150">
        <f ca="1">IFERROR(AVERAGE(OFFSET(TradeDash[[#This Row],[Returns]],0,0,-n_days*2))/STDEV(OFFSET(TradeDash[[#This Row],[Returns]],0,0,-n_days*2)),"")</f>
        <v>0.19656397514981452</v>
      </c>
      <c r="G4150">
        <f ca="1">IF(ISNUMBER(TradeDash[[#This Row],[2n day Sharpe]]),AVERAGE(TradeDash[[#This Row],[n day Sharpe]:[2n day Sharpe]]),"")</f>
        <v>0.25325955196895861</v>
      </c>
      <c r="H4150">
        <f ca="1">IF(ISNUMBER(TradeDash[[#This Row],[Sharpe Average]]),IF(TradeDash[[#This Row],[Sharpe Average]]&gt;$G$1,1,0),"")</f>
        <v>1</v>
      </c>
      <c r="I4150" s="2">
        <f ca="1">IF(ISNUMBER(TradeDash[[#This Row],[Signal]]),MAX(IF(AND(TradeDash[[#This Row],[Signal]]=1,I4149&lt;1),I4149+$E$1,IF(AND(TradeDash[[#This Row],[Signal]]=0,I4149&gt;0),I4149-$E$1,IF(AND(TradeDash[[#This Row],[Signal]]=1,I4149=1),I4149,IF(AND(TradeDash[[#This Row],[Signal]]=0,I4149=0),I4149,0)))),0),"")</f>
        <v>1</v>
      </c>
      <c r="J4150" s="3">
        <f ca="1">IF(ISNUMBER(TradeDash[[#This Row],[Position]]),TradeDash[[#This Row],[Position]]*D4151,"")</f>
        <v>3.247669336588821E-3</v>
      </c>
      <c r="K4150" s="7">
        <f ca="1">K4149*IFERROR(1+TradeDash[[#This Row],[Port Return]],1)</f>
        <v>6524806.8131457586</v>
      </c>
      <c r="L4150" s="7">
        <f ca="1">IF(ISNUMBER(TradeDash[[#This Row],[Port Return]]),L4149*(1+TradeDash[[#This Row],[Returns]]),L4149)</f>
        <v>5521875.9936407171</v>
      </c>
    </row>
    <row r="4151" spans="1:12" x14ac:dyDescent="0.35">
      <c r="A4151" s="1">
        <v>42590</v>
      </c>
      <c r="B4151" s="16">
        <f>YEAR(TradeDash[[#This Row],[Date]])</f>
        <v>2016</v>
      </c>
      <c r="C4151">
        <v>8711.35</v>
      </c>
      <c r="D4151" s="3">
        <f>IFERROR(TradeDash[[#This Row],[Nifty]]/C4150-1,"")</f>
        <v>3.247669336588821E-3</v>
      </c>
      <c r="E4151">
        <f ca="1">IFERROR(AVERAGE(OFFSET(TradeDash[[#This Row],[Returns]],0,0,-n_days))/STDEV(OFFSET(TradeDash[[#This Row],[Returns]],0,0,-n_days)),"")</f>
        <v>0.24234677401320967</v>
      </c>
      <c r="F4151">
        <f ca="1">IFERROR(AVERAGE(OFFSET(TradeDash[[#This Row],[Returns]],0,0,-n_days*2))/STDEV(OFFSET(TradeDash[[#This Row],[Returns]],0,0,-n_days*2)),"")</f>
        <v>0.22299040374618609</v>
      </c>
      <c r="G4151">
        <f ca="1">IF(ISNUMBER(TradeDash[[#This Row],[2n day Sharpe]]),AVERAGE(TradeDash[[#This Row],[n day Sharpe]:[2n day Sharpe]]),"")</f>
        <v>0.23266858887969788</v>
      </c>
      <c r="H4151">
        <f ca="1">IF(ISNUMBER(TradeDash[[#This Row],[Sharpe Average]]),IF(TradeDash[[#This Row],[Sharpe Average]]&gt;$G$1,1,0),"")</f>
        <v>1</v>
      </c>
      <c r="I4151" s="2">
        <f ca="1">IF(ISNUMBER(TradeDash[[#This Row],[Signal]]),MAX(IF(AND(TradeDash[[#This Row],[Signal]]=1,I4150&lt;1),I4150+$E$1,IF(AND(TradeDash[[#This Row],[Signal]]=0,I4150&gt;0),I4150-$E$1,IF(AND(TradeDash[[#This Row],[Signal]]=1,I4150=1),I4150,IF(AND(TradeDash[[#This Row],[Signal]]=0,I4150=0),I4150,0)))),0),"")</f>
        <v>1</v>
      </c>
      <c r="J4151" s="3">
        <f ca="1">IF(ISNUMBER(TradeDash[[#This Row],[Position]]),TradeDash[[#This Row],[Position]]*D4152,"")</f>
        <v>-3.7996406986288145E-3</v>
      </c>
      <c r="K4151" s="7">
        <f ca="1">K4150*IFERROR(1+TradeDash[[#This Row],[Port Return]],1)</f>
        <v>6500014.8916278398</v>
      </c>
      <c r="L4151" s="7">
        <f ca="1">IF(ISNUMBER(TradeDash[[#This Row],[Port Return]]),L4150*(1+TradeDash[[#This Row],[Returns]]),L4150)</f>
        <v>5539809.2209857097</v>
      </c>
    </row>
    <row r="4152" spans="1:12" x14ac:dyDescent="0.35">
      <c r="A4152" s="1">
        <v>42591</v>
      </c>
      <c r="B4152" s="16">
        <f>YEAR(TradeDash[[#This Row],[Date]])</f>
        <v>2016</v>
      </c>
      <c r="C4152">
        <v>8678.25</v>
      </c>
      <c r="D4152" s="3">
        <f>IFERROR(TradeDash[[#This Row],[Nifty]]/C4151-1,"")</f>
        <v>-3.7996406986288145E-3</v>
      </c>
      <c r="E4152">
        <f ca="1">IFERROR(AVERAGE(OFFSET(TradeDash[[#This Row],[Returns]],0,0,-n_days))/STDEV(OFFSET(TradeDash[[#This Row],[Returns]],0,0,-n_days)),"")</f>
        <v>0.15738272279926044</v>
      </c>
      <c r="F4152">
        <f ca="1">IFERROR(AVERAGE(OFFSET(TradeDash[[#This Row],[Returns]],0,0,-n_days*2))/STDEV(OFFSET(TradeDash[[#This Row],[Returns]],0,0,-n_days*2)),"")</f>
        <v>0.23774763655159398</v>
      </c>
      <c r="G4152">
        <f ca="1">IF(ISNUMBER(TradeDash[[#This Row],[2n day Sharpe]]),AVERAGE(TradeDash[[#This Row],[n day Sharpe]:[2n day Sharpe]]),"")</f>
        <v>0.19756517967542719</v>
      </c>
      <c r="H4152">
        <f ca="1">IF(ISNUMBER(TradeDash[[#This Row],[Sharpe Average]]),IF(TradeDash[[#This Row],[Sharpe Average]]&gt;$G$1,1,0),"")</f>
        <v>1</v>
      </c>
      <c r="I4152" s="2">
        <f ca="1">IF(ISNUMBER(TradeDash[[#This Row],[Signal]]),MAX(IF(AND(TradeDash[[#This Row],[Signal]]=1,I4151&lt;1),I4151+$E$1,IF(AND(TradeDash[[#This Row],[Signal]]=0,I4151&gt;0),I4151-$E$1,IF(AND(TradeDash[[#This Row],[Signal]]=1,I4151=1),I4151,IF(AND(TradeDash[[#This Row],[Signal]]=0,I4151=0),I4151,0)))),0),"")</f>
        <v>1</v>
      </c>
      <c r="J4152" s="3">
        <f ca="1">IF(ISNUMBER(TradeDash[[#This Row],[Position]]),TradeDash[[#This Row],[Position]]*D4153,"")</f>
        <v>-1.1862990810359353E-2</v>
      </c>
      <c r="K4152" s="7">
        <f ca="1">K4151*IFERROR(1+TradeDash[[#This Row],[Port Return]],1)</f>
        <v>6422905.27470126</v>
      </c>
      <c r="L4152" s="7">
        <f ca="1">IF(ISNUMBER(TradeDash[[#This Row],[Port Return]]),L4151*(1+TradeDash[[#This Row],[Returns]]),L4151)</f>
        <v>5518759.9364070129</v>
      </c>
    </row>
    <row r="4153" spans="1:12" x14ac:dyDescent="0.35">
      <c r="A4153" s="1">
        <v>42592</v>
      </c>
      <c r="B4153" s="16">
        <f>YEAR(TradeDash[[#This Row],[Date]])</f>
        <v>2016</v>
      </c>
      <c r="C4153">
        <v>8575.2999999999993</v>
      </c>
      <c r="D4153" s="3">
        <f>IFERROR(TradeDash[[#This Row],[Nifty]]/C4152-1,"")</f>
        <v>-1.1862990810359353E-2</v>
      </c>
      <c r="E4153">
        <f ca="1">IFERROR(AVERAGE(OFFSET(TradeDash[[#This Row],[Returns]],0,0,-n_days))/STDEV(OFFSET(TradeDash[[#This Row],[Returns]],0,0,-n_days)),"")</f>
        <v>5.2795929198061156E-2</v>
      </c>
      <c r="F4153">
        <f ca="1">IFERROR(AVERAGE(OFFSET(TradeDash[[#This Row],[Returns]],0,0,-n_days*2))/STDEV(OFFSET(TradeDash[[#This Row],[Returns]],0,0,-n_days*2)),"")</f>
        <v>0.1893830828158512</v>
      </c>
      <c r="G4153">
        <f ca="1">IF(ISNUMBER(TradeDash[[#This Row],[2n day Sharpe]]),AVERAGE(TradeDash[[#This Row],[n day Sharpe]:[2n day Sharpe]]),"")</f>
        <v>0.12108950600695617</v>
      </c>
      <c r="H4153">
        <f ca="1">IF(ISNUMBER(TradeDash[[#This Row],[Sharpe Average]]),IF(TradeDash[[#This Row],[Sharpe Average]]&gt;$G$1,1,0),"")</f>
        <v>1</v>
      </c>
      <c r="I4153" s="2">
        <f ca="1">IF(ISNUMBER(TradeDash[[#This Row],[Signal]]),MAX(IF(AND(TradeDash[[#This Row],[Signal]]=1,I4152&lt;1),I4152+$E$1,IF(AND(TradeDash[[#This Row],[Signal]]=0,I4152&gt;0),I4152-$E$1,IF(AND(TradeDash[[#This Row],[Signal]]=1,I4152=1),I4152,IF(AND(TradeDash[[#This Row],[Signal]]=0,I4152=0),I4152,0)))),0),"")</f>
        <v>1</v>
      </c>
      <c r="J4153" s="3">
        <f ca="1">IF(ISNUMBER(TradeDash[[#This Row],[Position]]),TradeDash[[#This Row],[Position]]*D4154,"")</f>
        <v>1.9649458327988256E-3</v>
      </c>
      <c r="K4153" s="7">
        <f ca="1">K4152*IFERROR(1+TradeDash[[#This Row],[Port Return]],1)</f>
        <v>6435525.9356552456</v>
      </c>
      <c r="L4153" s="7">
        <f ca="1">IF(ISNUMBER(TradeDash[[#This Row],[Port Return]]),L4152*(1+TradeDash[[#This Row],[Returns]]),L4152)</f>
        <v>5453290.9379968373</v>
      </c>
    </row>
    <row r="4154" spans="1:12" x14ac:dyDescent="0.35">
      <c r="A4154" s="1">
        <v>42593</v>
      </c>
      <c r="B4154" s="16">
        <f>YEAR(TradeDash[[#This Row],[Date]])</f>
        <v>2016</v>
      </c>
      <c r="C4154">
        <v>8592.15</v>
      </c>
      <c r="D4154" s="3">
        <f>IFERROR(TradeDash[[#This Row],[Nifty]]/C4153-1,"")</f>
        <v>1.9649458327988256E-3</v>
      </c>
      <c r="E4154">
        <f ca="1">IFERROR(AVERAGE(OFFSET(TradeDash[[#This Row],[Returns]],0,0,-n_days))/STDEV(OFFSET(TradeDash[[#This Row],[Returns]],0,0,-n_days)),"")</f>
        <v>2.7497350290660128E-2</v>
      </c>
      <c r="F4154">
        <f ca="1">IFERROR(AVERAGE(OFFSET(TradeDash[[#This Row],[Returns]],0,0,-n_days*2))/STDEV(OFFSET(TradeDash[[#This Row],[Returns]],0,0,-n_days*2)),"")</f>
        <v>0.16012664282566708</v>
      </c>
      <c r="G4154">
        <f ca="1">IF(ISNUMBER(TradeDash[[#This Row],[2n day Sharpe]]),AVERAGE(TradeDash[[#This Row],[n day Sharpe]:[2n day Sharpe]]),"")</f>
        <v>9.3811996558163607E-2</v>
      </c>
      <c r="H4154">
        <f ca="1">IF(ISNUMBER(TradeDash[[#This Row],[Sharpe Average]]),IF(TradeDash[[#This Row],[Sharpe Average]]&gt;$G$1,1,0),"")</f>
        <v>1</v>
      </c>
      <c r="I4154" s="2">
        <f ca="1">IF(ISNUMBER(TradeDash[[#This Row],[Signal]]),MAX(IF(AND(TradeDash[[#This Row],[Signal]]=1,I4153&lt;1),I4153+$E$1,IF(AND(TradeDash[[#This Row],[Signal]]=0,I4153&gt;0),I4153-$E$1,IF(AND(TradeDash[[#This Row],[Signal]]=1,I4153=1),I4153,IF(AND(TradeDash[[#This Row],[Signal]]=0,I4153=0),I4153,0)))),0),"")</f>
        <v>1</v>
      </c>
      <c r="J4154" s="3">
        <f ca="1">IF(ISNUMBER(TradeDash[[#This Row],[Position]]),TradeDash[[#This Row],[Position]]*D4155,"")</f>
        <v>9.3108244153092823E-3</v>
      </c>
      <c r="K4154" s="7">
        <f ca="1">K4153*IFERROR(1+TradeDash[[#This Row],[Port Return]],1)</f>
        <v>6495445.9876623005</v>
      </c>
      <c r="L4154" s="7">
        <f ca="1">IF(ISNUMBER(TradeDash[[#This Row],[Port Return]]),L4153*(1+TradeDash[[#This Row],[Returns]]),L4153)</f>
        <v>5464006.3593004942</v>
      </c>
    </row>
    <row r="4155" spans="1:12" x14ac:dyDescent="0.35">
      <c r="A4155" s="1">
        <v>42594</v>
      </c>
      <c r="B4155" s="16">
        <f>YEAR(TradeDash[[#This Row],[Date]])</f>
        <v>2016</v>
      </c>
      <c r="C4155">
        <v>8672.15</v>
      </c>
      <c r="D4155" s="3">
        <f>IFERROR(TradeDash[[#This Row],[Nifty]]/C4154-1,"")</f>
        <v>9.3108244153092823E-3</v>
      </c>
      <c r="E4155">
        <f ca="1">IFERROR(AVERAGE(OFFSET(TradeDash[[#This Row],[Returns]],0,0,-n_days))/STDEV(OFFSET(TradeDash[[#This Row],[Returns]],0,0,-n_days)),"")</f>
        <v>0.11581069374047352</v>
      </c>
      <c r="F4155">
        <f ca="1">IFERROR(AVERAGE(OFFSET(TradeDash[[#This Row],[Returns]],0,0,-n_days*2))/STDEV(OFFSET(TradeDash[[#This Row],[Returns]],0,0,-n_days*2)),"")</f>
        <v>0.22056836861300008</v>
      </c>
      <c r="G4155">
        <f ca="1">IF(ISNUMBER(TradeDash[[#This Row],[2n day Sharpe]]),AVERAGE(TradeDash[[#This Row],[n day Sharpe]:[2n day Sharpe]]),"")</f>
        <v>0.1681895311767368</v>
      </c>
      <c r="H4155">
        <f ca="1">IF(ISNUMBER(TradeDash[[#This Row],[Sharpe Average]]),IF(TradeDash[[#This Row],[Sharpe Average]]&gt;$G$1,1,0),"")</f>
        <v>1</v>
      </c>
      <c r="I4155" s="2">
        <f ca="1">IF(ISNUMBER(TradeDash[[#This Row],[Signal]]),MAX(IF(AND(TradeDash[[#This Row],[Signal]]=1,I4154&lt;1),I4154+$E$1,IF(AND(TradeDash[[#This Row],[Signal]]=0,I4154&gt;0),I4154-$E$1,IF(AND(TradeDash[[#This Row],[Signal]]=1,I4154=1),I4154,IF(AND(TradeDash[[#This Row],[Signal]]=0,I4154=0),I4154,0)))),0),"")</f>
        <v>1</v>
      </c>
      <c r="J4155" s="3">
        <f ca="1">IF(ISNUMBER(TradeDash[[#This Row],[Position]]),TradeDash[[#This Row],[Position]]*D4156,"")</f>
        <v>-3.4132250941232289E-3</v>
      </c>
      <c r="K4155" s="7">
        <f ca="1">K4154*IFERROR(1+TradeDash[[#This Row],[Port Return]],1)</f>
        <v>6473275.5684196893</v>
      </c>
      <c r="L4155" s="7">
        <f ca="1">IF(ISNUMBER(TradeDash[[#This Row],[Port Return]]),L4154*(1+TradeDash[[#This Row],[Returns]]),L4154)</f>
        <v>5514880.7631160747</v>
      </c>
    </row>
    <row r="4156" spans="1:12" x14ac:dyDescent="0.35">
      <c r="A4156" s="1">
        <v>42598</v>
      </c>
      <c r="B4156" s="16">
        <f>YEAR(TradeDash[[#This Row],[Date]])</f>
        <v>2016</v>
      </c>
      <c r="C4156">
        <v>8642.5499999999993</v>
      </c>
      <c r="D4156" s="3">
        <f>IFERROR(TradeDash[[#This Row],[Nifty]]/C4155-1,"")</f>
        <v>-3.4132250941232289E-3</v>
      </c>
      <c r="E4156">
        <f ca="1">IFERROR(AVERAGE(OFFSET(TradeDash[[#This Row],[Returns]],0,0,-n_days))/STDEV(OFFSET(TradeDash[[#This Row],[Returns]],0,0,-n_days)),"")</f>
        <v>0.11913971158169952</v>
      </c>
      <c r="F4156">
        <f ca="1">IFERROR(AVERAGE(OFFSET(TradeDash[[#This Row],[Returns]],0,0,-n_days*2))/STDEV(OFFSET(TradeDash[[#This Row],[Returns]],0,0,-n_days*2)),"")</f>
        <v>0.19552073365435019</v>
      </c>
      <c r="G4156">
        <f ca="1">IF(ISNUMBER(TradeDash[[#This Row],[2n day Sharpe]]),AVERAGE(TradeDash[[#This Row],[n day Sharpe]:[2n day Sharpe]]),"")</f>
        <v>0.15733022261802485</v>
      </c>
      <c r="H4156">
        <f ca="1">IF(ISNUMBER(TradeDash[[#This Row],[Sharpe Average]]),IF(TradeDash[[#This Row],[Sharpe Average]]&gt;$G$1,1,0),"")</f>
        <v>1</v>
      </c>
      <c r="I4156" s="2">
        <f ca="1">IF(ISNUMBER(TradeDash[[#This Row],[Signal]]),MAX(IF(AND(TradeDash[[#This Row],[Signal]]=1,I4155&lt;1),I4155+$E$1,IF(AND(TradeDash[[#This Row],[Signal]]=0,I4155&gt;0),I4155-$E$1,IF(AND(TradeDash[[#This Row],[Signal]]=1,I4155=1),I4155,IF(AND(TradeDash[[#This Row],[Signal]]=0,I4155=0),I4155,0)))),0),"")</f>
        <v>1</v>
      </c>
      <c r="J4156" s="3">
        <f ca="1">IF(ISNUMBER(TradeDash[[#This Row],[Position]]),TradeDash[[#This Row],[Position]]*D4157,"")</f>
        <v>-2.1405719376804688E-3</v>
      </c>
      <c r="K4156" s="7">
        <f ca="1">K4155*IFERROR(1+TradeDash[[#This Row],[Port Return]],1)</f>
        <v>6459419.0563930571</v>
      </c>
      <c r="L4156" s="7">
        <f ca="1">IF(ISNUMBER(TradeDash[[#This Row],[Port Return]]),L4155*(1+TradeDash[[#This Row],[Returns]]),L4155)</f>
        <v>5496057.2337043099</v>
      </c>
    </row>
    <row r="4157" spans="1:12" x14ac:dyDescent="0.35">
      <c r="A4157" s="1">
        <v>42599</v>
      </c>
      <c r="B4157" s="16">
        <f>YEAR(TradeDash[[#This Row],[Date]])</f>
        <v>2016</v>
      </c>
      <c r="C4157">
        <v>8624.0499999999993</v>
      </c>
      <c r="D4157" s="3">
        <f>IFERROR(TradeDash[[#This Row],[Nifty]]/C4156-1,"")</f>
        <v>-2.1405719376804688E-3</v>
      </c>
      <c r="E4157">
        <f ca="1">IFERROR(AVERAGE(OFFSET(TradeDash[[#This Row],[Returns]],0,0,-n_days))/STDEV(OFFSET(TradeDash[[#This Row],[Returns]],0,0,-n_days)),"")</f>
        <v>8.5657853248399682E-2</v>
      </c>
      <c r="F4157">
        <f ca="1">IFERROR(AVERAGE(OFFSET(TradeDash[[#This Row],[Returns]],0,0,-n_days*2))/STDEV(OFFSET(TradeDash[[#This Row],[Returns]],0,0,-n_days*2)),"")</f>
        <v>0.16115513400179124</v>
      </c>
      <c r="G4157">
        <f ca="1">IF(ISNUMBER(TradeDash[[#This Row],[2n day Sharpe]]),AVERAGE(TradeDash[[#This Row],[n day Sharpe]:[2n day Sharpe]]),"")</f>
        <v>0.12340649362509545</v>
      </c>
      <c r="H4157">
        <f ca="1">IF(ISNUMBER(TradeDash[[#This Row],[Sharpe Average]]),IF(TradeDash[[#This Row],[Sharpe Average]]&gt;$G$1,1,0),"")</f>
        <v>1</v>
      </c>
      <c r="I4157" s="2">
        <f ca="1">IF(ISNUMBER(TradeDash[[#This Row],[Signal]]),MAX(IF(AND(TradeDash[[#This Row],[Signal]]=1,I4156&lt;1),I4156+$E$1,IF(AND(TradeDash[[#This Row],[Signal]]=0,I4156&gt;0),I4156-$E$1,IF(AND(TradeDash[[#This Row],[Signal]]=1,I4156=1),I4156,IF(AND(TradeDash[[#This Row],[Signal]]=0,I4156=0),I4156,0)))),0),"")</f>
        <v>1</v>
      </c>
      <c r="J4157" s="3">
        <f ca="1">IF(ISNUMBER(TradeDash[[#This Row],[Position]]),TradeDash[[#This Row],[Position]]*D4158,"")</f>
        <v>5.704976200277212E-3</v>
      </c>
      <c r="K4157" s="7">
        <f ca="1">K4156*IFERROR(1+TradeDash[[#This Row],[Port Return]],1)</f>
        <v>6496269.8883773964</v>
      </c>
      <c r="L4157" s="7">
        <f ca="1">IF(ISNUMBER(TradeDash[[#This Row],[Port Return]]),L4156*(1+TradeDash[[#This Row],[Returns]]),L4156)</f>
        <v>5484292.5278219571</v>
      </c>
    </row>
    <row r="4158" spans="1:12" x14ac:dyDescent="0.35">
      <c r="A4158" s="1">
        <v>42600</v>
      </c>
      <c r="B4158" s="16">
        <f>YEAR(TradeDash[[#This Row],[Date]])</f>
        <v>2016</v>
      </c>
      <c r="C4158">
        <v>8673.25</v>
      </c>
      <c r="D4158" s="3">
        <f>IFERROR(TradeDash[[#This Row],[Nifty]]/C4157-1,"")</f>
        <v>5.704976200277212E-3</v>
      </c>
      <c r="E4158">
        <f ca="1">IFERROR(AVERAGE(OFFSET(TradeDash[[#This Row],[Returns]],0,0,-n_days))/STDEV(OFFSET(TradeDash[[#This Row],[Returns]],0,0,-n_days)),"")</f>
        <v>9.4871048728358567E-2</v>
      </c>
      <c r="F4158">
        <f ca="1">IFERROR(AVERAGE(OFFSET(TradeDash[[#This Row],[Returns]],0,0,-n_days*2))/STDEV(OFFSET(TradeDash[[#This Row],[Returns]],0,0,-n_days*2)),"")</f>
        <v>0.18824852986941759</v>
      </c>
      <c r="G4158">
        <f ca="1">IF(ISNUMBER(TradeDash[[#This Row],[2n day Sharpe]]),AVERAGE(TradeDash[[#This Row],[n day Sharpe]:[2n day Sharpe]]),"")</f>
        <v>0.14155978929888807</v>
      </c>
      <c r="H4158">
        <f ca="1">IF(ISNUMBER(TradeDash[[#This Row],[Sharpe Average]]),IF(TradeDash[[#This Row],[Sharpe Average]]&gt;$G$1,1,0),"")</f>
        <v>1</v>
      </c>
      <c r="I4158" s="2">
        <f ca="1">IF(ISNUMBER(TradeDash[[#This Row],[Signal]]),MAX(IF(AND(TradeDash[[#This Row],[Signal]]=1,I4157&lt;1),I4157+$E$1,IF(AND(TradeDash[[#This Row],[Signal]]=0,I4157&gt;0),I4157-$E$1,IF(AND(TradeDash[[#This Row],[Signal]]=1,I4157=1),I4157,IF(AND(TradeDash[[#This Row],[Signal]]=0,I4157=0),I4157,0)))),0),"")</f>
        <v>1</v>
      </c>
      <c r="J4158" s="3">
        <f ca="1">IF(ISNUMBER(TradeDash[[#This Row],[Position]]),TradeDash[[#This Row],[Position]]*D4159,"")</f>
        <v>-7.3213616579714813E-4</v>
      </c>
      <c r="K4158" s="7">
        <f ca="1">K4157*IFERROR(1+TradeDash[[#This Row],[Port Return]],1)</f>
        <v>6491513.7342493366</v>
      </c>
      <c r="L4158" s="7">
        <f ca="1">IF(ISNUMBER(TradeDash[[#This Row],[Port Return]]),L4157*(1+TradeDash[[#This Row],[Returns]]),L4157)</f>
        <v>5515580.2861685399</v>
      </c>
    </row>
    <row r="4159" spans="1:12" x14ac:dyDescent="0.35">
      <c r="A4159" s="1">
        <v>42601</v>
      </c>
      <c r="B4159" s="16">
        <f>YEAR(TradeDash[[#This Row],[Date]])</f>
        <v>2016</v>
      </c>
      <c r="C4159">
        <v>8666.9</v>
      </c>
      <c r="D4159" s="3">
        <f>IFERROR(TradeDash[[#This Row],[Nifty]]/C4158-1,"")</f>
        <v>-7.3213616579714813E-4</v>
      </c>
      <c r="E4159">
        <f ca="1">IFERROR(AVERAGE(OFFSET(TradeDash[[#This Row],[Returns]],0,0,-n_days))/STDEV(OFFSET(TradeDash[[#This Row],[Returns]],0,0,-n_days)),"")</f>
        <v>0.14150721535127062</v>
      </c>
      <c r="F4159">
        <f ca="1">IFERROR(AVERAGE(OFFSET(TradeDash[[#This Row],[Returns]],0,0,-n_days*2))/STDEV(OFFSET(TradeDash[[#This Row],[Returns]],0,0,-n_days*2)),"")</f>
        <v>0.19282440473155354</v>
      </c>
      <c r="G4159">
        <f ca="1">IF(ISNUMBER(TradeDash[[#This Row],[2n day Sharpe]]),AVERAGE(TradeDash[[#This Row],[n day Sharpe]:[2n day Sharpe]]),"")</f>
        <v>0.16716581004141207</v>
      </c>
      <c r="H4159">
        <f ca="1">IF(ISNUMBER(TradeDash[[#This Row],[Sharpe Average]]),IF(TradeDash[[#This Row],[Sharpe Average]]&gt;$G$1,1,0),"")</f>
        <v>1</v>
      </c>
      <c r="I4159" s="2">
        <f ca="1">IF(ISNUMBER(TradeDash[[#This Row],[Signal]]),MAX(IF(AND(TradeDash[[#This Row],[Signal]]=1,I4158&lt;1),I4158+$E$1,IF(AND(TradeDash[[#This Row],[Signal]]=0,I4158&gt;0),I4158-$E$1,IF(AND(TradeDash[[#This Row],[Signal]]=1,I4158=1),I4158,IF(AND(TradeDash[[#This Row],[Signal]]=0,I4158=0),I4158,0)))),0),"")</f>
        <v>1</v>
      </c>
      <c r="J4159" s="3">
        <f ca="1">IF(ISNUMBER(TradeDash[[#This Row],[Position]]),TradeDash[[#This Row],[Position]]*D4160,"")</f>
        <v>-4.3556519632164115E-3</v>
      </c>
      <c r="K4159" s="7">
        <f ca="1">K4158*IFERROR(1+TradeDash[[#This Row],[Port Return]],1)</f>
        <v>6463238.9597085072</v>
      </c>
      <c r="L4159" s="7">
        <f ca="1">IF(ISNUMBER(TradeDash[[#This Row],[Port Return]]),L4158*(1+TradeDash[[#This Row],[Returns]]),L4158)</f>
        <v>5511542.1303656781</v>
      </c>
    </row>
    <row r="4160" spans="1:12" x14ac:dyDescent="0.35">
      <c r="A4160" s="1">
        <v>42604</v>
      </c>
      <c r="B4160" s="16">
        <f>YEAR(TradeDash[[#This Row],[Date]])</f>
        <v>2016</v>
      </c>
      <c r="C4160">
        <v>8629.15</v>
      </c>
      <c r="D4160" s="3">
        <f>IFERROR(TradeDash[[#This Row],[Nifty]]/C4159-1,"")</f>
        <v>-4.3556519632164115E-3</v>
      </c>
      <c r="E4160">
        <f ca="1">IFERROR(AVERAGE(OFFSET(TradeDash[[#This Row],[Returns]],0,0,-n_days))/STDEV(OFFSET(TradeDash[[#This Row],[Returns]],0,0,-n_days)),"")</f>
        <v>7.9988928905034021E-2</v>
      </c>
      <c r="F4160">
        <f ca="1">IFERROR(AVERAGE(OFFSET(TradeDash[[#This Row],[Returns]],0,0,-n_days*2))/STDEV(OFFSET(TradeDash[[#This Row],[Returns]],0,0,-n_days*2)),"")</f>
        <v>0.15039667247353986</v>
      </c>
      <c r="G4160">
        <f ca="1">IF(ISNUMBER(TradeDash[[#This Row],[2n day Sharpe]]),AVERAGE(TradeDash[[#This Row],[n day Sharpe]:[2n day Sharpe]]),"")</f>
        <v>0.11519280068928694</v>
      </c>
      <c r="H4160">
        <f ca="1">IF(ISNUMBER(TradeDash[[#This Row],[Sharpe Average]]),IF(TradeDash[[#This Row],[Sharpe Average]]&gt;$G$1,1,0),"")</f>
        <v>1</v>
      </c>
      <c r="I4160" s="2">
        <f ca="1">IF(ISNUMBER(TradeDash[[#This Row],[Signal]]),MAX(IF(AND(TradeDash[[#This Row],[Signal]]=1,I4159&lt;1),I4159+$E$1,IF(AND(TradeDash[[#This Row],[Signal]]=0,I4159&gt;0),I4159-$E$1,IF(AND(TradeDash[[#This Row],[Signal]]=1,I4159=1),I4159,IF(AND(TradeDash[[#This Row],[Signal]]=0,I4159=0),I4159,0)))),0),"")</f>
        <v>1</v>
      </c>
      <c r="J4160" s="3">
        <f ca="1">IF(ISNUMBER(TradeDash[[#This Row],[Position]]),TradeDash[[#This Row],[Position]]*D4161,"")</f>
        <v>3.9980762879321396E-4</v>
      </c>
      <c r="K4160" s="7">
        <f ca="1">K4159*IFERROR(1+TradeDash[[#This Row],[Port Return]],1)</f>
        <v>6465823.0119513124</v>
      </c>
      <c r="L4160" s="7">
        <f ca="1">IF(ISNUMBER(TradeDash[[#This Row],[Port Return]]),L4159*(1+TradeDash[[#This Row],[Returns]]),L4159)</f>
        <v>5487535.7710652007</v>
      </c>
    </row>
    <row r="4161" spans="1:12" x14ac:dyDescent="0.35">
      <c r="A4161" s="1">
        <v>42605</v>
      </c>
      <c r="B4161" s="16">
        <f>YEAR(TradeDash[[#This Row],[Date]])</f>
        <v>2016</v>
      </c>
      <c r="C4161">
        <v>8632.6</v>
      </c>
      <c r="D4161" s="3">
        <f>IFERROR(TradeDash[[#This Row],[Nifty]]/C4160-1,"")</f>
        <v>3.9980762879321396E-4</v>
      </c>
      <c r="E4161">
        <f ca="1">IFERROR(AVERAGE(OFFSET(TradeDash[[#This Row],[Returns]],0,0,-n_days))/STDEV(OFFSET(TradeDash[[#This Row],[Returns]],0,0,-n_days)),"")</f>
        <v>8.3451307442071243E-5</v>
      </c>
      <c r="F4161">
        <f ca="1">IFERROR(AVERAGE(OFFSET(TradeDash[[#This Row],[Returns]],0,0,-n_days*2))/STDEV(OFFSET(TradeDash[[#This Row],[Returns]],0,0,-n_days*2)),"")</f>
        <v>0.26607958655369668</v>
      </c>
      <c r="G4161">
        <f ca="1">IF(ISNUMBER(TradeDash[[#This Row],[2n day Sharpe]]),AVERAGE(TradeDash[[#This Row],[n day Sharpe]:[2n day Sharpe]]),"")</f>
        <v>0.13308151893056938</v>
      </c>
      <c r="H4161">
        <f ca="1">IF(ISNUMBER(TradeDash[[#This Row],[Sharpe Average]]),IF(TradeDash[[#This Row],[Sharpe Average]]&gt;$G$1,1,0),"")</f>
        <v>1</v>
      </c>
      <c r="I4161" s="2">
        <f ca="1">IF(ISNUMBER(TradeDash[[#This Row],[Signal]]),MAX(IF(AND(TradeDash[[#This Row],[Signal]]=1,I4160&lt;1),I4160+$E$1,IF(AND(TradeDash[[#This Row],[Signal]]=0,I4160&gt;0),I4160-$E$1,IF(AND(TradeDash[[#This Row],[Signal]]=1,I4160=1),I4160,IF(AND(TradeDash[[#This Row],[Signal]]=0,I4160=0),I4160,0)))),0),"")</f>
        <v>1</v>
      </c>
      <c r="J4161" s="3">
        <f ca="1">IF(ISNUMBER(TradeDash[[#This Row],[Position]]),TradeDash[[#This Row],[Position]]*D4162,"")</f>
        <v>2.0503672126588324E-3</v>
      </c>
      <c r="K4161" s="7">
        <f ca="1">K4160*IFERROR(1+TradeDash[[#This Row],[Port Return]],1)</f>
        <v>6479080.3234578725</v>
      </c>
      <c r="L4161" s="7">
        <f ca="1">IF(ISNUMBER(TradeDash[[#This Row],[Port Return]]),L4160*(1+TradeDash[[#This Row],[Returns]]),L4160)</f>
        <v>5489729.7297297483</v>
      </c>
    </row>
    <row r="4162" spans="1:12" x14ac:dyDescent="0.35">
      <c r="A4162" s="1">
        <v>42606</v>
      </c>
      <c r="B4162" s="16">
        <f>YEAR(TradeDash[[#This Row],[Date]])</f>
        <v>2016</v>
      </c>
      <c r="C4162">
        <v>8650.2999999999993</v>
      </c>
      <c r="D4162" s="3">
        <f>IFERROR(TradeDash[[#This Row],[Nifty]]/C4161-1,"")</f>
        <v>2.0503672126588324E-3</v>
      </c>
      <c r="E4162">
        <f ca="1">IFERROR(AVERAGE(OFFSET(TradeDash[[#This Row],[Returns]],0,0,-n_days))/STDEV(OFFSET(TradeDash[[#This Row],[Returns]],0,0,-n_days)),"")</f>
        <v>5.9773815659215163E-2</v>
      </c>
      <c r="F4162">
        <f ca="1">IFERROR(AVERAGE(OFFSET(TradeDash[[#This Row],[Returns]],0,0,-n_days*2))/STDEV(OFFSET(TradeDash[[#This Row],[Returns]],0,0,-n_days*2)),"")</f>
        <v>0.27137565634064148</v>
      </c>
      <c r="G4162">
        <f ca="1">IF(ISNUMBER(TradeDash[[#This Row],[2n day Sharpe]]),AVERAGE(TradeDash[[#This Row],[n day Sharpe]:[2n day Sharpe]]),"")</f>
        <v>0.16557473599992834</v>
      </c>
      <c r="H4162">
        <f ca="1">IF(ISNUMBER(TradeDash[[#This Row],[Sharpe Average]]),IF(TradeDash[[#This Row],[Sharpe Average]]&gt;$G$1,1,0),"")</f>
        <v>1</v>
      </c>
      <c r="I4162" s="2">
        <f ca="1">IF(ISNUMBER(TradeDash[[#This Row],[Signal]]),MAX(IF(AND(TradeDash[[#This Row],[Signal]]=1,I4161&lt;1),I4161+$E$1,IF(AND(TradeDash[[#This Row],[Signal]]=0,I4161&gt;0),I4161-$E$1,IF(AND(TradeDash[[#This Row],[Signal]]=1,I4161=1),I4161,IF(AND(TradeDash[[#This Row],[Signal]]=0,I4161=0),I4161,0)))),0),"")</f>
        <v>1</v>
      </c>
      <c r="J4162" s="3">
        <f ca="1">IF(ISNUMBER(TradeDash[[#This Row],[Position]]),TradeDash[[#This Row],[Position]]*D4163,"")</f>
        <v>-6.7165300625410262E-3</v>
      </c>
      <c r="K4162" s="7">
        <f ca="1">K4161*IFERROR(1+TradeDash[[#This Row],[Port Return]],1)</f>
        <v>6435563.3856877498</v>
      </c>
      <c r="L4162" s="7">
        <f ca="1">IF(ISNUMBER(TradeDash[[#This Row],[Port Return]]),L4161*(1+TradeDash[[#This Row],[Returns]]),L4161)</f>
        <v>5500985.6915739449</v>
      </c>
    </row>
    <row r="4163" spans="1:12" x14ac:dyDescent="0.35">
      <c r="A4163" s="1">
        <v>42607</v>
      </c>
      <c r="B4163" s="16">
        <f>YEAR(TradeDash[[#This Row],[Date]])</f>
        <v>2016</v>
      </c>
      <c r="C4163">
        <v>8592.2000000000007</v>
      </c>
      <c r="D4163" s="3">
        <f>IFERROR(TradeDash[[#This Row],[Nifty]]/C4162-1,"")</f>
        <v>-6.7165300625410262E-3</v>
      </c>
      <c r="E4163">
        <f ca="1">IFERROR(AVERAGE(OFFSET(TradeDash[[#This Row],[Returns]],0,0,-n_days))/STDEV(OFFSET(TradeDash[[#This Row],[Returns]],0,0,-n_days)),"")</f>
        <v>-1.89837562696684E-2</v>
      </c>
      <c r="F4163">
        <f ca="1">IFERROR(AVERAGE(OFFSET(TradeDash[[#This Row],[Returns]],0,0,-n_days*2))/STDEV(OFFSET(TradeDash[[#This Row],[Returns]],0,0,-n_days*2)),"")</f>
        <v>0.22313987883504691</v>
      </c>
      <c r="G4163">
        <f ca="1">IF(ISNUMBER(TradeDash[[#This Row],[2n day Sharpe]]),AVERAGE(TradeDash[[#This Row],[n day Sharpe]:[2n day Sharpe]]),"")</f>
        <v>0.10207806128268926</v>
      </c>
      <c r="H4163">
        <f ca="1">IF(ISNUMBER(TradeDash[[#This Row],[Sharpe Average]]),IF(TradeDash[[#This Row],[Sharpe Average]]&gt;$G$1,1,0),"")</f>
        <v>1</v>
      </c>
      <c r="I4163" s="2">
        <f ca="1">IF(ISNUMBER(TradeDash[[#This Row],[Signal]]),MAX(IF(AND(TradeDash[[#This Row],[Signal]]=1,I4162&lt;1),I4162+$E$1,IF(AND(TradeDash[[#This Row],[Signal]]=0,I4162&gt;0),I4162-$E$1,IF(AND(TradeDash[[#This Row],[Signal]]=1,I4162=1),I4162,IF(AND(TradeDash[[#This Row],[Signal]]=0,I4162=0),I4162,0)))),0),"")</f>
        <v>1</v>
      </c>
      <c r="J4163" s="3">
        <f ca="1">IF(ISNUMBER(TradeDash[[#This Row],[Position]]),TradeDash[[#This Row],[Position]]*D4164,"")</f>
        <v>-2.2869579385956795E-3</v>
      </c>
      <c r="K4163" s="7">
        <f ca="1">K4162*IFERROR(1+TradeDash[[#This Row],[Port Return]],1)</f>
        <v>6420845.5229135156</v>
      </c>
      <c r="L4163" s="7">
        <f ca="1">IF(ISNUMBER(TradeDash[[#This Row],[Port Return]]),L4162*(1+TradeDash[[#This Row],[Returns]]),L4162)</f>
        <v>5464038.1558028804</v>
      </c>
    </row>
    <row r="4164" spans="1:12" x14ac:dyDescent="0.35">
      <c r="A4164" s="1">
        <v>42608</v>
      </c>
      <c r="B4164" s="16">
        <f>YEAR(TradeDash[[#This Row],[Date]])</f>
        <v>2016</v>
      </c>
      <c r="C4164">
        <v>8572.5499999999993</v>
      </c>
      <c r="D4164" s="3">
        <f>IFERROR(TradeDash[[#This Row],[Nifty]]/C4163-1,"")</f>
        <v>-2.2869579385956795E-3</v>
      </c>
      <c r="E4164">
        <f ca="1">IFERROR(AVERAGE(OFFSET(TradeDash[[#This Row],[Returns]],0,0,-n_days))/STDEV(OFFSET(TradeDash[[#This Row],[Returns]],0,0,-n_days)),"")</f>
        <v>-8.6204691925164084E-2</v>
      </c>
      <c r="F4164">
        <f ca="1">IFERROR(AVERAGE(OFFSET(TradeDash[[#This Row],[Returns]],0,0,-n_days*2))/STDEV(OFFSET(TradeDash[[#This Row],[Returns]],0,0,-n_days*2)),"")</f>
        <v>0.1801016738248313</v>
      </c>
      <c r="G4164">
        <f ca="1">IF(ISNUMBER(TradeDash[[#This Row],[2n day Sharpe]]),AVERAGE(TradeDash[[#This Row],[n day Sharpe]:[2n day Sharpe]]),"")</f>
        <v>4.694849094983361E-2</v>
      </c>
      <c r="H4164">
        <f ca="1">IF(ISNUMBER(TradeDash[[#This Row],[Sharpe Average]]),IF(TradeDash[[#This Row],[Sharpe Average]]&gt;$G$1,1,0),"")</f>
        <v>1</v>
      </c>
      <c r="I4164" s="2">
        <f ca="1">IF(ISNUMBER(TradeDash[[#This Row],[Signal]]),MAX(IF(AND(TradeDash[[#This Row],[Signal]]=1,I4163&lt;1),I4163+$E$1,IF(AND(TradeDash[[#This Row],[Signal]]=0,I4163&gt;0),I4163-$E$1,IF(AND(TradeDash[[#This Row],[Signal]]=1,I4163=1),I4163,IF(AND(TradeDash[[#This Row],[Signal]]=0,I4163=0),I4163,0)))),0),"")</f>
        <v>1</v>
      </c>
      <c r="J4164" s="3">
        <f ca="1">IF(ISNUMBER(TradeDash[[#This Row],[Position]]),TradeDash[[#This Row],[Position]]*D4165,"")</f>
        <v>4.0711340266317286E-3</v>
      </c>
      <c r="K4164" s="7">
        <f ca="1">K4163*IFERROR(1+TradeDash[[#This Row],[Port Return]],1)</f>
        <v>6446985.6456015948</v>
      </c>
      <c r="L4164" s="7">
        <f ca="1">IF(ISNUMBER(TradeDash[[#This Row],[Port Return]]),L4163*(1+TradeDash[[#This Row],[Returns]]),L4163)</f>
        <v>5451542.1303656772</v>
      </c>
    </row>
    <row r="4165" spans="1:12" x14ac:dyDescent="0.35">
      <c r="A4165" s="1">
        <v>42611</v>
      </c>
      <c r="B4165" s="16">
        <f>YEAR(TradeDash[[#This Row],[Date]])</f>
        <v>2016</v>
      </c>
      <c r="C4165">
        <v>8607.4500000000007</v>
      </c>
      <c r="D4165" s="3">
        <f>IFERROR(TradeDash[[#This Row],[Nifty]]/C4164-1,"")</f>
        <v>4.0711340266317286E-3</v>
      </c>
      <c r="E4165">
        <f ca="1">IFERROR(AVERAGE(OFFSET(TradeDash[[#This Row],[Returns]],0,0,-n_days))/STDEV(OFFSET(TradeDash[[#This Row],[Returns]],0,0,-n_days)),"")</f>
        <v>-2.6353032091310274E-2</v>
      </c>
      <c r="F4165">
        <f ca="1">IFERROR(AVERAGE(OFFSET(TradeDash[[#This Row],[Returns]],0,0,-n_days*2))/STDEV(OFFSET(TradeDash[[#This Row],[Returns]],0,0,-n_days*2)),"")</f>
        <v>0.15940423400380918</v>
      </c>
      <c r="G4165">
        <f ca="1">IF(ISNUMBER(TradeDash[[#This Row],[2n day Sharpe]]),AVERAGE(TradeDash[[#This Row],[n day Sharpe]:[2n day Sharpe]]),"")</f>
        <v>6.6525600956249459E-2</v>
      </c>
      <c r="H4165">
        <f ca="1">IF(ISNUMBER(TradeDash[[#This Row],[Sharpe Average]]),IF(TradeDash[[#This Row],[Sharpe Average]]&gt;$G$1,1,0),"")</f>
        <v>1</v>
      </c>
      <c r="I4165" s="2">
        <f ca="1">IF(ISNUMBER(TradeDash[[#This Row],[Signal]]),MAX(IF(AND(TradeDash[[#This Row],[Signal]]=1,I4164&lt;1),I4164+$E$1,IF(AND(TradeDash[[#This Row],[Signal]]=0,I4164&gt;0),I4164-$E$1,IF(AND(TradeDash[[#This Row],[Signal]]=1,I4164=1),I4164,IF(AND(TradeDash[[#This Row],[Signal]]=0,I4164=0),I4164,0)))),0),"")</f>
        <v>1</v>
      </c>
      <c r="J4165" s="3">
        <f ca="1">IF(ISNUMBER(TradeDash[[#This Row],[Position]]),TradeDash[[#This Row],[Position]]*D4166,"")</f>
        <v>1.5904826632742619E-2</v>
      </c>
      <c r="K4165" s="7">
        <f ca="1">K4164*IFERROR(1+TradeDash[[#This Row],[Port Return]],1)</f>
        <v>6549523.8345986689</v>
      </c>
      <c r="L4165" s="7">
        <f ca="1">IF(ISNUMBER(TradeDash[[#This Row],[Port Return]]),L4164*(1+TradeDash[[#This Row],[Returns]]),L4164)</f>
        <v>5473736.0890302258</v>
      </c>
    </row>
    <row r="4166" spans="1:12" x14ac:dyDescent="0.35">
      <c r="A4166" s="1">
        <v>42612</v>
      </c>
      <c r="B4166" s="16">
        <f>YEAR(TradeDash[[#This Row],[Date]])</f>
        <v>2016</v>
      </c>
      <c r="C4166">
        <v>8744.35</v>
      </c>
      <c r="D4166" s="3">
        <f>IFERROR(TradeDash[[#This Row],[Nifty]]/C4165-1,"")</f>
        <v>1.5904826632742619E-2</v>
      </c>
      <c r="E4166">
        <f ca="1">IFERROR(AVERAGE(OFFSET(TradeDash[[#This Row],[Returns]],0,0,-n_days))/STDEV(OFFSET(TradeDash[[#This Row],[Returns]],0,0,-n_days)),"")</f>
        <v>9.0476736980889066E-2</v>
      </c>
      <c r="F4166">
        <f ca="1">IFERROR(AVERAGE(OFFSET(TradeDash[[#This Row],[Returns]],0,0,-n_days*2))/STDEV(OFFSET(TradeDash[[#This Row],[Returns]],0,0,-n_days*2)),"")</f>
        <v>0.1916038392676134</v>
      </c>
      <c r="G4166">
        <f ca="1">IF(ISNUMBER(TradeDash[[#This Row],[2n day Sharpe]]),AVERAGE(TradeDash[[#This Row],[n day Sharpe]:[2n day Sharpe]]),"")</f>
        <v>0.14104028812425123</v>
      </c>
      <c r="H4166">
        <f ca="1">IF(ISNUMBER(TradeDash[[#This Row],[Sharpe Average]]),IF(TradeDash[[#This Row],[Sharpe Average]]&gt;$G$1,1,0),"")</f>
        <v>1</v>
      </c>
      <c r="I4166" s="2">
        <f ca="1">IF(ISNUMBER(TradeDash[[#This Row],[Signal]]),MAX(IF(AND(TradeDash[[#This Row],[Signal]]=1,I4165&lt;1),I4165+$E$1,IF(AND(TradeDash[[#This Row],[Signal]]=0,I4165&gt;0),I4165-$E$1,IF(AND(TradeDash[[#This Row],[Signal]]=1,I4165=1),I4165,IF(AND(TradeDash[[#This Row],[Signal]]=0,I4165=0),I4165,0)))),0),"")</f>
        <v>1</v>
      </c>
      <c r="J4166" s="3">
        <f ca="1">IF(ISNUMBER(TradeDash[[#This Row],[Position]]),TradeDash[[#This Row],[Position]]*D4167,"")</f>
        <v>4.7859474975269212E-3</v>
      </c>
      <c r="K4166" s="7">
        <f ca="1">K4165*IFERROR(1+TradeDash[[#This Row],[Port Return]],1)</f>
        <v>6580869.5118048592</v>
      </c>
      <c r="L4166" s="7">
        <f ca="1">IF(ISNUMBER(TradeDash[[#This Row],[Port Return]]),L4165*(1+TradeDash[[#This Row],[Returns]]),L4165)</f>
        <v>5560794.9125596378</v>
      </c>
    </row>
    <row r="4167" spans="1:12" x14ac:dyDescent="0.35">
      <c r="A4167" s="1">
        <v>42613</v>
      </c>
      <c r="B4167" s="16">
        <f>YEAR(TradeDash[[#This Row],[Date]])</f>
        <v>2016</v>
      </c>
      <c r="C4167">
        <v>8786.2000000000007</v>
      </c>
      <c r="D4167" s="3">
        <f>IFERROR(TradeDash[[#This Row],[Nifty]]/C4166-1,"")</f>
        <v>4.7859474975269212E-3</v>
      </c>
      <c r="E4167">
        <f ca="1">IFERROR(AVERAGE(OFFSET(TradeDash[[#This Row],[Returns]],0,0,-n_days))/STDEV(OFFSET(TradeDash[[#This Row],[Returns]],0,0,-n_days)),"")</f>
        <v>0.13446013294207534</v>
      </c>
      <c r="F4167">
        <f ca="1">IFERROR(AVERAGE(OFFSET(TradeDash[[#This Row],[Returns]],0,0,-n_days*2))/STDEV(OFFSET(TradeDash[[#This Row],[Returns]],0,0,-n_days*2)),"")</f>
        <v>0.19057732525186988</v>
      </c>
      <c r="G4167">
        <f ca="1">IF(ISNUMBER(TradeDash[[#This Row],[2n day Sharpe]]),AVERAGE(TradeDash[[#This Row],[n day Sharpe]:[2n day Sharpe]]),"")</f>
        <v>0.16251872909697263</v>
      </c>
      <c r="H4167">
        <f ca="1">IF(ISNUMBER(TradeDash[[#This Row],[Sharpe Average]]),IF(TradeDash[[#This Row],[Sharpe Average]]&gt;$G$1,1,0),"")</f>
        <v>1</v>
      </c>
      <c r="I4167" s="2">
        <f ca="1">IF(ISNUMBER(TradeDash[[#This Row],[Signal]]),MAX(IF(AND(TradeDash[[#This Row],[Signal]]=1,I4166&lt;1),I4166+$E$1,IF(AND(TradeDash[[#This Row],[Signal]]=0,I4166&gt;0),I4166-$E$1,IF(AND(TradeDash[[#This Row],[Signal]]=1,I4166=1),I4166,IF(AND(TradeDash[[#This Row],[Signal]]=0,I4166=0),I4166,0)))),0),"")</f>
        <v>1</v>
      </c>
      <c r="J4167" s="3">
        <f ca="1">IF(ISNUMBER(TradeDash[[#This Row],[Position]]),TradeDash[[#This Row],[Position]]*D4168,"")</f>
        <v>-1.3145614713984122E-3</v>
      </c>
      <c r="K4167" s="7">
        <f ca="1">K4166*IFERROR(1+TradeDash[[#This Row],[Port Return]],1)</f>
        <v>6572218.5542963399</v>
      </c>
      <c r="L4167" s="7">
        <f ca="1">IF(ISNUMBER(TradeDash[[#This Row],[Port Return]]),L4166*(1+TradeDash[[#This Row],[Returns]]),L4166)</f>
        <v>5587408.5850556633</v>
      </c>
    </row>
    <row r="4168" spans="1:12" x14ac:dyDescent="0.35">
      <c r="A4168" s="1">
        <v>42614</v>
      </c>
      <c r="B4168" s="16">
        <f>YEAR(TradeDash[[#This Row],[Date]])</f>
        <v>2016</v>
      </c>
      <c r="C4168">
        <v>8774.65</v>
      </c>
      <c r="D4168" s="3">
        <f>IFERROR(TradeDash[[#This Row],[Nifty]]/C4167-1,"")</f>
        <v>-1.3145614713984122E-3</v>
      </c>
      <c r="E4168">
        <f ca="1">IFERROR(AVERAGE(OFFSET(TradeDash[[#This Row],[Returns]],0,0,-n_days))/STDEV(OFFSET(TradeDash[[#This Row],[Returns]],0,0,-n_days)),"")</f>
        <v>0.19876052399013497</v>
      </c>
      <c r="F4168">
        <f ca="1">IFERROR(AVERAGE(OFFSET(TradeDash[[#This Row],[Returns]],0,0,-n_days*2))/STDEV(OFFSET(TradeDash[[#This Row],[Returns]],0,0,-n_days*2)),"")</f>
        <v>0.20296453156966493</v>
      </c>
      <c r="G4168">
        <f ca="1">IF(ISNUMBER(TradeDash[[#This Row],[2n day Sharpe]]),AVERAGE(TradeDash[[#This Row],[n day Sharpe]:[2n day Sharpe]]),"")</f>
        <v>0.20086252777989994</v>
      </c>
      <c r="H4168">
        <f ca="1">IF(ISNUMBER(TradeDash[[#This Row],[Sharpe Average]]),IF(TradeDash[[#This Row],[Sharpe Average]]&gt;$G$1,1,0),"")</f>
        <v>1</v>
      </c>
      <c r="I4168" s="2">
        <f ca="1">IF(ISNUMBER(TradeDash[[#This Row],[Signal]]),MAX(IF(AND(TradeDash[[#This Row],[Signal]]=1,I4167&lt;1),I4167+$E$1,IF(AND(TradeDash[[#This Row],[Signal]]=0,I4167&gt;0),I4167-$E$1,IF(AND(TradeDash[[#This Row],[Signal]]=1,I4167=1),I4167,IF(AND(TradeDash[[#This Row],[Signal]]=0,I4167=0),I4167,0)))),0),"")</f>
        <v>1</v>
      </c>
      <c r="J4168" s="3">
        <f ca="1">IF(ISNUMBER(TradeDash[[#This Row],[Position]]),TradeDash[[#This Row],[Position]]*D4169,"")</f>
        <v>3.9887630845674149E-3</v>
      </c>
      <c r="K4168" s="7">
        <f ca="1">K4167*IFERROR(1+TradeDash[[#This Row],[Port Return]],1)</f>
        <v>6598433.5770494258</v>
      </c>
      <c r="L4168" s="7">
        <f ca="1">IF(ISNUMBER(TradeDash[[#This Row],[Port Return]]),L4167*(1+TradeDash[[#This Row],[Returns]]),L4167)</f>
        <v>5580063.5930047883</v>
      </c>
    </row>
    <row r="4169" spans="1:12" x14ac:dyDescent="0.35">
      <c r="A4169" s="1">
        <v>42615</v>
      </c>
      <c r="B4169" s="16">
        <f>YEAR(TradeDash[[#This Row],[Date]])</f>
        <v>2016</v>
      </c>
      <c r="C4169">
        <v>8809.65</v>
      </c>
      <c r="D4169" s="3">
        <f>IFERROR(TradeDash[[#This Row],[Nifty]]/C4168-1,"")</f>
        <v>3.9887630845674149E-3</v>
      </c>
      <c r="E4169">
        <f ca="1">IFERROR(AVERAGE(OFFSET(TradeDash[[#This Row],[Returns]],0,0,-n_days))/STDEV(OFFSET(TradeDash[[#This Row],[Returns]],0,0,-n_days)),"")</f>
        <v>0.22198081094167316</v>
      </c>
      <c r="F4169">
        <f ca="1">IFERROR(AVERAGE(OFFSET(TradeDash[[#This Row],[Returns]],0,0,-n_days*2))/STDEV(OFFSET(TradeDash[[#This Row],[Returns]],0,0,-n_days*2)),"")</f>
        <v>0.2171998109606062</v>
      </c>
      <c r="G4169">
        <f ca="1">IF(ISNUMBER(TradeDash[[#This Row],[2n day Sharpe]]),AVERAGE(TradeDash[[#This Row],[n day Sharpe]:[2n day Sharpe]]),"")</f>
        <v>0.21959031095113968</v>
      </c>
      <c r="H4169">
        <f ca="1">IF(ISNUMBER(TradeDash[[#This Row],[Sharpe Average]]),IF(TradeDash[[#This Row],[Sharpe Average]]&gt;$G$1,1,0),"")</f>
        <v>1</v>
      </c>
      <c r="I4169" s="2">
        <f ca="1">IF(ISNUMBER(TradeDash[[#This Row],[Signal]]),MAX(IF(AND(TradeDash[[#This Row],[Signal]]=1,I4168&lt;1),I4168+$E$1,IF(AND(TradeDash[[#This Row],[Signal]]=0,I4168&gt;0),I4168-$E$1,IF(AND(TradeDash[[#This Row],[Signal]]=1,I4168=1),I4168,IF(AND(TradeDash[[#This Row],[Signal]]=0,I4168=0),I4168,0)))),0),"")</f>
        <v>1</v>
      </c>
      <c r="J4169" s="3">
        <f ca="1">IF(ISNUMBER(TradeDash[[#This Row],[Position]]),TradeDash[[#This Row],[Position]]*D4170,"")</f>
        <v>1.5136810202448503E-2</v>
      </c>
      <c r="K4169" s="7">
        <f ca="1">K4168*IFERROR(1+TradeDash[[#This Row],[Port Return]],1)</f>
        <v>6698312.813738686</v>
      </c>
      <c r="L4169" s="7">
        <f ca="1">IF(ISNUMBER(TradeDash[[#This Row],[Port Return]]),L4168*(1+TradeDash[[#This Row],[Returns]]),L4168)</f>
        <v>5602321.1446741046</v>
      </c>
    </row>
    <row r="4170" spans="1:12" x14ac:dyDescent="0.35">
      <c r="A4170" s="1">
        <v>42619</v>
      </c>
      <c r="B4170" s="16">
        <f>YEAR(TradeDash[[#This Row],[Date]])</f>
        <v>2016</v>
      </c>
      <c r="C4170">
        <v>8943</v>
      </c>
      <c r="D4170" s="3">
        <f>IFERROR(TradeDash[[#This Row],[Nifty]]/C4169-1,"")</f>
        <v>1.5136810202448503E-2</v>
      </c>
      <c r="E4170">
        <f ca="1">IFERROR(AVERAGE(OFFSET(TradeDash[[#This Row],[Returns]],0,0,-n_days))/STDEV(OFFSET(TradeDash[[#This Row],[Returns]],0,0,-n_days)),"")</f>
        <v>0.22079505741973068</v>
      </c>
      <c r="F4170">
        <f ca="1">IFERROR(AVERAGE(OFFSET(TradeDash[[#This Row],[Returns]],0,0,-n_days*2))/STDEV(OFFSET(TradeDash[[#This Row],[Returns]],0,0,-n_days*2)),"")</f>
        <v>0.2689435900839921</v>
      </c>
      <c r="G4170">
        <f ca="1">IF(ISNUMBER(TradeDash[[#This Row],[2n day Sharpe]]),AVERAGE(TradeDash[[#This Row],[n day Sharpe]:[2n day Sharpe]]),"")</f>
        <v>0.24486932375186138</v>
      </c>
      <c r="H4170">
        <f ca="1">IF(ISNUMBER(TradeDash[[#This Row],[Sharpe Average]]),IF(TradeDash[[#This Row],[Sharpe Average]]&gt;$G$1,1,0),"")</f>
        <v>1</v>
      </c>
      <c r="I4170" s="2">
        <f ca="1">IF(ISNUMBER(TradeDash[[#This Row],[Signal]]),MAX(IF(AND(TradeDash[[#This Row],[Signal]]=1,I4169&lt;1),I4169+$E$1,IF(AND(TradeDash[[#This Row],[Signal]]=0,I4169&gt;0),I4169-$E$1,IF(AND(TradeDash[[#This Row],[Signal]]=1,I4169=1),I4169,IF(AND(TradeDash[[#This Row],[Signal]]=0,I4169=0),I4169,0)))),0),"")</f>
        <v>1</v>
      </c>
      <c r="J4170" s="3">
        <f ca="1">IF(ISNUMBER(TradeDash[[#This Row],[Position]]),TradeDash[[#This Row],[Position]]*D4171,"")</f>
        <v>-2.801073465280024E-3</v>
      </c>
      <c r="K4170" s="7">
        <f ca="1">K4169*IFERROR(1+TradeDash[[#This Row],[Port Return]],1)</f>
        <v>6679550.347453977</v>
      </c>
      <c r="L4170" s="7">
        <f ca="1">IF(ISNUMBER(TradeDash[[#This Row],[Port Return]]),L4169*(1+TradeDash[[#This Row],[Returns]]),L4169)</f>
        <v>5687122.4165342003</v>
      </c>
    </row>
    <row r="4171" spans="1:12" x14ac:dyDescent="0.35">
      <c r="A4171" s="1">
        <v>42620</v>
      </c>
      <c r="B4171" s="16">
        <f>YEAR(TradeDash[[#This Row],[Date]])</f>
        <v>2016</v>
      </c>
      <c r="C4171">
        <v>8917.9500000000007</v>
      </c>
      <c r="D4171" s="3">
        <f>IFERROR(TradeDash[[#This Row],[Nifty]]/C4170-1,"")</f>
        <v>-2.801073465280024E-3</v>
      </c>
      <c r="E4171">
        <f ca="1">IFERROR(AVERAGE(OFFSET(TradeDash[[#This Row],[Returns]],0,0,-n_days))/STDEV(OFFSET(TradeDash[[#This Row],[Returns]],0,0,-n_days)),"")</f>
        <v>0.17483996931646431</v>
      </c>
      <c r="F4171">
        <f ca="1">IFERROR(AVERAGE(OFFSET(TradeDash[[#This Row],[Returns]],0,0,-n_days*2))/STDEV(OFFSET(TradeDash[[#This Row],[Returns]],0,0,-n_days*2)),"")</f>
        <v>0.20830093733092162</v>
      </c>
      <c r="G4171">
        <f ca="1">IF(ISNUMBER(TradeDash[[#This Row],[2n day Sharpe]]),AVERAGE(TradeDash[[#This Row],[n day Sharpe]:[2n day Sharpe]]),"")</f>
        <v>0.19157045332369296</v>
      </c>
      <c r="H4171">
        <f ca="1">IF(ISNUMBER(TradeDash[[#This Row],[Sharpe Average]]),IF(TradeDash[[#This Row],[Sharpe Average]]&gt;$G$1,1,0),"")</f>
        <v>1</v>
      </c>
      <c r="I4171" s="2">
        <f ca="1">IF(ISNUMBER(TradeDash[[#This Row],[Signal]]),MAX(IF(AND(TradeDash[[#This Row],[Signal]]=1,I4170&lt;1),I4170+$E$1,IF(AND(TradeDash[[#This Row],[Signal]]=0,I4170&gt;0),I4170-$E$1,IF(AND(TradeDash[[#This Row],[Signal]]=1,I4170=1),I4170,IF(AND(TradeDash[[#This Row],[Signal]]=0,I4170=0),I4170,0)))),0),"")</f>
        <v>1</v>
      </c>
      <c r="J4171" s="3">
        <f ca="1">IF(ISNUMBER(TradeDash[[#This Row],[Position]]),TradeDash[[#This Row],[Position]]*D4172,"")</f>
        <v>3.8742087587393392E-3</v>
      </c>
      <c r="K4171" s="7">
        <f ca="1">K4170*IFERROR(1+TradeDash[[#This Row],[Port Return]],1)</f>
        <v>6705428.3199145235</v>
      </c>
      <c r="L4171" s="7">
        <f ca="1">IF(ISNUMBER(TradeDash[[#This Row],[Port Return]]),L4170*(1+TradeDash[[#This Row],[Returns]]),L4170)</f>
        <v>5671192.3688394474</v>
      </c>
    </row>
    <row r="4172" spans="1:12" x14ac:dyDescent="0.35">
      <c r="A4172" s="1">
        <v>42621</v>
      </c>
      <c r="B4172" s="16">
        <f>YEAR(TradeDash[[#This Row],[Date]])</f>
        <v>2016</v>
      </c>
      <c r="C4172">
        <v>8952.5</v>
      </c>
      <c r="D4172" s="3">
        <f>IFERROR(TradeDash[[#This Row],[Nifty]]/C4171-1,"")</f>
        <v>3.8742087587393392E-3</v>
      </c>
      <c r="E4172">
        <f ca="1">IFERROR(AVERAGE(OFFSET(TradeDash[[#This Row],[Returns]],0,0,-n_days))/STDEV(OFFSET(TradeDash[[#This Row],[Returns]],0,0,-n_days)),"")</f>
        <v>0.2337334062697011</v>
      </c>
      <c r="F4172">
        <f ca="1">IFERROR(AVERAGE(OFFSET(TradeDash[[#This Row],[Returns]],0,0,-n_days*2))/STDEV(OFFSET(TradeDash[[#This Row],[Returns]],0,0,-n_days*2)),"")</f>
        <v>0.19996094501904912</v>
      </c>
      <c r="G4172">
        <f ca="1">IF(ISNUMBER(TradeDash[[#This Row],[2n day Sharpe]]),AVERAGE(TradeDash[[#This Row],[n day Sharpe]:[2n day Sharpe]]),"")</f>
        <v>0.21684717564437511</v>
      </c>
      <c r="H4172">
        <f ca="1">IF(ISNUMBER(TradeDash[[#This Row],[Sharpe Average]]),IF(TradeDash[[#This Row],[Sharpe Average]]&gt;$G$1,1,0),"")</f>
        <v>1</v>
      </c>
      <c r="I4172" s="2">
        <f ca="1">IF(ISNUMBER(TradeDash[[#This Row],[Signal]]),MAX(IF(AND(TradeDash[[#This Row],[Signal]]=1,I4171&lt;1),I4171+$E$1,IF(AND(TradeDash[[#This Row],[Signal]]=0,I4171&gt;0),I4171-$E$1,IF(AND(TradeDash[[#This Row],[Signal]]=1,I4171=1),I4171,IF(AND(TradeDash[[#This Row],[Signal]]=0,I4171=0),I4171,0)))),0),"")</f>
        <v>1</v>
      </c>
      <c r="J4172" s="3">
        <f ca="1">IF(ISNUMBER(TradeDash[[#This Row],[Position]]),TradeDash[[#This Row],[Position]]*D4173,"")</f>
        <v>-9.5839151075117757E-3</v>
      </c>
      <c r="K4172" s="7">
        <f ca="1">K4171*IFERROR(1+TradeDash[[#This Row],[Port Return]],1)</f>
        <v>6641164.0641369577</v>
      </c>
      <c r="L4172" s="7">
        <f ca="1">IF(ISNUMBER(TradeDash[[#This Row],[Port Return]]),L4171*(1+TradeDash[[#This Row],[Returns]]),L4171)</f>
        <v>5693163.7519873008</v>
      </c>
    </row>
    <row r="4173" spans="1:12" x14ac:dyDescent="0.35">
      <c r="A4173" s="1">
        <v>42622</v>
      </c>
      <c r="B4173" s="16">
        <f>YEAR(TradeDash[[#This Row],[Date]])</f>
        <v>2016</v>
      </c>
      <c r="C4173">
        <v>8866.7000000000007</v>
      </c>
      <c r="D4173" s="3">
        <f>IFERROR(TradeDash[[#This Row],[Nifty]]/C4172-1,"")</f>
        <v>-9.5839151075117757E-3</v>
      </c>
      <c r="E4173">
        <f ca="1">IFERROR(AVERAGE(OFFSET(TradeDash[[#This Row],[Returns]],0,0,-n_days))/STDEV(OFFSET(TradeDash[[#This Row],[Returns]],0,0,-n_days)),"")</f>
        <v>0.25917380811962692</v>
      </c>
      <c r="F4173">
        <f ca="1">IFERROR(AVERAGE(OFFSET(TradeDash[[#This Row],[Returns]],0,0,-n_days*2))/STDEV(OFFSET(TradeDash[[#This Row],[Returns]],0,0,-n_days*2)),"")</f>
        <v>0.1568240424153016</v>
      </c>
      <c r="G4173">
        <f ca="1">IF(ISNUMBER(TradeDash[[#This Row],[2n day Sharpe]]),AVERAGE(TradeDash[[#This Row],[n day Sharpe]:[2n day Sharpe]]),"")</f>
        <v>0.20799892526746427</v>
      </c>
      <c r="H4173">
        <f ca="1">IF(ISNUMBER(TradeDash[[#This Row],[Sharpe Average]]),IF(TradeDash[[#This Row],[Sharpe Average]]&gt;$G$1,1,0),"")</f>
        <v>1</v>
      </c>
      <c r="I4173" s="2">
        <f ca="1">IF(ISNUMBER(TradeDash[[#This Row],[Signal]]),MAX(IF(AND(TradeDash[[#This Row],[Signal]]=1,I4172&lt;1),I4172+$E$1,IF(AND(TradeDash[[#This Row],[Signal]]=0,I4172&gt;0),I4172-$E$1,IF(AND(TradeDash[[#This Row],[Signal]]=1,I4172=1),I4172,IF(AND(TradeDash[[#This Row],[Signal]]=0,I4172=0),I4172,0)))),0),"")</f>
        <v>1</v>
      </c>
      <c r="J4173" s="3">
        <f ca="1">IF(ISNUMBER(TradeDash[[#This Row],[Position]]),TradeDash[[#This Row],[Position]]*D4174,"")</f>
        <v>-1.7041289318461272E-2</v>
      </c>
      <c r="K4173" s="7">
        <f ca="1">K4172*IFERROR(1+TradeDash[[#This Row],[Port Return]],1)</f>
        <v>6527990.0659086313</v>
      </c>
      <c r="L4173" s="7">
        <f ca="1">IF(ISNUMBER(TradeDash[[#This Row],[Port Return]]),L4172*(1+TradeDash[[#This Row],[Returns]]),L4172)</f>
        <v>5638600.9538950911</v>
      </c>
    </row>
    <row r="4174" spans="1:12" x14ac:dyDescent="0.35">
      <c r="A4174" s="1">
        <v>42625</v>
      </c>
      <c r="B4174" s="16">
        <f>YEAR(TradeDash[[#This Row],[Date]])</f>
        <v>2016</v>
      </c>
      <c r="C4174">
        <v>8715.6</v>
      </c>
      <c r="D4174" s="3">
        <f>IFERROR(TradeDash[[#This Row],[Nifty]]/C4173-1,"")</f>
        <v>-1.7041289318461272E-2</v>
      </c>
      <c r="E4174">
        <f ca="1">IFERROR(AVERAGE(OFFSET(TradeDash[[#This Row],[Returns]],0,0,-n_days))/STDEV(OFFSET(TradeDash[[#This Row],[Returns]],0,0,-n_days)),"")</f>
        <v>9.5677850762098393E-2</v>
      </c>
      <c r="F4174">
        <f ca="1">IFERROR(AVERAGE(OFFSET(TradeDash[[#This Row],[Returns]],0,0,-n_days*2))/STDEV(OFFSET(TradeDash[[#This Row],[Returns]],0,0,-n_days*2)),"")</f>
        <v>6.5175382181609759E-2</v>
      </c>
      <c r="G4174">
        <f ca="1">IF(ISNUMBER(TradeDash[[#This Row],[2n day Sharpe]]),AVERAGE(TradeDash[[#This Row],[n day Sharpe]:[2n day Sharpe]]),"")</f>
        <v>8.0426616471854076E-2</v>
      </c>
      <c r="H4174">
        <f ca="1">IF(ISNUMBER(TradeDash[[#This Row],[Sharpe Average]]),IF(TradeDash[[#This Row],[Sharpe Average]]&gt;$G$1,1,0),"")</f>
        <v>1</v>
      </c>
      <c r="I4174" s="2">
        <f ca="1">IF(ISNUMBER(TradeDash[[#This Row],[Signal]]),MAX(IF(AND(TradeDash[[#This Row],[Signal]]=1,I4173&lt;1),I4173+$E$1,IF(AND(TradeDash[[#This Row],[Signal]]=0,I4173&gt;0),I4173-$E$1,IF(AND(TradeDash[[#This Row],[Signal]]=1,I4173=1),I4173,IF(AND(TradeDash[[#This Row],[Signal]]=0,I4173=0),I4173,0)))),0),"")</f>
        <v>1</v>
      </c>
      <c r="J4174" s="3">
        <f ca="1">IF(ISNUMBER(TradeDash[[#This Row],[Position]]),TradeDash[[#This Row],[Position]]*D4175,"")</f>
        <v>1.2621047317453726E-3</v>
      </c>
      <c r="K4174" s="7">
        <f ca="1">K4173*IFERROR(1+TradeDash[[#This Row],[Port Return]],1)</f>
        <v>6536229.0730596017</v>
      </c>
      <c r="L4174" s="7">
        <f ca="1">IF(ISNUMBER(TradeDash[[#This Row],[Port Return]]),L4173*(1+TradeDash[[#This Row],[Returns]]),L4173)</f>
        <v>5542511.9236884136</v>
      </c>
    </row>
    <row r="4175" spans="1:12" x14ac:dyDescent="0.35">
      <c r="A4175" s="1">
        <v>42627</v>
      </c>
      <c r="B4175" s="16">
        <f>YEAR(TradeDash[[#This Row],[Date]])</f>
        <v>2016</v>
      </c>
      <c r="C4175">
        <v>8726.6</v>
      </c>
      <c r="D4175" s="3">
        <f>IFERROR(TradeDash[[#This Row],[Nifty]]/C4174-1,"")</f>
        <v>1.2621047317453726E-3</v>
      </c>
      <c r="E4175">
        <f ca="1">IFERROR(AVERAGE(OFFSET(TradeDash[[#This Row],[Returns]],0,0,-n_days))/STDEV(OFFSET(TradeDash[[#This Row],[Returns]],0,0,-n_days)),"")</f>
        <v>4.5332620311197259E-2</v>
      </c>
      <c r="F4175">
        <f ca="1">IFERROR(AVERAGE(OFFSET(TradeDash[[#This Row],[Returns]],0,0,-n_days*2))/STDEV(OFFSET(TradeDash[[#This Row],[Returns]],0,0,-n_days*2)),"")</f>
        <v>7.9609216387280621E-2</v>
      </c>
      <c r="G4175">
        <f ca="1">IF(ISNUMBER(TradeDash[[#This Row],[2n day Sharpe]]),AVERAGE(TradeDash[[#This Row],[n day Sharpe]:[2n day Sharpe]]),"")</f>
        <v>6.2470918349238944E-2</v>
      </c>
      <c r="H4175">
        <f ca="1">IF(ISNUMBER(TradeDash[[#This Row],[Sharpe Average]]),IF(TradeDash[[#This Row],[Sharpe Average]]&gt;$G$1,1,0),"")</f>
        <v>1</v>
      </c>
      <c r="I4175" s="2">
        <f ca="1">IF(ISNUMBER(TradeDash[[#This Row],[Signal]]),MAX(IF(AND(TradeDash[[#This Row],[Signal]]=1,I4174&lt;1),I4174+$E$1,IF(AND(TradeDash[[#This Row],[Signal]]=0,I4174&gt;0),I4174-$E$1,IF(AND(TradeDash[[#This Row],[Signal]]=1,I4174=1),I4174,IF(AND(TradeDash[[#This Row],[Signal]]=0,I4174=0),I4174,0)))),0),"")</f>
        <v>1</v>
      </c>
      <c r="J4175" s="3">
        <f ca="1">IF(ISNUMBER(TradeDash[[#This Row],[Position]]),TradeDash[[#This Row],[Position]]*D4176,"")</f>
        <v>1.8277450553478847E-3</v>
      </c>
      <c r="K4175" s="7">
        <f ca="1">K4174*IFERROR(1+TradeDash[[#This Row],[Port Return]],1)</f>
        <v>6548175.6334285075</v>
      </c>
      <c r="L4175" s="7">
        <f ca="1">IF(ISNUMBER(TradeDash[[#This Row],[Port Return]]),L4174*(1+TradeDash[[#This Row],[Returns]]),L4174)</f>
        <v>5549507.154213056</v>
      </c>
    </row>
    <row r="4176" spans="1:12" x14ac:dyDescent="0.35">
      <c r="A4176" s="1">
        <v>42628</v>
      </c>
      <c r="B4176" s="16">
        <f>YEAR(TradeDash[[#This Row],[Date]])</f>
        <v>2016</v>
      </c>
      <c r="C4176">
        <v>8742.5499999999993</v>
      </c>
      <c r="D4176" s="3">
        <f>IFERROR(TradeDash[[#This Row],[Nifty]]/C4175-1,"")</f>
        <v>1.8277450553478847E-3</v>
      </c>
      <c r="E4176">
        <f ca="1">IFERROR(AVERAGE(OFFSET(TradeDash[[#This Row],[Returns]],0,0,-n_days))/STDEV(OFFSET(TradeDash[[#This Row],[Returns]],0,0,-n_days)),"")</f>
        <v>8.0810952777646036E-2</v>
      </c>
      <c r="F4176">
        <f ca="1">IFERROR(AVERAGE(OFFSET(TradeDash[[#This Row],[Returns]],0,0,-n_days*2))/STDEV(OFFSET(TradeDash[[#This Row],[Returns]],0,0,-n_days*2)),"")</f>
        <v>0.10017018610828919</v>
      </c>
      <c r="G4176">
        <f ca="1">IF(ISNUMBER(TradeDash[[#This Row],[2n day Sharpe]]),AVERAGE(TradeDash[[#This Row],[n day Sharpe]:[2n day Sharpe]]),"")</f>
        <v>9.0490569442967614E-2</v>
      </c>
      <c r="H4176">
        <f ca="1">IF(ISNUMBER(TradeDash[[#This Row],[Sharpe Average]]),IF(TradeDash[[#This Row],[Sharpe Average]]&gt;$G$1,1,0),"")</f>
        <v>1</v>
      </c>
      <c r="I4176" s="2">
        <f ca="1">IF(ISNUMBER(TradeDash[[#This Row],[Signal]]),MAX(IF(AND(TradeDash[[#This Row],[Signal]]=1,I4175&lt;1),I4175+$E$1,IF(AND(TradeDash[[#This Row],[Signal]]=0,I4175&gt;0),I4175-$E$1,IF(AND(TradeDash[[#This Row],[Signal]]=1,I4175=1),I4175,IF(AND(TradeDash[[#This Row],[Signal]]=0,I4175=0),I4175,0)))),0),"")</f>
        <v>1</v>
      </c>
      <c r="J4176" s="3">
        <f ca="1">IF(ISNUMBER(TradeDash[[#This Row],[Position]]),TradeDash[[#This Row],[Position]]*D4177,"")</f>
        <v>4.2664897541335733E-3</v>
      </c>
      <c r="K4176" s="7">
        <f ca="1">K4175*IFERROR(1+TradeDash[[#This Row],[Port Return]],1)</f>
        <v>6576113.3576767975</v>
      </c>
      <c r="L4176" s="7">
        <f ca="1">IF(ISNUMBER(TradeDash[[#This Row],[Port Return]]),L4175*(1+TradeDash[[#This Row],[Returns]]),L4175)</f>
        <v>5559650.238473787</v>
      </c>
    </row>
    <row r="4177" spans="1:12" x14ac:dyDescent="0.35">
      <c r="A4177" s="1">
        <v>42629</v>
      </c>
      <c r="B4177" s="16">
        <f>YEAR(TradeDash[[#This Row],[Date]])</f>
        <v>2016</v>
      </c>
      <c r="C4177">
        <v>8779.85</v>
      </c>
      <c r="D4177" s="3">
        <f>IFERROR(TradeDash[[#This Row],[Nifty]]/C4176-1,"")</f>
        <v>4.2664897541335733E-3</v>
      </c>
      <c r="E4177">
        <f ca="1">IFERROR(AVERAGE(OFFSET(TradeDash[[#This Row],[Returns]],0,0,-n_days))/STDEV(OFFSET(TradeDash[[#This Row],[Returns]],0,0,-n_days)),"")</f>
        <v>0.12360960110009454</v>
      </c>
      <c r="F4177">
        <f ca="1">IFERROR(AVERAGE(OFFSET(TradeDash[[#This Row],[Returns]],0,0,-n_days*2))/STDEV(OFFSET(TradeDash[[#This Row],[Returns]],0,0,-n_days*2)),"")</f>
        <v>0.10679111818692467</v>
      </c>
      <c r="G4177">
        <f ca="1">IF(ISNUMBER(TradeDash[[#This Row],[2n day Sharpe]]),AVERAGE(TradeDash[[#This Row],[n day Sharpe]:[2n day Sharpe]]),"")</f>
        <v>0.11520035964350961</v>
      </c>
      <c r="H4177">
        <f ca="1">IF(ISNUMBER(TradeDash[[#This Row],[Sharpe Average]]),IF(TradeDash[[#This Row],[Sharpe Average]]&gt;$G$1,1,0),"")</f>
        <v>1</v>
      </c>
      <c r="I4177" s="2">
        <f ca="1">IF(ISNUMBER(TradeDash[[#This Row],[Signal]]),MAX(IF(AND(TradeDash[[#This Row],[Signal]]=1,I4176&lt;1),I4176+$E$1,IF(AND(TradeDash[[#This Row],[Signal]]=0,I4176&gt;0),I4176-$E$1,IF(AND(TradeDash[[#This Row],[Signal]]=1,I4176=1),I4176,IF(AND(TradeDash[[#This Row],[Signal]]=0,I4176=0),I4176,0)))),0),"")</f>
        <v>1</v>
      </c>
      <c r="J4177" s="3">
        <f ca="1">IF(ISNUMBER(TradeDash[[#This Row],[Position]]),TradeDash[[#This Row],[Position]]*D4178,"")</f>
        <v>3.2517639823002042E-3</v>
      </c>
      <c r="K4177" s="7">
        <f ca="1">K4176*IFERROR(1+TradeDash[[#This Row],[Port Return]],1)</f>
        <v>6597497.3262368143</v>
      </c>
      <c r="L4177" s="7">
        <f ca="1">IF(ISNUMBER(TradeDash[[#This Row],[Port Return]]),L4176*(1+TradeDash[[#This Row],[Returns]]),L4176)</f>
        <v>5583370.4292528015</v>
      </c>
    </row>
    <row r="4178" spans="1:12" x14ac:dyDescent="0.35">
      <c r="A4178" s="1">
        <v>42632</v>
      </c>
      <c r="B4178" s="16">
        <f>YEAR(TradeDash[[#This Row],[Date]])</f>
        <v>2016</v>
      </c>
      <c r="C4178">
        <v>8808.4</v>
      </c>
      <c r="D4178" s="3">
        <f>IFERROR(TradeDash[[#This Row],[Nifty]]/C4177-1,"")</f>
        <v>3.2517639823002042E-3</v>
      </c>
      <c r="E4178">
        <f ca="1">IFERROR(AVERAGE(OFFSET(TradeDash[[#This Row],[Returns]],0,0,-n_days))/STDEV(OFFSET(TradeDash[[#This Row],[Returns]],0,0,-n_days)),"")</f>
        <v>0.10807693718670598</v>
      </c>
      <c r="F4178">
        <f ca="1">IFERROR(AVERAGE(OFFSET(TradeDash[[#This Row],[Returns]],0,0,-n_days*2))/STDEV(OFFSET(TradeDash[[#This Row],[Returns]],0,0,-n_days*2)),"")</f>
        <v>0.10298430394963445</v>
      </c>
      <c r="G4178">
        <f ca="1">IF(ISNUMBER(TradeDash[[#This Row],[2n day Sharpe]]),AVERAGE(TradeDash[[#This Row],[n day Sharpe]:[2n day Sharpe]]),"")</f>
        <v>0.10553062056817022</v>
      </c>
      <c r="H4178">
        <f ca="1">IF(ISNUMBER(TradeDash[[#This Row],[Sharpe Average]]),IF(TradeDash[[#This Row],[Sharpe Average]]&gt;$G$1,1,0),"")</f>
        <v>1</v>
      </c>
      <c r="I4178" s="2">
        <f ca="1">IF(ISNUMBER(TradeDash[[#This Row],[Signal]]),MAX(IF(AND(TradeDash[[#This Row],[Signal]]=1,I4177&lt;1),I4177+$E$1,IF(AND(TradeDash[[#This Row],[Signal]]=0,I4177&gt;0),I4177-$E$1,IF(AND(TradeDash[[#This Row],[Signal]]=1,I4177=1),I4177,IF(AND(TradeDash[[#This Row],[Signal]]=0,I4177=0),I4177,0)))),0),"")</f>
        <v>1</v>
      </c>
      <c r="J4178" s="3">
        <f ca="1">IF(ISNUMBER(TradeDash[[#This Row],[Position]]),TradeDash[[#This Row],[Position]]*D4179,"")</f>
        <v>-3.6896598701239292E-3</v>
      </c>
      <c r="K4178" s="7">
        <f ca="1">K4177*IFERROR(1+TradeDash[[#This Row],[Port Return]],1)</f>
        <v>6573154.8051089486</v>
      </c>
      <c r="L4178" s="7">
        <f ca="1">IF(ISNUMBER(TradeDash[[#This Row],[Port Return]]),L4177*(1+TradeDash[[#This Row],[Returns]]),L4177)</f>
        <v>5601526.2321144855</v>
      </c>
    </row>
    <row r="4179" spans="1:12" x14ac:dyDescent="0.35">
      <c r="A4179" s="1">
        <v>42633</v>
      </c>
      <c r="B4179" s="16">
        <f>YEAR(TradeDash[[#This Row],[Date]])</f>
        <v>2016</v>
      </c>
      <c r="C4179">
        <v>8775.9</v>
      </c>
      <c r="D4179" s="3">
        <f>IFERROR(TradeDash[[#This Row],[Nifty]]/C4178-1,"")</f>
        <v>-3.6896598701239292E-3</v>
      </c>
      <c r="E4179">
        <f ca="1">IFERROR(AVERAGE(OFFSET(TradeDash[[#This Row],[Returns]],0,0,-n_days))/STDEV(OFFSET(TradeDash[[#This Row],[Returns]],0,0,-n_days)),"")</f>
        <v>8.7357434845399345E-2</v>
      </c>
      <c r="F4179">
        <f ca="1">IFERROR(AVERAGE(OFFSET(TradeDash[[#This Row],[Returns]],0,0,-n_days*2))/STDEV(OFFSET(TradeDash[[#This Row],[Returns]],0,0,-n_days*2)),"")</f>
        <v>0.11401760258125389</v>
      </c>
      <c r="G4179">
        <f ca="1">IF(ISNUMBER(TradeDash[[#This Row],[2n day Sharpe]]),AVERAGE(TradeDash[[#This Row],[n day Sharpe]:[2n day Sharpe]]),"")</f>
        <v>0.10068751871332662</v>
      </c>
      <c r="H4179">
        <f ca="1">IF(ISNUMBER(TradeDash[[#This Row],[Sharpe Average]]),IF(TradeDash[[#This Row],[Sharpe Average]]&gt;$G$1,1,0),"")</f>
        <v>1</v>
      </c>
      <c r="I4179" s="2">
        <f ca="1">IF(ISNUMBER(TradeDash[[#This Row],[Signal]]),MAX(IF(AND(TradeDash[[#This Row],[Signal]]=1,I4178&lt;1),I4178+$E$1,IF(AND(TradeDash[[#This Row],[Signal]]=0,I4178&gt;0),I4178-$E$1,IF(AND(TradeDash[[#This Row],[Signal]]=1,I4178=1),I4178,IF(AND(TradeDash[[#This Row],[Signal]]=0,I4178=0),I4178,0)))),0),"")</f>
        <v>1</v>
      </c>
      <c r="J4179" s="3">
        <f ca="1">IF(ISNUMBER(TradeDash[[#This Row],[Position]]),TradeDash[[#This Row],[Position]]*D4180,"")</f>
        <v>1.4243553367743189E-4</v>
      </c>
      <c r="K4179" s="7">
        <f ca="1">K4178*IFERROR(1+TradeDash[[#This Row],[Port Return]],1)</f>
        <v>6574091.0559215583</v>
      </c>
      <c r="L4179" s="7">
        <f ca="1">IF(ISNUMBER(TradeDash[[#This Row],[Port Return]]),L4178*(1+TradeDash[[#This Row],[Returns]]),L4178)</f>
        <v>5580858.5055644065</v>
      </c>
    </row>
    <row r="4180" spans="1:12" x14ac:dyDescent="0.35">
      <c r="A4180" s="1">
        <v>42634</v>
      </c>
      <c r="B4180" s="16">
        <f>YEAR(TradeDash[[#This Row],[Date]])</f>
        <v>2016</v>
      </c>
      <c r="C4180">
        <v>8777.15</v>
      </c>
      <c r="D4180" s="3">
        <f>IFERROR(TradeDash[[#This Row],[Nifty]]/C4179-1,"")</f>
        <v>1.4243553367743189E-4</v>
      </c>
      <c r="E4180">
        <f ca="1">IFERROR(AVERAGE(OFFSET(TradeDash[[#This Row],[Returns]],0,0,-n_days))/STDEV(OFFSET(TradeDash[[#This Row],[Returns]],0,0,-n_days)),"")</f>
        <v>0.11897595333227465</v>
      </c>
      <c r="F4180">
        <f ca="1">IFERROR(AVERAGE(OFFSET(TradeDash[[#This Row],[Returns]],0,0,-n_days*2))/STDEV(OFFSET(TradeDash[[#This Row],[Returns]],0,0,-n_days*2)),"")</f>
        <v>0.10160707027380186</v>
      </c>
      <c r="G4180">
        <f ca="1">IF(ISNUMBER(TradeDash[[#This Row],[2n day Sharpe]]),AVERAGE(TradeDash[[#This Row],[n day Sharpe]:[2n day Sharpe]]),"")</f>
        <v>0.11029151180303826</v>
      </c>
      <c r="H4180">
        <f ca="1">IF(ISNUMBER(TradeDash[[#This Row],[Sharpe Average]]),IF(TradeDash[[#This Row],[Sharpe Average]]&gt;$G$1,1,0),"")</f>
        <v>1</v>
      </c>
      <c r="I4180" s="2">
        <f ca="1">IF(ISNUMBER(TradeDash[[#This Row],[Signal]]),MAX(IF(AND(TradeDash[[#This Row],[Signal]]=1,I4179&lt;1),I4179+$E$1,IF(AND(TradeDash[[#This Row],[Signal]]=0,I4179&gt;0),I4179-$E$1,IF(AND(TradeDash[[#This Row],[Signal]]=1,I4179=1),I4179,IF(AND(TradeDash[[#This Row],[Signal]]=0,I4179=0),I4179,0)))),0),"")</f>
        <v>1</v>
      </c>
      <c r="J4180" s="3">
        <f ca="1">IF(ISNUMBER(TradeDash[[#This Row],[Position]]),TradeDash[[#This Row],[Position]]*D4181,"")</f>
        <v>1.0288077565041132E-2</v>
      </c>
      <c r="K4180" s="7">
        <f ca="1">K4179*IFERROR(1+TradeDash[[#This Row],[Port Return]],1)</f>
        <v>6641725.8146245228</v>
      </c>
      <c r="L4180" s="7">
        <f ca="1">IF(ISNUMBER(TradeDash[[#This Row],[Port Return]]),L4179*(1+TradeDash[[#This Row],[Returns]]),L4179)</f>
        <v>5581653.4181240248</v>
      </c>
    </row>
    <row r="4181" spans="1:12" x14ac:dyDescent="0.35">
      <c r="A4181" s="1">
        <v>42635</v>
      </c>
      <c r="B4181" s="16">
        <f>YEAR(TradeDash[[#This Row],[Date]])</f>
        <v>2016</v>
      </c>
      <c r="C4181">
        <v>8867.4500000000007</v>
      </c>
      <c r="D4181" s="3">
        <f>IFERROR(TradeDash[[#This Row],[Nifty]]/C4180-1,"")</f>
        <v>1.0288077565041132E-2</v>
      </c>
      <c r="E4181">
        <f ca="1">IFERROR(AVERAGE(OFFSET(TradeDash[[#This Row],[Returns]],0,0,-n_days))/STDEV(OFFSET(TradeDash[[#This Row],[Returns]],0,0,-n_days)),"")</f>
        <v>0.17898968543911736</v>
      </c>
      <c r="F4181">
        <f ca="1">IFERROR(AVERAGE(OFFSET(TradeDash[[#This Row],[Returns]],0,0,-n_days*2))/STDEV(OFFSET(TradeDash[[#This Row],[Returns]],0,0,-n_days*2)),"")</f>
        <v>9.9239139735449441E-2</v>
      </c>
      <c r="G4181">
        <f ca="1">IF(ISNUMBER(TradeDash[[#This Row],[2n day Sharpe]]),AVERAGE(TradeDash[[#This Row],[n day Sharpe]:[2n day Sharpe]]),"")</f>
        <v>0.13911441258728341</v>
      </c>
      <c r="H4181">
        <f ca="1">IF(ISNUMBER(TradeDash[[#This Row],[Sharpe Average]]),IF(TradeDash[[#This Row],[Sharpe Average]]&gt;$G$1,1,0),"")</f>
        <v>1</v>
      </c>
      <c r="I4181" s="2">
        <f ca="1">IF(ISNUMBER(TradeDash[[#This Row],[Signal]]),MAX(IF(AND(TradeDash[[#This Row],[Signal]]=1,I4180&lt;1),I4180+$E$1,IF(AND(TradeDash[[#This Row],[Signal]]=0,I4180&gt;0),I4180-$E$1,IF(AND(TradeDash[[#This Row],[Signal]]=1,I4180=1),I4180,IF(AND(TradeDash[[#This Row],[Signal]]=0,I4180=0),I4180,0)))),0),"")</f>
        <v>1</v>
      </c>
      <c r="J4181" s="3">
        <f ca="1">IF(ISNUMBER(TradeDash[[#This Row],[Position]]),TradeDash[[#This Row],[Position]]*D4182,"")</f>
        <v>-4.0485145109362408E-3</v>
      </c>
      <c r="K4181" s="7">
        <f ca="1">K4180*IFERROR(1+TradeDash[[#This Row],[Port Return]],1)</f>
        <v>6614836.6912863553</v>
      </c>
      <c r="L4181" s="7">
        <f ca="1">IF(ISNUMBER(TradeDash[[#This Row],[Port Return]]),L4180*(1+TradeDash[[#This Row],[Returns]]),L4180)</f>
        <v>5639077.901430862</v>
      </c>
    </row>
    <row r="4182" spans="1:12" x14ac:dyDescent="0.35">
      <c r="A4182" s="1">
        <v>42636</v>
      </c>
      <c r="B4182" s="16">
        <f>YEAR(TradeDash[[#This Row],[Date]])</f>
        <v>2016</v>
      </c>
      <c r="C4182">
        <v>8831.5499999999993</v>
      </c>
      <c r="D4182" s="3">
        <f>IFERROR(TradeDash[[#This Row],[Nifty]]/C4181-1,"")</f>
        <v>-4.0485145109362408E-3</v>
      </c>
      <c r="E4182">
        <f ca="1">IFERROR(AVERAGE(OFFSET(TradeDash[[#This Row],[Returns]],0,0,-n_days))/STDEV(OFFSET(TradeDash[[#This Row],[Returns]],0,0,-n_days)),"")</f>
        <v>0.13751445939702062</v>
      </c>
      <c r="F4182">
        <f ca="1">IFERROR(AVERAGE(OFFSET(TradeDash[[#This Row],[Returns]],0,0,-n_days*2))/STDEV(OFFSET(TradeDash[[#This Row],[Returns]],0,0,-n_days*2)),"")</f>
        <v>0.10379117624336712</v>
      </c>
      <c r="G4182">
        <f ca="1">IF(ISNUMBER(TradeDash[[#This Row],[2n day Sharpe]]),AVERAGE(TradeDash[[#This Row],[n day Sharpe]:[2n day Sharpe]]),"")</f>
        <v>0.12065281782019387</v>
      </c>
      <c r="H4182">
        <f ca="1">IF(ISNUMBER(TradeDash[[#This Row],[Sharpe Average]]),IF(TradeDash[[#This Row],[Sharpe Average]]&gt;$G$1,1,0),"")</f>
        <v>1</v>
      </c>
      <c r="I4182" s="2">
        <f ca="1">IF(ISNUMBER(TradeDash[[#This Row],[Signal]]),MAX(IF(AND(TradeDash[[#This Row],[Signal]]=1,I4181&lt;1),I4181+$E$1,IF(AND(TradeDash[[#This Row],[Signal]]=0,I4181&gt;0),I4181-$E$1,IF(AND(TradeDash[[#This Row],[Signal]]=1,I4181=1),I4181,IF(AND(TradeDash[[#This Row],[Signal]]=0,I4181=0),I4181,0)))),0),"")</f>
        <v>1</v>
      </c>
      <c r="J4182" s="3">
        <f ca="1">IF(ISNUMBER(TradeDash[[#This Row],[Position]]),TradeDash[[#This Row],[Position]]*D4183,"")</f>
        <v>-1.2285499147941192E-2</v>
      </c>
      <c r="K4182" s="7">
        <f ca="1">K4181*IFERROR(1+TradeDash[[#This Row],[Port Return]],1)</f>
        <v>6533570.120751787</v>
      </c>
      <c r="L4182" s="7">
        <f ca="1">IF(ISNUMBER(TradeDash[[#This Row],[Port Return]]),L4181*(1+TradeDash[[#This Row],[Returns]]),L4181)</f>
        <v>5616248.0127186188</v>
      </c>
    </row>
    <row r="4183" spans="1:12" x14ac:dyDescent="0.35">
      <c r="A4183" s="1">
        <v>42639</v>
      </c>
      <c r="B4183" s="16">
        <f>YEAR(TradeDash[[#This Row],[Date]])</f>
        <v>2016</v>
      </c>
      <c r="C4183">
        <v>8723.0499999999993</v>
      </c>
      <c r="D4183" s="3">
        <f>IFERROR(TradeDash[[#This Row],[Nifty]]/C4182-1,"")</f>
        <v>-1.2285499147941192E-2</v>
      </c>
      <c r="E4183">
        <f ca="1">IFERROR(AVERAGE(OFFSET(TradeDash[[#This Row],[Returns]],0,0,-n_days))/STDEV(OFFSET(TradeDash[[#This Row],[Returns]],0,0,-n_days)),"")</f>
        <v>9.6786304108431476E-2</v>
      </c>
      <c r="F4183">
        <f ca="1">IFERROR(AVERAGE(OFFSET(TradeDash[[#This Row],[Returns]],0,0,-n_days*2))/STDEV(OFFSET(TradeDash[[#This Row],[Returns]],0,0,-n_days*2)),"")</f>
        <v>4.6607538438161344E-2</v>
      </c>
      <c r="G4183">
        <f ca="1">IF(ISNUMBER(TradeDash[[#This Row],[2n day Sharpe]]),AVERAGE(TradeDash[[#This Row],[n day Sharpe]:[2n day Sharpe]]),"")</f>
        <v>7.169692127329641E-2</v>
      </c>
      <c r="H4183">
        <f ca="1">IF(ISNUMBER(TradeDash[[#This Row],[Sharpe Average]]),IF(TradeDash[[#This Row],[Sharpe Average]]&gt;$G$1,1,0),"")</f>
        <v>1</v>
      </c>
      <c r="I4183" s="2">
        <f ca="1">IF(ISNUMBER(TradeDash[[#This Row],[Signal]]),MAX(IF(AND(TradeDash[[#This Row],[Signal]]=1,I4182&lt;1),I4182+$E$1,IF(AND(TradeDash[[#This Row],[Signal]]=0,I4182&gt;0),I4182-$E$1,IF(AND(TradeDash[[#This Row],[Signal]]=1,I4182=1),I4182,IF(AND(TradeDash[[#This Row],[Signal]]=0,I4182=0),I4182,0)))),0),"")</f>
        <v>1</v>
      </c>
      <c r="J4183" s="3">
        <f ca="1">IF(ISNUMBER(TradeDash[[#This Row],[Position]]),TradeDash[[#This Row],[Position]]*D4184,"")</f>
        <v>-1.9087360498907247E-3</v>
      </c>
      <c r="K4183" s="7">
        <f ca="1">K4182*IFERROR(1+TradeDash[[#This Row],[Port Return]],1)</f>
        <v>6521099.2599278195</v>
      </c>
      <c r="L4183" s="7">
        <f ca="1">IF(ISNUMBER(TradeDash[[#This Row],[Port Return]]),L4182*(1+TradeDash[[#This Row],[Returns]]),L4182)</f>
        <v>5547249.6025437377</v>
      </c>
    </row>
    <row r="4184" spans="1:12" x14ac:dyDescent="0.35">
      <c r="A4184" s="1">
        <v>42640</v>
      </c>
      <c r="B4184" s="16">
        <f>YEAR(TradeDash[[#This Row],[Date]])</f>
        <v>2016</v>
      </c>
      <c r="C4184">
        <v>8706.4</v>
      </c>
      <c r="D4184" s="3">
        <f>IFERROR(TradeDash[[#This Row],[Nifty]]/C4183-1,"")</f>
        <v>-1.9087360498907247E-3</v>
      </c>
      <c r="E4184">
        <f ca="1">IFERROR(AVERAGE(OFFSET(TradeDash[[#This Row],[Returns]],0,0,-n_days))/STDEV(OFFSET(TradeDash[[#This Row],[Returns]],0,0,-n_days)),"")</f>
        <v>9.9197104481828696E-2</v>
      </c>
      <c r="F4184">
        <f ca="1">IFERROR(AVERAGE(OFFSET(TradeDash[[#This Row],[Returns]],0,0,-n_days*2))/STDEV(OFFSET(TradeDash[[#This Row],[Returns]],0,0,-n_days*2)),"")</f>
        <v>1.9666965159179543E-2</v>
      </c>
      <c r="G4184">
        <f ca="1">IF(ISNUMBER(TradeDash[[#This Row],[2n day Sharpe]]),AVERAGE(TradeDash[[#This Row],[n day Sharpe]:[2n day Sharpe]]),"")</f>
        <v>5.9432034820504118E-2</v>
      </c>
      <c r="H4184">
        <f ca="1">IF(ISNUMBER(TradeDash[[#This Row],[Sharpe Average]]),IF(TradeDash[[#This Row],[Sharpe Average]]&gt;$G$1,1,0),"")</f>
        <v>1</v>
      </c>
      <c r="I4184" s="2">
        <f ca="1">IF(ISNUMBER(TradeDash[[#This Row],[Signal]]),MAX(IF(AND(TradeDash[[#This Row],[Signal]]=1,I4183&lt;1),I4183+$E$1,IF(AND(TradeDash[[#This Row],[Signal]]=0,I4183&gt;0),I4183-$E$1,IF(AND(TradeDash[[#This Row],[Signal]]=1,I4183=1),I4183,IF(AND(TradeDash[[#This Row],[Signal]]=0,I4183=0),I4183,0)))),0),"")</f>
        <v>1</v>
      </c>
      <c r="J4184" s="3">
        <f ca="1">IF(ISNUMBER(TradeDash[[#This Row],[Position]]),TradeDash[[#This Row],[Position]]*D4185,"")</f>
        <v>4.4507488743912305E-3</v>
      </c>
      <c r="K4184" s="7">
        <f ca="1">K4183*IFERROR(1+TradeDash[[#This Row],[Port Return]],1)</f>
        <v>6550123.0351187363</v>
      </c>
      <c r="L4184" s="7">
        <f ca="1">IF(ISNUMBER(TradeDash[[#This Row],[Port Return]]),L4183*(1+TradeDash[[#This Row],[Returns]]),L4183)</f>
        <v>5536661.3672496201</v>
      </c>
    </row>
    <row r="4185" spans="1:12" x14ac:dyDescent="0.35">
      <c r="A4185" s="1">
        <v>42641</v>
      </c>
      <c r="B4185" s="16">
        <f>YEAR(TradeDash[[#This Row],[Date]])</f>
        <v>2016</v>
      </c>
      <c r="C4185">
        <v>8745.15</v>
      </c>
      <c r="D4185" s="3">
        <f>IFERROR(TradeDash[[#This Row],[Nifty]]/C4184-1,"")</f>
        <v>4.4507488743912305E-3</v>
      </c>
      <c r="E4185">
        <f ca="1">IFERROR(AVERAGE(OFFSET(TradeDash[[#This Row],[Returns]],0,0,-n_days))/STDEV(OFFSET(TradeDash[[#This Row],[Returns]],0,0,-n_days)),"")</f>
        <v>0.10142650522388333</v>
      </c>
      <c r="F4185">
        <f ca="1">IFERROR(AVERAGE(OFFSET(TradeDash[[#This Row],[Returns]],0,0,-n_days*2))/STDEV(OFFSET(TradeDash[[#This Row],[Returns]],0,0,-n_days*2)),"")</f>
        <v>4.6464107442045648E-2</v>
      </c>
      <c r="G4185">
        <f ca="1">IF(ISNUMBER(TradeDash[[#This Row],[2n day Sharpe]]),AVERAGE(TradeDash[[#This Row],[n day Sharpe]:[2n day Sharpe]]),"")</f>
        <v>7.3945306332964492E-2</v>
      </c>
      <c r="H4185">
        <f ca="1">IF(ISNUMBER(TradeDash[[#This Row],[Sharpe Average]]),IF(TradeDash[[#This Row],[Sharpe Average]]&gt;$G$1,1,0),"")</f>
        <v>1</v>
      </c>
      <c r="I4185" s="2">
        <f ca="1">IF(ISNUMBER(TradeDash[[#This Row],[Signal]]),MAX(IF(AND(TradeDash[[#This Row],[Signal]]=1,I4184&lt;1),I4184+$E$1,IF(AND(TradeDash[[#This Row],[Signal]]=0,I4184&gt;0),I4184-$E$1,IF(AND(TradeDash[[#This Row],[Signal]]=1,I4184=1),I4184,IF(AND(TradeDash[[#This Row],[Signal]]=0,I4184=0),I4184,0)))),0),"")</f>
        <v>1</v>
      </c>
      <c r="J4185" s="3">
        <f ca="1">IF(ISNUMBER(TradeDash[[#This Row],[Position]]),TradeDash[[#This Row],[Position]]*D4186,"")</f>
        <v>-1.7598325929229275E-2</v>
      </c>
      <c r="K4185" s="7">
        <f ca="1">K4184*IFERROR(1+TradeDash[[#This Row],[Port Return]],1)</f>
        <v>6434851.8350701639</v>
      </c>
      <c r="L4185" s="7">
        <f ca="1">IF(ISNUMBER(TradeDash[[#This Row],[Port Return]]),L4184*(1+TradeDash[[#This Row],[Returns]]),L4184)</f>
        <v>5561303.6565977922</v>
      </c>
    </row>
    <row r="4186" spans="1:12" x14ac:dyDescent="0.35">
      <c r="A4186" s="1">
        <v>42642</v>
      </c>
      <c r="B4186" s="16">
        <f>YEAR(TradeDash[[#This Row],[Date]])</f>
        <v>2016</v>
      </c>
      <c r="C4186">
        <v>8591.25</v>
      </c>
      <c r="D4186" s="3">
        <f>IFERROR(TradeDash[[#This Row],[Nifty]]/C4185-1,"")</f>
        <v>-1.7598325929229275E-2</v>
      </c>
      <c r="E4186">
        <f ca="1">IFERROR(AVERAGE(OFFSET(TradeDash[[#This Row],[Returns]],0,0,-n_days))/STDEV(OFFSET(TradeDash[[#This Row],[Returns]],0,0,-n_days)),"")</f>
        <v>-0.10218987509261675</v>
      </c>
      <c r="F4186">
        <f ca="1">IFERROR(AVERAGE(OFFSET(TradeDash[[#This Row],[Returns]],0,0,-n_days*2))/STDEV(OFFSET(TradeDash[[#This Row],[Returns]],0,0,-n_days*2)),"")</f>
        <v>-1.3371634945769163E-2</v>
      </c>
      <c r="G4186">
        <f ca="1">IF(ISNUMBER(TradeDash[[#This Row],[2n day Sharpe]]),AVERAGE(TradeDash[[#This Row],[n day Sharpe]:[2n day Sharpe]]),"")</f>
        <v>-5.7780755019192956E-2</v>
      </c>
      <c r="H4186">
        <f ca="1">IF(ISNUMBER(TradeDash[[#This Row],[Sharpe Average]]),IF(TradeDash[[#This Row],[Sharpe Average]]&gt;$G$1,1,0),"")</f>
        <v>0</v>
      </c>
      <c r="I4186" s="2">
        <f ca="1">IF(ISNUMBER(TradeDash[[#This Row],[Signal]]),MAX(IF(AND(TradeDash[[#This Row],[Signal]]=1,I4185&lt;1),I4185+$E$1,IF(AND(TradeDash[[#This Row],[Signal]]=0,I4185&gt;0),I4185-$E$1,IF(AND(TradeDash[[#This Row],[Signal]]=1,I4185=1),I4185,IF(AND(TradeDash[[#This Row],[Signal]]=0,I4185=0),I4185,0)))),0),"")</f>
        <v>0.8</v>
      </c>
      <c r="J4186" s="3">
        <f ca="1">IF(ISNUMBER(TradeDash[[#This Row],[Position]]),TradeDash[[#This Row],[Position]]*D4187,"")</f>
        <v>1.8530481594645209E-3</v>
      </c>
      <c r="K4186" s="7">
        <f ca="1">K4185*IFERROR(1+TradeDash[[#This Row],[Port Return]],1)</f>
        <v>6446775.9254195672</v>
      </c>
      <c r="L4186" s="7">
        <f ca="1">IF(ISNUMBER(TradeDash[[#This Row],[Port Return]]),L4185*(1+TradeDash[[#This Row],[Returns]]),L4185)</f>
        <v>5463434.0222575692</v>
      </c>
    </row>
    <row r="4187" spans="1:12" x14ac:dyDescent="0.35">
      <c r="A4187" s="1">
        <v>42643</v>
      </c>
      <c r="B4187" s="16">
        <f>YEAR(TradeDash[[#This Row],[Date]])</f>
        <v>2016</v>
      </c>
      <c r="C4187">
        <v>8611.15</v>
      </c>
      <c r="D4187" s="3">
        <f>IFERROR(TradeDash[[#This Row],[Nifty]]/C4186-1,"")</f>
        <v>2.3163101993306512E-3</v>
      </c>
      <c r="E4187">
        <f ca="1">IFERROR(AVERAGE(OFFSET(TradeDash[[#This Row],[Returns]],0,0,-n_days))/STDEV(OFFSET(TradeDash[[#This Row],[Returns]],0,0,-n_days)),"")</f>
        <v>-0.11803254654693805</v>
      </c>
      <c r="F4187">
        <f ca="1">IFERROR(AVERAGE(OFFSET(TradeDash[[#This Row],[Returns]],0,0,-n_days*2))/STDEV(OFFSET(TradeDash[[#This Row],[Returns]],0,0,-n_days*2)),"")</f>
        <v>-6.8607419216591291E-4</v>
      </c>
      <c r="G4187">
        <f ca="1">IF(ISNUMBER(TradeDash[[#This Row],[2n day Sharpe]]),AVERAGE(TradeDash[[#This Row],[n day Sharpe]:[2n day Sharpe]]),"")</f>
        <v>-5.9359310369551985E-2</v>
      </c>
      <c r="H4187">
        <f ca="1">IF(ISNUMBER(TradeDash[[#This Row],[Sharpe Average]]),IF(TradeDash[[#This Row],[Sharpe Average]]&gt;$G$1,1,0),"")</f>
        <v>0</v>
      </c>
      <c r="I4187" s="2">
        <f ca="1">IF(ISNUMBER(TradeDash[[#This Row],[Signal]]),MAX(IF(AND(TradeDash[[#This Row],[Signal]]=1,I4186&lt;1),I4186+$E$1,IF(AND(TradeDash[[#This Row],[Signal]]=0,I4186&gt;0),I4186-$E$1,IF(AND(TradeDash[[#This Row],[Signal]]=1,I4186=1),I4186,IF(AND(TradeDash[[#This Row],[Signal]]=0,I4186=0),I4186,0)))),0),"")</f>
        <v>0.60000000000000009</v>
      </c>
      <c r="J4187" s="3">
        <f ca="1">IF(ISNUMBER(TradeDash[[#This Row],[Position]]),TradeDash[[#This Row],[Position]]*D4188,"")</f>
        <v>8.8455084396393165E-3</v>
      </c>
      <c r="K4187" s="7">
        <f ca="1">K4186*IFERROR(1+TradeDash[[#This Row],[Port Return]],1)</f>
        <v>6503800.9362763287</v>
      </c>
      <c r="L4187" s="7">
        <f ca="1">IF(ISNUMBER(TradeDash[[#This Row],[Port Return]]),L4186*(1+TradeDash[[#This Row],[Returns]]),L4186)</f>
        <v>5476089.0302066943</v>
      </c>
    </row>
    <row r="4188" spans="1:12" x14ac:dyDescent="0.35">
      <c r="A4188" s="1">
        <v>42646</v>
      </c>
      <c r="B4188" s="16">
        <f>YEAR(TradeDash[[#This Row],[Date]])</f>
        <v>2016</v>
      </c>
      <c r="C4188">
        <v>8738.1</v>
      </c>
      <c r="D4188" s="3">
        <f>IFERROR(TradeDash[[#This Row],[Nifty]]/C4187-1,"")</f>
        <v>1.4742514066065526E-2</v>
      </c>
      <c r="E4188">
        <f ca="1">IFERROR(AVERAGE(OFFSET(TradeDash[[#This Row],[Returns]],0,0,-n_days))/STDEV(OFFSET(TradeDash[[#This Row],[Returns]],0,0,-n_days)),"")</f>
        <v>-1.9020006342157822E-2</v>
      </c>
      <c r="F4188">
        <f ca="1">IFERROR(AVERAGE(OFFSET(TradeDash[[#This Row],[Returns]],0,0,-n_days*2))/STDEV(OFFSET(TradeDash[[#This Row],[Returns]],0,0,-n_days*2)),"")</f>
        <v>7.4767437186327487E-2</v>
      </c>
      <c r="G4188">
        <f ca="1">IF(ISNUMBER(TradeDash[[#This Row],[2n day Sharpe]]),AVERAGE(TradeDash[[#This Row],[n day Sharpe]:[2n day Sharpe]]),"")</f>
        <v>2.7873715422084833E-2</v>
      </c>
      <c r="H4188">
        <f ca="1">IF(ISNUMBER(TradeDash[[#This Row],[Sharpe Average]]),IF(TradeDash[[#This Row],[Sharpe Average]]&gt;$G$1,1,0),"")</f>
        <v>1</v>
      </c>
      <c r="I4188" s="2">
        <f ca="1">IF(ISNUMBER(TradeDash[[#This Row],[Signal]]),MAX(IF(AND(TradeDash[[#This Row],[Signal]]=1,I4187&lt;1),I4187+$E$1,IF(AND(TradeDash[[#This Row],[Signal]]=0,I4187&gt;0),I4187-$E$1,IF(AND(TradeDash[[#This Row],[Signal]]=1,I4187=1),I4187,IF(AND(TradeDash[[#This Row],[Signal]]=0,I4187=0),I4187,0)))),0),"")</f>
        <v>0.8</v>
      </c>
      <c r="J4188" s="3">
        <f ca="1">IF(ISNUMBER(TradeDash[[#This Row],[Position]]),TradeDash[[#This Row],[Position]]*D4189,"")</f>
        <v>2.84272324647219E-3</v>
      </c>
      <c r="K4188" s="7">
        <f ca="1">K4187*IFERROR(1+TradeDash[[#This Row],[Port Return]],1)</f>
        <v>6522289.4423883101</v>
      </c>
      <c r="L4188" s="7">
        <f ca="1">IF(ISNUMBER(TradeDash[[#This Row],[Port Return]]),L4187*(1+TradeDash[[#This Row],[Returns]]),L4187)</f>
        <v>5556820.3497615438</v>
      </c>
    </row>
    <row r="4189" spans="1:12" x14ac:dyDescent="0.35">
      <c r="A4189" s="1">
        <v>42647</v>
      </c>
      <c r="B4189" s="16">
        <f>YEAR(TradeDash[[#This Row],[Date]])</f>
        <v>2016</v>
      </c>
      <c r="C4189">
        <v>8769.15</v>
      </c>
      <c r="D4189" s="3">
        <f>IFERROR(TradeDash[[#This Row],[Nifty]]/C4188-1,"")</f>
        <v>3.5534040580902371E-3</v>
      </c>
      <c r="E4189">
        <f ca="1">IFERROR(AVERAGE(OFFSET(TradeDash[[#This Row],[Returns]],0,0,-n_days))/STDEV(OFFSET(TradeDash[[#This Row],[Returns]],0,0,-n_days)),"")</f>
        <v>-2.1473225287552987E-2</v>
      </c>
      <c r="F4189">
        <f ca="1">IFERROR(AVERAGE(OFFSET(TradeDash[[#This Row],[Returns]],0,0,-n_days*2))/STDEV(OFFSET(TradeDash[[#This Row],[Returns]],0,0,-n_days*2)),"")</f>
        <v>8.3566719450295077E-2</v>
      </c>
      <c r="G4189">
        <f ca="1">IF(ISNUMBER(TradeDash[[#This Row],[2n day Sharpe]]),AVERAGE(TradeDash[[#This Row],[n day Sharpe]:[2n day Sharpe]]),"")</f>
        <v>3.1046747081371045E-2</v>
      </c>
      <c r="H4189">
        <f ca="1">IF(ISNUMBER(TradeDash[[#This Row],[Sharpe Average]]),IF(TradeDash[[#This Row],[Sharpe Average]]&gt;$G$1,1,0),"")</f>
        <v>1</v>
      </c>
      <c r="I4189" s="2">
        <f ca="1">IF(ISNUMBER(TradeDash[[#This Row],[Signal]]),MAX(IF(AND(TradeDash[[#This Row],[Signal]]=1,I4188&lt;1),I4188+$E$1,IF(AND(TradeDash[[#This Row],[Signal]]=0,I4188&gt;0),I4188-$E$1,IF(AND(TradeDash[[#This Row],[Signal]]=1,I4188=1),I4188,IF(AND(TradeDash[[#This Row],[Signal]]=0,I4188=0),I4188,0)))),0),"")</f>
        <v>1</v>
      </c>
      <c r="J4189" s="3">
        <f ca="1">IF(ISNUMBER(TradeDash[[#This Row],[Position]]),TradeDash[[#This Row],[Position]]*D4190,"")</f>
        <v>-2.8737106789140654E-3</v>
      </c>
      <c r="K4189" s="7">
        <f ca="1">K4188*IFERROR(1+TradeDash[[#This Row],[Port Return]],1)</f>
        <v>6503546.2695667502</v>
      </c>
      <c r="L4189" s="7">
        <f ca="1">IF(ISNUMBER(TradeDash[[#This Row],[Port Return]]),L4188*(1+TradeDash[[#This Row],[Returns]]),L4188)</f>
        <v>5576565.9777424652</v>
      </c>
    </row>
    <row r="4190" spans="1:12" x14ac:dyDescent="0.35">
      <c r="A4190" s="1">
        <v>42648</v>
      </c>
      <c r="B4190" s="16">
        <f>YEAR(TradeDash[[#This Row],[Date]])</f>
        <v>2016</v>
      </c>
      <c r="C4190">
        <v>8743.9500000000007</v>
      </c>
      <c r="D4190" s="3">
        <f>IFERROR(TradeDash[[#This Row],[Nifty]]/C4189-1,"")</f>
        <v>-2.8737106789140654E-3</v>
      </c>
      <c r="E4190">
        <f ca="1">IFERROR(AVERAGE(OFFSET(TradeDash[[#This Row],[Returns]],0,0,-n_days))/STDEV(OFFSET(TradeDash[[#This Row],[Returns]],0,0,-n_days)),"")</f>
        <v>-0.1332132983941571</v>
      </c>
      <c r="F4190">
        <f ca="1">IFERROR(AVERAGE(OFFSET(TradeDash[[#This Row],[Returns]],0,0,-n_days*2))/STDEV(OFFSET(TradeDash[[#This Row],[Returns]],0,0,-n_days*2)),"")</f>
        <v>2.6807899480068603E-2</v>
      </c>
      <c r="G4190">
        <f ca="1">IF(ISNUMBER(TradeDash[[#This Row],[2n day Sharpe]]),AVERAGE(TradeDash[[#This Row],[n day Sharpe]:[2n day Sharpe]]),"")</f>
        <v>-5.3202699457044249E-2</v>
      </c>
      <c r="H4190">
        <f ca="1">IF(ISNUMBER(TradeDash[[#This Row],[Sharpe Average]]),IF(TradeDash[[#This Row],[Sharpe Average]]&gt;$G$1,1,0),"")</f>
        <v>0</v>
      </c>
      <c r="I4190" s="2">
        <f ca="1">IF(ISNUMBER(TradeDash[[#This Row],[Signal]]),MAX(IF(AND(TradeDash[[#This Row],[Signal]]=1,I4189&lt;1),I4189+$E$1,IF(AND(TradeDash[[#This Row],[Signal]]=0,I4189&gt;0),I4189-$E$1,IF(AND(TradeDash[[#This Row],[Signal]]=1,I4189=1),I4189,IF(AND(TradeDash[[#This Row],[Signal]]=0,I4189=0),I4189,0)))),0),"")</f>
        <v>0.8</v>
      </c>
      <c r="J4190" s="3">
        <f ca="1">IF(ISNUMBER(TradeDash[[#This Row],[Position]]),TradeDash[[#This Row],[Position]]*D4191,"")</f>
        <v>-3.1473190034253308E-3</v>
      </c>
      <c r="K4190" s="7">
        <f ca="1">K4189*IFERROR(1+TradeDash[[#This Row],[Port Return]],1)</f>
        <v>6483077.5348028867</v>
      </c>
      <c r="L4190" s="7">
        <f ca="1">IF(ISNUMBER(TradeDash[[#This Row],[Port Return]]),L4189*(1+TradeDash[[#This Row],[Returns]]),L4189)</f>
        <v>5560540.5405405583</v>
      </c>
    </row>
    <row r="4191" spans="1:12" x14ac:dyDescent="0.35">
      <c r="A4191" s="1">
        <v>42649</v>
      </c>
      <c r="B4191" s="16">
        <f>YEAR(TradeDash[[#This Row],[Date]])</f>
        <v>2016</v>
      </c>
      <c r="C4191">
        <v>8709.5499999999993</v>
      </c>
      <c r="D4191" s="3">
        <f>IFERROR(TradeDash[[#This Row],[Nifty]]/C4190-1,"")</f>
        <v>-3.9341487542816633E-3</v>
      </c>
      <c r="E4191">
        <f ca="1">IFERROR(AVERAGE(OFFSET(TradeDash[[#This Row],[Returns]],0,0,-n_days))/STDEV(OFFSET(TradeDash[[#This Row],[Returns]],0,0,-n_days)),"")</f>
        <v>-0.13984163295023036</v>
      </c>
      <c r="F4191">
        <f ca="1">IFERROR(AVERAGE(OFFSET(TradeDash[[#This Row],[Returns]],0,0,-n_days*2))/STDEV(OFFSET(TradeDash[[#This Row],[Returns]],0,0,-n_days*2)),"")</f>
        <v>3.0017442689180725E-3</v>
      </c>
      <c r="G4191">
        <f ca="1">IF(ISNUMBER(TradeDash[[#This Row],[2n day Sharpe]]),AVERAGE(TradeDash[[#This Row],[n day Sharpe]:[2n day Sharpe]]),"")</f>
        <v>-6.8419944340656139E-2</v>
      </c>
      <c r="H4191">
        <f ca="1">IF(ISNUMBER(TradeDash[[#This Row],[Sharpe Average]]),IF(TradeDash[[#This Row],[Sharpe Average]]&gt;$G$1,1,0),"")</f>
        <v>0</v>
      </c>
      <c r="I4191" s="2">
        <f ca="1">IF(ISNUMBER(TradeDash[[#This Row],[Signal]]),MAX(IF(AND(TradeDash[[#This Row],[Signal]]=1,I4190&lt;1),I4190+$E$1,IF(AND(TradeDash[[#This Row],[Signal]]=0,I4190&gt;0),I4190-$E$1,IF(AND(TradeDash[[#This Row],[Signal]]=1,I4190=1),I4190,IF(AND(TradeDash[[#This Row],[Signal]]=0,I4190=0),I4190,0)))),0),"")</f>
        <v>0.60000000000000009</v>
      </c>
      <c r="J4191" s="3">
        <f ca="1">IF(ISNUMBER(TradeDash[[#This Row],[Position]]),TradeDash[[#This Row],[Position]]*D4192,"")</f>
        <v>-8.2323426583452719E-4</v>
      </c>
      <c r="K4191" s="7">
        <f ca="1">K4190*IFERROR(1+TradeDash[[#This Row],[Port Return]],1)</f>
        <v>6477740.4432281749</v>
      </c>
      <c r="L4191" s="7">
        <f ca="1">IF(ISNUMBER(TradeDash[[#This Row],[Port Return]]),L4190*(1+TradeDash[[#This Row],[Returns]]),L4190)</f>
        <v>5538664.5468998579</v>
      </c>
    </row>
    <row r="4192" spans="1:12" x14ac:dyDescent="0.35">
      <c r="A4192" s="1">
        <v>42650</v>
      </c>
      <c r="B4192" s="16">
        <f>YEAR(TradeDash[[#This Row],[Date]])</f>
        <v>2016</v>
      </c>
      <c r="C4192">
        <v>8697.6</v>
      </c>
      <c r="D4192" s="3">
        <f>IFERROR(TradeDash[[#This Row],[Nifty]]/C4191-1,"")</f>
        <v>-1.3720571097242118E-3</v>
      </c>
      <c r="E4192">
        <f ca="1">IFERROR(AVERAGE(OFFSET(TradeDash[[#This Row],[Returns]],0,0,-n_days))/STDEV(OFFSET(TradeDash[[#This Row],[Returns]],0,0,-n_days)),"")</f>
        <v>-0.17356124039326892</v>
      </c>
      <c r="F4192">
        <f ca="1">IFERROR(AVERAGE(OFFSET(TradeDash[[#This Row],[Returns]],0,0,-n_days*2))/STDEV(OFFSET(TradeDash[[#This Row],[Returns]],0,0,-n_days*2)),"")</f>
        <v>1.1067218248164805E-2</v>
      </c>
      <c r="G4192">
        <f ca="1">IF(ISNUMBER(TradeDash[[#This Row],[2n day Sharpe]]),AVERAGE(TradeDash[[#This Row],[n day Sharpe]:[2n day Sharpe]]),"")</f>
        <v>-8.1247011072552056E-2</v>
      </c>
      <c r="H4192">
        <f ca="1">IF(ISNUMBER(TradeDash[[#This Row],[Sharpe Average]]),IF(TradeDash[[#This Row],[Sharpe Average]]&gt;$G$1,1,0),"")</f>
        <v>0</v>
      </c>
      <c r="I4192" s="2">
        <f ca="1">IF(ISNUMBER(TradeDash[[#This Row],[Signal]]),MAX(IF(AND(TradeDash[[#This Row],[Signal]]=1,I4191&lt;1),I4191+$E$1,IF(AND(TradeDash[[#This Row],[Signal]]=0,I4191&gt;0),I4191-$E$1,IF(AND(TradeDash[[#This Row],[Signal]]=1,I4191=1),I4191,IF(AND(TradeDash[[#This Row],[Signal]]=0,I4191=0),I4191,0)))),0),"")</f>
        <v>0.40000000000000008</v>
      </c>
      <c r="J4192" s="3">
        <f ca="1">IF(ISNUMBER(TradeDash[[#This Row],[Position]]),TradeDash[[#This Row],[Position]]*D4193,"")</f>
        <v>5.1508462104479249E-4</v>
      </c>
      <c r="K4192" s="7">
        <f ca="1">K4191*IFERROR(1+TradeDash[[#This Row],[Port Return]],1)</f>
        <v>6481077.0277096024</v>
      </c>
      <c r="L4192" s="7">
        <f ca="1">IF(ISNUMBER(TradeDash[[#This Row],[Port Return]]),L4191*(1+TradeDash[[#This Row],[Returns]]),L4191)</f>
        <v>5531065.1828299062</v>
      </c>
    </row>
    <row r="4193" spans="1:12" x14ac:dyDescent="0.35">
      <c r="A4193" s="1">
        <v>42653</v>
      </c>
      <c r="B4193" s="16">
        <f>YEAR(TradeDash[[#This Row],[Date]])</f>
        <v>2016</v>
      </c>
      <c r="C4193">
        <v>8708.7999999999993</v>
      </c>
      <c r="D4193" s="3">
        <f>IFERROR(TradeDash[[#This Row],[Nifty]]/C4192-1,"")</f>
        <v>1.2877115526119809E-3</v>
      </c>
      <c r="E4193">
        <f ca="1">IFERROR(AVERAGE(OFFSET(TradeDash[[#This Row],[Returns]],0,0,-n_days))/STDEV(OFFSET(TradeDash[[#This Row],[Returns]],0,0,-n_days)),"")</f>
        <v>-0.10962145824118058</v>
      </c>
      <c r="F4193">
        <f ca="1">IFERROR(AVERAGE(OFFSET(TradeDash[[#This Row],[Returns]],0,0,-n_days*2))/STDEV(OFFSET(TradeDash[[#This Row],[Returns]],0,0,-n_days*2)),"")</f>
        <v>5.6606222030203164E-2</v>
      </c>
      <c r="G4193">
        <f ca="1">IF(ISNUMBER(TradeDash[[#This Row],[2n day Sharpe]]),AVERAGE(TradeDash[[#This Row],[n day Sharpe]:[2n day Sharpe]]),"")</f>
        <v>-2.6507618105488708E-2</v>
      </c>
      <c r="H4193">
        <f ca="1">IF(ISNUMBER(TradeDash[[#This Row],[Sharpe Average]]),IF(TradeDash[[#This Row],[Sharpe Average]]&gt;$G$1,1,0),"")</f>
        <v>0</v>
      </c>
      <c r="I4193" s="2">
        <f ca="1">IF(ISNUMBER(TradeDash[[#This Row],[Signal]]),MAX(IF(AND(TradeDash[[#This Row],[Signal]]=1,I4192&lt;1),I4192+$E$1,IF(AND(TradeDash[[#This Row],[Signal]]=0,I4192&gt;0),I4192-$E$1,IF(AND(TradeDash[[#This Row],[Signal]]=1,I4192=1),I4192,IF(AND(TradeDash[[#This Row],[Signal]]=0,I4192=0),I4192,0)))),0),"")</f>
        <v>0.20000000000000007</v>
      </c>
      <c r="J4193" s="3">
        <f ca="1">IF(ISNUMBER(TradeDash[[#This Row],[Position]]),TradeDash[[#This Row],[Position]]*D4194,"")</f>
        <v>-3.1106467021862604E-3</v>
      </c>
      <c r="K4193" s="7">
        <f ca="1">K4192*IFERROR(1+TradeDash[[#This Row],[Port Return]],1)</f>
        <v>6460916.6868267423</v>
      </c>
      <c r="L4193" s="7">
        <f ca="1">IF(ISNUMBER(TradeDash[[#This Row],[Port Return]]),L4192*(1+TradeDash[[#This Row],[Returns]]),L4192)</f>
        <v>5538187.5993640861</v>
      </c>
    </row>
    <row r="4194" spans="1:12" x14ac:dyDescent="0.35">
      <c r="A4194" s="1">
        <v>42656</v>
      </c>
      <c r="B4194" s="16">
        <f>YEAR(TradeDash[[#This Row],[Date]])</f>
        <v>2016</v>
      </c>
      <c r="C4194">
        <v>8573.35</v>
      </c>
      <c r="D4194" s="3">
        <f>IFERROR(TradeDash[[#This Row],[Nifty]]/C4193-1,"")</f>
        <v>-1.5553233510931297E-2</v>
      </c>
      <c r="E4194">
        <f ca="1">IFERROR(AVERAGE(OFFSET(TradeDash[[#This Row],[Returns]],0,0,-n_days))/STDEV(OFFSET(TradeDash[[#This Row],[Returns]],0,0,-n_days)),"")</f>
        <v>-0.10222013242252204</v>
      </c>
      <c r="F4194">
        <f ca="1">IFERROR(AVERAGE(OFFSET(TradeDash[[#This Row],[Returns]],0,0,-n_days*2))/STDEV(OFFSET(TradeDash[[#This Row],[Returns]],0,0,-n_days*2)),"")</f>
        <v>-3.3534480295897831E-3</v>
      </c>
      <c r="G4194">
        <f ca="1">IF(ISNUMBER(TradeDash[[#This Row],[2n day Sharpe]]),AVERAGE(TradeDash[[#This Row],[n day Sharpe]:[2n day Sharpe]]),"")</f>
        <v>-5.278679022605591E-2</v>
      </c>
      <c r="H4194">
        <f ca="1">IF(ISNUMBER(TradeDash[[#This Row],[Sharpe Average]]),IF(TradeDash[[#This Row],[Sharpe Average]]&gt;$G$1,1,0),"")</f>
        <v>0</v>
      </c>
      <c r="I4194" s="2">
        <f ca="1">IF(ISNUMBER(TradeDash[[#This Row],[Signal]]),MAX(IF(AND(TradeDash[[#This Row],[Signal]]=1,I4193&lt;1),I4193+$E$1,IF(AND(TradeDash[[#This Row],[Signal]]=0,I4193&gt;0),I4193-$E$1,IF(AND(TradeDash[[#This Row],[Signal]]=1,I4193=1),I4193,IF(AND(TradeDash[[#This Row],[Signal]]=0,I4193=0),I4193,0)))),0),"")</f>
        <v>5.5511151231257827E-17</v>
      </c>
      <c r="J4194" s="3">
        <f ca="1">IF(ISNUMBER(TradeDash[[#This Row],[Position]]),TradeDash[[#This Row],[Position]]*D4195,"")</f>
        <v>6.5072237792009073E-20</v>
      </c>
      <c r="K4194" s="7">
        <f ca="1">K4193*IFERROR(1+TradeDash[[#This Row],[Port Return]],1)</f>
        <v>6460916.6868267423</v>
      </c>
      <c r="L4194" s="7">
        <f ca="1">IF(ISNUMBER(TradeDash[[#This Row],[Port Return]]),L4193*(1+TradeDash[[#This Row],[Returns]]),L4193)</f>
        <v>5452050.8744038325</v>
      </c>
    </row>
    <row r="4195" spans="1:12" x14ac:dyDescent="0.35">
      <c r="A4195" s="1">
        <v>42657</v>
      </c>
      <c r="B4195" s="16">
        <f>YEAR(TradeDash[[#This Row],[Date]])</f>
        <v>2016</v>
      </c>
      <c r="C4195">
        <v>8583.4</v>
      </c>
      <c r="D4195" s="3">
        <f>IFERROR(TradeDash[[#This Row],[Nifty]]/C4194-1,"")</f>
        <v>1.1722372234890255E-3</v>
      </c>
      <c r="E4195">
        <f ca="1">IFERROR(AVERAGE(OFFSET(TradeDash[[#This Row],[Returns]],0,0,-n_days))/STDEV(OFFSET(TradeDash[[#This Row],[Returns]],0,0,-n_days)),"")</f>
        <v>-0.10281504873796844</v>
      </c>
      <c r="F4195">
        <f ca="1">IFERROR(AVERAGE(OFFSET(TradeDash[[#This Row],[Returns]],0,0,-n_days*2))/STDEV(OFFSET(TradeDash[[#This Row],[Returns]],0,0,-n_days*2)),"")</f>
        <v>-3.035757196460357E-2</v>
      </c>
      <c r="G4195">
        <f ca="1">IF(ISNUMBER(TradeDash[[#This Row],[2n day Sharpe]]),AVERAGE(TradeDash[[#This Row],[n day Sharpe]:[2n day Sharpe]]),"")</f>
        <v>-6.658631035128601E-2</v>
      </c>
      <c r="H4195">
        <f ca="1">IF(ISNUMBER(TradeDash[[#This Row],[Sharpe Average]]),IF(TradeDash[[#This Row],[Sharpe Average]]&gt;$G$1,1,0),"")</f>
        <v>0</v>
      </c>
      <c r="I4195" s="2">
        <f ca="1">IF(ISNUMBER(TradeDash[[#This Row],[Signal]]),MAX(IF(AND(TradeDash[[#This Row],[Signal]]=1,I4194&lt;1),I4194+$E$1,IF(AND(TradeDash[[#This Row],[Signal]]=0,I4194&gt;0),I4194-$E$1,IF(AND(TradeDash[[#This Row],[Signal]]=1,I4194=1),I4194,IF(AND(TradeDash[[#This Row],[Signal]]=0,I4194=0),I4194,0)))),0),"")</f>
        <v>0</v>
      </c>
      <c r="J4195" s="3">
        <f ca="1">IF(ISNUMBER(TradeDash[[#This Row],[Position]]),TradeDash[[#This Row],[Position]]*D4196,"")</f>
        <v>0</v>
      </c>
      <c r="K4195" s="7">
        <f ca="1">K4194*IFERROR(1+TradeDash[[#This Row],[Port Return]],1)</f>
        <v>6460916.6868267423</v>
      </c>
      <c r="L4195" s="7">
        <f ca="1">IF(ISNUMBER(TradeDash[[#This Row],[Port Return]]),L4194*(1+TradeDash[[#This Row],[Returns]]),L4194)</f>
        <v>5458441.9713831646</v>
      </c>
    </row>
    <row r="4196" spans="1:12" x14ac:dyDescent="0.35">
      <c r="A4196" s="1">
        <v>42660</v>
      </c>
      <c r="B4196" s="16">
        <f>YEAR(TradeDash[[#This Row],[Date]])</f>
        <v>2016</v>
      </c>
      <c r="C4196">
        <v>8520.4</v>
      </c>
      <c r="D4196" s="3">
        <f>IFERROR(TradeDash[[#This Row],[Nifty]]/C4195-1,"")</f>
        <v>-7.3397488174848924E-3</v>
      </c>
      <c r="E4196">
        <f ca="1">IFERROR(AVERAGE(OFFSET(TradeDash[[#This Row],[Returns]],0,0,-n_days))/STDEV(OFFSET(TradeDash[[#This Row],[Returns]],0,0,-n_days)),"")</f>
        <v>-0.15966177994391806</v>
      </c>
      <c r="F4196">
        <f ca="1">IFERROR(AVERAGE(OFFSET(TradeDash[[#This Row],[Returns]],0,0,-n_days*2))/STDEV(OFFSET(TradeDash[[#This Row],[Returns]],0,0,-n_days*2)),"")</f>
        <v>-4.2969540868095277E-2</v>
      </c>
      <c r="G4196">
        <f ca="1">IF(ISNUMBER(TradeDash[[#This Row],[2n day Sharpe]]),AVERAGE(TradeDash[[#This Row],[n day Sharpe]:[2n day Sharpe]]),"")</f>
        <v>-0.10131566040600667</v>
      </c>
      <c r="H4196">
        <f ca="1">IF(ISNUMBER(TradeDash[[#This Row],[Sharpe Average]]),IF(TradeDash[[#This Row],[Sharpe Average]]&gt;$G$1,1,0),"")</f>
        <v>0</v>
      </c>
      <c r="I4196" s="2">
        <f ca="1">IF(ISNUMBER(TradeDash[[#This Row],[Signal]]),MAX(IF(AND(TradeDash[[#This Row],[Signal]]=1,I4195&lt;1),I4195+$E$1,IF(AND(TradeDash[[#This Row],[Signal]]=0,I4195&gt;0),I4195-$E$1,IF(AND(TradeDash[[#This Row],[Signal]]=1,I4195=1),I4195,IF(AND(TradeDash[[#This Row],[Signal]]=0,I4195=0),I4195,0)))),0),"")</f>
        <v>0</v>
      </c>
      <c r="J4196" s="3">
        <f ca="1">IF(ISNUMBER(TradeDash[[#This Row],[Position]]),TradeDash[[#This Row],[Position]]*D4197,"")</f>
        <v>0</v>
      </c>
      <c r="K4196" s="7">
        <f ca="1">K4195*IFERROR(1+TradeDash[[#This Row],[Port Return]],1)</f>
        <v>6460916.6868267423</v>
      </c>
      <c r="L4196" s="7">
        <f ca="1">IF(ISNUMBER(TradeDash[[#This Row],[Port Return]]),L4195*(1+TradeDash[[#This Row],[Returns]]),L4195)</f>
        <v>5418378.378378395</v>
      </c>
    </row>
    <row r="4197" spans="1:12" x14ac:dyDescent="0.35">
      <c r="A4197" s="1">
        <v>42661</v>
      </c>
      <c r="B4197" s="16">
        <f>YEAR(TradeDash[[#This Row],[Date]])</f>
        <v>2016</v>
      </c>
      <c r="C4197">
        <v>8677.9</v>
      </c>
      <c r="D4197" s="3">
        <f>IFERROR(TradeDash[[#This Row],[Nifty]]/C4196-1,"")</f>
        <v>1.8485047650345088E-2</v>
      </c>
      <c r="E4197">
        <f ca="1">IFERROR(AVERAGE(OFFSET(TradeDash[[#This Row],[Returns]],0,0,-n_days))/STDEV(OFFSET(TradeDash[[#This Row],[Returns]],0,0,-n_days)),"")</f>
        <v>-6.0886995378791539E-2</v>
      </c>
      <c r="F4197">
        <f ca="1">IFERROR(AVERAGE(OFFSET(TradeDash[[#This Row],[Returns]],0,0,-n_days*2))/STDEV(OFFSET(TradeDash[[#This Row],[Returns]],0,0,-n_days*2)),"")</f>
        <v>2.3027552377089665E-2</v>
      </c>
      <c r="G4197">
        <f ca="1">IF(ISNUMBER(TradeDash[[#This Row],[2n day Sharpe]]),AVERAGE(TradeDash[[#This Row],[n day Sharpe]:[2n day Sharpe]]),"")</f>
        <v>-1.8929721500850937E-2</v>
      </c>
      <c r="H4197">
        <f ca="1">IF(ISNUMBER(TradeDash[[#This Row],[Sharpe Average]]),IF(TradeDash[[#This Row],[Sharpe Average]]&gt;$G$1,1,0),"")</f>
        <v>0</v>
      </c>
      <c r="I4197" s="2">
        <f ca="1">IF(ISNUMBER(TradeDash[[#This Row],[Signal]]),MAX(IF(AND(TradeDash[[#This Row],[Signal]]=1,I4196&lt;1),I4196+$E$1,IF(AND(TradeDash[[#This Row],[Signal]]=0,I4196&gt;0),I4196-$E$1,IF(AND(TradeDash[[#This Row],[Signal]]=1,I4196=1),I4196,IF(AND(TradeDash[[#This Row],[Signal]]=0,I4196=0),I4196,0)))),0),"")</f>
        <v>0</v>
      </c>
      <c r="J4197" s="3">
        <f ca="1">IF(ISNUMBER(TradeDash[[#This Row],[Position]]),TradeDash[[#This Row],[Position]]*D4198,"")</f>
        <v>0</v>
      </c>
      <c r="K4197" s="7">
        <f ca="1">K4196*IFERROR(1+TradeDash[[#This Row],[Port Return]],1)</f>
        <v>6460916.6868267423</v>
      </c>
      <c r="L4197" s="7">
        <f ca="1">IF(ISNUMBER(TradeDash[[#This Row],[Port Return]]),L4196*(1+TradeDash[[#This Row],[Returns]]),L4196)</f>
        <v>5518537.3608903196</v>
      </c>
    </row>
    <row r="4198" spans="1:12" x14ac:dyDescent="0.35">
      <c r="A4198" s="1">
        <v>42662</v>
      </c>
      <c r="B4198" s="16">
        <f>YEAR(TradeDash[[#This Row],[Date]])</f>
        <v>2016</v>
      </c>
      <c r="C4198">
        <v>8659.1</v>
      </c>
      <c r="D4198" s="3">
        <f>IFERROR(TradeDash[[#This Row],[Nifty]]/C4197-1,"")</f>
        <v>-2.1664227520482582E-3</v>
      </c>
      <c r="E4198">
        <f ca="1">IFERROR(AVERAGE(OFFSET(TradeDash[[#This Row],[Returns]],0,0,-n_days))/STDEV(OFFSET(TradeDash[[#This Row],[Returns]],0,0,-n_days)),"")</f>
        <v>-9.1514174032019086E-2</v>
      </c>
      <c r="F4198">
        <f ca="1">IFERROR(AVERAGE(OFFSET(TradeDash[[#This Row],[Returns]],0,0,-n_days*2))/STDEV(OFFSET(TradeDash[[#This Row],[Returns]],0,0,-n_days*2)),"")</f>
        <v>-1.0568257129248743E-3</v>
      </c>
      <c r="G4198">
        <f ca="1">IF(ISNUMBER(TradeDash[[#This Row],[2n day Sharpe]]),AVERAGE(TradeDash[[#This Row],[n day Sharpe]:[2n day Sharpe]]),"")</f>
        <v>-4.6285499872471977E-2</v>
      </c>
      <c r="H4198">
        <f ca="1">IF(ISNUMBER(TradeDash[[#This Row],[Sharpe Average]]),IF(TradeDash[[#This Row],[Sharpe Average]]&gt;$G$1,1,0),"")</f>
        <v>0</v>
      </c>
      <c r="I4198" s="2">
        <f ca="1">IF(ISNUMBER(TradeDash[[#This Row],[Signal]]),MAX(IF(AND(TradeDash[[#This Row],[Signal]]=1,I4197&lt;1),I4197+$E$1,IF(AND(TradeDash[[#This Row],[Signal]]=0,I4197&gt;0),I4197-$E$1,IF(AND(TradeDash[[#This Row],[Signal]]=1,I4197=1),I4197,IF(AND(TradeDash[[#This Row],[Signal]]=0,I4197=0),I4197,0)))),0),"")</f>
        <v>0</v>
      </c>
      <c r="J4198" s="3">
        <f ca="1">IF(ISNUMBER(TradeDash[[#This Row],[Position]]),TradeDash[[#This Row],[Position]]*D4199,"")</f>
        <v>0</v>
      </c>
      <c r="K4198" s="7">
        <f ca="1">K4197*IFERROR(1+TradeDash[[#This Row],[Port Return]],1)</f>
        <v>6460916.6868267423</v>
      </c>
      <c r="L4198" s="7">
        <f ca="1">IF(ISNUMBER(TradeDash[[#This Row],[Port Return]]),L4197*(1+TradeDash[[#This Row],[Returns]]),L4197)</f>
        <v>5506581.8759936588</v>
      </c>
    </row>
    <row r="4199" spans="1:12" x14ac:dyDescent="0.35">
      <c r="A4199" s="1">
        <v>42663</v>
      </c>
      <c r="B4199" s="16">
        <f>YEAR(TradeDash[[#This Row],[Date]])</f>
        <v>2016</v>
      </c>
      <c r="C4199">
        <v>8699.4</v>
      </c>
      <c r="D4199" s="3">
        <f>IFERROR(TradeDash[[#This Row],[Nifty]]/C4198-1,"")</f>
        <v>4.654063355314042E-3</v>
      </c>
      <c r="E4199">
        <f ca="1">IFERROR(AVERAGE(OFFSET(TradeDash[[#This Row],[Returns]],0,0,-n_days))/STDEV(OFFSET(TradeDash[[#This Row],[Returns]],0,0,-n_days)),"")</f>
        <v>-4.449327228045679E-2</v>
      </c>
      <c r="F4199">
        <f ca="1">IFERROR(AVERAGE(OFFSET(TradeDash[[#This Row],[Returns]],0,0,-n_days*2))/STDEV(OFFSET(TradeDash[[#This Row],[Returns]],0,0,-n_days*2)),"")</f>
        <v>1.5442845919502134E-2</v>
      </c>
      <c r="G4199">
        <f ca="1">IF(ISNUMBER(TradeDash[[#This Row],[2n day Sharpe]]),AVERAGE(TradeDash[[#This Row],[n day Sharpe]:[2n day Sharpe]]),"")</f>
        <v>-1.4525213180477328E-2</v>
      </c>
      <c r="H4199">
        <f ca="1">IF(ISNUMBER(TradeDash[[#This Row],[Sharpe Average]]),IF(TradeDash[[#This Row],[Sharpe Average]]&gt;$G$1,1,0),"")</f>
        <v>0</v>
      </c>
      <c r="I4199" s="2">
        <f ca="1">IF(ISNUMBER(TradeDash[[#This Row],[Signal]]),MAX(IF(AND(TradeDash[[#This Row],[Signal]]=1,I4198&lt;1),I4198+$E$1,IF(AND(TradeDash[[#This Row],[Signal]]=0,I4198&gt;0),I4198-$E$1,IF(AND(TradeDash[[#This Row],[Signal]]=1,I4198=1),I4198,IF(AND(TradeDash[[#This Row],[Signal]]=0,I4198=0),I4198,0)))),0),"")</f>
        <v>0</v>
      </c>
      <c r="J4199" s="3">
        <f ca="1">IF(ISNUMBER(TradeDash[[#This Row],[Position]]),TradeDash[[#This Row],[Position]]*D4200,"")</f>
        <v>0</v>
      </c>
      <c r="K4199" s="7">
        <f ca="1">K4198*IFERROR(1+TradeDash[[#This Row],[Port Return]],1)</f>
        <v>6460916.6868267423</v>
      </c>
      <c r="L4199" s="7">
        <f ca="1">IF(ISNUMBER(TradeDash[[#This Row],[Port Return]]),L4198*(1+TradeDash[[#This Row],[Returns]]),L4198)</f>
        <v>5532209.8569157571</v>
      </c>
    </row>
    <row r="4200" spans="1:12" x14ac:dyDescent="0.35">
      <c r="A4200" s="1">
        <v>42664</v>
      </c>
      <c r="B4200" s="16">
        <f>YEAR(TradeDash[[#This Row],[Date]])</f>
        <v>2016</v>
      </c>
      <c r="C4200">
        <v>8693.0499999999993</v>
      </c>
      <c r="D4200" s="3">
        <f>IFERROR(TradeDash[[#This Row],[Nifty]]/C4199-1,"")</f>
        <v>-7.2993539784360628E-4</v>
      </c>
      <c r="E4200">
        <f ca="1">IFERROR(AVERAGE(OFFSET(TradeDash[[#This Row],[Returns]],0,0,-n_days))/STDEV(OFFSET(TradeDash[[#This Row],[Returns]],0,0,-n_days)),"")</f>
        <v>-4.9356068175670176E-2</v>
      </c>
      <c r="F4200">
        <f ca="1">IFERROR(AVERAGE(OFFSET(TradeDash[[#This Row],[Returns]],0,0,-n_days*2))/STDEV(OFFSET(TradeDash[[#This Row],[Returns]],0,0,-n_days*2)),"")</f>
        <v>2.6647876036218491E-2</v>
      </c>
      <c r="G4200">
        <f ca="1">IF(ISNUMBER(TradeDash[[#This Row],[2n day Sharpe]]),AVERAGE(TradeDash[[#This Row],[n day Sharpe]:[2n day Sharpe]]),"")</f>
        <v>-1.1354096069725842E-2</v>
      </c>
      <c r="H4200">
        <f ca="1">IF(ISNUMBER(TradeDash[[#This Row],[Sharpe Average]]),IF(TradeDash[[#This Row],[Sharpe Average]]&gt;$G$1,1,0),"")</f>
        <v>0</v>
      </c>
      <c r="I4200" s="2">
        <f ca="1">IF(ISNUMBER(TradeDash[[#This Row],[Signal]]),MAX(IF(AND(TradeDash[[#This Row],[Signal]]=1,I4199&lt;1),I4199+$E$1,IF(AND(TradeDash[[#This Row],[Signal]]=0,I4199&gt;0),I4199-$E$1,IF(AND(TradeDash[[#This Row],[Signal]]=1,I4199=1),I4199,IF(AND(TradeDash[[#This Row],[Signal]]=0,I4199=0),I4199,0)))),0),"")</f>
        <v>0</v>
      </c>
      <c r="J4200" s="3">
        <f ca="1">IF(ISNUMBER(TradeDash[[#This Row],[Position]]),TradeDash[[#This Row],[Position]]*D4201,"")</f>
        <v>0</v>
      </c>
      <c r="K4200" s="7">
        <f ca="1">K4199*IFERROR(1+TradeDash[[#This Row],[Port Return]],1)</f>
        <v>6460916.6868267423</v>
      </c>
      <c r="L4200" s="7">
        <f ca="1">IF(ISNUMBER(TradeDash[[#This Row],[Port Return]]),L4199*(1+TradeDash[[#This Row],[Returns]]),L4199)</f>
        <v>5528171.7011128953</v>
      </c>
    </row>
    <row r="4201" spans="1:12" x14ac:dyDescent="0.35">
      <c r="A4201" s="1">
        <v>42667</v>
      </c>
      <c r="B4201" s="16">
        <f>YEAR(TradeDash[[#This Row],[Date]])</f>
        <v>2016</v>
      </c>
      <c r="C4201">
        <v>8708.9500000000007</v>
      </c>
      <c r="D4201" s="3">
        <f>IFERROR(TradeDash[[#This Row],[Nifty]]/C4200-1,"")</f>
        <v>1.8290473424174003E-3</v>
      </c>
      <c r="E4201">
        <f ca="1">IFERROR(AVERAGE(OFFSET(TradeDash[[#This Row],[Returns]],0,0,-n_days))/STDEV(OFFSET(TradeDash[[#This Row],[Returns]],0,0,-n_days)),"")</f>
        <v>-0.10026865693301334</v>
      </c>
      <c r="F4201">
        <f ca="1">IFERROR(AVERAGE(OFFSET(TradeDash[[#This Row],[Returns]],0,0,-n_days*2))/STDEV(OFFSET(TradeDash[[#This Row],[Returns]],0,0,-n_days*2)),"")</f>
        <v>3.1026537129182175E-2</v>
      </c>
      <c r="G4201">
        <f ca="1">IF(ISNUMBER(TradeDash[[#This Row],[2n day Sharpe]]),AVERAGE(TradeDash[[#This Row],[n day Sharpe]:[2n day Sharpe]]),"")</f>
        <v>-3.4621059901915587E-2</v>
      </c>
      <c r="H4201">
        <f ca="1">IF(ISNUMBER(TradeDash[[#This Row],[Sharpe Average]]),IF(TradeDash[[#This Row],[Sharpe Average]]&gt;$G$1,1,0),"")</f>
        <v>0</v>
      </c>
      <c r="I4201" s="2">
        <f ca="1">IF(ISNUMBER(TradeDash[[#This Row],[Signal]]),MAX(IF(AND(TradeDash[[#This Row],[Signal]]=1,I4200&lt;1),I4200+$E$1,IF(AND(TradeDash[[#This Row],[Signal]]=0,I4200&gt;0),I4200-$E$1,IF(AND(TradeDash[[#This Row],[Signal]]=1,I4200=1),I4200,IF(AND(TradeDash[[#This Row],[Signal]]=0,I4200=0),I4200,0)))),0),"")</f>
        <v>0</v>
      </c>
      <c r="J4201" s="3">
        <f ca="1">IF(ISNUMBER(TradeDash[[#This Row],[Position]]),TradeDash[[#This Row],[Position]]*D4202,"")</f>
        <v>0</v>
      </c>
      <c r="K4201" s="7">
        <f ca="1">K4200*IFERROR(1+TradeDash[[#This Row],[Port Return]],1)</f>
        <v>6460916.6868267423</v>
      </c>
      <c r="L4201" s="7">
        <f ca="1">IF(ISNUMBER(TradeDash[[#This Row],[Port Return]]),L4200*(1+TradeDash[[#This Row],[Returns]]),L4200)</f>
        <v>5538282.9888712429</v>
      </c>
    </row>
    <row r="4202" spans="1:12" x14ac:dyDescent="0.35">
      <c r="A4202" s="1">
        <v>42668</v>
      </c>
      <c r="B4202" s="16">
        <f>YEAR(TradeDash[[#This Row],[Date]])</f>
        <v>2016</v>
      </c>
      <c r="C4202">
        <v>8691.2999999999993</v>
      </c>
      <c r="D4202" s="3">
        <f>IFERROR(TradeDash[[#This Row],[Nifty]]/C4201-1,"")</f>
        <v>-2.0266507443493786E-3</v>
      </c>
      <c r="E4202">
        <f ca="1">IFERROR(AVERAGE(OFFSET(TradeDash[[#This Row],[Returns]],0,0,-n_days))/STDEV(OFFSET(TradeDash[[#This Row],[Returns]],0,0,-n_days)),"")</f>
        <v>-8.8845327456894496E-2</v>
      </c>
      <c r="F4202">
        <f ca="1">IFERROR(AVERAGE(OFFSET(TradeDash[[#This Row],[Returns]],0,0,-n_days*2))/STDEV(OFFSET(TradeDash[[#This Row],[Returns]],0,0,-n_days*2)),"")</f>
        <v>1.8493491424849327E-2</v>
      </c>
      <c r="G4202">
        <f ca="1">IF(ISNUMBER(TradeDash[[#This Row],[2n day Sharpe]]),AVERAGE(TradeDash[[#This Row],[n day Sharpe]:[2n day Sharpe]]),"")</f>
        <v>-3.5175918016022586E-2</v>
      </c>
      <c r="H4202">
        <f ca="1">IF(ISNUMBER(TradeDash[[#This Row],[Sharpe Average]]),IF(TradeDash[[#This Row],[Sharpe Average]]&gt;$G$1,1,0),"")</f>
        <v>0</v>
      </c>
      <c r="I4202" s="2">
        <f ca="1">IF(ISNUMBER(TradeDash[[#This Row],[Signal]]),MAX(IF(AND(TradeDash[[#This Row],[Signal]]=1,I4201&lt;1),I4201+$E$1,IF(AND(TradeDash[[#This Row],[Signal]]=0,I4201&gt;0),I4201-$E$1,IF(AND(TradeDash[[#This Row],[Signal]]=1,I4201=1),I4201,IF(AND(TradeDash[[#This Row],[Signal]]=0,I4201=0),I4201,0)))),0),"")</f>
        <v>0</v>
      </c>
      <c r="J4202" s="3">
        <f ca="1">IF(ISNUMBER(TradeDash[[#This Row],[Position]]),TradeDash[[#This Row],[Position]]*D4203,"")</f>
        <v>0</v>
      </c>
      <c r="K4202" s="7">
        <f ca="1">K4201*IFERROR(1+TradeDash[[#This Row],[Port Return]],1)</f>
        <v>6460916.6868267423</v>
      </c>
      <c r="L4202" s="7">
        <f ca="1">IF(ISNUMBER(TradeDash[[#This Row],[Port Return]]),L4201*(1+TradeDash[[#This Row],[Returns]]),L4201)</f>
        <v>5527058.8235294297</v>
      </c>
    </row>
    <row r="4203" spans="1:12" x14ac:dyDescent="0.35">
      <c r="A4203" s="1">
        <v>42669</v>
      </c>
      <c r="B4203" s="16">
        <f>YEAR(TradeDash[[#This Row],[Date]])</f>
        <v>2016</v>
      </c>
      <c r="C4203">
        <v>8615.25</v>
      </c>
      <c r="D4203" s="3">
        <f>IFERROR(TradeDash[[#This Row],[Nifty]]/C4202-1,"")</f>
        <v>-8.750129439784482E-3</v>
      </c>
      <c r="E4203">
        <f ca="1">IFERROR(AVERAGE(OFFSET(TradeDash[[#This Row],[Returns]],0,0,-n_days))/STDEV(OFFSET(TradeDash[[#This Row],[Returns]],0,0,-n_days)),"")</f>
        <v>-7.0065411816861656E-2</v>
      </c>
      <c r="F4203">
        <f ca="1">IFERROR(AVERAGE(OFFSET(TradeDash[[#This Row],[Returns]],0,0,-n_days*2))/STDEV(OFFSET(TradeDash[[#This Row],[Returns]],0,0,-n_days*2)),"")</f>
        <v>1.2171625677935291E-2</v>
      </c>
      <c r="G4203">
        <f ca="1">IF(ISNUMBER(TradeDash[[#This Row],[2n day Sharpe]]),AVERAGE(TradeDash[[#This Row],[n day Sharpe]:[2n day Sharpe]]),"")</f>
        <v>-2.8946893069463183E-2</v>
      </c>
      <c r="H4203">
        <f ca="1">IF(ISNUMBER(TradeDash[[#This Row],[Sharpe Average]]),IF(TradeDash[[#This Row],[Sharpe Average]]&gt;$G$1,1,0),"")</f>
        <v>0</v>
      </c>
      <c r="I4203" s="2">
        <f ca="1">IF(ISNUMBER(TradeDash[[#This Row],[Signal]]),MAX(IF(AND(TradeDash[[#This Row],[Signal]]=1,I4202&lt;1),I4202+$E$1,IF(AND(TradeDash[[#This Row],[Signal]]=0,I4202&gt;0),I4202-$E$1,IF(AND(TradeDash[[#This Row],[Signal]]=1,I4202=1),I4202,IF(AND(TradeDash[[#This Row],[Signal]]=0,I4202=0),I4202,0)))),0),"")</f>
        <v>0</v>
      </c>
      <c r="J4203" s="3">
        <f ca="1">IF(ISNUMBER(TradeDash[[#This Row],[Position]]),TradeDash[[#This Row],[Position]]*D4204,"")</f>
        <v>0</v>
      </c>
      <c r="K4203" s="7">
        <f ca="1">K4202*IFERROR(1+TradeDash[[#This Row],[Port Return]],1)</f>
        <v>6460916.6868267423</v>
      </c>
      <c r="L4203" s="7">
        <f ca="1">IF(ISNUMBER(TradeDash[[#This Row],[Port Return]]),L4202*(1+TradeDash[[#This Row],[Returns]]),L4202)</f>
        <v>5478696.3434022442</v>
      </c>
    </row>
    <row r="4204" spans="1:12" x14ac:dyDescent="0.35">
      <c r="A4204" s="1">
        <v>42670</v>
      </c>
      <c r="B4204" s="16">
        <f>YEAR(TradeDash[[#This Row],[Date]])</f>
        <v>2016</v>
      </c>
      <c r="C4204">
        <v>8615.25</v>
      </c>
      <c r="D4204" s="3">
        <f>IFERROR(TradeDash[[#This Row],[Nifty]]/C4203-1,"")</f>
        <v>0</v>
      </c>
      <c r="E4204">
        <f ca="1">IFERROR(AVERAGE(OFFSET(TradeDash[[#This Row],[Returns]],0,0,-n_days))/STDEV(OFFSET(TradeDash[[#This Row],[Returns]],0,0,-n_days)),"")</f>
        <v>-5.8729898152200137E-2</v>
      </c>
      <c r="F4204">
        <f ca="1">IFERROR(AVERAGE(OFFSET(TradeDash[[#This Row],[Returns]],0,0,-n_days*2))/STDEV(OFFSET(TradeDash[[#This Row],[Returns]],0,0,-n_days*2)),"")</f>
        <v>1.9174965259248795E-2</v>
      </c>
      <c r="G4204">
        <f ca="1">IF(ISNUMBER(TradeDash[[#This Row],[2n day Sharpe]]),AVERAGE(TradeDash[[#This Row],[n day Sharpe]:[2n day Sharpe]]),"")</f>
        <v>-1.9777466446475669E-2</v>
      </c>
      <c r="H4204">
        <f ca="1">IF(ISNUMBER(TradeDash[[#This Row],[Sharpe Average]]),IF(TradeDash[[#This Row],[Sharpe Average]]&gt;$G$1,1,0),"")</f>
        <v>0</v>
      </c>
      <c r="I4204" s="2">
        <f ca="1">IF(ISNUMBER(TradeDash[[#This Row],[Signal]]),MAX(IF(AND(TradeDash[[#This Row],[Signal]]=1,I4203&lt;1),I4203+$E$1,IF(AND(TradeDash[[#This Row],[Signal]]=0,I4203&gt;0),I4203-$E$1,IF(AND(TradeDash[[#This Row],[Signal]]=1,I4203=1),I4203,IF(AND(TradeDash[[#This Row],[Signal]]=0,I4203=0),I4203,0)))),0),"")</f>
        <v>0</v>
      </c>
      <c r="J4204" s="3">
        <f ca="1">IF(ISNUMBER(TradeDash[[#This Row],[Position]]),TradeDash[[#This Row],[Position]]*D4205,"")</f>
        <v>0</v>
      </c>
      <c r="K4204" s="7">
        <f ca="1">K4203*IFERROR(1+TradeDash[[#This Row],[Port Return]],1)</f>
        <v>6460916.6868267423</v>
      </c>
      <c r="L4204" s="7">
        <f ca="1">IF(ISNUMBER(TradeDash[[#This Row],[Port Return]]),L4203*(1+TradeDash[[#This Row],[Returns]]),L4203)</f>
        <v>5478696.3434022442</v>
      </c>
    </row>
    <row r="4205" spans="1:12" x14ac:dyDescent="0.35">
      <c r="A4205" s="1">
        <v>42671</v>
      </c>
      <c r="B4205" s="16">
        <f>YEAR(TradeDash[[#This Row],[Date]])</f>
        <v>2016</v>
      </c>
      <c r="C4205">
        <v>8638</v>
      </c>
      <c r="D4205" s="3">
        <f>IFERROR(TradeDash[[#This Row],[Nifty]]/C4204-1,"")</f>
        <v>2.6406662604103737E-3</v>
      </c>
      <c r="E4205">
        <f ca="1">IFERROR(AVERAGE(OFFSET(TradeDash[[#This Row],[Returns]],0,0,-n_days))/STDEV(OFFSET(TradeDash[[#This Row],[Returns]],0,0,-n_days)),"")</f>
        <v>-6.9906342418005099E-2</v>
      </c>
      <c r="F4205">
        <f ca="1">IFERROR(AVERAGE(OFFSET(TradeDash[[#This Row],[Returns]],0,0,-n_days*2))/STDEV(OFFSET(TradeDash[[#This Row],[Returns]],0,0,-n_days*2)),"")</f>
        <v>1.4829107071176077E-2</v>
      </c>
      <c r="G4205">
        <f ca="1">IF(ISNUMBER(TradeDash[[#This Row],[2n day Sharpe]]),AVERAGE(TradeDash[[#This Row],[n day Sharpe]:[2n day Sharpe]]),"")</f>
        <v>-2.7538617673414513E-2</v>
      </c>
      <c r="H4205">
        <f ca="1">IF(ISNUMBER(TradeDash[[#This Row],[Sharpe Average]]),IF(TradeDash[[#This Row],[Sharpe Average]]&gt;$G$1,1,0),"")</f>
        <v>0</v>
      </c>
      <c r="I4205" s="2">
        <f ca="1">IF(ISNUMBER(TradeDash[[#This Row],[Signal]]),MAX(IF(AND(TradeDash[[#This Row],[Signal]]=1,I4204&lt;1),I4204+$E$1,IF(AND(TradeDash[[#This Row],[Signal]]=0,I4204&gt;0),I4204-$E$1,IF(AND(TradeDash[[#This Row],[Signal]]=1,I4204=1),I4204,IF(AND(TradeDash[[#This Row],[Signal]]=0,I4204=0),I4204,0)))),0),"")</f>
        <v>0</v>
      </c>
      <c r="J4205" s="3">
        <f ca="1">IF(ISNUMBER(TradeDash[[#This Row],[Position]]),TradeDash[[#This Row],[Position]]*D4206,"")</f>
        <v>0</v>
      </c>
      <c r="K4205" s="7">
        <f ca="1">K4204*IFERROR(1+TradeDash[[#This Row],[Port Return]],1)</f>
        <v>6460916.6868267423</v>
      </c>
      <c r="L4205" s="7">
        <f ca="1">IF(ISNUMBER(TradeDash[[#This Row],[Port Return]]),L4204*(1+TradeDash[[#This Row],[Returns]]),L4204)</f>
        <v>5493163.7519872999</v>
      </c>
    </row>
    <row r="4206" spans="1:12" x14ac:dyDescent="0.35">
      <c r="A4206" s="1">
        <v>42675</v>
      </c>
      <c r="B4206" s="16">
        <f>YEAR(TradeDash[[#This Row],[Date]])</f>
        <v>2016</v>
      </c>
      <c r="C4206">
        <v>8626.25</v>
      </c>
      <c r="D4206" s="3">
        <f>IFERROR(TradeDash[[#This Row],[Nifty]]/C4205-1,"")</f>
        <v>-1.3602685806899384E-3</v>
      </c>
      <c r="E4206">
        <f ca="1">IFERROR(AVERAGE(OFFSET(TradeDash[[#This Row],[Returns]],0,0,-n_days))/STDEV(OFFSET(TradeDash[[#This Row],[Returns]],0,0,-n_days)),"")</f>
        <v>3.1216177068184754E-2</v>
      </c>
      <c r="F4206">
        <f ca="1">IFERROR(AVERAGE(OFFSET(TradeDash[[#This Row],[Returns]],0,0,-n_days*2))/STDEV(OFFSET(TradeDash[[#This Row],[Returns]],0,0,-n_days*2)),"")</f>
        <v>-4.0041783616783913E-2</v>
      </c>
      <c r="G4206">
        <f ca="1">IF(ISNUMBER(TradeDash[[#This Row],[2n day Sharpe]]),AVERAGE(TradeDash[[#This Row],[n day Sharpe]:[2n day Sharpe]]),"")</f>
        <v>-4.4128032742995794E-3</v>
      </c>
      <c r="H4206">
        <f ca="1">IF(ISNUMBER(TradeDash[[#This Row],[Sharpe Average]]),IF(TradeDash[[#This Row],[Sharpe Average]]&gt;$G$1,1,0),"")</f>
        <v>0</v>
      </c>
      <c r="I4206" s="2">
        <f ca="1">IF(ISNUMBER(TradeDash[[#This Row],[Signal]]),MAX(IF(AND(TradeDash[[#This Row],[Signal]]=1,I4205&lt;1),I4205+$E$1,IF(AND(TradeDash[[#This Row],[Signal]]=0,I4205&gt;0),I4205-$E$1,IF(AND(TradeDash[[#This Row],[Signal]]=1,I4205=1),I4205,IF(AND(TradeDash[[#This Row],[Signal]]=0,I4205=0),I4205,0)))),0),"")</f>
        <v>0</v>
      </c>
      <c r="J4206" s="3">
        <f ca="1">IF(ISNUMBER(TradeDash[[#This Row],[Position]]),TradeDash[[#This Row],[Position]]*D4207,"")</f>
        <v>0</v>
      </c>
      <c r="K4206" s="7">
        <f ca="1">K4205*IFERROR(1+TradeDash[[#This Row],[Port Return]],1)</f>
        <v>6460916.6868267423</v>
      </c>
      <c r="L4206" s="7">
        <f ca="1">IF(ISNUMBER(TradeDash[[#This Row],[Port Return]]),L4205*(1+TradeDash[[#This Row],[Returns]]),L4205)</f>
        <v>5485691.5739268865</v>
      </c>
    </row>
    <row r="4207" spans="1:12" x14ac:dyDescent="0.35">
      <c r="A4207" s="1">
        <v>42676</v>
      </c>
      <c r="B4207" s="16">
        <f>YEAR(TradeDash[[#This Row],[Date]])</f>
        <v>2016</v>
      </c>
      <c r="C4207">
        <v>8514</v>
      </c>
      <c r="D4207" s="3">
        <f>IFERROR(TradeDash[[#This Row],[Nifty]]/C4206-1,"")</f>
        <v>-1.3012606868569754E-2</v>
      </c>
      <c r="E4207">
        <f ca="1">IFERROR(AVERAGE(OFFSET(TradeDash[[#This Row],[Returns]],0,0,-n_days))/STDEV(OFFSET(TradeDash[[#This Row],[Returns]],0,0,-n_days)),"")</f>
        <v>-6.8249879331120547E-2</v>
      </c>
      <c r="F4207">
        <f ca="1">IFERROR(AVERAGE(OFFSET(TradeDash[[#This Row],[Returns]],0,0,-n_days*2))/STDEV(OFFSET(TradeDash[[#This Row],[Returns]],0,0,-n_days*2)),"")</f>
        <v>-9.4872479193763432E-2</v>
      </c>
      <c r="G4207">
        <f ca="1">IF(ISNUMBER(TradeDash[[#This Row],[2n day Sharpe]]),AVERAGE(TradeDash[[#This Row],[n day Sharpe]:[2n day Sharpe]]),"")</f>
        <v>-8.1561179262441996E-2</v>
      </c>
      <c r="H4207">
        <f ca="1">IF(ISNUMBER(TradeDash[[#This Row],[Sharpe Average]]),IF(TradeDash[[#This Row],[Sharpe Average]]&gt;$G$1,1,0),"")</f>
        <v>0</v>
      </c>
      <c r="I4207" s="2">
        <f ca="1">IF(ISNUMBER(TradeDash[[#This Row],[Signal]]),MAX(IF(AND(TradeDash[[#This Row],[Signal]]=1,I4206&lt;1),I4206+$E$1,IF(AND(TradeDash[[#This Row],[Signal]]=0,I4206&gt;0),I4206-$E$1,IF(AND(TradeDash[[#This Row],[Signal]]=1,I4206=1),I4206,IF(AND(TradeDash[[#This Row],[Signal]]=0,I4206=0),I4206,0)))),0),"")</f>
        <v>0</v>
      </c>
      <c r="J4207" s="3">
        <f ca="1">IF(ISNUMBER(TradeDash[[#This Row],[Position]]),TradeDash[[#This Row],[Position]]*D4208,"")</f>
        <v>0</v>
      </c>
      <c r="K4207" s="7">
        <f ca="1">K4206*IFERROR(1+TradeDash[[#This Row],[Port Return]],1)</f>
        <v>6460916.6868267423</v>
      </c>
      <c r="L4207" s="7">
        <f ca="1">IF(ISNUMBER(TradeDash[[#This Row],[Port Return]]),L4206*(1+TradeDash[[#This Row],[Returns]]),L4206)</f>
        <v>5414308.4260731507</v>
      </c>
    </row>
    <row r="4208" spans="1:12" x14ac:dyDescent="0.35">
      <c r="A4208" s="1">
        <v>42677</v>
      </c>
      <c r="B4208" s="16">
        <f>YEAR(TradeDash[[#This Row],[Date]])</f>
        <v>2016</v>
      </c>
      <c r="C4208">
        <v>8484.9500000000007</v>
      </c>
      <c r="D4208" s="3">
        <f>IFERROR(TradeDash[[#This Row],[Nifty]]/C4207-1,"")</f>
        <v>-3.4120272492365045E-3</v>
      </c>
      <c r="E4208">
        <f ca="1">IFERROR(AVERAGE(OFFSET(TradeDash[[#This Row],[Returns]],0,0,-n_days))/STDEV(OFFSET(TradeDash[[#This Row],[Returns]],0,0,-n_days)),"")</f>
        <v>-0.20575643940681471</v>
      </c>
      <c r="F4208">
        <f ca="1">IFERROR(AVERAGE(OFFSET(TradeDash[[#This Row],[Returns]],0,0,-n_days*2))/STDEV(OFFSET(TradeDash[[#This Row],[Returns]],0,0,-n_days*2)),"")</f>
        <v>-0.1013213670082594</v>
      </c>
      <c r="G4208">
        <f ca="1">IF(ISNUMBER(TradeDash[[#This Row],[2n day Sharpe]]),AVERAGE(TradeDash[[#This Row],[n day Sharpe]:[2n day Sharpe]]),"")</f>
        <v>-0.15353890320753705</v>
      </c>
      <c r="H4208">
        <f ca="1">IF(ISNUMBER(TradeDash[[#This Row],[Sharpe Average]]),IF(TradeDash[[#This Row],[Sharpe Average]]&gt;$G$1,1,0),"")</f>
        <v>0</v>
      </c>
      <c r="I4208" s="2">
        <f ca="1">IF(ISNUMBER(TradeDash[[#This Row],[Signal]]),MAX(IF(AND(TradeDash[[#This Row],[Signal]]=1,I4207&lt;1),I4207+$E$1,IF(AND(TradeDash[[#This Row],[Signal]]=0,I4207&gt;0),I4207-$E$1,IF(AND(TradeDash[[#This Row],[Signal]]=1,I4207=1),I4207,IF(AND(TradeDash[[#This Row],[Signal]]=0,I4207=0),I4207,0)))),0),"")</f>
        <v>0</v>
      </c>
      <c r="J4208" s="3">
        <f ca="1">IF(ISNUMBER(TradeDash[[#This Row],[Position]]),TradeDash[[#This Row],[Position]]*D4209,"")</f>
        <v>0</v>
      </c>
      <c r="K4208" s="7">
        <f ca="1">K4207*IFERROR(1+TradeDash[[#This Row],[Port Return]],1)</f>
        <v>6460916.6868267423</v>
      </c>
      <c r="L4208" s="7">
        <f ca="1">IF(ISNUMBER(TradeDash[[#This Row],[Port Return]]),L4207*(1+TradeDash[[#This Row],[Returns]]),L4207)</f>
        <v>5395834.6581876185</v>
      </c>
    </row>
    <row r="4209" spans="1:12" x14ac:dyDescent="0.35">
      <c r="A4209" s="1">
        <v>42678</v>
      </c>
      <c r="B4209" s="16">
        <f>YEAR(TradeDash[[#This Row],[Date]])</f>
        <v>2016</v>
      </c>
      <c r="C4209">
        <v>8433.75</v>
      </c>
      <c r="D4209" s="3">
        <f>IFERROR(TradeDash[[#This Row],[Nifty]]/C4208-1,"")</f>
        <v>-6.0342135192311686E-3</v>
      </c>
      <c r="E4209">
        <f ca="1">IFERROR(AVERAGE(OFFSET(TradeDash[[#This Row],[Returns]],0,0,-n_days))/STDEV(OFFSET(TradeDash[[#This Row],[Returns]],0,0,-n_days)),"")</f>
        <v>-0.27525026062303271</v>
      </c>
      <c r="F4209">
        <f ca="1">IFERROR(AVERAGE(OFFSET(TradeDash[[#This Row],[Returns]],0,0,-n_days*2))/STDEV(OFFSET(TradeDash[[#This Row],[Returns]],0,0,-n_days*2)),"")</f>
        <v>-0.13269697627134433</v>
      </c>
      <c r="G4209">
        <f ca="1">IF(ISNUMBER(TradeDash[[#This Row],[2n day Sharpe]]),AVERAGE(TradeDash[[#This Row],[n day Sharpe]:[2n day Sharpe]]),"")</f>
        <v>-0.20397361844718853</v>
      </c>
      <c r="H4209">
        <f ca="1">IF(ISNUMBER(TradeDash[[#This Row],[Sharpe Average]]),IF(TradeDash[[#This Row],[Sharpe Average]]&gt;$G$1,1,0),"")</f>
        <v>0</v>
      </c>
      <c r="I4209" s="2">
        <f ca="1">IF(ISNUMBER(TradeDash[[#This Row],[Signal]]),MAX(IF(AND(TradeDash[[#This Row],[Signal]]=1,I4208&lt;1),I4208+$E$1,IF(AND(TradeDash[[#This Row],[Signal]]=0,I4208&gt;0),I4208-$E$1,IF(AND(TradeDash[[#This Row],[Signal]]=1,I4208=1),I4208,IF(AND(TradeDash[[#This Row],[Signal]]=0,I4208=0),I4208,0)))),0),"")</f>
        <v>0</v>
      </c>
      <c r="J4209" s="3">
        <f ca="1">IF(ISNUMBER(TradeDash[[#This Row],[Position]]),TradeDash[[#This Row],[Position]]*D4210,"")</f>
        <v>0</v>
      </c>
      <c r="K4209" s="7">
        <f ca="1">K4208*IFERROR(1+TradeDash[[#This Row],[Port Return]],1)</f>
        <v>6460916.6868267423</v>
      </c>
      <c r="L4209" s="7">
        <f ca="1">IF(ISNUMBER(TradeDash[[#This Row],[Port Return]]),L4208*(1+TradeDash[[#This Row],[Returns]]),L4208)</f>
        <v>5363275.0397456465</v>
      </c>
    </row>
    <row r="4210" spans="1:12" x14ac:dyDescent="0.35">
      <c r="A4210" s="1">
        <v>42681</v>
      </c>
      <c r="B4210" s="16">
        <f>YEAR(TradeDash[[#This Row],[Date]])</f>
        <v>2016</v>
      </c>
      <c r="C4210">
        <v>8497.0499999999993</v>
      </c>
      <c r="D4210" s="3">
        <f>IFERROR(TradeDash[[#This Row],[Nifty]]/C4209-1,"")</f>
        <v>7.5055580257892274E-3</v>
      </c>
      <c r="E4210">
        <f ca="1">IFERROR(AVERAGE(OFFSET(TradeDash[[#This Row],[Returns]],0,0,-n_days))/STDEV(OFFSET(TradeDash[[#This Row],[Returns]],0,0,-n_days)),"")</f>
        <v>-0.19265258519148801</v>
      </c>
      <c r="F4210">
        <f ca="1">IFERROR(AVERAGE(OFFSET(TradeDash[[#This Row],[Returns]],0,0,-n_days*2))/STDEV(OFFSET(TradeDash[[#This Row],[Returns]],0,0,-n_days*2)),"")</f>
        <v>-0.16299088976839926</v>
      </c>
      <c r="G4210">
        <f ca="1">IF(ISNUMBER(TradeDash[[#This Row],[2n day Sharpe]]),AVERAGE(TradeDash[[#This Row],[n day Sharpe]:[2n day Sharpe]]),"")</f>
        <v>-0.17782173747994362</v>
      </c>
      <c r="H4210">
        <f ca="1">IF(ISNUMBER(TradeDash[[#This Row],[Sharpe Average]]),IF(TradeDash[[#This Row],[Sharpe Average]]&gt;$G$1,1,0),"")</f>
        <v>0</v>
      </c>
      <c r="I4210" s="2">
        <f ca="1">IF(ISNUMBER(TradeDash[[#This Row],[Signal]]),MAX(IF(AND(TradeDash[[#This Row],[Signal]]=1,I4209&lt;1),I4209+$E$1,IF(AND(TradeDash[[#This Row],[Signal]]=0,I4209&gt;0),I4209-$E$1,IF(AND(TradeDash[[#This Row],[Signal]]=1,I4209=1),I4209,IF(AND(TradeDash[[#This Row],[Signal]]=0,I4209=0),I4209,0)))),0),"")</f>
        <v>0</v>
      </c>
      <c r="J4210" s="3">
        <f ca="1">IF(ISNUMBER(TradeDash[[#This Row],[Position]]),TradeDash[[#This Row],[Position]]*D4211,"")</f>
        <v>0</v>
      </c>
      <c r="K4210" s="7">
        <f ca="1">K4209*IFERROR(1+TradeDash[[#This Row],[Port Return]],1)</f>
        <v>6460916.6868267423</v>
      </c>
      <c r="L4210" s="7">
        <f ca="1">IF(ISNUMBER(TradeDash[[#This Row],[Port Return]]),L4209*(1+TradeDash[[#This Row],[Returns]]),L4209)</f>
        <v>5403529.4117647242</v>
      </c>
    </row>
    <row r="4211" spans="1:12" x14ac:dyDescent="0.35">
      <c r="A4211" s="1">
        <v>42682</v>
      </c>
      <c r="B4211" s="16">
        <f>YEAR(TradeDash[[#This Row],[Date]])</f>
        <v>2016</v>
      </c>
      <c r="C4211">
        <v>8543.5499999999993</v>
      </c>
      <c r="D4211" s="3">
        <f>IFERROR(TradeDash[[#This Row],[Nifty]]/C4210-1,"")</f>
        <v>5.4724875103713266E-3</v>
      </c>
      <c r="E4211">
        <f ca="1">IFERROR(AVERAGE(OFFSET(TradeDash[[#This Row],[Returns]],0,0,-n_days))/STDEV(OFFSET(TradeDash[[#This Row],[Returns]],0,0,-n_days)),"")</f>
        <v>-0.12594889245344051</v>
      </c>
      <c r="F4211">
        <f ca="1">IFERROR(AVERAGE(OFFSET(TradeDash[[#This Row],[Returns]],0,0,-n_days*2))/STDEV(OFFSET(TradeDash[[#This Row],[Returns]],0,0,-n_days*2)),"")</f>
        <v>-0.13480290712587159</v>
      </c>
      <c r="G4211">
        <f ca="1">IF(ISNUMBER(TradeDash[[#This Row],[2n day Sharpe]]),AVERAGE(TradeDash[[#This Row],[n day Sharpe]:[2n day Sharpe]]),"")</f>
        <v>-0.13037589978965605</v>
      </c>
      <c r="H4211">
        <f ca="1">IF(ISNUMBER(TradeDash[[#This Row],[Sharpe Average]]),IF(TradeDash[[#This Row],[Sharpe Average]]&gt;$G$1,1,0),"")</f>
        <v>0</v>
      </c>
      <c r="I4211" s="2">
        <f ca="1">IF(ISNUMBER(TradeDash[[#This Row],[Signal]]),MAX(IF(AND(TradeDash[[#This Row],[Signal]]=1,I4210&lt;1),I4210+$E$1,IF(AND(TradeDash[[#This Row],[Signal]]=0,I4210&gt;0),I4210-$E$1,IF(AND(TradeDash[[#This Row],[Signal]]=1,I4210=1),I4210,IF(AND(TradeDash[[#This Row],[Signal]]=0,I4210=0),I4210,0)))),0),"")</f>
        <v>0</v>
      </c>
      <c r="J4211" s="3">
        <f ca="1">IF(ISNUMBER(TradeDash[[#This Row],[Position]]),TradeDash[[#This Row],[Position]]*D4212,"")</f>
        <v>0</v>
      </c>
      <c r="K4211" s="7">
        <f ca="1">K4210*IFERROR(1+TradeDash[[#This Row],[Port Return]],1)</f>
        <v>6460916.6868267423</v>
      </c>
      <c r="L4211" s="7">
        <f ca="1">IF(ISNUMBER(TradeDash[[#This Row],[Port Return]]),L4210*(1+TradeDash[[#This Row],[Returns]]),L4210)</f>
        <v>5433100.1589825312</v>
      </c>
    </row>
    <row r="4212" spans="1:12" x14ac:dyDescent="0.35">
      <c r="A4212" s="1">
        <v>42683</v>
      </c>
      <c r="B4212" s="16">
        <f>YEAR(TradeDash[[#This Row],[Date]])</f>
        <v>2016</v>
      </c>
      <c r="C4212">
        <v>8432</v>
      </c>
      <c r="D4212" s="3">
        <f>IFERROR(TradeDash[[#This Row],[Nifty]]/C4211-1,"")</f>
        <v>-1.3056633366691717E-2</v>
      </c>
      <c r="E4212">
        <f ca="1">IFERROR(AVERAGE(OFFSET(TradeDash[[#This Row],[Returns]],0,0,-n_days))/STDEV(OFFSET(TradeDash[[#This Row],[Returns]],0,0,-n_days)),"")</f>
        <v>-0.19218036194781404</v>
      </c>
      <c r="F4212">
        <f ca="1">IFERROR(AVERAGE(OFFSET(TradeDash[[#This Row],[Returns]],0,0,-n_days*2))/STDEV(OFFSET(TradeDash[[#This Row],[Returns]],0,0,-n_days*2)),"")</f>
        <v>-0.18510582240518583</v>
      </c>
      <c r="G4212">
        <f ca="1">IF(ISNUMBER(TradeDash[[#This Row],[2n day Sharpe]]),AVERAGE(TradeDash[[#This Row],[n day Sharpe]:[2n day Sharpe]]),"")</f>
        <v>-0.18864309217649994</v>
      </c>
      <c r="H4212">
        <f ca="1">IF(ISNUMBER(TradeDash[[#This Row],[Sharpe Average]]),IF(TradeDash[[#This Row],[Sharpe Average]]&gt;$G$1,1,0),"")</f>
        <v>0</v>
      </c>
      <c r="I4212" s="2">
        <f ca="1">IF(ISNUMBER(TradeDash[[#This Row],[Signal]]),MAX(IF(AND(TradeDash[[#This Row],[Signal]]=1,I4211&lt;1),I4211+$E$1,IF(AND(TradeDash[[#This Row],[Signal]]=0,I4211&gt;0),I4211-$E$1,IF(AND(TradeDash[[#This Row],[Signal]]=1,I4211=1),I4211,IF(AND(TradeDash[[#This Row],[Signal]]=0,I4211=0),I4211,0)))),0),"")</f>
        <v>0</v>
      </c>
      <c r="J4212" s="3">
        <f ca="1">IF(ISNUMBER(TradeDash[[#This Row],[Position]]),TradeDash[[#This Row],[Position]]*D4213,"")</f>
        <v>0</v>
      </c>
      <c r="K4212" s="7">
        <f ca="1">K4211*IFERROR(1+TradeDash[[#This Row],[Port Return]],1)</f>
        <v>6460916.6868267423</v>
      </c>
      <c r="L4212" s="7">
        <f ca="1">IF(ISNUMBER(TradeDash[[#This Row],[Port Return]]),L4211*(1+TradeDash[[#This Row],[Returns]]),L4211)</f>
        <v>5362162.1621621819</v>
      </c>
    </row>
    <row r="4213" spans="1:12" x14ac:dyDescent="0.35">
      <c r="A4213" s="1">
        <v>42684</v>
      </c>
      <c r="B4213" s="16">
        <f>YEAR(TradeDash[[#This Row],[Date]])</f>
        <v>2016</v>
      </c>
      <c r="C4213">
        <v>8525.75</v>
      </c>
      <c r="D4213" s="3">
        <f>IFERROR(TradeDash[[#This Row],[Nifty]]/C4212-1,"")</f>
        <v>1.1118358633776193E-2</v>
      </c>
      <c r="E4213">
        <f ca="1">IFERROR(AVERAGE(OFFSET(TradeDash[[#This Row],[Returns]],0,0,-n_days))/STDEV(OFFSET(TradeDash[[#This Row],[Returns]],0,0,-n_days)),"")</f>
        <v>-0.12265694166874096</v>
      </c>
      <c r="F4213">
        <f ca="1">IFERROR(AVERAGE(OFFSET(TradeDash[[#This Row],[Returns]],0,0,-n_days*2))/STDEV(OFFSET(TradeDash[[#This Row],[Returns]],0,0,-n_days*2)),"")</f>
        <v>-0.11779158822267487</v>
      </c>
      <c r="G4213">
        <f ca="1">IF(ISNUMBER(TradeDash[[#This Row],[2n day Sharpe]]),AVERAGE(TradeDash[[#This Row],[n day Sharpe]:[2n day Sharpe]]),"")</f>
        <v>-0.12022426494570791</v>
      </c>
      <c r="H4213">
        <f ca="1">IF(ISNUMBER(TradeDash[[#This Row],[Sharpe Average]]),IF(TradeDash[[#This Row],[Sharpe Average]]&gt;$G$1,1,0),"")</f>
        <v>0</v>
      </c>
      <c r="I4213" s="2">
        <f ca="1">IF(ISNUMBER(TradeDash[[#This Row],[Signal]]),MAX(IF(AND(TradeDash[[#This Row],[Signal]]=1,I4212&lt;1),I4212+$E$1,IF(AND(TradeDash[[#This Row],[Signal]]=0,I4212&gt;0),I4212-$E$1,IF(AND(TradeDash[[#This Row],[Signal]]=1,I4212=1),I4212,IF(AND(TradeDash[[#This Row],[Signal]]=0,I4212=0),I4212,0)))),0),"")</f>
        <v>0</v>
      </c>
      <c r="J4213" s="3">
        <f ca="1">IF(ISNUMBER(TradeDash[[#This Row],[Position]]),TradeDash[[#This Row],[Position]]*D4214,"")</f>
        <v>0</v>
      </c>
      <c r="K4213" s="7">
        <f ca="1">K4212*IFERROR(1+TradeDash[[#This Row],[Port Return]],1)</f>
        <v>6460916.6868267423</v>
      </c>
      <c r="L4213" s="7">
        <f ca="1">IF(ISNUMBER(TradeDash[[#This Row],[Port Return]]),L4212*(1+TradeDash[[#This Row],[Returns]]),L4212)</f>
        <v>5421780.6041335659</v>
      </c>
    </row>
    <row r="4214" spans="1:12" x14ac:dyDescent="0.35">
      <c r="A4214" s="1">
        <v>42685</v>
      </c>
      <c r="B4214" s="16">
        <f>YEAR(TradeDash[[#This Row],[Date]])</f>
        <v>2016</v>
      </c>
      <c r="C4214">
        <v>8296.2999999999993</v>
      </c>
      <c r="D4214" s="3">
        <f>IFERROR(TradeDash[[#This Row],[Nifty]]/C4213-1,"")</f>
        <v>-2.6912588335337162E-2</v>
      </c>
      <c r="E4214">
        <f ca="1">IFERROR(AVERAGE(OFFSET(TradeDash[[#This Row],[Returns]],0,0,-n_days))/STDEV(OFFSET(TradeDash[[#This Row],[Returns]],0,0,-n_days)),"")</f>
        <v>-0.16455323777316999</v>
      </c>
      <c r="F4214">
        <f ca="1">IFERROR(AVERAGE(OFFSET(TradeDash[[#This Row],[Returns]],0,0,-n_days*2))/STDEV(OFFSET(TradeDash[[#This Row],[Returns]],0,0,-n_days*2)),"")</f>
        <v>-0.13763469158672997</v>
      </c>
      <c r="G4214">
        <f ca="1">IF(ISNUMBER(TradeDash[[#This Row],[2n day Sharpe]]),AVERAGE(TradeDash[[#This Row],[n day Sharpe]:[2n day Sharpe]]),"")</f>
        <v>-0.15109396467994998</v>
      </c>
      <c r="H4214">
        <f ca="1">IF(ISNUMBER(TradeDash[[#This Row],[Sharpe Average]]),IF(TradeDash[[#This Row],[Sharpe Average]]&gt;$G$1,1,0),"")</f>
        <v>0</v>
      </c>
      <c r="I4214" s="2">
        <f ca="1">IF(ISNUMBER(TradeDash[[#This Row],[Signal]]),MAX(IF(AND(TradeDash[[#This Row],[Signal]]=1,I4213&lt;1),I4213+$E$1,IF(AND(TradeDash[[#This Row],[Signal]]=0,I4213&gt;0),I4213-$E$1,IF(AND(TradeDash[[#This Row],[Signal]]=1,I4213=1),I4213,IF(AND(TradeDash[[#This Row],[Signal]]=0,I4213=0),I4213,0)))),0),"")</f>
        <v>0</v>
      </c>
      <c r="J4214" s="3">
        <f ca="1">IF(ISNUMBER(TradeDash[[#This Row],[Position]]),TradeDash[[#This Row],[Position]]*D4215,"")</f>
        <v>0</v>
      </c>
      <c r="K4214" s="7">
        <f ca="1">K4213*IFERROR(1+TradeDash[[#This Row],[Port Return]],1)</f>
        <v>6460916.6868267423</v>
      </c>
      <c r="L4214" s="7">
        <f ca="1">IF(ISNUMBER(TradeDash[[#This Row],[Port Return]]),L4213*(1+TradeDash[[#This Row],[Returns]]),L4213)</f>
        <v>5275866.4546900038</v>
      </c>
    </row>
    <row r="4215" spans="1:12" x14ac:dyDescent="0.35">
      <c r="A4215" s="1">
        <v>42689</v>
      </c>
      <c r="B4215" s="16">
        <f>YEAR(TradeDash[[#This Row],[Date]])</f>
        <v>2016</v>
      </c>
      <c r="C4215">
        <v>8108.45</v>
      </c>
      <c r="D4215" s="3">
        <f>IFERROR(TradeDash[[#This Row],[Nifty]]/C4214-1,"")</f>
        <v>-2.2642623820257168E-2</v>
      </c>
      <c r="E4215">
        <f ca="1">IFERROR(AVERAGE(OFFSET(TradeDash[[#This Row],[Returns]],0,0,-n_days))/STDEV(OFFSET(TradeDash[[#This Row],[Returns]],0,0,-n_days)),"")</f>
        <v>-0.25930835341619457</v>
      </c>
      <c r="F4215">
        <f ca="1">IFERROR(AVERAGE(OFFSET(TradeDash[[#This Row],[Returns]],0,0,-n_days*2))/STDEV(OFFSET(TradeDash[[#This Row],[Returns]],0,0,-n_days*2)),"")</f>
        <v>-0.1925691097563059</v>
      </c>
      <c r="G4215">
        <f ca="1">IF(ISNUMBER(TradeDash[[#This Row],[2n day Sharpe]]),AVERAGE(TradeDash[[#This Row],[n day Sharpe]:[2n day Sharpe]]),"")</f>
        <v>-0.22593873158625022</v>
      </c>
      <c r="H4215">
        <f ca="1">IF(ISNUMBER(TradeDash[[#This Row],[Sharpe Average]]),IF(TradeDash[[#This Row],[Sharpe Average]]&gt;$G$1,1,0),"")</f>
        <v>0</v>
      </c>
      <c r="I4215" s="2">
        <f ca="1">IF(ISNUMBER(TradeDash[[#This Row],[Signal]]),MAX(IF(AND(TradeDash[[#This Row],[Signal]]=1,I4214&lt;1),I4214+$E$1,IF(AND(TradeDash[[#This Row],[Signal]]=0,I4214&gt;0),I4214-$E$1,IF(AND(TradeDash[[#This Row],[Signal]]=1,I4214=1),I4214,IF(AND(TradeDash[[#This Row],[Signal]]=0,I4214=0),I4214,0)))),0),"")</f>
        <v>0</v>
      </c>
      <c r="J4215" s="3">
        <f ca="1">IF(ISNUMBER(TradeDash[[#This Row],[Position]]),TradeDash[[#This Row],[Position]]*D4216,"")</f>
        <v>0</v>
      </c>
      <c r="K4215" s="7">
        <f ca="1">K4214*IFERROR(1+TradeDash[[#This Row],[Port Return]],1)</f>
        <v>6460916.6868267423</v>
      </c>
      <c r="L4215" s="7">
        <f ca="1">IF(ISNUMBER(TradeDash[[#This Row],[Port Return]]),L4214*(1+TradeDash[[#This Row],[Returns]]),L4214)</f>
        <v>5156406.9952305444</v>
      </c>
    </row>
    <row r="4216" spans="1:12" x14ac:dyDescent="0.35">
      <c r="A4216" s="1">
        <v>42690</v>
      </c>
      <c r="B4216" s="16">
        <f>YEAR(TradeDash[[#This Row],[Date]])</f>
        <v>2016</v>
      </c>
      <c r="C4216">
        <v>8111.6</v>
      </c>
      <c r="D4216" s="3">
        <f>IFERROR(TradeDash[[#This Row],[Nifty]]/C4215-1,"")</f>
        <v>3.8848361894072703E-4</v>
      </c>
      <c r="E4216">
        <f ca="1">IFERROR(AVERAGE(OFFSET(TradeDash[[#This Row],[Returns]],0,0,-n_days))/STDEV(OFFSET(TradeDash[[#This Row],[Returns]],0,0,-n_days)),"")</f>
        <v>-0.22405178607882562</v>
      </c>
      <c r="F4216">
        <f ca="1">IFERROR(AVERAGE(OFFSET(TradeDash[[#This Row],[Returns]],0,0,-n_days*2))/STDEV(OFFSET(TradeDash[[#This Row],[Returns]],0,0,-n_days*2)),"")</f>
        <v>-0.19667908652939217</v>
      </c>
      <c r="G4216">
        <f ca="1">IF(ISNUMBER(TradeDash[[#This Row],[2n day Sharpe]]),AVERAGE(TradeDash[[#This Row],[n day Sharpe]:[2n day Sharpe]]),"")</f>
        <v>-0.21036543630410889</v>
      </c>
      <c r="H4216">
        <f ca="1">IF(ISNUMBER(TradeDash[[#This Row],[Sharpe Average]]),IF(TradeDash[[#This Row],[Sharpe Average]]&gt;$G$1,1,0),"")</f>
        <v>0</v>
      </c>
      <c r="I4216" s="2">
        <f ca="1">IF(ISNUMBER(TradeDash[[#This Row],[Signal]]),MAX(IF(AND(TradeDash[[#This Row],[Signal]]=1,I4215&lt;1),I4215+$E$1,IF(AND(TradeDash[[#This Row],[Signal]]=0,I4215&gt;0),I4215-$E$1,IF(AND(TradeDash[[#This Row],[Signal]]=1,I4215=1),I4215,IF(AND(TradeDash[[#This Row],[Signal]]=0,I4215=0),I4215,0)))),0),"")</f>
        <v>0</v>
      </c>
      <c r="J4216" s="3">
        <f ca="1">IF(ISNUMBER(TradeDash[[#This Row],[Position]]),TradeDash[[#This Row],[Position]]*D4217,"")</f>
        <v>0</v>
      </c>
      <c r="K4216" s="7">
        <f ca="1">K4215*IFERROR(1+TradeDash[[#This Row],[Port Return]],1)</f>
        <v>6460916.6868267423</v>
      </c>
      <c r="L4216" s="7">
        <f ca="1">IF(ISNUMBER(TradeDash[[#This Row],[Port Return]]),L4215*(1+TradeDash[[#This Row],[Returns]]),L4215)</f>
        <v>5158410.1748807831</v>
      </c>
    </row>
    <row r="4217" spans="1:12" x14ac:dyDescent="0.35">
      <c r="A4217" s="1">
        <v>42691</v>
      </c>
      <c r="B4217" s="16">
        <f>YEAR(TradeDash[[#This Row],[Date]])</f>
        <v>2016</v>
      </c>
      <c r="C4217">
        <v>8079.95</v>
      </c>
      <c r="D4217" s="3">
        <f>IFERROR(TradeDash[[#This Row],[Nifty]]/C4216-1,"")</f>
        <v>-3.9018196163519425E-3</v>
      </c>
      <c r="E4217">
        <f ca="1">IFERROR(AVERAGE(OFFSET(TradeDash[[#This Row],[Returns]],0,0,-n_days))/STDEV(OFFSET(TradeDash[[#This Row],[Returns]],0,0,-n_days)),"")</f>
        <v>-0.36972609586883115</v>
      </c>
      <c r="F4217">
        <f ca="1">IFERROR(AVERAGE(OFFSET(TradeDash[[#This Row],[Returns]],0,0,-n_days*2))/STDEV(OFFSET(TradeDash[[#This Row],[Returns]],0,0,-n_days*2)),"")</f>
        <v>-0.21977171367740275</v>
      </c>
      <c r="G4217">
        <f ca="1">IF(ISNUMBER(TradeDash[[#This Row],[2n day Sharpe]]),AVERAGE(TradeDash[[#This Row],[n day Sharpe]:[2n day Sharpe]]),"")</f>
        <v>-0.29474890477311694</v>
      </c>
      <c r="H4217">
        <f ca="1">IF(ISNUMBER(TradeDash[[#This Row],[Sharpe Average]]),IF(TradeDash[[#This Row],[Sharpe Average]]&gt;$G$1,1,0),"")</f>
        <v>0</v>
      </c>
      <c r="I4217" s="2">
        <f ca="1">IF(ISNUMBER(TradeDash[[#This Row],[Signal]]),MAX(IF(AND(TradeDash[[#This Row],[Signal]]=1,I4216&lt;1),I4216+$E$1,IF(AND(TradeDash[[#This Row],[Signal]]=0,I4216&gt;0),I4216-$E$1,IF(AND(TradeDash[[#This Row],[Signal]]=1,I4216=1),I4216,IF(AND(TradeDash[[#This Row],[Signal]]=0,I4216=0),I4216,0)))),0),"")</f>
        <v>0</v>
      </c>
      <c r="J4217" s="3">
        <f ca="1">IF(ISNUMBER(TradeDash[[#This Row],[Position]]),TradeDash[[#This Row],[Position]]*D4218,"")</f>
        <v>0</v>
      </c>
      <c r="K4217" s="7">
        <f ca="1">K4216*IFERROR(1+TradeDash[[#This Row],[Port Return]],1)</f>
        <v>6460916.6868267423</v>
      </c>
      <c r="L4217" s="7">
        <f ca="1">IF(ISNUMBER(TradeDash[[#This Row],[Port Return]]),L4216*(1+TradeDash[[#This Row],[Returns]]),L4216)</f>
        <v>5138282.9888712438</v>
      </c>
    </row>
    <row r="4218" spans="1:12" x14ac:dyDescent="0.35">
      <c r="A4218" s="1">
        <v>42692</v>
      </c>
      <c r="B4218" s="16">
        <f>YEAR(TradeDash[[#This Row],[Date]])</f>
        <v>2016</v>
      </c>
      <c r="C4218">
        <v>8074.1</v>
      </c>
      <c r="D4218" s="3">
        <f>IFERROR(TradeDash[[#This Row],[Nifty]]/C4217-1,"")</f>
        <v>-7.2401438127700501E-4</v>
      </c>
      <c r="E4218">
        <f ca="1">IFERROR(AVERAGE(OFFSET(TradeDash[[#This Row],[Returns]],0,0,-n_days))/STDEV(OFFSET(TradeDash[[#This Row],[Returns]],0,0,-n_days)),"")</f>
        <v>-0.36153376422030736</v>
      </c>
      <c r="F4218">
        <f ca="1">IFERROR(AVERAGE(OFFSET(TradeDash[[#This Row],[Returns]],0,0,-n_days*2))/STDEV(OFFSET(TradeDash[[#This Row],[Returns]],0,0,-n_days*2)),"")</f>
        <v>-0.2314424219531542</v>
      </c>
      <c r="G4218">
        <f ca="1">IF(ISNUMBER(TradeDash[[#This Row],[2n day Sharpe]]),AVERAGE(TradeDash[[#This Row],[n day Sharpe]:[2n day Sharpe]]),"")</f>
        <v>-0.2964880930867308</v>
      </c>
      <c r="H4218">
        <f ca="1">IF(ISNUMBER(TradeDash[[#This Row],[Sharpe Average]]),IF(TradeDash[[#This Row],[Sharpe Average]]&gt;$G$1,1,0),"")</f>
        <v>0</v>
      </c>
      <c r="I4218" s="2">
        <f ca="1">IF(ISNUMBER(TradeDash[[#This Row],[Signal]]),MAX(IF(AND(TradeDash[[#This Row],[Signal]]=1,I4217&lt;1),I4217+$E$1,IF(AND(TradeDash[[#This Row],[Signal]]=0,I4217&gt;0),I4217-$E$1,IF(AND(TradeDash[[#This Row],[Signal]]=1,I4217=1),I4217,IF(AND(TradeDash[[#This Row],[Signal]]=0,I4217=0),I4217,0)))),0),"")</f>
        <v>0</v>
      </c>
      <c r="J4218" s="3">
        <f ca="1">IF(ISNUMBER(TradeDash[[#This Row],[Position]]),TradeDash[[#This Row],[Position]]*D4219,"")</f>
        <v>0</v>
      </c>
      <c r="K4218" s="7">
        <f ca="1">K4217*IFERROR(1+TradeDash[[#This Row],[Port Return]],1)</f>
        <v>6460916.6868267423</v>
      </c>
      <c r="L4218" s="7">
        <f ca="1">IF(ISNUMBER(TradeDash[[#This Row],[Port Return]]),L4217*(1+TradeDash[[#This Row],[Returns]]),L4217)</f>
        <v>5134562.7980922302</v>
      </c>
    </row>
    <row r="4219" spans="1:12" x14ac:dyDescent="0.35">
      <c r="A4219" s="1">
        <v>42695</v>
      </c>
      <c r="B4219" s="16">
        <f>YEAR(TradeDash[[#This Row],[Date]])</f>
        <v>2016</v>
      </c>
      <c r="C4219">
        <v>7929.1</v>
      </c>
      <c r="D4219" s="3">
        <f>IFERROR(TradeDash[[#This Row],[Nifty]]/C4218-1,"")</f>
        <v>-1.795865793091489E-2</v>
      </c>
      <c r="E4219">
        <f ca="1">IFERROR(AVERAGE(OFFSET(TradeDash[[#This Row],[Returns]],0,0,-n_days))/STDEV(OFFSET(TradeDash[[#This Row],[Returns]],0,0,-n_days)),"")</f>
        <v>-0.46432405050740588</v>
      </c>
      <c r="F4219">
        <f ca="1">IFERROR(AVERAGE(OFFSET(TradeDash[[#This Row],[Returns]],0,0,-n_days*2))/STDEV(OFFSET(TradeDash[[#This Row],[Returns]],0,0,-n_days*2)),"")</f>
        <v>-0.26076323794862655</v>
      </c>
      <c r="G4219">
        <f ca="1">IF(ISNUMBER(TradeDash[[#This Row],[2n day Sharpe]]),AVERAGE(TradeDash[[#This Row],[n day Sharpe]:[2n day Sharpe]]),"")</f>
        <v>-0.36254364422801622</v>
      </c>
      <c r="H4219">
        <f ca="1">IF(ISNUMBER(TradeDash[[#This Row],[Sharpe Average]]),IF(TradeDash[[#This Row],[Sharpe Average]]&gt;$G$1,1,0),"")</f>
        <v>0</v>
      </c>
      <c r="I4219" s="2">
        <f ca="1">IF(ISNUMBER(TradeDash[[#This Row],[Signal]]),MAX(IF(AND(TradeDash[[#This Row],[Signal]]=1,I4218&lt;1),I4218+$E$1,IF(AND(TradeDash[[#This Row],[Signal]]=0,I4218&gt;0),I4218-$E$1,IF(AND(TradeDash[[#This Row],[Signal]]=1,I4218=1),I4218,IF(AND(TradeDash[[#This Row],[Signal]]=0,I4218=0),I4218,0)))),0),"")</f>
        <v>0</v>
      </c>
      <c r="J4219" s="3">
        <f ca="1">IF(ISNUMBER(TradeDash[[#This Row],[Position]]),TradeDash[[#This Row],[Position]]*D4220,"")</f>
        <v>0</v>
      </c>
      <c r="K4219" s="7">
        <f ca="1">K4218*IFERROR(1+TradeDash[[#This Row],[Port Return]],1)</f>
        <v>6460916.6868267423</v>
      </c>
      <c r="L4219" s="7">
        <f ca="1">IF(ISNUMBER(TradeDash[[#This Row],[Port Return]]),L4218*(1+TradeDash[[#This Row],[Returns]]),L4218)</f>
        <v>5042352.9411764909</v>
      </c>
    </row>
    <row r="4220" spans="1:12" x14ac:dyDescent="0.35">
      <c r="A4220" s="1">
        <v>42696</v>
      </c>
      <c r="B4220" s="16">
        <f>YEAR(TradeDash[[#This Row],[Date]])</f>
        <v>2016</v>
      </c>
      <c r="C4220">
        <v>8002.3</v>
      </c>
      <c r="D4220" s="3">
        <f>IFERROR(TradeDash[[#This Row],[Nifty]]/C4219-1,"")</f>
        <v>9.2318169779672665E-3</v>
      </c>
      <c r="E4220">
        <f ca="1">IFERROR(AVERAGE(OFFSET(TradeDash[[#This Row],[Returns]],0,0,-n_days))/STDEV(OFFSET(TradeDash[[#This Row],[Returns]],0,0,-n_days)),"")</f>
        <v>-0.39589663929385216</v>
      </c>
      <c r="F4220">
        <f ca="1">IFERROR(AVERAGE(OFFSET(TradeDash[[#This Row],[Returns]],0,0,-n_days*2))/STDEV(OFFSET(TradeDash[[#This Row],[Returns]],0,0,-n_days*2)),"")</f>
        <v>-0.23278700931716906</v>
      </c>
      <c r="G4220">
        <f ca="1">IF(ISNUMBER(TradeDash[[#This Row],[2n day Sharpe]]),AVERAGE(TradeDash[[#This Row],[n day Sharpe]:[2n day Sharpe]]),"")</f>
        <v>-0.31434182430551061</v>
      </c>
      <c r="H4220">
        <f ca="1">IF(ISNUMBER(TradeDash[[#This Row],[Sharpe Average]]),IF(TradeDash[[#This Row],[Sharpe Average]]&gt;$G$1,1,0),"")</f>
        <v>0</v>
      </c>
      <c r="I4220" s="2">
        <f ca="1">IF(ISNUMBER(TradeDash[[#This Row],[Signal]]),MAX(IF(AND(TradeDash[[#This Row],[Signal]]=1,I4219&lt;1),I4219+$E$1,IF(AND(TradeDash[[#This Row],[Signal]]=0,I4219&gt;0),I4219-$E$1,IF(AND(TradeDash[[#This Row],[Signal]]=1,I4219=1),I4219,IF(AND(TradeDash[[#This Row],[Signal]]=0,I4219=0),I4219,0)))),0),"")</f>
        <v>0</v>
      </c>
      <c r="J4220" s="3">
        <f ca="1">IF(ISNUMBER(TradeDash[[#This Row],[Position]]),TradeDash[[#This Row],[Position]]*D4221,"")</f>
        <v>0</v>
      </c>
      <c r="K4220" s="7">
        <f ca="1">K4219*IFERROR(1+TradeDash[[#This Row],[Port Return]],1)</f>
        <v>6460916.6868267423</v>
      </c>
      <c r="L4220" s="7">
        <f ca="1">IF(ISNUMBER(TradeDash[[#This Row],[Port Return]]),L4219*(1+TradeDash[[#This Row],[Returns]]),L4219)</f>
        <v>5088903.0206677476</v>
      </c>
    </row>
    <row r="4221" spans="1:12" x14ac:dyDescent="0.35">
      <c r="A4221" s="1">
        <v>42697</v>
      </c>
      <c r="B4221" s="16">
        <f>YEAR(TradeDash[[#This Row],[Date]])</f>
        <v>2016</v>
      </c>
      <c r="C4221">
        <v>8033.3</v>
      </c>
      <c r="D4221" s="3">
        <f>IFERROR(TradeDash[[#This Row],[Nifty]]/C4220-1,"")</f>
        <v>3.8738862577010202E-3</v>
      </c>
      <c r="E4221">
        <f ca="1">IFERROR(AVERAGE(OFFSET(TradeDash[[#This Row],[Returns]],0,0,-n_days))/STDEV(OFFSET(TradeDash[[#This Row],[Returns]],0,0,-n_days)),"")</f>
        <v>-0.38331349931143266</v>
      </c>
      <c r="F4221">
        <f ca="1">IFERROR(AVERAGE(OFFSET(TradeDash[[#This Row],[Returns]],0,0,-n_days*2))/STDEV(OFFSET(TradeDash[[#This Row],[Returns]],0,0,-n_days*2)),"")</f>
        <v>-0.25348854219894962</v>
      </c>
      <c r="G4221">
        <f ca="1">IF(ISNUMBER(TradeDash[[#This Row],[2n day Sharpe]]),AVERAGE(TradeDash[[#This Row],[n day Sharpe]:[2n day Sharpe]]),"")</f>
        <v>-0.31840102075519117</v>
      </c>
      <c r="H4221">
        <f ca="1">IF(ISNUMBER(TradeDash[[#This Row],[Sharpe Average]]),IF(TradeDash[[#This Row],[Sharpe Average]]&gt;$G$1,1,0),"")</f>
        <v>0</v>
      </c>
      <c r="I4221" s="2">
        <f ca="1">IF(ISNUMBER(TradeDash[[#This Row],[Signal]]),MAX(IF(AND(TradeDash[[#This Row],[Signal]]=1,I4220&lt;1),I4220+$E$1,IF(AND(TradeDash[[#This Row],[Signal]]=0,I4220&gt;0),I4220-$E$1,IF(AND(TradeDash[[#This Row],[Signal]]=1,I4220=1),I4220,IF(AND(TradeDash[[#This Row],[Signal]]=0,I4220=0),I4220,0)))),0),"")</f>
        <v>0</v>
      </c>
      <c r="J4221" s="3">
        <f ca="1">IF(ISNUMBER(TradeDash[[#This Row],[Position]]),TradeDash[[#This Row],[Position]]*D4222,"")</f>
        <v>0</v>
      </c>
      <c r="K4221" s="7">
        <f ca="1">K4220*IFERROR(1+TradeDash[[#This Row],[Port Return]],1)</f>
        <v>6460916.6868267423</v>
      </c>
      <c r="L4221" s="7">
        <f ca="1">IF(ISNUMBER(TradeDash[[#This Row],[Port Return]]),L4220*(1+TradeDash[[#This Row],[Returns]]),L4220)</f>
        <v>5108616.8521462856</v>
      </c>
    </row>
    <row r="4222" spans="1:12" x14ac:dyDescent="0.35">
      <c r="A4222" s="1">
        <v>42698</v>
      </c>
      <c r="B4222" s="16">
        <f>YEAR(TradeDash[[#This Row],[Date]])</f>
        <v>2016</v>
      </c>
      <c r="C4222">
        <v>7965.5</v>
      </c>
      <c r="D4222" s="3">
        <f>IFERROR(TradeDash[[#This Row],[Nifty]]/C4221-1,"")</f>
        <v>-8.439869045099746E-3</v>
      </c>
      <c r="E4222">
        <f ca="1">IFERROR(AVERAGE(OFFSET(TradeDash[[#This Row],[Returns]],0,0,-n_days))/STDEV(OFFSET(TradeDash[[#This Row],[Returns]],0,0,-n_days)),"")</f>
        <v>-0.4127974700611341</v>
      </c>
      <c r="F4222">
        <f ca="1">IFERROR(AVERAGE(OFFSET(TradeDash[[#This Row],[Returns]],0,0,-n_days*2))/STDEV(OFFSET(TradeDash[[#This Row],[Returns]],0,0,-n_days*2)),"")</f>
        <v>-0.2637558679126189</v>
      </c>
      <c r="G4222">
        <f ca="1">IF(ISNUMBER(TradeDash[[#This Row],[2n day Sharpe]]),AVERAGE(TradeDash[[#This Row],[n day Sharpe]:[2n day Sharpe]]),"")</f>
        <v>-0.33827666898687647</v>
      </c>
      <c r="H4222">
        <f ca="1">IF(ISNUMBER(TradeDash[[#This Row],[Sharpe Average]]),IF(TradeDash[[#This Row],[Sharpe Average]]&gt;$G$1,1,0),"")</f>
        <v>0</v>
      </c>
      <c r="I4222" s="2">
        <f ca="1">IF(ISNUMBER(TradeDash[[#This Row],[Signal]]),MAX(IF(AND(TradeDash[[#This Row],[Signal]]=1,I4221&lt;1),I4221+$E$1,IF(AND(TradeDash[[#This Row],[Signal]]=0,I4221&gt;0),I4221-$E$1,IF(AND(TradeDash[[#This Row],[Signal]]=1,I4221=1),I4221,IF(AND(TradeDash[[#This Row],[Signal]]=0,I4221=0),I4221,0)))),0),"")</f>
        <v>0</v>
      </c>
      <c r="J4222" s="3">
        <f ca="1">IF(ISNUMBER(TradeDash[[#This Row],[Position]]),TradeDash[[#This Row],[Position]]*D4223,"")</f>
        <v>0</v>
      </c>
      <c r="K4222" s="7">
        <f ca="1">K4221*IFERROR(1+TradeDash[[#This Row],[Port Return]],1)</f>
        <v>6460916.6868267423</v>
      </c>
      <c r="L4222" s="7">
        <f ca="1">IF(ISNUMBER(TradeDash[[#This Row],[Port Return]]),L4221*(1+TradeDash[[#This Row],[Returns]]),L4221)</f>
        <v>5065500.7949125813</v>
      </c>
    </row>
    <row r="4223" spans="1:12" x14ac:dyDescent="0.35">
      <c r="A4223" s="1">
        <v>42699</v>
      </c>
      <c r="B4223" s="16">
        <f>YEAR(TradeDash[[#This Row],[Date]])</f>
        <v>2016</v>
      </c>
      <c r="C4223">
        <v>8114.3</v>
      </c>
      <c r="D4223" s="3">
        <f>IFERROR(TradeDash[[#This Row],[Nifty]]/C4222-1,"")</f>
        <v>1.86805599146318E-2</v>
      </c>
      <c r="E4223">
        <f ca="1">IFERROR(AVERAGE(OFFSET(TradeDash[[#This Row],[Returns]],0,0,-n_days))/STDEV(OFFSET(TradeDash[[#This Row],[Returns]],0,0,-n_days)),"")</f>
        <v>-0.25361615043237662</v>
      </c>
      <c r="F4223">
        <f ca="1">IFERROR(AVERAGE(OFFSET(TradeDash[[#This Row],[Returns]],0,0,-n_days*2))/STDEV(OFFSET(TradeDash[[#This Row],[Returns]],0,0,-n_days*2)),"")</f>
        <v>-0.175217904923719</v>
      </c>
      <c r="G4223">
        <f ca="1">IF(ISNUMBER(TradeDash[[#This Row],[2n day Sharpe]]),AVERAGE(TradeDash[[#This Row],[n day Sharpe]:[2n day Sharpe]]),"")</f>
        <v>-0.21441702767804782</v>
      </c>
      <c r="H4223">
        <f ca="1">IF(ISNUMBER(TradeDash[[#This Row],[Sharpe Average]]),IF(TradeDash[[#This Row],[Sharpe Average]]&gt;$G$1,1,0),"")</f>
        <v>0</v>
      </c>
      <c r="I4223" s="2">
        <f ca="1">IF(ISNUMBER(TradeDash[[#This Row],[Signal]]),MAX(IF(AND(TradeDash[[#This Row],[Signal]]=1,I4222&lt;1),I4222+$E$1,IF(AND(TradeDash[[#This Row],[Signal]]=0,I4222&gt;0),I4222-$E$1,IF(AND(TradeDash[[#This Row],[Signal]]=1,I4222=1),I4222,IF(AND(TradeDash[[#This Row],[Signal]]=0,I4222=0),I4222,0)))),0),"")</f>
        <v>0</v>
      </c>
      <c r="J4223" s="3">
        <f ca="1">IF(ISNUMBER(TradeDash[[#This Row],[Position]]),TradeDash[[#This Row],[Position]]*D4224,"")</f>
        <v>0</v>
      </c>
      <c r="K4223" s="7">
        <f ca="1">K4222*IFERROR(1+TradeDash[[#This Row],[Port Return]],1)</f>
        <v>6460916.6868267423</v>
      </c>
      <c r="L4223" s="7">
        <f ca="1">IF(ISNUMBER(TradeDash[[#This Row],[Port Return]]),L4222*(1+TradeDash[[#This Row],[Returns]]),L4222)</f>
        <v>5160127.1860095607</v>
      </c>
    </row>
    <row r="4224" spans="1:12" x14ac:dyDescent="0.35">
      <c r="A4224" s="1">
        <v>42702</v>
      </c>
      <c r="B4224" s="16">
        <f>YEAR(TradeDash[[#This Row],[Date]])</f>
        <v>2016</v>
      </c>
      <c r="C4224">
        <v>8126.9</v>
      </c>
      <c r="D4224" s="3">
        <f>IFERROR(TradeDash[[#This Row],[Nifty]]/C4223-1,"")</f>
        <v>1.552814167580685E-3</v>
      </c>
      <c r="E4224">
        <f ca="1">IFERROR(AVERAGE(OFFSET(TradeDash[[#This Row],[Returns]],0,0,-n_days))/STDEV(OFFSET(TradeDash[[#This Row],[Returns]],0,0,-n_days)),"")</f>
        <v>-0.2463359752052009</v>
      </c>
      <c r="F4224">
        <f ca="1">IFERROR(AVERAGE(OFFSET(TradeDash[[#This Row],[Returns]],0,0,-n_days*2))/STDEV(OFFSET(TradeDash[[#This Row],[Returns]],0,0,-n_days*2)),"")</f>
        <v>-0.16636559719234878</v>
      </c>
      <c r="G4224">
        <f ca="1">IF(ISNUMBER(TradeDash[[#This Row],[2n day Sharpe]]),AVERAGE(TradeDash[[#This Row],[n day Sharpe]:[2n day Sharpe]]),"")</f>
        <v>-0.20635078619877484</v>
      </c>
      <c r="H4224">
        <f ca="1">IF(ISNUMBER(TradeDash[[#This Row],[Sharpe Average]]),IF(TradeDash[[#This Row],[Sharpe Average]]&gt;$G$1,1,0),"")</f>
        <v>0</v>
      </c>
      <c r="I4224" s="2">
        <f ca="1">IF(ISNUMBER(TradeDash[[#This Row],[Signal]]),MAX(IF(AND(TradeDash[[#This Row],[Signal]]=1,I4223&lt;1),I4223+$E$1,IF(AND(TradeDash[[#This Row],[Signal]]=0,I4223&gt;0),I4223-$E$1,IF(AND(TradeDash[[#This Row],[Signal]]=1,I4223=1),I4223,IF(AND(TradeDash[[#This Row],[Signal]]=0,I4223=0),I4223,0)))),0),"")</f>
        <v>0</v>
      </c>
      <c r="J4224" s="3">
        <f ca="1">IF(ISNUMBER(TradeDash[[#This Row],[Position]]),TradeDash[[#This Row],[Position]]*D4225,"")</f>
        <v>0</v>
      </c>
      <c r="K4224" s="7">
        <f ca="1">K4223*IFERROR(1+TradeDash[[#This Row],[Port Return]],1)</f>
        <v>6460916.6868267423</v>
      </c>
      <c r="L4224" s="7">
        <f ca="1">IF(ISNUMBER(TradeDash[[#This Row],[Port Return]]),L4223*(1+TradeDash[[#This Row],[Returns]]),L4223)</f>
        <v>5168139.9046105146</v>
      </c>
    </row>
    <row r="4225" spans="1:12" x14ac:dyDescent="0.35">
      <c r="A4225" s="1">
        <v>42703</v>
      </c>
      <c r="B4225" s="16">
        <f>YEAR(TradeDash[[#This Row],[Date]])</f>
        <v>2016</v>
      </c>
      <c r="C4225">
        <v>8142.15</v>
      </c>
      <c r="D4225" s="3">
        <f>IFERROR(TradeDash[[#This Row],[Nifty]]/C4224-1,"")</f>
        <v>1.8764842682941207E-3</v>
      </c>
      <c r="E4225">
        <f ca="1">IFERROR(AVERAGE(OFFSET(TradeDash[[#This Row],[Returns]],0,0,-n_days))/STDEV(OFFSET(TradeDash[[#This Row],[Returns]],0,0,-n_days)),"")</f>
        <v>-0.25002467943507811</v>
      </c>
      <c r="F4225">
        <f ca="1">IFERROR(AVERAGE(OFFSET(TradeDash[[#This Row],[Returns]],0,0,-n_days*2))/STDEV(OFFSET(TradeDash[[#This Row],[Returns]],0,0,-n_days*2)),"")</f>
        <v>-0.17332532993076852</v>
      </c>
      <c r="G4225">
        <f ca="1">IF(ISNUMBER(TradeDash[[#This Row],[2n day Sharpe]]),AVERAGE(TradeDash[[#This Row],[n day Sharpe]:[2n day Sharpe]]),"")</f>
        <v>-0.21167500468292333</v>
      </c>
      <c r="H4225">
        <f ca="1">IF(ISNUMBER(TradeDash[[#This Row],[Sharpe Average]]),IF(TradeDash[[#This Row],[Sharpe Average]]&gt;$G$1,1,0),"")</f>
        <v>0</v>
      </c>
      <c r="I4225" s="2">
        <f ca="1">IF(ISNUMBER(TradeDash[[#This Row],[Signal]]),MAX(IF(AND(TradeDash[[#This Row],[Signal]]=1,I4224&lt;1),I4224+$E$1,IF(AND(TradeDash[[#This Row],[Signal]]=0,I4224&gt;0),I4224-$E$1,IF(AND(TradeDash[[#This Row],[Signal]]=1,I4224=1),I4224,IF(AND(TradeDash[[#This Row],[Signal]]=0,I4224=0),I4224,0)))),0),"")</f>
        <v>0</v>
      </c>
      <c r="J4225" s="3">
        <f ca="1">IF(ISNUMBER(TradeDash[[#This Row],[Position]]),TradeDash[[#This Row],[Position]]*D4226,"")</f>
        <v>0</v>
      </c>
      <c r="K4225" s="7">
        <f ca="1">K4224*IFERROR(1+TradeDash[[#This Row],[Port Return]],1)</f>
        <v>6460916.6868267423</v>
      </c>
      <c r="L4225" s="7">
        <f ca="1">IF(ISNUMBER(TradeDash[[#This Row],[Port Return]]),L4224*(1+TradeDash[[#This Row],[Returns]]),L4224)</f>
        <v>5177837.8378378591</v>
      </c>
    </row>
    <row r="4226" spans="1:12" x14ac:dyDescent="0.35">
      <c r="A4226" s="1">
        <v>42704</v>
      </c>
      <c r="B4226" s="16">
        <f>YEAR(TradeDash[[#This Row],[Date]])</f>
        <v>2016</v>
      </c>
      <c r="C4226">
        <v>8224.5</v>
      </c>
      <c r="D4226" s="3">
        <f>IFERROR(TradeDash[[#This Row],[Nifty]]/C4225-1,"")</f>
        <v>1.0114036218934919E-2</v>
      </c>
      <c r="E4226">
        <f ca="1">IFERROR(AVERAGE(OFFSET(TradeDash[[#This Row],[Returns]],0,0,-n_days))/STDEV(OFFSET(TradeDash[[#This Row],[Returns]],0,0,-n_days)),"")</f>
        <v>-0.19430764047413934</v>
      </c>
      <c r="F4226">
        <f ca="1">IFERROR(AVERAGE(OFFSET(TradeDash[[#This Row],[Returns]],0,0,-n_days*2))/STDEV(OFFSET(TradeDash[[#This Row],[Returns]],0,0,-n_days*2)),"")</f>
        <v>-0.10591376852519711</v>
      </c>
      <c r="G4226">
        <f ca="1">IF(ISNUMBER(TradeDash[[#This Row],[2n day Sharpe]]),AVERAGE(TradeDash[[#This Row],[n day Sharpe]:[2n day Sharpe]]),"")</f>
        <v>-0.15011070449966823</v>
      </c>
      <c r="H4226">
        <f ca="1">IF(ISNUMBER(TradeDash[[#This Row],[Sharpe Average]]),IF(TradeDash[[#This Row],[Sharpe Average]]&gt;$G$1,1,0),"")</f>
        <v>0</v>
      </c>
      <c r="I4226" s="2">
        <f ca="1">IF(ISNUMBER(TradeDash[[#This Row],[Signal]]),MAX(IF(AND(TradeDash[[#This Row],[Signal]]=1,I4225&lt;1),I4225+$E$1,IF(AND(TradeDash[[#This Row],[Signal]]=0,I4225&gt;0),I4225-$E$1,IF(AND(TradeDash[[#This Row],[Signal]]=1,I4225=1),I4225,IF(AND(TradeDash[[#This Row],[Signal]]=0,I4225=0),I4225,0)))),0),"")</f>
        <v>0</v>
      </c>
      <c r="J4226" s="3">
        <f ca="1">IF(ISNUMBER(TradeDash[[#This Row],[Position]]),TradeDash[[#This Row],[Position]]*D4227,"")</f>
        <v>0</v>
      </c>
      <c r="K4226" s="7">
        <f ca="1">K4225*IFERROR(1+TradeDash[[#This Row],[Port Return]],1)</f>
        <v>6460916.6868267423</v>
      </c>
      <c r="L4226" s="7">
        <f ca="1">IF(ISNUMBER(TradeDash[[#This Row],[Port Return]]),L4225*(1+TradeDash[[#This Row],[Returns]]),L4225)</f>
        <v>5230206.677265523</v>
      </c>
    </row>
    <row r="4227" spans="1:12" x14ac:dyDescent="0.35">
      <c r="A4227" s="1">
        <v>42705</v>
      </c>
      <c r="B4227" s="16">
        <f>YEAR(TradeDash[[#This Row],[Date]])</f>
        <v>2016</v>
      </c>
      <c r="C4227">
        <v>8192.9</v>
      </c>
      <c r="D4227" s="3">
        <f>IFERROR(TradeDash[[#This Row],[Nifty]]/C4226-1,"")</f>
        <v>-3.8421788558575809E-3</v>
      </c>
      <c r="E4227">
        <f ca="1">IFERROR(AVERAGE(OFFSET(TradeDash[[#This Row],[Returns]],0,0,-n_days))/STDEV(OFFSET(TradeDash[[#This Row],[Returns]],0,0,-n_days)),"")</f>
        <v>-0.15928185152397051</v>
      </c>
      <c r="F4227">
        <f ca="1">IFERROR(AVERAGE(OFFSET(TradeDash[[#This Row],[Returns]],0,0,-n_days*2))/STDEV(OFFSET(TradeDash[[#This Row],[Returns]],0,0,-n_days*2)),"")</f>
        <v>-0.12162421337440277</v>
      </c>
      <c r="G4227">
        <f ca="1">IF(ISNUMBER(TradeDash[[#This Row],[2n day Sharpe]]),AVERAGE(TradeDash[[#This Row],[n day Sharpe]:[2n day Sharpe]]),"")</f>
        <v>-0.14045303244918664</v>
      </c>
      <c r="H4227">
        <f ca="1">IF(ISNUMBER(TradeDash[[#This Row],[Sharpe Average]]),IF(TradeDash[[#This Row],[Sharpe Average]]&gt;$G$1,1,0),"")</f>
        <v>0</v>
      </c>
      <c r="I4227" s="2">
        <f ca="1">IF(ISNUMBER(TradeDash[[#This Row],[Signal]]),MAX(IF(AND(TradeDash[[#This Row],[Signal]]=1,I4226&lt;1),I4226+$E$1,IF(AND(TradeDash[[#This Row],[Signal]]=0,I4226&gt;0),I4226-$E$1,IF(AND(TradeDash[[#This Row],[Signal]]=1,I4226=1),I4226,IF(AND(TradeDash[[#This Row],[Signal]]=0,I4226=0),I4226,0)))),0),"")</f>
        <v>0</v>
      </c>
      <c r="J4227" s="3">
        <f ca="1">IF(ISNUMBER(TradeDash[[#This Row],[Position]]),TradeDash[[#This Row],[Position]]*D4228,"")</f>
        <v>0</v>
      </c>
      <c r="K4227" s="7">
        <f ca="1">K4226*IFERROR(1+TradeDash[[#This Row],[Port Return]],1)</f>
        <v>6460916.6868267423</v>
      </c>
      <c r="L4227" s="7">
        <f ca="1">IF(ISNUMBER(TradeDash[[#This Row],[Port Return]]),L4226*(1+TradeDash[[#This Row],[Returns]]),L4226)</f>
        <v>5210111.2877583681</v>
      </c>
    </row>
    <row r="4228" spans="1:12" x14ac:dyDescent="0.35">
      <c r="A4228" s="1">
        <v>42706</v>
      </c>
      <c r="B4228" s="16">
        <f>YEAR(TradeDash[[#This Row],[Date]])</f>
        <v>2016</v>
      </c>
      <c r="C4228">
        <v>8086.8</v>
      </c>
      <c r="D4228" s="3">
        <f>IFERROR(TradeDash[[#This Row],[Nifty]]/C4227-1,"")</f>
        <v>-1.2950237400676134E-2</v>
      </c>
      <c r="E4228">
        <f ca="1">IFERROR(AVERAGE(OFFSET(TradeDash[[#This Row],[Returns]],0,0,-n_days))/STDEV(OFFSET(TradeDash[[#This Row],[Returns]],0,0,-n_days)),"")</f>
        <v>-0.1958593137076407</v>
      </c>
      <c r="F4228">
        <f ca="1">IFERROR(AVERAGE(OFFSET(TradeDash[[#This Row],[Returns]],0,0,-n_days*2))/STDEV(OFFSET(TradeDash[[#This Row],[Returns]],0,0,-n_days*2)),"")</f>
        <v>-0.19552192640863333</v>
      </c>
      <c r="G4228">
        <f ca="1">IF(ISNUMBER(TradeDash[[#This Row],[2n day Sharpe]]),AVERAGE(TradeDash[[#This Row],[n day Sharpe]:[2n day Sharpe]]),"")</f>
        <v>-0.19569062005813703</v>
      </c>
      <c r="H4228">
        <f ca="1">IF(ISNUMBER(TradeDash[[#This Row],[Sharpe Average]]),IF(TradeDash[[#This Row],[Sharpe Average]]&gt;$G$1,1,0),"")</f>
        <v>0</v>
      </c>
      <c r="I4228" s="2">
        <f ca="1">IF(ISNUMBER(TradeDash[[#This Row],[Signal]]),MAX(IF(AND(TradeDash[[#This Row],[Signal]]=1,I4227&lt;1),I4227+$E$1,IF(AND(TradeDash[[#This Row],[Signal]]=0,I4227&gt;0),I4227-$E$1,IF(AND(TradeDash[[#This Row],[Signal]]=1,I4227=1),I4227,IF(AND(TradeDash[[#This Row],[Signal]]=0,I4227=0),I4227,0)))),0),"")</f>
        <v>0</v>
      </c>
      <c r="J4228" s="3">
        <f ca="1">IF(ISNUMBER(TradeDash[[#This Row],[Position]]),TradeDash[[#This Row],[Position]]*D4229,"")</f>
        <v>0</v>
      </c>
      <c r="K4228" s="7">
        <f ca="1">K4227*IFERROR(1+TradeDash[[#This Row],[Port Return]],1)</f>
        <v>6460916.6868267423</v>
      </c>
      <c r="L4228" s="7">
        <f ca="1">IF(ISNUMBER(TradeDash[[#This Row],[Port Return]]),L4227*(1+TradeDash[[#This Row],[Returns]]),L4227)</f>
        <v>5142639.1096979547</v>
      </c>
    </row>
    <row r="4229" spans="1:12" x14ac:dyDescent="0.35">
      <c r="A4229" s="1">
        <v>42709</v>
      </c>
      <c r="B4229" s="16">
        <f>YEAR(TradeDash[[#This Row],[Date]])</f>
        <v>2016</v>
      </c>
      <c r="C4229">
        <v>8128.75</v>
      </c>
      <c r="D4229" s="3">
        <f>IFERROR(TradeDash[[#This Row],[Nifty]]/C4228-1,"")</f>
        <v>5.1874659939654677E-3</v>
      </c>
      <c r="E4229">
        <f ca="1">IFERROR(AVERAGE(OFFSET(TradeDash[[#This Row],[Returns]],0,0,-n_days))/STDEV(OFFSET(TradeDash[[#This Row],[Returns]],0,0,-n_days)),"")</f>
        <v>-0.14774494210534611</v>
      </c>
      <c r="F4229">
        <f ca="1">IFERROR(AVERAGE(OFFSET(TradeDash[[#This Row],[Returns]],0,0,-n_days*2))/STDEV(OFFSET(TradeDash[[#This Row],[Returns]],0,0,-n_days*2)),"")</f>
        <v>-0.19075987901447183</v>
      </c>
      <c r="G4229">
        <f ca="1">IF(ISNUMBER(TradeDash[[#This Row],[2n day Sharpe]]),AVERAGE(TradeDash[[#This Row],[n day Sharpe]:[2n day Sharpe]]),"")</f>
        <v>-0.16925241055990897</v>
      </c>
      <c r="H4229">
        <f ca="1">IF(ISNUMBER(TradeDash[[#This Row],[Sharpe Average]]),IF(TradeDash[[#This Row],[Sharpe Average]]&gt;$G$1,1,0),"")</f>
        <v>0</v>
      </c>
      <c r="I4229" s="2">
        <f ca="1">IF(ISNUMBER(TradeDash[[#This Row],[Signal]]),MAX(IF(AND(TradeDash[[#This Row],[Signal]]=1,I4228&lt;1),I4228+$E$1,IF(AND(TradeDash[[#This Row],[Signal]]=0,I4228&gt;0),I4228-$E$1,IF(AND(TradeDash[[#This Row],[Signal]]=1,I4228=1),I4228,IF(AND(TradeDash[[#This Row],[Signal]]=0,I4228=0),I4228,0)))),0),"")</f>
        <v>0</v>
      </c>
      <c r="J4229" s="3">
        <f ca="1">IF(ISNUMBER(TradeDash[[#This Row],[Position]]),TradeDash[[#This Row],[Position]]*D4230,"")</f>
        <v>0</v>
      </c>
      <c r="K4229" s="7">
        <f ca="1">K4228*IFERROR(1+TradeDash[[#This Row],[Port Return]],1)</f>
        <v>6460916.6868267423</v>
      </c>
      <c r="L4229" s="7">
        <f ca="1">IF(ISNUMBER(TradeDash[[#This Row],[Port Return]]),L4228*(1+TradeDash[[#This Row],[Returns]]),L4228)</f>
        <v>5169316.3751987498</v>
      </c>
    </row>
    <row r="4230" spans="1:12" x14ac:dyDescent="0.35">
      <c r="A4230" s="1">
        <v>42710</v>
      </c>
      <c r="B4230" s="16">
        <f>YEAR(TradeDash[[#This Row],[Date]])</f>
        <v>2016</v>
      </c>
      <c r="C4230">
        <v>8143.15</v>
      </c>
      <c r="D4230" s="3">
        <f>IFERROR(TradeDash[[#This Row],[Nifty]]/C4229-1,"")</f>
        <v>1.7714900815009038E-3</v>
      </c>
      <c r="E4230">
        <f ca="1">IFERROR(AVERAGE(OFFSET(TradeDash[[#This Row],[Returns]],0,0,-n_days))/STDEV(OFFSET(TradeDash[[#This Row],[Returns]],0,0,-n_days)),"")</f>
        <v>-0.17407029617748612</v>
      </c>
      <c r="F4230">
        <f ca="1">IFERROR(AVERAGE(OFFSET(TradeDash[[#This Row],[Returns]],0,0,-n_days*2))/STDEV(OFFSET(TradeDash[[#This Row],[Returns]],0,0,-n_days*2)),"")</f>
        <v>-0.17849244014742255</v>
      </c>
      <c r="G4230">
        <f ca="1">IF(ISNUMBER(TradeDash[[#This Row],[2n day Sharpe]]),AVERAGE(TradeDash[[#This Row],[n day Sharpe]:[2n day Sharpe]]),"")</f>
        <v>-0.17628136816245432</v>
      </c>
      <c r="H4230">
        <f ca="1">IF(ISNUMBER(TradeDash[[#This Row],[Sharpe Average]]),IF(TradeDash[[#This Row],[Sharpe Average]]&gt;$G$1,1,0),"")</f>
        <v>0</v>
      </c>
      <c r="I4230" s="2">
        <f ca="1">IF(ISNUMBER(TradeDash[[#This Row],[Signal]]),MAX(IF(AND(TradeDash[[#This Row],[Signal]]=1,I4229&lt;1),I4229+$E$1,IF(AND(TradeDash[[#This Row],[Signal]]=0,I4229&gt;0),I4229-$E$1,IF(AND(TradeDash[[#This Row],[Signal]]=1,I4229=1),I4229,IF(AND(TradeDash[[#This Row],[Signal]]=0,I4229=0),I4229,0)))),0),"")</f>
        <v>0</v>
      </c>
      <c r="J4230" s="3">
        <f ca="1">IF(ISNUMBER(TradeDash[[#This Row],[Position]]),TradeDash[[#This Row],[Position]]*D4231,"")</f>
        <v>0</v>
      </c>
      <c r="K4230" s="7">
        <f ca="1">K4229*IFERROR(1+TradeDash[[#This Row],[Port Return]],1)</f>
        <v>6460916.6868267423</v>
      </c>
      <c r="L4230" s="7">
        <f ca="1">IF(ISNUMBER(TradeDash[[#This Row],[Port Return]]),L4229*(1+TradeDash[[#This Row],[Returns]]),L4229)</f>
        <v>5178473.7678855546</v>
      </c>
    </row>
    <row r="4231" spans="1:12" x14ac:dyDescent="0.35">
      <c r="A4231" s="1">
        <v>42711</v>
      </c>
      <c r="B4231" s="16">
        <f>YEAR(TradeDash[[#This Row],[Date]])</f>
        <v>2016</v>
      </c>
      <c r="C4231">
        <v>8102.05</v>
      </c>
      <c r="D4231" s="3">
        <f>IFERROR(TradeDash[[#This Row],[Nifty]]/C4230-1,"")</f>
        <v>-5.0471868994184099E-3</v>
      </c>
      <c r="E4231">
        <f ca="1">IFERROR(AVERAGE(OFFSET(TradeDash[[#This Row],[Returns]],0,0,-n_days))/STDEV(OFFSET(TradeDash[[#This Row],[Returns]],0,0,-n_days)),"")</f>
        <v>-0.22078533453989646</v>
      </c>
      <c r="F4231">
        <f ca="1">IFERROR(AVERAGE(OFFSET(TradeDash[[#This Row],[Returns]],0,0,-n_days*2))/STDEV(OFFSET(TradeDash[[#This Row],[Returns]],0,0,-n_days*2)),"")</f>
        <v>-0.18120944640567824</v>
      </c>
      <c r="G4231">
        <f ca="1">IF(ISNUMBER(TradeDash[[#This Row],[2n day Sharpe]]),AVERAGE(TradeDash[[#This Row],[n day Sharpe]:[2n day Sharpe]]),"")</f>
        <v>-0.20099739047278736</v>
      </c>
      <c r="H4231">
        <f ca="1">IF(ISNUMBER(TradeDash[[#This Row],[Sharpe Average]]),IF(TradeDash[[#This Row],[Sharpe Average]]&gt;$G$1,1,0),"")</f>
        <v>0</v>
      </c>
      <c r="I4231" s="2">
        <f ca="1">IF(ISNUMBER(TradeDash[[#This Row],[Signal]]),MAX(IF(AND(TradeDash[[#This Row],[Signal]]=1,I4230&lt;1),I4230+$E$1,IF(AND(TradeDash[[#This Row],[Signal]]=0,I4230&gt;0),I4230-$E$1,IF(AND(TradeDash[[#This Row],[Signal]]=1,I4230=1),I4230,IF(AND(TradeDash[[#This Row],[Signal]]=0,I4230=0),I4230,0)))),0),"")</f>
        <v>0</v>
      </c>
      <c r="J4231" s="3">
        <f ca="1">IF(ISNUMBER(TradeDash[[#This Row],[Position]]),TradeDash[[#This Row],[Position]]*D4232,"")</f>
        <v>0</v>
      </c>
      <c r="K4231" s="7">
        <f ca="1">K4230*IFERROR(1+TradeDash[[#This Row],[Port Return]],1)</f>
        <v>6460916.6868267423</v>
      </c>
      <c r="L4231" s="7">
        <f ca="1">IF(ISNUMBER(TradeDash[[#This Row],[Port Return]]),L4230*(1+TradeDash[[#This Row],[Returns]]),L4230)</f>
        <v>5152337.042925301</v>
      </c>
    </row>
    <row r="4232" spans="1:12" x14ac:dyDescent="0.35">
      <c r="A4232" s="1">
        <v>42712</v>
      </c>
      <c r="B4232" s="16">
        <f>YEAR(TradeDash[[#This Row],[Date]])</f>
        <v>2016</v>
      </c>
      <c r="C4232">
        <v>8246.85</v>
      </c>
      <c r="D4232" s="3">
        <f>IFERROR(TradeDash[[#This Row],[Nifty]]/C4231-1,"")</f>
        <v>1.7872020044309878E-2</v>
      </c>
      <c r="E4232">
        <f ca="1">IFERROR(AVERAGE(OFFSET(TradeDash[[#This Row],[Returns]],0,0,-n_days))/STDEV(OFFSET(TradeDash[[#This Row],[Returns]],0,0,-n_days)),"")</f>
        <v>-8.4518307109863272E-2</v>
      </c>
      <c r="F4232">
        <f ca="1">IFERROR(AVERAGE(OFFSET(TradeDash[[#This Row],[Returns]],0,0,-n_days*2))/STDEV(OFFSET(TradeDash[[#This Row],[Returns]],0,0,-n_days*2)),"")</f>
        <v>-0.12541434317472214</v>
      </c>
      <c r="G4232">
        <f ca="1">IF(ISNUMBER(TradeDash[[#This Row],[2n day Sharpe]]),AVERAGE(TradeDash[[#This Row],[n day Sharpe]:[2n day Sharpe]]),"")</f>
        <v>-0.1049663251422927</v>
      </c>
      <c r="H4232">
        <f ca="1">IF(ISNUMBER(TradeDash[[#This Row],[Sharpe Average]]),IF(TradeDash[[#This Row],[Sharpe Average]]&gt;$G$1,1,0),"")</f>
        <v>0</v>
      </c>
      <c r="I4232" s="2">
        <f ca="1">IF(ISNUMBER(TradeDash[[#This Row],[Signal]]),MAX(IF(AND(TradeDash[[#This Row],[Signal]]=1,I4231&lt;1),I4231+$E$1,IF(AND(TradeDash[[#This Row],[Signal]]=0,I4231&gt;0),I4231-$E$1,IF(AND(TradeDash[[#This Row],[Signal]]=1,I4231=1),I4231,IF(AND(TradeDash[[#This Row],[Signal]]=0,I4231=0),I4231,0)))),0),"")</f>
        <v>0</v>
      </c>
      <c r="J4232" s="3">
        <f ca="1">IF(ISNUMBER(TradeDash[[#This Row],[Position]]),TradeDash[[#This Row],[Position]]*D4233,"")</f>
        <v>0</v>
      </c>
      <c r="K4232" s="7">
        <f ca="1">K4231*IFERROR(1+TradeDash[[#This Row],[Port Return]],1)</f>
        <v>6460916.6868267423</v>
      </c>
      <c r="L4232" s="7">
        <f ca="1">IF(ISNUMBER(TradeDash[[#This Row],[Port Return]]),L4231*(1+TradeDash[[#This Row],[Returns]]),L4231)</f>
        <v>5244419.713831502</v>
      </c>
    </row>
    <row r="4233" spans="1:12" x14ac:dyDescent="0.35">
      <c r="A4233" s="1">
        <v>42713</v>
      </c>
      <c r="B4233" s="16">
        <f>YEAR(TradeDash[[#This Row],[Date]])</f>
        <v>2016</v>
      </c>
      <c r="C4233">
        <v>8261.75</v>
      </c>
      <c r="D4233" s="3">
        <f>IFERROR(TradeDash[[#This Row],[Nifty]]/C4232-1,"")</f>
        <v>1.8067504562346848E-3</v>
      </c>
      <c r="E4233">
        <f ca="1">IFERROR(AVERAGE(OFFSET(TradeDash[[#This Row],[Returns]],0,0,-n_days))/STDEV(OFFSET(TradeDash[[#This Row],[Returns]],0,0,-n_days)),"")</f>
        <v>-0.12564302679122802</v>
      </c>
      <c r="F4233">
        <f ca="1">IFERROR(AVERAGE(OFFSET(TradeDash[[#This Row],[Returns]],0,0,-n_days*2))/STDEV(OFFSET(TradeDash[[#This Row],[Returns]],0,0,-n_days*2)),"")</f>
        <v>-0.12409684863903751</v>
      </c>
      <c r="G4233">
        <f ca="1">IF(ISNUMBER(TradeDash[[#This Row],[2n day Sharpe]]),AVERAGE(TradeDash[[#This Row],[n day Sharpe]:[2n day Sharpe]]),"")</f>
        <v>-0.12486993771513277</v>
      </c>
      <c r="H4233">
        <f ca="1">IF(ISNUMBER(TradeDash[[#This Row],[Sharpe Average]]),IF(TradeDash[[#This Row],[Sharpe Average]]&gt;$G$1,1,0),"")</f>
        <v>0</v>
      </c>
      <c r="I4233" s="2">
        <f ca="1">IF(ISNUMBER(TradeDash[[#This Row],[Signal]]),MAX(IF(AND(TradeDash[[#This Row],[Signal]]=1,I4232&lt;1),I4232+$E$1,IF(AND(TradeDash[[#This Row],[Signal]]=0,I4232&gt;0),I4232-$E$1,IF(AND(TradeDash[[#This Row],[Signal]]=1,I4232=1),I4232,IF(AND(TradeDash[[#This Row],[Signal]]=0,I4232=0),I4232,0)))),0),"")</f>
        <v>0</v>
      </c>
      <c r="J4233" s="3">
        <f ca="1">IF(ISNUMBER(TradeDash[[#This Row],[Position]]),TradeDash[[#This Row],[Position]]*D4234,"")</f>
        <v>0</v>
      </c>
      <c r="K4233" s="7">
        <f ca="1">K4232*IFERROR(1+TradeDash[[#This Row],[Port Return]],1)</f>
        <v>6460916.6868267423</v>
      </c>
      <c r="L4233" s="7">
        <f ca="1">IF(ISNUMBER(TradeDash[[#This Row],[Port Return]]),L4232*(1+TradeDash[[#This Row],[Returns]]),L4232)</f>
        <v>5253895.0715421531</v>
      </c>
    </row>
    <row r="4234" spans="1:12" x14ac:dyDescent="0.35">
      <c r="A4234" s="1">
        <v>42716</v>
      </c>
      <c r="B4234" s="16">
        <f>YEAR(TradeDash[[#This Row],[Date]])</f>
        <v>2016</v>
      </c>
      <c r="C4234">
        <v>8170.8</v>
      </c>
      <c r="D4234" s="3">
        <f>IFERROR(TradeDash[[#This Row],[Nifty]]/C4233-1,"")</f>
        <v>-1.1008563560988893E-2</v>
      </c>
      <c r="E4234">
        <f ca="1">IFERROR(AVERAGE(OFFSET(TradeDash[[#This Row],[Returns]],0,0,-n_days))/STDEV(OFFSET(TradeDash[[#This Row],[Returns]],0,0,-n_days)),"")</f>
        <v>-6.6528933651985173E-2</v>
      </c>
      <c r="F4234">
        <f ca="1">IFERROR(AVERAGE(OFFSET(TradeDash[[#This Row],[Returns]],0,0,-n_days*2))/STDEV(OFFSET(TradeDash[[#This Row],[Returns]],0,0,-n_days*2)),"")</f>
        <v>-0.11451637810158131</v>
      </c>
      <c r="G4234">
        <f ca="1">IF(ISNUMBER(TradeDash[[#This Row],[2n day Sharpe]]),AVERAGE(TradeDash[[#This Row],[n day Sharpe]:[2n day Sharpe]]),"")</f>
        <v>-9.0522655876783237E-2</v>
      </c>
      <c r="H4234">
        <f ca="1">IF(ISNUMBER(TradeDash[[#This Row],[Sharpe Average]]),IF(TradeDash[[#This Row],[Sharpe Average]]&gt;$G$1,1,0),"")</f>
        <v>0</v>
      </c>
      <c r="I4234" s="2">
        <f ca="1">IF(ISNUMBER(TradeDash[[#This Row],[Signal]]),MAX(IF(AND(TradeDash[[#This Row],[Signal]]=1,I4233&lt;1),I4233+$E$1,IF(AND(TradeDash[[#This Row],[Signal]]=0,I4233&gt;0),I4233-$E$1,IF(AND(TradeDash[[#This Row],[Signal]]=1,I4233=1),I4233,IF(AND(TradeDash[[#This Row],[Signal]]=0,I4233=0),I4233,0)))),0),"")</f>
        <v>0</v>
      </c>
      <c r="J4234" s="3">
        <f ca="1">IF(ISNUMBER(TradeDash[[#This Row],[Position]]),TradeDash[[#This Row],[Position]]*D4235,"")</f>
        <v>0</v>
      </c>
      <c r="K4234" s="7">
        <f ca="1">K4233*IFERROR(1+TradeDash[[#This Row],[Port Return]],1)</f>
        <v>6460916.6868267423</v>
      </c>
      <c r="L4234" s="7">
        <f ca="1">IF(ISNUMBER(TradeDash[[#This Row],[Port Return]]),L4233*(1+TradeDash[[#This Row],[Returns]]),L4233)</f>
        <v>5196057.2337043155</v>
      </c>
    </row>
    <row r="4235" spans="1:12" x14ac:dyDescent="0.35">
      <c r="A4235" s="1">
        <v>42717</v>
      </c>
      <c r="B4235" s="16">
        <f>YEAR(TradeDash[[#This Row],[Date]])</f>
        <v>2016</v>
      </c>
      <c r="C4235">
        <v>8221.7999999999993</v>
      </c>
      <c r="D4235" s="3">
        <f>IFERROR(TradeDash[[#This Row],[Nifty]]/C4234-1,"")</f>
        <v>6.2417388750182212E-3</v>
      </c>
      <c r="E4235">
        <f ca="1">IFERROR(AVERAGE(OFFSET(TradeDash[[#This Row],[Returns]],0,0,-n_days))/STDEV(OFFSET(TradeDash[[#This Row],[Returns]],0,0,-n_days)),"")</f>
        <v>7.8366592835425769E-2</v>
      </c>
      <c r="F4235">
        <f ca="1">IFERROR(AVERAGE(OFFSET(TradeDash[[#This Row],[Returns]],0,0,-n_days*2))/STDEV(OFFSET(TradeDash[[#This Row],[Returns]],0,0,-n_days*2)),"")</f>
        <v>-0.10129668431835415</v>
      </c>
      <c r="G4235">
        <f ca="1">IF(ISNUMBER(TradeDash[[#This Row],[2n day Sharpe]]),AVERAGE(TradeDash[[#This Row],[n day Sharpe]:[2n day Sharpe]]),"")</f>
        <v>-1.1465045741464189E-2</v>
      </c>
      <c r="H4235">
        <f ca="1">IF(ISNUMBER(TradeDash[[#This Row],[Sharpe Average]]),IF(TradeDash[[#This Row],[Sharpe Average]]&gt;$G$1,1,0),"")</f>
        <v>0</v>
      </c>
      <c r="I4235" s="2">
        <f ca="1">IF(ISNUMBER(TradeDash[[#This Row],[Signal]]),MAX(IF(AND(TradeDash[[#This Row],[Signal]]=1,I4234&lt;1),I4234+$E$1,IF(AND(TradeDash[[#This Row],[Signal]]=0,I4234&gt;0),I4234-$E$1,IF(AND(TradeDash[[#This Row],[Signal]]=1,I4234=1),I4234,IF(AND(TradeDash[[#This Row],[Signal]]=0,I4234=0),I4234,0)))),0),"")</f>
        <v>0</v>
      </c>
      <c r="J4235" s="3">
        <f ca="1">IF(ISNUMBER(TradeDash[[#This Row],[Position]]),TradeDash[[#This Row],[Position]]*D4236,"")</f>
        <v>0</v>
      </c>
      <c r="K4235" s="7">
        <f ca="1">K4234*IFERROR(1+TradeDash[[#This Row],[Port Return]],1)</f>
        <v>6460916.6868267423</v>
      </c>
      <c r="L4235" s="7">
        <f ca="1">IF(ISNUMBER(TradeDash[[#This Row],[Port Return]]),L4234*(1+TradeDash[[#This Row],[Returns]]),L4234)</f>
        <v>5228489.6661367472</v>
      </c>
    </row>
    <row r="4236" spans="1:12" x14ac:dyDescent="0.35">
      <c r="A4236" s="1">
        <v>42718</v>
      </c>
      <c r="B4236" s="16">
        <f>YEAR(TradeDash[[#This Row],[Date]])</f>
        <v>2016</v>
      </c>
      <c r="C4236">
        <v>8182.45</v>
      </c>
      <c r="D4236" s="3">
        <f>IFERROR(TradeDash[[#This Row],[Nifty]]/C4235-1,"")</f>
        <v>-4.7860565812838374E-3</v>
      </c>
      <c r="E4236">
        <f ca="1">IFERROR(AVERAGE(OFFSET(TradeDash[[#This Row],[Returns]],0,0,-n_days))/STDEV(OFFSET(TradeDash[[#This Row],[Returns]],0,0,-n_days)),"")</f>
        <v>5.0393294842391842E-2</v>
      </c>
      <c r="F4236">
        <f ca="1">IFERROR(AVERAGE(OFFSET(TradeDash[[#This Row],[Returns]],0,0,-n_days*2))/STDEV(OFFSET(TradeDash[[#This Row],[Returns]],0,0,-n_days*2)),"")</f>
        <v>-9.5298748341279646E-2</v>
      </c>
      <c r="G4236">
        <f ca="1">IF(ISNUMBER(TradeDash[[#This Row],[2n day Sharpe]]),AVERAGE(TradeDash[[#This Row],[n day Sharpe]:[2n day Sharpe]]),"")</f>
        <v>-2.2452726749443902E-2</v>
      </c>
      <c r="H4236">
        <f ca="1">IF(ISNUMBER(TradeDash[[#This Row],[Sharpe Average]]),IF(TradeDash[[#This Row],[Sharpe Average]]&gt;$G$1,1,0),"")</f>
        <v>0</v>
      </c>
      <c r="I4236" s="2">
        <f ca="1">IF(ISNUMBER(TradeDash[[#This Row],[Signal]]),MAX(IF(AND(TradeDash[[#This Row],[Signal]]=1,I4235&lt;1),I4235+$E$1,IF(AND(TradeDash[[#This Row],[Signal]]=0,I4235&gt;0),I4235-$E$1,IF(AND(TradeDash[[#This Row],[Signal]]=1,I4235=1),I4235,IF(AND(TradeDash[[#This Row],[Signal]]=0,I4235=0),I4235,0)))),0),"")</f>
        <v>0</v>
      </c>
      <c r="J4236" s="3">
        <f ca="1">IF(ISNUMBER(TradeDash[[#This Row],[Position]]),TradeDash[[#This Row],[Position]]*D4237,"")</f>
        <v>0</v>
      </c>
      <c r="K4236" s="7">
        <f ca="1">K4235*IFERROR(1+TradeDash[[#This Row],[Port Return]],1)</f>
        <v>6460916.6868267423</v>
      </c>
      <c r="L4236" s="7">
        <f ca="1">IF(ISNUMBER(TradeDash[[#This Row],[Port Return]]),L4235*(1+TradeDash[[#This Row],[Returns]]),L4235)</f>
        <v>5203465.8187599592</v>
      </c>
    </row>
    <row r="4237" spans="1:12" x14ac:dyDescent="0.35">
      <c r="A4237" s="1">
        <v>42719</v>
      </c>
      <c r="B4237" s="16">
        <f>YEAR(TradeDash[[#This Row],[Date]])</f>
        <v>2016</v>
      </c>
      <c r="C4237">
        <v>8153.6</v>
      </c>
      <c r="D4237" s="3">
        <f>IFERROR(TradeDash[[#This Row],[Nifty]]/C4236-1,"")</f>
        <v>-3.5258388380007277E-3</v>
      </c>
      <c r="E4237">
        <f ca="1">IFERROR(AVERAGE(OFFSET(TradeDash[[#This Row],[Returns]],0,0,-n_days))/STDEV(OFFSET(TradeDash[[#This Row],[Returns]],0,0,-n_days)),"")</f>
        <v>5.2425720663858311E-2</v>
      </c>
      <c r="F4237">
        <f ca="1">IFERROR(AVERAGE(OFFSET(TradeDash[[#This Row],[Returns]],0,0,-n_days*2))/STDEV(OFFSET(TradeDash[[#This Row],[Returns]],0,0,-n_days*2)),"")</f>
        <v>-0.15765110989618272</v>
      </c>
      <c r="G4237">
        <f ca="1">IF(ISNUMBER(TradeDash[[#This Row],[2n day Sharpe]]),AVERAGE(TradeDash[[#This Row],[n day Sharpe]:[2n day Sharpe]]),"")</f>
        <v>-5.2612694616162206E-2</v>
      </c>
      <c r="H4237">
        <f ca="1">IF(ISNUMBER(TradeDash[[#This Row],[Sharpe Average]]),IF(TradeDash[[#This Row],[Sharpe Average]]&gt;$G$1,1,0),"")</f>
        <v>0</v>
      </c>
      <c r="I4237" s="2">
        <f ca="1">IF(ISNUMBER(TradeDash[[#This Row],[Signal]]),MAX(IF(AND(TradeDash[[#This Row],[Signal]]=1,I4236&lt;1),I4236+$E$1,IF(AND(TradeDash[[#This Row],[Signal]]=0,I4236&gt;0),I4236-$E$1,IF(AND(TradeDash[[#This Row],[Signal]]=1,I4236=1),I4236,IF(AND(TradeDash[[#This Row],[Signal]]=0,I4236=0),I4236,0)))),0),"")</f>
        <v>0</v>
      </c>
      <c r="J4237" s="3">
        <f ca="1">IF(ISNUMBER(TradeDash[[#This Row],[Position]]),TradeDash[[#This Row],[Position]]*D4238,"")</f>
        <v>0</v>
      </c>
      <c r="K4237" s="7">
        <f ca="1">K4236*IFERROR(1+TradeDash[[#This Row],[Port Return]],1)</f>
        <v>6460916.6868267423</v>
      </c>
      <c r="L4237" s="7">
        <f ca="1">IF(ISNUMBER(TradeDash[[#This Row],[Port Return]]),L4236*(1+TradeDash[[#This Row],[Returns]]),L4236)</f>
        <v>5185119.2368839663</v>
      </c>
    </row>
    <row r="4238" spans="1:12" x14ac:dyDescent="0.35">
      <c r="A4238" s="1">
        <v>42720</v>
      </c>
      <c r="B4238" s="16">
        <f>YEAR(TradeDash[[#This Row],[Date]])</f>
        <v>2016</v>
      </c>
      <c r="C4238">
        <v>8139.45</v>
      </c>
      <c r="D4238" s="3">
        <f>IFERROR(TradeDash[[#This Row],[Nifty]]/C4237-1,"")</f>
        <v>-1.7354297488226811E-3</v>
      </c>
      <c r="E4238">
        <f ca="1">IFERROR(AVERAGE(OFFSET(TradeDash[[#This Row],[Returns]],0,0,-n_days))/STDEV(OFFSET(TradeDash[[#This Row],[Returns]],0,0,-n_days)),"")</f>
        <v>4.7036530495523726E-2</v>
      </c>
      <c r="F4238">
        <f ca="1">IFERROR(AVERAGE(OFFSET(TradeDash[[#This Row],[Returns]],0,0,-n_days*2))/STDEV(OFFSET(TradeDash[[#This Row],[Returns]],0,0,-n_days*2)),"")</f>
        <v>-0.15653584755036873</v>
      </c>
      <c r="G4238">
        <f ca="1">IF(ISNUMBER(TradeDash[[#This Row],[2n day Sharpe]]),AVERAGE(TradeDash[[#This Row],[n day Sharpe]:[2n day Sharpe]]),"")</f>
        <v>-5.4749658527422501E-2</v>
      </c>
      <c r="H4238">
        <f ca="1">IF(ISNUMBER(TradeDash[[#This Row],[Sharpe Average]]),IF(TradeDash[[#This Row],[Sharpe Average]]&gt;$G$1,1,0),"")</f>
        <v>0</v>
      </c>
      <c r="I4238" s="2">
        <f ca="1">IF(ISNUMBER(TradeDash[[#This Row],[Signal]]),MAX(IF(AND(TradeDash[[#This Row],[Signal]]=1,I4237&lt;1),I4237+$E$1,IF(AND(TradeDash[[#This Row],[Signal]]=0,I4237&gt;0),I4237-$E$1,IF(AND(TradeDash[[#This Row],[Signal]]=1,I4237=1),I4237,IF(AND(TradeDash[[#This Row],[Signal]]=0,I4237=0),I4237,0)))),0),"")</f>
        <v>0</v>
      </c>
      <c r="J4238" s="3">
        <f ca="1">IF(ISNUMBER(TradeDash[[#This Row],[Position]]),TradeDash[[#This Row],[Position]]*D4239,"")</f>
        <v>0</v>
      </c>
      <c r="K4238" s="7">
        <f ca="1">K4237*IFERROR(1+TradeDash[[#This Row],[Port Return]],1)</f>
        <v>6460916.6868267423</v>
      </c>
      <c r="L4238" s="7">
        <f ca="1">IF(ISNUMBER(TradeDash[[#This Row],[Port Return]]),L4237*(1+TradeDash[[#This Row],[Returns]]),L4237)</f>
        <v>5176120.8267090851</v>
      </c>
    </row>
    <row r="4239" spans="1:12" x14ac:dyDescent="0.35">
      <c r="A4239" s="1">
        <v>42723</v>
      </c>
      <c r="B4239" s="16">
        <f>YEAR(TradeDash[[#This Row],[Date]])</f>
        <v>2016</v>
      </c>
      <c r="C4239">
        <v>8104.35</v>
      </c>
      <c r="D4239" s="3">
        <f>IFERROR(TradeDash[[#This Row],[Nifty]]/C4238-1,"")</f>
        <v>-4.3123306857342225E-3</v>
      </c>
      <c r="E4239">
        <f ca="1">IFERROR(AVERAGE(OFFSET(TradeDash[[#This Row],[Returns]],0,0,-n_days))/STDEV(OFFSET(TradeDash[[#This Row],[Returns]],0,0,-n_days)),"")</f>
        <v>0.13231868863340718</v>
      </c>
      <c r="F4239">
        <f ca="1">IFERROR(AVERAGE(OFFSET(TradeDash[[#This Row],[Returns]],0,0,-n_days*2))/STDEV(OFFSET(TradeDash[[#This Row],[Returns]],0,0,-n_days*2)),"")</f>
        <v>-0.18072098923487079</v>
      </c>
      <c r="G4239">
        <f ca="1">IF(ISNUMBER(TradeDash[[#This Row],[2n day Sharpe]]),AVERAGE(TradeDash[[#This Row],[n day Sharpe]:[2n day Sharpe]]),"")</f>
        <v>-2.4201150300731805E-2</v>
      </c>
      <c r="H4239">
        <f ca="1">IF(ISNUMBER(TradeDash[[#This Row],[Sharpe Average]]),IF(TradeDash[[#This Row],[Sharpe Average]]&gt;$G$1,1,0),"")</f>
        <v>0</v>
      </c>
      <c r="I4239" s="2">
        <f ca="1">IF(ISNUMBER(TradeDash[[#This Row],[Signal]]),MAX(IF(AND(TradeDash[[#This Row],[Signal]]=1,I4238&lt;1),I4238+$E$1,IF(AND(TradeDash[[#This Row],[Signal]]=0,I4238&gt;0),I4238-$E$1,IF(AND(TradeDash[[#This Row],[Signal]]=1,I4238=1),I4238,IF(AND(TradeDash[[#This Row],[Signal]]=0,I4238=0),I4238,0)))),0),"")</f>
        <v>0</v>
      </c>
      <c r="J4239" s="3">
        <f ca="1">IF(ISNUMBER(TradeDash[[#This Row],[Position]]),TradeDash[[#This Row],[Position]]*D4240,"")</f>
        <v>0</v>
      </c>
      <c r="K4239" s="7">
        <f ca="1">K4238*IFERROR(1+TradeDash[[#This Row],[Port Return]],1)</f>
        <v>6460916.6868267423</v>
      </c>
      <c r="L4239" s="7">
        <f ca="1">IF(ISNUMBER(TradeDash[[#This Row],[Port Return]]),L4238*(1+TradeDash[[#This Row],[Returns]]),L4238)</f>
        <v>5153799.6820349991</v>
      </c>
    </row>
    <row r="4240" spans="1:12" x14ac:dyDescent="0.35">
      <c r="A4240" s="1">
        <v>42724</v>
      </c>
      <c r="B4240" s="16">
        <f>YEAR(TradeDash[[#This Row],[Date]])</f>
        <v>2016</v>
      </c>
      <c r="C4240">
        <v>8082.4</v>
      </c>
      <c r="D4240" s="3">
        <f>IFERROR(TradeDash[[#This Row],[Nifty]]/C4239-1,"")</f>
        <v>-2.7084220202731046E-3</v>
      </c>
      <c r="E4240">
        <f ca="1">IFERROR(AVERAGE(OFFSET(TradeDash[[#This Row],[Returns]],0,0,-n_days))/STDEV(OFFSET(TradeDash[[#This Row],[Returns]],0,0,-n_days)),"")</f>
        <v>6.3643918336318356E-2</v>
      </c>
      <c r="F4240">
        <f ca="1">IFERROR(AVERAGE(OFFSET(TradeDash[[#This Row],[Returns]],0,0,-n_days*2))/STDEV(OFFSET(TradeDash[[#This Row],[Returns]],0,0,-n_days*2)),"")</f>
        <v>-0.18590564492633721</v>
      </c>
      <c r="G4240">
        <f ca="1">IF(ISNUMBER(TradeDash[[#This Row],[2n day Sharpe]]),AVERAGE(TradeDash[[#This Row],[n day Sharpe]:[2n day Sharpe]]),"")</f>
        <v>-6.1130863295009427E-2</v>
      </c>
      <c r="H4240">
        <f ca="1">IF(ISNUMBER(TradeDash[[#This Row],[Sharpe Average]]),IF(TradeDash[[#This Row],[Sharpe Average]]&gt;$G$1,1,0),"")</f>
        <v>0</v>
      </c>
      <c r="I4240" s="2">
        <f ca="1">IF(ISNUMBER(TradeDash[[#This Row],[Signal]]),MAX(IF(AND(TradeDash[[#This Row],[Signal]]=1,I4239&lt;1),I4239+$E$1,IF(AND(TradeDash[[#This Row],[Signal]]=0,I4239&gt;0),I4239-$E$1,IF(AND(TradeDash[[#This Row],[Signal]]=1,I4239=1),I4239,IF(AND(TradeDash[[#This Row],[Signal]]=0,I4239=0),I4239,0)))),0),"")</f>
        <v>0</v>
      </c>
      <c r="J4240" s="3">
        <f ca="1">IF(ISNUMBER(TradeDash[[#This Row],[Position]]),TradeDash[[#This Row],[Position]]*D4241,"")</f>
        <v>0</v>
      </c>
      <c r="K4240" s="7">
        <f ca="1">K4239*IFERROR(1+TradeDash[[#This Row],[Port Return]],1)</f>
        <v>6460916.6868267423</v>
      </c>
      <c r="L4240" s="7">
        <f ca="1">IF(ISNUMBER(TradeDash[[#This Row],[Port Return]]),L4239*(1+TradeDash[[#This Row],[Returns]]),L4239)</f>
        <v>5139841.0174880987</v>
      </c>
    </row>
    <row r="4241" spans="1:12" x14ac:dyDescent="0.35">
      <c r="A4241" s="1">
        <v>42725</v>
      </c>
      <c r="B4241" s="16">
        <f>YEAR(TradeDash[[#This Row],[Date]])</f>
        <v>2016</v>
      </c>
      <c r="C4241">
        <v>8061.3</v>
      </c>
      <c r="D4241" s="3">
        <f>IFERROR(TradeDash[[#This Row],[Nifty]]/C4240-1,"")</f>
        <v>-2.6106107096901532E-3</v>
      </c>
      <c r="E4241">
        <f ca="1">IFERROR(AVERAGE(OFFSET(TradeDash[[#This Row],[Returns]],0,0,-n_days))/STDEV(OFFSET(TradeDash[[#This Row],[Returns]],0,0,-n_days)),"")</f>
        <v>2.481951548718709E-2</v>
      </c>
      <c r="F4241">
        <f ca="1">IFERROR(AVERAGE(OFFSET(TradeDash[[#This Row],[Returns]],0,0,-n_days*2))/STDEV(OFFSET(TradeDash[[#This Row],[Returns]],0,0,-n_days*2)),"")</f>
        <v>-0.19788905781685659</v>
      </c>
      <c r="G4241">
        <f ca="1">IF(ISNUMBER(TradeDash[[#This Row],[2n day Sharpe]]),AVERAGE(TradeDash[[#This Row],[n day Sharpe]:[2n day Sharpe]]),"")</f>
        <v>-8.6534771164834753E-2</v>
      </c>
      <c r="H4241">
        <f ca="1">IF(ISNUMBER(TradeDash[[#This Row],[Sharpe Average]]),IF(TradeDash[[#This Row],[Sharpe Average]]&gt;$G$1,1,0),"")</f>
        <v>0</v>
      </c>
      <c r="I4241" s="2">
        <f ca="1">IF(ISNUMBER(TradeDash[[#This Row],[Signal]]),MAX(IF(AND(TradeDash[[#This Row],[Signal]]=1,I4240&lt;1),I4240+$E$1,IF(AND(TradeDash[[#This Row],[Signal]]=0,I4240&gt;0),I4240-$E$1,IF(AND(TradeDash[[#This Row],[Signal]]=1,I4240=1),I4240,IF(AND(TradeDash[[#This Row],[Signal]]=0,I4240=0),I4240,0)))),0),"")</f>
        <v>0</v>
      </c>
      <c r="J4241" s="3">
        <f ca="1">IF(ISNUMBER(TradeDash[[#This Row],[Position]]),TradeDash[[#This Row],[Position]]*D4242,"")</f>
        <v>0</v>
      </c>
      <c r="K4241" s="7">
        <f ca="1">K4240*IFERROR(1+TradeDash[[#This Row],[Port Return]],1)</f>
        <v>6460916.6868267423</v>
      </c>
      <c r="L4241" s="7">
        <f ca="1">IF(ISNUMBER(TradeDash[[#This Row],[Port Return]]),L4240*(1+TradeDash[[#This Row],[Returns]]),L4240)</f>
        <v>5126422.8934817398</v>
      </c>
    </row>
    <row r="4242" spans="1:12" x14ac:dyDescent="0.35">
      <c r="A4242" s="1">
        <v>42726</v>
      </c>
      <c r="B4242" s="16">
        <f>YEAR(TradeDash[[#This Row],[Date]])</f>
        <v>2016</v>
      </c>
      <c r="C4242">
        <v>7979.1</v>
      </c>
      <c r="D4242" s="3">
        <f>IFERROR(TradeDash[[#This Row],[Nifty]]/C4241-1,"")</f>
        <v>-1.0196866510364333E-2</v>
      </c>
      <c r="E4242">
        <f ca="1">IFERROR(AVERAGE(OFFSET(TradeDash[[#This Row],[Returns]],0,0,-n_days))/STDEV(OFFSET(TradeDash[[#This Row],[Returns]],0,0,-n_days)),"")</f>
        <v>1.4100743425768515E-2</v>
      </c>
      <c r="F4242">
        <f ca="1">IFERROR(AVERAGE(OFFSET(TradeDash[[#This Row],[Returns]],0,0,-n_days*2))/STDEV(OFFSET(TradeDash[[#This Row],[Returns]],0,0,-n_days*2)),"")</f>
        <v>-0.21726740085504759</v>
      </c>
      <c r="G4242">
        <f ca="1">IF(ISNUMBER(TradeDash[[#This Row],[2n day Sharpe]]),AVERAGE(TradeDash[[#This Row],[n day Sharpe]:[2n day Sharpe]]),"")</f>
        <v>-0.10158332871463954</v>
      </c>
      <c r="H4242">
        <f ca="1">IF(ISNUMBER(TradeDash[[#This Row],[Sharpe Average]]),IF(TradeDash[[#This Row],[Sharpe Average]]&gt;$G$1,1,0),"")</f>
        <v>0</v>
      </c>
      <c r="I4242" s="2">
        <f ca="1">IF(ISNUMBER(TradeDash[[#This Row],[Signal]]),MAX(IF(AND(TradeDash[[#This Row],[Signal]]=1,I4241&lt;1),I4241+$E$1,IF(AND(TradeDash[[#This Row],[Signal]]=0,I4241&gt;0),I4241-$E$1,IF(AND(TradeDash[[#This Row],[Signal]]=1,I4241=1),I4241,IF(AND(TradeDash[[#This Row],[Signal]]=0,I4241=0),I4241,0)))),0),"")</f>
        <v>0</v>
      </c>
      <c r="J4242" s="3">
        <f ca="1">IF(ISNUMBER(TradeDash[[#This Row],[Position]]),TradeDash[[#This Row],[Position]]*D4243,"")</f>
        <v>0</v>
      </c>
      <c r="K4242" s="7">
        <f ca="1">K4241*IFERROR(1+TradeDash[[#This Row],[Port Return]],1)</f>
        <v>6460916.6868267423</v>
      </c>
      <c r="L4242" s="7">
        <f ca="1">IF(ISNUMBER(TradeDash[[#This Row],[Port Return]]),L4241*(1+TradeDash[[#This Row],[Returns]]),L4241)</f>
        <v>5074149.4435612308</v>
      </c>
    </row>
    <row r="4243" spans="1:12" x14ac:dyDescent="0.35">
      <c r="A4243" s="1">
        <v>42727</v>
      </c>
      <c r="B4243" s="16">
        <f>YEAR(TradeDash[[#This Row],[Date]])</f>
        <v>2016</v>
      </c>
      <c r="C4243">
        <v>7985.75</v>
      </c>
      <c r="D4243" s="3">
        <f>IFERROR(TradeDash[[#This Row],[Nifty]]/C4242-1,"")</f>
        <v>8.3342732889679638E-4</v>
      </c>
      <c r="E4243">
        <f ca="1">IFERROR(AVERAGE(OFFSET(TradeDash[[#This Row],[Returns]],0,0,-n_days))/STDEV(OFFSET(TradeDash[[#This Row],[Returns]],0,0,-n_days)),"")</f>
        <v>-0.10698574537577232</v>
      </c>
      <c r="F4243">
        <f ca="1">IFERROR(AVERAGE(OFFSET(TradeDash[[#This Row],[Returns]],0,0,-n_days*2))/STDEV(OFFSET(TradeDash[[#This Row],[Returns]],0,0,-n_days*2)),"")</f>
        <v>-0.19338305905191683</v>
      </c>
      <c r="G4243">
        <f ca="1">IF(ISNUMBER(TradeDash[[#This Row],[2n day Sharpe]]),AVERAGE(TradeDash[[#This Row],[n day Sharpe]:[2n day Sharpe]]),"")</f>
        <v>-0.15018440221384458</v>
      </c>
      <c r="H4243">
        <f ca="1">IF(ISNUMBER(TradeDash[[#This Row],[Sharpe Average]]),IF(TradeDash[[#This Row],[Sharpe Average]]&gt;$G$1,1,0),"")</f>
        <v>0</v>
      </c>
      <c r="I4243" s="2">
        <f ca="1">IF(ISNUMBER(TradeDash[[#This Row],[Signal]]),MAX(IF(AND(TradeDash[[#This Row],[Signal]]=1,I4242&lt;1),I4242+$E$1,IF(AND(TradeDash[[#This Row],[Signal]]=0,I4242&gt;0),I4242-$E$1,IF(AND(TradeDash[[#This Row],[Signal]]=1,I4242=1),I4242,IF(AND(TradeDash[[#This Row],[Signal]]=0,I4242=0),I4242,0)))),0),"")</f>
        <v>0</v>
      </c>
      <c r="J4243" s="3">
        <f ca="1">IF(ISNUMBER(TradeDash[[#This Row],[Position]]),TradeDash[[#This Row],[Position]]*D4244,"")</f>
        <v>0</v>
      </c>
      <c r="K4243" s="7">
        <f ca="1">K4242*IFERROR(1+TradeDash[[#This Row],[Port Return]],1)</f>
        <v>6460916.6868267423</v>
      </c>
      <c r="L4243" s="7">
        <f ca="1">IF(ISNUMBER(TradeDash[[#This Row],[Port Return]]),L4242*(1+TradeDash[[#This Row],[Returns]]),L4242)</f>
        <v>5078378.3783784015</v>
      </c>
    </row>
    <row r="4244" spans="1:12" x14ac:dyDescent="0.35">
      <c r="A4244" s="1">
        <v>42730</v>
      </c>
      <c r="B4244" s="16">
        <f>YEAR(TradeDash[[#This Row],[Date]])</f>
        <v>2016</v>
      </c>
      <c r="C4244">
        <v>7908.25</v>
      </c>
      <c r="D4244" s="3">
        <f>IFERROR(TradeDash[[#This Row],[Nifty]]/C4243-1,"")</f>
        <v>-9.7047866512225411E-3</v>
      </c>
      <c r="E4244">
        <f ca="1">IFERROR(AVERAGE(OFFSET(TradeDash[[#This Row],[Returns]],0,0,-n_days))/STDEV(OFFSET(TradeDash[[#This Row],[Returns]],0,0,-n_days)),"")</f>
        <v>-0.17882795782489011</v>
      </c>
      <c r="F4244">
        <f ca="1">IFERROR(AVERAGE(OFFSET(TradeDash[[#This Row],[Returns]],0,0,-n_days*2))/STDEV(OFFSET(TradeDash[[#This Row],[Returns]],0,0,-n_days*2)),"")</f>
        <v>-0.21704762925165233</v>
      </c>
      <c r="G4244">
        <f ca="1">IF(ISNUMBER(TradeDash[[#This Row],[2n day Sharpe]]),AVERAGE(TradeDash[[#This Row],[n day Sharpe]:[2n day Sharpe]]),"")</f>
        <v>-0.19793779353827123</v>
      </c>
      <c r="H4244">
        <f ca="1">IF(ISNUMBER(TradeDash[[#This Row],[Sharpe Average]]),IF(TradeDash[[#This Row],[Sharpe Average]]&gt;$G$1,1,0),"")</f>
        <v>0</v>
      </c>
      <c r="I4244" s="2">
        <f ca="1">IF(ISNUMBER(TradeDash[[#This Row],[Signal]]),MAX(IF(AND(TradeDash[[#This Row],[Signal]]=1,I4243&lt;1),I4243+$E$1,IF(AND(TradeDash[[#This Row],[Signal]]=0,I4243&gt;0),I4243-$E$1,IF(AND(TradeDash[[#This Row],[Signal]]=1,I4243=1),I4243,IF(AND(TradeDash[[#This Row],[Signal]]=0,I4243=0),I4243,0)))),0),"")</f>
        <v>0</v>
      </c>
      <c r="J4244" s="3">
        <f ca="1">IF(ISNUMBER(TradeDash[[#This Row],[Position]]),TradeDash[[#This Row],[Position]]*D4245,"")</f>
        <v>0</v>
      </c>
      <c r="K4244" s="7">
        <f ca="1">K4243*IFERROR(1+TradeDash[[#This Row],[Port Return]],1)</f>
        <v>6460916.6868267423</v>
      </c>
      <c r="L4244" s="7">
        <f ca="1">IF(ISNUMBER(TradeDash[[#This Row],[Port Return]]),L4243*(1+TradeDash[[#This Row],[Returns]]),L4243)</f>
        <v>5029093.7996820575</v>
      </c>
    </row>
    <row r="4245" spans="1:12" x14ac:dyDescent="0.35">
      <c r="A4245" s="1">
        <v>42731</v>
      </c>
      <c r="B4245" s="16">
        <f>YEAR(TradeDash[[#This Row],[Date]])</f>
        <v>2016</v>
      </c>
      <c r="C4245">
        <v>8032.85</v>
      </c>
      <c r="D4245" s="3">
        <f>IFERROR(TradeDash[[#This Row],[Nifty]]/C4244-1,"")</f>
        <v>1.5755698163310461E-2</v>
      </c>
      <c r="E4245">
        <f ca="1">IFERROR(AVERAGE(OFFSET(TradeDash[[#This Row],[Returns]],0,0,-n_days))/STDEV(OFFSET(TradeDash[[#This Row],[Returns]],0,0,-n_days)),"")</f>
        <v>-7.6680967998133259E-2</v>
      </c>
      <c r="F4245">
        <f ca="1">IFERROR(AVERAGE(OFFSET(TradeDash[[#This Row],[Returns]],0,0,-n_days*2))/STDEV(OFFSET(TradeDash[[#This Row],[Returns]],0,0,-n_days*2)),"")</f>
        <v>-0.17609497444032796</v>
      </c>
      <c r="G4245">
        <f ca="1">IF(ISNUMBER(TradeDash[[#This Row],[2n day Sharpe]]),AVERAGE(TradeDash[[#This Row],[n day Sharpe]:[2n day Sharpe]]),"")</f>
        <v>-0.12638797121923062</v>
      </c>
      <c r="H4245">
        <f ca="1">IF(ISNUMBER(TradeDash[[#This Row],[Sharpe Average]]),IF(TradeDash[[#This Row],[Sharpe Average]]&gt;$G$1,1,0),"")</f>
        <v>0</v>
      </c>
      <c r="I4245" s="2">
        <f ca="1">IF(ISNUMBER(TradeDash[[#This Row],[Signal]]),MAX(IF(AND(TradeDash[[#This Row],[Signal]]=1,I4244&lt;1),I4244+$E$1,IF(AND(TradeDash[[#This Row],[Signal]]=0,I4244&gt;0),I4244-$E$1,IF(AND(TradeDash[[#This Row],[Signal]]=1,I4244=1),I4244,IF(AND(TradeDash[[#This Row],[Signal]]=0,I4244=0),I4244,0)))),0),"")</f>
        <v>0</v>
      </c>
      <c r="J4245" s="3">
        <f ca="1">IF(ISNUMBER(TradeDash[[#This Row],[Position]]),TradeDash[[#This Row],[Position]]*D4246,"")</f>
        <v>0</v>
      </c>
      <c r="K4245" s="7">
        <f ca="1">K4244*IFERROR(1+TradeDash[[#This Row],[Port Return]],1)</f>
        <v>6460916.6868267423</v>
      </c>
      <c r="L4245" s="7">
        <f ca="1">IF(ISNUMBER(TradeDash[[#This Row],[Port Return]]),L4244*(1+TradeDash[[#This Row],[Returns]]),L4244)</f>
        <v>5108330.6836248245</v>
      </c>
    </row>
    <row r="4246" spans="1:12" x14ac:dyDescent="0.35">
      <c r="A4246" s="1">
        <v>42732</v>
      </c>
      <c r="B4246" s="16">
        <f>YEAR(TradeDash[[#This Row],[Date]])</f>
        <v>2016</v>
      </c>
      <c r="C4246">
        <v>8034.85</v>
      </c>
      <c r="D4246" s="3">
        <f>IFERROR(TradeDash[[#This Row],[Nifty]]/C4245-1,"")</f>
        <v>2.4897763558384689E-4</v>
      </c>
      <c r="E4246">
        <f ca="1">IFERROR(AVERAGE(OFFSET(TradeDash[[#This Row],[Returns]],0,0,-n_days))/STDEV(OFFSET(TradeDash[[#This Row],[Returns]],0,0,-n_days)),"")</f>
        <v>-0.14210244268822189</v>
      </c>
      <c r="F4246">
        <f ca="1">IFERROR(AVERAGE(OFFSET(TradeDash[[#This Row],[Returns]],0,0,-n_days*2))/STDEV(OFFSET(TradeDash[[#This Row],[Returns]],0,0,-n_days*2)),"")</f>
        <v>-0.17199714065986701</v>
      </c>
      <c r="G4246">
        <f ca="1">IF(ISNUMBER(TradeDash[[#This Row],[2n day Sharpe]]),AVERAGE(TradeDash[[#This Row],[n day Sharpe]:[2n day Sharpe]]),"")</f>
        <v>-0.15704979167404445</v>
      </c>
      <c r="H4246">
        <f ca="1">IF(ISNUMBER(TradeDash[[#This Row],[Sharpe Average]]),IF(TradeDash[[#This Row],[Sharpe Average]]&gt;$G$1,1,0),"")</f>
        <v>0</v>
      </c>
      <c r="I4246" s="2">
        <f ca="1">IF(ISNUMBER(TradeDash[[#This Row],[Signal]]),MAX(IF(AND(TradeDash[[#This Row],[Signal]]=1,I4245&lt;1),I4245+$E$1,IF(AND(TradeDash[[#This Row],[Signal]]=0,I4245&gt;0),I4245-$E$1,IF(AND(TradeDash[[#This Row],[Signal]]=1,I4245=1),I4245,IF(AND(TradeDash[[#This Row],[Signal]]=0,I4245=0),I4245,0)))),0),"")</f>
        <v>0</v>
      </c>
      <c r="J4246" s="3">
        <f ca="1">IF(ISNUMBER(TradeDash[[#This Row],[Position]]),TradeDash[[#This Row],[Position]]*D4247,"")</f>
        <v>0</v>
      </c>
      <c r="K4246" s="7">
        <f ca="1">K4245*IFERROR(1+TradeDash[[#This Row],[Port Return]],1)</f>
        <v>6460916.6868267423</v>
      </c>
      <c r="L4246" s="7">
        <f ca="1">IF(ISNUMBER(TradeDash[[#This Row],[Port Return]]),L4245*(1+TradeDash[[#This Row],[Returns]]),L4245)</f>
        <v>5109602.5437202137</v>
      </c>
    </row>
    <row r="4247" spans="1:12" x14ac:dyDescent="0.35">
      <c r="A4247" s="1">
        <v>42733</v>
      </c>
      <c r="B4247" s="16">
        <f>YEAR(TradeDash[[#This Row],[Date]])</f>
        <v>2016</v>
      </c>
      <c r="C4247">
        <v>8103.6</v>
      </c>
      <c r="D4247" s="3">
        <f>IFERROR(TradeDash[[#This Row],[Nifty]]/C4246-1,"")</f>
        <v>8.5564758520693118E-3</v>
      </c>
      <c r="E4247">
        <f ca="1">IFERROR(AVERAGE(OFFSET(TradeDash[[#This Row],[Returns]],0,0,-n_days))/STDEV(OFFSET(TradeDash[[#This Row],[Returns]],0,0,-n_days)),"")</f>
        <v>-6.25225190882715E-2</v>
      </c>
      <c r="F4247">
        <f ca="1">IFERROR(AVERAGE(OFFSET(TradeDash[[#This Row],[Returns]],0,0,-n_days*2))/STDEV(OFFSET(TradeDash[[#This Row],[Returns]],0,0,-n_days*2)),"")</f>
        <v>-0.11873076951528026</v>
      </c>
      <c r="G4247">
        <f ca="1">IF(ISNUMBER(TradeDash[[#This Row],[2n day Sharpe]]),AVERAGE(TradeDash[[#This Row],[n day Sharpe]:[2n day Sharpe]]),"")</f>
        <v>-9.0626644301775888E-2</v>
      </c>
      <c r="H4247">
        <f ca="1">IF(ISNUMBER(TradeDash[[#This Row],[Sharpe Average]]),IF(TradeDash[[#This Row],[Sharpe Average]]&gt;$G$1,1,0),"")</f>
        <v>0</v>
      </c>
      <c r="I4247" s="2">
        <f ca="1">IF(ISNUMBER(TradeDash[[#This Row],[Signal]]),MAX(IF(AND(TradeDash[[#This Row],[Signal]]=1,I4246&lt;1),I4246+$E$1,IF(AND(TradeDash[[#This Row],[Signal]]=0,I4246&gt;0),I4246-$E$1,IF(AND(TradeDash[[#This Row],[Signal]]=1,I4246=1),I4246,IF(AND(TradeDash[[#This Row],[Signal]]=0,I4246=0),I4246,0)))),0),"")</f>
        <v>0</v>
      </c>
      <c r="J4247" s="3">
        <f ca="1">IF(ISNUMBER(TradeDash[[#This Row],[Position]]),TradeDash[[#This Row],[Position]]*D4248,"")</f>
        <v>0</v>
      </c>
      <c r="K4247" s="7">
        <f ca="1">K4246*IFERROR(1+TradeDash[[#This Row],[Port Return]],1)</f>
        <v>6460916.6868267423</v>
      </c>
      <c r="L4247" s="7">
        <f ca="1">IF(ISNUMBER(TradeDash[[#This Row],[Port Return]]),L4246*(1+TradeDash[[#This Row],[Returns]]),L4246)</f>
        <v>5153322.7344992273</v>
      </c>
    </row>
    <row r="4248" spans="1:12" x14ac:dyDescent="0.35">
      <c r="A4248" s="1">
        <v>42734</v>
      </c>
      <c r="B4248" s="16">
        <f>YEAR(TradeDash[[#This Row],[Date]])</f>
        <v>2016</v>
      </c>
      <c r="C4248">
        <v>8185.8</v>
      </c>
      <c r="D4248" s="3">
        <f>IFERROR(TradeDash[[#This Row],[Nifty]]/C4247-1,"")</f>
        <v>1.0143639863764209E-2</v>
      </c>
      <c r="E4248">
        <f ca="1">IFERROR(AVERAGE(OFFSET(TradeDash[[#This Row],[Returns]],0,0,-n_days))/STDEV(OFFSET(TradeDash[[#This Row],[Returns]],0,0,-n_days)),"")</f>
        <v>7.9606040046270643E-2</v>
      </c>
      <c r="F4248">
        <f ca="1">IFERROR(AVERAGE(OFFSET(TradeDash[[#This Row],[Returns]],0,0,-n_days*2))/STDEV(OFFSET(TradeDash[[#This Row],[Returns]],0,0,-n_days*2)),"")</f>
        <v>-8.3525356823300007E-2</v>
      </c>
      <c r="G4248">
        <f ca="1">IF(ISNUMBER(TradeDash[[#This Row],[2n day Sharpe]]),AVERAGE(TradeDash[[#This Row],[n day Sharpe]:[2n day Sharpe]]),"")</f>
        <v>-1.9596583885146818E-3</v>
      </c>
      <c r="H4248">
        <f ca="1">IF(ISNUMBER(TradeDash[[#This Row],[Sharpe Average]]),IF(TradeDash[[#This Row],[Sharpe Average]]&gt;$G$1,1,0),"")</f>
        <v>0</v>
      </c>
      <c r="I4248" s="2">
        <f ca="1">IF(ISNUMBER(TradeDash[[#This Row],[Signal]]),MAX(IF(AND(TradeDash[[#This Row],[Signal]]=1,I4247&lt;1),I4247+$E$1,IF(AND(TradeDash[[#This Row],[Signal]]=0,I4247&gt;0),I4247-$E$1,IF(AND(TradeDash[[#This Row],[Signal]]=1,I4247=1),I4247,IF(AND(TradeDash[[#This Row],[Signal]]=0,I4247=0),I4247,0)))),0),"")</f>
        <v>0</v>
      </c>
      <c r="J4248" s="3">
        <f ca="1">IF(ISNUMBER(TradeDash[[#This Row],[Position]]),TradeDash[[#This Row],[Position]]*D4249,"")</f>
        <v>0</v>
      </c>
      <c r="K4248" s="7">
        <f ca="1">K4247*IFERROR(1+TradeDash[[#This Row],[Port Return]],1)</f>
        <v>6460916.6868267423</v>
      </c>
      <c r="L4248" s="7">
        <f ca="1">IF(ISNUMBER(TradeDash[[#This Row],[Port Return]]),L4247*(1+TradeDash[[#This Row],[Returns]]),L4247)</f>
        <v>5205596.1844197363</v>
      </c>
    </row>
    <row r="4249" spans="1:12" x14ac:dyDescent="0.35">
      <c r="A4249" s="1">
        <v>42737</v>
      </c>
      <c r="B4249" s="16">
        <f>YEAR(TradeDash[[#This Row],[Date]])</f>
        <v>2017</v>
      </c>
      <c r="C4249">
        <v>8179.5</v>
      </c>
      <c r="D4249" s="3">
        <f>IFERROR(TradeDash[[#This Row],[Nifty]]/C4248-1,"")</f>
        <v>-7.6962544894820795E-4</v>
      </c>
      <c r="E4249">
        <f ca="1">IFERROR(AVERAGE(OFFSET(TradeDash[[#This Row],[Returns]],0,0,-n_days))/STDEV(OFFSET(TradeDash[[#This Row],[Returns]],0,0,-n_days)),"")</f>
        <v>4.286412580724977E-2</v>
      </c>
      <c r="F4249">
        <f ca="1">IFERROR(AVERAGE(OFFSET(TradeDash[[#This Row],[Returns]],0,0,-n_days*2))/STDEV(OFFSET(TradeDash[[#This Row],[Returns]],0,0,-n_days*2)),"")</f>
        <v>-7.0785501956144706E-2</v>
      </c>
      <c r="G4249">
        <f ca="1">IF(ISNUMBER(TradeDash[[#This Row],[2n day Sharpe]]),AVERAGE(TradeDash[[#This Row],[n day Sharpe]:[2n day Sharpe]]),"")</f>
        <v>-1.3960688074447468E-2</v>
      </c>
      <c r="H4249">
        <f ca="1">IF(ISNUMBER(TradeDash[[#This Row],[Sharpe Average]]),IF(TradeDash[[#This Row],[Sharpe Average]]&gt;$G$1,1,0),"")</f>
        <v>0</v>
      </c>
      <c r="I4249" s="2">
        <f ca="1">IF(ISNUMBER(TradeDash[[#This Row],[Signal]]),MAX(IF(AND(TradeDash[[#This Row],[Signal]]=1,I4248&lt;1),I4248+$E$1,IF(AND(TradeDash[[#This Row],[Signal]]=0,I4248&gt;0),I4248-$E$1,IF(AND(TradeDash[[#This Row],[Signal]]=1,I4248=1),I4248,IF(AND(TradeDash[[#This Row],[Signal]]=0,I4248=0),I4248,0)))),0),"")</f>
        <v>0</v>
      </c>
      <c r="J4249" s="3">
        <f ca="1">IF(ISNUMBER(TradeDash[[#This Row],[Position]]),TradeDash[[#This Row],[Position]]*D4250,"")</f>
        <v>0</v>
      </c>
      <c r="K4249" s="7">
        <f ca="1">K4248*IFERROR(1+TradeDash[[#This Row],[Port Return]],1)</f>
        <v>6460916.6868267423</v>
      </c>
      <c r="L4249" s="7">
        <f ca="1">IF(ISNUMBER(TradeDash[[#This Row],[Port Return]]),L4248*(1+TradeDash[[#This Row],[Returns]]),L4248)</f>
        <v>5201589.8251192588</v>
      </c>
    </row>
    <row r="4250" spans="1:12" x14ac:dyDescent="0.35">
      <c r="A4250" s="1">
        <v>42738</v>
      </c>
      <c r="B4250" s="16">
        <f>YEAR(TradeDash[[#This Row],[Date]])</f>
        <v>2017</v>
      </c>
      <c r="C4250">
        <v>8192.25</v>
      </c>
      <c r="D4250" s="3">
        <f>IFERROR(TradeDash[[#This Row],[Nifty]]/C4249-1,"")</f>
        <v>1.5587749862460143E-3</v>
      </c>
      <c r="E4250">
        <f ca="1">IFERROR(AVERAGE(OFFSET(TradeDash[[#This Row],[Returns]],0,0,-n_days))/STDEV(OFFSET(TradeDash[[#This Row],[Returns]],0,0,-n_days)),"")</f>
        <v>4.153783521849564E-2</v>
      </c>
      <c r="F4250">
        <f ca="1">IFERROR(AVERAGE(OFFSET(TradeDash[[#This Row],[Returns]],0,0,-n_days*2))/STDEV(OFFSET(TradeDash[[#This Row],[Returns]],0,0,-n_days*2)),"")</f>
        <v>-8.6190899096862991E-2</v>
      </c>
      <c r="G4250">
        <f ca="1">IF(ISNUMBER(TradeDash[[#This Row],[2n day Sharpe]]),AVERAGE(TradeDash[[#This Row],[n day Sharpe]:[2n day Sharpe]]),"")</f>
        <v>-2.2326531939183675E-2</v>
      </c>
      <c r="H4250">
        <f ca="1">IF(ISNUMBER(TradeDash[[#This Row],[Sharpe Average]]),IF(TradeDash[[#This Row],[Sharpe Average]]&gt;$G$1,1,0),"")</f>
        <v>0</v>
      </c>
      <c r="I4250" s="2">
        <f ca="1">IF(ISNUMBER(TradeDash[[#This Row],[Signal]]),MAX(IF(AND(TradeDash[[#This Row],[Signal]]=1,I4249&lt;1),I4249+$E$1,IF(AND(TradeDash[[#This Row],[Signal]]=0,I4249&gt;0),I4249-$E$1,IF(AND(TradeDash[[#This Row],[Signal]]=1,I4249=1),I4249,IF(AND(TradeDash[[#This Row],[Signal]]=0,I4249=0),I4249,0)))),0),"")</f>
        <v>0</v>
      </c>
      <c r="J4250" s="3">
        <f ca="1">IF(ISNUMBER(TradeDash[[#This Row],[Position]]),TradeDash[[#This Row],[Position]]*D4251,"")</f>
        <v>0</v>
      </c>
      <c r="K4250" s="7">
        <f ca="1">K4249*IFERROR(1+TradeDash[[#This Row],[Port Return]],1)</f>
        <v>6460916.6868267423</v>
      </c>
      <c r="L4250" s="7">
        <f ca="1">IF(ISNUMBER(TradeDash[[#This Row],[Port Return]]),L4249*(1+TradeDash[[#This Row],[Returns]]),L4249)</f>
        <v>5209697.9332273668</v>
      </c>
    </row>
    <row r="4251" spans="1:12" x14ac:dyDescent="0.35">
      <c r="A4251" s="1">
        <v>42739</v>
      </c>
      <c r="B4251" s="16">
        <f>YEAR(TradeDash[[#This Row],[Date]])</f>
        <v>2017</v>
      </c>
      <c r="C4251">
        <v>8190.5</v>
      </c>
      <c r="D4251" s="3">
        <f>IFERROR(TradeDash[[#This Row],[Nifty]]/C4250-1,"")</f>
        <v>-2.1361652781592966E-4</v>
      </c>
      <c r="E4251">
        <f ca="1">IFERROR(AVERAGE(OFFSET(TradeDash[[#This Row],[Returns]],0,0,-n_days))/STDEV(OFFSET(TradeDash[[#This Row],[Returns]],0,0,-n_days)),"")</f>
        <v>7.2811091555353619E-2</v>
      </c>
      <c r="F4251">
        <f ca="1">IFERROR(AVERAGE(OFFSET(TradeDash[[#This Row],[Returns]],0,0,-n_days*2))/STDEV(OFFSET(TradeDash[[#This Row],[Returns]],0,0,-n_days*2)),"")</f>
        <v>-0.10089977963645176</v>
      </c>
      <c r="G4251">
        <f ca="1">IF(ISNUMBER(TradeDash[[#This Row],[2n day Sharpe]]),AVERAGE(TradeDash[[#This Row],[n day Sharpe]:[2n day Sharpe]]),"")</f>
        <v>-1.4044344040549071E-2</v>
      </c>
      <c r="H4251">
        <f ca="1">IF(ISNUMBER(TradeDash[[#This Row],[Sharpe Average]]),IF(TradeDash[[#This Row],[Sharpe Average]]&gt;$G$1,1,0),"")</f>
        <v>0</v>
      </c>
      <c r="I4251" s="2">
        <f ca="1">IF(ISNUMBER(TradeDash[[#This Row],[Signal]]),MAX(IF(AND(TradeDash[[#This Row],[Signal]]=1,I4250&lt;1),I4250+$E$1,IF(AND(TradeDash[[#This Row],[Signal]]=0,I4250&gt;0),I4250-$E$1,IF(AND(TradeDash[[#This Row],[Signal]]=1,I4250=1),I4250,IF(AND(TradeDash[[#This Row],[Signal]]=0,I4250=0),I4250,0)))),0),"")</f>
        <v>0</v>
      </c>
      <c r="J4251" s="3">
        <f ca="1">IF(ISNUMBER(TradeDash[[#This Row],[Position]]),TradeDash[[#This Row],[Position]]*D4252,"")</f>
        <v>0</v>
      </c>
      <c r="K4251" s="7">
        <f ca="1">K4250*IFERROR(1+TradeDash[[#This Row],[Port Return]],1)</f>
        <v>6460916.6868267423</v>
      </c>
      <c r="L4251" s="7">
        <f ca="1">IF(ISNUMBER(TradeDash[[#This Row],[Port Return]]),L4250*(1+TradeDash[[#This Row],[Returns]]),L4250)</f>
        <v>5208585.0556439012</v>
      </c>
    </row>
    <row r="4252" spans="1:12" x14ac:dyDescent="0.35">
      <c r="A4252" s="1">
        <v>42740</v>
      </c>
      <c r="B4252" s="16">
        <f>YEAR(TradeDash[[#This Row],[Date]])</f>
        <v>2017</v>
      </c>
      <c r="C4252">
        <v>8273.7999999999993</v>
      </c>
      <c r="D4252" s="3">
        <f>IFERROR(TradeDash[[#This Row],[Nifty]]/C4251-1,"")</f>
        <v>1.0170319272327699E-2</v>
      </c>
      <c r="E4252">
        <f ca="1">IFERROR(AVERAGE(OFFSET(TradeDash[[#This Row],[Returns]],0,0,-n_days))/STDEV(OFFSET(TradeDash[[#This Row],[Returns]],0,0,-n_days)),"")</f>
        <v>2.6284503832670798E-2</v>
      </c>
      <c r="F4252">
        <f ca="1">IFERROR(AVERAGE(OFFSET(TradeDash[[#This Row],[Returns]],0,0,-n_days*2))/STDEV(OFFSET(TradeDash[[#This Row],[Returns]],0,0,-n_days*2)),"")</f>
        <v>-4.2839412032570932E-2</v>
      </c>
      <c r="G4252">
        <f ca="1">IF(ISNUMBER(TradeDash[[#This Row],[2n day Sharpe]]),AVERAGE(TradeDash[[#This Row],[n day Sharpe]:[2n day Sharpe]]),"")</f>
        <v>-8.2774540999500674E-3</v>
      </c>
      <c r="H4252">
        <f ca="1">IF(ISNUMBER(TradeDash[[#This Row],[Sharpe Average]]),IF(TradeDash[[#This Row],[Sharpe Average]]&gt;$G$1,1,0),"")</f>
        <v>0</v>
      </c>
      <c r="I4252" s="2">
        <f ca="1">IF(ISNUMBER(TradeDash[[#This Row],[Signal]]),MAX(IF(AND(TradeDash[[#This Row],[Signal]]=1,I4251&lt;1),I4251+$E$1,IF(AND(TradeDash[[#This Row],[Signal]]=0,I4251&gt;0),I4251-$E$1,IF(AND(TradeDash[[#This Row],[Signal]]=1,I4251=1),I4251,IF(AND(TradeDash[[#This Row],[Signal]]=0,I4251=0),I4251,0)))),0),"")</f>
        <v>0</v>
      </c>
      <c r="J4252" s="3">
        <f ca="1">IF(ISNUMBER(TradeDash[[#This Row],[Position]]),TradeDash[[#This Row],[Position]]*D4253,"")</f>
        <v>0</v>
      </c>
      <c r="K4252" s="7">
        <f ca="1">K4251*IFERROR(1+TradeDash[[#This Row],[Port Return]],1)</f>
        <v>6460916.6868267423</v>
      </c>
      <c r="L4252" s="7">
        <f ca="1">IF(ISNUMBER(TradeDash[[#This Row],[Port Return]]),L4251*(1+TradeDash[[#This Row],[Returns]]),L4251)</f>
        <v>5261558.0286168745</v>
      </c>
    </row>
    <row r="4253" spans="1:12" x14ac:dyDescent="0.35">
      <c r="A4253" s="1">
        <v>42741</v>
      </c>
      <c r="B4253" s="16">
        <f>YEAR(TradeDash[[#This Row],[Date]])</f>
        <v>2017</v>
      </c>
      <c r="C4253">
        <v>8243.7999999999993</v>
      </c>
      <c r="D4253" s="3">
        <f>IFERROR(TradeDash[[#This Row],[Nifty]]/C4252-1,"")</f>
        <v>-3.6259034542773794E-3</v>
      </c>
      <c r="E4253">
        <f ca="1">IFERROR(AVERAGE(OFFSET(TradeDash[[#This Row],[Returns]],0,0,-n_days))/STDEV(OFFSET(TradeDash[[#This Row],[Returns]],0,0,-n_days)),"")</f>
        <v>-1.1794865916565072E-2</v>
      </c>
      <c r="F4253">
        <f ca="1">IFERROR(AVERAGE(OFFSET(TradeDash[[#This Row],[Returns]],0,0,-n_days*2))/STDEV(OFFSET(TradeDash[[#This Row],[Returns]],0,0,-n_days*2)),"")</f>
        <v>-8.1348054604136535E-2</v>
      </c>
      <c r="G4253">
        <f ca="1">IF(ISNUMBER(TradeDash[[#This Row],[2n day Sharpe]]),AVERAGE(TradeDash[[#This Row],[n day Sharpe]:[2n day Sharpe]]),"")</f>
        <v>-4.6571460260350805E-2</v>
      </c>
      <c r="H4253">
        <f ca="1">IF(ISNUMBER(TradeDash[[#This Row],[Sharpe Average]]),IF(TradeDash[[#This Row],[Sharpe Average]]&gt;$G$1,1,0),"")</f>
        <v>0</v>
      </c>
      <c r="I4253" s="2">
        <f ca="1">IF(ISNUMBER(TradeDash[[#This Row],[Signal]]),MAX(IF(AND(TradeDash[[#This Row],[Signal]]=1,I4252&lt;1),I4252+$E$1,IF(AND(TradeDash[[#This Row],[Signal]]=0,I4252&gt;0),I4252-$E$1,IF(AND(TradeDash[[#This Row],[Signal]]=1,I4252=1),I4252,IF(AND(TradeDash[[#This Row],[Signal]]=0,I4252=0),I4252,0)))),0),"")</f>
        <v>0</v>
      </c>
      <c r="J4253" s="3">
        <f ca="1">IF(ISNUMBER(TradeDash[[#This Row],[Position]]),TradeDash[[#This Row],[Position]]*D4254,"")</f>
        <v>0</v>
      </c>
      <c r="K4253" s="7">
        <f ca="1">K4252*IFERROR(1+TradeDash[[#This Row],[Port Return]],1)</f>
        <v>6460916.6868267423</v>
      </c>
      <c r="L4253" s="7">
        <f ca="1">IF(ISNUMBER(TradeDash[[#This Row],[Port Return]]),L4252*(1+TradeDash[[#This Row],[Returns]]),L4252)</f>
        <v>5242480.127186032</v>
      </c>
    </row>
    <row r="4254" spans="1:12" x14ac:dyDescent="0.35">
      <c r="A4254" s="1">
        <v>42744</v>
      </c>
      <c r="B4254" s="16">
        <f>YEAR(TradeDash[[#This Row],[Date]])</f>
        <v>2017</v>
      </c>
      <c r="C4254">
        <v>8236.0499999999993</v>
      </c>
      <c r="D4254" s="3">
        <f>IFERROR(TradeDash[[#This Row],[Nifty]]/C4253-1,"")</f>
        <v>-9.4010043911785246E-4</v>
      </c>
      <c r="E4254">
        <f ca="1">IFERROR(AVERAGE(OFFSET(TradeDash[[#This Row],[Returns]],0,0,-n_days))/STDEV(OFFSET(TradeDash[[#This Row],[Returns]],0,0,-n_days)),"")</f>
        <v>6.262761200493798E-2</v>
      </c>
      <c r="F4254">
        <f ca="1">IFERROR(AVERAGE(OFFSET(TradeDash[[#This Row],[Returns]],0,0,-n_days*2))/STDEV(OFFSET(TradeDash[[#This Row],[Returns]],0,0,-n_days*2)),"")</f>
        <v>-1.6435165970114341E-2</v>
      </c>
      <c r="G4254">
        <f ca="1">IF(ISNUMBER(TradeDash[[#This Row],[2n day Sharpe]]),AVERAGE(TradeDash[[#This Row],[n day Sharpe]:[2n day Sharpe]]),"")</f>
        <v>2.3096223017411821E-2</v>
      </c>
      <c r="H4254">
        <f ca="1">IF(ISNUMBER(TradeDash[[#This Row],[Sharpe Average]]),IF(TradeDash[[#This Row],[Sharpe Average]]&gt;$G$1,1,0),"")</f>
        <v>1</v>
      </c>
      <c r="I4254" s="2">
        <f ca="1">IF(ISNUMBER(TradeDash[[#This Row],[Signal]]),MAX(IF(AND(TradeDash[[#This Row],[Signal]]=1,I4253&lt;1),I4253+$E$1,IF(AND(TradeDash[[#This Row],[Signal]]=0,I4253&gt;0),I4253-$E$1,IF(AND(TradeDash[[#This Row],[Signal]]=1,I4253=1),I4253,IF(AND(TradeDash[[#This Row],[Signal]]=0,I4253=0),I4253,0)))),0),"")</f>
        <v>0.2</v>
      </c>
      <c r="J4254" s="3">
        <f ca="1">IF(ISNUMBER(TradeDash[[#This Row],[Position]]),TradeDash[[#This Row],[Position]]*D4255,"")</f>
        <v>1.2760971582251646E-3</v>
      </c>
      <c r="K4254" s="7">
        <f ca="1">K4253*IFERROR(1+TradeDash[[#This Row],[Port Return]],1)</f>
        <v>6469161.4442503313</v>
      </c>
      <c r="L4254" s="7">
        <f ca="1">IF(ISNUMBER(TradeDash[[#This Row],[Port Return]]),L4253*(1+TradeDash[[#This Row],[Returns]]),L4253)</f>
        <v>5237551.669316398</v>
      </c>
    </row>
    <row r="4255" spans="1:12" x14ac:dyDescent="0.35">
      <c r="A4255" s="1">
        <v>42745</v>
      </c>
      <c r="B4255" s="16">
        <f>YEAR(TradeDash[[#This Row],[Date]])</f>
        <v>2017</v>
      </c>
      <c r="C4255">
        <v>8288.6</v>
      </c>
      <c r="D4255" s="3">
        <f>IFERROR(TradeDash[[#This Row],[Nifty]]/C4254-1,"")</f>
        <v>6.3804857911258228E-3</v>
      </c>
      <c r="E4255">
        <f ca="1">IFERROR(AVERAGE(OFFSET(TradeDash[[#This Row],[Returns]],0,0,-n_days))/STDEV(OFFSET(TradeDash[[#This Row],[Returns]],0,0,-n_days)),"")</f>
        <v>6.3603515320044088E-2</v>
      </c>
      <c r="F4255">
        <f ca="1">IFERROR(AVERAGE(OFFSET(TradeDash[[#This Row],[Returns]],0,0,-n_days*2))/STDEV(OFFSET(TradeDash[[#This Row],[Returns]],0,0,-n_days*2)),"")</f>
        <v>7.2145657391790297E-2</v>
      </c>
      <c r="G4255">
        <f ca="1">IF(ISNUMBER(TradeDash[[#This Row],[2n day Sharpe]]),AVERAGE(TradeDash[[#This Row],[n day Sharpe]:[2n day Sharpe]]),"")</f>
        <v>6.7874586355917199E-2</v>
      </c>
      <c r="H4255">
        <f ca="1">IF(ISNUMBER(TradeDash[[#This Row],[Sharpe Average]]),IF(TradeDash[[#This Row],[Sharpe Average]]&gt;$G$1,1,0),"")</f>
        <v>1</v>
      </c>
      <c r="I4255" s="2">
        <f ca="1">IF(ISNUMBER(TradeDash[[#This Row],[Signal]]),MAX(IF(AND(TradeDash[[#This Row],[Signal]]=1,I4254&lt;1),I4254+$E$1,IF(AND(TradeDash[[#This Row],[Signal]]=0,I4254&gt;0),I4254-$E$1,IF(AND(TradeDash[[#This Row],[Signal]]=1,I4254=1),I4254,IF(AND(TradeDash[[#This Row],[Signal]]=0,I4254=0),I4254,0)))),0),"")</f>
        <v>0.4</v>
      </c>
      <c r="J4255" s="3">
        <f ca="1">IF(ISNUMBER(TradeDash[[#This Row],[Position]]),TradeDash[[#This Row],[Position]]*D4256,"")</f>
        <v>4.4422459764012602E-3</v>
      </c>
      <c r="K4255" s="7">
        <f ca="1">K4254*IFERROR(1+TradeDash[[#This Row],[Port Return]],1)</f>
        <v>6497899.0506467428</v>
      </c>
      <c r="L4255" s="7">
        <f ca="1">IF(ISNUMBER(TradeDash[[#This Row],[Port Return]]),L4254*(1+TradeDash[[#This Row],[Returns]]),L4254)</f>
        <v>5270969.7933227587</v>
      </c>
    </row>
    <row r="4256" spans="1:12" x14ac:dyDescent="0.35">
      <c r="A4256" s="1">
        <v>42746</v>
      </c>
      <c r="B4256" s="16">
        <f>YEAR(TradeDash[[#This Row],[Date]])</f>
        <v>2017</v>
      </c>
      <c r="C4256">
        <v>8380.65</v>
      </c>
      <c r="D4256" s="3">
        <f>IFERROR(TradeDash[[#This Row],[Nifty]]/C4255-1,"")</f>
        <v>1.110561494100315E-2</v>
      </c>
      <c r="E4256">
        <f ca="1">IFERROR(AVERAGE(OFFSET(TradeDash[[#This Row],[Returns]],0,0,-n_days))/STDEV(OFFSET(TradeDash[[#This Row],[Returns]],0,0,-n_days)),"")</f>
        <v>0.17480357129470453</v>
      </c>
      <c r="F4256">
        <f ca="1">IFERROR(AVERAGE(OFFSET(TradeDash[[#This Row],[Returns]],0,0,-n_days*2))/STDEV(OFFSET(TradeDash[[#This Row],[Returns]],0,0,-n_days*2)),"")</f>
        <v>0.10323347784769735</v>
      </c>
      <c r="G4256">
        <f ca="1">IF(ISNUMBER(TradeDash[[#This Row],[2n day Sharpe]]),AVERAGE(TradeDash[[#This Row],[n day Sharpe]:[2n day Sharpe]]),"")</f>
        <v>0.13901852457120095</v>
      </c>
      <c r="H4256">
        <f ca="1">IF(ISNUMBER(TradeDash[[#This Row],[Sharpe Average]]),IF(TradeDash[[#This Row],[Sharpe Average]]&gt;$G$1,1,0),"")</f>
        <v>1</v>
      </c>
      <c r="I4256" s="2">
        <f ca="1">IF(ISNUMBER(TradeDash[[#This Row],[Signal]]),MAX(IF(AND(TradeDash[[#This Row],[Signal]]=1,I4255&lt;1),I4255+$E$1,IF(AND(TradeDash[[#This Row],[Signal]]=0,I4255&gt;0),I4255-$E$1,IF(AND(TradeDash[[#This Row],[Signal]]=1,I4255=1),I4255,IF(AND(TradeDash[[#This Row],[Signal]]=0,I4255=0),I4255,0)))),0),"")</f>
        <v>0.60000000000000009</v>
      </c>
      <c r="J4256" s="3">
        <f ca="1">IF(ISNUMBER(TradeDash[[#This Row],[Position]]),TradeDash[[#This Row],[Position]]*D4257,"")</f>
        <v>1.9008072166241344E-3</v>
      </c>
      <c r="K4256" s="7">
        <f ca="1">K4255*IFERROR(1+TradeDash[[#This Row],[Port Return]],1)</f>
        <v>6510250.3040551078</v>
      </c>
      <c r="L4256" s="7">
        <f ca="1">IF(ISNUMBER(TradeDash[[#This Row],[Port Return]]),L4255*(1+TradeDash[[#This Row],[Returns]]),L4255)</f>
        <v>5329507.1542130606</v>
      </c>
    </row>
    <row r="4257" spans="1:12" x14ac:dyDescent="0.35">
      <c r="A4257" s="1">
        <v>42747</v>
      </c>
      <c r="B4257" s="16">
        <f>YEAR(TradeDash[[#This Row],[Date]])</f>
        <v>2017</v>
      </c>
      <c r="C4257">
        <v>8407.2000000000007</v>
      </c>
      <c r="D4257" s="3">
        <f>IFERROR(TradeDash[[#This Row],[Nifty]]/C4256-1,"")</f>
        <v>3.1680120277068902E-3</v>
      </c>
      <c r="E4257">
        <f ca="1">IFERROR(AVERAGE(OFFSET(TradeDash[[#This Row],[Returns]],0,0,-n_days))/STDEV(OFFSET(TradeDash[[#This Row],[Returns]],0,0,-n_days)),"")</f>
        <v>0.22530512906323366</v>
      </c>
      <c r="F4257">
        <f ca="1">IFERROR(AVERAGE(OFFSET(TradeDash[[#This Row],[Returns]],0,0,-n_days*2))/STDEV(OFFSET(TradeDash[[#This Row],[Returns]],0,0,-n_days*2)),"")</f>
        <v>0.12516281099311458</v>
      </c>
      <c r="G4257">
        <f ca="1">IF(ISNUMBER(TradeDash[[#This Row],[2n day Sharpe]]),AVERAGE(TradeDash[[#This Row],[n day Sharpe]:[2n day Sharpe]]),"")</f>
        <v>0.17523397002817412</v>
      </c>
      <c r="H4257">
        <f ca="1">IF(ISNUMBER(TradeDash[[#This Row],[Sharpe Average]]),IF(TradeDash[[#This Row],[Sharpe Average]]&gt;$G$1,1,0),"")</f>
        <v>1</v>
      </c>
      <c r="I4257" s="2">
        <f ca="1">IF(ISNUMBER(TradeDash[[#This Row],[Signal]]),MAX(IF(AND(TradeDash[[#This Row],[Signal]]=1,I4256&lt;1),I4256+$E$1,IF(AND(TradeDash[[#This Row],[Signal]]=0,I4256&gt;0),I4256-$E$1,IF(AND(TradeDash[[#This Row],[Signal]]=1,I4256=1),I4256,IF(AND(TradeDash[[#This Row],[Signal]]=0,I4256=0),I4256,0)))),0),"")</f>
        <v>0.8</v>
      </c>
      <c r="J4257" s="3">
        <f ca="1">IF(ISNUMBER(TradeDash[[#This Row],[Position]]),TradeDash[[#This Row],[Position]]*D4258,"")</f>
        <v>-6.5182224759734457E-4</v>
      </c>
      <c r="K4257" s="7">
        <f ca="1">K4256*IFERROR(1+TradeDash[[#This Row],[Port Return]],1)</f>
        <v>6506006.7780694971</v>
      </c>
      <c r="L4257" s="7">
        <f ca="1">IF(ISNUMBER(TradeDash[[#This Row],[Port Return]]),L4256*(1+TradeDash[[#This Row],[Returns]]),L4256)</f>
        <v>5346391.0969793573</v>
      </c>
    </row>
    <row r="4258" spans="1:12" x14ac:dyDescent="0.35">
      <c r="A4258" s="1">
        <v>42748</v>
      </c>
      <c r="B4258" s="16">
        <f>YEAR(TradeDash[[#This Row],[Date]])</f>
        <v>2017</v>
      </c>
      <c r="C4258">
        <v>8400.35</v>
      </c>
      <c r="D4258" s="3">
        <f>IFERROR(TradeDash[[#This Row],[Nifty]]/C4257-1,"")</f>
        <v>-8.1477780949668066E-4</v>
      </c>
      <c r="E4258">
        <f ca="1">IFERROR(AVERAGE(OFFSET(TradeDash[[#This Row],[Returns]],0,0,-n_days))/STDEV(OFFSET(TradeDash[[#This Row],[Returns]],0,0,-n_days)),"")</f>
        <v>0.23265011271229469</v>
      </c>
      <c r="F4258">
        <f ca="1">IFERROR(AVERAGE(OFFSET(TradeDash[[#This Row],[Returns]],0,0,-n_days*2))/STDEV(OFFSET(TradeDash[[#This Row],[Returns]],0,0,-n_days*2)),"")</f>
        <v>0.12487817406411542</v>
      </c>
      <c r="G4258">
        <f ca="1">IF(ISNUMBER(TradeDash[[#This Row],[2n day Sharpe]]),AVERAGE(TradeDash[[#This Row],[n day Sharpe]:[2n day Sharpe]]),"")</f>
        <v>0.17876414338820507</v>
      </c>
      <c r="H4258">
        <f ca="1">IF(ISNUMBER(TradeDash[[#This Row],[Sharpe Average]]),IF(TradeDash[[#This Row],[Sharpe Average]]&gt;$G$1,1,0),"")</f>
        <v>1</v>
      </c>
      <c r="I4258" s="2">
        <f ca="1">IF(ISNUMBER(TradeDash[[#This Row],[Signal]]),MAX(IF(AND(TradeDash[[#This Row],[Signal]]=1,I4257&lt;1),I4257+$E$1,IF(AND(TradeDash[[#This Row],[Signal]]=0,I4257&gt;0),I4257-$E$1,IF(AND(TradeDash[[#This Row],[Signal]]=1,I4257=1),I4257,IF(AND(TradeDash[[#This Row],[Signal]]=0,I4257=0),I4257,0)))),0),"")</f>
        <v>1</v>
      </c>
      <c r="J4258" s="3">
        <f ca="1">IF(ISNUMBER(TradeDash[[#This Row],[Position]]),TradeDash[[#This Row],[Position]]*D4259,"")</f>
        <v>1.4820811037634662E-3</v>
      </c>
      <c r="K4258" s="7">
        <f ca="1">K4257*IFERROR(1+TradeDash[[#This Row],[Port Return]],1)</f>
        <v>6515649.2077762308</v>
      </c>
      <c r="L4258" s="7">
        <f ca="1">IF(ISNUMBER(TradeDash[[#This Row],[Port Return]]),L4257*(1+TradeDash[[#This Row],[Returns]]),L4257)</f>
        <v>5342034.9761526482</v>
      </c>
    </row>
    <row r="4259" spans="1:12" x14ac:dyDescent="0.35">
      <c r="A4259" s="1">
        <v>42751</v>
      </c>
      <c r="B4259" s="16">
        <f>YEAR(TradeDash[[#This Row],[Date]])</f>
        <v>2017</v>
      </c>
      <c r="C4259">
        <v>8412.7999999999993</v>
      </c>
      <c r="D4259" s="3">
        <f>IFERROR(TradeDash[[#This Row],[Nifty]]/C4258-1,"")</f>
        <v>1.4820811037634662E-3</v>
      </c>
      <c r="E4259">
        <f ca="1">IFERROR(AVERAGE(OFFSET(TradeDash[[#This Row],[Returns]],0,0,-n_days))/STDEV(OFFSET(TradeDash[[#This Row],[Returns]],0,0,-n_days)),"")</f>
        <v>0.28051364339318186</v>
      </c>
      <c r="F4259">
        <f ca="1">IFERROR(AVERAGE(OFFSET(TradeDash[[#This Row],[Returns]],0,0,-n_days*2))/STDEV(OFFSET(TradeDash[[#This Row],[Returns]],0,0,-n_days*2)),"")</f>
        <v>0.19872833433731721</v>
      </c>
      <c r="G4259">
        <f ca="1">IF(ISNUMBER(TradeDash[[#This Row],[2n day Sharpe]]),AVERAGE(TradeDash[[#This Row],[n day Sharpe]:[2n day Sharpe]]),"")</f>
        <v>0.23962098886524952</v>
      </c>
      <c r="H4259">
        <f ca="1">IF(ISNUMBER(TradeDash[[#This Row],[Sharpe Average]]),IF(TradeDash[[#This Row],[Sharpe Average]]&gt;$G$1,1,0),"")</f>
        <v>1</v>
      </c>
      <c r="I4259" s="2">
        <f ca="1">IF(ISNUMBER(TradeDash[[#This Row],[Signal]]),MAX(IF(AND(TradeDash[[#This Row],[Signal]]=1,I4258&lt;1),I4258+$E$1,IF(AND(TradeDash[[#This Row],[Signal]]=0,I4258&gt;0),I4258-$E$1,IF(AND(TradeDash[[#This Row],[Signal]]=1,I4258=1),I4258,IF(AND(TradeDash[[#This Row],[Signal]]=0,I4258=0),I4258,0)))),0),"")</f>
        <v>1</v>
      </c>
      <c r="J4259" s="3">
        <f ca="1">IF(ISNUMBER(TradeDash[[#This Row],[Position]]),TradeDash[[#This Row],[Position]]*D4260,"")</f>
        <v>-1.7592240395586378E-3</v>
      </c>
      <c r="K4259" s="7">
        <f ca="1">K4258*IFERROR(1+TradeDash[[#This Row],[Port Return]],1)</f>
        <v>6504186.7210565796</v>
      </c>
      <c r="L4259" s="7">
        <f ca="1">IF(ISNUMBER(TradeDash[[#This Row],[Port Return]]),L4258*(1+TradeDash[[#This Row],[Returns]]),L4258)</f>
        <v>5349952.3052464472</v>
      </c>
    </row>
    <row r="4260" spans="1:12" x14ac:dyDescent="0.35">
      <c r="A4260" s="1">
        <v>42752</v>
      </c>
      <c r="B4260" s="16">
        <f>YEAR(TradeDash[[#This Row],[Date]])</f>
        <v>2017</v>
      </c>
      <c r="C4260">
        <v>8398</v>
      </c>
      <c r="D4260" s="3">
        <f>IFERROR(TradeDash[[#This Row],[Nifty]]/C4259-1,"")</f>
        <v>-1.7592240395586378E-3</v>
      </c>
      <c r="E4260">
        <f ca="1">IFERROR(AVERAGE(OFFSET(TradeDash[[#This Row],[Returns]],0,0,-n_days))/STDEV(OFFSET(TradeDash[[#This Row],[Returns]],0,0,-n_days)),"")</f>
        <v>0.28887466977015352</v>
      </c>
      <c r="F4260">
        <f ca="1">IFERROR(AVERAGE(OFFSET(TradeDash[[#This Row],[Returns]],0,0,-n_days*2))/STDEV(OFFSET(TradeDash[[#This Row],[Returns]],0,0,-n_days*2)),"")</f>
        <v>0.1644640081542279</v>
      </c>
      <c r="G4260">
        <f ca="1">IF(ISNUMBER(TradeDash[[#This Row],[2n day Sharpe]]),AVERAGE(TradeDash[[#This Row],[n day Sharpe]:[2n day Sharpe]]),"")</f>
        <v>0.22666933896219071</v>
      </c>
      <c r="H4260">
        <f ca="1">IF(ISNUMBER(TradeDash[[#This Row],[Sharpe Average]]),IF(TradeDash[[#This Row],[Sharpe Average]]&gt;$G$1,1,0),"")</f>
        <v>1</v>
      </c>
      <c r="I4260" s="2">
        <f ca="1">IF(ISNUMBER(TradeDash[[#This Row],[Signal]]),MAX(IF(AND(TradeDash[[#This Row],[Signal]]=1,I4259&lt;1),I4259+$E$1,IF(AND(TradeDash[[#This Row],[Signal]]=0,I4259&gt;0),I4259-$E$1,IF(AND(TradeDash[[#This Row],[Signal]]=1,I4259=1),I4259,IF(AND(TradeDash[[#This Row],[Signal]]=0,I4259=0),I4259,0)))),0),"")</f>
        <v>1</v>
      </c>
      <c r="J4260" s="3">
        <f ca="1">IF(ISNUMBER(TradeDash[[#This Row],[Position]]),TradeDash[[#This Row],[Position]]*D4261,"")</f>
        <v>2.2624434389140191E-3</v>
      </c>
      <c r="K4260" s="7">
        <f ca="1">K4259*IFERROR(1+TradeDash[[#This Row],[Port Return]],1)</f>
        <v>6518902.0756291058</v>
      </c>
      <c r="L4260" s="7">
        <f ca="1">IF(ISNUMBER(TradeDash[[#This Row],[Port Return]]),L4259*(1+TradeDash[[#This Row],[Returns]]),L4259)</f>
        <v>5340540.5405405657</v>
      </c>
    </row>
    <row r="4261" spans="1:12" x14ac:dyDescent="0.35">
      <c r="A4261" s="1">
        <v>42753</v>
      </c>
      <c r="B4261" s="16">
        <f>YEAR(TradeDash[[#This Row],[Date]])</f>
        <v>2017</v>
      </c>
      <c r="C4261">
        <v>8417</v>
      </c>
      <c r="D4261" s="3">
        <f>IFERROR(TradeDash[[#This Row],[Nifty]]/C4260-1,"")</f>
        <v>2.2624434389140191E-3</v>
      </c>
      <c r="E4261">
        <f ca="1">IFERROR(AVERAGE(OFFSET(TradeDash[[#This Row],[Returns]],0,0,-n_days))/STDEV(OFFSET(TradeDash[[#This Row],[Returns]],0,0,-n_days)),"")</f>
        <v>0.32940493039524116</v>
      </c>
      <c r="F4261">
        <f ca="1">IFERROR(AVERAGE(OFFSET(TradeDash[[#This Row],[Returns]],0,0,-n_days*2))/STDEV(OFFSET(TradeDash[[#This Row],[Returns]],0,0,-n_days*2)),"")</f>
        <v>0.15931458835337478</v>
      </c>
      <c r="G4261">
        <f ca="1">IF(ISNUMBER(TradeDash[[#This Row],[2n day Sharpe]]),AVERAGE(TradeDash[[#This Row],[n day Sharpe]:[2n day Sharpe]]),"")</f>
        <v>0.24435975937430798</v>
      </c>
      <c r="H4261">
        <f ca="1">IF(ISNUMBER(TradeDash[[#This Row],[Sharpe Average]]),IF(TradeDash[[#This Row],[Sharpe Average]]&gt;$G$1,1,0),"")</f>
        <v>1</v>
      </c>
      <c r="I4261" s="2">
        <f ca="1">IF(ISNUMBER(TradeDash[[#This Row],[Signal]]),MAX(IF(AND(TradeDash[[#This Row],[Signal]]=1,I4260&lt;1),I4260+$E$1,IF(AND(TradeDash[[#This Row],[Signal]]=0,I4260&gt;0),I4260-$E$1,IF(AND(TradeDash[[#This Row],[Signal]]=1,I4260=1),I4260,IF(AND(TradeDash[[#This Row],[Signal]]=0,I4260=0),I4260,0)))),0),"")</f>
        <v>1</v>
      </c>
      <c r="J4261" s="3">
        <f ca="1">IF(ISNUMBER(TradeDash[[#This Row],[Position]]),TradeDash[[#This Row],[Position]]*D4262,"")</f>
        <v>2.1504098847571207E-3</v>
      </c>
      <c r="K4261" s="7">
        <f ca="1">K4260*IFERROR(1+TradeDash[[#This Row],[Port Return]],1)</f>
        <v>6532920.3870903021</v>
      </c>
      <c r="L4261" s="7">
        <f ca="1">IF(ISNUMBER(TradeDash[[#This Row],[Port Return]]),L4260*(1+TradeDash[[#This Row],[Returns]]),L4260)</f>
        <v>5352623.2114467658</v>
      </c>
    </row>
    <row r="4262" spans="1:12" x14ac:dyDescent="0.35">
      <c r="A4262" s="1">
        <v>42754</v>
      </c>
      <c r="B4262" s="16">
        <f>YEAR(TradeDash[[#This Row],[Date]])</f>
        <v>2017</v>
      </c>
      <c r="C4262">
        <v>8435.1</v>
      </c>
      <c r="D4262" s="3">
        <f>IFERROR(TradeDash[[#This Row],[Nifty]]/C4261-1,"")</f>
        <v>2.1504098847571207E-3</v>
      </c>
      <c r="E4262">
        <f ca="1">IFERROR(AVERAGE(OFFSET(TradeDash[[#This Row],[Returns]],0,0,-n_days))/STDEV(OFFSET(TradeDash[[#This Row],[Returns]],0,0,-n_days)),"")</f>
        <v>0.47041322540606501</v>
      </c>
      <c r="F4262">
        <f ca="1">IFERROR(AVERAGE(OFFSET(TradeDash[[#This Row],[Returns]],0,0,-n_days*2))/STDEV(OFFSET(TradeDash[[#This Row],[Returns]],0,0,-n_days*2)),"")</f>
        <v>0.19897340668969998</v>
      </c>
      <c r="G4262">
        <f ca="1">IF(ISNUMBER(TradeDash[[#This Row],[2n day Sharpe]]),AVERAGE(TradeDash[[#This Row],[n day Sharpe]:[2n day Sharpe]]),"")</f>
        <v>0.33469331604788249</v>
      </c>
      <c r="H4262">
        <f ca="1">IF(ISNUMBER(TradeDash[[#This Row],[Sharpe Average]]),IF(TradeDash[[#This Row],[Sharpe Average]]&gt;$G$1,1,0),"")</f>
        <v>1</v>
      </c>
      <c r="I4262" s="2">
        <f ca="1">IF(ISNUMBER(TradeDash[[#This Row],[Signal]]),MAX(IF(AND(TradeDash[[#This Row],[Signal]]=1,I4261&lt;1),I4261+$E$1,IF(AND(TradeDash[[#This Row],[Signal]]=0,I4261&gt;0),I4261-$E$1,IF(AND(TradeDash[[#This Row],[Signal]]=1,I4261=1),I4261,IF(AND(TradeDash[[#This Row],[Signal]]=0,I4261=0),I4261,0)))),0),"")</f>
        <v>1</v>
      </c>
      <c r="J4262" s="3">
        <f ca="1">IF(ISNUMBER(TradeDash[[#This Row],[Position]]),TradeDash[[#This Row],[Position]]*D4263,"")</f>
        <v>-1.0165854583822354E-2</v>
      </c>
      <c r="K4262" s="7">
        <f ca="1">K4261*IFERROR(1+TradeDash[[#This Row],[Port Return]],1)</f>
        <v>6466507.6684274534</v>
      </c>
      <c r="L4262" s="7">
        <f ca="1">IF(ISNUMBER(TradeDash[[#This Row],[Port Return]]),L4261*(1+TradeDash[[#This Row],[Returns]]),L4261)</f>
        <v>5364133.5453100409</v>
      </c>
    </row>
    <row r="4263" spans="1:12" x14ac:dyDescent="0.35">
      <c r="A4263" s="1">
        <v>42755</v>
      </c>
      <c r="B4263" s="16">
        <f>YEAR(TradeDash[[#This Row],[Date]])</f>
        <v>2017</v>
      </c>
      <c r="C4263">
        <v>8349.35</v>
      </c>
      <c r="D4263" s="3">
        <f>IFERROR(TradeDash[[#This Row],[Nifty]]/C4262-1,"")</f>
        <v>-1.0165854583822354E-2</v>
      </c>
      <c r="E4263">
        <f ca="1">IFERROR(AVERAGE(OFFSET(TradeDash[[#This Row],[Returns]],0,0,-n_days))/STDEV(OFFSET(TradeDash[[#This Row],[Returns]],0,0,-n_days)),"")</f>
        <v>0.34012584204568785</v>
      </c>
      <c r="F4263">
        <f ca="1">IFERROR(AVERAGE(OFFSET(TradeDash[[#This Row],[Returns]],0,0,-n_days*2))/STDEV(OFFSET(TradeDash[[#This Row],[Returns]],0,0,-n_days*2)),"")</f>
        <v>0.10531646067029707</v>
      </c>
      <c r="G4263">
        <f ca="1">IF(ISNUMBER(TradeDash[[#This Row],[2n day Sharpe]]),AVERAGE(TradeDash[[#This Row],[n day Sharpe]:[2n day Sharpe]]),"")</f>
        <v>0.22272115135799248</v>
      </c>
      <c r="H4263">
        <f ca="1">IF(ISNUMBER(TradeDash[[#This Row],[Sharpe Average]]),IF(TradeDash[[#This Row],[Sharpe Average]]&gt;$G$1,1,0),"")</f>
        <v>1</v>
      </c>
      <c r="I4263" s="2">
        <f ca="1">IF(ISNUMBER(TradeDash[[#This Row],[Signal]]),MAX(IF(AND(TradeDash[[#This Row],[Signal]]=1,I4262&lt;1),I4262+$E$1,IF(AND(TradeDash[[#This Row],[Signal]]=0,I4262&gt;0),I4262-$E$1,IF(AND(TradeDash[[#This Row],[Signal]]=1,I4262=1),I4262,IF(AND(TradeDash[[#This Row],[Signal]]=0,I4262=0),I4262,0)))),0),"")</f>
        <v>1</v>
      </c>
      <c r="J4263" s="3">
        <f ca="1">IF(ISNUMBER(TradeDash[[#This Row],[Position]]),TradeDash[[#This Row],[Position]]*D4264,"")</f>
        <v>5.0482971728338377E-3</v>
      </c>
      <c r="K4263" s="7">
        <f ca="1">K4262*IFERROR(1+TradeDash[[#This Row],[Port Return]],1)</f>
        <v>6499152.5208080839</v>
      </c>
      <c r="L4263" s="7">
        <f ca="1">IF(ISNUMBER(TradeDash[[#This Row],[Port Return]]),L4262*(1+TradeDash[[#This Row],[Returns]]),L4262)</f>
        <v>5309602.5437202156</v>
      </c>
    </row>
    <row r="4264" spans="1:12" x14ac:dyDescent="0.35">
      <c r="A4264" s="1">
        <v>42758</v>
      </c>
      <c r="B4264" s="16">
        <f>YEAR(TradeDash[[#This Row],[Date]])</f>
        <v>2017</v>
      </c>
      <c r="C4264">
        <v>8391.5</v>
      </c>
      <c r="D4264" s="3">
        <f>IFERROR(TradeDash[[#This Row],[Nifty]]/C4263-1,"")</f>
        <v>5.0482971728338377E-3</v>
      </c>
      <c r="E4264">
        <f ca="1">IFERROR(AVERAGE(OFFSET(TradeDash[[#This Row],[Returns]],0,0,-n_days))/STDEV(OFFSET(TradeDash[[#This Row],[Returns]],0,0,-n_days)),"")</f>
        <v>0.49745180204827483</v>
      </c>
      <c r="F4264">
        <f ca="1">IFERROR(AVERAGE(OFFSET(TradeDash[[#This Row],[Returns]],0,0,-n_days*2))/STDEV(OFFSET(TradeDash[[#This Row],[Returns]],0,0,-n_days*2)),"")</f>
        <v>0.11724864005490132</v>
      </c>
      <c r="G4264">
        <f ca="1">IF(ISNUMBER(TradeDash[[#This Row],[2n day Sharpe]]),AVERAGE(TradeDash[[#This Row],[n day Sharpe]:[2n day Sharpe]]),"")</f>
        <v>0.30735022105158805</v>
      </c>
      <c r="H4264">
        <f ca="1">IF(ISNUMBER(TradeDash[[#This Row],[Sharpe Average]]),IF(TradeDash[[#This Row],[Sharpe Average]]&gt;$G$1,1,0),"")</f>
        <v>1</v>
      </c>
      <c r="I4264" s="2">
        <f ca="1">IF(ISNUMBER(TradeDash[[#This Row],[Signal]]),MAX(IF(AND(TradeDash[[#This Row],[Signal]]=1,I4263&lt;1),I4263+$E$1,IF(AND(TradeDash[[#This Row],[Signal]]=0,I4263&gt;0),I4263-$E$1,IF(AND(TradeDash[[#This Row],[Signal]]=1,I4263=1),I4263,IF(AND(TradeDash[[#This Row],[Signal]]=0,I4263=0),I4263,0)))),0),"")</f>
        <v>1</v>
      </c>
      <c r="J4264" s="3">
        <f ca="1">IF(ISNUMBER(TradeDash[[#This Row],[Position]]),TradeDash[[#This Row],[Position]]*D4265,"")</f>
        <v>1.0045879759280174E-2</v>
      </c>
      <c r="K4264" s="7">
        <f ca="1">K4263*IFERROR(1+TradeDash[[#This Row],[Port Return]],1)</f>
        <v>6564442.2255693441</v>
      </c>
      <c r="L4264" s="7">
        <f ca="1">IF(ISNUMBER(TradeDash[[#This Row],[Port Return]]),L4263*(1+TradeDash[[#This Row],[Returns]]),L4263)</f>
        <v>5336406.9952305499</v>
      </c>
    </row>
    <row r="4265" spans="1:12" x14ac:dyDescent="0.35">
      <c r="A4265" s="1">
        <v>42759</v>
      </c>
      <c r="B4265" s="16">
        <f>YEAR(TradeDash[[#This Row],[Date]])</f>
        <v>2017</v>
      </c>
      <c r="C4265">
        <v>8475.7999999999993</v>
      </c>
      <c r="D4265" s="3">
        <f>IFERROR(TradeDash[[#This Row],[Nifty]]/C4264-1,"")</f>
        <v>1.0045879759280174E-2</v>
      </c>
      <c r="E4265">
        <f ca="1">IFERROR(AVERAGE(OFFSET(TradeDash[[#This Row],[Returns]],0,0,-n_days))/STDEV(OFFSET(TradeDash[[#This Row],[Returns]],0,0,-n_days)),"")</f>
        <v>0.49313379873789986</v>
      </c>
      <c r="F4265">
        <f ca="1">IFERROR(AVERAGE(OFFSET(TradeDash[[#This Row],[Returns]],0,0,-n_days*2))/STDEV(OFFSET(TradeDash[[#This Row],[Returns]],0,0,-n_days*2)),"")</f>
        <v>0.14324369428613795</v>
      </c>
      <c r="G4265">
        <f ca="1">IF(ISNUMBER(TradeDash[[#This Row],[2n day Sharpe]]),AVERAGE(TradeDash[[#This Row],[n day Sharpe]:[2n day Sharpe]]),"")</f>
        <v>0.31818874651201889</v>
      </c>
      <c r="H4265">
        <f ca="1">IF(ISNUMBER(TradeDash[[#This Row],[Sharpe Average]]),IF(TradeDash[[#This Row],[Sharpe Average]]&gt;$G$1,1,0),"")</f>
        <v>1</v>
      </c>
      <c r="I4265" s="2">
        <f ca="1">IF(ISNUMBER(TradeDash[[#This Row],[Signal]]),MAX(IF(AND(TradeDash[[#This Row],[Signal]]=1,I4264&lt;1),I4264+$E$1,IF(AND(TradeDash[[#This Row],[Signal]]=0,I4264&gt;0),I4264-$E$1,IF(AND(TradeDash[[#This Row],[Signal]]=1,I4264=1),I4264,IF(AND(TradeDash[[#This Row],[Signal]]=0,I4264=0),I4264,0)))),0),"")</f>
        <v>1</v>
      </c>
      <c r="J4265" s="3">
        <f ca="1">IF(ISNUMBER(TradeDash[[#This Row],[Position]]),TradeDash[[#This Row],[Position]]*D4266,"")</f>
        <v>1.4977937185870482E-2</v>
      </c>
      <c r="K4265" s="7">
        <f ca="1">K4264*IFERROR(1+TradeDash[[#This Row],[Port Return]],1)</f>
        <v>6662764.0288841976</v>
      </c>
      <c r="L4265" s="7">
        <f ca="1">IF(ISNUMBER(TradeDash[[#This Row],[Port Return]]),L4264*(1+TradeDash[[#This Row],[Returns]]),L4264)</f>
        <v>5390015.8982512178</v>
      </c>
    </row>
    <row r="4266" spans="1:12" x14ac:dyDescent="0.35">
      <c r="A4266" s="1">
        <v>42760</v>
      </c>
      <c r="B4266" s="16">
        <f>YEAR(TradeDash[[#This Row],[Date]])</f>
        <v>2017</v>
      </c>
      <c r="C4266">
        <v>8602.75</v>
      </c>
      <c r="D4266" s="3">
        <f>IFERROR(TradeDash[[#This Row],[Nifty]]/C4265-1,"")</f>
        <v>1.4977937185870482E-2</v>
      </c>
      <c r="E4266">
        <f ca="1">IFERROR(AVERAGE(OFFSET(TradeDash[[#This Row],[Returns]],0,0,-n_days))/STDEV(OFFSET(TradeDash[[#This Row],[Returns]],0,0,-n_days)),"")</f>
        <v>0.56477118455329378</v>
      </c>
      <c r="F4266">
        <f ca="1">IFERROR(AVERAGE(OFFSET(TradeDash[[#This Row],[Returns]],0,0,-n_days*2))/STDEV(OFFSET(TradeDash[[#This Row],[Returns]],0,0,-n_days*2)),"")</f>
        <v>0.15590716657608242</v>
      </c>
      <c r="G4266">
        <f ca="1">IF(ISNUMBER(TradeDash[[#This Row],[2n day Sharpe]]),AVERAGE(TradeDash[[#This Row],[n day Sharpe]:[2n day Sharpe]]),"")</f>
        <v>0.36033917556468809</v>
      </c>
      <c r="H4266">
        <f ca="1">IF(ISNUMBER(TradeDash[[#This Row],[Sharpe Average]]),IF(TradeDash[[#This Row],[Sharpe Average]]&gt;$G$1,1,0),"")</f>
        <v>1</v>
      </c>
      <c r="I4266" s="2">
        <f ca="1">IF(ISNUMBER(TradeDash[[#This Row],[Signal]]),MAX(IF(AND(TradeDash[[#This Row],[Signal]]=1,I4265&lt;1),I4265+$E$1,IF(AND(TradeDash[[#This Row],[Signal]]=0,I4265&gt;0),I4265-$E$1,IF(AND(TradeDash[[#This Row],[Signal]]=1,I4265=1),I4265,IF(AND(TradeDash[[#This Row],[Signal]]=0,I4265=0),I4265,0)))),0),"")</f>
        <v>1</v>
      </c>
      <c r="J4266" s="3">
        <f ca="1">IF(ISNUMBER(TradeDash[[#This Row],[Position]]),TradeDash[[#This Row],[Position]]*D4267,"")</f>
        <v>4.4753131266164203E-3</v>
      </c>
      <c r="K4266" s="7">
        <f ca="1">K4265*IFERROR(1+TradeDash[[#This Row],[Port Return]],1)</f>
        <v>6692581.9842022108</v>
      </c>
      <c r="L4266" s="7">
        <f ca="1">IF(ISNUMBER(TradeDash[[#This Row],[Port Return]]),L4265*(1+TradeDash[[#This Row],[Returns]]),L4265)</f>
        <v>5470747.2178060682</v>
      </c>
    </row>
    <row r="4267" spans="1:12" x14ac:dyDescent="0.35">
      <c r="A4267" s="1">
        <v>42762</v>
      </c>
      <c r="B4267" s="16">
        <f>YEAR(TradeDash[[#This Row],[Date]])</f>
        <v>2017</v>
      </c>
      <c r="C4267">
        <v>8641.25</v>
      </c>
      <c r="D4267" s="3">
        <f>IFERROR(TradeDash[[#This Row],[Nifty]]/C4266-1,"")</f>
        <v>4.4753131266164203E-3</v>
      </c>
      <c r="E4267">
        <f ca="1">IFERROR(AVERAGE(OFFSET(TradeDash[[#This Row],[Returns]],0,0,-n_days))/STDEV(OFFSET(TradeDash[[#This Row],[Returns]],0,0,-n_days)),"")</f>
        <v>0.54132145622441197</v>
      </c>
      <c r="F4267">
        <f ca="1">IFERROR(AVERAGE(OFFSET(TradeDash[[#This Row],[Returns]],0,0,-n_days*2))/STDEV(OFFSET(TradeDash[[#This Row],[Returns]],0,0,-n_days*2)),"")</f>
        <v>0.18474623076224622</v>
      </c>
      <c r="G4267">
        <f ca="1">IF(ISNUMBER(TradeDash[[#This Row],[2n day Sharpe]]),AVERAGE(TradeDash[[#This Row],[n day Sharpe]:[2n day Sharpe]]),"")</f>
        <v>0.36303384349332912</v>
      </c>
      <c r="H4267">
        <f ca="1">IF(ISNUMBER(TradeDash[[#This Row],[Sharpe Average]]),IF(TradeDash[[#This Row],[Sharpe Average]]&gt;$G$1,1,0),"")</f>
        <v>1</v>
      </c>
      <c r="I4267" s="2">
        <f ca="1">IF(ISNUMBER(TradeDash[[#This Row],[Signal]]),MAX(IF(AND(TradeDash[[#This Row],[Signal]]=1,I4266&lt;1),I4266+$E$1,IF(AND(TradeDash[[#This Row],[Signal]]=0,I4266&gt;0),I4266-$E$1,IF(AND(TradeDash[[#This Row],[Signal]]=1,I4266=1),I4266,IF(AND(TradeDash[[#This Row],[Signal]]=0,I4266=0),I4266,0)))),0),"")</f>
        <v>1</v>
      </c>
      <c r="J4267" s="3">
        <f ca="1">IF(ISNUMBER(TradeDash[[#This Row],[Position]]),TradeDash[[#This Row],[Position]]*D4268,"")</f>
        <v>-9.8365398524513648E-4</v>
      </c>
      <c r="K4267" s="7">
        <f ca="1">K4266*IFERROR(1+TradeDash[[#This Row],[Port Return]],1)</f>
        <v>6685998.7992618708</v>
      </c>
      <c r="L4267" s="7">
        <f ca="1">IF(ISNUMBER(TradeDash[[#This Row],[Port Return]]),L4266*(1+TradeDash[[#This Row],[Returns]]),L4266)</f>
        <v>5495230.5246423157</v>
      </c>
    </row>
    <row r="4268" spans="1:12" x14ac:dyDescent="0.35">
      <c r="A4268" s="1">
        <v>42765</v>
      </c>
      <c r="B4268" s="16">
        <f>YEAR(TradeDash[[#This Row],[Date]])</f>
        <v>2017</v>
      </c>
      <c r="C4268">
        <v>8632.75</v>
      </c>
      <c r="D4268" s="3">
        <f>IFERROR(TradeDash[[#This Row],[Nifty]]/C4267-1,"")</f>
        <v>-9.8365398524513648E-4</v>
      </c>
      <c r="E4268">
        <f ca="1">IFERROR(AVERAGE(OFFSET(TradeDash[[#This Row],[Returns]],0,0,-n_days))/STDEV(OFFSET(TradeDash[[#This Row],[Returns]],0,0,-n_days)),"")</f>
        <v>0.46063887867273501</v>
      </c>
      <c r="F4268">
        <f ca="1">IFERROR(AVERAGE(OFFSET(TradeDash[[#This Row],[Returns]],0,0,-n_days*2))/STDEV(OFFSET(TradeDash[[#This Row],[Returns]],0,0,-n_days*2)),"")</f>
        <v>0.23708879964552779</v>
      </c>
      <c r="G4268">
        <f ca="1">IF(ISNUMBER(TradeDash[[#This Row],[2n day Sharpe]]),AVERAGE(TradeDash[[#This Row],[n day Sharpe]:[2n day Sharpe]]),"")</f>
        <v>0.34886383915913138</v>
      </c>
      <c r="H4268">
        <f ca="1">IF(ISNUMBER(TradeDash[[#This Row],[Sharpe Average]]),IF(TradeDash[[#This Row],[Sharpe Average]]&gt;$G$1,1,0),"")</f>
        <v>1</v>
      </c>
      <c r="I4268" s="2">
        <f ca="1">IF(ISNUMBER(TradeDash[[#This Row],[Signal]]),MAX(IF(AND(TradeDash[[#This Row],[Signal]]=1,I4267&lt;1),I4267+$E$1,IF(AND(TradeDash[[#This Row],[Signal]]=0,I4267&gt;0),I4267-$E$1,IF(AND(TradeDash[[#This Row],[Signal]]=1,I4267=1),I4267,IF(AND(TradeDash[[#This Row],[Signal]]=0,I4267=0),I4267,0)))),0),"")</f>
        <v>1</v>
      </c>
      <c r="J4268" s="3">
        <f ca="1">IF(ISNUMBER(TradeDash[[#This Row],[Position]]),TradeDash[[#This Row],[Position]]*D4269,"")</f>
        <v>-8.2766210072110491E-3</v>
      </c>
      <c r="K4268" s="7">
        <f ca="1">K4267*IFERROR(1+TradeDash[[#This Row],[Port Return]],1)</f>
        <v>6630661.3211457124</v>
      </c>
      <c r="L4268" s="7">
        <f ca="1">IF(ISNUMBER(TradeDash[[#This Row],[Port Return]]),L4267*(1+TradeDash[[#This Row],[Returns]]),L4267)</f>
        <v>5489825.1192369107</v>
      </c>
    </row>
    <row r="4269" spans="1:12" x14ac:dyDescent="0.35">
      <c r="A4269" s="1">
        <v>42766</v>
      </c>
      <c r="B4269" s="16">
        <f>YEAR(TradeDash[[#This Row],[Date]])</f>
        <v>2017</v>
      </c>
      <c r="C4269">
        <v>8561.2999999999993</v>
      </c>
      <c r="D4269" s="3">
        <f>IFERROR(TradeDash[[#This Row],[Nifty]]/C4268-1,"")</f>
        <v>-8.2766210072110491E-3</v>
      </c>
      <c r="E4269">
        <f ca="1">IFERROR(AVERAGE(OFFSET(TradeDash[[#This Row],[Returns]],0,0,-n_days))/STDEV(OFFSET(TradeDash[[#This Row],[Returns]],0,0,-n_days)),"")</f>
        <v>0.36710496758991951</v>
      </c>
      <c r="F4269">
        <f ca="1">IFERROR(AVERAGE(OFFSET(TradeDash[[#This Row],[Returns]],0,0,-n_days*2))/STDEV(OFFSET(TradeDash[[#This Row],[Returns]],0,0,-n_days*2)),"")</f>
        <v>0.18504530733666089</v>
      </c>
      <c r="G4269">
        <f ca="1">IF(ISNUMBER(TradeDash[[#This Row],[2n day Sharpe]]),AVERAGE(TradeDash[[#This Row],[n day Sharpe]:[2n day Sharpe]]),"")</f>
        <v>0.27607513746329021</v>
      </c>
      <c r="H4269">
        <f ca="1">IF(ISNUMBER(TradeDash[[#This Row],[Sharpe Average]]),IF(TradeDash[[#This Row],[Sharpe Average]]&gt;$G$1,1,0),"")</f>
        <v>1</v>
      </c>
      <c r="I4269" s="2">
        <f ca="1">IF(ISNUMBER(TradeDash[[#This Row],[Signal]]),MAX(IF(AND(TradeDash[[#This Row],[Signal]]=1,I4268&lt;1),I4268+$E$1,IF(AND(TradeDash[[#This Row],[Signal]]=0,I4268&gt;0),I4268-$E$1,IF(AND(TradeDash[[#This Row],[Signal]]=1,I4268=1),I4268,IF(AND(TradeDash[[#This Row],[Signal]]=0,I4268=0),I4268,0)))),0),"")</f>
        <v>1</v>
      </c>
      <c r="J4269" s="3">
        <f ca="1">IF(ISNUMBER(TradeDash[[#This Row],[Position]]),TradeDash[[#This Row],[Position]]*D4270,"")</f>
        <v>1.8116407554927383E-2</v>
      </c>
      <c r="K4269" s="7">
        <f ca="1">K4268*IFERROR(1+TradeDash[[#This Row],[Port Return]],1)</f>
        <v>6750785.0839982815</v>
      </c>
      <c r="L4269" s="7">
        <f ca="1">IF(ISNUMBER(TradeDash[[#This Row],[Port Return]]),L4268*(1+TradeDash[[#This Row],[Returns]]),L4268)</f>
        <v>5444387.9173291195</v>
      </c>
    </row>
    <row r="4270" spans="1:12" x14ac:dyDescent="0.35">
      <c r="A4270" s="1">
        <v>42767</v>
      </c>
      <c r="B4270" s="16">
        <f>YEAR(TradeDash[[#This Row],[Date]])</f>
        <v>2017</v>
      </c>
      <c r="C4270">
        <v>8716.4</v>
      </c>
      <c r="D4270" s="3">
        <f>IFERROR(TradeDash[[#This Row],[Nifty]]/C4269-1,"")</f>
        <v>1.8116407554927383E-2</v>
      </c>
      <c r="E4270">
        <f ca="1">IFERROR(AVERAGE(OFFSET(TradeDash[[#This Row],[Returns]],0,0,-n_days))/STDEV(OFFSET(TradeDash[[#This Row],[Returns]],0,0,-n_days)),"")</f>
        <v>0.43515213944124614</v>
      </c>
      <c r="F4270">
        <f ca="1">IFERROR(AVERAGE(OFFSET(TradeDash[[#This Row],[Returns]],0,0,-n_days*2))/STDEV(OFFSET(TradeDash[[#This Row],[Returns]],0,0,-n_days*2)),"")</f>
        <v>0.22706000610651927</v>
      </c>
      <c r="G4270">
        <f ca="1">IF(ISNUMBER(TradeDash[[#This Row],[2n day Sharpe]]),AVERAGE(TradeDash[[#This Row],[n day Sharpe]:[2n day Sharpe]]),"")</f>
        <v>0.33110607277388271</v>
      </c>
      <c r="H4270">
        <f ca="1">IF(ISNUMBER(TradeDash[[#This Row],[Sharpe Average]]),IF(TradeDash[[#This Row],[Sharpe Average]]&gt;$G$1,1,0),"")</f>
        <v>1</v>
      </c>
      <c r="I4270" s="2">
        <f ca="1">IF(ISNUMBER(TradeDash[[#This Row],[Signal]]),MAX(IF(AND(TradeDash[[#This Row],[Signal]]=1,I4269&lt;1),I4269+$E$1,IF(AND(TradeDash[[#This Row],[Signal]]=0,I4269&gt;0),I4269-$E$1,IF(AND(TradeDash[[#This Row],[Signal]]=1,I4269=1),I4269,IF(AND(TradeDash[[#This Row],[Signal]]=0,I4269=0),I4269,0)))),0),"")</f>
        <v>1</v>
      </c>
      <c r="J4270" s="3">
        <f ca="1">IF(ISNUMBER(TradeDash[[#This Row],[Position]]),TradeDash[[#This Row],[Position]]*D4271,"")</f>
        <v>2.0478637969805202E-3</v>
      </c>
      <c r="K4270" s="7">
        <f ca="1">K4269*IFERROR(1+TradeDash[[#This Row],[Port Return]],1)</f>
        <v>6764609.7723729974</v>
      </c>
      <c r="L4270" s="7">
        <f ca="1">IF(ISNUMBER(TradeDash[[#This Row],[Port Return]]),L4269*(1+TradeDash[[#This Row],[Returns]]),L4269)</f>
        <v>5543020.6677265763</v>
      </c>
    </row>
    <row r="4271" spans="1:12" x14ac:dyDescent="0.35">
      <c r="A4271" s="1">
        <v>42768</v>
      </c>
      <c r="B4271" s="16">
        <f>YEAR(TradeDash[[#This Row],[Date]])</f>
        <v>2017</v>
      </c>
      <c r="C4271">
        <v>8734.25</v>
      </c>
      <c r="D4271" s="3">
        <f>IFERROR(TradeDash[[#This Row],[Nifty]]/C4270-1,"")</f>
        <v>2.0478637969805202E-3</v>
      </c>
      <c r="E4271">
        <f ca="1">IFERROR(AVERAGE(OFFSET(TradeDash[[#This Row],[Returns]],0,0,-n_days))/STDEV(OFFSET(TradeDash[[#This Row],[Returns]],0,0,-n_days)),"")</f>
        <v>0.45324400439354678</v>
      </c>
      <c r="F4271">
        <f ca="1">IFERROR(AVERAGE(OFFSET(TradeDash[[#This Row],[Returns]],0,0,-n_days*2))/STDEV(OFFSET(TradeDash[[#This Row],[Returns]],0,0,-n_days*2)),"")</f>
        <v>0.25297901197408801</v>
      </c>
      <c r="G4271">
        <f ca="1">IF(ISNUMBER(TradeDash[[#This Row],[2n day Sharpe]]),AVERAGE(TradeDash[[#This Row],[n day Sharpe]:[2n day Sharpe]]),"")</f>
        <v>0.35311150818381742</v>
      </c>
      <c r="H4271">
        <f ca="1">IF(ISNUMBER(TradeDash[[#This Row],[Sharpe Average]]),IF(TradeDash[[#This Row],[Sharpe Average]]&gt;$G$1,1,0),"")</f>
        <v>1</v>
      </c>
      <c r="I4271" s="2">
        <f ca="1">IF(ISNUMBER(TradeDash[[#This Row],[Signal]]),MAX(IF(AND(TradeDash[[#This Row],[Signal]]=1,I4270&lt;1),I4270+$E$1,IF(AND(TradeDash[[#This Row],[Signal]]=0,I4270&gt;0),I4270-$E$1,IF(AND(TradeDash[[#This Row],[Signal]]=1,I4270=1),I4270,IF(AND(TradeDash[[#This Row],[Signal]]=0,I4270=0),I4270,0)))),0),"")</f>
        <v>1</v>
      </c>
      <c r="J4271" s="3">
        <f ca="1">IF(ISNUMBER(TradeDash[[#This Row],[Position]]),TradeDash[[#This Row],[Position]]*D4272,"")</f>
        <v>7.6709505681660239E-4</v>
      </c>
      <c r="K4271" s="7">
        <f ca="1">K4270*IFERROR(1+TradeDash[[#This Row],[Port Return]],1)</f>
        <v>6769798.8710906776</v>
      </c>
      <c r="L4271" s="7">
        <f ca="1">IF(ISNUMBER(TradeDash[[#This Row],[Port Return]]),L4270*(1+TradeDash[[#This Row],[Returns]]),L4270)</f>
        <v>5554372.0190779287</v>
      </c>
    </row>
    <row r="4272" spans="1:12" x14ac:dyDescent="0.35">
      <c r="A4272" s="1">
        <v>42769</v>
      </c>
      <c r="B4272" s="16">
        <f>YEAR(TradeDash[[#This Row],[Date]])</f>
        <v>2017</v>
      </c>
      <c r="C4272">
        <v>8740.9500000000007</v>
      </c>
      <c r="D4272" s="3">
        <f>IFERROR(TradeDash[[#This Row],[Nifty]]/C4271-1,"")</f>
        <v>7.6709505681660239E-4</v>
      </c>
      <c r="E4272">
        <f ca="1">IFERROR(AVERAGE(OFFSET(TradeDash[[#This Row],[Returns]],0,0,-n_days))/STDEV(OFFSET(TradeDash[[#This Row],[Returns]],0,0,-n_days)),"")</f>
        <v>0.39709797952774589</v>
      </c>
      <c r="F4272">
        <f ca="1">IFERROR(AVERAGE(OFFSET(TradeDash[[#This Row],[Returns]],0,0,-n_days*2))/STDEV(OFFSET(TradeDash[[#This Row],[Returns]],0,0,-n_days*2)),"")</f>
        <v>0.20894635968498068</v>
      </c>
      <c r="G4272">
        <f ca="1">IF(ISNUMBER(TradeDash[[#This Row],[2n day Sharpe]]),AVERAGE(TradeDash[[#This Row],[n day Sharpe]:[2n day Sharpe]]),"")</f>
        <v>0.3030221696063633</v>
      </c>
      <c r="H4272">
        <f ca="1">IF(ISNUMBER(TradeDash[[#This Row],[Sharpe Average]]),IF(TradeDash[[#This Row],[Sharpe Average]]&gt;$G$1,1,0),"")</f>
        <v>1</v>
      </c>
      <c r="I4272" s="2">
        <f ca="1">IF(ISNUMBER(TradeDash[[#This Row],[Signal]]),MAX(IF(AND(TradeDash[[#This Row],[Signal]]=1,I4271&lt;1),I4271+$E$1,IF(AND(TradeDash[[#This Row],[Signal]]=0,I4271&gt;0),I4271-$E$1,IF(AND(TradeDash[[#This Row],[Signal]]=1,I4271=1),I4271,IF(AND(TradeDash[[#This Row],[Signal]]=0,I4271=0),I4271,0)))),0),"")</f>
        <v>1</v>
      </c>
      <c r="J4272" s="3">
        <f ca="1">IF(ISNUMBER(TradeDash[[#This Row],[Position]]),TradeDash[[#This Row],[Position]]*D4273,"")</f>
        <v>6.8756828491181032E-3</v>
      </c>
      <c r="K4272" s="7">
        <f ca="1">K4271*IFERROR(1+TradeDash[[#This Row],[Port Return]],1)</f>
        <v>6816345.8610806148</v>
      </c>
      <c r="L4272" s="7">
        <f ca="1">IF(ISNUMBER(TradeDash[[#This Row],[Port Return]]),L4271*(1+TradeDash[[#This Row],[Returns]]),L4271)</f>
        <v>5558632.7503974838</v>
      </c>
    </row>
    <row r="4273" spans="1:12" x14ac:dyDescent="0.35">
      <c r="A4273" s="1">
        <v>42772</v>
      </c>
      <c r="B4273" s="16">
        <f>YEAR(TradeDash[[#This Row],[Date]])</f>
        <v>2017</v>
      </c>
      <c r="C4273">
        <v>8801.0499999999993</v>
      </c>
      <c r="D4273" s="3">
        <f>IFERROR(TradeDash[[#This Row],[Nifty]]/C4272-1,"")</f>
        <v>6.8756828491181032E-3</v>
      </c>
      <c r="E4273">
        <f ca="1">IFERROR(AVERAGE(OFFSET(TradeDash[[#This Row],[Returns]],0,0,-n_days))/STDEV(OFFSET(TradeDash[[#This Row],[Returns]],0,0,-n_days)),"")</f>
        <v>0.48002523769716599</v>
      </c>
      <c r="F4273">
        <f ca="1">IFERROR(AVERAGE(OFFSET(TradeDash[[#This Row],[Returns]],0,0,-n_days*2))/STDEV(OFFSET(TradeDash[[#This Row],[Returns]],0,0,-n_days*2)),"")</f>
        <v>0.2252094402764161</v>
      </c>
      <c r="G4273">
        <f ca="1">IF(ISNUMBER(TradeDash[[#This Row],[2n day Sharpe]]),AVERAGE(TradeDash[[#This Row],[n day Sharpe]:[2n day Sharpe]]),"")</f>
        <v>0.35261733898679104</v>
      </c>
      <c r="H4273">
        <f ca="1">IF(ISNUMBER(TradeDash[[#This Row],[Sharpe Average]]),IF(TradeDash[[#This Row],[Sharpe Average]]&gt;$G$1,1,0),"")</f>
        <v>1</v>
      </c>
      <c r="I4273" s="2">
        <f ca="1">IF(ISNUMBER(TradeDash[[#This Row],[Signal]]),MAX(IF(AND(TradeDash[[#This Row],[Signal]]=1,I4272&lt;1),I4272+$E$1,IF(AND(TradeDash[[#This Row],[Signal]]=0,I4272&gt;0),I4272-$E$1,IF(AND(TradeDash[[#This Row],[Signal]]=1,I4272=1),I4272,IF(AND(TradeDash[[#This Row],[Signal]]=0,I4272=0),I4272,0)))),0),"")</f>
        <v>1</v>
      </c>
      <c r="J4273" s="3">
        <f ca="1">IF(ISNUMBER(TradeDash[[#This Row],[Position]]),TradeDash[[#This Row],[Position]]*D4274,"")</f>
        <v>-3.7211469086074755E-3</v>
      </c>
      <c r="K4273" s="7">
        <f ca="1">K4272*IFERROR(1+TradeDash[[#This Row],[Port Return]],1)</f>
        <v>6790981.2367516551</v>
      </c>
      <c r="L4273" s="7">
        <f ca="1">IF(ISNUMBER(TradeDash[[#This Row],[Port Return]]),L4272*(1+TradeDash[[#This Row],[Returns]]),L4272)</f>
        <v>5596852.1462639384</v>
      </c>
    </row>
    <row r="4274" spans="1:12" x14ac:dyDescent="0.35">
      <c r="A4274" s="1">
        <v>42773</v>
      </c>
      <c r="B4274" s="16">
        <f>YEAR(TradeDash[[#This Row],[Date]])</f>
        <v>2017</v>
      </c>
      <c r="C4274">
        <v>8768.2999999999993</v>
      </c>
      <c r="D4274" s="3">
        <f>IFERROR(TradeDash[[#This Row],[Nifty]]/C4273-1,"")</f>
        <v>-3.7211469086074755E-3</v>
      </c>
      <c r="E4274">
        <f ca="1">IFERROR(AVERAGE(OFFSET(TradeDash[[#This Row],[Returns]],0,0,-n_days))/STDEV(OFFSET(TradeDash[[#This Row],[Returns]],0,0,-n_days)),"")</f>
        <v>0.4520610851360688</v>
      </c>
      <c r="F4274">
        <f ca="1">IFERROR(AVERAGE(OFFSET(TradeDash[[#This Row],[Returns]],0,0,-n_days*2))/STDEV(OFFSET(TradeDash[[#This Row],[Returns]],0,0,-n_days*2)),"")</f>
        <v>0.25952542018046393</v>
      </c>
      <c r="G4274">
        <f ca="1">IF(ISNUMBER(TradeDash[[#This Row],[2n day Sharpe]]),AVERAGE(TradeDash[[#This Row],[n day Sharpe]:[2n day Sharpe]]),"")</f>
        <v>0.35579325265826633</v>
      </c>
      <c r="H4274">
        <f ca="1">IF(ISNUMBER(TradeDash[[#This Row],[Sharpe Average]]),IF(TradeDash[[#This Row],[Sharpe Average]]&gt;$G$1,1,0),"")</f>
        <v>1</v>
      </c>
      <c r="I4274" s="2">
        <f ca="1">IF(ISNUMBER(TradeDash[[#This Row],[Signal]]),MAX(IF(AND(TradeDash[[#This Row],[Signal]]=1,I4273&lt;1),I4273+$E$1,IF(AND(TradeDash[[#This Row],[Signal]]=0,I4273&gt;0),I4273-$E$1,IF(AND(TradeDash[[#This Row],[Signal]]=1,I4273=1),I4273,IF(AND(TradeDash[[#This Row],[Signal]]=0,I4273=0),I4273,0)))),0),"")</f>
        <v>1</v>
      </c>
      <c r="J4274" s="3">
        <f ca="1">IF(ISNUMBER(TradeDash[[#This Row],[Position]]),TradeDash[[#This Row],[Position]]*D4275,"")</f>
        <v>8.5535394546365495E-5</v>
      </c>
      <c r="K4274" s="7">
        <f ca="1">K4273*IFERROR(1+TradeDash[[#This Row],[Port Return]],1)</f>
        <v>6791562.1060110973</v>
      </c>
      <c r="L4274" s="7">
        <f ca="1">IF(ISNUMBER(TradeDash[[#This Row],[Port Return]]),L4273*(1+TradeDash[[#This Row],[Returns]]),L4273)</f>
        <v>5576025.4372019349</v>
      </c>
    </row>
    <row r="4275" spans="1:12" x14ac:dyDescent="0.35">
      <c r="A4275" s="1">
        <v>42774</v>
      </c>
      <c r="B4275" s="16">
        <f>YEAR(TradeDash[[#This Row],[Date]])</f>
        <v>2017</v>
      </c>
      <c r="C4275">
        <v>8769.0499999999993</v>
      </c>
      <c r="D4275" s="3">
        <f>IFERROR(TradeDash[[#This Row],[Nifty]]/C4274-1,"")</f>
        <v>8.5535394546365495E-5</v>
      </c>
      <c r="E4275">
        <f ca="1">IFERROR(AVERAGE(OFFSET(TradeDash[[#This Row],[Returns]],0,0,-n_days))/STDEV(OFFSET(TradeDash[[#This Row],[Returns]],0,0,-n_days)),"")</f>
        <v>0.4076616284378583</v>
      </c>
      <c r="F4275">
        <f ca="1">IFERROR(AVERAGE(OFFSET(TradeDash[[#This Row],[Returns]],0,0,-n_days*2))/STDEV(OFFSET(TradeDash[[#This Row],[Returns]],0,0,-n_days*2)),"")</f>
        <v>0.23835139314467391</v>
      </c>
      <c r="G4275">
        <f ca="1">IF(ISNUMBER(TradeDash[[#This Row],[2n day Sharpe]]),AVERAGE(TradeDash[[#This Row],[n day Sharpe]:[2n day Sharpe]]),"")</f>
        <v>0.32300651079126608</v>
      </c>
      <c r="H4275">
        <f ca="1">IF(ISNUMBER(TradeDash[[#This Row],[Sharpe Average]]),IF(TradeDash[[#This Row],[Sharpe Average]]&gt;$G$1,1,0),"")</f>
        <v>1</v>
      </c>
      <c r="I4275" s="2">
        <f ca="1">IF(ISNUMBER(TradeDash[[#This Row],[Signal]]),MAX(IF(AND(TradeDash[[#This Row],[Signal]]=1,I4274&lt;1),I4274+$E$1,IF(AND(TradeDash[[#This Row],[Signal]]=0,I4274&gt;0),I4274-$E$1,IF(AND(TradeDash[[#This Row],[Signal]]=1,I4274=1),I4274,IF(AND(TradeDash[[#This Row],[Signal]]=0,I4274=0),I4274,0)))),0),"")</f>
        <v>1</v>
      </c>
      <c r="J4275" s="3">
        <f ca="1">IF(ISNUMBER(TradeDash[[#This Row],[Position]]),TradeDash[[#This Row],[Position]]*D4276,"")</f>
        <v>1.0662500498914707E-3</v>
      </c>
      <c r="K4275" s="7">
        <f ca="1">K4274*IFERROR(1+TradeDash[[#This Row],[Port Return]],1)</f>
        <v>6798803.6094454722</v>
      </c>
      <c r="L4275" s="7">
        <f ca="1">IF(ISNUMBER(TradeDash[[#This Row],[Port Return]]),L4274*(1+TradeDash[[#This Row],[Returns]]),L4274)</f>
        <v>5576502.3847377067</v>
      </c>
    </row>
    <row r="4276" spans="1:12" x14ac:dyDescent="0.35">
      <c r="A4276" s="1">
        <v>42775</v>
      </c>
      <c r="B4276" s="16">
        <f>YEAR(TradeDash[[#This Row],[Date]])</f>
        <v>2017</v>
      </c>
      <c r="C4276">
        <v>8778.4</v>
      </c>
      <c r="D4276" s="3">
        <f>IFERROR(TradeDash[[#This Row],[Nifty]]/C4275-1,"")</f>
        <v>1.0662500498914707E-3</v>
      </c>
      <c r="E4276">
        <f ca="1">IFERROR(AVERAGE(OFFSET(TradeDash[[#This Row],[Returns]],0,0,-n_days))/STDEV(OFFSET(TradeDash[[#This Row],[Returns]],0,0,-n_days)),"")</f>
        <v>0.34921708146831576</v>
      </c>
      <c r="F4276">
        <f ca="1">IFERROR(AVERAGE(OFFSET(TradeDash[[#This Row],[Returns]],0,0,-n_days*2))/STDEV(OFFSET(TradeDash[[#This Row],[Returns]],0,0,-n_days*2)),"")</f>
        <v>0.2626842519119752</v>
      </c>
      <c r="G4276">
        <f ca="1">IF(ISNUMBER(TradeDash[[#This Row],[2n day Sharpe]]),AVERAGE(TradeDash[[#This Row],[n day Sharpe]:[2n day Sharpe]]),"")</f>
        <v>0.30595066669014548</v>
      </c>
      <c r="H4276">
        <f ca="1">IF(ISNUMBER(TradeDash[[#This Row],[Sharpe Average]]),IF(TradeDash[[#This Row],[Sharpe Average]]&gt;$G$1,1,0),"")</f>
        <v>1</v>
      </c>
      <c r="I4276" s="2">
        <f ca="1">IF(ISNUMBER(TradeDash[[#This Row],[Signal]]),MAX(IF(AND(TradeDash[[#This Row],[Signal]]=1,I4275&lt;1),I4275+$E$1,IF(AND(TradeDash[[#This Row],[Signal]]=0,I4275&gt;0),I4275-$E$1,IF(AND(TradeDash[[#This Row],[Signal]]=1,I4275=1),I4275,IF(AND(TradeDash[[#This Row],[Signal]]=0,I4275=0),I4275,0)))),0),"")</f>
        <v>1</v>
      </c>
      <c r="J4276" s="3">
        <f ca="1">IF(ISNUMBER(TradeDash[[#This Row],[Position]]),TradeDash[[#This Row],[Position]]*D4277,"")</f>
        <v>1.7258270299826961E-3</v>
      </c>
      <c r="K4276" s="7">
        <f ca="1">K4275*IFERROR(1+TradeDash[[#This Row],[Port Return]],1)</f>
        <v>6810537.1684861975</v>
      </c>
      <c r="L4276" s="7">
        <f ca="1">IF(ISNUMBER(TradeDash[[#This Row],[Port Return]]),L4275*(1+TradeDash[[#This Row],[Returns]]),L4275)</f>
        <v>5582448.3306836532</v>
      </c>
    </row>
    <row r="4277" spans="1:12" x14ac:dyDescent="0.35">
      <c r="A4277" s="1">
        <v>42776</v>
      </c>
      <c r="B4277" s="16">
        <f>YEAR(TradeDash[[#This Row],[Date]])</f>
        <v>2017</v>
      </c>
      <c r="C4277">
        <v>8793.5499999999993</v>
      </c>
      <c r="D4277" s="3">
        <f>IFERROR(TradeDash[[#This Row],[Nifty]]/C4276-1,"")</f>
        <v>1.7258270299826961E-3</v>
      </c>
      <c r="E4277">
        <f ca="1">IFERROR(AVERAGE(OFFSET(TradeDash[[#This Row],[Returns]],0,0,-n_days))/STDEV(OFFSET(TradeDash[[#This Row],[Returns]],0,0,-n_days)),"")</f>
        <v>0.33854694788149192</v>
      </c>
      <c r="F4277">
        <f ca="1">IFERROR(AVERAGE(OFFSET(TradeDash[[#This Row],[Returns]],0,0,-n_days*2))/STDEV(OFFSET(TradeDash[[#This Row],[Returns]],0,0,-n_days*2)),"")</f>
        <v>0.28434023368028899</v>
      </c>
      <c r="G4277">
        <f ca="1">IF(ISNUMBER(TradeDash[[#This Row],[2n day Sharpe]]),AVERAGE(TradeDash[[#This Row],[n day Sharpe]:[2n day Sharpe]]),"")</f>
        <v>0.31144359078089046</v>
      </c>
      <c r="H4277">
        <f ca="1">IF(ISNUMBER(TradeDash[[#This Row],[Sharpe Average]]),IF(TradeDash[[#This Row],[Sharpe Average]]&gt;$G$1,1,0),"")</f>
        <v>1</v>
      </c>
      <c r="I4277" s="2">
        <f ca="1">IF(ISNUMBER(TradeDash[[#This Row],[Signal]]),MAX(IF(AND(TradeDash[[#This Row],[Signal]]=1,I4276&lt;1),I4276+$E$1,IF(AND(TradeDash[[#This Row],[Signal]]=0,I4276&gt;0),I4276-$E$1,IF(AND(TradeDash[[#This Row],[Signal]]=1,I4276=1),I4276,IF(AND(TradeDash[[#This Row],[Signal]]=0,I4276=0),I4276,0)))),0),"")</f>
        <v>1</v>
      </c>
      <c r="J4277" s="3">
        <f ca="1">IF(ISNUMBER(TradeDash[[#This Row],[Position]]),TradeDash[[#This Row],[Position]]*D4278,"")</f>
        <v>1.307776722711429E-3</v>
      </c>
      <c r="K4277" s="7">
        <f ca="1">K4276*IFERROR(1+TradeDash[[#This Row],[Port Return]],1)</f>
        <v>6819443.8304643044</v>
      </c>
      <c r="L4277" s="7">
        <f ca="1">IF(ISNUMBER(TradeDash[[#This Row],[Port Return]]),L4276*(1+TradeDash[[#This Row],[Returns]]),L4276)</f>
        <v>5592082.6709062289</v>
      </c>
    </row>
    <row r="4278" spans="1:12" x14ac:dyDescent="0.35">
      <c r="A4278" s="1">
        <v>42779</v>
      </c>
      <c r="B4278" s="16">
        <f>YEAR(TradeDash[[#This Row],[Date]])</f>
        <v>2017</v>
      </c>
      <c r="C4278">
        <v>8805.0499999999993</v>
      </c>
      <c r="D4278" s="3">
        <f>IFERROR(TradeDash[[#This Row],[Nifty]]/C4277-1,"")</f>
        <v>1.307776722711429E-3</v>
      </c>
      <c r="E4278">
        <f ca="1">IFERROR(AVERAGE(OFFSET(TradeDash[[#This Row],[Returns]],0,0,-n_days))/STDEV(OFFSET(TradeDash[[#This Row],[Returns]],0,0,-n_days)),"")</f>
        <v>0.35621536558975964</v>
      </c>
      <c r="F4278">
        <f ca="1">IFERROR(AVERAGE(OFFSET(TradeDash[[#This Row],[Returns]],0,0,-n_days*2))/STDEV(OFFSET(TradeDash[[#This Row],[Returns]],0,0,-n_days*2)),"")</f>
        <v>0.29675978262148239</v>
      </c>
      <c r="G4278">
        <f ca="1">IF(ISNUMBER(TradeDash[[#This Row],[2n day Sharpe]]),AVERAGE(TradeDash[[#This Row],[n day Sharpe]:[2n day Sharpe]]),"")</f>
        <v>0.32648757410562101</v>
      </c>
      <c r="H4278">
        <f ca="1">IF(ISNUMBER(TradeDash[[#This Row],[Sharpe Average]]),IF(TradeDash[[#This Row],[Sharpe Average]]&gt;$G$1,1,0),"")</f>
        <v>1</v>
      </c>
      <c r="I4278" s="2">
        <f ca="1">IF(ISNUMBER(TradeDash[[#This Row],[Signal]]),MAX(IF(AND(TradeDash[[#This Row],[Signal]]=1,I4277&lt;1),I4277+$E$1,IF(AND(TradeDash[[#This Row],[Signal]]=0,I4277&gt;0),I4277-$E$1,IF(AND(TradeDash[[#This Row],[Signal]]=1,I4277=1),I4277,IF(AND(TradeDash[[#This Row],[Signal]]=0,I4277=0),I4277,0)))),0),"")</f>
        <v>1</v>
      </c>
      <c r="J4278" s="3">
        <f ca="1">IF(ISNUMBER(TradeDash[[#This Row],[Position]]),TradeDash[[#This Row],[Position]]*D4279,"")</f>
        <v>-1.4480326630740281E-3</v>
      </c>
      <c r="K4278" s="7">
        <f ca="1">K4277*IFERROR(1+TradeDash[[#This Row],[Port Return]],1)</f>
        <v>6809569.0530537935</v>
      </c>
      <c r="L4278" s="7">
        <f ca="1">IF(ISNUMBER(TradeDash[[#This Row],[Port Return]]),L4277*(1+TradeDash[[#This Row],[Returns]]),L4277)</f>
        <v>5599395.8664547177</v>
      </c>
    </row>
    <row r="4279" spans="1:12" x14ac:dyDescent="0.35">
      <c r="A4279" s="1">
        <v>42780</v>
      </c>
      <c r="B4279" s="16">
        <f>YEAR(TradeDash[[#This Row],[Date]])</f>
        <v>2017</v>
      </c>
      <c r="C4279">
        <v>8792.2999999999993</v>
      </c>
      <c r="D4279" s="3">
        <f>IFERROR(TradeDash[[#This Row],[Nifty]]/C4278-1,"")</f>
        <v>-1.4480326630740281E-3</v>
      </c>
      <c r="E4279">
        <f ca="1">IFERROR(AVERAGE(OFFSET(TradeDash[[#This Row],[Returns]],0,0,-n_days))/STDEV(OFFSET(TradeDash[[#This Row],[Returns]],0,0,-n_days)),"")</f>
        <v>0.3316379463896339</v>
      </c>
      <c r="F4279">
        <f ca="1">IFERROR(AVERAGE(OFFSET(TradeDash[[#This Row],[Returns]],0,0,-n_days*2))/STDEV(OFFSET(TradeDash[[#This Row],[Returns]],0,0,-n_days*2)),"")</f>
        <v>0.30994052548824158</v>
      </c>
      <c r="G4279">
        <f ca="1">IF(ISNUMBER(TradeDash[[#This Row],[2n day Sharpe]]),AVERAGE(TradeDash[[#This Row],[n day Sharpe]:[2n day Sharpe]]),"")</f>
        <v>0.32078923593893771</v>
      </c>
      <c r="H4279">
        <f ca="1">IF(ISNUMBER(TradeDash[[#This Row],[Sharpe Average]]),IF(TradeDash[[#This Row],[Sharpe Average]]&gt;$G$1,1,0),"")</f>
        <v>1</v>
      </c>
      <c r="I4279" s="2">
        <f ca="1">IF(ISNUMBER(TradeDash[[#This Row],[Signal]]),MAX(IF(AND(TradeDash[[#This Row],[Signal]]=1,I4278&lt;1),I4278+$E$1,IF(AND(TradeDash[[#This Row],[Signal]]=0,I4278&gt;0),I4278-$E$1,IF(AND(TradeDash[[#This Row],[Signal]]=1,I4278=1),I4278,IF(AND(TradeDash[[#This Row],[Signal]]=0,I4278=0),I4278,0)))),0),"")</f>
        <v>1</v>
      </c>
      <c r="J4279" s="3">
        <f ca="1">IF(ISNUMBER(TradeDash[[#This Row],[Position]]),TradeDash[[#This Row],[Position]]*D4280,"")</f>
        <v>-7.6885456592699075E-3</v>
      </c>
      <c r="K4279" s="7">
        <f ca="1">K4278*IFERROR(1+TradeDash[[#This Row],[Port Return]],1)</f>
        <v>6757213.3704694379</v>
      </c>
      <c r="L4279" s="7">
        <f ca="1">IF(ISNUMBER(TradeDash[[#This Row],[Port Return]]),L4278*(1+TradeDash[[#This Row],[Returns]]),L4278)</f>
        <v>5591287.7583466098</v>
      </c>
    </row>
    <row r="4280" spans="1:12" x14ac:dyDescent="0.35">
      <c r="A4280" s="1">
        <v>42781</v>
      </c>
      <c r="B4280" s="16">
        <f>YEAR(TradeDash[[#This Row],[Date]])</f>
        <v>2017</v>
      </c>
      <c r="C4280">
        <v>8724.7000000000007</v>
      </c>
      <c r="D4280" s="3">
        <f>IFERROR(TradeDash[[#This Row],[Nifty]]/C4279-1,"")</f>
        <v>-7.6885456592699075E-3</v>
      </c>
      <c r="E4280">
        <f ca="1">IFERROR(AVERAGE(OFFSET(TradeDash[[#This Row],[Returns]],0,0,-n_days))/STDEV(OFFSET(TradeDash[[#This Row],[Returns]],0,0,-n_days)),"")</f>
        <v>0.27492206207073455</v>
      </c>
      <c r="F4280">
        <f ca="1">IFERROR(AVERAGE(OFFSET(TradeDash[[#This Row],[Returns]],0,0,-n_days*2))/STDEV(OFFSET(TradeDash[[#This Row],[Returns]],0,0,-n_days*2)),"")</f>
        <v>0.28533902224993762</v>
      </c>
      <c r="G4280">
        <f ca="1">IF(ISNUMBER(TradeDash[[#This Row],[2n day Sharpe]]),AVERAGE(TradeDash[[#This Row],[n day Sharpe]:[2n day Sharpe]]),"")</f>
        <v>0.28013054216033606</v>
      </c>
      <c r="H4280">
        <f ca="1">IF(ISNUMBER(TradeDash[[#This Row],[Sharpe Average]]),IF(TradeDash[[#This Row],[Sharpe Average]]&gt;$G$1,1,0),"")</f>
        <v>1</v>
      </c>
      <c r="I4280" s="2">
        <f ca="1">IF(ISNUMBER(TradeDash[[#This Row],[Signal]]),MAX(IF(AND(TradeDash[[#This Row],[Signal]]=1,I4279&lt;1),I4279+$E$1,IF(AND(TradeDash[[#This Row],[Signal]]=0,I4279&gt;0),I4279-$E$1,IF(AND(TradeDash[[#This Row],[Signal]]=1,I4279=1),I4279,IF(AND(TradeDash[[#This Row],[Signal]]=0,I4279=0),I4279,0)))),0),"")</f>
        <v>1</v>
      </c>
      <c r="J4280" s="3">
        <f ca="1">IF(ISNUMBER(TradeDash[[#This Row],[Position]]),TradeDash[[#This Row],[Position]]*D4281,"")</f>
        <v>6.1090925762490311E-3</v>
      </c>
      <c r="K4280" s="7">
        <f ca="1">K4279*IFERROR(1+TradeDash[[#This Row],[Port Return]],1)</f>
        <v>6798493.8125071032</v>
      </c>
      <c r="L4280" s="7">
        <f ca="1">IF(ISNUMBER(TradeDash[[#This Row],[Port Return]]),L4279*(1+TradeDash[[#This Row],[Returns]]),L4279)</f>
        <v>5548298.8871224448</v>
      </c>
    </row>
    <row r="4281" spans="1:12" x14ac:dyDescent="0.35">
      <c r="A4281" s="1">
        <v>42782</v>
      </c>
      <c r="B4281" s="16">
        <f>YEAR(TradeDash[[#This Row],[Date]])</f>
        <v>2017</v>
      </c>
      <c r="C4281">
        <v>8778</v>
      </c>
      <c r="D4281" s="3">
        <f>IFERROR(TradeDash[[#This Row],[Nifty]]/C4280-1,"")</f>
        <v>6.1090925762490311E-3</v>
      </c>
      <c r="E4281">
        <f ca="1">IFERROR(AVERAGE(OFFSET(TradeDash[[#This Row],[Returns]],0,0,-n_days))/STDEV(OFFSET(TradeDash[[#This Row],[Returns]],0,0,-n_days)),"")</f>
        <v>0.29963734518188256</v>
      </c>
      <c r="F4281">
        <f ca="1">IFERROR(AVERAGE(OFFSET(TradeDash[[#This Row],[Returns]],0,0,-n_days*2))/STDEV(OFFSET(TradeDash[[#This Row],[Returns]],0,0,-n_days*2)),"")</f>
        <v>0.31792626881187791</v>
      </c>
      <c r="G4281">
        <f ca="1">IF(ISNUMBER(TradeDash[[#This Row],[2n day Sharpe]]),AVERAGE(TradeDash[[#This Row],[n day Sharpe]:[2n day Sharpe]]),"")</f>
        <v>0.30878180699688024</v>
      </c>
      <c r="H4281">
        <f ca="1">IF(ISNUMBER(TradeDash[[#This Row],[Sharpe Average]]),IF(TradeDash[[#This Row],[Sharpe Average]]&gt;$G$1,1,0),"")</f>
        <v>1</v>
      </c>
      <c r="I4281" s="2">
        <f ca="1">IF(ISNUMBER(TradeDash[[#This Row],[Signal]]),MAX(IF(AND(TradeDash[[#This Row],[Signal]]=1,I4280&lt;1),I4280+$E$1,IF(AND(TradeDash[[#This Row],[Signal]]=0,I4280&gt;0),I4280-$E$1,IF(AND(TradeDash[[#This Row],[Signal]]=1,I4280=1),I4280,IF(AND(TradeDash[[#This Row],[Signal]]=0,I4280=0),I4280,0)))),0),"")</f>
        <v>1</v>
      </c>
      <c r="J4281" s="3">
        <f ca="1">IF(ISNUMBER(TradeDash[[#This Row],[Position]]),TradeDash[[#This Row],[Position]]*D4282,"")</f>
        <v>4.9783549783550818E-3</v>
      </c>
      <c r="K4281" s="7">
        <f ca="1">K4280*IFERROR(1+TradeDash[[#This Row],[Port Return]],1)</f>
        <v>6832339.1280239141</v>
      </c>
      <c r="L4281" s="7">
        <f ca="1">IF(ISNUMBER(TradeDash[[#This Row],[Port Return]]),L4280*(1+TradeDash[[#This Row],[Returns]]),L4280)</f>
        <v>5582193.9586645756</v>
      </c>
    </row>
    <row r="4282" spans="1:12" x14ac:dyDescent="0.35">
      <c r="A4282" s="1">
        <v>42783</v>
      </c>
      <c r="B4282" s="16">
        <f>YEAR(TradeDash[[#This Row],[Date]])</f>
        <v>2017</v>
      </c>
      <c r="C4282">
        <v>8821.7000000000007</v>
      </c>
      <c r="D4282" s="3">
        <f>IFERROR(TradeDash[[#This Row],[Nifty]]/C4281-1,"")</f>
        <v>4.9783549783550818E-3</v>
      </c>
      <c r="E4282">
        <f ca="1">IFERROR(AVERAGE(OFFSET(TradeDash[[#This Row],[Returns]],0,0,-n_days))/STDEV(OFFSET(TradeDash[[#This Row],[Returns]],0,0,-n_days)),"")</f>
        <v>0.31828300534173298</v>
      </c>
      <c r="F4282">
        <f ca="1">IFERROR(AVERAGE(OFFSET(TradeDash[[#This Row],[Returns]],0,0,-n_days*2))/STDEV(OFFSET(TradeDash[[#This Row],[Returns]],0,0,-n_days*2)),"")</f>
        <v>0.39068810826303274</v>
      </c>
      <c r="G4282">
        <f ca="1">IF(ISNUMBER(TradeDash[[#This Row],[2n day Sharpe]]),AVERAGE(TradeDash[[#This Row],[n day Sharpe]:[2n day Sharpe]]),"")</f>
        <v>0.35448555680238286</v>
      </c>
      <c r="H4282">
        <f ca="1">IF(ISNUMBER(TradeDash[[#This Row],[Sharpe Average]]),IF(TradeDash[[#This Row],[Sharpe Average]]&gt;$G$1,1,0),"")</f>
        <v>1</v>
      </c>
      <c r="I4282" s="2">
        <f ca="1">IF(ISNUMBER(TradeDash[[#This Row],[Signal]]),MAX(IF(AND(TradeDash[[#This Row],[Signal]]=1,I4281&lt;1),I4281+$E$1,IF(AND(TradeDash[[#This Row],[Signal]]=0,I4281&gt;0),I4281-$E$1,IF(AND(TradeDash[[#This Row],[Signal]]=1,I4281=1),I4281,IF(AND(TradeDash[[#This Row],[Signal]]=0,I4281=0),I4281,0)))),0),"")</f>
        <v>1</v>
      </c>
      <c r="J4282" s="3">
        <f ca="1">IF(ISNUMBER(TradeDash[[#This Row],[Position]]),TradeDash[[#This Row],[Position]]*D4283,"")</f>
        <v>6.5180180690795897E-3</v>
      </c>
      <c r="K4282" s="7">
        <f ca="1">K4281*IFERROR(1+TradeDash[[#This Row],[Port Return]],1)</f>
        <v>6876872.4379144534</v>
      </c>
      <c r="L4282" s="7">
        <f ca="1">IF(ISNUMBER(TradeDash[[#This Row],[Port Return]]),L4281*(1+TradeDash[[#This Row],[Returns]]),L4281)</f>
        <v>5609984.1017488372</v>
      </c>
    </row>
    <row r="4283" spans="1:12" x14ac:dyDescent="0.35">
      <c r="A4283" s="1">
        <v>42786</v>
      </c>
      <c r="B4283" s="16">
        <f>YEAR(TradeDash[[#This Row],[Date]])</f>
        <v>2017</v>
      </c>
      <c r="C4283">
        <v>8879.2000000000007</v>
      </c>
      <c r="D4283" s="3">
        <f>IFERROR(TradeDash[[#This Row],[Nifty]]/C4282-1,"")</f>
        <v>6.5180180690795897E-3</v>
      </c>
      <c r="E4283">
        <f ca="1">IFERROR(AVERAGE(OFFSET(TradeDash[[#This Row],[Returns]],0,0,-n_days))/STDEV(OFFSET(TradeDash[[#This Row],[Returns]],0,0,-n_days)),"")</f>
        <v>0.47393708088261594</v>
      </c>
      <c r="F4283">
        <f ca="1">IFERROR(AVERAGE(OFFSET(TradeDash[[#This Row],[Returns]],0,0,-n_days*2))/STDEV(OFFSET(TradeDash[[#This Row],[Returns]],0,0,-n_days*2)),"")</f>
        <v>0.41108123323244106</v>
      </c>
      <c r="G4283">
        <f ca="1">IF(ISNUMBER(TradeDash[[#This Row],[2n day Sharpe]]),AVERAGE(TradeDash[[#This Row],[n day Sharpe]:[2n day Sharpe]]),"")</f>
        <v>0.44250915705752847</v>
      </c>
      <c r="H4283">
        <f ca="1">IF(ISNUMBER(TradeDash[[#This Row],[Sharpe Average]]),IF(TradeDash[[#This Row],[Sharpe Average]]&gt;$G$1,1,0),"")</f>
        <v>1</v>
      </c>
      <c r="I4283" s="2">
        <f ca="1">IF(ISNUMBER(TradeDash[[#This Row],[Signal]]),MAX(IF(AND(TradeDash[[#This Row],[Signal]]=1,I4282&lt;1),I4282+$E$1,IF(AND(TradeDash[[#This Row],[Signal]]=0,I4282&gt;0),I4282-$E$1,IF(AND(TradeDash[[#This Row],[Signal]]=1,I4282=1),I4282,IF(AND(TradeDash[[#This Row],[Signal]]=0,I4282=0),I4282,0)))),0),"")</f>
        <v>1</v>
      </c>
      <c r="J4283" s="3">
        <f ca="1">IF(ISNUMBER(TradeDash[[#This Row],[Position]]),TradeDash[[#This Row],[Position]]*D4284,"")</f>
        <v>3.2266420398232576E-3</v>
      </c>
      <c r="K4283" s="7">
        <f ca="1">K4282*IFERROR(1+TradeDash[[#This Row],[Port Return]],1)</f>
        <v>6899061.6436251299</v>
      </c>
      <c r="L4283" s="7">
        <f ca="1">IF(ISNUMBER(TradeDash[[#This Row],[Port Return]]),L4282*(1+TradeDash[[#This Row],[Returns]]),L4282)</f>
        <v>5646550.0794912856</v>
      </c>
    </row>
    <row r="4284" spans="1:12" x14ac:dyDescent="0.35">
      <c r="A4284" s="1">
        <v>42787</v>
      </c>
      <c r="B4284" s="16">
        <f>YEAR(TradeDash[[#This Row],[Date]])</f>
        <v>2017</v>
      </c>
      <c r="C4284">
        <v>8907.85</v>
      </c>
      <c r="D4284" s="3">
        <f>IFERROR(TradeDash[[#This Row],[Nifty]]/C4283-1,"")</f>
        <v>3.2266420398232576E-3</v>
      </c>
      <c r="E4284">
        <f ca="1">IFERROR(AVERAGE(OFFSET(TradeDash[[#This Row],[Returns]],0,0,-n_days))/STDEV(OFFSET(TradeDash[[#This Row],[Returns]],0,0,-n_days)),"")</f>
        <v>0.46113633807784171</v>
      </c>
      <c r="F4284">
        <f ca="1">IFERROR(AVERAGE(OFFSET(TradeDash[[#This Row],[Returns]],0,0,-n_days*2))/STDEV(OFFSET(TradeDash[[#This Row],[Returns]],0,0,-n_days*2)),"")</f>
        <v>0.48436907060330853</v>
      </c>
      <c r="G4284">
        <f ca="1">IF(ISNUMBER(TradeDash[[#This Row],[2n day Sharpe]]),AVERAGE(TradeDash[[#This Row],[n day Sharpe]:[2n day Sharpe]]),"")</f>
        <v>0.47275270434057515</v>
      </c>
      <c r="H4284">
        <f ca="1">IF(ISNUMBER(TradeDash[[#This Row],[Sharpe Average]]),IF(TradeDash[[#This Row],[Sharpe Average]]&gt;$G$1,1,0),"")</f>
        <v>1</v>
      </c>
      <c r="I4284" s="2">
        <f ca="1">IF(ISNUMBER(TradeDash[[#This Row],[Signal]]),MAX(IF(AND(TradeDash[[#This Row],[Signal]]=1,I4283&lt;1),I4283+$E$1,IF(AND(TradeDash[[#This Row],[Signal]]=0,I4283&gt;0),I4283-$E$1,IF(AND(TradeDash[[#This Row],[Signal]]=1,I4283=1),I4283,IF(AND(TradeDash[[#This Row],[Signal]]=0,I4283=0),I4283,0)))),0),"")</f>
        <v>1</v>
      </c>
      <c r="J4284" s="3">
        <f ca="1">IF(ISNUMBER(TradeDash[[#This Row],[Position]]),TradeDash[[#This Row],[Position]]*D4285,"")</f>
        <v>2.1385631774220037E-3</v>
      </c>
      <c r="K4284" s="7">
        <f ca="1">K4283*IFERROR(1+TradeDash[[#This Row],[Port Return]],1)</f>
        <v>6913815.7228149511</v>
      </c>
      <c r="L4284" s="7">
        <f ca="1">IF(ISNUMBER(TradeDash[[#This Row],[Port Return]]),L4283*(1+TradeDash[[#This Row],[Returns]]),L4283)</f>
        <v>5664769.4753577393</v>
      </c>
    </row>
    <row r="4285" spans="1:12" x14ac:dyDescent="0.35">
      <c r="A4285" s="1">
        <v>42788</v>
      </c>
      <c r="B4285" s="16">
        <f>YEAR(TradeDash[[#This Row],[Date]])</f>
        <v>2017</v>
      </c>
      <c r="C4285">
        <v>8926.9</v>
      </c>
      <c r="D4285" s="3">
        <f>IFERROR(TradeDash[[#This Row],[Nifty]]/C4284-1,"")</f>
        <v>2.1385631774220037E-3</v>
      </c>
      <c r="E4285">
        <f ca="1">IFERROR(AVERAGE(OFFSET(TradeDash[[#This Row],[Returns]],0,0,-n_days))/STDEV(OFFSET(TradeDash[[#This Row],[Returns]],0,0,-n_days)),"")</f>
        <v>0.41405257652616989</v>
      </c>
      <c r="F4285">
        <f ca="1">IFERROR(AVERAGE(OFFSET(TradeDash[[#This Row],[Returns]],0,0,-n_days*2))/STDEV(OFFSET(TradeDash[[#This Row],[Returns]],0,0,-n_days*2)),"")</f>
        <v>0.45552153799350459</v>
      </c>
      <c r="G4285">
        <f ca="1">IF(ISNUMBER(TradeDash[[#This Row],[2n day Sharpe]]),AVERAGE(TradeDash[[#This Row],[n day Sharpe]:[2n day Sharpe]]),"")</f>
        <v>0.43478705725983724</v>
      </c>
      <c r="H4285">
        <f ca="1">IF(ISNUMBER(TradeDash[[#This Row],[Sharpe Average]]),IF(TradeDash[[#This Row],[Sharpe Average]]&gt;$G$1,1,0),"")</f>
        <v>1</v>
      </c>
      <c r="I4285" s="2">
        <f ca="1">IF(ISNUMBER(TradeDash[[#This Row],[Signal]]),MAX(IF(AND(TradeDash[[#This Row],[Signal]]=1,I4284&lt;1),I4284+$E$1,IF(AND(TradeDash[[#This Row],[Signal]]=0,I4284&gt;0),I4284-$E$1,IF(AND(TradeDash[[#This Row],[Signal]]=1,I4284=1),I4284,IF(AND(TradeDash[[#This Row],[Signal]]=0,I4284=0),I4284,0)))),0),"")</f>
        <v>1</v>
      </c>
      <c r="J4285" s="3">
        <f ca="1">IF(ISNUMBER(TradeDash[[#This Row],[Position]]),TradeDash[[#This Row],[Position]]*D4286,"")</f>
        <v>1.4114642261031651E-3</v>
      </c>
      <c r="K4285" s="7">
        <f ca="1">K4284*IFERROR(1+TradeDash[[#This Row],[Port Return]],1)</f>
        <v>6923574.3263735743</v>
      </c>
      <c r="L4285" s="7">
        <f ca="1">IF(ISNUMBER(TradeDash[[#This Row],[Port Return]]),L4284*(1+TradeDash[[#This Row],[Returns]]),L4284)</f>
        <v>5676883.9427663237</v>
      </c>
    </row>
    <row r="4286" spans="1:12" x14ac:dyDescent="0.35">
      <c r="A4286" s="1">
        <v>42789</v>
      </c>
      <c r="B4286" s="16">
        <f>YEAR(TradeDash[[#This Row],[Date]])</f>
        <v>2017</v>
      </c>
      <c r="C4286">
        <v>8939.5</v>
      </c>
      <c r="D4286" s="3">
        <f>IFERROR(TradeDash[[#This Row],[Nifty]]/C4285-1,"")</f>
        <v>1.4114642261031651E-3</v>
      </c>
      <c r="E4286">
        <f ca="1">IFERROR(AVERAGE(OFFSET(TradeDash[[#This Row],[Returns]],0,0,-n_days))/STDEV(OFFSET(TradeDash[[#This Row],[Returns]],0,0,-n_days)),"")</f>
        <v>0.34542386348970117</v>
      </c>
      <c r="F4286">
        <f ca="1">IFERROR(AVERAGE(OFFSET(TradeDash[[#This Row],[Returns]],0,0,-n_days*2))/STDEV(OFFSET(TradeDash[[#This Row],[Returns]],0,0,-n_days*2)),"")</f>
        <v>0.461246120975352</v>
      </c>
      <c r="G4286">
        <f ca="1">IF(ISNUMBER(TradeDash[[#This Row],[2n day Sharpe]]),AVERAGE(TradeDash[[#This Row],[n day Sharpe]:[2n day Sharpe]]),"")</f>
        <v>0.40333499223252656</v>
      </c>
      <c r="H4286">
        <f ca="1">IF(ISNUMBER(TradeDash[[#This Row],[Sharpe Average]]),IF(TradeDash[[#This Row],[Sharpe Average]]&gt;$G$1,1,0),"")</f>
        <v>1</v>
      </c>
      <c r="I4286" s="2">
        <f ca="1">IF(ISNUMBER(TradeDash[[#This Row],[Signal]]),MAX(IF(AND(TradeDash[[#This Row],[Signal]]=1,I4285&lt;1),I4285+$E$1,IF(AND(TradeDash[[#This Row],[Signal]]=0,I4285&gt;0),I4285-$E$1,IF(AND(TradeDash[[#This Row],[Signal]]=1,I4285=1),I4285,IF(AND(TradeDash[[#This Row],[Signal]]=0,I4285=0),I4285,0)))),0),"")</f>
        <v>1</v>
      </c>
      <c r="J4286" s="3">
        <f ca="1">IF(ISNUMBER(TradeDash[[#This Row],[Position]]),TradeDash[[#This Row],[Position]]*D4287,"")</f>
        <v>-4.7877398064768428E-3</v>
      </c>
      <c r="K4286" s="7">
        <f ca="1">K4285*IFERROR(1+TradeDash[[#This Row],[Port Return]],1)</f>
        <v>6890426.0539680943</v>
      </c>
      <c r="L4286" s="7">
        <f ca="1">IF(ISNUMBER(TradeDash[[#This Row],[Port Return]]),L4285*(1+TradeDash[[#This Row],[Returns]]),L4285)</f>
        <v>5684896.6613672776</v>
      </c>
    </row>
    <row r="4287" spans="1:12" x14ac:dyDescent="0.35">
      <c r="A4287" s="1">
        <v>42793</v>
      </c>
      <c r="B4287" s="16">
        <f>YEAR(TradeDash[[#This Row],[Date]])</f>
        <v>2017</v>
      </c>
      <c r="C4287">
        <v>8896.7000000000007</v>
      </c>
      <c r="D4287" s="3">
        <f>IFERROR(TradeDash[[#This Row],[Nifty]]/C4286-1,"")</f>
        <v>-4.7877398064768428E-3</v>
      </c>
      <c r="E4287">
        <f ca="1">IFERROR(AVERAGE(OFFSET(TradeDash[[#This Row],[Returns]],0,0,-n_days))/STDEV(OFFSET(TradeDash[[#This Row],[Returns]],0,0,-n_days)),"")</f>
        <v>0.25553928413971932</v>
      </c>
      <c r="F4287">
        <f ca="1">IFERROR(AVERAGE(OFFSET(TradeDash[[#This Row],[Returns]],0,0,-n_days*2))/STDEV(OFFSET(TradeDash[[#This Row],[Returns]],0,0,-n_days*2)),"")</f>
        <v>0.40142110852371965</v>
      </c>
      <c r="G4287">
        <f ca="1">IF(ISNUMBER(TradeDash[[#This Row],[2n day Sharpe]]),AVERAGE(TradeDash[[#This Row],[n day Sharpe]:[2n day Sharpe]]),"")</f>
        <v>0.32848019633171949</v>
      </c>
      <c r="H4287">
        <f ca="1">IF(ISNUMBER(TradeDash[[#This Row],[Sharpe Average]]),IF(TradeDash[[#This Row],[Sharpe Average]]&gt;$G$1,1,0),"")</f>
        <v>1</v>
      </c>
      <c r="I4287" s="2">
        <f ca="1">IF(ISNUMBER(TradeDash[[#This Row],[Signal]]),MAX(IF(AND(TradeDash[[#This Row],[Signal]]=1,I4286&lt;1),I4286+$E$1,IF(AND(TradeDash[[#This Row],[Signal]]=0,I4286&gt;0),I4286-$E$1,IF(AND(TradeDash[[#This Row],[Signal]]=1,I4286=1),I4286,IF(AND(TradeDash[[#This Row],[Signal]]=0,I4286=0),I4286,0)))),0),"")</f>
        <v>1</v>
      </c>
      <c r="J4287" s="3">
        <f ca="1">IF(ISNUMBER(TradeDash[[#This Row],[Position]]),TradeDash[[#This Row],[Position]]*D4288,"")</f>
        <v>-1.9220609889060158E-3</v>
      </c>
      <c r="K4287" s="7">
        <f ca="1">K4286*IFERROR(1+TradeDash[[#This Row],[Port Return]],1)</f>
        <v>6877182.2348528206</v>
      </c>
      <c r="L4287" s="7">
        <f ca="1">IF(ISNUMBER(TradeDash[[#This Row],[Port Return]]),L4286*(1+TradeDash[[#This Row],[Returns]]),L4286)</f>
        <v>5657678.8553259419</v>
      </c>
    </row>
    <row r="4288" spans="1:12" x14ac:dyDescent="0.35">
      <c r="A4288" s="1">
        <v>42794</v>
      </c>
      <c r="B4288" s="16">
        <f>YEAR(TradeDash[[#This Row],[Date]])</f>
        <v>2017</v>
      </c>
      <c r="C4288">
        <v>8879.6</v>
      </c>
      <c r="D4288" s="3">
        <f>IFERROR(TradeDash[[#This Row],[Nifty]]/C4287-1,"")</f>
        <v>-1.9220609889060158E-3</v>
      </c>
      <c r="E4288">
        <f ca="1">IFERROR(AVERAGE(OFFSET(TradeDash[[#This Row],[Returns]],0,0,-n_days))/STDEV(OFFSET(TradeDash[[#This Row],[Returns]],0,0,-n_days)),"")</f>
        <v>0.24634185649015589</v>
      </c>
      <c r="F4288">
        <f ca="1">IFERROR(AVERAGE(OFFSET(TradeDash[[#This Row],[Returns]],0,0,-n_days*2))/STDEV(OFFSET(TradeDash[[#This Row],[Returns]],0,0,-n_days*2)),"")</f>
        <v>0.35614464817653518</v>
      </c>
      <c r="G4288">
        <f ca="1">IF(ISNUMBER(TradeDash[[#This Row],[2n day Sharpe]]),AVERAGE(TradeDash[[#This Row],[n day Sharpe]:[2n day Sharpe]]),"")</f>
        <v>0.30124325233334553</v>
      </c>
      <c r="H4288">
        <f ca="1">IF(ISNUMBER(TradeDash[[#This Row],[Sharpe Average]]),IF(TradeDash[[#This Row],[Sharpe Average]]&gt;$G$1,1,0),"")</f>
        <v>1</v>
      </c>
      <c r="I4288" s="2">
        <f ca="1">IF(ISNUMBER(TradeDash[[#This Row],[Signal]]),MAX(IF(AND(TradeDash[[#This Row],[Signal]]=1,I4287&lt;1),I4287+$E$1,IF(AND(TradeDash[[#This Row],[Signal]]=0,I4287&gt;0),I4287-$E$1,IF(AND(TradeDash[[#This Row],[Signal]]=1,I4287=1),I4287,IF(AND(TradeDash[[#This Row],[Signal]]=0,I4287=0),I4287,0)))),0),"")</f>
        <v>1</v>
      </c>
      <c r="J4288" s="3">
        <f ca="1">IF(ISNUMBER(TradeDash[[#This Row],[Position]]),TradeDash[[#This Row],[Position]]*D4289,"")</f>
        <v>7.4552907788638656E-3</v>
      </c>
      <c r="K4288" s="7">
        <f ca="1">K4287*IFERROR(1+TradeDash[[#This Row],[Port Return]],1)</f>
        <v>6928453.6281528855</v>
      </c>
      <c r="L4288" s="7">
        <f ca="1">IF(ISNUMBER(TradeDash[[#This Row],[Port Return]]),L4287*(1+TradeDash[[#This Row],[Returns]]),L4287)</f>
        <v>5646804.4515103614</v>
      </c>
    </row>
    <row r="4289" spans="1:12" x14ac:dyDescent="0.35">
      <c r="A4289" s="1">
        <v>42795</v>
      </c>
      <c r="B4289" s="16">
        <f>YEAR(TradeDash[[#This Row],[Date]])</f>
        <v>2017</v>
      </c>
      <c r="C4289">
        <v>8945.7999999999993</v>
      </c>
      <c r="D4289" s="3">
        <f>IFERROR(TradeDash[[#This Row],[Nifty]]/C4288-1,"")</f>
        <v>7.4552907788638656E-3</v>
      </c>
      <c r="E4289">
        <f ca="1">IFERROR(AVERAGE(OFFSET(TradeDash[[#This Row],[Returns]],0,0,-n_days))/STDEV(OFFSET(TradeDash[[#This Row],[Returns]],0,0,-n_days)),"")</f>
        <v>0.40514028451991912</v>
      </c>
      <c r="F4289">
        <f ca="1">IFERROR(AVERAGE(OFFSET(TradeDash[[#This Row],[Returns]],0,0,-n_days*2))/STDEV(OFFSET(TradeDash[[#This Row],[Returns]],0,0,-n_days*2)),"")</f>
        <v>0.38890734204935867</v>
      </c>
      <c r="G4289">
        <f ca="1">IF(ISNUMBER(TradeDash[[#This Row],[2n day Sharpe]]),AVERAGE(TradeDash[[#This Row],[n day Sharpe]:[2n day Sharpe]]),"")</f>
        <v>0.39702381328463887</v>
      </c>
      <c r="H4289">
        <f ca="1">IF(ISNUMBER(TradeDash[[#This Row],[Sharpe Average]]),IF(TradeDash[[#This Row],[Sharpe Average]]&gt;$G$1,1,0),"")</f>
        <v>1</v>
      </c>
      <c r="I4289" s="2">
        <f ca="1">IF(ISNUMBER(TradeDash[[#This Row],[Signal]]),MAX(IF(AND(TradeDash[[#This Row],[Signal]]=1,I4288&lt;1),I4288+$E$1,IF(AND(TradeDash[[#This Row],[Signal]]=0,I4288&gt;0),I4288-$E$1,IF(AND(TradeDash[[#This Row],[Signal]]=1,I4288=1),I4288,IF(AND(TradeDash[[#This Row],[Signal]]=0,I4288=0),I4288,0)))),0),"")</f>
        <v>1</v>
      </c>
      <c r="J4289" s="3">
        <f ca="1">IF(ISNUMBER(TradeDash[[#This Row],[Position]]),TradeDash[[#This Row],[Position]]*D4290,"")</f>
        <v>-5.1476670616378284E-3</v>
      </c>
      <c r="K4289" s="7">
        <f ca="1">K4288*IFERROR(1+TradeDash[[#This Row],[Port Return]],1)</f>
        <v>6892788.2556231581</v>
      </c>
      <c r="L4289" s="7">
        <f ca="1">IF(ISNUMBER(TradeDash[[#This Row],[Port Return]]),L4288*(1+TradeDash[[#This Row],[Returns]]),L4288)</f>
        <v>5688903.0206677541</v>
      </c>
    </row>
    <row r="4290" spans="1:12" x14ac:dyDescent="0.35">
      <c r="A4290" s="1">
        <v>42796</v>
      </c>
      <c r="B4290" s="16">
        <f>YEAR(TradeDash[[#This Row],[Date]])</f>
        <v>2017</v>
      </c>
      <c r="C4290">
        <v>8899.75</v>
      </c>
      <c r="D4290" s="3">
        <f>IFERROR(TradeDash[[#This Row],[Nifty]]/C4289-1,"")</f>
        <v>-5.1476670616378284E-3</v>
      </c>
      <c r="E4290">
        <f ca="1">IFERROR(AVERAGE(OFFSET(TradeDash[[#This Row],[Returns]],0,0,-n_days))/STDEV(OFFSET(TradeDash[[#This Row],[Returns]],0,0,-n_days)),"")</f>
        <v>0.24776978996566909</v>
      </c>
      <c r="F4290">
        <f ca="1">IFERROR(AVERAGE(OFFSET(TradeDash[[#This Row],[Returns]],0,0,-n_days*2))/STDEV(OFFSET(TradeDash[[#This Row],[Returns]],0,0,-n_days*2)),"")</f>
        <v>0.35295061169523545</v>
      </c>
      <c r="G4290">
        <f ca="1">IF(ISNUMBER(TradeDash[[#This Row],[2n day Sharpe]]),AVERAGE(TradeDash[[#This Row],[n day Sharpe]:[2n day Sharpe]]),"")</f>
        <v>0.30036020083045228</v>
      </c>
      <c r="H4290">
        <f ca="1">IF(ISNUMBER(TradeDash[[#This Row],[Sharpe Average]]),IF(TradeDash[[#This Row],[Sharpe Average]]&gt;$G$1,1,0),"")</f>
        <v>1</v>
      </c>
      <c r="I4290" s="2">
        <f ca="1">IF(ISNUMBER(TradeDash[[#This Row],[Signal]]),MAX(IF(AND(TradeDash[[#This Row],[Signal]]=1,I4289&lt;1),I4289+$E$1,IF(AND(TradeDash[[#This Row],[Signal]]=0,I4289&gt;0),I4289-$E$1,IF(AND(TradeDash[[#This Row],[Signal]]=1,I4289=1),I4289,IF(AND(TradeDash[[#This Row],[Signal]]=0,I4289=0),I4289,0)))),0),"")</f>
        <v>1</v>
      </c>
      <c r="J4290" s="3">
        <f ca="1">IF(ISNUMBER(TradeDash[[#This Row],[Position]]),TradeDash[[#This Row],[Position]]*D4291,"")</f>
        <v>-2.4719795499883457E-4</v>
      </c>
      <c r="K4290" s="7">
        <f ca="1">K4289*IFERROR(1+TradeDash[[#This Row],[Port Return]],1)</f>
        <v>6891084.3724621283</v>
      </c>
      <c r="L4290" s="7">
        <f ca="1">IF(ISNUMBER(TradeDash[[#This Row],[Port Return]]),L4289*(1+TradeDash[[#This Row],[Returns]]),L4289)</f>
        <v>5659618.441971411</v>
      </c>
    </row>
    <row r="4291" spans="1:12" x14ac:dyDescent="0.35">
      <c r="A4291" s="1">
        <v>42797</v>
      </c>
      <c r="B4291" s="16">
        <f>YEAR(TradeDash[[#This Row],[Date]])</f>
        <v>2017</v>
      </c>
      <c r="C4291">
        <v>8897.5499999999993</v>
      </c>
      <c r="D4291" s="3">
        <f>IFERROR(TradeDash[[#This Row],[Nifty]]/C4290-1,"")</f>
        <v>-2.4719795499883457E-4</v>
      </c>
      <c r="E4291">
        <f ca="1">IFERROR(AVERAGE(OFFSET(TradeDash[[#This Row],[Returns]],0,0,-n_days))/STDEV(OFFSET(TradeDash[[#This Row],[Returns]],0,0,-n_days)),"")</f>
        <v>0.22055236469873563</v>
      </c>
      <c r="F4291">
        <f ca="1">IFERROR(AVERAGE(OFFSET(TradeDash[[#This Row],[Returns]],0,0,-n_days*2))/STDEV(OFFSET(TradeDash[[#This Row],[Returns]],0,0,-n_days*2)),"")</f>
        <v>0.35278873948637501</v>
      </c>
      <c r="G4291">
        <f ca="1">IF(ISNUMBER(TradeDash[[#This Row],[2n day Sharpe]]),AVERAGE(TradeDash[[#This Row],[n day Sharpe]:[2n day Sharpe]]),"")</f>
        <v>0.28667055209255532</v>
      </c>
      <c r="H4291">
        <f ca="1">IF(ISNUMBER(TradeDash[[#This Row],[Sharpe Average]]),IF(TradeDash[[#This Row],[Sharpe Average]]&gt;$G$1,1,0),"")</f>
        <v>1</v>
      </c>
      <c r="I4291" s="2">
        <f ca="1">IF(ISNUMBER(TradeDash[[#This Row],[Signal]]),MAX(IF(AND(TradeDash[[#This Row],[Signal]]=1,I4290&lt;1),I4290+$E$1,IF(AND(TradeDash[[#This Row],[Signal]]=0,I4290&gt;0),I4290-$E$1,IF(AND(TradeDash[[#This Row],[Signal]]=1,I4290=1),I4290,IF(AND(TradeDash[[#This Row],[Signal]]=0,I4290=0),I4290,0)))),0),"")</f>
        <v>1</v>
      </c>
      <c r="J4291" s="3">
        <f ca="1">IF(ISNUMBER(TradeDash[[#This Row],[Position]]),TradeDash[[#This Row],[Position]]*D4292,"")</f>
        <v>7.4065332591557453E-3</v>
      </c>
      <c r="K4291" s="7">
        <f ca="1">K4290*IFERROR(1+TradeDash[[#This Row],[Port Return]],1)</f>
        <v>6942123.4180584177</v>
      </c>
      <c r="L4291" s="7">
        <f ca="1">IF(ISNUMBER(TradeDash[[#This Row],[Port Return]]),L4290*(1+TradeDash[[#This Row],[Returns]]),L4290)</f>
        <v>5658219.3958664816</v>
      </c>
    </row>
    <row r="4292" spans="1:12" x14ac:dyDescent="0.35">
      <c r="A4292" s="1">
        <v>42800</v>
      </c>
      <c r="B4292" s="16">
        <f>YEAR(TradeDash[[#This Row],[Date]])</f>
        <v>2017</v>
      </c>
      <c r="C4292">
        <v>8963.4500000000007</v>
      </c>
      <c r="D4292" s="3">
        <f>IFERROR(TradeDash[[#This Row],[Nifty]]/C4291-1,"")</f>
        <v>7.4065332591557453E-3</v>
      </c>
      <c r="E4292">
        <f ca="1">IFERROR(AVERAGE(OFFSET(TradeDash[[#This Row],[Returns]],0,0,-n_days))/STDEV(OFFSET(TradeDash[[#This Row],[Returns]],0,0,-n_days)),"")</f>
        <v>0.28288042439441269</v>
      </c>
      <c r="F4292">
        <f ca="1">IFERROR(AVERAGE(OFFSET(TradeDash[[#This Row],[Returns]],0,0,-n_days*2))/STDEV(OFFSET(TradeDash[[#This Row],[Returns]],0,0,-n_days*2)),"")</f>
        <v>0.34585983992825953</v>
      </c>
      <c r="G4292">
        <f ca="1">IF(ISNUMBER(TradeDash[[#This Row],[2n day Sharpe]]),AVERAGE(TradeDash[[#This Row],[n day Sharpe]:[2n day Sharpe]]),"")</f>
        <v>0.31437013216133614</v>
      </c>
      <c r="H4292">
        <f ca="1">IF(ISNUMBER(TradeDash[[#This Row],[Sharpe Average]]),IF(TradeDash[[#This Row],[Sharpe Average]]&gt;$G$1,1,0),"")</f>
        <v>1</v>
      </c>
      <c r="I4292" s="2">
        <f ca="1">IF(ISNUMBER(TradeDash[[#This Row],[Signal]]),MAX(IF(AND(TradeDash[[#This Row],[Signal]]=1,I4291&lt;1),I4291+$E$1,IF(AND(TradeDash[[#This Row],[Signal]]=0,I4291&gt;0),I4291-$E$1,IF(AND(TradeDash[[#This Row],[Signal]]=1,I4291=1),I4291,IF(AND(TradeDash[[#This Row],[Signal]]=0,I4291=0),I4291,0)))),0),"")</f>
        <v>1</v>
      </c>
      <c r="J4292" s="3">
        <f ca="1">IF(ISNUMBER(TradeDash[[#This Row],[Position]]),TradeDash[[#This Row],[Position]]*D4293,"")</f>
        <v>-1.8463872727577657E-3</v>
      </c>
      <c r="K4292" s="7">
        <f ca="1">K4291*IFERROR(1+TradeDash[[#This Row],[Port Return]],1)</f>
        <v>6929305.5697334008</v>
      </c>
      <c r="L4292" s="7">
        <f ca="1">IF(ISNUMBER(TradeDash[[#This Row],[Port Return]]),L4291*(1+TradeDash[[#This Row],[Returns]]),L4291)</f>
        <v>5700127.1860095672</v>
      </c>
    </row>
    <row r="4293" spans="1:12" x14ac:dyDescent="0.35">
      <c r="A4293" s="1">
        <v>42801</v>
      </c>
      <c r="B4293" s="16">
        <f>YEAR(TradeDash[[#This Row],[Date]])</f>
        <v>2017</v>
      </c>
      <c r="C4293">
        <v>8946.9</v>
      </c>
      <c r="D4293" s="3">
        <f>IFERROR(TradeDash[[#This Row],[Nifty]]/C4292-1,"")</f>
        <v>-1.8463872727577657E-3</v>
      </c>
      <c r="E4293">
        <f ca="1">IFERROR(AVERAGE(OFFSET(TradeDash[[#This Row],[Returns]],0,0,-n_days))/STDEV(OFFSET(TradeDash[[#This Row],[Returns]],0,0,-n_days)),"")</f>
        <v>0.19207467490469413</v>
      </c>
      <c r="F4293">
        <f ca="1">IFERROR(AVERAGE(OFFSET(TradeDash[[#This Row],[Returns]],0,0,-n_days*2))/STDEV(OFFSET(TradeDash[[#This Row],[Returns]],0,0,-n_days*2)),"")</f>
        <v>0.35575756430321298</v>
      </c>
      <c r="G4293">
        <f ca="1">IF(ISNUMBER(TradeDash[[#This Row],[2n day Sharpe]]),AVERAGE(TradeDash[[#This Row],[n day Sharpe]:[2n day Sharpe]]),"")</f>
        <v>0.27391611960395357</v>
      </c>
      <c r="H4293">
        <f ca="1">IF(ISNUMBER(TradeDash[[#This Row],[Sharpe Average]]),IF(TradeDash[[#This Row],[Sharpe Average]]&gt;$G$1,1,0),"")</f>
        <v>1</v>
      </c>
      <c r="I4293" s="2">
        <f ca="1">IF(ISNUMBER(TradeDash[[#This Row],[Signal]]),MAX(IF(AND(TradeDash[[#This Row],[Signal]]=1,I4292&lt;1),I4292+$E$1,IF(AND(TradeDash[[#This Row],[Signal]]=0,I4292&gt;0),I4292-$E$1,IF(AND(TradeDash[[#This Row],[Signal]]=1,I4292=1),I4292,IF(AND(TradeDash[[#This Row],[Signal]]=0,I4292=0),I4292,0)))),0),"")</f>
        <v>1</v>
      </c>
      <c r="J4293" s="3">
        <f ca="1">IF(ISNUMBER(TradeDash[[#This Row],[Position]]),TradeDash[[#This Row],[Position]]*D4294,"")</f>
        <v>-2.5260145972347825E-3</v>
      </c>
      <c r="K4293" s="7">
        <f ca="1">K4292*IFERROR(1+TradeDash[[#This Row],[Port Return]],1)</f>
        <v>6911802.0427155541</v>
      </c>
      <c r="L4293" s="7">
        <f ca="1">IF(ISNUMBER(TradeDash[[#This Row],[Port Return]]),L4292*(1+TradeDash[[#This Row],[Returns]]),L4292)</f>
        <v>5689602.5437202184</v>
      </c>
    </row>
    <row r="4294" spans="1:12" x14ac:dyDescent="0.35">
      <c r="A4294" s="1">
        <v>42802</v>
      </c>
      <c r="B4294" s="16">
        <f>YEAR(TradeDash[[#This Row],[Date]])</f>
        <v>2017</v>
      </c>
      <c r="C4294">
        <v>8924.2999999999993</v>
      </c>
      <c r="D4294" s="3">
        <f>IFERROR(TradeDash[[#This Row],[Nifty]]/C4293-1,"")</f>
        <v>-2.5260145972347825E-3</v>
      </c>
      <c r="E4294">
        <f ca="1">IFERROR(AVERAGE(OFFSET(TradeDash[[#This Row],[Returns]],0,0,-n_days))/STDEV(OFFSET(TradeDash[[#This Row],[Returns]],0,0,-n_days)),"")</f>
        <v>0.2086993584693804</v>
      </c>
      <c r="F4294">
        <f ca="1">IFERROR(AVERAGE(OFFSET(TradeDash[[#This Row],[Returns]],0,0,-n_days*2))/STDEV(OFFSET(TradeDash[[#This Row],[Returns]],0,0,-n_days*2)),"")</f>
        <v>0.34734493740030092</v>
      </c>
      <c r="G4294">
        <f ca="1">IF(ISNUMBER(TradeDash[[#This Row],[2n day Sharpe]]),AVERAGE(TradeDash[[#This Row],[n day Sharpe]:[2n day Sharpe]]),"")</f>
        <v>0.27802214793484065</v>
      </c>
      <c r="H4294">
        <f ca="1">IF(ISNUMBER(TradeDash[[#This Row],[Sharpe Average]]),IF(TradeDash[[#This Row],[Sharpe Average]]&gt;$G$1,1,0),"")</f>
        <v>1</v>
      </c>
      <c r="I4294" s="2">
        <f ca="1">IF(ISNUMBER(TradeDash[[#This Row],[Signal]]),MAX(IF(AND(TradeDash[[#This Row],[Signal]]=1,I4293&lt;1),I4293+$E$1,IF(AND(TradeDash[[#This Row],[Signal]]=0,I4293&gt;0),I4293-$E$1,IF(AND(TradeDash[[#This Row],[Signal]]=1,I4293=1),I4293,IF(AND(TradeDash[[#This Row],[Signal]]=0,I4293=0),I4293,0)))),0),"")</f>
        <v>1</v>
      </c>
      <c r="J4294" s="3">
        <f ca="1">IF(ISNUMBER(TradeDash[[#This Row],[Position]]),TradeDash[[#This Row],[Position]]*D4295,"")</f>
        <v>3.0254473740254362E-4</v>
      </c>
      <c r="K4294" s="7">
        <f ca="1">K4293*IFERROR(1+TradeDash[[#This Row],[Port Return]],1)</f>
        <v>6913893.1720495457</v>
      </c>
      <c r="L4294" s="7">
        <f ca="1">IF(ISNUMBER(TradeDash[[#This Row],[Port Return]]),L4293*(1+TradeDash[[#This Row],[Returns]]),L4293)</f>
        <v>5675230.5246423166</v>
      </c>
    </row>
    <row r="4295" spans="1:12" x14ac:dyDescent="0.35">
      <c r="A4295" s="1">
        <v>42803</v>
      </c>
      <c r="B4295" s="16">
        <f>YEAR(TradeDash[[#This Row],[Date]])</f>
        <v>2017</v>
      </c>
      <c r="C4295">
        <v>8927</v>
      </c>
      <c r="D4295" s="3">
        <f>IFERROR(TradeDash[[#This Row],[Nifty]]/C4294-1,"")</f>
        <v>3.0254473740254362E-4</v>
      </c>
      <c r="E4295">
        <f ca="1">IFERROR(AVERAGE(OFFSET(TradeDash[[#This Row],[Returns]],0,0,-n_days))/STDEV(OFFSET(TradeDash[[#This Row],[Returns]],0,0,-n_days)),"")</f>
        <v>0.21133453455107656</v>
      </c>
      <c r="F4295">
        <f ca="1">IFERROR(AVERAGE(OFFSET(TradeDash[[#This Row],[Returns]],0,0,-n_days*2))/STDEV(OFFSET(TradeDash[[#This Row],[Returns]],0,0,-n_days*2)),"")</f>
        <v>0.32335218924896936</v>
      </c>
      <c r="G4295">
        <f ca="1">IF(ISNUMBER(TradeDash[[#This Row],[2n day Sharpe]]),AVERAGE(TradeDash[[#This Row],[n day Sharpe]:[2n day Sharpe]]),"")</f>
        <v>0.26734336190002295</v>
      </c>
      <c r="H4295">
        <f ca="1">IF(ISNUMBER(TradeDash[[#This Row],[Sharpe Average]]),IF(TradeDash[[#This Row],[Sharpe Average]]&gt;$G$1,1,0),"")</f>
        <v>1</v>
      </c>
      <c r="I4295" s="2">
        <f ca="1">IF(ISNUMBER(TradeDash[[#This Row],[Signal]]),MAX(IF(AND(TradeDash[[#This Row],[Signal]]=1,I4294&lt;1),I4294+$E$1,IF(AND(TradeDash[[#This Row],[Signal]]=0,I4294&gt;0),I4294-$E$1,IF(AND(TradeDash[[#This Row],[Signal]]=1,I4294=1),I4294,IF(AND(TradeDash[[#This Row],[Signal]]=0,I4294=0),I4294,0)))),0),"")</f>
        <v>1</v>
      </c>
      <c r="J4295" s="3">
        <f ca="1">IF(ISNUMBER(TradeDash[[#This Row],[Position]]),TradeDash[[#This Row],[Position]]*D4296,"")</f>
        <v>8.457488517978895E-4</v>
      </c>
      <c r="K4295" s="7">
        <f ca="1">K4294*IFERROR(1+TradeDash[[#This Row],[Port Return]],1)</f>
        <v>6919740.5892612599</v>
      </c>
      <c r="L4295" s="7">
        <f ca="1">IF(ISNUMBER(TradeDash[[#This Row],[Port Return]]),L4294*(1+TradeDash[[#This Row],[Returns]]),L4294)</f>
        <v>5676947.5357710933</v>
      </c>
    </row>
    <row r="4296" spans="1:12" x14ac:dyDescent="0.35">
      <c r="A4296" s="1">
        <v>42804</v>
      </c>
      <c r="B4296" s="16">
        <f>YEAR(TradeDash[[#This Row],[Date]])</f>
        <v>2017</v>
      </c>
      <c r="C4296">
        <v>8934.5499999999993</v>
      </c>
      <c r="D4296" s="3">
        <f>IFERROR(TradeDash[[#This Row],[Nifty]]/C4295-1,"")</f>
        <v>8.457488517978895E-4</v>
      </c>
      <c r="E4296">
        <f ca="1">IFERROR(AVERAGE(OFFSET(TradeDash[[#This Row],[Returns]],0,0,-n_days))/STDEV(OFFSET(TradeDash[[#This Row],[Returns]],0,0,-n_days)),"")</f>
        <v>0.20875833841271318</v>
      </c>
      <c r="F4296">
        <f ca="1">IFERROR(AVERAGE(OFFSET(TradeDash[[#This Row],[Returns]],0,0,-n_days*2))/STDEV(OFFSET(TradeDash[[#This Row],[Returns]],0,0,-n_days*2)),"")</f>
        <v>0.28881637287311918</v>
      </c>
      <c r="G4296">
        <f ca="1">IF(ISNUMBER(TradeDash[[#This Row],[2n day Sharpe]]),AVERAGE(TradeDash[[#This Row],[n day Sharpe]:[2n day Sharpe]]),"")</f>
        <v>0.24878735564291618</v>
      </c>
      <c r="H4296">
        <f ca="1">IF(ISNUMBER(TradeDash[[#This Row],[Sharpe Average]]),IF(TradeDash[[#This Row],[Sharpe Average]]&gt;$G$1,1,0),"")</f>
        <v>1</v>
      </c>
      <c r="I4296" s="2">
        <f ca="1">IF(ISNUMBER(TradeDash[[#This Row],[Signal]]),MAX(IF(AND(TradeDash[[#This Row],[Signal]]=1,I4295&lt;1),I4295+$E$1,IF(AND(TradeDash[[#This Row],[Signal]]=0,I4295&gt;0),I4295-$E$1,IF(AND(TradeDash[[#This Row],[Signal]]=1,I4295=1),I4295,IF(AND(TradeDash[[#This Row],[Signal]]=0,I4295=0),I4295,0)))),0),"")</f>
        <v>1</v>
      </c>
      <c r="J4296" s="3">
        <f ca="1">IF(ISNUMBER(TradeDash[[#This Row],[Position]]),TradeDash[[#This Row],[Position]]*D4297,"")</f>
        <v>1.7062974632186423E-2</v>
      </c>
      <c r="K4296" s="7">
        <f ca="1">K4295*IFERROR(1+TradeDash[[#This Row],[Port Return]],1)</f>
        <v>7037811.9473971352</v>
      </c>
      <c r="L4296" s="7">
        <f ca="1">IF(ISNUMBER(TradeDash[[#This Row],[Port Return]]),L4295*(1+TradeDash[[#This Row],[Returns]]),L4295)</f>
        <v>5681748.807631189</v>
      </c>
    </row>
    <row r="4297" spans="1:12" x14ac:dyDescent="0.35">
      <c r="A4297" s="1">
        <v>42808</v>
      </c>
      <c r="B4297" s="16">
        <f>YEAR(TradeDash[[#This Row],[Date]])</f>
        <v>2017</v>
      </c>
      <c r="C4297">
        <v>9087</v>
      </c>
      <c r="D4297" s="3">
        <f>IFERROR(TradeDash[[#This Row],[Nifty]]/C4296-1,"")</f>
        <v>1.7062974632186423E-2</v>
      </c>
      <c r="E4297">
        <f ca="1">IFERROR(AVERAGE(OFFSET(TradeDash[[#This Row],[Returns]],0,0,-n_days))/STDEV(OFFSET(TradeDash[[#This Row],[Returns]],0,0,-n_days)),"")</f>
        <v>0.29621025883444335</v>
      </c>
      <c r="F4297">
        <f ca="1">IFERROR(AVERAGE(OFFSET(TradeDash[[#This Row],[Returns]],0,0,-n_days*2))/STDEV(OFFSET(TradeDash[[#This Row],[Returns]],0,0,-n_days*2)),"")</f>
        <v>0.32173693774943418</v>
      </c>
      <c r="G4297">
        <f ca="1">IF(ISNUMBER(TradeDash[[#This Row],[2n day Sharpe]]),AVERAGE(TradeDash[[#This Row],[n day Sharpe]:[2n day Sharpe]]),"")</f>
        <v>0.30897359829193877</v>
      </c>
      <c r="H4297">
        <f ca="1">IF(ISNUMBER(TradeDash[[#This Row],[Sharpe Average]]),IF(TradeDash[[#This Row],[Sharpe Average]]&gt;$G$1,1,0),"")</f>
        <v>1</v>
      </c>
      <c r="I4297" s="2">
        <f ca="1">IF(ISNUMBER(TradeDash[[#This Row],[Signal]]),MAX(IF(AND(TradeDash[[#This Row],[Signal]]=1,I4296&lt;1),I4296+$E$1,IF(AND(TradeDash[[#This Row],[Signal]]=0,I4296&gt;0),I4296-$E$1,IF(AND(TradeDash[[#This Row],[Signal]]=1,I4296=1),I4296,IF(AND(TradeDash[[#This Row],[Signal]]=0,I4296=0),I4296,0)))),0),"")</f>
        <v>1</v>
      </c>
      <c r="J4297" s="3">
        <f ca="1">IF(ISNUMBER(TradeDash[[#This Row],[Position]]),TradeDash[[#This Row],[Position]]*D4298,"")</f>
        <v>-2.4210410476510624E-4</v>
      </c>
      <c r="K4297" s="7">
        <f ca="1">K4296*IFERROR(1+TradeDash[[#This Row],[Port Return]],1)</f>
        <v>7036108.0642361054</v>
      </c>
      <c r="L4297" s="7">
        <f ca="1">IF(ISNUMBER(TradeDash[[#This Row],[Port Return]]),L4296*(1+TradeDash[[#This Row],[Returns]]),L4296)</f>
        <v>5778696.3434022553</v>
      </c>
    </row>
    <row r="4298" spans="1:12" x14ac:dyDescent="0.35">
      <c r="A4298" s="1">
        <v>42809</v>
      </c>
      <c r="B4298" s="16">
        <f>YEAR(TradeDash[[#This Row],[Date]])</f>
        <v>2017</v>
      </c>
      <c r="C4298">
        <v>9084.7999999999993</v>
      </c>
      <c r="D4298" s="3">
        <f>IFERROR(TradeDash[[#This Row],[Nifty]]/C4297-1,"")</f>
        <v>-2.4210410476510624E-4</v>
      </c>
      <c r="E4298">
        <f ca="1">IFERROR(AVERAGE(OFFSET(TradeDash[[#This Row],[Returns]],0,0,-n_days))/STDEV(OFFSET(TradeDash[[#This Row],[Returns]],0,0,-n_days)),"")</f>
        <v>0.28156566820051926</v>
      </c>
      <c r="F4298">
        <f ca="1">IFERROR(AVERAGE(OFFSET(TradeDash[[#This Row],[Returns]],0,0,-n_days*2))/STDEV(OFFSET(TradeDash[[#This Row],[Returns]],0,0,-n_days*2)),"")</f>
        <v>0.32440214338513718</v>
      </c>
      <c r="G4298">
        <f ca="1">IF(ISNUMBER(TradeDash[[#This Row],[2n day Sharpe]]),AVERAGE(TradeDash[[#This Row],[n day Sharpe]:[2n day Sharpe]]),"")</f>
        <v>0.30298390579282819</v>
      </c>
      <c r="H4298">
        <f ca="1">IF(ISNUMBER(TradeDash[[#This Row],[Sharpe Average]]),IF(TradeDash[[#This Row],[Sharpe Average]]&gt;$G$1,1,0),"")</f>
        <v>1</v>
      </c>
      <c r="I4298" s="2">
        <f ca="1">IF(ISNUMBER(TradeDash[[#This Row],[Signal]]),MAX(IF(AND(TradeDash[[#This Row],[Signal]]=1,I4297&lt;1),I4297+$E$1,IF(AND(TradeDash[[#This Row],[Signal]]=0,I4297&gt;0),I4297-$E$1,IF(AND(TradeDash[[#This Row],[Signal]]=1,I4297=1),I4297,IF(AND(TradeDash[[#This Row],[Signal]]=0,I4297=0),I4297,0)))),0),"")</f>
        <v>1</v>
      </c>
      <c r="J4298" s="3">
        <f ca="1">IF(ISNUMBER(TradeDash[[#This Row],[Position]]),TradeDash[[#This Row],[Position]]*D4299,"")</f>
        <v>7.5840965128568527E-3</v>
      </c>
      <c r="K4298" s="7">
        <f ca="1">K4297*IFERROR(1+TradeDash[[#This Row],[Port Return]],1)</f>
        <v>7089470.5868701627</v>
      </c>
      <c r="L4298" s="7">
        <f ca="1">IF(ISNUMBER(TradeDash[[#This Row],[Port Return]]),L4297*(1+TradeDash[[#This Row],[Returns]]),L4297)</f>
        <v>5777297.2972973268</v>
      </c>
    </row>
    <row r="4299" spans="1:12" x14ac:dyDescent="0.35">
      <c r="A4299" s="1">
        <v>42810</v>
      </c>
      <c r="B4299" s="16">
        <f>YEAR(TradeDash[[#This Row],[Date]])</f>
        <v>2017</v>
      </c>
      <c r="C4299">
        <v>9153.7000000000007</v>
      </c>
      <c r="D4299" s="3">
        <f>IFERROR(TradeDash[[#This Row],[Nifty]]/C4298-1,"")</f>
        <v>7.5840965128568527E-3</v>
      </c>
      <c r="E4299">
        <f ca="1">IFERROR(AVERAGE(OFFSET(TradeDash[[#This Row],[Returns]],0,0,-n_days))/STDEV(OFFSET(TradeDash[[#This Row],[Returns]],0,0,-n_days)),"")</f>
        <v>0.35533785708825005</v>
      </c>
      <c r="F4299">
        <f ca="1">IFERROR(AVERAGE(OFFSET(TradeDash[[#This Row],[Returns]],0,0,-n_days*2))/STDEV(OFFSET(TradeDash[[#This Row],[Returns]],0,0,-n_days*2)),"")</f>
        <v>0.34583063191076918</v>
      </c>
      <c r="G4299">
        <f ca="1">IF(ISNUMBER(TradeDash[[#This Row],[2n day Sharpe]]),AVERAGE(TradeDash[[#This Row],[n day Sharpe]:[2n day Sharpe]]),"")</f>
        <v>0.35058424449950965</v>
      </c>
      <c r="H4299">
        <f ca="1">IF(ISNUMBER(TradeDash[[#This Row],[Sharpe Average]]),IF(TradeDash[[#This Row],[Sharpe Average]]&gt;$G$1,1,0),"")</f>
        <v>1</v>
      </c>
      <c r="I4299" s="2">
        <f ca="1">IF(ISNUMBER(TradeDash[[#This Row],[Signal]]),MAX(IF(AND(TradeDash[[#This Row],[Signal]]=1,I4298&lt;1),I4298+$E$1,IF(AND(TradeDash[[#This Row],[Signal]]=0,I4298&gt;0),I4298-$E$1,IF(AND(TradeDash[[#This Row],[Signal]]=1,I4298=1),I4298,IF(AND(TradeDash[[#This Row],[Signal]]=0,I4298=0),I4298,0)))),0),"")</f>
        <v>1</v>
      </c>
      <c r="J4299" s="3">
        <f ca="1">IF(ISNUMBER(TradeDash[[#This Row],[Position]]),TradeDash[[#This Row],[Position]]*D4300,"")</f>
        <v>6.9370855501027506E-4</v>
      </c>
      <c r="K4299" s="7">
        <f ca="1">K4298*IFERROR(1+TradeDash[[#This Row],[Port Return]],1)</f>
        <v>7094388.6132667679</v>
      </c>
      <c r="L4299" s="7">
        <f ca="1">IF(ISNUMBER(TradeDash[[#This Row],[Port Return]]),L4298*(1+TradeDash[[#This Row],[Returns]]),L4298)</f>
        <v>5821112.8775834972</v>
      </c>
    </row>
    <row r="4300" spans="1:12" x14ac:dyDescent="0.35">
      <c r="A4300" s="1">
        <v>42811</v>
      </c>
      <c r="B4300" s="16">
        <f>YEAR(TradeDash[[#This Row],[Date]])</f>
        <v>2017</v>
      </c>
      <c r="C4300">
        <v>9160.0499999999993</v>
      </c>
      <c r="D4300" s="3">
        <f>IFERROR(TradeDash[[#This Row],[Nifty]]/C4299-1,"")</f>
        <v>6.9370855501027506E-4</v>
      </c>
      <c r="E4300">
        <f ca="1">IFERROR(AVERAGE(OFFSET(TradeDash[[#This Row],[Returns]],0,0,-n_days))/STDEV(OFFSET(TradeDash[[#This Row],[Returns]],0,0,-n_days)),"")</f>
        <v>0.46627555989300734</v>
      </c>
      <c r="F4300">
        <f ca="1">IFERROR(AVERAGE(OFFSET(TradeDash[[#This Row],[Returns]],0,0,-n_days*2))/STDEV(OFFSET(TradeDash[[#This Row],[Returns]],0,0,-n_days*2)),"")</f>
        <v>0.35738259237687842</v>
      </c>
      <c r="G4300">
        <f ca="1">IF(ISNUMBER(TradeDash[[#This Row],[2n day Sharpe]]),AVERAGE(TradeDash[[#This Row],[n day Sharpe]:[2n day Sharpe]]),"")</f>
        <v>0.41182907613494291</v>
      </c>
      <c r="H4300">
        <f ca="1">IF(ISNUMBER(TradeDash[[#This Row],[Sharpe Average]]),IF(TradeDash[[#This Row],[Sharpe Average]]&gt;$G$1,1,0),"")</f>
        <v>1</v>
      </c>
      <c r="I4300" s="2">
        <f ca="1">IF(ISNUMBER(TradeDash[[#This Row],[Signal]]),MAX(IF(AND(TradeDash[[#This Row],[Signal]]=1,I4299&lt;1),I4299+$E$1,IF(AND(TradeDash[[#This Row],[Signal]]=0,I4299&gt;0),I4299-$E$1,IF(AND(TradeDash[[#This Row],[Signal]]=1,I4299=1),I4299,IF(AND(TradeDash[[#This Row],[Signal]]=0,I4299=0),I4299,0)))),0),"")</f>
        <v>1</v>
      </c>
      <c r="J4300" s="3">
        <f ca="1">IF(ISNUMBER(TradeDash[[#This Row],[Position]]),TradeDash[[#This Row],[Position]]*D4301,"")</f>
        <v>-3.6244343644411536E-3</v>
      </c>
      <c r="K4300" s="7">
        <f ca="1">K4299*IFERROR(1+TradeDash[[#This Row],[Port Return]],1)</f>
        <v>7068675.4673821442</v>
      </c>
      <c r="L4300" s="7">
        <f ca="1">IF(ISNUMBER(TradeDash[[#This Row],[Port Return]]),L4299*(1+TradeDash[[#This Row],[Returns]]),L4299)</f>
        <v>5825151.0333863571</v>
      </c>
    </row>
    <row r="4301" spans="1:12" x14ac:dyDescent="0.35">
      <c r="A4301" s="1">
        <v>42814</v>
      </c>
      <c r="B4301" s="16">
        <f>YEAR(TradeDash[[#This Row],[Date]])</f>
        <v>2017</v>
      </c>
      <c r="C4301">
        <v>9126.85</v>
      </c>
      <c r="D4301" s="3">
        <f>IFERROR(TradeDash[[#This Row],[Nifty]]/C4300-1,"")</f>
        <v>-3.6244343644411536E-3</v>
      </c>
      <c r="E4301">
        <f ca="1">IFERROR(AVERAGE(OFFSET(TradeDash[[#This Row],[Returns]],0,0,-n_days))/STDEV(OFFSET(TradeDash[[#This Row],[Returns]],0,0,-n_days)),"")</f>
        <v>0.36716604492027177</v>
      </c>
      <c r="F4301">
        <f ca="1">IFERROR(AVERAGE(OFFSET(TradeDash[[#This Row],[Returns]],0,0,-n_days*2))/STDEV(OFFSET(TradeDash[[#This Row],[Returns]],0,0,-n_days*2)),"")</f>
        <v>0.32970581682339284</v>
      </c>
      <c r="G4301">
        <f ca="1">IF(ISNUMBER(TradeDash[[#This Row],[2n day Sharpe]]),AVERAGE(TradeDash[[#This Row],[n day Sharpe]:[2n day Sharpe]]),"")</f>
        <v>0.34843593087183233</v>
      </c>
      <c r="H4301">
        <f ca="1">IF(ISNUMBER(TradeDash[[#This Row],[Sharpe Average]]),IF(TradeDash[[#This Row],[Sharpe Average]]&gt;$G$1,1,0),"")</f>
        <v>1</v>
      </c>
      <c r="I4301" s="2">
        <f ca="1">IF(ISNUMBER(TradeDash[[#This Row],[Signal]]),MAX(IF(AND(TradeDash[[#This Row],[Signal]]=1,I4300&lt;1),I4300+$E$1,IF(AND(TradeDash[[#This Row],[Signal]]=0,I4300&gt;0),I4300-$E$1,IF(AND(TradeDash[[#This Row],[Signal]]=1,I4300=1),I4300,IF(AND(TradeDash[[#This Row],[Signal]]=0,I4300=0),I4300,0)))),0),"")</f>
        <v>1</v>
      </c>
      <c r="J4301" s="3">
        <f ca="1">IF(ISNUMBER(TradeDash[[#This Row],[Position]]),TradeDash[[#This Row],[Position]]*D4302,"")</f>
        <v>-5.861825273780763E-4</v>
      </c>
      <c r="K4301" s="7">
        <f ca="1">K4300*IFERROR(1+TradeDash[[#This Row],[Port Return]],1)</f>
        <v>7064531.9333314588</v>
      </c>
      <c r="L4301" s="7">
        <f ca="1">IF(ISNUMBER(TradeDash[[#This Row],[Port Return]]),L4300*(1+TradeDash[[#This Row],[Returns]]),L4300)</f>
        <v>5804038.1558028916</v>
      </c>
    </row>
    <row r="4302" spans="1:12" x14ac:dyDescent="0.35">
      <c r="A4302" s="1">
        <v>42815</v>
      </c>
      <c r="B4302" s="16">
        <f>YEAR(TradeDash[[#This Row],[Date]])</f>
        <v>2017</v>
      </c>
      <c r="C4302">
        <v>9121.5</v>
      </c>
      <c r="D4302" s="3">
        <f>IFERROR(TradeDash[[#This Row],[Nifty]]/C4301-1,"")</f>
        <v>-5.861825273780763E-4</v>
      </c>
      <c r="E4302">
        <f ca="1">IFERROR(AVERAGE(OFFSET(TradeDash[[#This Row],[Returns]],0,0,-n_days))/STDEV(OFFSET(TradeDash[[#This Row],[Returns]],0,0,-n_days)),"")</f>
        <v>0.31635671545966504</v>
      </c>
      <c r="F4302">
        <f ca="1">IFERROR(AVERAGE(OFFSET(TradeDash[[#This Row],[Returns]],0,0,-n_days*2))/STDEV(OFFSET(TradeDash[[#This Row],[Returns]],0,0,-n_days*2)),"")</f>
        <v>0.31796327051983236</v>
      </c>
      <c r="G4302">
        <f ca="1">IF(ISNUMBER(TradeDash[[#This Row],[2n day Sharpe]]),AVERAGE(TradeDash[[#This Row],[n day Sharpe]:[2n day Sharpe]]),"")</f>
        <v>0.31715999298974873</v>
      </c>
      <c r="H4302">
        <f ca="1">IF(ISNUMBER(TradeDash[[#This Row],[Sharpe Average]]),IF(TradeDash[[#This Row],[Sharpe Average]]&gt;$G$1,1,0),"")</f>
        <v>1</v>
      </c>
      <c r="I4302" s="2">
        <f ca="1">IF(ISNUMBER(TradeDash[[#This Row],[Signal]]),MAX(IF(AND(TradeDash[[#This Row],[Signal]]=1,I4301&lt;1),I4301+$E$1,IF(AND(TradeDash[[#This Row],[Signal]]=0,I4301&gt;0),I4301-$E$1,IF(AND(TradeDash[[#This Row],[Signal]]=1,I4301=1),I4301,IF(AND(TradeDash[[#This Row],[Signal]]=0,I4301=0),I4301,0)))),0),"")</f>
        <v>1</v>
      </c>
      <c r="J4302" s="3">
        <f ca="1">IF(ISNUMBER(TradeDash[[#This Row],[Position]]),TradeDash[[#This Row],[Position]]*D4303,"")</f>
        <v>-9.9819108699226167E-3</v>
      </c>
      <c r="K4302" s="7">
        <f ca="1">K4301*IFERROR(1+TradeDash[[#This Row],[Port Return]],1)</f>
        <v>6994014.4052352225</v>
      </c>
      <c r="L4302" s="7">
        <f ca="1">IF(ISNUMBER(TradeDash[[#This Row],[Port Return]]),L4301*(1+TradeDash[[#This Row],[Returns]]),L4301)</f>
        <v>5800635.9300477244</v>
      </c>
    </row>
    <row r="4303" spans="1:12" x14ac:dyDescent="0.35">
      <c r="A4303" s="1">
        <v>42816</v>
      </c>
      <c r="B4303" s="16">
        <f>YEAR(TradeDash[[#This Row],[Date]])</f>
        <v>2017</v>
      </c>
      <c r="C4303">
        <v>9030.4500000000007</v>
      </c>
      <c r="D4303" s="3">
        <f>IFERROR(TradeDash[[#This Row],[Nifty]]/C4302-1,"")</f>
        <v>-9.9819108699226167E-3</v>
      </c>
      <c r="E4303">
        <f ca="1">IFERROR(AVERAGE(OFFSET(TradeDash[[#This Row],[Returns]],0,0,-n_days))/STDEV(OFFSET(TradeDash[[#This Row],[Returns]],0,0,-n_days)),"")</f>
        <v>0.14846713898624461</v>
      </c>
      <c r="F4303">
        <f ca="1">IFERROR(AVERAGE(OFFSET(TradeDash[[#This Row],[Returns]],0,0,-n_days*2))/STDEV(OFFSET(TradeDash[[#This Row],[Returns]],0,0,-n_days*2)),"")</f>
        <v>0.31917297510216619</v>
      </c>
      <c r="G4303">
        <f ca="1">IF(ISNUMBER(TradeDash[[#This Row],[2n day Sharpe]]),AVERAGE(TradeDash[[#This Row],[n day Sharpe]:[2n day Sharpe]]),"")</f>
        <v>0.23382005704420539</v>
      </c>
      <c r="H4303">
        <f ca="1">IF(ISNUMBER(TradeDash[[#This Row],[Sharpe Average]]),IF(TradeDash[[#This Row],[Sharpe Average]]&gt;$G$1,1,0),"")</f>
        <v>1</v>
      </c>
      <c r="I4303" s="2">
        <f ca="1">IF(ISNUMBER(TradeDash[[#This Row],[Signal]]),MAX(IF(AND(TradeDash[[#This Row],[Signal]]=1,I4302&lt;1),I4302+$E$1,IF(AND(TradeDash[[#This Row],[Signal]]=0,I4302&gt;0),I4302-$E$1,IF(AND(TradeDash[[#This Row],[Signal]]=1,I4302=1),I4302,IF(AND(TradeDash[[#This Row],[Signal]]=0,I4302=0),I4302,0)))),0),"")</f>
        <v>1</v>
      </c>
      <c r="J4303" s="3">
        <f ca="1">IF(ISNUMBER(TradeDash[[#This Row],[Position]]),TradeDash[[#This Row],[Position]]*D4304,"")</f>
        <v>6.1846308877187006E-3</v>
      </c>
      <c r="K4303" s="7">
        <f ca="1">K4302*IFERROR(1+TradeDash[[#This Row],[Port Return]],1)</f>
        <v>7037269.8027549898</v>
      </c>
      <c r="L4303" s="7">
        <f ca="1">IF(ISNUMBER(TradeDash[[#This Row],[Port Return]]),L4302*(1+TradeDash[[#This Row],[Returns]]),L4302)</f>
        <v>5742734.4992051171</v>
      </c>
    </row>
    <row r="4304" spans="1:12" x14ac:dyDescent="0.35">
      <c r="A4304" s="1">
        <v>42817</v>
      </c>
      <c r="B4304" s="16">
        <f>YEAR(TradeDash[[#This Row],[Date]])</f>
        <v>2017</v>
      </c>
      <c r="C4304">
        <v>9086.2999999999993</v>
      </c>
      <c r="D4304" s="3">
        <f>IFERROR(TradeDash[[#This Row],[Nifty]]/C4303-1,"")</f>
        <v>6.1846308877187006E-3</v>
      </c>
      <c r="E4304">
        <f ca="1">IFERROR(AVERAGE(OFFSET(TradeDash[[#This Row],[Returns]],0,0,-n_days))/STDEV(OFFSET(TradeDash[[#This Row],[Returns]],0,0,-n_days)),"")</f>
        <v>0.17101538323962781</v>
      </c>
      <c r="F4304">
        <f ca="1">IFERROR(AVERAGE(OFFSET(TradeDash[[#This Row],[Returns]],0,0,-n_days*2))/STDEV(OFFSET(TradeDash[[#This Row],[Returns]],0,0,-n_days*2)),"")</f>
        <v>0.32286684215853195</v>
      </c>
      <c r="G4304">
        <f ca="1">IF(ISNUMBER(TradeDash[[#This Row],[2n day Sharpe]]),AVERAGE(TradeDash[[#This Row],[n day Sharpe]:[2n day Sharpe]]),"")</f>
        <v>0.24694111269907987</v>
      </c>
      <c r="H4304">
        <f ca="1">IF(ISNUMBER(TradeDash[[#This Row],[Sharpe Average]]),IF(TradeDash[[#This Row],[Sharpe Average]]&gt;$G$1,1,0),"")</f>
        <v>1</v>
      </c>
      <c r="I4304" s="2">
        <f ca="1">IF(ISNUMBER(TradeDash[[#This Row],[Signal]]),MAX(IF(AND(TradeDash[[#This Row],[Signal]]=1,I4303&lt;1),I4303+$E$1,IF(AND(TradeDash[[#This Row],[Signal]]=0,I4303&gt;0),I4303-$E$1,IF(AND(TradeDash[[#This Row],[Signal]]=1,I4303=1),I4303,IF(AND(TradeDash[[#This Row],[Signal]]=0,I4303=0),I4303,0)))),0),"")</f>
        <v>1</v>
      </c>
      <c r="J4304" s="3">
        <f ca="1">IF(ISNUMBER(TradeDash[[#This Row],[Position]]),TradeDash[[#This Row],[Position]]*D4305,"")</f>
        <v>2.3882108228872045E-3</v>
      </c>
      <c r="K4304" s="7">
        <f ca="1">K4303*IFERROR(1+TradeDash[[#This Row],[Port Return]],1)</f>
        <v>7054076.2866615066</v>
      </c>
      <c r="L4304" s="7">
        <f ca="1">IF(ISNUMBER(TradeDash[[#This Row],[Port Return]]),L4303*(1+TradeDash[[#This Row],[Returns]]),L4303)</f>
        <v>5778251.1923688687</v>
      </c>
    </row>
    <row r="4305" spans="1:12" x14ac:dyDescent="0.35">
      <c r="A4305" s="1">
        <v>42818</v>
      </c>
      <c r="B4305" s="16">
        <f>YEAR(TradeDash[[#This Row],[Date]])</f>
        <v>2017</v>
      </c>
      <c r="C4305">
        <v>9108</v>
      </c>
      <c r="D4305" s="3">
        <f>IFERROR(TradeDash[[#This Row],[Nifty]]/C4304-1,"")</f>
        <v>2.3882108228872045E-3</v>
      </c>
      <c r="E4305">
        <f ca="1">IFERROR(AVERAGE(OFFSET(TradeDash[[#This Row],[Returns]],0,0,-n_days))/STDEV(OFFSET(TradeDash[[#This Row],[Returns]],0,0,-n_days)),"")</f>
        <v>0.17305008913426059</v>
      </c>
      <c r="F4305">
        <f ca="1">IFERROR(AVERAGE(OFFSET(TradeDash[[#This Row],[Returns]],0,0,-n_days*2))/STDEV(OFFSET(TradeDash[[#This Row],[Returns]],0,0,-n_days*2)),"")</f>
        <v>0.29869565429987149</v>
      </c>
      <c r="G4305">
        <f ca="1">IF(ISNUMBER(TradeDash[[#This Row],[2n day Sharpe]]),AVERAGE(TradeDash[[#This Row],[n day Sharpe]:[2n day Sharpe]]),"")</f>
        <v>0.23587287171706606</v>
      </c>
      <c r="H4305">
        <f ca="1">IF(ISNUMBER(TradeDash[[#This Row],[Sharpe Average]]),IF(TradeDash[[#This Row],[Sharpe Average]]&gt;$G$1,1,0),"")</f>
        <v>1</v>
      </c>
      <c r="I4305" s="2">
        <f ca="1">IF(ISNUMBER(TradeDash[[#This Row],[Signal]]),MAX(IF(AND(TradeDash[[#This Row],[Signal]]=1,I4304&lt;1),I4304+$E$1,IF(AND(TradeDash[[#This Row],[Signal]]=0,I4304&gt;0),I4304-$E$1,IF(AND(TradeDash[[#This Row],[Signal]]=1,I4304=1),I4304,IF(AND(TradeDash[[#This Row],[Signal]]=0,I4304=0),I4304,0)))),0),"")</f>
        <v>1</v>
      </c>
      <c r="J4305" s="3">
        <f ca="1">IF(ISNUMBER(TradeDash[[#This Row],[Position]]),TradeDash[[#This Row],[Position]]*D4306,"")</f>
        <v>-6.8950373298198864E-3</v>
      </c>
      <c r="K4305" s="7">
        <f ca="1">K4304*IFERROR(1+TradeDash[[#This Row],[Port Return]],1)</f>
        <v>7005438.1673375787</v>
      </c>
      <c r="L4305" s="7">
        <f ca="1">IF(ISNUMBER(TradeDash[[#This Row],[Port Return]]),L4304*(1+TradeDash[[#This Row],[Returns]]),L4304)</f>
        <v>5792050.8744038446</v>
      </c>
    </row>
    <row r="4306" spans="1:12" x14ac:dyDescent="0.35">
      <c r="A4306" s="1">
        <v>42821</v>
      </c>
      <c r="B4306" s="16">
        <f>YEAR(TradeDash[[#This Row],[Date]])</f>
        <v>2017</v>
      </c>
      <c r="C4306">
        <v>9045.2000000000007</v>
      </c>
      <c r="D4306" s="3">
        <f>IFERROR(TradeDash[[#This Row],[Nifty]]/C4305-1,"")</f>
        <v>-6.8950373298198864E-3</v>
      </c>
      <c r="E4306">
        <f ca="1">IFERROR(AVERAGE(OFFSET(TradeDash[[#This Row],[Returns]],0,0,-n_days))/STDEV(OFFSET(TradeDash[[#This Row],[Returns]],0,0,-n_days)),"")</f>
        <v>9.8371354615339163E-2</v>
      </c>
      <c r="F4306">
        <f ca="1">IFERROR(AVERAGE(OFFSET(TradeDash[[#This Row],[Returns]],0,0,-n_days*2))/STDEV(OFFSET(TradeDash[[#This Row],[Returns]],0,0,-n_days*2)),"")</f>
        <v>0.21722750741027003</v>
      </c>
      <c r="G4306">
        <f ca="1">IF(ISNUMBER(TradeDash[[#This Row],[2n day Sharpe]]),AVERAGE(TradeDash[[#This Row],[n day Sharpe]:[2n day Sharpe]]),"")</f>
        <v>0.15779943101280458</v>
      </c>
      <c r="H4306">
        <f ca="1">IF(ISNUMBER(TradeDash[[#This Row],[Sharpe Average]]),IF(TradeDash[[#This Row],[Sharpe Average]]&gt;$G$1,1,0),"")</f>
        <v>1</v>
      </c>
      <c r="I4306" s="2">
        <f ca="1">IF(ISNUMBER(TradeDash[[#This Row],[Signal]]),MAX(IF(AND(TradeDash[[#This Row],[Signal]]=1,I4305&lt;1),I4305+$E$1,IF(AND(TradeDash[[#This Row],[Signal]]=0,I4305&gt;0),I4305-$E$1,IF(AND(TradeDash[[#This Row],[Signal]]=1,I4305=1),I4305,IF(AND(TradeDash[[#This Row],[Signal]]=0,I4305=0),I4305,0)))),0),"")</f>
        <v>1</v>
      </c>
      <c r="J4306" s="3">
        <f ca="1">IF(ISNUMBER(TradeDash[[#This Row],[Position]]),TradeDash[[#This Row],[Position]]*D4307,"")</f>
        <v>6.1469066466190991E-3</v>
      </c>
      <c r="K4306" s="7">
        <f ca="1">K4305*IFERROR(1+TradeDash[[#This Row],[Port Return]],1)</f>
        <v>7048499.9417708656</v>
      </c>
      <c r="L4306" s="7">
        <f ca="1">IF(ISNUMBER(TradeDash[[#This Row],[Port Return]]),L4305*(1+TradeDash[[#This Row],[Returns]]),L4305)</f>
        <v>5752114.4674086142</v>
      </c>
    </row>
    <row r="4307" spans="1:12" x14ac:dyDescent="0.35">
      <c r="A4307" s="1">
        <v>42822</v>
      </c>
      <c r="B4307" s="16">
        <f>YEAR(TradeDash[[#This Row],[Date]])</f>
        <v>2017</v>
      </c>
      <c r="C4307">
        <v>9100.7999999999993</v>
      </c>
      <c r="D4307" s="3">
        <f>IFERROR(TradeDash[[#This Row],[Nifty]]/C4306-1,"")</f>
        <v>6.1469066466190991E-3</v>
      </c>
      <c r="E4307">
        <f ca="1">IFERROR(AVERAGE(OFFSET(TradeDash[[#This Row],[Returns]],0,0,-n_days))/STDEV(OFFSET(TradeDash[[#This Row],[Returns]],0,0,-n_days)),"")</f>
        <v>0.18771324095711664</v>
      </c>
      <c r="F4307">
        <f ca="1">IFERROR(AVERAGE(OFFSET(TradeDash[[#This Row],[Returns]],0,0,-n_days*2))/STDEV(OFFSET(TradeDash[[#This Row],[Returns]],0,0,-n_days*2)),"")</f>
        <v>0.22324845482357406</v>
      </c>
      <c r="G4307">
        <f ca="1">IF(ISNUMBER(TradeDash[[#This Row],[2n day Sharpe]]),AVERAGE(TradeDash[[#This Row],[n day Sharpe]:[2n day Sharpe]]),"")</f>
        <v>0.20548084789034535</v>
      </c>
      <c r="H4307">
        <f ca="1">IF(ISNUMBER(TradeDash[[#This Row],[Sharpe Average]]),IF(TradeDash[[#This Row],[Sharpe Average]]&gt;$G$1,1,0),"")</f>
        <v>1</v>
      </c>
      <c r="I4307" s="2">
        <f ca="1">IF(ISNUMBER(TradeDash[[#This Row],[Signal]]),MAX(IF(AND(TradeDash[[#This Row],[Signal]]=1,I4306&lt;1),I4306+$E$1,IF(AND(TradeDash[[#This Row],[Signal]]=0,I4306&gt;0),I4306-$E$1,IF(AND(TradeDash[[#This Row],[Signal]]=1,I4306=1),I4306,IF(AND(TradeDash[[#This Row],[Signal]]=0,I4306=0),I4306,0)))),0),"")</f>
        <v>1</v>
      </c>
      <c r="J4307" s="3">
        <f ca="1">IF(ISNUMBER(TradeDash[[#This Row],[Position]]),TradeDash[[#This Row],[Position]]*D4308,"")</f>
        <v>4.7248593530238026E-3</v>
      </c>
      <c r="K4307" s="7">
        <f ca="1">K4306*IFERROR(1+TradeDash[[#This Row],[Port Return]],1)</f>
        <v>7081803.1126455292</v>
      </c>
      <c r="L4307" s="7">
        <f ca="1">IF(ISNUMBER(TradeDash[[#This Row],[Port Return]]),L4306*(1+TradeDash[[#This Row],[Returns]]),L4306)</f>
        <v>5787472.1780604422</v>
      </c>
    </row>
    <row r="4308" spans="1:12" x14ac:dyDescent="0.35">
      <c r="A4308" s="1">
        <v>42823</v>
      </c>
      <c r="B4308" s="16">
        <f>YEAR(TradeDash[[#This Row],[Date]])</f>
        <v>2017</v>
      </c>
      <c r="C4308">
        <v>9143.7999999999993</v>
      </c>
      <c r="D4308" s="3">
        <f>IFERROR(TradeDash[[#This Row],[Nifty]]/C4307-1,"")</f>
        <v>4.7248593530238026E-3</v>
      </c>
      <c r="E4308">
        <f ca="1">IFERROR(AVERAGE(OFFSET(TradeDash[[#This Row],[Returns]],0,0,-n_days))/STDEV(OFFSET(TradeDash[[#This Row],[Returns]],0,0,-n_days)),"")</f>
        <v>0.24165492317288795</v>
      </c>
      <c r="F4308">
        <f ca="1">IFERROR(AVERAGE(OFFSET(TradeDash[[#This Row],[Returns]],0,0,-n_days*2))/STDEV(OFFSET(TradeDash[[#This Row],[Returns]],0,0,-n_days*2)),"")</f>
        <v>0.24700589644632881</v>
      </c>
      <c r="G4308">
        <f ca="1">IF(ISNUMBER(TradeDash[[#This Row],[2n day Sharpe]]),AVERAGE(TradeDash[[#This Row],[n day Sharpe]:[2n day Sharpe]]),"")</f>
        <v>0.24433040980960838</v>
      </c>
      <c r="H4308">
        <f ca="1">IF(ISNUMBER(TradeDash[[#This Row],[Sharpe Average]]),IF(TradeDash[[#This Row],[Sharpe Average]]&gt;$G$1,1,0),"")</f>
        <v>1</v>
      </c>
      <c r="I4308" s="2">
        <f ca="1">IF(ISNUMBER(TradeDash[[#This Row],[Signal]]),MAX(IF(AND(TradeDash[[#This Row],[Signal]]=1,I4307&lt;1),I4307+$E$1,IF(AND(TradeDash[[#This Row],[Signal]]=0,I4307&gt;0),I4307-$E$1,IF(AND(TradeDash[[#This Row],[Signal]]=1,I4307=1),I4307,IF(AND(TradeDash[[#This Row],[Signal]]=0,I4307=0),I4307,0)))),0),"")</f>
        <v>1</v>
      </c>
      <c r="J4308" s="3">
        <f ca="1">IF(ISNUMBER(TradeDash[[#This Row],[Position]]),TradeDash[[#This Row],[Position]]*D4309,"")</f>
        <v>3.2754434698922807E-3</v>
      </c>
      <c r="K4308" s="7">
        <f ca="1">K4307*IFERROR(1+TradeDash[[#This Row],[Port Return]],1)</f>
        <v>7104999.1584059065</v>
      </c>
      <c r="L4308" s="7">
        <f ca="1">IF(ISNUMBER(TradeDash[[#This Row],[Port Return]]),L4307*(1+TradeDash[[#This Row],[Returns]]),L4307)</f>
        <v>5814817.1701113163</v>
      </c>
    </row>
    <row r="4309" spans="1:12" x14ac:dyDescent="0.35">
      <c r="A4309" s="1">
        <v>42824</v>
      </c>
      <c r="B4309" s="16">
        <f>YEAR(TradeDash[[#This Row],[Date]])</f>
        <v>2017</v>
      </c>
      <c r="C4309">
        <v>9173.75</v>
      </c>
      <c r="D4309" s="3">
        <f>IFERROR(TradeDash[[#This Row],[Nifty]]/C4308-1,"")</f>
        <v>3.2754434698922807E-3</v>
      </c>
      <c r="E4309">
        <f ca="1">IFERROR(AVERAGE(OFFSET(TradeDash[[#This Row],[Returns]],0,0,-n_days))/STDEV(OFFSET(TradeDash[[#This Row],[Returns]],0,0,-n_days)),"")</f>
        <v>0.21263938782256256</v>
      </c>
      <c r="F4309">
        <f ca="1">IFERROR(AVERAGE(OFFSET(TradeDash[[#This Row],[Returns]],0,0,-n_days*2))/STDEV(OFFSET(TradeDash[[#This Row],[Returns]],0,0,-n_days*2)),"")</f>
        <v>0.30693800249985098</v>
      </c>
      <c r="G4309">
        <f ca="1">IF(ISNUMBER(TradeDash[[#This Row],[2n day Sharpe]]),AVERAGE(TradeDash[[#This Row],[n day Sharpe]:[2n day Sharpe]]),"")</f>
        <v>0.25978869516120678</v>
      </c>
      <c r="H4309">
        <f ca="1">IF(ISNUMBER(TradeDash[[#This Row],[Sharpe Average]]),IF(TradeDash[[#This Row],[Sharpe Average]]&gt;$G$1,1,0),"")</f>
        <v>1</v>
      </c>
      <c r="I4309" s="2">
        <f ca="1">IF(ISNUMBER(TradeDash[[#This Row],[Signal]]),MAX(IF(AND(TradeDash[[#This Row],[Signal]]=1,I4308&lt;1),I4308+$E$1,IF(AND(TradeDash[[#This Row],[Signal]]=0,I4308&gt;0),I4308-$E$1,IF(AND(TradeDash[[#This Row],[Signal]]=1,I4308=1),I4308,IF(AND(TradeDash[[#This Row],[Signal]]=0,I4308=0),I4308,0)))),0),"")</f>
        <v>1</v>
      </c>
      <c r="J4309" s="3">
        <f ca="1">IF(ISNUMBER(TradeDash[[#This Row],[Position]]),TradeDash[[#This Row],[Position]]*D4310,"")</f>
        <v>0</v>
      </c>
      <c r="K4309" s="7">
        <f ca="1">K4308*IFERROR(1+TradeDash[[#This Row],[Port Return]],1)</f>
        <v>7104999.1584059065</v>
      </c>
      <c r="L4309" s="7">
        <f ca="1">IF(ISNUMBER(TradeDash[[#This Row],[Port Return]]),L4308*(1+TradeDash[[#This Row],[Returns]]),L4308)</f>
        <v>5833863.2750397753</v>
      </c>
    </row>
    <row r="4310" spans="1:12" x14ac:dyDescent="0.35">
      <c r="A4310" s="1">
        <v>42825</v>
      </c>
      <c r="B4310" s="16">
        <f>YEAR(TradeDash[[#This Row],[Date]])</f>
        <v>2017</v>
      </c>
      <c r="C4310">
        <v>9173.75</v>
      </c>
      <c r="D4310" s="3">
        <f>IFERROR(TradeDash[[#This Row],[Nifty]]/C4309-1,"")</f>
        <v>0</v>
      </c>
      <c r="E4310">
        <f ca="1">IFERROR(AVERAGE(OFFSET(TradeDash[[#This Row],[Returns]],0,0,-n_days))/STDEV(OFFSET(TradeDash[[#This Row],[Returns]],0,0,-n_days)),"")</f>
        <v>0.26354464097508878</v>
      </c>
      <c r="F4310">
        <f ca="1">IFERROR(AVERAGE(OFFSET(TradeDash[[#This Row],[Returns]],0,0,-n_days*2))/STDEV(OFFSET(TradeDash[[#This Row],[Returns]],0,0,-n_days*2)),"")</f>
        <v>0.25679382660535788</v>
      </c>
      <c r="G4310">
        <f ca="1">IF(ISNUMBER(TradeDash[[#This Row],[2n day Sharpe]]),AVERAGE(TradeDash[[#This Row],[n day Sharpe]:[2n day Sharpe]]),"")</f>
        <v>0.26016923379022333</v>
      </c>
      <c r="H4310">
        <f ca="1">IF(ISNUMBER(TradeDash[[#This Row],[Sharpe Average]]),IF(TradeDash[[#This Row],[Sharpe Average]]&gt;$G$1,1,0),"")</f>
        <v>1</v>
      </c>
      <c r="I4310" s="2">
        <f ca="1">IF(ISNUMBER(TradeDash[[#This Row],[Signal]]),MAX(IF(AND(TradeDash[[#This Row],[Signal]]=1,I4309&lt;1),I4309+$E$1,IF(AND(TradeDash[[#This Row],[Signal]]=0,I4309&gt;0),I4309-$E$1,IF(AND(TradeDash[[#This Row],[Signal]]=1,I4309=1),I4309,IF(AND(TradeDash[[#This Row],[Signal]]=0,I4309=0),I4309,0)))),0),"")</f>
        <v>1</v>
      </c>
      <c r="J4310" s="3">
        <f ca="1">IF(ISNUMBER(TradeDash[[#This Row],[Position]]),TradeDash[[#This Row],[Position]]*D4311,"")</f>
        <v>6.9873279738383864E-3</v>
      </c>
      <c r="K4310" s="7">
        <f ca="1">K4309*IFERROR(1+TradeDash[[#This Row],[Port Return]],1)</f>
        <v>7154644.1177795343</v>
      </c>
      <c r="L4310" s="7">
        <f ca="1">IF(ISNUMBER(TradeDash[[#This Row],[Port Return]]),L4309*(1+TradeDash[[#This Row],[Returns]]),L4309)</f>
        <v>5833863.2750397753</v>
      </c>
    </row>
    <row r="4311" spans="1:12" x14ac:dyDescent="0.35">
      <c r="A4311" s="1">
        <v>42828</v>
      </c>
      <c r="B4311" s="16">
        <f>YEAR(TradeDash[[#This Row],[Date]])</f>
        <v>2017</v>
      </c>
      <c r="C4311">
        <v>9237.85</v>
      </c>
      <c r="D4311" s="3">
        <f>IFERROR(TradeDash[[#This Row],[Nifty]]/C4310-1,"")</f>
        <v>6.9873279738383864E-3</v>
      </c>
      <c r="E4311">
        <f ca="1">IFERROR(AVERAGE(OFFSET(TradeDash[[#This Row],[Returns]],0,0,-n_days))/STDEV(OFFSET(TradeDash[[#This Row],[Returns]],0,0,-n_days)),"")</f>
        <v>0.31981507670030679</v>
      </c>
      <c r="F4311">
        <f ca="1">IFERROR(AVERAGE(OFFSET(TradeDash[[#This Row],[Returns]],0,0,-n_days*2))/STDEV(OFFSET(TradeDash[[#This Row],[Returns]],0,0,-n_days*2)),"")</f>
        <v>0.27699128243320703</v>
      </c>
      <c r="G4311">
        <f ca="1">IF(ISNUMBER(TradeDash[[#This Row],[2n day Sharpe]]),AVERAGE(TradeDash[[#This Row],[n day Sharpe]:[2n day Sharpe]]),"")</f>
        <v>0.29840317956675688</v>
      </c>
      <c r="H4311">
        <f ca="1">IF(ISNUMBER(TradeDash[[#This Row],[Sharpe Average]]),IF(TradeDash[[#This Row],[Sharpe Average]]&gt;$G$1,1,0),"")</f>
        <v>1</v>
      </c>
      <c r="I4311" s="2">
        <f ca="1">IF(ISNUMBER(TradeDash[[#This Row],[Signal]]),MAX(IF(AND(TradeDash[[#This Row],[Signal]]=1,I4310&lt;1),I4310+$E$1,IF(AND(TradeDash[[#This Row],[Signal]]=0,I4310&gt;0),I4310-$E$1,IF(AND(TradeDash[[#This Row],[Signal]]=1,I4310=1),I4310,IF(AND(TradeDash[[#This Row],[Signal]]=0,I4310=0),I4310,0)))),0),"")</f>
        <v>1</v>
      </c>
      <c r="J4311" s="3">
        <f ca="1">IF(ISNUMBER(TradeDash[[#This Row],[Position]]),TradeDash[[#This Row],[Position]]*D4312,"")</f>
        <v>2.9552330899504931E-3</v>
      </c>
      <c r="K4311" s="7">
        <f ca="1">K4310*IFERROR(1+TradeDash[[#This Row],[Port Return]],1)</f>
        <v>7175787.758823216</v>
      </c>
      <c r="L4311" s="7">
        <f ca="1">IF(ISNUMBER(TradeDash[[#This Row],[Port Return]]),L4310*(1+TradeDash[[#This Row],[Returns]]),L4310)</f>
        <v>5874626.3910970092</v>
      </c>
    </row>
    <row r="4312" spans="1:12" x14ac:dyDescent="0.35">
      <c r="A4312" s="1">
        <v>42830</v>
      </c>
      <c r="B4312" s="16">
        <f>YEAR(TradeDash[[#This Row],[Date]])</f>
        <v>2017</v>
      </c>
      <c r="C4312">
        <v>9265.15</v>
      </c>
      <c r="D4312" s="3">
        <f>IFERROR(TradeDash[[#This Row],[Nifty]]/C4311-1,"")</f>
        <v>2.9552330899504931E-3</v>
      </c>
      <c r="E4312">
        <f ca="1">IFERROR(AVERAGE(OFFSET(TradeDash[[#This Row],[Returns]],0,0,-n_days))/STDEV(OFFSET(TradeDash[[#This Row],[Returns]],0,0,-n_days)),"")</f>
        <v>0.28887824403568968</v>
      </c>
      <c r="F4312">
        <f ca="1">IFERROR(AVERAGE(OFFSET(TradeDash[[#This Row],[Returns]],0,0,-n_days*2))/STDEV(OFFSET(TradeDash[[#This Row],[Returns]],0,0,-n_days*2)),"")</f>
        <v>0.28744029703557095</v>
      </c>
      <c r="G4312">
        <f ca="1">IF(ISNUMBER(TradeDash[[#This Row],[2n day Sharpe]]),AVERAGE(TradeDash[[#This Row],[n day Sharpe]:[2n day Sharpe]]),"")</f>
        <v>0.28815927053563029</v>
      </c>
      <c r="H4312">
        <f ca="1">IF(ISNUMBER(TradeDash[[#This Row],[Sharpe Average]]),IF(TradeDash[[#This Row],[Sharpe Average]]&gt;$G$1,1,0),"")</f>
        <v>1</v>
      </c>
      <c r="I4312" s="2">
        <f ca="1">IF(ISNUMBER(TradeDash[[#This Row],[Signal]]),MAX(IF(AND(TradeDash[[#This Row],[Signal]]=1,I4311&lt;1),I4311+$E$1,IF(AND(TradeDash[[#This Row],[Signal]]=0,I4311&gt;0),I4311-$E$1,IF(AND(TradeDash[[#This Row],[Signal]]=1,I4311=1),I4311,IF(AND(TradeDash[[#This Row],[Signal]]=0,I4311=0),I4311,0)))),0),"")</f>
        <v>1</v>
      </c>
      <c r="J4312" s="3">
        <f ca="1">IF(ISNUMBER(TradeDash[[#This Row],[Position]]),TradeDash[[#This Row],[Position]]*D4313,"")</f>
        <v>-3.453802690727148E-4</v>
      </c>
      <c r="K4312" s="7">
        <f ca="1">K4311*IFERROR(1+TradeDash[[#This Row],[Port Return]],1)</f>
        <v>7173309.3833162645</v>
      </c>
      <c r="L4312" s="7">
        <f ca="1">IF(ISNUMBER(TradeDash[[#This Row],[Port Return]]),L4311*(1+TradeDash[[#This Row],[Returns]]),L4311)</f>
        <v>5891987.2813990759</v>
      </c>
    </row>
    <row r="4313" spans="1:12" x14ac:dyDescent="0.35">
      <c r="A4313" s="1">
        <v>42831</v>
      </c>
      <c r="B4313" s="16">
        <f>YEAR(TradeDash[[#This Row],[Date]])</f>
        <v>2017</v>
      </c>
      <c r="C4313">
        <v>9261.9500000000007</v>
      </c>
      <c r="D4313" s="3">
        <f>IFERROR(TradeDash[[#This Row],[Nifty]]/C4312-1,"")</f>
        <v>-3.453802690727148E-4</v>
      </c>
      <c r="E4313">
        <f ca="1">IFERROR(AVERAGE(OFFSET(TradeDash[[#This Row],[Returns]],0,0,-n_days))/STDEV(OFFSET(TradeDash[[#This Row],[Returns]],0,0,-n_days)),"")</f>
        <v>0.30385740898032187</v>
      </c>
      <c r="F4313">
        <f ca="1">IFERROR(AVERAGE(OFFSET(TradeDash[[#This Row],[Returns]],0,0,-n_days*2))/STDEV(OFFSET(TradeDash[[#This Row],[Returns]],0,0,-n_days*2)),"")</f>
        <v>0.25557152442029646</v>
      </c>
      <c r="G4313">
        <f ca="1">IF(ISNUMBER(TradeDash[[#This Row],[2n day Sharpe]]),AVERAGE(TradeDash[[#This Row],[n day Sharpe]:[2n day Sharpe]]),"")</f>
        <v>0.27971446670030919</v>
      </c>
      <c r="H4313">
        <f ca="1">IF(ISNUMBER(TradeDash[[#This Row],[Sharpe Average]]),IF(TradeDash[[#This Row],[Sharpe Average]]&gt;$G$1,1,0),"")</f>
        <v>1</v>
      </c>
      <c r="I4313" s="2">
        <f ca="1">IF(ISNUMBER(TradeDash[[#This Row],[Signal]]),MAX(IF(AND(TradeDash[[#This Row],[Signal]]=1,I4312&lt;1),I4312+$E$1,IF(AND(TradeDash[[#This Row],[Signal]]=0,I4312&gt;0),I4312-$E$1,IF(AND(TradeDash[[#This Row],[Signal]]=1,I4312=1),I4312,IF(AND(TradeDash[[#This Row],[Signal]]=0,I4312=0),I4312,0)))),0),"")</f>
        <v>1</v>
      </c>
      <c r="J4313" s="3">
        <f ca="1">IF(ISNUMBER(TradeDash[[#This Row],[Position]]),TradeDash[[#This Row],[Position]]*D4314,"")</f>
        <v>-6.8722029378264216E-3</v>
      </c>
      <c r="K4313" s="7">
        <f ca="1">K4312*IFERROR(1+TradeDash[[#This Row],[Port Return]],1)</f>
        <v>7124012.9454983007</v>
      </c>
      <c r="L4313" s="7">
        <f ca="1">IF(ISNUMBER(TradeDash[[#This Row],[Port Return]]),L4312*(1+TradeDash[[#This Row],[Returns]]),L4312)</f>
        <v>5889952.3052464528</v>
      </c>
    </row>
    <row r="4314" spans="1:12" x14ac:dyDescent="0.35">
      <c r="A4314" s="1">
        <v>42832</v>
      </c>
      <c r="B4314" s="16">
        <f>YEAR(TradeDash[[#This Row],[Date]])</f>
        <v>2017</v>
      </c>
      <c r="C4314">
        <v>9198.2999999999993</v>
      </c>
      <c r="D4314" s="3">
        <f>IFERROR(TradeDash[[#This Row],[Nifty]]/C4313-1,"")</f>
        <v>-6.8722029378264216E-3</v>
      </c>
      <c r="E4314">
        <f ca="1">IFERROR(AVERAGE(OFFSET(TradeDash[[#This Row],[Returns]],0,0,-n_days))/STDEV(OFFSET(TradeDash[[#This Row],[Returns]],0,0,-n_days)),"")</f>
        <v>0.2551242260278429</v>
      </c>
      <c r="F4314">
        <f ca="1">IFERROR(AVERAGE(OFFSET(TradeDash[[#This Row],[Returns]],0,0,-n_days*2))/STDEV(OFFSET(TradeDash[[#This Row],[Returns]],0,0,-n_days*2)),"")</f>
        <v>0.23511879817390255</v>
      </c>
      <c r="G4314">
        <f ca="1">IF(ISNUMBER(TradeDash[[#This Row],[2n day Sharpe]]),AVERAGE(TradeDash[[#This Row],[n day Sharpe]:[2n day Sharpe]]),"")</f>
        <v>0.24512151210087274</v>
      </c>
      <c r="H4314">
        <f ca="1">IF(ISNUMBER(TradeDash[[#This Row],[Sharpe Average]]),IF(TradeDash[[#This Row],[Sharpe Average]]&gt;$G$1,1,0),"")</f>
        <v>1</v>
      </c>
      <c r="I4314" s="2">
        <f ca="1">IF(ISNUMBER(TradeDash[[#This Row],[Signal]]),MAX(IF(AND(TradeDash[[#This Row],[Signal]]=1,I4313&lt;1),I4313+$E$1,IF(AND(TradeDash[[#This Row],[Signal]]=0,I4313&gt;0),I4313-$E$1,IF(AND(TradeDash[[#This Row],[Signal]]=1,I4313=1),I4313,IF(AND(TradeDash[[#This Row],[Signal]]=0,I4313=0),I4313,0)))),0),"")</f>
        <v>1</v>
      </c>
      <c r="J4314" s="3">
        <f ca="1">IF(ISNUMBER(TradeDash[[#This Row],[Position]]),TradeDash[[#This Row],[Position]]*D4315,"")</f>
        <v>-1.8318602350432256E-3</v>
      </c>
      <c r="K4314" s="7">
        <f ca="1">K4313*IFERROR(1+TradeDash[[#This Row],[Port Return]],1)</f>
        <v>7110962.7494695093</v>
      </c>
      <c r="L4314" s="7">
        <f ca="1">IF(ISNUMBER(TradeDash[[#This Row],[Port Return]]),L4313*(1+TradeDash[[#This Row],[Returns]]),L4313)</f>
        <v>5849475.3577106809</v>
      </c>
    </row>
    <row r="4315" spans="1:12" x14ac:dyDescent="0.35">
      <c r="A4315" s="1">
        <v>42835</v>
      </c>
      <c r="B4315" s="16">
        <f>YEAR(TradeDash[[#This Row],[Date]])</f>
        <v>2017</v>
      </c>
      <c r="C4315">
        <v>9181.4500000000007</v>
      </c>
      <c r="D4315" s="3">
        <f>IFERROR(TradeDash[[#This Row],[Nifty]]/C4314-1,"")</f>
        <v>-1.8318602350432256E-3</v>
      </c>
      <c r="E4315">
        <f ca="1">IFERROR(AVERAGE(OFFSET(TradeDash[[#This Row],[Returns]],0,0,-n_days))/STDEV(OFFSET(TradeDash[[#This Row],[Returns]],0,0,-n_days)),"")</f>
        <v>0.23568749439085235</v>
      </c>
      <c r="F4315">
        <f ca="1">IFERROR(AVERAGE(OFFSET(TradeDash[[#This Row],[Returns]],0,0,-n_days*2))/STDEV(OFFSET(TradeDash[[#This Row],[Returns]],0,0,-n_days*2)),"")</f>
        <v>0.22495056103129307</v>
      </c>
      <c r="G4315">
        <f ca="1">IF(ISNUMBER(TradeDash[[#This Row],[2n day Sharpe]]),AVERAGE(TradeDash[[#This Row],[n day Sharpe]:[2n day Sharpe]]),"")</f>
        <v>0.23031902771107271</v>
      </c>
      <c r="H4315">
        <f ca="1">IF(ISNUMBER(TradeDash[[#This Row],[Sharpe Average]]),IF(TradeDash[[#This Row],[Sharpe Average]]&gt;$G$1,1,0),"")</f>
        <v>1</v>
      </c>
      <c r="I4315" s="2">
        <f ca="1">IF(ISNUMBER(TradeDash[[#This Row],[Signal]]),MAX(IF(AND(TradeDash[[#This Row],[Signal]]=1,I4314&lt;1),I4314+$E$1,IF(AND(TradeDash[[#This Row],[Signal]]=0,I4314&gt;0),I4314-$E$1,IF(AND(TradeDash[[#This Row],[Signal]]=1,I4314=1),I4314,IF(AND(TradeDash[[#This Row],[Signal]]=0,I4314=0),I4314,0)))),0),"")</f>
        <v>1</v>
      </c>
      <c r="J4315" s="3">
        <f ca="1">IF(ISNUMBER(TradeDash[[#This Row],[Position]]),TradeDash[[#This Row],[Position]]*D4316,"")</f>
        <v>6.0502426087380989E-3</v>
      </c>
      <c r="K4315" s="7">
        <f ca="1">K4314*IFERROR(1+TradeDash[[#This Row],[Port Return]],1)</f>
        <v>7153985.7992854994</v>
      </c>
      <c r="L4315" s="7">
        <f ca="1">IF(ISNUMBER(TradeDash[[#This Row],[Port Return]]),L4314*(1+TradeDash[[#This Row],[Returns]]),L4314)</f>
        <v>5838759.9364070259</v>
      </c>
    </row>
    <row r="4316" spans="1:12" x14ac:dyDescent="0.35">
      <c r="A4316" s="1">
        <v>42836</v>
      </c>
      <c r="B4316" s="16">
        <f>YEAR(TradeDash[[#This Row],[Date]])</f>
        <v>2017</v>
      </c>
      <c r="C4316">
        <v>9237</v>
      </c>
      <c r="D4316" s="3">
        <f>IFERROR(TradeDash[[#This Row],[Nifty]]/C4315-1,"")</f>
        <v>6.0502426087380989E-3</v>
      </c>
      <c r="E4316">
        <f ca="1">IFERROR(AVERAGE(OFFSET(TradeDash[[#This Row],[Returns]],0,0,-n_days))/STDEV(OFFSET(TradeDash[[#This Row],[Returns]],0,0,-n_days)),"")</f>
        <v>0.27488973679862488</v>
      </c>
      <c r="F4316">
        <f ca="1">IFERROR(AVERAGE(OFFSET(TradeDash[[#This Row],[Returns]],0,0,-n_days*2))/STDEV(OFFSET(TradeDash[[#This Row],[Returns]],0,0,-n_days*2)),"")</f>
        <v>0.24632504846416892</v>
      </c>
      <c r="G4316">
        <f ca="1">IF(ISNUMBER(TradeDash[[#This Row],[2n day Sharpe]]),AVERAGE(TradeDash[[#This Row],[n day Sharpe]:[2n day Sharpe]]),"")</f>
        <v>0.26060739263139687</v>
      </c>
      <c r="H4316">
        <f ca="1">IF(ISNUMBER(TradeDash[[#This Row],[Sharpe Average]]),IF(TradeDash[[#This Row],[Sharpe Average]]&gt;$G$1,1,0),"")</f>
        <v>1</v>
      </c>
      <c r="I4316" s="2">
        <f ca="1">IF(ISNUMBER(TradeDash[[#This Row],[Signal]]),MAX(IF(AND(TradeDash[[#This Row],[Signal]]=1,I4315&lt;1),I4315+$E$1,IF(AND(TradeDash[[#This Row],[Signal]]=0,I4315&gt;0),I4315-$E$1,IF(AND(TradeDash[[#This Row],[Signal]]=1,I4315=1),I4315,IF(AND(TradeDash[[#This Row],[Signal]]=0,I4315=0),I4315,0)))),0),"")</f>
        <v>1</v>
      </c>
      <c r="J4316" s="3">
        <f ca="1">IF(ISNUMBER(TradeDash[[#This Row],[Position]]),TradeDash[[#This Row],[Position]]*D4317,"")</f>
        <v>-3.6321316444731799E-3</v>
      </c>
      <c r="K4316" s="7">
        <f ca="1">K4315*IFERROR(1+TradeDash[[#This Row],[Port Return]],1)</f>
        <v>7128001.5810798025</v>
      </c>
      <c r="L4316" s="7">
        <f ca="1">IF(ISNUMBER(TradeDash[[#This Row],[Port Return]]),L4315*(1+TradeDash[[#This Row],[Returns]]),L4315)</f>
        <v>5874085.8505564686</v>
      </c>
    </row>
    <row r="4317" spans="1:12" x14ac:dyDescent="0.35">
      <c r="A4317" s="1">
        <v>42837</v>
      </c>
      <c r="B4317" s="16">
        <f>YEAR(TradeDash[[#This Row],[Date]])</f>
        <v>2017</v>
      </c>
      <c r="C4317">
        <v>9203.4500000000007</v>
      </c>
      <c r="D4317" s="3">
        <f>IFERROR(TradeDash[[#This Row],[Nifty]]/C4316-1,"")</f>
        <v>-3.6321316444731799E-3</v>
      </c>
      <c r="E4317">
        <f ca="1">IFERROR(AVERAGE(OFFSET(TradeDash[[#This Row],[Returns]],0,0,-n_days))/STDEV(OFFSET(TradeDash[[#This Row],[Returns]],0,0,-n_days)),"")</f>
        <v>0.12869585653127655</v>
      </c>
      <c r="F4317">
        <f ca="1">IFERROR(AVERAGE(OFFSET(TradeDash[[#This Row],[Returns]],0,0,-n_days*2))/STDEV(OFFSET(TradeDash[[#This Row],[Returns]],0,0,-n_days*2)),"")</f>
        <v>0.2183169343254325</v>
      </c>
      <c r="G4317">
        <f ca="1">IF(ISNUMBER(TradeDash[[#This Row],[2n day Sharpe]]),AVERAGE(TradeDash[[#This Row],[n day Sharpe]:[2n day Sharpe]]),"")</f>
        <v>0.17350639542835453</v>
      </c>
      <c r="H4317">
        <f ca="1">IF(ISNUMBER(TradeDash[[#This Row],[Sharpe Average]]),IF(TradeDash[[#This Row],[Sharpe Average]]&gt;$G$1,1,0),"")</f>
        <v>1</v>
      </c>
      <c r="I4317" s="2">
        <f ca="1">IF(ISNUMBER(TradeDash[[#This Row],[Signal]]),MAX(IF(AND(TradeDash[[#This Row],[Signal]]=1,I4316&lt;1),I4316+$E$1,IF(AND(TradeDash[[#This Row],[Signal]]=0,I4316&gt;0),I4316-$E$1,IF(AND(TradeDash[[#This Row],[Signal]]=1,I4316=1),I4316,IF(AND(TradeDash[[#This Row],[Signal]]=0,I4316=0),I4316,0)))),0),"")</f>
        <v>1</v>
      </c>
      <c r="J4317" s="3">
        <f ca="1">IF(ISNUMBER(TradeDash[[#This Row],[Position]]),TradeDash[[#This Row],[Position]]*D4318,"")</f>
        <v>-5.7206808316447866E-3</v>
      </c>
      <c r="K4317" s="7">
        <f ca="1">K4316*IFERROR(1+TradeDash[[#This Row],[Port Return]],1)</f>
        <v>7087224.5590669857</v>
      </c>
      <c r="L4317" s="7">
        <f ca="1">IF(ISNUMBER(TradeDash[[#This Row],[Port Return]]),L4316*(1+TradeDash[[#This Row],[Returns]]),L4316)</f>
        <v>5852750.3974563107</v>
      </c>
    </row>
    <row r="4318" spans="1:12" x14ac:dyDescent="0.35">
      <c r="A4318" s="1">
        <v>42838</v>
      </c>
      <c r="B4318" s="16">
        <f>YEAR(TradeDash[[#This Row],[Date]])</f>
        <v>2017</v>
      </c>
      <c r="C4318">
        <v>9150.7999999999993</v>
      </c>
      <c r="D4318" s="3">
        <f>IFERROR(TradeDash[[#This Row],[Nifty]]/C4317-1,"")</f>
        <v>-5.7206808316447866E-3</v>
      </c>
      <c r="E4318">
        <f ca="1">IFERROR(AVERAGE(OFFSET(TradeDash[[#This Row],[Returns]],0,0,-n_days))/STDEV(OFFSET(TradeDash[[#This Row],[Returns]],0,0,-n_days)),"")</f>
        <v>7.1591743286999715E-2</v>
      </c>
      <c r="F4318">
        <f ca="1">IFERROR(AVERAGE(OFFSET(TradeDash[[#This Row],[Returns]],0,0,-n_days*2))/STDEV(OFFSET(TradeDash[[#This Row],[Returns]],0,0,-n_days*2)),"")</f>
        <v>0.18126210672930049</v>
      </c>
      <c r="G4318">
        <f ca="1">IF(ISNUMBER(TradeDash[[#This Row],[2n day Sharpe]]),AVERAGE(TradeDash[[#This Row],[n day Sharpe]:[2n day Sharpe]]),"")</f>
        <v>0.12642692500815012</v>
      </c>
      <c r="H4318">
        <f ca="1">IF(ISNUMBER(TradeDash[[#This Row],[Sharpe Average]]),IF(TradeDash[[#This Row],[Sharpe Average]]&gt;$G$1,1,0),"")</f>
        <v>1</v>
      </c>
      <c r="I4318" s="2">
        <f ca="1">IF(ISNUMBER(TradeDash[[#This Row],[Signal]]),MAX(IF(AND(TradeDash[[#This Row],[Signal]]=1,I4317&lt;1),I4317+$E$1,IF(AND(TradeDash[[#This Row],[Signal]]=0,I4317&gt;0),I4317-$E$1,IF(AND(TradeDash[[#This Row],[Signal]]=1,I4317=1),I4317,IF(AND(TradeDash[[#This Row],[Signal]]=0,I4317=0),I4317,0)))),0),"")</f>
        <v>1</v>
      </c>
      <c r="J4318" s="3">
        <f ca="1">IF(ISNUMBER(TradeDash[[#This Row],[Position]]),TradeDash[[#This Row],[Position]]*D4319,"")</f>
        <v>-1.2567207238711742E-3</v>
      </c>
      <c r="K4318" s="7">
        <f ca="1">K4317*IFERROR(1+TradeDash[[#This Row],[Port Return]],1)</f>
        <v>7078317.8970888779</v>
      </c>
      <c r="L4318" s="7">
        <f ca="1">IF(ISNUMBER(TradeDash[[#This Row],[Port Return]]),L4317*(1+TradeDash[[#This Row],[Returns]]),L4317)</f>
        <v>5819268.6804451812</v>
      </c>
    </row>
    <row r="4319" spans="1:12" x14ac:dyDescent="0.35">
      <c r="A4319" s="1">
        <v>42842</v>
      </c>
      <c r="B4319" s="16">
        <f>YEAR(TradeDash[[#This Row],[Date]])</f>
        <v>2017</v>
      </c>
      <c r="C4319">
        <v>9139.2999999999993</v>
      </c>
      <c r="D4319" s="3">
        <f>IFERROR(TradeDash[[#This Row],[Nifty]]/C4318-1,"")</f>
        <v>-1.2567207238711742E-3</v>
      </c>
      <c r="E4319">
        <f ca="1">IFERROR(AVERAGE(OFFSET(TradeDash[[#This Row],[Returns]],0,0,-n_days))/STDEV(OFFSET(TradeDash[[#This Row],[Returns]],0,0,-n_days)),"")</f>
        <v>-1.3496684260228218E-2</v>
      </c>
      <c r="F4319">
        <f ca="1">IFERROR(AVERAGE(OFFSET(TradeDash[[#This Row],[Returns]],0,0,-n_days*2))/STDEV(OFFSET(TradeDash[[#This Row],[Returns]],0,0,-n_days*2)),"")</f>
        <v>0.18222069398760116</v>
      </c>
      <c r="G4319">
        <f ca="1">IF(ISNUMBER(TradeDash[[#This Row],[2n day Sharpe]]),AVERAGE(TradeDash[[#This Row],[n day Sharpe]:[2n day Sharpe]]),"")</f>
        <v>8.4362004863686474E-2</v>
      </c>
      <c r="H4319">
        <f ca="1">IF(ISNUMBER(TradeDash[[#This Row],[Sharpe Average]]),IF(TradeDash[[#This Row],[Sharpe Average]]&gt;$G$1,1,0),"")</f>
        <v>1</v>
      </c>
      <c r="I4319" s="2">
        <f ca="1">IF(ISNUMBER(TradeDash[[#This Row],[Signal]]),MAX(IF(AND(TradeDash[[#This Row],[Signal]]=1,I4318&lt;1),I4318+$E$1,IF(AND(TradeDash[[#This Row],[Signal]]=0,I4318&gt;0),I4318-$E$1,IF(AND(TradeDash[[#This Row],[Signal]]=1,I4318=1),I4318,IF(AND(TradeDash[[#This Row],[Signal]]=0,I4318=0),I4318,0)))),0),"")</f>
        <v>1</v>
      </c>
      <c r="J4319" s="3">
        <f ca="1">IF(ISNUMBER(TradeDash[[#This Row],[Position]]),TradeDash[[#This Row],[Position]]*D4320,"")</f>
        <v>-3.7366100248377165E-3</v>
      </c>
      <c r="K4319" s="7">
        <f ca="1">K4318*IFERROR(1+TradeDash[[#This Row],[Port Return]],1)</f>
        <v>7051868.9834756274</v>
      </c>
      <c r="L4319" s="7">
        <f ca="1">IF(ISNUMBER(TradeDash[[#This Row],[Port Return]]),L4318*(1+TradeDash[[#This Row],[Returns]]),L4318)</f>
        <v>5811955.4848966915</v>
      </c>
    </row>
    <row r="4320" spans="1:12" x14ac:dyDescent="0.35">
      <c r="A4320" s="1">
        <v>42843</v>
      </c>
      <c r="B4320" s="16">
        <f>YEAR(TradeDash[[#This Row],[Date]])</f>
        <v>2017</v>
      </c>
      <c r="C4320">
        <v>9105.15</v>
      </c>
      <c r="D4320" s="3">
        <f>IFERROR(TradeDash[[#This Row],[Nifty]]/C4319-1,"")</f>
        <v>-3.7366100248377165E-3</v>
      </c>
      <c r="E4320">
        <f ca="1">IFERROR(AVERAGE(OFFSET(TradeDash[[#This Row],[Returns]],0,0,-n_days))/STDEV(OFFSET(TradeDash[[#This Row],[Returns]],0,0,-n_days)),"")</f>
        <v>-5.7395079800139581E-2</v>
      </c>
      <c r="F4320">
        <f ca="1">IFERROR(AVERAGE(OFFSET(TradeDash[[#This Row],[Returns]],0,0,-n_days*2))/STDEV(OFFSET(TradeDash[[#This Row],[Returns]],0,0,-n_days*2)),"")</f>
        <v>0.20543799986781358</v>
      </c>
      <c r="G4320">
        <f ca="1">IF(ISNUMBER(TradeDash[[#This Row],[2n day Sharpe]]),AVERAGE(TradeDash[[#This Row],[n day Sharpe]:[2n day Sharpe]]),"")</f>
        <v>7.4021460033837E-2</v>
      </c>
      <c r="H4320">
        <f ca="1">IF(ISNUMBER(TradeDash[[#This Row],[Sharpe Average]]),IF(TradeDash[[#This Row],[Sharpe Average]]&gt;$G$1,1,0),"")</f>
        <v>1</v>
      </c>
      <c r="I4320" s="2">
        <f ca="1">IF(ISNUMBER(TradeDash[[#This Row],[Signal]]),MAX(IF(AND(TradeDash[[#This Row],[Signal]]=1,I4319&lt;1),I4319+$E$1,IF(AND(TradeDash[[#This Row],[Signal]]=0,I4319&gt;0),I4319-$E$1,IF(AND(TradeDash[[#This Row],[Signal]]=1,I4319=1),I4319,IF(AND(TradeDash[[#This Row],[Signal]]=0,I4319=0),I4319,0)))),0),"")</f>
        <v>1</v>
      </c>
      <c r="J4320" s="3">
        <f ca="1">IF(ISNUMBER(TradeDash[[#This Row],[Position]]),TradeDash[[#This Row],[Position]]*D4321,"")</f>
        <v>-1.812161249402644E-4</v>
      </c>
      <c r="K4320" s="7">
        <f ca="1">K4319*IFERROR(1+TradeDash[[#This Row],[Port Return]],1)</f>
        <v>7050591.0711048553</v>
      </c>
      <c r="L4320" s="7">
        <f ca="1">IF(ISNUMBER(TradeDash[[#This Row],[Port Return]]),L4319*(1+TradeDash[[#This Row],[Returns]]),L4319)</f>
        <v>5790238.4737679157</v>
      </c>
    </row>
    <row r="4321" spans="1:12" x14ac:dyDescent="0.35">
      <c r="A4321" s="1">
        <v>42844</v>
      </c>
      <c r="B4321" s="16">
        <f>YEAR(TradeDash[[#This Row],[Date]])</f>
        <v>2017</v>
      </c>
      <c r="C4321">
        <v>9103.5</v>
      </c>
      <c r="D4321" s="3">
        <f>IFERROR(TradeDash[[#This Row],[Nifty]]/C4320-1,"")</f>
        <v>-1.812161249402644E-4</v>
      </c>
      <c r="E4321">
        <f ca="1">IFERROR(AVERAGE(OFFSET(TradeDash[[#This Row],[Returns]],0,0,-n_days))/STDEV(OFFSET(TradeDash[[#This Row],[Returns]],0,0,-n_days)),"")</f>
        <v>-2.3434156908734904E-2</v>
      </c>
      <c r="F4321">
        <f ca="1">IFERROR(AVERAGE(OFFSET(TradeDash[[#This Row],[Returns]],0,0,-n_days*2))/STDEV(OFFSET(TradeDash[[#This Row],[Returns]],0,0,-n_days*2)),"")</f>
        <v>0.17759513646226643</v>
      </c>
      <c r="G4321">
        <f ca="1">IF(ISNUMBER(TradeDash[[#This Row],[2n day Sharpe]]),AVERAGE(TradeDash[[#This Row],[n day Sharpe]:[2n day Sharpe]]),"")</f>
        <v>7.7080489776765765E-2</v>
      </c>
      <c r="H4321">
        <f ca="1">IF(ISNUMBER(TradeDash[[#This Row],[Sharpe Average]]),IF(TradeDash[[#This Row],[Sharpe Average]]&gt;$G$1,1,0),"")</f>
        <v>1</v>
      </c>
      <c r="I4321" s="2">
        <f ca="1">IF(ISNUMBER(TradeDash[[#This Row],[Signal]]),MAX(IF(AND(TradeDash[[#This Row],[Signal]]=1,I4320&lt;1),I4320+$E$1,IF(AND(TradeDash[[#This Row],[Signal]]=0,I4320&gt;0),I4320-$E$1,IF(AND(TradeDash[[#This Row],[Signal]]=1,I4320=1),I4320,IF(AND(TradeDash[[#This Row],[Signal]]=0,I4320=0),I4320,0)))),0),"")</f>
        <v>1</v>
      </c>
      <c r="J4321" s="3">
        <f ca="1">IF(ISNUMBER(TradeDash[[#This Row],[Position]]),TradeDash[[#This Row],[Position]]*D4322,"")</f>
        <v>3.6139946174547077E-3</v>
      </c>
      <c r="K4321" s="7">
        <f ca="1">K4320*IFERROR(1+TradeDash[[#This Row],[Port Return]],1)</f>
        <v>7076071.8692857027</v>
      </c>
      <c r="L4321" s="7">
        <f ca="1">IF(ISNUMBER(TradeDash[[#This Row],[Port Return]]),L4320*(1+TradeDash[[#This Row],[Returns]]),L4320)</f>
        <v>5789189.1891892198</v>
      </c>
    </row>
    <row r="4322" spans="1:12" x14ac:dyDescent="0.35">
      <c r="A4322" s="1">
        <v>42845</v>
      </c>
      <c r="B4322" s="16">
        <f>YEAR(TradeDash[[#This Row],[Date]])</f>
        <v>2017</v>
      </c>
      <c r="C4322">
        <v>9136.4</v>
      </c>
      <c r="D4322" s="3">
        <f>IFERROR(TradeDash[[#This Row],[Nifty]]/C4321-1,"")</f>
        <v>3.6139946174547077E-3</v>
      </c>
      <c r="E4322">
        <f ca="1">IFERROR(AVERAGE(OFFSET(TradeDash[[#This Row],[Returns]],0,0,-n_days))/STDEV(OFFSET(TradeDash[[#This Row],[Returns]],0,0,-n_days)),"")</f>
        <v>1.8609675107476638E-2</v>
      </c>
      <c r="F4322">
        <f ca="1">IFERROR(AVERAGE(OFFSET(TradeDash[[#This Row],[Returns]],0,0,-n_days*2))/STDEV(OFFSET(TradeDash[[#This Row],[Returns]],0,0,-n_days*2)),"")</f>
        <v>0.17179253861740063</v>
      </c>
      <c r="G4322">
        <f ca="1">IF(ISNUMBER(TradeDash[[#This Row],[2n day Sharpe]]),AVERAGE(TradeDash[[#This Row],[n day Sharpe]:[2n day Sharpe]]),"")</f>
        <v>9.5201106862438628E-2</v>
      </c>
      <c r="H4322">
        <f ca="1">IF(ISNUMBER(TradeDash[[#This Row],[Sharpe Average]]),IF(TradeDash[[#This Row],[Sharpe Average]]&gt;$G$1,1,0),"")</f>
        <v>1</v>
      </c>
      <c r="I4322" s="2">
        <f ca="1">IF(ISNUMBER(TradeDash[[#This Row],[Signal]]),MAX(IF(AND(TradeDash[[#This Row],[Signal]]=1,I4321&lt;1),I4321+$E$1,IF(AND(TradeDash[[#This Row],[Signal]]=0,I4321&gt;0),I4321-$E$1,IF(AND(TradeDash[[#This Row],[Signal]]=1,I4321=1),I4321,IF(AND(TradeDash[[#This Row],[Signal]]=0,I4321=0),I4321,0)))),0),"")</f>
        <v>1</v>
      </c>
      <c r="J4322" s="3">
        <f ca="1">IF(ISNUMBER(TradeDash[[#This Row],[Position]]),TradeDash[[#This Row],[Position]]*D4323,"")</f>
        <v>-1.8606891116851321E-3</v>
      </c>
      <c r="K4322" s="7">
        <f ca="1">K4321*IFERROR(1+TradeDash[[#This Row],[Port Return]],1)</f>
        <v>7062905.4994050218</v>
      </c>
      <c r="L4322" s="7">
        <f ca="1">IF(ISNUMBER(TradeDash[[#This Row],[Port Return]]),L4321*(1+TradeDash[[#This Row],[Returns]]),L4321)</f>
        <v>5810111.2877583764</v>
      </c>
    </row>
    <row r="4323" spans="1:12" x14ac:dyDescent="0.35">
      <c r="A4323" s="1">
        <v>42846</v>
      </c>
      <c r="B4323" s="16">
        <f>YEAR(TradeDash[[#This Row],[Date]])</f>
        <v>2017</v>
      </c>
      <c r="C4323">
        <v>9119.4</v>
      </c>
      <c r="D4323" s="3">
        <f>IFERROR(TradeDash[[#This Row],[Nifty]]/C4322-1,"")</f>
        <v>-1.8606891116851321E-3</v>
      </c>
      <c r="E4323">
        <f ca="1">IFERROR(AVERAGE(OFFSET(TradeDash[[#This Row],[Returns]],0,0,-n_days))/STDEV(OFFSET(TradeDash[[#This Row],[Returns]],0,0,-n_days)),"")</f>
        <v>0.11170791661612886</v>
      </c>
      <c r="F4323">
        <f ca="1">IFERROR(AVERAGE(OFFSET(TradeDash[[#This Row],[Returns]],0,0,-n_days*2))/STDEV(OFFSET(TradeDash[[#This Row],[Returns]],0,0,-n_days*2)),"")</f>
        <v>0.13300212185748547</v>
      </c>
      <c r="G4323">
        <f ca="1">IF(ISNUMBER(TradeDash[[#This Row],[2n day Sharpe]]),AVERAGE(TradeDash[[#This Row],[n day Sharpe]:[2n day Sharpe]]),"")</f>
        <v>0.12235501923680717</v>
      </c>
      <c r="H4323">
        <f ca="1">IF(ISNUMBER(TradeDash[[#This Row],[Sharpe Average]]),IF(TradeDash[[#This Row],[Sharpe Average]]&gt;$G$1,1,0),"")</f>
        <v>1</v>
      </c>
      <c r="I4323" s="2">
        <f ca="1">IF(ISNUMBER(TradeDash[[#This Row],[Signal]]),MAX(IF(AND(TradeDash[[#This Row],[Signal]]=1,I4322&lt;1),I4322+$E$1,IF(AND(TradeDash[[#This Row],[Signal]]=0,I4322&gt;0),I4322-$E$1,IF(AND(TradeDash[[#This Row],[Signal]]=1,I4322=1),I4322,IF(AND(TradeDash[[#This Row],[Signal]]=0,I4322=0),I4322,0)))),0),"")</f>
        <v>1</v>
      </c>
      <c r="J4323" s="3">
        <f ca="1">IF(ISNUMBER(TradeDash[[#This Row],[Position]]),TradeDash[[#This Row],[Position]]*D4324,"")</f>
        <v>1.0806632015264217E-2</v>
      </c>
      <c r="K4323" s="7">
        <f ca="1">K4322*IFERROR(1+TradeDash[[#This Row],[Port Return]],1)</f>
        <v>7139231.7200956782</v>
      </c>
      <c r="L4323" s="7">
        <f ca="1">IF(ISNUMBER(TradeDash[[#This Row],[Port Return]]),L4322*(1+TradeDash[[#This Row],[Returns]]),L4322)</f>
        <v>5799300.4769475656</v>
      </c>
    </row>
    <row r="4324" spans="1:12" x14ac:dyDescent="0.35">
      <c r="A4324" s="1">
        <v>42849</v>
      </c>
      <c r="B4324" s="16">
        <f>YEAR(TradeDash[[#This Row],[Date]])</f>
        <v>2017</v>
      </c>
      <c r="C4324">
        <v>9217.9500000000007</v>
      </c>
      <c r="D4324" s="3">
        <f>IFERROR(TradeDash[[#This Row],[Nifty]]/C4323-1,"")</f>
        <v>1.0806632015264217E-2</v>
      </c>
      <c r="E4324">
        <f ca="1">IFERROR(AVERAGE(OFFSET(TradeDash[[#This Row],[Returns]],0,0,-n_days))/STDEV(OFFSET(TradeDash[[#This Row],[Returns]],0,0,-n_days)),"")</f>
        <v>0.14965982813618195</v>
      </c>
      <c r="F4324">
        <f ca="1">IFERROR(AVERAGE(OFFSET(TradeDash[[#This Row],[Returns]],0,0,-n_days*2))/STDEV(OFFSET(TradeDash[[#This Row],[Returns]],0,0,-n_days*2)),"")</f>
        <v>0.16267604178947953</v>
      </c>
      <c r="G4324">
        <f ca="1">IF(ISNUMBER(TradeDash[[#This Row],[2n day Sharpe]]),AVERAGE(TradeDash[[#This Row],[n day Sharpe]:[2n day Sharpe]]),"")</f>
        <v>0.15616793496283074</v>
      </c>
      <c r="H4324">
        <f ca="1">IF(ISNUMBER(TradeDash[[#This Row],[Sharpe Average]]),IF(TradeDash[[#This Row],[Sharpe Average]]&gt;$G$1,1,0),"")</f>
        <v>1</v>
      </c>
      <c r="I4324" s="2">
        <f ca="1">IF(ISNUMBER(TradeDash[[#This Row],[Signal]]),MAX(IF(AND(TradeDash[[#This Row],[Signal]]=1,I4323&lt;1),I4323+$E$1,IF(AND(TradeDash[[#This Row],[Signal]]=0,I4323&gt;0),I4323-$E$1,IF(AND(TradeDash[[#This Row],[Signal]]=1,I4323=1),I4323,IF(AND(TradeDash[[#This Row],[Signal]]=0,I4323=0),I4323,0)))),0),"")</f>
        <v>1</v>
      </c>
      <c r="J4324" s="3">
        <f ca="1">IF(ISNUMBER(TradeDash[[#This Row],[Position]]),TradeDash[[#This Row],[Position]]*D4325,"")</f>
        <v>9.6171057556180273E-3</v>
      </c>
      <c r="K4324" s="7">
        <f ca="1">K4323*IFERROR(1+TradeDash[[#This Row],[Port Return]],1)</f>
        <v>7207890.4665617011</v>
      </c>
      <c r="L4324" s="7">
        <f ca="1">IF(ISNUMBER(TradeDash[[#This Row],[Port Return]]),L4323*(1+TradeDash[[#This Row],[Returns]]),L4323)</f>
        <v>5861971.3831478842</v>
      </c>
    </row>
    <row r="4325" spans="1:12" x14ac:dyDescent="0.35">
      <c r="A4325" s="1">
        <v>42850</v>
      </c>
      <c r="B4325" s="16">
        <f>YEAR(TradeDash[[#This Row],[Date]])</f>
        <v>2017</v>
      </c>
      <c r="C4325">
        <v>9306.6</v>
      </c>
      <c r="D4325" s="3">
        <f>IFERROR(TradeDash[[#This Row],[Nifty]]/C4324-1,"")</f>
        <v>9.6171057556180273E-3</v>
      </c>
      <c r="E4325">
        <f ca="1">IFERROR(AVERAGE(OFFSET(TradeDash[[#This Row],[Returns]],0,0,-n_days))/STDEV(OFFSET(TradeDash[[#This Row],[Returns]],0,0,-n_days)),"")</f>
        <v>0.20745974331927181</v>
      </c>
      <c r="F4325">
        <f ca="1">IFERROR(AVERAGE(OFFSET(TradeDash[[#This Row],[Returns]],0,0,-n_days*2))/STDEV(OFFSET(TradeDash[[#This Row],[Returns]],0,0,-n_days*2)),"")</f>
        <v>0.19143459901209012</v>
      </c>
      <c r="G4325">
        <f ca="1">IF(ISNUMBER(TradeDash[[#This Row],[2n day Sharpe]]),AVERAGE(TradeDash[[#This Row],[n day Sharpe]:[2n day Sharpe]]),"")</f>
        <v>0.19944717116568095</v>
      </c>
      <c r="H4325">
        <f ca="1">IF(ISNUMBER(TradeDash[[#This Row],[Sharpe Average]]),IF(TradeDash[[#This Row],[Sharpe Average]]&gt;$G$1,1,0),"")</f>
        <v>1</v>
      </c>
      <c r="I4325" s="2">
        <f ca="1">IF(ISNUMBER(TradeDash[[#This Row],[Signal]]),MAX(IF(AND(TradeDash[[#This Row],[Signal]]=1,I4324&lt;1),I4324+$E$1,IF(AND(TradeDash[[#This Row],[Signal]]=0,I4324&gt;0),I4324-$E$1,IF(AND(TradeDash[[#This Row],[Signal]]=1,I4324=1),I4324,IF(AND(TradeDash[[#This Row],[Signal]]=0,I4324=0),I4324,0)))),0),"")</f>
        <v>1</v>
      </c>
      <c r="J4325" s="3">
        <f ca="1">IF(ISNUMBER(TradeDash[[#This Row],[Position]]),TradeDash[[#This Row],[Position]]*D4326,"")</f>
        <v>4.8621408462812266E-3</v>
      </c>
      <c r="K4325" s="7">
        <f ca="1">K4324*IFERROR(1+TradeDash[[#This Row],[Port Return]],1)</f>
        <v>7242936.2452146914</v>
      </c>
      <c r="L4325" s="7">
        <f ca="1">IF(ISNUMBER(TradeDash[[#This Row],[Port Return]]),L4324*(1+TradeDash[[#This Row],[Returns]]),L4324)</f>
        <v>5918346.5818760237</v>
      </c>
    </row>
    <row r="4326" spans="1:12" x14ac:dyDescent="0.35">
      <c r="A4326" s="1">
        <v>42851</v>
      </c>
      <c r="B4326" s="16">
        <f>YEAR(TradeDash[[#This Row],[Date]])</f>
        <v>2017</v>
      </c>
      <c r="C4326">
        <v>9351.85</v>
      </c>
      <c r="D4326" s="3">
        <f>IFERROR(TradeDash[[#This Row],[Nifty]]/C4325-1,"")</f>
        <v>4.8621408462812266E-3</v>
      </c>
      <c r="E4326">
        <f ca="1">IFERROR(AVERAGE(OFFSET(TradeDash[[#This Row],[Returns]],0,0,-n_days))/STDEV(OFFSET(TradeDash[[#This Row],[Returns]],0,0,-n_days)),"")</f>
        <v>0.3377442199804957</v>
      </c>
      <c r="F4326">
        <f ca="1">IFERROR(AVERAGE(OFFSET(TradeDash[[#This Row],[Returns]],0,0,-n_days*2))/STDEV(OFFSET(TradeDash[[#This Row],[Returns]],0,0,-n_days*2)),"")</f>
        <v>0.20584869586024304</v>
      </c>
      <c r="G4326">
        <f ca="1">IF(ISNUMBER(TradeDash[[#This Row],[2n day Sharpe]]),AVERAGE(TradeDash[[#This Row],[n day Sharpe]:[2n day Sharpe]]),"")</f>
        <v>0.27179645792036938</v>
      </c>
      <c r="H4326">
        <f ca="1">IF(ISNUMBER(TradeDash[[#This Row],[Sharpe Average]]),IF(TradeDash[[#This Row],[Sharpe Average]]&gt;$G$1,1,0),"")</f>
        <v>1</v>
      </c>
      <c r="I4326" s="2">
        <f ca="1">IF(ISNUMBER(TradeDash[[#This Row],[Signal]]),MAX(IF(AND(TradeDash[[#This Row],[Signal]]=1,I4325&lt;1),I4325+$E$1,IF(AND(TradeDash[[#This Row],[Signal]]=0,I4325&gt;0),I4325-$E$1,IF(AND(TradeDash[[#This Row],[Signal]]=1,I4325=1),I4325,IF(AND(TradeDash[[#This Row],[Signal]]=0,I4325=0),I4325,0)))),0),"")</f>
        <v>1</v>
      </c>
      <c r="J4326" s="3">
        <f ca="1">IF(ISNUMBER(TradeDash[[#This Row],[Position]]),TradeDash[[#This Row],[Position]]*D4327,"")</f>
        <v>-1.0372279281640751E-3</v>
      </c>
      <c r="K4326" s="7">
        <f ca="1">K4325*IFERROR(1+TradeDash[[#This Row],[Port Return]],1)</f>
        <v>7235423.6694592433</v>
      </c>
      <c r="L4326" s="7">
        <f ca="1">IF(ISNUMBER(TradeDash[[#This Row],[Port Return]]),L4325*(1+TradeDash[[#This Row],[Returns]]),L4325)</f>
        <v>5947122.4165342124</v>
      </c>
    </row>
    <row r="4327" spans="1:12" x14ac:dyDescent="0.35">
      <c r="A4327" s="1">
        <v>42852</v>
      </c>
      <c r="B4327" s="16">
        <f>YEAR(TradeDash[[#This Row],[Date]])</f>
        <v>2017</v>
      </c>
      <c r="C4327">
        <v>9342.15</v>
      </c>
      <c r="D4327" s="3">
        <f>IFERROR(TradeDash[[#This Row],[Nifty]]/C4326-1,"")</f>
        <v>-1.0372279281640751E-3</v>
      </c>
      <c r="E4327">
        <f ca="1">IFERROR(AVERAGE(OFFSET(TradeDash[[#This Row],[Returns]],0,0,-n_days))/STDEV(OFFSET(TradeDash[[#This Row],[Returns]],0,0,-n_days)),"")</f>
        <v>0.26991902289543196</v>
      </c>
      <c r="F4327">
        <f ca="1">IFERROR(AVERAGE(OFFSET(TradeDash[[#This Row],[Returns]],0,0,-n_days*2))/STDEV(OFFSET(TradeDash[[#This Row],[Returns]],0,0,-n_days*2)),"")</f>
        <v>0.22564115396425311</v>
      </c>
      <c r="G4327">
        <f ca="1">IF(ISNUMBER(TradeDash[[#This Row],[2n day Sharpe]]),AVERAGE(TradeDash[[#This Row],[n day Sharpe]:[2n day Sharpe]]),"")</f>
        <v>0.24778008842984253</v>
      </c>
      <c r="H4327">
        <f ca="1">IF(ISNUMBER(TradeDash[[#This Row],[Sharpe Average]]),IF(TradeDash[[#This Row],[Sharpe Average]]&gt;$G$1,1,0),"")</f>
        <v>1</v>
      </c>
      <c r="I4327" s="2">
        <f ca="1">IF(ISNUMBER(TradeDash[[#This Row],[Signal]]),MAX(IF(AND(TradeDash[[#This Row],[Signal]]=1,I4326&lt;1),I4326+$E$1,IF(AND(TradeDash[[#This Row],[Signal]]=0,I4326&gt;0),I4326-$E$1,IF(AND(TradeDash[[#This Row],[Signal]]=1,I4326=1),I4326,IF(AND(TradeDash[[#This Row],[Signal]]=0,I4326=0),I4326,0)))),0),"")</f>
        <v>1</v>
      </c>
      <c r="J4327" s="3">
        <f ca="1">IF(ISNUMBER(TradeDash[[#This Row],[Position]]),TradeDash[[#This Row],[Position]]*D4328,"")</f>
        <v>-4.0782903293139494E-3</v>
      </c>
      <c r="K4327" s="7">
        <f ca="1">K4326*IFERROR(1+TradeDash[[#This Row],[Port Return]],1)</f>
        <v>7205915.5110795982</v>
      </c>
      <c r="L4327" s="7">
        <f ca="1">IF(ISNUMBER(TradeDash[[#This Row],[Port Return]]),L4326*(1+TradeDash[[#This Row],[Returns]]),L4326)</f>
        <v>5940953.8950715726</v>
      </c>
    </row>
    <row r="4328" spans="1:12" x14ac:dyDescent="0.35">
      <c r="A4328" s="1">
        <v>42853</v>
      </c>
      <c r="B4328" s="16">
        <f>YEAR(TradeDash[[#This Row],[Date]])</f>
        <v>2017</v>
      </c>
      <c r="C4328">
        <v>9304.0499999999993</v>
      </c>
      <c r="D4328" s="3">
        <f>IFERROR(TradeDash[[#This Row],[Nifty]]/C4327-1,"")</f>
        <v>-4.0782903293139494E-3</v>
      </c>
      <c r="E4328">
        <f ca="1">IFERROR(AVERAGE(OFFSET(TradeDash[[#This Row],[Returns]],0,0,-n_days))/STDEV(OFFSET(TradeDash[[#This Row],[Returns]],0,0,-n_days)),"")</f>
        <v>0.17732826071139679</v>
      </c>
      <c r="F4328">
        <f ca="1">IFERROR(AVERAGE(OFFSET(TradeDash[[#This Row],[Returns]],0,0,-n_days*2))/STDEV(OFFSET(TradeDash[[#This Row],[Returns]],0,0,-n_days*2)),"")</f>
        <v>0.21415334457325899</v>
      </c>
      <c r="G4328">
        <f ca="1">IF(ISNUMBER(TradeDash[[#This Row],[2n day Sharpe]]),AVERAGE(TradeDash[[#This Row],[n day Sharpe]:[2n day Sharpe]]),"")</f>
        <v>0.1957408026423279</v>
      </c>
      <c r="H4328">
        <f ca="1">IF(ISNUMBER(TradeDash[[#This Row],[Sharpe Average]]),IF(TradeDash[[#This Row],[Sharpe Average]]&gt;$G$1,1,0),"")</f>
        <v>1</v>
      </c>
      <c r="I4328" s="2">
        <f ca="1">IF(ISNUMBER(TradeDash[[#This Row],[Signal]]),MAX(IF(AND(TradeDash[[#This Row],[Signal]]=1,I4327&lt;1),I4327+$E$1,IF(AND(TradeDash[[#This Row],[Signal]]=0,I4327&gt;0),I4327-$E$1,IF(AND(TradeDash[[#This Row],[Signal]]=1,I4327=1),I4327,IF(AND(TradeDash[[#This Row],[Signal]]=0,I4327=0),I4327,0)))),0),"")</f>
        <v>1</v>
      </c>
      <c r="J4328" s="3">
        <f ca="1">IF(ISNUMBER(TradeDash[[#This Row],[Position]]),TradeDash[[#This Row],[Position]]*D4329,"")</f>
        <v>1.0479307398389981E-3</v>
      </c>
      <c r="K4328" s="7">
        <f ca="1">K4327*IFERROR(1+TradeDash[[#This Row],[Port Return]],1)</f>
        <v>7213466.8114523413</v>
      </c>
      <c r="L4328" s="7">
        <f ca="1">IF(ISNUMBER(TradeDash[[#This Row],[Port Return]]),L4327*(1+TradeDash[[#This Row],[Returns]]),L4327)</f>
        <v>5916724.9602544019</v>
      </c>
    </row>
    <row r="4329" spans="1:12" x14ac:dyDescent="0.35">
      <c r="A4329" s="1">
        <v>42857</v>
      </c>
      <c r="B4329" s="16">
        <f>YEAR(TradeDash[[#This Row],[Date]])</f>
        <v>2017</v>
      </c>
      <c r="C4329">
        <v>9313.7999999999993</v>
      </c>
      <c r="D4329" s="3">
        <f>IFERROR(TradeDash[[#This Row],[Nifty]]/C4328-1,"")</f>
        <v>1.0479307398389981E-3</v>
      </c>
      <c r="E4329">
        <f ca="1">IFERROR(AVERAGE(OFFSET(TradeDash[[#This Row],[Returns]],0,0,-n_days))/STDEV(OFFSET(TradeDash[[#This Row],[Returns]],0,0,-n_days)),"")</f>
        <v>0.15589772452928385</v>
      </c>
      <c r="F4329">
        <f ca="1">IFERROR(AVERAGE(OFFSET(TradeDash[[#This Row],[Returns]],0,0,-n_days*2))/STDEV(OFFSET(TradeDash[[#This Row],[Returns]],0,0,-n_days*2)),"")</f>
        <v>0.18837398095877853</v>
      </c>
      <c r="G4329">
        <f ca="1">IF(ISNUMBER(TradeDash[[#This Row],[2n day Sharpe]]),AVERAGE(TradeDash[[#This Row],[n day Sharpe]:[2n day Sharpe]]),"")</f>
        <v>0.1721358527440312</v>
      </c>
      <c r="H4329">
        <f ca="1">IF(ISNUMBER(TradeDash[[#This Row],[Sharpe Average]]),IF(TradeDash[[#This Row],[Sharpe Average]]&gt;$G$1,1,0),"")</f>
        <v>1</v>
      </c>
      <c r="I4329" s="2">
        <f ca="1">IF(ISNUMBER(TradeDash[[#This Row],[Signal]]),MAX(IF(AND(TradeDash[[#This Row],[Signal]]=1,I4328&lt;1),I4328+$E$1,IF(AND(TradeDash[[#This Row],[Signal]]=0,I4328&gt;0),I4328-$E$1,IF(AND(TradeDash[[#This Row],[Signal]]=1,I4328=1),I4328,IF(AND(TradeDash[[#This Row],[Signal]]=0,I4328=0),I4328,0)))),0),"")</f>
        <v>1</v>
      </c>
      <c r="J4329" s="3">
        <f ca="1">IF(ISNUMBER(TradeDash[[#This Row],[Position]]),TradeDash[[#This Row],[Position]]*D4330,"")</f>
        <v>-1.9862998990727299E-4</v>
      </c>
      <c r="K4329" s="7">
        <f ca="1">K4328*IFERROR(1+TradeDash[[#This Row],[Port Return]],1)</f>
        <v>7212034.0006123865</v>
      </c>
      <c r="L4329" s="7">
        <f ca="1">IF(ISNUMBER(TradeDash[[#This Row],[Port Return]]),L4328*(1+TradeDash[[#This Row],[Returns]]),L4328)</f>
        <v>5922925.2782194251</v>
      </c>
    </row>
    <row r="4330" spans="1:12" x14ac:dyDescent="0.35">
      <c r="A4330" s="1">
        <v>42858</v>
      </c>
      <c r="B4330" s="16">
        <f>YEAR(TradeDash[[#This Row],[Date]])</f>
        <v>2017</v>
      </c>
      <c r="C4330">
        <v>9311.9500000000007</v>
      </c>
      <c r="D4330" s="3">
        <f>IFERROR(TradeDash[[#This Row],[Nifty]]/C4329-1,"")</f>
        <v>-1.9862998990727299E-4</v>
      </c>
      <c r="E4330">
        <f ca="1">IFERROR(AVERAGE(OFFSET(TradeDash[[#This Row],[Returns]],0,0,-n_days))/STDEV(OFFSET(TradeDash[[#This Row],[Returns]],0,0,-n_days)),"")</f>
        <v>0.15382830760404823</v>
      </c>
      <c r="F4330">
        <f ca="1">IFERROR(AVERAGE(OFFSET(TradeDash[[#This Row],[Returns]],0,0,-n_days*2))/STDEV(OFFSET(TradeDash[[#This Row],[Returns]],0,0,-n_days*2)),"")</f>
        <v>0.21466601635602886</v>
      </c>
      <c r="G4330">
        <f ca="1">IF(ISNUMBER(TradeDash[[#This Row],[2n day Sharpe]]),AVERAGE(TradeDash[[#This Row],[n day Sharpe]:[2n day Sharpe]]),"")</f>
        <v>0.18424716198003854</v>
      </c>
      <c r="H4330">
        <f ca="1">IF(ISNUMBER(TradeDash[[#This Row],[Sharpe Average]]),IF(TradeDash[[#This Row],[Sharpe Average]]&gt;$G$1,1,0),"")</f>
        <v>1</v>
      </c>
      <c r="I4330" s="2">
        <f ca="1">IF(ISNUMBER(TradeDash[[#This Row],[Signal]]),MAX(IF(AND(TradeDash[[#This Row],[Signal]]=1,I4329&lt;1),I4329+$E$1,IF(AND(TradeDash[[#This Row],[Signal]]=0,I4329&gt;0),I4329-$E$1,IF(AND(TradeDash[[#This Row],[Signal]]=1,I4329=1),I4329,IF(AND(TradeDash[[#This Row],[Signal]]=0,I4329=0),I4329,0)))),0),"")</f>
        <v>1</v>
      </c>
      <c r="J4330" s="3">
        <f ca="1">IF(ISNUMBER(TradeDash[[#This Row],[Position]]),TradeDash[[#This Row],[Position]]*D4331,"")</f>
        <v>5.1492974081690512E-3</v>
      </c>
      <c r="K4330" s="7">
        <f ca="1">K4329*IFERROR(1+TradeDash[[#This Row],[Port Return]],1)</f>
        <v>7249170.9085993674</v>
      </c>
      <c r="L4330" s="7">
        <f ca="1">IF(ISNUMBER(TradeDash[[#This Row],[Port Return]]),L4329*(1+TradeDash[[#This Row],[Returns]]),L4329)</f>
        <v>5921748.8076311909</v>
      </c>
    </row>
    <row r="4331" spans="1:12" x14ac:dyDescent="0.35">
      <c r="A4331" s="1">
        <v>42859</v>
      </c>
      <c r="B4331" s="16">
        <f>YEAR(TradeDash[[#This Row],[Date]])</f>
        <v>2017</v>
      </c>
      <c r="C4331">
        <v>9359.9</v>
      </c>
      <c r="D4331" s="3">
        <f>IFERROR(TradeDash[[#This Row],[Nifty]]/C4330-1,"")</f>
        <v>5.1492974081690512E-3</v>
      </c>
      <c r="E4331">
        <f ca="1">IFERROR(AVERAGE(OFFSET(TradeDash[[#This Row],[Returns]],0,0,-n_days))/STDEV(OFFSET(TradeDash[[#This Row],[Returns]],0,0,-n_days)),"")</f>
        <v>0.13818207473202515</v>
      </c>
      <c r="F4331">
        <f ca="1">IFERROR(AVERAGE(OFFSET(TradeDash[[#This Row],[Returns]],0,0,-n_days*2))/STDEV(OFFSET(TradeDash[[#This Row],[Returns]],0,0,-n_days*2)),"")</f>
        <v>0.23850160684257385</v>
      </c>
      <c r="G4331">
        <f ca="1">IF(ISNUMBER(TradeDash[[#This Row],[2n day Sharpe]]),AVERAGE(TradeDash[[#This Row],[n day Sharpe]:[2n day Sharpe]]),"")</f>
        <v>0.18834184078729949</v>
      </c>
      <c r="H4331">
        <f ca="1">IF(ISNUMBER(TradeDash[[#This Row],[Sharpe Average]]),IF(TradeDash[[#This Row],[Sharpe Average]]&gt;$G$1,1,0),"")</f>
        <v>1</v>
      </c>
      <c r="I4331" s="2">
        <f ca="1">IF(ISNUMBER(TradeDash[[#This Row],[Signal]]),MAX(IF(AND(TradeDash[[#This Row],[Signal]]=1,I4330&lt;1),I4330+$E$1,IF(AND(TradeDash[[#This Row],[Signal]]=0,I4330&gt;0),I4330-$E$1,IF(AND(TradeDash[[#This Row],[Signal]]=1,I4330=1),I4330,IF(AND(TradeDash[[#This Row],[Signal]]=0,I4330=0),I4330,0)))),0),"")</f>
        <v>1</v>
      </c>
      <c r="J4331" s="3">
        <f ca="1">IF(ISNUMBER(TradeDash[[#This Row],[Position]]),TradeDash[[#This Row],[Position]]*D4332,"")</f>
        <v>-7.9701706214810875E-3</v>
      </c>
      <c r="K4331" s="7">
        <f ca="1">K4330*IFERROR(1+TradeDash[[#This Row],[Port Return]],1)</f>
        <v>7191393.7795935534</v>
      </c>
      <c r="L4331" s="7">
        <f ca="1">IF(ISNUMBER(TradeDash[[#This Row],[Port Return]]),L4330*(1+TradeDash[[#This Row],[Returns]]),L4330)</f>
        <v>5952241.6534181545</v>
      </c>
    </row>
    <row r="4332" spans="1:12" x14ac:dyDescent="0.35">
      <c r="A4332" s="1">
        <v>42860</v>
      </c>
      <c r="B4332" s="16">
        <f>YEAR(TradeDash[[#This Row],[Date]])</f>
        <v>2017</v>
      </c>
      <c r="C4332">
        <v>9285.2999999999993</v>
      </c>
      <c r="D4332" s="3">
        <f>IFERROR(TradeDash[[#This Row],[Nifty]]/C4331-1,"")</f>
        <v>-7.9701706214810875E-3</v>
      </c>
      <c r="E4332">
        <f ca="1">IFERROR(AVERAGE(OFFSET(TradeDash[[#This Row],[Returns]],0,0,-n_days))/STDEV(OFFSET(TradeDash[[#This Row],[Returns]],0,0,-n_days)),"")</f>
        <v>2.3481413990911488E-2</v>
      </c>
      <c r="F4332">
        <f ca="1">IFERROR(AVERAGE(OFFSET(TradeDash[[#This Row],[Returns]],0,0,-n_days*2))/STDEV(OFFSET(TradeDash[[#This Row],[Returns]],0,0,-n_days*2)),"")</f>
        <v>0.16390440732238143</v>
      </c>
      <c r="G4332">
        <f ca="1">IF(ISNUMBER(TradeDash[[#This Row],[2n day Sharpe]]),AVERAGE(TradeDash[[#This Row],[n day Sharpe]:[2n day Sharpe]]),"")</f>
        <v>9.3692910656646464E-2</v>
      </c>
      <c r="H4332">
        <f ca="1">IF(ISNUMBER(TradeDash[[#This Row],[Sharpe Average]]),IF(TradeDash[[#This Row],[Sharpe Average]]&gt;$G$1,1,0),"")</f>
        <v>1</v>
      </c>
      <c r="I4332" s="2">
        <f ca="1">IF(ISNUMBER(TradeDash[[#This Row],[Signal]]),MAX(IF(AND(TradeDash[[#This Row],[Signal]]=1,I4331&lt;1),I4331+$E$1,IF(AND(TradeDash[[#This Row],[Signal]]=0,I4331&gt;0),I4331-$E$1,IF(AND(TradeDash[[#This Row],[Signal]]=1,I4331=1),I4331,IF(AND(TradeDash[[#This Row],[Signal]]=0,I4331=0),I4331,0)))),0),"")</f>
        <v>1</v>
      </c>
      <c r="J4332" s="3">
        <f ca="1">IF(ISNUMBER(TradeDash[[#This Row],[Position]]),TradeDash[[#This Row],[Position]]*D4333,"")</f>
        <v>3.0962919884118811E-3</v>
      </c>
      <c r="K4332" s="7">
        <f ca="1">K4331*IFERROR(1+TradeDash[[#This Row],[Port Return]],1)</f>
        <v>7213660.4345388236</v>
      </c>
      <c r="L4332" s="7">
        <f ca="1">IF(ISNUMBER(TradeDash[[#This Row],[Port Return]]),L4331*(1+TradeDash[[#This Row],[Returns]]),L4331)</f>
        <v>5904801.2718601255</v>
      </c>
    </row>
    <row r="4333" spans="1:12" x14ac:dyDescent="0.35">
      <c r="A4333" s="1">
        <v>42863</v>
      </c>
      <c r="B4333" s="16">
        <f>YEAR(TradeDash[[#This Row],[Date]])</f>
        <v>2017</v>
      </c>
      <c r="C4333">
        <v>9314.0499999999993</v>
      </c>
      <c r="D4333" s="3">
        <f>IFERROR(TradeDash[[#This Row],[Nifty]]/C4332-1,"")</f>
        <v>3.0962919884118811E-3</v>
      </c>
      <c r="E4333">
        <f ca="1">IFERROR(AVERAGE(OFFSET(TradeDash[[#This Row],[Returns]],0,0,-n_days))/STDEV(OFFSET(TradeDash[[#This Row],[Returns]],0,0,-n_days)),"")</f>
        <v>5.635472907485764E-2</v>
      </c>
      <c r="F4333">
        <f ca="1">IFERROR(AVERAGE(OFFSET(TradeDash[[#This Row],[Returns]],0,0,-n_days*2))/STDEV(OFFSET(TradeDash[[#This Row],[Returns]],0,0,-n_days*2)),"")</f>
        <v>0.18675021577299092</v>
      </c>
      <c r="G4333">
        <f ca="1">IF(ISNUMBER(TradeDash[[#This Row],[2n day Sharpe]]),AVERAGE(TradeDash[[#This Row],[n day Sharpe]:[2n day Sharpe]]),"")</f>
        <v>0.12155247242392428</v>
      </c>
      <c r="H4333">
        <f ca="1">IF(ISNUMBER(TradeDash[[#This Row],[Sharpe Average]]),IF(TradeDash[[#This Row],[Sharpe Average]]&gt;$G$1,1,0),"")</f>
        <v>1</v>
      </c>
      <c r="I4333" s="2">
        <f ca="1">IF(ISNUMBER(TradeDash[[#This Row],[Signal]]),MAX(IF(AND(TradeDash[[#This Row],[Signal]]=1,I4332&lt;1),I4332+$E$1,IF(AND(TradeDash[[#This Row],[Signal]]=0,I4332&gt;0),I4332-$E$1,IF(AND(TradeDash[[#This Row],[Signal]]=1,I4332=1),I4332,IF(AND(TradeDash[[#This Row],[Signal]]=0,I4332=0),I4332,0)))),0),"")</f>
        <v>1</v>
      </c>
      <c r="J4333" s="3">
        <f ca="1">IF(ISNUMBER(TradeDash[[#This Row],[Position]]),TradeDash[[#This Row],[Position]]*D4334,"")</f>
        <v>3.0062110467521386E-4</v>
      </c>
      <c r="K4333" s="7">
        <f ca="1">K4332*IFERROR(1+TradeDash[[#This Row],[Port Return]],1)</f>
        <v>7215829.0131074069</v>
      </c>
      <c r="L4333" s="7">
        <f ca="1">IF(ISNUMBER(TradeDash[[#This Row],[Port Return]]),L4332*(1+TradeDash[[#This Row],[Returns]]),L4332)</f>
        <v>5923084.2607313506</v>
      </c>
    </row>
    <row r="4334" spans="1:12" x14ac:dyDescent="0.35">
      <c r="A4334" s="1">
        <v>42864</v>
      </c>
      <c r="B4334" s="16">
        <f>YEAR(TradeDash[[#This Row],[Date]])</f>
        <v>2017</v>
      </c>
      <c r="C4334">
        <v>9316.85</v>
      </c>
      <c r="D4334" s="3">
        <f>IFERROR(TradeDash[[#This Row],[Nifty]]/C4333-1,"")</f>
        <v>3.0062110467521386E-4</v>
      </c>
      <c r="E4334">
        <f ca="1">IFERROR(AVERAGE(OFFSET(TradeDash[[#This Row],[Returns]],0,0,-n_days))/STDEV(OFFSET(TradeDash[[#This Row],[Returns]],0,0,-n_days)),"")</f>
        <v>0.13237274456791834</v>
      </c>
      <c r="F4334">
        <f ca="1">IFERROR(AVERAGE(OFFSET(TradeDash[[#This Row],[Returns]],0,0,-n_days*2))/STDEV(OFFSET(TradeDash[[#This Row],[Returns]],0,0,-n_days*2)),"")</f>
        <v>0.20074214274019336</v>
      </c>
      <c r="G4334">
        <f ca="1">IF(ISNUMBER(TradeDash[[#This Row],[2n day Sharpe]]),AVERAGE(TradeDash[[#This Row],[n day Sharpe]:[2n day Sharpe]]),"")</f>
        <v>0.16655744365405584</v>
      </c>
      <c r="H4334">
        <f ca="1">IF(ISNUMBER(TradeDash[[#This Row],[Sharpe Average]]),IF(TradeDash[[#This Row],[Sharpe Average]]&gt;$G$1,1,0),"")</f>
        <v>1</v>
      </c>
      <c r="I4334" s="2">
        <f ca="1">IF(ISNUMBER(TradeDash[[#This Row],[Signal]]),MAX(IF(AND(TradeDash[[#This Row],[Signal]]=1,I4333&lt;1),I4333+$E$1,IF(AND(TradeDash[[#This Row],[Signal]]=0,I4333&gt;0),I4333-$E$1,IF(AND(TradeDash[[#This Row],[Signal]]=1,I4333=1),I4333,IF(AND(TradeDash[[#This Row],[Signal]]=0,I4333=0),I4333,0)))),0),"")</f>
        <v>1</v>
      </c>
      <c r="J4334" s="3">
        <f ca="1">IF(ISNUMBER(TradeDash[[#This Row],[Position]]),TradeDash[[#This Row],[Position]]*D4335,"")</f>
        <v>9.708216832942318E-3</v>
      </c>
      <c r="K4334" s="7">
        <f ca="1">K4333*IFERROR(1+TradeDash[[#This Row],[Port Return]],1)</f>
        <v>7285881.8457960896</v>
      </c>
      <c r="L4334" s="7">
        <f ca="1">IF(ISNUMBER(TradeDash[[#This Row],[Port Return]]),L4333*(1+TradeDash[[#This Row],[Returns]]),L4333)</f>
        <v>5924864.8648648961</v>
      </c>
    </row>
    <row r="4335" spans="1:12" x14ac:dyDescent="0.35">
      <c r="A4335" s="1">
        <v>42865</v>
      </c>
      <c r="B4335" s="16">
        <f>YEAR(TradeDash[[#This Row],[Date]])</f>
        <v>2017</v>
      </c>
      <c r="C4335">
        <v>9407.2999999999993</v>
      </c>
      <c r="D4335" s="3">
        <f>IFERROR(TradeDash[[#This Row],[Nifty]]/C4334-1,"")</f>
        <v>9.708216832942318E-3</v>
      </c>
      <c r="E4335">
        <f ca="1">IFERROR(AVERAGE(OFFSET(TradeDash[[#This Row],[Returns]],0,0,-n_days))/STDEV(OFFSET(TradeDash[[#This Row],[Returns]],0,0,-n_days)),"")</f>
        <v>0.23266801315721364</v>
      </c>
      <c r="F4335">
        <f ca="1">IFERROR(AVERAGE(OFFSET(TradeDash[[#This Row],[Returns]],0,0,-n_days*2))/STDEV(OFFSET(TradeDash[[#This Row],[Returns]],0,0,-n_days*2)),"")</f>
        <v>0.23677525378526132</v>
      </c>
      <c r="G4335">
        <f ca="1">IF(ISNUMBER(TradeDash[[#This Row],[2n day Sharpe]]),AVERAGE(TradeDash[[#This Row],[n day Sharpe]:[2n day Sharpe]]),"")</f>
        <v>0.23472163347123748</v>
      </c>
      <c r="H4335">
        <f ca="1">IF(ISNUMBER(TradeDash[[#This Row],[Sharpe Average]]),IF(TradeDash[[#This Row],[Sharpe Average]]&gt;$G$1,1,0),"")</f>
        <v>1</v>
      </c>
      <c r="I4335" s="2">
        <f ca="1">IF(ISNUMBER(TradeDash[[#This Row],[Signal]]),MAX(IF(AND(TradeDash[[#This Row],[Signal]]=1,I4334&lt;1),I4334+$E$1,IF(AND(TradeDash[[#This Row],[Signal]]=0,I4334&gt;0),I4334-$E$1,IF(AND(TradeDash[[#This Row],[Signal]]=1,I4334=1),I4334,IF(AND(TradeDash[[#This Row],[Signal]]=0,I4334=0),I4334,0)))),0),"")</f>
        <v>1</v>
      </c>
      <c r="J4335" s="3">
        <f ca="1">IF(ISNUMBER(TradeDash[[#This Row],[Position]]),TradeDash[[#This Row],[Position]]*D4336,"")</f>
        <v>1.6051364365972098E-3</v>
      </c>
      <c r="K4335" s="7">
        <f ca="1">K4334*IFERROR(1+TradeDash[[#This Row],[Port Return]],1)</f>
        <v>7297576.680219519</v>
      </c>
      <c r="L4335" s="7">
        <f ca="1">IF(ISNUMBER(TradeDash[[#This Row],[Port Return]]),L4334*(1+TradeDash[[#This Row],[Returns]]),L4334)</f>
        <v>5982384.7376788864</v>
      </c>
    </row>
    <row r="4336" spans="1:12" x14ac:dyDescent="0.35">
      <c r="A4336" s="1">
        <v>42866</v>
      </c>
      <c r="B4336" s="16">
        <f>YEAR(TradeDash[[#This Row],[Date]])</f>
        <v>2017</v>
      </c>
      <c r="C4336">
        <v>9422.4</v>
      </c>
      <c r="D4336" s="3">
        <f>IFERROR(TradeDash[[#This Row],[Nifty]]/C4335-1,"")</f>
        <v>1.6051364365972098E-3</v>
      </c>
      <c r="E4336">
        <f ca="1">IFERROR(AVERAGE(OFFSET(TradeDash[[#This Row],[Returns]],0,0,-n_days))/STDEV(OFFSET(TradeDash[[#This Row],[Returns]],0,0,-n_days)),"")</f>
        <v>0.19507586701090363</v>
      </c>
      <c r="F4336">
        <f ca="1">IFERROR(AVERAGE(OFFSET(TradeDash[[#This Row],[Returns]],0,0,-n_days*2))/STDEV(OFFSET(TradeDash[[#This Row],[Returns]],0,0,-n_days*2)),"")</f>
        <v>0.24018102173227379</v>
      </c>
      <c r="G4336">
        <f ca="1">IF(ISNUMBER(TradeDash[[#This Row],[2n day Sharpe]]),AVERAGE(TradeDash[[#This Row],[n day Sharpe]:[2n day Sharpe]]),"")</f>
        <v>0.21762844437158871</v>
      </c>
      <c r="H4336">
        <f ca="1">IF(ISNUMBER(TradeDash[[#This Row],[Sharpe Average]]),IF(TradeDash[[#This Row],[Sharpe Average]]&gt;$G$1,1,0),"")</f>
        <v>1</v>
      </c>
      <c r="I4336" s="2">
        <f ca="1">IF(ISNUMBER(TradeDash[[#This Row],[Signal]]),MAX(IF(AND(TradeDash[[#This Row],[Signal]]=1,I4335&lt;1),I4335+$E$1,IF(AND(TradeDash[[#This Row],[Signal]]=0,I4335&gt;0),I4335-$E$1,IF(AND(TradeDash[[#This Row],[Signal]]=1,I4335=1),I4335,IF(AND(TradeDash[[#This Row],[Signal]]=0,I4335=0),I4335,0)))),0),"")</f>
        <v>1</v>
      </c>
      <c r="J4336" s="3">
        <f ca="1">IF(ISNUMBER(TradeDash[[#This Row],[Position]]),TradeDash[[#This Row],[Position]]*D4337,"")</f>
        <v>-2.2817965698760379E-3</v>
      </c>
      <c r="K4336" s="7">
        <f ca="1">K4335*IFERROR(1+TradeDash[[#This Row],[Port Return]],1)</f>
        <v>7280925.0947821867</v>
      </c>
      <c r="L4336" s="7">
        <f ca="1">IF(ISNUMBER(TradeDash[[#This Row],[Port Return]]),L4335*(1+TradeDash[[#This Row],[Returns]]),L4335)</f>
        <v>5991987.2813990777</v>
      </c>
    </row>
    <row r="4337" spans="1:12" x14ac:dyDescent="0.35">
      <c r="A4337" s="1">
        <v>42867</v>
      </c>
      <c r="B4337" s="16">
        <f>YEAR(TradeDash[[#This Row],[Date]])</f>
        <v>2017</v>
      </c>
      <c r="C4337">
        <v>9400.9</v>
      </c>
      <c r="D4337" s="3">
        <f>IFERROR(TradeDash[[#This Row],[Nifty]]/C4336-1,"")</f>
        <v>-2.2817965698760379E-3</v>
      </c>
      <c r="E4337">
        <f ca="1">IFERROR(AVERAGE(OFFSET(TradeDash[[#This Row],[Returns]],0,0,-n_days))/STDEV(OFFSET(TradeDash[[#This Row],[Returns]],0,0,-n_days)),"")</f>
        <v>0.21041501958675632</v>
      </c>
      <c r="F4337">
        <f ca="1">IFERROR(AVERAGE(OFFSET(TradeDash[[#This Row],[Returns]],0,0,-n_days*2))/STDEV(OFFSET(TradeDash[[#This Row],[Returns]],0,0,-n_days*2)),"")</f>
        <v>0.1718659984803991</v>
      </c>
      <c r="G4337">
        <f ca="1">IF(ISNUMBER(TradeDash[[#This Row],[2n day Sharpe]]),AVERAGE(TradeDash[[#This Row],[n day Sharpe]:[2n day Sharpe]]),"")</f>
        <v>0.19114050903357771</v>
      </c>
      <c r="H4337">
        <f ca="1">IF(ISNUMBER(TradeDash[[#This Row],[Sharpe Average]]),IF(TradeDash[[#This Row],[Sharpe Average]]&gt;$G$1,1,0),"")</f>
        <v>1</v>
      </c>
      <c r="I4337" s="2">
        <f ca="1">IF(ISNUMBER(TradeDash[[#This Row],[Signal]]),MAX(IF(AND(TradeDash[[#This Row],[Signal]]=1,I4336&lt;1),I4336+$E$1,IF(AND(TradeDash[[#This Row],[Signal]]=0,I4336&gt;0),I4336-$E$1,IF(AND(TradeDash[[#This Row],[Signal]]=1,I4336=1),I4336,IF(AND(TradeDash[[#This Row],[Signal]]=0,I4336=0),I4336,0)))),0),"")</f>
        <v>1</v>
      </c>
      <c r="J4337" s="3">
        <f ca="1">IF(ISNUMBER(TradeDash[[#This Row],[Position]]),TradeDash[[#This Row],[Position]]*D4338,"")</f>
        <v>4.7335893371911464E-3</v>
      </c>
      <c r="K4337" s="7">
        <f ca="1">K4336*IFERROR(1+TradeDash[[#This Row],[Port Return]],1)</f>
        <v>7315390.0041757347</v>
      </c>
      <c r="L4337" s="7">
        <f ca="1">IF(ISNUMBER(TradeDash[[#This Row],[Port Return]]),L4336*(1+TradeDash[[#This Row],[Returns]]),L4336)</f>
        <v>5978314.7853736402</v>
      </c>
    </row>
    <row r="4338" spans="1:12" x14ac:dyDescent="0.35">
      <c r="A4338" s="1">
        <v>42870</v>
      </c>
      <c r="B4338" s="16">
        <f>YEAR(TradeDash[[#This Row],[Date]])</f>
        <v>2017</v>
      </c>
      <c r="C4338">
        <v>9445.4</v>
      </c>
      <c r="D4338" s="3">
        <f>IFERROR(TradeDash[[#This Row],[Nifty]]/C4337-1,"")</f>
        <v>4.7335893371911464E-3</v>
      </c>
      <c r="E4338">
        <f ca="1">IFERROR(AVERAGE(OFFSET(TradeDash[[#This Row],[Returns]],0,0,-n_days))/STDEV(OFFSET(TradeDash[[#This Row],[Returns]],0,0,-n_days)),"")</f>
        <v>0.32562372469269429</v>
      </c>
      <c r="F4338">
        <f ca="1">IFERROR(AVERAGE(OFFSET(TradeDash[[#This Row],[Returns]],0,0,-n_days*2))/STDEV(OFFSET(TradeDash[[#This Row],[Returns]],0,0,-n_days*2)),"")</f>
        <v>0.1953717323169713</v>
      </c>
      <c r="G4338">
        <f ca="1">IF(ISNUMBER(TradeDash[[#This Row],[2n day Sharpe]]),AVERAGE(TradeDash[[#This Row],[n day Sharpe]:[2n day Sharpe]]),"")</f>
        <v>0.26049772850483277</v>
      </c>
      <c r="H4338">
        <f ca="1">IF(ISNUMBER(TradeDash[[#This Row],[Sharpe Average]]),IF(TradeDash[[#This Row],[Sharpe Average]]&gt;$G$1,1,0),"")</f>
        <v>1</v>
      </c>
      <c r="I4338" s="2">
        <f ca="1">IF(ISNUMBER(TradeDash[[#This Row],[Signal]]),MAX(IF(AND(TradeDash[[#This Row],[Signal]]=1,I4337&lt;1),I4337+$E$1,IF(AND(TradeDash[[#This Row],[Signal]]=0,I4337&gt;0),I4337-$E$1,IF(AND(TradeDash[[#This Row],[Signal]]=1,I4337=1),I4337,IF(AND(TradeDash[[#This Row],[Signal]]=0,I4337=0),I4337,0)))),0),"")</f>
        <v>1</v>
      </c>
      <c r="J4338" s="3">
        <f ca="1">IF(ISNUMBER(TradeDash[[#This Row],[Position]]),TradeDash[[#This Row],[Position]]*D4339,"")</f>
        <v>7.0775192157028766E-3</v>
      </c>
      <c r="K4338" s="7">
        <f ca="1">K4337*IFERROR(1+TradeDash[[#This Row],[Port Return]],1)</f>
        <v>7367164.817500649</v>
      </c>
      <c r="L4338" s="7">
        <f ca="1">IF(ISNUMBER(TradeDash[[#This Row],[Port Return]]),L4337*(1+TradeDash[[#This Row],[Returns]]),L4337)</f>
        <v>6006613.6724960571</v>
      </c>
    </row>
    <row r="4339" spans="1:12" x14ac:dyDescent="0.35">
      <c r="A4339" s="1">
        <v>42871</v>
      </c>
      <c r="B4339" s="16">
        <f>YEAR(TradeDash[[#This Row],[Date]])</f>
        <v>2017</v>
      </c>
      <c r="C4339">
        <v>9512.25</v>
      </c>
      <c r="D4339" s="3">
        <f>IFERROR(TradeDash[[#This Row],[Nifty]]/C4338-1,"")</f>
        <v>7.0775192157028766E-3</v>
      </c>
      <c r="E4339">
        <f ca="1">IFERROR(AVERAGE(OFFSET(TradeDash[[#This Row],[Returns]],0,0,-n_days))/STDEV(OFFSET(TradeDash[[#This Row],[Returns]],0,0,-n_days)),"")</f>
        <v>0.40255866632471965</v>
      </c>
      <c r="F4339">
        <f ca="1">IFERROR(AVERAGE(OFFSET(TradeDash[[#This Row],[Returns]],0,0,-n_days*2))/STDEV(OFFSET(TradeDash[[#This Row],[Returns]],0,0,-n_days*2)),"")</f>
        <v>0.1934900618189557</v>
      </c>
      <c r="G4339">
        <f ca="1">IF(ISNUMBER(TradeDash[[#This Row],[2n day Sharpe]]),AVERAGE(TradeDash[[#This Row],[n day Sharpe]:[2n day Sharpe]]),"")</f>
        <v>0.29802436407183769</v>
      </c>
      <c r="H4339">
        <f ca="1">IF(ISNUMBER(TradeDash[[#This Row],[Sharpe Average]]),IF(TradeDash[[#This Row],[Sharpe Average]]&gt;$G$1,1,0),"")</f>
        <v>1</v>
      </c>
      <c r="I4339" s="2">
        <f ca="1">IF(ISNUMBER(TradeDash[[#This Row],[Signal]]),MAX(IF(AND(TradeDash[[#This Row],[Signal]]=1,I4338&lt;1),I4338+$E$1,IF(AND(TradeDash[[#This Row],[Signal]]=0,I4338&gt;0),I4338-$E$1,IF(AND(TradeDash[[#This Row],[Signal]]=1,I4338=1),I4338,IF(AND(TradeDash[[#This Row],[Signal]]=0,I4338=0),I4338,0)))),0),"")</f>
        <v>1</v>
      </c>
      <c r="J4339" s="3">
        <f ca="1">IF(ISNUMBER(TradeDash[[#This Row],[Position]]),TradeDash[[#This Row],[Position]]*D4340,"")</f>
        <v>1.4192225814082526E-3</v>
      </c>
      <c r="K4339" s="7">
        <f ca="1">K4338*IFERROR(1+TradeDash[[#This Row],[Port Return]],1)</f>
        <v>7377620.4641706022</v>
      </c>
      <c r="L4339" s="7">
        <f ca="1">IF(ISNUMBER(TradeDash[[#This Row],[Port Return]]),L4338*(1+TradeDash[[#This Row],[Returns]]),L4338)</f>
        <v>6049125.5961844511</v>
      </c>
    </row>
    <row r="4340" spans="1:12" x14ac:dyDescent="0.35">
      <c r="A4340" s="1">
        <v>42872</v>
      </c>
      <c r="B4340" s="16">
        <f>YEAR(TradeDash[[#This Row],[Date]])</f>
        <v>2017</v>
      </c>
      <c r="C4340">
        <v>9525.75</v>
      </c>
      <c r="D4340" s="3">
        <f>IFERROR(TradeDash[[#This Row],[Nifty]]/C4339-1,"")</f>
        <v>1.4192225814082526E-3</v>
      </c>
      <c r="E4340">
        <f ca="1">IFERROR(AVERAGE(OFFSET(TradeDash[[#This Row],[Returns]],0,0,-n_days))/STDEV(OFFSET(TradeDash[[#This Row],[Returns]],0,0,-n_days)),"")</f>
        <v>0.47127980222310067</v>
      </c>
      <c r="F4340">
        <f ca="1">IFERROR(AVERAGE(OFFSET(TradeDash[[#This Row],[Returns]],0,0,-n_days*2))/STDEV(OFFSET(TradeDash[[#This Row],[Returns]],0,0,-n_days*2)),"")</f>
        <v>0.19708492845896849</v>
      </c>
      <c r="G4340">
        <f ca="1">IF(ISNUMBER(TradeDash[[#This Row],[2n day Sharpe]]),AVERAGE(TradeDash[[#This Row],[n day Sharpe]:[2n day Sharpe]]),"")</f>
        <v>0.33418236534103457</v>
      </c>
      <c r="H4340">
        <f ca="1">IF(ISNUMBER(TradeDash[[#This Row],[Sharpe Average]]),IF(TradeDash[[#This Row],[Sharpe Average]]&gt;$G$1,1,0),"")</f>
        <v>1</v>
      </c>
      <c r="I4340" s="2">
        <f ca="1">IF(ISNUMBER(TradeDash[[#This Row],[Signal]]),MAX(IF(AND(TradeDash[[#This Row],[Signal]]=1,I4339&lt;1),I4339+$E$1,IF(AND(TradeDash[[#This Row],[Signal]]=0,I4339&gt;0),I4339-$E$1,IF(AND(TradeDash[[#This Row],[Signal]]=1,I4339=1),I4339,IF(AND(TradeDash[[#This Row],[Signal]]=0,I4339=0),I4339,0)))),0),"")</f>
        <v>1</v>
      </c>
      <c r="J4340" s="3">
        <f ca="1">IF(ISNUMBER(TradeDash[[#This Row],[Position]]),TradeDash[[#This Row],[Position]]*D4341,"")</f>
        <v>-1.0109440201558906E-2</v>
      </c>
      <c r="K4340" s="7">
        <f ca="1">K4339*IFERROR(1+TradeDash[[#This Row],[Port Return]],1)</f>
        <v>7303036.8512582723</v>
      </c>
      <c r="L4340" s="7">
        <f ca="1">IF(ISNUMBER(TradeDash[[#This Row],[Port Return]]),L4339*(1+TradeDash[[#This Row],[Returns]]),L4339)</f>
        <v>6057710.6518283309</v>
      </c>
    </row>
    <row r="4341" spans="1:12" x14ac:dyDescent="0.35">
      <c r="A4341" s="1">
        <v>42873</v>
      </c>
      <c r="B4341" s="16">
        <f>YEAR(TradeDash[[#This Row],[Date]])</f>
        <v>2017</v>
      </c>
      <c r="C4341">
        <v>9429.4500000000007</v>
      </c>
      <c r="D4341" s="3">
        <f>IFERROR(TradeDash[[#This Row],[Nifty]]/C4340-1,"")</f>
        <v>-1.0109440201558906E-2</v>
      </c>
      <c r="E4341">
        <f ca="1">IFERROR(AVERAGE(OFFSET(TradeDash[[#This Row],[Returns]],0,0,-n_days))/STDEV(OFFSET(TradeDash[[#This Row],[Returns]],0,0,-n_days)),"")</f>
        <v>0.32024954982112247</v>
      </c>
      <c r="F4341">
        <f ca="1">IFERROR(AVERAGE(OFFSET(TradeDash[[#This Row],[Returns]],0,0,-n_days*2))/STDEV(OFFSET(TradeDash[[#This Row],[Returns]],0,0,-n_days*2)),"")</f>
        <v>0.15702919490736467</v>
      </c>
      <c r="G4341">
        <f ca="1">IF(ISNUMBER(TradeDash[[#This Row],[2n day Sharpe]]),AVERAGE(TradeDash[[#This Row],[n day Sharpe]:[2n day Sharpe]]),"")</f>
        <v>0.23863937236424357</v>
      </c>
      <c r="H4341">
        <f ca="1">IF(ISNUMBER(TradeDash[[#This Row],[Sharpe Average]]),IF(TradeDash[[#This Row],[Sharpe Average]]&gt;$G$1,1,0),"")</f>
        <v>1</v>
      </c>
      <c r="I4341" s="2">
        <f ca="1">IF(ISNUMBER(TradeDash[[#This Row],[Signal]]),MAX(IF(AND(TradeDash[[#This Row],[Signal]]=1,I4340&lt;1),I4340+$E$1,IF(AND(TradeDash[[#This Row],[Signal]]=0,I4340&gt;0),I4340-$E$1,IF(AND(TradeDash[[#This Row],[Signal]]=1,I4340=1),I4340,IF(AND(TradeDash[[#This Row],[Signal]]=0,I4340=0),I4340,0)))),0),"")</f>
        <v>1</v>
      </c>
      <c r="J4341" s="3">
        <f ca="1">IF(ISNUMBER(TradeDash[[#This Row],[Position]]),TradeDash[[#This Row],[Position]]*D4342,"")</f>
        <v>-1.643786222951249E-4</v>
      </c>
      <c r="K4341" s="7">
        <f ca="1">K4340*IFERROR(1+TradeDash[[#This Row],[Port Return]],1)</f>
        <v>7301836.388122092</v>
      </c>
      <c r="L4341" s="7">
        <f ca="1">IF(ISNUMBER(TradeDash[[#This Row],[Port Return]]),L4340*(1+TradeDash[[#This Row],[Returns]]),L4340)</f>
        <v>5996470.5882353261</v>
      </c>
    </row>
    <row r="4342" spans="1:12" x14ac:dyDescent="0.35">
      <c r="A4342" s="1">
        <v>42874</v>
      </c>
      <c r="B4342" s="16">
        <f>YEAR(TradeDash[[#This Row],[Date]])</f>
        <v>2017</v>
      </c>
      <c r="C4342">
        <v>9427.9</v>
      </c>
      <c r="D4342" s="3">
        <f>IFERROR(TradeDash[[#This Row],[Nifty]]/C4341-1,"")</f>
        <v>-1.643786222951249E-4</v>
      </c>
      <c r="E4342">
        <f ca="1">IFERROR(AVERAGE(OFFSET(TradeDash[[#This Row],[Returns]],0,0,-n_days))/STDEV(OFFSET(TradeDash[[#This Row],[Returns]],0,0,-n_days)),"")</f>
        <v>0.28624770720785853</v>
      </c>
      <c r="F4342">
        <f ca="1">IFERROR(AVERAGE(OFFSET(TradeDash[[#This Row],[Returns]],0,0,-n_days*2))/STDEV(OFFSET(TradeDash[[#This Row],[Returns]],0,0,-n_days*2)),"")</f>
        <v>0.15910043514603414</v>
      </c>
      <c r="G4342">
        <f ca="1">IF(ISNUMBER(TradeDash[[#This Row],[2n day Sharpe]]),AVERAGE(TradeDash[[#This Row],[n day Sharpe]:[2n day Sharpe]]),"")</f>
        <v>0.22267407117694632</v>
      </c>
      <c r="H4342">
        <f ca="1">IF(ISNUMBER(TradeDash[[#This Row],[Sharpe Average]]),IF(TradeDash[[#This Row],[Sharpe Average]]&gt;$G$1,1,0),"")</f>
        <v>1</v>
      </c>
      <c r="I4342" s="2">
        <f ca="1">IF(ISNUMBER(TradeDash[[#This Row],[Signal]]),MAX(IF(AND(TradeDash[[#This Row],[Signal]]=1,I4341&lt;1),I4341+$E$1,IF(AND(TradeDash[[#This Row],[Signal]]=0,I4341&gt;0),I4341-$E$1,IF(AND(TradeDash[[#This Row],[Signal]]=1,I4341=1),I4341,IF(AND(TradeDash[[#This Row],[Signal]]=0,I4341=0),I4341,0)))),0),"")</f>
        <v>1</v>
      </c>
      <c r="J4342" s="3">
        <f ca="1">IF(ISNUMBER(TradeDash[[#This Row],[Position]]),TradeDash[[#This Row],[Position]]*D4343,"")</f>
        <v>1.0978054497821077E-3</v>
      </c>
      <c r="K4342" s="7">
        <f ca="1">K4341*IFERROR(1+TradeDash[[#This Row],[Port Return]],1)</f>
        <v>7309852.3839023896</v>
      </c>
      <c r="L4342" s="7">
        <f ca="1">IF(ISNUMBER(TradeDash[[#This Row],[Port Return]]),L4341*(1+TradeDash[[#This Row],[Returns]]),L4341)</f>
        <v>5995484.8966613989</v>
      </c>
    </row>
    <row r="4343" spans="1:12" x14ac:dyDescent="0.35">
      <c r="A4343" s="1">
        <v>42877</v>
      </c>
      <c r="B4343" s="16">
        <f>YEAR(TradeDash[[#This Row],[Date]])</f>
        <v>2017</v>
      </c>
      <c r="C4343">
        <v>9438.25</v>
      </c>
      <c r="D4343" s="3">
        <f>IFERROR(TradeDash[[#This Row],[Nifty]]/C4342-1,"")</f>
        <v>1.0978054497821077E-3</v>
      </c>
      <c r="E4343">
        <f ca="1">IFERROR(AVERAGE(OFFSET(TradeDash[[#This Row],[Returns]],0,0,-n_days))/STDEV(OFFSET(TradeDash[[#This Row],[Returns]],0,0,-n_days)),"")</f>
        <v>0.3162343140906082</v>
      </c>
      <c r="F4343">
        <f ca="1">IFERROR(AVERAGE(OFFSET(TradeDash[[#This Row],[Returns]],0,0,-n_days*2))/STDEV(OFFSET(TradeDash[[#This Row],[Returns]],0,0,-n_days*2)),"")</f>
        <v>0.22432872816003896</v>
      </c>
      <c r="G4343">
        <f ca="1">IF(ISNUMBER(TradeDash[[#This Row],[2n day Sharpe]]),AVERAGE(TradeDash[[#This Row],[n day Sharpe]:[2n day Sharpe]]),"")</f>
        <v>0.27028152112532355</v>
      </c>
      <c r="H4343">
        <f ca="1">IF(ISNUMBER(TradeDash[[#This Row],[Sharpe Average]]),IF(TradeDash[[#This Row],[Sharpe Average]]&gt;$G$1,1,0),"")</f>
        <v>1</v>
      </c>
      <c r="I4343" s="2">
        <f ca="1">IF(ISNUMBER(TradeDash[[#This Row],[Signal]]),MAX(IF(AND(TradeDash[[#This Row],[Signal]]=1,I4342&lt;1),I4342+$E$1,IF(AND(TradeDash[[#This Row],[Signal]]=0,I4342&gt;0),I4342-$E$1,IF(AND(TradeDash[[#This Row],[Signal]]=1,I4342=1),I4342,IF(AND(TradeDash[[#This Row],[Signal]]=0,I4342=0),I4342,0)))),0),"")</f>
        <v>1</v>
      </c>
      <c r="J4343" s="3">
        <f ca="1">IF(ISNUMBER(TradeDash[[#This Row],[Position]]),TradeDash[[#This Row],[Position]]*D4344,"")</f>
        <v>-5.5200911185866453E-3</v>
      </c>
      <c r="K4343" s="7">
        <f ca="1">K4342*IFERROR(1+TradeDash[[#This Row],[Port Return]],1)</f>
        <v>7269501.3326798305</v>
      </c>
      <c r="L4343" s="7">
        <f ca="1">IF(ISNUMBER(TradeDash[[#This Row],[Port Return]]),L4342*(1+TradeDash[[#This Row],[Returns]]),L4342)</f>
        <v>6002066.77265504</v>
      </c>
    </row>
    <row r="4344" spans="1:12" x14ac:dyDescent="0.35">
      <c r="A4344" s="1">
        <v>42878</v>
      </c>
      <c r="B4344" s="16">
        <f>YEAR(TradeDash[[#This Row],[Date]])</f>
        <v>2017</v>
      </c>
      <c r="C4344">
        <v>9386.15</v>
      </c>
      <c r="D4344" s="3">
        <f>IFERROR(TradeDash[[#This Row],[Nifty]]/C4343-1,"")</f>
        <v>-5.5200911185866453E-3</v>
      </c>
      <c r="E4344">
        <f ca="1">IFERROR(AVERAGE(OFFSET(TradeDash[[#This Row],[Returns]],0,0,-n_days))/STDEV(OFFSET(TradeDash[[#This Row],[Returns]],0,0,-n_days)),"")</f>
        <v>0.17404406700968619</v>
      </c>
      <c r="F4344">
        <f ca="1">IFERROR(AVERAGE(OFFSET(TradeDash[[#This Row],[Returns]],0,0,-n_days*2))/STDEV(OFFSET(TradeDash[[#This Row],[Returns]],0,0,-n_days*2)),"")</f>
        <v>0.16429161603754658</v>
      </c>
      <c r="G4344">
        <f ca="1">IF(ISNUMBER(TradeDash[[#This Row],[2n day Sharpe]]),AVERAGE(TradeDash[[#This Row],[n day Sharpe]:[2n day Sharpe]]),"")</f>
        <v>0.16916784152361639</v>
      </c>
      <c r="H4344">
        <f ca="1">IF(ISNUMBER(TradeDash[[#This Row],[Sharpe Average]]),IF(TradeDash[[#This Row],[Sharpe Average]]&gt;$G$1,1,0),"")</f>
        <v>1</v>
      </c>
      <c r="I4344" s="2">
        <f ca="1">IF(ISNUMBER(TradeDash[[#This Row],[Signal]]),MAX(IF(AND(TradeDash[[#This Row],[Signal]]=1,I4343&lt;1),I4343+$E$1,IF(AND(TradeDash[[#This Row],[Signal]]=0,I4343&gt;0),I4343-$E$1,IF(AND(TradeDash[[#This Row],[Signal]]=1,I4343=1),I4343,IF(AND(TradeDash[[#This Row],[Signal]]=0,I4343=0),I4343,0)))),0),"")</f>
        <v>1</v>
      </c>
      <c r="J4344" s="3">
        <f ca="1">IF(ISNUMBER(TradeDash[[#This Row],[Position]]),TradeDash[[#This Row],[Position]]*D4345,"")</f>
        <v>-2.7274228517549792E-3</v>
      </c>
      <c r="K4344" s="7">
        <f ca="1">K4343*IFERROR(1+TradeDash[[#This Row],[Port Return]],1)</f>
        <v>7249674.3286242159</v>
      </c>
      <c r="L4344" s="7">
        <f ca="1">IF(ISNUMBER(TradeDash[[#This Row],[Port Return]]),L4343*(1+TradeDash[[#This Row],[Returns]]),L4343)</f>
        <v>5968934.8171701431</v>
      </c>
    </row>
    <row r="4345" spans="1:12" x14ac:dyDescent="0.35">
      <c r="A4345" s="1">
        <v>42879</v>
      </c>
      <c r="B4345" s="16">
        <f>YEAR(TradeDash[[#This Row],[Date]])</f>
        <v>2017</v>
      </c>
      <c r="C4345">
        <v>9360.5499999999993</v>
      </c>
      <c r="D4345" s="3">
        <f>IFERROR(TradeDash[[#This Row],[Nifty]]/C4344-1,"")</f>
        <v>-2.7274228517549792E-3</v>
      </c>
      <c r="E4345">
        <f ca="1">IFERROR(AVERAGE(OFFSET(TradeDash[[#This Row],[Returns]],0,0,-n_days))/STDEV(OFFSET(TradeDash[[#This Row],[Returns]],0,0,-n_days)),"")</f>
        <v>6.1189525729944821E-2</v>
      </c>
      <c r="F4345">
        <f ca="1">IFERROR(AVERAGE(OFFSET(TradeDash[[#This Row],[Returns]],0,0,-n_days*2))/STDEV(OFFSET(TradeDash[[#This Row],[Returns]],0,0,-n_days*2)),"")</f>
        <v>0.13813323253336363</v>
      </c>
      <c r="G4345">
        <f ca="1">IF(ISNUMBER(TradeDash[[#This Row],[2n day Sharpe]]),AVERAGE(TradeDash[[#This Row],[n day Sharpe]:[2n day Sharpe]]),"")</f>
        <v>9.9661379131654224E-2</v>
      </c>
      <c r="H4345">
        <f ca="1">IF(ISNUMBER(TradeDash[[#This Row],[Sharpe Average]]),IF(TradeDash[[#This Row],[Sharpe Average]]&gt;$G$1,1,0),"")</f>
        <v>1</v>
      </c>
      <c r="I4345" s="2">
        <f ca="1">IF(ISNUMBER(TradeDash[[#This Row],[Signal]]),MAX(IF(AND(TradeDash[[#This Row],[Signal]]=1,I4344&lt;1),I4344+$E$1,IF(AND(TradeDash[[#This Row],[Signal]]=0,I4344&gt;0),I4344-$E$1,IF(AND(TradeDash[[#This Row],[Signal]]=1,I4344=1),I4344,IF(AND(TradeDash[[#This Row],[Signal]]=0,I4344=0),I4344,0)))),0),"")</f>
        <v>1</v>
      </c>
      <c r="J4345" s="3">
        <f ca="1">IF(ISNUMBER(TradeDash[[#This Row],[Position]]),TradeDash[[#This Row],[Position]]*D4346,"")</f>
        <v>1.5939234339862551E-2</v>
      </c>
      <c r="K4345" s="7">
        <f ca="1">K4344*IFERROR(1+TradeDash[[#This Row],[Port Return]],1)</f>
        <v>7365228.5866358429</v>
      </c>
      <c r="L4345" s="7">
        <f ca="1">IF(ISNUMBER(TradeDash[[#This Row],[Port Return]]),L4344*(1+TradeDash[[#This Row],[Returns]]),L4344)</f>
        <v>5952655.0079491576</v>
      </c>
    </row>
    <row r="4346" spans="1:12" x14ac:dyDescent="0.35">
      <c r="A4346" s="1">
        <v>42880</v>
      </c>
      <c r="B4346" s="16">
        <f>YEAR(TradeDash[[#This Row],[Date]])</f>
        <v>2017</v>
      </c>
      <c r="C4346">
        <v>9509.75</v>
      </c>
      <c r="D4346" s="3">
        <f>IFERROR(TradeDash[[#This Row],[Nifty]]/C4345-1,"")</f>
        <v>1.5939234339862551E-2</v>
      </c>
      <c r="E4346">
        <f ca="1">IFERROR(AVERAGE(OFFSET(TradeDash[[#This Row],[Returns]],0,0,-n_days))/STDEV(OFFSET(TradeDash[[#This Row],[Returns]],0,0,-n_days)),"")</f>
        <v>0.14324472511581104</v>
      </c>
      <c r="F4346">
        <f ca="1">IFERROR(AVERAGE(OFFSET(TradeDash[[#This Row],[Returns]],0,0,-n_days*2))/STDEV(OFFSET(TradeDash[[#This Row],[Returns]],0,0,-n_days*2)),"")</f>
        <v>0.23307552417512689</v>
      </c>
      <c r="G4346">
        <f ca="1">IF(ISNUMBER(TradeDash[[#This Row],[2n day Sharpe]]),AVERAGE(TradeDash[[#This Row],[n day Sharpe]:[2n day Sharpe]]),"")</f>
        <v>0.18816012464546897</v>
      </c>
      <c r="H4346">
        <f ca="1">IF(ISNUMBER(TradeDash[[#This Row],[Sharpe Average]]),IF(TradeDash[[#This Row],[Sharpe Average]]&gt;$G$1,1,0),"")</f>
        <v>1</v>
      </c>
      <c r="I4346" s="2">
        <f ca="1">IF(ISNUMBER(TradeDash[[#This Row],[Signal]]),MAX(IF(AND(TradeDash[[#This Row],[Signal]]=1,I4345&lt;1),I4345+$E$1,IF(AND(TradeDash[[#This Row],[Signal]]=0,I4345&gt;0),I4345-$E$1,IF(AND(TradeDash[[#This Row],[Signal]]=1,I4345=1),I4345,IF(AND(TradeDash[[#This Row],[Signal]]=0,I4345=0),I4345,0)))),0),"")</f>
        <v>1</v>
      </c>
      <c r="J4346" s="3">
        <f ca="1">IF(ISNUMBER(TradeDash[[#This Row],[Position]]),TradeDash[[#This Row],[Position]]*D4347,"")</f>
        <v>8.9749993427798991E-3</v>
      </c>
      <c r="K4346" s="7">
        <f ca="1">K4345*IFERROR(1+TradeDash[[#This Row],[Port Return]],1)</f>
        <v>7431331.5083603235</v>
      </c>
      <c r="L4346" s="7">
        <f ca="1">IF(ISNUMBER(TradeDash[[#This Row],[Port Return]]),L4345*(1+TradeDash[[#This Row],[Returns]]),L4345)</f>
        <v>6047535.7710652156</v>
      </c>
    </row>
    <row r="4347" spans="1:12" x14ac:dyDescent="0.35">
      <c r="A4347" s="1">
        <v>42881</v>
      </c>
      <c r="B4347" s="16">
        <f>YEAR(TradeDash[[#This Row],[Date]])</f>
        <v>2017</v>
      </c>
      <c r="C4347">
        <v>9595.1</v>
      </c>
      <c r="D4347" s="3">
        <f>IFERROR(TradeDash[[#This Row],[Nifty]]/C4346-1,"")</f>
        <v>8.9749993427798991E-3</v>
      </c>
      <c r="E4347">
        <f ca="1">IFERROR(AVERAGE(OFFSET(TradeDash[[#This Row],[Returns]],0,0,-n_days))/STDEV(OFFSET(TradeDash[[#This Row],[Returns]],0,0,-n_days)),"")</f>
        <v>0.2181122247583612</v>
      </c>
      <c r="F4347">
        <f ca="1">IFERROR(AVERAGE(OFFSET(TradeDash[[#This Row],[Returns]],0,0,-n_days*2))/STDEV(OFFSET(TradeDash[[#This Row],[Returns]],0,0,-n_days*2)),"")</f>
        <v>0.24238635334555647</v>
      </c>
      <c r="G4347">
        <f ca="1">IF(ISNUMBER(TradeDash[[#This Row],[2n day Sharpe]]),AVERAGE(TradeDash[[#This Row],[n day Sharpe]:[2n day Sharpe]]),"")</f>
        <v>0.23024928905195885</v>
      </c>
      <c r="H4347">
        <f ca="1">IF(ISNUMBER(TradeDash[[#This Row],[Sharpe Average]]),IF(TradeDash[[#This Row],[Sharpe Average]]&gt;$G$1,1,0),"")</f>
        <v>1</v>
      </c>
      <c r="I4347" s="2">
        <f ca="1">IF(ISNUMBER(TradeDash[[#This Row],[Signal]]),MAX(IF(AND(TradeDash[[#This Row],[Signal]]=1,I4346&lt;1),I4346+$E$1,IF(AND(TradeDash[[#This Row],[Signal]]=0,I4346&gt;0),I4346-$E$1,IF(AND(TradeDash[[#This Row],[Signal]]=1,I4346=1),I4346,IF(AND(TradeDash[[#This Row],[Signal]]=0,I4346=0),I4346,0)))),0),"")</f>
        <v>1</v>
      </c>
      <c r="J4347" s="3">
        <f ca="1">IF(ISNUMBER(TradeDash[[#This Row],[Position]]),TradeDash[[#This Row],[Position]]*D4348,"")</f>
        <v>1.0213546497690462E-3</v>
      </c>
      <c r="K4347" s="7">
        <f ca="1">K4346*IFERROR(1+TradeDash[[#This Row],[Port Return]],1)</f>
        <v>7438921.5333503624</v>
      </c>
      <c r="L4347" s="7">
        <f ca="1">IF(ISNUMBER(TradeDash[[#This Row],[Port Return]]),L4346*(1+TradeDash[[#This Row],[Returns]]),L4346)</f>
        <v>6101812.4006359642</v>
      </c>
    </row>
    <row r="4348" spans="1:12" x14ac:dyDescent="0.35">
      <c r="A4348" s="1">
        <v>42884</v>
      </c>
      <c r="B4348" s="16">
        <f>YEAR(TradeDash[[#This Row],[Date]])</f>
        <v>2017</v>
      </c>
      <c r="C4348">
        <v>9604.9</v>
      </c>
      <c r="D4348" s="3">
        <f>IFERROR(TradeDash[[#This Row],[Nifty]]/C4347-1,"")</f>
        <v>1.0213546497690462E-3</v>
      </c>
      <c r="E4348">
        <f ca="1">IFERROR(AVERAGE(OFFSET(TradeDash[[#This Row],[Returns]],0,0,-n_days))/STDEV(OFFSET(TradeDash[[#This Row],[Returns]],0,0,-n_days)),"")</f>
        <v>0.26476029329609591</v>
      </c>
      <c r="F4348">
        <f ca="1">IFERROR(AVERAGE(OFFSET(TradeDash[[#This Row],[Returns]],0,0,-n_days*2))/STDEV(OFFSET(TradeDash[[#This Row],[Returns]],0,0,-n_days*2)),"")</f>
        <v>0.22673321441286939</v>
      </c>
      <c r="G4348">
        <f ca="1">IF(ISNUMBER(TradeDash[[#This Row],[2n day Sharpe]]),AVERAGE(TradeDash[[#This Row],[n day Sharpe]:[2n day Sharpe]]),"")</f>
        <v>0.24574675385448264</v>
      </c>
      <c r="H4348">
        <f ca="1">IF(ISNUMBER(TradeDash[[#This Row],[Sharpe Average]]),IF(TradeDash[[#This Row],[Sharpe Average]]&gt;$G$1,1,0),"")</f>
        <v>1</v>
      </c>
      <c r="I4348" s="2">
        <f ca="1">IF(ISNUMBER(TradeDash[[#This Row],[Signal]]),MAX(IF(AND(TradeDash[[#This Row],[Signal]]=1,I4347&lt;1),I4347+$E$1,IF(AND(TradeDash[[#This Row],[Signal]]=0,I4347&gt;0),I4347-$E$1,IF(AND(TradeDash[[#This Row],[Signal]]=1,I4347=1),I4347,IF(AND(TradeDash[[#This Row],[Signal]]=0,I4347=0),I4347,0)))),0),"")</f>
        <v>1</v>
      </c>
      <c r="J4348" s="3">
        <f ca="1">IF(ISNUMBER(TradeDash[[#This Row],[Position]]),TradeDash[[#This Row],[Position]]*D4349,"")</f>
        <v>2.0458307738757675E-3</v>
      </c>
      <c r="K4348" s="7">
        <f ca="1">K4347*IFERROR(1+TradeDash[[#This Row],[Port Return]],1)</f>
        <v>7454140.3079477381</v>
      </c>
      <c r="L4348" s="7">
        <f ca="1">IF(ISNUMBER(TradeDash[[#This Row],[Port Return]]),L4347*(1+TradeDash[[#This Row],[Returns]]),L4347)</f>
        <v>6108044.5151033718</v>
      </c>
    </row>
    <row r="4349" spans="1:12" x14ac:dyDescent="0.35">
      <c r="A4349" s="1">
        <v>42885</v>
      </c>
      <c r="B4349" s="16">
        <f>YEAR(TradeDash[[#This Row],[Date]])</f>
        <v>2017</v>
      </c>
      <c r="C4349">
        <v>9624.5499999999993</v>
      </c>
      <c r="D4349" s="3">
        <f>IFERROR(TradeDash[[#This Row],[Nifty]]/C4348-1,"")</f>
        <v>2.0458307738757675E-3</v>
      </c>
      <c r="E4349">
        <f ca="1">IFERROR(AVERAGE(OFFSET(TradeDash[[#This Row],[Returns]],0,0,-n_days))/STDEV(OFFSET(TradeDash[[#This Row],[Returns]],0,0,-n_days)),"")</f>
        <v>0.27299971459148392</v>
      </c>
      <c r="F4349">
        <f ca="1">IFERROR(AVERAGE(OFFSET(TradeDash[[#This Row],[Returns]],0,0,-n_days*2))/STDEV(OFFSET(TradeDash[[#This Row],[Returns]],0,0,-n_days*2)),"")</f>
        <v>0.22146792839777099</v>
      </c>
      <c r="G4349">
        <f ca="1">IF(ISNUMBER(TradeDash[[#This Row],[2n day Sharpe]]),AVERAGE(TradeDash[[#This Row],[n day Sharpe]:[2n day Sharpe]]),"")</f>
        <v>0.24723382149462747</v>
      </c>
      <c r="H4349">
        <f ca="1">IF(ISNUMBER(TradeDash[[#This Row],[Sharpe Average]]),IF(TradeDash[[#This Row],[Sharpe Average]]&gt;$G$1,1,0),"")</f>
        <v>1</v>
      </c>
      <c r="I4349" s="2">
        <f ca="1">IF(ISNUMBER(TradeDash[[#This Row],[Signal]]),MAX(IF(AND(TradeDash[[#This Row],[Signal]]=1,I4348&lt;1),I4348+$E$1,IF(AND(TradeDash[[#This Row],[Signal]]=0,I4348&gt;0),I4348-$E$1,IF(AND(TradeDash[[#This Row],[Signal]]=1,I4348=1),I4348,IF(AND(TradeDash[[#This Row],[Signal]]=0,I4348=0),I4348,0)))),0),"")</f>
        <v>1</v>
      </c>
      <c r="J4349" s="3">
        <f ca="1">IF(ISNUMBER(TradeDash[[#This Row],[Position]]),TradeDash[[#This Row],[Position]]*D4350,"")</f>
        <v>-3.428731732911805E-4</v>
      </c>
      <c r="K4349" s="7">
        <f ca="1">K4348*IFERROR(1+TradeDash[[#This Row],[Port Return]],1)</f>
        <v>7451584.4832061939</v>
      </c>
      <c r="L4349" s="7">
        <f ca="1">IF(ISNUMBER(TradeDash[[#This Row],[Port Return]]),L4348*(1+TradeDash[[#This Row],[Returns]]),L4348)</f>
        <v>6120540.5405405732</v>
      </c>
    </row>
    <row r="4350" spans="1:12" x14ac:dyDescent="0.35">
      <c r="A4350" s="1">
        <v>42886</v>
      </c>
      <c r="B4350" s="16">
        <f>YEAR(TradeDash[[#This Row],[Date]])</f>
        <v>2017</v>
      </c>
      <c r="C4350">
        <v>9621.25</v>
      </c>
      <c r="D4350" s="3">
        <f>IFERROR(TradeDash[[#This Row],[Nifty]]/C4349-1,"")</f>
        <v>-3.428731732911805E-4</v>
      </c>
      <c r="E4350">
        <f ca="1">IFERROR(AVERAGE(OFFSET(TradeDash[[#This Row],[Returns]],0,0,-n_days))/STDEV(OFFSET(TradeDash[[#This Row],[Returns]],0,0,-n_days)),"")</f>
        <v>0.27170601659670224</v>
      </c>
      <c r="F4350">
        <f ca="1">IFERROR(AVERAGE(OFFSET(TradeDash[[#This Row],[Returns]],0,0,-n_days*2))/STDEV(OFFSET(TradeDash[[#This Row],[Returns]],0,0,-n_days*2)),"")</f>
        <v>0.21981622200815465</v>
      </c>
      <c r="G4350">
        <f ca="1">IF(ISNUMBER(TradeDash[[#This Row],[2n day Sharpe]]),AVERAGE(TradeDash[[#This Row],[n day Sharpe]:[2n day Sharpe]]),"")</f>
        <v>0.24576111930242844</v>
      </c>
      <c r="H4350">
        <f ca="1">IF(ISNUMBER(TradeDash[[#This Row],[Sharpe Average]]),IF(TradeDash[[#This Row],[Sharpe Average]]&gt;$G$1,1,0),"")</f>
        <v>1</v>
      </c>
      <c r="I4350" s="2">
        <f ca="1">IF(ISNUMBER(TradeDash[[#This Row],[Signal]]),MAX(IF(AND(TradeDash[[#This Row],[Signal]]=1,I4349&lt;1),I4349+$E$1,IF(AND(TradeDash[[#This Row],[Signal]]=0,I4349&gt;0),I4349-$E$1,IF(AND(TradeDash[[#This Row],[Signal]]=1,I4349=1),I4349,IF(AND(TradeDash[[#This Row],[Signal]]=0,I4349=0),I4349,0)))),0),"")</f>
        <v>1</v>
      </c>
      <c r="J4350" s="3">
        <f ca="1">IF(ISNUMBER(TradeDash[[#This Row],[Position]]),TradeDash[[#This Row],[Position]]*D4351,"")</f>
        <v>-5.3527348317528034E-4</v>
      </c>
      <c r="K4350" s="7">
        <f ca="1">K4349*IFERROR(1+TradeDash[[#This Row],[Port Return]],1)</f>
        <v>7447595.8476246931</v>
      </c>
      <c r="L4350" s="7">
        <f ca="1">IF(ISNUMBER(TradeDash[[#This Row],[Port Return]]),L4349*(1+TradeDash[[#This Row],[Returns]]),L4349)</f>
        <v>6118441.9713831805</v>
      </c>
    </row>
    <row r="4351" spans="1:12" x14ac:dyDescent="0.35">
      <c r="A4351" s="1">
        <v>42887</v>
      </c>
      <c r="B4351" s="16">
        <f>YEAR(TradeDash[[#This Row],[Date]])</f>
        <v>2017</v>
      </c>
      <c r="C4351">
        <v>9616.1</v>
      </c>
      <c r="D4351" s="3">
        <f>IFERROR(TradeDash[[#This Row],[Nifty]]/C4350-1,"")</f>
        <v>-5.3527348317528034E-4</v>
      </c>
      <c r="E4351">
        <f ca="1">IFERROR(AVERAGE(OFFSET(TradeDash[[#This Row],[Returns]],0,0,-n_days))/STDEV(OFFSET(TradeDash[[#This Row],[Returns]],0,0,-n_days)),"")</f>
        <v>0.22644022677471456</v>
      </c>
      <c r="F4351">
        <f ca="1">IFERROR(AVERAGE(OFFSET(TradeDash[[#This Row],[Returns]],0,0,-n_days*2))/STDEV(OFFSET(TradeDash[[#This Row],[Returns]],0,0,-n_days*2)),"")</f>
        <v>0.18810468944192985</v>
      </c>
      <c r="G4351">
        <f ca="1">IF(ISNUMBER(TradeDash[[#This Row],[2n day Sharpe]]),AVERAGE(TradeDash[[#This Row],[n day Sharpe]:[2n day Sharpe]]),"")</f>
        <v>0.20727245810832221</v>
      </c>
      <c r="H4351">
        <f ca="1">IF(ISNUMBER(TradeDash[[#This Row],[Sharpe Average]]),IF(TradeDash[[#This Row],[Sharpe Average]]&gt;$G$1,1,0),"")</f>
        <v>1</v>
      </c>
      <c r="I4351" s="2">
        <f ca="1">IF(ISNUMBER(TradeDash[[#This Row],[Signal]]),MAX(IF(AND(TradeDash[[#This Row],[Signal]]=1,I4350&lt;1),I4350+$E$1,IF(AND(TradeDash[[#This Row],[Signal]]=0,I4350&gt;0),I4350-$E$1,IF(AND(TradeDash[[#This Row],[Signal]]=1,I4350=1),I4350,IF(AND(TradeDash[[#This Row],[Signal]]=0,I4350=0),I4350,0)))),0),"")</f>
        <v>1</v>
      </c>
      <c r="J4351" s="3">
        <f ca="1">IF(ISNUMBER(TradeDash[[#This Row],[Position]]),TradeDash[[#This Row],[Position]]*D4352,"")</f>
        <v>3.8893106352886342E-3</v>
      </c>
      <c r="K4351" s="7">
        <f ca="1">K4350*IFERROR(1+TradeDash[[#This Row],[Port Return]],1)</f>
        <v>7476561.8613621909</v>
      </c>
      <c r="L4351" s="7">
        <f ca="1">IF(ISNUMBER(TradeDash[[#This Row],[Port Return]]),L4350*(1+TradeDash[[#This Row],[Returns]]),L4350)</f>
        <v>6115166.9316375526</v>
      </c>
    </row>
    <row r="4352" spans="1:12" x14ac:dyDescent="0.35">
      <c r="A4352" s="1">
        <v>42888</v>
      </c>
      <c r="B4352" s="16">
        <f>YEAR(TradeDash[[#This Row],[Date]])</f>
        <v>2017</v>
      </c>
      <c r="C4352">
        <v>9653.5</v>
      </c>
      <c r="D4352" s="3">
        <f>IFERROR(TradeDash[[#This Row],[Nifty]]/C4351-1,"")</f>
        <v>3.8893106352886342E-3</v>
      </c>
      <c r="E4352">
        <f ca="1">IFERROR(AVERAGE(OFFSET(TradeDash[[#This Row],[Returns]],0,0,-n_days))/STDEV(OFFSET(TradeDash[[#This Row],[Returns]],0,0,-n_days)),"")</f>
        <v>0.34730210479917201</v>
      </c>
      <c r="F4352">
        <f ca="1">IFERROR(AVERAGE(OFFSET(TradeDash[[#This Row],[Returns]],0,0,-n_days*2))/STDEV(OFFSET(TradeDash[[#This Row],[Returns]],0,0,-n_days*2)),"")</f>
        <v>0.19204430940158557</v>
      </c>
      <c r="G4352">
        <f ca="1">IF(ISNUMBER(TradeDash[[#This Row],[2n day Sharpe]]),AVERAGE(TradeDash[[#This Row],[n day Sharpe]:[2n day Sharpe]]),"")</f>
        <v>0.26967320710037879</v>
      </c>
      <c r="H4352">
        <f ca="1">IF(ISNUMBER(TradeDash[[#This Row],[Sharpe Average]]),IF(TradeDash[[#This Row],[Sharpe Average]]&gt;$G$1,1,0),"")</f>
        <v>1</v>
      </c>
      <c r="I4352" s="2">
        <f ca="1">IF(ISNUMBER(TradeDash[[#This Row],[Signal]]),MAX(IF(AND(TradeDash[[#This Row],[Signal]]=1,I4351&lt;1),I4351+$E$1,IF(AND(TradeDash[[#This Row],[Signal]]=0,I4351&gt;0),I4351-$E$1,IF(AND(TradeDash[[#This Row],[Signal]]=1,I4351=1),I4351,IF(AND(TradeDash[[#This Row],[Signal]]=0,I4351=0),I4351,0)))),0),"")</f>
        <v>1</v>
      </c>
      <c r="J4352" s="3">
        <f ca="1">IF(ISNUMBER(TradeDash[[#This Row],[Position]]),TradeDash[[#This Row],[Position]]*D4353,"")</f>
        <v>2.2375304293780207E-3</v>
      </c>
      <c r="K4352" s="7">
        <f ca="1">K4351*IFERROR(1+TradeDash[[#This Row],[Port Return]],1)</f>
        <v>7493290.8960341159</v>
      </c>
      <c r="L4352" s="7">
        <f ca="1">IF(ISNUMBER(TradeDash[[#This Row],[Port Return]]),L4351*(1+TradeDash[[#This Row],[Returns]]),L4351)</f>
        <v>6138950.7154213358</v>
      </c>
    </row>
    <row r="4353" spans="1:12" x14ac:dyDescent="0.35">
      <c r="A4353" s="1">
        <v>42891</v>
      </c>
      <c r="B4353" s="16">
        <f>YEAR(TradeDash[[#This Row],[Date]])</f>
        <v>2017</v>
      </c>
      <c r="C4353">
        <v>9675.1</v>
      </c>
      <c r="D4353" s="3">
        <f>IFERROR(TradeDash[[#This Row],[Nifty]]/C4352-1,"")</f>
        <v>2.2375304293780207E-3</v>
      </c>
      <c r="E4353">
        <f ca="1">IFERROR(AVERAGE(OFFSET(TradeDash[[#This Row],[Returns]],0,0,-n_days))/STDEV(OFFSET(TradeDash[[#This Row],[Returns]],0,0,-n_days)),"")</f>
        <v>0.34004960489863179</v>
      </c>
      <c r="F4353">
        <f ca="1">IFERROR(AVERAGE(OFFSET(TradeDash[[#This Row],[Returns]],0,0,-n_days*2))/STDEV(OFFSET(TradeDash[[#This Row],[Returns]],0,0,-n_days*2)),"")</f>
        <v>0.20401152392893199</v>
      </c>
      <c r="G4353">
        <f ca="1">IF(ISNUMBER(TradeDash[[#This Row],[2n day Sharpe]]),AVERAGE(TradeDash[[#This Row],[n day Sharpe]:[2n day Sharpe]]),"")</f>
        <v>0.27203056441378187</v>
      </c>
      <c r="H4353">
        <f ca="1">IF(ISNUMBER(TradeDash[[#This Row],[Sharpe Average]]),IF(TradeDash[[#This Row],[Sharpe Average]]&gt;$G$1,1,0),"")</f>
        <v>1</v>
      </c>
      <c r="I4353" s="2">
        <f ca="1">IF(ISNUMBER(TradeDash[[#This Row],[Signal]]),MAX(IF(AND(TradeDash[[#This Row],[Signal]]=1,I4352&lt;1),I4352+$E$1,IF(AND(TradeDash[[#This Row],[Signal]]=0,I4352&gt;0),I4352-$E$1,IF(AND(TradeDash[[#This Row],[Signal]]=1,I4352=1),I4352,IF(AND(TradeDash[[#This Row],[Signal]]=0,I4352=0),I4352,0)))),0),"")</f>
        <v>1</v>
      </c>
      <c r="J4353" s="3">
        <f ca="1">IF(ISNUMBER(TradeDash[[#This Row],[Position]]),TradeDash[[#This Row],[Position]]*D4354,"")</f>
        <v>-3.9224400781388002E-3</v>
      </c>
      <c r="K4353" s="7">
        <f ca="1">K4352*IFERROR(1+TradeDash[[#This Row],[Port Return]],1)</f>
        <v>7463898.9115063595</v>
      </c>
      <c r="L4353" s="7">
        <f ca="1">IF(ISNUMBER(TradeDash[[#This Row],[Port Return]]),L4352*(1+TradeDash[[#This Row],[Returns]]),L4352)</f>
        <v>6152686.8044515429</v>
      </c>
    </row>
    <row r="4354" spans="1:12" x14ac:dyDescent="0.35">
      <c r="A4354" s="1">
        <v>42892</v>
      </c>
      <c r="B4354" s="16">
        <f>YEAR(TradeDash[[#This Row],[Date]])</f>
        <v>2017</v>
      </c>
      <c r="C4354">
        <v>9637.15</v>
      </c>
      <c r="D4354" s="3">
        <f>IFERROR(TradeDash[[#This Row],[Nifty]]/C4353-1,"")</f>
        <v>-3.9224400781388002E-3</v>
      </c>
      <c r="E4354">
        <f ca="1">IFERROR(AVERAGE(OFFSET(TradeDash[[#This Row],[Returns]],0,0,-n_days))/STDEV(OFFSET(TradeDash[[#This Row],[Returns]],0,0,-n_days)),"")</f>
        <v>0.29524322491609895</v>
      </c>
      <c r="F4354">
        <f ca="1">IFERROR(AVERAGE(OFFSET(TradeDash[[#This Row],[Returns]],0,0,-n_days*2))/STDEV(OFFSET(TradeDash[[#This Row],[Returns]],0,0,-n_days*2)),"")</f>
        <v>0.22137384921272024</v>
      </c>
      <c r="G4354">
        <f ca="1">IF(ISNUMBER(TradeDash[[#This Row],[2n day Sharpe]]),AVERAGE(TradeDash[[#This Row],[n day Sharpe]:[2n day Sharpe]]),"")</f>
        <v>0.25830853706440959</v>
      </c>
      <c r="H4354">
        <f ca="1">IF(ISNUMBER(TradeDash[[#This Row],[Sharpe Average]]),IF(TradeDash[[#This Row],[Sharpe Average]]&gt;$G$1,1,0),"")</f>
        <v>1</v>
      </c>
      <c r="I4354" s="2">
        <f ca="1">IF(ISNUMBER(TradeDash[[#This Row],[Signal]]),MAX(IF(AND(TradeDash[[#This Row],[Signal]]=1,I4353&lt;1),I4353+$E$1,IF(AND(TradeDash[[#This Row],[Signal]]=0,I4353&gt;0),I4353-$E$1,IF(AND(TradeDash[[#This Row],[Signal]]=1,I4353=1),I4353,IF(AND(TradeDash[[#This Row],[Signal]]=0,I4353=0),I4353,0)))),0),"")</f>
        <v>1</v>
      </c>
      <c r="J4354" s="3">
        <f ca="1">IF(ISNUMBER(TradeDash[[#This Row],[Position]]),TradeDash[[#This Row],[Position]]*D4355,"")</f>
        <v>2.7757168872539761E-3</v>
      </c>
      <c r="K4354" s="7">
        <f ca="1">K4353*IFERROR(1+TradeDash[[#This Row],[Port Return]],1)</f>
        <v>7484616.5817597844</v>
      </c>
      <c r="L4354" s="7">
        <f ca="1">IF(ISNUMBER(TradeDash[[#This Row],[Port Return]]),L4353*(1+TradeDash[[#This Row],[Returns]]),L4353)</f>
        <v>6128553.2591415262</v>
      </c>
    </row>
    <row r="4355" spans="1:12" x14ac:dyDescent="0.35">
      <c r="A4355" s="1">
        <v>42893</v>
      </c>
      <c r="B4355" s="16">
        <f>YEAR(TradeDash[[#This Row],[Date]])</f>
        <v>2017</v>
      </c>
      <c r="C4355">
        <v>9663.9</v>
      </c>
      <c r="D4355" s="3">
        <f>IFERROR(TradeDash[[#This Row],[Nifty]]/C4354-1,"")</f>
        <v>2.7757168872539761E-3</v>
      </c>
      <c r="E4355">
        <f ca="1">IFERROR(AVERAGE(OFFSET(TradeDash[[#This Row],[Returns]],0,0,-n_days))/STDEV(OFFSET(TradeDash[[#This Row],[Returns]],0,0,-n_days)),"")</f>
        <v>0.24840794832332128</v>
      </c>
      <c r="F4355">
        <f ca="1">IFERROR(AVERAGE(OFFSET(TradeDash[[#This Row],[Returns]],0,0,-n_days*2))/STDEV(OFFSET(TradeDash[[#This Row],[Returns]],0,0,-n_days*2)),"")</f>
        <v>0.24376777511879449</v>
      </c>
      <c r="G4355">
        <f ca="1">IF(ISNUMBER(TradeDash[[#This Row],[2n day Sharpe]]),AVERAGE(TradeDash[[#This Row],[n day Sharpe]:[2n day Sharpe]]),"")</f>
        <v>0.2460878617210579</v>
      </c>
      <c r="H4355">
        <f ca="1">IF(ISNUMBER(TradeDash[[#This Row],[Sharpe Average]]),IF(TradeDash[[#This Row],[Sharpe Average]]&gt;$G$1,1,0),"")</f>
        <v>1</v>
      </c>
      <c r="I4355" s="2">
        <f ca="1">IF(ISNUMBER(TradeDash[[#This Row],[Signal]]),MAX(IF(AND(TradeDash[[#This Row],[Signal]]=1,I4354&lt;1),I4354+$E$1,IF(AND(TradeDash[[#This Row],[Signal]]=0,I4354&gt;0),I4354-$E$1,IF(AND(TradeDash[[#This Row],[Signal]]=1,I4354=1),I4354,IF(AND(TradeDash[[#This Row],[Signal]]=0,I4354=0),I4354,0)))),0),"")</f>
        <v>1</v>
      </c>
      <c r="J4355" s="3">
        <f ca="1">IF(ISNUMBER(TradeDash[[#This Row],[Position]]),TradeDash[[#This Row],[Position]]*D4356,"")</f>
        <v>-1.7229069009405684E-3</v>
      </c>
      <c r="K4355" s="7">
        <f ca="1">K4354*IFERROR(1+TradeDash[[#This Row],[Port Return]],1)</f>
        <v>7471721.2842001766</v>
      </c>
      <c r="L4355" s="7">
        <f ca="1">IF(ISNUMBER(TradeDash[[#This Row],[Port Return]]),L4354*(1+TradeDash[[#This Row],[Returns]]),L4354)</f>
        <v>6145564.3879173603</v>
      </c>
    </row>
    <row r="4356" spans="1:12" x14ac:dyDescent="0.35">
      <c r="A4356" s="1">
        <v>42894</v>
      </c>
      <c r="B4356" s="16">
        <f>YEAR(TradeDash[[#This Row],[Date]])</f>
        <v>2017</v>
      </c>
      <c r="C4356">
        <v>9647.25</v>
      </c>
      <c r="D4356" s="3">
        <f>IFERROR(TradeDash[[#This Row],[Nifty]]/C4355-1,"")</f>
        <v>-1.7229069009405684E-3</v>
      </c>
      <c r="E4356">
        <f ca="1">IFERROR(AVERAGE(OFFSET(TradeDash[[#This Row],[Returns]],0,0,-n_days))/STDEV(OFFSET(TradeDash[[#This Row],[Returns]],0,0,-n_days)),"")</f>
        <v>0.21634791177521601</v>
      </c>
      <c r="F4356">
        <f ca="1">IFERROR(AVERAGE(OFFSET(TradeDash[[#This Row],[Returns]],0,0,-n_days*2))/STDEV(OFFSET(TradeDash[[#This Row],[Returns]],0,0,-n_days*2)),"")</f>
        <v>0.20861170759517855</v>
      </c>
      <c r="G4356">
        <f ca="1">IF(ISNUMBER(TradeDash[[#This Row],[2n day Sharpe]]),AVERAGE(TradeDash[[#This Row],[n day Sharpe]:[2n day Sharpe]]),"")</f>
        <v>0.21247980968519728</v>
      </c>
      <c r="H4356">
        <f ca="1">IF(ISNUMBER(TradeDash[[#This Row],[Sharpe Average]]),IF(TradeDash[[#This Row],[Sharpe Average]]&gt;$G$1,1,0),"")</f>
        <v>1</v>
      </c>
      <c r="I4356" s="2">
        <f ca="1">IF(ISNUMBER(TradeDash[[#This Row],[Signal]]),MAX(IF(AND(TradeDash[[#This Row],[Signal]]=1,I4355&lt;1),I4355+$E$1,IF(AND(TradeDash[[#This Row],[Signal]]=0,I4355&gt;0),I4355-$E$1,IF(AND(TradeDash[[#This Row],[Signal]]=1,I4355=1),I4355,IF(AND(TradeDash[[#This Row],[Signal]]=0,I4355=0),I4355,0)))),0),"")</f>
        <v>1</v>
      </c>
      <c r="J4356" s="3">
        <f ca="1">IF(ISNUMBER(TradeDash[[#This Row],[Position]]),TradeDash[[#This Row],[Position]]*D4357,"")</f>
        <v>2.1767861307626646E-3</v>
      </c>
      <c r="K4356" s="7">
        <f ca="1">K4355*IFERROR(1+TradeDash[[#This Row],[Port Return]],1)</f>
        <v>7487985.623464548</v>
      </c>
      <c r="L4356" s="7">
        <f ca="1">IF(ISNUMBER(TradeDash[[#This Row],[Port Return]]),L4355*(1+TradeDash[[#This Row],[Returns]]),L4355)</f>
        <v>6134976.1526232427</v>
      </c>
    </row>
    <row r="4357" spans="1:12" x14ac:dyDescent="0.35">
      <c r="A4357" s="1">
        <v>42895</v>
      </c>
      <c r="B4357" s="16">
        <f>YEAR(TradeDash[[#This Row],[Date]])</f>
        <v>2017</v>
      </c>
      <c r="C4357">
        <v>9668.25</v>
      </c>
      <c r="D4357" s="3">
        <f>IFERROR(TradeDash[[#This Row],[Nifty]]/C4356-1,"")</f>
        <v>2.1767861307626646E-3</v>
      </c>
      <c r="E4357">
        <f ca="1">IFERROR(AVERAGE(OFFSET(TradeDash[[#This Row],[Returns]],0,0,-n_days))/STDEV(OFFSET(TradeDash[[#This Row],[Returns]],0,0,-n_days)),"")</f>
        <v>0.259460690982801</v>
      </c>
      <c r="F4357">
        <f ca="1">IFERROR(AVERAGE(OFFSET(TradeDash[[#This Row],[Returns]],0,0,-n_days*2))/STDEV(OFFSET(TradeDash[[#This Row],[Returns]],0,0,-n_days*2)),"")</f>
        <v>0.23857955351169241</v>
      </c>
      <c r="G4357">
        <f ca="1">IF(ISNUMBER(TradeDash[[#This Row],[2n day Sharpe]]),AVERAGE(TradeDash[[#This Row],[n day Sharpe]:[2n day Sharpe]]),"")</f>
        <v>0.24902012224724671</v>
      </c>
      <c r="H4357">
        <f ca="1">IF(ISNUMBER(TradeDash[[#This Row],[Sharpe Average]]),IF(TradeDash[[#This Row],[Sharpe Average]]&gt;$G$1,1,0),"")</f>
        <v>1</v>
      </c>
      <c r="I4357" s="2">
        <f ca="1">IF(ISNUMBER(TradeDash[[#This Row],[Signal]]),MAX(IF(AND(TradeDash[[#This Row],[Signal]]=1,I4356&lt;1),I4356+$E$1,IF(AND(TradeDash[[#This Row],[Signal]]=0,I4356&gt;0),I4356-$E$1,IF(AND(TradeDash[[#This Row],[Signal]]=1,I4356=1),I4356,IF(AND(TradeDash[[#This Row],[Signal]]=0,I4356=0),I4356,0)))),0),"")</f>
        <v>1</v>
      </c>
      <c r="J4357" s="3">
        <f ca="1">IF(ISNUMBER(TradeDash[[#This Row],[Position]]),TradeDash[[#This Row],[Position]]*D4358,"")</f>
        <v>-5.3629146950069373E-3</v>
      </c>
      <c r="K4357" s="7">
        <f ca="1">K4356*IFERROR(1+TradeDash[[#This Row],[Port Return]],1)</f>
        <v>7447828.1953284694</v>
      </c>
      <c r="L4357" s="7">
        <f ca="1">IF(ISNUMBER(TradeDash[[#This Row],[Port Return]]),L4356*(1+TradeDash[[#This Row],[Returns]]),L4356)</f>
        <v>6148330.6836248329</v>
      </c>
    </row>
    <row r="4358" spans="1:12" x14ac:dyDescent="0.35">
      <c r="A4358" s="1">
        <v>42898</v>
      </c>
      <c r="B4358" s="16">
        <f>YEAR(TradeDash[[#This Row],[Date]])</f>
        <v>2017</v>
      </c>
      <c r="C4358">
        <v>9616.4</v>
      </c>
      <c r="D4358" s="3">
        <f>IFERROR(TradeDash[[#This Row],[Nifty]]/C4357-1,"")</f>
        <v>-5.3629146950069373E-3</v>
      </c>
      <c r="E4358">
        <f ca="1">IFERROR(AVERAGE(OFFSET(TradeDash[[#This Row],[Returns]],0,0,-n_days))/STDEV(OFFSET(TradeDash[[#This Row],[Returns]],0,0,-n_days)),"")</f>
        <v>0.16280269775643608</v>
      </c>
      <c r="F4358">
        <f ca="1">IFERROR(AVERAGE(OFFSET(TradeDash[[#This Row],[Returns]],0,0,-n_days*2))/STDEV(OFFSET(TradeDash[[#This Row],[Returns]],0,0,-n_days*2)),"")</f>
        <v>0.24084354717879813</v>
      </c>
      <c r="G4358">
        <f ca="1">IF(ISNUMBER(TradeDash[[#This Row],[2n day Sharpe]]),AVERAGE(TradeDash[[#This Row],[n day Sharpe]:[2n day Sharpe]]),"")</f>
        <v>0.20182312246761711</v>
      </c>
      <c r="H4358">
        <f ca="1">IF(ISNUMBER(TradeDash[[#This Row],[Sharpe Average]]),IF(TradeDash[[#This Row],[Sharpe Average]]&gt;$G$1,1,0),"")</f>
        <v>1</v>
      </c>
      <c r="I4358" s="2">
        <f ca="1">IF(ISNUMBER(TradeDash[[#This Row],[Signal]]),MAX(IF(AND(TradeDash[[#This Row],[Signal]]=1,I4357&lt;1),I4357+$E$1,IF(AND(TradeDash[[#This Row],[Signal]]=0,I4357&gt;0),I4357-$E$1,IF(AND(TradeDash[[#This Row],[Signal]]=1,I4357=1),I4357,IF(AND(TradeDash[[#This Row],[Signal]]=0,I4357=0),I4357,0)))),0),"")</f>
        <v>1</v>
      </c>
      <c r="J4358" s="3">
        <f ca="1">IF(ISNUMBER(TradeDash[[#This Row],[Position]]),TradeDash[[#This Row],[Position]]*D4359,"")</f>
        <v>-9.8789567821633284E-4</v>
      </c>
      <c r="K4358" s="7">
        <f ca="1">K4357*IFERROR(1+TradeDash[[#This Row],[Port Return]],1)</f>
        <v>7440470.5180422068</v>
      </c>
      <c r="L4358" s="7">
        <f ca="1">IF(ISNUMBER(TradeDash[[#This Row],[Port Return]]),L4357*(1+TradeDash[[#This Row],[Returns]]),L4357)</f>
        <v>6115357.7106518596</v>
      </c>
    </row>
    <row r="4359" spans="1:12" x14ac:dyDescent="0.35">
      <c r="A4359" s="1">
        <v>42899</v>
      </c>
      <c r="B4359" s="16">
        <f>YEAR(TradeDash[[#This Row],[Date]])</f>
        <v>2017</v>
      </c>
      <c r="C4359">
        <v>9606.9</v>
      </c>
      <c r="D4359" s="3">
        <f>IFERROR(TradeDash[[#This Row],[Nifty]]/C4358-1,"")</f>
        <v>-9.8789567821633284E-4</v>
      </c>
      <c r="E4359">
        <f ca="1">IFERROR(AVERAGE(OFFSET(TradeDash[[#This Row],[Returns]],0,0,-n_days))/STDEV(OFFSET(TradeDash[[#This Row],[Returns]],0,0,-n_days)),"")</f>
        <v>9.3853031560180489E-2</v>
      </c>
      <c r="F4359">
        <f ca="1">IFERROR(AVERAGE(OFFSET(TradeDash[[#This Row],[Returns]],0,0,-n_days*2))/STDEV(OFFSET(TradeDash[[#This Row],[Returns]],0,0,-n_days*2)),"")</f>
        <v>0.2422801341456006</v>
      </c>
      <c r="G4359">
        <f ca="1">IF(ISNUMBER(TradeDash[[#This Row],[2n day Sharpe]]),AVERAGE(TradeDash[[#This Row],[n day Sharpe]:[2n day Sharpe]]),"")</f>
        <v>0.16806658285289056</v>
      </c>
      <c r="H4359">
        <f ca="1">IF(ISNUMBER(TradeDash[[#This Row],[Sharpe Average]]),IF(TradeDash[[#This Row],[Sharpe Average]]&gt;$G$1,1,0),"")</f>
        <v>1</v>
      </c>
      <c r="I4359" s="2">
        <f ca="1">IF(ISNUMBER(TradeDash[[#This Row],[Signal]]),MAX(IF(AND(TradeDash[[#This Row],[Signal]]=1,I4358&lt;1),I4358+$E$1,IF(AND(TradeDash[[#This Row],[Signal]]=0,I4358&gt;0),I4358-$E$1,IF(AND(TradeDash[[#This Row],[Signal]]=1,I4358=1),I4358,IF(AND(TradeDash[[#This Row],[Signal]]=0,I4358=0),I4358,0)))),0),"")</f>
        <v>1</v>
      </c>
      <c r="J4359" s="3">
        <f ca="1">IF(ISNUMBER(TradeDash[[#This Row],[Position]]),TradeDash[[#This Row],[Position]]*D4360,"")</f>
        <v>1.1710333198013956E-3</v>
      </c>
      <c r="K4359" s="7">
        <f ca="1">K4358*IFERROR(1+TradeDash[[#This Row],[Port Return]],1)</f>
        <v>7449183.5569338342</v>
      </c>
      <c r="L4359" s="7">
        <f ca="1">IF(ISNUMBER(TradeDash[[#This Row],[Port Return]]),L4358*(1+TradeDash[[#This Row],[Returns]]),L4358)</f>
        <v>6109316.3751987601</v>
      </c>
    </row>
    <row r="4360" spans="1:12" x14ac:dyDescent="0.35">
      <c r="A4360" s="1">
        <v>42900</v>
      </c>
      <c r="B4360" s="16">
        <f>YEAR(TradeDash[[#This Row],[Date]])</f>
        <v>2017</v>
      </c>
      <c r="C4360">
        <v>9618.15</v>
      </c>
      <c r="D4360" s="3">
        <f>IFERROR(TradeDash[[#This Row],[Nifty]]/C4359-1,"")</f>
        <v>1.1710333198013956E-3</v>
      </c>
      <c r="E4360">
        <f ca="1">IFERROR(AVERAGE(OFFSET(TradeDash[[#This Row],[Returns]],0,0,-n_days))/STDEV(OFFSET(TradeDash[[#This Row],[Returns]],0,0,-n_days)),"")</f>
        <v>9.1597590112203059E-2</v>
      </c>
      <c r="F4360">
        <f ca="1">IFERROR(AVERAGE(OFFSET(TradeDash[[#This Row],[Returns]],0,0,-n_days*2))/STDEV(OFFSET(TradeDash[[#This Row],[Returns]],0,0,-n_days*2)),"")</f>
        <v>0.26912087082078623</v>
      </c>
      <c r="G4360">
        <f ca="1">IF(ISNUMBER(TradeDash[[#This Row],[2n day Sharpe]]),AVERAGE(TradeDash[[#This Row],[n day Sharpe]:[2n day Sharpe]]),"")</f>
        <v>0.18035923046649466</v>
      </c>
      <c r="H4360">
        <f ca="1">IF(ISNUMBER(TradeDash[[#This Row],[Sharpe Average]]),IF(TradeDash[[#This Row],[Sharpe Average]]&gt;$G$1,1,0),"")</f>
        <v>1</v>
      </c>
      <c r="I4360" s="2">
        <f ca="1">IF(ISNUMBER(TradeDash[[#This Row],[Signal]]),MAX(IF(AND(TradeDash[[#This Row],[Signal]]=1,I4359&lt;1),I4359+$E$1,IF(AND(TradeDash[[#This Row],[Signal]]=0,I4359&gt;0),I4359-$E$1,IF(AND(TradeDash[[#This Row],[Signal]]=1,I4359=1),I4359,IF(AND(TradeDash[[#This Row],[Signal]]=0,I4359=0),I4359,0)))),0),"")</f>
        <v>1</v>
      </c>
      <c r="J4360" s="3">
        <f ca="1">IF(ISNUMBER(TradeDash[[#This Row],[Position]]),TradeDash[[#This Row],[Position]]*D4361,"")</f>
        <v>-4.1692009378103689E-3</v>
      </c>
      <c r="K4360" s="7">
        <f ca="1">K4359*IFERROR(1+TradeDash[[#This Row],[Port Return]],1)</f>
        <v>7418126.4138623439</v>
      </c>
      <c r="L4360" s="7">
        <f ca="1">IF(ISNUMBER(TradeDash[[#This Row],[Port Return]]),L4359*(1+TradeDash[[#This Row],[Returns]]),L4359)</f>
        <v>6116470.5882353261</v>
      </c>
    </row>
    <row r="4361" spans="1:12" x14ac:dyDescent="0.35">
      <c r="A4361" s="1">
        <v>42901</v>
      </c>
      <c r="B4361" s="16">
        <f>YEAR(TradeDash[[#This Row],[Date]])</f>
        <v>2017</v>
      </c>
      <c r="C4361">
        <v>9578.0499999999993</v>
      </c>
      <c r="D4361" s="3">
        <f>IFERROR(TradeDash[[#This Row],[Nifty]]/C4360-1,"")</f>
        <v>-4.1692009378103689E-3</v>
      </c>
      <c r="E4361">
        <f ca="1">IFERROR(AVERAGE(OFFSET(TradeDash[[#This Row],[Returns]],0,0,-n_days))/STDEV(OFFSET(TradeDash[[#This Row],[Returns]],0,0,-n_days)),"")</f>
        <v>0.16023222360812187</v>
      </c>
      <c r="F4361">
        <f ca="1">IFERROR(AVERAGE(OFFSET(TradeDash[[#This Row],[Returns]],0,0,-n_days*2))/STDEV(OFFSET(TradeDash[[#This Row],[Returns]],0,0,-n_days*2)),"")</f>
        <v>0.24641460249754357</v>
      </c>
      <c r="G4361">
        <f ca="1">IF(ISNUMBER(TradeDash[[#This Row],[2n day Sharpe]]),AVERAGE(TradeDash[[#This Row],[n day Sharpe]:[2n day Sharpe]]),"")</f>
        <v>0.20332341305283272</v>
      </c>
      <c r="H4361">
        <f ca="1">IF(ISNUMBER(TradeDash[[#This Row],[Sharpe Average]]),IF(TradeDash[[#This Row],[Sharpe Average]]&gt;$G$1,1,0),"")</f>
        <v>1</v>
      </c>
      <c r="I4361" s="2">
        <f ca="1">IF(ISNUMBER(TradeDash[[#This Row],[Signal]]),MAX(IF(AND(TradeDash[[#This Row],[Signal]]=1,I4360&lt;1),I4360+$E$1,IF(AND(TradeDash[[#This Row],[Signal]]=0,I4360&gt;0),I4360-$E$1,IF(AND(TradeDash[[#This Row],[Signal]]=1,I4360=1),I4360,IF(AND(TradeDash[[#This Row],[Signal]]=0,I4360=0),I4360,0)))),0),"")</f>
        <v>1</v>
      </c>
      <c r="J4361" s="3">
        <f ca="1">IF(ISNUMBER(TradeDash[[#This Row],[Position]]),TradeDash[[#This Row],[Position]]*D4362,"")</f>
        <v>1.0440538522977771E-3</v>
      </c>
      <c r="K4361" s="7">
        <f ca="1">K4360*IFERROR(1+TradeDash[[#This Row],[Port Return]],1)</f>
        <v>7425871.3373215692</v>
      </c>
      <c r="L4361" s="7">
        <f ca="1">IF(ISNUMBER(TradeDash[[#This Row],[Port Return]]),L4360*(1+TradeDash[[#This Row],[Returns]]),L4360)</f>
        <v>6090969.7933227662</v>
      </c>
    </row>
    <row r="4362" spans="1:12" x14ac:dyDescent="0.35">
      <c r="A4362" s="1">
        <v>42902</v>
      </c>
      <c r="B4362" s="16">
        <f>YEAR(TradeDash[[#This Row],[Date]])</f>
        <v>2017</v>
      </c>
      <c r="C4362">
        <v>9588.0499999999993</v>
      </c>
      <c r="D4362" s="3">
        <f>IFERROR(TradeDash[[#This Row],[Nifty]]/C4361-1,"")</f>
        <v>1.0440538522977771E-3</v>
      </c>
      <c r="E4362">
        <f ca="1">IFERROR(AVERAGE(OFFSET(TradeDash[[#This Row],[Returns]],0,0,-n_days))/STDEV(OFFSET(TradeDash[[#This Row],[Returns]],0,0,-n_days)),"")</f>
        <v>0.17260191131655719</v>
      </c>
      <c r="F4362">
        <f ca="1">IFERROR(AVERAGE(OFFSET(TradeDash[[#This Row],[Returns]],0,0,-n_days*2))/STDEV(OFFSET(TradeDash[[#This Row],[Returns]],0,0,-n_days*2)),"")</f>
        <v>0.23470208022449404</v>
      </c>
      <c r="G4362">
        <f ca="1">IF(ISNUMBER(TradeDash[[#This Row],[2n day Sharpe]]),AVERAGE(TradeDash[[#This Row],[n day Sharpe]:[2n day Sharpe]]),"")</f>
        <v>0.20365199577052562</v>
      </c>
      <c r="H4362">
        <f ca="1">IF(ISNUMBER(TradeDash[[#This Row],[Sharpe Average]]),IF(TradeDash[[#This Row],[Sharpe Average]]&gt;$G$1,1,0),"")</f>
        <v>1</v>
      </c>
      <c r="I4362" s="2">
        <f ca="1">IF(ISNUMBER(TradeDash[[#This Row],[Signal]]),MAX(IF(AND(TradeDash[[#This Row],[Signal]]=1,I4361&lt;1),I4361+$E$1,IF(AND(TradeDash[[#This Row],[Signal]]=0,I4361&gt;0),I4361-$E$1,IF(AND(TradeDash[[#This Row],[Signal]]=1,I4361=1),I4361,IF(AND(TradeDash[[#This Row],[Signal]]=0,I4361=0),I4361,0)))),0),"")</f>
        <v>1</v>
      </c>
      <c r="J4362" s="3">
        <f ca="1">IF(ISNUMBER(TradeDash[[#This Row],[Position]]),TradeDash[[#This Row],[Position]]*D4363,"")</f>
        <v>7.2486063380978738E-3</v>
      </c>
      <c r="K4362" s="7">
        <f ca="1">K4361*IFERROR(1+TradeDash[[#This Row],[Port Return]],1)</f>
        <v>7479698.5553631773</v>
      </c>
      <c r="L4362" s="7">
        <f ca="1">IF(ISNUMBER(TradeDash[[#This Row],[Port Return]]),L4361*(1+TradeDash[[#This Row],[Returns]]),L4361)</f>
        <v>6097329.093799714</v>
      </c>
    </row>
    <row r="4363" spans="1:12" x14ac:dyDescent="0.35">
      <c r="A4363" s="1">
        <v>42905</v>
      </c>
      <c r="B4363" s="16">
        <f>YEAR(TradeDash[[#This Row],[Date]])</f>
        <v>2017</v>
      </c>
      <c r="C4363">
        <v>9657.5499999999993</v>
      </c>
      <c r="D4363" s="3">
        <f>IFERROR(TradeDash[[#This Row],[Nifty]]/C4362-1,"")</f>
        <v>7.2486063380978738E-3</v>
      </c>
      <c r="E4363">
        <f ca="1">IFERROR(AVERAGE(OFFSET(TradeDash[[#This Row],[Returns]],0,0,-n_days))/STDEV(OFFSET(TradeDash[[#This Row],[Returns]],0,0,-n_days)),"")</f>
        <v>0.22550281611295092</v>
      </c>
      <c r="F4363">
        <f ca="1">IFERROR(AVERAGE(OFFSET(TradeDash[[#This Row],[Returns]],0,0,-n_days*2))/STDEV(OFFSET(TradeDash[[#This Row],[Returns]],0,0,-n_days*2)),"")</f>
        <v>0.27529106849019935</v>
      </c>
      <c r="G4363">
        <f ca="1">IF(ISNUMBER(TradeDash[[#This Row],[2n day Sharpe]]),AVERAGE(TradeDash[[#This Row],[n day Sharpe]:[2n day Sharpe]]),"")</f>
        <v>0.25039694230157516</v>
      </c>
      <c r="H4363">
        <f ca="1">IF(ISNUMBER(TradeDash[[#This Row],[Sharpe Average]]),IF(TradeDash[[#This Row],[Sharpe Average]]&gt;$G$1,1,0),"")</f>
        <v>1</v>
      </c>
      <c r="I4363" s="2">
        <f ca="1">IF(ISNUMBER(TradeDash[[#This Row],[Signal]]),MAX(IF(AND(TradeDash[[#This Row],[Signal]]=1,I4362&lt;1),I4362+$E$1,IF(AND(TradeDash[[#This Row],[Signal]]=0,I4362&gt;0),I4362-$E$1,IF(AND(TradeDash[[#This Row],[Signal]]=1,I4362=1),I4362,IF(AND(TradeDash[[#This Row],[Signal]]=0,I4362=0),I4362,0)))),0),"")</f>
        <v>1</v>
      </c>
      <c r="J4363" s="3">
        <f ca="1">IF(ISNUMBER(TradeDash[[#This Row],[Position]]),TradeDash[[#This Row],[Position]]*D4364,"")</f>
        <v>-4.1936101806350212E-4</v>
      </c>
      <c r="K4363" s="7">
        <f ca="1">K4362*IFERROR(1+TradeDash[[#This Row],[Port Return]],1)</f>
        <v>7476561.8613621918</v>
      </c>
      <c r="L4363" s="7">
        <f ca="1">IF(ISNUMBER(TradeDash[[#This Row],[Port Return]]),L4362*(1+TradeDash[[#This Row],[Returns]]),L4362)</f>
        <v>6141526.2321144994</v>
      </c>
    </row>
    <row r="4364" spans="1:12" x14ac:dyDescent="0.35">
      <c r="A4364" s="1">
        <v>42906</v>
      </c>
      <c r="B4364" s="16">
        <f>YEAR(TradeDash[[#This Row],[Date]])</f>
        <v>2017</v>
      </c>
      <c r="C4364">
        <v>9653.5</v>
      </c>
      <c r="D4364" s="3">
        <f>IFERROR(TradeDash[[#This Row],[Nifty]]/C4363-1,"")</f>
        <v>-4.1936101806350212E-4</v>
      </c>
      <c r="E4364">
        <f ca="1">IFERROR(AVERAGE(OFFSET(TradeDash[[#This Row],[Returns]],0,0,-n_days))/STDEV(OFFSET(TradeDash[[#This Row],[Returns]],0,0,-n_days)),"")</f>
        <v>0.2876840071166098</v>
      </c>
      <c r="F4364">
        <f ca="1">IFERROR(AVERAGE(OFFSET(TradeDash[[#This Row],[Returns]],0,0,-n_days*2))/STDEV(OFFSET(TradeDash[[#This Row],[Returns]],0,0,-n_days*2)),"")</f>
        <v>0.23148820923532576</v>
      </c>
      <c r="G4364">
        <f ca="1">IF(ISNUMBER(TradeDash[[#This Row],[2n day Sharpe]]),AVERAGE(TradeDash[[#This Row],[n day Sharpe]:[2n day Sharpe]]),"")</f>
        <v>0.25958610817596778</v>
      </c>
      <c r="H4364">
        <f ca="1">IF(ISNUMBER(TradeDash[[#This Row],[Sharpe Average]]),IF(TradeDash[[#This Row],[Sharpe Average]]&gt;$G$1,1,0),"")</f>
        <v>1</v>
      </c>
      <c r="I4364" s="2">
        <f ca="1">IF(ISNUMBER(TradeDash[[#This Row],[Signal]]),MAX(IF(AND(TradeDash[[#This Row],[Signal]]=1,I4363&lt;1),I4363+$E$1,IF(AND(TradeDash[[#This Row],[Signal]]=0,I4363&gt;0),I4363-$E$1,IF(AND(TradeDash[[#This Row],[Signal]]=1,I4363=1),I4363,IF(AND(TradeDash[[#This Row],[Signal]]=0,I4363=0),I4363,0)))),0),"")</f>
        <v>1</v>
      </c>
      <c r="J4364" s="3">
        <f ca="1">IF(ISNUMBER(TradeDash[[#This Row],[Position]]),TradeDash[[#This Row],[Position]]*D4365,"")</f>
        <v>-2.0614284974361796E-3</v>
      </c>
      <c r="K4364" s="7">
        <f ca="1">K4363*IFERROR(1+TradeDash[[#This Row],[Port Return]],1)</f>
        <v>7461149.4636783358</v>
      </c>
      <c r="L4364" s="7">
        <f ca="1">IF(ISNUMBER(TradeDash[[#This Row],[Port Return]]),L4363*(1+TradeDash[[#This Row],[Returns]]),L4363)</f>
        <v>6138950.7154213358</v>
      </c>
    </row>
    <row r="4365" spans="1:12" x14ac:dyDescent="0.35">
      <c r="A4365" s="1">
        <v>42907</v>
      </c>
      <c r="B4365" s="16">
        <f>YEAR(TradeDash[[#This Row],[Date]])</f>
        <v>2017</v>
      </c>
      <c r="C4365">
        <v>9633.6</v>
      </c>
      <c r="D4365" s="3">
        <f>IFERROR(TradeDash[[#This Row],[Nifty]]/C4364-1,"")</f>
        <v>-2.0614284974361796E-3</v>
      </c>
      <c r="E4365">
        <f ca="1">IFERROR(AVERAGE(OFFSET(TradeDash[[#This Row],[Returns]],0,0,-n_days))/STDEV(OFFSET(TradeDash[[#This Row],[Returns]],0,0,-n_days)),"")</f>
        <v>0.29608873563441385</v>
      </c>
      <c r="F4365">
        <f ca="1">IFERROR(AVERAGE(OFFSET(TradeDash[[#This Row],[Returns]],0,0,-n_days*2))/STDEV(OFFSET(TradeDash[[#This Row],[Returns]],0,0,-n_days*2)),"")</f>
        <v>0.1795110616711699</v>
      </c>
      <c r="G4365">
        <f ca="1">IF(ISNUMBER(TradeDash[[#This Row],[2n day Sharpe]]),AVERAGE(TradeDash[[#This Row],[n day Sharpe]:[2n day Sharpe]]),"")</f>
        <v>0.23779989865279189</v>
      </c>
      <c r="H4365">
        <f ca="1">IF(ISNUMBER(TradeDash[[#This Row],[Sharpe Average]]),IF(TradeDash[[#This Row],[Sharpe Average]]&gt;$G$1,1,0),"")</f>
        <v>1</v>
      </c>
      <c r="I4365" s="2">
        <f ca="1">IF(ISNUMBER(TradeDash[[#This Row],[Signal]]),MAX(IF(AND(TradeDash[[#This Row],[Signal]]=1,I4364&lt;1),I4364+$E$1,IF(AND(TradeDash[[#This Row],[Signal]]=0,I4364&gt;0),I4364-$E$1,IF(AND(TradeDash[[#This Row],[Signal]]=1,I4364=1),I4364,IF(AND(TradeDash[[#This Row],[Signal]]=0,I4364=0),I4364,0)))),0),"")</f>
        <v>1</v>
      </c>
      <c r="J4365" s="3">
        <f ca="1">IF(ISNUMBER(TradeDash[[#This Row],[Position]]),TradeDash[[#This Row],[Position]]*D4366,"")</f>
        <v>-3.7369207772797175E-4</v>
      </c>
      <c r="K4365" s="7">
        <f ca="1">K4364*IFERROR(1+TradeDash[[#This Row],[Port Return]],1)</f>
        <v>7458361.2912330152</v>
      </c>
      <c r="L4365" s="7">
        <f ca="1">IF(ISNUMBER(TradeDash[[#This Row],[Port Return]]),L4364*(1+TradeDash[[#This Row],[Returns]]),L4364)</f>
        <v>6126295.7074722098</v>
      </c>
    </row>
    <row r="4366" spans="1:12" x14ac:dyDescent="0.35">
      <c r="A4366" s="1">
        <v>42908</v>
      </c>
      <c r="B4366" s="16">
        <f>YEAR(TradeDash[[#This Row],[Date]])</f>
        <v>2017</v>
      </c>
      <c r="C4366">
        <v>9630</v>
      </c>
      <c r="D4366" s="3">
        <f>IFERROR(TradeDash[[#This Row],[Nifty]]/C4365-1,"")</f>
        <v>-3.7369207772797175E-4</v>
      </c>
      <c r="E4366">
        <f ca="1">IFERROR(AVERAGE(OFFSET(TradeDash[[#This Row],[Returns]],0,0,-n_days))/STDEV(OFFSET(TradeDash[[#This Row],[Returns]],0,0,-n_days)),"")</f>
        <v>0.18008821693877164</v>
      </c>
      <c r="F4366">
        <f ca="1">IFERROR(AVERAGE(OFFSET(TradeDash[[#This Row],[Returns]],0,0,-n_days*2))/STDEV(OFFSET(TradeDash[[#This Row],[Returns]],0,0,-n_days*2)),"")</f>
        <v>0.1539169700489848</v>
      </c>
      <c r="G4366">
        <f ca="1">IF(ISNUMBER(TradeDash[[#This Row],[2n day Sharpe]]),AVERAGE(TradeDash[[#This Row],[n day Sharpe]:[2n day Sharpe]]),"")</f>
        <v>0.16700259349387822</v>
      </c>
      <c r="H4366">
        <f ca="1">IF(ISNUMBER(TradeDash[[#This Row],[Sharpe Average]]),IF(TradeDash[[#This Row],[Sharpe Average]]&gt;$G$1,1,0),"")</f>
        <v>1</v>
      </c>
      <c r="I4366" s="2">
        <f ca="1">IF(ISNUMBER(TradeDash[[#This Row],[Signal]]),MAX(IF(AND(TradeDash[[#This Row],[Signal]]=1,I4365&lt;1),I4365+$E$1,IF(AND(TradeDash[[#This Row],[Signal]]=0,I4365&gt;0),I4365-$E$1,IF(AND(TradeDash[[#This Row],[Signal]]=1,I4365=1),I4365,IF(AND(TradeDash[[#This Row],[Signal]]=0,I4365=0),I4365,0)))),0),"")</f>
        <v>1</v>
      </c>
      <c r="J4366" s="3">
        <f ca="1">IF(ISNUMBER(TradeDash[[#This Row],[Position]]),TradeDash[[#This Row],[Position]]*D4367,"")</f>
        <v>-5.7165109034267303E-3</v>
      </c>
      <c r="K4366" s="7">
        <f ca="1">K4365*IFERROR(1+TradeDash[[#This Row],[Port Return]],1)</f>
        <v>7415725.4875899861</v>
      </c>
      <c r="L4366" s="7">
        <f ca="1">IF(ISNUMBER(TradeDash[[#This Row],[Port Return]]),L4365*(1+TradeDash[[#This Row],[Returns]]),L4365)</f>
        <v>6124006.3593005082</v>
      </c>
    </row>
    <row r="4367" spans="1:12" x14ac:dyDescent="0.35">
      <c r="A4367" s="1">
        <v>42909</v>
      </c>
      <c r="B4367" s="16">
        <f>YEAR(TradeDash[[#This Row],[Date]])</f>
        <v>2017</v>
      </c>
      <c r="C4367">
        <v>9574.9500000000007</v>
      </c>
      <c r="D4367" s="3">
        <f>IFERROR(TradeDash[[#This Row],[Nifty]]/C4366-1,"")</f>
        <v>-5.7165109034267303E-3</v>
      </c>
      <c r="E4367">
        <f ca="1">IFERROR(AVERAGE(OFFSET(TradeDash[[#This Row],[Returns]],0,0,-n_days))/STDEV(OFFSET(TradeDash[[#This Row],[Returns]],0,0,-n_days)),"")</f>
        <v>-3.1223189443872857E-2</v>
      </c>
      <c r="F4367">
        <f ca="1">IFERROR(AVERAGE(OFFSET(TradeDash[[#This Row],[Returns]],0,0,-n_days*2))/STDEV(OFFSET(TradeDash[[#This Row],[Returns]],0,0,-n_days*2)),"")</f>
        <v>0.12710584294747196</v>
      </c>
      <c r="G4367">
        <f ca="1">IF(ISNUMBER(TradeDash[[#This Row],[2n day Sharpe]]),AVERAGE(TradeDash[[#This Row],[n day Sharpe]:[2n day Sharpe]]),"")</f>
        <v>4.7941326751799553E-2</v>
      </c>
      <c r="H4367">
        <f ca="1">IF(ISNUMBER(TradeDash[[#This Row],[Sharpe Average]]),IF(TradeDash[[#This Row],[Sharpe Average]]&gt;$G$1,1,0),"")</f>
        <v>1</v>
      </c>
      <c r="I4367" s="2">
        <f ca="1">IF(ISNUMBER(TradeDash[[#This Row],[Signal]]),MAX(IF(AND(TradeDash[[#This Row],[Signal]]=1,I4366&lt;1),I4366+$E$1,IF(AND(TradeDash[[#This Row],[Signal]]=0,I4366&gt;0),I4366-$E$1,IF(AND(TradeDash[[#This Row],[Signal]]=1,I4366=1),I4366,IF(AND(TradeDash[[#This Row],[Signal]]=0,I4366=0),I4366,0)))),0),"")</f>
        <v>1</v>
      </c>
      <c r="J4367" s="3">
        <f ca="1">IF(ISNUMBER(TradeDash[[#This Row],[Position]]),TradeDash[[#This Row],[Position]]*D4368,"")</f>
        <v>-6.6371103765555661E-3</v>
      </c>
      <c r="K4367" s="7">
        <f ca="1">K4366*IFERROR(1+TradeDash[[#This Row],[Port Return]],1)</f>
        <v>7366506.499006615</v>
      </c>
      <c r="L4367" s="7">
        <f ca="1">IF(ISNUMBER(TradeDash[[#This Row],[Port Return]]),L4366*(1+TradeDash[[#This Row],[Returns]]),L4366)</f>
        <v>6088998.4101749118</v>
      </c>
    </row>
    <row r="4368" spans="1:12" x14ac:dyDescent="0.35">
      <c r="A4368" s="1">
        <v>42913</v>
      </c>
      <c r="B4368" s="16">
        <f>YEAR(TradeDash[[#This Row],[Date]])</f>
        <v>2017</v>
      </c>
      <c r="C4368">
        <v>9511.4</v>
      </c>
      <c r="D4368" s="3">
        <f>IFERROR(TradeDash[[#This Row],[Nifty]]/C4367-1,"")</f>
        <v>-6.6371103765555661E-3</v>
      </c>
      <c r="E4368">
        <f ca="1">IFERROR(AVERAGE(OFFSET(TradeDash[[#This Row],[Returns]],0,0,-n_days))/STDEV(OFFSET(TradeDash[[#This Row],[Returns]],0,0,-n_days)),"")</f>
        <v>-0.13759096656543227</v>
      </c>
      <c r="F4368">
        <f ca="1">IFERROR(AVERAGE(OFFSET(TradeDash[[#This Row],[Returns]],0,0,-n_days*2))/STDEV(OFFSET(TradeDash[[#This Row],[Returns]],0,0,-n_days*2)),"")</f>
        <v>0.11235854765126953</v>
      </c>
      <c r="G4368">
        <f ca="1">IF(ISNUMBER(TradeDash[[#This Row],[2n day Sharpe]]),AVERAGE(TradeDash[[#This Row],[n day Sharpe]:[2n day Sharpe]]),"")</f>
        <v>-1.2616209457081369E-2</v>
      </c>
      <c r="H4368">
        <f ca="1">IF(ISNUMBER(TradeDash[[#This Row],[Sharpe Average]]),IF(TradeDash[[#This Row],[Sharpe Average]]&gt;$G$1,1,0),"")</f>
        <v>0</v>
      </c>
      <c r="I4368" s="2">
        <f ca="1">IF(ISNUMBER(TradeDash[[#This Row],[Signal]]),MAX(IF(AND(TradeDash[[#This Row],[Signal]]=1,I4367&lt;1),I4367+$E$1,IF(AND(TradeDash[[#This Row],[Signal]]=0,I4367&gt;0),I4367-$E$1,IF(AND(TradeDash[[#This Row],[Signal]]=1,I4367=1),I4367,IF(AND(TradeDash[[#This Row],[Signal]]=0,I4367=0),I4367,0)))),0),"")</f>
        <v>0.8</v>
      </c>
      <c r="J4368" s="3">
        <f ca="1">IF(ISNUMBER(TradeDash[[#This Row],[Position]]),TradeDash[[#This Row],[Position]]*D4369,"")</f>
        <v>-1.6948083352608557E-3</v>
      </c>
      <c r="K4368" s="7">
        <f ca="1">K4367*IFERROR(1+TradeDash[[#This Row],[Port Return]],1)</f>
        <v>7354021.6823903453</v>
      </c>
      <c r="L4368" s="7">
        <f ca="1">IF(ISNUMBER(TradeDash[[#This Row],[Port Return]]),L4367*(1+TradeDash[[#This Row],[Returns]]),L4367)</f>
        <v>6048585.0556439096</v>
      </c>
    </row>
    <row r="4369" spans="1:12" x14ac:dyDescent="0.35">
      <c r="A4369" s="1">
        <v>42914</v>
      </c>
      <c r="B4369" s="16">
        <f>YEAR(TradeDash[[#This Row],[Date]])</f>
        <v>2017</v>
      </c>
      <c r="C4369">
        <v>9491.25</v>
      </c>
      <c r="D4369" s="3">
        <f>IFERROR(TradeDash[[#This Row],[Nifty]]/C4368-1,"")</f>
        <v>-2.1185104190760695E-3</v>
      </c>
      <c r="E4369">
        <f ca="1">IFERROR(AVERAGE(OFFSET(TradeDash[[#This Row],[Returns]],0,0,-n_days))/STDEV(OFFSET(TradeDash[[#This Row],[Returns]],0,0,-n_days)),"")</f>
        <v>-0.19884530033392103</v>
      </c>
      <c r="F4369">
        <f ca="1">IFERROR(AVERAGE(OFFSET(TradeDash[[#This Row],[Returns]],0,0,-n_days*2))/STDEV(OFFSET(TradeDash[[#This Row],[Returns]],0,0,-n_days*2)),"")</f>
        <v>9.6243313605672093E-2</v>
      </c>
      <c r="G4369">
        <f ca="1">IF(ISNUMBER(TradeDash[[#This Row],[2n day Sharpe]]),AVERAGE(TradeDash[[#This Row],[n day Sharpe]:[2n day Sharpe]]),"")</f>
        <v>-5.130099336412447E-2</v>
      </c>
      <c r="H4369">
        <f ca="1">IF(ISNUMBER(TradeDash[[#This Row],[Sharpe Average]]),IF(TradeDash[[#This Row],[Sharpe Average]]&gt;$G$1,1,0),"")</f>
        <v>0</v>
      </c>
      <c r="I4369" s="2">
        <f ca="1">IF(ISNUMBER(TradeDash[[#This Row],[Signal]]),MAX(IF(AND(TradeDash[[#This Row],[Signal]]=1,I4368&lt;1),I4368+$E$1,IF(AND(TradeDash[[#This Row],[Signal]]=0,I4368&gt;0),I4368-$E$1,IF(AND(TradeDash[[#This Row],[Signal]]=1,I4368=1),I4368,IF(AND(TradeDash[[#This Row],[Signal]]=0,I4368=0),I4368,0)))),0),"")</f>
        <v>0.60000000000000009</v>
      </c>
      <c r="J4369" s="3">
        <f ca="1">IF(ISNUMBER(TradeDash[[#This Row],[Position]]),TradeDash[[#This Row],[Position]]*D4370,"")</f>
        <v>8.1232714342154304E-4</v>
      </c>
      <c r="K4369" s="7">
        <f ca="1">K4368*IFERROR(1+TradeDash[[#This Row],[Port Return]],1)</f>
        <v>7359995.5538162608</v>
      </c>
      <c r="L4369" s="7">
        <f ca="1">IF(ISNUMBER(TradeDash[[#This Row],[Port Return]]),L4368*(1+TradeDash[[#This Row],[Returns]]),L4368)</f>
        <v>6035771.06518286</v>
      </c>
    </row>
    <row r="4370" spans="1:12" x14ac:dyDescent="0.35">
      <c r="A4370" s="1">
        <v>42915</v>
      </c>
      <c r="B4370" s="16">
        <f>YEAR(TradeDash[[#This Row],[Date]])</f>
        <v>2017</v>
      </c>
      <c r="C4370">
        <v>9504.1</v>
      </c>
      <c r="D4370" s="3">
        <f>IFERROR(TradeDash[[#This Row],[Nifty]]/C4369-1,"")</f>
        <v>1.3538785723692381E-3</v>
      </c>
      <c r="E4370">
        <f ca="1">IFERROR(AVERAGE(OFFSET(TradeDash[[#This Row],[Returns]],0,0,-n_days))/STDEV(OFFSET(TradeDash[[#This Row],[Returns]],0,0,-n_days)),"")</f>
        <v>-0.17297559354154959</v>
      </c>
      <c r="F4370">
        <f ca="1">IFERROR(AVERAGE(OFFSET(TradeDash[[#This Row],[Returns]],0,0,-n_days*2))/STDEV(OFFSET(TradeDash[[#This Row],[Returns]],0,0,-n_days*2)),"")</f>
        <v>0.10394509855546019</v>
      </c>
      <c r="G4370">
        <f ca="1">IF(ISNUMBER(TradeDash[[#This Row],[2n day Sharpe]]),AVERAGE(TradeDash[[#This Row],[n day Sharpe]:[2n day Sharpe]]),"")</f>
        <v>-3.4515247493044701E-2</v>
      </c>
      <c r="H4370">
        <f ca="1">IF(ISNUMBER(TradeDash[[#This Row],[Sharpe Average]]),IF(TradeDash[[#This Row],[Sharpe Average]]&gt;$G$1,1,0),"")</f>
        <v>0</v>
      </c>
      <c r="I4370" s="2">
        <f ca="1">IF(ISNUMBER(TradeDash[[#This Row],[Signal]]),MAX(IF(AND(TradeDash[[#This Row],[Signal]]=1,I4369&lt;1),I4369+$E$1,IF(AND(TradeDash[[#This Row],[Signal]]=0,I4369&gt;0),I4369-$E$1,IF(AND(TradeDash[[#This Row],[Signal]]=1,I4369=1),I4369,IF(AND(TradeDash[[#This Row],[Signal]]=0,I4369=0),I4369,0)))),0),"")</f>
        <v>0.40000000000000008</v>
      </c>
      <c r="J4370" s="3">
        <f ca="1">IF(ISNUMBER(TradeDash[[#This Row],[Position]]),TradeDash[[#This Row],[Position]]*D4371,"")</f>
        <v>7.0706326743188454E-4</v>
      </c>
      <c r="K4370" s="7">
        <f ca="1">K4369*IFERROR(1+TradeDash[[#This Row],[Port Return]],1)</f>
        <v>7365199.536320827</v>
      </c>
      <c r="L4370" s="7">
        <f ca="1">IF(ISNUMBER(TradeDash[[#This Row],[Port Return]]),L4369*(1+TradeDash[[#This Row],[Returns]]),L4369)</f>
        <v>6043942.7662957376</v>
      </c>
    </row>
    <row r="4371" spans="1:12" x14ac:dyDescent="0.35">
      <c r="A4371" s="1">
        <v>42916</v>
      </c>
      <c r="B4371" s="16">
        <f>YEAR(TradeDash[[#This Row],[Date]])</f>
        <v>2017</v>
      </c>
      <c r="C4371">
        <v>9520.9</v>
      </c>
      <c r="D4371" s="3">
        <f>IFERROR(TradeDash[[#This Row],[Nifty]]/C4370-1,"")</f>
        <v>1.767658168579711E-3</v>
      </c>
      <c r="E4371">
        <f ca="1">IFERROR(AVERAGE(OFFSET(TradeDash[[#This Row],[Returns]],0,0,-n_days))/STDEV(OFFSET(TradeDash[[#This Row],[Returns]],0,0,-n_days)),"")</f>
        <v>-0.13855387350369011</v>
      </c>
      <c r="F4371">
        <f ca="1">IFERROR(AVERAGE(OFFSET(TradeDash[[#This Row],[Returns]],0,0,-n_days*2))/STDEV(OFFSET(TradeDash[[#This Row],[Returns]],0,0,-n_days*2)),"")</f>
        <v>8.8047235346494793E-2</v>
      </c>
      <c r="G4371">
        <f ca="1">IF(ISNUMBER(TradeDash[[#This Row],[2n day Sharpe]]),AVERAGE(TradeDash[[#This Row],[n day Sharpe]:[2n day Sharpe]]),"")</f>
        <v>-2.5253319078597659E-2</v>
      </c>
      <c r="H4371">
        <f ca="1">IF(ISNUMBER(TradeDash[[#This Row],[Sharpe Average]]),IF(TradeDash[[#This Row],[Sharpe Average]]&gt;$G$1,1,0),"")</f>
        <v>0</v>
      </c>
      <c r="I4371" s="2">
        <f ca="1">IF(ISNUMBER(TradeDash[[#This Row],[Signal]]),MAX(IF(AND(TradeDash[[#This Row],[Signal]]=1,I4370&lt;1),I4370+$E$1,IF(AND(TradeDash[[#This Row],[Signal]]=0,I4370&gt;0),I4370-$E$1,IF(AND(TradeDash[[#This Row],[Signal]]=1,I4370=1),I4370,IF(AND(TradeDash[[#This Row],[Signal]]=0,I4370=0),I4370,0)))),0),"")</f>
        <v>0.20000000000000007</v>
      </c>
      <c r="J4371" s="3">
        <f ca="1">IF(ISNUMBER(TradeDash[[#This Row],[Position]]),TradeDash[[#This Row],[Position]]*D4372,"")</f>
        <v>1.9767038830362802E-3</v>
      </c>
      <c r="K4371" s="7">
        <f ca="1">K4370*IFERROR(1+TradeDash[[#This Row],[Port Return]],1)</f>
        <v>7379758.354843609</v>
      </c>
      <c r="L4371" s="7">
        <f ca="1">IF(ISNUMBER(TradeDash[[#This Row],[Port Return]]),L4370*(1+TradeDash[[#This Row],[Returns]]),L4370)</f>
        <v>6054626.3910970083</v>
      </c>
    </row>
    <row r="4372" spans="1:12" x14ac:dyDescent="0.35">
      <c r="A4372" s="1">
        <v>42919</v>
      </c>
      <c r="B4372" s="16">
        <f>YEAR(TradeDash[[#This Row],[Date]])</f>
        <v>2017</v>
      </c>
      <c r="C4372">
        <v>9615</v>
      </c>
      <c r="D4372" s="3">
        <f>IFERROR(TradeDash[[#This Row],[Nifty]]/C4371-1,"")</f>
        <v>9.8835194151813965E-3</v>
      </c>
      <c r="E4372">
        <f ca="1">IFERROR(AVERAGE(OFFSET(TradeDash[[#This Row],[Returns]],0,0,-n_days))/STDEV(OFFSET(TradeDash[[#This Row],[Returns]],0,0,-n_days)),"")</f>
        <v>-4.6297142428918199E-2</v>
      </c>
      <c r="F4372">
        <f ca="1">IFERROR(AVERAGE(OFFSET(TradeDash[[#This Row],[Returns]],0,0,-n_days*2))/STDEV(OFFSET(TradeDash[[#This Row],[Returns]],0,0,-n_days*2)),"")</f>
        <v>0.17670480088565557</v>
      </c>
      <c r="G4372">
        <f ca="1">IF(ISNUMBER(TradeDash[[#This Row],[2n day Sharpe]]),AVERAGE(TradeDash[[#This Row],[n day Sharpe]:[2n day Sharpe]]),"")</f>
        <v>6.520382922836869E-2</v>
      </c>
      <c r="H4372">
        <f ca="1">IF(ISNUMBER(TradeDash[[#This Row],[Sharpe Average]]),IF(TradeDash[[#This Row],[Sharpe Average]]&gt;$G$1,1,0),"")</f>
        <v>1</v>
      </c>
      <c r="I4372" s="2">
        <f ca="1">IF(ISNUMBER(TradeDash[[#This Row],[Signal]]),MAX(IF(AND(TradeDash[[#This Row],[Signal]]=1,I4371&lt;1),I4371+$E$1,IF(AND(TradeDash[[#This Row],[Signal]]=0,I4371&gt;0),I4371-$E$1,IF(AND(TradeDash[[#This Row],[Signal]]=1,I4371=1),I4371,IF(AND(TradeDash[[#This Row],[Signal]]=0,I4371=0),I4371,0)))),0),"")</f>
        <v>0.40000000000000008</v>
      </c>
      <c r="J4372" s="3">
        <f ca="1">IF(ISNUMBER(TradeDash[[#This Row],[Position]]),TradeDash[[#This Row],[Position]]*D4373,"")</f>
        <v>-7.0722828913183391E-5</v>
      </c>
      <c r="K4372" s="7">
        <f ca="1">K4371*IFERROR(1+TradeDash[[#This Row],[Port Return]],1)</f>
        <v>7379236.4374560583</v>
      </c>
      <c r="L4372" s="7">
        <f ca="1">IF(ISNUMBER(TradeDash[[#This Row],[Port Return]]),L4371*(1+TradeDash[[#This Row],[Returns]]),L4371)</f>
        <v>6114467.4085850855</v>
      </c>
    </row>
    <row r="4373" spans="1:12" x14ac:dyDescent="0.35">
      <c r="A4373" s="1">
        <v>42920</v>
      </c>
      <c r="B4373" s="16">
        <f>YEAR(TradeDash[[#This Row],[Date]])</f>
        <v>2017</v>
      </c>
      <c r="C4373">
        <v>9613.2999999999993</v>
      </c>
      <c r="D4373" s="3">
        <f>IFERROR(TradeDash[[#This Row],[Nifty]]/C4372-1,"")</f>
        <v>-1.7680707228295844E-4</v>
      </c>
      <c r="E4373">
        <f ca="1">IFERROR(AVERAGE(OFFSET(TradeDash[[#This Row],[Returns]],0,0,-n_days))/STDEV(OFFSET(TradeDash[[#This Row],[Returns]],0,0,-n_days)),"")</f>
        <v>-7.6185323009905617E-2</v>
      </c>
      <c r="F4373">
        <f ca="1">IFERROR(AVERAGE(OFFSET(TradeDash[[#This Row],[Returns]],0,0,-n_days*2))/STDEV(OFFSET(TradeDash[[#This Row],[Returns]],0,0,-n_days*2)),"")</f>
        <v>0.1606956666404675</v>
      </c>
      <c r="G4373">
        <f ca="1">IF(ISNUMBER(TradeDash[[#This Row],[2n day Sharpe]]),AVERAGE(TradeDash[[#This Row],[n day Sharpe]:[2n day Sharpe]]),"")</f>
        <v>4.2255171815280941E-2</v>
      </c>
      <c r="H4373">
        <f ca="1">IF(ISNUMBER(TradeDash[[#This Row],[Sharpe Average]]),IF(TradeDash[[#This Row],[Sharpe Average]]&gt;$G$1,1,0),"")</f>
        <v>1</v>
      </c>
      <c r="I4373" s="2">
        <f ca="1">IF(ISNUMBER(TradeDash[[#This Row],[Signal]]),MAX(IF(AND(TradeDash[[#This Row],[Signal]]=1,I4372&lt;1),I4372+$E$1,IF(AND(TradeDash[[#This Row],[Signal]]=0,I4372&gt;0),I4372-$E$1,IF(AND(TradeDash[[#This Row],[Signal]]=1,I4372=1),I4372,IF(AND(TradeDash[[#This Row],[Signal]]=0,I4372=0),I4372,0)))),0),"")</f>
        <v>0.60000000000000009</v>
      </c>
      <c r="J4373" s="3">
        <f ca="1">IF(ISNUMBER(TradeDash[[#This Row],[Position]]),TradeDash[[#This Row],[Position]]*D4374,"")</f>
        <v>1.5166488094619625E-3</v>
      </c>
      <c r="K4373" s="7">
        <f ca="1">K4372*IFERROR(1+TradeDash[[#This Row],[Port Return]],1)</f>
        <v>7390428.1476136651</v>
      </c>
      <c r="L4373" s="7">
        <f ca="1">IF(ISNUMBER(TradeDash[[#This Row],[Port Return]]),L4372*(1+TradeDash[[#This Row],[Returns]]),L4372)</f>
        <v>6113386.3275040044</v>
      </c>
    </row>
    <row r="4374" spans="1:12" x14ac:dyDescent="0.35">
      <c r="A4374" s="1">
        <v>42921</v>
      </c>
      <c r="B4374" s="16">
        <f>YEAR(TradeDash[[#This Row],[Date]])</f>
        <v>2017</v>
      </c>
      <c r="C4374">
        <v>9637.6</v>
      </c>
      <c r="D4374" s="3">
        <f>IFERROR(TradeDash[[#This Row],[Nifty]]/C4373-1,"")</f>
        <v>2.5277480157699372E-3</v>
      </c>
      <c r="E4374">
        <f ca="1">IFERROR(AVERAGE(OFFSET(TradeDash[[#This Row],[Returns]],0,0,-n_days))/STDEV(OFFSET(TradeDash[[#This Row],[Returns]],0,0,-n_days)),"")</f>
        <v>2.4990775714094802E-3</v>
      </c>
      <c r="F4374">
        <f ca="1">IFERROR(AVERAGE(OFFSET(TradeDash[[#This Row],[Returns]],0,0,-n_days*2))/STDEV(OFFSET(TradeDash[[#This Row],[Returns]],0,0,-n_days*2)),"")</f>
        <v>0.17160863994553555</v>
      </c>
      <c r="G4374">
        <f ca="1">IF(ISNUMBER(TradeDash[[#This Row],[2n day Sharpe]]),AVERAGE(TradeDash[[#This Row],[n day Sharpe]:[2n day Sharpe]]),"")</f>
        <v>8.7053858758472519E-2</v>
      </c>
      <c r="H4374">
        <f ca="1">IF(ISNUMBER(TradeDash[[#This Row],[Sharpe Average]]),IF(TradeDash[[#This Row],[Sharpe Average]]&gt;$G$1,1,0),"")</f>
        <v>1</v>
      </c>
      <c r="I4374" s="2">
        <f ca="1">IF(ISNUMBER(TradeDash[[#This Row],[Signal]]),MAX(IF(AND(TradeDash[[#This Row],[Signal]]=1,I4373&lt;1),I4373+$E$1,IF(AND(TradeDash[[#This Row],[Signal]]=0,I4373&gt;0),I4373-$E$1,IF(AND(TradeDash[[#This Row],[Signal]]=1,I4373=1),I4373,IF(AND(TradeDash[[#This Row],[Signal]]=0,I4373=0),I4373,0)))),0),"")</f>
        <v>0.8</v>
      </c>
      <c r="J4374" s="3">
        <f ca="1">IF(ISNUMBER(TradeDash[[#This Row],[Position]]),TradeDash[[#This Row],[Position]]*D4375,"")</f>
        <v>3.0671536482110187E-3</v>
      </c>
      <c r="K4374" s="7">
        <f ca="1">K4373*IFERROR(1+TradeDash[[#This Row],[Port Return]],1)</f>
        <v>7413095.7262684591</v>
      </c>
      <c r="L4374" s="7">
        <f ca="1">IF(ISNUMBER(TradeDash[[#This Row],[Port Return]]),L4373*(1+TradeDash[[#This Row],[Returns]]),L4373)</f>
        <v>6128839.4276629873</v>
      </c>
    </row>
    <row r="4375" spans="1:12" x14ac:dyDescent="0.35">
      <c r="A4375" s="1">
        <v>42922</v>
      </c>
      <c r="B4375" s="16">
        <f>YEAR(TradeDash[[#This Row],[Date]])</f>
        <v>2017</v>
      </c>
      <c r="C4375">
        <v>9674.5499999999993</v>
      </c>
      <c r="D4375" s="3">
        <f>IFERROR(TradeDash[[#This Row],[Nifty]]/C4374-1,"")</f>
        <v>3.833942060263773E-3</v>
      </c>
      <c r="E4375">
        <f ca="1">IFERROR(AVERAGE(OFFSET(TradeDash[[#This Row],[Returns]],0,0,-n_days))/STDEV(OFFSET(TradeDash[[#This Row],[Returns]],0,0,-n_days)),"")</f>
        <v>1.5378979530190058E-2</v>
      </c>
      <c r="F4375">
        <f ca="1">IFERROR(AVERAGE(OFFSET(TradeDash[[#This Row],[Returns]],0,0,-n_days*2))/STDEV(OFFSET(TradeDash[[#This Row],[Returns]],0,0,-n_days*2)),"")</f>
        <v>0.14767710354615821</v>
      </c>
      <c r="G4375">
        <f ca="1">IF(ISNUMBER(TradeDash[[#This Row],[2n day Sharpe]]),AVERAGE(TradeDash[[#This Row],[n day Sharpe]:[2n day Sharpe]]),"")</f>
        <v>8.1528041538174126E-2</v>
      </c>
      <c r="H4375">
        <f ca="1">IF(ISNUMBER(TradeDash[[#This Row],[Sharpe Average]]),IF(TradeDash[[#This Row],[Sharpe Average]]&gt;$G$1,1,0),"")</f>
        <v>1</v>
      </c>
      <c r="I4375" s="2">
        <f ca="1">IF(ISNUMBER(TradeDash[[#This Row],[Signal]]),MAX(IF(AND(TradeDash[[#This Row],[Signal]]=1,I4374&lt;1),I4374+$E$1,IF(AND(TradeDash[[#This Row],[Signal]]=0,I4374&gt;0),I4374-$E$1,IF(AND(TradeDash[[#This Row],[Signal]]=1,I4374=1),I4374,IF(AND(TradeDash[[#This Row],[Signal]]=0,I4374=0),I4374,0)))),0),"")</f>
        <v>1</v>
      </c>
      <c r="J4375" s="3">
        <f ca="1">IF(ISNUMBER(TradeDash[[#This Row],[Position]]),TradeDash[[#This Row],[Position]]*D4376,"")</f>
        <v>-9.0443483159419191E-4</v>
      </c>
      <c r="K4375" s="7">
        <f ca="1">K4374*IFERROR(1+TradeDash[[#This Row],[Port Return]],1)</f>
        <v>7406391.0642836802</v>
      </c>
      <c r="L4375" s="7">
        <f ca="1">IF(ISNUMBER(TradeDash[[#This Row],[Port Return]]),L4374*(1+TradeDash[[#This Row],[Returns]]),L4374)</f>
        <v>6152337.0429253075</v>
      </c>
    </row>
    <row r="4376" spans="1:12" x14ac:dyDescent="0.35">
      <c r="A4376" s="1">
        <v>42923</v>
      </c>
      <c r="B4376" s="16">
        <f>YEAR(TradeDash[[#This Row],[Date]])</f>
        <v>2017</v>
      </c>
      <c r="C4376">
        <v>9665.7999999999993</v>
      </c>
      <c r="D4376" s="3">
        <f>IFERROR(TradeDash[[#This Row],[Nifty]]/C4375-1,"")</f>
        <v>-9.0443483159419191E-4</v>
      </c>
      <c r="E4376">
        <f ca="1">IFERROR(AVERAGE(OFFSET(TradeDash[[#This Row],[Returns]],0,0,-n_days))/STDEV(OFFSET(TradeDash[[#This Row],[Returns]],0,0,-n_days)),"")</f>
        <v>2.5453166766772652E-2</v>
      </c>
      <c r="F4376">
        <f ca="1">IFERROR(AVERAGE(OFFSET(TradeDash[[#This Row],[Returns]],0,0,-n_days*2))/STDEV(OFFSET(TradeDash[[#This Row],[Returns]],0,0,-n_days*2)),"")</f>
        <v>0.1345387481403745</v>
      </c>
      <c r="G4376">
        <f ca="1">IF(ISNUMBER(TradeDash[[#This Row],[2n day Sharpe]]),AVERAGE(TradeDash[[#This Row],[n day Sharpe]:[2n day Sharpe]]),"")</f>
        <v>7.9995957453573574E-2</v>
      </c>
      <c r="H4376">
        <f ca="1">IF(ISNUMBER(TradeDash[[#This Row],[Sharpe Average]]),IF(TradeDash[[#This Row],[Sharpe Average]]&gt;$G$1,1,0),"")</f>
        <v>1</v>
      </c>
      <c r="I4376" s="2">
        <f ca="1">IF(ISNUMBER(TradeDash[[#This Row],[Signal]]),MAX(IF(AND(TradeDash[[#This Row],[Signal]]=1,I4375&lt;1),I4375+$E$1,IF(AND(TradeDash[[#This Row],[Signal]]=0,I4375&gt;0),I4375-$E$1,IF(AND(TradeDash[[#This Row],[Signal]]=1,I4375=1),I4375,IF(AND(TradeDash[[#This Row],[Signal]]=0,I4375=0),I4375,0)))),0),"")</f>
        <v>1</v>
      </c>
      <c r="J4376" s="3">
        <f ca="1">IF(ISNUMBER(TradeDash[[#This Row],[Position]]),TradeDash[[#This Row],[Position]]*D4377,"")</f>
        <v>1.0888907281342508E-2</v>
      </c>
      <c r="K4376" s="7">
        <f ca="1">K4375*IFERROR(1+TradeDash[[#This Row],[Port Return]],1)</f>
        <v>7487038.5698720291</v>
      </c>
      <c r="L4376" s="7">
        <f ca="1">IF(ISNUMBER(TradeDash[[#This Row],[Port Return]]),L4375*(1+TradeDash[[#This Row],[Returns]]),L4375)</f>
        <v>6146772.6550079789</v>
      </c>
    </row>
    <row r="4377" spans="1:12" x14ac:dyDescent="0.35">
      <c r="A4377" s="1">
        <v>42926</v>
      </c>
      <c r="B4377" s="16">
        <f>YEAR(TradeDash[[#This Row],[Date]])</f>
        <v>2017</v>
      </c>
      <c r="C4377">
        <v>9771.0499999999993</v>
      </c>
      <c r="D4377" s="3">
        <f>IFERROR(TradeDash[[#This Row],[Nifty]]/C4376-1,"")</f>
        <v>1.0888907281342508E-2</v>
      </c>
      <c r="E4377">
        <f ca="1">IFERROR(AVERAGE(OFFSET(TradeDash[[#This Row],[Returns]],0,0,-n_days))/STDEV(OFFSET(TradeDash[[#This Row],[Returns]],0,0,-n_days)),"")</f>
        <v>0.11405534944722623</v>
      </c>
      <c r="F4377">
        <f ca="1">IFERROR(AVERAGE(OFFSET(TradeDash[[#This Row],[Returns]],0,0,-n_days*2))/STDEV(OFFSET(TradeDash[[#This Row],[Returns]],0,0,-n_days*2)),"")</f>
        <v>0.1932364406295016</v>
      </c>
      <c r="G4377">
        <f ca="1">IF(ISNUMBER(TradeDash[[#This Row],[2n day Sharpe]]),AVERAGE(TradeDash[[#This Row],[n day Sharpe]:[2n day Sharpe]]),"")</f>
        <v>0.1536458950383639</v>
      </c>
      <c r="H4377">
        <f ca="1">IF(ISNUMBER(TradeDash[[#This Row],[Sharpe Average]]),IF(TradeDash[[#This Row],[Sharpe Average]]&gt;$G$1,1,0),"")</f>
        <v>1</v>
      </c>
      <c r="I4377" s="2">
        <f ca="1">IF(ISNUMBER(TradeDash[[#This Row],[Signal]]),MAX(IF(AND(TradeDash[[#This Row],[Signal]]=1,I4376&lt;1),I4376+$E$1,IF(AND(TradeDash[[#This Row],[Signal]]=0,I4376&gt;0),I4376-$E$1,IF(AND(TradeDash[[#This Row],[Signal]]=1,I4376=1),I4376,IF(AND(TradeDash[[#This Row],[Signal]]=0,I4376=0),I4376,0)))),0),"")</f>
        <v>1</v>
      </c>
      <c r="J4377" s="3">
        <f ca="1">IF(ISNUMBER(TradeDash[[#This Row],[Position]]),TradeDash[[#This Row],[Position]]*D4378,"")</f>
        <v>1.5351471950302287E-3</v>
      </c>
      <c r="K4377" s="7">
        <f ca="1">K4376*IFERROR(1+TradeDash[[#This Row],[Port Return]],1)</f>
        <v>7498532.2761316514</v>
      </c>
      <c r="L4377" s="7">
        <f ca="1">IF(ISNUMBER(TradeDash[[#This Row],[Port Return]]),L4376*(1+TradeDash[[#This Row],[Returns]]),L4376)</f>
        <v>6213704.2925278526</v>
      </c>
    </row>
    <row r="4378" spans="1:12" x14ac:dyDescent="0.35">
      <c r="A4378" s="1">
        <v>42927</v>
      </c>
      <c r="B4378" s="16">
        <f>YEAR(TradeDash[[#This Row],[Date]])</f>
        <v>2017</v>
      </c>
      <c r="C4378">
        <v>9786.0499999999993</v>
      </c>
      <c r="D4378" s="3">
        <f>IFERROR(TradeDash[[#This Row],[Nifty]]/C4377-1,"")</f>
        <v>1.5351471950302287E-3</v>
      </c>
      <c r="E4378">
        <f ca="1">IFERROR(AVERAGE(OFFSET(TradeDash[[#This Row],[Returns]],0,0,-n_days))/STDEV(OFFSET(TradeDash[[#This Row],[Returns]],0,0,-n_days)),"")</f>
        <v>0.19547304822007133</v>
      </c>
      <c r="F4378">
        <f ca="1">IFERROR(AVERAGE(OFFSET(TradeDash[[#This Row],[Returns]],0,0,-n_days*2))/STDEV(OFFSET(TradeDash[[#This Row],[Returns]],0,0,-n_days*2)),"")</f>
        <v>0.1787036072407685</v>
      </c>
      <c r="G4378">
        <f ca="1">IF(ISNUMBER(TradeDash[[#This Row],[2n day Sharpe]]),AVERAGE(TradeDash[[#This Row],[n day Sharpe]:[2n day Sharpe]]),"")</f>
        <v>0.18708832773041992</v>
      </c>
      <c r="H4378">
        <f ca="1">IF(ISNUMBER(TradeDash[[#This Row],[Sharpe Average]]),IF(TradeDash[[#This Row],[Sharpe Average]]&gt;$G$1,1,0),"")</f>
        <v>1</v>
      </c>
      <c r="I4378" s="2">
        <f ca="1">IF(ISNUMBER(TradeDash[[#This Row],[Signal]]),MAX(IF(AND(TradeDash[[#This Row],[Signal]]=1,I4377&lt;1),I4377+$E$1,IF(AND(TradeDash[[#This Row],[Signal]]=0,I4377&gt;0),I4377-$E$1,IF(AND(TradeDash[[#This Row],[Signal]]=1,I4377=1),I4377,IF(AND(TradeDash[[#This Row],[Signal]]=0,I4377=0),I4377,0)))),0),"")</f>
        <v>1</v>
      </c>
      <c r="J4378" s="3">
        <f ca="1">IF(ISNUMBER(TradeDash[[#This Row],[Position]]),TradeDash[[#This Row],[Position]]*D4379,"")</f>
        <v>3.0706975746088716E-3</v>
      </c>
      <c r="K4378" s="7">
        <f ca="1">K4377*IFERROR(1+TradeDash[[#This Row],[Port Return]],1)</f>
        <v>7521558.0010050954</v>
      </c>
      <c r="L4378" s="7">
        <f ca="1">IF(ISNUMBER(TradeDash[[#This Row],[Port Return]]),L4377*(1+TradeDash[[#This Row],[Returns]]),L4377)</f>
        <v>6223243.2432432743</v>
      </c>
    </row>
    <row r="4379" spans="1:12" x14ac:dyDescent="0.35">
      <c r="A4379" s="1">
        <v>42928</v>
      </c>
      <c r="B4379" s="16">
        <f>YEAR(TradeDash[[#This Row],[Date]])</f>
        <v>2017</v>
      </c>
      <c r="C4379">
        <v>9816.1</v>
      </c>
      <c r="D4379" s="3">
        <f>IFERROR(TradeDash[[#This Row],[Nifty]]/C4378-1,"")</f>
        <v>3.0706975746088716E-3</v>
      </c>
      <c r="E4379">
        <f ca="1">IFERROR(AVERAGE(OFFSET(TradeDash[[#This Row],[Returns]],0,0,-n_days))/STDEV(OFFSET(TradeDash[[#This Row],[Returns]],0,0,-n_days)),"")</f>
        <v>0.24018239619671242</v>
      </c>
      <c r="F4379">
        <f ca="1">IFERROR(AVERAGE(OFFSET(TradeDash[[#This Row],[Returns]],0,0,-n_days*2))/STDEV(OFFSET(TradeDash[[#This Row],[Returns]],0,0,-n_days*2)),"")</f>
        <v>0.16157863322150057</v>
      </c>
      <c r="G4379">
        <f ca="1">IF(ISNUMBER(TradeDash[[#This Row],[2n day Sharpe]]),AVERAGE(TradeDash[[#This Row],[n day Sharpe]:[2n day Sharpe]]),"")</f>
        <v>0.20088051470910651</v>
      </c>
      <c r="H4379">
        <f ca="1">IF(ISNUMBER(TradeDash[[#This Row],[Sharpe Average]]),IF(TradeDash[[#This Row],[Sharpe Average]]&gt;$G$1,1,0),"")</f>
        <v>1</v>
      </c>
      <c r="I4379" s="2">
        <f ca="1">IF(ISNUMBER(TradeDash[[#This Row],[Signal]]),MAX(IF(AND(TradeDash[[#This Row],[Signal]]=1,I4378&lt;1),I4378+$E$1,IF(AND(TradeDash[[#This Row],[Signal]]=0,I4378&gt;0),I4378-$E$1,IF(AND(TradeDash[[#This Row],[Signal]]=1,I4378=1),I4378,IF(AND(TradeDash[[#This Row],[Signal]]=0,I4378=0),I4378,0)))),0),"")</f>
        <v>1</v>
      </c>
      <c r="J4379" s="3">
        <f ca="1">IF(ISNUMBER(TradeDash[[#This Row],[Position]]),TradeDash[[#This Row],[Position]]*D4380,"")</f>
        <v>7.7016330314483294E-3</v>
      </c>
      <c r="K4379" s="7">
        <f ca="1">K4378*IFERROR(1+TradeDash[[#This Row],[Port Return]],1)</f>
        <v>7579486.2805535905</v>
      </c>
      <c r="L4379" s="7">
        <f ca="1">IF(ISNUMBER(TradeDash[[#This Row],[Port Return]]),L4378*(1+TradeDash[[#This Row],[Returns]]),L4378)</f>
        <v>6242352.941176502</v>
      </c>
    </row>
    <row r="4380" spans="1:12" x14ac:dyDescent="0.35">
      <c r="A4380" s="1">
        <v>42929</v>
      </c>
      <c r="B4380" s="16">
        <f>YEAR(TradeDash[[#This Row],[Date]])</f>
        <v>2017</v>
      </c>
      <c r="C4380">
        <v>9891.7000000000007</v>
      </c>
      <c r="D4380" s="3">
        <f>IFERROR(TradeDash[[#This Row],[Nifty]]/C4379-1,"")</f>
        <v>7.7016330314483294E-3</v>
      </c>
      <c r="E4380">
        <f ca="1">IFERROR(AVERAGE(OFFSET(TradeDash[[#This Row],[Returns]],0,0,-n_days))/STDEV(OFFSET(TradeDash[[#This Row],[Returns]],0,0,-n_days)),"")</f>
        <v>0.29684997476818775</v>
      </c>
      <c r="F4380">
        <f ca="1">IFERROR(AVERAGE(OFFSET(TradeDash[[#This Row],[Returns]],0,0,-n_days*2))/STDEV(OFFSET(TradeDash[[#This Row],[Returns]],0,0,-n_days*2)),"")</f>
        <v>0.18883343443791586</v>
      </c>
      <c r="G4380">
        <f ca="1">IF(ISNUMBER(TradeDash[[#This Row],[2n day Sharpe]]),AVERAGE(TradeDash[[#This Row],[n day Sharpe]:[2n day Sharpe]]),"")</f>
        <v>0.24284170460305182</v>
      </c>
      <c r="H4380">
        <f ca="1">IF(ISNUMBER(TradeDash[[#This Row],[Sharpe Average]]),IF(TradeDash[[#This Row],[Sharpe Average]]&gt;$G$1,1,0),"")</f>
        <v>1</v>
      </c>
      <c r="I4380" s="2">
        <f ca="1">IF(ISNUMBER(TradeDash[[#This Row],[Signal]]),MAX(IF(AND(TradeDash[[#This Row],[Signal]]=1,I4379&lt;1),I4379+$E$1,IF(AND(TradeDash[[#This Row],[Signal]]=0,I4379&gt;0),I4379-$E$1,IF(AND(TradeDash[[#This Row],[Signal]]=1,I4379=1),I4379,IF(AND(TradeDash[[#This Row],[Signal]]=0,I4379=0),I4379,0)))),0),"")</f>
        <v>1</v>
      </c>
      <c r="J4380" s="3">
        <f ca="1">IF(ISNUMBER(TradeDash[[#This Row],[Position]]),TradeDash[[#This Row],[Position]]*D4381,"")</f>
        <v>-5.4085748657972665E-4</v>
      </c>
      <c r="K4380" s="7">
        <f ca="1">K4379*IFERROR(1+TradeDash[[#This Row],[Port Return]],1)</f>
        <v>7575386.8586543249</v>
      </c>
      <c r="L4380" s="7">
        <f ca="1">IF(ISNUMBER(TradeDash[[#This Row],[Port Return]]),L4379*(1+TradeDash[[#This Row],[Returns]]),L4379)</f>
        <v>6290429.2527822256</v>
      </c>
    </row>
    <row r="4381" spans="1:12" x14ac:dyDescent="0.35">
      <c r="A4381" s="1">
        <v>42930</v>
      </c>
      <c r="B4381" s="16">
        <f>YEAR(TradeDash[[#This Row],[Date]])</f>
        <v>2017</v>
      </c>
      <c r="C4381">
        <v>9886.35</v>
      </c>
      <c r="D4381" s="3">
        <f>IFERROR(TradeDash[[#This Row],[Nifty]]/C4380-1,"")</f>
        <v>-5.4085748657972665E-4</v>
      </c>
      <c r="E4381">
        <f ca="1">IFERROR(AVERAGE(OFFSET(TradeDash[[#This Row],[Returns]],0,0,-n_days))/STDEV(OFFSET(TradeDash[[#This Row],[Returns]],0,0,-n_days)),"")</f>
        <v>0.34637981734305417</v>
      </c>
      <c r="F4381">
        <f ca="1">IFERROR(AVERAGE(OFFSET(TradeDash[[#This Row],[Returns]],0,0,-n_days*2))/STDEV(OFFSET(TradeDash[[#This Row],[Returns]],0,0,-n_days*2)),"")</f>
        <v>0.25209022446419238</v>
      </c>
      <c r="G4381">
        <f ca="1">IF(ISNUMBER(TradeDash[[#This Row],[2n day Sharpe]]),AVERAGE(TradeDash[[#This Row],[n day Sharpe]:[2n day Sharpe]]),"")</f>
        <v>0.29923502090362331</v>
      </c>
      <c r="H4381">
        <f ca="1">IF(ISNUMBER(TradeDash[[#This Row],[Sharpe Average]]),IF(TradeDash[[#This Row],[Sharpe Average]]&gt;$G$1,1,0),"")</f>
        <v>1</v>
      </c>
      <c r="I4381" s="2">
        <f ca="1">IF(ISNUMBER(TradeDash[[#This Row],[Signal]]),MAX(IF(AND(TradeDash[[#This Row],[Signal]]=1,I4380&lt;1),I4380+$E$1,IF(AND(TradeDash[[#This Row],[Signal]]=0,I4380&gt;0),I4380-$E$1,IF(AND(TradeDash[[#This Row],[Signal]]=1,I4380=1),I4380,IF(AND(TradeDash[[#This Row],[Signal]]=0,I4380=0),I4380,0)))),0),"")</f>
        <v>1</v>
      </c>
      <c r="J4381" s="3">
        <f ca="1">IF(ISNUMBER(TradeDash[[#This Row],[Position]]),TradeDash[[#This Row],[Position]]*D4382,"")</f>
        <v>2.9940271181982947E-3</v>
      </c>
      <c r="K4381" s="7">
        <f ca="1">K4380*IFERROR(1+TradeDash[[#This Row],[Port Return]],1)</f>
        <v>7598067.7723399792</v>
      </c>
      <c r="L4381" s="7">
        <f ca="1">IF(ISNUMBER(TradeDash[[#This Row],[Port Return]]),L4380*(1+TradeDash[[#This Row],[Returns]]),L4380)</f>
        <v>6287027.0270270584</v>
      </c>
    </row>
    <row r="4382" spans="1:12" x14ac:dyDescent="0.35">
      <c r="A4382" s="1">
        <v>42933</v>
      </c>
      <c r="B4382" s="16">
        <f>YEAR(TradeDash[[#This Row],[Date]])</f>
        <v>2017</v>
      </c>
      <c r="C4382">
        <v>9915.9500000000007</v>
      </c>
      <c r="D4382" s="3">
        <f>IFERROR(TradeDash[[#This Row],[Nifty]]/C4381-1,"")</f>
        <v>2.9940271181982947E-3</v>
      </c>
      <c r="E4382">
        <f ca="1">IFERROR(AVERAGE(OFFSET(TradeDash[[#This Row],[Returns]],0,0,-n_days))/STDEV(OFFSET(TradeDash[[#This Row],[Returns]],0,0,-n_days)),"")</f>
        <v>0.36688361244850171</v>
      </c>
      <c r="F4382">
        <f ca="1">IFERROR(AVERAGE(OFFSET(TradeDash[[#This Row],[Returns]],0,0,-n_days*2))/STDEV(OFFSET(TradeDash[[#This Row],[Returns]],0,0,-n_days*2)),"")</f>
        <v>0.268578623913234</v>
      </c>
      <c r="G4382">
        <f ca="1">IF(ISNUMBER(TradeDash[[#This Row],[2n day Sharpe]]),AVERAGE(TradeDash[[#This Row],[n day Sharpe]:[2n day Sharpe]]),"")</f>
        <v>0.31773111818086786</v>
      </c>
      <c r="H4382">
        <f ca="1">IF(ISNUMBER(TradeDash[[#This Row],[Sharpe Average]]),IF(TradeDash[[#This Row],[Sharpe Average]]&gt;$G$1,1,0),"")</f>
        <v>1</v>
      </c>
      <c r="I4382" s="2">
        <f ca="1">IF(ISNUMBER(TradeDash[[#This Row],[Signal]]),MAX(IF(AND(TradeDash[[#This Row],[Signal]]=1,I4381&lt;1),I4381+$E$1,IF(AND(TradeDash[[#This Row],[Signal]]=0,I4381&gt;0),I4381-$E$1,IF(AND(TradeDash[[#This Row],[Signal]]=1,I4381=1),I4381,IF(AND(TradeDash[[#This Row],[Signal]]=0,I4381=0),I4381,0)))),0),"")</f>
        <v>1</v>
      </c>
      <c r="J4382" s="3">
        <f ca="1">IF(ISNUMBER(TradeDash[[#This Row],[Position]]),TradeDash[[#This Row],[Position]]*D4383,"")</f>
        <v>-8.9552690362497689E-3</v>
      </c>
      <c r="K4382" s="7">
        <f ca="1">K4381*IFERROR(1+TradeDash[[#This Row],[Port Return]],1)</f>
        <v>7530025.0312830154</v>
      </c>
      <c r="L4382" s="7">
        <f ca="1">IF(ISNUMBER(TradeDash[[#This Row],[Port Return]]),L4381*(1+TradeDash[[#This Row],[Returns]]),L4381)</f>
        <v>6305850.5564388232</v>
      </c>
    </row>
    <row r="4383" spans="1:12" x14ac:dyDescent="0.35">
      <c r="A4383" s="1">
        <v>42934</v>
      </c>
      <c r="B4383" s="16">
        <f>YEAR(TradeDash[[#This Row],[Date]])</f>
        <v>2017</v>
      </c>
      <c r="C4383">
        <v>9827.15</v>
      </c>
      <c r="D4383" s="3">
        <f>IFERROR(TradeDash[[#This Row],[Nifty]]/C4382-1,"")</f>
        <v>-8.9552690362497689E-3</v>
      </c>
      <c r="E4383">
        <f ca="1">IFERROR(AVERAGE(OFFSET(TradeDash[[#This Row],[Returns]],0,0,-n_days))/STDEV(OFFSET(TradeDash[[#This Row],[Returns]],0,0,-n_days)),"")</f>
        <v>0.17673589260445741</v>
      </c>
      <c r="F4383">
        <f ca="1">IFERROR(AVERAGE(OFFSET(TradeDash[[#This Row],[Returns]],0,0,-n_days*2))/STDEV(OFFSET(TradeDash[[#This Row],[Returns]],0,0,-n_days*2)),"")</f>
        <v>0.20402564881604146</v>
      </c>
      <c r="G4383">
        <f ca="1">IF(ISNUMBER(TradeDash[[#This Row],[2n day Sharpe]]),AVERAGE(TradeDash[[#This Row],[n day Sharpe]:[2n day Sharpe]]),"")</f>
        <v>0.19038077071024945</v>
      </c>
      <c r="H4383">
        <f ca="1">IF(ISNUMBER(TradeDash[[#This Row],[Sharpe Average]]),IF(TradeDash[[#This Row],[Sharpe Average]]&gt;$G$1,1,0),"")</f>
        <v>1</v>
      </c>
      <c r="I4383" s="2">
        <f ca="1">IF(ISNUMBER(TradeDash[[#This Row],[Signal]]),MAX(IF(AND(TradeDash[[#This Row],[Signal]]=1,I4382&lt;1),I4382+$E$1,IF(AND(TradeDash[[#This Row],[Signal]]=0,I4382&gt;0),I4382-$E$1,IF(AND(TradeDash[[#This Row],[Signal]]=1,I4382=1),I4382,IF(AND(TradeDash[[#This Row],[Signal]]=0,I4382=0),I4382,0)))),0),"")</f>
        <v>1</v>
      </c>
      <c r="J4383" s="3">
        <f ca="1">IF(ISNUMBER(TradeDash[[#This Row],[Position]]),TradeDash[[#This Row],[Position]]*D4384,"")</f>
        <v>7.372432495688086E-3</v>
      </c>
      <c r="K4383" s="7">
        <f ca="1">K4382*IFERROR(1+TradeDash[[#This Row],[Port Return]],1)</f>
        <v>7585539.6325169913</v>
      </c>
      <c r="L4383" s="7">
        <f ca="1">IF(ISNUMBER(TradeDash[[#This Row],[Port Return]]),L4382*(1+TradeDash[[#This Row],[Returns]]),L4382)</f>
        <v>6249379.9682035279</v>
      </c>
    </row>
    <row r="4384" spans="1:12" x14ac:dyDescent="0.35">
      <c r="A4384" s="1">
        <v>42935</v>
      </c>
      <c r="B4384" s="16">
        <f>YEAR(TradeDash[[#This Row],[Date]])</f>
        <v>2017</v>
      </c>
      <c r="C4384">
        <v>9899.6</v>
      </c>
      <c r="D4384" s="3">
        <f>IFERROR(TradeDash[[#This Row],[Nifty]]/C4383-1,"")</f>
        <v>7.372432495688086E-3</v>
      </c>
      <c r="E4384">
        <f ca="1">IFERROR(AVERAGE(OFFSET(TradeDash[[#This Row],[Returns]],0,0,-n_days))/STDEV(OFFSET(TradeDash[[#This Row],[Returns]],0,0,-n_days)),"")</f>
        <v>0.24525350619384115</v>
      </c>
      <c r="F4384">
        <f ca="1">IFERROR(AVERAGE(OFFSET(TradeDash[[#This Row],[Returns]],0,0,-n_days*2))/STDEV(OFFSET(TradeDash[[#This Row],[Returns]],0,0,-n_days*2)),"")</f>
        <v>0.26927332008576493</v>
      </c>
      <c r="G4384">
        <f ca="1">IF(ISNUMBER(TradeDash[[#This Row],[2n day Sharpe]]),AVERAGE(TradeDash[[#This Row],[n day Sharpe]:[2n day Sharpe]]),"")</f>
        <v>0.25726341313980305</v>
      </c>
      <c r="H4384">
        <f ca="1">IF(ISNUMBER(TradeDash[[#This Row],[Sharpe Average]]),IF(TradeDash[[#This Row],[Sharpe Average]]&gt;$G$1,1,0),"")</f>
        <v>1</v>
      </c>
      <c r="I4384" s="2">
        <f ca="1">IF(ISNUMBER(TradeDash[[#This Row],[Signal]]),MAX(IF(AND(TradeDash[[#This Row],[Signal]]=1,I4383&lt;1),I4383+$E$1,IF(AND(TradeDash[[#This Row],[Signal]]=0,I4383&gt;0),I4383-$E$1,IF(AND(TradeDash[[#This Row],[Signal]]=1,I4383=1),I4383,IF(AND(TradeDash[[#This Row],[Signal]]=0,I4383=0),I4383,0)))),0),"")</f>
        <v>1</v>
      </c>
      <c r="J4384" s="3">
        <f ca="1">IF(ISNUMBER(TradeDash[[#This Row],[Position]]),TradeDash[[#This Row],[Position]]*D4385,"")</f>
        <v>-2.6566729968888758E-3</v>
      </c>
      <c r="K4384" s="7">
        <f ca="1">K4383*IFERROR(1+TradeDash[[#This Row],[Port Return]],1)</f>
        <v>7565387.3342084531</v>
      </c>
      <c r="L4384" s="7">
        <f ca="1">IF(ISNUMBER(TradeDash[[#This Row],[Port Return]]),L4383*(1+TradeDash[[#This Row],[Returns]]),L4383)</f>
        <v>6295453.1001590136</v>
      </c>
    </row>
    <row r="4385" spans="1:12" x14ac:dyDescent="0.35">
      <c r="A4385" s="1">
        <v>42936</v>
      </c>
      <c r="B4385" s="16">
        <f>YEAR(TradeDash[[#This Row],[Date]])</f>
        <v>2017</v>
      </c>
      <c r="C4385">
        <v>9873.2999999999993</v>
      </c>
      <c r="D4385" s="3">
        <f>IFERROR(TradeDash[[#This Row],[Nifty]]/C4384-1,"")</f>
        <v>-2.6566729968888758E-3</v>
      </c>
      <c r="E4385">
        <f ca="1">IFERROR(AVERAGE(OFFSET(TradeDash[[#This Row],[Returns]],0,0,-n_days))/STDEV(OFFSET(TradeDash[[#This Row],[Returns]],0,0,-n_days)),"")</f>
        <v>0.23851409478493518</v>
      </c>
      <c r="F4385">
        <f ca="1">IFERROR(AVERAGE(OFFSET(TradeDash[[#This Row],[Returns]],0,0,-n_days*2))/STDEV(OFFSET(TradeDash[[#This Row],[Returns]],0,0,-n_days*2)),"")</f>
        <v>0.26970681602798613</v>
      </c>
      <c r="G4385">
        <f ca="1">IF(ISNUMBER(TradeDash[[#This Row],[2n day Sharpe]]),AVERAGE(TradeDash[[#This Row],[n day Sharpe]:[2n day Sharpe]]),"")</f>
        <v>0.25411045540646066</v>
      </c>
      <c r="H4385">
        <f ca="1">IF(ISNUMBER(TradeDash[[#This Row],[Sharpe Average]]),IF(TradeDash[[#This Row],[Sharpe Average]]&gt;$G$1,1,0),"")</f>
        <v>1</v>
      </c>
      <c r="I4385" s="2">
        <f ca="1">IF(ISNUMBER(TradeDash[[#This Row],[Signal]]),MAX(IF(AND(TradeDash[[#This Row],[Signal]]=1,I4384&lt;1),I4384+$E$1,IF(AND(TradeDash[[#This Row],[Signal]]=0,I4384&gt;0),I4384-$E$1,IF(AND(TradeDash[[#This Row],[Signal]]=1,I4384=1),I4384,IF(AND(TradeDash[[#This Row],[Signal]]=0,I4384=0),I4384,0)))),0),"")</f>
        <v>1</v>
      </c>
      <c r="J4385" s="3">
        <f ca="1">IF(ISNUMBER(TradeDash[[#This Row],[Position]]),TradeDash[[#This Row],[Position]]*D4386,"")</f>
        <v>4.2488327104412971E-3</v>
      </c>
      <c r="K4385" s="7">
        <f ca="1">K4384*IFERROR(1+TradeDash[[#This Row],[Port Return]],1)</f>
        <v>7597531.3993811961</v>
      </c>
      <c r="L4385" s="7">
        <f ca="1">IF(ISNUMBER(TradeDash[[#This Row],[Port Return]]),L4384*(1+TradeDash[[#This Row],[Returns]]),L4384)</f>
        <v>6278728.1399046406</v>
      </c>
    </row>
    <row r="4386" spans="1:12" x14ac:dyDescent="0.35">
      <c r="A4386" s="1">
        <v>42937</v>
      </c>
      <c r="B4386" s="16">
        <f>YEAR(TradeDash[[#This Row],[Date]])</f>
        <v>2017</v>
      </c>
      <c r="C4386">
        <v>9915.25</v>
      </c>
      <c r="D4386" s="3">
        <f>IFERROR(TradeDash[[#This Row],[Nifty]]/C4385-1,"")</f>
        <v>4.2488327104412971E-3</v>
      </c>
      <c r="E4386">
        <f ca="1">IFERROR(AVERAGE(OFFSET(TradeDash[[#This Row],[Returns]],0,0,-n_days))/STDEV(OFFSET(TradeDash[[#This Row],[Returns]],0,0,-n_days)),"")</f>
        <v>0.28142388297927917</v>
      </c>
      <c r="F4386">
        <f ca="1">IFERROR(AVERAGE(OFFSET(TradeDash[[#This Row],[Returns]],0,0,-n_days*2))/STDEV(OFFSET(TradeDash[[#This Row],[Returns]],0,0,-n_days*2)),"")</f>
        <v>0.23817286813301533</v>
      </c>
      <c r="G4386">
        <f ca="1">IF(ISNUMBER(TradeDash[[#This Row],[2n day Sharpe]]),AVERAGE(TradeDash[[#This Row],[n day Sharpe]:[2n day Sharpe]]),"")</f>
        <v>0.25979837555614727</v>
      </c>
      <c r="H4386">
        <f ca="1">IF(ISNUMBER(TradeDash[[#This Row],[Sharpe Average]]),IF(TradeDash[[#This Row],[Sharpe Average]]&gt;$G$1,1,0),"")</f>
        <v>1</v>
      </c>
      <c r="I4386" s="2">
        <f ca="1">IF(ISNUMBER(TradeDash[[#This Row],[Signal]]),MAX(IF(AND(TradeDash[[#This Row],[Signal]]=1,I4385&lt;1),I4385+$E$1,IF(AND(TradeDash[[#This Row],[Signal]]=0,I4385&gt;0),I4385-$E$1,IF(AND(TradeDash[[#This Row],[Signal]]=1,I4385=1),I4385,IF(AND(TradeDash[[#This Row],[Signal]]=0,I4385=0),I4385,0)))),0),"")</f>
        <v>1</v>
      </c>
      <c r="J4386" s="3">
        <f ca="1">IF(ISNUMBER(TradeDash[[#This Row],[Position]]),TradeDash[[#This Row],[Position]]*D4387,"")</f>
        <v>5.1587201532992122E-3</v>
      </c>
      <c r="K4386" s="7">
        <f ca="1">K4385*IFERROR(1+TradeDash[[#This Row],[Port Return]],1)</f>
        <v>7636724.9377265079</v>
      </c>
      <c r="L4386" s="7">
        <f ca="1">IF(ISNUMBER(TradeDash[[#This Row],[Port Return]]),L4385*(1+TradeDash[[#This Row],[Returns]]),L4385)</f>
        <v>6305405.4054054357</v>
      </c>
    </row>
    <row r="4387" spans="1:12" x14ac:dyDescent="0.35">
      <c r="A4387" s="1">
        <v>42940</v>
      </c>
      <c r="B4387" s="16">
        <f>YEAR(TradeDash[[#This Row],[Date]])</f>
        <v>2017</v>
      </c>
      <c r="C4387">
        <v>9966.4</v>
      </c>
      <c r="D4387" s="3">
        <f>IFERROR(TradeDash[[#This Row],[Nifty]]/C4386-1,"")</f>
        <v>5.1587201532992122E-3</v>
      </c>
      <c r="E4387">
        <f ca="1">IFERROR(AVERAGE(OFFSET(TradeDash[[#This Row],[Returns]],0,0,-n_days))/STDEV(OFFSET(TradeDash[[#This Row],[Returns]],0,0,-n_days)),"")</f>
        <v>0.40266127495841647</v>
      </c>
      <c r="F4387">
        <f ca="1">IFERROR(AVERAGE(OFFSET(TradeDash[[#This Row],[Returns]],0,0,-n_days*2))/STDEV(OFFSET(TradeDash[[#This Row],[Returns]],0,0,-n_days*2)),"")</f>
        <v>0.22348707874536286</v>
      </c>
      <c r="G4387">
        <f ca="1">IF(ISNUMBER(TradeDash[[#This Row],[2n day Sharpe]]),AVERAGE(TradeDash[[#This Row],[n day Sharpe]:[2n day Sharpe]]),"")</f>
        <v>0.31307417685188965</v>
      </c>
      <c r="H4387">
        <f ca="1">IF(ISNUMBER(TradeDash[[#This Row],[Sharpe Average]]),IF(TradeDash[[#This Row],[Sharpe Average]]&gt;$G$1,1,0),"")</f>
        <v>1</v>
      </c>
      <c r="I4387" s="2">
        <f ca="1">IF(ISNUMBER(TradeDash[[#This Row],[Signal]]),MAX(IF(AND(TradeDash[[#This Row],[Signal]]=1,I4386&lt;1),I4386+$E$1,IF(AND(TradeDash[[#This Row],[Signal]]=0,I4386&gt;0),I4386-$E$1,IF(AND(TradeDash[[#This Row],[Signal]]=1,I4386=1),I4386,IF(AND(TradeDash[[#This Row],[Signal]]=0,I4386=0),I4386,0)))),0),"")</f>
        <v>1</v>
      </c>
      <c r="J4387" s="3">
        <f ca="1">IF(ISNUMBER(TradeDash[[#This Row],[Position]]),TradeDash[[#This Row],[Position]]*D4388,"")</f>
        <v>-1.8562369561736514E-4</v>
      </c>
      <c r="K4387" s="7">
        <f ca="1">K4386*IFERROR(1+TradeDash[[#This Row],[Port Return]],1)</f>
        <v>7635307.3806211539</v>
      </c>
      <c r="L4387" s="7">
        <f ca="1">IF(ISNUMBER(TradeDash[[#This Row],[Port Return]]),L4386*(1+TradeDash[[#This Row],[Returns]]),L4386)</f>
        <v>6337933.2273450224</v>
      </c>
    </row>
    <row r="4388" spans="1:12" x14ac:dyDescent="0.35">
      <c r="A4388" s="1">
        <v>42941</v>
      </c>
      <c r="B4388" s="16">
        <f>YEAR(TradeDash[[#This Row],[Date]])</f>
        <v>2017</v>
      </c>
      <c r="C4388">
        <v>9964.5499999999993</v>
      </c>
      <c r="D4388" s="3">
        <f>IFERROR(TradeDash[[#This Row],[Nifty]]/C4387-1,"")</f>
        <v>-1.8562369561736514E-4</v>
      </c>
      <c r="E4388">
        <f ca="1">IFERROR(AVERAGE(OFFSET(TradeDash[[#This Row],[Returns]],0,0,-n_days))/STDEV(OFFSET(TradeDash[[#This Row],[Returns]],0,0,-n_days)),"")</f>
        <v>0.50695148893223319</v>
      </c>
      <c r="F4388">
        <f ca="1">IFERROR(AVERAGE(OFFSET(TradeDash[[#This Row],[Returns]],0,0,-n_days*2))/STDEV(OFFSET(TradeDash[[#This Row],[Returns]],0,0,-n_days*2)),"")</f>
        <v>0.21626095108894344</v>
      </c>
      <c r="G4388">
        <f ca="1">IF(ISNUMBER(TradeDash[[#This Row],[2n day Sharpe]]),AVERAGE(TradeDash[[#This Row],[n day Sharpe]:[2n day Sharpe]]),"")</f>
        <v>0.36160622001058829</v>
      </c>
      <c r="H4388">
        <f ca="1">IF(ISNUMBER(TradeDash[[#This Row],[Sharpe Average]]),IF(TradeDash[[#This Row],[Sharpe Average]]&gt;$G$1,1,0),"")</f>
        <v>1</v>
      </c>
      <c r="I4388" s="2">
        <f ca="1">IF(ISNUMBER(TradeDash[[#This Row],[Signal]]),MAX(IF(AND(TradeDash[[#This Row],[Signal]]=1,I4387&lt;1),I4387+$E$1,IF(AND(TradeDash[[#This Row],[Signal]]=0,I4387&gt;0),I4387-$E$1,IF(AND(TradeDash[[#This Row],[Signal]]=1,I4387=1),I4387,IF(AND(TradeDash[[#This Row],[Signal]]=0,I4387=0),I4387,0)))),0),"")</f>
        <v>1</v>
      </c>
      <c r="J4388" s="3">
        <f ca="1">IF(ISNUMBER(TradeDash[[#This Row],[Position]]),TradeDash[[#This Row],[Position]]*D4389,"")</f>
        <v>5.6299582018255467E-3</v>
      </c>
      <c r="K4388" s="7">
        <f ca="1">K4387*IFERROR(1+TradeDash[[#This Row],[Port Return]],1)</f>
        <v>7678293.8420321411</v>
      </c>
      <c r="L4388" s="7">
        <f ca="1">IF(ISNUMBER(TradeDash[[#This Row],[Port Return]]),L4387*(1+TradeDash[[#This Row],[Returns]]),L4387)</f>
        <v>6336756.7567567863</v>
      </c>
    </row>
    <row r="4389" spans="1:12" x14ac:dyDescent="0.35">
      <c r="A4389" s="1">
        <v>42942</v>
      </c>
      <c r="B4389" s="16">
        <f>YEAR(TradeDash[[#This Row],[Date]])</f>
        <v>2017</v>
      </c>
      <c r="C4389">
        <v>10020.65</v>
      </c>
      <c r="D4389" s="3">
        <f>IFERROR(TradeDash[[#This Row],[Nifty]]/C4388-1,"")</f>
        <v>5.6299582018255467E-3</v>
      </c>
      <c r="E4389">
        <f ca="1">IFERROR(AVERAGE(OFFSET(TradeDash[[#This Row],[Returns]],0,0,-n_days))/STDEV(OFFSET(TradeDash[[#This Row],[Returns]],0,0,-n_days)),"")</f>
        <v>0.59988755130622962</v>
      </c>
      <c r="F4389">
        <f ca="1">IFERROR(AVERAGE(OFFSET(TradeDash[[#This Row],[Returns]],0,0,-n_days*2))/STDEV(OFFSET(TradeDash[[#This Row],[Returns]],0,0,-n_days*2)),"")</f>
        <v>0.23381641739428777</v>
      </c>
      <c r="G4389">
        <f ca="1">IF(ISNUMBER(TradeDash[[#This Row],[2n day Sharpe]]),AVERAGE(TradeDash[[#This Row],[n day Sharpe]:[2n day Sharpe]]),"")</f>
        <v>0.41685198435025872</v>
      </c>
      <c r="H4389">
        <f ca="1">IF(ISNUMBER(TradeDash[[#This Row],[Sharpe Average]]),IF(TradeDash[[#This Row],[Sharpe Average]]&gt;$G$1,1,0),"")</f>
        <v>1</v>
      </c>
      <c r="I4389" s="2">
        <f ca="1">IF(ISNUMBER(TradeDash[[#This Row],[Signal]]),MAX(IF(AND(TradeDash[[#This Row],[Signal]]=1,I4388&lt;1),I4388+$E$1,IF(AND(TradeDash[[#This Row],[Signal]]=0,I4388&gt;0),I4388-$E$1,IF(AND(TradeDash[[#This Row],[Signal]]=1,I4388=1),I4388,IF(AND(TradeDash[[#This Row],[Signal]]=0,I4388=0),I4388,0)))),0),"")</f>
        <v>1</v>
      </c>
      <c r="J4389" s="3">
        <f ca="1">IF(ISNUMBER(TradeDash[[#This Row],[Position]]),TradeDash[[#This Row],[Position]]*D4390,"")</f>
        <v>-9.9793925544267026E-6</v>
      </c>
      <c r="K4389" s="7">
        <f ca="1">K4388*IFERROR(1+TradeDash[[#This Row],[Port Return]],1)</f>
        <v>7678217.2173237428</v>
      </c>
      <c r="L4389" s="7">
        <f ca="1">IF(ISNUMBER(TradeDash[[#This Row],[Port Return]]),L4388*(1+TradeDash[[#This Row],[Returns]]),L4388)</f>
        <v>6372432.4324324625</v>
      </c>
    </row>
    <row r="4390" spans="1:12" x14ac:dyDescent="0.35">
      <c r="A4390" s="1">
        <v>42943</v>
      </c>
      <c r="B4390" s="16">
        <f>YEAR(TradeDash[[#This Row],[Date]])</f>
        <v>2017</v>
      </c>
      <c r="C4390">
        <v>10020.549999999999</v>
      </c>
      <c r="D4390" s="3">
        <f>IFERROR(TradeDash[[#This Row],[Nifty]]/C4389-1,"")</f>
        <v>-9.9793925544267026E-6</v>
      </c>
      <c r="E4390">
        <f ca="1">IFERROR(AVERAGE(OFFSET(TradeDash[[#This Row],[Returns]],0,0,-n_days))/STDEV(OFFSET(TradeDash[[#This Row],[Returns]],0,0,-n_days)),"")</f>
        <v>0.58082560613604295</v>
      </c>
      <c r="F4390">
        <f ca="1">IFERROR(AVERAGE(OFFSET(TradeDash[[#This Row],[Returns]],0,0,-n_days*2))/STDEV(OFFSET(TradeDash[[#This Row],[Returns]],0,0,-n_days*2)),"")</f>
        <v>0.23585522247449253</v>
      </c>
      <c r="G4390">
        <f ca="1">IF(ISNUMBER(TradeDash[[#This Row],[2n day Sharpe]]),AVERAGE(TradeDash[[#This Row],[n day Sharpe]:[2n day Sharpe]]),"")</f>
        <v>0.40834041430526774</v>
      </c>
      <c r="H4390">
        <f ca="1">IF(ISNUMBER(TradeDash[[#This Row],[Sharpe Average]]),IF(TradeDash[[#This Row],[Sharpe Average]]&gt;$G$1,1,0),"")</f>
        <v>1</v>
      </c>
      <c r="I4390" s="2">
        <f ca="1">IF(ISNUMBER(TradeDash[[#This Row],[Signal]]),MAX(IF(AND(TradeDash[[#This Row],[Signal]]=1,I4389&lt;1),I4389+$E$1,IF(AND(TradeDash[[#This Row],[Signal]]=0,I4389&gt;0),I4389-$E$1,IF(AND(TradeDash[[#This Row],[Signal]]=1,I4389=1),I4389,IF(AND(TradeDash[[#This Row],[Signal]]=0,I4389=0),I4389,0)))),0),"")</f>
        <v>1</v>
      </c>
      <c r="J4390" s="3">
        <f ca="1">IF(ISNUMBER(TradeDash[[#This Row],[Position]]),TradeDash[[#This Row],[Position]]*D4391,"")</f>
        <v>-6.0375927469047408E-4</v>
      </c>
      <c r="K4390" s="7">
        <f ca="1">K4389*IFERROR(1+TradeDash[[#This Row],[Port Return]],1)</f>
        <v>7673581.4224656951</v>
      </c>
      <c r="L4390" s="7">
        <f ca="1">IF(ISNUMBER(TradeDash[[#This Row],[Port Return]]),L4389*(1+TradeDash[[#This Row],[Returns]]),L4389)</f>
        <v>6372368.8394276928</v>
      </c>
    </row>
    <row r="4391" spans="1:12" x14ac:dyDescent="0.35">
      <c r="A4391" s="1">
        <v>42944</v>
      </c>
      <c r="B4391" s="16">
        <f>YEAR(TradeDash[[#This Row],[Date]])</f>
        <v>2017</v>
      </c>
      <c r="C4391">
        <v>10014.5</v>
      </c>
      <c r="D4391" s="3">
        <f>IFERROR(TradeDash[[#This Row],[Nifty]]/C4390-1,"")</f>
        <v>-6.0375927469047408E-4</v>
      </c>
      <c r="E4391">
        <f ca="1">IFERROR(AVERAGE(OFFSET(TradeDash[[#This Row],[Returns]],0,0,-n_days))/STDEV(OFFSET(TradeDash[[#This Row],[Returns]],0,0,-n_days)),"")</f>
        <v>0.54837683493578138</v>
      </c>
      <c r="F4391">
        <f ca="1">IFERROR(AVERAGE(OFFSET(TradeDash[[#This Row],[Returns]],0,0,-n_days*2))/STDEV(OFFSET(TradeDash[[#This Row],[Returns]],0,0,-n_days*2)),"")</f>
        <v>0.23542694399138944</v>
      </c>
      <c r="G4391">
        <f ca="1">IF(ISNUMBER(TradeDash[[#This Row],[2n day Sharpe]]),AVERAGE(TradeDash[[#This Row],[n day Sharpe]:[2n day Sharpe]]),"")</f>
        <v>0.3919018894635854</v>
      </c>
      <c r="H4391">
        <f ca="1">IF(ISNUMBER(TradeDash[[#This Row],[Sharpe Average]]),IF(TradeDash[[#This Row],[Sharpe Average]]&gt;$G$1,1,0),"")</f>
        <v>1</v>
      </c>
      <c r="I4391" s="2">
        <f ca="1">IF(ISNUMBER(TradeDash[[#This Row],[Signal]]),MAX(IF(AND(TradeDash[[#This Row],[Signal]]=1,I4390&lt;1),I4390+$E$1,IF(AND(TradeDash[[#This Row],[Signal]]=0,I4390&gt;0),I4390-$E$1,IF(AND(TradeDash[[#This Row],[Signal]]=1,I4390=1),I4390,IF(AND(TradeDash[[#This Row],[Signal]]=0,I4390=0),I4390,0)))),0),"")</f>
        <v>1</v>
      </c>
      <c r="J4391" s="3">
        <f ca="1">IF(ISNUMBER(TradeDash[[#This Row],[Position]]),TradeDash[[#This Row],[Position]]*D4392,"")</f>
        <v>6.2509361425933108E-3</v>
      </c>
      <c r="K4391" s="7">
        <f ca="1">K4390*IFERROR(1+TradeDash[[#This Row],[Port Return]],1)</f>
        <v>7721548.4899225188</v>
      </c>
      <c r="L4391" s="7">
        <f ca="1">IF(ISNUMBER(TradeDash[[#This Row],[Port Return]]),L4390*(1+TradeDash[[#This Row],[Returns]]),L4390)</f>
        <v>6368521.46263914</v>
      </c>
    </row>
    <row r="4392" spans="1:12" x14ac:dyDescent="0.35">
      <c r="A4392" s="1">
        <v>42947</v>
      </c>
      <c r="B4392" s="16">
        <f>YEAR(TradeDash[[#This Row],[Date]])</f>
        <v>2017</v>
      </c>
      <c r="C4392">
        <v>10077.1</v>
      </c>
      <c r="D4392" s="3">
        <f>IFERROR(TradeDash[[#This Row],[Nifty]]/C4391-1,"")</f>
        <v>6.2509361425933108E-3</v>
      </c>
      <c r="E4392">
        <f ca="1">IFERROR(AVERAGE(OFFSET(TradeDash[[#This Row],[Returns]],0,0,-n_days))/STDEV(OFFSET(TradeDash[[#This Row],[Returns]],0,0,-n_days)),"")</f>
        <v>0.53673710139524056</v>
      </c>
      <c r="F4392">
        <f ca="1">IFERROR(AVERAGE(OFFSET(TradeDash[[#This Row],[Returns]],0,0,-n_days*2))/STDEV(OFFSET(TradeDash[[#This Row],[Returns]],0,0,-n_days*2)),"")</f>
        <v>0.2458562214727793</v>
      </c>
      <c r="G4392">
        <f ca="1">IF(ISNUMBER(TradeDash[[#This Row],[2n day Sharpe]]),AVERAGE(TradeDash[[#This Row],[n day Sharpe]:[2n day Sharpe]]),"")</f>
        <v>0.39129666143400993</v>
      </c>
      <c r="H4392">
        <f ca="1">IF(ISNUMBER(TradeDash[[#This Row],[Sharpe Average]]),IF(TradeDash[[#This Row],[Sharpe Average]]&gt;$G$1,1,0),"")</f>
        <v>1</v>
      </c>
      <c r="I4392" s="2">
        <f ca="1">IF(ISNUMBER(TradeDash[[#This Row],[Signal]]),MAX(IF(AND(TradeDash[[#This Row],[Signal]]=1,I4391&lt;1),I4391+$E$1,IF(AND(TradeDash[[#This Row],[Signal]]=0,I4391&gt;0),I4391-$E$1,IF(AND(TradeDash[[#This Row],[Signal]]=1,I4391=1),I4391,IF(AND(TradeDash[[#This Row],[Signal]]=0,I4391=0),I4391,0)))),0),"")</f>
        <v>1</v>
      </c>
      <c r="J4392" s="3">
        <f ca="1">IF(ISNUMBER(TradeDash[[#This Row],[Position]]),TradeDash[[#This Row],[Position]]*D4393,"")</f>
        <v>3.7262704547935677E-3</v>
      </c>
      <c r="K4392" s="7">
        <f ca="1">K4391*IFERROR(1+TradeDash[[#This Row],[Port Return]],1)</f>
        <v>7750321.0679257726</v>
      </c>
      <c r="L4392" s="7">
        <f ca="1">IF(ISNUMBER(TradeDash[[#This Row],[Port Return]]),L4391*(1+TradeDash[[#This Row],[Returns]]),L4391)</f>
        <v>6408330.683624832</v>
      </c>
    </row>
    <row r="4393" spans="1:12" x14ac:dyDescent="0.35">
      <c r="A4393" s="1">
        <v>42948</v>
      </c>
      <c r="B4393" s="16">
        <f>YEAR(TradeDash[[#This Row],[Date]])</f>
        <v>2017</v>
      </c>
      <c r="C4393">
        <v>10114.65</v>
      </c>
      <c r="D4393" s="3">
        <f>IFERROR(TradeDash[[#This Row],[Nifty]]/C4392-1,"")</f>
        <v>3.7262704547935677E-3</v>
      </c>
      <c r="E4393">
        <f ca="1">IFERROR(AVERAGE(OFFSET(TradeDash[[#This Row],[Returns]],0,0,-n_days))/STDEV(OFFSET(TradeDash[[#This Row],[Returns]],0,0,-n_days)),"")</f>
        <v>0.58540062261300918</v>
      </c>
      <c r="F4393">
        <f ca="1">IFERROR(AVERAGE(OFFSET(TradeDash[[#This Row],[Returns]],0,0,-n_days*2))/STDEV(OFFSET(TradeDash[[#This Row],[Returns]],0,0,-n_days*2)),"")</f>
        <v>0.25336618845645259</v>
      </c>
      <c r="G4393">
        <f ca="1">IF(ISNUMBER(TradeDash[[#This Row],[2n day Sharpe]]),AVERAGE(TradeDash[[#This Row],[n day Sharpe]:[2n day Sharpe]]),"")</f>
        <v>0.41938340553473086</v>
      </c>
      <c r="H4393">
        <f ca="1">IF(ISNUMBER(TradeDash[[#This Row],[Sharpe Average]]),IF(TradeDash[[#This Row],[Sharpe Average]]&gt;$G$1,1,0),"")</f>
        <v>1</v>
      </c>
      <c r="I4393" s="2">
        <f ca="1">IF(ISNUMBER(TradeDash[[#This Row],[Signal]]),MAX(IF(AND(TradeDash[[#This Row],[Signal]]=1,I4392&lt;1),I4392+$E$1,IF(AND(TradeDash[[#This Row],[Signal]]=0,I4392&gt;0),I4392-$E$1,IF(AND(TradeDash[[#This Row],[Signal]]=1,I4392=1),I4392,IF(AND(TradeDash[[#This Row],[Signal]]=0,I4392=0),I4392,0)))),0),"")</f>
        <v>1</v>
      </c>
      <c r="J4393" s="3">
        <f ca="1">IF(ISNUMBER(TradeDash[[#This Row],[Position]]),TradeDash[[#This Row],[Position]]*D4394,"")</f>
        <v>-3.2774243300558448E-3</v>
      </c>
      <c r="K4393" s="7">
        <f ca="1">K4392*IFERROR(1+TradeDash[[#This Row],[Port Return]],1)</f>
        <v>7724919.9770920081</v>
      </c>
      <c r="L4393" s="7">
        <f ca="1">IF(ISNUMBER(TradeDash[[#This Row],[Port Return]]),L4392*(1+TradeDash[[#This Row],[Returns]]),L4392)</f>
        <v>6432209.8569157701</v>
      </c>
    </row>
    <row r="4394" spans="1:12" x14ac:dyDescent="0.35">
      <c r="A4394" s="1">
        <v>42949</v>
      </c>
      <c r="B4394" s="16">
        <f>YEAR(TradeDash[[#This Row],[Date]])</f>
        <v>2017</v>
      </c>
      <c r="C4394">
        <v>10081.5</v>
      </c>
      <c r="D4394" s="3">
        <f>IFERROR(TradeDash[[#This Row],[Nifty]]/C4393-1,"")</f>
        <v>-3.2774243300558448E-3</v>
      </c>
      <c r="E4394">
        <f ca="1">IFERROR(AVERAGE(OFFSET(TradeDash[[#This Row],[Returns]],0,0,-n_days))/STDEV(OFFSET(TradeDash[[#This Row],[Returns]],0,0,-n_days)),"")</f>
        <v>0.49713664342691205</v>
      </c>
      <c r="F4394">
        <f ca="1">IFERROR(AVERAGE(OFFSET(TradeDash[[#This Row],[Returns]],0,0,-n_days*2))/STDEV(OFFSET(TradeDash[[#This Row],[Returns]],0,0,-n_days*2)),"")</f>
        <v>0.25804447165575889</v>
      </c>
      <c r="G4394">
        <f ca="1">IF(ISNUMBER(TradeDash[[#This Row],[2n day Sharpe]]),AVERAGE(TradeDash[[#This Row],[n day Sharpe]:[2n day Sharpe]]),"")</f>
        <v>0.37759055754133547</v>
      </c>
      <c r="H4394">
        <f ca="1">IF(ISNUMBER(TradeDash[[#This Row],[Sharpe Average]]),IF(TradeDash[[#This Row],[Sharpe Average]]&gt;$G$1,1,0),"")</f>
        <v>1</v>
      </c>
      <c r="I4394" s="2">
        <f ca="1">IF(ISNUMBER(TradeDash[[#This Row],[Signal]]),MAX(IF(AND(TradeDash[[#This Row],[Signal]]=1,I4393&lt;1),I4393+$E$1,IF(AND(TradeDash[[#This Row],[Signal]]=0,I4393&gt;0),I4393-$E$1,IF(AND(TradeDash[[#This Row],[Signal]]=1,I4393=1),I4393,IF(AND(TradeDash[[#This Row],[Signal]]=0,I4393=0),I4393,0)))),0),"")</f>
        <v>1</v>
      </c>
      <c r="J4394" s="3">
        <f ca="1">IF(ISNUMBER(TradeDash[[#This Row],[Position]]),TradeDash[[#This Row],[Position]]*D4395,"")</f>
        <v>-6.7301492833408139E-3</v>
      </c>
      <c r="K4394" s="7">
        <f ca="1">K4393*IFERROR(1+TradeDash[[#This Row],[Port Return]],1)</f>
        <v>7672930.112444317</v>
      </c>
      <c r="L4394" s="7">
        <f ca="1">IF(ISNUMBER(TradeDash[[#This Row],[Port Return]]),L4393*(1+TradeDash[[#This Row],[Returns]]),L4393)</f>
        <v>6411128.7758346889</v>
      </c>
    </row>
    <row r="4395" spans="1:12" x14ac:dyDescent="0.35">
      <c r="A4395" s="1">
        <v>42950</v>
      </c>
      <c r="B4395" s="16">
        <f>YEAR(TradeDash[[#This Row],[Date]])</f>
        <v>2017</v>
      </c>
      <c r="C4395">
        <v>10013.65</v>
      </c>
      <c r="D4395" s="3">
        <f>IFERROR(TradeDash[[#This Row],[Nifty]]/C4394-1,"")</f>
        <v>-6.7301492833408139E-3</v>
      </c>
      <c r="E4395">
        <f ca="1">IFERROR(AVERAGE(OFFSET(TradeDash[[#This Row],[Returns]],0,0,-n_days))/STDEV(OFFSET(TradeDash[[#This Row],[Returns]],0,0,-n_days)),"")</f>
        <v>0.35014830232387195</v>
      </c>
      <c r="F4395">
        <f ca="1">IFERROR(AVERAGE(OFFSET(TradeDash[[#This Row],[Returns]],0,0,-n_days*2))/STDEV(OFFSET(TradeDash[[#This Row],[Returns]],0,0,-n_days*2)),"")</f>
        <v>0.19684216179506089</v>
      </c>
      <c r="G4395">
        <f ca="1">IF(ISNUMBER(TradeDash[[#This Row],[2n day Sharpe]]),AVERAGE(TradeDash[[#This Row],[n day Sharpe]:[2n day Sharpe]]),"")</f>
        <v>0.27349523205946641</v>
      </c>
      <c r="H4395">
        <f ca="1">IF(ISNUMBER(TradeDash[[#This Row],[Sharpe Average]]),IF(TradeDash[[#This Row],[Sharpe Average]]&gt;$G$1,1,0),"")</f>
        <v>1</v>
      </c>
      <c r="I4395" s="2">
        <f ca="1">IF(ISNUMBER(TradeDash[[#This Row],[Signal]]),MAX(IF(AND(TradeDash[[#This Row],[Signal]]=1,I4394&lt;1),I4394+$E$1,IF(AND(TradeDash[[#This Row],[Signal]]=0,I4394&gt;0),I4394-$E$1,IF(AND(TradeDash[[#This Row],[Signal]]=1,I4394=1),I4394,IF(AND(TradeDash[[#This Row],[Signal]]=0,I4394=0),I4394,0)))),0),"")</f>
        <v>1</v>
      </c>
      <c r="J4395" s="3">
        <f ca="1">IF(ISNUMBER(TradeDash[[#This Row],[Position]]),TradeDash[[#This Row],[Position]]*D4396,"")</f>
        <v>5.2678094401141795E-3</v>
      </c>
      <c r="K4395" s="7">
        <f ca="1">K4394*IFERROR(1+TradeDash[[#This Row],[Port Return]],1)</f>
        <v>7713349.6461239876</v>
      </c>
      <c r="L4395" s="7">
        <f ca="1">IF(ISNUMBER(TradeDash[[#This Row],[Port Return]]),L4394*(1+TradeDash[[#This Row],[Returns]]),L4394)</f>
        <v>6367980.9220985994</v>
      </c>
    </row>
    <row r="4396" spans="1:12" x14ac:dyDescent="0.35">
      <c r="A4396" s="1">
        <v>42951</v>
      </c>
      <c r="B4396" s="16">
        <f>YEAR(TradeDash[[#This Row],[Date]])</f>
        <v>2017</v>
      </c>
      <c r="C4396">
        <v>10066.4</v>
      </c>
      <c r="D4396" s="3">
        <f>IFERROR(TradeDash[[#This Row],[Nifty]]/C4395-1,"")</f>
        <v>5.2678094401141795E-3</v>
      </c>
      <c r="E4396">
        <f ca="1">IFERROR(AVERAGE(OFFSET(TradeDash[[#This Row],[Returns]],0,0,-n_days))/STDEV(OFFSET(TradeDash[[#This Row],[Returns]],0,0,-n_days)),"")</f>
        <v>0.4108253432147973</v>
      </c>
      <c r="F4396">
        <f ca="1">IFERROR(AVERAGE(OFFSET(TradeDash[[#This Row],[Returns]],0,0,-n_days*2))/STDEV(OFFSET(TradeDash[[#This Row],[Returns]],0,0,-n_days*2)),"")</f>
        <v>0.23352336081669273</v>
      </c>
      <c r="G4396">
        <f ca="1">IF(ISNUMBER(TradeDash[[#This Row],[2n day Sharpe]]),AVERAGE(TradeDash[[#This Row],[n day Sharpe]:[2n day Sharpe]]),"")</f>
        <v>0.32217435201574501</v>
      </c>
      <c r="H4396">
        <f ca="1">IF(ISNUMBER(TradeDash[[#This Row],[Sharpe Average]]),IF(TradeDash[[#This Row],[Sharpe Average]]&gt;$G$1,1,0),"")</f>
        <v>1</v>
      </c>
      <c r="I4396" s="2">
        <f ca="1">IF(ISNUMBER(TradeDash[[#This Row],[Signal]]),MAX(IF(AND(TradeDash[[#This Row],[Signal]]=1,I4395&lt;1),I4395+$E$1,IF(AND(TradeDash[[#This Row],[Signal]]=0,I4395&gt;0),I4395-$E$1,IF(AND(TradeDash[[#This Row],[Signal]]=1,I4395=1),I4395,IF(AND(TradeDash[[#This Row],[Signal]]=0,I4395=0),I4395,0)))),0),"")</f>
        <v>1</v>
      </c>
      <c r="J4396" s="3">
        <f ca="1">IF(ISNUMBER(TradeDash[[#This Row],[Position]]),TradeDash[[#This Row],[Position]]*D4397,"")</f>
        <v>-8.9406341889852747E-4</v>
      </c>
      <c r="K4396" s="7">
        <f ca="1">K4395*IFERROR(1+TradeDash[[#This Row],[Port Return]],1)</f>
        <v>7706453.4223682145</v>
      </c>
      <c r="L4396" s="7">
        <f ca="1">IF(ISNUMBER(TradeDash[[#This Row],[Port Return]]),L4395*(1+TradeDash[[#This Row],[Returns]]),L4395)</f>
        <v>6401526.2321144976</v>
      </c>
    </row>
    <row r="4397" spans="1:12" x14ac:dyDescent="0.35">
      <c r="A4397" s="1">
        <v>42954</v>
      </c>
      <c r="B4397" s="16">
        <f>YEAR(TradeDash[[#This Row],[Date]])</f>
        <v>2017</v>
      </c>
      <c r="C4397">
        <v>10057.4</v>
      </c>
      <c r="D4397" s="3">
        <f>IFERROR(TradeDash[[#This Row],[Nifty]]/C4396-1,"")</f>
        <v>-8.9406341889852747E-4</v>
      </c>
      <c r="E4397">
        <f ca="1">IFERROR(AVERAGE(OFFSET(TradeDash[[#This Row],[Returns]],0,0,-n_days))/STDEV(OFFSET(TradeDash[[#This Row],[Returns]],0,0,-n_days)),"")</f>
        <v>0.31957607483779266</v>
      </c>
      <c r="F4397">
        <f ca="1">IFERROR(AVERAGE(OFFSET(TradeDash[[#This Row],[Returns]],0,0,-n_days*2))/STDEV(OFFSET(TradeDash[[#This Row],[Returns]],0,0,-n_days*2)),"")</f>
        <v>0.21651511694535461</v>
      </c>
      <c r="G4397">
        <f ca="1">IF(ISNUMBER(TradeDash[[#This Row],[2n day Sharpe]]),AVERAGE(TradeDash[[#This Row],[n day Sharpe]:[2n day Sharpe]]),"")</f>
        <v>0.26804559589157362</v>
      </c>
      <c r="H4397">
        <f ca="1">IF(ISNUMBER(TradeDash[[#This Row],[Sharpe Average]]),IF(TradeDash[[#This Row],[Sharpe Average]]&gt;$G$1,1,0),"")</f>
        <v>1</v>
      </c>
      <c r="I4397" s="2">
        <f ca="1">IF(ISNUMBER(TradeDash[[#This Row],[Signal]]),MAX(IF(AND(TradeDash[[#This Row],[Signal]]=1,I4396&lt;1),I4396+$E$1,IF(AND(TradeDash[[#This Row],[Signal]]=0,I4396&gt;0),I4396-$E$1,IF(AND(TradeDash[[#This Row],[Signal]]=1,I4396=1),I4396,IF(AND(TradeDash[[#This Row],[Signal]]=0,I4396=0),I4396,0)))),0),"")</f>
        <v>1</v>
      </c>
      <c r="J4397" s="3">
        <f ca="1">IF(ISNUMBER(TradeDash[[#This Row],[Position]]),TradeDash[[#This Row],[Position]]*D4398,"")</f>
        <v>-7.8399984091316322E-3</v>
      </c>
      <c r="K4397" s="7">
        <f ca="1">K4396*IFERROR(1+TradeDash[[#This Row],[Port Return]],1)</f>
        <v>7646034.8397968011</v>
      </c>
      <c r="L4397" s="7">
        <f ca="1">IF(ISNUMBER(TradeDash[[#This Row],[Port Return]]),L4396*(1+TradeDash[[#This Row],[Returns]]),L4396)</f>
        <v>6395802.8616852444</v>
      </c>
    </row>
    <row r="4398" spans="1:12" x14ac:dyDescent="0.35">
      <c r="A4398" s="1">
        <v>42955</v>
      </c>
      <c r="B4398" s="16">
        <f>YEAR(TradeDash[[#This Row],[Date]])</f>
        <v>2017</v>
      </c>
      <c r="C4398">
        <v>9978.5499999999993</v>
      </c>
      <c r="D4398" s="3">
        <f>IFERROR(TradeDash[[#This Row],[Nifty]]/C4397-1,"")</f>
        <v>-7.8399984091316322E-3</v>
      </c>
      <c r="E4398">
        <f ca="1">IFERROR(AVERAGE(OFFSET(TradeDash[[#This Row],[Returns]],0,0,-n_days))/STDEV(OFFSET(TradeDash[[#This Row],[Returns]],0,0,-n_days)),"")</f>
        <v>0.19708427390648214</v>
      </c>
      <c r="F4398">
        <f ca="1">IFERROR(AVERAGE(OFFSET(TradeDash[[#This Row],[Returns]],0,0,-n_days*2))/STDEV(OFFSET(TradeDash[[#This Row],[Returns]],0,0,-n_days*2)),"")</f>
        <v>0.19862183967990071</v>
      </c>
      <c r="G4398">
        <f ca="1">IF(ISNUMBER(TradeDash[[#This Row],[2n day Sharpe]]),AVERAGE(TradeDash[[#This Row],[n day Sharpe]:[2n day Sharpe]]),"")</f>
        <v>0.19785305679319143</v>
      </c>
      <c r="H4398">
        <f ca="1">IF(ISNUMBER(TradeDash[[#This Row],[Sharpe Average]]),IF(TradeDash[[#This Row],[Sharpe Average]]&gt;$G$1,1,0),"")</f>
        <v>1</v>
      </c>
      <c r="I4398" s="2">
        <f ca="1">IF(ISNUMBER(TradeDash[[#This Row],[Signal]]),MAX(IF(AND(TradeDash[[#This Row],[Signal]]=1,I4397&lt;1),I4397+$E$1,IF(AND(TradeDash[[#This Row],[Signal]]=0,I4397&gt;0),I4397-$E$1,IF(AND(TradeDash[[#This Row],[Signal]]=1,I4397=1),I4397,IF(AND(TradeDash[[#This Row],[Signal]]=0,I4397=0),I4397,0)))),0),"")</f>
        <v>1</v>
      </c>
      <c r="J4398" s="3">
        <f ca="1">IF(ISNUMBER(TradeDash[[#This Row],[Position]]),TradeDash[[#This Row],[Position]]*D4399,"")</f>
        <v>-7.0651547569536843E-3</v>
      </c>
      <c r="K4398" s="7">
        <f ca="1">K4397*IFERROR(1+TradeDash[[#This Row],[Port Return]],1)</f>
        <v>7592014.4203765774</v>
      </c>
      <c r="L4398" s="7">
        <f ca="1">IF(ISNUMBER(TradeDash[[#This Row],[Port Return]]),L4397*(1+TradeDash[[#This Row],[Returns]]),L4397)</f>
        <v>6345659.7774245124</v>
      </c>
    </row>
    <row r="4399" spans="1:12" x14ac:dyDescent="0.35">
      <c r="A4399" s="1">
        <v>42956</v>
      </c>
      <c r="B4399" s="16">
        <f>YEAR(TradeDash[[#This Row],[Date]])</f>
        <v>2017</v>
      </c>
      <c r="C4399">
        <v>9908.0499999999993</v>
      </c>
      <c r="D4399" s="3">
        <f>IFERROR(TradeDash[[#This Row],[Nifty]]/C4398-1,"")</f>
        <v>-7.0651547569536843E-3</v>
      </c>
      <c r="E4399">
        <f ca="1">IFERROR(AVERAGE(OFFSET(TradeDash[[#This Row],[Returns]],0,0,-n_days))/STDEV(OFFSET(TradeDash[[#This Row],[Returns]],0,0,-n_days)),"")</f>
        <v>9.069526515385809E-2</v>
      </c>
      <c r="F4399">
        <f ca="1">IFERROR(AVERAGE(OFFSET(TradeDash[[#This Row],[Returns]],0,0,-n_days*2))/STDEV(OFFSET(TradeDash[[#This Row],[Returns]],0,0,-n_days*2)),"")</f>
        <v>0.16092933235427118</v>
      </c>
      <c r="G4399">
        <f ca="1">IF(ISNUMBER(TradeDash[[#This Row],[2n day Sharpe]]),AVERAGE(TradeDash[[#This Row],[n day Sharpe]:[2n day Sharpe]]),"")</f>
        <v>0.12581229875406463</v>
      </c>
      <c r="H4399">
        <f ca="1">IF(ISNUMBER(TradeDash[[#This Row],[Sharpe Average]]),IF(TradeDash[[#This Row],[Sharpe Average]]&gt;$G$1,1,0),"")</f>
        <v>1</v>
      </c>
      <c r="I4399" s="2">
        <f ca="1">IF(ISNUMBER(TradeDash[[#This Row],[Signal]]),MAX(IF(AND(TradeDash[[#This Row],[Signal]]=1,I4398&lt;1),I4398+$E$1,IF(AND(TradeDash[[#This Row],[Signal]]=0,I4398&gt;0),I4398-$E$1,IF(AND(TradeDash[[#This Row],[Signal]]=1,I4398=1),I4398,IF(AND(TradeDash[[#This Row],[Signal]]=0,I4398=0),I4398,0)))),0),"")</f>
        <v>1</v>
      </c>
      <c r="J4399" s="3">
        <f ca="1">IF(ISNUMBER(TradeDash[[#This Row],[Position]]),TradeDash[[#This Row],[Position]]*D4400,"")</f>
        <v>-8.8614813207441578E-3</v>
      </c>
      <c r="K4399" s="7">
        <f ca="1">K4398*IFERROR(1+TradeDash[[#This Row],[Port Return]],1)</f>
        <v>7524737.9264035905</v>
      </c>
      <c r="L4399" s="7">
        <f ca="1">IF(ISNUMBER(TradeDash[[#This Row],[Port Return]]),L4398*(1+TradeDash[[#This Row],[Returns]]),L4398)</f>
        <v>6300826.7090620324</v>
      </c>
    </row>
    <row r="4400" spans="1:12" x14ac:dyDescent="0.35">
      <c r="A4400" s="1">
        <v>42957</v>
      </c>
      <c r="B4400" s="16">
        <f>YEAR(TradeDash[[#This Row],[Date]])</f>
        <v>2017</v>
      </c>
      <c r="C4400">
        <v>9820.25</v>
      </c>
      <c r="D4400" s="3">
        <f>IFERROR(TradeDash[[#This Row],[Nifty]]/C4399-1,"")</f>
        <v>-8.8614813207441578E-3</v>
      </c>
      <c r="E4400">
        <f ca="1">IFERROR(AVERAGE(OFFSET(TradeDash[[#This Row],[Returns]],0,0,-n_days))/STDEV(OFFSET(TradeDash[[#This Row],[Returns]],0,0,-n_days)),"")</f>
        <v>-6.4631711144099699E-2</v>
      </c>
      <c r="F4400">
        <f ca="1">IFERROR(AVERAGE(OFFSET(TradeDash[[#This Row],[Returns]],0,0,-n_days*2))/STDEV(OFFSET(TradeDash[[#This Row],[Returns]],0,0,-n_days*2)),"")</f>
        <v>0.10442775143242081</v>
      </c>
      <c r="G4400">
        <f ca="1">IF(ISNUMBER(TradeDash[[#This Row],[2n day Sharpe]]),AVERAGE(TradeDash[[#This Row],[n day Sharpe]:[2n day Sharpe]]),"")</f>
        <v>1.9898020144160554E-2</v>
      </c>
      <c r="H4400">
        <f ca="1">IF(ISNUMBER(TradeDash[[#This Row],[Sharpe Average]]),IF(TradeDash[[#This Row],[Sharpe Average]]&gt;$G$1,1,0),"")</f>
        <v>1</v>
      </c>
      <c r="I4400" s="2">
        <f ca="1">IF(ISNUMBER(TradeDash[[#This Row],[Signal]]),MAX(IF(AND(TradeDash[[#This Row],[Signal]]=1,I4399&lt;1),I4399+$E$1,IF(AND(TradeDash[[#This Row],[Signal]]=0,I4399&gt;0),I4399-$E$1,IF(AND(TradeDash[[#This Row],[Signal]]=1,I4399=1),I4399,IF(AND(TradeDash[[#This Row],[Signal]]=0,I4399=0),I4399,0)))),0),"")</f>
        <v>1</v>
      </c>
      <c r="J4400" s="3">
        <f ca="1">IF(ISNUMBER(TradeDash[[#This Row],[Position]]),TradeDash[[#This Row],[Position]]*D4401,"")</f>
        <v>-1.1145337440492953E-2</v>
      </c>
      <c r="K4400" s="7">
        <f ca="1">K4399*IFERROR(1+TradeDash[[#This Row],[Port Return]],1)</f>
        <v>7440872.1830625469</v>
      </c>
      <c r="L4400" s="7">
        <f ca="1">IF(ISNUMBER(TradeDash[[#This Row],[Port Return]]),L4399*(1+TradeDash[[#This Row],[Returns]]),L4399)</f>
        <v>6244992.0508744335</v>
      </c>
    </row>
    <row r="4401" spans="1:12" x14ac:dyDescent="0.35">
      <c r="A4401" s="1">
        <v>42958</v>
      </c>
      <c r="B4401" s="16">
        <f>YEAR(TradeDash[[#This Row],[Date]])</f>
        <v>2017</v>
      </c>
      <c r="C4401">
        <v>9710.7999999999993</v>
      </c>
      <c r="D4401" s="3">
        <f>IFERROR(TradeDash[[#This Row],[Nifty]]/C4400-1,"")</f>
        <v>-1.1145337440492953E-2</v>
      </c>
      <c r="E4401">
        <f ca="1">IFERROR(AVERAGE(OFFSET(TradeDash[[#This Row],[Returns]],0,0,-n_days))/STDEV(OFFSET(TradeDash[[#This Row],[Returns]],0,0,-n_days)),"")</f>
        <v>-0.14870502902741947</v>
      </c>
      <c r="F4401">
        <f ca="1">IFERROR(AVERAGE(OFFSET(TradeDash[[#This Row],[Returns]],0,0,-n_days*2))/STDEV(OFFSET(TradeDash[[#This Row],[Returns]],0,0,-n_days*2)),"")</f>
        <v>6.662427455974608E-2</v>
      </c>
      <c r="G4401">
        <f ca="1">IF(ISNUMBER(TradeDash[[#This Row],[2n day Sharpe]]),AVERAGE(TradeDash[[#This Row],[n day Sharpe]:[2n day Sharpe]]),"")</f>
        <v>-4.1040377233836696E-2</v>
      </c>
      <c r="H4401">
        <f ca="1">IF(ISNUMBER(TradeDash[[#This Row],[Sharpe Average]]),IF(TradeDash[[#This Row],[Sharpe Average]]&gt;$G$1,1,0),"")</f>
        <v>0</v>
      </c>
      <c r="I4401" s="2">
        <f ca="1">IF(ISNUMBER(TradeDash[[#This Row],[Signal]]),MAX(IF(AND(TradeDash[[#This Row],[Signal]]=1,I4400&lt;1),I4400+$E$1,IF(AND(TradeDash[[#This Row],[Signal]]=0,I4400&gt;0),I4400-$E$1,IF(AND(TradeDash[[#This Row],[Signal]]=1,I4400=1),I4400,IF(AND(TradeDash[[#This Row],[Signal]]=0,I4400=0),I4400,0)))),0),"")</f>
        <v>0.8</v>
      </c>
      <c r="J4401" s="3">
        <f ca="1">IF(ISNUMBER(TradeDash[[#This Row],[Position]]),TradeDash[[#This Row],[Position]]*D4402,"")</f>
        <v>6.8665815380812845E-3</v>
      </c>
      <c r="K4401" s="7">
        <f ca="1">K4400*IFERROR(1+TradeDash[[#This Row],[Port Return]],1)</f>
        <v>7491965.5386219872</v>
      </c>
      <c r="L4401" s="7">
        <f ca="1">IF(ISNUMBER(TradeDash[[#This Row],[Port Return]]),L4400*(1+TradeDash[[#This Row],[Returns]]),L4400)</f>
        <v>6175389.5071542421</v>
      </c>
    </row>
    <row r="4402" spans="1:12" x14ac:dyDescent="0.35">
      <c r="A4402" s="1">
        <v>42961</v>
      </c>
      <c r="B4402" s="16">
        <f>YEAR(TradeDash[[#This Row],[Date]])</f>
        <v>2017</v>
      </c>
      <c r="C4402">
        <v>9794.15</v>
      </c>
      <c r="D4402" s="3">
        <f>IFERROR(TradeDash[[#This Row],[Nifty]]/C4401-1,"")</f>
        <v>8.5832269226016056E-3</v>
      </c>
      <c r="E4402">
        <f ca="1">IFERROR(AVERAGE(OFFSET(TradeDash[[#This Row],[Returns]],0,0,-n_days))/STDEV(OFFSET(TradeDash[[#This Row],[Returns]],0,0,-n_days)),"")</f>
        <v>-9.6261602418306669E-2</v>
      </c>
      <c r="F4402">
        <f ca="1">IFERROR(AVERAGE(OFFSET(TradeDash[[#This Row],[Returns]],0,0,-n_days*2))/STDEV(OFFSET(TradeDash[[#This Row],[Returns]],0,0,-n_days*2)),"")</f>
        <v>9.8832796792125657E-2</v>
      </c>
      <c r="G4402">
        <f ca="1">IF(ISNUMBER(TradeDash[[#This Row],[2n day Sharpe]]),AVERAGE(TradeDash[[#This Row],[n day Sharpe]:[2n day Sharpe]]),"")</f>
        <v>1.2855971869094943E-3</v>
      </c>
      <c r="H4402">
        <f ca="1">IF(ISNUMBER(TradeDash[[#This Row],[Sharpe Average]]),IF(TradeDash[[#This Row],[Sharpe Average]]&gt;$G$1,1,0),"")</f>
        <v>1</v>
      </c>
      <c r="I4402" s="2">
        <f ca="1">IF(ISNUMBER(TradeDash[[#This Row],[Signal]]),MAX(IF(AND(TradeDash[[#This Row],[Signal]]=1,I4401&lt;1),I4401+$E$1,IF(AND(TradeDash[[#This Row],[Signal]]=0,I4401&gt;0),I4401-$E$1,IF(AND(TradeDash[[#This Row],[Signal]]=1,I4401=1),I4401,IF(AND(TradeDash[[#This Row],[Signal]]=0,I4401=0),I4401,0)))),0),"")</f>
        <v>1</v>
      </c>
      <c r="J4402" s="3">
        <f ca="1">IF(ISNUMBER(TradeDash[[#This Row],[Position]]),TradeDash[[#This Row],[Position]]*D4403,"")</f>
        <v>1.0531797042111934E-2</v>
      </c>
      <c r="K4402" s="7">
        <f ca="1">K4401*IFERROR(1+TradeDash[[#This Row],[Port Return]],1)</f>
        <v>7570869.399121251</v>
      </c>
      <c r="L4402" s="7">
        <f ca="1">IF(ISNUMBER(TradeDash[[#This Row],[Port Return]]),L4401*(1+TradeDash[[#This Row],[Returns]]),L4401)</f>
        <v>6228394.2766295997</v>
      </c>
    </row>
    <row r="4403" spans="1:12" x14ac:dyDescent="0.35">
      <c r="A4403" s="1">
        <v>42963</v>
      </c>
      <c r="B4403" s="16">
        <f>YEAR(TradeDash[[#This Row],[Date]])</f>
        <v>2017</v>
      </c>
      <c r="C4403">
        <v>9897.2999999999993</v>
      </c>
      <c r="D4403" s="3">
        <f>IFERROR(TradeDash[[#This Row],[Nifty]]/C4402-1,"")</f>
        <v>1.0531797042111934E-2</v>
      </c>
      <c r="E4403">
        <f ca="1">IFERROR(AVERAGE(OFFSET(TradeDash[[#This Row],[Returns]],0,0,-n_days))/STDEV(OFFSET(TradeDash[[#This Row],[Returns]],0,0,-n_days)),"")</f>
        <v>5.8847215529175295E-2</v>
      </c>
      <c r="F4403">
        <f ca="1">IFERROR(AVERAGE(OFFSET(TradeDash[[#This Row],[Returns]],0,0,-n_days*2))/STDEV(OFFSET(TradeDash[[#This Row],[Returns]],0,0,-n_days*2)),"")</f>
        <v>0.11115940511055181</v>
      </c>
      <c r="G4403">
        <f ca="1">IF(ISNUMBER(TradeDash[[#This Row],[2n day Sharpe]]),AVERAGE(TradeDash[[#This Row],[n day Sharpe]:[2n day Sharpe]]),"")</f>
        <v>8.5003310319863551E-2</v>
      </c>
      <c r="H4403">
        <f ca="1">IF(ISNUMBER(TradeDash[[#This Row],[Sharpe Average]]),IF(TradeDash[[#This Row],[Sharpe Average]]&gt;$G$1,1,0),"")</f>
        <v>1</v>
      </c>
      <c r="I4403" s="2">
        <f ca="1">IF(ISNUMBER(TradeDash[[#This Row],[Signal]]),MAX(IF(AND(TradeDash[[#This Row],[Signal]]=1,I4402&lt;1),I4402+$E$1,IF(AND(TradeDash[[#This Row],[Signal]]=0,I4402&gt;0),I4402-$E$1,IF(AND(TradeDash[[#This Row],[Signal]]=1,I4402=1),I4402,IF(AND(TradeDash[[#This Row],[Signal]]=0,I4402=0),I4402,0)))),0),"")</f>
        <v>1</v>
      </c>
      <c r="J4403" s="3">
        <f ca="1">IF(ISNUMBER(TradeDash[[#This Row],[Position]]),TradeDash[[#This Row],[Position]]*D4404,"")</f>
        <v>6.9210794863239222E-4</v>
      </c>
      <c r="K4403" s="7">
        <f ca="1">K4402*IFERROR(1+TradeDash[[#This Row],[Port Return]],1)</f>
        <v>7576109.2580104405</v>
      </c>
      <c r="L4403" s="7">
        <f ca="1">IF(ISNUMBER(TradeDash[[#This Row],[Port Return]]),L4402*(1+TradeDash[[#This Row],[Returns]]),L4402)</f>
        <v>6293990.4610493146</v>
      </c>
    </row>
    <row r="4404" spans="1:12" x14ac:dyDescent="0.35">
      <c r="A4404" s="1">
        <v>42964</v>
      </c>
      <c r="B4404" s="16">
        <f>YEAR(TradeDash[[#This Row],[Date]])</f>
        <v>2017</v>
      </c>
      <c r="C4404">
        <v>9904.15</v>
      </c>
      <c r="D4404" s="3">
        <f>IFERROR(TradeDash[[#This Row],[Nifty]]/C4403-1,"")</f>
        <v>6.9210794863239222E-4</v>
      </c>
      <c r="E4404">
        <f ca="1">IFERROR(AVERAGE(OFFSET(TradeDash[[#This Row],[Returns]],0,0,-n_days))/STDEV(OFFSET(TradeDash[[#This Row],[Returns]],0,0,-n_days)),"")</f>
        <v>6.6579991885999164E-3</v>
      </c>
      <c r="F4404">
        <f ca="1">IFERROR(AVERAGE(OFFSET(TradeDash[[#This Row],[Returns]],0,0,-n_days*2))/STDEV(OFFSET(TradeDash[[#This Row],[Returns]],0,0,-n_days*2)),"")</f>
        <v>0.11612362736878416</v>
      </c>
      <c r="G4404">
        <f ca="1">IF(ISNUMBER(TradeDash[[#This Row],[2n day Sharpe]]),AVERAGE(TradeDash[[#This Row],[n day Sharpe]:[2n day Sharpe]]),"")</f>
        <v>6.1390813278692037E-2</v>
      </c>
      <c r="H4404">
        <f ca="1">IF(ISNUMBER(TradeDash[[#This Row],[Sharpe Average]]),IF(TradeDash[[#This Row],[Sharpe Average]]&gt;$G$1,1,0),"")</f>
        <v>1</v>
      </c>
      <c r="I4404" s="2">
        <f ca="1">IF(ISNUMBER(TradeDash[[#This Row],[Signal]]),MAX(IF(AND(TradeDash[[#This Row],[Signal]]=1,I4403&lt;1),I4403+$E$1,IF(AND(TradeDash[[#This Row],[Signal]]=0,I4403&gt;0),I4403-$E$1,IF(AND(TradeDash[[#This Row],[Signal]]=1,I4403=1),I4403,IF(AND(TradeDash[[#This Row],[Signal]]=0,I4403=0),I4403,0)))),0),"")</f>
        <v>1</v>
      </c>
      <c r="J4404" s="3">
        <f ca="1">IF(ISNUMBER(TradeDash[[#This Row],[Position]]),TradeDash[[#This Row],[Position]]*D4405,"")</f>
        <v>-6.7395990569609765E-3</v>
      </c>
      <c r="K4404" s="7">
        <f ca="1">K4403*IFERROR(1+TradeDash[[#This Row],[Port Return]],1)</f>
        <v>7525049.3191997204</v>
      </c>
      <c r="L4404" s="7">
        <f ca="1">IF(ISNUMBER(TradeDash[[#This Row],[Port Return]]),L4403*(1+TradeDash[[#This Row],[Returns]]),L4403)</f>
        <v>6298346.5818760237</v>
      </c>
    </row>
    <row r="4405" spans="1:12" x14ac:dyDescent="0.35">
      <c r="A4405" s="1">
        <v>42965</v>
      </c>
      <c r="B4405" s="16">
        <f>YEAR(TradeDash[[#This Row],[Date]])</f>
        <v>2017</v>
      </c>
      <c r="C4405">
        <v>9837.4</v>
      </c>
      <c r="D4405" s="3">
        <f>IFERROR(TradeDash[[#This Row],[Nifty]]/C4404-1,"")</f>
        <v>-6.7395990569609765E-3</v>
      </c>
      <c r="E4405">
        <f ca="1">IFERROR(AVERAGE(OFFSET(TradeDash[[#This Row],[Returns]],0,0,-n_days))/STDEV(OFFSET(TradeDash[[#This Row],[Returns]],0,0,-n_days)),"")</f>
        <v>-2.5822925961143873E-2</v>
      </c>
      <c r="F4405">
        <f ca="1">IFERROR(AVERAGE(OFFSET(TradeDash[[#This Row],[Returns]],0,0,-n_days*2))/STDEV(OFFSET(TradeDash[[#This Row],[Returns]],0,0,-n_days*2)),"")</f>
        <v>9.369936836119358E-2</v>
      </c>
      <c r="G4405">
        <f ca="1">IF(ISNUMBER(TradeDash[[#This Row],[2n day Sharpe]]),AVERAGE(TradeDash[[#This Row],[n day Sharpe]:[2n day Sharpe]]),"")</f>
        <v>3.3938221200024855E-2</v>
      </c>
      <c r="H4405">
        <f ca="1">IF(ISNUMBER(TradeDash[[#This Row],[Sharpe Average]]),IF(TradeDash[[#This Row],[Sharpe Average]]&gt;$G$1,1,0),"")</f>
        <v>1</v>
      </c>
      <c r="I4405" s="2">
        <f ca="1">IF(ISNUMBER(TradeDash[[#This Row],[Signal]]),MAX(IF(AND(TradeDash[[#This Row],[Signal]]=1,I4404&lt;1),I4404+$E$1,IF(AND(TradeDash[[#This Row],[Signal]]=0,I4404&gt;0),I4404-$E$1,IF(AND(TradeDash[[#This Row],[Signal]]=1,I4404=1),I4404,IF(AND(TradeDash[[#This Row],[Signal]]=0,I4404=0),I4404,0)))),0),"")</f>
        <v>1</v>
      </c>
      <c r="J4405" s="3">
        <f ca="1">IF(ISNUMBER(TradeDash[[#This Row],[Position]]),TradeDash[[#This Row],[Position]]*D4406,"")</f>
        <v>-8.4422713318559328E-3</v>
      </c>
      <c r="K4405" s="7">
        <f ca="1">K4404*IFERROR(1+TradeDash[[#This Row],[Port Return]],1)</f>
        <v>7461520.8110614382</v>
      </c>
      <c r="L4405" s="7">
        <f ca="1">IF(ISNUMBER(TradeDash[[#This Row],[Port Return]]),L4404*(1+TradeDash[[#This Row],[Returns]]),L4404)</f>
        <v>6255898.2511923984</v>
      </c>
    </row>
    <row r="4406" spans="1:12" x14ac:dyDescent="0.35">
      <c r="A4406" s="1">
        <v>42968</v>
      </c>
      <c r="B4406" s="16">
        <f>YEAR(TradeDash[[#This Row],[Date]])</f>
        <v>2017</v>
      </c>
      <c r="C4406">
        <v>9754.35</v>
      </c>
      <c r="D4406" s="3">
        <f>IFERROR(TradeDash[[#This Row],[Nifty]]/C4405-1,"")</f>
        <v>-8.4422713318559328E-3</v>
      </c>
      <c r="E4406">
        <f ca="1">IFERROR(AVERAGE(OFFSET(TradeDash[[#This Row],[Returns]],0,0,-n_days))/STDEV(OFFSET(TradeDash[[#This Row],[Returns]],0,0,-n_days)),"")</f>
        <v>-0.12297881542033913</v>
      </c>
      <c r="F4406">
        <f ca="1">IFERROR(AVERAGE(OFFSET(TradeDash[[#This Row],[Returns]],0,0,-n_days*2))/STDEV(OFFSET(TradeDash[[#This Row],[Returns]],0,0,-n_days*2)),"")</f>
        <v>5.6979935006952184E-2</v>
      </c>
      <c r="G4406">
        <f ca="1">IF(ISNUMBER(TradeDash[[#This Row],[2n day Sharpe]]),AVERAGE(TradeDash[[#This Row],[n day Sharpe]:[2n day Sharpe]]),"")</f>
        <v>-3.2999440206693473E-2</v>
      </c>
      <c r="H4406">
        <f ca="1">IF(ISNUMBER(TradeDash[[#This Row],[Sharpe Average]]),IF(TradeDash[[#This Row],[Sharpe Average]]&gt;$G$1,1,0),"")</f>
        <v>0</v>
      </c>
      <c r="I4406" s="2">
        <f ca="1">IF(ISNUMBER(TradeDash[[#This Row],[Signal]]),MAX(IF(AND(TradeDash[[#This Row],[Signal]]=1,I4405&lt;1),I4405+$E$1,IF(AND(TradeDash[[#This Row],[Signal]]=0,I4405&gt;0),I4405-$E$1,IF(AND(TradeDash[[#This Row],[Signal]]=1,I4405=1),I4405,IF(AND(TradeDash[[#This Row],[Signal]]=0,I4405=0),I4405,0)))),0),"")</f>
        <v>0.8</v>
      </c>
      <c r="J4406" s="3">
        <f ca="1">IF(ISNUMBER(TradeDash[[#This Row],[Position]]),TradeDash[[#This Row],[Position]]*D4407,"")</f>
        <v>9.1856453787269037E-4</v>
      </c>
      <c r="K4406" s="7">
        <f ca="1">K4405*IFERROR(1+TradeDash[[#This Row],[Port Return]],1)</f>
        <v>7468374.6994770784</v>
      </c>
      <c r="L4406" s="7">
        <f ca="1">IF(ISNUMBER(TradeDash[[#This Row],[Port Return]]),L4405*(1+TradeDash[[#This Row],[Returns]]),L4405)</f>
        <v>6203084.2607313488</v>
      </c>
    </row>
    <row r="4407" spans="1:12" x14ac:dyDescent="0.35">
      <c r="A4407" s="1">
        <v>42969</v>
      </c>
      <c r="B4407" s="16">
        <f>YEAR(TradeDash[[#This Row],[Date]])</f>
        <v>2017</v>
      </c>
      <c r="C4407">
        <v>9765.5499999999993</v>
      </c>
      <c r="D4407" s="3">
        <f>IFERROR(TradeDash[[#This Row],[Nifty]]/C4406-1,"")</f>
        <v>1.1482056723408629E-3</v>
      </c>
      <c r="E4407">
        <f ca="1">IFERROR(AVERAGE(OFFSET(TradeDash[[#This Row],[Returns]],0,0,-n_days))/STDEV(OFFSET(TradeDash[[#This Row],[Returns]],0,0,-n_days)),"")</f>
        <v>-0.15711980870597839</v>
      </c>
      <c r="F4407">
        <f ca="1">IFERROR(AVERAGE(OFFSET(TradeDash[[#This Row],[Returns]],0,0,-n_days*2))/STDEV(OFFSET(TradeDash[[#This Row],[Returns]],0,0,-n_days*2)),"")</f>
        <v>8.7103302468322916E-2</v>
      </c>
      <c r="G4407">
        <f ca="1">IF(ISNUMBER(TradeDash[[#This Row],[2n day Sharpe]]),AVERAGE(TradeDash[[#This Row],[n day Sharpe]:[2n day Sharpe]]),"")</f>
        <v>-3.5008253118827735E-2</v>
      </c>
      <c r="H4407">
        <f ca="1">IF(ISNUMBER(TradeDash[[#This Row],[Sharpe Average]]),IF(TradeDash[[#This Row],[Sharpe Average]]&gt;$G$1,1,0),"")</f>
        <v>0</v>
      </c>
      <c r="I4407" s="2">
        <f ca="1">IF(ISNUMBER(TradeDash[[#This Row],[Signal]]),MAX(IF(AND(TradeDash[[#This Row],[Signal]]=1,I4406&lt;1),I4406+$E$1,IF(AND(TradeDash[[#This Row],[Signal]]=0,I4406&gt;0),I4406-$E$1,IF(AND(TradeDash[[#This Row],[Signal]]=1,I4406=1),I4406,IF(AND(TradeDash[[#This Row],[Signal]]=0,I4406=0),I4406,0)))),0),"")</f>
        <v>0.60000000000000009</v>
      </c>
      <c r="J4407" s="3">
        <f ca="1">IF(ISNUMBER(TradeDash[[#This Row],[Position]]),TradeDash[[#This Row],[Position]]*D4408,"")</f>
        <v>5.3422490284726022E-3</v>
      </c>
      <c r="K4407" s="7">
        <f ca="1">K4406*IFERROR(1+TradeDash[[#This Row],[Port Return]],1)</f>
        <v>7508272.6169596296</v>
      </c>
      <c r="L4407" s="7">
        <f ca="1">IF(ISNUMBER(TradeDash[[#This Row],[Port Return]]),L4406*(1+TradeDash[[#This Row],[Returns]]),L4406)</f>
        <v>6210206.6772655286</v>
      </c>
    </row>
    <row r="4408" spans="1:12" x14ac:dyDescent="0.35">
      <c r="A4408" s="1">
        <v>42970</v>
      </c>
      <c r="B4408" s="16">
        <f>YEAR(TradeDash[[#This Row],[Date]])</f>
        <v>2017</v>
      </c>
      <c r="C4408">
        <v>9852.5</v>
      </c>
      <c r="D4408" s="3">
        <f>IFERROR(TradeDash[[#This Row],[Nifty]]/C4407-1,"")</f>
        <v>8.9037483807876683E-3</v>
      </c>
      <c r="E4408">
        <f ca="1">IFERROR(AVERAGE(OFFSET(TradeDash[[#This Row],[Returns]],0,0,-n_days))/STDEV(OFFSET(TradeDash[[#This Row],[Returns]],0,0,-n_days)),"")</f>
        <v>-8.0814314211810942E-2</v>
      </c>
      <c r="F4408">
        <f ca="1">IFERROR(AVERAGE(OFFSET(TradeDash[[#This Row],[Returns]],0,0,-n_days*2))/STDEV(OFFSET(TradeDash[[#This Row],[Returns]],0,0,-n_days*2)),"")</f>
        <v>0.15275275186131618</v>
      </c>
      <c r="G4408">
        <f ca="1">IF(ISNUMBER(TradeDash[[#This Row],[2n day Sharpe]]),AVERAGE(TradeDash[[#This Row],[n day Sharpe]:[2n day Sharpe]]),"")</f>
        <v>3.5969218824752618E-2</v>
      </c>
      <c r="H4408">
        <f ca="1">IF(ISNUMBER(TradeDash[[#This Row],[Sharpe Average]]),IF(TradeDash[[#This Row],[Sharpe Average]]&gt;$G$1,1,0),"")</f>
        <v>1</v>
      </c>
      <c r="I4408" s="2">
        <f ca="1">IF(ISNUMBER(TradeDash[[#This Row],[Signal]]),MAX(IF(AND(TradeDash[[#This Row],[Signal]]=1,I4407&lt;1),I4407+$E$1,IF(AND(TradeDash[[#This Row],[Signal]]=0,I4407&gt;0),I4407-$E$1,IF(AND(TradeDash[[#This Row],[Signal]]=1,I4407=1),I4407,IF(AND(TradeDash[[#This Row],[Signal]]=0,I4407=0),I4407,0)))),0),"")</f>
        <v>0.8</v>
      </c>
      <c r="J4408" s="3">
        <f ca="1">IF(ISNUMBER(TradeDash[[#This Row],[Position]]),TradeDash[[#This Row],[Position]]*D4409,"")</f>
        <v>3.6944937833034431E-4</v>
      </c>
      <c r="K4408" s="7">
        <f ca="1">K4407*IFERROR(1+TradeDash[[#This Row],[Port Return]],1)</f>
        <v>7511046.5436102999</v>
      </c>
      <c r="L4408" s="7">
        <f ca="1">IF(ISNUMBER(TradeDash[[#This Row],[Port Return]]),L4407*(1+TradeDash[[#This Row],[Returns]]),L4407)</f>
        <v>6265500.7949125879</v>
      </c>
    </row>
    <row r="4409" spans="1:12" x14ac:dyDescent="0.35">
      <c r="A4409" s="1">
        <v>42971</v>
      </c>
      <c r="B4409" s="16">
        <f>YEAR(TradeDash[[#This Row],[Date]])</f>
        <v>2017</v>
      </c>
      <c r="C4409">
        <v>9857.0499999999993</v>
      </c>
      <c r="D4409" s="3">
        <f>IFERROR(TradeDash[[#This Row],[Nifty]]/C4408-1,"")</f>
        <v>4.6181172291293038E-4</v>
      </c>
      <c r="E4409">
        <f ca="1">IFERROR(AVERAGE(OFFSET(TradeDash[[#This Row],[Returns]],0,0,-n_days))/STDEV(OFFSET(TradeDash[[#This Row],[Returns]],0,0,-n_days)),"")</f>
        <v>-0.12197583157281715</v>
      </c>
      <c r="F4409">
        <f ca="1">IFERROR(AVERAGE(OFFSET(TradeDash[[#This Row],[Returns]],0,0,-n_days*2))/STDEV(OFFSET(TradeDash[[#This Row],[Returns]],0,0,-n_days*2)),"")</f>
        <v>0.16427854069554357</v>
      </c>
      <c r="G4409">
        <f ca="1">IF(ISNUMBER(TradeDash[[#This Row],[2n day Sharpe]]),AVERAGE(TradeDash[[#This Row],[n day Sharpe]:[2n day Sharpe]]),"")</f>
        <v>2.115135456136321E-2</v>
      </c>
      <c r="H4409">
        <f ca="1">IF(ISNUMBER(TradeDash[[#This Row],[Sharpe Average]]),IF(TradeDash[[#This Row],[Sharpe Average]]&gt;$G$1,1,0),"")</f>
        <v>1</v>
      </c>
      <c r="I4409" s="2">
        <f ca="1">IF(ISNUMBER(TradeDash[[#This Row],[Signal]]),MAX(IF(AND(TradeDash[[#This Row],[Signal]]=1,I4408&lt;1),I4408+$E$1,IF(AND(TradeDash[[#This Row],[Signal]]=0,I4408&gt;0),I4408-$E$1,IF(AND(TradeDash[[#This Row],[Signal]]=1,I4408=1),I4408,IF(AND(TradeDash[[#This Row],[Signal]]=0,I4408=0),I4408,0)))),0),"")</f>
        <v>1</v>
      </c>
      <c r="J4409" s="3">
        <f ca="1">IF(ISNUMBER(TradeDash[[#This Row],[Position]]),TradeDash[[#This Row],[Position]]*D4410,"")</f>
        <v>5.6558503811992011E-3</v>
      </c>
      <c r="K4409" s="7">
        <f ca="1">K4408*IFERROR(1+TradeDash[[#This Row],[Port Return]],1)</f>
        <v>7553527.899067183</v>
      </c>
      <c r="L4409" s="7">
        <f ca="1">IF(ISNUMBER(TradeDash[[#This Row],[Port Return]]),L4408*(1+TradeDash[[#This Row],[Returns]]),L4408)</f>
        <v>6268394.2766295988</v>
      </c>
    </row>
    <row r="4410" spans="1:12" x14ac:dyDescent="0.35">
      <c r="A4410" s="1">
        <v>42975</v>
      </c>
      <c r="B4410" s="16">
        <f>YEAR(TradeDash[[#This Row],[Date]])</f>
        <v>2017</v>
      </c>
      <c r="C4410">
        <v>9912.7999999999993</v>
      </c>
      <c r="D4410" s="3">
        <f>IFERROR(TradeDash[[#This Row],[Nifty]]/C4409-1,"")</f>
        <v>5.6558503811992011E-3</v>
      </c>
      <c r="E4410">
        <f ca="1">IFERROR(AVERAGE(OFFSET(TradeDash[[#This Row],[Returns]],0,0,-n_days))/STDEV(OFFSET(TradeDash[[#This Row],[Returns]],0,0,-n_days)),"")</f>
        <v>-7.7069664509956726E-2</v>
      </c>
      <c r="F4410">
        <f ca="1">IFERROR(AVERAGE(OFFSET(TradeDash[[#This Row],[Returns]],0,0,-n_days*2))/STDEV(OFFSET(TradeDash[[#This Row],[Returns]],0,0,-n_days*2)),"")</f>
        <v>0.18119015066061234</v>
      </c>
      <c r="G4410">
        <f ca="1">IF(ISNUMBER(TradeDash[[#This Row],[2n day Sharpe]]),AVERAGE(TradeDash[[#This Row],[n day Sharpe]:[2n day Sharpe]]),"")</f>
        <v>5.2060243075327806E-2</v>
      </c>
      <c r="H4410">
        <f ca="1">IF(ISNUMBER(TradeDash[[#This Row],[Sharpe Average]]),IF(TradeDash[[#This Row],[Sharpe Average]]&gt;$G$1,1,0),"")</f>
        <v>1</v>
      </c>
      <c r="I4410" s="2">
        <f ca="1">IF(ISNUMBER(TradeDash[[#This Row],[Signal]]),MAX(IF(AND(TradeDash[[#This Row],[Signal]]=1,I4409&lt;1),I4409+$E$1,IF(AND(TradeDash[[#This Row],[Signal]]=0,I4409&gt;0),I4409-$E$1,IF(AND(TradeDash[[#This Row],[Signal]]=1,I4409=1),I4409,IF(AND(TradeDash[[#This Row],[Signal]]=0,I4409=0),I4409,0)))),0),"")</f>
        <v>1</v>
      </c>
      <c r="J4410" s="3">
        <f ca="1">IF(ISNUMBER(TradeDash[[#This Row],[Position]]),TradeDash[[#This Row],[Position]]*D4411,"")</f>
        <v>-1.1777701557582065E-2</v>
      </c>
      <c r="K4410" s="7">
        <f ca="1">K4409*IFERROR(1+TradeDash[[#This Row],[Port Return]],1)</f>
        <v>7464564.7017650995</v>
      </c>
      <c r="L4410" s="7">
        <f ca="1">IF(ISNUMBER(TradeDash[[#This Row],[Port Return]]),L4409*(1+TradeDash[[#This Row],[Returns]]),L4409)</f>
        <v>6303847.3767885808</v>
      </c>
    </row>
    <row r="4411" spans="1:12" x14ac:dyDescent="0.35">
      <c r="A4411" s="1">
        <v>42976</v>
      </c>
      <c r="B4411" s="16">
        <f>YEAR(TradeDash[[#This Row],[Date]])</f>
        <v>2017</v>
      </c>
      <c r="C4411">
        <v>9796.0499999999993</v>
      </c>
      <c r="D4411" s="3">
        <f>IFERROR(TradeDash[[#This Row],[Nifty]]/C4410-1,"")</f>
        <v>-1.1777701557582065E-2</v>
      </c>
      <c r="E4411">
        <f ca="1">IFERROR(AVERAGE(OFFSET(TradeDash[[#This Row],[Returns]],0,0,-n_days))/STDEV(OFFSET(TradeDash[[#This Row],[Returns]],0,0,-n_days)),"")</f>
        <v>-0.14990914818600834</v>
      </c>
      <c r="F4411">
        <f ca="1">IFERROR(AVERAGE(OFFSET(TradeDash[[#This Row],[Returns]],0,0,-n_days*2))/STDEV(OFFSET(TradeDash[[#This Row],[Returns]],0,0,-n_days*2)),"")</f>
        <v>0.11715762747155721</v>
      </c>
      <c r="G4411">
        <f ca="1">IF(ISNUMBER(TradeDash[[#This Row],[2n day Sharpe]]),AVERAGE(TradeDash[[#This Row],[n day Sharpe]:[2n day Sharpe]]),"")</f>
        <v>-1.6375760357225565E-2</v>
      </c>
      <c r="H4411">
        <f ca="1">IF(ISNUMBER(TradeDash[[#This Row],[Sharpe Average]]),IF(TradeDash[[#This Row],[Sharpe Average]]&gt;$G$1,1,0),"")</f>
        <v>0</v>
      </c>
      <c r="I4411" s="2">
        <f ca="1">IF(ISNUMBER(TradeDash[[#This Row],[Signal]]),MAX(IF(AND(TradeDash[[#This Row],[Signal]]=1,I4410&lt;1),I4410+$E$1,IF(AND(TradeDash[[#This Row],[Signal]]=0,I4410&gt;0),I4410-$E$1,IF(AND(TradeDash[[#This Row],[Signal]]=1,I4410=1),I4410,IF(AND(TradeDash[[#This Row],[Signal]]=0,I4410=0),I4410,0)))),0),"")</f>
        <v>0.8</v>
      </c>
      <c r="J4411" s="3">
        <f ca="1">IF(ISNUMBER(TradeDash[[#This Row],[Position]]),TradeDash[[#This Row],[Position]]*D4412,"")</f>
        <v>7.2151530463809626E-3</v>
      </c>
      <c r="K4411" s="7">
        <f ca="1">K4410*IFERROR(1+TradeDash[[#This Row],[Port Return]],1)</f>
        <v>7518422.6785129467</v>
      </c>
      <c r="L4411" s="7">
        <f ca="1">IF(ISNUMBER(TradeDash[[#This Row],[Port Return]]),L4410*(1+TradeDash[[#This Row],[Returns]]),L4410)</f>
        <v>6229602.5437202184</v>
      </c>
    </row>
    <row r="4412" spans="1:12" x14ac:dyDescent="0.35">
      <c r="A4412" s="1">
        <v>42977</v>
      </c>
      <c r="B4412" s="16">
        <f>YEAR(TradeDash[[#This Row],[Date]])</f>
        <v>2017</v>
      </c>
      <c r="C4412">
        <v>9884.4</v>
      </c>
      <c r="D4412" s="3">
        <f>IFERROR(TradeDash[[#This Row],[Nifty]]/C4411-1,"")</f>
        <v>9.0189413079762026E-3</v>
      </c>
      <c r="E4412">
        <f ca="1">IFERROR(AVERAGE(OFFSET(TradeDash[[#This Row],[Returns]],0,0,-n_days))/STDEV(OFFSET(TradeDash[[#This Row],[Returns]],0,0,-n_days)),"")</f>
        <v>-0.12758300097117442</v>
      </c>
      <c r="F4412">
        <f ca="1">IFERROR(AVERAGE(OFFSET(TradeDash[[#This Row],[Returns]],0,0,-n_days*2))/STDEV(OFFSET(TradeDash[[#This Row],[Returns]],0,0,-n_days*2)),"")</f>
        <v>0.1142646020571043</v>
      </c>
      <c r="G4412">
        <f ca="1">IF(ISNUMBER(TradeDash[[#This Row],[2n day Sharpe]]),AVERAGE(TradeDash[[#This Row],[n day Sharpe]:[2n day Sharpe]]),"")</f>
        <v>-6.6591994570350602E-3</v>
      </c>
      <c r="H4412">
        <f ca="1">IF(ISNUMBER(TradeDash[[#This Row],[Sharpe Average]]),IF(TradeDash[[#This Row],[Sharpe Average]]&gt;$G$1,1,0),"")</f>
        <v>0</v>
      </c>
      <c r="I4412" s="2">
        <f ca="1">IF(ISNUMBER(TradeDash[[#This Row],[Signal]]),MAX(IF(AND(TradeDash[[#This Row],[Signal]]=1,I4411&lt;1),I4411+$E$1,IF(AND(TradeDash[[#This Row],[Signal]]=0,I4411&gt;0),I4411-$E$1,IF(AND(TradeDash[[#This Row],[Signal]]=1,I4411=1),I4411,IF(AND(TradeDash[[#This Row],[Signal]]=0,I4411=0),I4411,0)))),0),"")</f>
        <v>0.60000000000000009</v>
      </c>
      <c r="J4412" s="3">
        <f ca="1">IF(ISNUMBER(TradeDash[[#This Row],[Position]]),TradeDash[[#This Row],[Position]]*D4413,"")</f>
        <v>2.0335073449071488E-3</v>
      </c>
      <c r="K4412" s="7">
        <f ca="1">K4411*IFERROR(1+TradeDash[[#This Row],[Port Return]],1)</f>
        <v>7533711.4462518189</v>
      </c>
      <c r="L4412" s="7">
        <f ca="1">IF(ISNUMBER(TradeDash[[#This Row],[Port Return]]),L4411*(1+TradeDash[[#This Row],[Returns]]),L4411)</f>
        <v>6285786.9634340499</v>
      </c>
    </row>
    <row r="4413" spans="1:12" x14ac:dyDescent="0.35">
      <c r="A4413" s="1">
        <v>42978</v>
      </c>
      <c r="B4413" s="16">
        <f>YEAR(TradeDash[[#This Row],[Date]])</f>
        <v>2017</v>
      </c>
      <c r="C4413">
        <v>9917.9</v>
      </c>
      <c r="D4413" s="3">
        <f>IFERROR(TradeDash[[#This Row],[Nifty]]/C4412-1,"")</f>
        <v>3.3891789081785806E-3</v>
      </c>
      <c r="E4413">
        <f ca="1">IFERROR(AVERAGE(OFFSET(TradeDash[[#This Row],[Returns]],0,0,-n_days))/STDEV(OFFSET(TradeDash[[#This Row],[Returns]],0,0,-n_days)),"")</f>
        <v>-0.13006463367369303</v>
      </c>
      <c r="F4413">
        <f ca="1">IFERROR(AVERAGE(OFFSET(TradeDash[[#This Row],[Returns]],0,0,-n_days*2))/STDEV(OFFSET(TradeDash[[#This Row],[Returns]],0,0,-n_days*2)),"")</f>
        <v>0.12835522692863649</v>
      </c>
      <c r="G4413">
        <f ca="1">IF(ISNUMBER(TradeDash[[#This Row],[2n day Sharpe]]),AVERAGE(TradeDash[[#This Row],[n day Sharpe]:[2n day Sharpe]]),"")</f>
        <v>-8.5470337252827044E-4</v>
      </c>
      <c r="H4413">
        <f ca="1">IF(ISNUMBER(TradeDash[[#This Row],[Sharpe Average]]),IF(TradeDash[[#This Row],[Sharpe Average]]&gt;$G$1,1,0),"")</f>
        <v>0</v>
      </c>
      <c r="I4413" s="2">
        <f ca="1">IF(ISNUMBER(TradeDash[[#This Row],[Signal]]),MAX(IF(AND(TradeDash[[#This Row],[Signal]]=1,I4412&lt;1),I4412+$E$1,IF(AND(TradeDash[[#This Row],[Signal]]=0,I4412&gt;0),I4412-$E$1,IF(AND(TradeDash[[#This Row],[Signal]]=1,I4412=1),I4412,IF(AND(TradeDash[[#This Row],[Signal]]=0,I4412=0),I4412,0)))),0),"")</f>
        <v>0.40000000000000008</v>
      </c>
      <c r="J4413" s="3">
        <f ca="1">IF(ISNUMBER(TradeDash[[#This Row],[Position]]),TradeDash[[#This Row],[Position]]*D4414,"")</f>
        <v>2.2787081942749593E-3</v>
      </c>
      <c r="K4413" s="7">
        <f ca="1">K4412*IFERROR(1+TradeDash[[#This Row],[Port Return]],1)</f>
        <v>7550878.5762576964</v>
      </c>
      <c r="L4413" s="7">
        <f ca="1">IF(ISNUMBER(TradeDash[[#This Row],[Port Return]]),L4412*(1+TradeDash[[#This Row],[Returns]]),L4412)</f>
        <v>6307090.6200318243</v>
      </c>
    </row>
    <row r="4414" spans="1:12" x14ac:dyDescent="0.35">
      <c r="A4414" s="1">
        <v>42979</v>
      </c>
      <c r="B4414" s="16">
        <f>YEAR(TradeDash[[#This Row],[Date]])</f>
        <v>2017</v>
      </c>
      <c r="C4414">
        <v>9974.4</v>
      </c>
      <c r="D4414" s="3">
        <f>IFERROR(TradeDash[[#This Row],[Nifty]]/C4413-1,"")</f>
        <v>5.6967704856873969E-3</v>
      </c>
      <c r="E4414">
        <f ca="1">IFERROR(AVERAGE(OFFSET(TradeDash[[#This Row],[Returns]],0,0,-n_days))/STDEV(OFFSET(TradeDash[[#This Row],[Returns]],0,0,-n_days)),"")</f>
        <v>-6.7876525102032778E-2</v>
      </c>
      <c r="F4414">
        <f ca="1">IFERROR(AVERAGE(OFFSET(TradeDash[[#This Row],[Returns]],0,0,-n_days*2))/STDEV(OFFSET(TradeDash[[#This Row],[Returns]],0,0,-n_days*2)),"")</f>
        <v>0.14012305833605057</v>
      </c>
      <c r="G4414">
        <f ca="1">IF(ISNUMBER(TradeDash[[#This Row],[2n day Sharpe]]),AVERAGE(TradeDash[[#This Row],[n day Sharpe]:[2n day Sharpe]]),"")</f>
        <v>3.6123266617008896E-2</v>
      </c>
      <c r="H4414">
        <f ca="1">IF(ISNUMBER(TradeDash[[#This Row],[Sharpe Average]]),IF(TradeDash[[#This Row],[Sharpe Average]]&gt;$G$1,1,0),"")</f>
        <v>1</v>
      </c>
      <c r="I4414" s="2">
        <f ca="1">IF(ISNUMBER(TradeDash[[#This Row],[Signal]]),MAX(IF(AND(TradeDash[[#This Row],[Signal]]=1,I4413&lt;1),I4413+$E$1,IF(AND(TradeDash[[#This Row],[Signal]]=0,I4413&gt;0),I4413-$E$1,IF(AND(TradeDash[[#This Row],[Signal]]=1,I4413=1),I4413,IF(AND(TradeDash[[#This Row],[Signal]]=0,I4413=0),I4413,0)))),0),"")</f>
        <v>0.60000000000000009</v>
      </c>
      <c r="J4414" s="3">
        <f ca="1">IF(ISNUMBER(TradeDash[[#This Row],[Position]]),TradeDash[[#This Row],[Position]]*D4415,"")</f>
        <v>-3.7024783445620329E-3</v>
      </c>
      <c r="K4414" s="7">
        <f ca="1">K4413*IFERROR(1+TradeDash[[#This Row],[Port Return]],1)</f>
        <v>7522921.6118466845</v>
      </c>
      <c r="L4414" s="7">
        <f ca="1">IF(ISNUMBER(TradeDash[[#This Row],[Port Return]]),L4413*(1+TradeDash[[#This Row],[Returns]]),L4413)</f>
        <v>6343020.6677265773</v>
      </c>
    </row>
    <row r="4415" spans="1:12" x14ac:dyDescent="0.35">
      <c r="A4415" s="1">
        <v>42982</v>
      </c>
      <c r="B4415" s="16">
        <f>YEAR(TradeDash[[#This Row],[Date]])</f>
        <v>2017</v>
      </c>
      <c r="C4415">
        <v>9912.85</v>
      </c>
      <c r="D4415" s="3">
        <f>IFERROR(TradeDash[[#This Row],[Nifty]]/C4414-1,"")</f>
        <v>-6.1707972409367207E-3</v>
      </c>
      <c r="E4415">
        <f ca="1">IFERROR(AVERAGE(OFFSET(TradeDash[[#This Row],[Returns]],0,0,-n_days))/STDEV(OFFSET(TradeDash[[#This Row],[Returns]],0,0,-n_days)),"")</f>
        <v>-6.4336885566879609E-2</v>
      </c>
      <c r="F4415">
        <f ca="1">IFERROR(AVERAGE(OFFSET(TradeDash[[#This Row],[Returns]],0,0,-n_days*2))/STDEV(OFFSET(TradeDash[[#This Row],[Returns]],0,0,-n_days*2)),"")</f>
        <v>9.898414112402025E-2</v>
      </c>
      <c r="G4415">
        <f ca="1">IF(ISNUMBER(TradeDash[[#This Row],[2n day Sharpe]]),AVERAGE(TradeDash[[#This Row],[n day Sharpe]:[2n day Sharpe]]),"")</f>
        <v>1.732362777857032E-2</v>
      </c>
      <c r="H4415">
        <f ca="1">IF(ISNUMBER(TradeDash[[#This Row],[Sharpe Average]]),IF(TradeDash[[#This Row],[Sharpe Average]]&gt;$G$1,1,0),"")</f>
        <v>1</v>
      </c>
      <c r="I4415" s="2">
        <f ca="1">IF(ISNUMBER(TradeDash[[#This Row],[Signal]]),MAX(IF(AND(TradeDash[[#This Row],[Signal]]=1,I4414&lt;1),I4414+$E$1,IF(AND(TradeDash[[#This Row],[Signal]]=0,I4414&gt;0),I4414-$E$1,IF(AND(TradeDash[[#This Row],[Signal]]=1,I4414=1),I4414,IF(AND(TradeDash[[#This Row],[Signal]]=0,I4414=0),I4414,0)))),0),"")</f>
        <v>0.8</v>
      </c>
      <c r="J4415" s="3">
        <f ca="1">IF(ISNUMBER(TradeDash[[#This Row],[Position]]),TradeDash[[#This Row],[Position]]*D4416,"")</f>
        <v>3.175676016483742E-3</v>
      </c>
      <c r="K4415" s="7">
        <f ca="1">K4414*IFERROR(1+TradeDash[[#This Row],[Port Return]],1)</f>
        <v>7546811.9735833136</v>
      </c>
      <c r="L4415" s="7">
        <f ca="1">IF(ISNUMBER(TradeDash[[#This Row],[Port Return]]),L4414*(1+TradeDash[[#This Row],[Returns]]),L4414)</f>
        <v>6303879.1732909651</v>
      </c>
    </row>
    <row r="4416" spans="1:12" x14ac:dyDescent="0.35">
      <c r="A4416" s="1">
        <v>42983</v>
      </c>
      <c r="B4416" s="16">
        <f>YEAR(TradeDash[[#This Row],[Date]])</f>
        <v>2017</v>
      </c>
      <c r="C4416">
        <v>9952.2000000000007</v>
      </c>
      <c r="D4416" s="3">
        <f>IFERROR(TradeDash[[#This Row],[Nifty]]/C4415-1,"")</f>
        <v>3.9695950206046771E-3</v>
      </c>
      <c r="E4416">
        <f ca="1">IFERROR(AVERAGE(OFFSET(TradeDash[[#This Row],[Returns]],0,0,-n_days))/STDEV(OFFSET(TradeDash[[#This Row],[Returns]],0,0,-n_days)),"")</f>
        <v>-7.3514761930735834E-2</v>
      </c>
      <c r="F4416">
        <f ca="1">IFERROR(AVERAGE(OFFSET(TradeDash[[#This Row],[Returns]],0,0,-n_days*2))/STDEV(OFFSET(TradeDash[[#This Row],[Returns]],0,0,-n_days*2)),"")</f>
        <v>0.11787695398085461</v>
      </c>
      <c r="G4416">
        <f ca="1">IF(ISNUMBER(TradeDash[[#This Row],[2n day Sharpe]]),AVERAGE(TradeDash[[#This Row],[n day Sharpe]:[2n day Sharpe]]),"")</f>
        <v>2.2181096025059389E-2</v>
      </c>
      <c r="H4416">
        <f ca="1">IF(ISNUMBER(TradeDash[[#This Row],[Sharpe Average]]),IF(TradeDash[[#This Row],[Sharpe Average]]&gt;$G$1,1,0),"")</f>
        <v>1</v>
      </c>
      <c r="I4416" s="2">
        <f ca="1">IF(ISNUMBER(TradeDash[[#This Row],[Signal]]),MAX(IF(AND(TradeDash[[#This Row],[Signal]]=1,I4415&lt;1),I4415+$E$1,IF(AND(TradeDash[[#This Row],[Signal]]=0,I4415&gt;0),I4415-$E$1,IF(AND(TradeDash[[#This Row],[Signal]]=1,I4415=1),I4415,IF(AND(TradeDash[[#This Row],[Signal]]=0,I4415=0),I4415,0)))),0),"")</f>
        <v>1</v>
      </c>
      <c r="J4416" s="3">
        <f ca="1">IF(ISNUMBER(TradeDash[[#This Row],[Position]]),TradeDash[[#This Row],[Position]]*D4417,"")</f>
        <v>-3.6172906493037171E-3</v>
      </c>
      <c r="K4416" s="7">
        <f ca="1">K4415*IFERROR(1+TradeDash[[#This Row],[Port Return]],1)</f>
        <v>7519512.9611992175</v>
      </c>
      <c r="L4416" s="7">
        <f ca="1">IF(ISNUMBER(TradeDash[[#This Row],[Port Return]]),L4415*(1+TradeDash[[#This Row],[Returns]]),L4415)</f>
        <v>6328903.0206677541</v>
      </c>
    </row>
    <row r="4417" spans="1:12" x14ac:dyDescent="0.35">
      <c r="A4417" s="1">
        <v>42984</v>
      </c>
      <c r="B4417" s="16">
        <f>YEAR(TradeDash[[#This Row],[Date]])</f>
        <v>2017</v>
      </c>
      <c r="C4417">
        <v>9916.2000000000007</v>
      </c>
      <c r="D4417" s="3">
        <f>IFERROR(TradeDash[[#This Row],[Nifty]]/C4416-1,"")</f>
        <v>-3.6172906493037171E-3</v>
      </c>
      <c r="E4417">
        <f ca="1">IFERROR(AVERAGE(OFFSET(TradeDash[[#This Row],[Returns]],0,0,-n_days))/STDEV(OFFSET(TradeDash[[#This Row],[Returns]],0,0,-n_days)),"")</f>
        <v>-9.1514095469471299E-2</v>
      </c>
      <c r="F4417">
        <f ca="1">IFERROR(AVERAGE(OFFSET(TradeDash[[#This Row],[Returns]],0,0,-n_days*2))/STDEV(OFFSET(TradeDash[[#This Row],[Returns]],0,0,-n_days*2)),"")</f>
        <v>6.2671317902735016E-2</v>
      </c>
      <c r="G4417">
        <f ca="1">IF(ISNUMBER(TradeDash[[#This Row],[2n day Sharpe]]),AVERAGE(TradeDash[[#This Row],[n day Sharpe]:[2n day Sharpe]]),"")</f>
        <v>-1.4421388783368141E-2</v>
      </c>
      <c r="H4417">
        <f ca="1">IF(ISNUMBER(TradeDash[[#This Row],[Sharpe Average]]),IF(TradeDash[[#This Row],[Sharpe Average]]&gt;$G$1,1,0),"")</f>
        <v>0</v>
      </c>
      <c r="I4417" s="2">
        <f ca="1">IF(ISNUMBER(TradeDash[[#This Row],[Signal]]),MAX(IF(AND(TradeDash[[#This Row],[Signal]]=1,I4416&lt;1),I4416+$E$1,IF(AND(TradeDash[[#This Row],[Signal]]=0,I4416&gt;0),I4416-$E$1,IF(AND(TradeDash[[#This Row],[Signal]]=1,I4416=1),I4416,IF(AND(TradeDash[[#This Row],[Signal]]=0,I4416=0),I4416,0)))),0),"")</f>
        <v>0.8</v>
      </c>
      <c r="J4417" s="3">
        <f ca="1">IF(ISNUMBER(TradeDash[[#This Row],[Position]]),TradeDash[[#This Row],[Position]]*D4418,"")</f>
        <v>1.1052620963674542E-3</v>
      </c>
      <c r="K4417" s="7">
        <f ca="1">K4416*IFERROR(1+TradeDash[[#This Row],[Port Return]],1)</f>
        <v>7527823.9938583747</v>
      </c>
      <c r="L4417" s="7">
        <f ca="1">IF(ISNUMBER(TradeDash[[#This Row],[Port Return]]),L4416*(1+TradeDash[[#This Row],[Returns]]),L4416)</f>
        <v>6306009.5389507422</v>
      </c>
    </row>
    <row r="4418" spans="1:12" x14ac:dyDescent="0.35">
      <c r="A4418" s="1">
        <v>42985</v>
      </c>
      <c r="B4418" s="16">
        <f>YEAR(TradeDash[[#This Row],[Date]])</f>
        <v>2017</v>
      </c>
      <c r="C4418">
        <v>9929.9</v>
      </c>
      <c r="D4418" s="3">
        <f>IFERROR(TradeDash[[#This Row],[Nifty]]/C4417-1,"")</f>
        <v>1.3815776204593178E-3</v>
      </c>
      <c r="E4418">
        <f ca="1">IFERROR(AVERAGE(OFFSET(TradeDash[[#This Row],[Returns]],0,0,-n_days))/STDEV(OFFSET(TradeDash[[#This Row],[Returns]],0,0,-n_days)),"")</f>
        <v>-3.0247931895797799E-2</v>
      </c>
      <c r="F4418">
        <f ca="1">IFERROR(AVERAGE(OFFSET(TradeDash[[#This Row],[Returns]],0,0,-n_days*2))/STDEV(OFFSET(TradeDash[[#This Row],[Returns]],0,0,-n_days*2)),"")</f>
        <v>6.2057022074565669E-2</v>
      </c>
      <c r="G4418">
        <f ca="1">IF(ISNUMBER(TradeDash[[#This Row],[2n day Sharpe]]),AVERAGE(TradeDash[[#This Row],[n day Sharpe]:[2n day Sharpe]]),"")</f>
        <v>1.5904545089383937E-2</v>
      </c>
      <c r="H4418">
        <f ca="1">IF(ISNUMBER(TradeDash[[#This Row],[Sharpe Average]]),IF(TradeDash[[#This Row],[Sharpe Average]]&gt;$G$1,1,0),"")</f>
        <v>1</v>
      </c>
      <c r="I4418" s="2">
        <f ca="1">IF(ISNUMBER(TradeDash[[#This Row],[Signal]]),MAX(IF(AND(TradeDash[[#This Row],[Signal]]=1,I4417&lt;1),I4417+$E$1,IF(AND(TradeDash[[#This Row],[Signal]]=0,I4417&gt;0),I4417-$E$1,IF(AND(TradeDash[[#This Row],[Signal]]=1,I4417=1),I4417,IF(AND(TradeDash[[#This Row],[Signal]]=0,I4417=0),I4417,0)))),0),"")</f>
        <v>1</v>
      </c>
      <c r="J4418" s="3">
        <f ca="1">IF(ISNUMBER(TradeDash[[#This Row],[Position]]),TradeDash[[#This Row],[Position]]*D4419,"")</f>
        <v>4.9345914863185847E-4</v>
      </c>
      <c r="K4418" s="7">
        <f ca="1">K4417*IFERROR(1+TradeDash[[#This Row],[Port Return]],1)</f>
        <v>7531538.6674774345</v>
      </c>
      <c r="L4418" s="7">
        <f ca="1">IF(ISNUMBER(TradeDash[[#This Row],[Port Return]]),L4417*(1+TradeDash[[#This Row],[Returns]]),L4417)</f>
        <v>6314721.7806041595</v>
      </c>
    </row>
    <row r="4419" spans="1:12" x14ac:dyDescent="0.35">
      <c r="A4419" s="1">
        <v>42986</v>
      </c>
      <c r="B4419" s="16">
        <f>YEAR(TradeDash[[#This Row],[Date]])</f>
        <v>2017</v>
      </c>
      <c r="C4419">
        <v>9934.7999999999993</v>
      </c>
      <c r="D4419" s="3">
        <f>IFERROR(TradeDash[[#This Row],[Nifty]]/C4418-1,"")</f>
        <v>4.9345914863185847E-4</v>
      </c>
      <c r="E4419">
        <f ca="1">IFERROR(AVERAGE(OFFSET(TradeDash[[#This Row],[Returns]],0,0,-n_days))/STDEV(OFFSET(TradeDash[[#This Row],[Returns]],0,0,-n_days)),"")</f>
        <v>2.2429480675907509E-2</v>
      </c>
      <c r="F4419">
        <f ca="1">IFERROR(AVERAGE(OFFSET(TradeDash[[#This Row],[Returns]],0,0,-n_days*2))/STDEV(OFFSET(TradeDash[[#This Row],[Returns]],0,0,-n_days*2)),"")</f>
        <v>5.1759730990896688E-2</v>
      </c>
      <c r="G4419">
        <f ca="1">IF(ISNUMBER(TradeDash[[#This Row],[2n day Sharpe]]),AVERAGE(TradeDash[[#This Row],[n day Sharpe]:[2n day Sharpe]]),"")</f>
        <v>3.70946058334021E-2</v>
      </c>
      <c r="H4419">
        <f ca="1">IF(ISNUMBER(TradeDash[[#This Row],[Sharpe Average]]),IF(TradeDash[[#This Row],[Sharpe Average]]&gt;$G$1,1,0),"")</f>
        <v>1</v>
      </c>
      <c r="I4419" s="2">
        <f ca="1">IF(ISNUMBER(TradeDash[[#This Row],[Signal]]),MAX(IF(AND(TradeDash[[#This Row],[Signal]]=1,I4418&lt;1),I4418+$E$1,IF(AND(TradeDash[[#This Row],[Signal]]=0,I4418&gt;0),I4418-$E$1,IF(AND(TradeDash[[#This Row],[Signal]]=1,I4418=1),I4418,IF(AND(TradeDash[[#This Row],[Signal]]=0,I4418=0),I4418,0)))),0),"")</f>
        <v>1</v>
      </c>
      <c r="J4419" s="3">
        <f ca="1">IF(ISNUMBER(TradeDash[[#This Row],[Position]]),TradeDash[[#This Row],[Position]]*D4420,"")</f>
        <v>7.1717598743810118E-3</v>
      </c>
      <c r="K4419" s="7">
        <f ca="1">K4418*IFERROR(1+TradeDash[[#This Row],[Port Return]],1)</f>
        <v>7585553.0542851985</v>
      </c>
      <c r="L4419" s="7">
        <f ca="1">IF(ISNUMBER(TradeDash[[#This Row],[Port Return]]),L4418*(1+TradeDash[[#This Row],[Returns]]),L4418)</f>
        <v>6317837.8378378637</v>
      </c>
    </row>
    <row r="4420" spans="1:12" x14ac:dyDescent="0.35">
      <c r="A4420" s="1">
        <v>42989</v>
      </c>
      <c r="B4420" s="16">
        <f>YEAR(TradeDash[[#This Row],[Date]])</f>
        <v>2017</v>
      </c>
      <c r="C4420">
        <v>10006.049999999999</v>
      </c>
      <c r="D4420" s="3">
        <f>IFERROR(TradeDash[[#This Row],[Nifty]]/C4419-1,"")</f>
        <v>7.1717598743810118E-3</v>
      </c>
      <c r="E4420">
        <f ca="1">IFERROR(AVERAGE(OFFSET(TradeDash[[#This Row],[Returns]],0,0,-n_days))/STDEV(OFFSET(TradeDash[[#This Row],[Returns]],0,0,-n_days)),"")</f>
        <v>0.13914764249154601</v>
      </c>
      <c r="F4420">
        <f ca="1">IFERROR(AVERAGE(OFFSET(TradeDash[[#This Row],[Returns]],0,0,-n_days*2))/STDEV(OFFSET(TradeDash[[#This Row],[Returns]],0,0,-n_days*2)),"")</f>
        <v>4.9737772419035056E-2</v>
      </c>
      <c r="G4420">
        <f ca="1">IF(ISNUMBER(TradeDash[[#This Row],[2n day Sharpe]]),AVERAGE(TradeDash[[#This Row],[n day Sharpe]:[2n day Sharpe]]),"")</f>
        <v>9.4442707455290542E-2</v>
      </c>
      <c r="H4420">
        <f ca="1">IF(ISNUMBER(TradeDash[[#This Row],[Sharpe Average]]),IF(TradeDash[[#This Row],[Sharpe Average]]&gt;$G$1,1,0),"")</f>
        <v>1</v>
      </c>
      <c r="I4420" s="2">
        <f ca="1">IF(ISNUMBER(TradeDash[[#This Row],[Signal]]),MAX(IF(AND(TradeDash[[#This Row],[Signal]]=1,I4419&lt;1),I4419+$E$1,IF(AND(TradeDash[[#This Row],[Signal]]=0,I4419&gt;0),I4419-$E$1,IF(AND(TradeDash[[#This Row],[Signal]]=1,I4419=1),I4419,IF(AND(TradeDash[[#This Row],[Signal]]=0,I4419=0),I4419,0)))),0),"")</f>
        <v>1</v>
      </c>
      <c r="J4420" s="3">
        <f ca="1">IF(ISNUMBER(TradeDash[[#This Row],[Position]]),TradeDash[[#This Row],[Position]]*D4421,"")</f>
        <v>8.6947396824921253E-3</v>
      </c>
      <c r="K4420" s="7">
        <f ca="1">K4419*IFERROR(1+TradeDash[[#This Row],[Port Return]],1)</f>
        <v>7651507.4634399414</v>
      </c>
      <c r="L4420" s="7">
        <f ca="1">IF(ISNUMBER(TradeDash[[#This Row],[Port Return]]),L4419*(1+TradeDash[[#This Row],[Returns]]),L4419)</f>
        <v>6363147.8537361156</v>
      </c>
    </row>
    <row r="4421" spans="1:12" x14ac:dyDescent="0.35">
      <c r="A4421" s="1">
        <v>42990</v>
      </c>
      <c r="B4421" s="16">
        <f>YEAR(TradeDash[[#This Row],[Date]])</f>
        <v>2017</v>
      </c>
      <c r="C4421">
        <v>10093.049999999999</v>
      </c>
      <c r="D4421" s="3">
        <f>IFERROR(TradeDash[[#This Row],[Nifty]]/C4420-1,"")</f>
        <v>8.6947396824921253E-3</v>
      </c>
      <c r="E4421">
        <f ca="1">IFERROR(AVERAGE(OFFSET(TradeDash[[#This Row],[Returns]],0,0,-n_days))/STDEV(OFFSET(TradeDash[[#This Row],[Returns]],0,0,-n_days)),"")</f>
        <v>0.30115729167242034</v>
      </c>
      <c r="F4421">
        <f ca="1">IFERROR(AVERAGE(OFFSET(TradeDash[[#This Row],[Returns]],0,0,-n_days*2))/STDEV(OFFSET(TradeDash[[#This Row],[Returns]],0,0,-n_days*2)),"")</f>
        <v>8.535433848755089E-2</v>
      </c>
      <c r="G4421">
        <f ca="1">IF(ISNUMBER(TradeDash[[#This Row],[2n day Sharpe]]),AVERAGE(TradeDash[[#This Row],[n day Sharpe]:[2n day Sharpe]]),"")</f>
        <v>0.19325581507998563</v>
      </c>
      <c r="H4421">
        <f ca="1">IF(ISNUMBER(TradeDash[[#This Row],[Sharpe Average]]),IF(TradeDash[[#This Row],[Sharpe Average]]&gt;$G$1,1,0),"")</f>
        <v>1</v>
      </c>
      <c r="I4421" s="2">
        <f ca="1">IF(ISNUMBER(TradeDash[[#This Row],[Signal]]),MAX(IF(AND(TradeDash[[#This Row],[Signal]]=1,I4420&lt;1),I4420+$E$1,IF(AND(TradeDash[[#This Row],[Signal]]=0,I4420&gt;0),I4420-$E$1,IF(AND(TradeDash[[#This Row],[Signal]]=1,I4420=1),I4420,IF(AND(TradeDash[[#This Row],[Signal]]=0,I4420=0),I4420,0)))),0),"")</f>
        <v>1</v>
      </c>
      <c r="J4421" s="3">
        <f ca="1">IF(ISNUMBER(TradeDash[[#This Row],[Position]]),TradeDash[[#This Row],[Position]]*D4422,"")</f>
        <v>-1.3623235790964916E-3</v>
      </c>
      <c r="K4421" s="7">
        <f ca="1">K4420*IFERROR(1+TradeDash[[#This Row],[Port Return]],1)</f>
        <v>7641083.6344068646</v>
      </c>
      <c r="L4421" s="7">
        <f ca="1">IF(ISNUMBER(TradeDash[[#This Row],[Port Return]]),L4420*(1+TradeDash[[#This Row],[Returns]]),L4420)</f>
        <v>6418473.7678855592</v>
      </c>
    </row>
    <row r="4422" spans="1:12" x14ac:dyDescent="0.35">
      <c r="A4422" s="1">
        <v>42991</v>
      </c>
      <c r="B4422" s="16">
        <f>YEAR(TradeDash[[#This Row],[Date]])</f>
        <v>2017</v>
      </c>
      <c r="C4422">
        <v>10079.299999999999</v>
      </c>
      <c r="D4422" s="3">
        <f>IFERROR(TradeDash[[#This Row],[Nifty]]/C4421-1,"")</f>
        <v>-1.3623235790964916E-3</v>
      </c>
      <c r="E4422">
        <f ca="1">IFERROR(AVERAGE(OFFSET(TradeDash[[#This Row],[Returns]],0,0,-n_days))/STDEV(OFFSET(TradeDash[[#This Row],[Returns]],0,0,-n_days)),"")</f>
        <v>0.22997551885215062</v>
      </c>
      <c r="F4422">
        <f ca="1">IFERROR(AVERAGE(OFFSET(TradeDash[[#This Row],[Returns]],0,0,-n_days*2))/STDEV(OFFSET(TradeDash[[#This Row],[Returns]],0,0,-n_days*2)),"")</f>
        <v>6.8099136800698387E-2</v>
      </c>
      <c r="G4422">
        <f ca="1">IF(ISNUMBER(TradeDash[[#This Row],[2n day Sharpe]]),AVERAGE(TradeDash[[#This Row],[n day Sharpe]:[2n day Sharpe]]),"")</f>
        <v>0.14903732782642451</v>
      </c>
      <c r="H4422">
        <f ca="1">IF(ISNUMBER(TradeDash[[#This Row],[Sharpe Average]]),IF(TradeDash[[#This Row],[Sharpe Average]]&gt;$G$1,1,0),"")</f>
        <v>1</v>
      </c>
      <c r="I4422" s="2">
        <f ca="1">IF(ISNUMBER(TradeDash[[#This Row],[Signal]]),MAX(IF(AND(TradeDash[[#This Row],[Signal]]=1,I4421&lt;1),I4421+$E$1,IF(AND(TradeDash[[#This Row],[Signal]]=0,I4421&gt;0),I4421-$E$1,IF(AND(TradeDash[[#This Row],[Signal]]=1,I4421=1),I4421,IF(AND(TradeDash[[#This Row],[Signal]]=0,I4421=0),I4421,0)))),0),"")</f>
        <v>1</v>
      </c>
      <c r="J4422" s="3">
        <f ca="1">IF(ISNUMBER(TradeDash[[#This Row],[Position]]),TradeDash[[#This Row],[Position]]*D4423,"")</f>
        <v>7.2425664480668672E-4</v>
      </c>
      <c r="K4422" s="7">
        <f ca="1">K4421*IFERROR(1+TradeDash[[#This Row],[Port Return]],1)</f>
        <v>7646617.740002607</v>
      </c>
      <c r="L4422" s="7">
        <f ca="1">IF(ISNUMBER(TradeDash[[#This Row],[Port Return]]),L4421*(1+TradeDash[[#This Row],[Returns]]),L4421)</f>
        <v>6409729.7297297567</v>
      </c>
    </row>
    <row r="4423" spans="1:12" x14ac:dyDescent="0.35">
      <c r="A4423" s="1">
        <v>42992</v>
      </c>
      <c r="B4423" s="16">
        <f>YEAR(TradeDash[[#This Row],[Date]])</f>
        <v>2017</v>
      </c>
      <c r="C4423">
        <v>10086.6</v>
      </c>
      <c r="D4423" s="3">
        <f>IFERROR(TradeDash[[#This Row],[Nifty]]/C4422-1,"")</f>
        <v>7.2425664480668672E-4</v>
      </c>
      <c r="E4423">
        <f ca="1">IFERROR(AVERAGE(OFFSET(TradeDash[[#This Row],[Returns]],0,0,-n_days))/STDEV(OFFSET(TradeDash[[#This Row],[Returns]],0,0,-n_days)),"")</f>
        <v>0.16197394162863943</v>
      </c>
      <c r="F4423">
        <f ca="1">IFERROR(AVERAGE(OFFSET(TradeDash[[#This Row],[Returns]],0,0,-n_days*2))/STDEV(OFFSET(TradeDash[[#This Row],[Returns]],0,0,-n_days*2)),"")</f>
        <v>0.10988999992888271</v>
      </c>
      <c r="G4423">
        <f ca="1">IF(ISNUMBER(TradeDash[[#This Row],[2n day Sharpe]]),AVERAGE(TradeDash[[#This Row],[n day Sharpe]:[2n day Sharpe]]),"")</f>
        <v>0.13593197077876107</v>
      </c>
      <c r="H4423">
        <f ca="1">IF(ISNUMBER(TradeDash[[#This Row],[Sharpe Average]]),IF(TradeDash[[#This Row],[Sharpe Average]]&gt;$G$1,1,0),"")</f>
        <v>1</v>
      </c>
      <c r="I4423" s="2">
        <f ca="1">IF(ISNUMBER(TradeDash[[#This Row],[Signal]]),MAX(IF(AND(TradeDash[[#This Row],[Signal]]=1,I4422&lt;1),I4422+$E$1,IF(AND(TradeDash[[#This Row],[Signal]]=0,I4422&gt;0),I4422-$E$1,IF(AND(TradeDash[[#This Row],[Signal]]=1,I4422=1),I4422,IF(AND(TradeDash[[#This Row],[Signal]]=0,I4422=0),I4422,0)))),0),"")</f>
        <v>1</v>
      </c>
      <c r="J4423" s="3">
        <f ca="1">IF(ISNUMBER(TradeDash[[#This Row],[Position]]),TradeDash[[#This Row],[Position]]*D4424,"")</f>
        <v>-1.1896972220581947E-4</v>
      </c>
      <c r="K4423" s="7">
        <f ca="1">K4422*IFERROR(1+TradeDash[[#This Row],[Port Return]],1)</f>
        <v>7645708.0240142643</v>
      </c>
      <c r="L4423" s="7">
        <f ca="1">IF(ISNUMBER(TradeDash[[#This Row],[Port Return]]),L4422*(1+TradeDash[[#This Row],[Returns]]),L4422)</f>
        <v>6414372.0190779287</v>
      </c>
    </row>
    <row r="4424" spans="1:12" x14ac:dyDescent="0.35">
      <c r="A4424" s="1">
        <v>42993</v>
      </c>
      <c r="B4424" s="16">
        <f>YEAR(TradeDash[[#This Row],[Date]])</f>
        <v>2017</v>
      </c>
      <c r="C4424">
        <v>10085.4</v>
      </c>
      <c r="D4424" s="3">
        <f>IFERROR(TradeDash[[#This Row],[Nifty]]/C4423-1,"")</f>
        <v>-1.1896972220581947E-4</v>
      </c>
      <c r="E4424">
        <f ca="1">IFERROR(AVERAGE(OFFSET(TradeDash[[#This Row],[Returns]],0,0,-n_days))/STDEV(OFFSET(TradeDash[[#This Row],[Returns]],0,0,-n_days)),"")</f>
        <v>0.15504151156163323</v>
      </c>
      <c r="F4424">
        <f ca="1">IFERROR(AVERAGE(OFFSET(TradeDash[[#This Row],[Returns]],0,0,-n_days*2))/STDEV(OFFSET(TradeDash[[#This Row],[Returns]],0,0,-n_days*2)),"")</f>
        <v>8.0442621133946401E-2</v>
      </c>
      <c r="G4424">
        <f ca="1">IF(ISNUMBER(TradeDash[[#This Row],[2n day Sharpe]]),AVERAGE(TradeDash[[#This Row],[n day Sharpe]:[2n day Sharpe]]),"")</f>
        <v>0.11774206634778982</v>
      </c>
      <c r="H4424">
        <f ca="1">IF(ISNUMBER(TradeDash[[#This Row],[Sharpe Average]]),IF(TradeDash[[#This Row],[Sharpe Average]]&gt;$G$1,1,0),"")</f>
        <v>1</v>
      </c>
      <c r="I4424" s="2">
        <f ca="1">IF(ISNUMBER(TradeDash[[#This Row],[Signal]]),MAX(IF(AND(TradeDash[[#This Row],[Signal]]=1,I4423&lt;1),I4423+$E$1,IF(AND(TradeDash[[#This Row],[Signal]]=0,I4423&gt;0),I4423-$E$1,IF(AND(TradeDash[[#This Row],[Signal]]=1,I4423=1),I4423,IF(AND(TradeDash[[#This Row],[Signal]]=0,I4423=0),I4423,0)))),0),"")</f>
        <v>1</v>
      </c>
      <c r="J4424" s="3">
        <f ca="1">IF(ISNUMBER(TradeDash[[#This Row],[Position]]),TradeDash[[#This Row],[Position]]*D4425,"")</f>
        <v>6.7126737660381242E-3</v>
      </c>
      <c r="K4424" s="7">
        <f ca="1">K4423*IFERROR(1+TradeDash[[#This Row],[Port Return]],1)</f>
        <v>7697031.1676898524</v>
      </c>
      <c r="L4424" s="7">
        <f ca="1">IF(ISNUMBER(TradeDash[[#This Row],[Port Return]]),L4423*(1+TradeDash[[#This Row],[Returns]]),L4423)</f>
        <v>6413608.9030206939</v>
      </c>
    </row>
    <row r="4425" spans="1:12" x14ac:dyDescent="0.35">
      <c r="A4425" s="1">
        <v>42996</v>
      </c>
      <c r="B4425" s="16">
        <f>YEAR(TradeDash[[#This Row],[Date]])</f>
        <v>2017</v>
      </c>
      <c r="C4425">
        <v>10153.1</v>
      </c>
      <c r="D4425" s="3">
        <f>IFERROR(TradeDash[[#This Row],[Nifty]]/C4424-1,"")</f>
        <v>6.7126737660381242E-3</v>
      </c>
      <c r="E4425">
        <f ca="1">IFERROR(AVERAGE(OFFSET(TradeDash[[#This Row],[Returns]],0,0,-n_days))/STDEV(OFFSET(TradeDash[[#This Row],[Returns]],0,0,-n_days)),"")</f>
        <v>0.27496849437362691</v>
      </c>
      <c r="F4425">
        <f ca="1">IFERROR(AVERAGE(OFFSET(TradeDash[[#This Row],[Returns]],0,0,-n_days*2))/STDEV(OFFSET(TradeDash[[#This Row],[Returns]],0,0,-n_days*2)),"")</f>
        <v>0.11836866755204326</v>
      </c>
      <c r="G4425">
        <f ca="1">IF(ISNUMBER(TradeDash[[#This Row],[2n day Sharpe]]),AVERAGE(TradeDash[[#This Row],[n day Sharpe]:[2n day Sharpe]]),"")</f>
        <v>0.19666858096283507</v>
      </c>
      <c r="H4425">
        <f ca="1">IF(ISNUMBER(TradeDash[[#This Row],[Sharpe Average]]),IF(TradeDash[[#This Row],[Sharpe Average]]&gt;$G$1,1,0),"")</f>
        <v>1</v>
      </c>
      <c r="I4425" s="2">
        <f ca="1">IF(ISNUMBER(TradeDash[[#This Row],[Signal]]),MAX(IF(AND(TradeDash[[#This Row],[Signal]]=1,I4424&lt;1),I4424+$E$1,IF(AND(TradeDash[[#This Row],[Signal]]=0,I4424&gt;0),I4424-$E$1,IF(AND(TradeDash[[#This Row],[Signal]]=1,I4424=1),I4424,IF(AND(TradeDash[[#This Row],[Signal]]=0,I4424=0),I4424,0)))),0),"")</f>
        <v>1</v>
      </c>
      <c r="J4425" s="3">
        <f ca="1">IF(ISNUMBER(TradeDash[[#This Row],[Position]]),TradeDash[[#This Row],[Position]]*D4426,"")</f>
        <v>-5.4663107819297174E-4</v>
      </c>
      <c r="K4425" s="7">
        <f ca="1">K4424*IFERROR(1+TradeDash[[#This Row],[Port Return]],1)</f>
        <v>7692823.7312437734</v>
      </c>
      <c r="L4425" s="7">
        <f ca="1">IF(ISNUMBER(TradeDash[[#This Row],[Port Return]]),L4424*(1+TradeDash[[#This Row],[Returns]]),L4424)</f>
        <v>6456661.3672496295</v>
      </c>
    </row>
    <row r="4426" spans="1:12" x14ac:dyDescent="0.35">
      <c r="A4426" s="1">
        <v>42997</v>
      </c>
      <c r="B4426" s="16">
        <f>YEAR(TradeDash[[#This Row],[Date]])</f>
        <v>2017</v>
      </c>
      <c r="C4426">
        <v>10147.549999999999</v>
      </c>
      <c r="D4426" s="3">
        <f>IFERROR(TradeDash[[#This Row],[Nifty]]/C4425-1,"")</f>
        <v>-5.4663107819297174E-4</v>
      </c>
      <c r="E4426">
        <f ca="1">IFERROR(AVERAGE(OFFSET(TradeDash[[#This Row],[Returns]],0,0,-n_days))/STDEV(OFFSET(TradeDash[[#This Row],[Returns]],0,0,-n_days)),"")</f>
        <v>0.37308826325971828</v>
      </c>
      <c r="F4426">
        <f ca="1">IFERROR(AVERAGE(OFFSET(TradeDash[[#This Row],[Returns]],0,0,-n_days*2))/STDEV(OFFSET(TradeDash[[#This Row],[Returns]],0,0,-n_days*2)),"")</f>
        <v>9.8967201266216942E-2</v>
      </c>
      <c r="G4426">
        <f ca="1">IF(ISNUMBER(TradeDash[[#This Row],[2n day Sharpe]]),AVERAGE(TradeDash[[#This Row],[n day Sharpe]:[2n day Sharpe]]),"")</f>
        <v>0.23602773226296761</v>
      </c>
      <c r="H4426">
        <f ca="1">IF(ISNUMBER(TradeDash[[#This Row],[Sharpe Average]]),IF(TradeDash[[#This Row],[Sharpe Average]]&gt;$G$1,1,0),"")</f>
        <v>1</v>
      </c>
      <c r="I4426" s="2">
        <f ca="1">IF(ISNUMBER(TradeDash[[#This Row],[Signal]]),MAX(IF(AND(TradeDash[[#This Row],[Signal]]=1,I4425&lt;1),I4425+$E$1,IF(AND(TradeDash[[#This Row],[Signal]]=0,I4425&gt;0),I4425-$E$1,IF(AND(TradeDash[[#This Row],[Signal]]=1,I4425=1),I4425,IF(AND(TradeDash[[#This Row],[Signal]]=0,I4425=0),I4425,0)))),0),"")</f>
        <v>1</v>
      </c>
      <c r="J4426" s="3">
        <f ca="1">IF(ISNUMBER(TradeDash[[#This Row],[Position]]),TradeDash[[#This Row],[Position]]*D4427,"")</f>
        <v>-6.3069410843008544E-4</v>
      </c>
      <c r="K4426" s="7">
        <f ca="1">K4425*IFERROR(1+TradeDash[[#This Row],[Port Return]],1)</f>
        <v>7687971.9126392864</v>
      </c>
      <c r="L4426" s="7">
        <f ca="1">IF(ISNUMBER(TradeDash[[#This Row],[Port Return]]),L4425*(1+TradeDash[[#This Row],[Returns]]),L4425)</f>
        <v>6453131.955484923</v>
      </c>
    </row>
    <row r="4427" spans="1:12" x14ac:dyDescent="0.35">
      <c r="A4427" s="1">
        <v>42998</v>
      </c>
      <c r="B4427" s="16">
        <f>YEAR(TradeDash[[#This Row],[Date]])</f>
        <v>2017</v>
      </c>
      <c r="C4427">
        <v>10141.15</v>
      </c>
      <c r="D4427" s="3">
        <f>IFERROR(TradeDash[[#This Row],[Nifty]]/C4426-1,"")</f>
        <v>-6.3069410843008544E-4</v>
      </c>
      <c r="E4427">
        <f ca="1">IFERROR(AVERAGE(OFFSET(TradeDash[[#This Row],[Returns]],0,0,-n_days))/STDEV(OFFSET(TradeDash[[#This Row],[Returns]],0,0,-n_days)),"")</f>
        <v>0.35446376643928812</v>
      </c>
      <c r="F4427">
        <f ca="1">IFERROR(AVERAGE(OFFSET(TradeDash[[#This Row],[Returns]],0,0,-n_days*2))/STDEV(OFFSET(TradeDash[[#This Row],[Returns]],0,0,-n_days*2)),"")</f>
        <v>7.5506590199337573E-2</v>
      </c>
      <c r="G4427">
        <f ca="1">IF(ISNUMBER(TradeDash[[#This Row],[2n day Sharpe]]),AVERAGE(TradeDash[[#This Row],[n day Sharpe]:[2n day Sharpe]]),"")</f>
        <v>0.21498517831931285</v>
      </c>
      <c r="H4427">
        <f ca="1">IF(ISNUMBER(TradeDash[[#This Row],[Sharpe Average]]),IF(TradeDash[[#This Row],[Sharpe Average]]&gt;$G$1,1,0),"")</f>
        <v>1</v>
      </c>
      <c r="I4427" s="2">
        <f ca="1">IF(ISNUMBER(TradeDash[[#This Row],[Signal]]),MAX(IF(AND(TradeDash[[#This Row],[Signal]]=1,I4426&lt;1),I4426+$E$1,IF(AND(TradeDash[[#This Row],[Signal]]=0,I4426&gt;0),I4426-$E$1,IF(AND(TradeDash[[#This Row],[Signal]]=1,I4426=1),I4426,IF(AND(TradeDash[[#This Row],[Signal]]=0,I4426=0),I4426,0)))),0),"")</f>
        <v>1</v>
      </c>
      <c r="J4427" s="3">
        <f ca="1">IF(ISNUMBER(TradeDash[[#This Row],[Position]]),TradeDash[[#This Row],[Position]]*D4428,"")</f>
        <v>-1.8982068108646111E-3</v>
      </c>
      <c r="K4427" s="7">
        <f ca="1">K4426*IFERROR(1+TradeDash[[#This Row],[Port Return]],1)</f>
        <v>7673378.5519929789</v>
      </c>
      <c r="L4427" s="7">
        <f ca="1">IF(ISNUMBER(TradeDash[[#This Row],[Port Return]]),L4426*(1+TradeDash[[#This Row],[Returns]]),L4426)</f>
        <v>6449062.0031796768</v>
      </c>
    </row>
    <row r="4428" spans="1:12" x14ac:dyDescent="0.35">
      <c r="A4428" s="1">
        <v>42999</v>
      </c>
      <c r="B4428" s="16">
        <f>YEAR(TradeDash[[#This Row],[Date]])</f>
        <v>2017</v>
      </c>
      <c r="C4428">
        <v>10121.9</v>
      </c>
      <c r="D4428" s="3">
        <f>IFERROR(TradeDash[[#This Row],[Nifty]]/C4427-1,"")</f>
        <v>-1.8982068108646111E-3</v>
      </c>
      <c r="E4428">
        <f ca="1">IFERROR(AVERAGE(OFFSET(TradeDash[[#This Row],[Returns]],0,0,-n_days))/STDEV(OFFSET(TradeDash[[#This Row],[Returns]],0,0,-n_days)),"")</f>
        <v>0.26375778405856487</v>
      </c>
      <c r="F4428">
        <f ca="1">IFERROR(AVERAGE(OFFSET(TradeDash[[#This Row],[Returns]],0,0,-n_days*2))/STDEV(OFFSET(TradeDash[[#This Row],[Returns]],0,0,-n_days*2)),"")</f>
        <v>6.8233612564181867E-2</v>
      </c>
      <c r="G4428">
        <f ca="1">IF(ISNUMBER(TradeDash[[#This Row],[2n day Sharpe]]),AVERAGE(TradeDash[[#This Row],[n day Sharpe]:[2n day Sharpe]]),"")</f>
        <v>0.16599569831137337</v>
      </c>
      <c r="H4428">
        <f ca="1">IF(ISNUMBER(TradeDash[[#This Row],[Sharpe Average]]),IF(TradeDash[[#This Row],[Sharpe Average]]&gt;$G$1,1,0),"")</f>
        <v>1</v>
      </c>
      <c r="I4428" s="2">
        <f ca="1">IF(ISNUMBER(TradeDash[[#This Row],[Signal]]),MAX(IF(AND(TradeDash[[#This Row],[Signal]]=1,I4427&lt;1),I4427+$E$1,IF(AND(TradeDash[[#This Row],[Signal]]=0,I4427&gt;0),I4427-$E$1,IF(AND(TradeDash[[#This Row],[Signal]]=1,I4427=1),I4427,IF(AND(TradeDash[[#This Row],[Signal]]=0,I4427=0),I4427,0)))),0),"")</f>
        <v>1</v>
      </c>
      <c r="J4428" s="3">
        <f ca="1">IF(ISNUMBER(TradeDash[[#This Row],[Position]]),TradeDash[[#This Row],[Position]]*D4429,"")</f>
        <v>-1.5560319702822567E-2</v>
      </c>
      <c r="K4428" s="7">
        <f ca="1">K4427*IFERROR(1+TradeDash[[#This Row],[Port Return]],1)</f>
        <v>7553978.328523186</v>
      </c>
      <c r="L4428" s="7">
        <f ca="1">IF(ISNUMBER(TradeDash[[#This Row],[Port Return]]),L4427*(1+TradeDash[[#This Row],[Returns]]),L4427)</f>
        <v>6436820.3497615531</v>
      </c>
    </row>
    <row r="4429" spans="1:12" x14ac:dyDescent="0.35">
      <c r="A4429" s="1">
        <v>43000</v>
      </c>
      <c r="B4429" s="16">
        <f>YEAR(TradeDash[[#This Row],[Date]])</f>
        <v>2017</v>
      </c>
      <c r="C4429">
        <v>9964.4</v>
      </c>
      <c r="D4429" s="3">
        <f>IFERROR(TradeDash[[#This Row],[Nifty]]/C4428-1,"")</f>
        <v>-1.5560319702822567E-2</v>
      </c>
      <c r="E4429">
        <f ca="1">IFERROR(AVERAGE(OFFSET(TradeDash[[#This Row],[Returns]],0,0,-n_days))/STDEV(OFFSET(TradeDash[[#This Row],[Returns]],0,0,-n_days)),"")</f>
        <v>8.7621802660360015E-2</v>
      </c>
      <c r="F4429">
        <f ca="1">IFERROR(AVERAGE(OFFSET(TradeDash[[#This Row],[Returns]],0,0,-n_days*2))/STDEV(OFFSET(TradeDash[[#This Row],[Returns]],0,0,-n_days*2)),"")</f>
        <v>-1.8686644369346164E-2</v>
      </c>
      <c r="G4429">
        <f ca="1">IF(ISNUMBER(TradeDash[[#This Row],[2n day Sharpe]]),AVERAGE(TradeDash[[#This Row],[n day Sharpe]:[2n day Sharpe]]),"")</f>
        <v>3.4467579145506924E-2</v>
      </c>
      <c r="H4429">
        <f ca="1">IF(ISNUMBER(TradeDash[[#This Row],[Sharpe Average]]),IF(TradeDash[[#This Row],[Sharpe Average]]&gt;$G$1,1,0),"")</f>
        <v>1</v>
      </c>
      <c r="I4429" s="2">
        <f ca="1">IF(ISNUMBER(TradeDash[[#This Row],[Signal]]),MAX(IF(AND(TradeDash[[#This Row],[Signal]]=1,I4428&lt;1),I4428+$E$1,IF(AND(TradeDash[[#This Row],[Signal]]=0,I4428&gt;0),I4428-$E$1,IF(AND(TradeDash[[#This Row],[Signal]]=1,I4428=1),I4428,IF(AND(TradeDash[[#This Row],[Signal]]=0,I4428=0),I4428,0)))),0),"")</f>
        <v>1</v>
      </c>
      <c r="J4429" s="3">
        <f ca="1">IF(ISNUMBER(TradeDash[[#This Row],[Position]]),TradeDash[[#This Row],[Position]]*D4430,"")</f>
        <v>-9.2127975593110367E-3</v>
      </c>
      <c r="K4429" s="7">
        <f ca="1">K4428*IFERROR(1+TradeDash[[#This Row],[Port Return]],1)</f>
        <v>7484385.055415079</v>
      </c>
      <c r="L4429" s="7">
        <f ca="1">IF(ISNUMBER(TradeDash[[#This Row],[Port Return]]),L4428*(1+TradeDash[[#This Row],[Returns]]),L4428)</f>
        <v>6336661.3672496295</v>
      </c>
    </row>
    <row r="4430" spans="1:12" x14ac:dyDescent="0.35">
      <c r="A4430" s="1">
        <v>43003</v>
      </c>
      <c r="B4430" s="16">
        <f>YEAR(TradeDash[[#This Row],[Date]])</f>
        <v>2017</v>
      </c>
      <c r="C4430">
        <v>9872.6</v>
      </c>
      <c r="D4430" s="3">
        <f>IFERROR(TradeDash[[#This Row],[Nifty]]/C4429-1,"")</f>
        <v>-9.2127975593110367E-3</v>
      </c>
      <c r="E4430">
        <f ca="1">IFERROR(AVERAGE(OFFSET(TradeDash[[#This Row],[Returns]],0,0,-n_days))/STDEV(OFFSET(TradeDash[[#This Row],[Returns]],0,0,-n_days)),"")</f>
        <v>-2.7422564985945818E-2</v>
      </c>
      <c r="F4430">
        <f ca="1">IFERROR(AVERAGE(OFFSET(TradeDash[[#This Row],[Returns]],0,0,-n_days*2))/STDEV(OFFSET(TradeDash[[#This Row],[Returns]],0,0,-n_days*2)),"")</f>
        <v>-5.3080513658305545E-2</v>
      </c>
      <c r="G4430">
        <f ca="1">IF(ISNUMBER(TradeDash[[#This Row],[2n day Sharpe]]),AVERAGE(TradeDash[[#This Row],[n day Sharpe]:[2n day Sharpe]]),"")</f>
        <v>-4.0251539322125683E-2</v>
      </c>
      <c r="H4430">
        <f ca="1">IF(ISNUMBER(TradeDash[[#This Row],[Sharpe Average]]),IF(TradeDash[[#This Row],[Sharpe Average]]&gt;$G$1,1,0),"")</f>
        <v>0</v>
      </c>
      <c r="I4430" s="2">
        <f ca="1">IF(ISNUMBER(TradeDash[[#This Row],[Signal]]),MAX(IF(AND(TradeDash[[#This Row],[Signal]]=1,I4429&lt;1),I4429+$E$1,IF(AND(TradeDash[[#This Row],[Signal]]=0,I4429&gt;0),I4429-$E$1,IF(AND(TradeDash[[#This Row],[Signal]]=1,I4429=1),I4429,IF(AND(TradeDash[[#This Row],[Signal]]=0,I4429=0),I4429,0)))),0),"")</f>
        <v>0.8</v>
      </c>
      <c r="J4430" s="3">
        <f ca="1">IF(ISNUMBER(TradeDash[[#This Row],[Position]]),TradeDash[[#This Row],[Position]]*D4431,"")</f>
        <v>-8.9135587383282211E-5</v>
      </c>
      <c r="K4430" s="7">
        <f ca="1">K4429*IFERROR(1+TradeDash[[#This Row],[Port Return]],1)</f>
        <v>7483717.9303569617</v>
      </c>
      <c r="L4430" s="7">
        <f ca="1">IF(ISNUMBER(TradeDash[[#This Row],[Port Return]]),L4429*(1+TradeDash[[#This Row],[Returns]]),L4429)</f>
        <v>6278282.9888712512</v>
      </c>
    </row>
    <row r="4431" spans="1:12" x14ac:dyDescent="0.35">
      <c r="A4431" s="1">
        <v>43004</v>
      </c>
      <c r="B4431" s="16">
        <f>YEAR(TradeDash[[#This Row],[Date]])</f>
        <v>2017</v>
      </c>
      <c r="C4431">
        <v>9871.5</v>
      </c>
      <c r="D4431" s="3">
        <f>IFERROR(TradeDash[[#This Row],[Nifty]]/C4430-1,"")</f>
        <v>-1.1141948422910275E-4</v>
      </c>
      <c r="E4431">
        <f ca="1">IFERROR(AVERAGE(OFFSET(TradeDash[[#This Row],[Returns]],0,0,-n_days))/STDEV(OFFSET(TradeDash[[#This Row],[Returns]],0,0,-n_days)),"")</f>
        <v>6.6239169529766481E-2</v>
      </c>
      <c r="F4431">
        <f ca="1">IFERROR(AVERAGE(OFFSET(TradeDash[[#This Row],[Returns]],0,0,-n_days*2))/STDEV(OFFSET(TradeDash[[#This Row],[Returns]],0,0,-n_days*2)),"")</f>
        <v>-5.1216717405520244E-2</v>
      </c>
      <c r="G4431">
        <f ca="1">IF(ISNUMBER(TradeDash[[#This Row],[2n day Sharpe]]),AVERAGE(TradeDash[[#This Row],[n day Sharpe]:[2n day Sharpe]]),"")</f>
        <v>7.5112260621231185E-3</v>
      </c>
      <c r="H4431">
        <f ca="1">IF(ISNUMBER(TradeDash[[#This Row],[Sharpe Average]]),IF(TradeDash[[#This Row],[Sharpe Average]]&gt;$G$1,1,0),"")</f>
        <v>1</v>
      </c>
      <c r="I4431" s="2">
        <f ca="1">IF(ISNUMBER(TradeDash[[#This Row],[Signal]]),MAX(IF(AND(TradeDash[[#This Row],[Signal]]=1,I4430&lt;1),I4430+$E$1,IF(AND(TradeDash[[#This Row],[Signal]]=0,I4430&gt;0),I4430-$E$1,IF(AND(TradeDash[[#This Row],[Signal]]=1,I4430=1),I4430,IF(AND(TradeDash[[#This Row],[Signal]]=0,I4430=0),I4430,0)))),0),"")</f>
        <v>1</v>
      </c>
      <c r="J4431" s="3">
        <f ca="1">IF(ISNUMBER(TradeDash[[#This Row],[Position]]),TradeDash[[#This Row],[Position]]*D4432,"")</f>
        <v>-1.3751709466646389E-2</v>
      </c>
      <c r="K4431" s="7">
        <f ca="1">K4430*IFERROR(1+TradeDash[[#This Row],[Port Return]],1)</f>
        <v>7380804.0156483604</v>
      </c>
      <c r="L4431" s="7">
        <f ca="1">IF(ISNUMBER(TradeDash[[#This Row],[Port Return]]),L4430*(1+TradeDash[[#This Row],[Returns]]),L4430)</f>
        <v>6277583.465818787</v>
      </c>
    </row>
    <row r="4432" spans="1:12" x14ac:dyDescent="0.35">
      <c r="A4432" s="1">
        <v>43005</v>
      </c>
      <c r="B4432" s="16">
        <f>YEAR(TradeDash[[#This Row],[Date]])</f>
        <v>2017</v>
      </c>
      <c r="C4432">
        <v>9735.75</v>
      </c>
      <c r="D4432" s="3">
        <f>IFERROR(TradeDash[[#This Row],[Nifty]]/C4431-1,"")</f>
        <v>-1.3751709466646389E-2</v>
      </c>
      <c r="E4432">
        <f ca="1">IFERROR(AVERAGE(OFFSET(TradeDash[[#This Row],[Returns]],0,0,-n_days))/STDEV(OFFSET(TradeDash[[#This Row],[Returns]],0,0,-n_days)),"")</f>
        <v>-0.11384468779437636</v>
      </c>
      <c r="F4432">
        <f ca="1">IFERROR(AVERAGE(OFFSET(TradeDash[[#This Row],[Returns]],0,0,-n_days*2))/STDEV(OFFSET(TradeDash[[#This Row],[Returns]],0,0,-n_days*2)),"")</f>
        <v>-0.12247307153185784</v>
      </c>
      <c r="G4432">
        <f ca="1">IF(ISNUMBER(TradeDash[[#This Row],[2n day Sharpe]]),AVERAGE(TradeDash[[#This Row],[n day Sharpe]:[2n day Sharpe]]),"")</f>
        <v>-0.1181588796631171</v>
      </c>
      <c r="H4432">
        <f ca="1">IF(ISNUMBER(TradeDash[[#This Row],[Sharpe Average]]),IF(TradeDash[[#This Row],[Sharpe Average]]&gt;$G$1,1,0),"")</f>
        <v>0</v>
      </c>
      <c r="I4432" s="2">
        <f ca="1">IF(ISNUMBER(TradeDash[[#This Row],[Signal]]),MAX(IF(AND(TradeDash[[#This Row],[Signal]]=1,I4431&lt;1),I4431+$E$1,IF(AND(TradeDash[[#This Row],[Signal]]=0,I4431&gt;0),I4431-$E$1,IF(AND(TradeDash[[#This Row],[Signal]]=1,I4431=1),I4431,IF(AND(TradeDash[[#This Row],[Signal]]=0,I4431=0),I4431,0)))),0),"")</f>
        <v>0.8</v>
      </c>
      <c r="J4432" s="3">
        <f ca="1">IF(ISNUMBER(TradeDash[[#This Row],[Position]]),TradeDash[[#This Row],[Position]]*D4433,"")</f>
        <v>2.7280897722313569E-3</v>
      </c>
      <c r="K4432" s="7">
        <f ca="1">K4431*IFERROR(1+TradeDash[[#This Row],[Port Return]],1)</f>
        <v>7400939.5115942946</v>
      </c>
      <c r="L4432" s="7">
        <f ca="1">IF(ISNUMBER(TradeDash[[#This Row],[Port Return]]),L4431*(1+TradeDash[[#This Row],[Returns]]),L4431)</f>
        <v>6191255.9618442236</v>
      </c>
    </row>
    <row r="4433" spans="1:12" x14ac:dyDescent="0.35">
      <c r="A4433" s="1">
        <v>43006</v>
      </c>
      <c r="B4433" s="16">
        <f>YEAR(TradeDash[[#This Row],[Date]])</f>
        <v>2017</v>
      </c>
      <c r="C4433">
        <v>9768.9500000000007</v>
      </c>
      <c r="D4433" s="3">
        <f>IFERROR(TradeDash[[#This Row],[Nifty]]/C4432-1,"")</f>
        <v>3.4101122152891961E-3</v>
      </c>
      <c r="E4433">
        <f ca="1">IFERROR(AVERAGE(OFFSET(TradeDash[[#This Row],[Returns]],0,0,-n_days))/STDEV(OFFSET(TradeDash[[#This Row],[Returns]],0,0,-n_days)),"")</f>
        <v>-0.11367073897207167</v>
      </c>
      <c r="F4433">
        <f ca="1">IFERROR(AVERAGE(OFFSET(TradeDash[[#This Row],[Returns]],0,0,-n_days*2))/STDEV(OFFSET(TradeDash[[#This Row],[Returns]],0,0,-n_days*2)),"")</f>
        <v>-0.12372232587603327</v>
      </c>
      <c r="G4433">
        <f ca="1">IF(ISNUMBER(TradeDash[[#This Row],[2n day Sharpe]]),AVERAGE(TradeDash[[#This Row],[n day Sharpe]:[2n day Sharpe]]),"")</f>
        <v>-0.11869653242405247</v>
      </c>
      <c r="H4433">
        <f ca="1">IF(ISNUMBER(TradeDash[[#This Row],[Sharpe Average]]),IF(TradeDash[[#This Row],[Sharpe Average]]&gt;$G$1,1,0),"")</f>
        <v>0</v>
      </c>
      <c r="I4433" s="2">
        <f ca="1">IF(ISNUMBER(TradeDash[[#This Row],[Signal]]),MAX(IF(AND(TradeDash[[#This Row],[Signal]]=1,I4432&lt;1),I4432+$E$1,IF(AND(TradeDash[[#This Row],[Signal]]=0,I4432&gt;0),I4432-$E$1,IF(AND(TradeDash[[#This Row],[Signal]]=1,I4432=1),I4432,IF(AND(TradeDash[[#This Row],[Signal]]=0,I4432=0),I4432,0)))),0),"")</f>
        <v>0.60000000000000009</v>
      </c>
      <c r="J4433" s="3">
        <f ca="1">IF(ISNUMBER(TradeDash[[#This Row],[Position]]),TradeDash[[#This Row],[Position]]*D4434,"")</f>
        <v>1.2068850797680498E-3</v>
      </c>
      <c r="K4433" s="7">
        <f ca="1">K4432*IFERROR(1+TradeDash[[#This Row],[Port Return]],1)</f>
        <v>7409871.5950671025</v>
      </c>
      <c r="L4433" s="7">
        <f ca="1">IF(ISNUMBER(TradeDash[[#This Row],[Port Return]]),L4432*(1+TradeDash[[#This Row],[Returns]]),L4432)</f>
        <v>6212368.839427691</v>
      </c>
    </row>
    <row r="4434" spans="1:12" x14ac:dyDescent="0.35">
      <c r="A4434" s="1">
        <v>43007</v>
      </c>
      <c r="B4434" s="16">
        <f>YEAR(TradeDash[[#This Row],[Date]])</f>
        <v>2017</v>
      </c>
      <c r="C4434">
        <v>9788.6</v>
      </c>
      <c r="D4434" s="3">
        <f>IFERROR(TradeDash[[#This Row],[Nifty]]/C4433-1,"")</f>
        <v>2.0114751329467495E-3</v>
      </c>
      <c r="E4434">
        <f ca="1">IFERROR(AVERAGE(OFFSET(TradeDash[[#This Row],[Returns]],0,0,-n_days))/STDEV(OFFSET(TradeDash[[#This Row],[Returns]],0,0,-n_days)),"")</f>
        <v>-0.14529720541557942</v>
      </c>
      <c r="F4434">
        <f ca="1">IFERROR(AVERAGE(OFFSET(TradeDash[[#This Row],[Returns]],0,0,-n_days*2))/STDEV(OFFSET(TradeDash[[#This Row],[Returns]],0,0,-n_days*2)),"")</f>
        <v>-0.10434494806426083</v>
      </c>
      <c r="G4434">
        <f ca="1">IF(ISNUMBER(TradeDash[[#This Row],[2n day Sharpe]]),AVERAGE(TradeDash[[#This Row],[n day Sharpe]:[2n day Sharpe]]),"")</f>
        <v>-0.12482107673992013</v>
      </c>
      <c r="H4434">
        <f ca="1">IF(ISNUMBER(TradeDash[[#This Row],[Sharpe Average]]),IF(TradeDash[[#This Row],[Sharpe Average]]&gt;$G$1,1,0),"")</f>
        <v>0</v>
      </c>
      <c r="I4434" s="2">
        <f ca="1">IF(ISNUMBER(TradeDash[[#This Row],[Signal]]),MAX(IF(AND(TradeDash[[#This Row],[Signal]]=1,I4433&lt;1),I4433+$E$1,IF(AND(TradeDash[[#This Row],[Signal]]=0,I4433&gt;0),I4433-$E$1,IF(AND(TradeDash[[#This Row],[Signal]]=1,I4433=1),I4433,IF(AND(TradeDash[[#This Row],[Signal]]=0,I4433=0),I4433,0)))),0),"")</f>
        <v>0.40000000000000008</v>
      </c>
      <c r="J4434" s="3">
        <f ca="1">IF(ISNUMBER(TradeDash[[#This Row],[Position]]),TradeDash[[#This Row],[Position]]*D4435,"")</f>
        <v>2.8972478188913804E-3</v>
      </c>
      <c r="K4434" s="7">
        <f ca="1">K4433*IFERROR(1+TradeDash[[#This Row],[Port Return]],1)</f>
        <v>7431339.8293841751</v>
      </c>
      <c r="L4434" s="7">
        <f ca="1">IF(ISNUMBER(TradeDash[[#This Row],[Port Return]]),L4433*(1+TradeDash[[#This Row],[Returns]]),L4433)</f>
        <v>6224864.8648648933</v>
      </c>
    </row>
    <row r="4435" spans="1:12" x14ac:dyDescent="0.35">
      <c r="A4435" s="1">
        <v>43011</v>
      </c>
      <c r="B4435" s="16">
        <f>YEAR(TradeDash[[#This Row],[Date]])</f>
        <v>2017</v>
      </c>
      <c r="C4435">
        <v>9859.5</v>
      </c>
      <c r="D4435" s="3">
        <f>IFERROR(TradeDash[[#This Row],[Nifty]]/C4434-1,"")</f>
        <v>7.2431195472284493E-3</v>
      </c>
      <c r="E4435">
        <f ca="1">IFERROR(AVERAGE(OFFSET(TradeDash[[#This Row],[Returns]],0,0,-n_days))/STDEV(OFFSET(TradeDash[[#This Row],[Returns]],0,0,-n_days)),"")</f>
        <v>-3.868371464855002E-2</v>
      </c>
      <c r="F4435">
        <f ca="1">IFERROR(AVERAGE(OFFSET(TradeDash[[#This Row],[Returns]],0,0,-n_days*2))/STDEV(OFFSET(TradeDash[[#This Row],[Returns]],0,0,-n_days*2)),"")</f>
        <v>-5.2967620925723928E-2</v>
      </c>
      <c r="G4435">
        <f ca="1">IF(ISNUMBER(TradeDash[[#This Row],[2n day Sharpe]]),AVERAGE(TradeDash[[#This Row],[n day Sharpe]:[2n day Sharpe]]),"")</f>
        <v>-4.5825667787136974E-2</v>
      </c>
      <c r="H4435">
        <f ca="1">IF(ISNUMBER(TradeDash[[#This Row],[Sharpe Average]]),IF(TradeDash[[#This Row],[Sharpe Average]]&gt;$G$1,1,0),"")</f>
        <v>0</v>
      </c>
      <c r="I4435" s="2">
        <f ca="1">IF(ISNUMBER(TradeDash[[#This Row],[Signal]]),MAX(IF(AND(TradeDash[[#This Row],[Signal]]=1,I4434&lt;1),I4434+$E$1,IF(AND(TradeDash[[#This Row],[Signal]]=0,I4434&gt;0),I4434-$E$1,IF(AND(TradeDash[[#This Row],[Signal]]=1,I4434=1),I4434,IF(AND(TradeDash[[#This Row],[Signal]]=0,I4434=0),I4434,0)))),0),"")</f>
        <v>0.20000000000000007</v>
      </c>
      <c r="J4435" s="3">
        <f ca="1">IF(ISNUMBER(TradeDash[[#This Row],[Position]]),TradeDash[[#This Row],[Position]]*D4436,"")</f>
        <v>1.1237892388051844E-3</v>
      </c>
      <c r="K4435" s="7">
        <f ca="1">K4434*IFERROR(1+TradeDash[[#This Row],[Port Return]],1)</f>
        <v>7439691.089114341</v>
      </c>
      <c r="L4435" s="7">
        <f ca="1">IF(ISNUMBER(TradeDash[[#This Row],[Port Return]]),L4434*(1+TradeDash[[#This Row],[Returns]]),L4434)</f>
        <v>6269952.3052464519</v>
      </c>
    </row>
    <row r="4436" spans="1:12" x14ac:dyDescent="0.35">
      <c r="A4436" s="1">
        <v>43012</v>
      </c>
      <c r="B4436" s="16">
        <f>YEAR(TradeDash[[#This Row],[Date]])</f>
        <v>2017</v>
      </c>
      <c r="C4436">
        <v>9914.9</v>
      </c>
      <c r="D4436" s="3">
        <f>IFERROR(TradeDash[[#This Row],[Nifty]]/C4435-1,"")</f>
        <v>5.61894619402592E-3</v>
      </c>
      <c r="E4436">
        <f ca="1">IFERROR(AVERAGE(OFFSET(TradeDash[[#This Row],[Returns]],0,0,-n_days))/STDEV(OFFSET(TradeDash[[#This Row],[Returns]],0,0,-n_days)),"")</f>
        <v>-2.5651353726271232E-2</v>
      </c>
      <c r="F4436">
        <f ca="1">IFERROR(AVERAGE(OFFSET(TradeDash[[#This Row],[Returns]],0,0,-n_days*2))/STDEV(OFFSET(TradeDash[[#This Row],[Returns]],0,0,-n_days*2)),"")</f>
        <v>-5.1635467671538787E-2</v>
      </c>
      <c r="G4436">
        <f ca="1">IF(ISNUMBER(TradeDash[[#This Row],[2n day Sharpe]]),AVERAGE(TradeDash[[#This Row],[n day Sharpe]:[2n day Sharpe]]),"")</f>
        <v>-3.8643410698905006E-2</v>
      </c>
      <c r="H4436">
        <f ca="1">IF(ISNUMBER(TradeDash[[#This Row],[Sharpe Average]]),IF(TradeDash[[#This Row],[Sharpe Average]]&gt;$G$1,1,0),"")</f>
        <v>0</v>
      </c>
      <c r="I4436" s="2">
        <f ca="1">IF(ISNUMBER(TradeDash[[#This Row],[Signal]]),MAX(IF(AND(TradeDash[[#This Row],[Signal]]=1,I4435&lt;1),I4435+$E$1,IF(AND(TradeDash[[#This Row],[Signal]]=0,I4435&gt;0),I4435-$E$1,IF(AND(TradeDash[[#This Row],[Signal]]=1,I4435=1),I4435,IF(AND(TradeDash[[#This Row],[Signal]]=0,I4435=0),I4435,0)))),0),"")</f>
        <v>5.5511151231257827E-17</v>
      </c>
      <c r="J4436" s="3">
        <f ca="1">IF(ISNUMBER(TradeDash[[#This Row],[Position]]),TradeDash[[#This Row],[Position]]*D4437,"")</f>
        <v>-1.4668752708135307E-19</v>
      </c>
      <c r="K4436" s="7">
        <f ca="1">K4435*IFERROR(1+TradeDash[[#This Row],[Port Return]],1)</f>
        <v>7439691.089114341</v>
      </c>
      <c r="L4436" s="7">
        <f ca="1">IF(ISNUMBER(TradeDash[[#This Row],[Port Return]]),L4435*(1+TradeDash[[#This Row],[Returns]]),L4435)</f>
        <v>6305182.8298887406</v>
      </c>
    </row>
    <row r="4437" spans="1:12" x14ac:dyDescent="0.35">
      <c r="A4437" s="1">
        <v>43013</v>
      </c>
      <c r="B4437" s="16">
        <f>YEAR(TradeDash[[#This Row],[Date]])</f>
        <v>2017</v>
      </c>
      <c r="C4437">
        <v>9888.7000000000007</v>
      </c>
      <c r="D4437" s="3">
        <f>IFERROR(TradeDash[[#This Row],[Nifty]]/C4436-1,"")</f>
        <v>-2.6424875692139249E-3</v>
      </c>
      <c r="E4437">
        <f ca="1">IFERROR(AVERAGE(OFFSET(TradeDash[[#This Row],[Returns]],0,0,-n_days))/STDEV(OFFSET(TradeDash[[#This Row],[Returns]],0,0,-n_days)),"")</f>
        <v>-1.8249023486051626E-2</v>
      </c>
      <c r="F4437">
        <f ca="1">IFERROR(AVERAGE(OFFSET(TradeDash[[#This Row],[Returns]],0,0,-n_days*2))/STDEV(OFFSET(TradeDash[[#This Row],[Returns]],0,0,-n_days*2)),"")</f>
        <v>-5.7902377587218536E-2</v>
      </c>
      <c r="G4437">
        <f ca="1">IF(ISNUMBER(TradeDash[[#This Row],[2n day Sharpe]]),AVERAGE(TradeDash[[#This Row],[n day Sharpe]:[2n day Sharpe]]),"")</f>
        <v>-3.8075700536635081E-2</v>
      </c>
      <c r="H4437">
        <f ca="1">IF(ISNUMBER(TradeDash[[#This Row],[Sharpe Average]]),IF(TradeDash[[#This Row],[Sharpe Average]]&gt;$G$1,1,0),"")</f>
        <v>0</v>
      </c>
      <c r="I4437" s="2">
        <f ca="1">IF(ISNUMBER(TradeDash[[#This Row],[Signal]]),MAX(IF(AND(TradeDash[[#This Row],[Signal]]=1,I4436&lt;1),I4436+$E$1,IF(AND(TradeDash[[#This Row],[Signal]]=0,I4436&gt;0),I4436-$E$1,IF(AND(TradeDash[[#This Row],[Signal]]=1,I4436=1),I4436,IF(AND(TradeDash[[#This Row],[Signal]]=0,I4436=0),I4436,0)))),0),"")</f>
        <v>0</v>
      </c>
      <c r="J4437" s="3">
        <f ca="1">IF(ISNUMBER(TradeDash[[#This Row],[Position]]),TradeDash[[#This Row],[Position]]*D4438,"")</f>
        <v>0</v>
      </c>
      <c r="K4437" s="7">
        <f ca="1">K4436*IFERROR(1+TradeDash[[#This Row],[Port Return]],1)</f>
        <v>7439691.089114341</v>
      </c>
      <c r="L4437" s="7">
        <f ca="1">IF(ISNUMBER(TradeDash[[#This Row],[Port Return]]),L4436*(1+TradeDash[[#This Row],[Returns]]),L4436)</f>
        <v>6288521.4626391381</v>
      </c>
    </row>
    <row r="4438" spans="1:12" x14ac:dyDescent="0.35">
      <c r="A4438" s="1">
        <v>43014</v>
      </c>
      <c r="B4438" s="16">
        <f>YEAR(TradeDash[[#This Row],[Date]])</f>
        <v>2017</v>
      </c>
      <c r="C4438">
        <v>9979.7000000000007</v>
      </c>
      <c r="D4438" s="3">
        <f>IFERROR(TradeDash[[#This Row],[Nifty]]/C4437-1,"")</f>
        <v>9.202422967629742E-3</v>
      </c>
      <c r="E4438">
        <f ca="1">IFERROR(AVERAGE(OFFSET(TradeDash[[#This Row],[Returns]],0,0,-n_days))/STDEV(OFFSET(TradeDash[[#This Row],[Returns]],0,0,-n_days)),"")</f>
        <v>3.9907429908268108E-2</v>
      </c>
      <c r="F4438">
        <f ca="1">IFERROR(AVERAGE(OFFSET(TradeDash[[#This Row],[Returns]],0,0,-n_days*2))/STDEV(OFFSET(TradeDash[[#This Row],[Returns]],0,0,-n_days*2)),"")</f>
        <v>3.8122689445734591E-3</v>
      </c>
      <c r="G4438">
        <f ca="1">IF(ISNUMBER(TradeDash[[#This Row],[2n day Sharpe]]),AVERAGE(TradeDash[[#This Row],[n day Sharpe]:[2n day Sharpe]]),"")</f>
        <v>2.1859849426420785E-2</v>
      </c>
      <c r="H4438">
        <f ca="1">IF(ISNUMBER(TradeDash[[#This Row],[Sharpe Average]]),IF(TradeDash[[#This Row],[Sharpe Average]]&gt;$G$1,1,0),"")</f>
        <v>1</v>
      </c>
      <c r="I4438" s="2">
        <f ca="1">IF(ISNUMBER(TradeDash[[#This Row],[Signal]]),MAX(IF(AND(TradeDash[[#This Row],[Signal]]=1,I4437&lt;1),I4437+$E$1,IF(AND(TradeDash[[#This Row],[Signal]]=0,I4437&gt;0),I4437-$E$1,IF(AND(TradeDash[[#This Row],[Signal]]=1,I4437=1),I4437,IF(AND(TradeDash[[#This Row],[Signal]]=0,I4437=0),I4437,0)))),0),"")</f>
        <v>0.2</v>
      </c>
      <c r="J4438" s="3">
        <f ca="1">IF(ISNUMBER(TradeDash[[#This Row],[Position]]),TradeDash[[#This Row],[Position]]*D4439,"")</f>
        <v>1.8136817740010969E-4</v>
      </c>
      <c r="K4438" s="7">
        <f ca="1">K4437*IFERROR(1+TradeDash[[#This Row],[Port Return]],1)</f>
        <v>7441040.4123275932</v>
      </c>
      <c r="L4438" s="7">
        <f ca="1">IF(ISNUMBER(TradeDash[[#This Row],[Port Return]]),L4437*(1+TradeDash[[#This Row],[Returns]]),L4437)</f>
        <v>6346391.096979361</v>
      </c>
    </row>
    <row r="4439" spans="1:12" x14ac:dyDescent="0.35">
      <c r="A4439" s="1">
        <v>43017</v>
      </c>
      <c r="B4439" s="16">
        <f>YEAR(TradeDash[[#This Row],[Date]])</f>
        <v>2017</v>
      </c>
      <c r="C4439">
        <v>9988.75</v>
      </c>
      <c r="D4439" s="3">
        <f>IFERROR(TradeDash[[#This Row],[Nifty]]/C4438-1,"")</f>
        <v>9.0684088700054843E-4</v>
      </c>
      <c r="E4439">
        <f ca="1">IFERROR(AVERAGE(OFFSET(TradeDash[[#This Row],[Returns]],0,0,-n_days))/STDEV(OFFSET(TradeDash[[#This Row],[Returns]],0,0,-n_days)),"")</f>
        <v>4.2927475164298477E-2</v>
      </c>
      <c r="F4439">
        <f ca="1">IFERROR(AVERAGE(OFFSET(TradeDash[[#This Row],[Returns]],0,0,-n_days*2))/STDEV(OFFSET(TradeDash[[#This Row],[Returns]],0,0,-n_days*2)),"")</f>
        <v>3.2916508104841133E-2</v>
      </c>
      <c r="G4439">
        <f ca="1">IF(ISNUMBER(TradeDash[[#This Row],[2n day Sharpe]]),AVERAGE(TradeDash[[#This Row],[n day Sharpe]:[2n day Sharpe]]),"")</f>
        <v>3.7921991634569802E-2</v>
      </c>
      <c r="H4439">
        <f ca="1">IF(ISNUMBER(TradeDash[[#This Row],[Sharpe Average]]),IF(TradeDash[[#This Row],[Sharpe Average]]&gt;$G$1,1,0),"")</f>
        <v>1</v>
      </c>
      <c r="I4439" s="2">
        <f ca="1">IF(ISNUMBER(TradeDash[[#This Row],[Signal]]),MAX(IF(AND(TradeDash[[#This Row],[Signal]]=1,I4438&lt;1),I4438+$E$1,IF(AND(TradeDash[[#This Row],[Signal]]=0,I4438&gt;0),I4438-$E$1,IF(AND(TradeDash[[#This Row],[Signal]]=1,I4438=1),I4438,IF(AND(TradeDash[[#This Row],[Signal]]=0,I4438=0),I4438,0)))),0),"")</f>
        <v>0.4</v>
      </c>
      <c r="J4439" s="3">
        <f ca="1">IF(ISNUMBER(TradeDash[[#This Row],[Position]]),TradeDash[[#This Row],[Position]]*D4440,"")</f>
        <v>1.1292704292329425E-3</v>
      </c>
      <c r="K4439" s="7">
        <f ca="1">K4438*IFERROR(1+TradeDash[[#This Row],[Port Return]],1)</f>
        <v>7449443.3592279619</v>
      </c>
      <c r="L4439" s="7">
        <f ca="1">IF(ISNUMBER(TradeDash[[#This Row],[Port Return]]),L4438*(1+TradeDash[[#This Row],[Returns]]),L4438)</f>
        <v>6352146.2639109986</v>
      </c>
    </row>
    <row r="4440" spans="1:12" x14ac:dyDescent="0.35">
      <c r="A4440" s="1">
        <v>43018</v>
      </c>
      <c r="B4440" s="16">
        <f>YEAR(TradeDash[[#This Row],[Date]])</f>
        <v>2017</v>
      </c>
      <c r="C4440">
        <v>10016.950000000001</v>
      </c>
      <c r="D4440" s="3">
        <f>IFERROR(TradeDash[[#This Row],[Nifty]]/C4439-1,"")</f>
        <v>2.8231760730823563E-3</v>
      </c>
      <c r="E4440">
        <f ca="1">IFERROR(AVERAGE(OFFSET(TradeDash[[#This Row],[Returns]],0,0,-n_days))/STDEV(OFFSET(TradeDash[[#This Row],[Returns]],0,0,-n_days)),"")</f>
        <v>1.1347676668692012E-2</v>
      </c>
      <c r="F4440">
        <f ca="1">IFERROR(AVERAGE(OFFSET(TradeDash[[#This Row],[Returns]],0,0,-n_days*2))/STDEV(OFFSET(TradeDash[[#This Row],[Returns]],0,0,-n_days*2)),"")</f>
        <v>7.718228305484616E-2</v>
      </c>
      <c r="G4440">
        <f ca="1">IF(ISNUMBER(TradeDash[[#This Row],[2n day Sharpe]]),AVERAGE(TradeDash[[#This Row],[n day Sharpe]:[2n day Sharpe]]),"")</f>
        <v>4.4264979861769083E-2</v>
      </c>
      <c r="H4440">
        <f ca="1">IF(ISNUMBER(TradeDash[[#This Row],[Sharpe Average]]),IF(TradeDash[[#This Row],[Sharpe Average]]&gt;$G$1,1,0),"")</f>
        <v>1</v>
      </c>
      <c r="I4440" s="2">
        <f ca="1">IF(ISNUMBER(TradeDash[[#This Row],[Signal]]),MAX(IF(AND(TradeDash[[#This Row],[Signal]]=1,I4439&lt;1),I4439+$E$1,IF(AND(TradeDash[[#This Row],[Signal]]=0,I4439&gt;0),I4439-$E$1,IF(AND(TradeDash[[#This Row],[Signal]]=1,I4439=1),I4439,IF(AND(TradeDash[[#This Row],[Signal]]=0,I4439=0),I4439,0)))),0),"")</f>
        <v>0.60000000000000009</v>
      </c>
      <c r="J4440" s="3">
        <f ca="1">IF(ISNUMBER(TradeDash[[#This Row],[Position]]),TradeDash[[#This Row],[Position]]*D4441,"")</f>
        <v>-1.9257358776874069E-3</v>
      </c>
      <c r="K4440" s="7">
        <f ca="1">K4439*IFERROR(1+TradeDash[[#This Row],[Port Return]],1)</f>
        <v>7435097.6988822967</v>
      </c>
      <c r="L4440" s="7">
        <f ca="1">IF(ISNUMBER(TradeDash[[#This Row],[Port Return]]),L4439*(1+TradeDash[[#This Row],[Returns]]),L4439)</f>
        <v>6370079.4912559912</v>
      </c>
    </row>
    <row r="4441" spans="1:12" x14ac:dyDescent="0.35">
      <c r="A4441" s="1">
        <v>43019</v>
      </c>
      <c r="B4441" s="16">
        <f>YEAR(TradeDash[[#This Row],[Date]])</f>
        <v>2017</v>
      </c>
      <c r="C4441">
        <v>9984.7999999999993</v>
      </c>
      <c r="D4441" s="3">
        <f>IFERROR(TradeDash[[#This Row],[Nifty]]/C4440-1,"")</f>
        <v>-3.2095597961456779E-3</v>
      </c>
      <c r="E4441">
        <f ca="1">IFERROR(AVERAGE(OFFSET(TradeDash[[#This Row],[Returns]],0,0,-n_days))/STDEV(OFFSET(TradeDash[[#This Row],[Returns]],0,0,-n_days)),"")</f>
        <v>-8.1465739905719273E-2</v>
      </c>
      <c r="F4441">
        <f ca="1">IFERROR(AVERAGE(OFFSET(TradeDash[[#This Row],[Returns]],0,0,-n_days*2))/STDEV(OFFSET(TradeDash[[#This Row],[Returns]],0,0,-n_days*2)),"")</f>
        <v>0.11071797573354805</v>
      </c>
      <c r="G4441">
        <f ca="1">IF(ISNUMBER(TradeDash[[#This Row],[2n day Sharpe]]),AVERAGE(TradeDash[[#This Row],[n day Sharpe]:[2n day Sharpe]]),"")</f>
        <v>1.462611791391439E-2</v>
      </c>
      <c r="H4441">
        <f ca="1">IF(ISNUMBER(TradeDash[[#This Row],[Sharpe Average]]),IF(TradeDash[[#This Row],[Sharpe Average]]&gt;$G$1,1,0),"")</f>
        <v>1</v>
      </c>
      <c r="I4441" s="2">
        <f ca="1">IF(ISNUMBER(TradeDash[[#This Row],[Signal]]),MAX(IF(AND(TradeDash[[#This Row],[Signal]]=1,I4440&lt;1),I4440+$E$1,IF(AND(TradeDash[[#This Row],[Signal]]=0,I4440&gt;0),I4440-$E$1,IF(AND(TradeDash[[#This Row],[Signal]]=1,I4440=1),I4440,IF(AND(TradeDash[[#This Row],[Signal]]=0,I4440=0),I4440,0)))),0),"")</f>
        <v>0.8</v>
      </c>
      <c r="J4441" s="3">
        <f ca="1">IF(ISNUMBER(TradeDash[[#This Row],[Position]]),TradeDash[[#This Row],[Position]]*D4442,"")</f>
        <v>8.9415912186524334E-3</v>
      </c>
      <c r="K4441" s="7">
        <f ca="1">K4440*IFERROR(1+TradeDash[[#This Row],[Port Return]],1)</f>
        <v>7501579.303176445</v>
      </c>
      <c r="L4441" s="7">
        <f ca="1">IF(ISNUMBER(TradeDash[[#This Row],[Port Return]]),L4440*(1+TradeDash[[#This Row],[Returns]]),L4440)</f>
        <v>6349634.3402226036</v>
      </c>
    </row>
    <row r="4442" spans="1:12" x14ac:dyDescent="0.35">
      <c r="A4442" s="1">
        <v>43020</v>
      </c>
      <c r="B4442" s="16">
        <f>YEAR(TradeDash[[#This Row],[Date]])</f>
        <v>2017</v>
      </c>
      <c r="C4442">
        <v>10096.4</v>
      </c>
      <c r="D4442" s="3">
        <f>IFERROR(TradeDash[[#This Row],[Nifty]]/C4441-1,"")</f>
        <v>1.1176989023315542E-2</v>
      </c>
      <c r="E4442">
        <f ca="1">IFERROR(AVERAGE(OFFSET(TradeDash[[#This Row],[Returns]],0,0,-n_days))/STDEV(OFFSET(TradeDash[[#This Row],[Returns]],0,0,-n_days)),"")</f>
        <v>1.5588905989596537E-2</v>
      </c>
      <c r="F4442">
        <f ca="1">IFERROR(AVERAGE(OFFSET(TradeDash[[#This Row],[Returns]],0,0,-n_days*2))/STDEV(OFFSET(TradeDash[[#This Row],[Returns]],0,0,-n_days*2)),"")</f>
        <v>0.11902600235419246</v>
      </c>
      <c r="G4442">
        <f ca="1">IF(ISNUMBER(TradeDash[[#This Row],[2n day Sharpe]]),AVERAGE(TradeDash[[#This Row],[n day Sharpe]:[2n day Sharpe]]),"")</f>
        <v>6.7307454171894501E-2</v>
      </c>
      <c r="H4442">
        <f ca="1">IF(ISNUMBER(TradeDash[[#This Row],[Sharpe Average]]),IF(TradeDash[[#This Row],[Sharpe Average]]&gt;$G$1,1,0),"")</f>
        <v>1</v>
      </c>
      <c r="I4442" s="2">
        <f ca="1">IF(ISNUMBER(TradeDash[[#This Row],[Signal]]),MAX(IF(AND(TradeDash[[#This Row],[Signal]]=1,I4441&lt;1),I4441+$E$1,IF(AND(TradeDash[[#This Row],[Signal]]=0,I4441&gt;0),I4441-$E$1,IF(AND(TradeDash[[#This Row],[Signal]]=1,I4441=1),I4441,IF(AND(TradeDash[[#This Row],[Signal]]=0,I4441=0),I4441,0)))),0),"")</f>
        <v>1</v>
      </c>
      <c r="J4442" s="3">
        <f ca="1">IF(ISNUMBER(TradeDash[[#This Row],[Position]]),TradeDash[[#This Row],[Position]]*D4443,"")</f>
        <v>7.0371617606277415E-3</v>
      </c>
      <c r="K4442" s="7">
        <f ca="1">K4441*IFERROR(1+TradeDash[[#This Row],[Port Return]],1)</f>
        <v>7554369.1301930752</v>
      </c>
      <c r="L4442" s="7">
        <f ca="1">IF(ISNUMBER(TradeDash[[#This Row],[Port Return]]),L4441*(1+TradeDash[[#This Row],[Returns]]),L4441)</f>
        <v>6420604.1335453391</v>
      </c>
    </row>
    <row r="4443" spans="1:12" x14ac:dyDescent="0.35">
      <c r="A4443" s="1">
        <v>43021</v>
      </c>
      <c r="B4443" s="16">
        <f>YEAR(TradeDash[[#This Row],[Date]])</f>
        <v>2017</v>
      </c>
      <c r="C4443">
        <v>10167.450000000001</v>
      </c>
      <c r="D4443" s="3">
        <f>IFERROR(TradeDash[[#This Row],[Nifty]]/C4442-1,"")</f>
        <v>7.0371617606277415E-3</v>
      </c>
      <c r="E4443">
        <f ca="1">IFERROR(AVERAGE(OFFSET(TradeDash[[#This Row],[Returns]],0,0,-n_days))/STDEV(OFFSET(TradeDash[[#This Row],[Returns]],0,0,-n_days)),"")</f>
        <v>5.9922011776731718E-2</v>
      </c>
      <c r="F4443">
        <f ca="1">IFERROR(AVERAGE(OFFSET(TradeDash[[#This Row],[Returns]],0,0,-n_days*2))/STDEV(OFFSET(TradeDash[[#This Row],[Returns]],0,0,-n_days*2)),"")</f>
        <v>0.10752955561699656</v>
      </c>
      <c r="G4443">
        <f ca="1">IF(ISNUMBER(TradeDash[[#This Row],[2n day Sharpe]]),AVERAGE(TradeDash[[#This Row],[n day Sharpe]:[2n day Sharpe]]),"")</f>
        <v>8.3725783696864148E-2</v>
      </c>
      <c r="H4443">
        <f ca="1">IF(ISNUMBER(TradeDash[[#This Row],[Sharpe Average]]),IF(TradeDash[[#This Row],[Sharpe Average]]&gt;$G$1,1,0),"")</f>
        <v>1</v>
      </c>
      <c r="I4443" s="2">
        <f ca="1">IF(ISNUMBER(TradeDash[[#This Row],[Signal]]),MAX(IF(AND(TradeDash[[#This Row],[Signal]]=1,I4442&lt;1),I4442+$E$1,IF(AND(TradeDash[[#This Row],[Signal]]=0,I4442&gt;0),I4442-$E$1,IF(AND(TradeDash[[#This Row],[Signal]]=1,I4442=1),I4442,IF(AND(TradeDash[[#This Row],[Signal]]=0,I4442=0),I4442,0)))),0),"")</f>
        <v>1</v>
      </c>
      <c r="J4443" s="3">
        <f ca="1">IF(ISNUMBER(TradeDash[[#This Row],[Position]]),TradeDash[[#This Row],[Position]]*D4444,"")</f>
        <v>6.2355851270474716E-3</v>
      </c>
      <c r="K4443" s="7">
        <f ca="1">K4442*IFERROR(1+TradeDash[[#This Row],[Port Return]],1)</f>
        <v>7601475.0419855332</v>
      </c>
      <c r="L4443" s="7">
        <f ca="1">IF(ISNUMBER(TradeDash[[#This Row],[Port Return]]),L4442*(1+TradeDash[[#This Row],[Returns]]),L4442)</f>
        <v>6465786.9634340527</v>
      </c>
    </row>
    <row r="4444" spans="1:12" x14ac:dyDescent="0.35">
      <c r="A4444" s="1">
        <v>43024</v>
      </c>
      <c r="B4444" s="16">
        <f>YEAR(TradeDash[[#This Row],[Date]])</f>
        <v>2017</v>
      </c>
      <c r="C4444">
        <v>10230.85</v>
      </c>
      <c r="D4444" s="3">
        <f>IFERROR(TradeDash[[#This Row],[Nifty]]/C4443-1,"")</f>
        <v>6.2355851270474716E-3</v>
      </c>
      <c r="E4444">
        <f ca="1">IFERROR(AVERAGE(OFFSET(TradeDash[[#This Row],[Returns]],0,0,-n_days))/STDEV(OFFSET(TradeDash[[#This Row],[Returns]],0,0,-n_days)),"")</f>
        <v>0.10322887919706716</v>
      </c>
      <c r="F4444">
        <f ca="1">IFERROR(AVERAGE(OFFSET(TradeDash[[#This Row],[Returns]],0,0,-n_days*2))/STDEV(OFFSET(TradeDash[[#This Row],[Returns]],0,0,-n_days*2)),"")</f>
        <v>0.12783513312220182</v>
      </c>
      <c r="G4444">
        <f ca="1">IF(ISNUMBER(TradeDash[[#This Row],[2n day Sharpe]]),AVERAGE(TradeDash[[#This Row],[n day Sharpe]:[2n day Sharpe]]),"")</f>
        <v>0.11553200615963449</v>
      </c>
      <c r="H4444">
        <f ca="1">IF(ISNUMBER(TradeDash[[#This Row],[Sharpe Average]]),IF(TradeDash[[#This Row],[Sharpe Average]]&gt;$G$1,1,0),"")</f>
        <v>1</v>
      </c>
      <c r="I4444" s="2">
        <f ca="1">IF(ISNUMBER(TradeDash[[#This Row],[Signal]]),MAX(IF(AND(TradeDash[[#This Row],[Signal]]=1,I4443&lt;1),I4443+$E$1,IF(AND(TradeDash[[#This Row],[Signal]]=0,I4443&gt;0),I4443-$E$1,IF(AND(TradeDash[[#This Row],[Signal]]=1,I4443=1),I4443,IF(AND(TradeDash[[#This Row],[Signal]]=0,I4443=0),I4443,0)))),0),"")</f>
        <v>1</v>
      </c>
      <c r="J4444" s="3">
        <f ca="1">IF(ISNUMBER(TradeDash[[#This Row],[Position]]),TradeDash[[#This Row],[Position]]*D4445,"")</f>
        <v>3.5187692127247594E-4</v>
      </c>
      <c r="K4444" s="7">
        <f ca="1">K4443*IFERROR(1+TradeDash[[#This Row],[Port Return]],1)</f>
        <v>7604149.825620437</v>
      </c>
      <c r="L4444" s="7">
        <f ca="1">IF(ISNUMBER(TradeDash[[#This Row],[Port Return]]),L4443*(1+TradeDash[[#This Row],[Returns]]),L4443)</f>
        <v>6506104.928457899</v>
      </c>
    </row>
    <row r="4445" spans="1:12" x14ac:dyDescent="0.35">
      <c r="A4445" s="1">
        <v>43025</v>
      </c>
      <c r="B4445" s="16">
        <f>YEAR(TradeDash[[#This Row],[Date]])</f>
        <v>2017</v>
      </c>
      <c r="C4445">
        <v>10234.450000000001</v>
      </c>
      <c r="D4445" s="3">
        <f>IFERROR(TradeDash[[#This Row],[Nifty]]/C4444-1,"")</f>
        <v>3.5187692127247594E-4</v>
      </c>
      <c r="E4445">
        <f ca="1">IFERROR(AVERAGE(OFFSET(TradeDash[[#This Row],[Returns]],0,0,-n_days))/STDEV(OFFSET(TradeDash[[#This Row],[Returns]],0,0,-n_days)),"")</f>
        <v>6.0070422965120704E-2</v>
      </c>
      <c r="F4445">
        <f ca="1">IFERROR(AVERAGE(OFFSET(TradeDash[[#This Row],[Returns]],0,0,-n_days*2))/STDEV(OFFSET(TradeDash[[#This Row],[Returns]],0,0,-n_days*2)),"")</f>
        <v>0.15787318607921727</v>
      </c>
      <c r="G4445">
        <f ca="1">IF(ISNUMBER(TradeDash[[#This Row],[2n day Sharpe]]),AVERAGE(TradeDash[[#This Row],[n day Sharpe]:[2n day Sharpe]]),"")</f>
        <v>0.10897180452216898</v>
      </c>
      <c r="H4445">
        <f ca="1">IF(ISNUMBER(TradeDash[[#This Row],[Sharpe Average]]),IF(TradeDash[[#This Row],[Sharpe Average]]&gt;$G$1,1,0),"")</f>
        <v>1</v>
      </c>
      <c r="I4445" s="2">
        <f ca="1">IF(ISNUMBER(TradeDash[[#This Row],[Signal]]),MAX(IF(AND(TradeDash[[#This Row],[Signal]]=1,I4444&lt;1),I4444+$E$1,IF(AND(TradeDash[[#This Row],[Signal]]=0,I4444&gt;0),I4444-$E$1,IF(AND(TradeDash[[#This Row],[Signal]]=1,I4444=1),I4444,IF(AND(TradeDash[[#This Row],[Signal]]=0,I4444=0),I4444,0)))),0),"")</f>
        <v>1</v>
      </c>
      <c r="J4445" s="3">
        <f ca="1">IF(ISNUMBER(TradeDash[[#This Row],[Position]]),TradeDash[[#This Row],[Position]]*D4446,"")</f>
        <v>-2.3059373000015038E-3</v>
      </c>
      <c r="K4445" s="7">
        <f ca="1">K4444*IFERROR(1+TradeDash[[#This Row],[Port Return]],1)</f>
        <v>7586615.1329027386</v>
      </c>
      <c r="L4445" s="7">
        <f ca="1">IF(ISNUMBER(TradeDash[[#This Row],[Port Return]]),L4444*(1+TradeDash[[#This Row],[Returns]]),L4444)</f>
        <v>6508394.2766296007</v>
      </c>
    </row>
    <row r="4446" spans="1:12" x14ac:dyDescent="0.35">
      <c r="A4446" s="1">
        <v>43026</v>
      </c>
      <c r="B4446" s="16">
        <f>YEAR(TradeDash[[#This Row],[Date]])</f>
        <v>2017</v>
      </c>
      <c r="C4446">
        <v>10210.85</v>
      </c>
      <c r="D4446" s="3">
        <f>IFERROR(TradeDash[[#This Row],[Nifty]]/C4445-1,"")</f>
        <v>-2.3059373000015038E-3</v>
      </c>
      <c r="E4446">
        <f ca="1">IFERROR(AVERAGE(OFFSET(TradeDash[[#This Row],[Returns]],0,0,-n_days))/STDEV(OFFSET(TradeDash[[#This Row],[Returns]],0,0,-n_days)),"")</f>
        <v>4.7409625922012685E-2</v>
      </c>
      <c r="F4446">
        <f ca="1">IFERROR(AVERAGE(OFFSET(TradeDash[[#This Row],[Returns]],0,0,-n_days*2))/STDEV(OFFSET(TradeDash[[#This Row],[Returns]],0,0,-n_days*2)),"")</f>
        <v>0.1865554827612548</v>
      </c>
      <c r="G4446">
        <f ca="1">IF(ISNUMBER(TradeDash[[#This Row],[2n day Sharpe]]),AVERAGE(TradeDash[[#This Row],[n day Sharpe]:[2n day Sharpe]]),"")</f>
        <v>0.11698255434163374</v>
      </c>
      <c r="H4446">
        <f ca="1">IF(ISNUMBER(TradeDash[[#This Row],[Sharpe Average]]),IF(TradeDash[[#This Row],[Sharpe Average]]&gt;$G$1,1,0),"")</f>
        <v>1</v>
      </c>
      <c r="I4446" s="2">
        <f ca="1">IF(ISNUMBER(TradeDash[[#This Row],[Signal]]),MAX(IF(AND(TradeDash[[#This Row],[Signal]]=1,I4445&lt;1),I4445+$E$1,IF(AND(TradeDash[[#This Row],[Signal]]=0,I4445&gt;0),I4445-$E$1,IF(AND(TradeDash[[#This Row],[Signal]]=1,I4445=1),I4445,IF(AND(TradeDash[[#This Row],[Signal]]=0,I4445=0),I4445,0)))),0),"")</f>
        <v>1</v>
      </c>
      <c r="J4446" s="3">
        <f ca="1">IF(ISNUMBER(TradeDash[[#This Row],[Position]]),TradeDash[[#This Row],[Position]]*D4447,"")</f>
        <v>-6.2972230519497963E-3</v>
      </c>
      <c r="K4446" s="7">
        <f ca="1">K4445*IFERROR(1+TradeDash[[#This Row],[Port Return]],1)</f>
        <v>7538840.5252015525</v>
      </c>
      <c r="L4446" s="7">
        <f ca="1">IF(ISNUMBER(TradeDash[[#This Row],[Port Return]]),L4445*(1+TradeDash[[#This Row],[Returns]]),L4445)</f>
        <v>6493386.3275040044</v>
      </c>
    </row>
    <row r="4447" spans="1:12" x14ac:dyDescent="0.35">
      <c r="A4447" s="1">
        <v>43027</v>
      </c>
      <c r="B4447" s="16">
        <f>YEAR(TradeDash[[#This Row],[Date]])</f>
        <v>2017</v>
      </c>
      <c r="C4447">
        <v>10146.549999999999</v>
      </c>
      <c r="D4447" s="3">
        <f>IFERROR(TradeDash[[#This Row],[Nifty]]/C4446-1,"")</f>
        <v>-6.2972230519497963E-3</v>
      </c>
      <c r="E4447">
        <f ca="1">IFERROR(AVERAGE(OFFSET(TradeDash[[#This Row],[Returns]],0,0,-n_days))/STDEV(OFFSET(TradeDash[[#This Row],[Returns]],0,0,-n_days)),"")</f>
        <v>7.1261606760432469E-3</v>
      </c>
      <c r="F4447">
        <f ca="1">IFERROR(AVERAGE(OFFSET(TradeDash[[#This Row],[Returns]],0,0,-n_days*2))/STDEV(OFFSET(TradeDash[[#This Row],[Returns]],0,0,-n_days*2)),"")</f>
        <v>0.15396803903935821</v>
      </c>
      <c r="G4447">
        <f ca="1">IF(ISNUMBER(TradeDash[[#This Row],[2n day Sharpe]]),AVERAGE(TradeDash[[#This Row],[n day Sharpe]:[2n day Sharpe]]),"")</f>
        <v>8.0547099857700727E-2</v>
      </c>
      <c r="H4447">
        <f ca="1">IF(ISNUMBER(TradeDash[[#This Row],[Sharpe Average]]),IF(TradeDash[[#This Row],[Sharpe Average]]&gt;$G$1,1,0),"")</f>
        <v>1</v>
      </c>
      <c r="I4447" s="2">
        <f ca="1">IF(ISNUMBER(TradeDash[[#This Row],[Signal]]),MAX(IF(AND(TradeDash[[#This Row],[Signal]]=1,I4446&lt;1),I4446+$E$1,IF(AND(TradeDash[[#This Row],[Signal]]=0,I4446&gt;0),I4446-$E$1,IF(AND(TradeDash[[#This Row],[Signal]]=1,I4446=1),I4446,IF(AND(TradeDash[[#This Row],[Signal]]=0,I4446=0),I4446,0)))),0),"")</f>
        <v>1</v>
      </c>
      <c r="J4447" s="3">
        <f ca="1">IF(ISNUMBER(TradeDash[[#This Row],[Position]]),TradeDash[[#This Row],[Position]]*D4448,"")</f>
        <v>3.7746820347803745E-3</v>
      </c>
      <c r="K4447" s="7">
        <f ca="1">K4446*IFERROR(1+TradeDash[[#This Row],[Port Return]],1)</f>
        <v>7567297.251095105</v>
      </c>
      <c r="L4447" s="7">
        <f ca="1">IF(ISNUMBER(TradeDash[[#This Row],[Port Return]]),L4446*(1+TradeDash[[#This Row],[Returns]]),L4446)</f>
        <v>6452496.0254372302</v>
      </c>
    </row>
    <row r="4448" spans="1:12" x14ac:dyDescent="0.35">
      <c r="A4448" s="1">
        <v>43031</v>
      </c>
      <c r="B4448" s="16">
        <f>YEAR(TradeDash[[#This Row],[Date]])</f>
        <v>2017</v>
      </c>
      <c r="C4448">
        <v>10184.85</v>
      </c>
      <c r="D4448" s="3">
        <f>IFERROR(TradeDash[[#This Row],[Nifty]]/C4447-1,"")</f>
        <v>3.7746820347803745E-3</v>
      </c>
      <c r="E4448">
        <f ca="1">IFERROR(AVERAGE(OFFSET(TradeDash[[#This Row],[Returns]],0,0,-n_days))/STDEV(OFFSET(TradeDash[[#This Row],[Returns]],0,0,-n_days)),"")</f>
        <v>4.6251939883655349E-2</v>
      </c>
      <c r="F4448">
        <f ca="1">IFERROR(AVERAGE(OFFSET(TradeDash[[#This Row],[Returns]],0,0,-n_days*2))/STDEV(OFFSET(TradeDash[[#This Row],[Returns]],0,0,-n_days*2)),"")</f>
        <v>0.13619534774551345</v>
      </c>
      <c r="G4448">
        <f ca="1">IF(ISNUMBER(TradeDash[[#This Row],[2n day Sharpe]]),AVERAGE(TradeDash[[#This Row],[n day Sharpe]:[2n day Sharpe]]),"")</f>
        <v>9.1223643814584393E-2</v>
      </c>
      <c r="H4448">
        <f ca="1">IF(ISNUMBER(TradeDash[[#This Row],[Sharpe Average]]),IF(TradeDash[[#This Row],[Sharpe Average]]&gt;$G$1,1,0),"")</f>
        <v>1</v>
      </c>
      <c r="I4448" s="2">
        <f ca="1">IF(ISNUMBER(TradeDash[[#This Row],[Signal]]),MAX(IF(AND(TradeDash[[#This Row],[Signal]]=1,I4447&lt;1),I4447+$E$1,IF(AND(TradeDash[[#This Row],[Signal]]=0,I4447&gt;0),I4447-$E$1,IF(AND(TradeDash[[#This Row],[Signal]]=1,I4447=1),I4447,IF(AND(TradeDash[[#This Row],[Signal]]=0,I4447=0),I4447,0)))),0),"")</f>
        <v>1</v>
      </c>
      <c r="J4448" s="3">
        <f ca="1">IF(ISNUMBER(TradeDash[[#This Row],[Position]]),TradeDash[[#This Row],[Position]]*D4449,"")</f>
        <v>2.2435283779338455E-3</v>
      </c>
      <c r="K4448" s="7">
        <f ca="1">K4447*IFERROR(1+TradeDash[[#This Row],[Port Return]],1)</f>
        <v>7584274.6972221974</v>
      </c>
      <c r="L4448" s="7">
        <f ca="1">IF(ISNUMBER(TradeDash[[#This Row],[Port Return]]),L4447*(1+TradeDash[[#This Row],[Returns]]),L4447)</f>
        <v>6476852.1462639403</v>
      </c>
    </row>
    <row r="4449" spans="1:12" x14ac:dyDescent="0.35">
      <c r="A4449" s="1">
        <v>43032</v>
      </c>
      <c r="B4449" s="16">
        <f>YEAR(TradeDash[[#This Row],[Date]])</f>
        <v>2017</v>
      </c>
      <c r="C4449">
        <v>10207.700000000001</v>
      </c>
      <c r="D4449" s="3">
        <f>IFERROR(TradeDash[[#This Row],[Nifty]]/C4448-1,"")</f>
        <v>2.2435283779338455E-3</v>
      </c>
      <c r="E4449">
        <f ca="1">IFERROR(AVERAGE(OFFSET(TradeDash[[#This Row],[Returns]],0,0,-n_days))/STDEV(OFFSET(TradeDash[[#This Row],[Returns]],0,0,-n_days)),"")</f>
        <v>0.19737722444928457</v>
      </c>
      <c r="F4449">
        <f ca="1">IFERROR(AVERAGE(OFFSET(TradeDash[[#This Row],[Returns]],0,0,-n_days*2))/STDEV(OFFSET(TradeDash[[#This Row],[Returns]],0,0,-n_days*2)),"")</f>
        <v>0.1432620294295564</v>
      </c>
      <c r="G4449">
        <f ca="1">IF(ISNUMBER(TradeDash[[#This Row],[2n day Sharpe]]),AVERAGE(TradeDash[[#This Row],[n day Sharpe]:[2n day Sharpe]]),"")</f>
        <v>0.17031962693942049</v>
      </c>
      <c r="H4449">
        <f ca="1">IF(ISNUMBER(TradeDash[[#This Row],[Sharpe Average]]),IF(TradeDash[[#This Row],[Sharpe Average]]&gt;$G$1,1,0),"")</f>
        <v>1</v>
      </c>
      <c r="I4449" s="2">
        <f ca="1">IF(ISNUMBER(TradeDash[[#This Row],[Signal]]),MAX(IF(AND(TradeDash[[#This Row],[Signal]]=1,I4448&lt;1),I4448+$E$1,IF(AND(TradeDash[[#This Row],[Signal]]=0,I4448&gt;0),I4448-$E$1,IF(AND(TradeDash[[#This Row],[Signal]]=1,I4448=1),I4448,IF(AND(TradeDash[[#This Row],[Signal]]=0,I4448=0),I4448,0)))),0),"")</f>
        <v>1</v>
      </c>
      <c r="J4449" s="3">
        <f ca="1">IF(ISNUMBER(TradeDash[[#This Row],[Position]]),TradeDash[[#This Row],[Position]]*D4450,"")</f>
        <v>8.5866551720759077E-3</v>
      </c>
      <c r="K4449" s="7">
        <f ca="1">K4448*IFERROR(1+TradeDash[[#This Row],[Port Return]],1)</f>
        <v>7649398.2487775451</v>
      </c>
      <c r="L4449" s="7">
        <f ca="1">IF(ISNUMBER(TradeDash[[#This Row],[Port Return]]),L4448*(1+TradeDash[[#This Row],[Returns]]),L4448)</f>
        <v>6491383.1478537647</v>
      </c>
    </row>
    <row r="4450" spans="1:12" x14ac:dyDescent="0.35">
      <c r="A4450" s="1">
        <v>43033</v>
      </c>
      <c r="B4450" s="16">
        <f>YEAR(TradeDash[[#This Row],[Date]])</f>
        <v>2017</v>
      </c>
      <c r="C4450">
        <v>10295.35</v>
      </c>
      <c r="D4450" s="3">
        <f>IFERROR(TradeDash[[#This Row],[Nifty]]/C4449-1,"")</f>
        <v>8.5866551720759077E-3</v>
      </c>
      <c r="E4450">
        <f ca="1">IFERROR(AVERAGE(OFFSET(TradeDash[[#This Row],[Returns]],0,0,-n_days))/STDEV(OFFSET(TradeDash[[#This Row],[Returns]],0,0,-n_days)),"")</f>
        <v>0.35846744359142335</v>
      </c>
      <c r="F4450">
        <f ca="1">IFERROR(AVERAGE(OFFSET(TradeDash[[#This Row],[Returns]],0,0,-n_days*2))/STDEV(OFFSET(TradeDash[[#This Row],[Returns]],0,0,-n_days*2)),"")</f>
        <v>0.15319060292820744</v>
      </c>
      <c r="G4450">
        <f ca="1">IF(ISNUMBER(TradeDash[[#This Row],[2n day Sharpe]]),AVERAGE(TradeDash[[#This Row],[n day Sharpe]:[2n day Sharpe]]),"")</f>
        <v>0.25582902325981538</v>
      </c>
      <c r="H4450">
        <f ca="1">IF(ISNUMBER(TradeDash[[#This Row],[Sharpe Average]]),IF(TradeDash[[#This Row],[Sharpe Average]]&gt;$G$1,1,0),"")</f>
        <v>1</v>
      </c>
      <c r="I4450" s="2">
        <f ca="1">IF(ISNUMBER(TradeDash[[#This Row],[Signal]]),MAX(IF(AND(TradeDash[[#This Row],[Signal]]=1,I4449&lt;1),I4449+$E$1,IF(AND(TradeDash[[#This Row],[Signal]]=0,I4449&gt;0),I4449-$E$1,IF(AND(TradeDash[[#This Row],[Signal]]=1,I4449=1),I4449,IF(AND(TradeDash[[#This Row],[Signal]]=0,I4449=0),I4449,0)))),0),"")</f>
        <v>1</v>
      </c>
      <c r="J4450" s="3">
        <f ca="1">IF(ISNUMBER(TradeDash[[#This Row],[Position]]),TradeDash[[#This Row],[Position]]*D4451,"")</f>
        <v>4.7060080521788006E-3</v>
      </c>
      <c r="K4450" s="7">
        <f ca="1">K4449*IFERROR(1+TradeDash[[#This Row],[Port Return]],1)</f>
        <v>7685396.378530615</v>
      </c>
      <c r="L4450" s="7">
        <f ca="1">IF(ISNUMBER(TradeDash[[#This Row],[Port Return]]),L4449*(1+TradeDash[[#This Row],[Returns]]),L4449)</f>
        <v>6547122.4165342096</v>
      </c>
    </row>
    <row r="4451" spans="1:12" x14ac:dyDescent="0.35">
      <c r="A4451" s="1">
        <v>43034</v>
      </c>
      <c r="B4451" s="16">
        <f>YEAR(TradeDash[[#This Row],[Date]])</f>
        <v>2017</v>
      </c>
      <c r="C4451">
        <v>10343.799999999999</v>
      </c>
      <c r="D4451" s="3">
        <f>IFERROR(TradeDash[[#This Row],[Nifty]]/C4450-1,"")</f>
        <v>4.7060080521788006E-3</v>
      </c>
      <c r="E4451">
        <f ca="1">IFERROR(AVERAGE(OFFSET(TradeDash[[#This Row],[Returns]],0,0,-n_days))/STDEV(OFFSET(TradeDash[[#This Row],[Returns]],0,0,-n_days)),"")</f>
        <v>0.39910907576591326</v>
      </c>
      <c r="F4451">
        <f ca="1">IFERROR(AVERAGE(OFFSET(TradeDash[[#This Row],[Returns]],0,0,-n_days*2))/STDEV(OFFSET(TradeDash[[#This Row],[Returns]],0,0,-n_days*2)),"")</f>
        <v>0.23032225582456478</v>
      </c>
      <c r="G4451">
        <f ca="1">IF(ISNUMBER(TradeDash[[#This Row],[2n day Sharpe]]),AVERAGE(TradeDash[[#This Row],[n day Sharpe]:[2n day Sharpe]]),"")</f>
        <v>0.31471566579523902</v>
      </c>
      <c r="H4451">
        <f ca="1">IF(ISNUMBER(TradeDash[[#This Row],[Sharpe Average]]),IF(TradeDash[[#This Row],[Sharpe Average]]&gt;$G$1,1,0),"")</f>
        <v>1</v>
      </c>
      <c r="I4451" s="2">
        <f ca="1">IF(ISNUMBER(TradeDash[[#This Row],[Signal]]),MAX(IF(AND(TradeDash[[#This Row],[Signal]]=1,I4450&lt;1),I4450+$E$1,IF(AND(TradeDash[[#This Row],[Signal]]=0,I4450&gt;0),I4450-$E$1,IF(AND(TradeDash[[#This Row],[Signal]]=1,I4450=1),I4450,IF(AND(TradeDash[[#This Row],[Signal]]=0,I4450=0),I4450,0)))),0),"")</f>
        <v>1</v>
      </c>
      <c r="J4451" s="3">
        <f ca="1">IF(ISNUMBER(TradeDash[[#This Row],[Position]]),TradeDash[[#This Row],[Position]]*D4452,"")</f>
        <v>-2.00603259923815E-3</v>
      </c>
      <c r="K4451" s="7">
        <f ca="1">K4450*IFERROR(1+TradeDash[[#This Row],[Port Return]],1)</f>
        <v>7669979.2228572154</v>
      </c>
      <c r="L4451" s="7">
        <f ca="1">IF(ISNUMBER(TradeDash[[#This Row],[Port Return]]),L4450*(1+TradeDash[[#This Row],[Returns]]),L4450)</f>
        <v>6577933.2273450196</v>
      </c>
    </row>
    <row r="4452" spans="1:12" x14ac:dyDescent="0.35">
      <c r="A4452" s="1">
        <v>43035</v>
      </c>
      <c r="B4452" s="16">
        <f>YEAR(TradeDash[[#This Row],[Date]])</f>
        <v>2017</v>
      </c>
      <c r="C4452">
        <v>10323.049999999999</v>
      </c>
      <c r="D4452" s="3">
        <f>IFERROR(TradeDash[[#This Row],[Nifty]]/C4451-1,"")</f>
        <v>-2.00603259923815E-3</v>
      </c>
      <c r="E4452">
        <f ca="1">IFERROR(AVERAGE(OFFSET(TradeDash[[#This Row],[Returns]],0,0,-n_days))/STDEV(OFFSET(TradeDash[[#This Row],[Returns]],0,0,-n_days)),"")</f>
        <v>0.6299349279778963</v>
      </c>
      <c r="F4452">
        <f ca="1">IFERROR(AVERAGE(OFFSET(TradeDash[[#This Row],[Returns]],0,0,-n_days*2))/STDEV(OFFSET(TradeDash[[#This Row],[Returns]],0,0,-n_days*2)),"")</f>
        <v>0.18765997765606979</v>
      </c>
      <c r="G4452">
        <f ca="1">IF(ISNUMBER(TradeDash[[#This Row],[2n day Sharpe]]),AVERAGE(TradeDash[[#This Row],[n day Sharpe]:[2n day Sharpe]]),"")</f>
        <v>0.40879745281698304</v>
      </c>
      <c r="H4452">
        <f ca="1">IF(ISNUMBER(TradeDash[[#This Row],[Sharpe Average]]),IF(TradeDash[[#This Row],[Sharpe Average]]&gt;$G$1,1,0),"")</f>
        <v>1</v>
      </c>
      <c r="I4452" s="2">
        <f ca="1">IF(ISNUMBER(TradeDash[[#This Row],[Signal]]),MAX(IF(AND(TradeDash[[#This Row],[Signal]]=1,I4451&lt;1),I4451+$E$1,IF(AND(TradeDash[[#This Row],[Signal]]=0,I4451&gt;0),I4451-$E$1,IF(AND(TradeDash[[#This Row],[Signal]]=1,I4451=1),I4451,IF(AND(TradeDash[[#This Row],[Signal]]=0,I4451=0),I4451,0)))),0),"")</f>
        <v>1</v>
      </c>
      <c r="J4452" s="3">
        <f ca="1">IF(ISNUMBER(TradeDash[[#This Row],[Position]]),TradeDash[[#This Row],[Position]]*D4453,"")</f>
        <v>3.9329461738537574E-3</v>
      </c>
      <c r="K4452" s="7">
        <f ca="1">K4451*IFERROR(1+TradeDash[[#This Row],[Port Return]],1)</f>
        <v>7700144.8382952893</v>
      </c>
      <c r="L4452" s="7">
        <f ca="1">IF(ISNUMBER(TradeDash[[#This Row],[Port Return]]),L4451*(1+TradeDash[[#This Row],[Returns]]),L4451)</f>
        <v>6564737.678855354</v>
      </c>
    </row>
    <row r="4453" spans="1:12" x14ac:dyDescent="0.35">
      <c r="A4453" s="1">
        <v>43038</v>
      </c>
      <c r="B4453" s="16">
        <f>YEAR(TradeDash[[#This Row],[Date]])</f>
        <v>2017</v>
      </c>
      <c r="C4453">
        <v>10363.65</v>
      </c>
      <c r="D4453" s="3">
        <f>IFERROR(TradeDash[[#This Row],[Nifty]]/C4452-1,"")</f>
        <v>3.9329461738537574E-3</v>
      </c>
      <c r="E4453">
        <f ca="1">IFERROR(AVERAGE(OFFSET(TradeDash[[#This Row],[Returns]],0,0,-n_days))/STDEV(OFFSET(TradeDash[[#This Row],[Returns]],0,0,-n_days)),"")</f>
        <v>0.63495769829831694</v>
      </c>
      <c r="F4453">
        <f ca="1">IFERROR(AVERAGE(OFFSET(TradeDash[[#This Row],[Returns]],0,0,-n_days*2))/STDEV(OFFSET(TradeDash[[#This Row],[Returns]],0,0,-n_days*2)),"")</f>
        <v>0.18977752204219248</v>
      </c>
      <c r="G4453">
        <f ca="1">IF(ISNUMBER(TradeDash[[#This Row],[2n day Sharpe]]),AVERAGE(TradeDash[[#This Row],[n day Sharpe]:[2n day Sharpe]]),"")</f>
        <v>0.41236761017025469</v>
      </c>
      <c r="H4453">
        <f ca="1">IF(ISNUMBER(TradeDash[[#This Row],[Sharpe Average]]),IF(TradeDash[[#This Row],[Sharpe Average]]&gt;$G$1,1,0),"")</f>
        <v>1</v>
      </c>
      <c r="I4453" s="2">
        <f ca="1">IF(ISNUMBER(TradeDash[[#This Row],[Signal]]),MAX(IF(AND(TradeDash[[#This Row],[Signal]]=1,I4452&lt;1),I4452+$E$1,IF(AND(TradeDash[[#This Row],[Signal]]=0,I4452&gt;0),I4452-$E$1,IF(AND(TradeDash[[#This Row],[Signal]]=1,I4452=1),I4452,IF(AND(TradeDash[[#This Row],[Signal]]=0,I4452=0),I4452,0)))),0),"")</f>
        <v>1</v>
      </c>
      <c r="J4453" s="3">
        <f ca="1">IF(ISNUMBER(TradeDash[[#This Row],[Position]]),TradeDash[[#This Row],[Position]]*D4454,"")</f>
        <v>-2.7355227164175266E-3</v>
      </c>
      <c r="K4453" s="7">
        <f ca="1">K4452*IFERROR(1+TradeDash[[#This Row],[Port Return]],1)</f>
        <v>7679080.9171704277</v>
      </c>
      <c r="L4453" s="7">
        <f ca="1">IF(ISNUMBER(TradeDash[[#This Row],[Port Return]]),L4452*(1+TradeDash[[#This Row],[Returns]]),L4452)</f>
        <v>6590556.4387917621</v>
      </c>
    </row>
    <row r="4454" spans="1:12" x14ac:dyDescent="0.35">
      <c r="A4454" s="1">
        <v>43039</v>
      </c>
      <c r="B4454" s="16">
        <f>YEAR(TradeDash[[#This Row],[Date]])</f>
        <v>2017</v>
      </c>
      <c r="C4454">
        <v>10335.299999999999</v>
      </c>
      <c r="D4454" s="3">
        <f>IFERROR(TradeDash[[#This Row],[Nifty]]/C4453-1,"")</f>
        <v>-2.7355227164175266E-3</v>
      </c>
      <c r="E4454">
        <f ca="1">IFERROR(AVERAGE(OFFSET(TradeDash[[#This Row],[Returns]],0,0,-n_days))/STDEV(OFFSET(TradeDash[[#This Row],[Returns]],0,0,-n_days)),"")</f>
        <v>0.56387773981139111</v>
      </c>
      <c r="F4454">
        <f ca="1">IFERROR(AVERAGE(OFFSET(TradeDash[[#This Row],[Returns]],0,0,-n_days*2))/STDEV(OFFSET(TradeDash[[#This Row],[Returns]],0,0,-n_days*2)),"")</f>
        <v>0.15440199277142397</v>
      </c>
      <c r="G4454">
        <f ca="1">IF(ISNUMBER(TradeDash[[#This Row],[2n day Sharpe]]),AVERAGE(TradeDash[[#This Row],[n day Sharpe]:[2n day Sharpe]]),"")</f>
        <v>0.35913986629140754</v>
      </c>
      <c r="H4454">
        <f ca="1">IF(ISNUMBER(TradeDash[[#This Row],[Sharpe Average]]),IF(TradeDash[[#This Row],[Sharpe Average]]&gt;$G$1,1,0),"")</f>
        <v>1</v>
      </c>
      <c r="I4454" s="2">
        <f ca="1">IF(ISNUMBER(TradeDash[[#This Row],[Signal]]),MAX(IF(AND(TradeDash[[#This Row],[Signal]]=1,I4453&lt;1),I4453+$E$1,IF(AND(TradeDash[[#This Row],[Signal]]=0,I4453&gt;0),I4453-$E$1,IF(AND(TradeDash[[#This Row],[Signal]]=1,I4453=1),I4453,IF(AND(TradeDash[[#This Row],[Signal]]=0,I4453=0),I4453,0)))),0),"")</f>
        <v>1</v>
      </c>
      <c r="J4454" s="3">
        <f ca="1">IF(ISNUMBER(TradeDash[[#This Row],[Position]]),TradeDash[[#This Row],[Position]]*D4455,"")</f>
        <v>1.0178707923330865E-2</v>
      </c>
      <c r="K4454" s="7">
        <f ca="1">K4453*IFERROR(1+TradeDash[[#This Row],[Port Return]],1)</f>
        <v>7757244.0389459291</v>
      </c>
      <c r="L4454" s="7">
        <f ca="1">IF(ISNUMBER(TradeDash[[#This Row],[Port Return]]),L4453*(1+TradeDash[[#This Row],[Returns]]),L4453)</f>
        <v>6572527.8219396155</v>
      </c>
    </row>
    <row r="4455" spans="1:12" x14ac:dyDescent="0.35">
      <c r="A4455" s="1">
        <v>43040</v>
      </c>
      <c r="B4455" s="16">
        <f>YEAR(TradeDash[[#This Row],[Date]])</f>
        <v>2017</v>
      </c>
      <c r="C4455">
        <v>10440.5</v>
      </c>
      <c r="D4455" s="3">
        <f>IFERROR(TradeDash[[#This Row],[Nifty]]/C4454-1,"")</f>
        <v>1.0178707923330865E-2</v>
      </c>
      <c r="E4455">
        <f ca="1">IFERROR(AVERAGE(OFFSET(TradeDash[[#This Row],[Returns]],0,0,-n_days))/STDEV(OFFSET(TradeDash[[#This Row],[Returns]],0,0,-n_days)),"")</f>
        <v>0.57234357990699258</v>
      </c>
      <c r="F4455">
        <f ca="1">IFERROR(AVERAGE(OFFSET(TradeDash[[#This Row],[Returns]],0,0,-n_days*2))/STDEV(OFFSET(TradeDash[[#This Row],[Returns]],0,0,-n_days*2)),"")</f>
        <v>0.22167526243719127</v>
      </c>
      <c r="G4455">
        <f ca="1">IF(ISNUMBER(TradeDash[[#This Row],[2n day Sharpe]]),AVERAGE(TradeDash[[#This Row],[n day Sharpe]:[2n day Sharpe]]),"")</f>
        <v>0.39700942117209193</v>
      </c>
      <c r="H4455">
        <f ca="1">IF(ISNUMBER(TradeDash[[#This Row],[Sharpe Average]]),IF(TradeDash[[#This Row],[Sharpe Average]]&gt;$G$1,1,0),"")</f>
        <v>1</v>
      </c>
      <c r="I4455" s="2">
        <f ca="1">IF(ISNUMBER(TradeDash[[#This Row],[Signal]]),MAX(IF(AND(TradeDash[[#This Row],[Signal]]=1,I4454&lt;1),I4454+$E$1,IF(AND(TradeDash[[#This Row],[Signal]]=0,I4454&gt;0),I4454-$E$1,IF(AND(TradeDash[[#This Row],[Signal]]=1,I4454=1),I4454,IF(AND(TradeDash[[#This Row],[Signal]]=0,I4454=0),I4454,0)))),0),"")</f>
        <v>1</v>
      </c>
      <c r="J4455" s="3">
        <f ca="1">IF(ISNUMBER(TradeDash[[#This Row],[Position]]),TradeDash[[#This Row],[Position]]*D4456,"")</f>
        <v>-1.599540251903675E-3</v>
      </c>
      <c r="K4455" s="7">
        <f ca="1">K4454*IFERROR(1+TradeDash[[#This Row],[Port Return]],1)</f>
        <v>7744836.0148617951</v>
      </c>
      <c r="L4455" s="7">
        <f ca="1">IF(ISNUMBER(TradeDash[[#This Row],[Port Return]]),L4454*(1+TradeDash[[#This Row],[Returns]]),L4454)</f>
        <v>6639427.6629571049</v>
      </c>
    </row>
    <row r="4456" spans="1:12" x14ac:dyDescent="0.35">
      <c r="A4456" s="1">
        <v>43041</v>
      </c>
      <c r="B4456" s="16">
        <f>YEAR(TradeDash[[#This Row],[Date]])</f>
        <v>2017</v>
      </c>
      <c r="C4456">
        <v>10423.799999999999</v>
      </c>
      <c r="D4456" s="3">
        <f>IFERROR(TradeDash[[#This Row],[Nifty]]/C4455-1,"")</f>
        <v>-1.599540251903675E-3</v>
      </c>
      <c r="E4456">
        <f ca="1">IFERROR(AVERAGE(OFFSET(TradeDash[[#This Row],[Returns]],0,0,-n_days))/STDEV(OFFSET(TradeDash[[#This Row],[Returns]],0,0,-n_days)),"")</f>
        <v>0.49549218144310359</v>
      </c>
      <c r="F4456">
        <f ca="1">IFERROR(AVERAGE(OFFSET(TradeDash[[#This Row],[Returns]],0,0,-n_days*2))/STDEV(OFFSET(TradeDash[[#This Row],[Returns]],0,0,-n_days*2)),"")</f>
        <v>0.19814834151130323</v>
      </c>
      <c r="G4456">
        <f ca="1">IF(ISNUMBER(TradeDash[[#This Row],[2n day Sharpe]]),AVERAGE(TradeDash[[#This Row],[n day Sharpe]:[2n day Sharpe]]),"")</f>
        <v>0.34682026147720341</v>
      </c>
      <c r="H4456">
        <f ca="1">IF(ISNUMBER(TradeDash[[#This Row],[Sharpe Average]]),IF(TradeDash[[#This Row],[Sharpe Average]]&gt;$G$1,1,0),"")</f>
        <v>1</v>
      </c>
      <c r="I4456" s="2">
        <f ca="1">IF(ISNUMBER(TradeDash[[#This Row],[Signal]]),MAX(IF(AND(TradeDash[[#This Row],[Signal]]=1,I4455&lt;1),I4455+$E$1,IF(AND(TradeDash[[#This Row],[Signal]]=0,I4455&gt;0),I4455-$E$1,IF(AND(TradeDash[[#This Row],[Signal]]=1,I4455=1),I4455,IF(AND(TradeDash[[#This Row],[Signal]]=0,I4455=0),I4455,0)))),0),"")</f>
        <v>1</v>
      </c>
      <c r="J4456" s="3">
        <f ca="1">IF(ISNUMBER(TradeDash[[#This Row],[Position]]),TradeDash[[#This Row],[Position]]*D4457,"")</f>
        <v>2.7533145302098827E-3</v>
      </c>
      <c r="K4456" s="7">
        <f ca="1">K4455*IFERROR(1+TradeDash[[#This Row],[Port Return]],1)</f>
        <v>7766159.9843956064</v>
      </c>
      <c r="L4456" s="7">
        <f ca="1">IF(ISNUMBER(TradeDash[[#This Row],[Port Return]]),L4455*(1+TradeDash[[#This Row],[Returns]]),L4455)</f>
        <v>6628807.631160602</v>
      </c>
    </row>
    <row r="4457" spans="1:12" x14ac:dyDescent="0.35">
      <c r="A4457" s="1">
        <v>43042</v>
      </c>
      <c r="B4457" s="16">
        <f>YEAR(TradeDash[[#This Row],[Date]])</f>
        <v>2017</v>
      </c>
      <c r="C4457">
        <v>10452.5</v>
      </c>
      <c r="D4457" s="3">
        <f>IFERROR(TradeDash[[#This Row],[Nifty]]/C4456-1,"")</f>
        <v>2.7533145302098827E-3</v>
      </c>
      <c r="E4457">
        <f ca="1">IFERROR(AVERAGE(OFFSET(TradeDash[[#This Row],[Returns]],0,0,-n_days))/STDEV(OFFSET(TradeDash[[#This Row],[Returns]],0,0,-n_days)),"")</f>
        <v>0.56495572916244985</v>
      </c>
      <c r="F4457">
        <f ca="1">IFERROR(AVERAGE(OFFSET(TradeDash[[#This Row],[Returns]],0,0,-n_days*2))/STDEV(OFFSET(TradeDash[[#This Row],[Returns]],0,0,-n_days*2)),"")</f>
        <v>0.22678270086129806</v>
      </c>
      <c r="G4457">
        <f ca="1">IF(ISNUMBER(TradeDash[[#This Row],[2n day Sharpe]]),AVERAGE(TradeDash[[#This Row],[n day Sharpe]:[2n day Sharpe]]),"")</f>
        <v>0.39586921501187394</v>
      </c>
      <c r="H4457">
        <f ca="1">IF(ISNUMBER(TradeDash[[#This Row],[Sharpe Average]]),IF(TradeDash[[#This Row],[Sharpe Average]]&gt;$G$1,1,0),"")</f>
        <v>1</v>
      </c>
      <c r="I4457" s="2">
        <f ca="1">IF(ISNUMBER(TradeDash[[#This Row],[Signal]]),MAX(IF(AND(TradeDash[[#This Row],[Signal]]=1,I4456&lt;1),I4456+$E$1,IF(AND(TradeDash[[#This Row],[Signal]]=0,I4456&gt;0),I4456-$E$1,IF(AND(TradeDash[[#This Row],[Signal]]=1,I4456=1),I4456,IF(AND(TradeDash[[#This Row],[Signal]]=0,I4456=0),I4456,0)))),0),"")</f>
        <v>1</v>
      </c>
      <c r="J4457" s="3">
        <f ca="1">IF(ISNUMBER(TradeDash[[#This Row],[Position]]),TradeDash[[#This Row],[Position]]*D4458,"")</f>
        <v>-6.6969624491819424E-5</v>
      </c>
      <c r="K4457" s="7">
        <f ca="1">K4456*IFERROR(1+TradeDash[[#This Row],[Port Return]],1)</f>
        <v>7765639.8875777079</v>
      </c>
      <c r="L4457" s="7">
        <f ca="1">IF(ISNUMBER(TradeDash[[#This Row],[Port Return]]),L4456*(1+TradeDash[[#This Row],[Returns]]),L4456)</f>
        <v>6647058.8235294428</v>
      </c>
    </row>
    <row r="4458" spans="1:12" x14ac:dyDescent="0.35">
      <c r="A4458" s="1">
        <v>43045</v>
      </c>
      <c r="B4458" s="16">
        <f>YEAR(TradeDash[[#This Row],[Date]])</f>
        <v>2017</v>
      </c>
      <c r="C4458">
        <v>10451.799999999999</v>
      </c>
      <c r="D4458" s="3">
        <f>IFERROR(TradeDash[[#This Row],[Nifty]]/C4457-1,"")</f>
        <v>-6.6969624491819424E-5</v>
      </c>
      <c r="E4458">
        <f ca="1">IFERROR(AVERAGE(OFFSET(TradeDash[[#This Row],[Returns]],0,0,-n_days))/STDEV(OFFSET(TradeDash[[#This Row],[Returns]],0,0,-n_days)),"")</f>
        <v>0.49124797296768524</v>
      </c>
      <c r="F4458">
        <f ca="1">IFERROR(AVERAGE(OFFSET(TradeDash[[#This Row],[Returns]],0,0,-n_days*2))/STDEV(OFFSET(TradeDash[[#This Row],[Returns]],0,0,-n_days*2)),"")</f>
        <v>0.22047310190954011</v>
      </c>
      <c r="G4458">
        <f ca="1">IF(ISNUMBER(TradeDash[[#This Row],[2n day Sharpe]]),AVERAGE(TradeDash[[#This Row],[n day Sharpe]:[2n day Sharpe]]),"")</f>
        <v>0.35586053743861268</v>
      </c>
      <c r="H4458">
        <f ca="1">IF(ISNUMBER(TradeDash[[#This Row],[Sharpe Average]]),IF(TradeDash[[#This Row],[Sharpe Average]]&gt;$G$1,1,0),"")</f>
        <v>1</v>
      </c>
      <c r="I4458" s="2">
        <f ca="1">IF(ISNUMBER(TradeDash[[#This Row],[Signal]]),MAX(IF(AND(TradeDash[[#This Row],[Signal]]=1,I4457&lt;1),I4457+$E$1,IF(AND(TradeDash[[#This Row],[Signal]]=0,I4457&gt;0),I4457-$E$1,IF(AND(TradeDash[[#This Row],[Signal]]=1,I4457=1),I4457,IF(AND(TradeDash[[#This Row],[Signal]]=0,I4457=0),I4457,0)))),0),"")</f>
        <v>1</v>
      </c>
      <c r="J4458" s="3">
        <f ca="1">IF(ISNUMBER(TradeDash[[#This Row],[Position]]),TradeDash[[#This Row],[Position]]*D4459,"")</f>
        <v>-9.7255975047360055E-3</v>
      </c>
      <c r="K4458" s="7">
        <f ca="1">K4457*IFERROR(1+TradeDash[[#This Row],[Port Return]],1)</f>
        <v>7690114.3996644039</v>
      </c>
      <c r="L4458" s="7">
        <f ca="1">IF(ISNUMBER(TradeDash[[#This Row],[Port Return]]),L4457*(1+TradeDash[[#This Row],[Returns]]),L4457)</f>
        <v>6646613.6724960562</v>
      </c>
    </row>
    <row r="4459" spans="1:12" x14ac:dyDescent="0.35">
      <c r="A4459" s="1">
        <v>43046</v>
      </c>
      <c r="B4459" s="16">
        <f>YEAR(TradeDash[[#This Row],[Date]])</f>
        <v>2017</v>
      </c>
      <c r="C4459">
        <v>10350.15</v>
      </c>
      <c r="D4459" s="3">
        <f>IFERROR(TradeDash[[#This Row],[Nifty]]/C4458-1,"")</f>
        <v>-9.7255975047360055E-3</v>
      </c>
      <c r="E4459">
        <f ca="1">IFERROR(AVERAGE(OFFSET(TradeDash[[#This Row],[Returns]],0,0,-n_days))/STDEV(OFFSET(TradeDash[[#This Row],[Returns]],0,0,-n_days)),"")</f>
        <v>0.32936309171687045</v>
      </c>
      <c r="F4459">
        <f ca="1">IFERROR(AVERAGE(OFFSET(TradeDash[[#This Row],[Returns]],0,0,-n_days*2))/STDEV(OFFSET(TradeDash[[#This Row],[Returns]],0,0,-n_days*2)),"")</f>
        <v>0.16982129792819281</v>
      </c>
      <c r="G4459">
        <f ca="1">IF(ISNUMBER(TradeDash[[#This Row],[2n day Sharpe]]),AVERAGE(TradeDash[[#This Row],[n day Sharpe]:[2n day Sharpe]]),"")</f>
        <v>0.24959219482253164</v>
      </c>
      <c r="H4459">
        <f ca="1">IF(ISNUMBER(TradeDash[[#This Row],[Sharpe Average]]),IF(TradeDash[[#This Row],[Sharpe Average]]&gt;$G$1,1,0),"")</f>
        <v>1</v>
      </c>
      <c r="I4459" s="2">
        <f ca="1">IF(ISNUMBER(TradeDash[[#This Row],[Signal]]),MAX(IF(AND(TradeDash[[#This Row],[Signal]]=1,I4458&lt;1),I4458+$E$1,IF(AND(TradeDash[[#This Row],[Signal]]=0,I4458&gt;0),I4458-$E$1,IF(AND(TradeDash[[#This Row],[Signal]]=1,I4458=1),I4458,IF(AND(TradeDash[[#This Row],[Signal]]=0,I4458=0),I4458,0)))),0),"")</f>
        <v>1</v>
      </c>
      <c r="J4459" s="3">
        <f ca="1">IF(ISNUMBER(TradeDash[[#This Row],[Position]]),TradeDash[[#This Row],[Position]]*D4460,"")</f>
        <v>-4.5409969903817959E-3</v>
      </c>
      <c r="K4459" s="7">
        <f ca="1">K4458*IFERROR(1+TradeDash[[#This Row],[Port Return]],1)</f>
        <v>7655193.6133198366</v>
      </c>
      <c r="L4459" s="7">
        <f ca="1">IF(ISNUMBER(TradeDash[[#This Row],[Port Return]]),L4458*(1+TradeDash[[#This Row],[Returns]]),L4458)</f>
        <v>6581971.3831478842</v>
      </c>
    </row>
    <row r="4460" spans="1:12" x14ac:dyDescent="0.35">
      <c r="A4460" s="1">
        <v>43047</v>
      </c>
      <c r="B4460" s="16">
        <f>YEAR(TradeDash[[#This Row],[Date]])</f>
        <v>2017</v>
      </c>
      <c r="C4460">
        <v>10303.15</v>
      </c>
      <c r="D4460" s="3">
        <f>IFERROR(TradeDash[[#This Row],[Nifty]]/C4459-1,"")</f>
        <v>-4.5409969903817959E-3</v>
      </c>
      <c r="E4460">
        <f ca="1">IFERROR(AVERAGE(OFFSET(TradeDash[[#This Row],[Returns]],0,0,-n_days))/STDEV(OFFSET(TradeDash[[#This Row],[Returns]],0,0,-n_days)),"")</f>
        <v>0.25365419432670949</v>
      </c>
      <c r="F4460">
        <f ca="1">IFERROR(AVERAGE(OFFSET(TradeDash[[#This Row],[Returns]],0,0,-n_days*2))/STDEV(OFFSET(TradeDash[[#This Row],[Returns]],0,0,-n_days*2)),"")</f>
        <v>0.12254835540585125</v>
      </c>
      <c r="G4460">
        <f ca="1">IF(ISNUMBER(TradeDash[[#This Row],[2n day Sharpe]]),AVERAGE(TradeDash[[#This Row],[n day Sharpe]:[2n day Sharpe]]),"")</f>
        <v>0.18810127486628037</v>
      </c>
      <c r="H4460">
        <f ca="1">IF(ISNUMBER(TradeDash[[#This Row],[Sharpe Average]]),IF(TradeDash[[#This Row],[Sharpe Average]]&gt;$G$1,1,0),"")</f>
        <v>1</v>
      </c>
      <c r="I4460" s="2">
        <f ca="1">IF(ISNUMBER(TradeDash[[#This Row],[Signal]]),MAX(IF(AND(TradeDash[[#This Row],[Signal]]=1,I4459&lt;1),I4459+$E$1,IF(AND(TradeDash[[#This Row],[Signal]]=0,I4459&gt;0),I4459-$E$1,IF(AND(TradeDash[[#This Row],[Signal]]=1,I4459=1),I4459,IF(AND(TradeDash[[#This Row],[Signal]]=0,I4459=0),I4459,0)))),0),"")</f>
        <v>1</v>
      </c>
      <c r="J4460" s="3">
        <f ca="1">IF(ISNUMBER(TradeDash[[#This Row],[Position]]),TradeDash[[#This Row],[Position]]*D4461,"")</f>
        <v>5.6293463649481623E-4</v>
      </c>
      <c r="K4460" s="7">
        <f ca="1">K4459*IFERROR(1+TradeDash[[#This Row],[Port Return]],1)</f>
        <v>7659502.986953848</v>
      </c>
      <c r="L4460" s="7">
        <f ca="1">IF(ISNUMBER(TradeDash[[#This Row],[Port Return]]),L4459*(1+TradeDash[[#This Row],[Returns]]),L4459)</f>
        <v>6552082.6709062308</v>
      </c>
    </row>
    <row r="4461" spans="1:12" x14ac:dyDescent="0.35">
      <c r="A4461" s="1">
        <v>43048</v>
      </c>
      <c r="B4461" s="16">
        <f>YEAR(TradeDash[[#This Row],[Date]])</f>
        <v>2017</v>
      </c>
      <c r="C4461">
        <v>10308.950000000001</v>
      </c>
      <c r="D4461" s="3">
        <f>IFERROR(TradeDash[[#This Row],[Nifty]]/C4460-1,"")</f>
        <v>5.6293463649481623E-4</v>
      </c>
      <c r="E4461">
        <f ca="1">IFERROR(AVERAGE(OFFSET(TradeDash[[#This Row],[Returns]],0,0,-n_days))/STDEV(OFFSET(TradeDash[[#This Row],[Returns]],0,0,-n_days)),"")</f>
        <v>0.29252335866244861</v>
      </c>
      <c r="F4461">
        <f ca="1">IFERROR(AVERAGE(OFFSET(TradeDash[[#This Row],[Returns]],0,0,-n_days*2))/STDEV(OFFSET(TradeDash[[#This Row],[Returns]],0,0,-n_days*2)),"")</f>
        <v>9.1380404275344176E-2</v>
      </c>
      <c r="G4461">
        <f ca="1">IF(ISNUMBER(TradeDash[[#This Row],[2n day Sharpe]]),AVERAGE(TradeDash[[#This Row],[n day Sharpe]:[2n day Sharpe]]),"")</f>
        <v>0.19195188146889638</v>
      </c>
      <c r="H4461">
        <f ca="1">IF(ISNUMBER(TradeDash[[#This Row],[Sharpe Average]]),IF(TradeDash[[#This Row],[Sharpe Average]]&gt;$G$1,1,0),"")</f>
        <v>1</v>
      </c>
      <c r="I4461" s="2">
        <f ca="1">IF(ISNUMBER(TradeDash[[#This Row],[Signal]]),MAX(IF(AND(TradeDash[[#This Row],[Signal]]=1,I4460&lt;1),I4460+$E$1,IF(AND(TradeDash[[#This Row],[Signal]]=0,I4460&gt;0),I4460-$E$1,IF(AND(TradeDash[[#This Row],[Signal]]=1,I4460=1),I4460,IF(AND(TradeDash[[#This Row],[Signal]]=0,I4460=0),I4460,0)))),0),"")</f>
        <v>1</v>
      </c>
      <c r="J4461" s="3">
        <f ca="1">IF(ISNUMBER(TradeDash[[#This Row],[Position]]),TradeDash[[#This Row],[Position]]*D4462,"")</f>
        <v>1.2416395462195862E-3</v>
      </c>
      <c r="K4461" s="7">
        <f ca="1">K4460*IFERROR(1+TradeDash[[#This Row],[Port Return]],1)</f>
        <v>7669013.3287668368</v>
      </c>
      <c r="L4461" s="7">
        <f ca="1">IF(ISNUMBER(TradeDash[[#This Row],[Port Return]]),L4460*(1+TradeDash[[#This Row],[Returns]]),L4460)</f>
        <v>6555771.0651828609</v>
      </c>
    </row>
    <row r="4462" spans="1:12" x14ac:dyDescent="0.35">
      <c r="A4462" s="1">
        <v>43049</v>
      </c>
      <c r="B4462" s="16">
        <f>YEAR(TradeDash[[#This Row],[Date]])</f>
        <v>2017</v>
      </c>
      <c r="C4462">
        <v>10321.75</v>
      </c>
      <c r="D4462" s="3">
        <f>IFERROR(TradeDash[[#This Row],[Nifty]]/C4461-1,"")</f>
        <v>1.2416395462195862E-3</v>
      </c>
      <c r="E4462">
        <f ca="1">IFERROR(AVERAGE(OFFSET(TradeDash[[#This Row],[Returns]],0,0,-n_days))/STDEV(OFFSET(TradeDash[[#This Row],[Returns]],0,0,-n_days)),"")</f>
        <v>0.22175416959335312</v>
      </c>
      <c r="F4462">
        <f ca="1">IFERROR(AVERAGE(OFFSET(TradeDash[[#This Row],[Returns]],0,0,-n_days*2))/STDEV(OFFSET(TradeDash[[#This Row],[Returns]],0,0,-n_days*2)),"")</f>
        <v>0.10238263553508441</v>
      </c>
      <c r="G4462">
        <f ca="1">IF(ISNUMBER(TradeDash[[#This Row],[2n day Sharpe]]),AVERAGE(TradeDash[[#This Row],[n day Sharpe]:[2n day Sharpe]]),"")</f>
        <v>0.16206840256421876</v>
      </c>
      <c r="H4462">
        <f ca="1">IF(ISNUMBER(TradeDash[[#This Row],[Sharpe Average]]),IF(TradeDash[[#This Row],[Sharpe Average]]&gt;$G$1,1,0),"")</f>
        <v>1</v>
      </c>
      <c r="I4462" s="2">
        <f ca="1">IF(ISNUMBER(TradeDash[[#This Row],[Signal]]),MAX(IF(AND(TradeDash[[#This Row],[Signal]]=1,I4461&lt;1),I4461+$E$1,IF(AND(TradeDash[[#This Row],[Signal]]=0,I4461&gt;0),I4461-$E$1,IF(AND(TradeDash[[#This Row],[Signal]]=1,I4461=1),I4461,IF(AND(TradeDash[[#This Row],[Signal]]=0,I4461=0),I4461,0)))),0),"")</f>
        <v>1</v>
      </c>
      <c r="J4462" s="3">
        <f ca="1">IF(ISNUMBER(TradeDash[[#This Row],[Position]]),TradeDash[[#This Row],[Position]]*D4463,"")</f>
        <v>-9.3782546564292746E-3</v>
      </c>
      <c r="K4462" s="7">
        <f ca="1">K4461*IFERROR(1+TradeDash[[#This Row],[Port Return]],1)</f>
        <v>7597091.3688061107</v>
      </c>
      <c r="L4462" s="7">
        <f ca="1">IF(ISNUMBER(TradeDash[[#This Row],[Port Return]]),L4461*(1+TradeDash[[#This Row],[Returns]]),L4461)</f>
        <v>6563910.9697933542</v>
      </c>
    </row>
    <row r="4463" spans="1:12" x14ac:dyDescent="0.35">
      <c r="A4463" s="1">
        <v>43052</v>
      </c>
      <c r="B4463" s="16">
        <f>YEAR(TradeDash[[#This Row],[Date]])</f>
        <v>2017</v>
      </c>
      <c r="C4463">
        <v>10224.950000000001</v>
      </c>
      <c r="D4463" s="3">
        <f>IFERROR(TradeDash[[#This Row],[Nifty]]/C4462-1,"")</f>
        <v>-9.3782546564292746E-3</v>
      </c>
      <c r="E4463">
        <f ca="1">IFERROR(AVERAGE(OFFSET(TradeDash[[#This Row],[Returns]],0,0,-n_days))/STDEV(OFFSET(TradeDash[[#This Row],[Returns]],0,0,-n_days)),"")</f>
        <v>5.5285799034098804E-2</v>
      </c>
      <c r="F4463">
        <f ca="1">IFERROR(AVERAGE(OFFSET(TradeDash[[#This Row],[Returns]],0,0,-n_days*2))/STDEV(OFFSET(TradeDash[[#This Row],[Returns]],0,0,-n_days*2)),"")</f>
        <v>5.8126633126588133E-2</v>
      </c>
      <c r="G4463">
        <f ca="1">IF(ISNUMBER(TradeDash[[#This Row],[2n day Sharpe]]),AVERAGE(TradeDash[[#This Row],[n day Sharpe]:[2n day Sharpe]]),"")</f>
        <v>5.6706216080343472E-2</v>
      </c>
      <c r="H4463">
        <f ca="1">IF(ISNUMBER(TradeDash[[#This Row],[Sharpe Average]]),IF(TradeDash[[#This Row],[Sharpe Average]]&gt;$G$1,1,0),"")</f>
        <v>1</v>
      </c>
      <c r="I4463" s="2">
        <f ca="1">IF(ISNUMBER(TradeDash[[#This Row],[Signal]]),MAX(IF(AND(TradeDash[[#This Row],[Signal]]=1,I4462&lt;1),I4462+$E$1,IF(AND(TradeDash[[#This Row],[Signal]]=0,I4462&gt;0),I4462-$E$1,IF(AND(TradeDash[[#This Row],[Signal]]=1,I4462=1),I4462,IF(AND(TradeDash[[#This Row],[Signal]]=0,I4462=0),I4462,0)))),0),"")</f>
        <v>1</v>
      </c>
      <c r="J4463" s="3">
        <f ca="1">IF(ISNUMBER(TradeDash[[#This Row],[Position]]),TradeDash[[#This Row],[Position]]*D4464,"")</f>
        <v>-3.750629587430776E-3</v>
      </c>
      <c r="K4463" s="7">
        <f ca="1">K4462*IFERROR(1+TradeDash[[#This Row],[Port Return]],1)</f>
        <v>7568597.4931398518</v>
      </c>
      <c r="L4463" s="7">
        <f ca="1">IF(ISNUMBER(TradeDash[[#This Row],[Port Return]]),L4462*(1+TradeDash[[#This Row],[Returns]]),L4462)</f>
        <v>6502352.941176502</v>
      </c>
    </row>
    <row r="4464" spans="1:12" x14ac:dyDescent="0.35">
      <c r="A4464" s="1">
        <v>43053</v>
      </c>
      <c r="B4464" s="16">
        <f>YEAR(TradeDash[[#This Row],[Date]])</f>
        <v>2017</v>
      </c>
      <c r="C4464">
        <v>10186.6</v>
      </c>
      <c r="D4464" s="3">
        <f>IFERROR(TradeDash[[#This Row],[Nifty]]/C4463-1,"")</f>
        <v>-3.750629587430776E-3</v>
      </c>
      <c r="E4464">
        <f ca="1">IFERROR(AVERAGE(OFFSET(TradeDash[[#This Row],[Returns]],0,0,-n_days))/STDEV(OFFSET(TradeDash[[#This Row],[Returns]],0,0,-n_days)),"")</f>
        <v>-3.8969915148118435E-2</v>
      </c>
      <c r="F4464">
        <f ca="1">IFERROR(AVERAGE(OFFSET(TradeDash[[#This Row],[Returns]],0,0,-n_days*2))/STDEV(OFFSET(TradeDash[[#This Row],[Returns]],0,0,-n_days*2)),"")</f>
        <v>4.320242033260753E-2</v>
      </c>
      <c r="G4464">
        <f ca="1">IF(ISNUMBER(TradeDash[[#This Row],[2n day Sharpe]]),AVERAGE(TradeDash[[#This Row],[n day Sharpe]:[2n day Sharpe]]),"")</f>
        <v>2.1162525922445476E-3</v>
      </c>
      <c r="H4464">
        <f ca="1">IF(ISNUMBER(TradeDash[[#This Row],[Sharpe Average]]),IF(TradeDash[[#This Row],[Sharpe Average]]&gt;$G$1,1,0),"")</f>
        <v>1</v>
      </c>
      <c r="I4464" s="2">
        <f ca="1">IF(ISNUMBER(TradeDash[[#This Row],[Signal]]),MAX(IF(AND(TradeDash[[#This Row],[Signal]]=1,I4463&lt;1),I4463+$E$1,IF(AND(TradeDash[[#This Row],[Signal]]=0,I4463&gt;0),I4463-$E$1,IF(AND(TradeDash[[#This Row],[Signal]]=1,I4463=1),I4463,IF(AND(TradeDash[[#This Row],[Signal]]=0,I4463=0),I4463,0)))),0),"")</f>
        <v>1</v>
      </c>
      <c r="J4464" s="3">
        <f ca="1">IF(ISNUMBER(TradeDash[[#This Row],[Position]]),TradeDash[[#This Row],[Position]]*D4465,"")</f>
        <v>-6.7294288575188155E-3</v>
      </c>
      <c r="K4464" s="7">
        <f ca="1">K4463*IFERROR(1+TradeDash[[#This Row],[Port Return]],1)</f>
        <v>7517665.1547585716</v>
      </c>
      <c r="L4464" s="7">
        <f ca="1">IF(ISNUMBER(TradeDash[[#This Row],[Port Return]]),L4463*(1+TradeDash[[#This Row],[Returns]]),L4463)</f>
        <v>6477965.0238474077</v>
      </c>
    </row>
    <row r="4465" spans="1:12" x14ac:dyDescent="0.35">
      <c r="A4465" s="1">
        <v>43054</v>
      </c>
      <c r="B4465" s="16">
        <f>YEAR(TradeDash[[#This Row],[Date]])</f>
        <v>2017</v>
      </c>
      <c r="C4465">
        <v>10118.049999999999</v>
      </c>
      <c r="D4465" s="3">
        <f>IFERROR(TradeDash[[#This Row],[Nifty]]/C4464-1,"")</f>
        <v>-6.7294288575188155E-3</v>
      </c>
      <c r="E4465">
        <f ca="1">IFERROR(AVERAGE(OFFSET(TradeDash[[#This Row],[Returns]],0,0,-n_days))/STDEV(OFFSET(TradeDash[[#This Row],[Returns]],0,0,-n_days)),"")</f>
        <v>-0.10283398611955807</v>
      </c>
      <c r="F4465">
        <f ca="1">IFERROR(AVERAGE(OFFSET(TradeDash[[#This Row],[Returns]],0,0,-n_days*2))/STDEV(OFFSET(TradeDash[[#This Row],[Returns]],0,0,-n_days*2)),"")</f>
        <v>-1.0857520248040433E-2</v>
      </c>
      <c r="G4465">
        <f ca="1">IF(ISNUMBER(TradeDash[[#This Row],[2n day Sharpe]]),AVERAGE(TradeDash[[#This Row],[n day Sharpe]:[2n day Sharpe]]),"")</f>
        <v>-5.6845753183799252E-2</v>
      </c>
      <c r="H4465">
        <f ca="1">IF(ISNUMBER(TradeDash[[#This Row],[Sharpe Average]]),IF(TradeDash[[#This Row],[Sharpe Average]]&gt;$G$1,1,0),"")</f>
        <v>0</v>
      </c>
      <c r="I4465" s="2">
        <f ca="1">IF(ISNUMBER(TradeDash[[#This Row],[Signal]]),MAX(IF(AND(TradeDash[[#This Row],[Signal]]=1,I4464&lt;1),I4464+$E$1,IF(AND(TradeDash[[#This Row],[Signal]]=0,I4464&gt;0),I4464-$E$1,IF(AND(TradeDash[[#This Row],[Signal]]=1,I4464=1),I4464,IF(AND(TradeDash[[#This Row],[Signal]]=0,I4464=0),I4464,0)))),0),"")</f>
        <v>0.8</v>
      </c>
      <c r="J4465" s="3">
        <f ca="1">IF(ISNUMBER(TradeDash[[#This Row],[Position]]),TradeDash[[#This Row],[Position]]*D4466,"")</f>
        <v>7.64574201550694E-3</v>
      </c>
      <c r="K4465" s="7">
        <f ca="1">K4464*IFERROR(1+TradeDash[[#This Row],[Port Return]],1)</f>
        <v>7575143.2830908215</v>
      </c>
      <c r="L4465" s="7">
        <f ca="1">IF(ISNUMBER(TradeDash[[#This Row],[Port Return]]),L4464*(1+TradeDash[[#This Row],[Returns]]),L4464)</f>
        <v>6434372.0190779315</v>
      </c>
    </row>
    <row r="4466" spans="1:12" x14ac:dyDescent="0.35">
      <c r="A4466" s="1">
        <v>43055</v>
      </c>
      <c r="B4466" s="16">
        <f>YEAR(TradeDash[[#This Row],[Date]])</f>
        <v>2017</v>
      </c>
      <c r="C4466">
        <v>10214.75</v>
      </c>
      <c r="D4466" s="3">
        <f>IFERROR(TradeDash[[#This Row],[Nifty]]/C4465-1,"")</f>
        <v>9.557177519383675E-3</v>
      </c>
      <c r="E4466">
        <f ca="1">IFERROR(AVERAGE(OFFSET(TradeDash[[#This Row],[Returns]],0,0,-n_days))/STDEV(OFFSET(TradeDash[[#This Row],[Returns]],0,0,-n_days)),"")</f>
        <v>6.0415093854641758E-3</v>
      </c>
      <c r="F4466">
        <f ca="1">IFERROR(AVERAGE(OFFSET(TradeDash[[#This Row],[Returns]],0,0,-n_days*2))/STDEV(OFFSET(TradeDash[[#This Row],[Returns]],0,0,-n_days*2)),"")</f>
        <v>2.8897645998549999E-2</v>
      </c>
      <c r="G4466">
        <f ca="1">IF(ISNUMBER(TradeDash[[#This Row],[2n day Sharpe]]),AVERAGE(TradeDash[[#This Row],[n day Sharpe]:[2n day Sharpe]]),"")</f>
        <v>1.7469577692007087E-2</v>
      </c>
      <c r="H4466">
        <f ca="1">IF(ISNUMBER(TradeDash[[#This Row],[Sharpe Average]]),IF(TradeDash[[#This Row],[Sharpe Average]]&gt;$G$1,1,0),"")</f>
        <v>1</v>
      </c>
      <c r="I4466" s="2">
        <f ca="1">IF(ISNUMBER(TradeDash[[#This Row],[Signal]]),MAX(IF(AND(TradeDash[[#This Row],[Signal]]=1,I4465&lt;1),I4465+$E$1,IF(AND(TradeDash[[#This Row],[Signal]]=0,I4465&gt;0),I4465-$E$1,IF(AND(TradeDash[[#This Row],[Signal]]=1,I4465=1),I4465,IF(AND(TradeDash[[#This Row],[Signal]]=0,I4465=0),I4465,0)))),0),"")</f>
        <v>1</v>
      </c>
      <c r="J4466" s="3">
        <f ca="1">IF(ISNUMBER(TradeDash[[#This Row],[Position]]),TradeDash[[#This Row],[Position]]*D4467,"")</f>
        <v>6.7402530654201431E-3</v>
      </c>
      <c r="K4466" s="7">
        <f ca="1">K4465*IFERROR(1+TradeDash[[#This Row],[Port Return]],1)</f>
        <v>7626201.6658256715</v>
      </c>
      <c r="L4466" s="7">
        <f ca="1">IF(ISNUMBER(TradeDash[[#This Row],[Port Return]]),L4465*(1+TradeDash[[#This Row],[Returns]]),L4465)</f>
        <v>6495866.4546900149</v>
      </c>
    </row>
    <row r="4467" spans="1:12" x14ac:dyDescent="0.35">
      <c r="A4467" s="1">
        <v>43056</v>
      </c>
      <c r="B4467" s="16">
        <f>YEAR(TradeDash[[#This Row],[Date]])</f>
        <v>2017</v>
      </c>
      <c r="C4467">
        <v>10283.6</v>
      </c>
      <c r="D4467" s="3">
        <f>IFERROR(TradeDash[[#This Row],[Nifty]]/C4466-1,"")</f>
        <v>6.7402530654201431E-3</v>
      </c>
      <c r="E4467">
        <f ca="1">IFERROR(AVERAGE(OFFSET(TradeDash[[#This Row],[Returns]],0,0,-n_days))/STDEV(OFFSET(TradeDash[[#This Row],[Returns]],0,0,-n_days)),"")</f>
        <v>0.11771753568131343</v>
      </c>
      <c r="F4467">
        <f ca="1">IFERROR(AVERAGE(OFFSET(TradeDash[[#This Row],[Returns]],0,0,-n_days*2))/STDEV(OFFSET(TradeDash[[#This Row],[Returns]],0,0,-n_days*2)),"")</f>
        <v>5.6949707494110158E-2</v>
      </c>
      <c r="G4467">
        <f ca="1">IF(ISNUMBER(TradeDash[[#This Row],[2n day Sharpe]]),AVERAGE(TradeDash[[#This Row],[n day Sharpe]:[2n day Sharpe]]),"")</f>
        <v>8.7333621587711796E-2</v>
      </c>
      <c r="H4467">
        <f ca="1">IF(ISNUMBER(TradeDash[[#This Row],[Sharpe Average]]),IF(TradeDash[[#This Row],[Sharpe Average]]&gt;$G$1,1,0),"")</f>
        <v>1</v>
      </c>
      <c r="I4467" s="2">
        <f ca="1">IF(ISNUMBER(TradeDash[[#This Row],[Signal]]),MAX(IF(AND(TradeDash[[#This Row],[Signal]]=1,I4466&lt;1),I4466+$E$1,IF(AND(TradeDash[[#This Row],[Signal]]=0,I4466&gt;0),I4466-$E$1,IF(AND(TradeDash[[#This Row],[Signal]]=1,I4466=1),I4466,IF(AND(TradeDash[[#This Row],[Signal]]=0,I4466=0),I4466,0)))),0),"")</f>
        <v>1</v>
      </c>
      <c r="J4467" s="3">
        <f ca="1">IF(ISNUMBER(TradeDash[[#This Row],[Position]]),TradeDash[[#This Row],[Position]]*D4468,"")</f>
        <v>1.4732194951183608E-3</v>
      </c>
      <c r="K4467" s="7">
        <f ca="1">K4466*IFERROR(1+TradeDash[[#This Row],[Port Return]],1)</f>
        <v>7637436.7347934702</v>
      </c>
      <c r="L4467" s="7">
        <f ca="1">IF(ISNUMBER(TradeDash[[#This Row],[Port Return]]),L4466*(1+TradeDash[[#This Row],[Returns]]),L4466)</f>
        <v>6539650.2384737991</v>
      </c>
    </row>
    <row r="4468" spans="1:12" x14ac:dyDescent="0.35">
      <c r="A4468" s="1">
        <v>43059</v>
      </c>
      <c r="B4468" s="16">
        <f>YEAR(TradeDash[[#This Row],[Date]])</f>
        <v>2017</v>
      </c>
      <c r="C4468">
        <v>10298.75</v>
      </c>
      <c r="D4468" s="3">
        <f>IFERROR(TradeDash[[#This Row],[Nifty]]/C4467-1,"")</f>
        <v>1.4732194951183608E-3</v>
      </c>
      <c r="E4468">
        <f ca="1">IFERROR(AVERAGE(OFFSET(TradeDash[[#This Row],[Returns]],0,0,-n_days))/STDEV(OFFSET(TradeDash[[#This Row],[Returns]],0,0,-n_days)),"")</f>
        <v>9.8708822982023131E-2</v>
      </c>
      <c r="F4468">
        <f ca="1">IFERROR(AVERAGE(OFFSET(TradeDash[[#This Row],[Returns]],0,0,-n_days*2))/STDEV(OFFSET(TradeDash[[#This Row],[Returns]],0,0,-n_days*2)),"")</f>
        <v>7.003646274506542E-2</v>
      </c>
      <c r="G4468">
        <f ca="1">IF(ISNUMBER(TradeDash[[#This Row],[2n day Sharpe]]),AVERAGE(TradeDash[[#This Row],[n day Sharpe]:[2n day Sharpe]]),"")</f>
        <v>8.4372642863544275E-2</v>
      </c>
      <c r="H4468">
        <f ca="1">IF(ISNUMBER(TradeDash[[#This Row],[Sharpe Average]]),IF(TradeDash[[#This Row],[Sharpe Average]]&gt;$G$1,1,0),"")</f>
        <v>1</v>
      </c>
      <c r="I4468" s="2">
        <f ca="1">IF(ISNUMBER(TradeDash[[#This Row],[Signal]]),MAX(IF(AND(TradeDash[[#This Row],[Signal]]=1,I4467&lt;1),I4467+$E$1,IF(AND(TradeDash[[#This Row],[Signal]]=0,I4467&gt;0),I4467-$E$1,IF(AND(TradeDash[[#This Row],[Signal]]=1,I4467=1),I4467,IF(AND(TradeDash[[#This Row],[Signal]]=0,I4467=0),I4467,0)))),0),"")</f>
        <v>1</v>
      </c>
      <c r="J4468" s="3">
        <f ca="1">IF(ISNUMBER(TradeDash[[#This Row],[Position]]),TradeDash[[#This Row],[Position]]*D4469,"")</f>
        <v>2.7333414249302024E-3</v>
      </c>
      <c r="K4468" s="7">
        <f ca="1">K4467*IFERROR(1+TradeDash[[#This Row],[Port Return]],1)</f>
        <v>7658312.4570009653</v>
      </c>
      <c r="L4468" s="7">
        <f ca="1">IF(ISNUMBER(TradeDash[[#This Row],[Port Return]]),L4467*(1+TradeDash[[#This Row],[Returns]]),L4467)</f>
        <v>6549284.5786963739</v>
      </c>
    </row>
    <row r="4469" spans="1:12" x14ac:dyDescent="0.35">
      <c r="A4469" s="1">
        <v>43060</v>
      </c>
      <c r="B4469" s="16">
        <f>YEAR(TradeDash[[#This Row],[Date]])</f>
        <v>2017</v>
      </c>
      <c r="C4469">
        <v>10326.9</v>
      </c>
      <c r="D4469" s="3">
        <f>IFERROR(TradeDash[[#This Row],[Nifty]]/C4468-1,"")</f>
        <v>2.7333414249302024E-3</v>
      </c>
      <c r="E4469">
        <f ca="1">IFERROR(AVERAGE(OFFSET(TradeDash[[#This Row],[Returns]],0,0,-n_days))/STDEV(OFFSET(TradeDash[[#This Row],[Returns]],0,0,-n_days)),"")</f>
        <v>0.10278381937034906</v>
      </c>
      <c r="F4469">
        <f ca="1">IFERROR(AVERAGE(OFFSET(TradeDash[[#This Row],[Returns]],0,0,-n_days*2))/STDEV(OFFSET(TradeDash[[#This Row],[Returns]],0,0,-n_days*2)),"")</f>
        <v>0.153341475142624</v>
      </c>
      <c r="G4469">
        <f ca="1">IF(ISNUMBER(TradeDash[[#This Row],[2n day Sharpe]]),AVERAGE(TradeDash[[#This Row],[n day Sharpe]:[2n day Sharpe]]),"")</f>
        <v>0.12806264725648653</v>
      </c>
      <c r="H4469">
        <f ca="1">IF(ISNUMBER(TradeDash[[#This Row],[Sharpe Average]]),IF(TradeDash[[#This Row],[Sharpe Average]]&gt;$G$1,1,0),"")</f>
        <v>1</v>
      </c>
      <c r="I4469" s="2">
        <f ca="1">IF(ISNUMBER(TradeDash[[#This Row],[Signal]]),MAX(IF(AND(TradeDash[[#This Row],[Signal]]=1,I4468&lt;1),I4468+$E$1,IF(AND(TradeDash[[#This Row],[Signal]]=0,I4468&gt;0),I4468-$E$1,IF(AND(TradeDash[[#This Row],[Signal]]=1,I4468=1),I4468,IF(AND(TradeDash[[#This Row],[Signal]]=0,I4468=0),I4468,0)))),0),"")</f>
        <v>1</v>
      </c>
      <c r="J4469" s="3">
        <f ca="1">IF(ISNUMBER(TradeDash[[#This Row],[Position]]),TradeDash[[#This Row],[Position]]*D4470,"")</f>
        <v>1.4912510046576344E-3</v>
      </c>
      <c r="K4469" s="7">
        <f ca="1">K4468*IFERROR(1+TradeDash[[#This Row],[Port Return]],1)</f>
        <v>7669732.92314645</v>
      </c>
      <c r="L4469" s="7">
        <f ca="1">IF(ISNUMBER(TradeDash[[#This Row],[Port Return]]),L4468*(1+TradeDash[[#This Row],[Returns]]),L4468)</f>
        <v>6567186.0095389811</v>
      </c>
    </row>
    <row r="4470" spans="1:12" x14ac:dyDescent="0.35">
      <c r="A4470" s="1">
        <v>43061</v>
      </c>
      <c r="B4470" s="16">
        <f>YEAR(TradeDash[[#This Row],[Date]])</f>
        <v>2017</v>
      </c>
      <c r="C4470">
        <v>10342.299999999999</v>
      </c>
      <c r="D4470" s="3">
        <f>IFERROR(TradeDash[[#This Row],[Nifty]]/C4469-1,"")</f>
        <v>1.4912510046576344E-3</v>
      </c>
      <c r="E4470">
        <f ca="1">IFERROR(AVERAGE(OFFSET(TradeDash[[#This Row],[Returns]],0,0,-n_days))/STDEV(OFFSET(TradeDash[[#This Row],[Returns]],0,0,-n_days)),"")</f>
        <v>4.3981793092757862E-2</v>
      </c>
      <c r="F4470">
        <f ca="1">IFERROR(AVERAGE(OFFSET(TradeDash[[#This Row],[Returns]],0,0,-n_days*2))/STDEV(OFFSET(TradeDash[[#This Row],[Returns]],0,0,-n_days*2)),"")</f>
        <v>0.2064183234154095</v>
      </c>
      <c r="G4470">
        <f ca="1">IF(ISNUMBER(TradeDash[[#This Row],[2n day Sharpe]]),AVERAGE(TradeDash[[#This Row],[n day Sharpe]:[2n day Sharpe]]),"")</f>
        <v>0.12520005825408367</v>
      </c>
      <c r="H4470">
        <f ca="1">IF(ISNUMBER(TradeDash[[#This Row],[Sharpe Average]]),IF(TradeDash[[#This Row],[Sharpe Average]]&gt;$G$1,1,0),"")</f>
        <v>1</v>
      </c>
      <c r="I4470" s="2">
        <f ca="1">IF(ISNUMBER(TradeDash[[#This Row],[Signal]]),MAX(IF(AND(TradeDash[[#This Row],[Signal]]=1,I4469&lt;1),I4469+$E$1,IF(AND(TradeDash[[#This Row],[Signal]]=0,I4469&gt;0),I4469-$E$1,IF(AND(TradeDash[[#This Row],[Signal]]=1,I4469=1),I4469,IF(AND(TradeDash[[#This Row],[Signal]]=0,I4469=0),I4469,0)))),0),"")</f>
        <v>1</v>
      </c>
      <c r="J4470" s="3">
        <f ca="1">IF(ISNUMBER(TradeDash[[#This Row],[Position]]),TradeDash[[#This Row],[Position]]*D4471,"")</f>
        <v>6.2365237906458759E-4</v>
      </c>
      <c r="K4470" s="7">
        <f ca="1">K4469*IFERROR(1+TradeDash[[#This Row],[Port Return]],1)</f>
        <v>7674516.1703307601</v>
      </c>
      <c r="L4470" s="7">
        <f ca="1">IF(ISNUMBER(TradeDash[[#This Row],[Port Return]]),L4469*(1+TradeDash[[#This Row],[Returns]]),L4469)</f>
        <v>6576979.3322734796</v>
      </c>
    </row>
    <row r="4471" spans="1:12" x14ac:dyDescent="0.35">
      <c r="A4471" s="1">
        <v>43062</v>
      </c>
      <c r="B4471" s="16">
        <f>YEAR(TradeDash[[#This Row],[Date]])</f>
        <v>2017</v>
      </c>
      <c r="C4471">
        <v>10348.75</v>
      </c>
      <c r="D4471" s="3">
        <f>IFERROR(TradeDash[[#This Row],[Nifty]]/C4470-1,"")</f>
        <v>6.2365237906458759E-4</v>
      </c>
      <c r="E4471">
        <f ca="1">IFERROR(AVERAGE(OFFSET(TradeDash[[#This Row],[Returns]],0,0,-n_days))/STDEV(OFFSET(TradeDash[[#This Row],[Returns]],0,0,-n_days)),"")</f>
        <v>6.9947162964003034E-3</v>
      </c>
      <c r="F4471">
        <f ca="1">IFERROR(AVERAGE(OFFSET(TradeDash[[#This Row],[Returns]],0,0,-n_days*2))/STDEV(OFFSET(TradeDash[[#This Row],[Returns]],0,0,-n_days*2)),"")</f>
        <v>0.20974995395479168</v>
      </c>
      <c r="G4471">
        <f ca="1">IF(ISNUMBER(TradeDash[[#This Row],[2n day Sharpe]]),AVERAGE(TradeDash[[#This Row],[n day Sharpe]:[2n day Sharpe]]),"")</f>
        <v>0.10837233512559599</v>
      </c>
      <c r="H4471">
        <f ca="1">IF(ISNUMBER(TradeDash[[#This Row],[Sharpe Average]]),IF(TradeDash[[#This Row],[Sharpe Average]]&gt;$G$1,1,0),"")</f>
        <v>1</v>
      </c>
      <c r="I4471" s="2">
        <f ca="1">IF(ISNUMBER(TradeDash[[#This Row],[Signal]]),MAX(IF(AND(TradeDash[[#This Row],[Signal]]=1,I4470&lt;1),I4470+$E$1,IF(AND(TradeDash[[#This Row],[Signal]]=0,I4470&gt;0),I4470-$E$1,IF(AND(TradeDash[[#This Row],[Signal]]=1,I4470=1),I4470,IF(AND(TradeDash[[#This Row],[Signal]]=0,I4470=0),I4470,0)))),0),"")</f>
        <v>1</v>
      </c>
      <c r="J4471" s="3">
        <f ca="1">IF(ISNUMBER(TradeDash[[#This Row],[Position]]),TradeDash[[#This Row],[Position]]*D4472,"")</f>
        <v>3.9569996376374039E-3</v>
      </c>
      <c r="K4471" s="7">
        <f ca="1">K4470*IFERROR(1+TradeDash[[#This Row],[Port Return]],1)</f>
        <v>7704884.2280358011</v>
      </c>
      <c r="L4471" s="7">
        <f ca="1">IF(ISNUMBER(TradeDash[[#This Row],[Port Return]]),L4470*(1+TradeDash[[#This Row],[Returns]]),L4470)</f>
        <v>6581081.081081111</v>
      </c>
    </row>
    <row r="4472" spans="1:12" x14ac:dyDescent="0.35">
      <c r="A4472" s="1">
        <v>43063</v>
      </c>
      <c r="B4472" s="16">
        <f>YEAR(TradeDash[[#This Row],[Date]])</f>
        <v>2017</v>
      </c>
      <c r="C4472">
        <v>10389.700000000001</v>
      </c>
      <c r="D4472" s="3">
        <f>IFERROR(TradeDash[[#This Row],[Nifty]]/C4471-1,"")</f>
        <v>3.9569996376374039E-3</v>
      </c>
      <c r="E4472">
        <f ca="1">IFERROR(AVERAGE(OFFSET(TradeDash[[#This Row],[Returns]],0,0,-n_days))/STDEV(OFFSET(TradeDash[[#This Row],[Returns]],0,0,-n_days)),"")</f>
        <v>6.1684061774295307E-2</v>
      </c>
      <c r="F4472">
        <f ca="1">IFERROR(AVERAGE(OFFSET(TradeDash[[#This Row],[Returns]],0,0,-n_days*2))/STDEV(OFFSET(TradeDash[[#This Row],[Returns]],0,0,-n_days*2)),"")</f>
        <v>0.31655919811406596</v>
      </c>
      <c r="G4472">
        <f ca="1">IF(ISNUMBER(TradeDash[[#This Row],[2n day Sharpe]]),AVERAGE(TradeDash[[#This Row],[n day Sharpe]:[2n day Sharpe]]),"")</f>
        <v>0.18912162994418064</v>
      </c>
      <c r="H4472">
        <f ca="1">IF(ISNUMBER(TradeDash[[#This Row],[Sharpe Average]]),IF(TradeDash[[#This Row],[Sharpe Average]]&gt;$G$1,1,0),"")</f>
        <v>1</v>
      </c>
      <c r="I4472" s="2">
        <f ca="1">IF(ISNUMBER(TradeDash[[#This Row],[Signal]]),MAX(IF(AND(TradeDash[[#This Row],[Signal]]=1,I4471&lt;1),I4471+$E$1,IF(AND(TradeDash[[#This Row],[Signal]]=0,I4471&gt;0),I4471-$E$1,IF(AND(TradeDash[[#This Row],[Signal]]=1,I4471=1),I4471,IF(AND(TradeDash[[#This Row],[Signal]]=0,I4471=0),I4471,0)))),0),"")</f>
        <v>1</v>
      </c>
      <c r="J4472" s="3">
        <f ca="1">IF(ISNUMBER(TradeDash[[#This Row],[Position]]),TradeDash[[#This Row],[Position]]*D4473,"")</f>
        <v>9.4805432303135539E-4</v>
      </c>
      <c r="K4472" s="7">
        <f ca="1">K4471*IFERROR(1+TradeDash[[#This Row],[Port Return]],1)</f>
        <v>7712188.8768366463</v>
      </c>
      <c r="L4472" s="7">
        <f ca="1">IF(ISNUMBER(TradeDash[[#This Row],[Port Return]]),L4471*(1+TradeDash[[#This Row],[Returns]]),L4471)</f>
        <v>6607122.4165342115</v>
      </c>
    </row>
    <row r="4473" spans="1:12" x14ac:dyDescent="0.35">
      <c r="A4473" s="1">
        <v>43066</v>
      </c>
      <c r="B4473" s="16">
        <f>YEAR(TradeDash[[#This Row],[Date]])</f>
        <v>2017</v>
      </c>
      <c r="C4473">
        <v>10399.549999999999</v>
      </c>
      <c r="D4473" s="3">
        <f>IFERROR(TradeDash[[#This Row],[Nifty]]/C4472-1,"")</f>
        <v>9.4805432303135539E-4</v>
      </c>
      <c r="E4473">
        <f ca="1">IFERROR(AVERAGE(OFFSET(TradeDash[[#This Row],[Returns]],0,0,-n_days))/STDEV(OFFSET(TradeDash[[#This Row],[Returns]],0,0,-n_days)),"")</f>
        <v>3.4681768562959743E-2</v>
      </c>
      <c r="F4473">
        <f ca="1">IFERROR(AVERAGE(OFFSET(TradeDash[[#This Row],[Returns]],0,0,-n_days*2))/STDEV(OFFSET(TradeDash[[#This Row],[Returns]],0,0,-n_days*2)),"")</f>
        <v>0.30508536360584948</v>
      </c>
      <c r="G4473">
        <f ca="1">IF(ISNUMBER(TradeDash[[#This Row],[2n day Sharpe]]),AVERAGE(TradeDash[[#This Row],[n day Sharpe]:[2n day Sharpe]]),"")</f>
        <v>0.16988356608440461</v>
      </c>
      <c r="H4473">
        <f ca="1">IF(ISNUMBER(TradeDash[[#This Row],[Sharpe Average]]),IF(TradeDash[[#This Row],[Sharpe Average]]&gt;$G$1,1,0),"")</f>
        <v>1</v>
      </c>
      <c r="I4473" s="2">
        <f ca="1">IF(ISNUMBER(TradeDash[[#This Row],[Signal]]),MAX(IF(AND(TradeDash[[#This Row],[Signal]]=1,I4472&lt;1),I4472+$E$1,IF(AND(TradeDash[[#This Row],[Signal]]=0,I4472&gt;0),I4472-$E$1,IF(AND(TradeDash[[#This Row],[Signal]]=1,I4472=1),I4472,IF(AND(TradeDash[[#This Row],[Signal]]=0,I4472=0),I4472,0)))),0),"")</f>
        <v>1</v>
      </c>
      <c r="J4473" s="3">
        <f ca="1">IF(ISNUMBER(TradeDash[[#This Row],[Position]]),TradeDash[[#This Row],[Position]]*D4474,"")</f>
        <v>-2.8174296003191657E-3</v>
      </c>
      <c r="K4473" s="7">
        <f ca="1">K4472*IFERROR(1+TradeDash[[#This Row],[Port Return]],1)</f>
        <v>7690460.3276117947</v>
      </c>
      <c r="L4473" s="7">
        <f ca="1">IF(ISNUMBER(TradeDash[[#This Row],[Port Return]]),L4472*(1+TradeDash[[#This Row],[Returns]]),L4472)</f>
        <v>6613386.3275040044</v>
      </c>
    </row>
    <row r="4474" spans="1:12" x14ac:dyDescent="0.35">
      <c r="A4474" s="1">
        <v>43067</v>
      </c>
      <c r="B4474" s="16">
        <f>YEAR(TradeDash[[#This Row],[Date]])</f>
        <v>2017</v>
      </c>
      <c r="C4474">
        <v>10370.25</v>
      </c>
      <c r="D4474" s="3">
        <f>IFERROR(TradeDash[[#This Row],[Nifty]]/C4473-1,"")</f>
        <v>-2.8174296003191657E-3</v>
      </c>
      <c r="E4474">
        <f ca="1">IFERROR(AVERAGE(OFFSET(TradeDash[[#This Row],[Returns]],0,0,-n_days))/STDEV(OFFSET(TradeDash[[#This Row],[Returns]],0,0,-n_days)),"")</f>
        <v>3.3905993656952002E-2</v>
      </c>
      <c r="F4474">
        <f ca="1">IFERROR(AVERAGE(OFFSET(TradeDash[[#This Row],[Returns]],0,0,-n_days*2))/STDEV(OFFSET(TradeDash[[#This Row],[Returns]],0,0,-n_days*2)),"")</f>
        <v>0.27927527391266255</v>
      </c>
      <c r="G4474">
        <f ca="1">IF(ISNUMBER(TradeDash[[#This Row],[2n day Sharpe]]),AVERAGE(TradeDash[[#This Row],[n day Sharpe]:[2n day Sharpe]]),"")</f>
        <v>0.15659063378480728</v>
      </c>
      <c r="H4474">
        <f ca="1">IF(ISNUMBER(TradeDash[[#This Row],[Sharpe Average]]),IF(TradeDash[[#This Row],[Sharpe Average]]&gt;$G$1,1,0),"")</f>
        <v>1</v>
      </c>
      <c r="I4474" s="2">
        <f ca="1">IF(ISNUMBER(TradeDash[[#This Row],[Signal]]),MAX(IF(AND(TradeDash[[#This Row],[Signal]]=1,I4473&lt;1),I4473+$E$1,IF(AND(TradeDash[[#This Row],[Signal]]=0,I4473&gt;0),I4473-$E$1,IF(AND(TradeDash[[#This Row],[Signal]]=1,I4473=1),I4473,IF(AND(TradeDash[[#This Row],[Signal]]=0,I4473=0),I4473,0)))),0),"")</f>
        <v>1</v>
      </c>
      <c r="J4474" s="3">
        <f ca="1">IF(ISNUMBER(TradeDash[[#This Row],[Position]]),TradeDash[[#This Row],[Position]]*D4475,"")</f>
        <v>-8.6304573178086486E-4</v>
      </c>
      <c r="K4474" s="7">
        <f ca="1">K4473*IFERROR(1+TradeDash[[#This Row],[Port Return]],1)</f>
        <v>7683823.1086506192</v>
      </c>
      <c r="L4474" s="7">
        <f ca="1">IF(ISNUMBER(TradeDash[[#This Row],[Port Return]]),L4473*(1+TradeDash[[#This Row],[Returns]]),L4473)</f>
        <v>6594753.5771065485</v>
      </c>
    </row>
    <row r="4475" spans="1:12" x14ac:dyDescent="0.35">
      <c r="A4475" s="1">
        <v>43068</v>
      </c>
      <c r="B4475" s="16">
        <f>YEAR(TradeDash[[#This Row],[Date]])</f>
        <v>2017</v>
      </c>
      <c r="C4475">
        <v>10361.299999999999</v>
      </c>
      <c r="D4475" s="3">
        <f>IFERROR(TradeDash[[#This Row],[Nifty]]/C4474-1,"")</f>
        <v>-8.6304573178086486E-4</v>
      </c>
      <c r="E4475">
        <f ca="1">IFERROR(AVERAGE(OFFSET(TradeDash[[#This Row],[Returns]],0,0,-n_days))/STDEV(OFFSET(TradeDash[[#This Row],[Returns]],0,0,-n_days)),"")</f>
        <v>-7.6261206866980707E-2</v>
      </c>
      <c r="F4475">
        <f ca="1">IFERROR(AVERAGE(OFFSET(TradeDash[[#This Row],[Returns]],0,0,-n_days*2))/STDEV(OFFSET(TradeDash[[#This Row],[Returns]],0,0,-n_days*2)),"")</f>
        <v>0.24387888932145496</v>
      </c>
      <c r="G4475">
        <f ca="1">IF(ISNUMBER(TradeDash[[#This Row],[2n day Sharpe]]),AVERAGE(TradeDash[[#This Row],[n day Sharpe]:[2n day Sharpe]]),"")</f>
        <v>8.3808841227237127E-2</v>
      </c>
      <c r="H4475">
        <f ca="1">IF(ISNUMBER(TradeDash[[#This Row],[Sharpe Average]]),IF(TradeDash[[#This Row],[Sharpe Average]]&gt;$G$1,1,0),"")</f>
        <v>1</v>
      </c>
      <c r="I4475" s="2">
        <f ca="1">IF(ISNUMBER(TradeDash[[#This Row],[Signal]]),MAX(IF(AND(TradeDash[[#This Row],[Signal]]=1,I4474&lt;1),I4474+$E$1,IF(AND(TradeDash[[#This Row],[Signal]]=0,I4474&gt;0),I4474-$E$1,IF(AND(TradeDash[[#This Row],[Signal]]=1,I4474=1),I4474,IF(AND(TradeDash[[#This Row],[Signal]]=0,I4474=0),I4474,0)))),0),"")</f>
        <v>1</v>
      </c>
      <c r="J4475" s="3">
        <f ca="1">IF(ISNUMBER(TradeDash[[#This Row],[Position]]),TradeDash[[#This Row],[Position]]*D4476,"")</f>
        <v>-1.3005124839547189E-2</v>
      </c>
      <c r="K4475" s="7">
        <f ca="1">K4474*IFERROR(1+TradeDash[[#This Row],[Port Return]],1)</f>
        <v>7583894.0298776207</v>
      </c>
      <c r="L4475" s="7">
        <f ca="1">IF(ISNUMBER(TradeDash[[#This Row],[Port Return]]),L4474*(1+TradeDash[[#This Row],[Returns]]),L4474)</f>
        <v>6589062.0031796796</v>
      </c>
    </row>
    <row r="4476" spans="1:12" x14ac:dyDescent="0.35">
      <c r="A4476" s="1">
        <v>43069</v>
      </c>
      <c r="B4476" s="16">
        <f>YEAR(TradeDash[[#This Row],[Date]])</f>
        <v>2017</v>
      </c>
      <c r="C4476">
        <v>10226.549999999999</v>
      </c>
      <c r="D4476" s="3">
        <f>IFERROR(TradeDash[[#This Row],[Nifty]]/C4475-1,"")</f>
        <v>-1.3005124839547189E-2</v>
      </c>
      <c r="E4476">
        <f ca="1">IFERROR(AVERAGE(OFFSET(TradeDash[[#This Row],[Returns]],0,0,-n_days))/STDEV(OFFSET(TradeDash[[#This Row],[Returns]],0,0,-n_days)),"")</f>
        <v>-0.16755834491482485</v>
      </c>
      <c r="F4476">
        <f ca="1">IFERROR(AVERAGE(OFFSET(TradeDash[[#This Row],[Returns]],0,0,-n_days*2))/STDEV(OFFSET(TradeDash[[#This Row],[Returns]],0,0,-n_days*2)),"")</f>
        <v>0.14179212183220843</v>
      </c>
      <c r="G4476">
        <f ca="1">IF(ISNUMBER(TradeDash[[#This Row],[2n day Sharpe]]),AVERAGE(TradeDash[[#This Row],[n day Sharpe]:[2n day Sharpe]]),"")</f>
        <v>-1.2883111541308209E-2</v>
      </c>
      <c r="H4476">
        <f ca="1">IF(ISNUMBER(TradeDash[[#This Row],[Sharpe Average]]),IF(TradeDash[[#This Row],[Sharpe Average]]&gt;$G$1,1,0),"")</f>
        <v>0</v>
      </c>
      <c r="I4476" s="2">
        <f ca="1">IF(ISNUMBER(TradeDash[[#This Row],[Signal]]),MAX(IF(AND(TradeDash[[#This Row],[Signal]]=1,I4475&lt;1),I4475+$E$1,IF(AND(TradeDash[[#This Row],[Signal]]=0,I4475&gt;0),I4475-$E$1,IF(AND(TradeDash[[#This Row],[Signal]]=1,I4475=1),I4475,IF(AND(TradeDash[[#This Row],[Signal]]=0,I4475=0),I4475,0)))),0),"")</f>
        <v>0.8</v>
      </c>
      <c r="J4476" s="3">
        <f ca="1">IF(ISNUMBER(TradeDash[[#This Row],[Position]]),TradeDash[[#This Row],[Position]]*D4477,"")</f>
        <v>-8.194356845661499E-3</v>
      </c>
      <c r="K4476" s="7">
        <f ca="1">K4475*IFERROR(1+TradeDash[[#This Row],[Port Return]],1)</f>
        <v>7521748.8959171213</v>
      </c>
      <c r="L4476" s="7">
        <f ca="1">IF(ISNUMBER(TradeDash[[#This Row],[Port Return]]),L4475*(1+TradeDash[[#This Row],[Returns]]),L4475)</f>
        <v>6503370.4292528108</v>
      </c>
    </row>
    <row r="4477" spans="1:12" x14ac:dyDescent="0.35">
      <c r="A4477" s="1">
        <v>43070</v>
      </c>
      <c r="B4477" s="16">
        <f>YEAR(TradeDash[[#This Row],[Date]])</f>
        <v>2017</v>
      </c>
      <c r="C4477">
        <v>10121.799999999999</v>
      </c>
      <c r="D4477" s="3">
        <f>IFERROR(TradeDash[[#This Row],[Nifty]]/C4476-1,"")</f>
        <v>-1.0242946057076874E-2</v>
      </c>
      <c r="E4477">
        <f ca="1">IFERROR(AVERAGE(OFFSET(TradeDash[[#This Row],[Returns]],0,0,-n_days))/STDEV(OFFSET(TradeDash[[#This Row],[Returns]],0,0,-n_days)),"")</f>
        <v>-0.26926733104438932</v>
      </c>
      <c r="F4477">
        <f ca="1">IFERROR(AVERAGE(OFFSET(TradeDash[[#This Row],[Returns]],0,0,-n_days*2))/STDEV(OFFSET(TradeDash[[#This Row],[Returns]],0,0,-n_days*2)),"")</f>
        <v>0.10311886317483807</v>
      </c>
      <c r="G4477">
        <f ca="1">IF(ISNUMBER(TradeDash[[#This Row],[2n day Sharpe]]),AVERAGE(TradeDash[[#This Row],[n day Sharpe]:[2n day Sharpe]]),"")</f>
        <v>-8.3074233934775629E-2</v>
      </c>
      <c r="H4477">
        <f ca="1">IF(ISNUMBER(TradeDash[[#This Row],[Sharpe Average]]),IF(TradeDash[[#This Row],[Sharpe Average]]&gt;$G$1,1,0),"")</f>
        <v>0</v>
      </c>
      <c r="I4477" s="2">
        <f ca="1">IF(ISNUMBER(TradeDash[[#This Row],[Signal]]),MAX(IF(AND(TradeDash[[#This Row],[Signal]]=1,I4476&lt;1),I4476+$E$1,IF(AND(TradeDash[[#This Row],[Signal]]=0,I4476&gt;0),I4476-$E$1,IF(AND(TradeDash[[#This Row],[Signal]]=1,I4476=1),I4476,IF(AND(TradeDash[[#This Row],[Signal]]=0,I4476=0),I4476,0)))),0),"")</f>
        <v>0.60000000000000009</v>
      </c>
      <c r="J4477" s="3">
        <f ca="1">IF(ISNUMBER(TradeDash[[#This Row],[Position]]),TradeDash[[#This Row],[Position]]*D4478,"")</f>
        <v>3.5270406449448014E-4</v>
      </c>
      <c r="K4477" s="7">
        <f ca="1">K4476*IFERROR(1+TradeDash[[#This Row],[Port Return]],1)</f>
        <v>7524401.8473248174</v>
      </c>
      <c r="L4477" s="7">
        <f ca="1">IF(ISNUMBER(TradeDash[[#This Row],[Port Return]]),L4476*(1+TradeDash[[#This Row],[Returns]]),L4476)</f>
        <v>6436756.7567567853</v>
      </c>
    </row>
    <row r="4478" spans="1:12" x14ac:dyDescent="0.35">
      <c r="A4478" s="1">
        <v>43073</v>
      </c>
      <c r="B4478" s="16">
        <f>YEAR(TradeDash[[#This Row],[Date]])</f>
        <v>2017</v>
      </c>
      <c r="C4478">
        <v>10127.75</v>
      </c>
      <c r="D4478" s="3">
        <f>IFERROR(TradeDash[[#This Row],[Nifty]]/C4477-1,"")</f>
        <v>5.8784010749080018E-4</v>
      </c>
      <c r="E4478">
        <f ca="1">IFERROR(AVERAGE(OFFSET(TradeDash[[#This Row],[Returns]],0,0,-n_days))/STDEV(OFFSET(TradeDash[[#This Row],[Returns]],0,0,-n_days)),"")</f>
        <v>-0.26324438537480899</v>
      </c>
      <c r="F4478">
        <f ca="1">IFERROR(AVERAGE(OFFSET(TradeDash[[#This Row],[Returns]],0,0,-n_days*2))/STDEV(OFFSET(TradeDash[[#This Row],[Returns]],0,0,-n_days*2)),"")</f>
        <v>6.8039801010403439E-2</v>
      </c>
      <c r="G4478">
        <f ca="1">IF(ISNUMBER(TradeDash[[#This Row],[2n day Sharpe]]),AVERAGE(TradeDash[[#This Row],[n day Sharpe]:[2n day Sharpe]]),"")</f>
        <v>-9.7602292182202774E-2</v>
      </c>
      <c r="H4478">
        <f ca="1">IF(ISNUMBER(TradeDash[[#This Row],[Sharpe Average]]),IF(TradeDash[[#This Row],[Sharpe Average]]&gt;$G$1,1,0),"")</f>
        <v>0</v>
      </c>
      <c r="I4478" s="2">
        <f ca="1">IF(ISNUMBER(TradeDash[[#This Row],[Signal]]),MAX(IF(AND(TradeDash[[#This Row],[Signal]]=1,I4477&lt;1),I4477+$E$1,IF(AND(TradeDash[[#This Row],[Signal]]=0,I4477&gt;0),I4477-$E$1,IF(AND(TradeDash[[#This Row],[Signal]]=1,I4477=1),I4477,IF(AND(TradeDash[[#This Row],[Signal]]=0,I4477=0),I4477,0)))),0),"")</f>
        <v>0.40000000000000008</v>
      </c>
      <c r="J4478" s="3">
        <f ca="1">IF(ISNUMBER(TradeDash[[#This Row],[Position]]),TradeDash[[#This Row],[Position]]*D4479,"")</f>
        <v>-3.7520673397350995E-4</v>
      </c>
      <c r="K4478" s="7">
        <f ca="1">K4477*IFERROR(1+TradeDash[[#This Row],[Port Return]],1)</f>
        <v>7521578.6410825783</v>
      </c>
      <c r="L4478" s="7">
        <f ca="1">IF(ISNUMBER(TradeDash[[#This Row],[Port Return]]),L4477*(1+TradeDash[[#This Row],[Returns]]),L4477)</f>
        <v>6440540.5405405695</v>
      </c>
    </row>
    <row r="4479" spans="1:12" x14ac:dyDescent="0.35">
      <c r="A4479" s="1">
        <v>43074</v>
      </c>
      <c r="B4479" s="16">
        <f>YEAR(TradeDash[[#This Row],[Date]])</f>
        <v>2017</v>
      </c>
      <c r="C4479">
        <v>10118.25</v>
      </c>
      <c r="D4479" s="3">
        <f>IFERROR(TradeDash[[#This Row],[Nifty]]/C4478-1,"")</f>
        <v>-9.3801683493377475E-4</v>
      </c>
      <c r="E4479">
        <f ca="1">IFERROR(AVERAGE(OFFSET(TradeDash[[#This Row],[Returns]],0,0,-n_days))/STDEV(OFFSET(TradeDash[[#This Row],[Returns]],0,0,-n_days)),"")</f>
        <v>-0.19979928696326646</v>
      </c>
      <c r="F4479">
        <f ca="1">IFERROR(AVERAGE(OFFSET(TradeDash[[#This Row],[Returns]],0,0,-n_days*2))/STDEV(OFFSET(TradeDash[[#This Row],[Returns]],0,0,-n_days*2)),"")</f>
        <v>5.9828674273965314E-2</v>
      </c>
      <c r="G4479">
        <f ca="1">IF(ISNUMBER(TradeDash[[#This Row],[2n day Sharpe]]),AVERAGE(TradeDash[[#This Row],[n day Sharpe]:[2n day Sharpe]]),"")</f>
        <v>-6.9985306344650569E-2</v>
      </c>
      <c r="H4479">
        <f ca="1">IF(ISNUMBER(TradeDash[[#This Row],[Sharpe Average]]),IF(TradeDash[[#This Row],[Sharpe Average]]&gt;$G$1,1,0),"")</f>
        <v>0</v>
      </c>
      <c r="I4479" s="2">
        <f ca="1">IF(ISNUMBER(TradeDash[[#This Row],[Signal]]),MAX(IF(AND(TradeDash[[#This Row],[Signal]]=1,I4478&lt;1),I4478+$E$1,IF(AND(TradeDash[[#This Row],[Signal]]=0,I4478&gt;0),I4478-$E$1,IF(AND(TradeDash[[#This Row],[Signal]]=1,I4478=1),I4478,IF(AND(TradeDash[[#This Row],[Signal]]=0,I4478=0),I4478,0)))),0),"")</f>
        <v>0.20000000000000007</v>
      </c>
      <c r="J4479" s="3">
        <f ca="1">IF(ISNUMBER(TradeDash[[#This Row],[Position]]),TradeDash[[#This Row],[Position]]*D4480,"")</f>
        <v>-1.4656684703382443E-3</v>
      </c>
      <c r="K4479" s="7">
        <f ca="1">K4478*IFERROR(1+TradeDash[[#This Row],[Port Return]],1)</f>
        <v>7510554.5004211739</v>
      </c>
      <c r="L4479" s="7">
        <f ca="1">IF(ISNUMBER(TradeDash[[#This Row],[Port Return]]),L4478*(1+TradeDash[[#This Row],[Returns]]),L4478)</f>
        <v>6434499.205087469</v>
      </c>
    </row>
    <row r="4480" spans="1:12" x14ac:dyDescent="0.35">
      <c r="A4480" s="1">
        <v>43075</v>
      </c>
      <c r="B4480" s="16">
        <f>YEAR(TradeDash[[#This Row],[Date]])</f>
        <v>2017</v>
      </c>
      <c r="C4480">
        <v>10044.1</v>
      </c>
      <c r="D4480" s="3">
        <f>IFERROR(TradeDash[[#This Row],[Nifty]]/C4479-1,"")</f>
        <v>-7.3283423516912194E-3</v>
      </c>
      <c r="E4480">
        <f ca="1">IFERROR(AVERAGE(OFFSET(TradeDash[[#This Row],[Returns]],0,0,-n_days))/STDEV(OFFSET(TradeDash[[#This Row],[Returns]],0,0,-n_days)),"")</f>
        <v>-0.21987536841068753</v>
      </c>
      <c r="F4480">
        <f ca="1">IFERROR(AVERAGE(OFFSET(TradeDash[[#This Row],[Returns]],0,0,-n_days*2))/STDEV(OFFSET(TradeDash[[#This Row],[Returns]],0,0,-n_days*2)),"")</f>
        <v>1.456505758195439E-2</v>
      </c>
      <c r="G4480">
        <f ca="1">IF(ISNUMBER(TradeDash[[#This Row],[2n day Sharpe]]),AVERAGE(TradeDash[[#This Row],[n day Sharpe]:[2n day Sharpe]]),"")</f>
        <v>-0.10265515541436657</v>
      </c>
      <c r="H4480">
        <f ca="1">IF(ISNUMBER(TradeDash[[#This Row],[Sharpe Average]]),IF(TradeDash[[#This Row],[Sharpe Average]]&gt;$G$1,1,0),"")</f>
        <v>0</v>
      </c>
      <c r="I4480" s="2">
        <f ca="1">IF(ISNUMBER(TradeDash[[#This Row],[Signal]]),MAX(IF(AND(TradeDash[[#This Row],[Signal]]=1,I4479&lt;1),I4479+$E$1,IF(AND(TradeDash[[#This Row],[Signal]]=0,I4479&gt;0),I4479-$E$1,IF(AND(TradeDash[[#This Row],[Signal]]=1,I4479=1),I4479,IF(AND(TradeDash[[#This Row],[Signal]]=0,I4479=0),I4479,0)))),0),"")</f>
        <v>5.5511151231257827E-17</v>
      </c>
      <c r="J4480" s="3">
        <f ca="1">IF(ISNUMBER(TradeDash[[#This Row],[Position]]),TradeDash[[#This Row],[Position]]*D4481,"")</f>
        <v>6.7757859250229106E-19</v>
      </c>
      <c r="K4480" s="7">
        <f ca="1">K4479*IFERROR(1+TradeDash[[#This Row],[Port Return]],1)</f>
        <v>7510554.5004211739</v>
      </c>
      <c r="L4480" s="7">
        <f ca="1">IF(ISNUMBER(TradeDash[[#This Row],[Port Return]]),L4479*(1+TradeDash[[#This Row],[Returns]]),L4479)</f>
        <v>6387344.9920509029</v>
      </c>
    </row>
    <row r="4481" spans="1:12" x14ac:dyDescent="0.35">
      <c r="A4481" s="1">
        <v>43076</v>
      </c>
      <c r="B4481" s="16">
        <f>YEAR(TradeDash[[#This Row],[Date]])</f>
        <v>2017</v>
      </c>
      <c r="C4481">
        <v>10166.700000000001</v>
      </c>
      <c r="D4481" s="3">
        <f>IFERROR(TradeDash[[#This Row],[Nifty]]/C4480-1,"")</f>
        <v>1.2206170786830173E-2</v>
      </c>
      <c r="E4481">
        <f ca="1">IFERROR(AVERAGE(OFFSET(TradeDash[[#This Row],[Returns]],0,0,-n_days))/STDEV(OFFSET(TradeDash[[#This Row],[Returns]],0,0,-n_days)),"")</f>
        <v>-0.10450057254997253</v>
      </c>
      <c r="F4481">
        <f ca="1">IFERROR(AVERAGE(OFFSET(TradeDash[[#This Row],[Returns]],0,0,-n_days*2))/STDEV(OFFSET(TradeDash[[#This Row],[Returns]],0,0,-n_days*2)),"")</f>
        <v>7.7704434624605453E-2</v>
      </c>
      <c r="G4481">
        <f ca="1">IF(ISNUMBER(TradeDash[[#This Row],[2n day Sharpe]]),AVERAGE(TradeDash[[#This Row],[n day Sharpe]:[2n day Sharpe]]),"")</f>
        <v>-1.3398068962683536E-2</v>
      </c>
      <c r="H4481">
        <f ca="1">IF(ISNUMBER(TradeDash[[#This Row],[Sharpe Average]]),IF(TradeDash[[#This Row],[Sharpe Average]]&gt;$G$1,1,0),"")</f>
        <v>0</v>
      </c>
      <c r="I4481" s="2">
        <f ca="1">IF(ISNUMBER(TradeDash[[#This Row],[Signal]]),MAX(IF(AND(TradeDash[[#This Row],[Signal]]=1,I4480&lt;1),I4480+$E$1,IF(AND(TradeDash[[#This Row],[Signal]]=0,I4480&gt;0),I4480-$E$1,IF(AND(TradeDash[[#This Row],[Signal]]=1,I4480=1),I4480,IF(AND(TradeDash[[#This Row],[Signal]]=0,I4480=0),I4480,0)))),0),"")</f>
        <v>0</v>
      </c>
      <c r="J4481" s="3">
        <f ca="1">IF(ISNUMBER(TradeDash[[#This Row],[Position]]),TradeDash[[#This Row],[Position]]*D4482,"")</f>
        <v>0</v>
      </c>
      <c r="K4481" s="7">
        <f ca="1">K4480*IFERROR(1+TradeDash[[#This Row],[Port Return]],1)</f>
        <v>7510554.5004211739</v>
      </c>
      <c r="L4481" s="7">
        <f ca="1">IF(ISNUMBER(TradeDash[[#This Row],[Port Return]]),L4480*(1+TradeDash[[#This Row],[Returns]]),L4480)</f>
        <v>6465310.0158982808</v>
      </c>
    </row>
    <row r="4482" spans="1:12" x14ac:dyDescent="0.35">
      <c r="A4482" s="1">
        <v>43077</v>
      </c>
      <c r="B4482" s="16">
        <f>YEAR(TradeDash[[#This Row],[Date]])</f>
        <v>2017</v>
      </c>
      <c r="C4482">
        <v>10265.65</v>
      </c>
      <c r="D4482" s="3">
        <f>IFERROR(TradeDash[[#This Row],[Nifty]]/C4481-1,"")</f>
        <v>9.7327549745738207E-3</v>
      </c>
      <c r="E4482">
        <f ca="1">IFERROR(AVERAGE(OFFSET(TradeDash[[#This Row],[Returns]],0,0,-n_days))/STDEV(OFFSET(TradeDash[[#This Row],[Returns]],0,0,-n_days)),"")</f>
        <v>-3.6484190352809712E-2</v>
      </c>
      <c r="F4482">
        <f ca="1">IFERROR(AVERAGE(OFFSET(TradeDash[[#This Row],[Returns]],0,0,-n_days*2))/STDEV(OFFSET(TradeDash[[#This Row],[Returns]],0,0,-n_days*2)),"")</f>
        <v>7.2465206742224481E-2</v>
      </c>
      <c r="G4482">
        <f ca="1">IF(ISNUMBER(TradeDash[[#This Row],[2n day Sharpe]]),AVERAGE(TradeDash[[#This Row],[n day Sharpe]:[2n day Sharpe]]),"")</f>
        <v>1.7990508194707384E-2</v>
      </c>
      <c r="H4482">
        <f ca="1">IF(ISNUMBER(TradeDash[[#This Row],[Sharpe Average]]),IF(TradeDash[[#This Row],[Sharpe Average]]&gt;$G$1,1,0),"")</f>
        <v>1</v>
      </c>
      <c r="I4482" s="2">
        <f ca="1">IF(ISNUMBER(TradeDash[[#This Row],[Signal]]),MAX(IF(AND(TradeDash[[#This Row],[Signal]]=1,I4481&lt;1),I4481+$E$1,IF(AND(TradeDash[[#This Row],[Signal]]=0,I4481&gt;0),I4481-$E$1,IF(AND(TradeDash[[#This Row],[Signal]]=1,I4481=1),I4481,IF(AND(TradeDash[[#This Row],[Signal]]=0,I4481=0),I4481,0)))),0),"")</f>
        <v>0.2</v>
      </c>
      <c r="J4482" s="3">
        <f ca="1">IF(ISNUMBER(TradeDash[[#This Row],[Position]]),TradeDash[[#This Row],[Position]]*D4483,"")</f>
        <v>1.1027065991924712E-3</v>
      </c>
      <c r="K4482" s="7">
        <f ca="1">K4481*IFERROR(1+TradeDash[[#This Row],[Port Return]],1)</f>
        <v>7518836.4384323824</v>
      </c>
      <c r="L4482" s="7">
        <f ca="1">IF(ISNUMBER(TradeDash[[#This Row],[Port Return]]),L4481*(1+TradeDash[[#This Row],[Returns]]),L4481)</f>
        <v>6528235.294117677</v>
      </c>
    </row>
    <row r="4483" spans="1:12" x14ac:dyDescent="0.35">
      <c r="A4483" s="1">
        <v>43080</v>
      </c>
      <c r="B4483" s="16">
        <f>YEAR(TradeDash[[#This Row],[Date]])</f>
        <v>2017</v>
      </c>
      <c r="C4483">
        <v>10322.25</v>
      </c>
      <c r="D4483" s="3">
        <f>IFERROR(TradeDash[[#This Row],[Nifty]]/C4482-1,"")</f>
        <v>5.5135329959623558E-3</v>
      </c>
      <c r="E4483">
        <f ca="1">IFERROR(AVERAGE(OFFSET(TradeDash[[#This Row],[Returns]],0,0,-n_days))/STDEV(OFFSET(TradeDash[[#This Row],[Returns]],0,0,-n_days)),"")</f>
        <v>7.4730147473431111E-2</v>
      </c>
      <c r="F4483">
        <f ca="1">IFERROR(AVERAGE(OFFSET(TradeDash[[#This Row],[Returns]],0,0,-n_days*2))/STDEV(OFFSET(TradeDash[[#This Row],[Returns]],0,0,-n_days*2)),"")</f>
        <v>6.6519990627598141E-2</v>
      </c>
      <c r="G4483">
        <f ca="1">IF(ISNUMBER(TradeDash[[#This Row],[2n day Sharpe]]),AVERAGE(TradeDash[[#This Row],[n day Sharpe]:[2n day Sharpe]]),"")</f>
        <v>7.0625069050514633E-2</v>
      </c>
      <c r="H4483">
        <f ca="1">IF(ISNUMBER(TradeDash[[#This Row],[Sharpe Average]]),IF(TradeDash[[#This Row],[Sharpe Average]]&gt;$G$1,1,0),"")</f>
        <v>1</v>
      </c>
      <c r="I4483" s="2">
        <f ca="1">IF(ISNUMBER(TradeDash[[#This Row],[Signal]]),MAX(IF(AND(TradeDash[[#This Row],[Signal]]=1,I4482&lt;1),I4482+$E$1,IF(AND(TradeDash[[#This Row],[Signal]]=0,I4482&gt;0),I4482-$E$1,IF(AND(TradeDash[[#This Row],[Signal]]=1,I4482=1),I4482,IF(AND(TradeDash[[#This Row],[Signal]]=0,I4482=0),I4482,0)))),0),"")</f>
        <v>0.4</v>
      </c>
      <c r="J4483" s="3">
        <f ca="1">IF(ISNUMBER(TradeDash[[#This Row],[Position]]),TradeDash[[#This Row],[Position]]*D4484,"")</f>
        <v>-3.1814769066822015E-3</v>
      </c>
      <c r="K4483" s="7">
        <f ca="1">K4482*IFERROR(1+TradeDash[[#This Row],[Port Return]],1)</f>
        <v>7494915.4339383887</v>
      </c>
      <c r="L4483" s="7">
        <f ca="1">IF(ISNUMBER(TradeDash[[#This Row],[Port Return]]),L4482*(1+TradeDash[[#This Row],[Returns]]),L4482)</f>
        <v>6564228.9348172005</v>
      </c>
    </row>
    <row r="4484" spans="1:12" x14ac:dyDescent="0.35">
      <c r="A4484" s="1">
        <v>43081</v>
      </c>
      <c r="B4484" s="16">
        <f>YEAR(TradeDash[[#This Row],[Date]])</f>
        <v>2017</v>
      </c>
      <c r="C4484">
        <v>10240.15</v>
      </c>
      <c r="D4484" s="3">
        <f>IFERROR(TradeDash[[#This Row],[Nifty]]/C4483-1,"")</f>
        <v>-7.9536922667055032E-3</v>
      </c>
      <c r="E4484">
        <f ca="1">IFERROR(AVERAGE(OFFSET(TradeDash[[#This Row],[Returns]],0,0,-n_days))/STDEV(OFFSET(TradeDash[[#This Row],[Returns]],0,0,-n_days)),"")</f>
        <v>4.1674731636853604E-2</v>
      </c>
      <c r="F4484">
        <f ca="1">IFERROR(AVERAGE(OFFSET(TradeDash[[#This Row],[Returns]],0,0,-n_days*2))/STDEV(OFFSET(TradeDash[[#This Row],[Returns]],0,0,-n_days*2)),"")</f>
        <v>6.711315535640981E-3</v>
      </c>
      <c r="G4484">
        <f ca="1">IF(ISNUMBER(TradeDash[[#This Row],[2n day Sharpe]]),AVERAGE(TradeDash[[#This Row],[n day Sharpe]:[2n day Sharpe]]),"")</f>
        <v>2.4193023586247291E-2</v>
      </c>
      <c r="H4484">
        <f ca="1">IF(ISNUMBER(TradeDash[[#This Row],[Sharpe Average]]),IF(TradeDash[[#This Row],[Sharpe Average]]&gt;$G$1,1,0),"")</f>
        <v>1</v>
      </c>
      <c r="I4484" s="2">
        <f ca="1">IF(ISNUMBER(TradeDash[[#This Row],[Signal]]),MAX(IF(AND(TradeDash[[#This Row],[Signal]]=1,I4483&lt;1),I4483+$E$1,IF(AND(TradeDash[[#This Row],[Signal]]=0,I4483&gt;0),I4483-$E$1,IF(AND(TradeDash[[#This Row],[Signal]]=1,I4483=1),I4483,IF(AND(TradeDash[[#This Row],[Signal]]=0,I4483=0),I4483,0)))),0),"")</f>
        <v>0.60000000000000009</v>
      </c>
      <c r="J4484" s="3">
        <f ca="1">IF(ISNUMBER(TradeDash[[#This Row],[Position]]),TradeDash[[#This Row],[Position]]*D4485,"")</f>
        <v>-2.7655844885083884E-3</v>
      </c>
      <c r="K4484" s="7">
        <f ca="1">K4483*IFERROR(1+TradeDash[[#This Row],[Port Return]],1)</f>
        <v>7474187.6120716063</v>
      </c>
      <c r="L4484" s="7">
        <f ca="1">IF(ISNUMBER(TradeDash[[#This Row],[Port Return]]),L4483*(1+TradeDash[[#This Row],[Returns]]),L4483)</f>
        <v>6512019.0779014602</v>
      </c>
    </row>
    <row r="4485" spans="1:12" x14ac:dyDescent="0.35">
      <c r="A4485" s="1">
        <v>43082</v>
      </c>
      <c r="B4485" s="16">
        <f>YEAR(TradeDash[[#This Row],[Date]])</f>
        <v>2017</v>
      </c>
      <c r="C4485">
        <v>10192.950000000001</v>
      </c>
      <c r="D4485" s="3">
        <f>IFERROR(TradeDash[[#This Row],[Nifty]]/C4484-1,"")</f>
        <v>-4.6093074808473133E-3</v>
      </c>
      <c r="E4485">
        <f ca="1">IFERROR(AVERAGE(OFFSET(TradeDash[[#This Row],[Returns]],0,0,-n_days))/STDEV(OFFSET(TradeDash[[#This Row],[Returns]],0,0,-n_days)),"")</f>
        <v>5.8055435356051496E-2</v>
      </c>
      <c r="F4485">
        <f ca="1">IFERROR(AVERAGE(OFFSET(TradeDash[[#This Row],[Returns]],0,0,-n_days*2))/STDEV(OFFSET(TradeDash[[#This Row],[Returns]],0,0,-n_days*2)),"")</f>
        <v>-1.384369803730795E-2</v>
      </c>
      <c r="G4485">
        <f ca="1">IF(ISNUMBER(TradeDash[[#This Row],[2n day Sharpe]]),AVERAGE(TradeDash[[#This Row],[n day Sharpe]:[2n day Sharpe]]),"")</f>
        <v>2.2105868659371773E-2</v>
      </c>
      <c r="H4485">
        <f ca="1">IF(ISNUMBER(TradeDash[[#This Row],[Sharpe Average]]),IF(TradeDash[[#This Row],[Sharpe Average]]&gt;$G$1,1,0),"")</f>
        <v>1</v>
      </c>
      <c r="I4485" s="2">
        <f ca="1">IF(ISNUMBER(TradeDash[[#This Row],[Signal]]),MAX(IF(AND(TradeDash[[#This Row],[Signal]]=1,I4484&lt;1),I4484+$E$1,IF(AND(TradeDash[[#This Row],[Signal]]=0,I4484&gt;0),I4484-$E$1,IF(AND(TradeDash[[#This Row],[Signal]]=1,I4484=1),I4484,IF(AND(TradeDash[[#This Row],[Signal]]=0,I4484=0),I4484,0)))),0),"")</f>
        <v>0.8</v>
      </c>
      <c r="J4485" s="3">
        <f ca="1">IF(ISNUMBER(TradeDash[[#This Row],[Position]]),TradeDash[[#This Row],[Position]]*D4486,"")</f>
        <v>4.642424420800673E-3</v>
      </c>
      <c r="K4485" s="7">
        <f ca="1">K4484*IFERROR(1+TradeDash[[#This Row],[Port Return]],1)</f>
        <v>7508885.9631675342</v>
      </c>
      <c r="L4485" s="7">
        <f ca="1">IF(ISNUMBER(TradeDash[[#This Row],[Port Return]]),L4484*(1+TradeDash[[#This Row],[Returns]]),L4484)</f>
        <v>6482003.1796502685</v>
      </c>
    </row>
    <row r="4486" spans="1:12" x14ac:dyDescent="0.35">
      <c r="A4486" s="1">
        <v>43083</v>
      </c>
      <c r="B4486" s="16">
        <f>YEAR(TradeDash[[#This Row],[Date]])</f>
        <v>2017</v>
      </c>
      <c r="C4486">
        <v>10252.1</v>
      </c>
      <c r="D4486" s="3">
        <f>IFERROR(TradeDash[[#This Row],[Nifty]]/C4485-1,"")</f>
        <v>5.8030305260008408E-3</v>
      </c>
      <c r="E4486">
        <f ca="1">IFERROR(AVERAGE(OFFSET(TradeDash[[#This Row],[Returns]],0,0,-n_days))/STDEV(OFFSET(TradeDash[[#This Row],[Returns]],0,0,-n_days)),"")</f>
        <v>3.1158448190178902E-2</v>
      </c>
      <c r="F4486">
        <f ca="1">IFERROR(AVERAGE(OFFSET(TradeDash[[#This Row],[Returns]],0,0,-n_days*2))/STDEV(OFFSET(TradeDash[[#This Row],[Returns]],0,0,-n_days*2)),"")</f>
        <v>1.9481731182737626E-2</v>
      </c>
      <c r="G4486">
        <f ca="1">IF(ISNUMBER(TradeDash[[#This Row],[2n day Sharpe]]),AVERAGE(TradeDash[[#This Row],[n day Sharpe]:[2n day Sharpe]]),"")</f>
        <v>2.5320089686458262E-2</v>
      </c>
      <c r="H4486">
        <f ca="1">IF(ISNUMBER(TradeDash[[#This Row],[Sharpe Average]]),IF(TradeDash[[#This Row],[Sharpe Average]]&gt;$G$1,1,0),"")</f>
        <v>1</v>
      </c>
      <c r="I4486" s="2">
        <f ca="1">IF(ISNUMBER(TradeDash[[#This Row],[Signal]]),MAX(IF(AND(TradeDash[[#This Row],[Signal]]=1,I4485&lt;1),I4485+$E$1,IF(AND(TradeDash[[#This Row],[Signal]]=0,I4485&gt;0),I4485-$E$1,IF(AND(TradeDash[[#This Row],[Signal]]=1,I4485=1),I4485,IF(AND(TradeDash[[#This Row],[Signal]]=0,I4485=0),I4485,0)))),0),"")</f>
        <v>1</v>
      </c>
      <c r="J4486" s="3">
        <f ca="1">IF(ISNUMBER(TradeDash[[#This Row],[Position]]),TradeDash[[#This Row],[Position]]*D4487,"")</f>
        <v>7.9154514684796062E-3</v>
      </c>
      <c r="K4486" s="7">
        <f ca="1">K4485*IFERROR(1+TradeDash[[#This Row],[Port Return]],1)</f>
        <v>7568322.1855913345</v>
      </c>
      <c r="L4486" s="7">
        <f ca="1">IF(ISNUMBER(TradeDash[[#This Row],[Port Return]]),L4485*(1+TradeDash[[#This Row],[Returns]]),L4485)</f>
        <v>6519618.4419714138</v>
      </c>
    </row>
    <row r="4487" spans="1:12" x14ac:dyDescent="0.35">
      <c r="A4487" s="1">
        <v>43084</v>
      </c>
      <c r="B4487" s="16">
        <f>YEAR(TradeDash[[#This Row],[Date]])</f>
        <v>2017</v>
      </c>
      <c r="C4487">
        <v>10333.25</v>
      </c>
      <c r="D4487" s="3">
        <f>IFERROR(TradeDash[[#This Row],[Nifty]]/C4486-1,"")</f>
        <v>7.9154514684796062E-3</v>
      </c>
      <c r="E4487">
        <f ca="1">IFERROR(AVERAGE(OFFSET(TradeDash[[#This Row],[Returns]],0,0,-n_days))/STDEV(OFFSET(TradeDash[[#This Row],[Returns]],0,0,-n_days)),"")</f>
        <v>3.9784039003173725E-2</v>
      </c>
      <c r="F4487">
        <f ca="1">IFERROR(AVERAGE(OFFSET(TradeDash[[#This Row],[Returns]],0,0,-n_days*2))/STDEV(OFFSET(TradeDash[[#This Row],[Returns]],0,0,-n_days*2)),"")</f>
        <v>7.7270469866422026E-2</v>
      </c>
      <c r="G4487">
        <f ca="1">IF(ISNUMBER(TradeDash[[#This Row],[2n day Sharpe]]),AVERAGE(TradeDash[[#This Row],[n day Sharpe]:[2n day Sharpe]]),"")</f>
        <v>5.8527254434797879E-2</v>
      </c>
      <c r="H4487">
        <f ca="1">IF(ISNUMBER(TradeDash[[#This Row],[Sharpe Average]]),IF(TradeDash[[#This Row],[Sharpe Average]]&gt;$G$1,1,0),"")</f>
        <v>1</v>
      </c>
      <c r="I4487" s="2">
        <f ca="1">IF(ISNUMBER(TradeDash[[#This Row],[Signal]]),MAX(IF(AND(TradeDash[[#This Row],[Signal]]=1,I4486&lt;1),I4486+$E$1,IF(AND(TradeDash[[#This Row],[Signal]]=0,I4486&gt;0),I4486-$E$1,IF(AND(TradeDash[[#This Row],[Signal]]=1,I4486=1),I4486,IF(AND(TradeDash[[#This Row],[Signal]]=0,I4486=0),I4486,0)))),0),"")</f>
        <v>1</v>
      </c>
      <c r="J4487" s="3">
        <f ca="1">IF(ISNUMBER(TradeDash[[#This Row],[Position]]),TradeDash[[#This Row],[Position]]*D4488,"")</f>
        <v>5.3710110565408087E-3</v>
      </c>
      <c r="K4487" s="7">
        <f ca="1">K4486*IFERROR(1+TradeDash[[#This Row],[Port Return]],1)</f>
        <v>7608971.7277296083</v>
      </c>
      <c r="L4487" s="7">
        <f ca="1">IF(ISNUMBER(TradeDash[[#This Row],[Port Return]]),L4486*(1+TradeDash[[#This Row],[Returns]]),L4486)</f>
        <v>6571224.1653418429</v>
      </c>
    </row>
    <row r="4488" spans="1:12" x14ac:dyDescent="0.35">
      <c r="A4488" s="1">
        <v>43087</v>
      </c>
      <c r="B4488" s="16">
        <f>YEAR(TradeDash[[#This Row],[Date]])</f>
        <v>2017</v>
      </c>
      <c r="C4488">
        <v>10388.75</v>
      </c>
      <c r="D4488" s="3">
        <f>IFERROR(TradeDash[[#This Row],[Nifty]]/C4487-1,"")</f>
        <v>5.3710110565408087E-3</v>
      </c>
      <c r="E4488">
        <f ca="1">IFERROR(AVERAGE(OFFSET(TradeDash[[#This Row],[Returns]],0,0,-n_days))/STDEV(OFFSET(TradeDash[[#This Row],[Returns]],0,0,-n_days)),"")</f>
        <v>6.8459279800277772E-2</v>
      </c>
      <c r="F4488">
        <f ca="1">IFERROR(AVERAGE(OFFSET(TradeDash[[#This Row],[Returns]],0,0,-n_days*2))/STDEV(OFFSET(TradeDash[[#This Row],[Returns]],0,0,-n_days*2)),"")</f>
        <v>8.3403293866822867E-2</v>
      </c>
      <c r="G4488">
        <f ca="1">IF(ISNUMBER(TradeDash[[#This Row],[2n day Sharpe]]),AVERAGE(TradeDash[[#This Row],[n day Sharpe]:[2n day Sharpe]]),"")</f>
        <v>7.5931286833550327E-2</v>
      </c>
      <c r="H4488">
        <f ca="1">IF(ISNUMBER(TradeDash[[#This Row],[Sharpe Average]]),IF(TradeDash[[#This Row],[Sharpe Average]]&gt;$G$1,1,0),"")</f>
        <v>1</v>
      </c>
      <c r="I4488" s="2">
        <f ca="1">IF(ISNUMBER(TradeDash[[#This Row],[Signal]]),MAX(IF(AND(TradeDash[[#This Row],[Signal]]=1,I4487&lt;1),I4487+$E$1,IF(AND(TradeDash[[#This Row],[Signal]]=0,I4487&gt;0),I4487-$E$1,IF(AND(TradeDash[[#This Row],[Signal]]=1,I4487=1),I4487,IF(AND(TradeDash[[#This Row],[Signal]]=0,I4487=0),I4487,0)))),0),"")</f>
        <v>1</v>
      </c>
      <c r="J4488" s="3">
        <f ca="1">IF(ISNUMBER(TradeDash[[#This Row],[Position]]),TradeDash[[#This Row],[Position]]*D4489,"")</f>
        <v>7.1664059679943382E-3</v>
      </c>
      <c r="K4488" s="7">
        <f ca="1">K4487*IFERROR(1+TradeDash[[#This Row],[Port Return]],1)</f>
        <v>7663500.7081295103</v>
      </c>
      <c r="L4488" s="7">
        <f ca="1">IF(ISNUMBER(TradeDash[[#This Row],[Port Return]]),L4487*(1+TradeDash[[#This Row],[Returns]]),L4487)</f>
        <v>6606518.2829889022</v>
      </c>
    </row>
    <row r="4489" spans="1:12" x14ac:dyDescent="0.35">
      <c r="A4489" s="1">
        <v>43088</v>
      </c>
      <c r="B4489" s="16">
        <f>YEAR(TradeDash[[#This Row],[Date]])</f>
        <v>2017</v>
      </c>
      <c r="C4489">
        <v>10463.200000000001</v>
      </c>
      <c r="D4489" s="3">
        <f>IFERROR(TradeDash[[#This Row],[Nifty]]/C4488-1,"")</f>
        <v>7.1664059679943382E-3</v>
      </c>
      <c r="E4489">
        <f ca="1">IFERROR(AVERAGE(OFFSET(TradeDash[[#This Row],[Returns]],0,0,-n_days))/STDEV(OFFSET(TradeDash[[#This Row],[Returns]],0,0,-n_days)),"")</f>
        <v>9.9453324831881351E-2</v>
      </c>
      <c r="F4489">
        <f ca="1">IFERROR(AVERAGE(OFFSET(TradeDash[[#This Row],[Returns]],0,0,-n_days*2))/STDEV(OFFSET(TradeDash[[#This Row],[Returns]],0,0,-n_days*2)),"")</f>
        <v>0.10197616153562859</v>
      </c>
      <c r="G4489">
        <f ca="1">IF(ISNUMBER(TradeDash[[#This Row],[2n day Sharpe]]),AVERAGE(TradeDash[[#This Row],[n day Sharpe]:[2n day Sharpe]]),"")</f>
        <v>0.10071474318375498</v>
      </c>
      <c r="H4489">
        <f ca="1">IF(ISNUMBER(TradeDash[[#This Row],[Sharpe Average]]),IF(TradeDash[[#This Row],[Sharpe Average]]&gt;$G$1,1,0),"")</f>
        <v>1</v>
      </c>
      <c r="I4489" s="2">
        <f ca="1">IF(ISNUMBER(TradeDash[[#This Row],[Signal]]),MAX(IF(AND(TradeDash[[#This Row],[Signal]]=1,I4488&lt;1),I4488+$E$1,IF(AND(TradeDash[[#This Row],[Signal]]=0,I4488&gt;0),I4488-$E$1,IF(AND(TradeDash[[#This Row],[Signal]]=1,I4488=1),I4488,IF(AND(TradeDash[[#This Row],[Signal]]=0,I4488=0),I4488,0)))),0),"")</f>
        <v>1</v>
      </c>
      <c r="J4489" s="3">
        <f ca="1">IF(ISNUMBER(TradeDash[[#This Row],[Position]]),TradeDash[[#This Row],[Position]]*D4490,"")</f>
        <v>-1.8158880648367903E-3</v>
      </c>
      <c r="K4489" s="7">
        <f ca="1">K4488*IFERROR(1+TradeDash[[#This Row],[Port Return]],1)</f>
        <v>7649584.6486587496</v>
      </c>
      <c r="L4489" s="7">
        <f ca="1">IF(ISNUMBER(TradeDash[[#This Row],[Port Return]]),L4488*(1+TradeDash[[#This Row],[Returns]]),L4488)</f>
        <v>6653863.2750397772</v>
      </c>
    </row>
    <row r="4490" spans="1:12" x14ac:dyDescent="0.35">
      <c r="A4490" s="1">
        <v>43089</v>
      </c>
      <c r="B4490" s="16">
        <f>YEAR(TradeDash[[#This Row],[Date]])</f>
        <v>2017</v>
      </c>
      <c r="C4490">
        <v>10444.200000000001</v>
      </c>
      <c r="D4490" s="3">
        <f>IFERROR(TradeDash[[#This Row],[Nifty]]/C4489-1,"")</f>
        <v>-1.8158880648367903E-3</v>
      </c>
      <c r="E4490">
        <f ca="1">IFERROR(AVERAGE(OFFSET(TradeDash[[#This Row],[Returns]],0,0,-n_days))/STDEV(OFFSET(TradeDash[[#This Row],[Returns]],0,0,-n_days)),"")</f>
        <v>7.4982097779492038E-2</v>
      </c>
      <c r="F4490">
        <f ca="1">IFERROR(AVERAGE(OFFSET(TradeDash[[#This Row],[Returns]],0,0,-n_days*2))/STDEV(OFFSET(TradeDash[[#This Row],[Returns]],0,0,-n_days*2)),"")</f>
        <v>6.1584491420027018E-2</v>
      </c>
      <c r="G4490">
        <f ca="1">IF(ISNUMBER(TradeDash[[#This Row],[2n day Sharpe]]),AVERAGE(TradeDash[[#This Row],[n day Sharpe]:[2n day Sharpe]]),"")</f>
        <v>6.8283294599759528E-2</v>
      </c>
      <c r="H4490">
        <f ca="1">IF(ISNUMBER(TradeDash[[#This Row],[Sharpe Average]]),IF(TradeDash[[#This Row],[Sharpe Average]]&gt;$G$1,1,0),"")</f>
        <v>1</v>
      </c>
      <c r="I4490" s="2">
        <f ca="1">IF(ISNUMBER(TradeDash[[#This Row],[Signal]]),MAX(IF(AND(TradeDash[[#This Row],[Signal]]=1,I4489&lt;1),I4489+$E$1,IF(AND(TradeDash[[#This Row],[Signal]]=0,I4489&gt;0),I4489-$E$1,IF(AND(TradeDash[[#This Row],[Signal]]=1,I4489=1),I4489,IF(AND(TradeDash[[#This Row],[Signal]]=0,I4489=0),I4489,0)))),0),"")</f>
        <v>1</v>
      </c>
      <c r="J4490" s="3">
        <f ca="1">IF(ISNUMBER(TradeDash[[#This Row],[Position]]),TradeDash[[#This Row],[Position]]*D4491,"")</f>
        <v>-3.7341299477233747E-4</v>
      </c>
      <c r="K4490" s="7">
        <f ca="1">K4489*IFERROR(1+TradeDash[[#This Row],[Port Return]],1)</f>
        <v>7646728.1943463292</v>
      </c>
      <c r="L4490" s="7">
        <f ca="1">IF(ISNUMBER(TradeDash[[#This Row],[Port Return]]),L4489*(1+TradeDash[[#This Row],[Returns]]),L4489)</f>
        <v>6641780.6041335762</v>
      </c>
    </row>
    <row r="4491" spans="1:12" x14ac:dyDescent="0.35">
      <c r="A4491" s="1">
        <v>43090</v>
      </c>
      <c r="B4491" s="16">
        <f>YEAR(TradeDash[[#This Row],[Date]])</f>
        <v>2017</v>
      </c>
      <c r="C4491">
        <v>10440.299999999999</v>
      </c>
      <c r="D4491" s="3">
        <f>IFERROR(TradeDash[[#This Row],[Nifty]]/C4490-1,"")</f>
        <v>-3.7341299477233747E-4</v>
      </c>
      <c r="E4491">
        <f ca="1">IFERROR(AVERAGE(OFFSET(TradeDash[[#This Row],[Returns]],0,0,-n_days))/STDEV(OFFSET(TradeDash[[#This Row],[Returns]],0,0,-n_days)),"")</f>
        <v>6.7661488673277731E-2</v>
      </c>
      <c r="F4491">
        <f ca="1">IFERROR(AVERAGE(OFFSET(TradeDash[[#This Row],[Returns]],0,0,-n_days*2))/STDEV(OFFSET(TradeDash[[#This Row],[Returns]],0,0,-n_days*2)),"")</f>
        <v>4.1118448129747312E-2</v>
      </c>
      <c r="G4491">
        <f ca="1">IF(ISNUMBER(TradeDash[[#This Row],[2n day Sharpe]]),AVERAGE(TradeDash[[#This Row],[n day Sharpe]:[2n day Sharpe]]),"")</f>
        <v>5.4389968401512521E-2</v>
      </c>
      <c r="H4491">
        <f ca="1">IF(ISNUMBER(TradeDash[[#This Row],[Sharpe Average]]),IF(TradeDash[[#This Row],[Sharpe Average]]&gt;$G$1,1,0),"")</f>
        <v>1</v>
      </c>
      <c r="I4491" s="2">
        <f ca="1">IF(ISNUMBER(TradeDash[[#This Row],[Signal]]),MAX(IF(AND(TradeDash[[#This Row],[Signal]]=1,I4490&lt;1),I4490+$E$1,IF(AND(TradeDash[[#This Row],[Signal]]=0,I4490&gt;0),I4490-$E$1,IF(AND(TradeDash[[#This Row],[Signal]]=1,I4490=1),I4490,IF(AND(TradeDash[[#This Row],[Signal]]=0,I4490=0),I4490,0)))),0),"")</f>
        <v>1</v>
      </c>
      <c r="J4491" s="3">
        <f ca="1">IF(ISNUMBER(TradeDash[[#This Row],[Position]]),TradeDash[[#This Row],[Position]]*D4492,"")</f>
        <v>5.047747670086089E-3</v>
      </c>
      <c r="K4491" s="7">
        <f ca="1">K4490*IFERROR(1+TradeDash[[#This Row],[Port Return]],1)</f>
        <v>7685326.9487731224</v>
      </c>
      <c r="L4491" s="7">
        <f ca="1">IF(ISNUMBER(TradeDash[[#This Row],[Port Return]]),L4490*(1+TradeDash[[#This Row],[Returns]]),L4490)</f>
        <v>6639300.4769475656</v>
      </c>
    </row>
    <row r="4492" spans="1:12" x14ac:dyDescent="0.35">
      <c r="A4492" s="1">
        <v>43091</v>
      </c>
      <c r="B4492" s="16">
        <f>YEAR(TradeDash[[#This Row],[Date]])</f>
        <v>2017</v>
      </c>
      <c r="C4492">
        <v>10493</v>
      </c>
      <c r="D4492" s="3">
        <f>IFERROR(TradeDash[[#This Row],[Nifty]]/C4491-1,"")</f>
        <v>5.047747670086089E-3</v>
      </c>
      <c r="E4492">
        <f ca="1">IFERROR(AVERAGE(OFFSET(TradeDash[[#This Row],[Returns]],0,0,-n_days))/STDEV(OFFSET(TradeDash[[#This Row],[Returns]],0,0,-n_days)),"")</f>
        <v>7.5266733992163243E-2</v>
      </c>
      <c r="F4492">
        <f ca="1">IFERROR(AVERAGE(OFFSET(TradeDash[[#This Row],[Returns]],0,0,-n_days*2))/STDEV(OFFSET(TradeDash[[#This Row],[Returns]],0,0,-n_days*2)),"")</f>
        <v>6.9693655914051467E-2</v>
      </c>
      <c r="G4492">
        <f ca="1">IF(ISNUMBER(TradeDash[[#This Row],[2n day Sharpe]]),AVERAGE(TradeDash[[#This Row],[n day Sharpe]:[2n day Sharpe]]),"")</f>
        <v>7.2480194953107355E-2</v>
      </c>
      <c r="H4492">
        <f ca="1">IF(ISNUMBER(TradeDash[[#This Row],[Sharpe Average]]),IF(TradeDash[[#This Row],[Sharpe Average]]&gt;$G$1,1,0),"")</f>
        <v>1</v>
      </c>
      <c r="I4492" s="2">
        <f ca="1">IF(ISNUMBER(TradeDash[[#This Row],[Signal]]),MAX(IF(AND(TradeDash[[#This Row],[Signal]]=1,I4491&lt;1),I4491+$E$1,IF(AND(TradeDash[[#This Row],[Signal]]=0,I4491&gt;0),I4491-$E$1,IF(AND(TradeDash[[#This Row],[Signal]]=1,I4491=1),I4491,IF(AND(TradeDash[[#This Row],[Signal]]=0,I4491=0),I4491,0)))),0),"")</f>
        <v>1</v>
      </c>
      <c r="J4492" s="3">
        <f ca="1">IF(ISNUMBER(TradeDash[[#This Row],[Position]]),TradeDash[[#This Row],[Position]]*D4493,"")</f>
        <v>3.6691127418277958E-3</v>
      </c>
      <c r="K4492" s="7">
        <f ca="1">K4491*IFERROR(1+TradeDash[[#This Row],[Port Return]],1)</f>
        <v>7713525.2798059788</v>
      </c>
      <c r="L4492" s="7">
        <f ca="1">IF(ISNUMBER(TradeDash[[#This Row],[Port Return]]),L4491*(1+TradeDash[[#This Row],[Returns]]),L4491)</f>
        <v>6672813.9904610794</v>
      </c>
    </row>
    <row r="4493" spans="1:12" x14ac:dyDescent="0.35">
      <c r="A4493" s="1">
        <v>43095</v>
      </c>
      <c r="B4493" s="16">
        <f>YEAR(TradeDash[[#This Row],[Date]])</f>
        <v>2017</v>
      </c>
      <c r="C4493">
        <v>10531.5</v>
      </c>
      <c r="D4493" s="3">
        <f>IFERROR(TradeDash[[#This Row],[Nifty]]/C4492-1,"")</f>
        <v>3.6691127418277958E-3</v>
      </c>
      <c r="E4493">
        <f ca="1">IFERROR(AVERAGE(OFFSET(TradeDash[[#This Row],[Returns]],0,0,-n_days))/STDEV(OFFSET(TradeDash[[#This Row],[Returns]],0,0,-n_days)),"")</f>
        <v>9.4571683178244811E-2</v>
      </c>
      <c r="F4493">
        <f ca="1">IFERROR(AVERAGE(OFFSET(TradeDash[[#This Row],[Returns]],0,0,-n_days*2))/STDEV(OFFSET(TradeDash[[#This Row],[Returns]],0,0,-n_days*2)),"")</f>
        <v>6.865793785601973E-2</v>
      </c>
      <c r="G4493">
        <f ca="1">IF(ISNUMBER(TradeDash[[#This Row],[2n day Sharpe]]),AVERAGE(TradeDash[[#This Row],[n day Sharpe]:[2n day Sharpe]]),"")</f>
        <v>8.1614810517132264E-2</v>
      </c>
      <c r="H4493">
        <f ca="1">IF(ISNUMBER(TradeDash[[#This Row],[Sharpe Average]]),IF(TradeDash[[#This Row],[Sharpe Average]]&gt;$G$1,1,0),"")</f>
        <v>1</v>
      </c>
      <c r="I4493" s="2">
        <f ca="1">IF(ISNUMBER(TradeDash[[#This Row],[Signal]]),MAX(IF(AND(TradeDash[[#This Row],[Signal]]=1,I4492&lt;1),I4492+$E$1,IF(AND(TradeDash[[#This Row],[Signal]]=0,I4492&gt;0),I4492-$E$1,IF(AND(TradeDash[[#This Row],[Signal]]=1,I4492=1),I4492,IF(AND(TradeDash[[#This Row],[Signal]]=0,I4492=0),I4492,0)))),0),"")</f>
        <v>1</v>
      </c>
      <c r="J4493" s="3">
        <f ca="1">IF(ISNUMBER(TradeDash[[#This Row],[Position]]),TradeDash[[#This Row],[Position]]*D4494,"")</f>
        <v>-3.8693443479086431E-3</v>
      </c>
      <c r="K4493" s="7">
        <f ca="1">K4492*IFERROR(1+TradeDash[[#This Row],[Port Return]],1)</f>
        <v>7683678.9943621112</v>
      </c>
      <c r="L4493" s="7">
        <f ca="1">IF(ISNUMBER(TradeDash[[#This Row],[Port Return]]),L4492*(1+TradeDash[[#This Row],[Returns]]),L4492)</f>
        <v>6697297.2972973268</v>
      </c>
    </row>
    <row r="4494" spans="1:12" x14ac:dyDescent="0.35">
      <c r="A4494" s="1">
        <v>43096</v>
      </c>
      <c r="B4494" s="16">
        <f>YEAR(TradeDash[[#This Row],[Date]])</f>
        <v>2017</v>
      </c>
      <c r="C4494">
        <v>10490.75</v>
      </c>
      <c r="D4494" s="3">
        <f>IFERROR(TradeDash[[#This Row],[Nifty]]/C4493-1,"")</f>
        <v>-3.8693443479086431E-3</v>
      </c>
      <c r="E4494">
        <f ca="1">IFERROR(AVERAGE(OFFSET(TradeDash[[#This Row],[Returns]],0,0,-n_days))/STDEV(OFFSET(TradeDash[[#This Row],[Returns]],0,0,-n_days)),"")</f>
        <v>8.6560020165162302E-2</v>
      </c>
      <c r="F4494">
        <f ca="1">IFERROR(AVERAGE(OFFSET(TradeDash[[#This Row],[Returns]],0,0,-n_days*2))/STDEV(OFFSET(TradeDash[[#This Row],[Returns]],0,0,-n_days*2)),"")</f>
        <v>6.3840439228093418E-2</v>
      </c>
      <c r="G4494">
        <f ca="1">IF(ISNUMBER(TradeDash[[#This Row],[2n day Sharpe]]),AVERAGE(TradeDash[[#This Row],[n day Sharpe]:[2n day Sharpe]]),"")</f>
        <v>7.520022969662786E-2</v>
      </c>
      <c r="H4494">
        <f ca="1">IF(ISNUMBER(TradeDash[[#This Row],[Sharpe Average]]),IF(TradeDash[[#This Row],[Sharpe Average]]&gt;$G$1,1,0),"")</f>
        <v>1</v>
      </c>
      <c r="I4494" s="2">
        <f ca="1">IF(ISNUMBER(TradeDash[[#This Row],[Signal]]),MAX(IF(AND(TradeDash[[#This Row],[Signal]]=1,I4493&lt;1),I4493+$E$1,IF(AND(TradeDash[[#This Row],[Signal]]=0,I4493&gt;0),I4493-$E$1,IF(AND(TradeDash[[#This Row],[Signal]]=1,I4493=1),I4493,IF(AND(TradeDash[[#This Row],[Signal]]=0,I4493=0),I4493,0)))),0),"")</f>
        <v>1</v>
      </c>
      <c r="J4494" s="3">
        <f ca="1">IF(ISNUMBER(TradeDash[[#This Row],[Position]]),TradeDash[[#This Row],[Position]]*D4495,"")</f>
        <v>-1.2248885923313857E-3</v>
      </c>
      <c r="K4494" s="7">
        <f ca="1">K4493*IFERROR(1+TradeDash[[#This Row],[Port Return]],1)</f>
        <v>7674267.3436147803</v>
      </c>
      <c r="L4494" s="7">
        <f ca="1">IF(ISNUMBER(TradeDash[[#This Row],[Port Return]]),L4493*(1+TradeDash[[#This Row],[Returns]]),L4493)</f>
        <v>6671383.1478537656</v>
      </c>
    </row>
    <row r="4495" spans="1:12" x14ac:dyDescent="0.35">
      <c r="A4495" s="1">
        <v>43097</v>
      </c>
      <c r="B4495" s="16">
        <f>YEAR(TradeDash[[#This Row],[Date]])</f>
        <v>2017</v>
      </c>
      <c r="C4495">
        <v>10477.9</v>
      </c>
      <c r="D4495" s="3">
        <f>IFERROR(TradeDash[[#This Row],[Nifty]]/C4494-1,"")</f>
        <v>-1.2248885923313857E-3</v>
      </c>
      <c r="E4495">
        <f ca="1">IFERROR(AVERAGE(OFFSET(TradeDash[[#This Row],[Returns]],0,0,-n_days))/STDEV(OFFSET(TradeDash[[#This Row],[Returns]],0,0,-n_days)),"")</f>
        <v>8.3898705926722564E-2</v>
      </c>
      <c r="F4495">
        <f ca="1">IFERROR(AVERAGE(OFFSET(TradeDash[[#This Row],[Returns]],0,0,-n_days*2))/STDEV(OFFSET(TradeDash[[#This Row],[Returns]],0,0,-n_days*2)),"")</f>
        <v>1.7968886846898371E-2</v>
      </c>
      <c r="G4495">
        <f ca="1">IF(ISNUMBER(TradeDash[[#This Row],[2n day Sharpe]]),AVERAGE(TradeDash[[#This Row],[n day Sharpe]:[2n day Sharpe]]),"")</f>
        <v>5.0933796386810469E-2</v>
      </c>
      <c r="H4495">
        <f ca="1">IF(ISNUMBER(TradeDash[[#This Row],[Sharpe Average]]),IF(TradeDash[[#This Row],[Sharpe Average]]&gt;$G$1,1,0),"")</f>
        <v>1</v>
      </c>
      <c r="I4495" s="2">
        <f ca="1">IF(ISNUMBER(TradeDash[[#This Row],[Signal]]),MAX(IF(AND(TradeDash[[#This Row],[Signal]]=1,I4494&lt;1),I4494+$E$1,IF(AND(TradeDash[[#This Row],[Signal]]=0,I4494&gt;0),I4494-$E$1,IF(AND(TradeDash[[#This Row],[Signal]]=1,I4494=1),I4494,IF(AND(TradeDash[[#This Row],[Signal]]=0,I4494=0),I4494,0)))),0),"")</f>
        <v>1</v>
      </c>
      <c r="J4495" s="3">
        <f ca="1">IF(ISNUMBER(TradeDash[[#This Row],[Position]]),TradeDash[[#This Row],[Position]]*D4496,"")</f>
        <v>5.03917769782114E-3</v>
      </c>
      <c r="K4495" s="7">
        <f ca="1">K4494*IFERROR(1+TradeDash[[#This Row],[Port Return]],1)</f>
        <v>7712939.3404598413</v>
      </c>
      <c r="L4495" s="7">
        <f ca="1">IF(ISNUMBER(TradeDash[[#This Row],[Port Return]]),L4494*(1+TradeDash[[#This Row],[Returns]]),L4494)</f>
        <v>6663211.4467408881</v>
      </c>
    </row>
    <row r="4496" spans="1:12" x14ac:dyDescent="0.35">
      <c r="A4496" s="1">
        <v>43098</v>
      </c>
      <c r="B4496" s="16">
        <f>YEAR(TradeDash[[#This Row],[Date]])</f>
        <v>2017</v>
      </c>
      <c r="C4496">
        <v>10530.7</v>
      </c>
      <c r="D4496" s="3">
        <f>IFERROR(TradeDash[[#This Row],[Nifty]]/C4495-1,"")</f>
        <v>5.03917769782114E-3</v>
      </c>
      <c r="E4496">
        <f ca="1">IFERROR(AVERAGE(OFFSET(TradeDash[[#This Row],[Returns]],0,0,-n_days))/STDEV(OFFSET(TradeDash[[#This Row],[Returns]],0,0,-n_days)),"")</f>
        <v>0.23870453611381193</v>
      </c>
      <c r="F4496">
        <f ca="1">IFERROR(AVERAGE(OFFSET(TradeDash[[#This Row],[Returns]],0,0,-n_days*2))/STDEV(OFFSET(TradeDash[[#This Row],[Returns]],0,0,-n_days*2)),"")</f>
        <v>4.5621190311540619E-2</v>
      </c>
      <c r="G4496">
        <f ca="1">IF(ISNUMBER(TradeDash[[#This Row],[2n day Sharpe]]),AVERAGE(TradeDash[[#This Row],[n day Sharpe]:[2n day Sharpe]]),"")</f>
        <v>0.14216286321267627</v>
      </c>
      <c r="H4496">
        <f ca="1">IF(ISNUMBER(TradeDash[[#This Row],[Sharpe Average]]),IF(TradeDash[[#This Row],[Sharpe Average]]&gt;$G$1,1,0),"")</f>
        <v>1</v>
      </c>
      <c r="I4496" s="2">
        <f ca="1">IF(ISNUMBER(TradeDash[[#This Row],[Signal]]),MAX(IF(AND(TradeDash[[#This Row],[Signal]]=1,I4495&lt;1),I4495+$E$1,IF(AND(TradeDash[[#This Row],[Signal]]=0,I4495&gt;0),I4495-$E$1,IF(AND(TradeDash[[#This Row],[Signal]]=1,I4495=1),I4495,IF(AND(TradeDash[[#This Row],[Signal]]=0,I4495=0),I4495,0)))),0),"")</f>
        <v>1</v>
      </c>
      <c r="J4496" s="3">
        <f ca="1">IF(ISNUMBER(TradeDash[[#This Row],[Position]]),TradeDash[[#This Row],[Position]]*D4497,"")</f>
        <v>-9.0354867197813826E-3</v>
      </c>
      <c r="K4496" s="7">
        <f ca="1">K4495*IFERROR(1+TradeDash[[#This Row],[Port Return]],1)</f>
        <v>7643249.1794786369</v>
      </c>
      <c r="L4496" s="7">
        <f ca="1">IF(ISNUMBER(TradeDash[[#This Row],[Port Return]]),L4495*(1+TradeDash[[#This Row],[Returns]]),L4495)</f>
        <v>6696788.5532591715</v>
      </c>
    </row>
    <row r="4497" spans="1:12" x14ac:dyDescent="0.35">
      <c r="A4497" s="1">
        <v>43101</v>
      </c>
      <c r="B4497" s="16">
        <f>YEAR(TradeDash[[#This Row],[Date]])</f>
        <v>2018</v>
      </c>
      <c r="C4497">
        <v>10435.549999999999</v>
      </c>
      <c r="D4497" s="3">
        <f>IFERROR(TradeDash[[#This Row],[Nifty]]/C4496-1,"")</f>
        <v>-9.0354867197813826E-3</v>
      </c>
      <c r="E4497">
        <f ca="1">IFERROR(AVERAGE(OFFSET(TradeDash[[#This Row],[Returns]],0,0,-n_days))/STDEV(OFFSET(TradeDash[[#This Row],[Returns]],0,0,-n_days)),"")</f>
        <v>0.25309024589354467</v>
      </c>
      <c r="F4497">
        <f ca="1">IFERROR(AVERAGE(OFFSET(TradeDash[[#This Row],[Returns]],0,0,-n_days*2))/STDEV(OFFSET(TradeDash[[#This Row],[Returns]],0,0,-n_days*2)),"")</f>
        <v>-3.617834332865858E-3</v>
      </c>
      <c r="G4497">
        <f ca="1">IF(ISNUMBER(TradeDash[[#This Row],[2n day Sharpe]]),AVERAGE(TradeDash[[#This Row],[n day Sharpe]:[2n day Sharpe]]),"")</f>
        <v>0.12473620578033941</v>
      </c>
      <c r="H4497">
        <f ca="1">IF(ISNUMBER(TradeDash[[#This Row],[Sharpe Average]]),IF(TradeDash[[#This Row],[Sharpe Average]]&gt;$G$1,1,0),"")</f>
        <v>1</v>
      </c>
      <c r="I4497" s="2">
        <f ca="1">IF(ISNUMBER(TradeDash[[#This Row],[Signal]]),MAX(IF(AND(TradeDash[[#This Row],[Signal]]=1,I4496&lt;1),I4496+$E$1,IF(AND(TradeDash[[#This Row],[Signal]]=0,I4496&gt;0),I4496-$E$1,IF(AND(TradeDash[[#This Row],[Signal]]=1,I4496=1),I4496,IF(AND(TradeDash[[#This Row],[Signal]]=0,I4496=0),I4496,0)))),0),"")</f>
        <v>1</v>
      </c>
      <c r="J4497" s="3">
        <f ca="1">IF(ISNUMBER(TradeDash[[#This Row],[Position]]),TradeDash[[#This Row],[Position]]*D4498,"")</f>
        <v>6.3724480262195016E-4</v>
      </c>
      <c r="K4497" s="7">
        <f ca="1">K4496*IFERROR(1+TradeDash[[#This Row],[Port Return]],1)</f>
        <v>7648119.8002934046</v>
      </c>
      <c r="L4497" s="7">
        <f ca="1">IF(ISNUMBER(TradeDash[[#This Row],[Port Return]]),L4496*(1+TradeDash[[#This Row],[Returns]]),L4496)</f>
        <v>6636279.8092210144</v>
      </c>
    </row>
    <row r="4498" spans="1:12" x14ac:dyDescent="0.35">
      <c r="A4498" s="1">
        <v>43102</v>
      </c>
      <c r="B4498" s="16">
        <f>YEAR(TradeDash[[#This Row],[Date]])</f>
        <v>2018</v>
      </c>
      <c r="C4498">
        <v>10442.200000000001</v>
      </c>
      <c r="D4498" s="3">
        <f>IFERROR(TradeDash[[#This Row],[Nifty]]/C4497-1,"")</f>
        <v>6.3724480262195016E-4</v>
      </c>
      <c r="E4498">
        <f ca="1">IFERROR(AVERAGE(OFFSET(TradeDash[[#This Row],[Returns]],0,0,-n_days))/STDEV(OFFSET(TradeDash[[#This Row],[Returns]],0,0,-n_days)),"")</f>
        <v>0.2535113666387413</v>
      </c>
      <c r="F4498">
        <f ca="1">IFERROR(AVERAGE(OFFSET(TradeDash[[#This Row],[Returns]],0,0,-n_days*2))/STDEV(OFFSET(TradeDash[[#This Row],[Returns]],0,0,-n_days*2)),"")</f>
        <v>-7.4880296642079877E-4</v>
      </c>
      <c r="G4498">
        <f ca="1">IF(ISNUMBER(TradeDash[[#This Row],[2n day Sharpe]]),AVERAGE(TradeDash[[#This Row],[n day Sharpe]:[2n day Sharpe]]),"")</f>
        <v>0.12638128183616024</v>
      </c>
      <c r="H4498">
        <f ca="1">IF(ISNUMBER(TradeDash[[#This Row],[Sharpe Average]]),IF(TradeDash[[#This Row],[Sharpe Average]]&gt;$G$1,1,0),"")</f>
        <v>1</v>
      </c>
      <c r="I4498" s="2">
        <f ca="1">IF(ISNUMBER(TradeDash[[#This Row],[Signal]]),MAX(IF(AND(TradeDash[[#This Row],[Signal]]=1,I4497&lt;1),I4497+$E$1,IF(AND(TradeDash[[#This Row],[Signal]]=0,I4497&gt;0),I4497-$E$1,IF(AND(TradeDash[[#This Row],[Signal]]=1,I4497=1),I4497,IF(AND(TradeDash[[#This Row],[Signal]]=0,I4497=0),I4497,0)))),0),"")</f>
        <v>1</v>
      </c>
      <c r="J4498" s="3">
        <f ca="1">IF(ISNUMBER(TradeDash[[#This Row],[Position]]),TradeDash[[#This Row],[Position]]*D4499,"")</f>
        <v>9.5765260194280444E-5</v>
      </c>
      <c r="K4498" s="7">
        <f ca="1">K4497*IFERROR(1+TradeDash[[#This Row],[Port Return]],1)</f>
        <v>7648852.2244760767</v>
      </c>
      <c r="L4498" s="7">
        <f ca="1">IF(ISNUMBER(TradeDash[[#This Row],[Port Return]]),L4497*(1+TradeDash[[#This Row],[Returns]]),L4497)</f>
        <v>6640508.7440381851</v>
      </c>
    </row>
    <row r="4499" spans="1:12" x14ac:dyDescent="0.35">
      <c r="A4499" s="1">
        <v>43103</v>
      </c>
      <c r="B4499" s="16">
        <f>YEAR(TradeDash[[#This Row],[Date]])</f>
        <v>2018</v>
      </c>
      <c r="C4499">
        <v>10443.200000000001</v>
      </c>
      <c r="D4499" s="3">
        <f>IFERROR(TradeDash[[#This Row],[Nifty]]/C4498-1,"")</f>
        <v>9.5765260194280444E-5</v>
      </c>
      <c r="E4499">
        <f ca="1">IFERROR(AVERAGE(OFFSET(TradeDash[[#This Row],[Returns]],0,0,-n_days))/STDEV(OFFSET(TradeDash[[#This Row],[Returns]],0,0,-n_days)),"")</f>
        <v>0.26274439067015026</v>
      </c>
      <c r="F4499">
        <f ca="1">IFERROR(AVERAGE(OFFSET(TradeDash[[#This Row],[Returns]],0,0,-n_days*2))/STDEV(OFFSET(TradeDash[[#This Row],[Returns]],0,0,-n_days*2)),"")</f>
        <v>4.0619550581818542E-2</v>
      </c>
      <c r="G4499">
        <f ca="1">IF(ISNUMBER(TradeDash[[#This Row],[2n day Sharpe]]),AVERAGE(TradeDash[[#This Row],[n day Sharpe]:[2n day Sharpe]]),"")</f>
        <v>0.1516819706259844</v>
      </c>
      <c r="H4499">
        <f ca="1">IF(ISNUMBER(TradeDash[[#This Row],[Sharpe Average]]),IF(TradeDash[[#This Row],[Sharpe Average]]&gt;$G$1,1,0),"")</f>
        <v>1</v>
      </c>
      <c r="I4499" s="2">
        <f ca="1">IF(ISNUMBER(TradeDash[[#This Row],[Signal]]),MAX(IF(AND(TradeDash[[#This Row],[Signal]]=1,I4498&lt;1),I4498+$E$1,IF(AND(TradeDash[[#This Row],[Signal]]=0,I4498&gt;0),I4498-$E$1,IF(AND(TradeDash[[#This Row],[Signal]]=1,I4498=1),I4498,IF(AND(TradeDash[[#This Row],[Signal]]=0,I4498=0),I4498,0)))),0),"")</f>
        <v>1</v>
      </c>
      <c r="J4499" s="3">
        <f ca="1">IF(ISNUMBER(TradeDash[[#This Row],[Position]]),TradeDash[[#This Row],[Position]]*D4500,"")</f>
        <v>5.8985751493794147E-3</v>
      </c>
      <c r="K4499" s="7">
        <f ca="1">K4498*IFERROR(1+TradeDash[[#This Row],[Port Return]],1)</f>
        <v>7693969.5541286469</v>
      </c>
      <c r="L4499" s="7">
        <f ca="1">IF(ISNUMBER(TradeDash[[#This Row],[Port Return]]),L4498*(1+TradeDash[[#This Row],[Returns]]),L4498)</f>
        <v>6641144.6740858806</v>
      </c>
    </row>
    <row r="4500" spans="1:12" x14ac:dyDescent="0.35">
      <c r="A4500" s="1">
        <v>43104</v>
      </c>
      <c r="B4500" s="16">
        <f>YEAR(TradeDash[[#This Row],[Date]])</f>
        <v>2018</v>
      </c>
      <c r="C4500">
        <v>10504.8</v>
      </c>
      <c r="D4500" s="3">
        <f>IFERROR(TradeDash[[#This Row],[Nifty]]/C4499-1,"")</f>
        <v>5.8985751493794147E-3</v>
      </c>
      <c r="E4500">
        <f ca="1">IFERROR(AVERAGE(OFFSET(TradeDash[[#This Row],[Returns]],0,0,-n_days))/STDEV(OFFSET(TradeDash[[#This Row],[Returns]],0,0,-n_days)),"")</f>
        <v>0.39134745952057209</v>
      </c>
      <c r="F4500">
        <f ca="1">IFERROR(AVERAGE(OFFSET(TradeDash[[#This Row],[Returns]],0,0,-n_days*2))/STDEV(OFFSET(TradeDash[[#This Row],[Returns]],0,0,-n_days*2)),"")</f>
        <v>8.4422292381720263E-2</v>
      </c>
      <c r="G4500">
        <f ca="1">IF(ISNUMBER(TradeDash[[#This Row],[2n day Sharpe]]),AVERAGE(TradeDash[[#This Row],[n day Sharpe]:[2n day Sharpe]]),"")</f>
        <v>0.23788487595114619</v>
      </c>
      <c r="H4500">
        <f ca="1">IF(ISNUMBER(TradeDash[[#This Row],[Sharpe Average]]),IF(TradeDash[[#This Row],[Sharpe Average]]&gt;$G$1,1,0),"")</f>
        <v>1</v>
      </c>
      <c r="I4500" s="2">
        <f ca="1">IF(ISNUMBER(TradeDash[[#This Row],[Signal]]),MAX(IF(AND(TradeDash[[#This Row],[Signal]]=1,I4499&lt;1),I4499+$E$1,IF(AND(TradeDash[[#This Row],[Signal]]=0,I4499&gt;0),I4499-$E$1,IF(AND(TradeDash[[#This Row],[Signal]]=1,I4499=1),I4499,IF(AND(TradeDash[[#This Row],[Signal]]=0,I4499=0),I4499,0)))),0),"")</f>
        <v>1</v>
      </c>
      <c r="J4500" s="3">
        <f ca="1">IF(ISNUMBER(TradeDash[[#This Row],[Position]]),TradeDash[[#This Row],[Position]]*D4501,"")</f>
        <v>5.1452669255960259E-3</v>
      </c>
      <c r="K4500" s="7">
        <f ca="1">K4499*IFERROR(1+TradeDash[[#This Row],[Port Return]],1)</f>
        <v>7733557.0812020479</v>
      </c>
      <c r="L4500" s="7">
        <f ca="1">IF(ISNUMBER(TradeDash[[#This Row],[Port Return]]),L4499*(1+TradeDash[[#This Row],[Returns]]),L4499)</f>
        <v>6680317.9650238771</v>
      </c>
    </row>
    <row r="4501" spans="1:12" x14ac:dyDescent="0.35">
      <c r="A4501" s="1">
        <v>43105</v>
      </c>
      <c r="B4501" s="16">
        <f>YEAR(TradeDash[[#This Row],[Date]])</f>
        <v>2018</v>
      </c>
      <c r="C4501">
        <v>10558.85</v>
      </c>
      <c r="D4501" s="3">
        <f>IFERROR(TradeDash[[#This Row],[Nifty]]/C4500-1,"")</f>
        <v>5.1452669255960259E-3</v>
      </c>
      <c r="E4501">
        <f ca="1">IFERROR(AVERAGE(OFFSET(TradeDash[[#This Row],[Returns]],0,0,-n_days))/STDEV(OFFSET(TradeDash[[#This Row],[Returns]],0,0,-n_days)),"")</f>
        <v>0.3575173513320678</v>
      </c>
      <c r="F4501">
        <f ca="1">IFERROR(AVERAGE(OFFSET(TradeDash[[#This Row],[Returns]],0,0,-n_days*2))/STDEV(OFFSET(TradeDash[[#This Row],[Returns]],0,0,-n_days*2)),"")</f>
        <v>0.1029085322575741</v>
      </c>
      <c r="G4501">
        <f ca="1">IF(ISNUMBER(TradeDash[[#This Row],[2n day Sharpe]]),AVERAGE(TradeDash[[#This Row],[n day Sharpe]:[2n day Sharpe]]),"")</f>
        <v>0.23021294179482094</v>
      </c>
      <c r="H4501">
        <f ca="1">IF(ISNUMBER(TradeDash[[#This Row],[Sharpe Average]]),IF(TradeDash[[#This Row],[Sharpe Average]]&gt;$G$1,1,0),"")</f>
        <v>1</v>
      </c>
      <c r="I4501" s="2">
        <f ca="1">IF(ISNUMBER(TradeDash[[#This Row],[Signal]]),MAX(IF(AND(TradeDash[[#This Row],[Signal]]=1,I4500&lt;1),I4500+$E$1,IF(AND(TradeDash[[#This Row],[Signal]]=0,I4500&gt;0),I4500-$E$1,IF(AND(TradeDash[[#This Row],[Signal]]=1,I4500=1),I4500,IF(AND(TradeDash[[#This Row],[Signal]]=0,I4500=0),I4500,0)))),0),"")</f>
        <v>1</v>
      </c>
      <c r="J4501" s="3">
        <f ca="1">IF(ISNUMBER(TradeDash[[#This Row],[Position]]),TradeDash[[#This Row],[Position]]*D4502,"")</f>
        <v>6.132296604270282E-3</v>
      </c>
      <c r="K4501" s="7">
        <f ca="1">K4500*IFERROR(1+TradeDash[[#This Row],[Port Return]],1)</f>
        <v>7780981.5470300335</v>
      </c>
      <c r="L4501" s="7">
        <f ca="1">IF(ISNUMBER(TradeDash[[#This Row],[Port Return]]),L4500*(1+TradeDash[[#This Row],[Returns]]),L4500)</f>
        <v>6714689.9841017798</v>
      </c>
    </row>
    <row r="4502" spans="1:12" x14ac:dyDescent="0.35">
      <c r="A4502" s="1">
        <v>43108</v>
      </c>
      <c r="B4502" s="16">
        <f>YEAR(TradeDash[[#This Row],[Date]])</f>
        <v>2018</v>
      </c>
      <c r="C4502">
        <v>10623.6</v>
      </c>
      <c r="D4502" s="3">
        <f>IFERROR(TradeDash[[#This Row],[Nifty]]/C4501-1,"")</f>
        <v>6.132296604270282E-3</v>
      </c>
      <c r="E4502">
        <f ca="1">IFERROR(AVERAGE(OFFSET(TradeDash[[#This Row],[Returns]],0,0,-n_days))/STDEV(OFFSET(TradeDash[[#This Row],[Returns]],0,0,-n_days)),"")</f>
        <v>0.33781971693107882</v>
      </c>
      <c r="F4502">
        <f ca="1">IFERROR(AVERAGE(OFFSET(TradeDash[[#This Row],[Returns]],0,0,-n_days*2))/STDEV(OFFSET(TradeDash[[#This Row],[Returns]],0,0,-n_days*2)),"")</f>
        <v>0.12204152115556725</v>
      </c>
      <c r="G4502">
        <f ca="1">IF(ISNUMBER(TradeDash[[#This Row],[2n day Sharpe]]),AVERAGE(TradeDash[[#This Row],[n day Sharpe]:[2n day Sharpe]]),"")</f>
        <v>0.22993061904332304</v>
      </c>
      <c r="H4502">
        <f ca="1">IF(ISNUMBER(TradeDash[[#This Row],[Sharpe Average]]),IF(TradeDash[[#This Row],[Sharpe Average]]&gt;$G$1,1,0),"")</f>
        <v>1</v>
      </c>
      <c r="I4502" s="2">
        <f ca="1">IF(ISNUMBER(TradeDash[[#This Row],[Signal]]),MAX(IF(AND(TradeDash[[#This Row],[Signal]]=1,I4501&lt;1),I4501+$E$1,IF(AND(TradeDash[[#This Row],[Signal]]=0,I4501&gt;0),I4501-$E$1,IF(AND(TradeDash[[#This Row],[Signal]]=1,I4501=1),I4501,IF(AND(TradeDash[[#This Row],[Signal]]=0,I4501=0),I4501,0)))),0),"")</f>
        <v>1</v>
      </c>
      <c r="J4502" s="3">
        <f ca="1">IF(ISNUMBER(TradeDash[[#This Row],[Position]]),TradeDash[[#This Row],[Position]]*D4503,"")</f>
        <v>1.2613426710341713E-3</v>
      </c>
      <c r="K4502" s="7">
        <f ca="1">K4501*IFERROR(1+TradeDash[[#This Row],[Port Return]],1)</f>
        <v>7790796.031077832</v>
      </c>
      <c r="L4502" s="7">
        <f ca="1">IF(ISNUMBER(TradeDash[[#This Row],[Port Return]]),L4501*(1+TradeDash[[#This Row],[Returns]]),L4501)</f>
        <v>6755866.4546900149</v>
      </c>
    </row>
    <row r="4503" spans="1:12" x14ac:dyDescent="0.35">
      <c r="A4503" s="1">
        <v>43109</v>
      </c>
      <c r="B4503" s="16">
        <f>YEAR(TradeDash[[#This Row],[Date]])</f>
        <v>2018</v>
      </c>
      <c r="C4503">
        <v>10637</v>
      </c>
      <c r="D4503" s="3">
        <f>IFERROR(TradeDash[[#This Row],[Nifty]]/C4502-1,"")</f>
        <v>1.2613426710341713E-3</v>
      </c>
      <c r="E4503">
        <f ca="1">IFERROR(AVERAGE(OFFSET(TradeDash[[#This Row],[Returns]],0,0,-n_days))/STDEV(OFFSET(TradeDash[[#This Row],[Returns]],0,0,-n_days)),"")</f>
        <v>0.3008274195477938</v>
      </c>
      <c r="F4503">
        <f ca="1">IFERROR(AVERAGE(OFFSET(TradeDash[[#This Row],[Returns]],0,0,-n_days*2))/STDEV(OFFSET(TradeDash[[#This Row],[Returns]],0,0,-n_days*2)),"")</f>
        <v>0.1724329698410797</v>
      </c>
      <c r="G4503">
        <f ca="1">IF(ISNUMBER(TradeDash[[#This Row],[2n day Sharpe]]),AVERAGE(TradeDash[[#This Row],[n day Sharpe]:[2n day Sharpe]]),"")</f>
        <v>0.23663019469443675</v>
      </c>
      <c r="H4503">
        <f ca="1">IF(ISNUMBER(TradeDash[[#This Row],[Sharpe Average]]),IF(TradeDash[[#This Row],[Sharpe Average]]&gt;$G$1,1,0),"")</f>
        <v>1</v>
      </c>
      <c r="I4503" s="2">
        <f ca="1">IF(ISNUMBER(TradeDash[[#This Row],[Signal]]),MAX(IF(AND(TradeDash[[#This Row],[Signal]]=1,I4502&lt;1),I4502+$E$1,IF(AND(TradeDash[[#This Row],[Signal]]=0,I4502&gt;0),I4502-$E$1,IF(AND(TradeDash[[#This Row],[Signal]]=1,I4502=1),I4502,IF(AND(TradeDash[[#This Row],[Signal]]=0,I4502=0),I4502,0)))),0),"")</f>
        <v>1</v>
      </c>
      <c r="J4503" s="3">
        <f ca="1">IF(ISNUMBER(TradeDash[[#This Row],[Position]]),TradeDash[[#This Row],[Position]]*D4504,"")</f>
        <v>-4.5125505311638392E-4</v>
      </c>
      <c r="K4503" s="7">
        <f ca="1">K4502*IFERROR(1+TradeDash[[#This Row],[Port Return]],1)</f>
        <v>7787280.3950010091</v>
      </c>
      <c r="L4503" s="7">
        <f ca="1">IF(ISNUMBER(TradeDash[[#This Row],[Port Return]]),L4502*(1+TradeDash[[#This Row],[Returns]]),L4502)</f>
        <v>6764387.9173291242</v>
      </c>
    </row>
    <row r="4504" spans="1:12" x14ac:dyDescent="0.35">
      <c r="A4504" s="1">
        <v>43110</v>
      </c>
      <c r="B4504" s="16">
        <f>YEAR(TradeDash[[#This Row],[Date]])</f>
        <v>2018</v>
      </c>
      <c r="C4504">
        <v>10632.2</v>
      </c>
      <c r="D4504" s="3">
        <f>IFERROR(TradeDash[[#This Row],[Nifty]]/C4503-1,"")</f>
        <v>-4.5125505311638392E-4</v>
      </c>
      <c r="E4504">
        <f ca="1">IFERROR(AVERAGE(OFFSET(TradeDash[[#This Row],[Returns]],0,0,-n_days))/STDEV(OFFSET(TradeDash[[#This Row],[Returns]],0,0,-n_days)),"")</f>
        <v>0.41544410353784267</v>
      </c>
      <c r="F4504">
        <f ca="1">IFERROR(AVERAGE(OFFSET(TradeDash[[#This Row],[Returns]],0,0,-n_days*2))/STDEV(OFFSET(TradeDash[[#This Row],[Returns]],0,0,-n_days*2)),"")</f>
        <v>0.18806938734679679</v>
      </c>
      <c r="G4504">
        <f ca="1">IF(ISNUMBER(TradeDash[[#This Row],[2n day Sharpe]]),AVERAGE(TradeDash[[#This Row],[n day Sharpe]:[2n day Sharpe]]),"")</f>
        <v>0.30175674544231973</v>
      </c>
      <c r="H4504">
        <f ca="1">IF(ISNUMBER(TradeDash[[#This Row],[Sharpe Average]]),IF(TradeDash[[#This Row],[Sharpe Average]]&gt;$G$1,1,0),"")</f>
        <v>1</v>
      </c>
      <c r="I4504" s="2">
        <f ca="1">IF(ISNUMBER(TradeDash[[#This Row],[Signal]]),MAX(IF(AND(TradeDash[[#This Row],[Signal]]=1,I4503&lt;1),I4503+$E$1,IF(AND(TradeDash[[#This Row],[Signal]]=0,I4503&gt;0),I4503-$E$1,IF(AND(TradeDash[[#This Row],[Signal]]=1,I4503=1),I4503,IF(AND(TradeDash[[#This Row],[Signal]]=0,I4503=0),I4503,0)))),0),"")</f>
        <v>1</v>
      </c>
      <c r="J4504" s="3">
        <f ca="1">IF(ISNUMBER(TradeDash[[#This Row],[Position]]),TradeDash[[#This Row],[Position]]*D4505,"")</f>
        <v>1.7870243223414572E-3</v>
      </c>
      <c r="K4504" s="7">
        <f ca="1">K4503*IFERROR(1+TradeDash[[#This Row],[Port Return]],1)</f>
        <v>7801196.4544717688</v>
      </c>
      <c r="L4504" s="7">
        <f ca="1">IF(ISNUMBER(TradeDash[[#This Row],[Port Return]]),L4503*(1+TradeDash[[#This Row],[Returns]]),L4503)</f>
        <v>6761335.4531001896</v>
      </c>
    </row>
    <row r="4505" spans="1:12" x14ac:dyDescent="0.35">
      <c r="A4505" s="1">
        <v>43111</v>
      </c>
      <c r="B4505" s="16">
        <f>YEAR(TradeDash[[#This Row],[Date]])</f>
        <v>2018</v>
      </c>
      <c r="C4505">
        <v>10651.2</v>
      </c>
      <c r="D4505" s="3">
        <f>IFERROR(TradeDash[[#This Row],[Nifty]]/C4504-1,"")</f>
        <v>1.7870243223414572E-3</v>
      </c>
      <c r="E4505">
        <f ca="1">IFERROR(AVERAGE(OFFSET(TradeDash[[#This Row],[Returns]],0,0,-n_days))/STDEV(OFFSET(TradeDash[[#This Row],[Returns]],0,0,-n_days)),"")</f>
        <v>0.51563002577010764</v>
      </c>
      <c r="F4505">
        <f ca="1">IFERROR(AVERAGE(OFFSET(TradeDash[[#This Row],[Returns]],0,0,-n_days*2))/STDEV(OFFSET(TradeDash[[#This Row],[Returns]],0,0,-n_days*2)),"")</f>
        <v>0.23048613120770514</v>
      </c>
      <c r="G4505">
        <f ca="1">IF(ISNUMBER(TradeDash[[#This Row],[2n day Sharpe]]),AVERAGE(TradeDash[[#This Row],[n day Sharpe]:[2n day Sharpe]]),"")</f>
        <v>0.37305807848890638</v>
      </c>
      <c r="H4505">
        <f ca="1">IF(ISNUMBER(TradeDash[[#This Row],[Sharpe Average]]),IF(TradeDash[[#This Row],[Sharpe Average]]&gt;$G$1,1,0),"")</f>
        <v>1</v>
      </c>
      <c r="I4505" s="2">
        <f ca="1">IF(ISNUMBER(TradeDash[[#This Row],[Signal]]),MAX(IF(AND(TradeDash[[#This Row],[Signal]]=1,I4504&lt;1),I4504+$E$1,IF(AND(TradeDash[[#This Row],[Signal]]=0,I4504&gt;0),I4504-$E$1,IF(AND(TradeDash[[#This Row],[Signal]]=1,I4504=1),I4504,IF(AND(TradeDash[[#This Row],[Signal]]=0,I4504=0),I4504,0)))),0),"")</f>
        <v>1</v>
      </c>
      <c r="J4505" s="3">
        <f ca="1">IF(ISNUMBER(TradeDash[[#This Row],[Position]]),TradeDash[[#This Row],[Position]]*D4506,"")</f>
        <v>2.8212783536125663E-3</v>
      </c>
      <c r="K4505" s="7">
        <f ca="1">K4504*IFERROR(1+TradeDash[[#This Row],[Port Return]],1)</f>
        <v>7823205.8011610489</v>
      </c>
      <c r="L4505" s="7">
        <f ca="1">IF(ISNUMBER(TradeDash[[#This Row],[Port Return]]),L4504*(1+TradeDash[[#This Row],[Returns]]),L4504)</f>
        <v>6773418.1240063896</v>
      </c>
    </row>
    <row r="4506" spans="1:12" x14ac:dyDescent="0.35">
      <c r="A4506" s="1">
        <v>43112</v>
      </c>
      <c r="B4506" s="16">
        <f>YEAR(TradeDash[[#This Row],[Date]])</f>
        <v>2018</v>
      </c>
      <c r="C4506">
        <v>10681.25</v>
      </c>
      <c r="D4506" s="3">
        <f>IFERROR(TradeDash[[#This Row],[Nifty]]/C4505-1,"")</f>
        <v>2.8212783536125663E-3</v>
      </c>
      <c r="E4506">
        <f ca="1">IFERROR(AVERAGE(OFFSET(TradeDash[[#This Row],[Returns]],0,0,-n_days))/STDEV(OFFSET(TradeDash[[#This Row],[Returns]],0,0,-n_days)),"")</f>
        <v>0.49004422341596859</v>
      </c>
      <c r="F4506">
        <f ca="1">IFERROR(AVERAGE(OFFSET(TradeDash[[#This Row],[Returns]],0,0,-n_days*2))/STDEV(OFFSET(TradeDash[[#This Row],[Returns]],0,0,-n_days*2)),"")</f>
        <v>0.20627870920948677</v>
      </c>
      <c r="G4506">
        <f ca="1">IF(ISNUMBER(TradeDash[[#This Row],[2n day Sharpe]]),AVERAGE(TradeDash[[#This Row],[n day Sharpe]:[2n day Sharpe]]),"")</f>
        <v>0.34816146631272771</v>
      </c>
      <c r="H4506">
        <f ca="1">IF(ISNUMBER(TradeDash[[#This Row],[Sharpe Average]]),IF(TradeDash[[#This Row],[Sharpe Average]]&gt;$G$1,1,0),"")</f>
        <v>1</v>
      </c>
      <c r="I4506" s="2">
        <f ca="1">IF(ISNUMBER(TradeDash[[#This Row],[Signal]]),MAX(IF(AND(TradeDash[[#This Row],[Signal]]=1,I4505&lt;1),I4505+$E$1,IF(AND(TradeDash[[#This Row],[Signal]]=0,I4505&gt;0),I4505-$E$1,IF(AND(TradeDash[[#This Row],[Signal]]=1,I4505=1),I4505,IF(AND(TradeDash[[#This Row],[Signal]]=0,I4505=0),I4505,0)))),0),"")</f>
        <v>1</v>
      </c>
      <c r="J4506" s="3">
        <f ca="1">IF(ISNUMBER(TradeDash[[#This Row],[Position]]),TradeDash[[#This Row],[Position]]*D4507,"")</f>
        <v>5.6454066705675654E-3</v>
      </c>
      <c r="K4506" s="7">
        <f ca="1">K4505*IFERROR(1+TradeDash[[#This Row],[Port Return]],1)</f>
        <v>7867370.9793761466</v>
      </c>
      <c r="L4506" s="7">
        <f ca="1">IF(ISNUMBER(TradeDash[[#This Row],[Port Return]]),L4505*(1+TradeDash[[#This Row],[Returns]]),L4505)</f>
        <v>6792527.8219396155</v>
      </c>
    </row>
    <row r="4507" spans="1:12" x14ac:dyDescent="0.35">
      <c r="A4507" s="1">
        <v>43115</v>
      </c>
      <c r="B4507" s="16">
        <f>YEAR(TradeDash[[#This Row],[Date]])</f>
        <v>2018</v>
      </c>
      <c r="C4507">
        <v>10741.55</v>
      </c>
      <c r="D4507" s="3">
        <f>IFERROR(TradeDash[[#This Row],[Nifty]]/C4506-1,"")</f>
        <v>5.6454066705675654E-3</v>
      </c>
      <c r="E4507">
        <f ca="1">IFERROR(AVERAGE(OFFSET(TradeDash[[#This Row],[Returns]],0,0,-n_days))/STDEV(OFFSET(TradeDash[[#This Row],[Returns]],0,0,-n_days)),"")</f>
        <v>0.47876026007296124</v>
      </c>
      <c r="F4507">
        <f ca="1">IFERROR(AVERAGE(OFFSET(TradeDash[[#This Row],[Returns]],0,0,-n_days*2))/STDEV(OFFSET(TradeDash[[#This Row],[Returns]],0,0,-n_days*2)),"")</f>
        <v>0.20224934249500789</v>
      </c>
      <c r="G4507">
        <f ca="1">IF(ISNUMBER(TradeDash[[#This Row],[2n day Sharpe]]),AVERAGE(TradeDash[[#This Row],[n day Sharpe]:[2n day Sharpe]]),"")</f>
        <v>0.34050480128398458</v>
      </c>
      <c r="H4507">
        <f ca="1">IF(ISNUMBER(TradeDash[[#This Row],[Sharpe Average]]),IF(TradeDash[[#This Row],[Sharpe Average]]&gt;$G$1,1,0),"")</f>
        <v>1</v>
      </c>
      <c r="I4507" s="2">
        <f ca="1">IF(ISNUMBER(TradeDash[[#This Row],[Signal]]),MAX(IF(AND(TradeDash[[#This Row],[Signal]]=1,I4506&lt;1),I4506+$E$1,IF(AND(TradeDash[[#This Row],[Signal]]=0,I4506&gt;0),I4506-$E$1,IF(AND(TradeDash[[#This Row],[Signal]]=1,I4506=1),I4506,IF(AND(TradeDash[[#This Row],[Signal]]=0,I4506=0),I4506,0)))),0),"")</f>
        <v>1</v>
      </c>
      <c r="J4507" s="3">
        <f ca="1">IF(ISNUMBER(TradeDash[[#This Row],[Position]]),TradeDash[[#This Row],[Position]]*D4508,"")</f>
        <v>-3.8262634349789382E-3</v>
      </c>
      <c r="K4507" s="7">
        <f ca="1">K4506*IFERROR(1+TradeDash[[#This Row],[Port Return]],1)</f>
        <v>7837268.3454683451</v>
      </c>
      <c r="L4507" s="7">
        <f ca="1">IF(ISNUMBER(TradeDash[[#This Row],[Port Return]]),L4506*(1+TradeDash[[#This Row],[Returns]]),L4506)</f>
        <v>6830874.4038156094</v>
      </c>
    </row>
    <row r="4508" spans="1:12" x14ac:dyDescent="0.35">
      <c r="A4508" s="1">
        <v>43116</v>
      </c>
      <c r="B4508" s="16">
        <f>YEAR(TradeDash[[#This Row],[Date]])</f>
        <v>2018</v>
      </c>
      <c r="C4508">
        <v>10700.45</v>
      </c>
      <c r="D4508" s="3">
        <f>IFERROR(TradeDash[[#This Row],[Nifty]]/C4507-1,"")</f>
        <v>-3.8262634349789382E-3</v>
      </c>
      <c r="E4508">
        <f ca="1">IFERROR(AVERAGE(OFFSET(TradeDash[[#This Row],[Returns]],0,0,-n_days))/STDEV(OFFSET(TradeDash[[#This Row],[Returns]],0,0,-n_days)),"")</f>
        <v>0.35599188618466104</v>
      </c>
      <c r="F4508">
        <f ca="1">IFERROR(AVERAGE(OFFSET(TradeDash[[#This Row],[Returns]],0,0,-n_days*2))/STDEV(OFFSET(TradeDash[[#This Row],[Returns]],0,0,-n_days*2)),"")</f>
        <v>0.17621657983002695</v>
      </c>
      <c r="G4508">
        <f ca="1">IF(ISNUMBER(TradeDash[[#This Row],[2n day Sharpe]]),AVERAGE(TradeDash[[#This Row],[n day Sharpe]:[2n day Sharpe]]),"")</f>
        <v>0.26610423300734398</v>
      </c>
      <c r="H4508">
        <f ca="1">IF(ISNUMBER(TradeDash[[#This Row],[Sharpe Average]]),IF(TradeDash[[#This Row],[Sharpe Average]]&gt;$G$1,1,0),"")</f>
        <v>1</v>
      </c>
      <c r="I4508" s="2">
        <f ca="1">IF(ISNUMBER(TradeDash[[#This Row],[Signal]]),MAX(IF(AND(TradeDash[[#This Row],[Signal]]=1,I4507&lt;1),I4507+$E$1,IF(AND(TradeDash[[#This Row],[Signal]]=0,I4507&gt;0),I4507-$E$1,IF(AND(TradeDash[[#This Row],[Signal]]=1,I4507=1),I4507,IF(AND(TradeDash[[#This Row],[Signal]]=0,I4507=0),I4507,0)))),0),"")</f>
        <v>1</v>
      </c>
      <c r="J4508" s="3">
        <f ca="1">IF(ISNUMBER(TradeDash[[#This Row],[Position]]),TradeDash[[#This Row],[Position]]*D4509,"")</f>
        <v>8.2332985995914321E-3</v>
      </c>
      <c r="K4508" s="7">
        <f ca="1">K4507*IFERROR(1+TradeDash[[#This Row],[Port Return]],1)</f>
        <v>7901794.9159617117</v>
      </c>
      <c r="L4508" s="7">
        <f ca="1">IF(ISNUMBER(TradeDash[[#This Row],[Port Return]]),L4507*(1+TradeDash[[#This Row],[Returns]]),L4507)</f>
        <v>6804737.6788553558</v>
      </c>
    </row>
    <row r="4509" spans="1:12" x14ac:dyDescent="0.35">
      <c r="A4509" s="1">
        <v>43117</v>
      </c>
      <c r="B4509" s="16">
        <f>YEAR(TradeDash[[#This Row],[Date]])</f>
        <v>2018</v>
      </c>
      <c r="C4509">
        <v>10788.55</v>
      </c>
      <c r="D4509" s="3">
        <f>IFERROR(TradeDash[[#This Row],[Nifty]]/C4508-1,"")</f>
        <v>8.2332985995914321E-3</v>
      </c>
      <c r="E4509">
        <f ca="1">IFERROR(AVERAGE(OFFSET(TradeDash[[#This Row],[Returns]],0,0,-n_days))/STDEV(OFFSET(TradeDash[[#This Row],[Returns]],0,0,-n_days)),"")</f>
        <v>0.36163429709657841</v>
      </c>
      <c r="F4509">
        <f ca="1">IFERROR(AVERAGE(OFFSET(TradeDash[[#This Row],[Returns]],0,0,-n_days*2))/STDEV(OFFSET(TradeDash[[#This Row],[Returns]],0,0,-n_days*2)),"")</f>
        <v>0.19712786856804465</v>
      </c>
      <c r="G4509">
        <f ca="1">IF(ISNUMBER(TradeDash[[#This Row],[2n day Sharpe]]),AVERAGE(TradeDash[[#This Row],[n day Sharpe]:[2n day Sharpe]]),"")</f>
        <v>0.27938108283231156</v>
      </c>
      <c r="H4509">
        <f ca="1">IF(ISNUMBER(TradeDash[[#This Row],[Sharpe Average]]),IF(TradeDash[[#This Row],[Sharpe Average]]&gt;$G$1,1,0),"")</f>
        <v>1</v>
      </c>
      <c r="I4509" s="2">
        <f ca="1">IF(ISNUMBER(TradeDash[[#This Row],[Signal]]),MAX(IF(AND(TradeDash[[#This Row],[Signal]]=1,I4508&lt;1),I4508+$E$1,IF(AND(TradeDash[[#This Row],[Signal]]=0,I4508&gt;0),I4508-$E$1,IF(AND(TradeDash[[#This Row],[Signal]]=1,I4508=1),I4508,IF(AND(TradeDash[[#This Row],[Signal]]=0,I4508=0),I4508,0)))),0),"")</f>
        <v>1</v>
      </c>
      <c r="J4509" s="3">
        <f ca="1">IF(ISNUMBER(TradeDash[[#This Row],[Position]]),TradeDash[[#This Row],[Position]]*D4510,"")</f>
        <v>2.6370550259302572E-3</v>
      </c>
      <c r="K4509" s="7">
        <f ca="1">K4508*IFERROR(1+TradeDash[[#This Row],[Port Return]],1)</f>
        <v>7922632.3839587187</v>
      </c>
      <c r="L4509" s="7">
        <f ca="1">IF(ISNUMBER(TradeDash[[#This Row],[Port Return]]),L4508*(1+TradeDash[[#This Row],[Returns]]),L4508)</f>
        <v>6860763.1160572628</v>
      </c>
    </row>
    <row r="4510" spans="1:12" x14ac:dyDescent="0.35">
      <c r="A4510" s="1">
        <v>43118</v>
      </c>
      <c r="B4510" s="16">
        <f>YEAR(TradeDash[[#This Row],[Date]])</f>
        <v>2018</v>
      </c>
      <c r="C4510">
        <v>10817</v>
      </c>
      <c r="D4510" s="3">
        <f>IFERROR(TradeDash[[#This Row],[Nifty]]/C4509-1,"")</f>
        <v>2.6370550259302572E-3</v>
      </c>
      <c r="E4510">
        <f ca="1">IFERROR(AVERAGE(OFFSET(TradeDash[[#This Row],[Returns]],0,0,-n_days))/STDEV(OFFSET(TradeDash[[#This Row],[Returns]],0,0,-n_days)),"")</f>
        <v>0.42068698968661733</v>
      </c>
      <c r="F4510">
        <f ca="1">IFERROR(AVERAGE(OFFSET(TradeDash[[#This Row],[Returns]],0,0,-n_days*2))/STDEV(OFFSET(TradeDash[[#This Row],[Returns]],0,0,-n_days*2)),"")</f>
        <v>0.20204168180144211</v>
      </c>
      <c r="G4510">
        <f ca="1">IF(ISNUMBER(TradeDash[[#This Row],[2n day Sharpe]]),AVERAGE(TradeDash[[#This Row],[n day Sharpe]:[2n day Sharpe]]),"")</f>
        <v>0.31136433574402972</v>
      </c>
      <c r="H4510">
        <f ca="1">IF(ISNUMBER(TradeDash[[#This Row],[Sharpe Average]]),IF(TradeDash[[#This Row],[Sharpe Average]]&gt;$G$1,1,0),"")</f>
        <v>1</v>
      </c>
      <c r="I4510" s="2">
        <f ca="1">IF(ISNUMBER(TradeDash[[#This Row],[Signal]]),MAX(IF(AND(TradeDash[[#This Row],[Signal]]=1,I4509&lt;1),I4509+$E$1,IF(AND(TradeDash[[#This Row],[Signal]]=0,I4509&gt;0),I4509-$E$1,IF(AND(TradeDash[[#This Row],[Signal]]=1,I4509=1),I4509,IF(AND(TradeDash[[#This Row],[Signal]]=0,I4509=0),I4509,0)))),0),"")</f>
        <v>1</v>
      </c>
      <c r="J4510" s="3">
        <f ca="1">IF(ISNUMBER(TradeDash[[#This Row],[Position]]),TradeDash[[#This Row],[Position]]*D4511,"")</f>
        <v>7.1831376536932723E-3</v>
      </c>
      <c r="K4510" s="7">
        <f ca="1">K4509*IFERROR(1+TradeDash[[#This Row],[Port Return]],1)</f>
        <v>7979541.7429523021</v>
      </c>
      <c r="L4510" s="7">
        <f ca="1">IF(ISNUMBER(TradeDash[[#This Row],[Port Return]]),L4509*(1+TradeDash[[#This Row],[Returns]]),L4509)</f>
        <v>6878855.325914178</v>
      </c>
    </row>
    <row r="4511" spans="1:12" x14ac:dyDescent="0.35">
      <c r="A4511" s="1">
        <v>43119</v>
      </c>
      <c r="B4511" s="16">
        <f>YEAR(TradeDash[[#This Row],[Date]])</f>
        <v>2018</v>
      </c>
      <c r="C4511">
        <v>10894.7</v>
      </c>
      <c r="D4511" s="3">
        <f>IFERROR(TradeDash[[#This Row],[Nifty]]/C4510-1,"")</f>
        <v>7.1831376536932723E-3</v>
      </c>
      <c r="E4511">
        <f ca="1">IFERROR(AVERAGE(OFFSET(TradeDash[[#This Row],[Returns]],0,0,-n_days))/STDEV(OFFSET(TradeDash[[#This Row],[Returns]],0,0,-n_days)),"")</f>
        <v>0.49481169968901945</v>
      </c>
      <c r="F4511">
        <f ca="1">IFERROR(AVERAGE(OFFSET(TradeDash[[#This Row],[Returns]],0,0,-n_days*2))/STDEV(OFFSET(TradeDash[[#This Row],[Returns]],0,0,-n_days*2)),"")</f>
        <v>0.2279357195484164</v>
      </c>
      <c r="G4511">
        <f ca="1">IF(ISNUMBER(TradeDash[[#This Row],[2n day Sharpe]]),AVERAGE(TradeDash[[#This Row],[n day Sharpe]:[2n day Sharpe]]),"")</f>
        <v>0.36137370961871795</v>
      </c>
      <c r="H4511">
        <f ca="1">IF(ISNUMBER(TradeDash[[#This Row],[Sharpe Average]]),IF(TradeDash[[#This Row],[Sharpe Average]]&gt;$G$1,1,0),"")</f>
        <v>1</v>
      </c>
      <c r="I4511" s="2">
        <f ca="1">IF(ISNUMBER(TradeDash[[#This Row],[Signal]]),MAX(IF(AND(TradeDash[[#This Row],[Signal]]=1,I4510&lt;1),I4510+$E$1,IF(AND(TradeDash[[#This Row],[Signal]]=0,I4510&gt;0),I4510-$E$1,IF(AND(TradeDash[[#This Row],[Signal]]=1,I4510=1),I4510,IF(AND(TradeDash[[#This Row],[Signal]]=0,I4510=0),I4510,0)))),0),"")</f>
        <v>1</v>
      </c>
      <c r="J4511" s="3">
        <f ca="1">IF(ISNUMBER(TradeDash[[#This Row],[Position]]),TradeDash[[#This Row],[Position]]*D4512,"")</f>
        <v>6.5628241254922504E-3</v>
      </c>
      <c r="K4511" s="7">
        <f ca="1">K4510*IFERROR(1+TradeDash[[#This Row],[Port Return]],1)</f>
        <v>8031910.0720133223</v>
      </c>
      <c r="L4511" s="7">
        <f ca="1">IF(ISNUMBER(TradeDash[[#This Row],[Port Return]]),L4510*(1+TradeDash[[#This Row],[Returns]]),L4510)</f>
        <v>6928267.0906200605</v>
      </c>
    </row>
    <row r="4512" spans="1:12" x14ac:dyDescent="0.35">
      <c r="A4512" s="1">
        <v>43122</v>
      </c>
      <c r="B4512" s="16">
        <f>YEAR(TradeDash[[#This Row],[Date]])</f>
        <v>2018</v>
      </c>
      <c r="C4512">
        <v>10966.2</v>
      </c>
      <c r="D4512" s="3">
        <f>IFERROR(TradeDash[[#This Row],[Nifty]]/C4511-1,"")</f>
        <v>6.5628241254922504E-3</v>
      </c>
      <c r="E4512">
        <f ca="1">IFERROR(AVERAGE(OFFSET(TradeDash[[#This Row],[Returns]],0,0,-n_days))/STDEV(OFFSET(TradeDash[[#This Row],[Returns]],0,0,-n_days)),"")</f>
        <v>0.504585370203123</v>
      </c>
      <c r="F4512">
        <f ca="1">IFERROR(AVERAGE(OFFSET(TradeDash[[#This Row],[Returns]],0,0,-n_days*2))/STDEV(OFFSET(TradeDash[[#This Row],[Returns]],0,0,-n_days*2)),"")</f>
        <v>0.23743943503946441</v>
      </c>
      <c r="G4512">
        <f ca="1">IF(ISNUMBER(TradeDash[[#This Row],[2n day Sharpe]]),AVERAGE(TradeDash[[#This Row],[n day Sharpe]:[2n day Sharpe]]),"")</f>
        <v>0.3710124026212937</v>
      </c>
      <c r="H4512">
        <f ca="1">IF(ISNUMBER(TradeDash[[#This Row],[Sharpe Average]]),IF(TradeDash[[#This Row],[Sharpe Average]]&gt;$G$1,1,0),"")</f>
        <v>1</v>
      </c>
      <c r="I4512" s="2">
        <f ca="1">IF(ISNUMBER(TradeDash[[#This Row],[Signal]]),MAX(IF(AND(TradeDash[[#This Row],[Signal]]=1,I4511&lt;1),I4511+$E$1,IF(AND(TradeDash[[#This Row],[Signal]]=0,I4511&gt;0),I4511-$E$1,IF(AND(TradeDash[[#This Row],[Signal]]=1,I4511=1),I4511,IF(AND(TradeDash[[#This Row],[Signal]]=0,I4511=0),I4511,0)))),0),"")</f>
        <v>1</v>
      </c>
      <c r="J4512" s="3">
        <f ca="1">IF(ISNUMBER(TradeDash[[#This Row],[Position]]),TradeDash[[#This Row],[Position]]*D4513,"")</f>
        <v>1.071474166073938E-2</v>
      </c>
      <c r="K4512" s="7">
        <f ca="1">K4511*IFERROR(1+TradeDash[[#This Row],[Port Return]],1)</f>
        <v>8117969.9134772355</v>
      </c>
      <c r="L4512" s="7">
        <f ca="1">IF(ISNUMBER(TradeDash[[#This Row],[Port Return]]),L4511*(1+TradeDash[[#This Row],[Returns]]),L4511)</f>
        <v>6973736.089030236</v>
      </c>
    </row>
    <row r="4513" spans="1:12" x14ac:dyDescent="0.35">
      <c r="A4513" s="1">
        <v>43123</v>
      </c>
      <c r="B4513" s="16">
        <f>YEAR(TradeDash[[#This Row],[Date]])</f>
        <v>2018</v>
      </c>
      <c r="C4513">
        <v>11083.7</v>
      </c>
      <c r="D4513" s="3">
        <f>IFERROR(TradeDash[[#This Row],[Nifty]]/C4512-1,"")</f>
        <v>1.071474166073938E-2</v>
      </c>
      <c r="E4513">
        <f ca="1">IFERROR(AVERAGE(OFFSET(TradeDash[[#This Row],[Returns]],0,0,-n_days))/STDEV(OFFSET(TradeDash[[#This Row],[Returns]],0,0,-n_days)),"")</f>
        <v>0.5373282897326187</v>
      </c>
      <c r="F4513">
        <f ca="1">IFERROR(AVERAGE(OFFSET(TradeDash[[#This Row],[Returns]],0,0,-n_days*2))/STDEV(OFFSET(TradeDash[[#This Row],[Returns]],0,0,-n_days*2)),"")</f>
        <v>0.2710945210069382</v>
      </c>
      <c r="G4513">
        <f ca="1">IF(ISNUMBER(TradeDash[[#This Row],[2n day Sharpe]]),AVERAGE(TradeDash[[#This Row],[n day Sharpe]:[2n day Sharpe]]),"")</f>
        <v>0.40421140536977845</v>
      </c>
      <c r="H4513">
        <f ca="1">IF(ISNUMBER(TradeDash[[#This Row],[Sharpe Average]]),IF(TradeDash[[#This Row],[Sharpe Average]]&gt;$G$1,1,0),"")</f>
        <v>1</v>
      </c>
      <c r="I4513" s="2">
        <f ca="1">IF(ISNUMBER(TradeDash[[#This Row],[Signal]]),MAX(IF(AND(TradeDash[[#This Row],[Signal]]=1,I4512&lt;1),I4512+$E$1,IF(AND(TradeDash[[#This Row],[Signal]]=0,I4512&gt;0),I4512-$E$1,IF(AND(TradeDash[[#This Row],[Signal]]=1,I4512=1),I4512,IF(AND(TradeDash[[#This Row],[Signal]]=0,I4512=0),I4512,0)))),0),"")</f>
        <v>1</v>
      </c>
      <c r="J4513" s="3">
        <f ca="1">IF(ISNUMBER(TradeDash[[#This Row],[Position]]),TradeDash[[#This Row],[Position]]*D4514,"")</f>
        <v>2.0751193193602191E-4</v>
      </c>
      <c r="K4513" s="7">
        <f ca="1">K4512*IFERROR(1+TradeDash[[#This Row],[Port Return]],1)</f>
        <v>8119654.4890973801</v>
      </c>
      <c r="L4513" s="7">
        <f ca="1">IF(ISNUMBER(TradeDash[[#This Row],[Port Return]]),L4512*(1+TradeDash[[#This Row],[Returns]]),L4512)</f>
        <v>7048457.8696343703</v>
      </c>
    </row>
    <row r="4514" spans="1:12" x14ac:dyDescent="0.35">
      <c r="A4514" s="1">
        <v>43124</v>
      </c>
      <c r="B4514" s="16">
        <f>YEAR(TradeDash[[#This Row],[Date]])</f>
        <v>2018</v>
      </c>
      <c r="C4514">
        <v>11086</v>
      </c>
      <c r="D4514" s="3">
        <f>IFERROR(TradeDash[[#This Row],[Nifty]]/C4513-1,"")</f>
        <v>2.0751193193602191E-4</v>
      </c>
      <c r="E4514">
        <f ca="1">IFERROR(AVERAGE(OFFSET(TradeDash[[#This Row],[Returns]],0,0,-n_days))/STDEV(OFFSET(TradeDash[[#This Row],[Returns]],0,0,-n_days)),"")</f>
        <v>0.6061319386423949</v>
      </c>
      <c r="F4514">
        <f ca="1">IFERROR(AVERAGE(OFFSET(TradeDash[[#This Row],[Returns]],0,0,-n_days*2))/STDEV(OFFSET(TradeDash[[#This Row],[Returns]],0,0,-n_days*2)),"")</f>
        <v>0.28567649680999724</v>
      </c>
      <c r="G4514">
        <f ca="1">IF(ISNUMBER(TradeDash[[#This Row],[2n day Sharpe]]),AVERAGE(TradeDash[[#This Row],[n day Sharpe]:[2n day Sharpe]]),"")</f>
        <v>0.44590421772619604</v>
      </c>
      <c r="H4514">
        <f ca="1">IF(ISNUMBER(TradeDash[[#This Row],[Sharpe Average]]),IF(TradeDash[[#This Row],[Sharpe Average]]&gt;$G$1,1,0),"")</f>
        <v>1</v>
      </c>
      <c r="I4514" s="2">
        <f ca="1">IF(ISNUMBER(TradeDash[[#This Row],[Signal]]),MAX(IF(AND(TradeDash[[#This Row],[Signal]]=1,I4513&lt;1),I4513+$E$1,IF(AND(TradeDash[[#This Row],[Signal]]=0,I4513&gt;0),I4513-$E$1,IF(AND(TradeDash[[#This Row],[Signal]]=1,I4513=1),I4513,IF(AND(TradeDash[[#This Row],[Signal]]=0,I4513=0),I4513,0)))),0),"")</f>
        <v>1</v>
      </c>
      <c r="J4514" s="3">
        <f ca="1">IF(ISNUMBER(TradeDash[[#This Row],[Position]]),TradeDash[[#This Row],[Position]]*D4515,"")</f>
        <v>-1.4748331228576772E-3</v>
      </c>
      <c r="K4514" s="7">
        <f ca="1">K4513*IFERROR(1+TradeDash[[#This Row],[Port Return]],1)</f>
        <v>8107679.3537106989</v>
      </c>
      <c r="L4514" s="7">
        <f ca="1">IF(ISNUMBER(TradeDash[[#This Row],[Port Return]]),L4513*(1+TradeDash[[#This Row],[Returns]]),L4513)</f>
        <v>7049920.5087440675</v>
      </c>
    </row>
    <row r="4515" spans="1:12" x14ac:dyDescent="0.35">
      <c r="A4515" s="1">
        <v>43125</v>
      </c>
      <c r="B4515" s="16">
        <f>YEAR(TradeDash[[#This Row],[Date]])</f>
        <v>2018</v>
      </c>
      <c r="C4515">
        <v>11069.65</v>
      </c>
      <c r="D4515" s="3">
        <f>IFERROR(TradeDash[[#This Row],[Nifty]]/C4514-1,"")</f>
        <v>-1.4748331228576772E-3</v>
      </c>
      <c r="E4515">
        <f ca="1">IFERROR(AVERAGE(OFFSET(TradeDash[[#This Row],[Returns]],0,0,-n_days))/STDEV(OFFSET(TradeDash[[#This Row],[Returns]],0,0,-n_days)),"")</f>
        <v>0.60184539277064497</v>
      </c>
      <c r="F4515">
        <f ca="1">IFERROR(AVERAGE(OFFSET(TradeDash[[#This Row],[Returns]],0,0,-n_days*2))/STDEV(OFFSET(TradeDash[[#This Row],[Returns]],0,0,-n_days*2)),"")</f>
        <v>0.28272438999496619</v>
      </c>
      <c r="G4515">
        <f ca="1">IF(ISNUMBER(TradeDash[[#This Row],[2n day Sharpe]]),AVERAGE(TradeDash[[#This Row],[n day Sharpe]:[2n day Sharpe]]),"")</f>
        <v>0.44228489138280558</v>
      </c>
      <c r="H4515">
        <f ca="1">IF(ISNUMBER(TradeDash[[#This Row],[Sharpe Average]]),IF(TradeDash[[#This Row],[Sharpe Average]]&gt;$G$1,1,0),"")</f>
        <v>1</v>
      </c>
      <c r="I4515" s="2">
        <f ca="1">IF(ISNUMBER(TradeDash[[#This Row],[Signal]]),MAX(IF(AND(TradeDash[[#This Row],[Signal]]=1,I4514&lt;1),I4514+$E$1,IF(AND(TradeDash[[#This Row],[Signal]]=0,I4514&gt;0),I4514-$E$1,IF(AND(TradeDash[[#This Row],[Signal]]=1,I4514=1),I4514,IF(AND(TradeDash[[#This Row],[Signal]]=0,I4514=0),I4514,0)))),0),"")</f>
        <v>1</v>
      </c>
      <c r="J4515" s="3">
        <f ca="1">IF(ISNUMBER(TradeDash[[#This Row],[Position]]),TradeDash[[#This Row],[Position]]*D4516,"")</f>
        <v>5.4879783913674984E-3</v>
      </c>
      <c r="K4515" s="7">
        <f ca="1">K4514*IFERROR(1+TradeDash[[#This Row],[Port Return]],1)</f>
        <v>8152174.1228080001</v>
      </c>
      <c r="L4515" s="7">
        <f ca="1">IF(ISNUMBER(TradeDash[[#This Row],[Port Return]]),L4514*(1+TradeDash[[#This Row],[Returns]]),L4514)</f>
        <v>7039523.0524642579</v>
      </c>
    </row>
    <row r="4516" spans="1:12" x14ac:dyDescent="0.35">
      <c r="A4516" s="1">
        <v>43129</v>
      </c>
      <c r="B4516" s="16">
        <f>YEAR(TradeDash[[#This Row],[Date]])</f>
        <v>2018</v>
      </c>
      <c r="C4516">
        <v>11130.4</v>
      </c>
      <c r="D4516" s="3">
        <f>IFERROR(TradeDash[[#This Row],[Nifty]]/C4515-1,"")</f>
        <v>5.4879783913674984E-3</v>
      </c>
      <c r="E4516">
        <f ca="1">IFERROR(AVERAGE(OFFSET(TradeDash[[#This Row],[Returns]],0,0,-n_days))/STDEV(OFFSET(TradeDash[[#This Row],[Returns]],0,0,-n_days)),"")</f>
        <v>0.60504736141581184</v>
      </c>
      <c r="F4516">
        <f ca="1">IFERROR(AVERAGE(OFFSET(TradeDash[[#This Row],[Returns]],0,0,-n_days*2))/STDEV(OFFSET(TradeDash[[#This Row],[Returns]],0,0,-n_days*2)),"")</f>
        <v>0.39229633836016015</v>
      </c>
      <c r="G4516">
        <f ca="1">IF(ISNUMBER(TradeDash[[#This Row],[2n day Sharpe]]),AVERAGE(TradeDash[[#This Row],[n day Sharpe]:[2n day Sharpe]]),"")</f>
        <v>0.49867184988798596</v>
      </c>
      <c r="H4516">
        <f ca="1">IF(ISNUMBER(TradeDash[[#This Row],[Sharpe Average]]),IF(TradeDash[[#This Row],[Sharpe Average]]&gt;$G$1,1,0),"")</f>
        <v>1</v>
      </c>
      <c r="I4516" s="2">
        <f ca="1">IF(ISNUMBER(TradeDash[[#This Row],[Signal]]),MAX(IF(AND(TradeDash[[#This Row],[Signal]]=1,I4515&lt;1),I4515+$E$1,IF(AND(TradeDash[[#This Row],[Signal]]=0,I4515&gt;0),I4515-$E$1,IF(AND(TradeDash[[#This Row],[Signal]]=1,I4515=1),I4515,IF(AND(TradeDash[[#This Row],[Signal]]=0,I4515=0),I4515,0)))),0),"")</f>
        <v>1</v>
      </c>
      <c r="J4516" s="3">
        <f ca="1">IF(ISNUMBER(TradeDash[[#This Row],[Position]]),TradeDash[[#This Row],[Position]]*D4517,"")</f>
        <v>-7.2549054840795879E-3</v>
      </c>
      <c r="K4516" s="7">
        <f ca="1">K4515*IFERROR(1+TradeDash[[#This Row],[Port Return]],1)</f>
        <v>8093030.870057269</v>
      </c>
      <c r="L4516" s="7">
        <f ca="1">IF(ISNUMBER(TradeDash[[#This Row],[Port Return]]),L4515*(1+TradeDash[[#This Row],[Returns]]),L4515)</f>
        <v>7078155.8028617147</v>
      </c>
    </row>
    <row r="4517" spans="1:12" x14ac:dyDescent="0.35">
      <c r="A4517" s="1">
        <v>43130</v>
      </c>
      <c r="B4517" s="16">
        <f>YEAR(TradeDash[[#This Row],[Date]])</f>
        <v>2018</v>
      </c>
      <c r="C4517">
        <v>11049.65</v>
      </c>
      <c r="D4517" s="3">
        <f>IFERROR(TradeDash[[#This Row],[Nifty]]/C4516-1,"")</f>
        <v>-7.2549054840795879E-3</v>
      </c>
      <c r="E4517">
        <f ca="1">IFERROR(AVERAGE(OFFSET(TradeDash[[#This Row],[Returns]],0,0,-n_days))/STDEV(OFFSET(TradeDash[[#This Row],[Returns]],0,0,-n_days)),"")</f>
        <v>0.65715593885504164</v>
      </c>
      <c r="F4517">
        <f ca="1">IFERROR(AVERAGE(OFFSET(TradeDash[[#This Row],[Returns]],0,0,-n_days*2))/STDEV(OFFSET(TradeDash[[#This Row],[Returns]],0,0,-n_days*2)),"")</f>
        <v>0.41802033898853508</v>
      </c>
      <c r="G4517">
        <f ca="1">IF(ISNUMBER(TradeDash[[#This Row],[2n day Sharpe]]),AVERAGE(TradeDash[[#This Row],[n day Sharpe]:[2n day Sharpe]]),"")</f>
        <v>0.53758813892178836</v>
      </c>
      <c r="H4517">
        <f ca="1">IF(ISNUMBER(TradeDash[[#This Row],[Sharpe Average]]),IF(TradeDash[[#This Row],[Sharpe Average]]&gt;$G$1,1,0),"")</f>
        <v>1</v>
      </c>
      <c r="I4517" s="2">
        <f ca="1">IF(ISNUMBER(TradeDash[[#This Row],[Signal]]),MAX(IF(AND(TradeDash[[#This Row],[Signal]]=1,I4516&lt;1),I4516+$E$1,IF(AND(TradeDash[[#This Row],[Signal]]=0,I4516&gt;0),I4516-$E$1,IF(AND(TradeDash[[#This Row],[Signal]]=1,I4516=1),I4516,IF(AND(TradeDash[[#This Row],[Signal]]=0,I4516=0),I4516,0)))),0),"")</f>
        <v>1</v>
      </c>
      <c r="J4517" s="3">
        <f ca="1">IF(ISNUMBER(TradeDash[[#This Row],[Position]]),TradeDash[[#This Row],[Position]]*D4518,"")</f>
        <v>-1.9864882598090716E-3</v>
      </c>
      <c r="K4517" s="7">
        <f ca="1">K4516*IFERROR(1+TradeDash[[#This Row],[Port Return]],1)</f>
        <v>8076954.1592476275</v>
      </c>
      <c r="L4517" s="7">
        <f ca="1">IF(ISNUMBER(TradeDash[[#This Row],[Port Return]]),L4516*(1+TradeDash[[#This Row],[Returns]]),L4516)</f>
        <v>7026804.4515103633</v>
      </c>
    </row>
    <row r="4518" spans="1:12" x14ac:dyDescent="0.35">
      <c r="A4518" s="1">
        <v>43131</v>
      </c>
      <c r="B4518" s="16">
        <f>YEAR(TradeDash[[#This Row],[Date]])</f>
        <v>2018</v>
      </c>
      <c r="C4518">
        <v>11027.7</v>
      </c>
      <c r="D4518" s="3">
        <f>IFERROR(TradeDash[[#This Row],[Nifty]]/C4517-1,"")</f>
        <v>-1.9864882598090716E-3</v>
      </c>
      <c r="E4518">
        <f ca="1">IFERROR(AVERAGE(OFFSET(TradeDash[[#This Row],[Returns]],0,0,-n_days))/STDEV(OFFSET(TradeDash[[#This Row],[Returns]],0,0,-n_days)),"")</f>
        <v>0.61192967253203345</v>
      </c>
      <c r="F4518">
        <f ca="1">IFERROR(AVERAGE(OFFSET(TradeDash[[#This Row],[Returns]],0,0,-n_days*2))/STDEV(OFFSET(TradeDash[[#This Row],[Returns]],0,0,-n_days*2)),"")</f>
        <v>0.40310800295912136</v>
      </c>
      <c r="G4518">
        <f ca="1">IF(ISNUMBER(TradeDash[[#This Row],[2n day Sharpe]]),AVERAGE(TradeDash[[#This Row],[n day Sharpe]:[2n day Sharpe]]),"")</f>
        <v>0.50751883774557738</v>
      </c>
      <c r="H4518">
        <f ca="1">IF(ISNUMBER(TradeDash[[#This Row],[Sharpe Average]]),IF(TradeDash[[#This Row],[Sharpe Average]]&gt;$G$1,1,0),"")</f>
        <v>1</v>
      </c>
      <c r="I4518" s="2">
        <f ca="1">IF(ISNUMBER(TradeDash[[#This Row],[Signal]]),MAX(IF(AND(TradeDash[[#This Row],[Signal]]=1,I4517&lt;1),I4517+$E$1,IF(AND(TradeDash[[#This Row],[Signal]]=0,I4517&gt;0),I4517-$E$1,IF(AND(TradeDash[[#This Row],[Signal]]=1,I4517=1),I4517,IF(AND(TradeDash[[#This Row],[Signal]]=0,I4517=0),I4517,0)))),0),"")</f>
        <v>1</v>
      </c>
      <c r="J4518" s="3">
        <f ca="1">IF(ISNUMBER(TradeDash[[#This Row],[Position]]),TradeDash[[#This Row],[Position]]*D4519,"")</f>
        <v>-9.7935199542975582E-4</v>
      </c>
      <c r="K4518" s="7">
        <f ca="1">K4517*IFERROR(1+TradeDash[[#This Row],[Port Return]],1)</f>
        <v>8069043.9780747732</v>
      </c>
      <c r="L4518" s="7">
        <f ca="1">IF(ISNUMBER(TradeDash[[#This Row],[Port Return]]),L4517*(1+TradeDash[[#This Row],[Returns]]),L4517)</f>
        <v>7012845.7869634638</v>
      </c>
    </row>
    <row r="4519" spans="1:12" x14ac:dyDescent="0.35">
      <c r="A4519" s="1">
        <v>43132</v>
      </c>
      <c r="B4519" s="16">
        <f>YEAR(TradeDash[[#This Row],[Date]])</f>
        <v>2018</v>
      </c>
      <c r="C4519">
        <v>11016.9</v>
      </c>
      <c r="D4519" s="3">
        <f>IFERROR(TradeDash[[#This Row],[Nifty]]/C4518-1,"")</f>
        <v>-9.7935199542975582E-4</v>
      </c>
      <c r="E4519">
        <f ca="1">IFERROR(AVERAGE(OFFSET(TradeDash[[#This Row],[Returns]],0,0,-n_days))/STDEV(OFFSET(TradeDash[[#This Row],[Returns]],0,0,-n_days)),"")</f>
        <v>0.5946591743674321</v>
      </c>
      <c r="F4519">
        <f ca="1">IFERROR(AVERAGE(OFFSET(TradeDash[[#This Row],[Returns]],0,0,-n_days*2))/STDEV(OFFSET(TradeDash[[#This Row],[Returns]],0,0,-n_days*2)),"")</f>
        <v>0.4028669271442244</v>
      </c>
      <c r="G4519">
        <f ca="1">IF(ISNUMBER(TradeDash[[#This Row],[2n day Sharpe]]),AVERAGE(TradeDash[[#This Row],[n day Sharpe]:[2n day Sharpe]]),"")</f>
        <v>0.49876305075582827</v>
      </c>
      <c r="H4519">
        <f ca="1">IF(ISNUMBER(TradeDash[[#This Row],[Sharpe Average]]),IF(TradeDash[[#This Row],[Sharpe Average]]&gt;$G$1,1,0),"")</f>
        <v>1</v>
      </c>
      <c r="I4519" s="2">
        <f ca="1">IF(ISNUMBER(TradeDash[[#This Row],[Signal]]),MAX(IF(AND(TradeDash[[#This Row],[Signal]]=1,I4518&lt;1),I4518+$E$1,IF(AND(TradeDash[[#This Row],[Signal]]=0,I4518&gt;0),I4518-$E$1,IF(AND(TradeDash[[#This Row],[Signal]]=1,I4518=1),I4518,IF(AND(TradeDash[[#This Row],[Signal]]=0,I4518=0),I4518,0)))),0),"")</f>
        <v>1</v>
      </c>
      <c r="J4519" s="3">
        <f ca="1">IF(ISNUMBER(TradeDash[[#This Row],[Position]]),TradeDash[[#This Row],[Position]]*D4520,"")</f>
        <v>-2.326425764053397E-2</v>
      </c>
      <c r="K4519" s="7">
        <f ca="1">K4518*IFERROR(1+TradeDash[[#This Row],[Port Return]],1)</f>
        <v>7881323.6600560425</v>
      </c>
      <c r="L4519" s="7">
        <f ca="1">IF(ISNUMBER(TradeDash[[#This Row],[Port Return]]),L4518*(1+TradeDash[[#This Row],[Returns]]),L4518)</f>
        <v>7005977.7424483597</v>
      </c>
    </row>
    <row r="4520" spans="1:12" x14ac:dyDescent="0.35">
      <c r="A4520" s="1">
        <v>43133</v>
      </c>
      <c r="B4520" s="16">
        <f>YEAR(TradeDash[[#This Row],[Date]])</f>
        <v>2018</v>
      </c>
      <c r="C4520">
        <v>10760.6</v>
      </c>
      <c r="D4520" s="3">
        <f>IFERROR(TradeDash[[#This Row],[Nifty]]/C4519-1,"")</f>
        <v>-2.326425764053397E-2</v>
      </c>
      <c r="E4520">
        <f ca="1">IFERROR(AVERAGE(OFFSET(TradeDash[[#This Row],[Returns]],0,0,-n_days))/STDEV(OFFSET(TradeDash[[#This Row],[Returns]],0,0,-n_days)),"")</f>
        <v>0.16869124521950271</v>
      </c>
      <c r="F4520">
        <f ca="1">IFERROR(AVERAGE(OFFSET(TradeDash[[#This Row],[Returns]],0,0,-n_days*2))/STDEV(OFFSET(TradeDash[[#This Row],[Returns]],0,0,-n_days*2)),"")</f>
        <v>0.26799287252561715</v>
      </c>
      <c r="G4520">
        <f ca="1">IF(ISNUMBER(TradeDash[[#This Row],[2n day Sharpe]]),AVERAGE(TradeDash[[#This Row],[n day Sharpe]:[2n day Sharpe]]),"")</f>
        <v>0.21834205887255992</v>
      </c>
      <c r="H4520">
        <f ca="1">IF(ISNUMBER(TradeDash[[#This Row],[Sharpe Average]]),IF(TradeDash[[#This Row],[Sharpe Average]]&gt;$G$1,1,0),"")</f>
        <v>1</v>
      </c>
      <c r="I4520" s="2">
        <f ca="1">IF(ISNUMBER(TradeDash[[#This Row],[Signal]]),MAX(IF(AND(TradeDash[[#This Row],[Signal]]=1,I4519&lt;1),I4519+$E$1,IF(AND(TradeDash[[#This Row],[Signal]]=0,I4519&gt;0),I4519-$E$1,IF(AND(TradeDash[[#This Row],[Signal]]=1,I4519=1),I4519,IF(AND(TradeDash[[#This Row],[Signal]]=0,I4519=0),I4519,0)))),0),"")</f>
        <v>1</v>
      </c>
      <c r="J4520" s="3">
        <f ca="1">IF(ISNUMBER(TradeDash[[#This Row],[Position]]),TradeDash[[#This Row],[Position]]*D4521,"")</f>
        <v>-8.7402189468990255E-3</v>
      </c>
      <c r="K4520" s="7">
        <f ca="1">K4519*IFERROR(1+TradeDash[[#This Row],[Port Return]],1)</f>
        <v>7812439.165675777</v>
      </c>
      <c r="L4520" s="7">
        <f ca="1">IF(ISNUMBER(TradeDash[[#This Row],[Port Return]]),L4519*(1+TradeDash[[#This Row],[Returns]]),L4519)</f>
        <v>6842988.8712241948</v>
      </c>
    </row>
    <row r="4521" spans="1:12" x14ac:dyDescent="0.35">
      <c r="A4521" s="1">
        <v>43136</v>
      </c>
      <c r="B4521" s="16">
        <f>YEAR(TradeDash[[#This Row],[Date]])</f>
        <v>2018</v>
      </c>
      <c r="C4521">
        <v>10666.55</v>
      </c>
      <c r="D4521" s="3">
        <f>IFERROR(TradeDash[[#This Row],[Nifty]]/C4520-1,"")</f>
        <v>-8.7402189468990255E-3</v>
      </c>
      <c r="E4521">
        <f ca="1">IFERROR(AVERAGE(OFFSET(TradeDash[[#This Row],[Returns]],0,0,-n_days))/STDEV(OFFSET(TradeDash[[#This Row],[Returns]],0,0,-n_days)),"")</f>
        <v>7.0836478430351943E-2</v>
      </c>
      <c r="F4521">
        <f ca="1">IFERROR(AVERAGE(OFFSET(TradeDash[[#This Row],[Returns]],0,0,-n_days*2))/STDEV(OFFSET(TradeDash[[#This Row],[Returns]],0,0,-n_days*2)),"")</f>
        <v>0.18816230896799563</v>
      </c>
      <c r="G4521">
        <f ca="1">IF(ISNUMBER(TradeDash[[#This Row],[2n day Sharpe]]),AVERAGE(TradeDash[[#This Row],[n day Sharpe]:[2n day Sharpe]]),"")</f>
        <v>0.12949939369917379</v>
      </c>
      <c r="H4521">
        <f ca="1">IF(ISNUMBER(TradeDash[[#This Row],[Sharpe Average]]),IF(TradeDash[[#This Row],[Sharpe Average]]&gt;$G$1,1,0),"")</f>
        <v>1</v>
      </c>
      <c r="I4521" s="2">
        <f ca="1">IF(ISNUMBER(TradeDash[[#This Row],[Signal]]),MAX(IF(AND(TradeDash[[#This Row],[Signal]]=1,I4520&lt;1),I4520+$E$1,IF(AND(TradeDash[[#This Row],[Signal]]=0,I4520&gt;0),I4520-$E$1,IF(AND(TradeDash[[#This Row],[Signal]]=1,I4520=1),I4520,IF(AND(TradeDash[[#This Row],[Signal]]=0,I4520=0),I4520,0)))),0),"")</f>
        <v>1</v>
      </c>
      <c r="J4521" s="3">
        <f ca="1">IF(ISNUMBER(TradeDash[[#This Row],[Position]]),TradeDash[[#This Row],[Position]]*D4522,"")</f>
        <v>-1.5778297575129607E-2</v>
      </c>
      <c r="K4521" s="7">
        <f ca="1">K4520*IFERROR(1+TradeDash[[#This Row],[Port Return]],1)</f>
        <v>7689172.1757321469</v>
      </c>
      <c r="L4521" s="7">
        <f ca="1">IF(ISNUMBER(TradeDash[[#This Row],[Port Return]]),L4520*(1+TradeDash[[#This Row],[Returns]]),L4520)</f>
        <v>6783179.6502385018</v>
      </c>
    </row>
    <row r="4522" spans="1:12" x14ac:dyDescent="0.35">
      <c r="A4522" s="1">
        <v>43137</v>
      </c>
      <c r="B4522" s="16">
        <f>YEAR(TradeDash[[#This Row],[Date]])</f>
        <v>2018</v>
      </c>
      <c r="C4522">
        <v>10498.25</v>
      </c>
      <c r="D4522" s="3">
        <f>IFERROR(TradeDash[[#This Row],[Nifty]]/C4521-1,"")</f>
        <v>-1.5778297575129607E-2</v>
      </c>
      <c r="E4522">
        <f ca="1">IFERROR(AVERAGE(OFFSET(TradeDash[[#This Row],[Returns]],0,0,-n_days))/STDEV(OFFSET(TradeDash[[#This Row],[Returns]],0,0,-n_days)),"")</f>
        <v>-6.7948342818038174E-2</v>
      </c>
      <c r="F4522">
        <f ca="1">IFERROR(AVERAGE(OFFSET(TradeDash[[#This Row],[Returns]],0,0,-n_days*2))/STDEV(OFFSET(TradeDash[[#This Row],[Returns]],0,0,-n_days*2)),"")</f>
        <v>8.4872243795673985E-2</v>
      </c>
      <c r="G4522">
        <f ca="1">IF(ISNUMBER(TradeDash[[#This Row],[2n day Sharpe]]),AVERAGE(TradeDash[[#This Row],[n day Sharpe]:[2n day Sharpe]]),"")</f>
        <v>8.4619504888179056E-3</v>
      </c>
      <c r="H4522">
        <f ca="1">IF(ISNUMBER(TradeDash[[#This Row],[Sharpe Average]]),IF(TradeDash[[#This Row],[Sharpe Average]]&gt;$G$1,1,0),"")</f>
        <v>1</v>
      </c>
      <c r="I4522" s="2">
        <f ca="1">IF(ISNUMBER(TradeDash[[#This Row],[Signal]]),MAX(IF(AND(TradeDash[[#This Row],[Signal]]=1,I4521&lt;1),I4521+$E$1,IF(AND(TradeDash[[#This Row],[Signal]]=0,I4521&gt;0),I4521-$E$1,IF(AND(TradeDash[[#This Row],[Signal]]=1,I4521=1),I4521,IF(AND(TradeDash[[#This Row],[Signal]]=0,I4521=0),I4521,0)))),0),"")</f>
        <v>1</v>
      </c>
      <c r="J4522" s="3">
        <f ca="1">IF(ISNUMBER(TradeDash[[#This Row],[Position]]),TradeDash[[#This Row],[Position]]*D4523,"")</f>
        <v>-2.052723072893059E-3</v>
      </c>
      <c r="K4522" s="7">
        <f ca="1">K4521*IFERROR(1+TradeDash[[#This Row],[Port Return]],1)</f>
        <v>7673388.4345955746</v>
      </c>
      <c r="L4522" s="7">
        <f ca="1">IF(ISNUMBER(TradeDash[[#This Row],[Port Return]]),L4521*(1+TradeDash[[#This Row],[Returns]]),L4521)</f>
        <v>6676152.6232114751</v>
      </c>
    </row>
    <row r="4523" spans="1:12" x14ac:dyDescent="0.35">
      <c r="A4523" s="1">
        <v>43138</v>
      </c>
      <c r="B4523" s="16">
        <f>YEAR(TradeDash[[#This Row],[Date]])</f>
        <v>2018</v>
      </c>
      <c r="C4523">
        <v>10476.700000000001</v>
      </c>
      <c r="D4523" s="3">
        <f>IFERROR(TradeDash[[#This Row],[Nifty]]/C4522-1,"")</f>
        <v>-2.052723072893059E-3</v>
      </c>
      <c r="E4523">
        <f ca="1">IFERROR(AVERAGE(OFFSET(TradeDash[[#This Row],[Returns]],0,0,-n_days))/STDEV(OFFSET(TradeDash[[#This Row],[Returns]],0,0,-n_days)),"")</f>
        <v>-8.8084526805501454E-2</v>
      </c>
      <c r="F4523">
        <f ca="1">IFERROR(AVERAGE(OFFSET(TradeDash[[#This Row],[Returns]],0,0,-n_days*2))/STDEV(OFFSET(TradeDash[[#This Row],[Returns]],0,0,-n_days*2)),"")</f>
        <v>5.7651349665084749E-2</v>
      </c>
      <c r="G4523">
        <f ca="1">IF(ISNUMBER(TradeDash[[#This Row],[2n day Sharpe]]),AVERAGE(TradeDash[[#This Row],[n day Sharpe]:[2n day Sharpe]]),"")</f>
        <v>-1.5216588570208352E-2</v>
      </c>
      <c r="H4523">
        <f ca="1">IF(ISNUMBER(TradeDash[[#This Row],[Sharpe Average]]),IF(TradeDash[[#This Row],[Sharpe Average]]&gt;$G$1,1,0),"")</f>
        <v>0</v>
      </c>
      <c r="I4523" s="2">
        <f ca="1">IF(ISNUMBER(TradeDash[[#This Row],[Signal]]),MAX(IF(AND(TradeDash[[#This Row],[Signal]]=1,I4522&lt;1),I4522+$E$1,IF(AND(TradeDash[[#This Row],[Signal]]=0,I4522&gt;0),I4522-$E$1,IF(AND(TradeDash[[#This Row],[Signal]]=1,I4522=1),I4522,IF(AND(TradeDash[[#This Row],[Signal]]=0,I4522=0),I4522,0)))),0),"")</f>
        <v>0.8</v>
      </c>
      <c r="J4523" s="3">
        <f ca="1">IF(ISNUMBER(TradeDash[[#This Row],[Position]]),TradeDash[[#This Row],[Position]]*D4524,"")</f>
        <v>7.6474462378421041E-3</v>
      </c>
      <c r="K4523" s="7">
        <f ca="1">K4522*IFERROR(1+TradeDash[[#This Row],[Port Return]],1)</f>
        <v>7732070.2601112239</v>
      </c>
      <c r="L4523" s="7">
        <f ca="1">IF(ISNUMBER(TradeDash[[#This Row],[Port Return]]),L4522*(1+TradeDash[[#This Row],[Returns]]),L4522)</f>
        <v>6662448.3306836532</v>
      </c>
    </row>
    <row r="4524" spans="1:12" x14ac:dyDescent="0.35">
      <c r="A4524" s="1">
        <v>43139</v>
      </c>
      <c r="B4524" s="16">
        <f>YEAR(TradeDash[[#This Row],[Date]])</f>
        <v>2018</v>
      </c>
      <c r="C4524">
        <v>10576.85</v>
      </c>
      <c r="D4524" s="3">
        <f>IFERROR(TradeDash[[#This Row],[Nifty]]/C4523-1,"")</f>
        <v>9.5593077973026297E-3</v>
      </c>
      <c r="E4524">
        <f ca="1">IFERROR(AVERAGE(OFFSET(TradeDash[[#This Row],[Returns]],0,0,-n_days))/STDEV(OFFSET(TradeDash[[#This Row],[Returns]],0,0,-n_days)),"")</f>
        <v>-2.6382231646079047E-2</v>
      </c>
      <c r="F4524">
        <f ca="1">IFERROR(AVERAGE(OFFSET(TradeDash[[#This Row],[Returns]],0,0,-n_days*2))/STDEV(OFFSET(TradeDash[[#This Row],[Returns]],0,0,-n_days*2)),"")</f>
        <v>0.12144545240633796</v>
      </c>
      <c r="G4524">
        <f ca="1">IF(ISNUMBER(TradeDash[[#This Row],[2n day Sharpe]]),AVERAGE(TradeDash[[#This Row],[n day Sharpe]:[2n day Sharpe]]),"")</f>
        <v>4.7531610380129458E-2</v>
      </c>
      <c r="H4524">
        <f ca="1">IF(ISNUMBER(TradeDash[[#This Row],[Sharpe Average]]),IF(TradeDash[[#This Row],[Sharpe Average]]&gt;$G$1,1,0),"")</f>
        <v>1</v>
      </c>
      <c r="I4524" s="2">
        <f ca="1">IF(ISNUMBER(TradeDash[[#This Row],[Signal]]),MAX(IF(AND(TradeDash[[#This Row],[Signal]]=1,I4523&lt;1),I4523+$E$1,IF(AND(TradeDash[[#This Row],[Signal]]=0,I4523&gt;0),I4523-$E$1,IF(AND(TradeDash[[#This Row],[Signal]]=1,I4523=1),I4523,IF(AND(TradeDash[[#This Row],[Signal]]=0,I4523=0),I4523,0)))),0),"")</f>
        <v>1</v>
      </c>
      <c r="J4524" s="3">
        <f ca="1">IF(ISNUMBER(TradeDash[[#This Row],[Position]]),TradeDash[[#This Row],[Position]]*D4525,"")</f>
        <v>-1.1525170537541873E-2</v>
      </c>
      <c r="K4524" s="7">
        <f ca="1">K4523*IFERROR(1+TradeDash[[#This Row],[Port Return]],1)</f>
        <v>7642956.8317551864</v>
      </c>
      <c r="L4524" s="7">
        <f ca="1">IF(ISNUMBER(TradeDash[[#This Row],[Port Return]]),L4523*(1+TradeDash[[#This Row],[Returns]]),L4523)</f>
        <v>6726136.7249602834</v>
      </c>
    </row>
    <row r="4525" spans="1:12" x14ac:dyDescent="0.35">
      <c r="A4525" s="1">
        <v>43140</v>
      </c>
      <c r="B4525" s="16">
        <f>YEAR(TradeDash[[#This Row],[Date]])</f>
        <v>2018</v>
      </c>
      <c r="C4525">
        <v>10454.950000000001</v>
      </c>
      <c r="D4525" s="3">
        <f>IFERROR(TradeDash[[#This Row],[Nifty]]/C4524-1,"")</f>
        <v>-1.1525170537541873E-2</v>
      </c>
      <c r="E4525">
        <f ca="1">IFERROR(AVERAGE(OFFSET(TradeDash[[#This Row],[Returns]],0,0,-n_days))/STDEV(OFFSET(TradeDash[[#This Row],[Returns]],0,0,-n_days)),"")</f>
        <v>-0.10007961359349762</v>
      </c>
      <c r="F4525">
        <f ca="1">IFERROR(AVERAGE(OFFSET(TradeDash[[#This Row],[Returns]],0,0,-n_days*2))/STDEV(OFFSET(TradeDash[[#This Row],[Returns]],0,0,-n_days*2)),"")</f>
        <v>9.3160761993442878E-2</v>
      </c>
      <c r="G4525">
        <f ca="1">IF(ISNUMBER(TradeDash[[#This Row],[2n day Sharpe]]),AVERAGE(TradeDash[[#This Row],[n day Sharpe]:[2n day Sharpe]]),"")</f>
        <v>-3.4594258000273728E-3</v>
      </c>
      <c r="H4525">
        <f ca="1">IF(ISNUMBER(TradeDash[[#This Row],[Sharpe Average]]),IF(TradeDash[[#This Row],[Sharpe Average]]&gt;$G$1,1,0),"")</f>
        <v>0</v>
      </c>
      <c r="I4525" s="2">
        <f ca="1">IF(ISNUMBER(TradeDash[[#This Row],[Signal]]),MAX(IF(AND(TradeDash[[#This Row],[Signal]]=1,I4524&lt;1),I4524+$E$1,IF(AND(TradeDash[[#This Row],[Signal]]=0,I4524&gt;0),I4524-$E$1,IF(AND(TradeDash[[#This Row],[Signal]]=1,I4524=1),I4524,IF(AND(TradeDash[[#This Row],[Signal]]=0,I4524=0),I4524,0)))),0),"")</f>
        <v>0.8</v>
      </c>
      <c r="J4525" s="3">
        <f ca="1">IF(ISNUMBER(TradeDash[[#This Row],[Position]]),TradeDash[[#This Row],[Position]]*D4526,"")</f>
        <v>6.4887923902073657E-3</v>
      </c>
      <c r="K4525" s="7">
        <f ca="1">K4524*IFERROR(1+TradeDash[[#This Row],[Port Return]],1)</f>
        <v>7692550.3918837626</v>
      </c>
      <c r="L4525" s="7">
        <f ca="1">IF(ISNUMBER(TradeDash[[#This Row],[Port Return]]),L4524*(1+TradeDash[[#This Row],[Returns]]),L4524)</f>
        <v>6648616.852146293</v>
      </c>
    </row>
    <row r="4526" spans="1:12" x14ac:dyDescent="0.35">
      <c r="A4526" s="1">
        <v>43143</v>
      </c>
      <c r="B4526" s="16">
        <f>YEAR(TradeDash[[#This Row],[Date]])</f>
        <v>2018</v>
      </c>
      <c r="C4526">
        <v>10539.75</v>
      </c>
      <c r="D4526" s="3">
        <f>IFERROR(TradeDash[[#This Row],[Nifty]]/C4525-1,"")</f>
        <v>8.1109904877592065E-3</v>
      </c>
      <c r="E4526">
        <f ca="1">IFERROR(AVERAGE(OFFSET(TradeDash[[#This Row],[Returns]],0,0,-n_days))/STDEV(OFFSET(TradeDash[[#This Row],[Returns]],0,0,-n_days)),"")</f>
        <v>-6.8899632484807738E-2</v>
      </c>
      <c r="F4526">
        <f ca="1">IFERROR(AVERAGE(OFFSET(TradeDash[[#This Row],[Returns]],0,0,-n_days*2))/STDEV(OFFSET(TradeDash[[#This Row],[Returns]],0,0,-n_days*2)),"")</f>
        <v>0.10057225858790302</v>
      </c>
      <c r="G4526">
        <f ca="1">IF(ISNUMBER(TradeDash[[#This Row],[2n day Sharpe]]),AVERAGE(TradeDash[[#This Row],[n day Sharpe]:[2n day Sharpe]]),"")</f>
        <v>1.5836313051547639E-2</v>
      </c>
      <c r="H4526">
        <f ca="1">IF(ISNUMBER(TradeDash[[#This Row],[Sharpe Average]]),IF(TradeDash[[#This Row],[Sharpe Average]]&gt;$G$1,1,0),"")</f>
        <v>1</v>
      </c>
      <c r="I4526" s="2">
        <f ca="1">IF(ISNUMBER(TradeDash[[#This Row],[Signal]]),MAX(IF(AND(TradeDash[[#This Row],[Signal]]=1,I4525&lt;1),I4525+$E$1,IF(AND(TradeDash[[#This Row],[Signal]]=0,I4525&gt;0),I4525-$E$1,IF(AND(TradeDash[[#This Row],[Signal]]=1,I4525=1),I4525,IF(AND(TradeDash[[#This Row],[Signal]]=0,I4525=0),I4525,0)))),0),"")</f>
        <v>1</v>
      </c>
      <c r="J4526" s="3">
        <f ca="1">IF(ISNUMBER(TradeDash[[#This Row],[Position]]),TradeDash[[#This Row],[Position]]*D4527,"")</f>
        <v>-3.6860456841956157E-3</v>
      </c>
      <c r="K4526" s="7">
        <f ca="1">K4525*IFERROR(1+TradeDash[[#This Row],[Port Return]],1)</f>
        <v>7664195.2997113019</v>
      </c>
      <c r="L4526" s="7">
        <f ca="1">IF(ISNUMBER(TradeDash[[#This Row],[Port Return]]),L4525*(1+TradeDash[[#This Row],[Returns]]),L4525)</f>
        <v>6702543.7201908072</v>
      </c>
    </row>
    <row r="4527" spans="1:12" x14ac:dyDescent="0.35">
      <c r="A4527" s="1">
        <v>43145</v>
      </c>
      <c r="B4527" s="16">
        <f>YEAR(TradeDash[[#This Row],[Date]])</f>
        <v>2018</v>
      </c>
      <c r="C4527">
        <v>10500.9</v>
      </c>
      <c r="D4527" s="3">
        <f>IFERROR(TradeDash[[#This Row],[Nifty]]/C4526-1,"")</f>
        <v>-3.6860456841956157E-3</v>
      </c>
      <c r="E4527">
        <f ca="1">IFERROR(AVERAGE(OFFSET(TradeDash[[#This Row],[Returns]],0,0,-n_days))/STDEV(OFFSET(TradeDash[[#This Row],[Returns]],0,0,-n_days)),"")</f>
        <v>-0.12150230501734283</v>
      </c>
      <c r="F4527">
        <f ca="1">IFERROR(AVERAGE(OFFSET(TradeDash[[#This Row],[Returns]],0,0,-n_days*2))/STDEV(OFFSET(TradeDash[[#This Row],[Returns]],0,0,-n_days*2)),"")</f>
        <v>6.0433522024097547E-2</v>
      </c>
      <c r="G4527">
        <f ca="1">IF(ISNUMBER(TradeDash[[#This Row],[2n day Sharpe]]),AVERAGE(TradeDash[[#This Row],[n day Sharpe]:[2n day Sharpe]]),"")</f>
        <v>-3.053439149662264E-2</v>
      </c>
      <c r="H4527">
        <f ca="1">IF(ISNUMBER(TradeDash[[#This Row],[Sharpe Average]]),IF(TradeDash[[#This Row],[Sharpe Average]]&gt;$G$1,1,0),"")</f>
        <v>0</v>
      </c>
      <c r="I4527" s="2">
        <f ca="1">IF(ISNUMBER(TradeDash[[#This Row],[Signal]]),MAX(IF(AND(TradeDash[[#This Row],[Signal]]=1,I4526&lt;1),I4526+$E$1,IF(AND(TradeDash[[#This Row],[Signal]]=0,I4526&gt;0),I4526-$E$1,IF(AND(TradeDash[[#This Row],[Signal]]=1,I4526=1),I4526,IF(AND(TradeDash[[#This Row],[Signal]]=0,I4526=0),I4526,0)))),0),"")</f>
        <v>0.8</v>
      </c>
      <c r="J4527" s="3">
        <f ca="1">IF(ISNUMBER(TradeDash[[#This Row],[Position]]),TradeDash[[#This Row],[Position]]*D4528,"")</f>
        <v>3.3978039977526466E-3</v>
      </c>
      <c r="K4527" s="7">
        <f ca="1">K4526*IFERROR(1+TradeDash[[#This Row],[Port Return]],1)</f>
        <v>7690236.7331402181</v>
      </c>
      <c r="L4527" s="7">
        <f ca="1">IF(ISNUMBER(TradeDash[[#This Row],[Port Return]]),L4526*(1+TradeDash[[#This Row],[Returns]]),L4526)</f>
        <v>6677837.8378378656</v>
      </c>
    </row>
    <row r="4528" spans="1:12" x14ac:dyDescent="0.35">
      <c r="A4528" s="1">
        <v>43146</v>
      </c>
      <c r="B4528" s="16">
        <f>YEAR(TradeDash[[#This Row],[Date]])</f>
        <v>2018</v>
      </c>
      <c r="C4528">
        <v>10545.5</v>
      </c>
      <c r="D4528" s="3">
        <f>IFERROR(TradeDash[[#This Row],[Nifty]]/C4527-1,"")</f>
        <v>4.247254997190808E-3</v>
      </c>
      <c r="E4528">
        <f ca="1">IFERROR(AVERAGE(OFFSET(TradeDash[[#This Row],[Returns]],0,0,-n_days))/STDEV(OFFSET(TradeDash[[#This Row],[Returns]],0,0,-n_days)),"")</f>
        <v>-7.6212713692996259E-2</v>
      </c>
      <c r="F4528">
        <f ca="1">IFERROR(AVERAGE(OFFSET(TradeDash[[#This Row],[Returns]],0,0,-n_days*2))/STDEV(OFFSET(TradeDash[[#This Row],[Returns]],0,0,-n_days*2)),"")</f>
        <v>5.6600244676295167E-2</v>
      </c>
      <c r="G4528">
        <f ca="1">IF(ISNUMBER(TradeDash[[#This Row],[2n day Sharpe]]),AVERAGE(TradeDash[[#This Row],[n day Sharpe]:[2n day Sharpe]]),"")</f>
        <v>-9.8062345083505462E-3</v>
      </c>
      <c r="H4528">
        <f ca="1">IF(ISNUMBER(TradeDash[[#This Row],[Sharpe Average]]),IF(TradeDash[[#This Row],[Sharpe Average]]&gt;$G$1,1,0),"")</f>
        <v>0</v>
      </c>
      <c r="I4528" s="2">
        <f ca="1">IF(ISNUMBER(TradeDash[[#This Row],[Signal]]),MAX(IF(AND(TradeDash[[#This Row],[Signal]]=1,I4527&lt;1),I4527+$E$1,IF(AND(TradeDash[[#This Row],[Signal]]=0,I4527&gt;0),I4527-$E$1,IF(AND(TradeDash[[#This Row],[Signal]]=1,I4527=1),I4527,IF(AND(TradeDash[[#This Row],[Signal]]=0,I4527=0),I4527,0)))),0),"")</f>
        <v>0.60000000000000009</v>
      </c>
      <c r="J4528" s="3">
        <f ca="1">IF(ISNUMBER(TradeDash[[#This Row],[Position]]),TradeDash[[#This Row],[Position]]*D4529,"")</f>
        <v>-5.3027357640700332E-3</v>
      </c>
      <c r="K4528" s="7">
        <f ca="1">K4527*IFERROR(1+TradeDash[[#This Row],[Port Return]],1)</f>
        <v>7649457.4397812299</v>
      </c>
      <c r="L4528" s="7">
        <f ca="1">IF(ISNUMBER(TradeDash[[#This Row],[Port Return]]),L4527*(1+TradeDash[[#This Row],[Returns]]),L4527)</f>
        <v>6706200.3179650521</v>
      </c>
    </row>
    <row r="4529" spans="1:12" x14ac:dyDescent="0.35">
      <c r="A4529" s="1">
        <v>43147</v>
      </c>
      <c r="B4529" s="16">
        <f>YEAR(TradeDash[[#This Row],[Date]])</f>
        <v>2018</v>
      </c>
      <c r="C4529">
        <v>10452.299999999999</v>
      </c>
      <c r="D4529" s="3">
        <f>IFERROR(TradeDash[[#This Row],[Nifty]]/C4528-1,"")</f>
        <v>-8.8378929401167206E-3</v>
      </c>
      <c r="E4529">
        <f ca="1">IFERROR(AVERAGE(OFFSET(TradeDash[[#This Row],[Returns]],0,0,-n_days))/STDEV(OFFSET(TradeDash[[#This Row],[Returns]],0,0,-n_days)),"")</f>
        <v>-0.17204662902556067</v>
      </c>
      <c r="F4529">
        <f ca="1">IFERROR(AVERAGE(OFFSET(TradeDash[[#This Row],[Returns]],0,0,-n_days*2))/STDEV(OFFSET(TradeDash[[#This Row],[Returns]],0,0,-n_days*2)),"")</f>
        <v>-1.8430176786942524E-4</v>
      </c>
      <c r="G4529">
        <f ca="1">IF(ISNUMBER(TradeDash[[#This Row],[2n day Sharpe]]),AVERAGE(TradeDash[[#This Row],[n day Sharpe]:[2n day Sharpe]]),"")</f>
        <v>-8.6115465396715052E-2</v>
      </c>
      <c r="H4529">
        <f ca="1">IF(ISNUMBER(TradeDash[[#This Row],[Sharpe Average]]),IF(TradeDash[[#This Row],[Sharpe Average]]&gt;$G$1,1,0),"")</f>
        <v>0</v>
      </c>
      <c r="I4529" s="2">
        <f ca="1">IF(ISNUMBER(TradeDash[[#This Row],[Signal]]),MAX(IF(AND(TradeDash[[#This Row],[Signal]]=1,I4528&lt;1),I4528+$E$1,IF(AND(TradeDash[[#This Row],[Signal]]=0,I4528&gt;0),I4528-$E$1,IF(AND(TradeDash[[#This Row],[Signal]]=1,I4528=1),I4528,IF(AND(TradeDash[[#This Row],[Signal]]=0,I4528=0),I4528,0)))),0),"")</f>
        <v>0.40000000000000008</v>
      </c>
      <c r="J4529" s="3">
        <f ca="1">IF(ISNUMBER(TradeDash[[#This Row],[Position]]),TradeDash[[#This Row],[Position]]*D4530,"")</f>
        <v>-2.8280856844904896E-3</v>
      </c>
      <c r="K4529" s="7">
        <f ca="1">K4528*IFERROR(1+TradeDash[[#This Row],[Port Return]],1)</f>
        <v>7627824.1187016657</v>
      </c>
      <c r="L4529" s="7">
        <f ca="1">IF(ISNUMBER(TradeDash[[#This Row],[Port Return]]),L4528*(1+TradeDash[[#This Row],[Returns]]),L4528)</f>
        <v>6646931.6375199007</v>
      </c>
    </row>
    <row r="4530" spans="1:12" x14ac:dyDescent="0.35">
      <c r="A4530" s="1">
        <v>43150</v>
      </c>
      <c r="B4530" s="16">
        <f>YEAR(TradeDash[[#This Row],[Date]])</f>
        <v>2018</v>
      </c>
      <c r="C4530">
        <v>10378.4</v>
      </c>
      <c r="D4530" s="3">
        <f>IFERROR(TradeDash[[#This Row],[Nifty]]/C4529-1,"")</f>
        <v>-7.0702142112262223E-3</v>
      </c>
      <c r="E4530">
        <f ca="1">IFERROR(AVERAGE(OFFSET(TradeDash[[#This Row],[Returns]],0,0,-n_days))/STDEV(OFFSET(TradeDash[[#This Row],[Returns]],0,0,-n_days)),"")</f>
        <v>-0.22553347101203183</v>
      </c>
      <c r="F4530">
        <f ca="1">IFERROR(AVERAGE(OFFSET(TradeDash[[#This Row],[Returns]],0,0,-n_days*2))/STDEV(OFFSET(TradeDash[[#This Row],[Returns]],0,0,-n_days*2)),"")</f>
        <v>-1.8455932275546576E-2</v>
      </c>
      <c r="G4530">
        <f ca="1">IF(ISNUMBER(TradeDash[[#This Row],[2n day Sharpe]]),AVERAGE(TradeDash[[#This Row],[n day Sharpe]:[2n day Sharpe]]),"")</f>
        <v>-0.1219947016437892</v>
      </c>
      <c r="H4530">
        <f ca="1">IF(ISNUMBER(TradeDash[[#This Row],[Sharpe Average]]),IF(TradeDash[[#This Row],[Sharpe Average]]&gt;$G$1,1,0),"")</f>
        <v>0</v>
      </c>
      <c r="I4530" s="2">
        <f ca="1">IF(ISNUMBER(TradeDash[[#This Row],[Signal]]),MAX(IF(AND(TradeDash[[#This Row],[Signal]]=1,I4529&lt;1),I4529+$E$1,IF(AND(TradeDash[[#This Row],[Signal]]=0,I4529&gt;0),I4529-$E$1,IF(AND(TradeDash[[#This Row],[Signal]]=1,I4529=1),I4529,IF(AND(TradeDash[[#This Row],[Signal]]=0,I4529=0),I4529,0)))),0),"")</f>
        <v>0.20000000000000007</v>
      </c>
      <c r="J4530" s="3">
        <f ca="1">IF(ISNUMBER(TradeDash[[#This Row],[Position]]),TradeDash[[#This Row],[Position]]*D4531,"")</f>
        <v>-3.46874277345255E-4</v>
      </c>
      <c r="K4530" s="7">
        <f ca="1">K4529*IFERROR(1+TradeDash[[#This Row],[Port Return]],1)</f>
        <v>7625178.2227227744</v>
      </c>
      <c r="L4530" s="7">
        <f ca="1">IF(ISNUMBER(TradeDash[[#This Row],[Port Return]]),L4529*(1+TradeDash[[#This Row],[Returns]]),L4529)</f>
        <v>6599936.4069952583</v>
      </c>
    </row>
    <row r="4531" spans="1:12" x14ac:dyDescent="0.35">
      <c r="A4531" s="1">
        <v>43151</v>
      </c>
      <c r="B4531" s="16">
        <f>YEAR(TradeDash[[#This Row],[Date]])</f>
        <v>2018</v>
      </c>
      <c r="C4531">
        <v>10360.4</v>
      </c>
      <c r="D4531" s="3">
        <f>IFERROR(TradeDash[[#This Row],[Nifty]]/C4530-1,"")</f>
        <v>-1.7343713867262744E-3</v>
      </c>
      <c r="E4531">
        <f ca="1">IFERROR(AVERAGE(OFFSET(TradeDash[[#This Row],[Returns]],0,0,-n_days))/STDEV(OFFSET(TradeDash[[#This Row],[Returns]],0,0,-n_days)),"")</f>
        <v>-0.28339963907318905</v>
      </c>
      <c r="F4531">
        <f ca="1">IFERROR(AVERAGE(OFFSET(TradeDash[[#This Row],[Returns]],0,0,-n_days*2))/STDEV(OFFSET(TradeDash[[#This Row],[Returns]],0,0,-n_days*2)),"")</f>
        <v>-2.3174990657368298E-2</v>
      </c>
      <c r="G4531">
        <f ca="1">IF(ISNUMBER(TradeDash[[#This Row],[2n day Sharpe]]),AVERAGE(TradeDash[[#This Row],[n day Sharpe]:[2n day Sharpe]]),"")</f>
        <v>-0.15328731486527866</v>
      </c>
      <c r="H4531">
        <f ca="1">IF(ISNUMBER(TradeDash[[#This Row],[Sharpe Average]]),IF(TradeDash[[#This Row],[Sharpe Average]]&gt;$G$1,1,0),"")</f>
        <v>0</v>
      </c>
      <c r="I4531" s="2">
        <f ca="1">IF(ISNUMBER(TradeDash[[#This Row],[Signal]]),MAX(IF(AND(TradeDash[[#This Row],[Signal]]=1,I4530&lt;1),I4530+$E$1,IF(AND(TradeDash[[#This Row],[Signal]]=0,I4530&gt;0),I4530-$E$1,IF(AND(TradeDash[[#This Row],[Signal]]=1,I4530=1),I4530,IF(AND(TradeDash[[#This Row],[Signal]]=0,I4530=0),I4530,0)))),0),"")</f>
        <v>5.5511151231257827E-17</v>
      </c>
      <c r="J4531" s="3">
        <f ca="1">IF(ISNUMBER(TradeDash[[#This Row],[Position]]),TradeDash[[#This Row],[Position]]*D4532,"")</f>
        <v>1.9851435785472901E-19</v>
      </c>
      <c r="K4531" s="7">
        <f ca="1">K4530*IFERROR(1+TradeDash[[#This Row],[Port Return]],1)</f>
        <v>7625178.2227227744</v>
      </c>
      <c r="L4531" s="7">
        <f ca="1">IF(ISNUMBER(TradeDash[[#This Row],[Port Return]]),L4530*(1+TradeDash[[#This Row],[Returns]]),L4530)</f>
        <v>6588489.6661367528</v>
      </c>
    </row>
    <row r="4532" spans="1:12" x14ac:dyDescent="0.35">
      <c r="A4532" s="1">
        <v>43152</v>
      </c>
      <c r="B4532" s="16">
        <f>YEAR(TradeDash[[#This Row],[Date]])</f>
        <v>2018</v>
      </c>
      <c r="C4532">
        <v>10397.450000000001</v>
      </c>
      <c r="D4532" s="3">
        <f>IFERROR(TradeDash[[#This Row],[Nifty]]/C4531-1,"")</f>
        <v>3.5761167522490034E-3</v>
      </c>
      <c r="E4532">
        <f ca="1">IFERROR(AVERAGE(OFFSET(TradeDash[[#This Row],[Returns]],0,0,-n_days))/STDEV(OFFSET(TradeDash[[#This Row],[Returns]],0,0,-n_days)),"")</f>
        <v>-0.30533529719468055</v>
      </c>
      <c r="F4532">
        <f ca="1">IFERROR(AVERAGE(OFFSET(TradeDash[[#This Row],[Returns]],0,0,-n_days*2))/STDEV(OFFSET(TradeDash[[#This Row],[Returns]],0,0,-n_days*2)),"")</f>
        <v>-2.8383225522638111E-2</v>
      </c>
      <c r="G4532">
        <f ca="1">IF(ISNUMBER(TradeDash[[#This Row],[2n day Sharpe]]),AVERAGE(TradeDash[[#This Row],[n day Sharpe]:[2n day Sharpe]]),"")</f>
        <v>-0.16685926135865933</v>
      </c>
      <c r="H4532">
        <f ca="1">IF(ISNUMBER(TradeDash[[#This Row],[Sharpe Average]]),IF(TradeDash[[#This Row],[Sharpe Average]]&gt;$G$1,1,0),"")</f>
        <v>0</v>
      </c>
      <c r="I4532" s="2">
        <f ca="1">IF(ISNUMBER(TradeDash[[#This Row],[Signal]]),MAX(IF(AND(TradeDash[[#This Row],[Signal]]=1,I4531&lt;1),I4531+$E$1,IF(AND(TradeDash[[#This Row],[Signal]]=0,I4531&gt;0),I4531-$E$1,IF(AND(TradeDash[[#This Row],[Signal]]=1,I4531=1),I4531,IF(AND(TradeDash[[#This Row],[Signal]]=0,I4531=0),I4531,0)))),0),"")</f>
        <v>0</v>
      </c>
      <c r="J4532" s="3">
        <f ca="1">IF(ISNUMBER(TradeDash[[#This Row],[Position]]),TradeDash[[#This Row],[Position]]*D4533,"")</f>
        <v>0</v>
      </c>
      <c r="K4532" s="7">
        <f ca="1">K4531*IFERROR(1+TradeDash[[#This Row],[Port Return]],1)</f>
        <v>7625178.2227227744</v>
      </c>
      <c r="L4532" s="7">
        <f ca="1">IF(ISNUMBER(TradeDash[[#This Row],[Port Return]]),L4531*(1+TradeDash[[#This Row],[Returns]]),L4531)</f>
        <v>6612050.8744038437</v>
      </c>
    </row>
    <row r="4533" spans="1:12" x14ac:dyDescent="0.35">
      <c r="A4533" s="1">
        <v>43153</v>
      </c>
      <c r="B4533" s="16">
        <f>YEAR(TradeDash[[#This Row],[Date]])</f>
        <v>2018</v>
      </c>
      <c r="C4533">
        <v>10382.700000000001</v>
      </c>
      <c r="D4533" s="3">
        <f>IFERROR(TradeDash[[#This Row],[Nifty]]/C4532-1,"")</f>
        <v>-1.4186170647610963E-3</v>
      </c>
      <c r="E4533">
        <f ca="1">IFERROR(AVERAGE(OFFSET(TradeDash[[#This Row],[Returns]],0,0,-n_days))/STDEV(OFFSET(TradeDash[[#This Row],[Returns]],0,0,-n_days)),"")</f>
        <v>-0.40326888484624324</v>
      </c>
      <c r="F4533">
        <f ca="1">IFERROR(AVERAGE(OFFSET(TradeDash[[#This Row],[Returns]],0,0,-n_days*2))/STDEV(OFFSET(TradeDash[[#This Row],[Returns]],0,0,-n_days*2)),"")</f>
        <v>-4.6288944172526499E-2</v>
      </c>
      <c r="G4533">
        <f ca="1">IF(ISNUMBER(TradeDash[[#This Row],[2n day Sharpe]]),AVERAGE(TradeDash[[#This Row],[n day Sharpe]:[2n day Sharpe]]),"")</f>
        <v>-0.22477891450938486</v>
      </c>
      <c r="H4533">
        <f ca="1">IF(ISNUMBER(TradeDash[[#This Row],[Sharpe Average]]),IF(TradeDash[[#This Row],[Sharpe Average]]&gt;$G$1,1,0),"")</f>
        <v>0</v>
      </c>
      <c r="I4533" s="2">
        <f ca="1">IF(ISNUMBER(TradeDash[[#This Row],[Signal]]),MAX(IF(AND(TradeDash[[#This Row],[Signal]]=1,I4532&lt;1),I4532+$E$1,IF(AND(TradeDash[[#This Row],[Signal]]=0,I4532&gt;0),I4532-$E$1,IF(AND(TradeDash[[#This Row],[Signal]]=1,I4532=1),I4532,IF(AND(TradeDash[[#This Row],[Signal]]=0,I4532=0),I4532,0)))),0),"")</f>
        <v>0</v>
      </c>
      <c r="J4533" s="3">
        <f ca="1">IF(ISNUMBER(TradeDash[[#This Row],[Position]]),TradeDash[[#This Row],[Position]]*D4534,"")</f>
        <v>0</v>
      </c>
      <c r="K4533" s="7">
        <f ca="1">K4532*IFERROR(1+TradeDash[[#This Row],[Port Return]],1)</f>
        <v>7625178.2227227744</v>
      </c>
      <c r="L4533" s="7">
        <f ca="1">IF(ISNUMBER(TradeDash[[#This Row],[Port Return]]),L4532*(1+TradeDash[[#This Row],[Returns]]),L4532)</f>
        <v>6602670.9062003456</v>
      </c>
    </row>
    <row r="4534" spans="1:12" x14ac:dyDescent="0.35">
      <c r="A4534" s="1">
        <v>43154</v>
      </c>
      <c r="B4534" s="16">
        <f>YEAR(TradeDash[[#This Row],[Date]])</f>
        <v>2018</v>
      </c>
      <c r="C4534">
        <v>10491.05</v>
      </c>
      <c r="D4534" s="3">
        <f>IFERROR(TradeDash[[#This Row],[Nifty]]/C4533-1,"")</f>
        <v>1.0435628497404092E-2</v>
      </c>
      <c r="E4534">
        <f ca="1">IFERROR(AVERAGE(OFFSET(TradeDash[[#This Row],[Returns]],0,0,-n_days))/STDEV(OFFSET(TradeDash[[#This Row],[Returns]],0,0,-n_days)),"")</f>
        <v>-0.31802345951485977</v>
      </c>
      <c r="F4534">
        <f ca="1">IFERROR(AVERAGE(OFFSET(TradeDash[[#This Row],[Returns]],0,0,-n_days*2))/STDEV(OFFSET(TradeDash[[#This Row],[Returns]],0,0,-n_days*2)),"")</f>
        <v>3.6825164801324822E-3</v>
      </c>
      <c r="G4534">
        <f ca="1">IF(ISNUMBER(TradeDash[[#This Row],[2n day Sharpe]]),AVERAGE(TradeDash[[#This Row],[n day Sharpe]:[2n day Sharpe]]),"")</f>
        <v>-0.15717047151736366</v>
      </c>
      <c r="H4534">
        <f ca="1">IF(ISNUMBER(TradeDash[[#This Row],[Sharpe Average]]),IF(TradeDash[[#This Row],[Sharpe Average]]&gt;$G$1,1,0),"")</f>
        <v>0</v>
      </c>
      <c r="I4534" s="2">
        <f ca="1">IF(ISNUMBER(TradeDash[[#This Row],[Signal]]),MAX(IF(AND(TradeDash[[#This Row],[Signal]]=1,I4533&lt;1),I4533+$E$1,IF(AND(TradeDash[[#This Row],[Signal]]=0,I4533&gt;0),I4533-$E$1,IF(AND(TradeDash[[#This Row],[Signal]]=1,I4533=1),I4533,IF(AND(TradeDash[[#This Row],[Signal]]=0,I4533=0),I4533,0)))),0),"")</f>
        <v>0</v>
      </c>
      <c r="J4534" s="3">
        <f ca="1">IF(ISNUMBER(TradeDash[[#This Row],[Position]]),TradeDash[[#This Row],[Position]]*D4535,"")</f>
        <v>0</v>
      </c>
      <c r="K4534" s="7">
        <f ca="1">K4533*IFERROR(1+TradeDash[[#This Row],[Port Return]],1)</f>
        <v>7625178.2227227744</v>
      </c>
      <c r="L4534" s="7">
        <f ca="1">IF(ISNUMBER(TradeDash[[#This Row],[Port Return]]),L4533*(1+TradeDash[[#This Row],[Returns]]),L4533)</f>
        <v>6671573.9268680708</v>
      </c>
    </row>
    <row r="4535" spans="1:12" x14ac:dyDescent="0.35">
      <c r="A4535" s="1">
        <v>43157</v>
      </c>
      <c r="B4535" s="16">
        <f>YEAR(TradeDash[[#This Row],[Date]])</f>
        <v>2018</v>
      </c>
      <c r="C4535">
        <v>10582.6</v>
      </c>
      <c r="D4535" s="3">
        <f>IFERROR(TradeDash[[#This Row],[Nifty]]/C4534-1,"")</f>
        <v>8.7264859094180469E-3</v>
      </c>
      <c r="E4535">
        <f ca="1">IFERROR(AVERAGE(OFFSET(TradeDash[[#This Row],[Returns]],0,0,-n_days))/STDEV(OFFSET(TradeDash[[#This Row],[Returns]],0,0,-n_days)),"")</f>
        <v>-0.24753760051128618</v>
      </c>
      <c r="F4535">
        <f ca="1">IFERROR(AVERAGE(OFFSET(TradeDash[[#This Row],[Returns]],0,0,-n_days*2))/STDEV(OFFSET(TradeDash[[#This Row],[Returns]],0,0,-n_days*2)),"")</f>
        <v>3.7048808599370979E-2</v>
      </c>
      <c r="G4535">
        <f ca="1">IF(ISNUMBER(TradeDash[[#This Row],[2n day Sharpe]]),AVERAGE(TradeDash[[#This Row],[n day Sharpe]:[2n day Sharpe]]),"")</f>
        <v>-0.1052443959559576</v>
      </c>
      <c r="H4535">
        <f ca="1">IF(ISNUMBER(TradeDash[[#This Row],[Sharpe Average]]),IF(TradeDash[[#This Row],[Sharpe Average]]&gt;$G$1,1,0),"")</f>
        <v>0</v>
      </c>
      <c r="I4535" s="2">
        <f ca="1">IF(ISNUMBER(TradeDash[[#This Row],[Signal]]),MAX(IF(AND(TradeDash[[#This Row],[Signal]]=1,I4534&lt;1),I4534+$E$1,IF(AND(TradeDash[[#This Row],[Signal]]=0,I4534&gt;0),I4534-$E$1,IF(AND(TradeDash[[#This Row],[Signal]]=1,I4534=1),I4534,IF(AND(TradeDash[[#This Row],[Signal]]=0,I4534=0),I4534,0)))),0),"")</f>
        <v>0</v>
      </c>
      <c r="J4535" s="3">
        <f ca="1">IF(ISNUMBER(TradeDash[[#This Row],[Position]]),TradeDash[[#This Row],[Position]]*D4536,"")</f>
        <v>0</v>
      </c>
      <c r="K4535" s="7">
        <f ca="1">K4534*IFERROR(1+TradeDash[[#This Row],[Port Return]],1)</f>
        <v>7625178.2227227744</v>
      </c>
      <c r="L4535" s="7">
        <f ca="1">IF(ISNUMBER(TradeDash[[#This Row],[Port Return]]),L4534*(1+TradeDash[[#This Row],[Returns]]),L4534)</f>
        <v>6729793.3227345264</v>
      </c>
    </row>
    <row r="4536" spans="1:12" x14ac:dyDescent="0.35">
      <c r="A4536" s="1">
        <v>43158</v>
      </c>
      <c r="B4536" s="16">
        <f>YEAR(TradeDash[[#This Row],[Date]])</f>
        <v>2018</v>
      </c>
      <c r="C4536">
        <v>10554.3</v>
      </c>
      <c r="D4536" s="3">
        <f>IFERROR(TradeDash[[#This Row],[Nifty]]/C4535-1,"")</f>
        <v>-2.6742010470017785E-3</v>
      </c>
      <c r="E4536">
        <f ca="1">IFERROR(AVERAGE(OFFSET(TradeDash[[#This Row],[Returns]],0,0,-n_days))/STDEV(OFFSET(TradeDash[[#This Row],[Returns]],0,0,-n_days)),"")</f>
        <v>-0.29950034813908416</v>
      </c>
      <c r="F4536">
        <f ca="1">IFERROR(AVERAGE(OFFSET(TradeDash[[#This Row],[Returns]],0,0,-n_days*2))/STDEV(OFFSET(TradeDash[[#This Row],[Returns]],0,0,-n_days*2)),"")</f>
        <v>1.1178752061373167E-2</v>
      </c>
      <c r="G4536">
        <f ca="1">IF(ISNUMBER(TradeDash[[#This Row],[2n day Sharpe]]),AVERAGE(TradeDash[[#This Row],[n day Sharpe]:[2n day Sharpe]]),"")</f>
        <v>-0.14416079803885551</v>
      </c>
      <c r="H4536">
        <f ca="1">IF(ISNUMBER(TradeDash[[#This Row],[Sharpe Average]]),IF(TradeDash[[#This Row],[Sharpe Average]]&gt;$G$1,1,0),"")</f>
        <v>0</v>
      </c>
      <c r="I4536" s="2">
        <f ca="1">IF(ISNUMBER(TradeDash[[#This Row],[Signal]]),MAX(IF(AND(TradeDash[[#This Row],[Signal]]=1,I4535&lt;1),I4535+$E$1,IF(AND(TradeDash[[#This Row],[Signal]]=0,I4535&gt;0),I4535-$E$1,IF(AND(TradeDash[[#This Row],[Signal]]=1,I4535=1),I4535,IF(AND(TradeDash[[#This Row],[Signal]]=0,I4535=0),I4535,0)))),0),"")</f>
        <v>0</v>
      </c>
      <c r="J4536" s="3">
        <f ca="1">IF(ISNUMBER(TradeDash[[#This Row],[Position]]),TradeDash[[#This Row],[Position]]*D4537,"")</f>
        <v>0</v>
      </c>
      <c r="K4536" s="7">
        <f ca="1">K4535*IFERROR(1+TradeDash[[#This Row],[Port Return]],1)</f>
        <v>7625178.2227227744</v>
      </c>
      <c r="L4536" s="7">
        <f ca="1">IF(ISNUMBER(TradeDash[[#This Row],[Port Return]]),L4535*(1+TradeDash[[#This Row],[Returns]]),L4535)</f>
        <v>6711796.5023847641</v>
      </c>
    </row>
    <row r="4537" spans="1:12" x14ac:dyDescent="0.35">
      <c r="A4537" s="1">
        <v>43159</v>
      </c>
      <c r="B4537" s="16">
        <f>YEAR(TradeDash[[#This Row],[Date]])</f>
        <v>2018</v>
      </c>
      <c r="C4537">
        <v>10492.85</v>
      </c>
      <c r="D4537" s="3">
        <f>IFERROR(TradeDash[[#This Row],[Nifty]]/C4536-1,"")</f>
        <v>-5.8222714912404827E-3</v>
      </c>
      <c r="E4537">
        <f ca="1">IFERROR(AVERAGE(OFFSET(TradeDash[[#This Row],[Returns]],0,0,-n_days))/STDEV(OFFSET(TradeDash[[#This Row],[Returns]],0,0,-n_days)),"")</f>
        <v>-0.29244839974801906</v>
      </c>
      <c r="F4537">
        <f ca="1">IFERROR(AVERAGE(OFFSET(TradeDash[[#This Row],[Returns]],0,0,-n_days*2))/STDEV(OFFSET(TradeDash[[#This Row],[Returns]],0,0,-n_days*2)),"")</f>
        <v>2.226455105427649E-2</v>
      </c>
      <c r="G4537">
        <f ca="1">IF(ISNUMBER(TradeDash[[#This Row],[2n day Sharpe]]),AVERAGE(TradeDash[[#This Row],[n day Sharpe]:[2n day Sharpe]]),"")</f>
        <v>-0.13509192434687128</v>
      </c>
      <c r="H4537">
        <f ca="1">IF(ISNUMBER(TradeDash[[#This Row],[Sharpe Average]]),IF(TradeDash[[#This Row],[Sharpe Average]]&gt;$G$1,1,0),"")</f>
        <v>0</v>
      </c>
      <c r="I4537" s="2">
        <f ca="1">IF(ISNUMBER(TradeDash[[#This Row],[Signal]]),MAX(IF(AND(TradeDash[[#This Row],[Signal]]=1,I4536&lt;1),I4536+$E$1,IF(AND(TradeDash[[#This Row],[Signal]]=0,I4536&gt;0),I4536-$E$1,IF(AND(TradeDash[[#This Row],[Signal]]=1,I4536=1),I4536,IF(AND(TradeDash[[#This Row],[Signal]]=0,I4536=0),I4536,0)))),0),"")</f>
        <v>0</v>
      </c>
      <c r="J4537" s="3">
        <f ca="1">IF(ISNUMBER(TradeDash[[#This Row],[Position]]),TradeDash[[#This Row],[Position]]*D4538,"")</f>
        <v>0</v>
      </c>
      <c r="K4537" s="7">
        <f ca="1">K4536*IFERROR(1+TradeDash[[#This Row],[Port Return]],1)</f>
        <v>7625178.2227227744</v>
      </c>
      <c r="L4537" s="7">
        <f ca="1">IF(ISNUMBER(TradeDash[[#This Row],[Port Return]]),L4536*(1+TradeDash[[#This Row],[Returns]]),L4536)</f>
        <v>6672718.6009539217</v>
      </c>
    </row>
    <row r="4538" spans="1:12" x14ac:dyDescent="0.35">
      <c r="A4538" s="1">
        <v>43160</v>
      </c>
      <c r="B4538" s="16">
        <f>YEAR(TradeDash[[#This Row],[Date]])</f>
        <v>2018</v>
      </c>
      <c r="C4538">
        <v>10458.35</v>
      </c>
      <c r="D4538" s="3">
        <f>IFERROR(TradeDash[[#This Row],[Nifty]]/C4537-1,"")</f>
        <v>-3.2879532252915178E-3</v>
      </c>
      <c r="E4538">
        <f ca="1">IFERROR(AVERAGE(OFFSET(TradeDash[[#This Row],[Returns]],0,0,-n_days))/STDEV(OFFSET(TradeDash[[#This Row],[Returns]],0,0,-n_days)),"")</f>
        <v>-0.29990793748422095</v>
      </c>
      <c r="F4538">
        <f ca="1">IFERROR(AVERAGE(OFFSET(TradeDash[[#This Row],[Returns]],0,0,-n_days*2))/STDEV(OFFSET(TradeDash[[#This Row],[Returns]],0,0,-n_days*2)),"")</f>
        <v>8.8557043836987211E-3</v>
      </c>
      <c r="G4538">
        <f ca="1">IF(ISNUMBER(TradeDash[[#This Row],[2n day Sharpe]]),AVERAGE(TradeDash[[#This Row],[n day Sharpe]:[2n day Sharpe]]),"")</f>
        <v>-0.14552611655026113</v>
      </c>
      <c r="H4538">
        <f ca="1">IF(ISNUMBER(TradeDash[[#This Row],[Sharpe Average]]),IF(TradeDash[[#This Row],[Sharpe Average]]&gt;$G$1,1,0),"")</f>
        <v>0</v>
      </c>
      <c r="I4538" s="2">
        <f ca="1">IF(ISNUMBER(TradeDash[[#This Row],[Signal]]),MAX(IF(AND(TradeDash[[#This Row],[Signal]]=1,I4537&lt;1),I4537+$E$1,IF(AND(TradeDash[[#This Row],[Signal]]=0,I4537&gt;0),I4537-$E$1,IF(AND(TradeDash[[#This Row],[Signal]]=1,I4537=1),I4537,IF(AND(TradeDash[[#This Row],[Signal]]=0,I4537=0),I4537,0)))),0),"")</f>
        <v>0</v>
      </c>
      <c r="J4538" s="3">
        <f ca="1">IF(ISNUMBER(TradeDash[[#This Row],[Position]]),TradeDash[[#This Row],[Position]]*D4539,"")</f>
        <v>0</v>
      </c>
      <c r="K4538" s="7">
        <f ca="1">K4537*IFERROR(1+TradeDash[[#This Row],[Port Return]],1)</f>
        <v>7625178.2227227744</v>
      </c>
      <c r="L4538" s="7">
        <f ca="1">IF(ISNUMBER(TradeDash[[#This Row],[Port Return]]),L4537*(1+TradeDash[[#This Row],[Returns]]),L4537)</f>
        <v>6650779.0143084526</v>
      </c>
    </row>
    <row r="4539" spans="1:12" x14ac:dyDescent="0.35">
      <c r="A4539" s="1">
        <v>43164</v>
      </c>
      <c r="B4539" s="16">
        <f>YEAR(TradeDash[[#This Row],[Date]])</f>
        <v>2018</v>
      </c>
      <c r="C4539">
        <v>10358.85</v>
      </c>
      <c r="D4539" s="3">
        <f>IFERROR(TradeDash[[#This Row],[Nifty]]/C4538-1,"")</f>
        <v>-9.5139290614676408E-3</v>
      </c>
      <c r="E4539">
        <f ca="1">IFERROR(AVERAGE(OFFSET(TradeDash[[#This Row],[Returns]],0,0,-n_days))/STDEV(OFFSET(TradeDash[[#This Row],[Returns]],0,0,-n_days)),"")</f>
        <v>-0.3440225135694398</v>
      </c>
      <c r="F4539">
        <f ca="1">IFERROR(AVERAGE(OFFSET(TradeDash[[#This Row],[Returns]],0,0,-n_days*2))/STDEV(OFFSET(TradeDash[[#This Row],[Returns]],0,0,-n_days*2)),"")</f>
        <v>-2.3335510863409598E-2</v>
      </c>
      <c r="G4539">
        <f ca="1">IF(ISNUMBER(TradeDash[[#This Row],[2n day Sharpe]]),AVERAGE(TradeDash[[#This Row],[n day Sharpe]:[2n day Sharpe]]),"")</f>
        <v>-0.18367901221642469</v>
      </c>
      <c r="H4539">
        <f ca="1">IF(ISNUMBER(TradeDash[[#This Row],[Sharpe Average]]),IF(TradeDash[[#This Row],[Sharpe Average]]&gt;$G$1,1,0),"")</f>
        <v>0</v>
      </c>
      <c r="I4539" s="2">
        <f ca="1">IF(ISNUMBER(TradeDash[[#This Row],[Signal]]),MAX(IF(AND(TradeDash[[#This Row],[Signal]]=1,I4538&lt;1),I4538+$E$1,IF(AND(TradeDash[[#This Row],[Signal]]=0,I4538&gt;0),I4538-$E$1,IF(AND(TradeDash[[#This Row],[Signal]]=1,I4538=1),I4538,IF(AND(TradeDash[[#This Row],[Signal]]=0,I4538=0),I4538,0)))),0),"")</f>
        <v>0</v>
      </c>
      <c r="J4539" s="3">
        <f ca="1">IF(ISNUMBER(TradeDash[[#This Row],[Position]]),TradeDash[[#This Row],[Position]]*D4540,"")</f>
        <v>0</v>
      </c>
      <c r="K4539" s="7">
        <f ca="1">K4538*IFERROR(1+TradeDash[[#This Row],[Port Return]],1)</f>
        <v>7625178.2227227744</v>
      </c>
      <c r="L4539" s="7">
        <f ca="1">IF(ISNUMBER(TradeDash[[#This Row],[Port Return]]),L4538*(1+TradeDash[[#This Row],[Returns]]),L4538)</f>
        <v>6587503.9745628247</v>
      </c>
    </row>
    <row r="4540" spans="1:12" x14ac:dyDescent="0.35">
      <c r="A4540" s="1">
        <v>43165</v>
      </c>
      <c r="B4540" s="16">
        <f>YEAR(TradeDash[[#This Row],[Date]])</f>
        <v>2018</v>
      </c>
      <c r="C4540">
        <v>10249.25</v>
      </c>
      <c r="D4540" s="3">
        <f>IFERROR(TradeDash[[#This Row],[Nifty]]/C4539-1,"")</f>
        <v>-1.0580325036080307E-2</v>
      </c>
      <c r="E4540">
        <f ca="1">IFERROR(AVERAGE(OFFSET(TradeDash[[#This Row],[Returns]],0,0,-n_days))/STDEV(OFFSET(TradeDash[[#This Row],[Returns]],0,0,-n_days)),"")</f>
        <v>-0.3128938637495306</v>
      </c>
      <c r="F4540">
        <f ca="1">IFERROR(AVERAGE(OFFSET(TradeDash[[#This Row],[Returns]],0,0,-n_days*2))/STDEV(OFFSET(TradeDash[[#This Row],[Returns]],0,0,-n_days*2)),"")</f>
        <v>-7.7100161441661416E-2</v>
      </c>
      <c r="G4540">
        <f ca="1">IF(ISNUMBER(TradeDash[[#This Row],[2n day Sharpe]]),AVERAGE(TradeDash[[#This Row],[n day Sharpe]:[2n day Sharpe]]),"")</f>
        <v>-0.19499701259559601</v>
      </c>
      <c r="H4540">
        <f ca="1">IF(ISNUMBER(TradeDash[[#This Row],[Sharpe Average]]),IF(TradeDash[[#This Row],[Sharpe Average]]&gt;$G$1,1,0),"")</f>
        <v>0</v>
      </c>
      <c r="I4540" s="2">
        <f ca="1">IF(ISNUMBER(TradeDash[[#This Row],[Signal]]),MAX(IF(AND(TradeDash[[#This Row],[Signal]]=1,I4539&lt;1),I4539+$E$1,IF(AND(TradeDash[[#This Row],[Signal]]=0,I4539&gt;0),I4539-$E$1,IF(AND(TradeDash[[#This Row],[Signal]]=1,I4539=1),I4539,IF(AND(TradeDash[[#This Row],[Signal]]=0,I4539=0),I4539,0)))),0),"")</f>
        <v>0</v>
      </c>
      <c r="J4540" s="3">
        <f ca="1">IF(ISNUMBER(TradeDash[[#This Row],[Position]]),TradeDash[[#This Row],[Position]]*D4541,"")</f>
        <v>0</v>
      </c>
      <c r="K4540" s="7">
        <f ca="1">K4539*IFERROR(1+TradeDash[[#This Row],[Port Return]],1)</f>
        <v>7625178.2227227744</v>
      </c>
      <c r="L4540" s="7">
        <f ca="1">IF(ISNUMBER(TradeDash[[#This Row],[Port Return]]),L4539*(1+TradeDash[[#This Row],[Returns]]),L4539)</f>
        <v>6517806.0413354794</v>
      </c>
    </row>
    <row r="4541" spans="1:12" x14ac:dyDescent="0.35">
      <c r="A4541" s="1">
        <v>43166</v>
      </c>
      <c r="B4541" s="16">
        <f>YEAR(TradeDash[[#This Row],[Date]])</f>
        <v>2018</v>
      </c>
      <c r="C4541">
        <v>10154.200000000001</v>
      </c>
      <c r="D4541" s="3">
        <f>IFERROR(TradeDash[[#This Row],[Nifty]]/C4540-1,"")</f>
        <v>-9.2738493060466887E-3</v>
      </c>
      <c r="E4541">
        <f ca="1">IFERROR(AVERAGE(OFFSET(TradeDash[[#This Row],[Returns]],0,0,-n_days))/STDEV(OFFSET(TradeDash[[#This Row],[Returns]],0,0,-n_days)),"")</f>
        <v>-0.31537967181182541</v>
      </c>
      <c r="F4541">
        <f ca="1">IFERROR(AVERAGE(OFFSET(TradeDash[[#This Row],[Returns]],0,0,-n_days*2))/STDEV(OFFSET(TradeDash[[#This Row],[Returns]],0,0,-n_days*2)),"")</f>
        <v>-0.12342178107273076</v>
      </c>
      <c r="G4541">
        <f ca="1">IF(ISNUMBER(TradeDash[[#This Row],[2n day Sharpe]]),AVERAGE(TradeDash[[#This Row],[n day Sharpe]:[2n day Sharpe]]),"")</f>
        <v>-0.21940072644227809</v>
      </c>
      <c r="H4541">
        <f ca="1">IF(ISNUMBER(TradeDash[[#This Row],[Sharpe Average]]),IF(TradeDash[[#This Row],[Sharpe Average]]&gt;$G$1,1,0),"")</f>
        <v>0</v>
      </c>
      <c r="I4541" s="2">
        <f ca="1">IF(ISNUMBER(TradeDash[[#This Row],[Signal]]),MAX(IF(AND(TradeDash[[#This Row],[Signal]]=1,I4540&lt;1),I4540+$E$1,IF(AND(TradeDash[[#This Row],[Signal]]=0,I4540&gt;0),I4540-$E$1,IF(AND(TradeDash[[#This Row],[Signal]]=1,I4540=1),I4540,IF(AND(TradeDash[[#This Row],[Signal]]=0,I4540=0),I4540,0)))),0),"")</f>
        <v>0</v>
      </c>
      <c r="J4541" s="3">
        <f ca="1">IF(ISNUMBER(TradeDash[[#This Row],[Position]]),TradeDash[[#This Row],[Position]]*D4542,"")</f>
        <v>0</v>
      </c>
      <c r="K4541" s="7">
        <f ca="1">K4540*IFERROR(1+TradeDash[[#This Row],[Port Return]],1)</f>
        <v>7625178.2227227744</v>
      </c>
      <c r="L4541" s="7">
        <f ca="1">IF(ISNUMBER(TradeDash[[#This Row],[Port Return]]),L4540*(1+TradeDash[[#This Row],[Returns]]),L4540)</f>
        <v>6457360.8903020937</v>
      </c>
    </row>
    <row r="4542" spans="1:12" x14ac:dyDescent="0.35">
      <c r="A4542" s="1">
        <v>43167</v>
      </c>
      <c r="B4542" s="16">
        <f>YEAR(TradeDash[[#This Row],[Date]])</f>
        <v>2018</v>
      </c>
      <c r="C4542">
        <v>10242.65</v>
      </c>
      <c r="D4542" s="3">
        <f>IFERROR(TradeDash[[#This Row],[Nifty]]/C4541-1,"")</f>
        <v>8.7106812944395262E-3</v>
      </c>
      <c r="E4542">
        <f ca="1">IFERROR(AVERAGE(OFFSET(TradeDash[[#This Row],[Returns]],0,0,-n_days))/STDEV(OFFSET(TradeDash[[#This Row],[Returns]],0,0,-n_days)),"")</f>
        <v>-0.16264034646282277</v>
      </c>
      <c r="F4542">
        <f ca="1">IFERROR(AVERAGE(OFFSET(TradeDash[[#This Row],[Returns]],0,0,-n_days*2))/STDEV(OFFSET(TradeDash[[#This Row],[Returns]],0,0,-n_days*2)),"")</f>
        <v>-0.11396540183493935</v>
      </c>
      <c r="G4542">
        <f ca="1">IF(ISNUMBER(TradeDash[[#This Row],[2n day Sharpe]]),AVERAGE(TradeDash[[#This Row],[n day Sharpe]:[2n day Sharpe]]),"")</f>
        <v>-0.13830287414888107</v>
      </c>
      <c r="H4542">
        <f ca="1">IF(ISNUMBER(TradeDash[[#This Row],[Sharpe Average]]),IF(TradeDash[[#This Row],[Sharpe Average]]&gt;$G$1,1,0),"")</f>
        <v>0</v>
      </c>
      <c r="I4542" s="2">
        <f ca="1">IF(ISNUMBER(TradeDash[[#This Row],[Signal]]),MAX(IF(AND(TradeDash[[#This Row],[Signal]]=1,I4541&lt;1),I4541+$E$1,IF(AND(TradeDash[[#This Row],[Signal]]=0,I4541&gt;0),I4541-$E$1,IF(AND(TradeDash[[#This Row],[Signal]]=1,I4541=1),I4541,IF(AND(TradeDash[[#This Row],[Signal]]=0,I4541=0),I4541,0)))),0),"")</f>
        <v>0</v>
      </c>
      <c r="J4542" s="3">
        <f ca="1">IF(ISNUMBER(TradeDash[[#This Row],[Position]]),TradeDash[[#This Row],[Position]]*D4543,"")</f>
        <v>0</v>
      </c>
      <c r="K4542" s="7">
        <f ca="1">K4541*IFERROR(1+TradeDash[[#This Row],[Port Return]],1)</f>
        <v>7625178.2227227744</v>
      </c>
      <c r="L4542" s="7">
        <f ca="1">IF(ISNUMBER(TradeDash[[#This Row],[Port Return]]),L4541*(1+TradeDash[[#This Row],[Returns]]),L4541)</f>
        <v>6513608.9030206939</v>
      </c>
    </row>
    <row r="4543" spans="1:12" x14ac:dyDescent="0.35">
      <c r="A4543" s="1">
        <v>43168</v>
      </c>
      <c r="B4543" s="16">
        <f>YEAR(TradeDash[[#This Row],[Date]])</f>
        <v>2018</v>
      </c>
      <c r="C4543">
        <v>10226.85</v>
      </c>
      <c r="D4543" s="3">
        <f>IFERROR(TradeDash[[#This Row],[Nifty]]/C4542-1,"")</f>
        <v>-1.542569549872308E-3</v>
      </c>
      <c r="E4543">
        <f ca="1">IFERROR(AVERAGE(OFFSET(TradeDash[[#This Row],[Returns]],0,0,-n_days))/STDEV(OFFSET(TradeDash[[#This Row],[Returns]],0,0,-n_days)),"")</f>
        <v>-0.15924620530936612</v>
      </c>
      <c r="F4543">
        <f ca="1">IFERROR(AVERAGE(OFFSET(TradeDash[[#This Row],[Returns]],0,0,-n_days*2))/STDEV(OFFSET(TradeDash[[#This Row],[Returns]],0,0,-n_days*2)),"")</f>
        <v>-0.12312595853631547</v>
      </c>
      <c r="G4543">
        <f ca="1">IF(ISNUMBER(TradeDash[[#This Row],[2n day Sharpe]]),AVERAGE(TradeDash[[#This Row],[n day Sharpe]:[2n day Sharpe]]),"")</f>
        <v>-0.14118608192284079</v>
      </c>
      <c r="H4543">
        <f ca="1">IF(ISNUMBER(TradeDash[[#This Row],[Sharpe Average]]),IF(TradeDash[[#This Row],[Sharpe Average]]&gt;$G$1,1,0),"")</f>
        <v>0</v>
      </c>
      <c r="I4543" s="2">
        <f ca="1">IF(ISNUMBER(TradeDash[[#This Row],[Signal]]),MAX(IF(AND(TradeDash[[#This Row],[Signal]]=1,I4542&lt;1),I4542+$E$1,IF(AND(TradeDash[[#This Row],[Signal]]=0,I4542&gt;0),I4542-$E$1,IF(AND(TradeDash[[#This Row],[Signal]]=1,I4542=1),I4542,IF(AND(TradeDash[[#This Row],[Signal]]=0,I4542=0),I4542,0)))),0),"")</f>
        <v>0</v>
      </c>
      <c r="J4543" s="3">
        <f ca="1">IF(ISNUMBER(TradeDash[[#This Row],[Position]]),TradeDash[[#This Row],[Position]]*D4544,"")</f>
        <v>0</v>
      </c>
      <c r="K4543" s="7">
        <f ca="1">K4542*IFERROR(1+TradeDash[[#This Row],[Port Return]],1)</f>
        <v>7625178.2227227744</v>
      </c>
      <c r="L4543" s="7">
        <f ca="1">IF(ISNUMBER(TradeDash[[#This Row],[Port Return]]),L4542*(1+TradeDash[[#This Row],[Returns]]),L4542)</f>
        <v>6503561.2082671169</v>
      </c>
    </row>
    <row r="4544" spans="1:12" x14ac:dyDescent="0.35">
      <c r="A4544" s="1">
        <v>43171</v>
      </c>
      <c r="B4544" s="16">
        <f>YEAR(TradeDash[[#This Row],[Date]])</f>
        <v>2018</v>
      </c>
      <c r="C4544">
        <v>10421.4</v>
      </c>
      <c r="D4544" s="3">
        <f>IFERROR(TradeDash[[#This Row],[Nifty]]/C4543-1,"")</f>
        <v>1.9023452969389343E-2</v>
      </c>
      <c r="E4544">
        <f ca="1">IFERROR(AVERAGE(OFFSET(TradeDash[[#This Row],[Returns]],0,0,-n_days))/STDEV(OFFSET(TradeDash[[#This Row],[Returns]],0,0,-n_days)),"")</f>
        <v>-8.443019208730336E-2</v>
      </c>
      <c r="F4544">
        <f ca="1">IFERROR(AVERAGE(OFFSET(TradeDash[[#This Row],[Returns]],0,0,-n_days*2))/STDEV(OFFSET(TradeDash[[#This Row],[Returns]],0,0,-n_days*2)),"")</f>
        <v>-5.5772942581699986E-2</v>
      </c>
      <c r="G4544">
        <f ca="1">IF(ISNUMBER(TradeDash[[#This Row],[2n day Sharpe]]),AVERAGE(TradeDash[[#This Row],[n day Sharpe]:[2n day Sharpe]]),"")</f>
        <v>-7.010156733450168E-2</v>
      </c>
      <c r="H4544">
        <f ca="1">IF(ISNUMBER(TradeDash[[#This Row],[Sharpe Average]]),IF(TradeDash[[#This Row],[Sharpe Average]]&gt;$G$1,1,0),"")</f>
        <v>0</v>
      </c>
      <c r="I4544" s="2">
        <f ca="1">IF(ISNUMBER(TradeDash[[#This Row],[Signal]]),MAX(IF(AND(TradeDash[[#This Row],[Signal]]=1,I4543&lt;1),I4543+$E$1,IF(AND(TradeDash[[#This Row],[Signal]]=0,I4543&gt;0),I4543-$E$1,IF(AND(TradeDash[[#This Row],[Signal]]=1,I4543=1),I4543,IF(AND(TradeDash[[#This Row],[Signal]]=0,I4543=0),I4543,0)))),0),"")</f>
        <v>0</v>
      </c>
      <c r="J4544" s="3">
        <f ca="1">IF(ISNUMBER(TradeDash[[#This Row],[Position]]),TradeDash[[#This Row],[Position]]*D4545,"")</f>
        <v>0</v>
      </c>
      <c r="K4544" s="7">
        <f ca="1">K4543*IFERROR(1+TradeDash[[#This Row],[Port Return]],1)</f>
        <v>7625178.2227227744</v>
      </c>
      <c r="L4544" s="7">
        <f ca="1">IF(ISNUMBER(TradeDash[[#This Row],[Port Return]]),L4543*(1+TradeDash[[#This Row],[Returns]]),L4543)</f>
        <v>6627281.3990461314</v>
      </c>
    </row>
    <row r="4545" spans="1:12" x14ac:dyDescent="0.35">
      <c r="A4545" s="1">
        <v>43172</v>
      </c>
      <c r="B4545" s="16">
        <f>YEAR(TradeDash[[#This Row],[Date]])</f>
        <v>2018</v>
      </c>
      <c r="C4545">
        <v>10426.85</v>
      </c>
      <c r="D4545" s="3">
        <f>IFERROR(TradeDash[[#This Row],[Nifty]]/C4544-1,"")</f>
        <v>5.229623659011029E-4</v>
      </c>
      <c r="E4545">
        <f ca="1">IFERROR(AVERAGE(OFFSET(TradeDash[[#This Row],[Returns]],0,0,-n_days))/STDEV(OFFSET(TradeDash[[#This Row],[Returns]],0,0,-n_days)),"")</f>
        <v>-1.3092448259723296E-2</v>
      </c>
      <c r="F4545">
        <f ca="1">IFERROR(AVERAGE(OFFSET(TradeDash[[#This Row],[Returns]],0,0,-n_days*2))/STDEV(OFFSET(TradeDash[[#This Row],[Returns]],0,0,-n_days*2)),"")</f>
        <v>-5.9597447159257744E-2</v>
      </c>
      <c r="G4545">
        <f ca="1">IF(ISNUMBER(TradeDash[[#This Row],[2n day Sharpe]]),AVERAGE(TradeDash[[#This Row],[n day Sharpe]:[2n day Sharpe]]),"")</f>
        <v>-3.6344947709490517E-2</v>
      </c>
      <c r="H4545">
        <f ca="1">IF(ISNUMBER(TradeDash[[#This Row],[Sharpe Average]]),IF(TradeDash[[#This Row],[Sharpe Average]]&gt;$G$1,1,0),"")</f>
        <v>0</v>
      </c>
      <c r="I4545" s="2">
        <f ca="1">IF(ISNUMBER(TradeDash[[#This Row],[Signal]]),MAX(IF(AND(TradeDash[[#This Row],[Signal]]=1,I4544&lt;1),I4544+$E$1,IF(AND(TradeDash[[#This Row],[Signal]]=0,I4544&gt;0),I4544-$E$1,IF(AND(TradeDash[[#This Row],[Signal]]=1,I4544=1),I4544,IF(AND(TradeDash[[#This Row],[Signal]]=0,I4544=0),I4544,0)))),0),"")</f>
        <v>0</v>
      </c>
      <c r="J4545" s="3">
        <f ca="1">IF(ISNUMBER(TradeDash[[#This Row],[Position]]),TradeDash[[#This Row],[Position]]*D4546,"")</f>
        <v>0</v>
      </c>
      <c r="K4545" s="7">
        <f ca="1">K4544*IFERROR(1+TradeDash[[#This Row],[Port Return]],1)</f>
        <v>7625178.2227227744</v>
      </c>
      <c r="L4545" s="7">
        <f ca="1">IF(ISNUMBER(TradeDash[[#This Row],[Port Return]]),L4544*(1+TradeDash[[#This Row],[Returns]]),L4544)</f>
        <v>6630747.2178060692</v>
      </c>
    </row>
    <row r="4546" spans="1:12" x14ac:dyDescent="0.35">
      <c r="A4546" s="1">
        <v>43173</v>
      </c>
      <c r="B4546" s="16">
        <f>YEAR(TradeDash[[#This Row],[Date]])</f>
        <v>2018</v>
      </c>
      <c r="C4546">
        <v>10410.9</v>
      </c>
      <c r="D4546" s="3">
        <f>IFERROR(TradeDash[[#This Row],[Nifty]]/C4545-1,"")</f>
        <v>-1.5297045608214654E-3</v>
      </c>
      <c r="E4546">
        <f ca="1">IFERROR(AVERAGE(OFFSET(TradeDash[[#This Row],[Returns]],0,0,-n_days))/STDEV(OFFSET(TradeDash[[#This Row],[Returns]],0,0,-n_days)),"")</f>
        <v>-7.5752901102457457E-2</v>
      </c>
      <c r="F4546">
        <f ca="1">IFERROR(AVERAGE(OFFSET(TradeDash[[#This Row],[Returns]],0,0,-n_days*2))/STDEV(OFFSET(TradeDash[[#This Row],[Returns]],0,0,-n_days*2)),"")</f>
        <v>-7.2755215119655256E-2</v>
      </c>
      <c r="G4546">
        <f ca="1">IF(ISNUMBER(TradeDash[[#This Row],[2n day Sharpe]]),AVERAGE(TradeDash[[#This Row],[n day Sharpe]:[2n day Sharpe]]),"")</f>
        <v>-7.4254058111056356E-2</v>
      </c>
      <c r="H4546">
        <f ca="1">IF(ISNUMBER(TradeDash[[#This Row],[Sharpe Average]]),IF(TradeDash[[#This Row],[Sharpe Average]]&gt;$G$1,1,0),"")</f>
        <v>0</v>
      </c>
      <c r="I4546" s="2">
        <f ca="1">IF(ISNUMBER(TradeDash[[#This Row],[Signal]]),MAX(IF(AND(TradeDash[[#This Row],[Signal]]=1,I4545&lt;1),I4545+$E$1,IF(AND(TradeDash[[#This Row],[Signal]]=0,I4545&gt;0),I4545-$E$1,IF(AND(TradeDash[[#This Row],[Signal]]=1,I4545=1),I4545,IF(AND(TradeDash[[#This Row],[Signal]]=0,I4545=0),I4545,0)))),0),"")</f>
        <v>0</v>
      </c>
      <c r="J4546" s="3">
        <f ca="1">IF(ISNUMBER(TradeDash[[#This Row],[Position]]),TradeDash[[#This Row],[Position]]*D4547,"")</f>
        <v>0</v>
      </c>
      <c r="K4546" s="7">
        <f ca="1">K4545*IFERROR(1+TradeDash[[#This Row],[Port Return]],1)</f>
        <v>7625178.2227227744</v>
      </c>
      <c r="L4546" s="7">
        <f ca="1">IF(ISNUMBER(TradeDash[[#This Row],[Port Return]]),L4545*(1+TradeDash[[#This Row],[Returns]]),L4545)</f>
        <v>6620604.1335453372</v>
      </c>
    </row>
    <row r="4547" spans="1:12" x14ac:dyDescent="0.35">
      <c r="A4547" s="1">
        <v>43174</v>
      </c>
      <c r="B4547" s="16">
        <f>YEAR(TradeDash[[#This Row],[Date]])</f>
        <v>2018</v>
      </c>
      <c r="C4547">
        <v>10360.15</v>
      </c>
      <c r="D4547" s="3">
        <f>IFERROR(TradeDash[[#This Row],[Nifty]]/C4546-1,"")</f>
        <v>-4.8746986331633657E-3</v>
      </c>
      <c r="E4547">
        <f ca="1">IFERROR(AVERAGE(OFFSET(TradeDash[[#This Row],[Returns]],0,0,-n_days))/STDEV(OFFSET(TradeDash[[#This Row],[Returns]],0,0,-n_days)),"")</f>
        <v>-8.3112428014860004E-2</v>
      </c>
      <c r="F4547">
        <f ca="1">IFERROR(AVERAGE(OFFSET(TradeDash[[#This Row],[Returns]],0,0,-n_days*2))/STDEV(OFFSET(TradeDash[[#This Row],[Returns]],0,0,-n_days*2)),"")</f>
        <v>-0.10474977764751042</v>
      </c>
      <c r="G4547">
        <f ca="1">IF(ISNUMBER(TradeDash[[#This Row],[2n day Sharpe]]),AVERAGE(TradeDash[[#This Row],[n day Sharpe]:[2n day Sharpe]]),"")</f>
        <v>-9.393110283118522E-2</v>
      </c>
      <c r="H4547">
        <f ca="1">IF(ISNUMBER(TradeDash[[#This Row],[Sharpe Average]]),IF(TradeDash[[#This Row],[Sharpe Average]]&gt;$G$1,1,0),"")</f>
        <v>0</v>
      </c>
      <c r="I4547" s="2">
        <f ca="1">IF(ISNUMBER(TradeDash[[#This Row],[Signal]]),MAX(IF(AND(TradeDash[[#This Row],[Signal]]=1,I4546&lt;1),I4546+$E$1,IF(AND(TradeDash[[#This Row],[Signal]]=0,I4546&gt;0),I4546-$E$1,IF(AND(TradeDash[[#This Row],[Signal]]=1,I4546=1),I4546,IF(AND(TradeDash[[#This Row],[Signal]]=0,I4546=0),I4546,0)))),0),"")</f>
        <v>0</v>
      </c>
      <c r="J4547" s="3">
        <f ca="1">IF(ISNUMBER(TradeDash[[#This Row],[Position]]),TradeDash[[#This Row],[Position]]*D4548,"")</f>
        <v>0</v>
      </c>
      <c r="K4547" s="7">
        <f ca="1">K4546*IFERROR(1+TradeDash[[#This Row],[Port Return]],1)</f>
        <v>7625178.2227227744</v>
      </c>
      <c r="L4547" s="7">
        <f ca="1">IF(ISNUMBER(TradeDash[[#This Row],[Port Return]]),L4546*(1+TradeDash[[#This Row],[Returns]]),L4546)</f>
        <v>6588330.6836248282</v>
      </c>
    </row>
    <row r="4548" spans="1:12" x14ac:dyDescent="0.35">
      <c r="A4548" s="1">
        <v>43175</v>
      </c>
      <c r="B4548" s="16">
        <f>YEAR(TradeDash[[#This Row],[Date]])</f>
        <v>2018</v>
      </c>
      <c r="C4548">
        <v>10195.15</v>
      </c>
      <c r="D4548" s="3">
        <f>IFERROR(TradeDash[[#This Row],[Nifty]]/C4547-1,"")</f>
        <v>-1.592641033189679E-2</v>
      </c>
      <c r="E4548">
        <f ca="1">IFERROR(AVERAGE(OFFSET(TradeDash[[#This Row],[Returns]],0,0,-n_days))/STDEV(OFFSET(TradeDash[[#This Row],[Returns]],0,0,-n_days)),"")</f>
        <v>-0.19726410679824258</v>
      </c>
      <c r="F4548">
        <f ca="1">IFERROR(AVERAGE(OFFSET(TradeDash[[#This Row],[Returns]],0,0,-n_days*2))/STDEV(OFFSET(TradeDash[[#This Row],[Returns]],0,0,-n_days*2)),"")</f>
        <v>-0.13587157320261797</v>
      </c>
      <c r="G4548">
        <f ca="1">IF(ISNUMBER(TradeDash[[#This Row],[2n day Sharpe]]),AVERAGE(TradeDash[[#This Row],[n day Sharpe]:[2n day Sharpe]]),"")</f>
        <v>-0.16656784000043029</v>
      </c>
      <c r="H4548">
        <f ca="1">IF(ISNUMBER(TradeDash[[#This Row],[Sharpe Average]]),IF(TradeDash[[#This Row],[Sharpe Average]]&gt;$G$1,1,0),"")</f>
        <v>0</v>
      </c>
      <c r="I4548" s="2">
        <f ca="1">IF(ISNUMBER(TradeDash[[#This Row],[Signal]]),MAX(IF(AND(TradeDash[[#This Row],[Signal]]=1,I4547&lt;1),I4547+$E$1,IF(AND(TradeDash[[#This Row],[Signal]]=0,I4547&gt;0),I4547-$E$1,IF(AND(TradeDash[[#This Row],[Signal]]=1,I4547=1),I4547,IF(AND(TradeDash[[#This Row],[Signal]]=0,I4547=0),I4547,0)))),0),"")</f>
        <v>0</v>
      </c>
      <c r="J4548" s="3">
        <f ca="1">IF(ISNUMBER(TradeDash[[#This Row],[Position]]),TradeDash[[#This Row],[Position]]*D4549,"")</f>
        <v>0</v>
      </c>
      <c r="K4548" s="7">
        <f ca="1">K4547*IFERROR(1+TradeDash[[#This Row],[Port Return]],1)</f>
        <v>7625178.2227227744</v>
      </c>
      <c r="L4548" s="7">
        <f ca="1">IF(ISNUMBER(TradeDash[[#This Row],[Port Return]]),L4547*(1+TradeDash[[#This Row],[Returns]]),L4547)</f>
        <v>6483402.2257551933</v>
      </c>
    </row>
    <row r="4549" spans="1:12" x14ac:dyDescent="0.35">
      <c r="A4549" s="1">
        <v>43178</v>
      </c>
      <c r="B4549" s="16">
        <f>YEAR(TradeDash[[#This Row],[Date]])</f>
        <v>2018</v>
      </c>
      <c r="C4549">
        <v>10094.25</v>
      </c>
      <c r="D4549" s="3">
        <f>IFERROR(TradeDash[[#This Row],[Nifty]]/C4548-1,"")</f>
        <v>-9.8968627239421902E-3</v>
      </c>
      <c r="E4549">
        <f ca="1">IFERROR(AVERAGE(OFFSET(TradeDash[[#This Row],[Returns]],0,0,-n_days))/STDEV(OFFSET(TradeDash[[#This Row],[Returns]],0,0,-n_days)),"")</f>
        <v>-0.20234834332209831</v>
      </c>
      <c r="F4549">
        <f ca="1">IFERROR(AVERAGE(OFFSET(TradeDash[[#This Row],[Returns]],0,0,-n_days*2))/STDEV(OFFSET(TradeDash[[#This Row],[Returns]],0,0,-n_days*2)),"")</f>
        <v>-0.18907771767939999</v>
      </c>
      <c r="G4549">
        <f ca="1">IF(ISNUMBER(TradeDash[[#This Row],[2n day Sharpe]]),AVERAGE(TradeDash[[#This Row],[n day Sharpe]:[2n day Sharpe]]),"")</f>
        <v>-0.19571303050074915</v>
      </c>
      <c r="H4549">
        <f ca="1">IF(ISNUMBER(TradeDash[[#This Row],[Sharpe Average]]),IF(TradeDash[[#This Row],[Sharpe Average]]&gt;$G$1,1,0),"")</f>
        <v>0</v>
      </c>
      <c r="I4549" s="2">
        <f ca="1">IF(ISNUMBER(TradeDash[[#This Row],[Signal]]),MAX(IF(AND(TradeDash[[#This Row],[Signal]]=1,I4548&lt;1),I4548+$E$1,IF(AND(TradeDash[[#This Row],[Signal]]=0,I4548&gt;0),I4548-$E$1,IF(AND(TradeDash[[#This Row],[Signal]]=1,I4548=1),I4548,IF(AND(TradeDash[[#This Row],[Signal]]=0,I4548=0),I4548,0)))),0),"")</f>
        <v>0</v>
      </c>
      <c r="J4549" s="3">
        <f ca="1">IF(ISNUMBER(TradeDash[[#This Row],[Position]]),TradeDash[[#This Row],[Position]]*D4550,"")</f>
        <v>0</v>
      </c>
      <c r="K4549" s="7">
        <f ca="1">K4548*IFERROR(1+TradeDash[[#This Row],[Port Return]],1)</f>
        <v>7625178.2227227744</v>
      </c>
      <c r="L4549" s="7">
        <f ca="1">IF(ISNUMBER(TradeDash[[#This Row],[Port Return]]),L4548*(1+TradeDash[[#This Row],[Returns]]),L4548)</f>
        <v>6419236.8839427931</v>
      </c>
    </row>
    <row r="4550" spans="1:12" x14ac:dyDescent="0.35">
      <c r="A4550" s="1">
        <v>43179</v>
      </c>
      <c r="B4550" s="16">
        <f>YEAR(TradeDash[[#This Row],[Date]])</f>
        <v>2018</v>
      </c>
      <c r="C4550">
        <v>10124.35</v>
      </c>
      <c r="D4550" s="3">
        <f>IFERROR(TradeDash[[#This Row],[Nifty]]/C4549-1,"")</f>
        <v>2.9818956336529201E-3</v>
      </c>
      <c r="E4550">
        <f ca="1">IFERROR(AVERAGE(OFFSET(TradeDash[[#This Row],[Returns]],0,0,-n_days))/STDEV(OFFSET(TradeDash[[#This Row],[Returns]],0,0,-n_days)),"")</f>
        <v>-0.14341572716382797</v>
      </c>
      <c r="F4550">
        <f ca="1">IFERROR(AVERAGE(OFFSET(TradeDash[[#This Row],[Returns]],0,0,-n_days*2))/STDEV(OFFSET(TradeDash[[#This Row],[Returns]],0,0,-n_days*2)),"")</f>
        <v>-0.18797531131734074</v>
      </c>
      <c r="G4550">
        <f ca="1">IF(ISNUMBER(TradeDash[[#This Row],[2n day Sharpe]]),AVERAGE(TradeDash[[#This Row],[n day Sharpe]:[2n day Sharpe]]),"")</f>
        <v>-0.16569551924058434</v>
      </c>
      <c r="H4550">
        <f ca="1">IF(ISNUMBER(TradeDash[[#This Row],[Sharpe Average]]),IF(TradeDash[[#This Row],[Sharpe Average]]&gt;$G$1,1,0),"")</f>
        <v>0</v>
      </c>
      <c r="I4550" s="2">
        <f ca="1">IF(ISNUMBER(TradeDash[[#This Row],[Signal]]),MAX(IF(AND(TradeDash[[#This Row],[Signal]]=1,I4549&lt;1),I4549+$E$1,IF(AND(TradeDash[[#This Row],[Signal]]=0,I4549&gt;0),I4549-$E$1,IF(AND(TradeDash[[#This Row],[Signal]]=1,I4549=1),I4549,IF(AND(TradeDash[[#This Row],[Signal]]=0,I4549=0),I4549,0)))),0),"")</f>
        <v>0</v>
      </c>
      <c r="J4550" s="3">
        <f ca="1">IF(ISNUMBER(TradeDash[[#This Row],[Position]]),TradeDash[[#This Row],[Position]]*D4551,"")</f>
        <v>0</v>
      </c>
      <c r="K4550" s="7">
        <f ca="1">K4549*IFERROR(1+TradeDash[[#This Row],[Port Return]],1)</f>
        <v>7625178.2227227744</v>
      </c>
      <c r="L4550" s="7">
        <f ca="1">IF(ISNUMBER(TradeDash[[#This Row],[Port Return]]),L4549*(1+TradeDash[[#This Row],[Returns]]),L4549)</f>
        <v>6438378.3783784062</v>
      </c>
    </row>
    <row r="4551" spans="1:12" x14ac:dyDescent="0.35">
      <c r="A4551" s="1">
        <v>43180</v>
      </c>
      <c r="B4551" s="16">
        <f>YEAR(TradeDash[[#This Row],[Date]])</f>
        <v>2018</v>
      </c>
      <c r="C4551">
        <v>10155.25</v>
      </c>
      <c r="D4551" s="3">
        <f>IFERROR(TradeDash[[#This Row],[Nifty]]/C4550-1,"")</f>
        <v>3.0520477857838291E-3</v>
      </c>
      <c r="E4551">
        <f ca="1">IFERROR(AVERAGE(OFFSET(TradeDash[[#This Row],[Returns]],0,0,-n_days))/STDEV(OFFSET(TradeDash[[#This Row],[Returns]],0,0,-n_days)),"")</f>
        <v>-0.1142219199945714</v>
      </c>
      <c r="F4551">
        <f ca="1">IFERROR(AVERAGE(OFFSET(TradeDash[[#This Row],[Returns]],0,0,-n_days*2))/STDEV(OFFSET(TradeDash[[#This Row],[Returns]],0,0,-n_days*2)),"")</f>
        <v>-0.20195384044224937</v>
      </c>
      <c r="G4551">
        <f ca="1">IF(ISNUMBER(TradeDash[[#This Row],[2n day Sharpe]]),AVERAGE(TradeDash[[#This Row],[n day Sharpe]:[2n day Sharpe]]),"")</f>
        <v>-0.15808788021841039</v>
      </c>
      <c r="H4551">
        <f ca="1">IF(ISNUMBER(TradeDash[[#This Row],[Sharpe Average]]),IF(TradeDash[[#This Row],[Sharpe Average]]&gt;$G$1,1,0),"")</f>
        <v>0</v>
      </c>
      <c r="I4551" s="2">
        <f ca="1">IF(ISNUMBER(TradeDash[[#This Row],[Signal]]),MAX(IF(AND(TradeDash[[#This Row],[Signal]]=1,I4550&lt;1),I4550+$E$1,IF(AND(TradeDash[[#This Row],[Signal]]=0,I4550&gt;0),I4550-$E$1,IF(AND(TradeDash[[#This Row],[Signal]]=1,I4550=1),I4550,IF(AND(TradeDash[[#This Row],[Signal]]=0,I4550=0),I4550,0)))),0),"")</f>
        <v>0</v>
      </c>
      <c r="J4551" s="3">
        <f ca="1">IF(ISNUMBER(TradeDash[[#This Row],[Position]]),TradeDash[[#This Row],[Position]]*D4552,"")</f>
        <v>0</v>
      </c>
      <c r="K4551" s="7">
        <f ca="1">K4550*IFERROR(1+TradeDash[[#This Row],[Port Return]],1)</f>
        <v>7625178.2227227744</v>
      </c>
      <c r="L4551" s="7">
        <f ca="1">IF(ISNUMBER(TradeDash[[#This Row],[Port Return]]),L4550*(1+TradeDash[[#This Row],[Returns]]),L4550)</f>
        <v>6458028.6168521745</v>
      </c>
    </row>
    <row r="4552" spans="1:12" x14ac:dyDescent="0.35">
      <c r="A4552" s="1">
        <v>43181</v>
      </c>
      <c r="B4552" s="16">
        <f>YEAR(TradeDash[[#This Row],[Date]])</f>
        <v>2018</v>
      </c>
      <c r="C4552">
        <v>10114.75</v>
      </c>
      <c r="D4552" s="3">
        <f>IFERROR(TradeDash[[#This Row],[Nifty]]/C4551-1,"")</f>
        <v>-3.988084980675044E-3</v>
      </c>
      <c r="E4552">
        <f ca="1">IFERROR(AVERAGE(OFFSET(TradeDash[[#This Row],[Returns]],0,0,-n_days))/STDEV(OFFSET(TradeDash[[#This Row],[Returns]],0,0,-n_days)),"")</f>
        <v>-0.15980737541539611</v>
      </c>
      <c r="F4552">
        <f ca="1">IFERROR(AVERAGE(OFFSET(TradeDash[[#This Row],[Returns]],0,0,-n_days*2))/STDEV(OFFSET(TradeDash[[#This Row],[Returns]],0,0,-n_days*2)),"")</f>
        <v>-0.2356975232939571</v>
      </c>
      <c r="G4552">
        <f ca="1">IF(ISNUMBER(TradeDash[[#This Row],[2n day Sharpe]]),AVERAGE(TradeDash[[#This Row],[n day Sharpe]:[2n day Sharpe]]),"")</f>
        <v>-0.19775244935467662</v>
      </c>
      <c r="H4552">
        <f ca="1">IF(ISNUMBER(TradeDash[[#This Row],[Sharpe Average]]),IF(TradeDash[[#This Row],[Sharpe Average]]&gt;$G$1,1,0),"")</f>
        <v>0</v>
      </c>
      <c r="I4552" s="2">
        <f ca="1">IF(ISNUMBER(TradeDash[[#This Row],[Signal]]),MAX(IF(AND(TradeDash[[#This Row],[Signal]]=1,I4551&lt;1),I4551+$E$1,IF(AND(TradeDash[[#This Row],[Signal]]=0,I4551&gt;0),I4551-$E$1,IF(AND(TradeDash[[#This Row],[Signal]]=1,I4551=1),I4551,IF(AND(TradeDash[[#This Row],[Signal]]=0,I4551=0),I4551,0)))),0),"")</f>
        <v>0</v>
      </c>
      <c r="J4552" s="3">
        <f ca="1">IF(ISNUMBER(TradeDash[[#This Row],[Position]]),TradeDash[[#This Row],[Position]]*D4553,"")</f>
        <v>0</v>
      </c>
      <c r="K4552" s="7">
        <f ca="1">K4551*IFERROR(1+TradeDash[[#This Row],[Port Return]],1)</f>
        <v>7625178.2227227744</v>
      </c>
      <c r="L4552" s="7">
        <f ca="1">IF(ISNUMBER(TradeDash[[#This Row],[Port Return]]),L4551*(1+TradeDash[[#This Row],[Returns]]),L4551)</f>
        <v>6432273.449920537</v>
      </c>
    </row>
    <row r="4553" spans="1:12" x14ac:dyDescent="0.35">
      <c r="A4553" s="1">
        <v>43182</v>
      </c>
      <c r="B4553" s="16">
        <f>YEAR(TradeDash[[#This Row],[Date]])</f>
        <v>2018</v>
      </c>
      <c r="C4553">
        <v>9998.0499999999993</v>
      </c>
      <c r="D4553" s="3">
        <f>IFERROR(TradeDash[[#This Row],[Nifty]]/C4552-1,"")</f>
        <v>-1.1537605971477349E-2</v>
      </c>
      <c r="E4553">
        <f ca="1">IFERROR(AVERAGE(OFFSET(TradeDash[[#This Row],[Returns]],0,0,-n_days))/STDEV(OFFSET(TradeDash[[#This Row],[Returns]],0,0,-n_days)),"")</f>
        <v>-0.21230809907945797</v>
      </c>
      <c r="F4553">
        <f ca="1">IFERROR(AVERAGE(OFFSET(TradeDash[[#This Row],[Returns]],0,0,-n_days*2))/STDEV(OFFSET(TradeDash[[#This Row],[Returns]],0,0,-n_days*2)),"")</f>
        <v>-0.30638974273310338</v>
      </c>
      <c r="G4553">
        <f ca="1">IF(ISNUMBER(TradeDash[[#This Row],[2n day Sharpe]]),AVERAGE(TradeDash[[#This Row],[n day Sharpe]:[2n day Sharpe]]),"")</f>
        <v>-0.2593489209062807</v>
      </c>
      <c r="H4553">
        <f ca="1">IF(ISNUMBER(TradeDash[[#This Row],[Sharpe Average]]),IF(TradeDash[[#This Row],[Sharpe Average]]&gt;$G$1,1,0),"")</f>
        <v>0</v>
      </c>
      <c r="I4553" s="2">
        <f ca="1">IF(ISNUMBER(TradeDash[[#This Row],[Signal]]),MAX(IF(AND(TradeDash[[#This Row],[Signal]]=1,I4552&lt;1),I4552+$E$1,IF(AND(TradeDash[[#This Row],[Signal]]=0,I4552&gt;0),I4552-$E$1,IF(AND(TradeDash[[#This Row],[Signal]]=1,I4552=1),I4552,IF(AND(TradeDash[[#This Row],[Signal]]=0,I4552=0),I4552,0)))),0),"")</f>
        <v>0</v>
      </c>
      <c r="J4553" s="3">
        <f ca="1">IF(ISNUMBER(TradeDash[[#This Row],[Position]]),TradeDash[[#This Row],[Position]]*D4554,"")</f>
        <v>0</v>
      </c>
      <c r="K4553" s="7">
        <f ca="1">K4552*IFERROR(1+TradeDash[[#This Row],[Port Return]],1)</f>
        <v>7625178.2227227744</v>
      </c>
      <c r="L4553" s="7">
        <f ca="1">IF(ISNUMBER(TradeDash[[#This Row],[Port Return]]),L4552*(1+TradeDash[[#This Row],[Returns]]),L4552)</f>
        <v>6358060.4133545589</v>
      </c>
    </row>
    <row r="4554" spans="1:12" x14ac:dyDescent="0.35">
      <c r="A4554" s="1">
        <v>43185</v>
      </c>
      <c r="B4554" s="16">
        <f>YEAR(TradeDash[[#This Row],[Date]])</f>
        <v>2018</v>
      </c>
      <c r="C4554">
        <v>10130.65</v>
      </c>
      <c r="D4554" s="3">
        <f>IFERROR(TradeDash[[#This Row],[Nifty]]/C4553-1,"")</f>
        <v>1.3262586204309867E-2</v>
      </c>
      <c r="E4554">
        <f ca="1">IFERROR(AVERAGE(OFFSET(TradeDash[[#This Row],[Returns]],0,0,-n_days))/STDEV(OFFSET(TradeDash[[#This Row],[Returns]],0,0,-n_days)),"")</f>
        <v>-0.19104795246537593</v>
      </c>
      <c r="F4554">
        <f ca="1">IFERROR(AVERAGE(OFFSET(TradeDash[[#This Row],[Returns]],0,0,-n_days*2))/STDEV(OFFSET(TradeDash[[#This Row],[Returns]],0,0,-n_days*2)),"")</f>
        <v>-0.25590946723281122</v>
      </c>
      <c r="G4554">
        <f ca="1">IF(ISNUMBER(TradeDash[[#This Row],[2n day Sharpe]]),AVERAGE(TradeDash[[#This Row],[n day Sharpe]:[2n day Sharpe]]),"")</f>
        <v>-0.22347870984909357</v>
      </c>
      <c r="H4554">
        <f ca="1">IF(ISNUMBER(TradeDash[[#This Row],[Sharpe Average]]),IF(TradeDash[[#This Row],[Sharpe Average]]&gt;$G$1,1,0),"")</f>
        <v>0</v>
      </c>
      <c r="I4554" s="2">
        <f ca="1">IF(ISNUMBER(TradeDash[[#This Row],[Signal]]),MAX(IF(AND(TradeDash[[#This Row],[Signal]]=1,I4553&lt;1),I4553+$E$1,IF(AND(TradeDash[[#This Row],[Signal]]=0,I4553&gt;0),I4553-$E$1,IF(AND(TradeDash[[#This Row],[Signal]]=1,I4553=1),I4553,IF(AND(TradeDash[[#This Row],[Signal]]=0,I4553=0),I4553,0)))),0),"")</f>
        <v>0</v>
      </c>
      <c r="J4554" s="3">
        <f ca="1">IF(ISNUMBER(TradeDash[[#This Row],[Position]]),TradeDash[[#This Row],[Position]]*D4555,"")</f>
        <v>0</v>
      </c>
      <c r="K4554" s="7">
        <f ca="1">K4553*IFERROR(1+TradeDash[[#This Row],[Port Return]],1)</f>
        <v>7625178.2227227744</v>
      </c>
      <c r="L4554" s="7">
        <f ca="1">IF(ISNUMBER(TradeDash[[#This Row],[Port Return]]),L4553*(1+TradeDash[[#This Row],[Returns]]),L4553)</f>
        <v>6442384.7376788836</v>
      </c>
    </row>
    <row r="4555" spans="1:12" x14ac:dyDescent="0.35">
      <c r="A4555" s="1">
        <v>43186</v>
      </c>
      <c r="B4555" s="16">
        <f>YEAR(TradeDash[[#This Row],[Date]])</f>
        <v>2018</v>
      </c>
      <c r="C4555">
        <v>10184.15</v>
      </c>
      <c r="D4555" s="3">
        <f>IFERROR(TradeDash[[#This Row],[Nifty]]/C4554-1,"")</f>
        <v>5.2810036868315979E-3</v>
      </c>
      <c r="E4555">
        <f ca="1">IFERROR(AVERAGE(OFFSET(TradeDash[[#This Row],[Returns]],0,0,-n_days))/STDEV(OFFSET(TradeDash[[#This Row],[Returns]],0,0,-n_days)),"")</f>
        <v>-0.21463905160142197</v>
      </c>
      <c r="F4555">
        <f ca="1">IFERROR(AVERAGE(OFFSET(TradeDash[[#This Row],[Returns]],0,0,-n_days*2))/STDEV(OFFSET(TradeDash[[#This Row],[Returns]],0,0,-n_days*2)),"")</f>
        <v>-0.23421011306341016</v>
      </c>
      <c r="G4555">
        <f ca="1">IF(ISNUMBER(TradeDash[[#This Row],[2n day Sharpe]]),AVERAGE(TradeDash[[#This Row],[n day Sharpe]:[2n day Sharpe]]),"")</f>
        <v>-0.22442458233241608</v>
      </c>
      <c r="H4555">
        <f ca="1">IF(ISNUMBER(TradeDash[[#This Row],[Sharpe Average]]),IF(TradeDash[[#This Row],[Sharpe Average]]&gt;$G$1,1,0),"")</f>
        <v>0</v>
      </c>
      <c r="I4555" s="2">
        <f ca="1">IF(ISNUMBER(TradeDash[[#This Row],[Signal]]),MAX(IF(AND(TradeDash[[#This Row],[Signal]]=1,I4554&lt;1),I4554+$E$1,IF(AND(TradeDash[[#This Row],[Signal]]=0,I4554&gt;0),I4554-$E$1,IF(AND(TradeDash[[#This Row],[Signal]]=1,I4554=1),I4554,IF(AND(TradeDash[[#This Row],[Signal]]=0,I4554=0),I4554,0)))),0),"")</f>
        <v>0</v>
      </c>
      <c r="J4555" s="3">
        <f ca="1">IF(ISNUMBER(TradeDash[[#This Row],[Position]]),TradeDash[[#This Row],[Position]]*D4556,"")</f>
        <v>0</v>
      </c>
      <c r="K4555" s="7">
        <f ca="1">K4554*IFERROR(1+TradeDash[[#This Row],[Port Return]],1)</f>
        <v>7625178.2227227744</v>
      </c>
      <c r="L4555" s="7">
        <f ca="1">IF(ISNUMBER(TradeDash[[#This Row],[Port Return]]),L4554*(1+TradeDash[[#This Row],[Returns]]),L4554)</f>
        <v>6476406.9952305537</v>
      </c>
    </row>
    <row r="4556" spans="1:12" x14ac:dyDescent="0.35">
      <c r="A4556" s="1">
        <v>43187</v>
      </c>
      <c r="B4556" s="16">
        <f>YEAR(TradeDash[[#This Row],[Date]])</f>
        <v>2018</v>
      </c>
      <c r="C4556">
        <v>10113.700000000001</v>
      </c>
      <c r="D4556" s="3">
        <f>IFERROR(TradeDash[[#This Row],[Nifty]]/C4555-1,"")</f>
        <v>-6.9176121718551586E-3</v>
      </c>
      <c r="E4556">
        <f ca="1">IFERROR(AVERAGE(OFFSET(TradeDash[[#This Row],[Returns]],0,0,-n_days))/STDEV(OFFSET(TradeDash[[#This Row],[Returns]],0,0,-n_days)),"")</f>
        <v>-0.23692534181105168</v>
      </c>
      <c r="F4556">
        <f ca="1">IFERROR(AVERAGE(OFFSET(TradeDash[[#This Row],[Returns]],0,0,-n_days*2))/STDEV(OFFSET(TradeDash[[#This Row],[Returns]],0,0,-n_days*2)),"")</f>
        <v>-0.27141767257987215</v>
      </c>
      <c r="G4556">
        <f ca="1">IF(ISNUMBER(TradeDash[[#This Row],[2n day Sharpe]]),AVERAGE(TradeDash[[#This Row],[n day Sharpe]:[2n day Sharpe]]),"")</f>
        <v>-0.25417150719546189</v>
      </c>
      <c r="H4556">
        <f ca="1">IF(ISNUMBER(TradeDash[[#This Row],[Sharpe Average]]),IF(TradeDash[[#This Row],[Sharpe Average]]&gt;$G$1,1,0),"")</f>
        <v>0</v>
      </c>
      <c r="I4556" s="2">
        <f ca="1">IF(ISNUMBER(TradeDash[[#This Row],[Signal]]),MAX(IF(AND(TradeDash[[#This Row],[Signal]]=1,I4555&lt;1),I4555+$E$1,IF(AND(TradeDash[[#This Row],[Signal]]=0,I4555&gt;0),I4555-$E$1,IF(AND(TradeDash[[#This Row],[Signal]]=1,I4555=1),I4555,IF(AND(TradeDash[[#This Row],[Signal]]=0,I4555=0),I4555,0)))),0),"")</f>
        <v>0</v>
      </c>
      <c r="J4556" s="3">
        <f ca="1">IF(ISNUMBER(TradeDash[[#This Row],[Position]]),TradeDash[[#This Row],[Position]]*D4557,"")</f>
        <v>0</v>
      </c>
      <c r="K4556" s="7">
        <f ca="1">K4555*IFERROR(1+TradeDash[[#This Row],[Port Return]],1)</f>
        <v>7625178.2227227744</v>
      </c>
      <c r="L4556" s="7">
        <f ca="1">IF(ISNUMBER(TradeDash[[#This Row],[Port Return]]),L4555*(1+TradeDash[[#This Row],[Returns]]),L4555)</f>
        <v>6431605.7233704589</v>
      </c>
    </row>
    <row r="4557" spans="1:12" x14ac:dyDescent="0.35">
      <c r="A4557" s="1">
        <v>43192</v>
      </c>
      <c r="B4557" s="16">
        <f>YEAR(TradeDash[[#This Row],[Date]])</f>
        <v>2018</v>
      </c>
      <c r="C4557">
        <v>10211.799999999999</v>
      </c>
      <c r="D4557" s="3">
        <f>IFERROR(TradeDash[[#This Row],[Nifty]]/C4556-1,"")</f>
        <v>9.6997142489887445E-3</v>
      </c>
      <c r="E4557">
        <f ca="1">IFERROR(AVERAGE(OFFSET(TradeDash[[#This Row],[Returns]],0,0,-n_days))/STDEV(OFFSET(TradeDash[[#This Row],[Returns]],0,0,-n_days)),"")</f>
        <v>-0.14368555313070275</v>
      </c>
      <c r="F4557">
        <f ca="1">IFERROR(AVERAGE(OFFSET(TradeDash[[#This Row],[Returns]],0,0,-n_days*2))/STDEV(OFFSET(TradeDash[[#This Row],[Returns]],0,0,-n_days*2)),"")</f>
        <v>-0.21836561941647026</v>
      </c>
      <c r="G4557">
        <f ca="1">IF(ISNUMBER(TradeDash[[#This Row],[2n day Sharpe]]),AVERAGE(TradeDash[[#This Row],[n day Sharpe]:[2n day Sharpe]]),"")</f>
        <v>-0.1810255862735865</v>
      </c>
      <c r="H4557">
        <f ca="1">IF(ISNUMBER(TradeDash[[#This Row],[Sharpe Average]]),IF(TradeDash[[#This Row],[Sharpe Average]]&gt;$G$1,1,0),"")</f>
        <v>0</v>
      </c>
      <c r="I4557" s="2">
        <f ca="1">IF(ISNUMBER(TradeDash[[#This Row],[Signal]]),MAX(IF(AND(TradeDash[[#This Row],[Signal]]=1,I4556&lt;1),I4556+$E$1,IF(AND(TradeDash[[#This Row],[Signal]]=0,I4556&gt;0),I4556-$E$1,IF(AND(TradeDash[[#This Row],[Signal]]=1,I4556=1),I4556,IF(AND(TradeDash[[#This Row],[Signal]]=0,I4556=0),I4556,0)))),0),"")</f>
        <v>0</v>
      </c>
      <c r="J4557" s="3">
        <f ca="1">IF(ISNUMBER(TradeDash[[#This Row],[Position]]),TradeDash[[#This Row],[Position]]*D4558,"")</f>
        <v>0</v>
      </c>
      <c r="K4557" s="7">
        <f ca="1">K4556*IFERROR(1+TradeDash[[#This Row],[Port Return]],1)</f>
        <v>7625178.2227227744</v>
      </c>
      <c r="L4557" s="7">
        <f ca="1">IF(ISNUMBER(TradeDash[[#This Row],[Port Return]]),L4556*(1+TradeDash[[#This Row],[Returns]]),L4556)</f>
        <v>6493990.4610493127</v>
      </c>
    </row>
    <row r="4558" spans="1:12" x14ac:dyDescent="0.35">
      <c r="A4558" s="1">
        <v>43193</v>
      </c>
      <c r="B4558" s="16">
        <f>YEAR(TradeDash[[#This Row],[Date]])</f>
        <v>2018</v>
      </c>
      <c r="C4558">
        <v>10245</v>
      </c>
      <c r="D4558" s="3">
        <f>IFERROR(TradeDash[[#This Row],[Nifty]]/C4557-1,"")</f>
        <v>3.2511408370710093E-3</v>
      </c>
      <c r="E4558">
        <f ca="1">IFERROR(AVERAGE(OFFSET(TradeDash[[#This Row],[Returns]],0,0,-n_days))/STDEV(OFFSET(TradeDash[[#This Row],[Returns]],0,0,-n_days)),"")</f>
        <v>-0.10750932117206741</v>
      </c>
      <c r="F4558">
        <f ca="1">IFERROR(AVERAGE(OFFSET(TradeDash[[#This Row],[Returns]],0,0,-n_days*2))/STDEV(OFFSET(TradeDash[[#This Row],[Returns]],0,0,-n_days*2)),"")</f>
        <v>-0.20269259940261555</v>
      </c>
      <c r="G4558">
        <f ca="1">IF(ISNUMBER(TradeDash[[#This Row],[2n day Sharpe]]),AVERAGE(TradeDash[[#This Row],[n day Sharpe]:[2n day Sharpe]]),"")</f>
        <v>-0.15510096028734149</v>
      </c>
      <c r="H4558">
        <f ca="1">IF(ISNUMBER(TradeDash[[#This Row],[Sharpe Average]]),IF(TradeDash[[#This Row],[Sharpe Average]]&gt;$G$1,1,0),"")</f>
        <v>0</v>
      </c>
      <c r="I4558" s="2">
        <f ca="1">IF(ISNUMBER(TradeDash[[#This Row],[Signal]]),MAX(IF(AND(TradeDash[[#This Row],[Signal]]=1,I4557&lt;1),I4557+$E$1,IF(AND(TradeDash[[#This Row],[Signal]]=0,I4557&gt;0),I4557-$E$1,IF(AND(TradeDash[[#This Row],[Signal]]=1,I4557=1),I4557,IF(AND(TradeDash[[#This Row],[Signal]]=0,I4557=0),I4557,0)))),0),"")</f>
        <v>0</v>
      </c>
      <c r="J4558" s="3">
        <f ca="1">IF(ISNUMBER(TradeDash[[#This Row],[Position]]),TradeDash[[#This Row],[Position]]*D4559,"")</f>
        <v>0</v>
      </c>
      <c r="K4558" s="7">
        <f ca="1">K4557*IFERROR(1+TradeDash[[#This Row],[Port Return]],1)</f>
        <v>7625178.2227227744</v>
      </c>
      <c r="L4558" s="7">
        <f ca="1">IF(ISNUMBER(TradeDash[[#This Row],[Port Return]]),L4557*(1+TradeDash[[#This Row],[Returns]]),L4557)</f>
        <v>6515103.3386327801</v>
      </c>
    </row>
    <row r="4559" spans="1:12" x14ac:dyDescent="0.35">
      <c r="A4559" s="1">
        <v>43194</v>
      </c>
      <c r="B4559" s="16">
        <f>YEAR(TradeDash[[#This Row],[Date]])</f>
        <v>2018</v>
      </c>
      <c r="C4559">
        <v>10128.4</v>
      </c>
      <c r="D4559" s="3">
        <f>IFERROR(TradeDash[[#This Row],[Nifty]]/C4558-1,"")</f>
        <v>-1.1381161542215801E-2</v>
      </c>
      <c r="E4559">
        <f ca="1">IFERROR(AVERAGE(OFFSET(TradeDash[[#This Row],[Returns]],0,0,-n_days))/STDEV(OFFSET(TradeDash[[#This Row],[Returns]],0,0,-n_days)),"")</f>
        <v>-0.11638684681383343</v>
      </c>
      <c r="F4559">
        <f ca="1">IFERROR(AVERAGE(OFFSET(TradeDash[[#This Row],[Returns]],0,0,-n_days*2))/STDEV(OFFSET(TradeDash[[#This Row],[Returns]],0,0,-n_days*2)),"")</f>
        <v>-0.22870772340684004</v>
      </c>
      <c r="G4559">
        <f ca="1">IF(ISNUMBER(TradeDash[[#This Row],[2n day Sharpe]]),AVERAGE(TradeDash[[#This Row],[n day Sharpe]:[2n day Sharpe]]),"")</f>
        <v>-0.17254728511033673</v>
      </c>
      <c r="H4559">
        <f ca="1">IF(ISNUMBER(TradeDash[[#This Row],[Sharpe Average]]),IF(TradeDash[[#This Row],[Sharpe Average]]&gt;$G$1,1,0),"")</f>
        <v>0</v>
      </c>
      <c r="I4559" s="2">
        <f ca="1">IF(ISNUMBER(TradeDash[[#This Row],[Signal]]),MAX(IF(AND(TradeDash[[#This Row],[Signal]]=1,I4558&lt;1),I4558+$E$1,IF(AND(TradeDash[[#This Row],[Signal]]=0,I4558&gt;0),I4558-$E$1,IF(AND(TradeDash[[#This Row],[Signal]]=1,I4558=1),I4558,IF(AND(TradeDash[[#This Row],[Signal]]=0,I4558=0),I4558,0)))),0),"")</f>
        <v>0</v>
      </c>
      <c r="J4559" s="3">
        <f ca="1">IF(ISNUMBER(TradeDash[[#This Row],[Position]]),TradeDash[[#This Row],[Position]]*D4560,"")</f>
        <v>0</v>
      </c>
      <c r="K4559" s="7">
        <f ca="1">K4558*IFERROR(1+TradeDash[[#This Row],[Port Return]],1)</f>
        <v>7625178.2227227744</v>
      </c>
      <c r="L4559" s="7">
        <f ca="1">IF(ISNUMBER(TradeDash[[#This Row],[Port Return]]),L4558*(1+TradeDash[[#This Row],[Returns]]),L4558)</f>
        <v>6440953.8950715708</v>
      </c>
    </row>
    <row r="4560" spans="1:12" x14ac:dyDescent="0.35">
      <c r="A4560" s="1">
        <v>43195</v>
      </c>
      <c r="B4560" s="16">
        <f>YEAR(TradeDash[[#This Row],[Date]])</f>
        <v>2018</v>
      </c>
      <c r="C4560">
        <v>10325.15</v>
      </c>
      <c r="D4560" s="3">
        <f>IFERROR(TradeDash[[#This Row],[Nifty]]/C4559-1,"")</f>
        <v>1.9425575609178125E-2</v>
      </c>
      <c r="E4560">
        <f ca="1">IFERROR(AVERAGE(OFFSET(TradeDash[[#This Row],[Returns]],0,0,-n_days))/STDEV(OFFSET(TradeDash[[#This Row],[Returns]],0,0,-n_days)),"")</f>
        <v>4.1375781011083156E-2</v>
      </c>
      <c r="F4560">
        <f ca="1">IFERROR(AVERAGE(OFFSET(TradeDash[[#This Row],[Returns]],0,0,-n_days*2))/STDEV(OFFSET(TradeDash[[#This Row],[Returns]],0,0,-n_days*2)),"")</f>
        <v>-0.11082697795600721</v>
      </c>
      <c r="G4560">
        <f ca="1">IF(ISNUMBER(TradeDash[[#This Row],[2n day Sharpe]]),AVERAGE(TradeDash[[#This Row],[n day Sharpe]:[2n day Sharpe]]),"")</f>
        <v>-3.4725598472462024E-2</v>
      </c>
      <c r="H4560">
        <f ca="1">IF(ISNUMBER(TradeDash[[#This Row],[Sharpe Average]]),IF(TradeDash[[#This Row],[Sharpe Average]]&gt;$G$1,1,0),"")</f>
        <v>0</v>
      </c>
      <c r="I4560" s="2">
        <f ca="1">IF(ISNUMBER(TradeDash[[#This Row],[Signal]]),MAX(IF(AND(TradeDash[[#This Row],[Signal]]=1,I4559&lt;1),I4559+$E$1,IF(AND(TradeDash[[#This Row],[Signal]]=0,I4559&gt;0),I4559-$E$1,IF(AND(TradeDash[[#This Row],[Signal]]=1,I4559=1),I4559,IF(AND(TradeDash[[#This Row],[Signal]]=0,I4559=0),I4559,0)))),0),"")</f>
        <v>0</v>
      </c>
      <c r="J4560" s="3">
        <f ca="1">IF(ISNUMBER(TradeDash[[#This Row],[Position]]),TradeDash[[#This Row],[Position]]*D4561,"")</f>
        <v>0</v>
      </c>
      <c r="K4560" s="7">
        <f ca="1">K4559*IFERROR(1+TradeDash[[#This Row],[Port Return]],1)</f>
        <v>7625178.2227227744</v>
      </c>
      <c r="L4560" s="7">
        <f ca="1">IF(ISNUMBER(TradeDash[[#This Row],[Port Return]]),L4559*(1+TradeDash[[#This Row],[Returns]]),L4559)</f>
        <v>6566073.1319555137</v>
      </c>
    </row>
    <row r="4561" spans="1:12" x14ac:dyDescent="0.35">
      <c r="A4561" s="1">
        <v>43196</v>
      </c>
      <c r="B4561" s="16">
        <f>YEAR(TradeDash[[#This Row],[Date]])</f>
        <v>2018</v>
      </c>
      <c r="C4561">
        <v>10331.6</v>
      </c>
      <c r="D4561" s="3">
        <f>IFERROR(TradeDash[[#This Row],[Nifty]]/C4560-1,"")</f>
        <v>6.2468826118755594E-4</v>
      </c>
      <c r="E4561">
        <f ca="1">IFERROR(AVERAGE(OFFSET(TradeDash[[#This Row],[Returns]],0,0,-n_days))/STDEV(OFFSET(TradeDash[[#This Row],[Returns]],0,0,-n_days)),"")</f>
        <v>9.2875346951606541E-2</v>
      </c>
      <c r="F4561">
        <f ca="1">IFERROR(AVERAGE(OFFSET(TradeDash[[#This Row],[Returns]],0,0,-n_days*2))/STDEV(OFFSET(TradeDash[[#This Row],[Returns]],0,0,-n_days*2)),"")</f>
        <v>-8.5517157252087361E-2</v>
      </c>
      <c r="G4561">
        <f ca="1">IF(ISNUMBER(TradeDash[[#This Row],[2n day Sharpe]]),AVERAGE(TradeDash[[#This Row],[n day Sharpe]:[2n day Sharpe]]),"")</f>
        <v>3.6790948497595899E-3</v>
      </c>
      <c r="H4561">
        <f ca="1">IF(ISNUMBER(TradeDash[[#This Row],[Sharpe Average]]),IF(TradeDash[[#This Row],[Sharpe Average]]&gt;$G$1,1,0),"")</f>
        <v>1</v>
      </c>
      <c r="I4561" s="2">
        <f ca="1">IF(ISNUMBER(TradeDash[[#This Row],[Signal]]),MAX(IF(AND(TradeDash[[#This Row],[Signal]]=1,I4560&lt;1),I4560+$E$1,IF(AND(TradeDash[[#This Row],[Signal]]=0,I4560&gt;0),I4560-$E$1,IF(AND(TradeDash[[#This Row],[Signal]]=1,I4560=1),I4560,IF(AND(TradeDash[[#This Row],[Signal]]=0,I4560=0),I4560,0)))),0),"")</f>
        <v>0.2</v>
      </c>
      <c r="J4561" s="3">
        <f ca="1">IF(ISNUMBER(TradeDash[[#This Row],[Position]]),TradeDash[[#This Row],[Position]]*D4562,"")</f>
        <v>9.2434860041037405E-4</v>
      </c>
      <c r="K4561" s="7">
        <f ca="1">K4560*IFERROR(1+TradeDash[[#This Row],[Port Return]],1)</f>
        <v>7632226.5455408283</v>
      </c>
      <c r="L4561" s="7">
        <f ca="1">IF(ISNUMBER(TradeDash[[#This Row],[Port Return]]),L4560*(1+TradeDash[[#This Row],[Returns]]),L4560)</f>
        <v>6570174.8807631452</v>
      </c>
    </row>
    <row r="4562" spans="1:12" x14ac:dyDescent="0.35">
      <c r="A4562" s="1">
        <v>43199</v>
      </c>
      <c r="B4562" s="16">
        <f>YEAR(TradeDash[[#This Row],[Date]])</f>
        <v>2018</v>
      </c>
      <c r="C4562">
        <v>10379.35</v>
      </c>
      <c r="D4562" s="3">
        <f>IFERROR(TradeDash[[#This Row],[Nifty]]/C4561-1,"")</f>
        <v>4.6217430020518702E-3</v>
      </c>
      <c r="E4562">
        <f ca="1">IFERROR(AVERAGE(OFFSET(TradeDash[[#This Row],[Returns]],0,0,-n_days))/STDEV(OFFSET(TradeDash[[#This Row],[Returns]],0,0,-n_days)),"")</f>
        <v>7.3016860014821106E-2</v>
      </c>
      <c r="F4562">
        <f ca="1">IFERROR(AVERAGE(OFFSET(TradeDash[[#This Row],[Returns]],0,0,-n_days*2))/STDEV(OFFSET(TradeDash[[#This Row],[Returns]],0,0,-n_days*2)),"")</f>
        <v>-2.9049045044311606E-2</v>
      </c>
      <c r="G4562">
        <f ca="1">IF(ISNUMBER(TradeDash[[#This Row],[2n day Sharpe]]),AVERAGE(TradeDash[[#This Row],[n day Sharpe]:[2n day Sharpe]]),"")</f>
        <v>2.198390748525475E-2</v>
      </c>
      <c r="H4562">
        <f ca="1">IF(ISNUMBER(TradeDash[[#This Row],[Sharpe Average]]),IF(TradeDash[[#This Row],[Sharpe Average]]&gt;$G$1,1,0),"")</f>
        <v>1</v>
      </c>
      <c r="I4562" s="2">
        <f ca="1">IF(ISNUMBER(TradeDash[[#This Row],[Signal]]),MAX(IF(AND(TradeDash[[#This Row],[Signal]]=1,I4561&lt;1),I4561+$E$1,IF(AND(TradeDash[[#This Row],[Signal]]=0,I4561&gt;0),I4561-$E$1,IF(AND(TradeDash[[#This Row],[Signal]]=1,I4561=1),I4561,IF(AND(TradeDash[[#This Row],[Signal]]=0,I4561=0),I4561,0)))),0),"")</f>
        <v>0.4</v>
      </c>
      <c r="J4562" s="3">
        <f ca="1">IF(ISNUMBER(TradeDash[[#This Row],[Position]]),TradeDash[[#This Row],[Position]]*D4563,"")</f>
        <v>8.8252154518349008E-4</v>
      </c>
      <c r="K4562" s="7">
        <f ca="1">K4561*IFERROR(1+TradeDash[[#This Row],[Port Return]],1)</f>
        <v>7638962.1499049896</v>
      </c>
      <c r="L4562" s="7">
        <f ca="1">IF(ISNUMBER(TradeDash[[#This Row],[Port Return]]),L4561*(1+TradeDash[[#This Row],[Returns]]),L4561)</f>
        <v>6600540.5405405695</v>
      </c>
    </row>
    <row r="4563" spans="1:12" x14ac:dyDescent="0.35">
      <c r="A4563" s="1">
        <v>43200</v>
      </c>
      <c r="B4563" s="16">
        <f>YEAR(TradeDash[[#This Row],[Date]])</f>
        <v>2018</v>
      </c>
      <c r="C4563">
        <v>10402.25</v>
      </c>
      <c r="D4563" s="3">
        <f>IFERROR(TradeDash[[#This Row],[Nifty]]/C4562-1,"")</f>
        <v>2.206303862958725E-3</v>
      </c>
      <c r="E4563">
        <f ca="1">IFERROR(AVERAGE(OFFSET(TradeDash[[#This Row],[Returns]],0,0,-n_days))/STDEV(OFFSET(TradeDash[[#This Row],[Returns]],0,0,-n_days)),"")</f>
        <v>9.2450162615478754E-2</v>
      </c>
      <c r="F4563">
        <f ca="1">IFERROR(AVERAGE(OFFSET(TradeDash[[#This Row],[Returns]],0,0,-n_days*2))/STDEV(OFFSET(TradeDash[[#This Row],[Returns]],0,0,-n_days*2)),"")</f>
        <v>-1.6619310116435231E-2</v>
      </c>
      <c r="G4563">
        <f ca="1">IF(ISNUMBER(TradeDash[[#This Row],[2n day Sharpe]]),AVERAGE(TradeDash[[#This Row],[n day Sharpe]:[2n day Sharpe]]),"")</f>
        <v>3.7915426249521759E-2</v>
      </c>
      <c r="H4563">
        <f ca="1">IF(ISNUMBER(TradeDash[[#This Row],[Sharpe Average]]),IF(TradeDash[[#This Row],[Sharpe Average]]&gt;$G$1,1,0),"")</f>
        <v>1</v>
      </c>
      <c r="I4563" s="2">
        <f ca="1">IF(ISNUMBER(TradeDash[[#This Row],[Signal]]),MAX(IF(AND(TradeDash[[#This Row],[Signal]]=1,I4562&lt;1),I4562+$E$1,IF(AND(TradeDash[[#This Row],[Signal]]=0,I4562&gt;0),I4562-$E$1,IF(AND(TradeDash[[#This Row],[Signal]]=1,I4562=1),I4562,IF(AND(TradeDash[[#This Row],[Signal]]=0,I4562=0),I4562,0)))),0),"")</f>
        <v>0.60000000000000009</v>
      </c>
      <c r="J4563" s="3">
        <f ca="1">IF(ISNUMBER(TradeDash[[#This Row],[Position]]),TradeDash[[#This Row],[Position]]*D4564,"")</f>
        <v>8.5942945035930593E-4</v>
      </c>
      <c r="K4563" s="7">
        <f ca="1">K4562*IFERROR(1+TradeDash[[#This Row],[Port Return]],1)</f>
        <v>7645527.2989467969</v>
      </c>
      <c r="L4563" s="7">
        <f ca="1">IF(ISNUMBER(TradeDash[[#This Row],[Port Return]]),L4562*(1+TradeDash[[#This Row],[Returns]]),L4562)</f>
        <v>6615103.3386327801</v>
      </c>
    </row>
    <row r="4564" spans="1:12" x14ac:dyDescent="0.35">
      <c r="A4564" s="1">
        <v>43201</v>
      </c>
      <c r="B4564" s="16">
        <f>YEAR(TradeDash[[#This Row],[Date]])</f>
        <v>2018</v>
      </c>
      <c r="C4564">
        <v>10417.15</v>
      </c>
      <c r="D4564" s="3">
        <f>IFERROR(TradeDash[[#This Row],[Nifty]]/C4563-1,"")</f>
        <v>1.4323824172655097E-3</v>
      </c>
      <c r="E4564">
        <f ca="1">IFERROR(AVERAGE(OFFSET(TradeDash[[#This Row],[Returns]],0,0,-n_days))/STDEV(OFFSET(TradeDash[[#This Row],[Returns]],0,0,-n_days)),"")</f>
        <v>1.7817117746382833E-3</v>
      </c>
      <c r="F4564">
        <f ca="1">IFERROR(AVERAGE(OFFSET(TradeDash[[#This Row],[Returns]],0,0,-n_days*2))/STDEV(OFFSET(TradeDash[[#This Row],[Returns]],0,0,-n_days*2)),"")</f>
        <v>-4.0987197178572195E-2</v>
      </c>
      <c r="G4564">
        <f ca="1">IF(ISNUMBER(TradeDash[[#This Row],[2n day Sharpe]]),AVERAGE(TradeDash[[#This Row],[n day Sharpe]:[2n day Sharpe]]),"")</f>
        <v>-1.9602742701966956E-2</v>
      </c>
      <c r="H4564">
        <f ca="1">IF(ISNUMBER(TradeDash[[#This Row],[Sharpe Average]]),IF(TradeDash[[#This Row],[Sharpe Average]]&gt;$G$1,1,0),"")</f>
        <v>0</v>
      </c>
      <c r="I4564" s="2">
        <f ca="1">IF(ISNUMBER(TradeDash[[#This Row],[Signal]]),MAX(IF(AND(TradeDash[[#This Row],[Signal]]=1,I4563&lt;1),I4563+$E$1,IF(AND(TradeDash[[#This Row],[Signal]]=0,I4563&gt;0),I4563-$E$1,IF(AND(TradeDash[[#This Row],[Signal]]=1,I4563=1),I4563,IF(AND(TradeDash[[#This Row],[Signal]]=0,I4563=0),I4563,0)))),0),"")</f>
        <v>0.40000000000000008</v>
      </c>
      <c r="J4564" s="3">
        <f ca="1">IF(ISNUMBER(TradeDash[[#This Row],[Position]]),TradeDash[[#This Row],[Position]]*D4565,"")</f>
        <v>1.5935260603908044E-3</v>
      </c>
      <c r="K4564" s="7">
        <f ca="1">K4563*IFERROR(1+TradeDash[[#This Row],[Port Return]],1)</f>
        <v>7657710.6459430978</v>
      </c>
      <c r="L4564" s="7">
        <f ca="1">IF(ISNUMBER(TradeDash[[#This Row],[Port Return]]),L4563*(1+TradeDash[[#This Row],[Returns]]),L4563)</f>
        <v>6624578.6963434322</v>
      </c>
    </row>
    <row r="4565" spans="1:12" x14ac:dyDescent="0.35">
      <c r="A4565" s="1">
        <v>43202</v>
      </c>
      <c r="B4565" s="16">
        <f>YEAR(TradeDash[[#This Row],[Date]])</f>
        <v>2018</v>
      </c>
      <c r="C4565">
        <v>10458.65</v>
      </c>
      <c r="D4565" s="3">
        <f>IFERROR(TradeDash[[#This Row],[Nifty]]/C4564-1,"")</f>
        <v>3.9838151509770103E-3</v>
      </c>
      <c r="E4565">
        <f ca="1">IFERROR(AVERAGE(OFFSET(TradeDash[[#This Row],[Returns]],0,0,-n_days))/STDEV(OFFSET(TradeDash[[#This Row],[Returns]],0,0,-n_days)),"")</f>
        <v>2.1567584028742846E-2</v>
      </c>
      <c r="F4565">
        <f ca="1">IFERROR(AVERAGE(OFFSET(TradeDash[[#This Row],[Returns]],0,0,-n_days*2))/STDEV(OFFSET(TradeDash[[#This Row],[Returns]],0,0,-n_days*2)),"")</f>
        <v>5.090286976613268E-3</v>
      </c>
      <c r="G4565">
        <f ca="1">IF(ISNUMBER(TradeDash[[#This Row],[2n day Sharpe]]),AVERAGE(TradeDash[[#This Row],[n day Sharpe]:[2n day Sharpe]]),"")</f>
        <v>1.3328935502678057E-2</v>
      </c>
      <c r="H4565">
        <f ca="1">IF(ISNUMBER(TradeDash[[#This Row],[Sharpe Average]]),IF(TradeDash[[#This Row],[Sharpe Average]]&gt;$G$1,1,0),"")</f>
        <v>1</v>
      </c>
      <c r="I4565" s="2">
        <f ca="1">IF(ISNUMBER(TradeDash[[#This Row],[Signal]]),MAX(IF(AND(TradeDash[[#This Row],[Signal]]=1,I4564&lt;1),I4564+$E$1,IF(AND(TradeDash[[#This Row],[Signal]]=0,I4564&gt;0),I4564-$E$1,IF(AND(TradeDash[[#This Row],[Signal]]=1,I4564=1),I4564,IF(AND(TradeDash[[#This Row],[Signal]]=0,I4564=0),I4564,0)))),0),"")</f>
        <v>0.60000000000000009</v>
      </c>
      <c r="J4565" s="3">
        <f ca="1">IF(ISNUMBER(TradeDash[[#This Row],[Position]]),TradeDash[[#This Row],[Position]]*D4566,"")</f>
        <v>1.2592447399999876E-3</v>
      </c>
      <c r="K4565" s="7">
        <f ca="1">K4564*IFERROR(1+TradeDash[[#This Row],[Port Return]],1)</f>
        <v>7667353.5777944429</v>
      </c>
      <c r="L4565" s="7">
        <f ca="1">IF(ISNUMBER(TradeDash[[#This Row],[Port Return]]),L4564*(1+TradeDash[[#This Row],[Returns]]),L4564)</f>
        <v>6650969.7933227643</v>
      </c>
    </row>
    <row r="4566" spans="1:12" x14ac:dyDescent="0.35">
      <c r="A4566" s="1">
        <v>43203</v>
      </c>
      <c r="B4566" s="16">
        <f>YEAR(TradeDash[[#This Row],[Date]])</f>
        <v>2018</v>
      </c>
      <c r="C4566">
        <v>10480.6</v>
      </c>
      <c r="D4566" s="3">
        <f>IFERROR(TradeDash[[#This Row],[Nifty]]/C4565-1,"")</f>
        <v>2.0987412333333122E-3</v>
      </c>
      <c r="E4566">
        <f ca="1">IFERROR(AVERAGE(OFFSET(TradeDash[[#This Row],[Returns]],0,0,-n_days))/STDEV(OFFSET(TradeDash[[#This Row],[Returns]],0,0,-n_days)),"")</f>
        <v>4.2320640609436799E-2</v>
      </c>
      <c r="F4566">
        <f ca="1">IFERROR(AVERAGE(OFFSET(TradeDash[[#This Row],[Returns]],0,0,-n_days*2))/STDEV(OFFSET(TradeDash[[#This Row],[Returns]],0,0,-n_days*2)),"")</f>
        <v>-1.3258577821054846E-2</v>
      </c>
      <c r="G4566">
        <f ca="1">IF(ISNUMBER(TradeDash[[#This Row],[2n day Sharpe]]),AVERAGE(TradeDash[[#This Row],[n day Sharpe]:[2n day Sharpe]]),"")</f>
        <v>1.4531031394190977E-2</v>
      </c>
      <c r="H4566">
        <f ca="1">IF(ISNUMBER(TradeDash[[#This Row],[Sharpe Average]]),IF(TradeDash[[#This Row],[Sharpe Average]]&gt;$G$1,1,0),"")</f>
        <v>1</v>
      </c>
      <c r="I4566" s="2">
        <f ca="1">IF(ISNUMBER(TradeDash[[#This Row],[Signal]]),MAX(IF(AND(TradeDash[[#This Row],[Signal]]=1,I4565&lt;1),I4565+$E$1,IF(AND(TradeDash[[#This Row],[Signal]]=0,I4565&gt;0),I4565-$E$1,IF(AND(TradeDash[[#This Row],[Signal]]=1,I4565=1),I4565,IF(AND(TradeDash[[#This Row],[Signal]]=0,I4565=0),I4565,0)))),0),"")</f>
        <v>0.8</v>
      </c>
      <c r="J4566" s="3">
        <f ca="1">IF(ISNUMBER(TradeDash[[#This Row],[Position]]),TradeDash[[#This Row],[Position]]*D4567,"")</f>
        <v>3.6448294944946727E-3</v>
      </c>
      <c r="K4566" s="7">
        <f ca="1">K4565*IFERROR(1+TradeDash[[#This Row],[Port Return]],1)</f>
        <v>7695299.7742595067</v>
      </c>
      <c r="L4566" s="7">
        <f ca="1">IF(ISNUMBER(TradeDash[[#This Row],[Port Return]]),L4565*(1+TradeDash[[#This Row],[Returns]]),L4565)</f>
        <v>6664928.4578696648</v>
      </c>
    </row>
    <row r="4567" spans="1:12" x14ac:dyDescent="0.35">
      <c r="A4567" s="1">
        <v>43206</v>
      </c>
      <c r="B4567" s="16">
        <f>YEAR(TradeDash[[#This Row],[Date]])</f>
        <v>2018</v>
      </c>
      <c r="C4567">
        <v>10528.35</v>
      </c>
      <c r="D4567" s="3">
        <f>IFERROR(TradeDash[[#This Row],[Nifty]]/C4566-1,"")</f>
        <v>4.5560368681183405E-3</v>
      </c>
      <c r="E4567">
        <f ca="1">IFERROR(AVERAGE(OFFSET(TradeDash[[#This Row],[Returns]],0,0,-n_days))/STDEV(OFFSET(TradeDash[[#This Row],[Returns]],0,0,-n_days)),"")</f>
        <v>9.6742818215709708E-2</v>
      </c>
      <c r="F4567">
        <f ca="1">IFERROR(AVERAGE(OFFSET(TradeDash[[#This Row],[Returns]],0,0,-n_days*2))/STDEV(OFFSET(TradeDash[[#This Row],[Returns]],0,0,-n_days*2)),"")</f>
        <v>1.1961288346085234E-2</v>
      </c>
      <c r="G4567">
        <f ca="1">IF(ISNUMBER(TradeDash[[#This Row],[2n day Sharpe]]),AVERAGE(TradeDash[[#This Row],[n day Sharpe]:[2n day Sharpe]]),"")</f>
        <v>5.4352053280897469E-2</v>
      </c>
      <c r="H4567">
        <f ca="1">IF(ISNUMBER(TradeDash[[#This Row],[Sharpe Average]]),IF(TradeDash[[#This Row],[Sharpe Average]]&gt;$G$1,1,0),"")</f>
        <v>1</v>
      </c>
      <c r="I4567" s="2">
        <f ca="1">IF(ISNUMBER(TradeDash[[#This Row],[Signal]]),MAX(IF(AND(TradeDash[[#This Row],[Signal]]=1,I4566&lt;1),I4566+$E$1,IF(AND(TradeDash[[#This Row],[Signal]]=0,I4566&gt;0),I4566-$E$1,IF(AND(TradeDash[[#This Row],[Signal]]=1,I4566=1),I4566,IF(AND(TradeDash[[#This Row],[Signal]]=0,I4566=0),I4566,0)))),0),"")</f>
        <v>1</v>
      </c>
      <c r="J4567" s="3">
        <f ca="1">IF(ISNUMBER(TradeDash[[#This Row],[Position]]),TradeDash[[#This Row],[Position]]*D4568,"")</f>
        <v>1.9328764716219915E-3</v>
      </c>
      <c r="K4567" s="7">
        <f ca="1">K4566*IFERROR(1+TradeDash[[#This Row],[Port Return]],1)</f>
        <v>7710173.8381352508</v>
      </c>
      <c r="L4567" s="7">
        <f ca="1">IF(ISNUMBER(TradeDash[[#This Row],[Port Return]]),L4566*(1+TradeDash[[#This Row],[Returns]]),L4566)</f>
        <v>6695294.11764709</v>
      </c>
    </row>
    <row r="4568" spans="1:12" x14ac:dyDescent="0.35">
      <c r="A4568" s="1">
        <v>43207</v>
      </c>
      <c r="B4568" s="16">
        <f>YEAR(TradeDash[[#This Row],[Date]])</f>
        <v>2018</v>
      </c>
      <c r="C4568">
        <v>10548.7</v>
      </c>
      <c r="D4568" s="3">
        <f>IFERROR(TradeDash[[#This Row],[Nifty]]/C4567-1,"")</f>
        <v>1.9328764716219915E-3</v>
      </c>
      <c r="E4568">
        <f ca="1">IFERROR(AVERAGE(OFFSET(TradeDash[[#This Row],[Returns]],0,0,-n_days))/STDEV(OFFSET(TradeDash[[#This Row],[Returns]],0,0,-n_days)),"")</f>
        <v>0.22375859421706387</v>
      </c>
      <c r="F4568">
        <f ca="1">IFERROR(AVERAGE(OFFSET(TradeDash[[#This Row],[Returns]],0,0,-n_days*2))/STDEV(OFFSET(TradeDash[[#This Row],[Returns]],0,0,-n_days*2)),"")</f>
        <v>4.897882805329672E-3</v>
      </c>
      <c r="G4568">
        <f ca="1">IF(ISNUMBER(TradeDash[[#This Row],[2n day Sharpe]]),AVERAGE(TradeDash[[#This Row],[n day Sharpe]:[2n day Sharpe]]),"")</f>
        <v>0.11432823851119678</v>
      </c>
      <c r="H4568">
        <f ca="1">IF(ISNUMBER(TradeDash[[#This Row],[Sharpe Average]]),IF(TradeDash[[#This Row],[Sharpe Average]]&gt;$G$1,1,0),"")</f>
        <v>1</v>
      </c>
      <c r="I4568" s="2">
        <f ca="1">IF(ISNUMBER(TradeDash[[#This Row],[Signal]]),MAX(IF(AND(TradeDash[[#This Row],[Signal]]=1,I4567&lt;1),I4567+$E$1,IF(AND(TradeDash[[#This Row],[Signal]]=0,I4567&gt;0),I4567-$E$1,IF(AND(TradeDash[[#This Row],[Signal]]=1,I4567=1),I4567,IF(AND(TradeDash[[#This Row],[Signal]]=0,I4567=0),I4567,0)))),0),"")</f>
        <v>1</v>
      </c>
      <c r="J4568" s="3">
        <f ca="1">IF(ISNUMBER(TradeDash[[#This Row],[Position]]),TradeDash[[#This Row],[Position]]*D4569,"")</f>
        <v>-2.1329642515190983E-3</v>
      </c>
      <c r="K4568" s="7">
        <f ca="1">K4567*IFERROR(1+TradeDash[[#This Row],[Port Return]],1)</f>
        <v>7693728.3129655104</v>
      </c>
      <c r="L4568" s="7">
        <f ca="1">IF(ISNUMBER(TradeDash[[#This Row],[Port Return]]),L4567*(1+TradeDash[[#This Row],[Returns]]),L4567)</f>
        <v>6708235.2941176789</v>
      </c>
    </row>
    <row r="4569" spans="1:12" x14ac:dyDescent="0.35">
      <c r="A4569" s="1">
        <v>43208</v>
      </c>
      <c r="B4569" s="16">
        <f>YEAR(TradeDash[[#This Row],[Date]])</f>
        <v>2018</v>
      </c>
      <c r="C4569">
        <v>10526.2</v>
      </c>
      <c r="D4569" s="3">
        <f>IFERROR(TradeDash[[#This Row],[Nifty]]/C4568-1,"")</f>
        <v>-2.1329642515190983E-3</v>
      </c>
      <c r="E4569">
        <f ca="1">IFERROR(AVERAGE(OFFSET(TradeDash[[#This Row],[Returns]],0,0,-n_days))/STDEV(OFFSET(TradeDash[[#This Row],[Returns]],0,0,-n_days)),"")</f>
        <v>0.28994981472729742</v>
      </c>
      <c r="F4569">
        <f ca="1">IFERROR(AVERAGE(OFFSET(TradeDash[[#This Row],[Returns]],0,0,-n_days*2))/STDEV(OFFSET(TradeDash[[#This Row],[Returns]],0,0,-n_days*2)),"")</f>
        <v>2.583180860390611E-2</v>
      </c>
      <c r="G4569">
        <f ca="1">IF(ISNUMBER(TradeDash[[#This Row],[2n day Sharpe]]),AVERAGE(TradeDash[[#This Row],[n day Sharpe]:[2n day Sharpe]]),"")</f>
        <v>0.15789081166560176</v>
      </c>
      <c r="H4569">
        <f ca="1">IF(ISNUMBER(TradeDash[[#This Row],[Sharpe Average]]),IF(TradeDash[[#This Row],[Sharpe Average]]&gt;$G$1,1,0),"")</f>
        <v>1</v>
      </c>
      <c r="I4569" s="2">
        <f ca="1">IF(ISNUMBER(TradeDash[[#This Row],[Signal]]),MAX(IF(AND(TradeDash[[#This Row],[Signal]]=1,I4568&lt;1),I4568+$E$1,IF(AND(TradeDash[[#This Row],[Signal]]=0,I4568&gt;0),I4568-$E$1,IF(AND(TradeDash[[#This Row],[Signal]]=1,I4568=1),I4568,IF(AND(TradeDash[[#This Row],[Signal]]=0,I4568=0),I4568,0)))),0),"")</f>
        <v>1</v>
      </c>
      <c r="J4569" s="3">
        <f ca="1">IF(ISNUMBER(TradeDash[[#This Row],[Position]]),TradeDash[[#This Row],[Position]]*D4570,"")</f>
        <v>3.7145408599492669E-3</v>
      </c>
      <c r="K4569" s="7">
        <f ca="1">K4568*IFERROR(1+TradeDash[[#This Row],[Port Return]],1)</f>
        <v>7722306.9811493689</v>
      </c>
      <c r="L4569" s="7">
        <f ca="1">IF(ISNUMBER(TradeDash[[#This Row],[Port Return]]),L4568*(1+TradeDash[[#This Row],[Returns]]),L4568)</f>
        <v>6693926.8680445468</v>
      </c>
    </row>
    <row r="4570" spans="1:12" x14ac:dyDescent="0.35">
      <c r="A4570" s="1">
        <v>43209</v>
      </c>
      <c r="B4570" s="16">
        <f>YEAR(TradeDash[[#This Row],[Date]])</f>
        <v>2018</v>
      </c>
      <c r="C4570">
        <v>10565.3</v>
      </c>
      <c r="D4570" s="3">
        <f>IFERROR(TradeDash[[#This Row],[Nifty]]/C4569-1,"")</f>
        <v>3.7145408599492669E-3</v>
      </c>
      <c r="E4570">
        <f ca="1">IFERROR(AVERAGE(OFFSET(TradeDash[[#This Row],[Returns]],0,0,-n_days))/STDEV(OFFSET(TradeDash[[#This Row],[Returns]],0,0,-n_days)),"")</f>
        <v>0.29469783023397805</v>
      </c>
      <c r="F4570">
        <f ca="1">IFERROR(AVERAGE(OFFSET(TradeDash[[#This Row],[Returns]],0,0,-n_days*2))/STDEV(OFFSET(TradeDash[[#This Row],[Returns]],0,0,-n_days*2)),"")</f>
        <v>5.9907469752766139E-2</v>
      </c>
      <c r="G4570">
        <f ca="1">IF(ISNUMBER(TradeDash[[#This Row],[2n day Sharpe]]),AVERAGE(TradeDash[[#This Row],[n day Sharpe]:[2n day Sharpe]]),"")</f>
        <v>0.17730264999337209</v>
      </c>
      <c r="H4570">
        <f ca="1">IF(ISNUMBER(TradeDash[[#This Row],[Sharpe Average]]),IF(TradeDash[[#This Row],[Sharpe Average]]&gt;$G$1,1,0),"")</f>
        <v>1</v>
      </c>
      <c r="I4570" s="2">
        <f ca="1">IF(ISNUMBER(TradeDash[[#This Row],[Signal]]),MAX(IF(AND(TradeDash[[#This Row],[Signal]]=1,I4569&lt;1),I4569+$E$1,IF(AND(TradeDash[[#This Row],[Signal]]=0,I4569&gt;0),I4569-$E$1,IF(AND(TradeDash[[#This Row],[Signal]]=1,I4569=1),I4569,IF(AND(TradeDash[[#This Row],[Signal]]=0,I4569=0),I4569,0)))),0),"")</f>
        <v>1</v>
      </c>
      <c r="J4570" s="3">
        <f ca="1">IF(ISNUMBER(TradeDash[[#This Row],[Position]]),TradeDash[[#This Row],[Position]]*D4571,"")</f>
        <v>-1.1831183212973606E-4</v>
      </c>
      <c r="K4570" s="7">
        <f ca="1">K4569*IFERROR(1+TradeDash[[#This Row],[Port Return]],1)</f>
        <v>7721393.3408621605</v>
      </c>
      <c r="L4570" s="7">
        <f ca="1">IF(ISNUMBER(TradeDash[[#This Row],[Port Return]]),L4569*(1+TradeDash[[#This Row],[Returns]]),L4569)</f>
        <v>6718791.7329094103</v>
      </c>
    </row>
    <row r="4571" spans="1:12" x14ac:dyDescent="0.35">
      <c r="A4571" s="1">
        <v>43210</v>
      </c>
      <c r="B4571" s="16">
        <f>YEAR(TradeDash[[#This Row],[Date]])</f>
        <v>2018</v>
      </c>
      <c r="C4571">
        <v>10564.05</v>
      </c>
      <c r="D4571" s="3">
        <f>IFERROR(TradeDash[[#This Row],[Nifty]]/C4570-1,"")</f>
        <v>-1.1831183212973606E-4</v>
      </c>
      <c r="E4571">
        <f ca="1">IFERROR(AVERAGE(OFFSET(TradeDash[[#This Row],[Returns]],0,0,-n_days))/STDEV(OFFSET(TradeDash[[#This Row],[Returns]],0,0,-n_days)),"")</f>
        <v>0.27254452840002885</v>
      </c>
      <c r="F4571">
        <f ca="1">IFERROR(AVERAGE(OFFSET(TradeDash[[#This Row],[Returns]],0,0,-n_days*2))/STDEV(OFFSET(TradeDash[[#This Row],[Returns]],0,0,-n_days*2)),"")</f>
        <v>6.5040165403647737E-2</v>
      </c>
      <c r="G4571">
        <f ca="1">IF(ISNUMBER(TradeDash[[#This Row],[2n day Sharpe]]),AVERAGE(TradeDash[[#This Row],[n day Sharpe]:[2n day Sharpe]]),"")</f>
        <v>0.16879234690183831</v>
      </c>
      <c r="H4571">
        <f ca="1">IF(ISNUMBER(TradeDash[[#This Row],[Sharpe Average]]),IF(TradeDash[[#This Row],[Sharpe Average]]&gt;$G$1,1,0),"")</f>
        <v>1</v>
      </c>
      <c r="I4571" s="2">
        <f ca="1">IF(ISNUMBER(TradeDash[[#This Row],[Signal]]),MAX(IF(AND(TradeDash[[#This Row],[Signal]]=1,I4570&lt;1),I4570+$E$1,IF(AND(TradeDash[[#This Row],[Signal]]=0,I4570&gt;0),I4570-$E$1,IF(AND(TradeDash[[#This Row],[Signal]]=1,I4570=1),I4570,IF(AND(TradeDash[[#This Row],[Signal]]=0,I4570=0),I4570,0)))),0),"")</f>
        <v>1</v>
      </c>
      <c r="J4571" s="3">
        <f ca="1">IF(ISNUMBER(TradeDash[[#This Row],[Position]]),TradeDash[[#This Row],[Position]]*D4572,"")</f>
        <v>1.9547427359773994E-3</v>
      </c>
      <c r="K4571" s="7">
        <f ca="1">K4570*IFERROR(1+TradeDash[[#This Row],[Port Return]],1)</f>
        <v>7736486.6784068355</v>
      </c>
      <c r="L4571" s="7">
        <f ca="1">IF(ISNUMBER(TradeDash[[#This Row],[Port Return]]),L4570*(1+TradeDash[[#This Row],[Returns]]),L4570)</f>
        <v>6717996.820349792</v>
      </c>
    </row>
    <row r="4572" spans="1:12" x14ac:dyDescent="0.35">
      <c r="A4572" s="1">
        <v>43213</v>
      </c>
      <c r="B4572" s="16">
        <f>YEAR(TradeDash[[#This Row],[Date]])</f>
        <v>2018</v>
      </c>
      <c r="C4572">
        <v>10584.7</v>
      </c>
      <c r="D4572" s="3">
        <f>IFERROR(TradeDash[[#This Row],[Nifty]]/C4571-1,"")</f>
        <v>1.9547427359773994E-3</v>
      </c>
      <c r="E4572">
        <f ca="1">IFERROR(AVERAGE(OFFSET(TradeDash[[#This Row],[Returns]],0,0,-n_days))/STDEV(OFFSET(TradeDash[[#This Row],[Returns]],0,0,-n_days)),"")</f>
        <v>0.31893645081141353</v>
      </c>
      <c r="F4572">
        <f ca="1">IFERROR(AVERAGE(OFFSET(TradeDash[[#This Row],[Returns]],0,0,-n_days*2))/STDEV(OFFSET(TradeDash[[#This Row],[Returns]],0,0,-n_days*2)),"")</f>
        <v>6.0036016108292525E-2</v>
      </c>
      <c r="G4572">
        <f ca="1">IF(ISNUMBER(TradeDash[[#This Row],[2n day Sharpe]]),AVERAGE(TradeDash[[#This Row],[n day Sharpe]:[2n day Sharpe]]),"")</f>
        <v>0.18948623345985302</v>
      </c>
      <c r="H4572">
        <f ca="1">IF(ISNUMBER(TradeDash[[#This Row],[Sharpe Average]]),IF(TradeDash[[#This Row],[Sharpe Average]]&gt;$G$1,1,0),"")</f>
        <v>1</v>
      </c>
      <c r="I4572" s="2">
        <f ca="1">IF(ISNUMBER(TradeDash[[#This Row],[Signal]]),MAX(IF(AND(TradeDash[[#This Row],[Signal]]=1,I4571&lt;1),I4571+$E$1,IF(AND(TradeDash[[#This Row],[Signal]]=0,I4571&gt;0),I4571-$E$1,IF(AND(TradeDash[[#This Row],[Signal]]=1,I4571=1),I4571,IF(AND(TradeDash[[#This Row],[Signal]]=0,I4571=0),I4571,0)))),0),"")</f>
        <v>1</v>
      </c>
      <c r="J4572" s="3">
        <f ca="1">IF(ISNUMBER(TradeDash[[#This Row],[Position]]),TradeDash[[#This Row],[Position]]*D4573,"")</f>
        <v>2.8012130716978945E-3</v>
      </c>
      <c r="K4572" s="7">
        <f ca="1">K4571*IFERROR(1+TradeDash[[#This Row],[Port Return]],1)</f>
        <v>7758158.2260194058</v>
      </c>
      <c r="L4572" s="7">
        <f ca="1">IF(ISNUMBER(TradeDash[[#This Row],[Port Return]]),L4571*(1+TradeDash[[#This Row],[Returns]]),L4571)</f>
        <v>6731128.7758346898</v>
      </c>
    </row>
    <row r="4573" spans="1:12" x14ac:dyDescent="0.35">
      <c r="A4573" s="1">
        <v>43214</v>
      </c>
      <c r="B4573" s="16">
        <f>YEAR(TradeDash[[#This Row],[Date]])</f>
        <v>2018</v>
      </c>
      <c r="C4573">
        <v>10614.35</v>
      </c>
      <c r="D4573" s="3">
        <f>IFERROR(TradeDash[[#This Row],[Nifty]]/C4572-1,"")</f>
        <v>2.8012130716978945E-3</v>
      </c>
      <c r="E4573">
        <f ca="1">IFERROR(AVERAGE(OFFSET(TradeDash[[#This Row],[Returns]],0,0,-n_days))/STDEV(OFFSET(TradeDash[[#This Row],[Returns]],0,0,-n_days)),"")</f>
        <v>0.46908036084531934</v>
      </c>
      <c r="F4573">
        <f ca="1">IFERROR(AVERAGE(OFFSET(TradeDash[[#This Row],[Returns]],0,0,-n_days*2))/STDEV(OFFSET(TradeDash[[#This Row],[Returns]],0,0,-n_days*2)),"")</f>
        <v>7.3292274657482032E-2</v>
      </c>
      <c r="G4573">
        <f ca="1">IF(ISNUMBER(TradeDash[[#This Row],[2n day Sharpe]]),AVERAGE(TradeDash[[#This Row],[n day Sharpe]:[2n day Sharpe]]),"")</f>
        <v>0.27118631775140067</v>
      </c>
      <c r="H4573">
        <f ca="1">IF(ISNUMBER(TradeDash[[#This Row],[Sharpe Average]]),IF(TradeDash[[#This Row],[Sharpe Average]]&gt;$G$1,1,0),"")</f>
        <v>1</v>
      </c>
      <c r="I4573" s="2">
        <f ca="1">IF(ISNUMBER(TradeDash[[#This Row],[Signal]]),MAX(IF(AND(TradeDash[[#This Row],[Signal]]=1,I4572&lt;1),I4572+$E$1,IF(AND(TradeDash[[#This Row],[Signal]]=0,I4572&gt;0),I4572-$E$1,IF(AND(TradeDash[[#This Row],[Signal]]=1,I4572=1),I4572,IF(AND(TradeDash[[#This Row],[Signal]]=0,I4572=0),I4572,0)))),0),"")</f>
        <v>1</v>
      </c>
      <c r="J4573" s="3">
        <f ca="1">IF(ISNUMBER(TradeDash[[#This Row],[Position]]),TradeDash[[#This Row],[Position]]*D4574,"")</f>
        <v>-4.1264891397024828E-3</v>
      </c>
      <c r="K4573" s="7">
        <f ca="1">K4572*IFERROR(1+TradeDash[[#This Row],[Port Return]],1)</f>
        <v>7726144.2703556428</v>
      </c>
      <c r="L4573" s="7">
        <f ca="1">IF(ISNUMBER(TradeDash[[#This Row],[Port Return]]),L4572*(1+TradeDash[[#This Row],[Returns]]),L4572)</f>
        <v>6749984.10174884</v>
      </c>
    </row>
    <row r="4574" spans="1:12" x14ac:dyDescent="0.35">
      <c r="A4574" s="1">
        <v>43215</v>
      </c>
      <c r="B4574" s="16">
        <f>YEAR(TradeDash[[#This Row],[Date]])</f>
        <v>2018</v>
      </c>
      <c r="C4574">
        <v>10570.55</v>
      </c>
      <c r="D4574" s="3">
        <f>IFERROR(TradeDash[[#This Row],[Nifty]]/C4573-1,"")</f>
        <v>-4.1264891397024828E-3</v>
      </c>
      <c r="E4574">
        <f ca="1">IFERROR(AVERAGE(OFFSET(TradeDash[[#This Row],[Returns]],0,0,-n_days))/STDEV(OFFSET(TradeDash[[#This Row],[Returns]],0,0,-n_days)),"")</f>
        <v>0.34955269014626905</v>
      </c>
      <c r="F4574">
        <f ca="1">IFERROR(AVERAGE(OFFSET(TradeDash[[#This Row],[Returns]],0,0,-n_days*2))/STDEV(OFFSET(TradeDash[[#This Row],[Returns]],0,0,-n_days*2)),"")</f>
        <v>2.7947923258624812E-2</v>
      </c>
      <c r="G4574">
        <f ca="1">IF(ISNUMBER(TradeDash[[#This Row],[2n day Sharpe]]),AVERAGE(TradeDash[[#This Row],[n day Sharpe]:[2n day Sharpe]]),"")</f>
        <v>0.18875030670244694</v>
      </c>
      <c r="H4574">
        <f ca="1">IF(ISNUMBER(TradeDash[[#This Row],[Sharpe Average]]),IF(TradeDash[[#This Row],[Sharpe Average]]&gt;$G$1,1,0),"")</f>
        <v>1</v>
      </c>
      <c r="I4574" s="2">
        <f ca="1">IF(ISNUMBER(TradeDash[[#This Row],[Signal]]),MAX(IF(AND(TradeDash[[#This Row],[Signal]]=1,I4573&lt;1),I4573+$E$1,IF(AND(TradeDash[[#This Row],[Signal]]=0,I4573&gt;0),I4573-$E$1,IF(AND(TradeDash[[#This Row],[Signal]]=1,I4573=1),I4573,IF(AND(TradeDash[[#This Row],[Signal]]=0,I4573=0),I4573,0)))),0),"")</f>
        <v>1</v>
      </c>
      <c r="J4574" s="3">
        <f ca="1">IF(ISNUMBER(TradeDash[[#This Row],[Position]]),TradeDash[[#This Row],[Position]]*D4575,"")</f>
        <v>4.4699660850191503E-3</v>
      </c>
      <c r="K4574" s="7">
        <f ca="1">K4573*IFERROR(1+TradeDash[[#This Row],[Port Return]],1)</f>
        <v>7760679.8732120972</v>
      </c>
      <c r="L4574" s="7">
        <f ca="1">IF(ISNUMBER(TradeDash[[#This Row],[Port Return]]),L4573*(1+TradeDash[[#This Row],[Returns]]),L4573)</f>
        <v>6722130.3656598087</v>
      </c>
    </row>
    <row r="4575" spans="1:12" x14ac:dyDescent="0.35">
      <c r="A4575" s="1">
        <v>43216</v>
      </c>
      <c r="B4575" s="16">
        <f>YEAR(TradeDash[[#This Row],[Date]])</f>
        <v>2018</v>
      </c>
      <c r="C4575">
        <v>10617.8</v>
      </c>
      <c r="D4575" s="3">
        <f>IFERROR(TradeDash[[#This Row],[Nifty]]/C4574-1,"")</f>
        <v>4.4699660850191503E-3</v>
      </c>
      <c r="E4575">
        <f ca="1">IFERROR(AVERAGE(OFFSET(TradeDash[[#This Row],[Returns]],0,0,-n_days))/STDEV(OFFSET(TradeDash[[#This Row],[Returns]],0,0,-n_days)),"")</f>
        <v>0.34401937868021271</v>
      </c>
      <c r="F4575">
        <f ca="1">IFERROR(AVERAGE(OFFSET(TradeDash[[#This Row],[Returns]],0,0,-n_days*2))/STDEV(OFFSET(TradeDash[[#This Row],[Returns]],0,0,-n_days*2)),"")</f>
        <v>1.4503838376563239E-2</v>
      </c>
      <c r="G4575">
        <f ca="1">IF(ISNUMBER(TradeDash[[#This Row],[2n day Sharpe]]),AVERAGE(TradeDash[[#This Row],[n day Sharpe]:[2n day Sharpe]]),"")</f>
        <v>0.17926160852838796</v>
      </c>
      <c r="H4575">
        <f ca="1">IF(ISNUMBER(TradeDash[[#This Row],[Sharpe Average]]),IF(TradeDash[[#This Row],[Sharpe Average]]&gt;$G$1,1,0),"")</f>
        <v>1</v>
      </c>
      <c r="I4575" s="2">
        <f ca="1">IF(ISNUMBER(TradeDash[[#This Row],[Signal]]),MAX(IF(AND(TradeDash[[#This Row],[Signal]]=1,I4574&lt;1),I4574+$E$1,IF(AND(TradeDash[[#This Row],[Signal]]=0,I4574&gt;0),I4574-$E$1,IF(AND(TradeDash[[#This Row],[Signal]]=1,I4574=1),I4574,IF(AND(TradeDash[[#This Row],[Signal]]=0,I4574=0),I4574,0)))),0),"")</f>
        <v>1</v>
      </c>
      <c r="J4575" s="3">
        <f ca="1">IF(ISNUMBER(TradeDash[[#This Row],[Position]]),TradeDash[[#This Row],[Position]]*D4576,"")</f>
        <v>7.0165194296369915E-3</v>
      </c>
      <c r="K4575" s="7">
        <f ca="1">K4574*IFERROR(1+TradeDash[[#This Row],[Port Return]],1)</f>
        <v>7815132.8343296824</v>
      </c>
      <c r="L4575" s="7">
        <f ca="1">IF(ISNUMBER(TradeDash[[#This Row],[Port Return]]),L4574*(1+TradeDash[[#This Row],[Returns]]),L4574)</f>
        <v>6752178.0604133857</v>
      </c>
    </row>
    <row r="4576" spans="1:12" x14ac:dyDescent="0.35">
      <c r="A4576" s="1">
        <v>43217</v>
      </c>
      <c r="B4576" s="16">
        <f>YEAR(TradeDash[[#This Row],[Date]])</f>
        <v>2018</v>
      </c>
      <c r="C4576">
        <v>10692.3</v>
      </c>
      <c r="D4576" s="3">
        <f>IFERROR(TradeDash[[#This Row],[Nifty]]/C4575-1,"")</f>
        <v>7.0165194296369915E-3</v>
      </c>
      <c r="E4576">
        <f ca="1">IFERROR(AVERAGE(OFFSET(TradeDash[[#This Row],[Returns]],0,0,-n_days))/STDEV(OFFSET(TradeDash[[#This Row],[Returns]],0,0,-n_days)),"")</f>
        <v>0.48110616694814928</v>
      </c>
      <c r="F4576">
        <f ca="1">IFERROR(AVERAGE(OFFSET(TradeDash[[#This Row],[Returns]],0,0,-n_days*2))/STDEV(OFFSET(TradeDash[[#This Row],[Returns]],0,0,-n_days*2)),"")</f>
        <v>4.5490087609405275E-2</v>
      </c>
      <c r="G4576">
        <f ca="1">IF(ISNUMBER(TradeDash[[#This Row],[2n day Sharpe]]),AVERAGE(TradeDash[[#This Row],[n day Sharpe]:[2n day Sharpe]]),"")</f>
        <v>0.26329812727877727</v>
      </c>
      <c r="H4576">
        <f ca="1">IF(ISNUMBER(TradeDash[[#This Row],[Sharpe Average]]),IF(TradeDash[[#This Row],[Sharpe Average]]&gt;$G$1,1,0),"")</f>
        <v>1</v>
      </c>
      <c r="I4576" s="2">
        <f ca="1">IF(ISNUMBER(TradeDash[[#This Row],[Signal]]),MAX(IF(AND(TradeDash[[#This Row],[Signal]]=1,I4575&lt;1),I4575+$E$1,IF(AND(TradeDash[[#This Row],[Signal]]=0,I4575&gt;0),I4575-$E$1,IF(AND(TradeDash[[#This Row],[Signal]]=1,I4575=1),I4575,IF(AND(TradeDash[[#This Row],[Signal]]=0,I4575=0),I4575,0)))),0),"")</f>
        <v>1</v>
      </c>
      <c r="J4576" s="3">
        <f ca="1">IF(ISNUMBER(TradeDash[[#This Row],[Position]]),TradeDash[[#This Row],[Position]]*D4577,"")</f>
        <v>4.4003628779589743E-3</v>
      </c>
      <c r="K4576" s="7">
        <f ca="1">K4575*IFERROR(1+TradeDash[[#This Row],[Port Return]],1)</f>
        <v>7849522.2547401851</v>
      </c>
      <c r="L4576" s="7">
        <f ca="1">IF(ISNUMBER(TradeDash[[#This Row],[Port Return]]),L4575*(1+TradeDash[[#This Row],[Returns]]),L4575)</f>
        <v>6799554.8489666451</v>
      </c>
    </row>
    <row r="4577" spans="1:12" x14ac:dyDescent="0.35">
      <c r="A4577" s="1">
        <v>43220</v>
      </c>
      <c r="B4577" s="16">
        <f>YEAR(TradeDash[[#This Row],[Date]])</f>
        <v>2018</v>
      </c>
      <c r="C4577">
        <v>10739.35</v>
      </c>
      <c r="D4577" s="3">
        <f>IFERROR(TradeDash[[#This Row],[Nifty]]/C4576-1,"")</f>
        <v>4.4003628779589743E-3</v>
      </c>
      <c r="E4577">
        <f ca="1">IFERROR(AVERAGE(OFFSET(TradeDash[[#This Row],[Returns]],0,0,-n_days))/STDEV(OFFSET(TradeDash[[#This Row],[Returns]],0,0,-n_days)),"")</f>
        <v>0.45220350782395391</v>
      </c>
      <c r="F4577">
        <f ca="1">IFERROR(AVERAGE(OFFSET(TradeDash[[#This Row],[Returns]],0,0,-n_days*2))/STDEV(OFFSET(TradeDash[[#This Row],[Returns]],0,0,-n_days*2)),"")</f>
        <v>7.8705753739253759E-2</v>
      </c>
      <c r="G4577">
        <f ca="1">IF(ISNUMBER(TradeDash[[#This Row],[2n day Sharpe]]),AVERAGE(TradeDash[[#This Row],[n day Sharpe]:[2n day Sharpe]]),"")</f>
        <v>0.26545463078160381</v>
      </c>
      <c r="H4577">
        <f ca="1">IF(ISNUMBER(TradeDash[[#This Row],[Sharpe Average]]),IF(TradeDash[[#This Row],[Sharpe Average]]&gt;$G$1,1,0),"")</f>
        <v>1</v>
      </c>
      <c r="I4577" s="2">
        <f ca="1">IF(ISNUMBER(TradeDash[[#This Row],[Signal]]),MAX(IF(AND(TradeDash[[#This Row],[Signal]]=1,I4576&lt;1),I4576+$E$1,IF(AND(TradeDash[[#This Row],[Signal]]=0,I4576&gt;0),I4576-$E$1,IF(AND(TradeDash[[#This Row],[Signal]]=1,I4576=1),I4576,IF(AND(TradeDash[[#This Row],[Signal]]=0,I4576=0),I4576,0)))),0),"")</f>
        <v>1</v>
      </c>
      <c r="J4577" s="3">
        <f ca="1">IF(ISNUMBER(TradeDash[[#This Row],[Position]]),TradeDash[[#This Row],[Position]]*D4578,"")</f>
        <v>-1.9833602592336241E-3</v>
      </c>
      <c r="K4577" s="7">
        <f ca="1">K4576*IFERROR(1+TradeDash[[#This Row],[Port Return]],1)</f>
        <v>7833953.8242461635</v>
      </c>
      <c r="L4577" s="7">
        <f ca="1">IF(ISNUMBER(TradeDash[[#This Row],[Port Return]]),L4576*(1+TradeDash[[#This Row],[Returns]]),L4576)</f>
        <v>6829475.3577106837</v>
      </c>
    </row>
    <row r="4578" spans="1:12" x14ac:dyDescent="0.35">
      <c r="A4578" s="1">
        <v>43222</v>
      </c>
      <c r="B4578" s="16">
        <f>YEAR(TradeDash[[#This Row],[Date]])</f>
        <v>2018</v>
      </c>
      <c r="C4578">
        <v>10718.05</v>
      </c>
      <c r="D4578" s="3">
        <f>IFERROR(TradeDash[[#This Row],[Nifty]]/C4577-1,"")</f>
        <v>-1.9833602592336241E-3</v>
      </c>
      <c r="E4578">
        <f ca="1">IFERROR(AVERAGE(OFFSET(TradeDash[[#This Row],[Returns]],0,0,-n_days))/STDEV(OFFSET(TradeDash[[#This Row],[Returns]],0,0,-n_days)),"")</f>
        <v>0.39939637810028794</v>
      </c>
      <c r="F4578">
        <f ca="1">IFERROR(AVERAGE(OFFSET(TradeDash[[#This Row],[Returns]],0,0,-n_days*2))/STDEV(OFFSET(TradeDash[[#This Row],[Returns]],0,0,-n_days*2)),"")</f>
        <v>8.3065587170785465E-2</v>
      </c>
      <c r="G4578">
        <f ca="1">IF(ISNUMBER(TradeDash[[#This Row],[2n day Sharpe]]),AVERAGE(TradeDash[[#This Row],[n day Sharpe]:[2n day Sharpe]]),"")</f>
        <v>0.24123098263553672</v>
      </c>
      <c r="H4578">
        <f ca="1">IF(ISNUMBER(TradeDash[[#This Row],[Sharpe Average]]),IF(TradeDash[[#This Row],[Sharpe Average]]&gt;$G$1,1,0),"")</f>
        <v>1</v>
      </c>
      <c r="I4578" s="2">
        <f ca="1">IF(ISNUMBER(TradeDash[[#This Row],[Signal]]),MAX(IF(AND(TradeDash[[#This Row],[Signal]]=1,I4577&lt;1),I4577+$E$1,IF(AND(TradeDash[[#This Row],[Signal]]=0,I4577&gt;0),I4577-$E$1,IF(AND(TradeDash[[#This Row],[Signal]]=1,I4577=1),I4577,IF(AND(TradeDash[[#This Row],[Signal]]=0,I4577=0),I4577,0)))),0),"")</f>
        <v>1</v>
      </c>
      <c r="J4578" s="3">
        <f ca="1">IF(ISNUMBER(TradeDash[[#This Row],[Position]]),TradeDash[[#This Row],[Position]]*D4579,"")</f>
        <v>-3.5827412635693889E-3</v>
      </c>
      <c r="K4578" s="7">
        <f ca="1">K4577*IFERROR(1+TradeDash[[#This Row],[Port Return]],1)</f>
        <v>7805886.7946231393</v>
      </c>
      <c r="L4578" s="7">
        <f ca="1">IF(ISNUMBER(TradeDash[[#This Row],[Port Return]]),L4577*(1+TradeDash[[#This Row],[Returns]]),L4577)</f>
        <v>6815930.0476947846</v>
      </c>
    </row>
    <row r="4579" spans="1:12" x14ac:dyDescent="0.35">
      <c r="A4579" s="1">
        <v>43223</v>
      </c>
      <c r="B4579" s="16">
        <f>YEAR(TradeDash[[#This Row],[Date]])</f>
        <v>2018</v>
      </c>
      <c r="C4579">
        <v>10679.65</v>
      </c>
      <c r="D4579" s="3">
        <f>IFERROR(TradeDash[[#This Row],[Nifty]]/C4578-1,"")</f>
        <v>-3.5827412635693889E-3</v>
      </c>
      <c r="E4579">
        <f ca="1">IFERROR(AVERAGE(OFFSET(TradeDash[[#This Row],[Returns]],0,0,-n_days))/STDEV(OFFSET(TradeDash[[#This Row],[Returns]],0,0,-n_days)),"")</f>
        <v>0.54088695994788505</v>
      </c>
      <c r="F4579">
        <f ca="1">IFERROR(AVERAGE(OFFSET(TradeDash[[#This Row],[Returns]],0,0,-n_days*2))/STDEV(OFFSET(TradeDash[[#This Row],[Returns]],0,0,-n_days*2)),"")</f>
        <v>0.10417696679450426</v>
      </c>
      <c r="G4579">
        <f ca="1">IF(ISNUMBER(TradeDash[[#This Row],[2n day Sharpe]]),AVERAGE(TradeDash[[#This Row],[n day Sharpe]:[2n day Sharpe]]),"")</f>
        <v>0.32253196337119466</v>
      </c>
      <c r="H4579">
        <f ca="1">IF(ISNUMBER(TradeDash[[#This Row],[Sharpe Average]]),IF(TradeDash[[#This Row],[Sharpe Average]]&gt;$G$1,1,0),"")</f>
        <v>1</v>
      </c>
      <c r="I4579" s="2">
        <f ca="1">IF(ISNUMBER(TradeDash[[#This Row],[Signal]]),MAX(IF(AND(TradeDash[[#This Row],[Signal]]=1,I4578&lt;1),I4578+$E$1,IF(AND(TradeDash[[#This Row],[Signal]]=0,I4578&gt;0),I4578-$E$1,IF(AND(TradeDash[[#This Row],[Signal]]=1,I4578=1),I4578,IF(AND(TradeDash[[#This Row],[Signal]]=0,I4578=0),I4578,0)))),0),"")</f>
        <v>1</v>
      </c>
      <c r="J4579" s="3">
        <f ca="1">IF(ISNUMBER(TradeDash[[#This Row],[Position]]),TradeDash[[#This Row],[Position]]*D4580,"")</f>
        <v>-5.7492520822310933E-3</v>
      </c>
      <c r="K4579" s="7">
        <f ca="1">K4578*IFERROR(1+TradeDash[[#This Row],[Port Return]],1)</f>
        <v>7761008.7837154921</v>
      </c>
      <c r="L4579" s="7">
        <f ca="1">IF(ISNUMBER(TradeDash[[#This Row],[Port Return]]),L4578*(1+TradeDash[[#This Row],[Returns]]),L4578)</f>
        <v>6791510.3338633059</v>
      </c>
    </row>
    <row r="4580" spans="1:12" x14ac:dyDescent="0.35">
      <c r="A4580" s="1">
        <v>43224</v>
      </c>
      <c r="B4580" s="16">
        <f>YEAR(TradeDash[[#This Row],[Date]])</f>
        <v>2018</v>
      </c>
      <c r="C4580">
        <v>10618.25</v>
      </c>
      <c r="D4580" s="3">
        <f>IFERROR(TradeDash[[#This Row],[Nifty]]/C4579-1,"")</f>
        <v>-5.7492520822310933E-3</v>
      </c>
      <c r="E4580">
        <f ca="1">IFERROR(AVERAGE(OFFSET(TradeDash[[#This Row],[Returns]],0,0,-n_days))/STDEV(OFFSET(TradeDash[[#This Row],[Returns]],0,0,-n_days)),"")</f>
        <v>0.41380873420498465</v>
      </c>
      <c r="F4580">
        <f ca="1">IFERROR(AVERAGE(OFFSET(TradeDash[[#This Row],[Returns]],0,0,-n_days*2))/STDEV(OFFSET(TradeDash[[#This Row],[Returns]],0,0,-n_days*2)),"")</f>
        <v>0.12248497232916382</v>
      </c>
      <c r="G4580">
        <f ca="1">IF(ISNUMBER(TradeDash[[#This Row],[2n day Sharpe]]),AVERAGE(TradeDash[[#This Row],[n day Sharpe]:[2n day Sharpe]]),"")</f>
        <v>0.26814685326707421</v>
      </c>
      <c r="H4580">
        <f ca="1">IF(ISNUMBER(TradeDash[[#This Row],[Sharpe Average]]),IF(TradeDash[[#This Row],[Sharpe Average]]&gt;$G$1,1,0),"")</f>
        <v>1</v>
      </c>
      <c r="I4580" s="2">
        <f ca="1">IF(ISNUMBER(TradeDash[[#This Row],[Signal]]),MAX(IF(AND(TradeDash[[#This Row],[Signal]]=1,I4579&lt;1),I4579+$E$1,IF(AND(TradeDash[[#This Row],[Signal]]=0,I4579&gt;0),I4579-$E$1,IF(AND(TradeDash[[#This Row],[Signal]]=1,I4579=1),I4579,IF(AND(TradeDash[[#This Row],[Signal]]=0,I4579=0),I4579,0)))),0),"")</f>
        <v>1</v>
      </c>
      <c r="J4580" s="3">
        <f ca="1">IF(ISNUMBER(TradeDash[[#This Row],[Position]]),TradeDash[[#This Row],[Position]]*D4581,"")</f>
        <v>9.1587596826219198E-3</v>
      </c>
      <c r="K4580" s="7">
        <f ca="1">K4579*IFERROR(1+TradeDash[[#This Row],[Port Return]],1)</f>
        <v>7832089.99806026</v>
      </c>
      <c r="L4580" s="7">
        <f ca="1">IF(ISNUMBER(TradeDash[[#This Row],[Port Return]]),L4579*(1+TradeDash[[#This Row],[Returns]]),L4579)</f>
        <v>6752464.2289348487</v>
      </c>
    </row>
    <row r="4581" spans="1:12" x14ac:dyDescent="0.35">
      <c r="A4581" s="1">
        <v>43227</v>
      </c>
      <c r="B4581" s="16">
        <f>YEAR(TradeDash[[#This Row],[Date]])</f>
        <v>2018</v>
      </c>
      <c r="C4581">
        <v>10715.5</v>
      </c>
      <c r="D4581" s="3">
        <f>IFERROR(TradeDash[[#This Row],[Nifty]]/C4580-1,"")</f>
        <v>9.1587596826219198E-3</v>
      </c>
      <c r="E4581">
        <f ca="1">IFERROR(AVERAGE(OFFSET(TradeDash[[#This Row],[Returns]],0,0,-n_days))/STDEV(OFFSET(TradeDash[[#This Row],[Returns]],0,0,-n_days)),"")</f>
        <v>0.48155670043337956</v>
      </c>
      <c r="F4581">
        <f ca="1">IFERROR(AVERAGE(OFFSET(TradeDash[[#This Row],[Returns]],0,0,-n_days*2))/STDEV(OFFSET(TradeDash[[#This Row],[Returns]],0,0,-n_days*2)),"")</f>
        <v>0.18631941268497682</v>
      </c>
      <c r="G4581">
        <f ca="1">IF(ISNUMBER(TradeDash[[#This Row],[2n day Sharpe]]),AVERAGE(TradeDash[[#This Row],[n day Sharpe]:[2n day Sharpe]]),"")</f>
        <v>0.33393805655917819</v>
      </c>
      <c r="H4581">
        <f ca="1">IF(ISNUMBER(TradeDash[[#This Row],[Sharpe Average]]),IF(TradeDash[[#This Row],[Sharpe Average]]&gt;$G$1,1,0),"")</f>
        <v>1</v>
      </c>
      <c r="I4581" s="2">
        <f ca="1">IF(ISNUMBER(TradeDash[[#This Row],[Signal]]),MAX(IF(AND(TradeDash[[#This Row],[Signal]]=1,I4580&lt;1),I4580+$E$1,IF(AND(TradeDash[[#This Row],[Signal]]=0,I4580&gt;0),I4580-$E$1,IF(AND(TradeDash[[#This Row],[Signal]]=1,I4580=1),I4580,IF(AND(TradeDash[[#This Row],[Signal]]=0,I4580=0),I4580,0)))),0),"")</f>
        <v>1</v>
      </c>
      <c r="J4581" s="3">
        <f ca="1">IF(ISNUMBER(TradeDash[[#This Row],[Position]]),TradeDash[[#This Row],[Position]]*D4582,"")</f>
        <v>2.1464234053469866E-4</v>
      </c>
      <c r="K4581" s="7">
        <f ca="1">K4580*IFERROR(1+TradeDash[[#This Row],[Port Return]],1)</f>
        <v>7833771.0961887222</v>
      </c>
      <c r="L4581" s="7">
        <f ca="1">IF(ISNUMBER(TradeDash[[#This Row],[Port Return]]),L4580*(1+TradeDash[[#This Row],[Returns]]),L4580)</f>
        <v>6814308.4260731637</v>
      </c>
    </row>
    <row r="4582" spans="1:12" x14ac:dyDescent="0.35">
      <c r="A4582" s="1">
        <v>43228</v>
      </c>
      <c r="B4582" s="16">
        <f>YEAR(TradeDash[[#This Row],[Date]])</f>
        <v>2018</v>
      </c>
      <c r="C4582">
        <v>10717.8</v>
      </c>
      <c r="D4582" s="3">
        <f>IFERROR(TradeDash[[#This Row],[Nifty]]/C4581-1,"")</f>
        <v>2.1464234053469866E-4</v>
      </c>
      <c r="E4582">
        <f ca="1">IFERROR(AVERAGE(OFFSET(TradeDash[[#This Row],[Returns]],0,0,-n_days))/STDEV(OFFSET(TradeDash[[#This Row],[Returns]],0,0,-n_days)),"")</f>
        <v>0.42845773168827134</v>
      </c>
      <c r="F4582">
        <f ca="1">IFERROR(AVERAGE(OFFSET(TradeDash[[#This Row],[Returns]],0,0,-n_days*2))/STDEV(OFFSET(TradeDash[[#This Row],[Returns]],0,0,-n_days*2)),"")</f>
        <v>0.15954442550218478</v>
      </c>
      <c r="G4582">
        <f ca="1">IF(ISNUMBER(TradeDash[[#This Row],[2n day Sharpe]]),AVERAGE(TradeDash[[#This Row],[n day Sharpe]:[2n day Sharpe]]),"")</f>
        <v>0.29400107859522806</v>
      </c>
      <c r="H4582">
        <f ca="1">IF(ISNUMBER(TradeDash[[#This Row],[Sharpe Average]]),IF(TradeDash[[#This Row],[Sharpe Average]]&gt;$G$1,1,0),"")</f>
        <v>1</v>
      </c>
      <c r="I4582" s="2">
        <f ca="1">IF(ISNUMBER(TradeDash[[#This Row],[Signal]]),MAX(IF(AND(TradeDash[[#This Row],[Signal]]=1,I4581&lt;1),I4581+$E$1,IF(AND(TradeDash[[#This Row],[Signal]]=0,I4581&gt;0),I4581-$E$1,IF(AND(TradeDash[[#This Row],[Signal]]=1,I4581=1),I4581,IF(AND(TradeDash[[#This Row],[Signal]]=0,I4581=0),I4581,0)))),0),"")</f>
        <v>1</v>
      </c>
      <c r="J4582" s="3">
        <f ca="1">IF(ISNUMBER(TradeDash[[#This Row],[Position]]),TradeDash[[#This Row],[Position]]*D4583,"")</f>
        <v>2.2299352479053791E-3</v>
      </c>
      <c r="K4582" s="7">
        <f ca="1">K4581*IFERROR(1+TradeDash[[#This Row],[Port Return]],1)</f>
        <v>7851239.8984801359</v>
      </c>
      <c r="L4582" s="7">
        <f ca="1">IF(ISNUMBER(TradeDash[[#This Row],[Port Return]]),L4581*(1+TradeDash[[#This Row],[Returns]]),L4581)</f>
        <v>6815771.0651828619</v>
      </c>
    </row>
    <row r="4583" spans="1:12" x14ac:dyDescent="0.35">
      <c r="A4583" s="1">
        <v>43229</v>
      </c>
      <c r="B4583" s="16">
        <f>YEAR(TradeDash[[#This Row],[Date]])</f>
        <v>2018</v>
      </c>
      <c r="C4583">
        <v>10741.7</v>
      </c>
      <c r="D4583" s="3">
        <f>IFERROR(TradeDash[[#This Row],[Nifty]]/C4582-1,"")</f>
        <v>2.2299352479053791E-3</v>
      </c>
      <c r="E4583">
        <f ca="1">IFERROR(AVERAGE(OFFSET(TradeDash[[#This Row],[Returns]],0,0,-n_days))/STDEV(OFFSET(TradeDash[[#This Row],[Returns]],0,0,-n_days)),"")</f>
        <v>0.42874892277268328</v>
      </c>
      <c r="F4583">
        <f ca="1">IFERROR(AVERAGE(OFFSET(TradeDash[[#This Row],[Returns]],0,0,-n_days*2))/STDEV(OFFSET(TradeDash[[#This Row],[Returns]],0,0,-n_days*2)),"")</f>
        <v>0.17278928132638868</v>
      </c>
      <c r="G4583">
        <f ca="1">IF(ISNUMBER(TradeDash[[#This Row],[2n day Sharpe]]),AVERAGE(TradeDash[[#This Row],[n day Sharpe]:[2n day Sharpe]]),"")</f>
        <v>0.300769102049536</v>
      </c>
      <c r="H4583">
        <f ca="1">IF(ISNUMBER(TradeDash[[#This Row],[Sharpe Average]]),IF(TradeDash[[#This Row],[Sharpe Average]]&gt;$G$1,1,0),"")</f>
        <v>1</v>
      </c>
      <c r="I4583" s="2">
        <f ca="1">IF(ISNUMBER(TradeDash[[#This Row],[Signal]]),MAX(IF(AND(TradeDash[[#This Row],[Signal]]=1,I4582&lt;1),I4582+$E$1,IF(AND(TradeDash[[#This Row],[Signal]]=0,I4582&gt;0),I4582-$E$1,IF(AND(TradeDash[[#This Row],[Signal]]=1,I4582=1),I4582,IF(AND(TradeDash[[#This Row],[Signal]]=0,I4582=0),I4582,0)))),0),"")</f>
        <v>1</v>
      </c>
      <c r="J4583" s="3">
        <f ca="1">IF(ISNUMBER(TradeDash[[#This Row],[Position]]),TradeDash[[#This Row],[Position]]*D4584,"")</f>
        <v>-2.3413426180214358E-3</v>
      </c>
      <c r="K4583" s="7">
        <f ca="1">K4582*IFERROR(1+TradeDash[[#This Row],[Port Return]],1)</f>
        <v>7832857.4559015138</v>
      </c>
      <c r="L4583" s="7">
        <f ca="1">IF(ISNUMBER(TradeDash[[#This Row],[Port Return]]),L4582*(1+TradeDash[[#This Row],[Returns]]),L4582)</f>
        <v>6830969.7933227671</v>
      </c>
    </row>
    <row r="4584" spans="1:12" x14ac:dyDescent="0.35">
      <c r="A4584" s="1">
        <v>43230</v>
      </c>
      <c r="B4584" s="16">
        <f>YEAR(TradeDash[[#This Row],[Date]])</f>
        <v>2018</v>
      </c>
      <c r="C4584">
        <v>10716.55</v>
      </c>
      <c r="D4584" s="3">
        <f>IFERROR(TradeDash[[#This Row],[Nifty]]/C4583-1,"")</f>
        <v>-2.3413426180214358E-3</v>
      </c>
      <c r="E4584">
        <f ca="1">IFERROR(AVERAGE(OFFSET(TradeDash[[#This Row],[Returns]],0,0,-n_days))/STDEV(OFFSET(TradeDash[[#This Row],[Returns]],0,0,-n_days)),"")</f>
        <v>0.36854908367163736</v>
      </c>
      <c r="F4584">
        <f ca="1">IFERROR(AVERAGE(OFFSET(TradeDash[[#This Row],[Returns]],0,0,-n_days*2))/STDEV(OFFSET(TradeDash[[#This Row],[Returns]],0,0,-n_days*2)),"")</f>
        <v>0.10779311099351238</v>
      </c>
      <c r="G4584">
        <f ca="1">IF(ISNUMBER(TradeDash[[#This Row],[2n day Sharpe]]),AVERAGE(TradeDash[[#This Row],[n day Sharpe]:[2n day Sharpe]]),"")</f>
        <v>0.23817109733257485</v>
      </c>
      <c r="H4584">
        <f ca="1">IF(ISNUMBER(TradeDash[[#This Row],[Sharpe Average]]),IF(TradeDash[[#This Row],[Sharpe Average]]&gt;$G$1,1,0),"")</f>
        <v>1</v>
      </c>
      <c r="I4584" s="2">
        <f ca="1">IF(ISNUMBER(TradeDash[[#This Row],[Signal]]),MAX(IF(AND(TradeDash[[#This Row],[Signal]]=1,I4583&lt;1),I4583+$E$1,IF(AND(TradeDash[[#This Row],[Signal]]=0,I4583&gt;0),I4583-$E$1,IF(AND(TradeDash[[#This Row],[Signal]]=1,I4583=1),I4583,IF(AND(TradeDash[[#This Row],[Signal]]=0,I4583=0),I4583,0)))),0),"")</f>
        <v>1</v>
      </c>
      <c r="J4584" s="3">
        <f ca="1">IF(ISNUMBER(TradeDash[[#This Row],[Position]]),TradeDash[[#This Row],[Position]]*D4585,"")</f>
        <v>8.3935594944268832E-3</v>
      </c>
      <c r="K4584" s="7">
        <f ca="1">K4583*IFERROR(1+TradeDash[[#This Row],[Port Return]],1)</f>
        <v>7898603.0109689888</v>
      </c>
      <c r="L4584" s="7">
        <f ca="1">IF(ISNUMBER(TradeDash[[#This Row],[Port Return]]),L4583*(1+TradeDash[[#This Row],[Returns]]),L4583)</f>
        <v>6814976.1526232436</v>
      </c>
    </row>
    <row r="4585" spans="1:12" x14ac:dyDescent="0.35">
      <c r="A4585" s="1">
        <v>43231</v>
      </c>
      <c r="B4585" s="16">
        <f>YEAR(TradeDash[[#This Row],[Date]])</f>
        <v>2018</v>
      </c>
      <c r="C4585">
        <v>10806.5</v>
      </c>
      <c r="D4585" s="3">
        <f>IFERROR(TradeDash[[#This Row],[Nifty]]/C4584-1,"")</f>
        <v>8.3935594944268832E-3</v>
      </c>
      <c r="E4585">
        <f ca="1">IFERROR(AVERAGE(OFFSET(TradeDash[[#This Row],[Returns]],0,0,-n_days))/STDEV(OFFSET(TradeDash[[#This Row],[Returns]],0,0,-n_days)),"")</f>
        <v>0.39780420469955224</v>
      </c>
      <c r="F4585">
        <f ca="1">IFERROR(AVERAGE(OFFSET(TradeDash[[#This Row],[Returns]],0,0,-n_days*2))/STDEV(OFFSET(TradeDash[[#This Row],[Returns]],0,0,-n_days*2)),"")</f>
        <v>0.13503947119798837</v>
      </c>
      <c r="G4585">
        <f ca="1">IF(ISNUMBER(TradeDash[[#This Row],[2n day Sharpe]]),AVERAGE(TradeDash[[#This Row],[n day Sharpe]:[2n day Sharpe]]),"")</f>
        <v>0.26642183794877028</v>
      </c>
      <c r="H4585">
        <f ca="1">IF(ISNUMBER(TradeDash[[#This Row],[Sharpe Average]]),IF(TradeDash[[#This Row],[Sharpe Average]]&gt;$G$1,1,0),"")</f>
        <v>1</v>
      </c>
      <c r="I4585" s="2">
        <f ca="1">IF(ISNUMBER(TradeDash[[#This Row],[Signal]]),MAX(IF(AND(TradeDash[[#This Row],[Signal]]=1,I4584&lt;1),I4584+$E$1,IF(AND(TradeDash[[#This Row],[Signal]]=0,I4584&gt;0),I4584-$E$1,IF(AND(TradeDash[[#This Row],[Signal]]=1,I4584=1),I4584,IF(AND(TradeDash[[#This Row],[Signal]]=0,I4584=0),I4584,0)))),0),"")</f>
        <v>1</v>
      </c>
      <c r="J4585" s="3">
        <f ca="1">IF(ISNUMBER(TradeDash[[#This Row],[Position]]),TradeDash[[#This Row],[Position]]*D4586,"")</f>
        <v>9.2536899087836133E-6</v>
      </c>
      <c r="K4585" s="7">
        <f ca="1">K4584*IFERROR(1+TradeDash[[#This Row],[Port Return]],1)</f>
        <v>7898676.1021919651</v>
      </c>
      <c r="L4585" s="7">
        <f ca="1">IF(ISNUMBER(TradeDash[[#This Row],[Port Return]]),L4584*(1+TradeDash[[#This Row],[Returns]]),L4584)</f>
        <v>6872178.0604133876</v>
      </c>
    </row>
    <row r="4586" spans="1:12" x14ac:dyDescent="0.35">
      <c r="A4586" s="1">
        <v>43234</v>
      </c>
      <c r="B4586" s="16">
        <f>YEAR(TradeDash[[#This Row],[Date]])</f>
        <v>2018</v>
      </c>
      <c r="C4586">
        <v>10806.6</v>
      </c>
      <c r="D4586" s="3">
        <f>IFERROR(TradeDash[[#This Row],[Nifty]]/C4585-1,"")</f>
        <v>9.2536899087836133E-6</v>
      </c>
      <c r="E4586">
        <f ca="1">IFERROR(AVERAGE(OFFSET(TradeDash[[#This Row],[Returns]],0,0,-n_days))/STDEV(OFFSET(TradeDash[[#This Row],[Returns]],0,0,-n_days)),"")</f>
        <v>0.37126079286819996</v>
      </c>
      <c r="F4586">
        <f ca="1">IFERROR(AVERAGE(OFFSET(TradeDash[[#This Row],[Returns]],0,0,-n_days*2))/STDEV(OFFSET(TradeDash[[#This Row],[Returns]],0,0,-n_days*2)),"")</f>
        <v>0.14091024022046439</v>
      </c>
      <c r="G4586">
        <f ca="1">IF(ISNUMBER(TradeDash[[#This Row],[2n day Sharpe]]),AVERAGE(TradeDash[[#This Row],[n day Sharpe]:[2n day Sharpe]]),"")</f>
        <v>0.2560855165443322</v>
      </c>
      <c r="H4586">
        <f ca="1">IF(ISNUMBER(TradeDash[[#This Row],[Sharpe Average]]),IF(TradeDash[[#This Row],[Sharpe Average]]&gt;$G$1,1,0),"")</f>
        <v>1</v>
      </c>
      <c r="I4586" s="2">
        <f ca="1">IF(ISNUMBER(TradeDash[[#This Row],[Signal]]),MAX(IF(AND(TradeDash[[#This Row],[Signal]]=1,I4585&lt;1),I4585+$E$1,IF(AND(TradeDash[[#This Row],[Signal]]=0,I4585&gt;0),I4585-$E$1,IF(AND(TradeDash[[#This Row],[Signal]]=1,I4585=1),I4585,IF(AND(TradeDash[[#This Row],[Signal]]=0,I4585=0),I4585,0)))),0),"")</f>
        <v>1</v>
      </c>
      <c r="J4586" s="3">
        <f ca="1">IF(ISNUMBER(TradeDash[[#This Row],[Position]]),TradeDash[[#This Row],[Position]]*D4587,"")</f>
        <v>-4.3954620324615501E-4</v>
      </c>
      <c r="K4586" s="7">
        <f ca="1">K4585*IFERROR(1+TradeDash[[#This Row],[Port Return]],1)</f>
        <v>7895204.2691005757</v>
      </c>
      <c r="L4586" s="7">
        <f ca="1">IF(ISNUMBER(TradeDash[[#This Row],[Port Return]]),L4585*(1+TradeDash[[#This Row],[Returns]]),L4585)</f>
        <v>6872241.6534181563</v>
      </c>
    </row>
    <row r="4587" spans="1:12" x14ac:dyDescent="0.35">
      <c r="A4587" s="1">
        <v>43235</v>
      </c>
      <c r="B4587" s="16">
        <f>YEAR(TradeDash[[#This Row],[Date]])</f>
        <v>2018</v>
      </c>
      <c r="C4587">
        <v>10801.85</v>
      </c>
      <c r="D4587" s="3">
        <f>IFERROR(TradeDash[[#This Row],[Nifty]]/C4586-1,"")</f>
        <v>-4.3954620324615501E-4</v>
      </c>
      <c r="E4587">
        <f ca="1">IFERROR(AVERAGE(OFFSET(TradeDash[[#This Row],[Returns]],0,0,-n_days))/STDEV(OFFSET(TradeDash[[#This Row],[Returns]],0,0,-n_days)),"")</f>
        <v>0.31417444778125464</v>
      </c>
      <c r="F4587">
        <f ca="1">IFERROR(AVERAGE(OFFSET(TradeDash[[#This Row],[Returns]],0,0,-n_days*2))/STDEV(OFFSET(TradeDash[[#This Row],[Returns]],0,0,-n_days*2)),"")</f>
        <v>0.15870966423436481</v>
      </c>
      <c r="G4587">
        <f ca="1">IF(ISNUMBER(TradeDash[[#This Row],[2n day Sharpe]]),AVERAGE(TradeDash[[#This Row],[n day Sharpe]:[2n day Sharpe]]),"")</f>
        <v>0.23644205600780971</v>
      </c>
      <c r="H4587">
        <f ca="1">IF(ISNUMBER(TradeDash[[#This Row],[Sharpe Average]]),IF(TradeDash[[#This Row],[Sharpe Average]]&gt;$G$1,1,0),"")</f>
        <v>1</v>
      </c>
      <c r="I4587" s="2">
        <f ca="1">IF(ISNUMBER(TradeDash[[#This Row],[Signal]]),MAX(IF(AND(TradeDash[[#This Row],[Signal]]=1,I4586&lt;1),I4586+$E$1,IF(AND(TradeDash[[#This Row],[Signal]]=0,I4586&gt;0),I4586-$E$1,IF(AND(TradeDash[[#This Row],[Signal]]=1,I4586=1),I4586,IF(AND(TradeDash[[#This Row],[Signal]]=0,I4586=0),I4586,0)))),0),"")</f>
        <v>1</v>
      </c>
      <c r="J4587" s="3">
        <f ca="1">IF(ISNUMBER(TradeDash[[#This Row],[Position]]),TradeDash[[#This Row],[Position]]*D4588,"")</f>
        <v>-5.6240366233561989E-3</v>
      </c>
      <c r="K4587" s="7">
        <f ca="1">K4586*IFERROR(1+TradeDash[[#This Row],[Port Return]],1)</f>
        <v>7850801.3511422761</v>
      </c>
      <c r="L4587" s="7">
        <f ca="1">IF(ISNUMBER(TradeDash[[#This Row],[Port Return]]),L4586*(1+TradeDash[[#This Row],[Returns]]),L4586)</f>
        <v>6869220.9856916061</v>
      </c>
    </row>
    <row r="4588" spans="1:12" x14ac:dyDescent="0.35">
      <c r="A4588" s="1">
        <v>43236</v>
      </c>
      <c r="B4588" s="16">
        <f>YEAR(TradeDash[[#This Row],[Date]])</f>
        <v>2018</v>
      </c>
      <c r="C4588">
        <v>10741.1</v>
      </c>
      <c r="D4588" s="3">
        <f>IFERROR(TradeDash[[#This Row],[Nifty]]/C4587-1,"")</f>
        <v>-5.6240366233561989E-3</v>
      </c>
      <c r="E4588">
        <f ca="1">IFERROR(AVERAGE(OFFSET(TradeDash[[#This Row],[Returns]],0,0,-n_days))/STDEV(OFFSET(TradeDash[[#This Row],[Returns]],0,0,-n_days)),"")</f>
        <v>0.20824437356782904</v>
      </c>
      <c r="F4588">
        <f ca="1">IFERROR(AVERAGE(OFFSET(TradeDash[[#This Row],[Returns]],0,0,-n_days*2))/STDEV(OFFSET(TradeDash[[#This Row],[Returns]],0,0,-n_days*2)),"")</f>
        <v>0.21249180964742223</v>
      </c>
      <c r="G4588">
        <f ca="1">IF(ISNUMBER(TradeDash[[#This Row],[2n day Sharpe]]),AVERAGE(TradeDash[[#This Row],[n day Sharpe]:[2n day Sharpe]]),"")</f>
        <v>0.21036809160762565</v>
      </c>
      <c r="H4588">
        <f ca="1">IF(ISNUMBER(TradeDash[[#This Row],[Sharpe Average]]),IF(TradeDash[[#This Row],[Sharpe Average]]&gt;$G$1,1,0),"")</f>
        <v>1</v>
      </c>
      <c r="I4588" s="2">
        <f ca="1">IF(ISNUMBER(TradeDash[[#This Row],[Signal]]),MAX(IF(AND(TradeDash[[#This Row],[Signal]]=1,I4587&lt;1),I4587+$E$1,IF(AND(TradeDash[[#This Row],[Signal]]=0,I4587&gt;0),I4587-$E$1,IF(AND(TradeDash[[#This Row],[Signal]]=1,I4587=1),I4587,IF(AND(TradeDash[[#This Row],[Signal]]=0,I4587=0),I4587,0)))),0),"")</f>
        <v>1</v>
      </c>
      <c r="J4588" s="3">
        <f ca="1">IF(ISNUMBER(TradeDash[[#This Row],[Position]]),TradeDash[[#This Row],[Position]]*D4589,"")</f>
        <v>-5.4370595190436077E-3</v>
      </c>
      <c r="K4588" s="7">
        <f ca="1">K4587*IFERROR(1+TradeDash[[#This Row],[Port Return]],1)</f>
        <v>7808116.0769239273</v>
      </c>
      <c r="L4588" s="7">
        <f ca="1">IF(ISNUMBER(TradeDash[[#This Row],[Port Return]]),L4587*(1+TradeDash[[#This Row],[Returns]]),L4587)</f>
        <v>6830588.2352941493</v>
      </c>
    </row>
    <row r="4589" spans="1:12" x14ac:dyDescent="0.35">
      <c r="A4589" s="1">
        <v>43237</v>
      </c>
      <c r="B4589" s="16">
        <f>YEAR(TradeDash[[#This Row],[Date]])</f>
        <v>2018</v>
      </c>
      <c r="C4589">
        <v>10682.7</v>
      </c>
      <c r="D4589" s="3">
        <f>IFERROR(TradeDash[[#This Row],[Nifty]]/C4588-1,"")</f>
        <v>-5.4370595190436077E-3</v>
      </c>
      <c r="E4589">
        <f ca="1">IFERROR(AVERAGE(OFFSET(TradeDash[[#This Row],[Returns]],0,0,-n_days))/STDEV(OFFSET(TradeDash[[#This Row],[Returns]],0,0,-n_days)),"")</f>
        <v>0.16387252500785751</v>
      </c>
      <c r="F4589">
        <f ca="1">IFERROR(AVERAGE(OFFSET(TradeDash[[#This Row],[Returns]],0,0,-n_days*2))/STDEV(OFFSET(TradeDash[[#This Row],[Returns]],0,0,-n_days*2)),"")</f>
        <v>0.23678493869809183</v>
      </c>
      <c r="G4589">
        <f ca="1">IF(ISNUMBER(TradeDash[[#This Row],[2n day Sharpe]]),AVERAGE(TradeDash[[#This Row],[n day Sharpe]:[2n day Sharpe]]),"")</f>
        <v>0.20032873185297467</v>
      </c>
      <c r="H4589">
        <f ca="1">IF(ISNUMBER(TradeDash[[#This Row],[Sharpe Average]]),IF(TradeDash[[#This Row],[Sharpe Average]]&gt;$G$1,1,0),"")</f>
        <v>1</v>
      </c>
      <c r="I4589" s="2">
        <f ca="1">IF(ISNUMBER(TradeDash[[#This Row],[Signal]]),MAX(IF(AND(TradeDash[[#This Row],[Signal]]=1,I4588&lt;1),I4588+$E$1,IF(AND(TradeDash[[#This Row],[Signal]]=0,I4588&gt;0),I4588-$E$1,IF(AND(TradeDash[[#This Row],[Signal]]=1,I4588=1),I4588,IF(AND(TradeDash[[#This Row],[Signal]]=0,I4588=0),I4588,0)))),0),"")</f>
        <v>1</v>
      </c>
      <c r="J4589" s="3">
        <f ca="1">IF(ISNUMBER(TradeDash[[#This Row],[Position]]),TradeDash[[#This Row],[Position]]*D4590,"")</f>
        <v>-8.0784820316962547E-3</v>
      </c>
      <c r="K4589" s="7">
        <f ca="1">K4588*IFERROR(1+TradeDash[[#This Row],[Port Return]],1)</f>
        <v>7745038.3514950983</v>
      </c>
      <c r="L4589" s="7">
        <f ca="1">IF(ISNUMBER(TradeDash[[#This Row],[Port Return]]),L4588*(1+TradeDash[[#This Row],[Returns]]),L4588)</f>
        <v>6793449.9205087759</v>
      </c>
    </row>
    <row r="4590" spans="1:12" x14ac:dyDescent="0.35">
      <c r="A4590" s="1">
        <v>43238</v>
      </c>
      <c r="B4590" s="16">
        <f>YEAR(TradeDash[[#This Row],[Date]])</f>
        <v>2018</v>
      </c>
      <c r="C4590">
        <v>10596.4</v>
      </c>
      <c r="D4590" s="3">
        <f>IFERROR(TradeDash[[#This Row],[Nifty]]/C4589-1,"")</f>
        <v>-8.0784820316962547E-3</v>
      </c>
      <c r="E4590">
        <f ca="1">IFERROR(AVERAGE(OFFSET(TradeDash[[#This Row],[Returns]],0,0,-n_days))/STDEV(OFFSET(TradeDash[[#This Row],[Returns]],0,0,-n_days)),"")</f>
        <v>3.2262860741002056E-2</v>
      </c>
      <c r="F4590">
        <f ca="1">IFERROR(AVERAGE(OFFSET(TradeDash[[#This Row],[Returns]],0,0,-n_days*2))/STDEV(OFFSET(TradeDash[[#This Row],[Returns]],0,0,-n_days*2)),"")</f>
        <v>0.18573763591436943</v>
      </c>
      <c r="G4590">
        <f ca="1">IF(ISNUMBER(TradeDash[[#This Row],[2n day Sharpe]]),AVERAGE(TradeDash[[#This Row],[n day Sharpe]:[2n day Sharpe]]),"")</f>
        <v>0.10900024832768573</v>
      </c>
      <c r="H4590">
        <f ca="1">IF(ISNUMBER(TradeDash[[#This Row],[Sharpe Average]]),IF(TradeDash[[#This Row],[Sharpe Average]]&gt;$G$1,1,0),"")</f>
        <v>1</v>
      </c>
      <c r="I4590" s="2">
        <f ca="1">IF(ISNUMBER(TradeDash[[#This Row],[Signal]]),MAX(IF(AND(TradeDash[[#This Row],[Signal]]=1,I4589&lt;1),I4589+$E$1,IF(AND(TradeDash[[#This Row],[Signal]]=0,I4589&gt;0),I4589-$E$1,IF(AND(TradeDash[[#This Row],[Signal]]=1,I4589=1),I4589,IF(AND(TradeDash[[#This Row],[Signal]]=0,I4589=0),I4589,0)))),0),"")</f>
        <v>1</v>
      </c>
      <c r="J4590" s="3">
        <f ca="1">IF(ISNUMBER(TradeDash[[#This Row],[Position]]),TradeDash[[#This Row],[Position]]*D4591,"")</f>
        <v>-7.5214223698613081E-3</v>
      </c>
      <c r="K4590" s="7">
        <f ca="1">K4589*IFERROR(1+TradeDash[[#This Row],[Port Return]],1)</f>
        <v>7686784.6467827298</v>
      </c>
      <c r="L4590" s="7">
        <f ca="1">IF(ISNUMBER(TradeDash[[#This Row],[Port Return]]),L4589*(1+TradeDash[[#This Row],[Returns]]),L4589)</f>
        <v>6738569.157392717</v>
      </c>
    </row>
    <row r="4591" spans="1:12" x14ac:dyDescent="0.35">
      <c r="A4591" s="1">
        <v>43241</v>
      </c>
      <c r="B4591" s="16">
        <f>YEAR(TradeDash[[#This Row],[Date]])</f>
        <v>2018</v>
      </c>
      <c r="C4591">
        <v>10516.7</v>
      </c>
      <c r="D4591" s="3">
        <f>IFERROR(TradeDash[[#This Row],[Nifty]]/C4590-1,"")</f>
        <v>-7.5214223698613081E-3</v>
      </c>
      <c r="E4591">
        <f ca="1">IFERROR(AVERAGE(OFFSET(TradeDash[[#This Row],[Returns]],0,0,-n_days))/STDEV(OFFSET(TradeDash[[#This Row],[Returns]],0,0,-n_days)),"")</f>
        <v>-4.0699542980996338E-2</v>
      </c>
      <c r="F4591">
        <f ca="1">IFERROR(AVERAGE(OFFSET(TradeDash[[#This Row],[Returns]],0,0,-n_days*2))/STDEV(OFFSET(TradeDash[[#This Row],[Returns]],0,0,-n_days*2)),"")</f>
        <v>0.14022085555559441</v>
      </c>
      <c r="G4591">
        <f ca="1">IF(ISNUMBER(TradeDash[[#This Row],[2n day Sharpe]]),AVERAGE(TradeDash[[#This Row],[n day Sharpe]:[2n day Sharpe]]),"")</f>
        <v>4.9760656287299032E-2</v>
      </c>
      <c r="H4591">
        <f ca="1">IF(ISNUMBER(TradeDash[[#This Row],[Sharpe Average]]),IF(TradeDash[[#This Row],[Sharpe Average]]&gt;$G$1,1,0),"")</f>
        <v>1</v>
      </c>
      <c r="I4591" s="2">
        <f ca="1">IF(ISNUMBER(TradeDash[[#This Row],[Signal]]),MAX(IF(AND(TradeDash[[#This Row],[Signal]]=1,I4590&lt;1),I4590+$E$1,IF(AND(TradeDash[[#This Row],[Signal]]=0,I4590&gt;0),I4590-$E$1,IF(AND(TradeDash[[#This Row],[Signal]]=1,I4590=1),I4590,IF(AND(TradeDash[[#This Row],[Signal]]=0,I4590=0),I4590,0)))),0),"")</f>
        <v>1</v>
      </c>
      <c r="J4591" s="3">
        <f ca="1">IF(ISNUMBER(TradeDash[[#This Row],[Position]]),TradeDash[[#This Row],[Position]]*D4592,"")</f>
        <v>1.9017372369660723E-3</v>
      </c>
      <c r="K4591" s="7">
        <f ca="1">K4590*IFERROR(1+TradeDash[[#This Row],[Port Return]],1)</f>
        <v>7701402.8913780553</v>
      </c>
      <c r="L4591" s="7">
        <f ca="1">IF(ISNUMBER(TradeDash[[#This Row],[Port Return]]),L4590*(1+TradeDash[[#This Row],[Returns]]),L4590)</f>
        <v>6687885.5325914463</v>
      </c>
    </row>
    <row r="4592" spans="1:12" x14ac:dyDescent="0.35">
      <c r="A4592" s="1">
        <v>43242</v>
      </c>
      <c r="B4592" s="16">
        <f>YEAR(TradeDash[[#This Row],[Date]])</f>
        <v>2018</v>
      </c>
      <c r="C4592">
        <v>10536.7</v>
      </c>
      <c r="D4592" s="3">
        <f>IFERROR(TradeDash[[#This Row],[Nifty]]/C4591-1,"")</f>
        <v>1.9017372369660723E-3</v>
      </c>
      <c r="E4592">
        <f ca="1">IFERROR(AVERAGE(OFFSET(TradeDash[[#This Row],[Returns]],0,0,-n_days))/STDEV(OFFSET(TradeDash[[#This Row],[Returns]],0,0,-n_days)),"")</f>
        <v>-4.1218065802945715E-2</v>
      </c>
      <c r="F4592">
        <f ca="1">IFERROR(AVERAGE(OFFSET(TradeDash[[#This Row],[Returns]],0,0,-n_days*2))/STDEV(OFFSET(TradeDash[[#This Row],[Returns]],0,0,-n_days*2)),"")</f>
        <v>0.16453519673286152</v>
      </c>
      <c r="G4592">
        <f ca="1">IF(ISNUMBER(TradeDash[[#This Row],[2n day Sharpe]]),AVERAGE(TradeDash[[#This Row],[n day Sharpe]:[2n day Sharpe]]),"")</f>
        <v>6.1658565464957904E-2</v>
      </c>
      <c r="H4592">
        <f ca="1">IF(ISNUMBER(TradeDash[[#This Row],[Sharpe Average]]),IF(TradeDash[[#This Row],[Sharpe Average]]&gt;$G$1,1,0),"")</f>
        <v>1</v>
      </c>
      <c r="I4592" s="2">
        <f ca="1">IF(ISNUMBER(TradeDash[[#This Row],[Signal]]),MAX(IF(AND(TradeDash[[#This Row],[Signal]]=1,I4591&lt;1),I4591+$E$1,IF(AND(TradeDash[[#This Row],[Signal]]=0,I4591&gt;0),I4591-$E$1,IF(AND(TradeDash[[#This Row],[Signal]]=1,I4591=1),I4591,IF(AND(TradeDash[[#This Row],[Signal]]=0,I4591=0),I4591,0)))),0),"")</f>
        <v>1</v>
      </c>
      <c r="J4592" s="3">
        <f ca="1">IF(ISNUMBER(TradeDash[[#This Row],[Position]]),TradeDash[[#This Row],[Position]]*D4593,"")</f>
        <v>-1.0093292966488643E-2</v>
      </c>
      <c r="K4592" s="7">
        <f ca="1">K4591*IFERROR(1+TradeDash[[#This Row],[Port Return]],1)</f>
        <v>7623670.375742414</v>
      </c>
      <c r="L4592" s="7">
        <f ca="1">IF(ISNUMBER(TradeDash[[#This Row],[Port Return]]),L4591*(1+TradeDash[[#This Row],[Returns]]),L4591)</f>
        <v>6700604.1335453419</v>
      </c>
    </row>
    <row r="4593" spans="1:12" x14ac:dyDescent="0.35">
      <c r="A4593" s="1">
        <v>43243</v>
      </c>
      <c r="B4593" s="16">
        <f>YEAR(TradeDash[[#This Row],[Date]])</f>
        <v>2018</v>
      </c>
      <c r="C4593">
        <v>10430.35</v>
      </c>
      <c r="D4593" s="3">
        <f>IFERROR(TradeDash[[#This Row],[Nifty]]/C4592-1,"")</f>
        <v>-1.0093292966488643E-2</v>
      </c>
      <c r="E4593">
        <f ca="1">IFERROR(AVERAGE(OFFSET(TradeDash[[#This Row],[Returns]],0,0,-n_days))/STDEV(OFFSET(TradeDash[[#This Row],[Returns]],0,0,-n_days)),"")</f>
        <v>-0.15362354674651249</v>
      </c>
      <c r="F4593">
        <f ca="1">IFERROR(AVERAGE(OFFSET(TradeDash[[#This Row],[Returns]],0,0,-n_days*2))/STDEV(OFFSET(TradeDash[[#This Row],[Returns]],0,0,-n_days*2)),"")</f>
        <v>0.17213692517469814</v>
      </c>
      <c r="G4593">
        <f ca="1">IF(ISNUMBER(TradeDash[[#This Row],[2n day Sharpe]]),AVERAGE(TradeDash[[#This Row],[n day Sharpe]:[2n day Sharpe]]),"")</f>
        <v>9.2566892140928253E-3</v>
      </c>
      <c r="H4593">
        <f ca="1">IF(ISNUMBER(TradeDash[[#This Row],[Sharpe Average]]),IF(TradeDash[[#This Row],[Sharpe Average]]&gt;$G$1,1,0),"")</f>
        <v>1</v>
      </c>
      <c r="I4593" s="2">
        <f ca="1">IF(ISNUMBER(TradeDash[[#This Row],[Signal]]),MAX(IF(AND(TradeDash[[#This Row],[Signal]]=1,I4592&lt;1),I4592+$E$1,IF(AND(TradeDash[[#This Row],[Signal]]=0,I4592&gt;0),I4592-$E$1,IF(AND(TradeDash[[#This Row],[Signal]]=1,I4592=1),I4592,IF(AND(TradeDash[[#This Row],[Signal]]=0,I4592=0),I4592,0)))),0),"")</f>
        <v>1</v>
      </c>
      <c r="J4593" s="3">
        <f ca="1">IF(ISNUMBER(TradeDash[[#This Row],[Position]]),TradeDash[[#This Row],[Position]]*D4594,"")</f>
        <v>8.0054839962224733E-3</v>
      </c>
      <c r="K4593" s="7">
        <f ca="1">K4592*IFERROR(1+TradeDash[[#This Row],[Port Return]],1)</f>
        <v>7684701.5469278954</v>
      </c>
      <c r="L4593" s="7">
        <f ca="1">IF(ISNUMBER(TradeDash[[#This Row],[Port Return]]),L4592*(1+TradeDash[[#This Row],[Returns]]),L4592)</f>
        <v>6632972.972973004</v>
      </c>
    </row>
    <row r="4594" spans="1:12" x14ac:dyDescent="0.35">
      <c r="A4594" s="1">
        <v>43244</v>
      </c>
      <c r="B4594" s="16">
        <f>YEAR(TradeDash[[#This Row],[Date]])</f>
        <v>2018</v>
      </c>
      <c r="C4594">
        <v>10513.85</v>
      </c>
      <c r="D4594" s="3">
        <f>IFERROR(TradeDash[[#This Row],[Nifty]]/C4593-1,"")</f>
        <v>8.0054839962224733E-3</v>
      </c>
      <c r="E4594">
        <f ca="1">IFERROR(AVERAGE(OFFSET(TradeDash[[#This Row],[Returns]],0,0,-n_days))/STDEV(OFFSET(TradeDash[[#This Row],[Returns]],0,0,-n_days)),"")</f>
        <v>-4.3015552551524519E-2</v>
      </c>
      <c r="F4594">
        <f ca="1">IFERROR(AVERAGE(OFFSET(TradeDash[[#This Row],[Returns]],0,0,-n_days*2))/STDEV(OFFSET(TradeDash[[#This Row],[Returns]],0,0,-n_days*2)),"")</f>
        <v>0.15641028457255929</v>
      </c>
      <c r="G4594">
        <f ca="1">IF(ISNUMBER(TradeDash[[#This Row],[2n day Sharpe]]),AVERAGE(TradeDash[[#This Row],[n day Sharpe]:[2n day Sharpe]]),"")</f>
        <v>5.6697366010517385E-2</v>
      </c>
      <c r="H4594">
        <f ca="1">IF(ISNUMBER(TradeDash[[#This Row],[Sharpe Average]]),IF(TradeDash[[#This Row],[Sharpe Average]]&gt;$G$1,1,0),"")</f>
        <v>1</v>
      </c>
      <c r="I4594" s="2">
        <f ca="1">IF(ISNUMBER(TradeDash[[#This Row],[Signal]]),MAX(IF(AND(TradeDash[[#This Row],[Signal]]=1,I4593&lt;1),I4593+$E$1,IF(AND(TradeDash[[#This Row],[Signal]]=0,I4593&gt;0),I4593-$E$1,IF(AND(TradeDash[[#This Row],[Signal]]=1,I4593=1),I4593,IF(AND(TradeDash[[#This Row],[Signal]]=0,I4593=0),I4593,0)))),0),"")</f>
        <v>1</v>
      </c>
      <c r="J4594" s="3">
        <f ca="1">IF(ISNUMBER(TradeDash[[#This Row],[Position]]),TradeDash[[#This Row],[Position]]*D4595,"")</f>
        <v>8.6837837709305976E-3</v>
      </c>
      <c r="K4594" s="7">
        <f ca="1">K4593*IFERROR(1+TradeDash[[#This Row],[Port Return]],1)</f>
        <v>7751433.8335055532</v>
      </c>
      <c r="L4594" s="7">
        <f ca="1">IF(ISNUMBER(TradeDash[[#This Row],[Port Return]]),L4593*(1+TradeDash[[#This Row],[Returns]]),L4593)</f>
        <v>6686073.1319555156</v>
      </c>
    </row>
    <row r="4595" spans="1:12" x14ac:dyDescent="0.35">
      <c r="A4595" s="1">
        <v>43245</v>
      </c>
      <c r="B4595" s="16">
        <f>YEAR(TradeDash[[#This Row],[Date]])</f>
        <v>2018</v>
      </c>
      <c r="C4595">
        <v>10605.15</v>
      </c>
      <c r="D4595" s="3">
        <f>IFERROR(TradeDash[[#This Row],[Nifty]]/C4594-1,"")</f>
        <v>8.6837837709305976E-3</v>
      </c>
      <c r="E4595">
        <f ca="1">IFERROR(AVERAGE(OFFSET(TradeDash[[#This Row],[Returns]],0,0,-n_days))/STDEV(OFFSET(TradeDash[[#This Row],[Returns]],0,0,-n_days)),"")</f>
        <v>-6.8351415989374911E-3</v>
      </c>
      <c r="F4595">
        <f ca="1">IFERROR(AVERAGE(OFFSET(TradeDash[[#This Row],[Returns]],0,0,-n_days*2))/STDEV(OFFSET(TradeDash[[#This Row],[Returns]],0,0,-n_days*2)),"")</f>
        <v>0.16808531156323805</v>
      </c>
      <c r="G4595">
        <f ca="1">IF(ISNUMBER(TradeDash[[#This Row],[2n day Sharpe]]),AVERAGE(TradeDash[[#This Row],[n day Sharpe]:[2n day Sharpe]]),"")</f>
        <v>8.0625084982150277E-2</v>
      </c>
      <c r="H4595">
        <f ca="1">IF(ISNUMBER(TradeDash[[#This Row],[Sharpe Average]]),IF(TradeDash[[#This Row],[Sharpe Average]]&gt;$G$1,1,0),"")</f>
        <v>1</v>
      </c>
      <c r="I4595" s="2">
        <f ca="1">IF(ISNUMBER(TradeDash[[#This Row],[Signal]]),MAX(IF(AND(TradeDash[[#This Row],[Signal]]=1,I4594&lt;1),I4594+$E$1,IF(AND(TradeDash[[#This Row],[Signal]]=0,I4594&gt;0),I4594-$E$1,IF(AND(TradeDash[[#This Row],[Signal]]=1,I4594=1),I4594,IF(AND(TradeDash[[#This Row],[Signal]]=0,I4594=0),I4594,0)))),0),"")</f>
        <v>1</v>
      </c>
      <c r="J4595" s="3">
        <f ca="1">IF(ISNUMBER(TradeDash[[#This Row],[Position]]),TradeDash[[#This Row],[Position]]*D4596,"")</f>
        <v>7.8735331419168553E-3</v>
      </c>
      <c r="K4595" s="7">
        <f ca="1">K4594*IFERROR(1+TradeDash[[#This Row],[Port Return]],1)</f>
        <v>7812465.0046910346</v>
      </c>
      <c r="L4595" s="7">
        <f ca="1">IF(ISNUMBER(TradeDash[[#This Row],[Port Return]]),L4594*(1+TradeDash[[#This Row],[Returns]]),L4594)</f>
        <v>6744133.5453100456</v>
      </c>
    </row>
    <row r="4596" spans="1:12" x14ac:dyDescent="0.35">
      <c r="A4596" s="1">
        <v>43248</v>
      </c>
      <c r="B4596" s="16">
        <f>YEAR(TradeDash[[#This Row],[Date]])</f>
        <v>2018</v>
      </c>
      <c r="C4596">
        <v>10688.65</v>
      </c>
      <c r="D4596" s="3">
        <f>IFERROR(TradeDash[[#This Row],[Nifty]]/C4595-1,"")</f>
        <v>7.8735331419168553E-3</v>
      </c>
      <c r="E4596">
        <f ca="1">IFERROR(AVERAGE(OFFSET(TradeDash[[#This Row],[Returns]],0,0,-n_days))/STDEV(OFFSET(TradeDash[[#This Row],[Returns]],0,0,-n_days)),"")</f>
        <v>1.6614778114981896E-4</v>
      </c>
      <c r="F4596">
        <f ca="1">IFERROR(AVERAGE(OFFSET(TradeDash[[#This Row],[Returns]],0,0,-n_days*2))/STDEV(OFFSET(TradeDash[[#This Row],[Returns]],0,0,-n_days*2)),"")</f>
        <v>0.23005816624533618</v>
      </c>
      <c r="G4596">
        <f ca="1">IF(ISNUMBER(TradeDash[[#This Row],[2n day Sharpe]]),AVERAGE(TradeDash[[#This Row],[n day Sharpe]:[2n day Sharpe]]),"")</f>
        <v>0.115112157013243</v>
      </c>
      <c r="H4596">
        <f ca="1">IF(ISNUMBER(TradeDash[[#This Row],[Sharpe Average]]),IF(TradeDash[[#This Row],[Sharpe Average]]&gt;$G$1,1,0),"")</f>
        <v>1</v>
      </c>
      <c r="I4596" s="2">
        <f ca="1">IF(ISNUMBER(TradeDash[[#This Row],[Signal]]),MAX(IF(AND(TradeDash[[#This Row],[Signal]]=1,I4595&lt;1),I4595+$E$1,IF(AND(TradeDash[[#This Row],[Signal]]=0,I4595&gt;0),I4595-$E$1,IF(AND(TradeDash[[#This Row],[Signal]]=1,I4595=1),I4595,IF(AND(TradeDash[[#This Row],[Signal]]=0,I4595=0),I4595,0)))),0),"")</f>
        <v>1</v>
      </c>
      <c r="J4596" s="3">
        <f ca="1">IF(ISNUMBER(TradeDash[[#This Row],[Position]]),TradeDash[[#This Row],[Position]]*D4597,"")</f>
        <v>-5.1783901615265471E-3</v>
      </c>
      <c r="K4596" s="7">
        <f ca="1">K4595*IFERROR(1+TradeDash[[#This Row],[Port Return]],1)</f>
        <v>7772009.0127734719</v>
      </c>
      <c r="L4596" s="7">
        <f ca="1">IF(ISNUMBER(TradeDash[[#This Row],[Port Return]]),L4595*(1+TradeDash[[#This Row],[Returns]]),L4595)</f>
        <v>6797233.7042925572</v>
      </c>
    </row>
    <row r="4597" spans="1:12" x14ac:dyDescent="0.35">
      <c r="A4597" s="1">
        <v>43249</v>
      </c>
      <c r="B4597" s="16">
        <f>YEAR(TradeDash[[#This Row],[Date]])</f>
        <v>2018</v>
      </c>
      <c r="C4597">
        <v>10633.3</v>
      </c>
      <c r="D4597" s="3">
        <f>IFERROR(TradeDash[[#This Row],[Nifty]]/C4596-1,"")</f>
        <v>-5.1783901615265471E-3</v>
      </c>
      <c r="E4597">
        <f ca="1">IFERROR(AVERAGE(OFFSET(TradeDash[[#This Row],[Returns]],0,0,-n_days))/STDEV(OFFSET(TradeDash[[#This Row],[Returns]],0,0,-n_days)),"")</f>
        <v>-7.7254925535913205E-2</v>
      </c>
      <c r="F4597">
        <f ca="1">IFERROR(AVERAGE(OFFSET(TradeDash[[#This Row],[Returns]],0,0,-n_days*2))/STDEV(OFFSET(TradeDash[[#This Row],[Returns]],0,0,-n_days*2)),"")</f>
        <v>0.17083877173021422</v>
      </c>
      <c r="G4597">
        <f ca="1">IF(ISNUMBER(TradeDash[[#This Row],[2n day Sharpe]]),AVERAGE(TradeDash[[#This Row],[n day Sharpe]:[2n day Sharpe]]),"")</f>
        <v>4.6791923097150509E-2</v>
      </c>
      <c r="H4597">
        <f ca="1">IF(ISNUMBER(TradeDash[[#This Row],[Sharpe Average]]),IF(TradeDash[[#This Row],[Sharpe Average]]&gt;$G$1,1,0),"")</f>
        <v>1</v>
      </c>
      <c r="I4597" s="2">
        <f ca="1">IF(ISNUMBER(TradeDash[[#This Row],[Signal]]),MAX(IF(AND(TradeDash[[#This Row],[Signal]]=1,I4596&lt;1),I4596+$E$1,IF(AND(TradeDash[[#This Row],[Signal]]=0,I4596&gt;0),I4596-$E$1,IF(AND(TradeDash[[#This Row],[Signal]]=1,I4596=1),I4596,IF(AND(TradeDash[[#This Row],[Signal]]=0,I4596=0),I4596,0)))),0),"")</f>
        <v>1</v>
      </c>
      <c r="J4597" s="3">
        <f ca="1">IF(ISNUMBER(TradeDash[[#This Row],[Position]]),TradeDash[[#This Row],[Position]]*D4598,"")</f>
        <v>-1.7821372480790743E-3</v>
      </c>
      <c r="K4597" s="7">
        <f ca="1">K4596*IFERROR(1+TradeDash[[#This Row],[Port Return]],1)</f>
        <v>7758158.226019402</v>
      </c>
      <c r="L4597" s="7">
        <f ca="1">IF(ISNUMBER(TradeDash[[#This Row],[Port Return]]),L4596*(1+TradeDash[[#This Row],[Returns]]),L4596)</f>
        <v>6762034.9761526519</v>
      </c>
    </row>
    <row r="4598" spans="1:12" x14ac:dyDescent="0.35">
      <c r="A4598" s="1">
        <v>43250</v>
      </c>
      <c r="B4598" s="16">
        <f>YEAR(TradeDash[[#This Row],[Date]])</f>
        <v>2018</v>
      </c>
      <c r="C4598">
        <v>10614.35</v>
      </c>
      <c r="D4598" s="3">
        <f>IFERROR(TradeDash[[#This Row],[Nifty]]/C4597-1,"")</f>
        <v>-1.7821372480790743E-3</v>
      </c>
      <c r="E4598">
        <f ca="1">IFERROR(AVERAGE(OFFSET(TradeDash[[#This Row],[Returns]],0,0,-n_days))/STDEV(OFFSET(TradeDash[[#This Row],[Returns]],0,0,-n_days)),"")</f>
        <v>-7.5658056249533367E-2</v>
      </c>
      <c r="F4598">
        <f ca="1">IFERROR(AVERAGE(OFFSET(TradeDash[[#This Row],[Returns]],0,0,-n_days*2))/STDEV(OFFSET(TradeDash[[#This Row],[Returns]],0,0,-n_days*2)),"")</f>
        <v>0.14983099839405359</v>
      </c>
      <c r="G4598">
        <f ca="1">IF(ISNUMBER(TradeDash[[#This Row],[2n day Sharpe]]),AVERAGE(TradeDash[[#This Row],[n day Sharpe]:[2n day Sharpe]]),"")</f>
        <v>3.708647107226011E-2</v>
      </c>
      <c r="H4598">
        <f ca="1">IF(ISNUMBER(TradeDash[[#This Row],[Sharpe Average]]),IF(TradeDash[[#This Row],[Sharpe Average]]&gt;$G$1,1,0),"")</f>
        <v>1</v>
      </c>
      <c r="I4598" s="2">
        <f ca="1">IF(ISNUMBER(TradeDash[[#This Row],[Signal]]),MAX(IF(AND(TradeDash[[#This Row],[Signal]]=1,I4597&lt;1),I4597+$E$1,IF(AND(TradeDash[[#This Row],[Signal]]=0,I4597&gt;0),I4597-$E$1,IF(AND(TradeDash[[#This Row],[Signal]]=1,I4597=1),I4597,IF(AND(TradeDash[[#This Row],[Signal]]=0,I4597=0),I4597,0)))),0),"")</f>
        <v>1</v>
      </c>
      <c r="J4598" s="3">
        <f ca="1">IF(ISNUMBER(TradeDash[[#This Row],[Position]]),TradeDash[[#This Row],[Position]]*D4599,"")</f>
        <v>1.147503144328188E-2</v>
      </c>
      <c r="K4598" s="7">
        <f ca="1">K4597*IFERROR(1+TradeDash[[#This Row],[Port Return]],1)</f>
        <v>7847183.3356049303</v>
      </c>
      <c r="L4598" s="7">
        <f ca="1">IF(ISNUMBER(TradeDash[[#This Row],[Port Return]]),L4597*(1+TradeDash[[#This Row],[Returns]]),L4597)</f>
        <v>6749984.1017488372</v>
      </c>
    </row>
    <row r="4599" spans="1:12" x14ac:dyDescent="0.35">
      <c r="A4599" s="1">
        <v>43251</v>
      </c>
      <c r="B4599" s="16">
        <f>YEAR(TradeDash[[#This Row],[Date]])</f>
        <v>2018</v>
      </c>
      <c r="C4599">
        <v>10736.15</v>
      </c>
      <c r="D4599" s="3">
        <f>IFERROR(TradeDash[[#This Row],[Nifty]]/C4598-1,"")</f>
        <v>1.147503144328188E-2</v>
      </c>
      <c r="E4599">
        <f ca="1">IFERROR(AVERAGE(OFFSET(TradeDash[[#This Row],[Returns]],0,0,-n_days))/STDEV(OFFSET(TradeDash[[#This Row],[Returns]],0,0,-n_days)),"")</f>
        <v>4.2662681325097179E-2</v>
      </c>
      <c r="F4599">
        <f ca="1">IFERROR(AVERAGE(OFFSET(TradeDash[[#This Row],[Returns]],0,0,-n_days*2))/STDEV(OFFSET(TradeDash[[#This Row],[Returns]],0,0,-n_days*2)),"")</f>
        <v>0.24921993181437416</v>
      </c>
      <c r="G4599">
        <f ca="1">IF(ISNUMBER(TradeDash[[#This Row],[2n day Sharpe]]),AVERAGE(TradeDash[[#This Row],[n day Sharpe]:[2n day Sharpe]]),"")</f>
        <v>0.14594130656973567</v>
      </c>
      <c r="H4599">
        <f ca="1">IF(ISNUMBER(TradeDash[[#This Row],[Sharpe Average]]),IF(TradeDash[[#This Row],[Sharpe Average]]&gt;$G$1,1,0),"")</f>
        <v>1</v>
      </c>
      <c r="I4599" s="2">
        <f ca="1">IF(ISNUMBER(TradeDash[[#This Row],[Signal]]),MAX(IF(AND(TradeDash[[#This Row],[Signal]]=1,I4598&lt;1),I4598+$E$1,IF(AND(TradeDash[[#This Row],[Signal]]=0,I4598&gt;0),I4598-$E$1,IF(AND(TradeDash[[#This Row],[Signal]]=1,I4598=1),I4598,IF(AND(TradeDash[[#This Row],[Signal]]=0,I4598=0),I4598,0)))),0),"")</f>
        <v>1</v>
      </c>
      <c r="J4599" s="3">
        <f ca="1">IF(ISNUMBER(TradeDash[[#This Row],[Position]]),TradeDash[[#This Row],[Position]]*D4600,"")</f>
        <v>-3.7210731966299537E-3</v>
      </c>
      <c r="K4599" s="7">
        <f ca="1">K4598*IFERROR(1+TradeDash[[#This Row],[Port Return]],1)</f>
        <v>7817983.3920257697</v>
      </c>
      <c r="L4599" s="7">
        <f ca="1">IF(ISNUMBER(TradeDash[[#This Row],[Port Return]]),L4598*(1+TradeDash[[#This Row],[Returns]]),L4598)</f>
        <v>6827440.3815580579</v>
      </c>
    </row>
    <row r="4600" spans="1:12" x14ac:dyDescent="0.35">
      <c r="A4600" s="1">
        <v>43252</v>
      </c>
      <c r="B4600" s="16">
        <f>YEAR(TradeDash[[#This Row],[Date]])</f>
        <v>2018</v>
      </c>
      <c r="C4600">
        <v>10696.2</v>
      </c>
      <c r="D4600" s="3">
        <f>IFERROR(TradeDash[[#This Row],[Nifty]]/C4599-1,"")</f>
        <v>-3.7210731966299537E-3</v>
      </c>
      <c r="E4600">
        <f ca="1">IFERROR(AVERAGE(OFFSET(TradeDash[[#This Row],[Returns]],0,0,-n_days))/STDEV(OFFSET(TradeDash[[#This Row],[Returns]],0,0,-n_days)),"")</f>
        <v>5.8555353557427664E-2</v>
      </c>
      <c r="F4600">
        <f ca="1">IFERROR(AVERAGE(OFFSET(TradeDash[[#This Row],[Returns]],0,0,-n_days*2))/STDEV(OFFSET(TradeDash[[#This Row],[Returns]],0,0,-n_days*2)),"")</f>
        <v>0.17213005042901053</v>
      </c>
      <c r="G4600">
        <f ca="1">IF(ISNUMBER(TradeDash[[#This Row],[2n day Sharpe]]),AVERAGE(TradeDash[[#This Row],[n day Sharpe]:[2n day Sharpe]]),"")</f>
        <v>0.1153427019932191</v>
      </c>
      <c r="H4600">
        <f ca="1">IF(ISNUMBER(TradeDash[[#This Row],[Sharpe Average]]),IF(TradeDash[[#This Row],[Sharpe Average]]&gt;$G$1,1,0),"")</f>
        <v>1</v>
      </c>
      <c r="I4600" s="2">
        <f ca="1">IF(ISNUMBER(TradeDash[[#This Row],[Signal]]),MAX(IF(AND(TradeDash[[#This Row],[Signal]]=1,I4599&lt;1),I4599+$E$1,IF(AND(TradeDash[[#This Row],[Signal]]=0,I4599&gt;0),I4599-$E$1,IF(AND(TradeDash[[#This Row],[Signal]]=1,I4599=1),I4599,IF(AND(TradeDash[[#This Row],[Signal]]=0,I4599=0),I4599,0)))),0),"")</f>
        <v>1</v>
      </c>
      <c r="J4600" s="3">
        <f ca="1">IF(ISNUMBER(TradeDash[[#This Row],[Position]]),TradeDash[[#This Row],[Position]]*D4601,"")</f>
        <v>-6.3293506104972197E-3</v>
      </c>
      <c r="K4600" s="7">
        <f ca="1">K4599*IFERROR(1+TradeDash[[#This Row],[Port Return]],1)</f>
        <v>7768500.6340705939</v>
      </c>
      <c r="L4600" s="7">
        <f ca="1">IF(ISNUMBER(TradeDash[[#This Row],[Port Return]]),L4599*(1+TradeDash[[#This Row],[Returns]]),L4599)</f>
        <v>6802034.9761526529</v>
      </c>
    </row>
    <row r="4601" spans="1:12" x14ac:dyDescent="0.35">
      <c r="A4601" s="1">
        <v>43255</v>
      </c>
      <c r="B4601" s="16">
        <f>YEAR(TradeDash[[#This Row],[Date]])</f>
        <v>2018</v>
      </c>
      <c r="C4601">
        <v>10628.5</v>
      </c>
      <c r="D4601" s="3">
        <f>IFERROR(TradeDash[[#This Row],[Nifty]]/C4600-1,"")</f>
        <v>-6.3293506104972197E-3</v>
      </c>
      <c r="E4601">
        <f ca="1">IFERROR(AVERAGE(OFFSET(TradeDash[[#This Row],[Returns]],0,0,-n_days))/STDEV(OFFSET(TradeDash[[#This Row],[Returns]],0,0,-n_days)),"")</f>
        <v>-6.0406420772868098E-2</v>
      </c>
      <c r="F4601">
        <f ca="1">IFERROR(AVERAGE(OFFSET(TradeDash[[#This Row],[Returns]],0,0,-n_days*2))/STDEV(OFFSET(TradeDash[[#This Row],[Returns]],0,0,-n_days*2)),"")</f>
        <v>0.13551548515195849</v>
      </c>
      <c r="G4601">
        <f ca="1">IF(ISNUMBER(TradeDash[[#This Row],[2n day Sharpe]]),AVERAGE(TradeDash[[#This Row],[n day Sharpe]:[2n day Sharpe]]),"")</f>
        <v>3.7554532189545201E-2</v>
      </c>
      <c r="H4601">
        <f ca="1">IF(ISNUMBER(TradeDash[[#This Row],[Sharpe Average]]),IF(TradeDash[[#This Row],[Sharpe Average]]&gt;$G$1,1,0),"")</f>
        <v>1</v>
      </c>
      <c r="I4601" s="2">
        <f ca="1">IF(ISNUMBER(TradeDash[[#This Row],[Signal]]),MAX(IF(AND(TradeDash[[#This Row],[Signal]]=1,I4600&lt;1),I4600+$E$1,IF(AND(TradeDash[[#This Row],[Signal]]=0,I4600&gt;0),I4600-$E$1,IF(AND(TradeDash[[#This Row],[Signal]]=1,I4600=1),I4600,IF(AND(TradeDash[[#This Row],[Signal]]=0,I4600=0),I4600,0)))),0),"")</f>
        <v>1</v>
      </c>
      <c r="J4601" s="3">
        <f ca="1">IF(ISNUMBER(TradeDash[[#This Row],[Position]]),TradeDash[[#This Row],[Position]]*D4602,"")</f>
        <v>-3.3259632121184213E-3</v>
      </c>
      <c r="K4601" s="7">
        <f ca="1">K4600*IFERROR(1+TradeDash[[#This Row],[Port Return]],1)</f>
        <v>7742662.8867483567</v>
      </c>
      <c r="L4601" s="7">
        <f ca="1">IF(ISNUMBER(TradeDash[[#This Row],[Port Return]]),L4600*(1+TradeDash[[#This Row],[Returns]]),L4600)</f>
        <v>6758982.5119237173</v>
      </c>
    </row>
    <row r="4602" spans="1:12" x14ac:dyDescent="0.35">
      <c r="A4602" s="1">
        <v>43256</v>
      </c>
      <c r="B4602" s="16">
        <f>YEAR(TradeDash[[#This Row],[Date]])</f>
        <v>2018</v>
      </c>
      <c r="C4602">
        <v>10593.15</v>
      </c>
      <c r="D4602" s="3">
        <f>IFERROR(TradeDash[[#This Row],[Nifty]]/C4601-1,"")</f>
        <v>-3.3259632121184213E-3</v>
      </c>
      <c r="E4602">
        <f ca="1">IFERROR(AVERAGE(OFFSET(TradeDash[[#This Row],[Returns]],0,0,-n_days))/STDEV(OFFSET(TradeDash[[#This Row],[Returns]],0,0,-n_days)),"")</f>
        <v>-8.7544822762697247E-2</v>
      </c>
      <c r="F4602">
        <f ca="1">IFERROR(AVERAGE(OFFSET(TradeDash[[#This Row],[Returns]],0,0,-n_days*2))/STDEV(OFFSET(TradeDash[[#This Row],[Returns]],0,0,-n_days*2)),"")</f>
        <v>9.8259736959822958E-2</v>
      </c>
      <c r="G4602">
        <f ca="1">IF(ISNUMBER(TradeDash[[#This Row],[2n day Sharpe]]),AVERAGE(TradeDash[[#This Row],[n day Sharpe]:[2n day Sharpe]]),"")</f>
        <v>5.3574570985628553E-3</v>
      </c>
      <c r="H4602">
        <f ca="1">IF(ISNUMBER(TradeDash[[#This Row],[Sharpe Average]]),IF(TradeDash[[#This Row],[Sharpe Average]]&gt;$G$1,1,0),"")</f>
        <v>1</v>
      </c>
      <c r="I4602" s="2">
        <f ca="1">IF(ISNUMBER(TradeDash[[#This Row],[Signal]]),MAX(IF(AND(TradeDash[[#This Row],[Signal]]=1,I4601&lt;1),I4601+$E$1,IF(AND(TradeDash[[#This Row],[Signal]]=0,I4601&gt;0),I4601-$E$1,IF(AND(TradeDash[[#This Row],[Signal]]=1,I4601=1),I4601,IF(AND(TradeDash[[#This Row],[Signal]]=0,I4601=0),I4601,0)))),0),"")</f>
        <v>1</v>
      </c>
      <c r="J4602" s="3">
        <f ca="1">IF(ISNUMBER(TradeDash[[#This Row],[Position]]),TradeDash[[#This Row],[Position]]*D4603,"")</f>
        <v>8.6376573540447588E-3</v>
      </c>
      <c r="K4602" s="7">
        <f ca="1">K4601*IFERROR(1+TradeDash[[#This Row],[Port Return]],1)</f>
        <v>7809541.3557719681</v>
      </c>
      <c r="L4602" s="7">
        <f ca="1">IF(ISNUMBER(TradeDash[[#This Row],[Port Return]]),L4601*(1+TradeDash[[#This Row],[Returns]]),L4601)</f>
        <v>6736502.3847377077</v>
      </c>
    </row>
    <row r="4603" spans="1:12" x14ac:dyDescent="0.35">
      <c r="A4603" s="1">
        <v>43257</v>
      </c>
      <c r="B4603" s="16">
        <f>YEAR(TradeDash[[#This Row],[Date]])</f>
        <v>2018</v>
      </c>
      <c r="C4603">
        <v>10684.65</v>
      </c>
      <c r="D4603" s="3">
        <f>IFERROR(TradeDash[[#This Row],[Nifty]]/C4602-1,"")</f>
        <v>8.6376573540447588E-3</v>
      </c>
      <c r="E4603">
        <f ca="1">IFERROR(AVERAGE(OFFSET(TradeDash[[#This Row],[Returns]],0,0,-n_days))/STDEV(OFFSET(TradeDash[[#This Row],[Returns]],0,0,-n_days)),"")</f>
        <v>-3.62271248737168E-2</v>
      </c>
      <c r="F4603">
        <f ca="1">IFERROR(AVERAGE(OFFSET(TradeDash[[#This Row],[Returns]],0,0,-n_days*2))/STDEV(OFFSET(TradeDash[[#This Row],[Returns]],0,0,-n_days*2)),"")</f>
        <v>0.12497895652873015</v>
      </c>
      <c r="G4603">
        <f ca="1">IF(ISNUMBER(TradeDash[[#This Row],[2n day Sharpe]]),AVERAGE(TradeDash[[#This Row],[n day Sharpe]:[2n day Sharpe]]),"")</f>
        <v>4.4375915827506676E-2</v>
      </c>
      <c r="H4603">
        <f ca="1">IF(ISNUMBER(TradeDash[[#This Row],[Sharpe Average]]),IF(TradeDash[[#This Row],[Sharpe Average]]&gt;$G$1,1,0),"")</f>
        <v>1</v>
      </c>
      <c r="I4603" s="2">
        <f ca="1">IF(ISNUMBER(TradeDash[[#This Row],[Signal]]),MAX(IF(AND(TradeDash[[#This Row],[Signal]]=1,I4602&lt;1),I4602+$E$1,IF(AND(TradeDash[[#This Row],[Signal]]=0,I4602&gt;0),I4602-$E$1,IF(AND(TradeDash[[#This Row],[Signal]]=1,I4602=1),I4602,IF(AND(TradeDash[[#This Row],[Signal]]=0,I4602=0),I4602,0)))),0),"")</f>
        <v>1</v>
      </c>
      <c r="J4603" s="3">
        <f ca="1">IF(ISNUMBER(TradeDash[[#This Row],[Position]]),TradeDash[[#This Row],[Position]]*D4604,"")</f>
        <v>7.833667925482013E-3</v>
      </c>
      <c r="K4603" s="7">
        <f ca="1">K4602*IFERROR(1+TradeDash[[#This Row],[Port Return]],1)</f>
        <v>7870718.709403404</v>
      </c>
      <c r="L4603" s="7">
        <f ca="1">IF(ISNUMBER(TradeDash[[#This Row],[Port Return]]),L4602*(1+TradeDash[[#This Row],[Returns]]),L4602)</f>
        <v>6794689.984101777</v>
      </c>
    </row>
    <row r="4604" spans="1:12" x14ac:dyDescent="0.35">
      <c r="A4604" s="1">
        <v>43258</v>
      </c>
      <c r="B4604" s="16">
        <f>YEAR(TradeDash[[#This Row],[Date]])</f>
        <v>2018</v>
      </c>
      <c r="C4604">
        <v>10768.35</v>
      </c>
      <c r="D4604" s="3">
        <f>IFERROR(TradeDash[[#This Row],[Nifty]]/C4603-1,"")</f>
        <v>7.833667925482013E-3</v>
      </c>
      <c r="E4604">
        <f ca="1">IFERROR(AVERAGE(OFFSET(TradeDash[[#This Row],[Returns]],0,0,-n_days))/STDEV(OFFSET(TradeDash[[#This Row],[Returns]],0,0,-n_days)),"")</f>
        <v>3.7921849104868337E-2</v>
      </c>
      <c r="F4604">
        <f ca="1">IFERROR(AVERAGE(OFFSET(TradeDash[[#This Row],[Returns]],0,0,-n_days*2))/STDEV(OFFSET(TradeDash[[#This Row],[Returns]],0,0,-n_days*2)),"")</f>
        <v>0.151034919234766</v>
      </c>
      <c r="G4604">
        <f ca="1">IF(ISNUMBER(TradeDash[[#This Row],[2n day Sharpe]]),AVERAGE(TradeDash[[#This Row],[n day Sharpe]:[2n day Sharpe]]),"")</f>
        <v>9.4478384169817173E-2</v>
      </c>
      <c r="H4604">
        <f ca="1">IF(ISNUMBER(TradeDash[[#This Row],[Sharpe Average]]),IF(TradeDash[[#This Row],[Sharpe Average]]&gt;$G$1,1,0),"")</f>
        <v>1</v>
      </c>
      <c r="I4604" s="2">
        <f ca="1">IF(ISNUMBER(TradeDash[[#This Row],[Signal]]),MAX(IF(AND(TradeDash[[#This Row],[Signal]]=1,I4603&lt;1),I4603+$E$1,IF(AND(TradeDash[[#This Row],[Signal]]=0,I4603&gt;0),I4603-$E$1,IF(AND(TradeDash[[#This Row],[Signal]]=1,I4603=1),I4603,IF(AND(TradeDash[[#This Row],[Signal]]=0,I4603=0),I4603,0)))),0),"")</f>
        <v>1</v>
      </c>
      <c r="J4604" s="3">
        <f ca="1">IF(ISNUMBER(TradeDash[[#This Row],[Position]]),TradeDash[[#This Row],[Position]]*D4605,"")</f>
        <v>-6.5005316506328015E-5</v>
      </c>
      <c r="K4604" s="7">
        <f ca="1">K4603*IFERROR(1+TradeDash[[#This Row],[Port Return]],1)</f>
        <v>7870207.0708425669</v>
      </c>
      <c r="L4604" s="7">
        <f ca="1">IF(ISNUMBER(TradeDash[[#This Row],[Port Return]]),L4603*(1+TradeDash[[#This Row],[Returns]]),L4603)</f>
        <v>6847917.3290938288</v>
      </c>
    </row>
    <row r="4605" spans="1:12" x14ac:dyDescent="0.35">
      <c r="A4605" s="1">
        <v>43259</v>
      </c>
      <c r="B4605" s="16">
        <f>YEAR(TradeDash[[#This Row],[Date]])</f>
        <v>2018</v>
      </c>
      <c r="C4605">
        <v>10767.65</v>
      </c>
      <c r="D4605" s="3">
        <f>IFERROR(TradeDash[[#This Row],[Nifty]]/C4604-1,"")</f>
        <v>-6.5005316506328015E-5</v>
      </c>
      <c r="E4605">
        <f ca="1">IFERROR(AVERAGE(OFFSET(TradeDash[[#This Row],[Returns]],0,0,-n_days))/STDEV(OFFSET(TradeDash[[#This Row],[Returns]],0,0,-n_days)),"")</f>
        <v>-2.3706920784453987E-2</v>
      </c>
      <c r="F4605">
        <f ca="1">IFERROR(AVERAGE(OFFSET(TradeDash[[#This Row],[Returns]],0,0,-n_days*2))/STDEV(OFFSET(TradeDash[[#This Row],[Returns]],0,0,-n_days*2)),"")</f>
        <v>0.1334499030497879</v>
      </c>
      <c r="G4605">
        <f ca="1">IF(ISNUMBER(TradeDash[[#This Row],[2n day Sharpe]]),AVERAGE(TradeDash[[#This Row],[n day Sharpe]:[2n day Sharpe]]),"")</f>
        <v>5.4871491132666955E-2</v>
      </c>
      <c r="H4605">
        <f ca="1">IF(ISNUMBER(TradeDash[[#This Row],[Sharpe Average]]),IF(TradeDash[[#This Row],[Sharpe Average]]&gt;$G$1,1,0),"")</f>
        <v>1</v>
      </c>
      <c r="I4605" s="2">
        <f ca="1">IF(ISNUMBER(TradeDash[[#This Row],[Signal]]),MAX(IF(AND(TradeDash[[#This Row],[Signal]]=1,I4604&lt;1),I4604+$E$1,IF(AND(TradeDash[[#This Row],[Signal]]=0,I4604&gt;0),I4604-$E$1,IF(AND(TradeDash[[#This Row],[Signal]]=1,I4604=1),I4604,IF(AND(TradeDash[[#This Row],[Signal]]=0,I4604=0),I4604,0)))),0),"")</f>
        <v>1</v>
      </c>
      <c r="J4605" s="3">
        <f ca="1">IF(ISNUMBER(TradeDash[[#This Row],[Position]]),TradeDash[[#This Row],[Position]]*D4606,"")</f>
        <v>1.7924059567315798E-3</v>
      </c>
      <c r="K4605" s="7">
        <f ca="1">K4604*IFERROR(1+TradeDash[[#This Row],[Port Return]],1)</f>
        <v>7884313.6768770562</v>
      </c>
      <c r="L4605" s="7">
        <f ca="1">IF(ISNUMBER(TradeDash[[#This Row],[Port Return]]),L4604*(1+TradeDash[[#This Row],[Returns]]),L4604)</f>
        <v>6847472.1780604422</v>
      </c>
    </row>
    <row r="4606" spans="1:12" x14ac:dyDescent="0.35">
      <c r="A4606" s="1">
        <v>43262</v>
      </c>
      <c r="B4606" s="16">
        <f>YEAR(TradeDash[[#This Row],[Date]])</f>
        <v>2018</v>
      </c>
      <c r="C4606">
        <v>10786.95</v>
      </c>
      <c r="D4606" s="3">
        <f>IFERROR(TradeDash[[#This Row],[Nifty]]/C4605-1,"")</f>
        <v>1.7924059567315798E-3</v>
      </c>
      <c r="E4606">
        <f ca="1">IFERROR(AVERAGE(OFFSET(TradeDash[[#This Row],[Returns]],0,0,-n_days))/STDEV(OFFSET(TradeDash[[#This Row],[Returns]],0,0,-n_days)),"")</f>
        <v>-1.037313088040301E-2</v>
      </c>
      <c r="F4606">
        <f ca="1">IFERROR(AVERAGE(OFFSET(TradeDash[[#This Row],[Returns]],0,0,-n_days*2))/STDEV(OFFSET(TradeDash[[#This Row],[Returns]],0,0,-n_days*2)),"")</f>
        <v>0.13211528217589241</v>
      </c>
      <c r="G4606">
        <f ca="1">IF(ISNUMBER(TradeDash[[#This Row],[2n day Sharpe]]),AVERAGE(TradeDash[[#This Row],[n day Sharpe]:[2n day Sharpe]]),"")</f>
        <v>6.0871075647744702E-2</v>
      </c>
      <c r="H4606">
        <f ca="1">IF(ISNUMBER(TradeDash[[#This Row],[Sharpe Average]]),IF(TradeDash[[#This Row],[Sharpe Average]]&gt;$G$1,1,0),"")</f>
        <v>1</v>
      </c>
      <c r="I4606" s="2">
        <f ca="1">IF(ISNUMBER(TradeDash[[#This Row],[Signal]]),MAX(IF(AND(TradeDash[[#This Row],[Signal]]=1,I4605&lt;1),I4605+$E$1,IF(AND(TradeDash[[#This Row],[Signal]]=0,I4605&gt;0),I4605-$E$1,IF(AND(TradeDash[[#This Row],[Signal]]=1,I4605=1),I4605,IF(AND(TradeDash[[#This Row],[Signal]]=0,I4605=0),I4605,0)))),0),"")</f>
        <v>1</v>
      </c>
      <c r="J4606" s="3">
        <f ca="1">IF(ISNUMBER(TradeDash[[#This Row],[Position]]),TradeDash[[#This Row],[Position]]*D4607,"")</f>
        <v>5.1821877361071245E-3</v>
      </c>
      <c r="K4606" s="7">
        <f ca="1">K4605*IFERROR(1+TradeDash[[#This Row],[Port Return]],1)</f>
        <v>7925171.6705209902</v>
      </c>
      <c r="L4606" s="7">
        <f ca="1">IF(ISNUMBER(TradeDash[[#This Row],[Port Return]]),L4605*(1+TradeDash[[#This Row],[Returns]]),L4605)</f>
        <v>6859745.6279809512</v>
      </c>
    </row>
    <row r="4607" spans="1:12" x14ac:dyDescent="0.35">
      <c r="A4607" s="1">
        <v>43263</v>
      </c>
      <c r="B4607" s="16">
        <f>YEAR(TradeDash[[#This Row],[Date]])</f>
        <v>2018</v>
      </c>
      <c r="C4607">
        <v>10842.85</v>
      </c>
      <c r="D4607" s="3">
        <f>IFERROR(TradeDash[[#This Row],[Nifty]]/C4606-1,"")</f>
        <v>5.1821877361071245E-3</v>
      </c>
      <c r="E4607">
        <f ca="1">IFERROR(AVERAGE(OFFSET(TradeDash[[#This Row],[Returns]],0,0,-n_days))/STDEV(OFFSET(TradeDash[[#This Row],[Returns]],0,0,-n_days)),"")</f>
        <v>3.104051746012608E-2</v>
      </c>
      <c r="F4607">
        <f ca="1">IFERROR(AVERAGE(OFFSET(TradeDash[[#This Row],[Returns]],0,0,-n_days*2))/STDEV(OFFSET(TradeDash[[#This Row],[Returns]],0,0,-n_days*2)),"")</f>
        <v>0.13463925122767237</v>
      </c>
      <c r="G4607">
        <f ca="1">IF(ISNUMBER(TradeDash[[#This Row],[2n day Sharpe]]),AVERAGE(TradeDash[[#This Row],[n day Sharpe]:[2n day Sharpe]]),"")</f>
        <v>8.2839884343899217E-2</v>
      </c>
      <c r="H4607">
        <f ca="1">IF(ISNUMBER(TradeDash[[#This Row],[Sharpe Average]]),IF(TradeDash[[#This Row],[Sharpe Average]]&gt;$G$1,1,0),"")</f>
        <v>1</v>
      </c>
      <c r="I4607" s="2">
        <f ca="1">IF(ISNUMBER(TradeDash[[#This Row],[Signal]]),MAX(IF(AND(TradeDash[[#This Row],[Signal]]=1,I4606&lt;1),I4606+$E$1,IF(AND(TradeDash[[#This Row],[Signal]]=0,I4606&gt;0),I4606-$E$1,IF(AND(TradeDash[[#This Row],[Signal]]=1,I4606=1),I4606,IF(AND(TradeDash[[#This Row],[Signal]]=0,I4606=0),I4606,0)))),0),"")</f>
        <v>1</v>
      </c>
      <c r="J4607" s="3">
        <f ca="1">IF(ISNUMBER(TradeDash[[#This Row],[Position]]),TradeDash[[#This Row],[Position]]*D4608,"")</f>
        <v>1.2773394448877262E-3</v>
      </c>
      <c r="K4607" s="7">
        <f ca="1">K4606*IFERROR(1+TradeDash[[#This Row],[Port Return]],1)</f>
        <v>7935294.804903253</v>
      </c>
      <c r="L4607" s="7">
        <f ca="1">IF(ISNUMBER(TradeDash[[#This Row],[Port Return]]),L4606*(1+TradeDash[[#This Row],[Returns]]),L4606)</f>
        <v>6895294.1176470881</v>
      </c>
    </row>
    <row r="4608" spans="1:12" x14ac:dyDescent="0.35">
      <c r="A4608" s="1">
        <v>43264</v>
      </c>
      <c r="B4608" s="16">
        <f>YEAR(TradeDash[[#This Row],[Date]])</f>
        <v>2018</v>
      </c>
      <c r="C4608">
        <v>10856.7</v>
      </c>
      <c r="D4608" s="3">
        <f>IFERROR(TradeDash[[#This Row],[Nifty]]/C4607-1,"")</f>
        <v>1.2773394448877262E-3</v>
      </c>
      <c r="E4608">
        <f ca="1">IFERROR(AVERAGE(OFFSET(TradeDash[[#This Row],[Returns]],0,0,-n_days))/STDEV(OFFSET(TradeDash[[#This Row],[Returns]],0,0,-n_days)),"")</f>
        <v>8.3378636637494424E-2</v>
      </c>
      <c r="F4608">
        <f ca="1">IFERROR(AVERAGE(OFFSET(TradeDash[[#This Row],[Returns]],0,0,-n_days*2))/STDEV(OFFSET(TradeDash[[#This Row],[Returns]],0,0,-n_days*2)),"")</f>
        <v>0.13176360234771742</v>
      </c>
      <c r="G4608">
        <f ca="1">IF(ISNUMBER(TradeDash[[#This Row],[2n day Sharpe]]),AVERAGE(TradeDash[[#This Row],[n day Sharpe]:[2n day Sharpe]]),"")</f>
        <v>0.10757111949260592</v>
      </c>
      <c r="H4608">
        <f ca="1">IF(ISNUMBER(TradeDash[[#This Row],[Sharpe Average]]),IF(TradeDash[[#This Row],[Sharpe Average]]&gt;$G$1,1,0),"")</f>
        <v>1</v>
      </c>
      <c r="I4608" s="2">
        <f ca="1">IF(ISNUMBER(TradeDash[[#This Row],[Signal]]),MAX(IF(AND(TradeDash[[#This Row],[Signal]]=1,I4607&lt;1),I4607+$E$1,IF(AND(TradeDash[[#This Row],[Signal]]=0,I4607&gt;0),I4607-$E$1,IF(AND(TradeDash[[#This Row],[Signal]]=1,I4607=1),I4607,IF(AND(TradeDash[[#This Row],[Signal]]=0,I4607=0),I4607,0)))),0),"")</f>
        <v>1</v>
      </c>
      <c r="J4608" s="3">
        <f ca="1">IF(ISNUMBER(TradeDash[[#This Row],[Position]]),TradeDash[[#This Row],[Position]]*D4609,"")</f>
        <v>-4.4811038344986232E-3</v>
      </c>
      <c r="K4608" s="7">
        <f ca="1">K4607*IFERROR(1+TradeDash[[#This Row],[Port Return]],1)</f>
        <v>7899735.9249251243</v>
      </c>
      <c r="L4608" s="7">
        <f ca="1">IF(ISNUMBER(TradeDash[[#This Row],[Port Return]]),L4607*(1+TradeDash[[#This Row],[Returns]]),L4607)</f>
        <v>6904101.7488076612</v>
      </c>
    </row>
    <row r="4609" spans="1:12" x14ac:dyDescent="0.35">
      <c r="A4609" s="1">
        <v>43265</v>
      </c>
      <c r="B4609" s="16">
        <f>YEAR(TradeDash[[#This Row],[Date]])</f>
        <v>2018</v>
      </c>
      <c r="C4609">
        <v>10808.05</v>
      </c>
      <c r="D4609" s="3">
        <f>IFERROR(TradeDash[[#This Row],[Nifty]]/C4608-1,"")</f>
        <v>-4.4811038344986232E-3</v>
      </c>
      <c r="E4609">
        <f ca="1">IFERROR(AVERAGE(OFFSET(TradeDash[[#This Row],[Returns]],0,0,-n_days))/STDEV(OFFSET(TradeDash[[#This Row],[Returns]],0,0,-n_days)),"")</f>
        <v>9.1111378890758613E-2</v>
      </c>
      <c r="F4609">
        <f ca="1">IFERROR(AVERAGE(OFFSET(TradeDash[[#This Row],[Returns]],0,0,-n_days*2))/STDEV(OFFSET(TradeDash[[#This Row],[Returns]],0,0,-n_days*2)),"")</f>
        <v>0.12030767352575714</v>
      </c>
      <c r="G4609">
        <f ca="1">IF(ISNUMBER(TradeDash[[#This Row],[2n day Sharpe]]),AVERAGE(TradeDash[[#This Row],[n day Sharpe]:[2n day Sharpe]]),"")</f>
        <v>0.10570952620825788</v>
      </c>
      <c r="H4609">
        <f ca="1">IF(ISNUMBER(TradeDash[[#This Row],[Sharpe Average]]),IF(TradeDash[[#This Row],[Sharpe Average]]&gt;$G$1,1,0),"")</f>
        <v>1</v>
      </c>
      <c r="I4609" s="2">
        <f ca="1">IF(ISNUMBER(TradeDash[[#This Row],[Signal]]),MAX(IF(AND(TradeDash[[#This Row],[Signal]]=1,I4608&lt;1),I4608+$E$1,IF(AND(TradeDash[[#This Row],[Signal]]=0,I4608&gt;0),I4608-$E$1,IF(AND(TradeDash[[#This Row],[Signal]]=1,I4608=1),I4608,IF(AND(TradeDash[[#This Row],[Signal]]=0,I4608=0),I4608,0)))),0),"")</f>
        <v>1</v>
      </c>
      <c r="J4609" s="3">
        <f ca="1">IF(ISNUMBER(TradeDash[[#This Row],[Position]]),TradeDash[[#This Row],[Position]]*D4610,"")</f>
        <v>8.9285301233821279E-4</v>
      </c>
      <c r="K4609" s="7">
        <f ca="1">K4608*IFERROR(1+TradeDash[[#This Row],[Port Return]],1)</f>
        <v>7906789.2279423699</v>
      </c>
      <c r="L4609" s="7">
        <f ca="1">IF(ISNUMBER(TradeDash[[#This Row],[Port Return]]),L4608*(1+TradeDash[[#This Row],[Returns]]),L4608)</f>
        <v>6873163.7519873101</v>
      </c>
    </row>
    <row r="4610" spans="1:12" x14ac:dyDescent="0.35">
      <c r="A4610" s="1">
        <v>43266</v>
      </c>
      <c r="B4610" s="16">
        <f>YEAR(TradeDash[[#This Row],[Date]])</f>
        <v>2018</v>
      </c>
      <c r="C4610">
        <v>10817.7</v>
      </c>
      <c r="D4610" s="3">
        <f>IFERROR(TradeDash[[#This Row],[Nifty]]/C4609-1,"")</f>
        <v>8.9285301233821279E-4</v>
      </c>
      <c r="E4610">
        <f ca="1">IFERROR(AVERAGE(OFFSET(TradeDash[[#This Row],[Returns]],0,0,-n_days))/STDEV(OFFSET(TradeDash[[#This Row],[Returns]],0,0,-n_days)),"")</f>
        <v>0.16685423642282063</v>
      </c>
      <c r="F4610">
        <f ca="1">IFERROR(AVERAGE(OFFSET(TradeDash[[#This Row],[Returns]],0,0,-n_days*2))/STDEV(OFFSET(TradeDash[[#This Row],[Returns]],0,0,-n_days*2)),"")</f>
        <v>0.10816969328856199</v>
      </c>
      <c r="G4610">
        <f ca="1">IF(ISNUMBER(TradeDash[[#This Row],[2n day Sharpe]]),AVERAGE(TradeDash[[#This Row],[n day Sharpe]:[2n day Sharpe]]),"")</f>
        <v>0.13751196485569131</v>
      </c>
      <c r="H4610">
        <f ca="1">IF(ISNUMBER(TradeDash[[#This Row],[Sharpe Average]]),IF(TradeDash[[#This Row],[Sharpe Average]]&gt;$G$1,1,0),"")</f>
        <v>1</v>
      </c>
      <c r="I4610" s="2">
        <f ca="1">IF(ISNUMBER(TradeDash[[#This Row],[Signal]]),MAX(IF(AND(TradeDash[[#This Row],[Signal]]=1,I4609&lt;1),I4609+$E$1,IF(AND(TradeDash[[#This Row],[Signal]]=0,I4609&gt;0),I4609-$E$1,IF(AND(TradeDash[[#This Row],[Signal]]=1,I4609=1),I4609,IF(AND(TradeDash[[#This Row],[Signal]]=0,I4609=0),I4609,0)))),0),"")</f>
        <v>1</v>
      </c>
      <c r="J4610" s="3">
        <f ca="1">IF(ISNUMBER(TradeDash[[#This Row],[Position]]),TradeDash[[#This Row],[Position]]*D4611,"")</f>
        <v>-1.6500734906681469E-3</v>
      </c>
      <c r="K4610" s="7">
        <f ca="1">K4609*IFERROR(1+TradeDash[[#This Row],[Port Return]],1)</f>
        <v>7893742.4446410416</v>
      </c>
      <c r="L4610" s="7">
        <f ca="1">IF(ISNUMBER(TradeDash[[#This Row],[Port Return]]),L4609*(1+TradeDash[[#This Row],[Returns]]),L4609)</f>
        <v>6879300.4769475656</v>
      </c>
    </row>
    <row r="4611" spans="1:12" x14ac:dyDescent="0.35">
      <c r="A4611" s="1">
        <v>43269</v>
      </c>
      <c r="B4611" s="16">
        <f>YEAR(TradeDash[[#This Row],[Date]])</f>
        <v>2018</v>
      </c>
      <c r="C4611">
        <v>10799.85</v>
      </c>
      <c r="D4611" s="3">
        <f>IFERROR(TradeDash[[#This Row],[Nifty]]/C4610-1,"")</f>
        <v>-1.6500734906681469E-3</v>
      </c>
      <c r="E4611">
        <f ca="1">IFERROR(AVERAGE(OFFSET(TradeDash[[#This Row],[Returns]],0,0,-n_days))/STDEV(OFFSET(TradeDash[[#This Row],[Returns]],0,0,-n_days)),"")</f>
        <v>0.22365398230880806</v>
      </c>
      <c r="F4611">
        <f ca="1">IFERROR(AVERAGE(OFFSET(TradeDash[[#This Row],[Returns]],0,0,-n_days*2))/STDEV(OFFSET(TradeDash[[#This Row],[Returns]],0,0,-n_days*2)),"")</f>
        <v>0.1011442293736836</v>
      </c>
      <c r="G4611">
        <f ca="1">IF(ISNUMBER(TradeDash[[#This Row],[2n day Sharpe]]),AVERAGE(TradeDash[[#This Row],[n day Sharpe]:[2n day Sharpe]]),"")</f>
        <v>0.16239910584124584</v>
      </c>
      <c r="H4611">
        <f ca="1">IF(ISNUMBER(TradeDash[[#This Row],[Sharpe Average]]),IF(TradeDash[[#This Row],[Sharpe Average]]&gt;$G$1,1,0),"")</f>
        <v>1</v>
      </c>
      <c r="I4611" s="2">
        <f ca="1">IF(ISNUMBER(TradeDash[[#This Row],[Signal]]),MAX(IF(AND(TradeDash[[#This Row],[Signal]]=1,I4610&lt;1),I4610+$E$1,IF(AND(TradeDash[[#This Row],[Signal]]=0,I4610&gt;0),I4610-$E$1,IF(AND(TradeDash[[#This Row],[Signal]]=1,I4610=1),I4610,IF(AND(TradeDash[[#This Row],[Signal]]=0,I4610=0),I4610,0)))),0),"")</f>
        <v>1</v>
      </c>
      <c r="J4611" s="3">
        <f ca="1">IF(ISNUMBER(TradeDash[[#This Row],[Position]]),TradeDash[[#This Row],[Position]]*D4612,"")</f>
        <v>-8.2778927485103182E-3</v>
      </c>
      <c r="K4611" s="7">
        <f ca="1">K4610*IFERROR(1+TradeDash[[#This Row],[Port Return]],1)</f>
        <v>7828398.8912999397</v>
      </c>
      <c r="L4611" s="7">
        <f ca="1">IF(ISNUMBER(TradeDash[[#This Row],[Port Return]]),L4610*(1+TradeDash[[#This Row],[Returns]]),L4610)</f>
        <v>6867949.1255962141</v>
      </c>
    </row>
    <row r="4612" spans="1:12" x14ac:dyDescent="0.35">
      <c r="A4612" s="1">
        <v>43270</v>
      </c>
      <c r="B4612" s="16">
        <f>YEAR(TradeDash[[#This Row],[Date]])</f>
        <v>2018</v>
      </c>
      <c r="C4612">
        <v>10710.45</v>
      </c>
      <c r="D4612" s="3">
        <f>IFERROR(TradeDash[[#This Row],[Nifty]]/C4611-1,"")</f>
        <v>-8.2778927485103182E-3</v>
      </c>
      <c r="E4612">
        <f ca="1">IFERROR(AVERAGE(OFFSET(TradeDash[[#This Row],[Returns]],0,0,-n_days))/STDEV(OFFSET(TradeDash[[#This Row],[Returns]],0,0,-n_days)),"")</f>
        <v>0.13106442417027081</v>
      </c>
      <c r="F4612">
        <f ca="1">IFERROR(AVERAGE(OFFSET(TradeDash[[#This Row],[Returns]],0,0,-n_days*2))/STDEV(OFFSET(TradeDash[[#This Row],[Returns]],0,0,-n_days*2)),"")</f>
        <v>5.3943582731102731E-2</v>
      </c>
      <c r="G4612">
        <f ca="1">IF(ISNUMBER(TradeDash[[#This Row],[2n day Sharpe]]),AVERAGE(TradeDash[[#This Row],[n day Sharpe]:[2n day Sharpe]]),"")</f>
        <v>9.2504003450686767E-2</v>
      </c>
      <c r="H4612">
        <f ca="1">IF(ISNUMBER(TradeDash[[#This Row],[Sharpe Average]]),IF(TradeDash[[#This Row],[Sharpe Average]]&gt;$G$1,1,0),"")</f>
        <v>1</v>
      </c>
      <c r="I4612" s="2">
        <f ca="1">IF(ISNUMBER(TradeDash[[#This Row],[Signal]]),MAX(IF(AND(TradeDash[[#This Row],[Signal]]=1,I4611&lt;1),I4611+$E$1,IF(AND(TradeDash[[#This Row],[Signal]]=0,I4611&gt;0),I4611-$E$1,IF(AND(TradeDash[[#This Row],[Signal]]=1,I4611=1),I4611,IF(AND(TradeDash[[#This Row],[Signal]]=0,I4611=0),I4611,0)))),0),"")</f>
        <v>1</v>
      </c>
      <c r="J4612" s="3">
        <f ca="1">IF(ISNUMBER(TradeDash[[#This Row],[Position]]),TradeDash[[#This Row],[Position]]*D4613,"")</f>
        <v>5.7513923317880078E-3</v>
      </c>
      <c r="K4612" s="7">
        <f ca="1">K4611*IFERROR(1+TradeDash[[#This Row],[Port Return]],1)</f>
        <v>7873423.0846535396</v>
      </c>
      <c r="L4612" s="7">
        <f ca="1">IF(ISNUMBER(TradeDash[[#This Row],[Port Return]]),L4611*(1+TradeDash[[#This Row],[Returns]]),L4611)</f>
        <v>6811096.9793323036</v>
      </c>
    </row>
    <row r="4613" spans="1:12" x14ac:dyDescent="0.35">
      <c r="A4613" s="1">
        <v>43271</v>
      </c>
      <c r="B4613" s="16">
        <f>YEAR(TradeDash[[#This Row],[Date]])</f>
        <v>2018</v>
      </c>
      <c r="C4613">
        <v>10772.05</v>
      </c>
      <c r="D4613" s="3">
        <f>IFERROR(TradeDash[[#This Row],[Nifty]]/C4612-1,"")</f>
        <v>5.7513923317880078E-3</v>
      </c>
      <c r="E4613">
        <f ca="1">IFERROR(AVERAGE(OFFSET(TradeDash[[#This Row],[Returns]],0,0,-n_days))/STDEV(OFFSET(TradeDash[[#This Row],[Returns]],0,0,-n_days)),"")</f>
        <v>0.27487641277943076</v>
      </c>
      <c r="F4613">
        <f ca="1">IFERROR(AVERAGE(OFFSET(TradeDash[[#This Row],[Returns]],0,0,-n_days*2))/STDEV(OFFSET(TradeDash[[#This Row],[Returns]],0,0,-n_days*2)),"")</f>
        <v>6.6127532790362056E-2</v>
      </c>
      <c r="G4613">
        <f ca="1">IF(ISNUMBER(TradeDash[[#This Row],[2n day Sharpe]]),AVERAGE(TradeDash[[#This Row],[n day Sharpe]:[2n day Sharpe]]),"")</f>
        <v>0.1705019727848964</v>
      </c>
      <c r="H4613">
        <f ca="1">IF(ISNUMBER(TradeDash[[#This Row],[Sharpe Average]]),IF(TradeDash[[#This Row],[Sharpe Average]]&gt;$G$1,1,0),"")</f>
        <v>1</v>
      </c>
      <c r="I4613" s="2">
        <f ca="1">IF(ISNUMBER(TradeDash[[#This Row],[Signal]]),MAX(IF(AND(TradeDash[[#This Row],[Signal]]=1,I4612&lt;1),I4612+$E$1,IF(AND(TradeDash[[#This Row],[Signal]]=0,I4612&gt;0),I4612-$E$1,IF(AND(TradeDash[[#This Row],[Signal]]=1,I4612=1),I4612,IF(AND(TradeDash[[#This Row],[Signal]]=0,I4612=0),I4612,0)))),0),"")</f>
        <v>1</v>
      </c>
      <c r="J4613" s="3">
        <f ca="1">IF(ISNUMBER(TradeDash[[#This Row],[Position]]),TradeDash[[#This Row],[Position]]*D4614,"")</f>
        <v>-2.8731764148883787E-3</v>
      </c>
      <c r="K4613" s="7">
        <f ca="1">K4612*IFERROR(1+TradeDash[[#This Row],[Port Return]],1)</f>
        <v>7850801.3511422751</v>
      </c>
      <c r="L4613" s="7">
        <f ca="1">IF(ISNUMBER(TradeDash[[#This Row],[Port Return]]),L4612*(1+TradeDash[[#This Row],[Returns]]),L4612)</f>
        <v>6850270.2702703001</v>
      </c>
    </row>
    <row r="4614" spans="1:12" x14ac:dyDescent="0.35">
      <c r="A4614" s="1">
        <v>43272</v>
      </c>
      <c r="B4614" s="16">
        <f>YEAR(TradeDash[[#This Row],[Date]])</f>
        <v>2018</v>
      </c>
      <c r="C4614">
        <v>10741.1</v>
      </c>
      <c r="D4614" s="3">
        <f>IFERROR(TradeDash[[#This Row],[Nifty]]/C4613-1,"")</f>
        <v>-2.8731764148883787E-3</v>
      </c>
      <c r="E4614">
        <f ca="1">IFERROR(AVERAGE(OFFSET(TradeDash[[#This Row],[Returns]],0,0,-n_days))/STDEV(OFFSET(TradeDash[[#This Row],[Returns]],0,0,-n_days)),"")</f>
        <v>0.18684850349606741</v>
      </c>
      <c r="F4614">
        <f ca="1">IFERROR(AVERAGE(OFFSET(TradeDash[[#This Row],[Returns]],0,0,-n_days*2))/STDEV(OFFSET(TradeDash[[#This Row],[Returns]],0,0,-n_days*2)),"")</f>
        <v>7.177054048319309E-2</v>
      </c>
      <c r="G4614">
        <f ca="1">IF(ISNUMBER(TradeDash[[#This Row],[2n day Sharpe]]),AVERAGE(TradeDash[[#This Row],[n day Sharpe]:[2n day Sharpe]]),"")</f>
        <v>0.12930952198963025</v>
      </c>
      <c r="H4614">
        <f ca="1">IF(ISNUMBER(TradeDash[[#This Row],[Sharpe Average]]),IF(TradeDash[[#This Row],[Sharpe Average]]&gt;$G$1,1,0),"")</f>
        <v>1</v>
      </c>
      <c r="I4614" s="2">
        <f ca="1">IF(ISNUMBER(TradeDash[[#This Row],[Signal]]),MAX(IF(AND(TradeDash[[#This Row],[Signal]]=1,I4613&lt;1),I4613+$E$1,IF(AND(TradeDash[[#This Row],[Signal]]=0,I4613&gt;0),I4613-$E$1,IF(AND(TradeDash[[#This Row],[Signal]]=1,I4613=1),I4613,IF(AND(TradeDash[[#This Row],[Signal]]=0,I4613=0),I4613,0)))),0),"")</f>
        <v>1</v>
      </c>
      <c r="J4614" s="3">
        <f ca="1">IF(ISNUMBER(TradeDash[[#This Row],[Position]]),TradeDash[[#This Row],[Position]]*D4615,"")</f>
        <v>7.5178519890886086E-3</v>
      </c>
      <c r="K4614" s="7">
        <f ca="1">K4613*IFERROR(1+TradeDash[[#This Row],[Port Return]],1)</f>
        <v>7909822.5136958994</v>
      </c>
      <c r="L4614" s="7">
        <f ca="1">IF(ISNUMBER(TradeDash[[#This Row],[Port Return]]),L4613*(1+TradeDash[[#This Row],[Returns]]),L4613)</f>
        <v>6830588.2352941483</v>
      </c>
    </row>
    <row r="4615" spans="1:12" x14ac:dyDescent="0.35">
      <c r="A4615" s="1">
        <v>43273</v>
      </c>
      <c r="B4615" s="16">
        <f>YEAR(TradeDash[[#This Row],[Date]])</f>
        <v>2018</v>
      </c>
      <c r="C4615">
        <v>10821.85</v>
      </c>
      <c r="D4615" s="3">
        <f>IFERROR(TradeDash[[#This Row],[Nifty]]/C4614-1,"")</f>
        <v>7.5178519890886086E-3</v>
      </c>
      <c r="E4615">
        <f ca="1">IFERROR(AVERAGE(OFFSET(TradeDash[[#This Row],[Returns]],0,0,-n_days))/STDEV(OFFSET(TradeDash[[#This Row],[Returns]],0,0,-n_days)),"")</f>
        <v>0.17912429273293828</v>
      </c>
      <c r="F4615">
        <f ca="1">IFERROR(AVERAGE(OFFSET(TradeDash[[#This Row],[Returns]],0,0,-n_days*2))/STDEV(OFFSET(TradeDash[[#This Row],[Returns]],0,0,-n_days*2)),"")</f>
        <v>8.3826475971822356E-2</v>
      </c>
      <c r="G4615">
        <f ca="1">IF(ISNUMBER(TradeDash[[#This Row],[2n day Sharpe]]),AVERAGE(TradeDash[[#This Row],[n day Sharpe]:[2n day Sharpe]]),"")</f>
        <v>0.13147538435238032</v>
      </c>
      <c r="H4615">
        <f ca="1">IF(ISNUMBER(TradeDash[[#This Row],[Sharpe Average]]),IF(TradeDash[[#This Row],[Sharpe Average]]&gt;$G$1,1,0),"")</f>
        <v>1</v>
      </c>
      <c r="I4615" s="2">
        <f ca="1">IF(ISNUMBER(TradeDash[[#This Row],[Signal]]),MAX(IF(AND(TradeDash[[#This Row],[Signal]]=1,I4614&lt;1),I4614+$E$1,IF(AND(TradeDash[[#This Row],[Signal]]=0,I4614&gt;0),I4614-$E$1,IF(AND(TradeDash[[#This Row],[Signal]]=1,I4614=1),I4614,IF(AND(TradeDash[[#This Row],[Signal]]=0,I4614=0),I4614,0)))),0),"")</f>
        <v>1</v>
      </c>
      <c r="J4615" s="3">
        <f ca="1">IF(ISNUMBER(TradeDash[[#This Row],[Position]]),TradeDash[[#This Row],[Position]]*D4616,"")</f>
        <v>-5.4888951519379559E-3</v>
      </c>
      <c r="K4615" s="7">
        <f ca="1">K4614*IFERROR(1+TradeDash[[#This Row],[Port Return]],1)</f>
        <v>7866406.3272477845</v>
      </c>
      <c r="L4615" s="7">
        <f ca="1">IF(ISNUMBER(TradeDash[[#This Row],[Port Return]]),L4614*(1+TradeDash[[#This Row],[Returns]]),L4614)</f>
        <v>6881939.5866454998</v>
      </c>
    </row>
    <row r="4616" spans="1:12" x14ac:dyDescent="0.35">
      <c r="A4616" s="1">
        <v>43276</v>
      </c>
      <c r="B4616" s="16">
        <f>YEAR(TradeDash[[#This Row],[Date]])</f>
        <v>2018</v>
      </c>
      <c r="C4616">
        <v>10762.45</v>
      </c>
      <c r="D4616" s="3">
        <f>IFERROR(TradeDash[[#This Row],[Nifty]]/C4615-1,"")</f>
        <v>-5.4888951519379559E-3</v>
      </c>
      <c r="E4616">
        <f ca="1">IFERROR(AVERAGE(OFFSET(TradeDash[[#This Row],[Returns]],0,0,-n_days))/STDEV(OFFSET(TradeDash[[#This Row],[Returns]],0,0,-n_days)),"")</f>
        <v>6.3328080612161927E-2</v>
      </c>
      <c r="F4616">
        <f ca="1">IFERROR(AVERAGE(OFFSET(TradeDash[[#This Row],[Returns]],0,0,-n_days*2))/STDEV(OFFSET(TradeDash[[#This Row],[Returns]],0,0,-n_days*2)),"")</f>
        <v>3.0772052076819267E-2</v>
      </c>
      <c r="G4616">
        <f ca="1">IF(ISNUMBER(TradeDash[[#This Row],[2n day Sharpe]]),AVERAGE(TradeDash[[#This Row],[n day Sharpe]:[2n day Sharpe]]),"")</f>
        <v>4.7050066344490597E-2</v>
      </c>
      <c r="H4616">
        <f ca="1">IF(ISNUMBER(TradeDash[[#This Row],[Sharpe Average]]),IF(TradeDash[[#This Row],[Sharpe Average]]&gt;$G$1,1,0),"")</f>
        <v>1</v>
      </c>
      <c r="I4616" s="2">
        <f ca="1">IF(ISNUMBER(TradeDash[[#This Row],[Signal]]),MAX(IF(AND(TradeDash[[#This Row],[Signal]]=1,I4615&lt;1),I4615+$E$1,IF(AND(TradeDash[[#This Row],[Signal]]=0,I4615&gt;0),I4615-$E$1,IF(AND(TradeDash[[#This Row],[Signal]]=1,I4615=1),I4615,IF(AND(TradeDash[[#This Row],[Signal]]=0,I4615=0),I4615,0)))),0),"")</f>
        <v>1</v>
      </c>
      <c r="J4616" s="3">
        <f ca="1">IF(ISNUMBER(TradeDash[[#This Row],[Position]]),TradeDash[[#This Row],[Position]]*D4617,"")</f>
        <v>6.2253483175278568E-4</v>
      </c>
      <c r="K4616" s="7">
        <f ca="1">K4615*IFERROR(1+TradeDash[[#This Row],[Port Return]],1)</f>
        <v>7871303.4391872166</v>
      </c>
      <c r="L4616" s="7">
        <f ca="1">IF(ISNUMBER(TradeDash[[#This Row],[Port Return]]),L4615*(1+TradeDash[[#This Row],[Returns]]),L4615)</f>
        <v>6844165.3418124318</v>
      </c>
    </row>
    <row r="4617" spans="1:12" x14ac:dyDescent="0.35">
      <c r="A4617" s="1">
        <v>43277</v>
      </c>
      <c r="B4617" s="16">
        <f>YEAR(TradeDash[[#This Row],[Date]])</f>
        <v>2018</v>
      </c>
      <c r="C4617">
        <v>10769.15</v>
      </c>
      <c r="D4617" s="3">
        <f>IFERROR(TradeDash[[#This Row],[Nifty]]/C4616-1,"")</f>
        <v>6.2253483175278568E-4</v>
      </c>
      <c r="E4617">
        <f ca="1">IFERROR(AVERAGE(OFFSET(TradeDash[[#This Row],[Returns]],0,0,-n_days))/STDEV(OFFSET(TradeDash[[#This Row],[Returns]],0,0,-n_days)),"")</f>
        <v>0.11758433369019329</v>
      </c>
      <c r="F4617">
        <f ca="1">IFERROR(AVERAGE(OFFSET(TradeDash[[#This Row],[Returns]],0,0,-n_days*2))/STDEV(OFFSET(TradeDash[[#This Row],[Returns]],0,0,-n_days*2)),"")</f>
        <v>1.4742964254209373E-2</v>
      </c>
      <c r="G4617">
        <f ca="1">IF(ISNUMBER(TradeDash[[#This Row],[2n day Sharpe]]),AVERAGE(TradeDash[[#This Row],[n day Sharpe]:[2n day Sharpe]]),"")</f>
        <v>6.6163648972201339E-2</v>
      </c>
      <c r="H4617">
        <f ca="1">IF(ISNUMBER(TradeDash[[#This Row],[Sharpe Average]]),IF(TradeDash[[#This Row],[Sharpe Average]]&gt;$G$1,1,0),"")</f>
        <v>1</v>
      </c>
      <c r="I4617" s="2">
        <f ca="1">IF(ISNUMBER(TradeDash[[#This Row],[Signal]]),MAX(IF(AND(TradeDash[[#This Row],[Signal]]=1,I4616&lt;1),I4616+$E$1,IF(AND(TradeDash[[#This Row],[Signal]]=0,I4616&gt;0),I4616-$E$1,IF(AND(TradeDash[[#This Row],[Signal]]=1,I4616=1),I4616,IF(AND(TradeDash[[#This Row],[Signal]]=0,I4616=0),I4616,0)))),0),"")</f>
        <v>1</v>
      </c>
      <c r="J4617" s="3">
        <f ca="1">IF(ISNUMBER(TradeDash[[#This Row],[Position]]),TradeDash[[#This Row],[Position]]*D4618,"")</f>
        <v>-9.0768537906891211E-3</v>
      </c>
      <c r="K4617" s="7">
        <f ca="1">K4616*IFERROR(1+TradeDash[[#This Row],[Port Return]],1)</f>
        <v>7799856.7687275661</v>
      </c>
      <c r="L4617" s="7">
        <f ca="1">IF(ISNUMBER(TradeDash[[#This Row],[Port Return]]),L4616*(1+TradeDash[[#This Row],[Returns]]),L4616)</f>
        <v>6848426.073131985</v>
      </c>
    </row>
    <row r="4618" spans="1:12" x14ac:dyDescent="0.35">
      <c r="A4618" s="1">
        <v>43278</v>
      </c>
      <c r="B4618" s="16">
        <f>YEAR(TradeDash[[#This Row],[Date]])</f>
        <v>2018</v>
      </c>
      <c r="C4618">
        <v>10671.4</v>
      </c>
      <c r="D4618" s="3">
        <f>IFERROR(TradeDash[[#This Row],[Nifty]]/C4617-1,"")</f>
        <v>-9.0768537906891211E-3</v>
      </c>
      <c r="E4618">
        <f ca="1">IFERROR(AVERAGE(OFFSET(TradeDash[[#This Row],[Returns]],0,0,-n_days))/STDEV(OFFSET(TradeDash[[#This Row],[Returns]],0,0,-n_days)),"")</f>
        <v>4.8098032188108174E-2</v>
      </c>
      <c r="F4618">
        <f ca="1">IFERROR(AVERAGE(OFFSET(TradeDash[[#This Row],[Returns]],0,0,-n_days*2))/STDEV(OFFSET(TradeDash[[#This Row],[Returns]],0,0,-n_days*2)),"")</f>
        <v>-1.5298403306163675E-2</v>
      </c>
      <c r="G4618">
        <f ca="1">IF(ISNUMBER(TradeDash[[#This Row],[2n day Sharpe]]),AVERAGE(TradeDash[[#This Row],[n day Sharpe]:[2n day Sharpe]]),"")</f>
        <v>1.639981444097225E-2</v>
      </c>
      <c r="H4618">
        <f ca="1">IF(ISNUMBER(TradeDash[[#This Row],[Sharpe Average]]),IF(TradeDash[[#This Row],[Sharpe Average]]&gt;$G$1,1,0),"")</f>
        <v>1</v>
      </c>
      <c r="I4618" s="2">
        <f ca="1">IF(ISNUMBER(TradeDash[[#This Row],[Signal]]),MAX(IF(AND(TradeDash[[#This Row],[Signal]]=1,I4617&lt;1),I4617+$E$1,IF(AND(TradeDash[[#This Row],[Signal]]=0,I4617&gt;0),I4617-$E$1,IF(AND(TradeDash[[#This Row],[Signal]]=1,I4617=1),I4617,IF(AND(TradeDash[[#This Row],[Signal]]=0,I4617=0),I4617,0)))),0),"")</f>
        <v>1</v>
      </c>
      <c r="J4618" s="3">
        <f ca="1">IF(ISNUMBER(TradeDash[[#This Row],[Position]]),TradeDash[[#This Row],[Position]]*D4619,"")</f>
        <v>-7.7122027100473556E-3</v>
      </c>
      <c r="K4618" s="7">
        <f ca="1">K4617*IFERROR(1+TradeDash[[#This Row],[Port Return]],1)</f>
        <v>7739702.6922178045</v>
      </c>
      <c r="L4618" s="7">
        <f ca="1">IF(ISNUMBER(TradeDash[[#This Row],[Port Return]]),L4617*(1+TradeDash[[#This Row],[Returns]]),L4617)</f>
        <v>6786263.9109698227</v>
      </c>
    </row>
    <row r="4619" spans="1:12" x14ac:dyDescent="0.35">
      <c r="A4619" s="1">
        <v>43279</v>
      </c>
      <c r="B4619" s="16">
        <f>YEAR(TradeDash[[#This Row],[Date]])</f>
        <v>2018</v>
      </c>
      <c r="C4619">
        <v>10589.1</v>
      </c>
      <c r="D4619" s="3">
        <f>IFERROR(TradeDash[[#This Row],[Nifty]]/C4618-1,"")</f>
        <v>-7.7122027100473556E-3</v>
      </c>
      <c r="E4619">
        <f ca="1">IFERROR(AVERAGE(OFFSET(TradeDash[[#This Row],[Returns]],0,0,-n_days))/STDEV(OFFSET(TradeDash[[#This Row],[Returns]],0,0,-n_days)),"")</f>
        <v>-0.1214968904072911</v>
      </c>
      <c r="F4619">
        <f ca="1">IFERROR(AVERAGE(OFFSET(TradeDash[[#This Row],[Returns]],0,0,-n_days*2))/STDEV(OFFSET(TradeDash[[#This Row],[Returns]],0,0,-n_days*2)),"")</f>
        <v>-3.2026091187538783E-2</v>
      </c>
      <c r="G4619">
        <f ca="1">IF(ISNUMBER(TradeDash[[#This Row],[2n day Sharpe]]),AVERAGE(TradeDash[[#This Row],[n day Sharpe]:[2n day Sharpe]]),"")</f>
        <v>-7.6761490797414941E-2</v>
      </c>
      <c r="H4619">
        <f ca="1">IF(ISNUMBER(TradeDash[[#This Row],[Sharpe Average]]),IF(TradeDash[[#This Row],[Sharpe Average]]&gt;$G$1,1,0),"")</f>
        <v>0</v>
      </c>
      <c r="I4619" s="2">
        <f ca="1">IF(ISNUMBER(TradeDash[[#This Row],[Signal]]),MAX(IF(AND(TradeDash[[#This Row],[Signal]]=1,I4618&lt;1),I4618+$E$1,IF(AND(TradeDash[[#This Row],[Signal]]=0,I4618&gt;0),I4618-$E$1,IF(AND(TradeDash[[#This Row],[Signal]]=1,I4618=1),I4618,IF(AND(TradeDash[[#This Row],[Signal]]=0,I4618=0),I4618,0)))),0),"")</f>
        <v>0.8</v>
      </c>
      <c r="J4619" s="3">
        <f ca="1">IF(ISNUMBER(TradeDash[[#This Row],[Position]]),TradeDash[[#This Row],[Position]]*D4620,"")</f>
        <v>9.4587830882700182E-3</v>
      </c>
      <c r="K4619" s="7">
        <f ca="1">K4618*IFERROR(1+TradeDash[[#This Row],[Port Return]],1)</f>
        <v>7812910.8611511914</v>
      </c>
      <c r="L4619" s="7">
        <f ca="1">IF(ISNUMBER(TradeDash[[#This Row],[Port Return]]),L4618*(1+TradeDash[[#This Row],[Returns]]),L4618)</f>
        <v>6733926.8680445449</v>
      </c>
    </row>
    <row r="4620" spans="1:12" x14ac:dyDescent="0.35">
      <c r="A4620" s="1">
        <v>43280</v>
      </c>
      <c r="B4620" s="16">
        <f>YEAR(TradeDash[[#This Row],[Date]])</f>
        <v>2018</v>
      </c>
      <c r="C4620">
        <v>10714.3</v>
      </c>
      <c r="D4620" s="3">
        <f>IFERROR(TradeDash[[#This Row],[Nifty]]/C4619-1,"")</f>
        <v>1.1823478860337522E-2</v>
      </c>
      <c r="E4620">
        <f ca="1">IFERROR(AVERAGE(OFFSET(TradeDash[[#This Row],[Returns]],0,0,-n_days))/STDEV(OFFSET(TradeDash[[#This Row],[Returns]],0,0,-n_days)),"")</f>
        <v>1.664908962337289E-2</v>
      </c>
      <c r="F4620">
        <f ca="1">IFERROR(AVERAGE(OFFSET(TradeDash[[#This Row],[Returns]],0,0,-n_days*2))/STDEV(OFFSET(TradeDash[[#This Row],[Returns]],0,0,-n_days*2)),"")</f>
        <v>3.8793636107462351E-2</v>
      </c>
      <c r="G4620">
        <f ca="1">IF(ISNUMBER(TradeDash[[#This Row],[2n day Sharpe]]),AVERAGE(TradeDash[[#This Row],[n day Sharpe]:[2n day Sharpe]]),"")</f>
        <v>2.7721362865417619E-2</v>
      </c>
      <c r="H4620">
        <f ca="1">IF(ISNUMBER(TradeDash[[#This Row],[Sharpe Average]]),IF(TradeDash[[#This Row],[Sharpe Average]]&gt;$G$1,1,0),"")</f>
        <v>1</v>
      </c>
      <c r="I4620" s="2">
        <f ca="1">IF(ISNUMBER(TradeDash[[#This Row],[Signal]]),MAX(IF(AND(TradeDash[[#This Row],[Signal]]=1,I4619&lt;1),I4619+$E$1,IF(AND(TradeDash[[#This Row],[Signal]]=0,I4619&gt;0),I4619-$E$1,IF(AND(TradeDash[[#This Row],[Signal]]=1,I4619=1),I4619,IF(AND(TradeDash[[#This Row],[Signal]]=0,I4619=0),I4619,0)))),0),"")</f>
        <v>1</v>
      </c>
      <c r="J4620" s="3">
        <f ca="1">IF(ISNUMBER(TradeDash[[#This Row],[Position]]),TradeDash[[#This Row],[Position]]*D4621,"")</f>
        <v>-5.3199929066761742E-3</v>
      </c>
      <c r="K4620" s="7">
        <f ca="1">K4619*IFERROR(1+TradeDash[[#This Row],[Port Return]],1)</f>
        <v>7771346.2307893736</v>
      </c>
      <c r="L4620" s="7">
        <f ca="1">IF(ISNUMBER(TradeDash[[#This Row],[Port Return]]),L4619*(1+TradeDash[[#This Row],[Returns]]),L4619)</f>
        <v>6813545.3100159289</v>
      </c>
    </row>
    <row r="4621" spans="1:12" x14ac:dyDescent="0.35">
      <c r="A4621" s="1">
        <v>43283</v>
      </c>
      <c r="B4621" s="16">
        <f>YEAR(TradeDash[[#This Row],[Date]])</f>
        <v>2018</v>
      </c>
      <c r="C4621">
        <v>10657.3</v>
      </c>
      <c r="D4621" s="3">
        <f>IFERROR(TradeDash[[#This Row],[Nifty]]/C4620-1,"")</f>
        <v>-5.3199929066761742E-3</v>
      </c>
      <c r="E4621">
        <f ca="1">IFERROR(AVERAGE(OFFSET(TradeDash[[#This Row],[Returns]],0,0,-n_days))/STDEV(OFFSET(TradeDash[[#This Row],[Returns]],0,0,-n_days)),"")</f>
        <v>2.5052908869745632E-2</v>
      </c>
      <c r="F4621">
        <f ca="1">IFERROR(AVERAGE(OFFSET(TradeDash[[#This Row],[Returns]],0,0,-n_days*2))/STDEV(OFFSET(TradeDash[[#This Row],[Returns]],0,0,-n_days*2)),"")</f>
        <v>-1.8971429091140687E-2</v>
      </c>
      <c r="G4621">
        <f ca="1">IF(ISNUMBER(TradeDash[[#This Row],[2n day Sharpe]]),AVERAGE(TradeDash[[#This Row],[n day Sharpe]:[2n day Sharpe]]),"")</f>
        <v>3.0407398893024726E-3</v>
      </c>
      <c r="H4621">
        <f ca="1">IF(ISNUMBER(TradeDash[[#This Row],[Sharpe Average]]),IF(TradeDash[[#This Row],[Sharpe Average]]&gt;$G$1,1,0),"")</f>
        <v>1</v>
      </c>
      <c r="I4621" s="2">
        <f ca="1">IF(ISNUMBER(TradeDash[[#This Row],[Signal]]),MAX(IF(AND(TradeDash[[#This Row],[Signal]]=1,I4620&lt;1),I4620+$E$1,IF(AND(TradeDash[[#This Row],[Signal]]=0,I4620&gt;0),I4620-$E$1,IF(AND(TradeDash[[#This Row],[Signal]]=1,I4620=1),I4620,IF(AND(TradeDash[[#This Row],[Signal]]=0,I4620=0),I4620,0)))),0),"")</f>
        <v>1</v>
      </c>
      <c r="J4621" s="3">
        <f ca="1">IF(ISNUMBER(TradeDash[[#This Row],[Position]]),TradeDash[[#This Row],[Position]]*D4622,"")</f>
        <v>3.9972600940201275E-3</v>
      </c>
      <c r="K4621" s="7">
        <f ca="1">K4620*IFERROR(1+TradeDash[[#This Row],[Port Return]],1)</f>
        <v>7802410.3229545215</v>
      </c>
      <c r="L4621" s="7">
        <f ca="1">IF(ISNUMBER(TradeDash[[#This Row],[Port Return]]),L4620*(1+TradeDash[[#This Row],[Returns]]),L4620)</f>
        <v>6777297.2972973278</v>
      </c>
    </row>
    <row r="4622" spans="1:12" x14ac:dyDescent="0.35">
      <c r="A4622" s="1">
        <v>43284</v>
      </c>
      <c r="B4622" s="16">
        <f>YEAR(TradeDash[[#This Row],[Date]])</f>
        <v>2018</v>
      </c>
      <c r="C4622">
        <v>10699.9</v>
      </c>
      <c r="D4622" s="3">
        <f>IFERROR(TradeDash[[#This Row],[Nifty]]/C4621-1,"")</f>
        <v>3.9972600940201275E-3</v>
      </c>
      <c r="E4622">
        <f ca="1">IFERROR(AVERAGE(OFFSET(TradeDash[[#This Row],[Returns]],0,0,-n_days))/STDEV(OFFSET(TradeDash[[#This Row],[Returns]],0,0,-n_days)),"")</f>
        <v>8.5006063700450232E-2</v>
      </c>
      <c r="F4622">
        <f ca="1">IFERROR(AVERAGE(OFFSET(TradeDash[[#This Row],[Returns]],0,0,-n_days*2))/STDEV(OFFSET(TradeDash[[#This Row],[Returns]],0,0,-n_days*2)),"")</f>
        <v>-3.6794227720781266E-3</v>
      </c>
      <c r="G4622">
        <f ca="1">IF(ISNUMBER(TradeDash[[#This Row],[2n day Sharpe]]),AVERAGE(TradeDash[[#This Row],[n day Sharpe]:[2n day Sharpe]]),"")</f>
        <v>4.0663320464186054E-2</v>
      </c>
      <c r="H4622">
        <f ca="1">IF(ISNUMBER(TradeDash[[#This Row],[Sharpe Average]]),IF(TradeDash[[#This Row],[Sharpe Average]]&gt;$G$1,1,0),"")</f>
        <v>1</v>
      </c>
      <c r="I4622" s="2">
        <f ca="1">IF(ISNUMBER(TradeDash[[#This Row],[Signal]]),MAX(IF(AND(TradeDash[[#This Row],[Signal]]=1,I4621&lt;1),I4621+$E$1,IF(AND(TradeDash[[#This Row],[Signal]]=0,I4621&gt;0),I4621-$E$1,IF(AND(TradeDash[[#This Row],[Signal]]=1,I4621=1),I4621,IF(AND(TradeDash[[#This Row],[Signal]]=0,I4621=0),I4621,0)))),0),"")</f>
        <v>1</v>
      </c>
      <c r="J4622" s="3">
        <f ca="1">IF(ISNUMBER(TradeDash[[#This Row],[Position]]),TradeDash[[#This Row],[Position]]*D4623,"")</f>
        <v>6.5421172160486929E-3</v>
      </c>
      <c r="K4622" s="7">
        <f ca="1">K4621*IFERROR(1+TradeDash[[#This Row],[Port Return]],1)</f>
        <v>7853454.6058549983</v>
      </c>
      <c r="L4622" s="7">
        <f ca="1">IF(ISNUMBER(TradeDash[[#This Row],[Port Return]]),L4621*(1+TradeDash[[#This Row],[Returns]]),L4621)</f>
        <v>6804387.9173291251</v>
      </c>
    </row>
    <row r="4623" spans="1:12" x14ac:dyDescent="0.35">
      <c r="A4623" s="1">
        <v>43285</v>
      </c>
      <c r="B4623" s="16">
        <f>YEAR(TradeDash[[#This Row],[Date]])</f>
        <v>2018</v>
      </c>
      <c r="C4623">
        <v>10769.9</v>
      </c>
      <c r="D4623" s="3">
        <f>IFERROR(TradeDash[[#This Row],[Nifty]]/C4622-1,"")</f>
        <v>6.5421172160486929E-3</v>
      </c>
      <c r="E4623">
        <f ca="1">IFERROR(AVERAGE(OFFSET(TradeDash[[#This Row],[Returns]],0,0,-n_days))/STDEV(OFFSET(TradeDash[[#This Row],[Returns]],0,0,-n_days)),"")</f>
        <v>6.9326329005601636E-2</v>
      </c>
      <c r="F4623">
        <f ca="1">IFERROR(AVERAGE(OFFSET(TradeDash[[#This Row],[Returns]],0,0,-n_days*2))/STDEV(OFFSET(TradeDash[[#This Row],[Returns]],0,0,-n_days*2)),"")</f>
        <v>1.3469093559878515E-2</v>
      </c>
      <c r="G4623">
        <f ca="1">IF(ISNUMBER(TradeDash[[#This Row],[2n day Sharpe]]),AVERAGE(TradeDash[[#This Row],[n day Sharpe]:[2n day Sharpe]]),"")</f>
        <v>4.1397711282740078E-2</v>
      </c>
      <c r="H4623">
        <f ca="1">IF(ISNUMBER(TradeDash[[#This Row],[Sharpe Average]]),IF(TradeDash[[#This Row],[Sharpe Average]]&gt;$G$1,1,0),"")</f>
        <v>1</v>
      </c>
      <c r="I4623" s="2">
        <f ca="1">IF(ISNUMBER(TradeDash[[#This Row],[Signal]]),MAX(IF(AND(TradeDash[[#This Row],[Signal]]=1,I4622&lt;1),I4622+$E$1,IF(AND(TradeDash[[#This Row],[Signal]]=0,I4622&gt;0),I4622-$E$1,IF(AND(TradeDash[[#This Row],[Signal]]=1,I4622=1),I4622,IF(AND(TradeDash[[#This Row],[Signal]]=0,I4622=0),I4622,0)))),0),"")</f>
        <v>1</v>
      </c>
      <c r="J4623" s="3">
        <f ca="1">IF(ISNUMBER(TradeDash[[#This Row],[Position]]),TradeDash[[#This Row],[Position]]*D4624,"")</f>
        <v>-1.8709551620720299E-3</v>
      </c>
      <c r="K4623" s="7">
        <f ca="1">K4622*IFERROR(1+TradeDash[[#This Row],[Port Return]],1)</f>
        <v>7838761.1444200752</v>
      </c>
      <c r="L4623" s="7">
        <f ca="1">IF(ISNUMBER(TradeDash[[#This Row],[Port Return]]),L4622*(1+TradeDash[[#This Row],[Returns]]),L4622)</f>
        <v>6848903.0206677578</v>
      </c>
    </row>
    <row r="4624" spans="1:12" x14ac:dyDescent="0.35">
      <c r="A4624" s="1">
        <v>43286</v>
      </c>
      <c r="B4624" s="16">
        <f>YEAR(TradeDash[[#This Row],[Date]])</f>
        <v>2018</v>
      </c>
      <c r="C4624">
        <v>10749.75</v>
      </c>
      <c r="D4624" s="3">
        <f>IFERROR(TradeDash[[#This Row],[Nifty]]/C4623-1,"")</f>
        <v>-1.8709551620720299E-3</v>
      </c>
      <c r="E4624">
        <f ca="1">IFERROR(AVERAGE(OFFSET(TradeDash[[#This Row],[Returns]],0,0,-n_days))/STDEV(OFFSET(TradeDash[[#This Row],[Returns]],0,0,-n_days)),"")</f>
        <v>-1.2357327877198478E-2</v>
      </c>
      <c r="F4624">
        <f ca="1">IFERROR(AVERAGE(OFFSET(TradeDash[[#This Row],[Returns]],0,0,-n_days*2))/STDEV(OFFSET(TradeDash[[#This Row],[Returns]],0,0,-n_days*2)),"")</f>
        <v>1.5345055500539037E-2</v>
      </c>
      <c r="G4624">
        <f ca="1">IF(ISNUMBER(TradeDash[[#This Row],[2n day Sharpe]]),AVERAGE(TradeDash[[#This Row],[n day Sharpe]:[2n day Sharpe]]),"")</f>
        <v>1.4938638116702794E-3</v>
      </c>
      <c r="H4624">
        <f ca="1">IF(ISNUMBER(TradeDash[[#This Row],[Sharpe Average]]),IF(TradeDash[[#This Row],[Sharpe Average]]&gt;$G$1,1,0),"")</f>
        <v>1</v>
      </c>
      <c r="I4624" s="2">
        <f ca="1">IF(ISNUMBER(TradeDash[[#This Row],[Signal]]),MAX(IF(AND(TradeDash[[#This Row],[Signal]]=1,I4623&lt;1),I4623+$E$1,IF(AND(TradeDash[[#This Row],[Signal]]=0,I4623&gt;0),I4623-$E$1,IF(AND(TradeDash[[#This Row],[Signal]]=1,I4623=1),I4623,IF(AND(TradeDash[[#This Row],[Signal]]=0,I4623=0),I4623,0)))),0),"")</f>
        <v>1</v>
      </c>
      <c r="J4624" s="3">
        <f ca="1">IF(ISNUMBER(TradeDash[[#This Row],[Position]]),TradeDash[[#This Row],[Position]]*D4625,"")</f>
        <v>2.130282099583658E-3</v>
      </c>
      <c r="K4624" s="7">
        <f ca="1">K4623*IFERROR(1+TradeDash[[#This Row],[Port Return]],1)</f>
        <v>7855459.9169689454</v>
      </c>
      <c r="L4624" s="7">
        <f ca="1">IF(ISNUMBER(TradeDash[[#This Row],[Port Return]]),L4623*(1+TradeDash[[#This Row],[Returns]]),L4623)</f>
        <v>6836089.0302067092</v>
      </c>
    </row>
    <row r="4625" spans="1:12" x14ac:dyDescent="0.35">
      <c r="A4625" s="1">
        <v>43287</v>
      </c>
      <c r="B4625" s="16">
        <f>YEAR(TradeDash[[#This Row],[Date]])</f>
        <v>2018</v>
      </c>
      <c r="C4625">
        <v>10772.65</v>
      </c>
      <c r="D4625" s="3">
        <f>IFERROR(TradeDash[[#This Row],[Nifty]]/C4624-1,"")</f>
        <v>2.130282099583658E-3</v>
      </c>
      <c r="E4625">
        <f ca="1">IFERROR(AVERAGE(OFFSET(TradeDash[[#This Row],[Returns]],0,0,-n_days))/STDEV(OFFSET(TradeDash[[#This Row],[Returns]],0,0,-n_days)),"")</f>
        <v>6.7660108056804636E-3</v>
      </c>
      <c r="F4625">
        <f ca="1">IFERROR(AVERAGE(OFFSET(TradeDash[[#This Row],[Returns]],0,0,-n_days*2))/STDEV(OFFSET(TradeDash[[#This Row],[Returns]],0,0,-n_days*2)),"")</f>
        <v>-9.7225107172552103E-3</v>
      </c>
      <c r="G4625">
        <f ca="1">IF(ISNUMBER(TradeDash[[#This Row],[2n day Sharpe]]),AVERAGE(TradeDash[[#This Row],[n day Sharpe]:[2n day Sharpe]]),"")</f>
        <v>-1.4782499557873733E-3</v>
      </c>
      <c r="H4625">
        <f ca="1">IF(ISNUMBER(TradeDash[[#This Row],[Sharpe Average]]),IF(TradeDash[[#This Row],[Sharpe Average]]&gt;$G$1,1,0),"")</f>
        <v>0</v>
      </c>
      <c r="I4625" s="2">
        <f ca="1">IF(ISNUMBER(TradeDash[[#This Row],[Signal]]),MAX(IF(AND(TradeDash[[#This Row],[Signal]]=1,I4624&lt;1),I4624+$E$1,IF(AND(TradeDash[[#This Row],[Signal]]=0,I4624&gt;0),I4624-$E$1,IF(AND(TradeDash[[#This Row],[Signal]]=1,I4624=1),I4624,IF(AND(TradeDash[[#This Row],[Signal]]=0,I4624=0),I4624,0)))),0),"")</f>
        <v>0.8</v>
      </c>
      <c r="J4625" s="3">
        <f ca="1">IF(ISNUMBER(TradeDash[[#This Row],[Position]]),TradeDash[[#This Row],[Position]]*D4626,"")</f>
        <v>5.9595364186156635E-3</v>
      </c>
      <c r="K4625" s="7">
        <f ca="1">K4624*IFERROR(1+TradeDash[[#This Row],[Port Return]],1)</f>
        <v>7902274.8164290963</v>
      </c>
      <c r="L4625" s="7">
        <f ca="1">IF(ISNUMBER(TradeDash[[#This Row],[Port Return]]),L4624*(1+TradeDash[[#This Row],[Returns]]),L4624)</f>
        <v>6850651.8282989189</v>
      </c>
    </row>
    <row r="4626" spans="1:12" x14ac:dyDescent="0.35">
      <c r="A4626" s="1">
        <v>43290</v>
      </c>
      <c r="B4626" s="16">
        <f>YEAR(TradeDash[[#This Row],[Date]])</f>
        <v>2018</v>
      </c>
      <c r="C4626">
        <v>10852.9</v>
      </c>
      <c r="D4626" s="3">
        <f>IFERROR(TradeDash[[#This Row],[Nifty]]/C4625-1,"")</f>
        <v>7.4494205232695787E-3</v>
      </c>
      <c r="E4626">
        <f ca="1">IFERROR(AVERAGE(OFFSET(TradeDash[[#This Row],[Returns]],0,0,-n_days))/STDEV(OFFSET(TradeDash[[#This Row],[Returns]],0,0,-n_days)),"")</f>
        <v>5.3819690118077169E-2</v>
      </c>
      <c r="F4626">
        <f ca="1">IFERROR(AVERAGE(OFFSET(TradeDash[[#This Row],[Returns]],0,0,-n_days*2))/STDEV(OFFSET(TradeDash[[#This Row],[Returns]],0,0,-n_days*2)),"")</f>
        <v>2.0085584974533697E-2</v>
      </c>
      <c r="G4626">
        <f ca="1">IF(ISNUMBER(TradeDash[[#This Row],[2n day Sharpe]]),AVERAGE(TradeDash[[#This Row],[n day Sharpe]:[2n day Sharpe]]),"")</f>
        <v>3.6952637546305435E-2</v>
      </c>
      <c r="H4626">
        <f ca="1">IF(ISNUMBER(TradeDash[[#This Row],[Sharpe Average]]),IF(TradeDash[[#This Row],[Sharpe Average]]&gt;$G$1,1,0),"")</f>
        <v>1</v>
      </c>
      <c r="I4626" s="2">
        <f ca="1">IF(ISNUMBER(TradeDash[[#This Row],[Signal]]),MAX(IF(AND(TradeDash[[#This Row],[Signal]]=1,I4625&lt;1),I4625+$E$1,IF(AND(TradeDash[[#This Row],[Signal]]=0,I4625&gt;0),I4625-$E$1,IF(AND(TradeDash[[#This Row],[Signal]]=1,I4625=1),I4625,IF(AND(TradeDash[[#This Row],[Signal]]=0,I4625=0),I4625,0)))),0),"")</f>
        <v>1</v>
      </c>
      <c r="J4626" s="3">
        <f ca="1">IF(ISNUMBER(TradeDash[[#This Row],[Position]]),TradeDash[[#This Row],[Position]]*D4627,"")</f>
        <v>8.6935289185379183E-3</v>
      </c>
      <c r="K4626" s="7">
        <f ca="1">K4625*IFERROR(1+TradeDash[[#This Row],[Port Return]],1)</f>
        <v>7970973.4710679566</v>
      </c>
      <c r="L4626" s="7">
        <f ca="1">IF(ISNUMBER(TradeDash[[#This Row],[Port Return]]),L4625*(1+TradeDash[[#This Row],[Returns]]),L4625)</f>
        <v>6901685.2146264231</v>
      </c>
    </row>
    <row r="4627" spans="1:12" x14ac:dyDescent="0.35">
      <c r="A4627" s="1">
        <v>43291</v>
      </c>
      <c r="B4627" s="16">
        <f>YEAR(TradeDash[[#This Row],[Date]])</f>
        <v>2018</v>
      </c>
      <c r="C4627">
        <v>10947.25</v>
      </c>
      <c r="D4627" s="3">
        <f>IFERROR(TradeDash[[#This Row],[Nifty]]/C4626-1,"")</f>
        <v>8.6935289185379183E-3</v>
      </c>
      <c r="E4627">
        <f ca="1">IFERROR(AVERAGE(OFFSET(TradeDash[[#This Row],[Returns]],0,0,-n_days))/STDEV(OFFSET(TradeDash[[#This Row],[Returns]],0,0,-n_days)),"")</f>
        <v>8.0511514678659538E-2</v>
      </c>
      <c r="F4627">
        <f ca="1">IFERROR(AVERAGE(OFFSET(TradeDash[[#This Row],[Returns]],0,0,-n_days*2))/STDEV(OFFSET(TradeDash[[#This Row],[Returns]],0,0,-n_days*2)),"")</f>
        <v>5.5199795519433388E-2</v>
      </c>
      <c r="G4627">
        <f ca="1">IF(ISNUMBER(TradeDash[[#This Row],[2n day Sharpe]]),AVERAGE(TradeDash[[#This Row],[n day Sharpe]:[2n day Sharpe]]),"")</f>
        <v>6.7855655099046466E-2</v>
      </c>
      <c r="H4627">
        <f ca="1">IF(ISNUMBER(TradeDash[[#This Row],[Sharpe Average]]),IF(TradeDash[[#This Row],[Sharpe Average]]&gt;$G$1,1,0),"")</f>
        <v>1</v>
      </c>
      <c r="I4627" s="2">
        <f ca="1">IF(ISNUMBER(TradeDash[[#This Row],[Signal]]),MAX(IF(AND(TradeDash[[#This Row],[Signal]]=1,I4626&lt;1),I4626+$E$1,IF(AND(TradeDash[[#This Row],[Signal]]=0,I4626&gt;0),I4626-$E$1,IF(AND(TradeDash[[#This Row],[Signal]]=1,I4626=1),I4626,IF(AND(TradeDash[[#This Row],[Signal]]=0,I4626=0),I4626,0)))),0),"")</f>
        <v>1</v>
      </c>
      <c r="J4627" s="3">
        <f ca="1">IF(ISNUMBER(TradeDash[[#This Row],[Position]]),TradeDash[[#This Row],[Position]]*D4628,"")</f>
        <v>9.591449907508931E-5</v>
      </c>
      <c r="K4627" s="7">
        <f ca="1">K4626*IFERROR(1+TradeDash[[#This Row],[Port Return]],1)</f>
        <v>7971738.0029955748</v>
      </c>
      <c r="L4627" s="7">
        <f ca="1">IF(ISNUMBER(TradeDash[[#This Row],[Port Return]]),L4626*(1+TradeDash[[#This Row],[Returns]]),L4626)</f>
        <v>6961685.2146264231</v>
      </c>
    </row>
    <row r="4628" spans="1:12" x14ac:dyDescent="0.35">
      <c r="A4628" s="1">
        <v>43292</v>
      </c>
      <c r="B4628" s="16">
        <f>YEAR(TradeDash[[#This Row],[Date]])</f>
        <v>2018</v>
      </c>
      <c r="C4628">
        <v>10948.3</v>
      </c>
      <c r="D4628" s="3">
        <f>IFERROR(TradeDash[[#This Row],[Nifty]]/C4627-1,"")</f>
        <v>9.591449907508931E-5</v>
      </c>
      <c r="E4628">
        <f ca="1">IFERROR(AVERAGE(OFFSET(TradeDash[[#This Row],[Returns]],0,0,-n_days))/STDEV(OFFSET(TradeDash[[#This Row],[Returns]],0,0,-n_days)),"")</f>
        <v>7.097422974105734E-2</v>
      </c>
      <c r="F4628">
        <f ca="1">IFERROR(AVERAGE(OFFSET(TradeDash[[#This Row],[Returns]],0,0,-n_days*2))/STDEV(OFFSET(TradeDash[[#This Row],[Returns]],0,0,-n_days*2)),"")</f>
        <v>7.8366921809689558E-2</v>
      </c>
      <c r="G4628">
        <f ca="1">IF(ISNUMBER(TradeDash[[#This Row],[2n day Sharpe]]),AVERAGE(TradeDash[[#This Row],[n day Sharpe]:[2n day Sharpe]]),"")</f>
        <v>7.4670575775373449E-2</v>
      </c>
      <c r="H4628">
        <f ca="1">IF(ISNUMBER(TradeDash[[#This Row],[Sharpe Average]]),IF(TradeDash[[#This Row],[Sharpe Average]]&gt;$G$1,1,0),"")</f>
        <v>1</v>
      </c>
      <c r="I4628" s="2">
        <f ca="1">IF(ISNUMBER(TradeDash[[#This Row],[Signal]]),MAX(IF(AND(TradeDash[[#This Row],[Signal]]=1,I4627&lt;1),I4627+$E$1,IF(AND(TradeDash[[#This Row],[Signal]]=0,I4627&gt;0),I4627-$E$1,IF(AND(TradeDash[[#This Row],[Signal]]=1,I4627=1),I4627,IF(AND(TradeDash[[#This Row],[Signal]]=0,I4627=0),I4627,0)))),0),"")</f>
        <v>1</v>
      </c>
      <c r="J4628" s="3">
        <f ca="1">IF(ISNUMBER(TradeDash[[#This Row],[Position]]),TradeDash[[#This Row],[Position]]*D4629,"")</f>
        <v>6.8412447594605741E-3</v>
      </c>
      <c r="K4628" s="7">
        <f ca="1">K4627*IFERROR(1+TradeDash[[#This Row],[Port Return]],1)</f>
        <v>8026274.6138323611</v>
      </c>
      <c r="L4628" s="7">
        <f ca="1">IF(ISNUMBER(TradeDash[[#This Row],[Port Return]]),L4627*(1+TradeDash[[#This Row],[Returns]]),L4627)</f>
        <v>6962352.941176502</v>
      </c>
    </row>
    <row r="4629" spans="1:12" x14ac:dyDescent="0.35">
      <c r="A4629" s="1">
        <v>43293</v>
      </c>
      <c r="B4629" s="16">
        <f>YEAR(TradeDash[[#This Row],[Date]])</f>
        <v>2018</v>
      </c>
      <c r="C4629">
        <v>11023.2</v>
      </c>
      <c r="D4629" s="3">
        <f>IFERROR(TradeDash[[#This Row],[Nifty]]/C4628-1,"")</f>
        <v>6.8412447594605741E-3</v>
      </c>
      <c r="E4629">
        <f ca="1">IFERROR(AVERAGE(OFFSET(TradeDash[[#This Row],[Returns]],0,0,-n_days))/STDEV(OFFSET(TradeDash[[#This Row],[Returns]],0,0,-n_days)),"")</f>
        <v>0.16149772912924035</v>
      </c>
      <c r="F4629">
        <f ca="1">IFERROR(AVERAGE(OFFSET(TradeDash[[#This Row],[Returns]],0,0,-n_days*2))/STDEV(OFFSET(TradeDash[[#This Row],[Returns]],0,0,-n_days*2)),"")</f>
        <v>0.12667802460230909</v>
      </c>
      <c r="G4629">
        <f ca="1">IF(ISNUMBER(TradeDash[[#This Row],[2n day Sharpe]]),AVERAGE(TradeDash[[#This Row],[n day Sharpe]:[2n day Sharpe]]),"")</f>
        <v>0.14408787686577473</v>
      </c>
      <c r="H4629">
        <f ca="1">IF(ISNUMBER(TradeDash[[#This Row],[Sharpe Average]]),IF(TradeDash[[#This Row],[Sharpe Average]]&gt;$G$1,1,0),"")</f>
        <v>1</v>
      </c>
      <c r="I4629" s="2">
        <f ca="1">IF(ISNUMBER(TradeDash[[#This Row],[Signal]]),MAX(IF(AND(TradeDash[[#This Row],[Signal]]=1,I4628&lt;1),I4628+$E$1,IF(AND(TradeDash[[#This Row],[Signal]]=0,I4628&gt;0),I4628-$E$1,IF(AND(TradeDash[[#This Row],[Signal]]=1,I4628=1),I4628,IF(AND(TradeDash[[#This Row],[Signal]]=0,I4628=0),I4628,0)))),0),"")</f>
        <v>1</v>
      </c>
      <c r="J4629" s="3">
        <f ca="1">IF(ISNUMBER(TradeDash[[#This Row],[Position]]),TradeDash[[#This Row],[Position]]*D4630,"")</f>
        <v>-3.9008636330661872E-4</v>
      </c>
      <c r="K4629" s="7">
        <f ca="1">K4628*IFERROR(1+TradeDash[[#This Row],[Port Return]],1)</f>
        <v>8023143.6735573513</v>
      </c>
      <c r="L4629" s="7">
        <f ca="1">IF(ISNUMBER(TradeDash[[#This Row],[Port Return]]),L4628*(1+TradeDash[[#This Row],[Returns]]),L4628)</f>
        <v>7009984.1017488409</v>
      </c>
    </row>
    <row r="4630" spans="1:12" x14ac:dyDescent="0.35">
      <c r="A4630" s="1">
        <v>43294</v>
      </c>
      <c r="B4630" s="16">
        <f>YEAR(TradeDash[[#This Row],[Date]])</f>
        <v>2018</v>
      </c>
      <c r="C4630">
        <v>11018.9</v>
      </c>
      <c r="D4630" s="3">
        <f>IFERROR(TradeDash[[#This Row],[Nifty]]/C4629-1,"")</f>
        <v>-3.9008636330661872E-4</v>
      </c>
      <c r="E4630">
        <f ca="1">IFERROR(AVERAGE(OFFSET(TradeDash[[#This Row],[Returns]],0,0,-n_days))/STDEV(OFFSET(TradeDash[[#This Row],[Returns]],0,0,-n_days)),"")</f>
        <v>0.15099352252656204</v>
      </c>
      <c r="F4630">
        <f ca="1">IFERROR(AVERAGE(OFFSET(TradeDash[[#This Row],[Returns]],0,0,-n_days*2))/STDEV(OFFSET(TradeDash[[#This Row],[Returns]],0,0,-n_days*2)),"")</f>
        <v>0.16104434499105397</v>
      </c>
      <c r="G4630">
        <f ca="1">IF(ISNUMBER(TradeDash[[#This Row],[2n day Sharpe]]),AVERAGE(TradeDash[[#This Row],[n day Sharpe]:[2n day Sharpe]]),"")</f>
        <v>0.15601893375880799</v>
      </c>
      <c r="H4630">
        <f ca="1">IF(ISNUMBER(TradeDash[[#This Row],[Sharpe Average]]),IF(TradeDash[[#This Row],[Sharpe Average]]&gt;$G$1,1,0),"")</f>
        <v>1</v>
      </c>
      <c r="I4630" s="2">
        <f ca="1">IF(ISNUMBER(TradeDash[[#This Row],[Signal]]),MAX(IF(AND(TradeDash[[#This Row],[Signal]]=1,I4629&lt;1),I4629+$E$1,IF(AND(TradeDash[[#This Row],[Signal]]=0,I4629&gt;0),I4629-$E$1,IF(AND(TradeDash[[#This Row],[Signal]]=1,I4629=1),I4629,IF(AND(TradeDash[[#This Row],[Signal]]=0,I4629=0),I4629,0)))),0),"")</f>
        <v>1</v>
      </c>
      <c r="J4630" s="3">
        <f ca="1">IF(ISNUMBER(TradeDash[[#This Row],[Position]]),TradeDash[[#This Row],[Position]]*D4631,"")</f>
        <v>-7.4462968172865907E-3</v>
      </c>
      <c r="K4630" s="7">
        <f ca="1">K4629*IFERROR(1+TradeDash[[#This Row],[Port Return]],1)</f>
        <v>7963400.9643563079</v>
      </c>
      <c r="L4630" s="7">
        <f ca="1">IF(ISNUMBER(TradeDash[[#This Row],[Port Return]]),L4629*(1+TradeDash[[#This Row],[Returns]]),L4629)</f>
        <v>7007249.6025437526</v>
      </c>
    </row>
    <row r="4631" spans="1:12" x14ac:dyDescent="0.35">
      <c r="A4631" s="1">
        <v>43297</v>
      </c>
      <c r="B4631" s="16">
        <f>YEAR(TradeDash[[#This Row],[Date]])</f>
        <v>2018</v>
      </c>
      <c r="C4631">
        <v>10936.85</v>
      </c>
      <c r="D4631" s="3">
        <f>IFERROR(TradeDash[[#This Row],[Nifty]]/C4630-1,"")</f>
        <v>-7.4462968172865907E-3</v>
      </c>
      <c r="E4631">
        <f ca="1">IFERROR(AVERAGE(OFFSET(TradeDash[[#This Row],[Returns]],0,0,-n_days))/STDEV(OFFSET(TradeDash[[#This Row],[Returns]],0,0,-n_days)),"")</f>
        <v>0.10032058426604597</v>
      </c>
      <c r="F4631">
        <f ca="1">IFERROR(AVERAGE(OFFSET(TradeDash[[#This Row],[Returns]],0,0,-n_days*2))/STDEV(OFFSET(TradeDash[[#This Row],[Returns]],0,0,-n_days*2)),"")</f>
        <v>0.16141673119069694</v>
      </c>
      <c r="G4631">
        <f ca="1">IF(ISNUMBER(TradeDash[[#This Row],[2n day Sharpe]]),AVERAGE(TradeDash[[#This Row],[n day Sharpe]:[2n day Sharpe]]),"")</f>
        <v>0.13086865772837145</v>
      </c>
      <c r="H4631">
        <f ca="1">IF(ISNUMBER(TradeDash[[#This Row],[Sharpe Average]]),IF(TradeDash[[#This Row],[Sharpe Average]]&gt;$G$1,1,0),"")</f>
        <v>1</v>
      </c>
      <c r="I4631" s="2">
        <f ca="1">IF(ISNUMBER(TradeDash[[#This Row],[Signal]]),MAX(IF(AND(TradeDash[[#This Row],[Signal]]=1,I4630&lt;1),I4630+$E$1,IF(AND(TradeDash[[#This Row],[Signal]]=0,I4630&gt;0),I4630-$E$1,IF(AND(TradeDash[[#This Row],[Signal]]=1,I4630=1),I4630,IF(AND(TradeDash[[#This Row],[Signal]]=0,I4630=0),I4630,0)))),0),"")</f>
        <v>1</v>
      </c>
      <c r="J4631" s="3">
        <f ca="1">IF(ISNUMBER(TradeDash[[#This Row],[Position]]),TradeDash[[#This Row],[Position]]*D4632,"")</f>
        <v>6.5101011717265678E-3</v>
      </c>
      <c r="K4631" s="7">
        <f ca="1">K4630*IFERROR(1+TradeDash[[#This Row],[Port Return]],1)</f>
        <v>8015243.510305292</v>
      </c>
      <c r="L4631" s="7">
        <f ca="1">IF(ISNUMBER(TradeDash[[#This Row],[Port Return]]),L4630*(1+TradeDash[[#This Row],[Returns]]),L4630)</f>
        <v>6955071.5421303986</v>
      </c>
    </row>
    <row r="4632" spans="1:12" x14ac:dyDescent="0.35">
      <c r="A4632" s="1">
        <v>43298</v>
      </c>
      <c r="B4632" s="16">
        <f>YEAR(TradeDash[[#This Row],[Date]])</f>
        <v>2018</v>
      </c>
      <c r="C4632">
        <v>11008.05</v>
      </c>
      <c r="D4632" s="3">
        <f>IFERROR(TradeDash[[#This Row],[Nifty]]/C4631-1,"")</f>
        <v>6.5101011717265678E-3</v>
      </c>
      <c r="E4632">
        <f ca="1">IFERROR(AVERAGE(OFFSET(TradeDash[[#This Row],[Returns]],0,0,-n_days))/STDEV(OFFSET(TradeDash[[#This Row],[Returns]],0,0,-n_days)),"")</f>
        <v>0.22234467856050294</v>
      </c>
      <c r="F4632">
        <f ca="1">IFERROR(AVERAGE(OFFSET(TradeDash[[#This Row],[Returns]],0,0,-n_days*2))/STDEV(OFFSET(TradeDash[[#This Row],[Returns]],0,0,-n_days*2)),"")</f>
        <v>0.17831600781504842</v>
      </c>
      <c r="G4632">
        <f ca="1">IF(ISNUMBER(TradeDash[[#This Row],[2n day Sharpe]]),AVERAGE(TradeDash[[#This Row],[n day Sharpe]:[2n day Sharpe]]),"")</f>
        <v>0.20033034318777568</v>
      </c>
      <c r="H4632">
        <f ca="1">IF(ISNUMBER(TradeDash[[#This Row],[Sharpe Average]]),IF(TradeDash[[#This Row],[Sharpe Average]]&gt;$G$1,1,0),"")</f>
        <v>1</v>
      </c>
      <c r="I4632" s="2">
        <f ca="1">IF(ISNUMBER(TradeDash[[#This Row],[Signal]]),MAX(IF(AND(TradeDash[[#This Row],[Signal]]=1,I4631&lt;1),I4631+$E$1,IF(AND(TradeDash[[#This Row],[Signal]]=0,I4631&gt;0),I4631-$E$1,IF(AND(TradeDash[[#This Row],[Signal]]=1,I4631=1),I4631,IF(AND(TradeDash[[#This Row],[Signal]]=0,I4631=0),I4631,0)))),0),"")</f>
        <v>1</v>
      </c>
      <c r="J4632" s="3">
        <f ca="1">IF(ISNUMBER(TradeDash[[#This Row],[Position]]),TradeDash[[#This Row],[Position]]*D4633,"")</f>
        <v>-2.5072560535243094E-3</v>
      </c>
      <c r="K4632" s="7">
        <f ca="1">K4631*IFERROR(1+TradeDash[[#This Row],[Port Return]],1)</f>
        <v>7995147.242493608</v>
      </c>
      <c r="L4632" s="7">
        <f ca="1">IF(ISNUMBER(TradeDash[[#This Row],[Port Return]]),L4631*(1+TradeDash[[#This Row],[Returns]]),L4631)</f>
        <v>7000349.7615262633</v>
      </c>
    </row>
    <row r="4633" spans="1:12" x14ac:dyDescent="0.35">
      <c r="A4633" s="1">
        <v>43299</v>
      </c>
      <c r="B4633" s="16">
        <f>YEAR(TradeDash[[#This Row],[Date]])</f>
        <v>2018</v>
      </c>
      <c r="C4633">
        <v>10980.45</v>
      </c>
      <c r="D4633" s="3">
        <f>IFERROR(TradeDash[[#This Row],[Nifty]]/C4632-1,"")</f>
        <v>-2.5072560535243094E-3</v>
      </c>
      <c r="E4633">
        <f ca="1">IFERROR(AVERAGE(OFFSET(TradeDash[[#This Row],[Returns]],0,0,-n_days))/STDEV(OFFSET(TradeDash[[#This Row],[Returns]],0,0,-n_days)),"")</f>
        <v>0.15705235990960267</v>
      </c>
      <c r="F4633">
        <f ca="1">IFERROR(AVERAGE(OFFSET(TradeDash[[#This Row],[Returns]],0,0,-n_days*2))/STDEV(OFFSET(TradeDash[[#This Row],[Returns]],0,0,-n_days*2)),"")</f>
        <v>0.21696476860773387</v>
      </c>
      <c r="G4633">
        <f ca="1">IF(ISNUMBER(TradeDash[[#This Row],[2n day Sharpe]]),AVERAGE(TradeDash[[#This Row],[n day Sharpe]:[2n day Sharpe]]),"")</f>
        <v>0.18700856425866827</v>
      </c>
      <c r="H4633">
        <f ca="1">IF(ISNUMBER(TradeDash[[#This Row],[Sharpe Average]]),IF(TradeDash[[#This Row],[Sharpe Average]]&gt;$G$1,1,0),"")</f>
        <v>1</v>
      </c>
      <c r="I4633" s="2">
        <f ca="1">IF(ISNUMBER(TradeDash[[#This Row],[Signal]]),MAX(IF(AND(TradeDash[[#This Row],[Signal]]=1,I4632&lt;1),I4632+$E$1,IF(AND(TradeDash[[#This Row],[Signal]]=0,I4632&gt;0),I4632-$E$1,IF(AND(TradeDash[[#This Row],[Signal]]=1,I4632=1),I4632,IF(AND(TradeDash[[#This Row],[Signal]]=0,I4632=0),I4632,0)))),0),"")</f>
        <v>1</v>
      </c>
      <c r="J4633" s="3">
        <f ca="1">IF(ISNUMBER(TradeDash[[#This Row],[Position]]),TradeDash[[#This Row],[Position]]*D4634,"")</f>
        <v>-2.1265066550095746E-3</v>
      </c>
      <c r="K4633" s="7">
        <f ca="1">K4632*IFERROR(1+TradeDash[[#This Row],[Port Return]],1)</f>
        <v>7978145.5086746635</v>
      </c>
      <c r="L4633" s="7">
        <f ca="1">IF(ISNUMBER(TradeDash[[#This Row],[Port Return]]),L4632*(1+TradeDash[[#This Row],[Returns]]),L4632)</f>
        <v>6982798.0922098896</v>
      </c>
    </row>
    <row r="4634" spans="1:12" x14ac:dyDescent="0.35">
      <c r="A4634" s="1">
        <v>43300</v>
      </c>
      <c r="B4634" s="16">
        <f>YEAR(TradeDash[[#This Row],[Date]])</f>
        <v>2018</v>
      </c>
      <c r="C4634">
        <v>10957.1</v>
      </c>
      <c r="D4634" s="3">
        <f>IFERROR(TradeDash[[#This Row],[Nifty]]/C4633-1,"")</f>
        <v>-2.1265066550095746E-3</v>
      </c>
      <c r="E4634">
        <f ca="1">IFERROR(AVERAGE(OFFSET(TradeDash[[#This Row],[Returns]],0,0,-n_days))/STDEV(OFFSET(TradeDash[[#This Row],[Returns]],0,0,-n_days)),"")</f>
        <v>0.16363629876256677</v>
      </c>
      <c r="F4634">
        <f ca="1">IFERROR(AVERAGE(OFFSET(TradeDash[[#This Row],[Returns]],0,0,-n_days*2))/STDEV(OFFSET(TradeDash[[#This Row],[Returns]],0,0,-n_days*2)),"")</f>
        <v>0.17705904036156223</v>
      </c>
      <c r="G4634">
        <f ca="1">IF(ISNUMBER(TradeDash[[#This Row],[2n day Sharpe]]),AVERAGE(TradeDash[[#This Row],[n day Sharpe]:[2n day Sharpe]]),"")</f>
        <v>0.17034766956206449</v>
      </c>
      <c r="H4634">
        <f ca="1">IF(ISNUMBER(TradeDash[[#This Row],[Sharpe Average]]),IF(TradeDash[[#This Row],[Sharpe Average]]&gt;$G$1,1,0),"")</f>
        <v>1</v>
      </c>
      <c r="I4634" s="2">
        <f ca="1">IF(ISNUMBER(TradeDash[[#This Row],[Signal]]),MAX(IF(AND(TradeDash[[#This Row],[Signal]]=1,I4633&lt;1),I4633+$E$1,IF(AND(TradeDash[[#This Row],[Signal]]=0,I4633&gt;0),I4633-$E$1,IF(AND(TradeDash[[#This Row],[Signal]]=1,I4633=1),I4633,IF(AND(TradeDash[[#This Row],[Signal]]=0,I4633=0),I4633,0)))),0),"")</f>
        <v>1</v>
      </c>
      <c r="J4634" s="3">
        <f ca="1">IF(ISNUMBER(TradeDash[[#This Row],[Position]]),TradeDash[[#This Row],[Position]]*D4635,"")</f>
        <v>4.8461728011974792E-3</v>
      </c>
      <c r="K4634" s="7">
        <f ca="1">K4633*IFERROR(1+TradeDash[[#This Row],[Port Return]],1)</f>
        <v>8016808.9804427987</v>
      </c>
      <c r="L4634" s="7">
        <f ca="1">IF(ISNUMBER(TradeDash[[#This Row],[Port Return]]),L4633*(1+TradeDash[[#This Row],[Returns]]),L4633)</f>
        <v>6967949.1255962169</v>
      </c>
    </row>
    <row r="4635" spans="1:12" x14ac:dyDescent="0.35">
      <c r="A4635" s="1">
        <v>43301</v>
      </c>
      <c r="B4635" s="16">
        <f>YEAR(TradeDash[[#This Row],[Date]])</f>
        <v>2018</v>
      </c>
      <c r="C4635">
        <v>11010.2</v>
      </c>
      <c r="D4635" s="3">
        <f>IFERROR(TradeDash[[#This Row],[Nifty]]/C4634-1,"")</f>
        <v>4.8461728011974792E-3</v>
      </c>
      <c r="E4635">
        <f ca="1">IFERROR(AVERAGE(OFFSET(TradeDash[[#This Row],[Returns]],0,0,-n_days))/STDEV(OFFSET(TradeDash[[#This Row],[Returns]],0,0,-n_days)),"")</f>
        <v>0.14488704526683341</v>
      </c>
      <c r="F4635">
        <f ca="1">IFERROR(AVERAGE(OFFSET(TradeDash[[#This Row],[Returns]],0,0,-n_days*2))/STDEV(OFFSET(TradeDash[[#This Row],[Returns]],0,0,-n_days*2)),"")</f>
        <v>0.16353963041524638</v>
      </c>
      <c r="G4635">
        <f ca="1">IF(ISNUMBER(TradeDash[[#This Row],[2n day Sharpe]]),AVERAGE(TradeDash[[#This Row],[n day Sharpe]:[2n day Sharpe]]),"")</f>
        <v>0.15421333784103991</v>
      </c>
      <c r="H4635">
        <f ca="1">IF(ISNUMBER(TradeDash[[#This Row],[Sharpe Average]]),IF(TradeDash[[#This Row],[Sharpe Average]]&gt;$G$1,1,0),"")</f>
        <v>1</v>
      </c>
      <c r="I4635" s="2">
        <f ca="1">IF(ISNUMBER(TradeDash[[#This Row],[Signal]]),MAX(IF(AND(TradeDash[[#This Row],[Signal]]=1,I4634&lt;1),I4634+$E$1,IF(AND(TradeDash[[#This Row],[Signal]]=0,I4634&gt;0),I4634-$E$1,IF(AND(TradeDash[[#This Row],[Signal]]=1,I4634=1),I4634,IF(AND(TradeDash[[#This Row],[Signal]]=0,I4634=0),I4634,0)))),0),"")</f>
        <v>1</v>
      </c>
      <c r="J4635" s="3">
        <f ca="1">IF(ISNUMBER(TradeDash[[#This Row],[Position]]),TradeDash[[#This Row],[Position]]*D4636,"")</f>
        <v>6.770994169043254E-3</v>
      </c>
      <c r="K4635" s="7">
        <f ca="1">K4634*IFERROR(1+TradeDash[[#This Row],[Port Return]],1)</f>
        <v>8071090.7473037103</v>
      </c>
      <c r="L4635" s="7">
        <f ca="1">IF(ISNUMBER(TradeDash[[#This Row],[Port Return]]),L4634*(1+TradeDash[[#This Row],[Returns]]),L4634)</f>
        <v>7001717.0111288093</v>
      </c>
    </row>
    <row r="4636" spans="1:12" x14ac:dyDescent="0.35">
      <c r="A4636" s="1">
        <v>43304</v>
      </c>
      <c r="B4636" s="16">
        <f>YEAR(TradeDash[[#This Row],[Date]])</f>
        <v>2018</v>
      </c>
      <c r="C4636">
        <v>11084.75</v>
      </c>
      <c r="D4636" s="3">
        <f>IFERROR(TradeDash[[#This Row],[Nifty]]/C4635-1,"")</f>
        <v>6.770994169043254E-3</v>
      </c>
      <c r="E4636">
        <f ca="1">IFERROR(AVERAGE(OFFSET(TradeDash[[#This Row],[Returns]],0,0,-n_days))/STDEV(OFFSET(TradeDash[[#This Row],[Returns]],0,0,-n_days)),"")</f>
        <v>0.24811650283962158</v>
      </c>
      <c r="F4636">
        <f ca="1">IFERROR(AVERAGE(OFFSET(TradeDash[[#This Row],[Returns]],0,0,-n_days*2))/STDEV(OFFSET(TradeDash[[#This Row],[Returns]],0,0,-n_days*2)),"")</f>
        <v>0.15966355630681933</v>
      </c>
      <c r="G4636">
        <f ca="1">IF(ISNUMBER(TradeDash[[#This Row],[2n day Sharpe]]),AVERAGE(TradeDash[[#This Row],[n day Sharpe]:[2n day Sharpe]]),"")</f>
        <v>0.20389002957322044</v>
      </c>
      <c r="H4636">
        <f ca="1">IF(ISNUMBER(TradeDash[[#This Row],[Sharpe Average]]),IF(TradeDash[[#This Row],[Sharpe Average]]&gt;$G$1,1,0),"")</f>
        <v>1</v>
      </c>
      <c r="I4636" s="2">
        <f ca="1">IF(ISNUMBER(TradeDash[[#This Row],[Signal]]),MAX(IF(AND(TradeDash[[#This Row],[Signal]]=1,I4635&lt;1),I4635+$E$1,IF(AND(TradeDash[[#This Row],[Signal]]=0,I4635&gt;0),I4635-$E$1,IF(AND(TradeDash[[#This Row],[Signal]]=1,I4635=1),I4635,IF(AND(TradeDash[[#This Row],[Signal]]=0,I4635=0),I4635,0)))),0),"")</f>
        <v>1</v>
      </c>
      <c r="J4636" s="3">
        <f ca="1">IF(ISNUMBER(TradeDash[[#This Row],[Position]]),TradeDash[[#This Row],[Position]]*D4637,"")</f>
        <v>4.4701053248832334E-3</v>
      </c>
      <c r="K4636" s="7">
        <f ca="1">K4635*IFERROR(1+TradeDash[[#This Row],[Port Return]],1)</f>
        <v>8107169.3730308488</v>
      </c>
      <c r="L4636" s="7">
        <f ca="1">IF(ISNUMBER(TradeDash[[#This Row],[Port Return]]),L4635*(1+TradeDash[[#This Row],[Returns]]),L4635)</f>
        <v>7049125.596184453</v>
      </c>
    </row>
    <row r="4637" spans="1:12" x14ac:dyDescent="0.35">
      <c r="A4637" s="1">
        <v>43305</v>
      </c>
      <c r="B4637" s="16">
        <f>YEAR(TradeDash[[#This Row],[Date]])</f>
        <v>2018</v>
      </c>
      <c r="C4637">
        <v>11134.3</v>
      </c>
      <c r="D4637" s="3">
        <f>IFERROR(TradeDash[[#This Row],[Nifty]]/C4636-1,"")</f>
        <v>4.4701053248832334E-3</v>
      </c>
      <c r="E4637">
        <f ca="1">IFERROR(AVERAGE(OFFSET(TradeDash[[#This Row],[Returns]],0,0,-n_days))/STDEV(OFFSET(TradeDash[[#This Row],[Returns]],0,0,-n_days)),"")</f>
        <v>0.27858838910688394</v>
      </c>
      <c r="F4637">
        <f ca="1">IFERROR(AVERAGE(OFFSET(TradeDash[[#This Row],[Returns]],0,0,-n_days*2))/STDEV(OFFSET(TradeDash[[#This Row],[Returns]],0,0,-n_days*2)),"")</f>
        <v>0.20333561831987856</v>
      </c>
      <c r="G4637">
        <f ca="1">IF(ISNUMBER(TradeDash[[#This Row],[2n day Sharpe]]),AVERAGE(TradeDash[[#This Row],[n day Sharpe]:[2n day Sharpe]]),"")</f>
        <v>0.24096200371338125</v>
      </c>
      <c r="H4637">
        <f ca="1">IF(ISNUMBER(TradeDash[[#This Row],[Sharpe Average]]),IF(TradeDash[[#This Row],[Sharpe Average]]&gt;$G$1,1,0),"")</f>
        <v>1</v>
      </c>
      <c r="I4637" s="2">
        <f ca="1">IF(ISNUMBER(TradeDash[[#This Row],[Signal]]),MAX(IF(AND(TradeDash[[#This Row],[Signal]]=1,I4636&lt;1),I4636+$E$1,IF(AND(TradeDash[[#This Row],[Signal]]=0,I4636&gt;0),I4636-$E$1,IF(AND(TradeDash[[#This Row],[Signal]]=1,I4636=1),I4636,IF(AND(TradeDash[[#This Row],[Signal]]=0,I4636=0),I4636,0)))),0),"")</f>
        <v>1</v>
      </c>
      <c r="J4637" s="3">
        <f ca="1">IF(ISNUMBER(TradeDash[[#This Row],[Position]]),TradeDash[[#This Row],[Position]]*D4638,"")</f>
        <v>-2.0656889072501183E-4</v>
      </c>
      <c r="K4637" s="7">
        <f ca="1">K4636*IFERROR(1+TradeDash[[#This Row],[Port Return]],1)</f>
        <v>8105494.6840465423</v>
      </c>
      <c r="L4637" s="7">
        <f ca="1">IF(ISNUMBER(TradeDash[[#This Row],[Port Return]]),L4636*(1+TradeDash[[#This Row],[Returns]]),L4636)</f>
        <v>7080635.9300477281</v>
      </c>
    </row>
    <row r="4638" spans="1:12" x14ac:dyDescent="0.35">
      <c r="A4638" s="1">
        <v>43306</v>
      </c>
      <c r="B4638" s="16">
        <f>YEAR(TradeDash[[#This Row],[Date]])</f>
        <v>2018</v>
      </c>
      <c r="C4638">
        <v>11132</v>
      </c>
      <c r="D4638" s="3">
        <f>IFERROR(TradeDash[[#This Row],[Nifty]]/C4637-1,"")</f>
        <v>-2.0656889072501183E-4</v>
      </c>
      <c r="E4638">
        <f ca="1">IFERROR(AVERAGE(OFFSET(TradeDash[[#This Row],[Returns]],0,0,-n_days))/STDEV(OFFSET(TradeDash[[#This Row],[Returns]],0,0,-n_days)),"")</f>
        <v>0.38552504505024376</v>
      </c>
      <c r="F4638">
        <f ca="1">IFERROR(AVERAGE(OFFSET(TradeDash[[#This Row],[Returns]],0,0,-n_days*2))/STDEV(OFFSET(TradeDash[[#This Row],[Returns]],0,0,-n_days*2)),"")</f>
        <v>0.21075851593900319</v>
      </c>
      <c r="G4638">
        <f ca="1">IF(ISNUMBER(TradeDash[[#This Row],[2n day Sharpe]]),AVERAGE(TradeDash[[#This Row],[n day Sharpe]:[2n day Sharpe]]),"")</f>
        <v>0.29814178049462348</v>
      </c>
      <c r="H4638">
        <f ca="1">IF(ISNUMBER(TradeDash[[#This Row],[Sharpe Average]]),IF(TradeDash[[#This Row],[Sharpe Average]]&gt;$G$1,1,0),"")</f>
        <v>1</v>
      </c>
      <c r="I4638" s="2">
        <f ca="1">IF(ISNUMBER(TradeDash[[#This Row],[Signal]]),MAX(IF(AND(TradeDash[[#This Row],[Signal]]=1,I4637&lt;1),I4637+$E$1,IF(AND(TradeDash[[#This Row],[Signal]]=0,I4637&gt;0),I4637-$E$1,IF(AND(TradeDash[[#This Row],[Signal]]=1,I4637=1),I4637,IF(AND(TradeDash[[#This Row],[Signal]]=0,I4637=0),I4637,0)))),0),"")</f>
        <v>1</v>
      </c>
      <c r="J4638" s="3">
        <f ca="1">IF(ISNUMBER(TradeDash[[#This Row],[Position]]),TradeDash[[#This Row],[Position]]*D4639,"")</f>
        <v>3.1710384477181552E-3</v>
      </c>
      <c r="K4638" s="7">
        <f ca="1">K4637*IFERROR(1+TradeDash[[#This Row],[Port Return]],1)</f>
        <v>8131197.5193274291</v>
      </c>
      <c r="L4638" s="7">
        <f ca="1">IF(ISNUMBER(TradeDash[[#This Row],[Port Return]]),L4637*(1+TradeDash[[#This Row],[Returns]]),L4637)</f>
        <v>7079173.2909380309</v>
      </c>
    </row>
    <row r="4639" spans="1:12" x14ac:dyDescent="0.35">
      <c r="A4639" s="1">
        <v>43307</v>
      </c>
      <c r="B4639" s="16">
        <f>YEAR(TradeDash[[#This Row],[Date]])</f>
        <v>2018</v>
      </c>
      <c r="C4639">
        <v>11167.3</v>
      </c>
      <c r="D4639" s="3">
        <f>IFERROR(TradeDash[[#This Row],[Nifty]]/C4638-1,"")</f>
        <v>3.1710384477181552E-3</v>
      </c>
      <c r="E4639">
        <f ca="1">IFERROR(AVERAGE(OFFSET(TradeDash[[#This Row],[Returns]],0,0,-n_days))/STDEV(OFFSET(TradeDash[[#This Row],[Returns]],0,0,-n_days)),"")</f>
        <v>0.53304605022526041</v>
      </c>
      <c r="F4639">
        <f ca="1">IFERROR(AVERAGE(OFFSET(TradeDash[[#This Row],[Returns]],0,0,-n_days*2))/STDEV(OFFSET(TradeDash[[#This Row],[Returns]],0,0,-n_days*2)),"")</f>
        <v>0.18201480303950915</v>
      </c>
      <c r="G4639">
        <f ca="1">IF(ISNUMBER(TradeDash[[#This Row],[2n day Sharpe]]),AVERAGE(TradeDash[[#This Row],[n day Sharpe]:[2n day Sharpe]]),"")</f>
        <v>0.35753042663238477</v>
      </c>
      <c r="H4639">
        <f ca="1">IF(ISNUMBER(TradeDash[[#This Row],[Sharpe Average]]),IF(TradeDash[[#This Row],[Sharpe Average]]&gt;$G$1,1,0),"")</f>
        <v>1</v>
      </c>
      <c r="I4639" s="2">
        <f ca="1">IF(ISNUMBER(TradeDash[[#This Row],[Signal]]),MAX(IF(AND(TradeDash[[#This Row],[Signal]]=1,I4638&lt;1),I4638+$E$1,IF(AND(TradeDash[[#This Row],[Signal]]=0,I4638&gt;0),I4638-$E$1,IF(AND(TradeDash[[#This Row],[Signal]]=1,I4638=1),I4638,IF(AND(TradeDash[[#This Row],[Signal]]=0,I4638=0),I4638,0)))),0),"")</f>
        <v>1</v>
      </c>
      <c r="J4639" s="3">
        <f ca="1">IF(ISNUMBER(TradeDash[[#This Row],[Position]]),TradeDash[[#This Row],[Position]]*D4640,"")</f>
        <v>9.9442121193127342E-3</v>
      </c>
      <c r="K4639" s="7">
        <f ca="1">K4638*IFERROR(1+TradeDash[[#This Row],[Port Return]],1)</f>
        <v>8212055.8722436503</v>
      </c>
      <c r="L4639" s="7">
        <f ca="1">IF(ISNUMBER(TradeDash[[#This Row],[Port Return]]),L4638*(1+TradeDash[[#This Row],[Returns]]),L4638)</f>
        <v>7101621.6216216553</v>
      </c>
    </row>
    <row r="4640" spans="1:12" x14ac:dyDescent="0.35">
      <c r="A4640" s="1">
        <v>43308</v>
      </c>
      <c r="B4640" s="16">
        <f>YEAR(TradeDash[[#This Row],[Date]])</f>
        <v>2018</v>
      </c>
      <c r="C4640">
        <v>11278.35</v>
      </c>
      <c r="D4640" s="3">
        <f>IFERROR(TradeDash[[#This Row],[Nifty]]/C4639-1,"")</f>
        <v>9.9442121193127342E-3</v>
      </c>
      <c r="E4640">
        <f ca="1">IFERROR(AVERAGE(OFFSET(TradeDash[[#This Row],[Returns]],0,0,-n_days))/STDEV(OFFSET(TradeDash[[#This Row],[Returns]],0,0,-n_days)),"")</f>
        <v>0.53186782647446984</v>
      </c>
      <c r="F4640">
        <f ca="1">IFERROR(AVERAGE(OFFSET(TradeDash[[#This Row],[Returns]],0,0,-n_days*2))/STDEV(OFFSET(TradeDash[[#This Row],[Returns]],0,0,-n_days*2)),"")</f>
        <v>0.23889823521400105</v>
      </c>
      <c r="G4640">
        <f ca="1">IF(ISNUMBER(TradeDash[[#This Row],[2n day Sharpe]]),AVERAGE(TradeDash[[#This Row],[n day Sharpe]:[2n day Sharpe]]),"")</f>
        <v>0.38538303084423542</v>
      </c>
      <c r="H4640">
        <f ca="1">IF(ISNUMBER(TradeDash[[#This Row],[Sharpe Average]]),IF(TradeDash[[#This Row],[Sharpe Average]]&gt;$G$1,1,0),"")</f>
        <v>1</v>
      </c>
      <c r="I4640" s="2">
        <f ca="1">IF(ISNUMBER(TradeDash[[#This Row],[Signal]]),MAX(IF(AND(TradeDash[[#This Row],[Signal]]=1,I4639&lt;1),I4639+$E$1,IF(AND(TradeDash[[#This Row],[Signal]]=0,I4639&gt;0),I4639-$E$1,IF(AND(TradeDash[[#This Row],[Signal]]=1,I4639=1),I4639,IF(AND(TradeDash[[#This Row],[Signal]]=0,I4639=0),I4639,0)))),0),"")</f>
        <v>1</v>
      </c>
      <c r="J4640" s="3">
        <f ca="1">IF(ISNUMBER(TradeDash[[#This Row],[Position]]),TradeDash[[#This Row],[Position]]*D4641,"")</f>
        <v>3.6530166203387893E-3</v>
      </c>
      <c r="K4640" s="7">
        <f ca="1">K4639*IFERROR(1+TradeDash[[#This Row],[Port Return]],1)</f>
        <v>8242054.648832107</v>
      </c>
      <c r="L4640" s="7">
        <f ca="1">IF(ISNUMBER(TradeDash[[#This Row],[Port Return]]),L4639*(1+TradeDash[[#This Row],[Returns]]),L4639)</f>
        <v>7172241.6534181591</v>
      </c>
    </row>
    <row r="4641" spans="1:12" x14ac:dyDescent="0.35">
      <c r="A4641" s="1">
        <v>43311</v>
      </c>
      <c r="B4641" s="16">
        <f>YEAR(TradeDash[[#This Row],[Date]])</f>
        <v>2018</v>
      </c>
      <c r="C4641">
        <v>11319.55</v>
      </c>
      <c r="D4641" s="3">
        <f>IFERROR(TradeDash[[#This Row],[Nifty]]/C4640-1,"")</f>
        <v>3.6530166203387893E-3</v>
      </c>
      <c r="E4641">
        <f ca="1">IFERROR(AVERAGE(OFFSET(TradeDash[[#This Row],[Returns]],0,0,-n_days))/STDEV(OFFSET(TradeDash[[#This Row],[Returns]],0,0,-n_days)),"")</f>
        <v>0.6756498689482483</v>
      </c>
      <c r="F4641">
        <f ca="1">IFERROR(AVERAGE(OFFSET(TradeDash[[#This Row],[Returns]],0,0,-n_days*2))/STDEV(OFFSET(TradeDash[[#This Row],[Returns]],0,0,-n_days*2)),"")</f>
        <v>0.29003461617327636</v>
      </c>
      <c r="G4641">
        <f ca="1">IF(ISNUMBER(TradeDash[[#This Row],[2n day Sharpe]]),AVERAGE(TradeDash[[#This Row],[n day Sharpe]:[2n day Sharpe]]),"")</f>
        <v>0.48284224256076236</v>
      </c>
      <c r="H4641">
        <f ca="1">IF(ISNUMBER(TradeDash[[#This Row],[Sharpe Average]]),IF(TradeDash[[#This Row],[Sharpe Average]]&gt;$G$1,1,0),"")</f>
        <v>1</v>
      </c>
      <c r="I4641" s="2">
        <f ca="1">IF(ISNUMBER(TradeDash[[#This Row],[Signal]]),MAX(IF(AND(TradeDash[[#This Row],[Signal]]=1,I4640&lt;1),I4640+$E$1,IF(AND(TradeDash[[#This Row],[Signal]]=0,I4640&gt;0),I4640-$E$1,IF(AND(TradeDash[[#This Row],[Signal]]=1,I4640=1),I4640,IF(AND(TradeDash[[#This Row],[Signal]]=0,I4640=0),I4640,0)))),0),"")</f>
        <v>1</v>
      </c>
      <c r="J4641" s="3">
        <f ca="1">IF(ISNUMBER(TradeDash[[#This Row],[Position]]),TradeDash[[#This Row],[Position]]*D4642,"")</f>
        <v>3.2642640387647859E-3</v>
      </c>
      <c r="K4641" s="7">
        <f ca="1">K4640*IFERROR(1+TradeDash[[#This Row],[Port Return]],1)</f>
        <v>8268958.8914278233</v>
      </c>
      <c r="L4641" s="7">
        <f ca="1">IF(ISNUMBER(TradeDash[[#This Row],[Port Return]]),L4640*(1+TradeDash[[#This Row],[Returns]]),L4640)</f>
        <v>7198441.9713831814</v>
      </c>
    </row>
    <row r="4642" spans="1:12" x14ac:dyDescent="0.35">
      <c r="A4642" s="1">
        <v>43312</v>
      </c>
      <c r="B4642" s="16">
        <f>YEAR(TradeDash[[#This Row],[Date]])</f>
        <v>2018</v>
      </c>
      <c r="C4642">
        <v>11356.5</v>
      </c>
      <c r="D4642" s="3">
        <f>IFERROR(TradeDash[[#This Row],[Nifty]]/C4641-1,"")</f>
        <v>3.2642640387647859E-3</v>
      </c>
      <c r="E4642">
        <f ca="1">IFERROR(AVERAGE(OFFSET(TradeDash[[#This Row],[Returns]],0,0,-n_days))/STDEV(OFFSET(TradeDash[[#This Row],[Returns]],0,0,-n_days)),"")</f>
        <v>0.66827010126188136</v>
      </c>
      <c r="F4642">
        <f ca="1">IFERROR(AVERAGE(OFFSET(TradeDash[[#This Row],[Returns]],0,0,-n_days*2))/STDEV(OFFSET(TradeDash[[#This Row],[Returns]],0,0,-n_days*2)),"")</f>
        <v>0.32318329508241683</v>
      </c>
      <c r="G4642">
        <f ca="1">IF(ISNUMBER(TradeDash[[#This Row],[2n day Sharpe]]),AVERAGE(TradeDash[[#This Row],[n day Sharpe]:[2n day Sharpe]]),"")</f>
        <v>0.49572669817214909</v>
      </c>
      <c r="H4642">
        <f ca="1">IF(ISNUMBER(TradeDash[[#This Row],[Sharpe Average]]),IF(TradeDash[[#This Row],[Sharpe Average]]&gt;$G$1,1,0),"")</f>
        <v>1</v>
      </c>
      <c r="I4642" s="2">
        <f ca="1">IF(ISNUMBER(TradeDash[[#This Row],[Signal]]),MAX(IF(AND(TradeDash[[#This Row],[Signal]]=1,I4641&lt;1),I4641+$E$1,IF(AND(TradeDash[[#This Row],[Signal]]=0,I4641&gt;0),I4641-$E$1,IF(AND(TradeDash[[#This Row],[Signal]]=1,I4641=1),I4641,IF(AND(TradeDash[[#This Row],[Signal]]=0,I4641=0),I4641,0)))),0),"")</f>
        <v>1</v>
      </c>
      <c r="J4642" s="3">
        <f ca="1">IF(ISNUMBER(TradeDash[[#This Row],[Position]]),TradeDash[[#This Row],[Position]]*D4643,"")</f>
        <v>-9.0696957689417879E-4</v>
      </c>
      <c r="K4642" s="7">
        <f ca="1">K4641*IFERROR(1+TradeDash[[#This Row],[Port Return]],1)</f>
        <v>8261459.1972807096</v>
      </c>
      <c r="L4642" s="7">
        <f ca="1">IF(ISNUMBER(TradeDash[[#This Row],[Port Return]]),L4641*(1+TradeDash[[#This Row],[Returns]]),L4641)</f>
        <v>7221939.5866455026</v>
      </c>
    </row>
    <row r="4643" spans="1:12" x14ac:dyDescent="0.35">
      <c r="A4643" s="1">
        <v>43313</v>
      </c>
      <c r="B4643" s="16">
        <f>YEAR(TradeDash[[#This Row],[Date]])</f>
        <v>2018</v>
      </c>
      <c r="C4643">
        <v>11346.2</v>
      </c>
      <c r="D4643" s="3">
        <f>IFERROR(TradeDash[[#This Row],[Nifty]]/C4642-1,"")</f>
        <v>-9.0696957689417879E-4</v>
      </c>
      <c r="E4643">
        <f ca="1">IFERROR(AVERAGE(OFFSET(TradeDash[[#This Row],[Returns]],0,0,-n_days))/STDEV(OFFSET(TradeDash[[#This Row],[Returns]],0,0,-n_days)),"")</f>
        <v>0.5852123765013576</v>
      </c>
      <c r="F4643">
        <f ca="1">IFERROR(AVERAGE(OFFSET(TradeDash[[#This Row],[Returns]],0,0,-n_days*2))/STDEV(OFFSET(TradeDash[[#This Row],[Returns]],0,0,-n_days*2)),"")</f>
        <v>0.28456506362828443</v>
      </c>
      <c r="G4643">
        <f ca="1">IF(ISNUMBER(TradeDash[[#This Row],[2n day Sharpe]]),AVERAGE(TradeDash[[#This Row],[n day Sharpe]:[2n day Sharpe]]),"")</f>
        <v>0.43488872006482104</v>
      </c>
      <c r="H4643">
        <f ca="1">IF(ISNUMBER(TradeDash[[#This Row],[Sharpe Average]]),IF(TradeDash[[#This Row],[Sharpe Average]]&gt;$G$1,1,0),"")</f>
        <v>1</v>
      </c>
      <c r="I4643" s="2">
        <f ca="1">IF(ISNUMBER(TradeDash[[#This Row],[Signal]]),MAX(IF(AND(TradeDash[[#This Row],[Signal]]=1,I4642&lt;1),I4642+$E$1,IF(AND(TradeDash[[#This Row],[Signal]]=0,I4642&gt;0),I4642-$E$1,IF(AND(TradeDash[[#This Row],[Signal]]=1,I4642=1),I4642,IF(AND(TradeDash[[#This Row],[Signal]]=0,I4642=0),I4642,0)))),0),"")</f>
        <v>1</v>
      </c>
      <c r="J4643" s="3">
        <f ca="1">IF(ISNUMBER(TradeDash[[#This Row],[Position]]),TradeDash[[#This Row],[Position]]*D4644,"")</f>
        <v>-8.9457263224691497E-3</v>
      </c>
      <c r="K4643" s="7">
        <f ca="1">K4642*IFERROR(1+TradeDash[[#This Row],[Port Return]],1)</f>
        <v>8187554.4442775911</v>
      </c>
      <c r="L4643" s="7">
        <f ca="1">IF(ISNUMBER(TradeDash[[#This Row],[Port Return]]),L4642*(1+TradeDash[[#This Row],[Returns]]),L4642)</f>
        <v>7215389.5071542477</v>
      </c>
    </row>
    <row r="4644" spans="1:12" x14ac:dyDescent="0.35">
      <c r="A4644" s="1">
        <v>43314</v>
      </c>
      <c r="B4644" s="16">
        <f>YEAR(TradeDash[[#This Row],[Date]])</f>
        <v>2018</v>
      </c>
      <c r="C4644">
        <v>11244.7</v>
      </c>
      <c r="D4644" s="3">
        <f>IFERROR(TradeDash[[#This Row],[Nifty]]/C4643-1,"")</f>
        <v>-8.9457263224691497E-3</v>
      </c>
      <c r="E4644">
        <f ca="1">IFERROR(AVERAGE(OFFSET(TradeDash[[#This Row],[Returns]],0,0,-n_days))/STDEV(OFFSET(TradeDash[[#This Row],[Returns]],0,0,-n_days)),"")</f>
        <v>0.44534574677997207</v>
      </c>
      <c r="F4644">
        <f ca="1">IFERROR(AVERAGE(OFFSET(TradeDash[[#This Row],[Returns]],0,0,-n_days*2))/STDEV(OFFSET(TradeDash[[#This Row],[Returns]],0,0,-n_days*2)),"")</f>
        <v>0.20029477889295766</v>
      </c>
      <c r="G4644">
        <f ca="1">IF(ISNUMBER(TradeDash[[#This Row],[2n day Sharpe]]),AVERAGE(TradeDash[[#This Row],[n day Sharpe]:[2n day Sharpe]]),"")</f>
        <v>0.32282026283646487</v>
      </c>
      <c r="H4644">
        <f ca="1">IF(ISNUMBER(TradeDash[[#This Row],[Sharpe Average]]),IF(TradeDash[[#This Row],[Sharpe Average]]&gt;$G$1,1,0),"")</f>
        <v>1</v>
      </c>
      <c r="I4644" s="2">
        <f ca="1">IF(ISNUMBER(TradeDash[[#This Row],[Signal]]),MAX(IF(AND(TradeDash[[#This Row],[Signal]]=1,I4643&lt;1),I4643+$E$1,IF(AND(TradeDash[[#This Row],[Signal]]=0,I4643&gt;0),I4643-$E$1,IF(AND(TradeDash[[#This Row],[Signal]]=1,I4643=1),I4643,IF(AND(TradeDash[[#This Row],[Signal]]=0,I4643=0),I4643,0)))),0),"")</f>
        <v>1</v>
      </c>
      <c r="J4644" s="3">
        <f ca="1">IF(ISNUMBER(TradeDash[[#This Row],[Position]]),TradeDash[[#This Row],[Position]]*D4645,"")</f>
        <v>1.0324864158225422E-2</v>
      </c>
      <c r="K4644" s="7">
        <f ca="1">K4643*IFERROR(1+TradeDash[[#This Row],[Port Return]],1)</f>
        <v>8272089.8317028321</v>
      </c>
      <c r="L4644" s="7">
        <f ca="1">IF(ISNUMBER(TradeDash[[#This Row],[Port Return]]),L4643*(1+TradeDash[[#This Row],[Returns]]),L4643)</f>
        <v>7150842.6073132306</v>
      </c>
    </row>
    <row r="4645" spans="1:12" x14ac:dyDescent="0.35">
      <c r="A4645" s="1">
        <v>43315</v>
      </c>
      <c r="B4645" s="16">
        <f>YEAR(TradeDash[[#This Row],[Date]])</f>
        <v>2018</v>
      </c>
      <c r="C4645">
        <v>11360.8</v>
      </c>
      <c r="D4645" s="3">
        <f>IFERROR(TradeDash[[#This Row],[Nifty]]/C4644-1,"")</f>
        <v>1.0324864158225422E-2</v>
      </c>
      <c r="E4645">
        <f ca="1">IFERROR(AVERAGE(OFFSET(TradeDash[[#This Row],[Returns]],0,0,-n_days))/STDEV(OFFSET(TradeDash[[#This Row],[Returns]],0,0,-n_days)),"")</f>
        <v>0.49576061307834418</v>
      </c>
      <c r="F4645">
        <f ca="1">IFERROR(AVERAGE(OFFSET(TradeDash[[#This Row],[Returns]],0,0,-n_days*2))/STDEV(OFFSET(TradeDash[[#This Row],[Returns]],0,0,-n_days*2)),"")</f>
        <v>0.23954655879581818</v>
      </c>
      <c r="G4645">
        <f ca="1">IF(ISNUMBER(TradeDash[[#This Row],[2n day Sharpe]]),AVERAGE(TradeDash[[#This Row],[n day Sharpe]:[2n day Sharpe]]),"")</f>
        <v>0.3676535859370812</v>
      </c>
      <c r="H4645">
        <f ca="1">IF(ISNUMBER(TradeDash[[#This Row],[Sharpe Average]]),IF(TradeDash[[#This Row],[Sharpe Average]]&gt;$G$1,1,0),"")</f>
        <v>1</v>
      </c>
      <c r="I4645" s="2">
        <f ca="1">IF(ISNUMBER(TradeDash[[#This Row],[Signal]]),MAX(IF(AND(TradeDash[[#This Row],[Signal]]=1,I4644&lt;1),I4644+$E$1,IF(AND(TradeDash[[#This Row],[Signal]]=0,I4644&gt;0),I4644-$E$1,IF(AND(TradeDash[[#This Row],[Signal]]=1,I4644=1),I4644,IF(AND(TradeDash[[#This Row],[Signal]]=0,I4644=0),I4644,0)))),0),"")</f>
        <v>1</v>
      </c>
      <c r="J4645" s="3">
        <f ca="1">IF(ISNUMBER(TradeDash[[#This Row],[Position]]),TradeDash[[#This Row],[Position]]*D4646,"")</f>
        <v>2.3149778184636816E-3</v>
      </c>
      <c r="K4645" s="7">
        <f ca="1">K4644*IFERROR(1+TradeDash[[#This Row],[Port Return]],1)</f>
        <v>8291239.536175563</v>
      </c>
      <c r="L4645" s="7">
        <f ca="1">IF(ISNUMBER(TradeDash[[#This Row],[Port Return]]),L4644*(1+TradeDash[[#This Row],[Returns]]),L4644)</f>
        <v>7224674.0858505899</v>
      </c>
    </row>
    <row r="4646" spans="1:12" x14ac:dyDescent="0.35">
      <c r="A4646" s="1">
        <v>43318</v>
      </c>
      <c r="B4646" s="16">
        <f>YEAR(TradeDash[[#This Row],[Date]])</f>
        <v>2018</v>
      </c>
      <c r="C4646">
        <v>11387.1</v>
      </c>
      <c r="D4646" s="3">
        <f>IFERROR(TradeDash[[#This Row],[Nifty]]/C4645-1,"")</f>
        <v>2.3149778184636816E-3</v>
      </c>
      <c r="E4646">
        <f ca="1">IFERROR(AVERAGE(OFFSET(TradeDash[[#This Row],[Returns]],0,0,-n_days))/STDEV(OFFSET(TradeDash[[#This Row],[Returns]],0,0,-n_days)),"")</f>
        <v>0.4582273306355259</v>
      </c>
      <c r="F4646">
        <f ca="1">IFERROR(AVERAGE(OFFSET(TradeDash[[#This Row],[Returns]],0,0,-n_days*2))/STDEV(OFFSET(TradeDash[[#This Row],[Returns]],0,0,-n_days*2)),"")</f>
        <v>0.24178293885447591</v>
      </c>
      <c r="G4646">
        <f ca="1">IF(ISNUMBER(TradeDash[[#This Row],[2n day Sharpe]]),AVERAGE(TradeDash[[#This Row],[n day Sharpe]:[2n day Sharpe]]),"")</f>
        <v>0.35000513474500089</v>
      </c>
      <c r="H4646">
        <f ca="1">IF(ISNUMBER(TradeDash[[#This Row],[Sharpe Average]]),IF(TradeDash[[#This Row],[Sharpe Average]]&gt;$G$1,1,0),"")</f>
        <v>1</v>
      </c>
      <c r="I4646" s="2">
        <f ca="1">IF(ISNUMBER(TradeDash[[#This Row],[Signal]]),MAX(IF(AND(TradeDash[[#This Row],[Signal]]=1,I4645&lt;1),I4645+$E$1,IF(AND(TradeDash[[#This Row],[Signal]]=0,I4645&gt;0),I4645-$E$1,IF(AND(TradeDash[[#This Row],[Signal]]=1,I4645=1),I4645,IF(AND(TradeDash[[#This Row],[Signal]]=0,I4645=0),I4645,0)))),0),"")</f>
        <v>1</v>
      </c>
      <c r="J4646" s="3">
        <f ca="1">IF(ISNUMBER(TradeDash[[#This Row],[Position]]),TradeDash[[#This Row],[Position]]*D4647,"")</f>
        <v>2.0637387921418338E-4</v>
      </c>
      <c r="K4646" s="7">
        <f ca="1">K4645*IFERROR(1+TradeDash[[#This Row],[Port Return]],1)</f>
        <v>8292950.631442138</v>
      </c>
      <c r="L4646" s="7">
        <f ca="1">IF(ISNUMBER(TradeDash[[#This Row],[Port Return]]),L4645*(1+TradeDash[[#This Row],[Returns]]),L4645)</f>
        <v>7241399.0461049629</v>
      </c>
    </row>
    <row r="4647" spans="1:12" x14ac:dyDescent="0.35">
      <c r="A4647" s="1">
        <v>43319</v>
      </c>
      <c r="B4647" s="16">
        <f>YEAR(TradeDash[[#This Row],[Date]])</f>
        <v>2018</v>
      </c>
      <c r="C4647">
        <v>11389.45</v>
      </c>
      <c r="D4647" s="3">
        <f>IFERROR(TradeDash[[#This Row],[Nifty]]/C4646-1,"")</f>
        <v>2.0637387921418338E-4</v>
      </c>
      <c r="E4647">
        <f ca="1">IFERROR(AVERAGE(OFFSET(TradeDash[[#This Row],[Returns]],0,0,-n_days))/STDEV(OFFSET(TradeDash[[#This Row],[Returns]],0,0,-n_days)),"")</f>
        <v>0.39219975755594361</v>
      </c>
      <c r="F4647">
        <f ca="1">IFERROR(AVERAGE(OFFSET(TradeDash[[#This Row],[Returns]],0,0,-n_days*2))/STDEV(OFFSET(TradeDash[[#This Row],[Returns]],0,0,-n_days*2)),"")</f>
        <v>0.22105265834730331</v>
      </c>
      <c r="G4647">
        <f ca="1">IF(ISNUMBER(TradeDash[[#This Row],[2n day Sharpe]]),AVERAGE(TradeDash[[#This Row],[n day Sharpe]:[2n day Sharpe]]),"")</f>
        <v>0.30662620795162343</v>
      </c>
      <c r="H4647">
        <f ca="1">IF(ISNUMBER(TradeDash[[#This Row],[Sharpe Average]]),IF(TradeDash[[#This Row],[Sharpe Average]]&gt;$G$1,1,0),"")</f>
        <v>1</v>
      </c>
      <c r="I4647" s="2">
        <f ca="1">IF(ISNUMBER(TradeDash[[#This Row],[Signal]]),MAX(IF(AND(TradeDash[[#This Row],[Signal]]=1,I4646&lt;1),I4646+$E$1,IF(AND(TradeDash[[#This Row],[Signal]]=0,I4646&gt;0),I4646-$E$1,IF(AND(TradeDash[[#This Row],[Signal]]=1,I4646=1),I4646,IF(AND(TradeDash[[#This Row],[Signal]]=0,I4646=0),I4646,0)))),0),"")</f>
        <v>1</v>
      </c>
      <c r="J4647" s="3">
        <f ca="1">IF(ISNUMBER(TradeDash[[#This Row],[Position]]),TradeDash[[#This Row],[Position]]*D4648,"")</f>
        <v>5.3163234396744752E-3</v>
      </c>
      <c r="K4647" s="7">
        <f ca="1">K4646*IFERROR(1+TradeDash[[#This Row],[Port Return]],1)</f>
        <v>8337038.6392681375</v>
      </c>
      <c r="L4647" s="7">
        <f ca="1">IF(ISNUMBER(TradeDash[[#This Row],[Port Return]]),L4646*(1+TradeDash[[#This Row],[Returns]]),L4646)</f>
        <v>7242893.4817170454</v>
      </c>
    </row>
    <row r="4648" spans="1:12" x14ac:dyDescent="0.35">
      <c r="A4648" s="1">
        <v>43320</v>
      </c>
      <c r="B4648" s="16">
        <f>YEAR(TradeDash[[#This Row],[Date]])</f>
        <v>2018</v>
      </c>
      <c r="C4648">
        <v>11450</v>
      </c>
      <c r="D4648" s="3">
        <f>IFERROR(TradeDash[[#This Row],[Nifty]]/C4647-1,"")</f>
        <v>5.3163234396744752E-3</v>
      </c>
      <c r="E4648">
        <f ca="1">IFERROR(AVERAGE(OFFSET(TradeDash[[#This Row],[Returns]],0,0,-n_days))/STDEV(OFFSET(TradeDash[[#This Row],[Returns]],0,0,-n_days)),"")</f>
        <v>0.440819420536673</v>
      </c>
      <c r="F4648">
        <f ca="1">IFERROR(AVERAGE(OFFSET(TradeDash[[#This Row],[Returns]],0,0,-n_days*2))/STDEV(OFFSET(TradeDash[[#This Row],[Returns]],0,0,-n_days*2)),"")</f>
        <v>0.23742603828791645</v>
      </c>
      <c r="G4648">
        <f ca="1">IF(ISNUMBER(TradeDash[[#This Row],[2n day Sharpe]]),AVERAGE(TradeDash[[#This Row],[n day Sharpe]:[2n day Sharpe]]),"")</f>
        <v>0.33912272941229471</v>
      </c>
      <c r="H4648">
        <f ca="1">IF(ISNUMBER(TradeDash[[#This Row],[Sharpe Average]]),IF(TradeDash[[#This Row],[Sharpe Average]]&gt;$G$1,1,0),"")</f>
        <v>1</v>
      </c>
      <c r="I4648" s="2">
        <f ca="1">IF(ISNUMBER(TradeDash[[#This Row],[Signal]]),MAX(IF(AND(TradeDash[[#This Row],[Signal]]=1,I4647&lt;1),I4647+$E$1,IF(AND(TradeDash[[#This Row],[Signal]]=0,I4647&gt;0),I4647-$E$1,IF(AND(TradeDash[[#This Row],[Signal]]=1,I4647=1),I4647,IF(AND(TradeDash[[#This Row],[Signal]]=0,I4647=0),I4647,0)))),0),"")</f>
        <v>1</v>
      </c>
      <c r="J4648" s="3">
        <f ca="1">IF(ISNUMBER(TradeDash[[#This Row],[Position]]),TradeDash[[#This Row],[Position]]*D4649,"")</f>
        <v>1.8078602620088535E-3</v>
      </c>
      <c r="K4648" s="7">
        <f ca="1">K4647*IFERROR(1+TradeDash[[#This Row],[Port Return]],1)</f>
        <v>8352110.8401269028</v>
      </c>
      <c r="L4648" s="7">
        <f ca="1">IF(ISNUMBER(TradeDash[[#This Row],[Port Return]]),L4647*(1+TradeDash[[#This Row],[Returns]]),L4647)</f>
        <v>7281399.0461049629</v>
      </c>
    </row>
    <row r="4649" spans="1:12" x14ac:dyDescent="0.35">
      <c r="A4649" s="1">
        <v>43321</v>
      </c>
      <c r="B4649" s="16">
        <f>YEAR(TradeDash[[#This Row],[Date]])</f>
        <v>2018</v>
      </c>
      <c r="C4649">
        <v>11470.7</v>
      </c>
      <c r="D4649" s="3">
        <f>IFERROR(TradeDash[[#This Row],[Nifty]]/C4648-1,"")</f>
        <v>1.8078602620088535E-3</v>
      </c>
      <c r="E4649">
        <f ca="1">IFERROR(AVERAGE(OFFSET(TradeDash[[#This Row],[Returns]],0,0,-n_days))/STDEV(OFFSET(TradeDash[[#This Row],[Returns]],0,0,-n_days)),"")</f>
        <v>0.40062910760214271</v>
      </c>
      <c r="F4649">
        <f ca="1">IFERROR(AVERAGE(OFFSET(TradeDash[[#This Row],[Returns]],0,0,-n_days*2))/STDEV(OFFSET(TradeDash[[#This Row],[Returns]],0,0,-n_days*2)),"")</f>
        <v>0.26889239475674043</v>
      </c>
      <c r="G4649">
        <f ca="1">IF(ISNUMBER(TradeDash[[#This Row],[2n day Sharpe]]),AVERAGE(TradeDash[[#This Row],[n day Sharpe]:[2n day Sharpe]]),"")</f>
        <v>0.3347607511794416</v>
      </c>
      <c r="H4649">
        <f ca="1">IF(ISNUMBER(TradeDash[[#This Row],[Sharpe Average]]),IF(TradeDash[[#This Row],[Sharpe Average]]&gt;$G$1,1,0),"")</f>
        <v>1</v>
      </c>
      <c r="I4649" s="2">
        <f ca="1">IF(ISNUMBER(TradeDash[[#This Row],[Signal]]),MAX(IF(AND(TradeDash[[#This Row],[Signal]]=1,I4648&lt;1),I4648+$E$1,IF(AND(TradeDash[[#This Row],[Signal]]=0,I4648&gt;0),I4648-$E$1,IF(AND(TradeDash[[#This Row],[Signal]]=1,I4648=1),I4648,IF(AND(TradeDash[[#This Row],[Signal]]=0,I4648=0),I4648,0)))),0),"")</f>
        <v>1</v>
      </c>
      <c r="J4649" s="3">
        <f ca="1">IF(ISNUMBER(TradeDash[[#This Row],[Position]]),TradeDash[[#This Row],[Position]]*D4650,"")</f>
        <v>-3.5917598751602497E-3</v>
      </c>
      <c r="K4649" s="7">
        <f ca="1">K4648*IFERROR(1+TradeDash[[#This Row],[Port Return]],1)</f>
        <v>8322112.0635384442</v>
      </c>
      <c r="L4649" s="7">
        <f ca="1">IF(ISNUMBER(TradeDash[[#This Row],[Port Return]]),L4648*(1+TradeDash[[#This Row],[Returns]]),L4648)</f>
        <v>7294562.7980922451</v>
      </c>
    </row>
    <row r="4650" spans="1:12" x14ac:dyDescent="0.35">
      <c r="A4650" s="1">
        <v>43322</v>
      </c>
      <c r="B4650" s="16">
        <f>YEAR(TradeDash[[#This Row],[Date]])</f>
        <v>2018</v>
      </c>
      <c r="C4650">
        <v>11429.5</v>
      </c>
      <c r="D4650" s="3">
        <f>IFERROR(TradeDash[[#This Row],[Nifty]]/C4649-1,"")</f>
        <v>-3.5917598751602497E-3</v>
      </c>
      <c r="E4650">
        <f ca="1">IFERROR(AVERAGE(OFFSET(TradeDash[[#This Row],[Returns]],0,0,-n_days))/STDEV(OFFSET(TradeDash[[#This Row],[Returns]],0,0,-n_days)),"")</f>
        <v>0.35926519774921423</v>
      </c>
      <c r="F4650">
        <f ca="1">IFERROR(AVERAGE(OFFSET(TradeDash[[#This Row],[Returns]],0,0,-n_days*2))/STDEV(OFFSET(TradeDash[[#This Row],[Returns]],0,0,-n_days*2)),"")</f>
        <v>0.24632753500619237</v>
      </c>
      <c r="G4650">
        <f ca="1">IF(ISNUMBER(TradeDash[[#This Row],[2n day Sharpe]]),AVERAGE(TradeDash[[#This Row],[n day Sharpe]:[2n day Sharpe]]),"")</f>
        <v>0.3027963663777033</v>
      </c>
      <c r="H4650">
        <f ca="1">IF(ISNUMBER(TradeDash[[#This Row],[Sharpe Average]]),IF(TradeDash[[#This Row],[Sharpe Average]]&gt;$G$1,1,0),"")</f>
        <v>1</v>
      </c>
      <c r="I4650" s="2">
        <f ca="1">IF(ISNUMBER(TradeDash[[#This Row],[Signal]]),MAX(IF(AND(TradeDash[[#This Row],[Signal]]=1,I4649&lt;1),I4649+$E$1,IF(AND(TradeDash[[#This Row],[Signal]]=0,I4649&gt;0),I4649-$E$1,IF(AND(TradeDash[[#This Row],[Signal]]=1,I4649=1),I4649,IF(AND(TradeDash[[#This Row],[Signal]]=0,I4649=0),I4649,0)))),0),"")</f>
        <v>1</v>
      </c>
      <c r="J4650" s="3">
        <f ca="1">IF(ISNUMBER(TradeDash[[#This Row],[Position]]),TradeDash[[#This Row],[Position]]*D4651,"")</f>
        <v>-6.4526007261910268E-3</v>
      </c>
      <c r="K4650" s="7">
        <f ca="1">K4649*IFERROR(1+TradeDash[[#This Row],[Port Return]],1)</f>
        <v>8268412.7971938131</v>
      </c>
      <c r="L4650" s="7">
        <f ca="1">IF(ISNUMBER(TradeDash[[#This Row],[Port Return]]),L4649*(1+TradeDash[[#This Row],[Returns]]),L4649)</f>
        <v>7268362.480127221</v>
      </c>
    </row>
    <row r="4651" spans="1:12" x14ac:dyDescent="0.35">
      <c r="A4651" s="1">
        <v>43325</v>
      </c>
      <c r="B4651" s="16">
        <f>YEAR(TradeDash[[#This Row],[Date]])</f>
        <v>2018</v>
      </c>
      <c r="C4651">
        <v>11355.75</v>
      </c>
      <c r="D4651" s="3">
        <f>IFERROR(TradeDash[[#This Row],[Nifty]]/C4650-1,"")</f>
        <v>-6.4526007261910268E-3</v>
      </c>
      <c r="E4651">
        <f ca="1">IFERROR(AVERAGE(OFFSET(TradeDash[[#This Row],[Returns]],0,0,-n_days))/STDEV(OFFSET(TradeDash[[#This Row],[Returns]],0,0,-n_days)),"")</f>
        <v>0.37558525644326152</v>
      </c>
      <c r="F4651">
        <f ca="1">IFERROR(AVERAGE(OFFSET(TradeDash[[#This Row],[Returns]],0,0,-n_days*2))/STDEV(OFFSET(TradeDash[[#This Row],[Returns]],0,0,-n_days*2)),"")</f>
        <v>0.22054643624299036</v>
      </c>
      <c r="G4651">
        <f ca="1">IF(ISNUMBER(TradeDash[[#This Row],[2n day Sharpe]]),AVERAGE(TradeDash[[#This Row],[n day Sharpe]:[2n day Sharpe]]),"")</f>
        <v>0.29806584634312594</v>
      </c>
      <c r="H4651">
        <f ca="1">IF(ISNUMBER(TradeDash[[#This Row],[Sharpe Average]]),IF(TradeDash[[#This Row],[Sharpe Average]]&gt;$G$1,1,0),"")</f>
        <v>1</v>
      </c>
      <c r="I4651" s="2">
        <f ca="1">IF(ISNUMBER(TradeDash[[#This Row],[Signal]]),MAX(IF(AND(TradeDash[[#This Row],[Signal]]=1,I4650&lt;1),I4650+$E$1,IF(AND(TradeDash[[#This Row],[Signal]]=0,I4650&gt;0),I4650-$E$1,IF(AND(TradeDash[[#This Row],[Signal]]=1,I4650=1),I4650,IF(AND(TradeDash[[#This Row],[Signal]]=0,I4650=0),I4650,0)))),0),"")</f>
        <v>1</v>
      </c>
      <c r="J4651" s="3">
        <f ca="1">IF(ISNUMBER(TradeDash[[#This Row],[Position]]),TradeDash[[#This Row],[Position]]*D4652,"")</f>
        <v>6.9876494287035573E-3</v>
      </c>
      <c r="K4651" s="7">
        <f ca="1">K4650*IFERROR(1+TradeDash[[#This Row],[Port Return]],1)</f>
        <v>8326189.5671524098</v>
      </c>
      <c r="L4651" s="7">
        <f ca="1">IF(ISNUMBER(TradeDash[[#This Row],[Port Return]]),L4650*(1+TradeDash[[#This Row],[Returns]]),L4650)</f>
        <v>7221462.6391097326</v>
      </c>
    </row>
    <row r="4652" spans="1:12" x14ac:dyDescent="0.35">
      <c r="A4652" s="1">
        <v>43326</v>
      </c>
      <c r="B4652" s="16">
        <f>YEAR(TradeDash[[#This Row],[Date]])</f>
        <v>2018</v>
      </c>
      <c r="C4652">
        <v>11435.1</v>
      </c>
      <c r="D4652" s="3">
        <f>IFERROR(TradeDash[[#This Row],[Nifty]]/C4651-1,"")</f>
        <v>6.9876494287035573E-3</v>
      </c>
      <c r="E4652">
        <f ca="1">IFERROR(AVERAGE(OFFSET(TradeDash[[#This Row],[Returns]],0,0,-n_days))/STDEV(OFFSET(TradeDash[[#This Row],[Returns]],0,0,-n_days)),"")</f>
        <v>0.37851291717704544</v>
      </c>
      <c r="F4652">
        <f ca="1">IFERROR(AVERAGE(OFFSET(TradeDash[[#This Row],[Returns]],0,0,-n_days*2))/STDEV(OFFSET(TradeDash[[#This Row],[Returns]],0,0,-n_days*2)),"")</f>
        <v>0.29411798977127751</v>
      </c>
      <c r="G4652">
        <f ca="1">IF(ISNUMBER(TradeDash[[#This Row],[2n day Sharpe]]),AVERAGE(TradeDash[[#This Row],[n day Sharpe]:[2n day Sharpe]]),"")</f>
        <v>0.33631545347416147</v>
      </c>
      <c r="H4652">
        <f ca="1">IF(ISNUMBER(TradeDash[[#This Row],[Sharpe Average]]),IF(TradeDash[[#This Row],[Sharpe Average]]&gt;$G$1,1,0),"")</f>
        <v>1</v>
      </c>
      <c r="I4652" s="2">
        <f ca="1">IF(ISNUMBER(TradeDash[[#This Row],[Signal]]),MAX(IF(AND(TradeDash[[#This Row],[Signal]]=1,I4651&lt;1),I4651+$E$1,IF(AND(TradeDash[[#This Row],[Signal]]=0,I4651&gt;0),I4651-$E$1,IF(AND(TradeDash[[#This Row],[Signal]]=1,I4651=1),I4651,IF(AND(TradeDash[[#This Row],[Signal]]=0,I4651=0),I4651,0)))),0),"")</f>
        <v>1</v>
      </c>
      <c r="J4652" s="3">
        <f ca="1">IF(ISNUMBER(TradeDash[[#This Row],[Position]]),TradeDash[[#This Row],[Position]]*D4653,"")</f>
        <v>-4.3768747103217764E-3</v>
      </c>
      <c r="K4652" s="7">
        <f ca="1">K4651*IFERROR(1+TradeDash[[#This Row],[Port Return]],1)</f>
        <v>8289746.8786025951</v>
      </c>
      <c r="L4652" s="7">
        <f ca="1">IF(ISNUMBER(TradeDash[[#This Row],[Port Return]]),L4651*(1+TradeDash[[#This Row],[Returns]]),L4651)</f>
        <v>7271923.6883943118</v>
      </c>
    </row>
    <row r="4653" spans="1:12" x14ac:dyDescent="0.35">
      <c r="A4653" s="1">
        <v>43328</v>
      </c>
      <c r="B4653" s="16">
        <f>YEAR(TradeDash[[#This Row],[Date]])</f>
        <v>2018</v>
      </c>
      <c r="C4653">
        <v>11385.05</v>
      </c>
      <c r="D4653" s="3">
        <f>IFERROR(TradeDash[[#This Row],[Nifty]]/C4652-1,"")</f>
        <v>-4.3768747103217764E-3</v>
      </c>
      <c r="E4653">
        <f ca="1">IFERROR(AVERAGE(OFFSET(TradeDash[[#This Row],[Returns]],0,0,-n_days))/STDEV(OFFSET(TradeDash[[#This Row],[Returns]],0,0,-n_days)),"")</f>
        <v>0.35293448942166183</v>
      </c>
      <c r="F4653">
        <f ca="1">IFERROR(AVERAGE(OFFSET(TradeDash[[#This Row],[Returns]],0,0,-n_days*2))/STDEV(OFFSET(TradeDash[[#This Row],[Returns]],0,0,-n_days*2)),"")</f>
        <v>0.24737579786647088</v>
      </c>
      <c r="G4653">
        <f ca="1">IF(ISNUMBER(TradeDash[[#This Row],[2n day Sharpe]]),AVERAGE(TradeDash[[#This Row],[n day Sharpe]:[2n day Sharpe]]),"")</f>
        <v>0.30015514364406637</v>
      </c>
      <c r="H4653">
        <f ca="1">IF(ISNUMBER(TradeDash[[#This Row],[Sharpe Average]]),IF(TradeDash[[#This Row],[Sharpe Average]]&gt;$G$1,1,0),"")</f>
        <v>1</v>
      </c>
      <c r="I4653" s="2">
        <f ca="1">IF(ISNUMBER(TradeDash[[#This Row],[Signal]]),MAX(IF(AND(TradeDash[[#This Row],[Signal]]=1,I4652&lt;1),I4652+$E$1,IF(AND(TradeDash[[#This Row],[Signal]]=0,I4652&gt;0),I4652-$E$1,IF(AND(TradeDash[[#This Row],[Signal]]=1,I4652=1),I4652,IF(AND(TradeDash[[#This Row],[Signal]]=0,I4652=0),I4652,0)))),0),"")</f>
        <v>1</v>
      </c>
      <c r="J4653" s="3">
        <f ca="1">IF(ISNUMBER(TradeDash[[#This Row],[Position]]),TradeDash[[#This Row],[Position]]*D4654,"")</f>
        <v>7.5274153385360698E-3</v>
      </c>
      <c r="K4653" s="7">
        <f ca="1">K4652*IFERROR(1+TradeDash[[#This Row],[Port Return]],1)</f>
        <v>8352147.2464091694</v>
      </c>
      <c r="L4653" s="7">
        <f ca="1">IF(ISNUMBER(TradeDash[[#This Row],[Port Return]]),L4652*(1+TradeDash[[#This Row],[Returns]]),L4652)</f>
        <v>7240095.3895071885</v>
      </c>
    </row>
    <row r="4654" spans="1:12" x14ac:dyDescent="0.35">
      <c r="A4654" s="1">
        <v>43329</v>
      </c>
      <c r="B4654" s="16">
        <f>YEAR(TradeDash[[#This Row],[Date]])</f>
        <v>2018</v>
      </c>
      <c r="C4654">
        <v>11470.75</v>
      </c>
      <c r="D4654" s="3">
        <f>IFERROR(TradeDash[[#This Row],[Nifty]]/C4653-1,"")</f>
        <v>7.5274153385360698E-3</v>
      </c>
      <c r="E4654">
        <f ca="1">IFERROR(AVERAGE(OFFSET(TradeDash[[#This Row],[Returns]],0,0,-n_days))/STDEV(OFFSET(TradeDash[[#This Row],[Returns]],0,0,-n_days)),"")</f>
        <v>0.441053713006195</v>
      </c>
      <c r="F4654">
        <f ca="1">IFERROR(AVERAGE(OFFSET(TradeDash[[#This Row],[Returns]],0,0,-n_days*2))/STDEV(OFFSET(TradeDash[[#This Row],[Returns]],0,0,-n_days*2)),"")</f>
        <v>0.29138595126745126</v>
      </c>
      <c r="G4654">
        <f ca="1">IF(ISNUMBER(TradeDash[[#This Row],[2n day Sharpe]]),AVERAGE(TradeDash[[#This Row],[n day Sharpe]:[2n day Sharpe]]),"")</f>
        <v>0.36621983213682313</v>
      </c>
      <c r="H4654">
        <f ca="1">IF(ISNUMBER(TradeDash[[#This Row],[Sharpe Average]]),IF(TradeDash[[#This Row],[Sharpe Average]]&gt;$G$1,1,0),"")</f>
        <v>1</v>
      </c>
      <c r="I4654" s="2">
        <f ca="1">IF(ISNUMBER(TradeDash[[#This Row],[Signal]]),MAX(IF(AND(TradeDash[[#This Row],[Signal]]=1,I4653&lt;1),I4653+$E$1,IF(AND(TradeDash[[#This Row],[Signal]]=0,I4653&gt;0),I4653-$E$1,IF(AND(TradeDash[[#This Row],[Signal]]=1,I4653=1),I4653,IF(AND(TradeDash[[#This Row],[Signal]]=0,I4653=0),I4653,0)))),0),"")</f>
        <v>1</v>
      </c>
      <c r="J4654" s="3">
        <f ca="1">IF(ISNUMBER(TradeDash[[#This Row],[Position]]),TradeDash[[#This Row],[Position]]*D4655,"")</f>
        <v>7.061438877143944E-3</v>
      </c>
      <c r="K4654" s="7">
        <f ca="1">K4653*IFERROR(1+TradeDash[[#This Row],[Port Return]],1)</f>
        <v>8411125.4236825947</v>
      </c>
      <c r="L4654" s="7">
        <f ca="1">IF(ISNUMBER(TradeDash[[#This Row],[Port Return]]),L4653*(1+TradeDash[[#This Row],[Returns]]),L4653)</f>
        <v>7294594.5945946295</v>
      </c>
    </row>
    <row r="4655" spans="1:12" x14ac:dyDescent="0.35">
      <c r="A4655" s="1">
        <v>43332</v>
      </c>
      <c r="B4655" s="16">
        <f>YEAR(TradeDash[[#This Row],[Date]])</f>
        <v>2018</v>
      </c>
      <c r="C4655">
        <v>11551.75</v>
      </c>
      <c r="D4655" s="3">
        <f>IFERROR(TradeDash[[#This Row],[Nifty]]/C4654-1,"")</f>
        <v>7.061438877143944E-3</v>
      </c>
      <c r="E4655">
        <f ca="1">IFERROR(AVERAGE(OFFSET(TradeDash[[#This Row],[Returns]],0,0,-n_days))/STDEV(OFFSET(TradeDash[[#This Row],[Returns]],0,0,-n_days)),"")</f>
        <v>0.45531455394006859</v>
      </c>
      <c r="F4655">
        <f ca="1">IFERROR(AVERAGE(OFFSET(TradeDash[[#This Row],[Returns]],0,0,-n_days*2))/STDEV(OFFSET(TradeDash[[#This Row],[Returns]],0,0,-n_days*2)),"")</f>
        <v>0.28997298745777311</v>
      </c>
      <c r="G4655">
        <f ca="1">IF(ISNUMBER(TradeDash[[#This Row],[2n day Sharpe]]),AVERAGE(TradeDash[[#This Row],[n day Sharpe]:[2n day Sharpe]]),"")</f>
        <v>0.37264377069892085</v>
      </c>
      <c r="H4655">
        <f ca="1">IF(ISNUMBER(TradeDash[[#This Row],[Sharpe Average]]),IF(TradeDash[[#This Row],[Sharpe Average]]&gt;$G$1,1,0),"")</f>
        <v>1</v>
      </c>
      <c r="I4655" s="2">
        <f ca="1">IF(ISNUMBER(TradeDash[[#This Row],[Signal]]),MAX(IF(AND(TradeDash[[#This Row],[Signal]]=1,I4654&lt;1),I4654+$E$1,IF(AND(TradeDash[[#This Row],[Signal]]=0,I4654&gt;0),I4654-$E$1,IF(AND(TradeDash[[#This Row],[Signal]]=1,I4654=1),I4654,IF(AND(TradeDash[[#This Row],[Signal]]=0,I4654=0),I4654,0)))),0),"")</f>
        <v>1</v>
      </c>
      <c r="J4655" s="3">
        <f ca="1">IF(ISNUMBER(TradeDash[[#This Row],[Position]]),TradeDash[[#This Row],[Position]]*D4656,"")</f>
        <v>1.657757482632416E-3</v>
      </c>
      <c r="K4655" s="7">
        <f ca="1">K4654*IFERROR(1+TradeDash[[#This Row],[Port Return]],1)</f>
        <v>8425069.0297910646</v>
      </c>
      <c r="L4655" s="7">
        <f ca="1">IF(ISNUMBER(TradeDash[[#This Row],[Port Return]]),L4654*(1+TradeDash[[#This Row],[Returns]]),L4654)</f>
        <v>7346104.9284579037</v>
      </c>
    </row>
    <row r="4656" spans="1:12" x14ac:dyDescent="0.35">
      <c r="A4656" s="1">
        <v>43333</v>
      </c>
      <c r="B4656" s="16">
        <f>YEAR(TradeDash[[#This Row],[Date]])</f>
        <v>2018</v>
      </c>
      <c r="C4656">
        <v>11570.9</v>
      </c>
      <c r="D4656" s="3">
        <f>IFERROR(TradeDash[[#This Row],[Nifty]]/C4655-1,"")</f>
        <v>1.657757482632416E-3</v>
      </c>
      <c r="E4656">
        <f ca="1">IFERROR(AVERAGE(OFFSET(TradeDash[[#This Row],[Returns]],0,0,-n_days))/STDEV(OFFSET(TradeDash[[#This Row],[Returns]],0,0,-n_days)),"")</f>
        <v>0.41485192912849145</v>
      </c>
      <c r="F4656">
        <f ca="1">IFERROR(AVERAGE(OFFSET(TradeDash[[#This Row],[Returns]],0,0,-n_days*2))/STDEV(OFFSET(TradeDash[[#This Row],[Returns]],0,0,-n_days*2)),"")</f>
        <v>0.32826397004114699</v>
      </c>
      <c r="G4656">
        <f ca="1">IF(ISNUMBER(TradeDash[[#This Row],[2n day Sharpe]]),AVERAGE(TradeDash[[#This Row],[n day Sharpe]:[2n day Sharpe]]),"")</f>
        <v>0.37155794958481925</v>
      </c>
      <c r="H4656">
        <f ca="1">IF(ISNUMBER(TradeDash[[#This Row],[Sharpe Average]]),IF(TradeDash[[#This Row],[Sharpe Average]]&gt;$G$1,1,0),"")</f>
        <v>1</v>
      </c>
      <c r="I4656" s="2">
        <f ca="1">IF(ISNUMBER(TradeDash[[#This Row],[Signal]]),MAX(IF(AND(TradeDash[[#This Row],[Signal]]=1,I4655&lt;1),I4655+$E$1,IF(AND(TradeDash[[#This Row],[Signal]]=0,I4655&gt;0),I4655-$E$1,IF(AND(TradeDash[[#This Row],[Signal]]=1,I4655=1),I4655,IF(AND(TradeDash[[#This Row],[Signal]]=0,I4655=0),I4655,0)))),0),"")</f>
        <v>1</v>
      </c>
      <c r="J4656" s="3">
        <f ca="1">IF(ISNUMBER(TradeDash[[#This Row],[Position]]),TradeDash[[#This Row],[Position]]*D4657,"")</f>
        <v>1.024120854903332E-3</v>
      </c>
      <c r="K4656" s="7">
        <f ca="1">K4655*IFERROR(1+TradeDash[[#This Row],[Port Return]],1)</f>
        <v>8433697.3186884746</v>
      </c>
      <c r="L4656" s="7">
        <f ca="1">IF(ISNUMBER(TradeDash[[#This Row],[Port Return]]),L4655*(1+TradeDash[[#This Row],[Returns]]),L4655)</f>
        <v>7358282.9888712578</v>
      </c>
    </row>
    <row r="4657" spans="1:12" x14ac:dyDescent="0.35">
      <c r="A4657" s="1">
        <v>43335</v>
      </c>
      <c r="B4657" s="16">
        <f>YEAR(TradeDash[[#This Row],[Date]])</f>
        <v>2018</v>
      </c>
      <c r="C4657">
        <v>11582.75</v>
      </c>
      <c r="D4657" s="3">
        <f>IFERROR(TradeDash[[#This Row],[Nifty]]/C4656-1,"")</f>
        <v>1.024120854903332E-3</v>
      </c>
      <c r="E4657">
        <f ca="1">IFERROR(AVERAGE(OFFSET(TradeDash[[#This Row],[Returns]],0,0,-n_days))/STDEV(OFFSET(TradeDash[[#This Row],[Returns]],0,0,-n_days)),"")</f>
        <v>0.38350618683504284</v>
      </c>
      <c r="F4657">
        <f ca="1">IFERROR(AVERAGE(OFFSET(TradeDash[[#This Row],[Returns]],0,0,-n_days*2))/STDEV(OFFSET(TradeDash[[#This Row],[Returns]],0,0,-n_days*2)),"")</f>
        <v>0.33017806957993401</v>
      </c>
      <c r="G4657">
        <f ca="1">IF(ISNUMBER(TradeDash[[#This Row],[2n day Sharpe]]),AVERAGE(TradeDash[[#This Row],[n day Sharpe]:[2n day Sharpe]]),"")</f>
        <v>0.3568421282074884</v>
      </c>
      <c r="H4657">
        <f ca="1">IF(ISNUMBER(TradeDash[[#This Row],[Sharpe Average]]),IF(TradeDash[[#This Row],[Sharpe Average]]&gt;$G$1,1,0),"")</f>
        <v>1</v>
      </c>
      <c r="I4657" s="2">
        <f ca="1">IF(ISNUMBER(TradeDash[[#This Row],[Signal]]),MAX(IF(AND(TradeDash[[#This Row],[Signal]]=1,I4656&lt;1),I4656+$E$1,IF(AND(TradeDash[[#This Row],[Signal]]=0,I4656&gt;0),I4656-$E$1,IF(AND(TradeDash[[#This Row],[Signal]]=1,I4656=1),I4656,IF(AND(TradeDash[[#This Row],[Signal]]=0,I4656=0),I4656,0)))),0),"")</f>
        <v>1</v>
      </c>
      <c r="J4657" s="3">
        <f ca="1">IF(ISNUMBER(TradeDash[[#This Row],[Position]]),TradeDash[[#This Row],[Position]]*D4658,"")</f>
        <v>-2.214500010791931E-3</v>
      </c>
      <c r="K4657" s="7">
        <f ca="1">K4656*IFERROR(1+TradeDash[[#This Row],[Port Return]],1)</f>
        <v>8415020.8958852235</v>
      </c>
      <c r="L4657" s="7">
        <f ca="1">IF(ISNUMBER(TradeDash[[#This Row],[Port Return]]),L4656*(1+TradeDash[[#This Row],[Returns]]),L4656)</f>
        <v>7365818.7599364417</v>
      </c>
    </row>
    <row r="4658" spans="1:12" x14ac:dyDescent="0.35">
      <c r="A4658" s="1">
        <v>43336</v>
      </c>
      <c r="B4658" s="16">
        <f>YEAR(TradeDash[[#This Row],[Date]])</f>
        <v>2018</v>
      </c>
      <c r="C4658">
        <v>11557.1</v>
      </c>
      <c r="D4658" s="3">
        <f>IFERROR(TradeDash[[#This Row],[Nifty]]/C4657-1,"")</f>
        <v>-2.214500010791931E-3</v>
      </c>
      <c r="E4658">
        <f ca="1">IFERROR(AVERAGE(OFFSET(TradeDash[[#This Row],[Returns]],0,0,-n_days))/STDEV(OFFSET(TradeDash[[#This Row],[Returns]],0,0,-n_days)),"")</f>
        <v>0.35972506286275074</v>
      </c>
      <c r="F4658">
        <f ca="1">IFERROR(AVERAGE(OFFSET(TradeDash[[#This Row],[Returns]],0,0,-n_days*2))/STDEV(OFFSET(TradeDash[[#This Row],[Returns]],0,0,-n_days*2)),"")</f>
        <v>0.37760696738411964</v>
      </c>
      <c r="G4658">
        <f ca="1">IF(ISNUMBER(TradeDash[[#This Row],[2n day Sharpe]]),AVERAGE(TradeDash[[#This Row],[n day Sharpe]:[2n day Sharpe]]),"")</f>
        <v>0.36866601512343522</v>
      </c>
      <c r="H4658">
        <f ca="1">IF(ISNUMBER(TradeDash[[#This Row],[Sharpe Average]]),IF(TradeDash[[#This Row],[Sharpe Average]]&gt;$G$1,1,0),"")</f>
        <v>1</v>
      </c>
      <c r="I4658" s="2">
        <f ca="1">IF(ISNUMBER(TradeDash[[#This Row],[Signal]]),MAX(IF(AND(TradeDash[[#This Row],[Signal]]=1,I4657&lt;1),I4657+$E$1,IF(AND(TradeDash[[#This Row],[Signal]]=0,I4657&gt;0),I4657-$E$1,IF(AND(TradeDash[[#This Row],[Signal]]=1,I4657=1),I4657,IF(AND(TradeDash[[#This Row],[Signal]]=0,I4657=0),I4657,0)))),0),"")</f>
        <v>1</v>
      </c>
      <c r="J4658" s="3">
        <f ca="1">IF(ISNUMBER(TradeDash[[#This Row],[Position]]),TradeDash[[#This Row],[Position]]*D4659,"")</f>
        <v>1.1668152045063218E-2</v>
      </c>
      <c r="K4658" s="7">
        <f ca="1">K4657*IFERROR(1+TradeDash[[#This Row],[Port Return]],1)</f>
        <v>8513208.639160797</v>
      </c>
      <c r="L4658" s="7">
        <f ca="1">IF(ISNUMBER(TradeDash[[#This Row],[Port Return]]),L4657*(1+TradeDash[[#This Row],[Returns]]),L4657)</f>
        <v>7349507.1542130709</v>
      </c>
    </row>
    <row r="4659" spans="1:12" x14ac:dyDescent="0.35">
      <c r="A4659" s="1">
        <v>43339</v>
      </c>
      <c r="B4659" s="16">
        <f>YEAR(TradeDash[[#This Row],[Date]])</f>
        <v>2018</v>
      </c>
      <c r="C4659">
        <v>11691.95</v>
      </c>
      <c r="D4659" s="3">
        <f>IFERROR(TradeDash[[#This Row],[Nifty]]/C4658-1,"")</f>
        <v>1.1668152045063218E-2</v>
      </c>
      <c r="E4659">
        <f ca="1">IFERROR(AVERAGE(OFFSET(TradeDash[[#This Row],[Returns]],0,0,-n_days))/STDEV(OFFSET(TradeDash[[#This Row],[Returns]],0,0,-n_days)),"")</f>
        <v>0.40692986121030866</v>
      </c>
      <c r="F4659">
        <f ca="1">IFERROR(AVERAGE(OFFSET(TradeDash[[#This Row],[Returns]],0,0,-n_days*2))/STDEV(OFFSET(TradeDash[[#This Row],[Returns]],0,0,-n_days*2)),"")</f>
        <v>0.47093536544490466</v>
      </c>
      <c r="G4659">
        <f ca="1">IF(ISNUMBER(TradeDash[[#This Row],[2n day Sharpe]]),AVERAGE(TradeDash[[#This Row],[n day Sharpe]:[2n day Sharpe]]),"")</f>
        <v>0.43893261332760669</v>
      </c>
      <c r="H4659">
        <f ca="1">IF(ISNUMBER(TradeDash[[#This Row],[Sharpe Average]]),IF(TradeDash[[#This Row],[Sharpe Average]]&gt;$G$1,1,0),"")</f>
        <v>1</v>
      </c>
      <c r="I4659" s="2">
        <f ca="1">IF(ISNUMBER(TradeDash[[#This Row],[Signal]]),MAX(IF(AND(TradeDash[[#This Row],[Signal]]=1,I4658&lt;1),I4658+$E$1,IF(AND(TradeDash[[#This Row],[Signal]]=0,I4658&gt;0),I4658-$E$1,IF(AND(TradeDash[[#This Row],[Signal]]=1,I4658=1),I4658,IF(AND(TradeDash[[#This Row],[Signal]]=0,I4658=0),I4658,0)))),0),"")</f>
        <v>1</v>
      </c>
      <c r="J4659" s="3">
        <f ca="1">IF(ISNUMBER(TradeDash[[#This Row],[Position]]),TradeDash[[#This Row],[Position]]*D4660,"")</f>
        <v>3.9813717985450747E-3</v>
      </c>
      <c r="K4659" s="7">
        <f ca="1">K4658*IFERROR(1+TradeDash[[#This Row],[Port Return]],1)</f>
        <v>8547102.8879518826</v>
      </c>
      <c r="L4659" s="7">
        <f ca="1">IF(ISNUMBER(TradeDash[[#This Row],[Port Return]]),L4658*(1+TradeDash[[#This Row],[Returns]]),L4658)</f>
        <v>7435262.3211447084</v>
      </c>
    </row>
    <row r="4660" spans="1:12" x14ac:dyDescent="0.35">
      <c r="A4660" s="1">
        <v>43340</v>
      </c>
      <c r="B4660" s="16">
        <f>YEAR(TradeDash[[#This Row],[Date]])</f>
        <v>2018</v>
      </c>
      <c r="C4660">
        <v>11738.5</v>
      </c>
      <c r="D4660" s="3">
        <f>IFERROR(TradeDash[[#This Row],[Nifty]]/C4659-1,"")</f>
        <v>3.9813717985450747E-3</v>
      </c>
      <c r="E4660">
        <f ca="1">IFERROR(AVERAGE(OFFSET(TradeDash[[#This Row],[Returns]],0,0,-n_days))/STDEV(OFFSET(TradeDash[[#This Row],[Returns]],0,0,-n_days)),"")</f>
        <v>0.3722560071153308</v>
      </c>
      <c r="F4660">
        <f ca="1">IFERROR(AVERAGE(OFFSET(TradeDash[[#This Row],[Returns]],0,0,-n_days*2))/STDEV(OFFSET(TradeDash[[#This Row],[Returns]],0,0,-n_days*2)),"")</f>
        <v>0.45213355919026044</v>
      </c>
      <c r="G4660">
        <f ca="1">IF(ISNUMBER(TradeDash[[#This Row],[2n day Sharpe]]),AVERAGE(TradeDash[[#This Row],[n day Sharpe]:[2n day Sharpe]]),"")</f>
        <v>0.41219478315279562</v>
      </c>
      <c r="H4660">
        <f ca="1">IF(ISNUMBER(TradeDash[[#This Row],[Sharpe Average]]),IF(TradeDash[[#This Row],[Sharpe Average]]&gt;$G$1,1,0),"")</f>
        <v>1</v>
      </c>
      <c r="I4660" s="2">
        <f ca="1">IF(ISNUMBER(TradeDash[[#This Row],[Signal]]),MAX(IF(AND(TradeDash[[#This Row],[Signal]]=1,I4659&lt;1),I4659+$E$1,IF(AND(TradeDash[[#This Row],[Signal]]=0,I4659&gt;0),I4659-$E$1,IF(AND(TradeDash[[#This Row],[Signal]]=1,I4659=1),I4659,IF(AND(TradeDash[[#This Row],[Signal]]=0,I4659=0),I4659,0)))),0),"")</f>
        <v>1</v>
      </c>
      <c r="J4660" s="3">
        <f ca="1">IF(ISNUMBER(TradeDash[[#This Row],[Position]]),TradeDash[[#This Row],[Position]]*D4661,"")</f>
        <v>-3.9698428248924333E-3</v>
      </c>
      <c r="K4660" s="7">
        <f ca="1">K4659*IFERROR(1+TradeDash[[#This Row],[Port Return]],1)</f>
        <v>8513172.2328785285</v>
      </c>
      <c r="L4660" s="7">
        <f ca="1">IF(ISNUMBER(TradeDash[[#This Row],[Port Return]]),L4659*(1+TradeDash[[#This Row],[Returns]]),L4659)</f>
        <v>7464864.8648648988</v>
      </c>
    </row>
    <row r="4661" spans="1:12" x14ac:dyDescent="0.35">
      <c r="A4661" s="1">
        <v>43341</v>
      </c>
      <c r="B4661" s="16">
        <f>YEAR(TradeDash[[#This Row],[Date]])</f>
        <v>2018</v>
      </c>
      <c r="C4661">
        <v>11691.9</v>
      </c>
      <c r="D4661" s="3">
        <f>IFERROR(TradeDash[[#This Row],[Nifty]]/C4660-1,"")</f>
        <v>-3.9698428248924333E-3</v>
      </c>
      <c r="E4661">
        <f ca="1">IFERROR(AVERAGE(OFFSET(TradeDash[[#This Row],[Returns]],0,0,-n_days))/STDEV(OFFSET(TradeDash[[#This Row],[Returns]],0,0,-n_days)),"")</f>
        <v>0.29398023994665901</v>
      </c>
      <c r="F4661">
        <f ca="1">IFERROR(AVERAGE(OFFSET(TradeDash[[#This Row],[Returns]],0,0,-n_days*2))/STDEV(OFFSET(TradeDash[[#This Row],[Returns]],0,0,-n_days*2)),"")</f>
        <v>0.46311726699060762</v>
      </c>
      <c r="G4661">
        <f ca="1">IF(ISNUMBER(TradeDash[[#This Row],[2n day Sharpe]]),AVERAGE(TradeDash[[#This Row],[n day Sharpe]:[2n day Sharpe]]),"")</f>
        <v>0.37854875346863331</v>
      </c>
      <c r="H4661">
        <f ca="1">IF(ISNUMBER(TradeDash[[#This Row],[Sharpe Average]]),IF(TradeDash[[#This Row],[Sharpe Average]]&gt;$G$1,1,0),"")</f>
        <v>1</v>
      </c>
      <c r="I4661" s="2">
        <f ca="1">IF(ISNUMBER(TradeDash[[#This Row],[Signal]]),MAX(IF(AND(TradeDash[[#This Row],[Signal]]=1,I4660&lt;1),I4660+$E$1,IF(AND(TradeDash[[#This Row],[Signal]]=0,I4660&gt;0),I4660-$E$1,IF(AND(TradeDash[[#This Row],[Signal]]=1,I4660=1),I4660,IF(AND(TradeDash[[#This Row],[Signal]]=0,I4660=0),I4660,0)))),0),"")</f>
        <v>1</v>
      </c>
      <c r="J4661" s="3">
        <f ca="1">IF(ISNUMBER(TradeDash[[#This Row],[Position]]),TradeDash[[#This Row],[Position]]*D4662,"")</f>
        <v>-1.2914924007219053E-3</v>
      </c>
      <c r="K4661" s="7">
        <f ca="1">K4660*IFERROR(1+TradeDash[[#This Row],[Port Return]],1)</f>
        <v>8502177.5356337298</v>
      </c>
      <c r="L4661" s="7">
        <f ca="1">IF(ISNUMBER(TradeDash[[#This Row],[Port Return]]),L4660*(1+TradeDash[[#This Row],[Returns]]),L4660)</f>
        <v>7435230.5246423231</v>
      </c>
    </row>
    <row r="4662" spans="1:12" x14ac:dyDescent="0.35">
      <c r="A4662" s="1">
        <v>43342</v>
      </c>
      <c r="B4662" s="16">
        <f>YEAR(TradeDash[[#This Row],[Date]])</f>
        <v>2018</v>
      </c>
      <c r="C4662">
        <v>11676.8</v>
      </c>
      <c r="D4662" s="3">
        <f>IFERROR(TradeDash[[#This Row],[Nifty]]/C4661-1,"")</f>
        <v>-1.2914924007219053E-3</v>
      </c>
      <c r="E4662">
        <f ca="1">IFERROR(AVERAGE(OFFSET(TradeDash[[#This Row],[Returns]],0,0,-n_days))/STDEV(OFFSET(TradeDash[[#This Row],[Returns]],0,0,-n_days)),"")</f>
        <v>0.25196158161699317</v>
      </c>
      <c r="F4662">
        <f ca="1">IFERROR(AVERAGE(OFFSET(TradeDash[[#This Row],[Returns]],0,0,-n_days*2))/STDEV(OFFSET(TradeDash[[#This Row],[Returns]],0,0,-n_days*2)),"")</f>
        <v>0.43473445017575413</v>
      </c>
      <c r="G4662">
        <f ca="1">IF(ISNUMBER(TradeDash[[#This Row],[2n day Sharpe]]),AVERAGE(TradeDash[[#This Row],[n day Sharpe]:[2n day Sharpe]]),"")</f>
        <v>0.34334801589637365</v>
      </c>
      <c r="H4662">
        <f ca="1">IF(ISNUMBER(TradeDash[[#This Row],[Sharpe Average]]),IF(TradeDash[[#This Row],[Sharpe Average]]&gt;$G$1,1,0),"")</f>
        <v>1</v>
      </c>
      <c r="I4662" s="2">
        <f ca="1">IF(ISNUMBER(TradeDash[[#This Row],[Signal]]),MAX(IF(AND(TradeDash[[#This Row],[Signal]]=1,I4661&lt;1),I4661+$E$1,IF(AND(TradeDash[[#This Row],[Signal]]=0,I4661&gt;0),I4661-$E$1,IF(AND(TradeDash[[#This Row],[Signal]]=1,I4661=1),I4661,IF(AND(TradeDash[[#This Row],[Signal]]=0,I4661=0),I4661,0)))),0),"")</f>
        <v>1</v>
      </c>
      <c r="J4662" s="3">
        <f ca="1">IF(ISNUMBER(TradeDash[[#This Row],[Position]]),TradeDash[[#This Row],[Position]]*D4663,"")</f>
        <v>3.1686763496852066E-4</v>
      </c>
      <c r="K4662" s="7">
        <f ca="1">K4661*IFERROR(1+TradeDash[[#This Row],[Port Return]],1)</f>
        <v>8504871.6005215291</v>
      </c>
      <c r="L4662" s="7">
        <f ca="1">IF(ISNUMBER(TradeDash[[#This Row],[Port Return]]),L4661*(1+TradeDash[[#This Row],[Returns]]),L4661)</f>
        <v>7425627.9809221318</v>
      </c>
    </row>
    <row r="4663" spans="1:12" x14ac:dyDescent="0.35">
      <c r="A4663" s="1">
        <v>43343</v>
      </c>
      <c r="B4663" s="16">
        <f>YEAR(TradeDash[[#This Row],[Date]])</f>
        <v>2018</v>
      </c>
      <c r="C4663">
        <v>11680.5</v>
      </c>
      <c r="D4663" s="3">
        <f>IFERROR(TradeDash[[#This Row],[Nifty]]/C4662-1,"")</f>
        <v>3.1686763496852066E-4</v>
      </c>
      <c r="E4663">
        <f ca="1">IFERROR(AVERAGE(OFFSET(TradeDash[[#This Row],[Returns]],0,0,-n_days))/STDEV(OFFSET(TradeDash[[#This Row],[Returns]],0,0,-n_days)),"")</f>
        <v>0.26387065737942006</v>
      </c>
      <c r="F4663">
        <f ca="1">IFERROR(AVERAGE(OFFSET(TradeDash[[#This Row],[Returns]],0,0,-n_days*2))/STDEV(OFFSET(TradeDash[[#This Row],[Returns]],0,0,-n_days*2)),"")</f>
        <v>0.40730552885269017</v>
      </c>
      <c r="G4663">
        <f ca="1">IF(ISNUMBER(TradeDash[[#This Row],[2n day Sharpe]]),AVERAGE(TradeDash[[#This Row],[n day Sharpe]:[2n day Sharpe]]),"")</f>
        <v>0.33558809311605509</v>
      </c>
      <c r="H4663">
        <f ca="1">IF(ISNUMBER(TradeDash[[#This Row],[Sharpe Average]]),IF(TradeDash[[#This Row],[Sharpe Average]]&gt;$G$1,1,0),"")</f>
        <v>1</v>
      </c>
      <c r="I4663" s="2">
        <f ca="1">IF(ISNUMBER(TradeDash[[#This Row],[Signal]]),MAX(IF(AND(TradeDash[[#This Row],[Signal]]=1,I4662&lt;1),I4662+$E$1,IF(AND(TradeDash[[#This Row],[Signal]]=0,I4662&gt;0),I4662-$E$1,IF(AND(TradeDash[[#This Row],[Signal]]=1,I4662=1),I4662,IF(AND(TradeDash[[#This Row],[Signal]]=0,I4662=0),I4662,0)))),0),"")</f>
        <v>1</v>
      </c>
      <c r="J4663" s="3">
        <f ca="1">IF(ISNUMBER(TradeDash[[#This Row],[Position]]),TradeDash[[#This Row],[Position]]*D4664,"")</f>
        <v>-8.4028937117417435E-3</v>
      </c>
      <c r="K4663" s="7">
        <f ca="1">K4662*IFERROR(1+TradeDash[[#This Row],[Port Return]],1)</f>
        <v>8433406.0684303362</v>
      </c>
      <c r="L4663" s="7">
        <f ca="1">IF(ISNUMBER(TradeDash[[#This Row],[Port Return]]),L4662*(1+TradeDash[[#This Row],[Returns]]),L4662)</f>
        <v>7427980.9220986031</v>
      </c>
    </row>
    <row r="4664" spans="1:12" x14ac:dyDescent="0.35">
      <c r="A4664" s="1">
        <v>43346</v>
      </c>
      <c r="B4664" s="16">
        <f>YEAR(TradeDash[[#This Row],[Date]])</f>
        <v>2018</v>
      </c>
      <c r="C4664">
        <v>11582.35</v>
      </c>
      <c r="D4664" s="3">
        <f>IFERROR(TradeDash[[#This Row],[Nifty]]/C4663-1,"")</f>
        <v>-8.4028937117417435E-3</v>
      </c>
      <c r="E4664">
        <f ca="1">IFERROR(AVERAGE(OFFSET(TradeDash[[#This Row],[Returns]],0,0,-n_days))/STDEV(OFFSET(TradeDash[[#This Row],[Returns]],0,0,-n_days)),"")</f>
        <v>0.27130730202354225</v>
      </c>
      <c r="F4664">
        <f ca="1">IFERROR(AVERAGE(OFFSET(TradeDash[[#This Row],[Returns]],0,0,-n_days*2))/STDEV(OFFSET(TradeDash[[#This Row],[Returns]],0,0,-n_days*2)),"")</f>
        <v>0.35821763246020089</v>
      </c>
      <c r="G4664">
        <f ca="1">IF(ISNUMBER(TradeDash[[#This Row],[2n day Sharpe]]),AVERAGE(TradeDash[[#This Row],[n day Sharpe]:[2n day Sharpe]]),"")</f>
        <v>0.31476246724187157</v>
      </c>
      <c r="H4664">
        <f ca="1">IF(ISNUMBER(TradeDash[[#This Row],[Sharpe Average]]),IF(TradeDash[[#This Row],[Sharpe Average]]&gt;$G$1,1,0),"")</f>
        <v>1</v>
      </c>
      <c r="I4664" s="2">
        <f ca="1">IF(ISNUMBER(TradeDash[[#This Row],[Signal]]),MAX(IF(AND(TradeDash[[#This Row],[Signal]]=1,I4663&lt;1),I4663+$E$1,IF(AND(TradeDash[[#This Row],[Signal]]=0,I4663&gt;0),I4663-$E$1,IF(AND(TradeDash[[#This Row],[Signal]]=1,I4663=1),I4663,IF(AND(TradeDash[[#This Row],[Signal]]=0,I4663=0),I4663,0)))),0),"")</f>
        <v>1</v>
      </c>
      <c r="J4664" s="3">
        <f ca="1">IF(ISNUMBER(TradeDash[[#This Row],[Position]]),TradeDash[[#This Row],[Position]]*D4665,"")</f>
        <v>-5.3572893238419406E-3</v>
      </c>
      <c r="K4664" s="7">
        <f ca="1">K4663*IFERROR(1+TradeDash[[#This Row],[Port Return]],1)</f>
        <v>8388225.8721363107</v>
      </c>
      <c r="L4664" s="7">
        <f ca="1">IF(ISNUMBER(TradeDash[[#This Row],[Port Return]]),L4663*(1+TradeDash[[#This Row],[Returns]]),L4663)</f>
        <v>7365564.3879173631</v>
      </c>
    </row>
    <row r="4665" spans="1:12" x14ac:dyDescent="0.35">
      <c r="A4665" s="1">
        <v>43347</v>
      </c>
      <c r="B4665" s="16">
        <f>YEAR(TradeDash[[#This Row],[Date]])</f>
        <v>2018</v>
      </c>
      <c r="C4665">
        <v>11520.3</v>
      </c>
      <c r="D4665" s="3">
        <f>IFERROR(TradeDash[[#This Row],[Nifty]]/C4664-1,"")</f>
        <v>-5.3572893238419406E-3</v>
      </c>
      <c r="E4665">
        <f ca="1">IFERROR(AVERAGE(OFFSET(TradeDash[[#This Row],[Returns]],0,0,-n_days))/STDEV(OFFSET(TradeDash[[#This Row],[Returns]],0,0,-n_days)),"")</f>
        <v>0.13412249174595725</v>
      </c>
      <c r="F4665">
        <f ca="1">IFERROR(AVERAGE(OFFSET(TradeDash[[#This Row],[Returns]],0,0,-n_days*2))/STDEV(OFFSET(TradeDash[[#This Row],[Returns]],0,0,-n_days*2)),"")</f>
        <v>0.31517144753906184</v>
      </c>
      <c r="G4665">
        <f ca="1">IF(ISNUMBER(TradeDash[[#This Row],[2n day Sharpe]]),AVERAGE(TradeDash[[#This Row],[n day Sharpe]:[2n day Sharpe]]),"")</f>
        <v>0.22464696964250955</v>
      </c>
      <c r="H4665">
        <f ca="1">IF(ISNUMBER(TradeDash[[#This Row],[Sharpe Average]]),IF(TradeDash[[#This Row],[Sharpe Average]]&gt;$G$1,1,0),"")</f>
        <v>1</v>
      </c>
      <c r="I4665" s="2">
        <f ca="1">IF(ISNUMBER(TradeDash[[#This Row],[Signal]]),MAX(IF(AND(TradeDash[[#This Row],[Signal]]=1,I4664&lt;1),I4664+$E$1,IF(AND(TradeDash[[#This Row],[Signal]]=0,I4664&gt;0),I4664-$E$1,IF(AND(TradeDash[[#This Row],[Signal]]=1,I4664=1),I4664,IF(AND(TradeDash[[#This Row],[Signal]]=0,I4664=0),I4664,0)))),0),"")</f>
        <v>1</v>
      </c>
      <c r="J4665" s="3">
        <f ca="1">IF(ISNUMBER(TradeDash[[#This Row],[Position]]),TradeDash[[#This Row],[Position]]*D4666,"")</f>
        <v>-3.7629228405509085E-3</v>
      </c>
      <c r="K4665" s="7">
        <f ca="1">K4664*IFERROR(1+TradeDash[[#This Row],[Port Return]],1)</f>
        <v>8356661.6254103491</v>
      </c>
      <c r="L4665" s="7">
        <f ca="1">IF(ISNUMBER(TradeDash[[#This Row],[Port Return]]),L4664*(1+TradeDash[[#This Row],[Returns]]),L4664)</f>
        <v>7326104.9284579027</v>
      </c>
    </row>
    <row r="4666" spans="1:12" x14ac:dyDescent="0.35">
      <c r="A4666" s="1">
        <v>43348</v>
      </c>
      <c r="B4666" s="16">
        <f>YEAR(TradeDash[[#This Row],[Date]])</f>
        <v>2018</v>
      </c>
      <c r="C4666">
        <v>11476.95</v>
      </c>
      <c r="D4666" s="3">
        <f>IFERROR(TradeDash[[#This Row],[Nifty]]/C4665-1,"")</f>
        <v>-3.7629228405509085E-3</v>
      </c>
      <c r="E4666">
        <f ca="1">IFERROR(AVERAGE(OFFSET(TradeDash[[#This Row],[Returns]],0,0,-n_days))/STDEV(OFFSET(TradeDash[[#This Row],[Returns]],0,0,-n_days)),"")</f>
        <v>7.5669987301097044E-2</v>
      </c>
      <c r="F4666">
        <f ca="1">IFERROR(AVERAGE(OFFSET(TradeDash[[#This Row],[Returns]],0,0,-n_days*2))/STDEV(OFFSET(TradeDash[[#This Row],[Returns]],0,0,-n_days*2)),"")</f>
        <v>0.26375202353041316</v>
      </c>
      <c r="G4666">
        <f ca="1">IF(ISNUMBER(TradeDash[[#This Row],[2n day Sharpe]]),AVERAGE(TradeDash[[#This Row],[n day Sharpe]:[2n day Sharpe]]),"")</f>
        <v>0.1697110054157551</v>
      </c>
      <c r="H4666">
        <f ca="1">IF(ISNUMBER(TradeDash[[#This Row],[Sharpe Average]]),IF(TradeDash[[#This Row],[Sharpe Average]]&gt;$G$1,1,0),"")</f>
        <v>1</v>
      </c>
      <c r="I4666" s="2">
        <f ca="1">IF(ISNUMBER(TradeDash[[#This Row],[Signal]]),MAX(IF(AND(TradeDash[[#This Row],[Signal]]=1,I4665&lt;1),I4665+$E$1,IF(AND(TradeDash[[#This Row],[Signal]]=0,I4665&gt;0),I4665-$E$1,IF(AND(TradeDash[[#This Row],[Signal]]=1,I4665=1),I4665,IF(AND(TradeDash[[#This Row],[Signal]]=0,I4665=0),I4665,0)))),0),"")</f>
        <v>1</v>
      </c>
      <c r="J4666" s="3">
        <f ca="1">IF(ISNUMBER(TradeDash[[#This Row],[Position]]),TradeDash[[#This Row],[Position]]*D4667,"")</f>
        <v>5.2235132156190911E-3</v>
      </c>
      <c r="K4666" s="7">
        <f ca="1">K4665*IFERROR(1+TradeDash[[#This Row],[Port Return]],1)</f>
        <v>8400312.7578491364</v>
      </c>
      <c r="L4666" s="7">
        <f ca="1">IF(ISNUMBER(TradeDash[[#This Row],[Port Return]]),L4665*(1+TradeDash[[#This Row],[Returns]]),L4665)</f>
        <v>7298537.3608903363</v>
      </c>
    </row>
    <row r="4667" spans="1:12" x14ac:dyDescent="0.35">
      <c r="A4667" s="1">
        <v>43349</v>
      </c>
      <c r="B4667" s="16">
        <f>YEAR(TradeDash[[#This Row],[Date]])</f>
        <v>2018</v>
      </c>
      <c r="C4667">
        <v>11536.9</v>
      </c>
      <c r="D4667" s="3">
        <f>IFERROR(TradeDash[[#This Row],[Nifty]]/C4666-1,"")</f>
        <v>5.2235132156190911E-3</v>
      </c>
      <c r="E4667">
        <f ca="1">IFERROR(AVERAGE(OFFSET(TradeDash[[#This Row],[Returns]],0,0,-n_days))/STDEV(OFFSET(TradeDash[[#This Row],[Returns]],0,0,-n_days)),"")</f>
        <v>0.11996780219983123</v>
      </c>
      <c r="F4667">
        <f ca="1">IFERROR(AVERAGE(OFFSET(TradeDash[[#This Row],[Returns]],0,0,-n_days*2))/STDEV(OFFSET(TradeDash[[#This Row],[Returns]],0,0,-n_days*2)),"")</f>
        <v>0.25196158794785523</v>
      </c>
      <c r="G4667">
        <f ca="1">IF(ISNUMBER(TradeDash[[#This Row],[2n day Sharpe]]),AVERAGE(TradeDash[[#This Row],[n day Sharpe]:[2n day Sharpe]]),"")</f>
        <v>0.18596469507384322</v>
      </c>
      <c r="H4667">
        <f ca="1">IF(ISNUMBER(TradeDash[[#This Row],[Sharpe Average]]),IF(TradeDash[[#This Row],[Sharpe Average]]&gt;$G$1,1,0),"")</f>
        <v>1</v>
      </c>
      <c r="I4667" s="2">
        <f ca="1">IF(ISNUMBER(TradeDash[[#This Row],[Signal]]),MAX(IF(AND(TradeDash[[#This Row],[Signal]]=1,I4666&lt;1),I4666+$E$1,IF(AND(TradeDash[[#This Row],[Signal]]=0,I4666&gt;0),I4666-$E$1,IF(AND(TradeDash[[#This Row],[Signal]]=1,I4666=1),I4666,IF(AND(TradeDash[[#This Row],[Signal]]=0,I4666=0),I4666,0)))),0),"")</f>
        <v>1</v>
      </c>
      <c r="J4667" s="3">
        <f ca="1">IF(ISNUMBER(TradeDash[[#This Row],[Position]]),TradeDash[[#This Row],[Position]]*D4668,"")</f>
        <v>4.5246123308688713E-3</v>
      </c>
      <c r="K4667" s="7">
        <f ca="1">K4666*IFERROR(1+TradeDash[[#This Row],[Port Return]],1)</f>
        <v>8438320.916536456</v>
      </c>
      <c r="L4667" s="7">
        <f ca="1">IF(ISNUMBER(TradeDash[[#This Row],[Port Return]]),L4666*(1+TradeDash[[#This Row],[Returns]]),L4666)</f>
        <v>7336661.3672496369</v>
      </c>
    </row>
    <row r="4668" spans="1:12" x14ac:dyDescent="0.35">
      <c r="A4668" s="1">
        <v>43350</v>
      </c>
      <c r="B4668" s="16">
        <f>YEAR(TradeDash[[#This Row],[Date]])</f>
        <v>2018</v>
      </c>
      <c r="C4668">
        <v>11589.1</v>
      </c>
      <c r="D4668" s="3">
        <f>IFERROR(TradeDash[[#This Row],[Nifty]]/C4667-1,"")</f>
        <v>4.5246123308688713E-3</v>
      </c>
      <c r="E4668">
        <f ca="1">IFERROR(AVERAGE(OFFSET(TradeDash[[#This Row],[Returns]],0,0,-n_days))/STDEV(OFFSET(TradeDash[[#This Row],[Returns]],0,0,-n_days)),"")</f>
        <v>0.11342188259034798</v>
      </c>
      <c r="F4668">
        <f ca="1">IFERROR(AVERAGE(OFFSET(TradeDash[[#This Row],[Returns]],0,0,-n_days*2))/STDEV(OFFSET(TradeDash[[#This Row],[Returns]],0,0,-n_days*2)),"")</f>
        <v>0.27196712504759385</v>
      </c>
      <c r="G4668">
        <f ca="1">IF(ISNUMBER(TradeDash[[#This Row],[2n day Sharpe]]),AVERAGE(TradeDash[[#This Row],[n day Sharpe]:[2n day Sharpe]]),"")</f>
        <v>0.19269450381897091</v>
      </c>
      <c r="H4668">
        <f ca="1">IF(ISNUMBER(TradeDash[[#This Row],[Sharpe Average]]),IF(TradeDash[[#This Row],[Sharpe Average]]&gt;$G$1,1,0),"")</f>
        <v>1</v>
      </c>
      <c r="I4668" s="2">
        <f ca="1">IF(ISNUMBER(TradeDash[[#This Row],[Signal]]),MAX(IF(AND(TradeDash[[#This Row],[Signal]]=1,I4667&lt;1),I4667+$E$1,IF(AND(TradeDash[[#This Row],[Signal]]=0,I4667&gt;0),I4667-$E$1,IF(AND(TradeDash[[#This Row],[Signal]]=1,I4667=1),I4667,IF(AND(TradeDash[[#This Row],[Signal]]=0,I4667=0),I4667,0)))),0),"")</f>
        <v>1</v>
      </c>
      <c r="J4668" s="3">
        <f ca="1">IF(ISNUMBER(TradeDash[[#This Row],[Position]]),TradeDash[[#This Row],[Position]]*D4669,"")</f>
        <v>-1.3029484601910446E-2</v>
      </c>
      <c r="K4668" s="7">
        <f ca="1">K4667*IFERROR(1+TradeDash[[#This Row],[Port Return]],1)</f>
        <v>8328373.9440884655</v>
      </c>
      <c r="L4668" s="7">
        <f ca="1">IF(ISNUMBER(TradeDash[[#This Row],[Port Return]]),L4667*(1+TradeDash[[#This Row],[Returns]]),L4667)</f>
        <v>7369856.9157393035</v>
      </c>
    </row>
    <row r="4669" spans="1:12" x14ac:dyDescent="0.35">
      <c r="A4669" s="1">
        <v>43353</v>
      </c>
      <c r="B4669" s="16">
        <f>YEAR(TradeDash[[#This Row],[Date]])</f>
        <v>2018</v>
      </c>
      <c r="C4669">
        <v>11438.1</v>
      </c>
      <c r="D4669" s="3">
        <f>IFERROR(TradeDash[[#This Row],[Nifty]]/C4668-1,"")</f>
        <v>-1.3029484601910446E-2</v>
      </c>
      <c r="E4669">
        <f ca="1">IFERROR(AVERAGE(OFFSET(TradeDash[[#This Row],[Returns]],0,0,-n_days))/STDEV(OFFSET(TradeDash[[#This Row],[Returns]],0,0,-n_days)),"")</f>
        <v>-1.9870771773324081E-2</v>
      </c>
      <c r="F4669">
        <f ca="1">IFERROR(AVERAGE(OFFSET(TradeDash[[#This Row],[Returns]],0,0,-n_days*2))/STDEV(OFFSET(TradeDash[[#This Row],[Returns]],0,0,-n_days*2)),"")</f>
        <v>0.1654557490970473</v>
      </c>
      <c r="G4669">
        <f ca="1">IF(ISNUMBER(TradeDash[[#This Row],[2n day Sharpe]]),AVERAGE(TradeDash[[#This Row],[n day Sharpe]:[2n day Sharpe]]),"")</f>
        <v>7.279248866186161E-2</v>
      </c>
      <c r="H4669">
        <f ca="1">IF(ISNUMBER(TradeDash[[#This Row],[Sharpe Average]]),IF(TradeDash[[#This Row],[Sharpe Average]]&gt;$G$1,1,0),"")</f>
        <v>1</v>
      </c>
      <c r="I4669" s="2">
        <f ca="1">IF(ISNUMBER(TradeDash[[#This Row],[Signal]]),MAX(IF(AND(TradeDash[[#This Row],[Signal]]=1,I4668&lt;1),I4668+$E$1,IF(AND(TradeDash[[#This Row],[Signal]]=0,I4668&gt;0),I4668-$E$1,IF(AND(TradeDash[[#This Row],[Signal]]=1,I4668=1),I4668,IF(AND(TradeDash[[#This Row],[Signal]]=0,I4668=0),I4668,0)))),0),"")</f>
        <v>1</v>
      </c>
      <c r="J4669" s="3">
        <f ca="1">IF(ISNUMBER(TradeDash[[#This Row],[Position]]),TradeDash[[#This Row],[Position]]*D4670,"")</f>
        <v>-1.3166522411939052E-2</v>
      </c>
      <c r="K4669" s="7">
        <f ca="1">K4668*IFERROR(1+TradeDash[[#This Row],[Port Return]],1)</f>
        <v>8218718.2218986154</v>
      </c>
      <c r="L4669" s="7">
        <f ca="1">IF(ISNUMBER(TradeDash[[#This Row],[Port Return]]),L4668*(1+TradeDash[[#This Row],[Returns]]),L4668)</f>
        <v>7273831.4785373947</v>
      </c>
    </row>
    <row r="4670" spans="1:12" x14ac:dyDescent="0.35">
      <c r="A4670" s="1">
        <v>43354</v>
      </c>
      <c r="B4670" s="16">
        <f>YEAR(TradeDash[[#This Row],[Date]])</f>
        <v>2018</v>
      </c>
      <c r="C4670">
        <v>11287.5</v>
      </c>
      <c r="D4670" s="3">
        <f>IFERROR(TradeDash[[#This Row],[Nifty]]/C4669-1,"")</f>
        <v>-1.3166522411939052E-2</v>
      </c>
      <c r="E4670">
        <f ca="1">IFERROR(AVERAGE(OFFSET(TradeDash[[#This Row],[Returns]],0,0,-n_days))/STDEV(OFFSET(TradeDash[[#This Row],[Returns]],0,0,-n_days)),"")</f>
        <v>-8.7970607734266432E-2</v>
      </c>
      <c r="F4670">
        <f ca="1">IFERROR(AVERAGE(OFFSET(TradeDash[[#This Row],[Returns]],0,0,-n_days*2))/STDEV(OFFSET(TradeDash[[#This Row],[Returns]],0,0,-n_days*2)),"")</f>
        <v>0.10169936395596577</v>
      </c>
      <c r="G4670">
        <f ca="1">IF(ISNUMBER(TradeDash[[#This Row],[2n day Sharpe]]),AVERAGE(TradeDash[[#This Row],[n day Sharpe]:[2n day Sharpe]]),"")</f>
        <v>6.8643781108496671E-3</v>
      </c>
      <c r="H4670">
        <f ca="1">IF(ISNUMBER(TradeDash[[#This Row],[Sharpe Average]]),IF(TradeDash[[#This Row],[Sharpe Average]]&gt;$G$1,1,0),"")</f>
        <v>1</v>
      </c>
      <c r="I4670" s="2">
        <f ca="1">IF(ISNUMBER(TradeDash[[#This Row],[Signal]]),MAX(IF(AND(TradeDash[[#This Row],[Signal]]=1,I4669&lt;1),I4669+$E$1,IF(AND(TradeDash[[#This Row],[Signal]]=0,I4669&gt;0),I4669-$E$1,IF(AND(TradeDash[[#This Row],[Signal]]=1,I4669=1),I4669,IF(AND(TradeDash[[#This Row],[Signal]]=0,I4669=0),I4669,0)))),0),"")</f>
        <v>1</v>
      </c>
      <c r="J4670" s="3">
        <f ca="1">IF(ISNUMBER(TradeDash[[#This Row],[Position]]),TradeDash[[#This Row],[Position]]*D4671,"")</f>
        <v>7.300110741971233E-3</v>
      </c>
      <c r="K4670" s="7">
        <f ca="1">K4669*IFERROR(1+TradeDash[[#This Row],[Port Return]],1)</f>
        <v>8278715.7750755325</v>
      </c>
      <c r="L4670" s="7">
        <f ca="1">IF(ISNUMBER(TradeDash[[#This Row],[Port Return]]),L4669*(1+TradeDash[[#This Row],[Returns]]),L4669)</f>
        <v>7178060.4133545645</v>
      </c>
    </row>
    <row r="4671" spans="1:12" x14ac:dyDescent="0.35">
      <c r="A4671" s="1">
        <v>43355</v>
      </c>
      <c r="B4671" s="16">
        <f>YEAR(TradeDash[[#This Row],[Date]])</f>
        <v>2018</v>
      </c>
      <c r="C4671">
        <v>11369.9</v>
      </c>
      <c r="D4671" s="3">
        <f>IFERROR(TradeDash[[#This Row],[Nifty]]/C4670-1,"")</f>
        <v>7.300110741971233E-3</v>
      </c>
      <c r="E4671">
        <f ca="1">IFERROR(AVERAGE(OFFSET(TradeDash[[#This Row],[Returns]],0,0,-n_days))/STDEV(OFFSET(TradeDash[[#This Row],[Returns]],0,0,-n_days)),"")</f>
        <v>1.2289163595841987E-2</v>
      </c>
      <c r="F4671">
        <f ca="1">IFERROR(AVERAGE(OFFSET(TradeDash[[#This Row],[Returns]],0,0,-n_days*2))/STDEV(OFFSET(TradeDash[[#This Row],[Returns]],0,0,-n_days*2)),"")</f>
        <v>0.16359357620919532</v>
      </c>
      <c r="G4671">
        <f ca="1">IF(ISNUMBER(TradeDash[[#This Row],[2n day Sharpe]]),AVERAGE(TradeDash[[#This Row],[n day Sharpe]:[2n day Sharpe]]),"")</f>
        <v>8.7941369902518648E-2</v>
      </c>
      <c r="H4671">
        <f ca="1">IF(ISNUMBER(TradeDash[[#This Row],[Sharpe Average]]),IF(TradeDash[[#This Row],[Sharpe Average]]&gt;$G$1,1,0),"")</f>
        <v>1</v>
      </c>
      <c r="I4671" s="2">
        <f ca="1">IF(ISNUMBER(TradeDash[[#This Row],[Signal]]),MAX(IF(AND(TradeDash[[#This Row],[Signal]]=1,I4670&lt;1),I4670+$E$1,IF(AND(TradeDash[[#This Row],[Signal]]=0,I4670&gt;0),I4670-$E$1,IF(AND(TradeDash[[#This Row],[Signal]]=1,I4670=1),I4670,IF(AND(TradeDash[[#This Row],[Signal]]=0,I4670=0),I4670,0)))),0),"")</f>
        <v>1</v>
      </c>
      <c r="J4671" s="3">
        <f ca="1">IF(ISNUMBER(TradeDash[[#This Row],[Position]]),TradeDash[[#This Row],[Position]]*D4672,"")</f>
        <v>1.2779356018962407E-2</v>
      </c>
      <c r="K4671" s="7">
        <f ca="1">K4670*IFERROR(1+TradeDash[[#This Row],[Port Return]],1)</f>
        <v>8384512.4313450232</v>
      </c>
      <c r="L4671" s="7">
        <f ca="1">IF(ISNUMBER(TradeDash[[#This Row],[Port Return]]),L4670*(1+TradeDash[[#This Row],[Returns]]),L4670)</f>
        <v>7230461.0492846128</v>
      </c>
    </row>
    <row r="4672" spans="1:12" x14ac:dyDescent="0.35">
      <c r="A4672" s="1">
        <v>43357</v>
      </c>
      <c r="B4672" s="16">
        <f>YEAR(TradeDash[[#This Row],[Date]])</f>
        <v>2018</v>
      </c>
      <c r="C4672">
        <v>11515.2</v>
      </c>
      <c r="D4672" s="3">
        <f>IFERROR(TradeDash[[#This Row],[Nifty]]/C4671-1,"")</f>
        <v>1.2779356018962407E-2</v>
      </c>
      <c r="E4672">
        <f ca="1">IFERROR(AVERAGE(OFFSET(TradeDash[[#This Row],[Returns]],0,0,-n_days))/STDEV(OFFSET(TradeDash[[#This Row],[Returns]],0,0,-n_days)),"")</f>
        <v>5.1080952173919322E-2</v>
      </c>
      <c r="F4672">
        <f ca="1">IFERROR(AVERAGE(OFFSET(TradeDash[[#This Row],[Returns]],0,0,-n_days*2))/STDEV(OFFSET(TradeDash[[#This Row],[Returns]],0,0,-n_days*2)),"")</f>
        <v>0.18274869111756942</v>
      </c>
      <c r="G4672">
        <f ca="1">IF(ISNUMBER(TradeDash[[#This Row],[2n day Sharpe]]),AVERAGE(TradeDash[[#This Row],[n day Sharpe]:[2n day Sharpe]]),"")</f>
        <v>0.11691482164574438</v>
      </c>
      <c r="H4672">
        <f ca="1">IF(ISNUMBER(TradeDash[[#This Row],[Sharpe Average]]),IF(TradeDash[[#This Row],[Sharpe Average]]&gt;$G$1,1,0),"")</f>
        <v>1</v>
      </c>
      <c r="I4672" s="2">
        <f ca="1">IF(ISNUMBER(TradeDash[[#This Row],[Signal]]),MAX(IF(AND(TradeDash[[#This Row],[Signal]]=1,I4671&lt;1),I4671+$E$1,IF(AND(TradeDash[[#This Row],[Signal]]=0,I4671&gt;0),I4671-$E$1,IF(AND(TradeDash[[#This Row],[Signal]]=1,I4671=1),I4671,IF(AND(TradeDash[[#This Row],[Signal]]=0,I4671=0),I4671,0)))),0),"")</f>
        <v>1</v>
      </c>
      <c r="J4672" s="3">
        <f ca="1">IF(ISNUMBER(TradeDash[[#This Row],[Position]]),TradeDash[[#This Row],[Position]]*D4673,"")</f>
        <v>-1.1936397109907015E-2</v>
      </c>
      <c r="K4672" s="7">
        <f ca="1">K4671*IFERROR(1+TradeDash[[#This Row],[Port Return]],1)</f>
        <v>8284431.5613915371</v>
      </c>
      <c r="L4672" s="7">
        <f ca="1">IF(ISNUMBER(TradeDash[[#This Row],[Port Return]]),L4671*(1+TradeDash[[#This Row],[Returns]]),L4671)</f>
        <v>7322861.6852146611</v>
      </c>
    </row>
    <row r="4673" spans="1:12" x14ac:dyDescent="0.35">
      <c r="A4673" s="1">
        <v>43360</v>
      </c>
      <c r="B4673" s="16">
        <f>YEAR(TradeDash[[#This Row],[Date]])</f>
        <v>2018</v>
      </c>
      <c r="C4673">
        <v>11377.75</v>
      </c>
      <c r="D4673" s="3">
        <f>IFERROR(TradeDash[[#This Row],[Nifty]]/C4672-1,"")</f>
        <v>-1.1936397109907015E-2</v>
      </c>
      <c r="E4673">
        <f ca="1">IFERROR(AVERAGE(OFFSET(TradeDash[[#This Row],[Returns]],0,0,-n_days))/STDEV(OFFSET(TradeDash[[#This Row],[Returns]],0,0,-n_days)),"")</f>
        <v>-4.2855221952176162E-4</v>
      </c>
      <c r="F4673">
        <f ca="1">IFERROR(AVERAGE(OFFSET(TradeDash[[#This Row],[Returns]],0,0,-n_days*2))/STDEV(OFFSET(TradeDash[[#This Row],[Returns]],0,0,-n_days*2)),"")</f>
        <v>0.13830490233453491</v>
      </c>
      <c r="G4673">
        <f ca="1">IF(ISNUMBER(TradeDash[[#This Row],[2n day Sharpe]]),AVERAGE(TradeDash[[#This Row],[n day Sharpe]:[2n day Sharpe]]),"")</f>
        <v>6.8938175057506573E-2</v>
      </c>
      <c r="H4673">
        <f ca="1">IF(ISNUMBER(TradeDash[[#This Row],[Sharpe Average]]),IF(TradeDash[[#This Row],[Sharpe Average]]&gt;$G$1,1,0),"")</f>
        <v>1</v>
      </c>
      <c r="I4673" s="2">
        <f ca="1">IF(ISNUMBER(TradeDash[[#This Row],[Signal]]),MAX(IF(AND(TradeDash[[#This Row],[Signal]]=1,I4672&lt;1),I4672+$E$1,IF(AND(TradeDash[[#This Row],[Signal]]=0,I4672&gt;0),I4672-$E$1,IF(AND(TradeDash[[#This Row],[Signal]]=1,I4672=1),I4672,IF(AND(TradeDash[[#This Row],[Signal]]=0,I4672=0),I4672,0)))),0),"")</f>
        <v>1</v>
      </c>
      <c r="J4673" s="3">
        <f ca="1">IF(ISNUMBER(TradeDash[[#This Row],[Position]]),TradeDash[[#This Row],[Position]]*D4674,"")</f>
        <v>-8.6880094922107132E-3</v>
      </c>
      <c r="K4673" s="7">
        <f ca="1">K4672*IFERROR(1+TradeDash[[#This Row],[Port Return]],1)</f>
        <v>8212456.3413485978</v>
      </c>
      <c r="L4673" s="7">
        <f ca="1">IF(ISNUMBER(TradeDash[[#This Row],[Port Return]]),L4672*(1+TradeDash[[#This Row],[Returns]]),L4672)</f>
        <v>7235453.1001590155</v>
      </c>
    </row>
    <row r="4674" spans="1:12" x14ac:dyDescent="0.35">
      <c r="A4674" s="1">
        <v>43361</v>
      </c>
      <c r="B4674" s="16">
        <f>YEAR(TradeDash[[#This Row],[Date]])</f>
        <v>2018</v>
      </c>
      <c r="C4674">
        <v>11278.9</v>
      </c>
      <c r="D4674" s="3">
        <f>IFERROR(TradeDash[[#This Row],[Nifty]]/C4673-1,"")</f>
        <v>-8.6880094922107132E-3</v>
      </c>
      <c r="E4674">
        <f ca="1">IFERROR(AVERAGE(OFFSET(TradeDash[[#This Row],[Returns]],0,0,-n_days))/STDEV(OFFSET(TradeDash[[#This Row],[Returns]],0,0,-n_days)),"")</f>
        <v>-0.1044721375929711</v>
      </c>
      <c r="F4674">
        <f ca="1">IFERROR(AVERAGE(OFFSET(TradeDash[[#This Row],[Returns]],0,0,-n_days*2))/STDEV(OFFSET(TradeDash[[#This Row],[Returns]],0,0,-n_days*2)),"")</f>
        <v>0.11072602506325432</v>
      </c>
      <c r="G4674">
        <f ca="1">IF(ISNUMBER(TradeDash[[#This Row],[2n day Sharpe]]),AVERAGE(TradeDash[[#This Row],[n day Sharpe]:[2n day Sharpe]]),"")</f>
        <v>3.1269437351416143E-3</v>
      </c>
      <c r="H4674">
        <f ca="1">IF(ISNUMBER(TradeDash[[#This Row],[Sharpe Average]]),IF(TradeDash[[#This Row],[Sharpe Average]]&gt;$G$1,1,0),"")</f>
        <v>1</v>
      </c>
      <c r="I4674" s="2">
        <f ca="1">IF(ISNUMBER(TradeDash[[#This Row],[Signal]]),MAX(IF(AND(TradeDash[[#This Row],[Signal]]=1,I4673&lt;1),I4673+$E$1,IF(AND(TradeDash[[#This Row],[Signal]]=0,I4673&gt;0),I4673-$E$1,IF(AND(TradeDash[[#This Row],[Signal]]=1,I4673=1),I4673,IF(AND(TradeDash[[#This Row],[Signal]]=0,I4673=0),I4673,0)))),0),"")</f>
        <v>1</v>
      </c>
      <c r="J4674" s="3">
        <f ca="1">IF(ISNUMBER(TradeDash[[#This Row],[Position]]),TradeDash[[#This Row],[Position]]*D4675,"")</f>
        <v>-3.9498532658326369E-3</v>
      </c>
      <c r="K4674" s="7">
        <f ca="1">K4673*IFERROR(1+TradeDash[[#This Row],[Port Return]],1)</f>
        <v>8180018.3438482145</v>
      </c>
      <c r="L4674" s="7">
        <f ca="1">IF(ISNUMBER(TradeDash[[#This Row],[Port Return]]),L4673*(1+TradeDash[[#This Row],[Returns]]),L4673)</f>
        <v>7172591.4149443889</v>
      </c>
    </row>
    <row r="4675" spans="1:12" x14ac:dyDescent="0.35">
      <c r="A4675" s="1">
        <v>43362</v>
      </c>
      <c r="B4675" s="16">
        <f>YEAR(TradeDash[[#This Row],[Date]])</f>
        <v>2018</v>
      </c>
      <c r="C4675">
        <v>11234.35</v>
      </c>
      <c r="D4675" s="3">
        <f>IFERROR(TradeDash[[#This Row],[Nifty]]/C4674-1,"")</f>
        <v>-3.9498532658326369E-3</v>
      </c>
      <c r="E4675">
        <f ca="1">IFERROR(AVERAGE(OFFSET(TradeDash[[#This Row],[Returns]],0,0,-n_days))/STDEV(OFFSET(TradeDash[[#This Row],[Returns]],0,0,-n_days)),"")</f>
        <v>-0.17972085848698613</v>
      </c>
      <c r="F4675">
        <f ca="1">IFERROR(AVERAGE(OFFSET(TradeDash[[#This Row],[Returns]],0,0,-n_days*2))/STDEV(OFFSET(TradeDash[[#This Row],[Returns]],0,0,-n_days*2)),"")</f>
        <v>7.8017138172471343E-2</v>
      </c>
      <c r="G4675">
        <f ca="1">IF(ISNUMBER(TradeDash[[#This Row],[2n day Sharpe]]),AVERAGE(TradeDash[[#This Row],[n day Sharpe]:[2n day Sharpe]]),"")</f>
        <v>-5.0851860157257393E-2</v>
      </c>
      <c r="H4675">
        <f ca="1">IF(ISNUMBER(TradeDash[[#This Row],[Sharpe Average]]),IF(TradeDash[[#This Row],[Sharpe Average]]&gt;$G$1,1,0),"")</f>
        <v>0</v>
      </c>
      <c r="I4675" s="2">
        <f ca="1">IF(ISNUMBER(TradeDash[[#This Row],[Signal]]),MAX(IF(AND(TradeDash[[#This Row],[Signal]]=1,I4674&lt;1),I4674+$E$1,IF(AND(TradeDash[[#This Row],[Signal]]=0,I4674&gt;0),I4674-$E$1,IF(AND(TradeDash[[#This Row],[Signal]]=1,I4674=1),I4674,IF(AND(TradeDash[[#This Row],[Signal]]=0,I4674=0),I4674,0)))),0),"")</f>
        <v>0.8</v>
      </c>
      <c r="J4675" s="3">
        <f ca="1">IF(ISNUMBER(TradeDash[[#This Row],[Position]]),TradeDash[[#This Row],[Position]]*D4676,"")</f>
        <v>-6.4979282290475561E-3</v>
      </c>
      <c r="K4675" s="7">
        <f ca="1">K4674*IFERROR(1+TradeDash[[#This Row],[Port Return]],1)</f>
        <v>8126865.1717375964</v>
      </c>
      <c r="L4675" s="7">
        <f ca="1">IF(ISNUMBER(TradeDash[[#This Row],[Port Return]]),L4674*(1+TradeDash[[#This Row],[Returns]]),L4674)</f>
        <v>7144260.7313195877</v>
      </c>
    </row>
    <row r="4676" spans="1:12" x14ac:dyDescent="0.35">
      <c r="A4676" s="1">
        <v>43364</v>
      </c>
      <c r="B4676" s="16">
        <f>YEAR(TradeDash[[#This Row],[Date]])</f>
        <v>2018</v>
      </c>
      <c r="C4676">
        <v>11143.1</v>
      </c>
      <c r="D4676" s="3">
        <f>IFERROR(TradeDash[[#This Row],[Nifty]]/C4675-1,"")</f>
        <v>-8.1224102863094449E-3</v>
      </c>
      <c r="E4676">
        <f ca="1">IFERROR(AVERAGE(OFFSET(TradeDash[[#This Row],[Returns]],0,0,-n_days))/STDEV(OFFSET(TradeDash[[#This Row],[Returns]],0,0,-n_days)),"")</f>
        <v>-0.24065871704334582</v>
      </c>
      <c r="F4676">
        <f ca="1">IFERROR(AVERAGE(OFFSET(TradeDash[[#This Row],[Returns]],0,0,-n_days*2))/STDEV(OFFSET(TradeDash[[#This Row],[Returns]],0,0,-n_days*2)),"")</f>
        <v>2.2617306515231937E-2</v>
      </c>
      <c r="G4676">
        <f ca="1">IF(ISNUMBER(TradeDash[[#This Row],[2n day Sharpe]]),AVERAGE(TradeDash[[#This Row],[n day Sharpe]:[2n day Sharpe]]),"")</f>
        <v>-0.10902070526405694</v>
      </c>
      <c r="H4676">
        <f ca="1">IF(ISNUMBER(TradeDash[[#This Row],[Sharpe Average]]),IF(TradeDash[[#This Row],[Sharpe Average]]&gt;$G$1,1,0),"")</f>
        <v>0</v>
      </c>
      <c r="I4676" s="2">
        <f ca="1">IF(ISNUMBER(TradeDash[[#This Row],[Signal]]),MAX(IF(AND(TradeDash[[#This Row],[Signal]]=1,I4675&lt;1),I4675+$E$1,IF(AND(TradeDash[[#This Row],[Signal]]=0,I4675&gt;0),I4675-$E$1,IF(AND(TradeDash[[#This Row],[Signal]]=1,I4675=1),I4675,IF(AND(TradeDash[[#This Row],[Signal]]=0,I4675=0),I4675,0)))),0),"")</f>
        <v>0.60000000000000009</v>
      </c>
      <c r="J4676" s="3">
        <f ca="1">IF(ISNUMBER(TradeDash[[#This Row],[Position]]),TradeDash[[#This Row],[Position]]*D4677,"")</f>
        <v>-9.4605630390107061E-3</v>
      </c>
      <c r="K4676" s="7">
        <f ca="1">K4675*IFERROR(1+TradeDash[[#This Row],[Port Return]],1)</f>
        <v>8049980.4514708323</v>
      </c>
      <c r="L4676" s="7">
        <f ca="1">IF(ISNUMBER(TradeDash[[#This Row],[Port Return]]),L4675*(1+TradeDash[[#This Row],[Returns]]),L4675)</f>
        <v>7086232.1144674411</v>
      </c>
    </row>
    <row r="4677" spans="1:12" x14ac:dyDescent="0.35">
      <c r="A4677" s="1">
        <v>43367</v>
      </c>
      <c r="B4677" s="16">
        <f>YEAR(TradeDash[[#This Row],[Date]])</f>
        <v>2018</v>
      </c>
      <c r="C4677">
        <v>10967.4</v>
      </c>
      <c r="D4677" s="3">
        <f>IFERROR(TradeDash[[#This Row],[Nifty]]/C4676-1,"")</f>
        <v>-1.5767605065017842E-2</v>
      </c>
      <c r="E4677">
        <f ca="1">IFERROR(AVERAGE(OFFSET(TradeDash[[#This Row],[Returns]],0,0,-n_days))/STDEV(OFFSET(TradeDash[[#This Row],[Returns]],0,0,-n_days)),"")</f>
        <v>-0.32579232696303928</v>
      </c>
      <c r="F4677">
        <f ca="1">IFERROR(AVERAGE(OFFSET(TradeDash[[#This Row],[Returns]],0,0,-n_days*2))/STDEV(OFFSET(TradeDash[[#This Row],[Returns]],0,0,-n_days*2)),"")</f>
        <v>-4.8819460560832889E-2</v>
      </c>
      <c r="G4677">
        <f ca="1">IF(ISNUMBER(TradeDash[[#This Row],[2n day Sharpe]]),AVERAGE(TradeDash[[#This Row],[n day Sharpe]:[2n day Sharpe]]),"")</f>
        <v>-0.18730589376193607</v>
      </c>
      <c r="H4677">
        <f ca="1">IF(ISNUMBER(TradeDash[[#This Row],[Sharpe Average]]),IF(TradeDash[[#This Row],[Sharpe Average]]&gt;$G$1,1,0),"")</f>
        <v>0</v>
      </c>
      <c r="I4677" s="2">
        <f ca="1">IF(ISNUMBER(TradeDash[[#This Row],[Signal]]),MAX(IF(AND(TradeDash[[#This Row],[Signal]]=1,I4676&lt;1),I4676+$E$1,IF(AND(TradeDash[[#This Row],[Signal]]=0,I4676&gt;0),I4676-$E$1,IF(AND(TradeDash[[#This Row],[Signal]]=1,I4676=1),I4676,IF(AND(TradeDash[[#This Row],[Signal]]=0,I4676=0),I4676,0)))),0),"")</f>
        <v>0.40000000000000008</v>
      </c>
      <c r="J4677" s="3">
        <f ca="1">IF(ISNUMBER(TradeDash[[#This Row],[Position]]),TradeDash[[#This Row],[Position]]*D4678,"")</f>
        <v>3.6489961157612611E-3</v>
      </c>
      <c r="K4677" s="7">
        <f ca="1">K4676*IFERROR(1+TradeDash[[#This Row],[Port Return]],1)</f>
        <v>8079354.798870204</v>
      </c>
      <c r="L4677" s="7">
        <f ca="1">IF(ISNUMBER(TradeDash[[#This Row],[Port Return]]),L4676*(1+TradeDash[[#This Row],[Returns]]),L4676)</f>
        <v>6974499.2050874718</v>
      </c>
    </row>
    <row r="4678" spans="1:12" x14ac:dyDescent="0.35">
      <c r="A4678" s="1">
        <v>43368</v>
      </c>
      <c r="B4678" s="16">
        <f>YEAR(TradeDash[[#This Row],[Date]])</f>
        <v>2018</v>
      </c>
      <c r="C4678">
        <v>11067.45</v>
      </c>
      <c r="D4678" s="3">
        <f>IFERROR(TradeDash[[#This Row],[Nifty]]/C4677-1,"")</f>
        <v>9.1224902894031512E-3</v>
      </c>
      <c r="E4678">
        <f ca="1">IFERROR(AVERAGE(OFFSET(TradeDash[[#This Row],[Returns]],0,0,-n_days))/STDEV(OFFSET(TradeDash[[#This Row],[Returns]],0,0,-n_days)),"")</f>
        <v>-0.24498589181612204</v>
      </c>
      <c r="F4678">
        <f ca="1">IFERROR(AVERAGE(OFFSET(TradeDash[[#This Row],[Returns]],0,0,-n_days*2))/STDEV(OFFSET(TradeDash[[#This Row],[Returns]],0,0,-n_days*2)),"")</f>
        <v>-1.6138440407532921E-2</v>
      </c>
      <c r="G4678">
        <f ca="1">IF(ISNUMBER(TradeDash[[#This Row],[2n day Sharpe]]),AVERAGE(TradeDash[[#This Row],[n day Sharpe]:[2n day Sharpe]]),"")</f>
        <v>-0.13056216611182747</v>
      </c>
      <c r="H4678">
        <f ca="1">IF(ISNUMBER(TradeDash[[#This Row],[Sharpe Average]]),IF(TradeDash[[#This Row],[Sharpe Average]]&gt;$G$1,1,0),"")</f>
        <v>0</v>
      </c>
      <c r="I4678" s="2">
        <f ca="1">IF(ISNUMBER(TradeDash[[#This Row],[Signal]]),MAX(IF(AND(TradeDash[[#This Row],[Signal]]=1,I4677&lt;1),I4677+$E$1,IF(AND(TradeDash[[#This Row],[Signal]]=0,I4677&gt;0),I4677-$E$1,IF(AND(TradeDash[[#This Row],[Signal]]=1,I4677=1),I4677,IF(AND(TradeDash[[#This Row],[Signal]]=0,I4677=0),I4677,0)))),0),"")</f>
        <v>0.20000000000000007</v>
      </c>
      <c r="J4678" s="3">
        <f ca="1">IF(ISNUMBER(TradeDash[[#This Row],[Position]]),TradeDash[[#This Row],[Position]]*D4679,"")</f>
        <v>-2.4666928696315271E-4</v>
      </c>
      <c r="K4678" s="7">
        <f ca="1">K4677*IFERROR(1+TradeDash[[#This Row],[Port Return]],1)</f>
        <v>8077361.8701828448</v>
      </c>
      <c r="L4678" s="7">
        <f ca="1">IF(ISNUMBER(TradeDash[[#This Row],[Port Return]]),L4677*(1+TradeDash[[#This Row],[Returns]]),L4677)</f>
        <v>7038124.0063593322</v>
      </c>
    </row>
    <row r="4679" spans="1:12" x14ac:dyDescent="0.35">
      <c r="A4679" s="1">
        <v>43369</v>
      </c>
      <c r="B4679" s="16">
        <f>YEAR(TradeDash[[#This Row],[Date]])</f>
        <v>2018</v>
      </c>
      <c r="C4679">
        <v>11053.8</v>
      </c>
      <c r="D4679" s="3">
        <f>IFERROR(TradeDash[[#This Row],[Nifty]]/C4678-1,"")</f>
        <v>-1.233346434815763E-3</v>
      </c>
      <c r="E4679">
        <f ca="1">IFERROR(AVERAGE(OFFSET(TradeDash[[#This Row],[Returns]],0,0,-n_days))/STDEV(OFFSET(TradeDash[[#This Row],[Returns]],0,0,-n_days)),"")</f>
        <v>-0.34395527931021203</v>
      </c>
      <c r="F4679">
        <f ca="1">IFERROR(AVERAGE(OFFSET(TradeDash[[#This Row],[Returns]],0,0,-n_days*2))/STDEV(OFFSET(TradeDash[[#This Row],[Returns]],0,0,-n_days*2)),"")</f>
        <v>-3.1159934264961796E-2</v>
      </c>
      <c r="G4679">
        <f ca="1">IF(ISNUMBER(TradeDash[[#This Row],[2n day Sharpe]]),AVERAGE(TradeDash[[#This Row],[n day Sharpe]:[2n day Sharpe]]),"")</f>
        <v>-0.1875576067875869</v>
      </c>
      <c r="H4679">
        <f ca="1">IF(ISNUMBER(TradeDash[[#This Row],[Sharpe Average]]),IF(TradeDash[[#This Row],[Sharpe Average]]&gt;$G$1,1,0),"")</f>
        <v>0</v>
      </c>
      <c r="I4679" s="2">
        <f ca="1">IF(ISNUMBER(TradeDash[[#This Row],[Signal]]),MAX(IF(AND(TradeDash[[#This Row],[Signal]]=1,I4678&lt;1),I4678+$E$1,IF(AND(TradeDash[[#This Row],[Signal]]=0,I4678&gt;0),I4678-$E$1,IF(AND(TradeDash[[#This Row],[Signal]]=1,I4678=1),I4678,IF(AND(TradeDash[[#This Row],[Signal]]=0,I4678=0),I4678,0)))),0),"")</f>
        <v>5.5511151231257827E-17</v>
      </c>
      <c r="J4679" s="3">
        <f ca="1">IF(ISNUMBER(TradeDash[[#This Row],[Position]]),TradeDash[[#This Row],[Position]]*D4680,"")</f>
        <v>-3.8292037863751657E-19</v>
      </c>
      <c r="K4679" s="7">
        <f ca="1">K4678*IFERROR(1+TradeDash[[#This Row],[Port Return]],1)</f>
        <v>8077361.8701828448</v>
      </c>
      <c r="L4679" s="7">
        <f ca="1">IF(ISNUMBER(TradeDash[[#This Row],[Port Return]]),L4678*(1+TradeDash[[#This Row],[Returns]]),L4678)</f>
        <v>7029443.5612082975</v>
      </c>
    </row>
    <row r="4680" spans="1:12" x14ac:dyDescent="0.35">
      <c r="A4680" s="1">
        <v>43370</v>
      </c>
      <c r="B4680" s="16">
        <f>YEAR(TradeDash[[#This Row],[Date]])</f>
        <v>2018</v>
      </c>
      <c r="C4680">
        <v>10977.55</v>
      </c>
      <c r="D4680" s="3">
        <f>IFERROR(TradeDash[[#This Row],[Nifty]]/C4679-1,"")</f>
        <v>-6.8980802981779554E-3</v>
      </c>
      <c r="E4680">
        <f ca="1">IFERROR(AVERAGE(OFFSET(TradeDash[[#This Row],[Returns]],0,0,-n_days))/STDEV(OFFSET(TradeDash[[#This Row],[Returns]],0,0,-n_days)),"")</f>
        <v>-0.41734056605026404</v>
      </c>
      <c r="F4680">
        <f ca="1">IFERROR(AVERAGE(OFFSET(TradeDash[[#This Row],[Returns]],0,0,-n_days*2))/STDEV(OFFSET(TradeDash[[#This Row],[Returns]],0,0,-n_days*2)),"")</f>
        <v>-8.9876264069311693E-2</v>
      </c>
      <c r="G4680">
        <f ca="1">IF(ISNUMBER(TradeDash[[#This Row],[2n day Sharpe]]),AVERAGE(TradeDash[[#This Row],[n day Sharpe]:[2n day Sharpe]]),"")</f>
        <v>-0.25360841505978787</v>
      </c>
      <c r="H4680">
        <f ca="1">IF(ISNUMBER(TradeDash[[#This Row],[Sharpe Average]]),IF(TradeDash[[#This Row],[Sharpe Average]]&gt;$G$1,1,0),"")</f>
        <v>0</v>
      </c>
      <c r="I4680" s="2">
        <f ca="1">IF(ISNUMBER(TradeDash[[#This Row],[Signal]]),MAX(IF(AND(TradeDash[[#This Row],[Signal]]=1,I4679&lt;1),I4679+$E$1,IF(AND(TradeDash[[#This Row],[Signal]]=0,I4679&gt;0),I4679-$E$1,IF(AND(TradeDash[[#This Row],[Signal]]=1,I4679=1),I4679,IF(AND(TradeDash[[#This Row],[Signal]]=0,I4679=0),I4679,0)))),0),"")</f>
        <v>0</v>
      </c>
      <c r="J4680" s="3">
        <f ca="1">IF(ISNUMBER(TradeDash[[#This Row],[Position]]),TradeDash[[#This Row],[Position]]*D4681,"")</f>
        <v>0</v>
      </c>
      <c r="K4680" s="7">
        <f ca="1">K4679*IFERROR(1+TradeDash[[#This Row],[Port Return]],1)</f>
        <v>8077361.8701828448</v>
      </c>
      <c r="L4680" s="7">
        <f ca="1">IF(ISNUMBER(TradeDash[[#This Row],[Port Return]]),L4679*(1+TradeDash[[#This Row],[Returns]]),L4679)</f>
        <v>6980953.8950715726</v>
      </c>
    </row>
    <row r="4681" spans="1:12" x14ac:dyDescent="0.35">
      <c r="A4681" s="1">
        <v>43371</v>
      </c>
      <c r="B4681" s="16">
        <f>YEAR(TradeDash[[#This Row],[Date]])</f>
        <v>2018</v>
      </c>
      <c r="C4681">
        <v>10930.45</v>
      </c>
      <c r="D4681" s="3">
        <f>IFERROR(TradeDash[[#This Row],[Nifty]]/C4680-1,"")</f>
        <v>-4.2905748550449152E-3</v>
      </c>
      <c r="E4681">
        <f ca="1">IFERROR(AVERAGE(OFFSET(TradeDash[[#This Row],[Returns]],0,0,-n_days))/STDEV(OFFSET(TradeDash[[#This Row],[Returns]],0,0,-n_days)),"")</f>
        <v>-0.41926874733326225</v>
      </c>
      <c r="F4681">
        <f ca="1">IFERROR(AVERAGE(OFFSET(TradeDash[[#This Row],[Returns]],0,0,-n_days*2))/STDEV(OFFSET(TradeDash[[#This Row],[Returns]],0,0,-n_days*2)),"")</f>
        <v>-0.1175305460250991</v>
      </c>
      <c r="G4681">
        <f ca="1">IF(ISNUMBER(TradeDash[[#This Row],[2n day Sharpe]]),AVERAGE(TradeDash[[#This Row],[n day Sharpe]:[2n day Sharpe]]),"")</f>
        <v>-0.2683996466791807</v>
      </c>
      <c r="H4681">
        <f ca="1">IF(ISNUMBER(TradeDash[[#This Row],[Sharpe Average]]),IF(TradeDash[[#This Row],[Sharpe Average]]&gt;$G$1,1,0),"")</f>
        <v>0</v>
      </c>
      <c r="I4681" s="2">
        <f ca="1">IF(ISNUMBER(TradeDash[[#This Row],[Signal]]),MAX(IF(AND(TradeDash[[#This Row],[Signal]]=1,I4680&lt;1),I4680+$E$1,IF(AND(TradeDash[[#This Row],[Signal]]=0,I4680&gt;0),I4680-$E$1,IF(AND(TradeDash[[#This Row],[Signal]]=1,I4680=1),I4680,IF(AND(TradeDash[[#This Row],[Signal]]=0,I4680=0),I4680,0)))),0),"")</f>
        <v>0</v>
      </c>
      <c r="J4681" s="3">
        <f ca="1">IF(ISNUMBER(TradeDash[[#This Row],[Position]]),TradeDash[[#This Row],[Position]]*D4682,"")</f>
        <v>0</v>
      </c>
      <c r="K4681" s="7">
        <f ca="1">K4680*IFERROR(1+TradeDash[[#This Row],[Port Return]],1)</f>
        <v>8077361.8701828448</v>
      </c>
      <c r="L4681" s="7">
        <f ca="1">IF(ISNUMBER(TradeDash[[#This Row],[Port Return]]),L4680*(1+TradeDash[[#This Row],[Returns]]),L4680)</f>
        <v>6951001.5898251506</v>
      </c>
    </row>
    <row r="4682" spans="1:12" x14ac:dyDescent="0.35">
      <c r="A4682" s="1">
        <v>43374</v>
      </c>
      <c r="B4682" s="16">
        <f>YEAR(TradeDash[[#This Row],[Date]])</f>
        <v>2018</v>
      </c>
      <c r="C4682">
        <v>11008.3</v>
      </c>
      <c r="D4682" s="3">
        <f>IFERROR(TradeDash[[#This Row],[Nifty]]/C4681-1,"")</f>
        <v>7.1223051201001475E-3</v>
      </c>
      <c r="E4682">
        <f ca="1">IFERROR(AVERAGE(OFFSET(TradeDash[[#This Row],[Returns]],0,0,-n_days))/STDEV(OFFSET(TradeDash[[#This Row],[Returns]],0,0,-n_days)),"")</f>
        <v>-0.35173559862197268</v>
      </c>
      <c r="F4682">
        <f ca="1">IFERROR(AVERAGE(OFFSET(TradeDash[[#This Row],[Returns]],0,0,-n_days*2))/STDEV(OFFSET(TradeDash[[#This Row],[Returns]],0,0,-n_days*2)),"")</f>
        <v>-0.1030079282598805</v>
      </c>
      <c r="G4682">
        <f ca="1">IF(ISNUMBER(TradeDash[[#This Row],[2n day Sharpe]]),AVERAGE(TradeDash[[#This Row],[n day Sharpe]:[2n day Sharpe]]),"")</f>
        <v>-0.22737176344092658</v>
      </c>
      <c r="H4682">
        <f ca="1">IF(ISNUMBER(TradeDash[[#This Row],[Sharpe Average]]),IF(TradeDash[[#This Row],[Sharpe Average]]&gt;$G$1,1,0),"")</f>
        <v>0</v>
      </c>
      <c r="I4682" s="2">
        <f ca="1">IF(ISNUMBER(TradeDash[[#This Row],[Signal]]),MAX(IF(AND(TradeDash[[#This Row],[Signal]]=1,I4681&lt;1),I4681+$E$1,IF(AND(TradeDash[[#This Row],[Signal]]=0,I4681&gt;0),I4681-$E$1,IF(AND(TradeDash[[#This Row],[Signal]]=1,I4681=1),I4681,IF(AND(TradeDash[[#This Row],[Signal]]=0,I4681=0),I4681,0)))),0),"")</f>
        <v>0</v>
      </c>
      <c r="J4682" s="3">
        <f ca="1">IF(ISNUMBER(TradeDash[[#This Row],[Position]]),TradeDash[[#This Row],[Position]]*D4683,"")</f>
        <v>0</v>
      </c>
      <c r="K4682" s="7">
        <f ca="1">K4681*IFERROR(1+TradeDash[[#This Row],[Port Return]],1)</f>
        <v>8077361.8701828448</v>
      </c>
      <c r="L4682" s="7">
        <f ca="1">IF(ISNUMBER(TradeDash[[#This Row],[Port Return]]),L4681*(1+TradeDash[[#This Row],[Returns]]),L4681)</f>
        <v>7000508.744038186</v>
      </c>
    </row>
    <row r="4683" spans="1:12" x14ac:dyDescent="0.35">
      <c r="A4683" s="1">
        <v>43376</v>
      </c>
      <c r="B4683" s="16">
        <f>YEAR(TradeDash[[#This Row],[Date]])</f>
        <v>2018</v>
      </c>
      <c r="C4683">
        <v>10858.25</v>
      </c>
      <c r="D4683" s="3">
        <f>IFERROR(TradeDash[[#This Row],[Nifty]]/C4682-1,"")</f>
        <v>-1.3630624165402394E-2</v>
      </c>
      <c r="E4683">
        <f ca="1">IFERROR(AVERAGE(OFFSET(TradeDash[[#This Row],[Returns]],0,0,-n_days))/STDEV(OFFSET(TradeDash[[#This Row],[Returns]],0,0,-n_days)),"")</f>
        <v>-0.42094506275356047</v>
      </c>
      <c r="F4683">
        <f ca="1">IFERROR(AVERAGE(OFFSET(TradeDash[[#This Row],[Returns]],0,0,-n_days*2))/STDEV(OFFSET(TradeDash[[#This Row],[Returns]],0,0,-n_days*2)),"")</f>
        <v>-0.14117991289877591</v>
      </c>
      <c r="G4683">
        <f ca="1">IF(ISNUMBER(TradeDash[[#This Row],[2n day Sharpe]]),AVERAGE(TradeDash[[#This Row],[n day Sharpe]:[2n day Sharpe]]),"")</f>
        <v>-0.28106248782616816</v>
      </c>
      <c r="H4683">
        <f ca="1">IF(ISNUMBER(TradeDash[[#This Row],[Sharpe Average]]),IF(TradeDash[[#This Row],[Sharpe Average]]&gt;$G$1,1,0),"")</f>
        <v>0</v>
      </c>
      <c r="I4683" s="2">
        <f ca="1">IF(ISNUMBER(TradeDash[[#This Row],[Signal]]),MAX(IF(AND(TradeDash[[#This Row],[Signal]]=1,I4682&lt;1),I4682+$E$1,IF(AND(TradeDash[[#This Row],[Signal]]=0,I4682&gt;0),I4682-$E$1,IF(AND(TradeDash[[#This Row],[Signal]]=1,I4682=1),I4682,IF(AND(TradeDash[[#This Row],[Signal]]=0,I4682=0),I4682,0)))),0),"")</f>
        <v>0</v>
      </c>
      <c r="J4683" s="3">
        <f ca="1">IF(ISNUMBER(TradeDash[[#This Row],[Position]]),TradeDash[[#This Row],[Position]]*D4684,"")</f>
        <v>0</v>
      </c>
      <c r="K4683" s="7">
        <f ca="1">K4682*IFERROR(1+TradeDash[[#This Row],[Port Return]],1)</f>
        <v>8077361.8701828448</v>
      </c>
      <c r="L4683" s="7">
        <f ca="1">IF(ISNUMBER(TradeDash[[#This Row],[Port Return]]),L4682*(1+TradeDash[[#This Row],[Returns]]),L4682)</f>
        <v>6905087.4403815884</v>
      </c>
    </row>
    <row r="4684" spans="1:12" x14ac:dyDescent="0.35">
      <c r="A4684" s="1">
        <v>43377</v>
      </c>
      <c r="B4684" s="16">
        <f>YEAR(TradeDash[[#This Row],[Date]])</f>
        <v>2018</v>
      </c>
      <c r="C4684">
        <v>10599.25</v>
      </c>
      <c r="D4684" s="3">
        <f>IFERROR(TradeDash[[#This Row],[Nifty]]/C4683-1,"")</f>
        <v>-2.3852830796859514E-2</v>
      </c>
      <c r="E4684">
        <f ca="1">IFERROR(AVERAGE(OFFSET(TradeDash[[#This Row],[Returns]],0,0,-n_days))/STDEV(OFFSET(TradeDash[[#This Row],[Returns]],0,0,-n_days)),"")</f>
        <v>-0.45375438454302552</v>
      </c>
      <c r="F4684">
        <f ca="1">IFERROR(AVERAGE(OFFSET(TradeDash[[#This Row],[Returns]],0,0,-n_days*2))/STDEV(OFFSET(TradeDash[[#This Row],[Returns]],0,0,-n_days*2)),"")</f>
        <v>-0.17365241427509651</v>
      </c>
      <c r="G4684">
        <f ca="1">IF(ISNUMBER(TradeDash[[#This Row],[2n day Sharpe]]),AVERAGE(TradeDash[[#This Row],[n day Sharpe]:[2n day Sharpe]]),"")</f>
        <v>-0.313703399409061</v>
      </c>
      <c r="H4684">
        <f ca="1">IF(ISNUMBER(TradeDash[[#This Row],[Sharpe Average]]),IF(TradeDash[[#This Row],[Sharpe Average]]&gt;$G$1,1,0),"")</f>
        <v>0</v>
      </c>
      <c r="I4684" s="2">
        <f ca="1">IF(ISNUMBER(TradeDash[[#This Row],[Signal]]),MAX(IF(AND(TradeDash[[#This Row],[Signal]]=1,I4683&lt;1),I4683+$E$1,IF(AND(TradeDash[[#This Row],[Signal]]=0,I4683&gt;0),I4683-$E$1,IF(AND(TradeDash[[#This Row],[Signal]]=1,I4683=1),I4683,IF(AND(TradeDash[[#This Row],[Signal]]=0,I4683=0),I4683,0)))),0),"")</f>
        <v>0</v>
      </c>
      <c r="J4684" s="3">
        <f ca="1">IF(ISNUMBER(TradeDash[[#This Row],[Position]]),TradeDash[[#This Row],[Position]]*D4685,"")</f>
        <v>0</v>
      </c>
      <c r="K4684" s="7">
        <f ca="1">K4683*IFERROR(1+TradeDash[[#This Row],[Port Return]],1)</f>
        <v>8077361.8701828448</v>
      </c>
      <c r="L4684" s="7">
        <f ca="1">IF(ISNUMBER(TradeDash[[#This Row],[Port Return]]),L4683*(1+TradeDash[[#This Row],[Returns]]),L4683)</f>
        <v>6740381.5580286467</v>
      </c>
    </row>
    <row r="4685" spans="1:12" x14ac:dyDescent="0.35">
      <c r="A4685" s="1">
        <v>43378</v>
      </c>
      <c r="B4685" s="16">
        <f>YEAR(TradeDash[[#This Row],[Date]])</f>
        <v>2018</v>
      </c>
      <c r="C4685">
        <v>10316.450000000001</v>
      </c>
      <c r="D4685" s="3">
        <f>IFERROR(TradeDash[[#This Row],[Nifty]]/C4684-1,"")</f>
        <v>-2.6681133099039966E-2</v>
      </c>
      <c r="E4685">
        <f ca="1">IFERROR(AVERAGE(OFFSET(TradeDash[[#This Row],[Returns]],0,0,-n_days))/STDEV(OFFSET(TradeDash[[#This Row],[Returns]],0,0,-n_days)),"")</f>
        <v>-0.5011430936598168</v>
      </c>
      <c r="F4685">
        <f ca="1">IFERROR(AVERAGE(OFFSET(TradeDash[[#This Row],[Returns]],0,0,-n_days*2))/STDEV(OFFSET(TradeDash[[#This Row],[Returns]],0,0,-n_days*2)),"")</f>
        <v>-0.26320279793921408</v>
      </c>
      <c r="G4685">
        <f ca="1">IF(ISNUMBER(TradeDash[[#This Row],[2n day Sharpe]]),AVERAGE(TradeDash[[#This Row],[n day Sharpe]:[2n day Sharpe]]),"")</f>
        <v>-0.38217294579951544</v>
      </c>
      <c r="H4685">
        <f ca="1">IF(ISNUMBER(TradeDash[[#This Row],[Sharpe Average]]),IF(TradeDash[[#This Row],[Sharpe Average]]&gt;$G$1,1,0),"")</f>
        <v>0</v>
      </c>
      <c r="I4685" s="2">
        <f ca="1">IF(ISNUMBER(TradeDash[[#This Row],[Signal]]),MAX(IF(AND(TradeDash[[#This Row],[Signal]]=1,I4684&lt;1),I4684+$E$1,IF(AND(TradeDash[[#This Row],[Signal]]=0,I4684&gt;0),I4684-$E$1,IF(AND(TradeDash[[#This Row],[Signal]]=1,I4684=1),I4684,IF(AND(TradeDash[[#This Row],[Signal]]=0,I4684=0),I4684,0)))),0),"")</f>
        <v>0</v>
      </c>
      <c r="J4685" s="3">
        <f ca="1">IF(ISNUMBER(TradeDash[[#This Row],[Position]]),TradeDash[[#This Row],[Position]]*D4686,"")</f>
        <v>0</v>
      </c>
      <c r="K4685" s="7">
        <f ca="1">K4684*IFERROR(1+TradeDash[[#This Row],[Port Return]],1)</f>
        <v>8077361.8701828448</v>
      </c>
      <c r="L4685" s="7">
        <f ca="1">IF(ISNUMBER(TradeDash[[#This Row],[Port Return]]),L4684*(1+TradeDash[[#This Row],[Returns]]),L4684)</f>
        <v>6560540.5405405704</v>
      </c>
    </row>
    <row r="4686" spans="1:12" x14ac:dyDescent="0.35">
      <c r="A4686" s="1">
        <v>43381</v>
      </c>
      <c r="B4686" s="16">
        <f>YEAR(TradeDash[[#This Row],[Date]])</f>
        <v>2018</v>
      </c>
      <c r="C4686">
        <v>10348.049999999999</v>
      </c>
      <c r="D4686" s="3">
        <f>IFERROR(TradeDash[[#This Row],[Nifty]]/C4685-1,"")</f>
        <v>3.0630691759276907E-3</v>
      </c>
      <c r="E4686">
        <f ca="1">IFERROR(AVERAGE(OFFSET(TradeDash[[#This Row],[Returns]],0,0,-n_days))/STDEV(OFFSET(TradeDash[[#This Row],[Returns]],0,0,-n_days)),"")</f>
        <v>-0.46285834964796319</v>
      </c>
      <c r="F4686">
        <f ca="1">IFERROR(AVERAGE(OFFSET(TradeDash[[#This Row],[Returns]],0,0,-n_days*2))/STDEV(OFFSET(TradeDash[[#This Row],[Returns]],0,0,-n_days*2)),"")</f>
        <v>-0.26081236588261114</v>
      </c>
      <c r="G4686">
        <f ca="1">IF(ISNUMBER(TradeDash[[#This Row],[2n day Sharpe]]),AVERAGE(TradeDash[[#This Row],[n day Sharpe]:[2n day Sharpe]]),"")</f>
        <v>-0.36183535776528719</v>
      </c>
      <c r="H4686">
        <f ca="1">IF(ISNUMBER(TradeDash[[#This Row],[Sharpe Average]]),IF(TradeDash[[#This Row],[Sharpe Average]]&gt;$G$1,1,0),"")</f>
        <v>0</v>
      </c>
      <c r="I4686" s="2">
        <f ca="1">IF(ISNUMBER(TradeDash[[#This Row],[Signal]]),MAX(IF(AND(TradeDash[[#This Row],[Signal]]=1,I4685&lt;1),I4685+$E$1,IF(AND(TradeDash[[#This Row],[Signal]]=0,I4685&gt;0),I4685-$E$1,IF(AND(TradeDash[[#This Row],[Signal]]=1,I4685=1),I4685,IF(AND(TradeDash[[#This Row],[Signal]]=0,I4685=0),I4685,0)))),0),"")</f>
        <v>0</v>
      </c>
      <c r="J4686" s="3">
        <f ca="1">IF(ISNUMBER(TradeDash[[#This Row],[Position]]),TradeDash[[#This Row],[Position]]*D4687,"")</f>
        <v>0</v>
      </c>
      <c r="K4686" s="7">
        <f ca="1">K4685*IFERROR(1+TradeDash[[#This Row],[Port Return]],1)</f>
        <v>8077361.8701828448</v>
      </c>
      <c r="L4686" s="7">
        <f ca="1">IF(ISNUMBER(TradeDash[[#This Row],[Port Return]]),L4685*(1+TradeDash[[#This Row],[Returns]]),L4685)</f>
        <v>6580635.9300477244</v>
      </c>
    </row>
    <row r="4687" spans="1:12" x14ac:dyDescent="0.35">
      <c r="A4687" s="1">
        <v>43382</v>
      </c>
      <c r="B4687" s="16">
        <f>YEAR(TradeDash[[#This Row],[Date]])</f>
        <v>2018</v>
      </c>
      <c r="C4687">
        <v>10301.049999999999</v>
      </c>
      <c r="D4687" s="3">
        <f>IFERROR(TradeDash[[#This Row],[Nifty]]/C4686-1,"")</f>
        <v>-4.5419185257126182E-3</v>
      </c>
      <c r="E4687">
        <f ca="1">IFERROR(AVERAGE(OFFSET(TradeDash[[#This Row],[Returns]],0,0,-n_days))/STDEV(OFFSET(TradeDash[[#This Row],[Returns]],0,0,-n_days)),"")</f>
        <v>-0.51977194296255924</v>
      </c>
      <c r="F4687">
        <f ca="1">IFERROR(AVERAGE(OFFSET(TradeDash[[#This Row],[Returns]],0,0,-n_days*2))/STDEV(OFFSET(TradeDash[[#This Row],[Returns]],0,0,-n_days*2)),"")</f>
        <v>-0.27408942834542865</v>
      </c>
      <c r="G4687">
        <f ca="1">IF(ISNUMBER(TradeDash[[#This Row],[2n day Sharpe]]),AVERAGE(TradeDash[[#This Row],[n day Sharpe]:[2n day Sharpe]]),"")</f>
        <v>-0.39693068565399392</v>
      </c>
      <c r="H4687">
        <f ca="1">IF(ISNUMBER(TradeDash[[#This Row],[Sharpe Average]]),IF(TradeDash[[#This Row],[Sharpe Average]]&gt;$G$1,1,0),"")</f>
        <v>0</v>
      </c>
      <c r="I4687" s="2">
        <f ca="1">IF(ISNUMBER(TradeDash[[#This Row],[Signal]]),MAX(IF(AND(TradeDash[[#This Row],[Signal]]=1,I4686&lt;1),I4686+$E$1,IF(AND(TradeDash[[#This Row],[Signal]]=0,I4686&gt;0),I4686-$E$1,IF(AND(TradeDash[[#This Row],[Signal]]=1,I4686=1),I4686,IF(AND(TradeDash[[#This Row],[Signal]]=0,I4686=0),I4686,0)))),0),"")</f>
        <v>0</v>
      </c>
      <c r="J4687" s="3">
        <f ca="1">IF(ISNUMBER(TradeDash[[#This Row],[Position]]),TradeDash[[#This Row],[Position]]*D4688,"")</f>
        <v>0</v>
      </c>
      <c r="K4687" s="7">
        <f ca="1">K4686*IFERROR(1+TradeDash[[#This Row],[Port Return]],1)</f>
        <v>8077361.8701828448</v>
      </c>
      <c r="L4687" s="7">
        <f ca="1">IF(ISNUMBER(TradeDash[[#This Row],[Port Return]]),L4686*(1+TradeDash[[#This Row],[Returns]]),L4686)</f>
        <v>6550747.2178060701</v>
      </c>
    </row>
    <row r="4688" spans="1:12" x14ac:dyDescent="0.35">
      <c r="A4688" s="1">
        <v>43383</v>
      </c>
      <c r="B4688" s="16">
        <f>YEAR(TradeDash[[#This Row],[Date]])</f>
        <v>2018</v>
      </c>
      <c r="C4688">
        <v>10460.1</v>
      </c>
      <c r="D4688" s="3">
        <f>IFERROR(TradeDash[[#This Row],[Nifty]]/C4687-1,"")</f>
        <v>1.544017357453864E-2</v>
      </c>
      <c r="E4688">
        <f ca="1">IFERROR(AVERAGE(OFFSET(TradeDash[[#This Row],[Returns]],0,0,-n_days))/STDEV(OFFSET(TradeDash[[#This Row],[Returns]],0,0,-n_days)),"")</f>
        <v>-0.4370550685346733</v>
      </c>
      <c r="F4688">
        <f ca="1">IFERROR(AVERAGE(OFFSET(TradeDash[[#This Row],[Returns]],0,0,-n_days*2))/STDEV(OFFSET(TradeDash[[#This Row],[Returns]],0,0,-n_days*2)),"")</f>
        <v>-0.2365389959146624</v>
      </c>
      <c r="G4688">
        <f ca="1">IF(ISNUMBER(TradeDash[[#This Row],[2n day Sharpe]]),AVERAGE(TradeDash[[#This Row],[n day Sharpe]:[2n day Sharpe]]),"")</f>
        <v>-0.33679703222466784</v>
      </c>
      <c r="H4688">
        <f ca="1">IF(ISNUMBER(TradeDash[[#This Row],[Sharpe Average]]),IF(TradeDash[[#This Row],[Sharpe Average]]&gt;$G$1,1,0),"")</f>
        <v>0</v>
      </c>
      <c r="I4688" s="2">
        <f ca="1">IF(ISNUMBER(TradeDash[[#This Row],[Signal]]),MAX(IF(AND(TradeDash[[#This Row],[Signal]]=1,I4687&lt;1),I4687+$E$1,IF(AND(TradeDash[[#This Row],[Signal]]=0,I4687&gt;0),I4687-$E$1,IF(AND(TradeDash[[#This Row],[Signal]]=1,I4687=1),I4687,IF(AND(TradeDash[[#This Row],[Signal]]=0,I4687=0),I4687,0)))),0),"")</f>
        <v>0</v>
      </c>
      <c r="J4688" s="3">
        <f ca="1">IF(ISNUMBER(TradeDash[[#This Row],[Position]]),TradeDash[[#This Row],[Position]]*D4689,"")</f>
        <v>0</v>
      </c>
      <c r="K4688" s="7">
        <f ca="1">K4687*IFERROR(1+TradeDash[[#This Row],[Port Return]],1)</f>
        <v>8077361.8701828448</v>
      </c>
      <c r="L4688" s="7">
        <f ca="1">IF(ISNUMBER(TradeDash[[#This Row],[Port Return]]),L4687*(1+TradeDash[[#This Row],[Returns]]),L4687)</f>
        <v>6651891.8918919219</v>
      </c>
    </row>
    <row r="4689" spans="1:12" x14ac:dyDescent="0.35">
      <c r="A4689" s="1">
        <v>43384</v>
      </c>
      <c r="B4689" s="16">
        <f>YEAR(TradeDash[[#This Row],[Date]])</f>
        <v>2018</v>
      </c>
      <c r="C4689">
        <v>10234.65</v>
      </c>
      <c r="D4689" s="3">
        <f>IFERROR(TradeDash[[#This Row],[Nifty]]/C4688-1,"")</f>
        <v>-2.1553331230103057E-2</v>
      </c>
      <c r="E4689">
        <f ca="1">IFERROR(AVERAGE(OFFSET(TradeDash[[#This Row],[Returns]],0,0,-n_days))/STDEV(OFFSET(TradeDash[[#This Row],[Returns]],0,0,-n_days)),"")</f>
        <v>-0.45587041542740414</v>
      </c>
      <c r="F4689">
        <f ca="1">IFERROR(AVERAGE(OFFSET(TradeDash[[#This Row],[Returns]],0,0,-n_days*2))/STDEV(OFFSET(TradeDash[[#This Row],[Returns]],0,0,-n_days*2)),"")</f>
        <v>-0.28491494241709542</v>
      </c>
      <c r="G4689">
        <f ca="1">IF(ISNUMBER(TradeDash[[#This Row],[2n day Sharpe]]),AVERAGE(TradeDash[[#This Row],[n day Sharpe]:[2n day Sharpe]]),"")</f>
        <v>-0.37039267892224981</v>
      </c>
      <c r="H4689">
        <f ca="1">IF(ISNUMBER(TradeDash[[#This Row],[Sharpe Average]]),IF(TradeDash[[#This Row],[Sharpe Average]]&gt;$G$1,1,0),"")</f>
        <v>0</v>
      </c>
      <c r="I4689" s="2">
        <f ca="1">IF(ISNUMBER(TradeDash[[#This Row],[Signal]]),MAX(IF(AND(TradeDash[[#This Row],[Signal]]=1,I4688&lt;1),I4688+$E$1,IF(AND(TradeDash[[#This Row],[Signal]]=0,I4688&gt;0),I4688-$E$1,IF(AND(TradeDash[[#This Row],[Signal]]=1,I4688=1),I4688,IF(AND(TradeDash[[#This Row],[Signal]]=0,I4688=0),I4688,0)))),0),"")</f>
        <v>0</v>
      </c>
      <c r="J4689" s="3">
        <f ca="1">IF(ISNUMBER(TradeDash[[#This Row],[Position]]),TradeDash[[#This Row],[Position]]*D4690,"")</f>
        <v>0</v>
      </c>
      <c r="K4689" s="7">
        <f ca="1">K4688*IFERROR(1+TradeDash[[#This Row],[Port Return]],1)</f>
        <v>8077361.8701828448</v>
      </c>
      <c r="L4689" s="7">
        <f ca="1">IF(ISNUMBER(TradeDash[[#This Row],[Port Return]]),L4688*(1+TradeDash[[#This Row],[Returns]]),L4688)</f>
        <v>6508521.4626391381</v>
      </c>
    </row>
    <row r="4690" spans="1:12" x14ac:dyDescent="0.35">
      <c r="A4690" s="1">
        <v>43385</v>
      </c>
      <c r="B4690" s="16">
        <f>YEAR(TradeDash[[#This Row],[Date]])</f>
        <v>2018</v>
      </c>
      <c r="C4690">
        <v>10472.5</v>
      </c>
      <c r="D4690" s="3">
        <f>IFERROR(TradeDash[[#This Row],[Nifty]]/C4689-1,"")</f>
        <v>2.323968088796402E-2</v>
      </c>
      <c r="E4690">
        <f ca="1">IFERROR(AVERAGE(OFFSET(TradeDash[[#This Row],[Returns]],0,0,-n_days))/STDEV(OFFSET(TradeDash[[#This Row],[Returns]],0,0,-n_days)),"")</f>
        <v>-0.27160112167919914</v>
      </c>
      <c r="F4690">
        <f ca="1">IFERROR(AVERAGE(OFFSET(TradeDash[[#This Row],[Returns]],0,0,-n_days*2))/STDEV(OFFSET(TradeDash[[#This Row],[Returns]],0,0,-n_days*2)),"")</f>
        <v>-0.19983776323718708</v>
      </c>
      <c r="G4690">
        <f ca="1">IF(ISNUMBER(TradeDash[[#This Row],[2n day Sharpe]]),AVERAGE(TradeDash[[#This Row],[n day Sharpe]:[2n day Sharpe]]),"")</f>
        <v>-0.2357194424581931</v>
      </c>
      <c r="H4690">
        <f ca="1">IF(ISNUMBER(TradeDash[[#This Row],[Sharpe Average]]),IF(TradeDash[[#This Row],[Sharpe Average]]&gt;$G$1,1,0),"")</f>
        <v>0</v>
      </c>
      <c r="I4690" s="2">
        <f ca="1">IF(ISNUMBER(TradeDash[[#This Row],[Signal]]),MAX(IF(AND(TradeDash[[#This Row],[Signal]]=1,I4689&lt;1),I4689+$E$1,IF(AND(TradeDash[[#This Row],[Signal]]=0,I4689&gt;0),I4689-$E$1,IF(AND(TradeDash[[#This Row],[Signal]]=1,I4689=1),I4689,IF(AND(TradeDash[[#This Row],[Signal]]=0,I4689=0),I4689,0)))),0),"")</f>
        <v>0</v>
      </c>
      <c r="J4690" s="3">
        <f ca="1">IF(ISNUMBER(TradeDash[[#This Row],[Position]]),TradeDash[[#This Row],[Position]]*D4691,"")</f>
        <v>0</v>
      </c>
      <c r="K4690" s="7">
        <f ca="1">K4689*IFERROR(1+TradeDash[[#This Row],[Port Return]],1)</f>
        <v>8077361.8701828448</v>
      </c>
      <c r="L4690" s="7">
        <f ca="1">IF(ISNUMBER(TradeDash[[#This Row],[Port Return]]),L4689*(1+TradeDash[[#This Row],[Returns]]),L4689)</f>
        <v>6659777.4244833365</v>
      </c>
    </row>
    <row r="4691" spans="1:12" x14ac:dyDescent="0.35">
      <c r="A4691" s="1">
        <v>43388</v>
      </c>
      <c r="B4691" s="16">
        <f>YEAR(TradeDash[[#This Row],[Date]])</f>
        <v>2018</v>
      </c>
      <c r="C4691">
        <v>10512.5</v>
      </c>
      <c r="D4691" s="3">
        <f>IFERROR(TradeDash[[#This Row],[Nifty]]/C4690-1,"")</f>
        <v>3.8195273334924451E-3</v>
      </c>
      <c r="E4691">
        <f ca="1">IFERROR(AVERAGE(OFFSET(TradeDash[[#This Row],[Returns]],0,0,-n_days))/STDEV(OFFSET(TradeDash[[#This Row],[Returns]],0,0,-n_days)),"")</f>
        <v>-0.2872538129216789</v>
      </c>
      <c r="F4691">
        <f ca="1">IFERROR(AVERAGE(OFFSET(TradeDash[[#This Row],[Returns]],0,0,-n_days*2))/STDEV(OFFSET(TradeDash[[#This Row],[Returns]],0,0,-n_days*2)),"")</f>
        <v>-0.17544648262525991</v>
      </c>
      <c r="G4691">
        <f ca="1">IF(ISNUMBER(TradeDash[[#This Row],[2n day Sharpe]]),AVERAGE(TradeDash[[#This Row],[n day Sharpe]:[2n day Sharpe]]),"")</f>
        <v>-0.23135014777346941</v>
      </c>
      <c r="H4691">
        <f ca="1">IF(ISNUMBER(TradeDash[[#This Row],[Sharpe Average]]),IF(TradeDash[[#This Row],[Sharpe Average]]&gt;$G$1,1,0),"")</f>
        <v>0</v>
      </c>
      <c r="I4691" s="2">
        <f ca="1">IF(ISNUMBER(TradeDash[[#This Row],[Signal]]),MAX(IF(AND(TradeDash[[#This Row],[Signal]]=1,I4690&lt;1),I4690+$E$1,IF(AND(TradeDash[[#This Row],[Signal]]=0,I4690&gt;0),I4690-$E$1,IF(AND(TradeDash[[#This Row],[Signal]]=1,I4690=1),I4690,IF(AND(TradeDash[[#This Row],[Signal]]=0,I4690=0),I4690,0)))),0),"")</f>
        <v>0</v>
      </c>
      <c r="J4691" s="3">
        <f ca="1">IF(ISNUMBER(TradeDash[[#This Row],[Position]]),TradeDash[[#This Row],[Position]]*D4692,"")</f>
        <v>0</v>
      </c>
      <c r="K4691" s="7">
        <f ca="1">K4690*IFERROR(1+TradeDash[[#This Row],[Port Return]],1)</f>
        <v>8077361.8701828448</v>
      </c>
      <c r="L4691" s="7">
        <f ca="1">IF(ISNUMBER(TradeDash[[#This Row],[Port Return]]),L4690*(1+TradeDash[[#This Row],[Returns]]),L4690)</f>
        <v>6685214.6263911268</v>
      </c>
    </row>
    <row r="4692" spans="1:12" x14ac:dyDescent="0.35">
      <c r="A4692" s="1">
        <v>43389</v>
      </c>
      <c r="B4692" s="16">
        <f>YEAR(TradeDash[[#This Row],[Date]])</f>
        <v>2018</v>
      </c>
      <c r="C4692">
        <v>10584.75</v>
      </c>
      <c r="D4692" s="3">
        <f>IFERROR(TradeDash[[#This Row],[Nifty]]/C4691-1,"")</f>
        <v>6.8727705112960891E-3</v>
      </c>
      <c r="E4692">
        <f ca="1">IFERROR(AVERAGE(OFFSET(TradeDash[[#This Row],[Returns]],0,0,-n_days))/STDEV(OFFSET(TradeDash[[#This Row],[Returns]],0,0,-n_days)),"")</f>
        <v>-0.31717351887851258</v>
      </c>
      <c r="F4692">
        <f ca="1">IFERROR(AVERAGE(OFFSET(TradeDash[[#This Row],[Returns]],0,0,-n_days*2))/STDEV(OFFSET(TradeDash[[#This Row],[Returns]],0,0,-n_days*2)),"")</f>
        <v>-0.17575578488882723</v>
      </c>
      <c r="G4692">
        <f ca="1">IF(ISNUMBER(TradeDash[[#This Row],[2n day Sharpe]]),AVERAGE(TradeDash[[#This Row],[n day Sharpe]:[2n day Sharpe]]),"")</f>
        <v>-0.24646465188366989</v>
      </c>
      <c r="H4692">
        <f ca="1">IF(ISNUMBER(TradeDash[[#This Row],[Sharpe Average]]),IF(TradeDash[[#This Row],[Sharpe Average]]&gt;$G$1,1,0),"")</f>
        <v>0</v>
      </c>
      <c r="I4692" s="2">
        <f ca="1">IF(ISNUMBER(TradeDash[[#This Row],[Signal]]),MAX(IF(AND(TradeDash[[#This Row],[Signal]]=1,I4691&lt;1),I4691+$E$1,IF(AND(TradeDash[[#This Row],[Signal]]=0,I4691&gt;0),I4691-$E$1,IF(AND(TradeDash[[#This Row],[Signal]]=1,I4691=1),I4691,IF(AND(TradeDash[[#This Row],[Signal]]=0,I4691=0),I4691,0)))),0),"")</f>
        <v>0</v>
      </c>
      <c r="J4692" s="3">
        <f ca="1">IF(ISNUMBER(TradeDash[[#This Row],[Position]]),TradeDash[[#This Row],[Position]]*D4693,"")</f>
        <v>0</v>
      </c>
      <c r="K4692" s="7">
        <f ca="1">K4691*IFERROR(1+TradeDash[[#This Row],[Port Return]],1)</f>
        <v>8077361.8701828448</v>
      </c>
      <c r="L4692" s="7">
        <f ca="1">IF(ISNUMBER(TradeDash[[#This Row],[Port Return]]),L4691*(1+TradeDash[[#This Row],[Returns]]),L4691)</f>
        <v>6731160.5723370733</v>
      </c>
    </row>
    <row r="4693" spans="1:12" x14ac:dyDescent="0.35">
      <c r="A4693" s="1">
        <v>43390</v>
      </c>
      <c r="B4693" s="16">
        <f>YEAR(TradeDash[[#This Row],[Date]])</f>
        <v>2018</v>
      </c>
      <c r="C4693">
        <v>10453.049999999999</v>
      </c>
      <c r="D4693" s="3">
        <f>IFERROR(TradeDash[[#This Row],[Nifty]]/C4692-1,"")</f>
        <v>-1.2442428966201402E-2</v>
      </c>
      <c r="E4693">
        <f ca="1">IFERROR(AVERAGE(OFFSET(TradeDash[[#This Row],[Returns]],0,0,-n_days))/STDEV(OFFSET(TradeDash[[#This Row],[Returns]],0,0,-n_days)),"")</f>
        <v>-0.31871553374627448</v>
      </c>
      <c r="F4693">
        <f ca="1">IFERROR(AVERAGE(OFFSET(TradeDash[[#This Row],[Returns]],0,0,-n_days*2))/STDEV(OFFSET(TradeDash[[#This Row],[Returns]],0,0,-n_days*2)),"")</f>
        <v>-0.19242495880783783</v>
      </c>
      <c r="G4693">
        <f ca="1">IF(ISNUMBER(TradeDash[[#This Row],[2n day Sharpe]]),AVERAGE(TradeDash[[#This Row],[n day Sharpe]:[2n day Sharpe]]),"")</f>
        <v>-0.25557024627705616</v>
      </c>
      <c r="H4693">
        <f ca="1">IF(ISNUMBER(TradeDash[[#This Row],[Sharpe Average]]),IF(TradeDash[[#This Row],[Sharpe Average]]&gt;$G$1,1,0),"")</f>
        <v>0</v>
      </c>
      <c r="I4693" s="2">
        <f ca="1">IF(ISNUMBER(TradeDash[[#This Row],[Signal]]),MAX(IF(AND(TradeDash[[#This Row],[Signal]]=1,I4692&lt;1),I4692+$E$1,IF(AND(TradeDash[[#This Row],[Signal]]=0,I4692&gt;0),I4692-$E$1,IF(AND(TradeDash[[#This Row],[Signal]]=1,I4692=1),I4692,IF(AND(TradeDash[[#This Row],[Signal]]=0,I4692=0),I4692,0)))),0),"")</f>
        <v>0</v>
      </c>
      <c r="J4693" s="3">
        <f ca="1">IF(ISNUMBER(TradeDash[[#This Row],[Position]]),TradeDash[[#This Row],[Position]]*D4694,"")</f>
        <v>0</v>
      </c>
      <c r="K4693" s="7">
        <f ca="1">K4692*IFERROR(1+TradeDash[[#This Row],[Port Return]],1)</f>
        <v>8077361.8701828448</v>
      </c>
      <c r="L4693" s="7">
        <f ca="1">IF(ISNUMBER(TradeDash[[#This Row],[Port Return]]),L4692*(1+TradeDash[[#This Row],[Returns]]),L4692)</f>
        <v>6647408.5850556735</v>
      </c>
    </row>
    <row r="4694" spans="1:12" x14ac:dyDescent="0.35">
      <c r="A4694" s="1">
        <v>43392</v>
      </c>
      <c r="B4694" s="16">
        <f>YEAR(TradeDash[[#This Row],[Date]])</f>
        <v>2018</v>
      </c>
      <c r="C4694">
        <v>10303.549999999999</v>
      </c>
      <c r="D4694" s="3">
        <f>IFERROR(TradeDash[[#This Row],[Nifty]]/C4693-1,"")</f>
        <v>-1.4302045814379549E-2</v>
      </c>
      <c r="E4694">
        <f ca="1">IFERROR(AVERAGE(OFFSET(TradeDash[[#This Row],[Returns]],0,0,-n_days))/STDEV(OFFSET(TradeDash[[#This Row],[Returns]],0,0,-n_days)),"")</f>
        <v>-0.33608311765992283</v>
      </c>
      <c r="F4694">
        <f ca="1">IFERROR(AVERAGE(OFFSET(TradeDash[[#This Row],[Returns]],0,0,-n_days*2))/STDEV(OFFSET(TradeDash[[#This Row],[Returns]],0,0,-n_days*2)),"")</f>
        <v>-0.24180557079559906</v>
      </c>
      <c r="G4694">
        <f ca="1">IF(ISNUMBER(TradeDash[[#This Row],[2n day Sharpe]]),AVERAGE(TradeDash[[#This Row],[n day Sharpe]:[2n day Sharpe]]),"")</f>
        <v>-0.28894434422776094</v>
      </c>
      <c r="H4694">
        <f ca="1">IF(ISNUMBER(TradeDash[[#This Row],[Sharpe Average]]),IF(TradeDash[[#This Row],[Sharpe Average]]&gt;$G$1,1,0),"")</f>
        <v>0</v>
      </c>
      <c r="I4694" s="2">
        <f ca="1">IF(ISNUMBER(TradeDash[[#This Row],[Signal]]),MAX(IF(AND(TradeDash[[#This Row],[Signal]]=1,I4693&lt;1),I4693+$E$1,IF(AND(TradeDash[[#This Row],[Signal]]=0,I4693&gt;0),I4693-$E$1,IF(AND(TradeDash[[#This Row],[Signal]]=1,I4693=1),I4693,IF(AND(TradeDash[[#This Row],[Signal]]=0,I4693=0),I4693,0)))),0),"")</f>
        <v>0</v>
      </c>
      <c r="J4694" s="3">
        <f ca="1">IF(ISNUMBER(TradeDash[[#This Row],[Position]]),TradeDash[[#This Row],[Position]]*D4695,"")</f>
        <v>0</v>
      </c>
      <c r="K4694" s="7">
        <f ca="1">K4693*IFERROR(1+TradeDash[[#This Row],[Port Return]],1)</f>
        <v>8077361.8701828448</v>
      </c>
      <c r="L4694" s="7">
        <f ca="1">IF(ISNUMBER(TradeDash[[#This Row],[Port Return]]),L4693*(1+TradeDash[[#This Row],[Returns]]),L4693)</f>
        <v>6552337.0429253075</v>
      </c>
    </row>
    <row r="4695" spans="1:12" x14ac:dyDescent="0.35">
      <c r="A4695" s="1">
        <v>43395</v>
      </c>
      <c r="B4695" s="16">
        <f>YEAR(TradeDash[[#This Row],[Date]])</f>
        <v>2018</v>
      </c>
      <c r="C4695">
        <v>10245.25</v>
      </c>
      <c r="D4695" s="3">
        <f>IFERROR(TradeDash[[#This Row],[Nifty]]/C4694-1,"")</f>
        <v>-5.6582440032802994E-3</v>
      </c>
      <c r="E4695">
        <f ca="1">IFERROR(AVERAGE(OFFSET(TradeDash[[#This Row],[Returns]],0,0,-n_days))/STDEV(OFFSET(TradeDash[[#This Row],[Returns]],0,0,-n_days)),"")</f>
        <v>-0.34250563946698676</v>
      </c>
      <c r="F4695">
        <f ca="1">IFERROR(AVERAGE(OFFSET(TradeDash[[#This Row],[Returns]],0,0,-n_days*2))/STDEV(OFFSET(TradeDash[[#This Row],[Returns]],0,0,-n_days*2)),"")</f>
        <v>-0.27379280796285366</v>
      </c>
      <c r="G4695">
        <f ca="1">IF(ISNUMBER(TradeDash[[#This Row],[2n day Sharpe]]),AVERAGE(TradeDash[[#This Row],[n day Sharpe]:[2n day Sharpe]]),"")</f>
        <v>-0.30814922371492021</v>
      </c>
      <c r="H4695">
        <f ca="1">IF(ISNUMBER(TradeDash[[#This Row],[Sharpe Average]]),IF(TradeDash[[#This Row],[Sharpe Average]]&gt;$G$1,1,0),"")</f>
        <v>0</v>
      </c>
      <c r="I4695" s="2">
        <f ca="1">IF(ISNUMBER(TradeDash[[#This Row],[Signal]]),MAX(IF(AND(TradeDash[[#This Row],[Signal]]=1,I4694&lt;1),I4694+$E$1,IF(AND(TradeDash[[#This Row],[Signal]]=0,I4694&gt;0),I4694-$E$1,IF(AND(TradeDash[[#This Row],[Signal]]=1,I4694=1),I4694,IF(AND(TradeDash[[#This Row],[Signal]]=0,I4694=0),I4694,0)))),0),"")</f>
        <v>0</v>
      </c>
      <c r="J4695" s="3">
        <f ca="1">IF(ISNUMBER(TradeDash[[#This Row],[Position]]),TradeDash[[#This Row],[Position]]*D4696,"")</f>
        <v>0</v>
      </c>
      <c r="K4695" s="7">
        <f ca="1">K4694*IFERROR(1+TradeDash[[#This Row],[Port Return]],1)</f>
        <v>8077361.8701828448</v>
      </c>
      <c r="L4695" s="7">
        <f ca="1">IF(ISNUMBER(TradeDash[[#This Row],[Port Return]]),L4694*(1+TradeDash[[#This Row],[Returns]]),L4694)</f>
        <v>6515262.3211447038</v>
      </c>
    </row>
    <row r="4696" spans="1:12" x14ac:dyDescent="0.35">
      <c r="A4696" s="1">
        <v>43396</v>
      </c>
      <c r="B4696" s="16">
        <f>YEAR(TradeDash[[#This Row],[Date]])</f>
        <v>2018</v>
      </c>
      <c r="C4696">
        <v>10146.799999999999</v>
      </c>
      <c r="D4696" s="3">
        <f>IFERROR(TradeDash[[#This Row],[Nifty]]/C4695-1,"")</f>
        <v>-9.609331153461409E-3</v>
      </c>
      <c r="E4696">
        <f ca="1">IFERROR(AVERAGE(OFFSET(TradeDash[[#This Row],[Returns]],0,0,-n_days))/STDEV(OFFSET(TradeDash[[#This Row],[Returns]],0,0,-n_days)),"")</f>
        <v>-0.34747133404984454</v>
      </c>
      <c r="F4696">
        <f ca="1">IFERROR(AVERAGE(OFFSET(TradeDash[[#This Row],[Returns]],0,0,-n_days*2))/STDEV(OFFSET(TradeDash[[#This Row],[Returns]],0,0,-n_days*2)),"")</f>
        <v>-0.29935634483213197</v>
      </c>
      <c r="G4696">
        <f ca="1">IF(ISNUMBER(TradeDash[[#This Row],[2n day Sharpe]]),AVERAGE(TradeDash[[#This Row],[n day Sharpe]:[2n day Sharpe]]),"")</f>
        <v>-0.32341383944098823</v>
      </c>
      <c r="H4696">
        <f ca="1">IF(ISNUMBER(TradeDash[[#This Row],[Sharpe Average]]),IF(TradeDash[[#This Row],[Sharpe Average]]&gt;$G$1,1,0),"")</f>
        <v>0</v>
      </c>
      <c r="I4696" s="2">
        <f ca="1">IF(ISNUMBER(TradeDash[[#This Row],[Signal]]),MAX(IF(AND(TradeDash[[#This Row],[Signal]]=1,I4695&lt;1),I4695+$E$1,IF(AND(TradeDash[[#This Row],[Signal]]=0,I4695&gt;0),I4695-$E$1,IF(AND(TradeDash[[#This Row],[Signal]]=1,I4695=1),I4695,IF(AND(TradeDash[[#This Row],[Signal]]=0,I4695=0),I4695,0)))),0),"")</f>
        <v>0</v>
      </c>
      <c r="J4696" s="3">
        <f ca="1">IF(ISNUMBER(TradeDash[[#This Row],[Position]]),TradeDash[[#This Row],[Position]]*D4697,"")</f>
        <v>0</v>
      </c>
      <c r="K4696" s="7">
        <f ca="1">K4695*IFERROR(1+TradeDash[[#This Row],[Port Return]],1)</f>
        <v>8077361.8701828448</v>
      </c>
      <c r="L4696" s="7">
        <f ca="1">IF(ISNUMBER(TradeDash[[#This Row],[Port Return]]),L4695*(1+TradeDash[[#This Row],[Returns]]),L4695)</f>
        <v>6452655.0079491548</v>
      </c>
    </row>
    <row r="4697" spans="1:12" x14ac:dyDescent="0.35">
      <c r="A4697" s="1">
        <v>43397</v>
      </c>
      <c r="B4697" s="16">
        <f>YEAR(TradeDash[[#This Row],[Date]])</f>
        <v>2018</v>
      </c>
      <c r="C4697">
        <v>10224.75</v>
      </c>
      <c r="D4697" s="3">
        <f>IFERROR(TradeDash[[#This Row],[Nifty]]/C4696-1,"")</f>
        <v>7.682224937911597E-3</v>
      </c>
      <c r="E4697">
        <f ca="1">IFERROR(AVERAGE(OFFSET(TradeDash[[#This Row],[Returns]],0,0,-n_days))/STDEV(OFFSET(TradeDash[[#This Row],[Returns]],0,0,-n_days)),"")</f>
        <v>-0.25876668242588263</v>
      </c>
      <c r="F4697">
        <f ca="1">IFERROR(AVERAGE(OFFSET(TradeDash[[#This Row],[Returns]],0,0,-n_days*2))/STDEV(OFFSET(TradeDash[[#This Row],[Returns]],0,0,-n_days*2)),"")</f>
        <v>-0.28080386778638244</v>
      </c>
      <c r="G4697">
        <f ca="1">IF(ISNUMBER(TradeDash[[#This Row],[2n day Sharpe]]),AVERAGE(TradeDash[[#This Row],[n day Sharpe]:[2n day Sharpe]]),"")</f>
        <v>-0.26978527510613254</v>
      </c>
      <c r="H4697">
        <f ca="1">IF(ISNUMBER(TradeDash[[#This Row],[Sharpe Average]]),IF(TradeDash[[#This Row],[Sharpe Average]]&gt;$G$1,1,0),"")</f>
        <v>0</v>
      </c>
      <c r="I4697" s="2">
        <f ca="1">IF(ISNUMBER(TradeDash[[#This Row],[Signal]]),MAX(IF(AND(TradeDash[[#This Row],[Signal]]=1,I4696&lt;1),I4696+$E$1,IF(AND(TradeDash[[#This Row],[Signal]]=0,I4696&gt;0),I4696-$E$1,IF(AND(TradeDash[[#This Row],[Signal]]=1,I4696=1),I4696,IF(AND(TradeDash[[#This Row],[Signal]]=0,I4696=0),I4696,0)))),0),"")</f>
        <v>0</v>
      </c>
      <c r="J4697" s="3">
        <f ca="1">IF(ISNUMBER(TradeDash[[#This Row],[Position]]),TradeDash[[#This Row],[Position]]*D4698,"")</f>
        <v>0</v>
      </c>
      <c r="K4697" s="7">
        <f ca="1">K4696*IFERROR(1+TradeDash[[#This Row],[Port Return]],1)</f>
        <v>8077361.8701828448</v>
      </c>
      <c r="L4697" s="7">
        <f ca="1">IF(ISNUMBER(TradeDash[[#This Row],[Port Return]]),L4696*(1+TradeDash[[#This Row],[Returns]]),L4696)</f>
        <v>6502225.7551669618</v>
      </c>
    </row>
    <row r="4698" spans="1:12" x14ac:dyDescent="0.35">
      <c r="A4698" s="1">
        <v>43398</v>
      </c>
      <c r="B4698" s="16">
        <f>YEAR(TradeDash[[#This Row],[Date]])</f>
        <v>2018</v>
      </c>
      <c r="C4698">
        <v>10124.9</v>
      </c>
      <c r="D4698" s="3">
        <f>IFERROR(TradeDash[[#This Row],[Nifty]]/C4697-1,"")</f>
        <v>-9.76551993936281E-3</v>
      </c>
      <c r="E4698">
        <f ca="1">IFERROR(AVERAGE(OFFSET(TradeDash[[#This Row],[Returns]],0,0,-n_days))/STDEV(OFFSET(TradeDash[[#This Row],[Returns]],0,0,-n_days)),"")</f>
        <v>-0.33722530893731034</v>
      </c>
      <c r="F4698">
        <f ca="1">IFERROR(AVERAGE(OFFSET(TradeDash[[#This Row],[Returns]],0,0,-n_days*2))/STDEV(OFFSET(TradeDash[[#This Row],[Returns]],0,0,-n_days*2)),"")</f>
        <v>-0.29677988345977818</v>
      </c>
      <c r="G4698">
        <f ca="1">IF(ISNUMBER(TradeDash[[#This Row],[2n day Sharpe]]),AVERAGE(TradeDash[[#This Row],[n day Sharpe]:[2n day Sharpe]]),"")</f>
        <v>-0.31700259619854426</v>
      </c>
      <c r="H4698">
        <f ca="1">IF(ISNUMBER(TradeDash[[#This Row],[Sharpe Average]]),IF(TradeDash[[#This Row],[Sharpe Average]]&gt;$G$1,1,0),"")</f>
        <v>0</v>
      </c>
      <c r="I4698" s="2">
        <f ca="1">IF(ISNUMBER(TradeDash[[#This Row],[Signal]]),MAX(IF(AND(TradeDash[[#This Row],[Signal]]=1,I4697&lt;1),I4697+$E$1,IF(AND(TradeDash[[#This Row],[Signal]]=0,I4697&gt;0),I4697-$E$1,IF(AND(TradeDash[[#This Row],[Signal]]=1,I4697=1),I4697,IF(AND(TradeDash[[#This Row],[Signal]]=0,I4697=0),I4697,0)))),0),"")</f>
        <v>0</v>
      </c>
      <c r="J4698" s="3">
        <f ca="1">IF(ISNUMBER(TradeDash[[#This Row],[Position]]),TradeDash[[#This Row],[Position]]*D4699,"")</f>
        <v>0</v>
      </c>
      <c r="K4698" s="7">
        <f ca="1">K4697*IFERROR(1+TradeDash[[#This Row],[Port Return]],1)</f>
        <v>8077361.8701828448</v>
      </c>
      <c r="L4698" s="7">
        <f ca="1">IF(ISNUMBER(TradeDash[[#This Row],[Port Return]]),L4697*(1+TradeDash[[#This Row],[Returns]]),L4697)</f>
        <v>6438728.1399046406</v>
      </c>
    </row>
    <row r="4699" spans="1:12" x14ac:dyDescent="0.35">
      <c r="A4699" s="1">
        <v>43399</v>
      </c>
      <c r="B4699" s="16">
        <f>YEAR(TradeDash[[#This Row],[Date]])</f>
        <v>2018</v>
      </c>
      <c r="C4699">
        <v>10030</v>
      </c>
      <c r="D4699" s="3">
        <f>IFERROR(TradeDash[[#This Row],[Nifty]]/C4698-1,"")</f>
        <v>-9.3729320783414449E-3</v>
      </c>
      <c r="E4699">
        <f ca="1">IFERROR(AVERAGE(OFFSET(TradeDash[[#This Row],[Returns]],0,0,-n_days))/STDEV(OFFSET(TradeDash[[#This Row],[Returns]],0,0,-n_days)),"")</f>
        <v>-0.36800045476259491</v>
      </c>
      <c r="F4699">
        <f ca="1">IFERROR(AVERAGE(OFFSET(TradeDash[[#This Row],[Returns]],0,0,-n_days*2))/STDEV(OFFSET(TradeDash[[#This Row],[Returns]],0,0,-n_days*2)),"")</f>
        <v>-0.3523955237916907</v>
      </c>
      <c r="G4699">
        <f ca="1">IF(ISNUMBER(TradeDash[[#This Row],[2n day Sharpe]]),AVERAGE(TradeDash[[#This Row],[n day Sharpe]:[2n day Sharpe]]),"")</f>
        <v>-0.3601979892771428</v>
      </c>
      <c r="H4699">
        <f ca="1">IF(ISNUMBER(TradeDash[[#This Row],[Sharpe Average]]),IF(TradeDash[[#This Row],[Sharpe Average]]&gt;$G$1,1,0),"")</f>
        <v>0</v>
      </c>
      <c r="I4699" s="2">
        <f ca="1">IF(ISNUMBER(TradeDash[[#This Row],[Signal]]),MAX(IF(AND(TradeDash[[#This Row],[Signal]]=1,I4698&lt;1),I4698+$E$1,IF(AND(TradeDash[[#This Row],[Signal]]=0,I4698&gt;0),I4698-$E$1,IF(AND(TradeDash[[#This Row],[Signal]]=1,I4698=1),I4698,IF(AND(TradeDash[[#This Row],[Signal]]=0,I4698=0),I4698,0)))),0),"")</f>
        <v>0</v>
      </c>
      <c r="J4699" s="3">
        <f ca="1">IF(ISNUMBER(TradeDash[[#This Row],[Position]]),TradeDash[[#This Row],[Position]]*D4700,"")</f>
        <v>0</v>
      </c>
      <c r="K4699" s="7">
        <f ca="1">K4698*IFERROR(1+TradeDash[[#This Row],[Port Return]],1)</f>
        <v>8077361.8701828448</v>
      </c>
      <c r="L4699" s="7">
        <f ca="1">IF(ISNUMBER(TradeDash[[#This Row],[Port Return]]),L4698*(1+TradeDash[[#This Row],[Returns]]),L4698)</f>
        <v>6378378.378378409</v>
      </c>
    </row>
    <row r="4700" spans="1:12" x14ac:dyDescent="0.35">
      <c r="A4700" s="1">
        <v>43402</v>
      </c>
      <c r="B4700" s="16">
        <f>YEAR(TradeDash[[#This Row],[Date]])</f>
        <v>2018</v>
      </c>
      <c r="C4700">
        <v>10250.85</v>
      </c>
      <c r="D4700" s="3">
        <f>IFERROR(TradeDash[[#This Row],[Nifty]]/C4699-1,"")</f>
        <v>2.201894317048847E-2</v>
      </c>
      <c r="E4700">
        <f ca="1">IFERROR(AVERAGE(OFFSET(TradeDash[[#This Row],[Returns]],0,0,-n_days))/STDEV(OFFSET(TradeDash[[#This Row],[Returns]],0,0,-n_days)),"")</f>
        <v>-0.23305501599260733</v>
      </c>
      <c r="F4700">
        <f ca="1">IFERROR(AVERAGE(OFFSET(TradeDash[[#This Row],[Returns]],0,0,-n_days*2))/STDEV(OFFSET(TradeDash[[#This Row],[Returns]],0,0,-n_days*2)),"")</f>
        <v>-0.29136988608904929</v>
      </c>
      <c r="G4700">
        <f ca="1">IF(ISNUMBER(TradeDash[[#This Row],[2n day Sharpe]]),AVERAGE(TradeDash[[#This Row],[n day Sharpe]:[2n day Sharpe]]),"")</f>
        <v>-0.2622124510408283</v>
      </c>
      <c r="H4700">
        <f ca="1">IF(ISNUMBER(TradeDash[[#This Row],[Sharpe Average]]),IF(TradeDash[[#This Row],[Sharpe Average]]&gt;$G$1,1,0),"")</f>
        <v>0</v>
      </c>
      <c r="I4700" s="2">
        <f ca="1">IF(ISNUMBER(TradeDash[[#This Row],[Signal]]),MAX(IF(AND(TradeDash[[#This Row],[Signal]]=1,I4699&lt;1),I4699+$E$1,IF(AND(TradeDash[[#This Row],[Signal]]=0,I4699&gt;0),I4699-$E$1,IF(AND(TradeDash[[#This Row],[Signal]]=1,I4699=1),I4699,IF(AND(TradeDash[[#This Row],[Signal]]=0,I4699=0),I4699,0)))),0),"")</f>
        <v>0</v>
      </c>
      <c r="J4700" s="3">
        <f ca="1">IF(ISNUMBER(TradeDash[[#This Row],[Position]]),TradeDash[[#This Row],[Position]]*D4701,"")</f>
        <v>0</v>
      </c>
      <c r="K4700" s="7">
        <f ca="1">K4699*IFERROR(1+TradeDash[[#This Row],[Port Return]],1)</f>
        <v>8077361.8701828448</v>
      </c>
      <c r="L4700" s="7">
        <f ca="1">IF(ISNUMBER(TradeDash[[#This Row],[Port Return]]),L4699*(1+TradeDash[[#This Row],[Returns]]),L4699)</f>
        <v>6518823.5294117955</v>
      </c>
    </row>
    <row r="4701" spans="1:12" x14ac:dyDescent="0.35">
      <c r="A4701" s="1">
        <v>43403</v>
      </c>
      <c r="B4701" s="16">
        <f>YEAR(TradeDash[[#This Row],[Date]])</f>
        <v>2018</v>
      </c>
      <c r="C4701">
        <v>10198.4</v>
      </c>
      <c r="D4701" s="3">
        <f>IFERROR(TradeDash[[#This Row],[Nifty]]/C4700-1,"")</f>
        <v>-5.1166488632650164E-3</v>
      </c>
      <c r="E4701">
        <f ca="1">IFERROR(AVERAGE(OFFSET(TradeDash[[#This Row],[Returns]],0,0,-n_days))/STDEV(OFFSET(TradeDash[[#This Row],[Returns]],0,0,-n_days)),"")</f>
        <v>-0.2358839065415391</v>
      </c>
      <c r="F4701">
        <f ca="1">IFERROR(AVERAGE(OFFSET(TradeDash[[#This Row],[Returns]],0,0,-n_days*2))/STDEV(OFFSET(TradeDash[[#This Row],[Returns]],0,0,-n_days*2)),"")</f>
        <v>-0.29380638427963135</v>
      </c>
      <c r="G4701">
        <f ca="1">IF(ISNUMBER(TradeDash[[#This Row],[2n day Sharpe]]),AVERAGE(TradeDash[[#This Row],[n day Sharpe]:[2n day Sharpe]]),"")</f>
        <v>-0.26484514541058524</v>
      </c>
      <c r="H4701">
        <f ca="1">IF(ISNUMBER(TradeDash[[#This Row],[Sharpe Average]]),IF(TradeDash[[#This Row],[Sharpe Average]]&gt;$G$1,1,0),"")</f>
        <v>0</v>
      </c>
      <c r="I4701" s="2">
        <f ca="1">IF(ISNUMBER(TradeDash[[#This Row],[Signal]]),MAX(IF(AND(TradeDash[[#This Row],[Signal]]=1,I4700&lt;1),I4700+$E$1,IF(AND(TradeDash[[#This Row],[Signal]]=0,I4700&gt;0),I4700-$E$1,IF(AND(TradeDash[[#This Row],[Signal]]=1,I4700=1),I4700,IF(AND(TradeDash[[#This Row],[Signal]]=0,I4700=0),I4700,0)))),0),"")</f>
        <v>0</v>
      </c>
      <c r="J4701" s="3">
        <f ca="1">IF(ISNUMBER(TradeDash[[#This Row],[Position]]),TradeDash[[#This Row],[Position]]*D4702,"")</f>
        <v>0</v>
      </c>
      <c r="K4701" s="7">
        <f ca="1">K4700*IFERROR(1+TradeDash[[#This Row],[Port Return]],1)</f>
        <v>8077361.8701828448</v>
      </c>
      <c r="L4701" s="7">
        <f ca="1">IF(ISNUMBER(TradeDash[[#This Row],[Port Return]]),L4700*(1+TradeDash[[#This Row],[Returns]]),L4700)</f>
        <v>6485468.9984102054</v>
      </c>
    </row>
    <row r="4702" spans="1:12" x14ac:dyDescent="0.35">
      <c r="A4702" s="1">
        <v>43404</v>
      </c>
      <c r="B4702" s="16">
        <f>YEAR(TradeDash[[#This Row],[Date]])</f>
        <v>2018</v>
      </c>
      <c r="C4702">
        <v>10386.6</v>
      </c>
      <c r="D4702" s="3">
        <f>IFERROR(TradeDash[[#This Row],[Nifty]]/C4701-1,"")</f>
        <v>1.8453875117665497E-2</v>
      </c>
      <c r="E4702">
        <f ca="1">IFERROR(AVERAGE(OFFSET(TradeDash[[#This Row],[Returns]],0,0,-n_days))/STDEV(OFFSET(TradeDash[[#This Row],[Returns]],0,0,-n_days)),"")</f>
        <v>-0.18760992133440083</v>
      </c>
      <c r="F4702">
        <f ca="1">IFERROR(AVERAGE(OFFSET(TradeDash[[#This Row],[Returns]],0,0,-n_days*2))/STDEV(OFFSET(TradeDash[[#This Row],[Returns]],0,0,-n_days*2)),"")</f>
        <v>-0.23979276703162825</v>
      </c>
      <c r="G4702">
        <f ca="1">IF(ISNUMBER(TradeDash[[#This Row],[2n day Sharpe]]),AVERAGE(TradeDash[[#This Row],[n day Sharpe]:[2n day Sharpe]]),"")</f>
        <v>-0.21370134418301454</v>
      </c>
      <c r="H4702">
        <f ca="1">IF(ISNUMBER(TradeDash[[#This Row],[Sharpe Average]]),IF(TradeDash[[#This Row],[Sharpe Average]]&gt;$G$1,1,0),"")</f>
        <v>0</v>
      </c>
      <c r="I4702" s="2">
        <f ca="1">IF(ISNUMBER(TradeDash[[#This Row],[Signal]]),MAX(IF(AND(TradeDash[[#This Row],[Signal]]=1,I4701&lt;1),I4701+$E$1,IF(AND(TradeDash[[#This Row],[Signal]]=0,I4701&gt;0),I4701-$E$1,IF(AND(TradeDash[[#This Row],[Signal]]=1,I4701=1),I4701,IF(AND(TradeDash[[#This Row],[Signal]]=0,I4701=0),I4701,0)))),0),"")</f>
        <v>0</v>
      </c>
      <c r="J4702" s="3">
        <f ca="1">IF(ISNUMBER(TradeDash[[#This Row],[Position]]),TradeDash[[#This Row],[Position]]*D4703,"")</f>
        <v>0</v>
      </c>
      <c r="K4702" s="7">
        <f ca="1">K4701*IFERROR(1+TradeDash[[#This Row],[Port Return]],1)</f>
        <v>8077361.8701828448</v>
      </c>
      <c r="L4702" s="7">
        <f ca="1">IF(ISNUMBER(TradeDash[[#This Row],[Port Return]]),L4701*(1+TradeDash[[#This Row],[Returns]]),L4701)</f>
        <v>6605151.0333863581</v>
      </c>
    </row>
    <row r="4703" spans="1:12" x14ac:dyDescent="0.35">
      <c r="A4703" s="1">
        <v>43405</v>
      </c>
      <c r="B4703" s="16">
        <f>YEAR(TradeDash[[#This Row],[Date]])</f>
        <v>2018</v>
      </c>
      <c r="C4703">
        <v>10380.450000000001</v>
      </c>
      <c r="D4703" s="3">
        <f>IFERROR(TradeDash[[#This Row],[Nifty]]/C4702-1,"")</f>
        <v>-5.921090636011872E-4</v>
      </c>
      <c r="E4703">
        <f ca="1">IFERROR(AVERAGE(OFFSET(TradeDash[[#This Row],[Returns]],0,0,-n_days))/STDEV(OFFSET(TradeDash[[#This Row],[Returns]],0,0,-n_days)),"")</f>
        <v>-0.14598621687176241</v>
      </c>
      <c r="F4703">
        <f ca="1">IFERROR(AVERAGE(OFFSET(TradeDash[[#This Row],[Returns]],0,0,-n_days*2))/STDEV(OFFSET(TradeDash[[#This Row],[Returns]],0,0,-n_days*2)),"")</f>
        <v>-0.24181074573280789</v>
      </c>
      <c r="G4703">
        <f ca="1">IF(ISNUMBER(TradeDash[[#This Row],[2n day Sharpe]]),AVERAGE(TradeDash[[#This Row],[n day Sharpe]:[2n day Sharpe]]),"")</f>
        <v>-0.19389848130228515</v>
      </c>
      <c r="H4703">
        <f ca="1">IF(ISNUMBER(TradeDash[[#This Row],[Sharpe Average]]),IF(TradeDash[[#This Row],[Sharpe Average]]&gt;$G$1,1,0),"")</f>
        <v>0</v>
      </c>
      <c r="I4703" s="2">
        <f ca="1">IF(ISNUMBER(TradeDash[[#This Row],[Signal]]),MAX(IF(AND(TradeDash[[#This Row],[Signal]]=1,I4702&lt;1),I4702+$E$1,IF(AND(TradeDash[[#This Row],[Signal]]=0,I4702&gt;0),I4702-$E$1,IF(AND(TradeDash[[#This Row],[Signal]]=1,I4702=1),I4702,IF(AND(TradeDash[[#This Row],[Signal]]=0,I4702=0),I4702,0)))),0),"")</f>
        <v>0</v>
      </c>
      <c r="J4703" s="3">
        <f ca="1">IF(ISNUMBER(TradeDash[[#This Row],[Position]]),TradeDash[[#This Row],[Position]]*D4704,"")</f>
        <v>0</v>
      </c>
      <c r="K4703" s="7">
        <f ca="1">K4702*IFERROR(1+TradeDash[[#This Row],[Port Return]],1)</f>
        <v>8077361.8701828448</v>
      </c>
      <c r="L4703" s="7">
        <f ca="1">IF(ISNUMBER(TradeDash[[#This Row],[Port Return]]),L4702*(1+TradeDash[[#This Row],[Returns]]),L4702)</f>
        <v>6601240.0635930356</v>
      </c>
    </row>
    <row r="4704" spans="1:12" x14ac:dyDescent="0.35">
      <c r="A4704" s="1">
        <v>43406</v>
      </c>
      <c r="B4704" s="16">
        <f>YEAR(TradeDash[[#This Row],[Date]])</f>
        <v>2018</v>
      </c>
      <c r="C4704">
        <v>10553</v>
      </c>
      <c r="D4704" s="3">
        <f>IFERROR(TradeDash[[#This Row],[Nifty]]/C4703-1,"")</f>
        <v>1.6622593432847221E-2</v>
      </c>
      <c r="E4704">
        <f ca="1">IFERROR(AVERAGE(OFFSET(TradeDash[[#This Row],[Returns]],0,0,-n_days))/STDEV(OFFSET(TradeDash[[#This Row],[Returns]],0,0,-n_days)),"")</f>
        <v>-8.4546287763832169E-3</v>
      </c>
      <c r="F4704">
        <f ca="1">IFERROR(AVERAGE(OFFSET(TradeDash[[#This Row],[Returns]],0,0,-n_days*2))/STDEV(OFFSET(TradeDash[[#This Row],[Returns]],0,0,-n_days*2)),"")</f>
        <v>-0.18373939195867464</v>
      </c>
      <c r="G4704">
        <f ca="1">IF(ISNUMBER(TradeDash[[#This Row],[2n day Sharpe]]),AVERAGE(TradeDash[[#This Row],[n day Sharpe]:[2n day Sharpe]]),"")</f>
        <v>-9.6097010367528934E-2</v>
      </c>
      <c r="H4704">
        <f ca="1">IF(ISNUMBER(TradeDash[[#This Row],[Sharpe Average]]),IF(TradeDash[[#This Row],[Sharpe Average]]&gt;$G$1,1,0),"")</f>
        <v>0</v>
      </c>
      <c r="I4704" s="2">
        <f ca="1">IF(ISNUMBER(TradeDash[[#This Row],[Signal]]),MAX(IF(AND(TradeDash[[#This Row],[Signal]]=1,I4703&lt;1),I4703+$E$1,IF(AND(TradeDash[[#This Row],[Signal]]=0,I4703&gt;0),I4703-$E$1,IF(AND(TradeDash[[#This Row],[Signal]]=1,I4703=1),I4703,IF(AND(TradeDash[[#This Row],[Signal]]=0,I4703=0),I4703,0)))),0),"")</f>
        <v>0</v>
      </c>
      <c r="J4704" s="3">
        <f ca="1">IF(ISNUMBER(TradeDash[[#This Row],[Position]]),TradeDash[[#This Row],[Position]]*D4705,"")</f>
        <v>0</v>
      </c>
      <c r="K4704" s="7">
        <f ca="1">K4703*IFERROR(1+TradeDash[[#This Row],[Port Return]],1)</f>
        <v>8077361.8701828448</v>
      </c>
      <c r="L4704" s="7">
        <f ca="1">IF(ISNUMBER(TradeDash[[#This Row],[Port Return]]),L4703*(1+TradeDash[[#This Row],[Returns]]),L4703)</f>
        <v>6710969.7933227653</v>
      </c>
    </row>
    <row r="4705" spans="1:12" x14ac:dyDescent="0.35">
      <c r="A4705" s="1">
        <v>43409</v>
      </c>
      <c r="B4705" s="16">
        <f>YEAR(TradeDash[[#This Row],[Date]])</f>
        <v>2018</v>
      </c>
      <c r="C4705">
        <v>10524</v>
      </c>
      <c r="D4705" s="3">
        <f>IFERROR(TradeDash[[#This Row],[Nifty]]/C4704-1,"")</f>
        <v>-2.7480337344830685E-3</v>
      </c>
      <c r="E4705">
        <f ca="1">IFERROR(AVERAGE(OFFSET(TradeDash[[#This Row],[Returns]],0,0,-n_days))/STDEV(OFFSET(TradeDash[[#This Row],[Returns]],0,0,-n_days)),"")</f>
        <v>8.3219979226604943E-2</v>
      </c>
      <c r="F4705">
        <f ca="1">IFERROR(AVERAGE(OFFSET(TradeDash[[#This Row],[Returns]],0,0,-n_days*2))/STDEV(OFFSET(TradeDash[[#This Row],[Returns]],0,0,-n_days*2)),"")</f>
        <v>-0.17856069989789639</v>
      </c>
      <c r="G4705">
        <f ca="1">IF(ISNUMBER(TradeDash[[#This Row],[2n day Sharpe]]),AVERAGE(TradeDash[[#This Row],[n day Sharpe]:[2n day Sharpe]]),"")</f>
        <v>-4.7670360335645721E-2</v>
      </c>
      <c r="H4705">
        <f ca="1">IF(ISNUMBER(TradeDash[[#This Row],[Sharpe Average]]),IF(TradeDash[[#This Row],[Sharpe Average]]&gt;$G$1,1,0),"")</f>
        <v>0</v>
      </c>
      <c r="I4705" s="2">
        <f ca="1">IF(ISNUMBER(TradeDash[[#This Row],[Signal]]),MAX(IF(AND(TradeDash[[#This Row],[Signal]]=1,I4704&lt;1),I4704+$E$1,IF(AND(TradeDash[[#This Row],[Signal]]=0,I4704&gt;0),I4704-$E$1,IF(AND(TradeDash[[#This Row],[Signal]]=1,I4704=1),I4704,IF(AND(TradeDash[[#This Row],[Signal]]=0,I4704=0),I4704,0)))),0),"")</f>
        <v>0</v>
      </c>
      <c r="J4705" s="3">
        <f ca="1">IF(ISNUMBER(TradeDash[[#This Row],[Position]]),TradeDash[[#This Row],[Position]]*D4706,"")</f>
        <v>0</v>
      </c>
      <c r="K4705" s="7">
        <f ca="1">K4704*IFERROR(1+TradeDash[[#This Row],[Port Return]],1)</f>
        <v>8077361.8701828448</v>
      </c>
      <c r="L4705" s="7">
        <f ca="1">IF(ISNUMBER(TradeDash[[#This Row],[Port Return]]),L4704*(1+TradeDash[[#This Row],[Returns]]),L4704)</f>
        <v>6692527.8219396174</v>
      </c>
    </row>
    <row r="4706" spans="1:12" x14ac:dyDescent="0.35">
      <c r="A4706" s="1">
        <v>43410</v>
      </c>
      <c r="B4706" s="16">
        <f>YEAR(TradeDash[[#This Row],[Date]])</f>
        <v>2018</v>
      </c>
      <c r="C4706">
        <v>10530</v>
      </c>
      <c r="D4706" s="3">
        <f>IFERROR(TradeDash[[#This Row],[Nifty]]/C4705-1,"")</f>
        <v>5.7012542759404816E-4</v>
      </c>
      <c r="E4706">
        <f ca="1">IFERROR(AVERAGE(OFFSET(TradeDash[[#This Row],[Returns]],0,0,-n_days))/STDEV(OFFSET(TradeDash[[#This Row],[Returns]],0,0,-n_days)),"")</f>
        <v>7.3621656340484495E-2</v>
      </c>
      <c r="F4706">
        <f ca="1">IFERROR(AVERAGE(OFFSET(TradeDash[[#This Row],[Returns]],0,0,-n_days*2))/STDEV(OFFSET(TradeDash[[#This Row],[Returns]],0,0,-n_days*2)),"")</f>
        <v>-0.16964359968596085</v>
      </c>
      <c r="G4706">
        <f ca="1">IF(ISNUMBER(TradeDash[[#This Row],[2n day Sharpe]]),AVERAGE(TradeDash[[#This Row],[n day Sharpe]:[2n day Sharpe]]),"")</f>
        <v>-4.8010971672738177E-2</v>
      </c>
      <c r="H4706">
        <f ca="1">IF(ISNUMBER(TradeDash[[#This Row],[Sharpe Average]]),IF(TradeDash[[#This Row],[Sharpe Average]]&gt;$G$1,1,0),"")</f>
        <v>0</v>
      </c>
      <c r="I4706" s="2">
        <f ca="1">IF(ISNUMBER(TradeDash[[#This Row],[Signal]]),MAX(IF(AND(TradeDash[[#This Row],[Signal]]=1,I4705&lt;1),I4705+$E$1,IF(AND(TradeDash[[#This Row],[Signal]]=0,I4705&gt;0),I4705-$E$1,IF(AND(TradeDash[[#This Row],[Signal]]=1,I4705=1),I4705,IF(AND(TradeDash[[#This Row],[Signal]]=0,I4705=0),I4705,0)))),0),"")</f>
        <v>0</v>
      </c>
      <c r="J4706" s="3">
        <f ca="1">IF(ISNUMBER(TradeDash[[#This Row],[Position]]),TradeDash[[#This Row],[Position]]*D4707,"")</f>
        <v>0</v>
      </c>
      <c r="K4706" s="7">
        <f ca="1">K4705*IFERROR(1+TradeDash[[#This Row],[Port Return]],1)</f>
        <v>8077361.8701828448</v>
      </c>
      <c r="L4706" s="7">
        <f ca="1">IF(ISNUMBER(TradeDash[[#This Row],[Port Return]]),L4705*(1+TradeDash[[#This Row],[Returns]]),L4705)</f>
        <v>6696343.4022257859</v>
      </c>
    </row>
    <row r="4707" spans="1:12" x14ac:dyDescent="0.35">
      <c r="A4707" s="1">
        <v>43411</v>
      </c>
      <c r="B4707" s="16">
        <f>YEAR(TradeDash[[#This Row],[Date]])</f>
        <v>2018</v>
      </c>
      <c r="C4707">
        <v>10598.85</v>
      </c>
      <c r="D4707" s="3">
        <f>IFERROR(TradeDash[[#This Row],[Nifty]]/C4706-1,"")</f>
        <v>6.5384615384616041E-3</v>
      </c>
      <c r="E4707">
        <f ca="1">IFERROR(AVERAGE(OFFSET(TradeDash[[#This Row],[Returns]],0,0,-n_days))/STDEV(OFFSET(TradeDash[[#This Row],[Returns]],0,0,-n_days)),"")</f>
        <v>0.1166106029111611</v>
      </c>
      <c r="F4707">
        <f ca="1">IFERROR(AVERAGE(OFFSET(TradeDash[[#This Row],[Returns]],0,0,-n_days*2))/STDEV(OFFSET(TradeDash[[#This Row],[Returns]],0,0,-n_days*2)),"")</f>
        <v>-0.16666166727344178</v>
      </c>
      <c r="G4707">
        <f ca="1">IF(ISNUMBER(TradeDash[[#This Row],[2n day Sharpe]]),AVERAGE(TradeDash[[#This Row],[n day Sharpe]:[2n day Sharpe]]),"")</f>
        <v>-2.5025532181140342E-2</v>
      </c>
      <c r="H4707">
        <f ca="1">IF(ISNUMBER(TradeDash[[#This Row],[Sharpe Average]]),IF(TradeDash[[#This Row],[Sharpe Average]]&gt;$G$1,1,0),"")</f>
        <v>0</v>
      </c>
      <c r="I4707" s="2">
        <f ca="1">IF(ISNUMBER(TradeDash[[#This Row],[Signal]]),MAX(IF(AND(TradeDash[[#This Row],[Signal]]=1,I4706&lt;1),I4706+$E$1,IF(AND(TradeDash[[#This Row],[Signal]]=0,I4706&gt;0),I4706-$E$1,IF(AND(TradeDash[[#This Row],[Signal]]=1,I4706=1),I4706,IF(AND(TradeDash[[#This Row],[Signal]]=0,I4706=0),I4706,0)))),0),"")</f>
        <v>0</v>
      </c>
      <c r="J4707" s="3">
        <f ca="1">IF(ISNUMBER(TradeDash[[#This Row],[Position]]),TradeDash[[#This Row],[Position]]*D4708,"")</f>
        <v>0</v>
      </c>
      <c r="K4707" s="7">
        <f ca="1">K4706*IFERROR(1+TradeDash[[#This Row],[Port Return]],1)</f>
        <v>8077361.8701828448</v>
      </c>
      <c r="L4707" s="7">
        <f ca="1">IF(ISNUMBER(TradeDash[[#This Row],[Port Return]]),L4706*(1+TradeDash[[#This Row],[Returns]]),L4706)</f>
        <v>6740127.18600957</v>
      </c>
    </row>
    <row r="4708" spans="1:12" x14ac:dyDescent="0.35">
      <c r="A4708" s="1">
        <v>43413</v>
      </c>
      <c r="B4708" s="16">
        <f>YEAR(TradeDash[[#This Row],[Date]])</f>
        <v>2018</v>
      </c>
      <c r="C4708">
        <v>10585.2</v>
      </c>
      <c r="D4708" s="3">
        <f>IFERROR(TradeDash[[#This Row],[Nifty]]/C4707-1,"")</f>
        <v>-1.287875571406305E-3</v>
      </c>
      <c r="E4708">
        <f ca="1">IFERROR(AVERAGE(OFFSET(TradeDash[[#This Row],[Returns]],0,0,-n_days))/STDEV(OFFSET(TradeDash[[#This Row],[Returns]],0,0,-n_days)),"")</f>
        <v>5.3521876847376013E-2</v>
      </c>
      <c r="F4708">
        <f ca="1">IFERROR(AVERAGE(OFFSET(TradeDash[[#This Row],[Returns]],0,0,-n_days*2))/STDEV(OFFSET(TradeDash[[#This Row],[Returns]],0,0,-n_days*2)),"")</f>
        <v>-0.17917131466093711</v>
      </c>
      <c r="G4708">
        <f ca="1">IF(ISNUMBER(TradeDash[[#This Row],[2n day Sharpe]]),AVERAGE(TradeDash[[#This Row],[n day Sharpe]:[2n day Sharpe]]),"")</f>
        <v>-6.2824718906780541E-2</v>
      </c>
      <c r="H4708">
        <f ca="1">IF(ISNUMBER(TradeDash[[#This Row],[Sharpe Average]]),IF(TradeDash[[#This Row],[Sharpe Average]]&gt;$G$1,1,0),"")</f>
        <v>0</v>
      </c>
      <c r="I4708" s="2">
        <f ca="1">IF(ISNUMBER(TradeDash[[#This Row],[Signal]]),MAX(IF(AND(TradeDash[[#This Row],[Signal]]=1,I4707&lt;1),I4707+$E$1,IF(AND(TradeDash[[#This Row],[Signal]]=0,I4707&gt;0),I4707-$E$1,IF(AND(TradeDash[[#This Row],[Signal]]=1,I4707=1),I4707,IF(AND(TradeDash[[#This Row],[Signal]]=0,I4707=0),I4707,0)))),0),"")</f>
        <v>0</v>
      </c>
      <c r="J4708" s="3">
        <f ca="1">IF(ISNUMBER(TradeDash[[#This Row],[Position]]),TradeDash[[#This Row],[Position]]*D4709,"")</f>
        <v>0</v>
      </c>
      <c r="K4708" s="7">
        <f ca="1">K4707*IFERROR(1+TradeDash[[#This Row],[Port Return]],1)</f>
        <v>8077361.8701828448</v>
      </c>
      <c r="L4708" s="7">
        <f ca="1">IF(ISNUMBER(TradeDash[[#This Row],[Port Return]]),L4707*(1+TradeDash[[#This Row],[Returns]]),L4707)</f>
        <v>6731446.7408585371</v>
      </c>
    </row>
    <row r="4709" spans="1:12" x14ac:dyDescent="0.35">
      <c r="A4709" s="1">
        <v>43416</v>
      </c>
      <c r="B4709" s="16">
        <f>YEAR(TradeDash[[#This Row],[Date]])</f>
        <v>2018</v>
      </c>
      <c r="C4709">
        <v>10482.200000000001</v>
      </c>
      <c r="D4709" s="3">
        <f>IFERROR(TradeDash[[#This Row],[Nifty]]/C4708-1,"")</f>
        <v>-9.7305672070437943E-3</v>
      </c>
      <c r="E4709">
        <f ca="1">IFERROR(AVERAGE(OFFSET(TradeDash[[#This Row],[Returns]],0,0,-n_days))/STDEV(OFFSET(TradeDash[[#This Row],[Returns]],0,0,-n_days)),"")</f>
        <v>0.10827787760924583</v>
      </c>
      <c r="F4709">
        <f ca="1">IFERROR(AVERAGE(OFFSET(TradeDash[[#This Row],[Returns]],0,0,-n_days*2))/STDEV(OFFSET(TradeDash[[#This Row],[Returns]],0,0,-n_days*2)),"")</f>
        <v>-0.17333178244644928</v>
      </c>
      <c r="G4709">
        <f ca="1">IF(ISNUMBER(TradeDash[[#This Row],[2n day Sharpe]]),AVERAGE(TradeDash[[#This Row],[n day Sharpe]:[2n day Sharpe]]),"")</f>
        <v>-3.2526952418601728E-2</v>
      </c>
      <c r="H4709">
        <f ca="1">IF(ISNUMBER(TradeDash[[#This Row],[Sharpe Average]]),IF(TradeDash[[#This Row],[Sharpe Average]]&gt;$G$1,1,0),"")</f>
        <v>0</v>
      </c>
      <c r="I4709" s="2">
        <f ca="1">IF(ISNUMBER(TradeDash[[#This Row],[Signal]]),MAX(IF(AND(TradeDash[[#This Row],[Signal]]=1,I4708&lt;1),I4708+$E$1,IF(AND(TradeDash[[#This Row],[Signal]]=0,I4708&gt;0),I4708-$E$1,IF(AND(TradeDash[[#This Row],[Signal]]=1,I4708=1),I4708,IF(AND(TradeDash[[#This Row],[Signal]]=0,I4708=0),I4708,0)))),0),"")</f>
        <v>0</v>
      </c>
      <c r="J4709" s="3">
        <f ca="1">IF(ISNUMBER(TradeDash[[#This Row],[Position]]),TradeDash[[#This Row],[Position]]*D4710,"")</f>
        <v>0</v>
      </c>
      <c r="K4709" s="7">
        <f ca="1">K4708*IFERROR(1+TradeDash[[#This Row],[Port Return]],1)</f>
        <v>8077361.8701828448</v>
      </c>
      <c r="L4709" s="7">
        <f ca="1">IF(ISNUMBER(TradeDash[[#This Row],[Port Return]]),L4708*(1+TradeDash[[#This Row],[Returns]]),L4708)</f>
        <v>6665945.9459459772</v>
      </c>
    </row>
    <row r="4710" spans="1:12" x14ac:dyDescent="0.35">
      <c r="A4710" s="1">
        <v>43417</v>
      </c>
      <c r="B4710" s="16">
        <f>YEAR(TradeDash[[#This Row],[Date]])</f>
        <v>2018</v>
      </c>
      <c r="C4710">
        <v>10582.5</v>
      </c>
      <c r="D4710" s="3">
        <f>IFERROR(TradeDash[[#This Row],[Nifty]]/C4709-1,"")</f>
        <v>9.56860201102816E-3</v>
      </c>
      <c r="E4710">
        <f ca="1">IFERROR(AVERAGE(OFFSET(TradeDash[[#This Row],[Returns]],0,0,-n_days))/STDEV(OFFSET(TradeDash[[#This Row],[Returns]],0,0,-n_days)),"")</f>
        <v>5.4180848313330587E-2</v>
      </c>
      <c r="F4710">
        <f ca="1">IFERROR(AVERAGE(OFFSET(TradeDash[[#This Row],[Returns]],0,0,-n_days*2))/STDEV(OFFSET(TradeDash[[#This Row],[Returns]],0,0,-n_days*2)),"")</f>
        <v>-0.12656927426975859</v>
      </c>
      <c r="G4710">
        <f ca="1">IF(ISNUMBER(TradeDash[[#This Row],[2n day Sharpe]]),AVERAGE(TradeDash[[#This Row],[n day Sharpe]:[2n day Sharpe]]),"")</f>
        <v>-3.6194212978213999E-2</v>
      </c>
      <c r="H4710">
        <f ca="1">IF(ISNUMBER(TradeDash[[#This Row],[Sharpe Average]]),IF(TradeDash[[#This Row],[Sharpe Average]]&gt;$G$1,1,0),"")</f>
        <v>0</v>
      </c>
      <c r="I4710" s="2">
        <f ca="1">IF(ISNUMBER(TradeDash[[#This Row],[Signal]]),MAX(IF(AND(TradeDash[[#This Row],[Signal]]=1,I4709&lt;1),I4709+$E$1,IF(AND(TradeDash[[#This Row],[Signal]]=0,I4709&gt;0),I4709-$E$1,IF(AND(TradeDash[[#This Row],[Signal]]=1,I4709=1),I4709,IF(AND(TradeDash[[#This Row],[Signal]]=0,I4709=0),I4709,0)))),0),"")</f>
        <v>0</v>
      </c>
      <c r="J4710" s="3">
        <f ca="1">IF(ISNUMBER(TradeDash[[#This Row],[Position]]),TradeDash[[#This Row],[Position]]*D4711,"")</f>
        <v>0</v>
      </c>
      <c r="K4710" s="7">
        <f ca="1">K4709*IFERROR(1+TradeDash[[#This Row],[Port Return]],1)</f>
        <v>8077361.8701828448</v>
      </c>
      <c r="L4710" s="7">
        <f ca="1">IF(ISNUMBER(TradeDash[[#This Row],[Port Return]]),L4709*(1+TradeDash[[#This Row],[Returns]]),L4709)</f>
        <v>6729729.7297297614</v>
      </c>
    </row>
    <row r="4711" spans="1:12" x14ac:dyDescent="0.35">
      <c r="A4711" s="1">
        <v>43418</v>
      </c>
      <c r="B4711" s="16">
        <f>YEAR(TradeDash[[#This Row],[Date]])</f>
        <v>2018</v>
      </c>
      <c r="C4711">
        <v>10576.3</v>
      </c>
      <c r="D4711" s="3">
        <f>IFERROR(TradeDash[[#This Row],[Nifty]]/C4710-1,"")</f>
        <v>-5.8587290337830389E-4</v>
      </c>
      <c r="E4711">
        <f ca="1">IFERROR(AVERAGE(OFFSET(TradeDash[[#This Row],[Returns]],0,0,-n_days))/STDEV(OFFSET(TradeDash[[#This Row],[Returns]],0,0,-n_days)),"")</f>
        <v>3.3543143506984702E-2</v>
      </c>
      <c r="F4711">
        <f ca="1">IFERROR(AVERAGE(OFFSET(TradeDash[[#This Row],[Returns]],0,0,-n_days*2))/STDEV(OFFSET(TradeDash[[#This Row],[Returns]],0,0,-n_days*2)),"")</f>
        <v>-0.14376927051805202</v>
      </c>
      <c r="G4711">
        <f ca="1">IF(ISNUMBER(TradeDash[[#This Row],[2n day Sharpe]]),AVERAGE(TradeDash[[#This Row],[n day Sharpe]:[2n day Sharpe]]),"")</f>
        <v>-5.511306350553366E-2</v>
      </c>
      <c r="H4711">
        <f ca="1">IF(ISNUMBER(TradeDash[[#This Row],[Sharpe Average]]),IF(TradeDash[[#This Row],[Sharpe Average]]&gt;$G$1,1,0),"")</f>
        <v>0</v>
      </c>
      <c r="I4711" s="2">
        <f ca="1">IF(ISNUMBER(TradeDash[[#This Row],[Signal]]),MAX(IF(AND(TradeDash[[#This Row],[Signal]]=1,I4710&lt;1),I4710+$E$1,IF(AND(TradeDash[[#This Row],[Signal]]=0,I4710&gt;0),I4710-$E$1,IF(AND(TradeDash[[#This Row],[Signal]]=1,I4710=1),I4710,IF(AND(TradeDash[[#This Row],[Signal]]=0,I4710=0),I4710,0)))),0),"")</f>
        <v>0</v>
      </c>
      <c r="J4711" s="3">
        <f ca="1">IF(ISNUMBER(TradeDash[[#This Row],[Position]]),TradeDash[[#This Row],[Position]]*D4712,"")</f>
        <v>0</v>
      </c>
      <c r="K4711" s="7">
        <f ca="1">K4710*IFERROR(1+TradeDash[[#This Row],[Port Return]],1)</f>
        <v>8077361.8701828448</v>
      </c>
      <c r="L4711" s="7">
        <f ca="1">IF(ISNUMBER(TradeDash[[#This Row],[Port Return]]),L4710*(1+TradeDash[[#This Row],[Returns]]),L4710)</f>
        <v>6725786.9634340536</v>
      </c>
    </row>
    <row r="4712" spans="1:12" x14ac:dyDescent="0.35">
      <c r="A4712" s="1">
        <v>43419</v>
      </c>
      <c r="B4712" s="16">
        <f>YEAR(TradeDash[[#This Row],[Date]])</f>
        <v>2018</v>
      </c>
      <c r="C4712">
        <v>10616.7</v>
      </c>
      <c r="D4712" s="3">
        <f>IFERROR(TradeDash[[#This Row],[Nifty]]/C4711-1,"")</f>
        <v>3.8198613881983423E-3</v>
      </c>
      <c r="E4712">
        <f ca="1">IFERROR(AVERAGE(OFFSET(TradeDash[[#This Row],[Returns]],0,0,-n_days))/STDEV(OFFSET(TradeDash[[#This Row],[Returns]],0,0,-n_days)),"")</f>
        <v>1.9292532534149549E-2</v>
      </c>
      <c r="F4712">
        <f ca="1">IFERROR(AVERAGE(OFFSET(TradeDash[[#This Row],[Returns]],0,0,-n_days*2))/STDEV(OFFSET(TradeDash[[#This Row],[Returns]],0,0,-n_days*2)),"")</f>
        <v>-0.16497711984831007</v>
      </c>
      <c r="G4712">
        <f ca="1">IF(ISNUMBER(TradeDash[[#This Row],[2n day Sharpe]]),AVERAGE(TradeDash[[#This Row],[n day Sharpe]:[2n day Sharpe]]),"")</f>
        <v>-7.2842293657080254E-2</v>
      </c>
      <c r="H4712">
        <f ca="1">IF(ISNUMBER(TradeDash[[#This Row],[Sharpe Average]]),IF(TradeDash[[#This Row],[Sharpe Average]]&gt;$G$1,1,0),"")</f>
        <v>0</v>
      </c>
      <c r="I4712" s="2">
        <f ca="1">IF(ISNUMBER(TradeDash[[#This Row],[Signal]]),MAX(IF(AND(TradeDash[[#This Row],[Signal]]=1,I4711&lt;1),I4711+$E$1,IF(AND(TradeDash[[#This Row],[Signal]]=0,I4711&gt;0),I4711-$E$1,IF(AND(TradeDash[[#This Row],[Signal]]=1,I4711=1),I4711,IF(AND(TradeDash[[#This Row],[Signal]]=0,I4711=0),I4711,0)))),0),"")</f>
        <v>0</v>
      </c>
      <c r="J4712" s="3">
        <f ca="1">IF(ISNUMBER(TradeDash[[#This Row],[Position]]),TradeDash[[#This Row],[Position]]*D4713,"")</f>
        <v>0</v>
      </c>
      <c r="K4712" s="7">
        <f ca="1">K4711*IFERROR(1+TradeDash[[#This Row],[Port Return]],1)</f>
        <v>8077361.8701828448</v>
      </c>
      <c r="L4712" s="7">
        <f ca="1">IF(ISNUMBER(TradeDash[[#This Row],[Port Return]]),L4711*(1+TradeDash[[#This Row],[Returns]]),L4711)</f>
        <v>6751478.5373609234</v>
      </c>
    </row>
    <row r="4713" spans="1:12" x14ac:dyDescent="0.35">
      <c r="A4713" s="1">
        <v>43420</v>
      </c>
      <c r="B4713" s="16">
        <f>YEAR(TradeDash[[#This Row],[Date]])</f>
        <v>2018</v>
      </c>
      <c r="C4713">
        <v>10682.2</v>
      </c>
      <c r="D4713" s="3">
        <f>IFERROR(TradeDash[[#This Row],[Nifty]]/C4712-1,"")</f>
        <v>6.1695253704070474E-3</v>
      </c>
      <c r="E4713">
        <f ca="1">IFERROR(AVERAGE(OFFSET(TradeDash[[#This Row],[Returns]],0,0,-n_days))/STDEV(OFFSET(TradeDash[[#This Row],[Returns]],0,0,-n_days)),"")</f>
        <v>0.11147921854242418</v>
      </c>
      <c r="F4713">
        <f ca="1">IFERROR(AVERAGE(OFFSET(TradeDash[[#This Row],[Returns]],0,0,-n_days*2))/STDEV(OFFSET(TradeDash[[#This Row],[Returns]],0,0,-n_days*2)),"")</f>
        <v>-0.12736079300226208</v>
      </c>
      <c r="G4713">
        <f ca="1">IF(ISNUMBER(TradeDash[[#This Row],[2n day Sharpe]]),AVERAGE(TradeDash[[#This Row],[n day Sharpe]:[2n day Sharpe]]),"")</f>
        <v>-7.9407872299189497E-3</v>
      </c>
      <c r="H4713">
        <f ca="1">IF(ISNUMBER(TradeDash[[#This Row],[Sharpe Average]]),IF(TradeDash[[#This Row],[Sharpe Average]]&gt;$G$1,1,0),"")</f>
        <v>0</v>
      </c>
      <c r="I4713" s="2">
        <f ca="1">IF(ISNUMBER(TradeDash[[#This Row],[Signal]]),MAX(IF(AND(TradeDash[[#This Row],[Signal]]=1,I4712&lt;1),I4712+$E$1,IF(AND(TradeDash[[#This Row],[Signal]]=0,I4712&gt;0),I4712-$E$1,IF(AND(TradeDash[[#This Row],[Signal]]=1,I4712=1),I4712,IF(AND(TradeDash[[#This Row],[Signal]]=0,I4712=0),I4712,0)))),0),"")</f>
        <v>0</v>
      </c>
      <c r="J4713" s="3">
        <f ca="1">IF(ISNUMBER(TradeDash[[#This Row],[Position]]),TradeDash[[#This Row],[Position]]*D4714,"")</f>
        <v>0</v>
      </c>
      <c r="K4713" s="7">
        <f ca="1">K4712*IFERROR(1+TradeDash[[#This Row],[Port Return]],1)</f>
        <v>8077361.8701828448</v>
      </c>
      <c r="L4713" s="7">
        <f ca="1">IF(ISNUMBER(TradeDash[[#This Row],[Port Return]]),L4712*(1+TradeDash[[#This Row],[Returns]]),L4712)</f>
        <v>6793131.9554849304</v>
      </c>
    </row>
    <row r="4714" spans="1:12" x14ac:dyDescent="0.35">
      <c r="A4714" s="1">
        <v>43423</v>
      </c>
      <c r="B4714" s="16">
        <f>YEAR(TradeDash[[#This Row],[Date]])</f>
        <v>2018</v>
      </c>
      <c r="C4714">
        <v>10763.4</v>
      </c>
      <c r="D4714" s="3">
        <f>IFERROR(TradeDash[[#This Row],[Nifty]]/C4713-1,"")</f>
        <v>7.6014304169551572E-3</v>
      </c>
      <c r="E4714">
        <f ca="1">IFERROR(AVERAGE(OFFSET(TradeDash[[#This Row],[Returns]],0,0,-n_days))/STDEV(OFFSET(TradeDash[[#This Row],[Returns]],0,0,-n_days)),"")</f>
        <v>0.23259749821422465</v>
      </c>
      <c r="F4714">
        <f ca="1">IFERROR(AVERAGE(OFFSET(TradeDash[[#This Row],[Returns]],0,0,-n_days*2))/STDEV(OFFSET(TradeDash[[#This Row],[Returns]],0,0,-n_days*2)),"")</f>
        <v>-9.2743836198963592E-2</v>
      </c>
      <c r="G4714">
        <f ca="1">IF(ISNUMBER(TradeDash[[#This Row],[2n day Sharpe]]),AVERAGE(TradeDash[[#This Row],[n day Sharpe]:[2n day Sharpe]]),"")</f>
        <v>6.992683100763053E-2</v>
      </c>
      <c r="H4714">
        <f ca="1">IF(ISNUMBER(TradeDash[[#This Row],[Sharpe Average]]),IF(TradeDash[[#This Row],[Sharpe Average]]&gt;$G$1,1,0),"")</f>
        <v>1</v>
      </c>
      <c r="I4714" s="2">
        <f ca="1">IF(ISNUMBER(TradeDash[[#This Row],[Signal]]),MAX(IF(AND(TradeDash[[#This Row],[Signal]]=1,I4713&lt;1),I4713+$E$1,IF(AND(TradeDash[[#This Row],[Signal]]=0,I4713&gt;0),I4713-$E$1,IF(AND(TradeDash[[#This Row],[Signal]]=1,I4713=1),I4713,IF(AND(TradeDash[[#This Row],[Signal]]=0,I4713=0),I4713,0)))),0),"")</f>
        <v>0.2</v>
      </c>
      <c r="J4714" s="3">
        <f ca="1">IF(ISNUMBER(TradeDash[[#This Row],[Position]]),TradeDash[[#This Row],[Position]]*D4715,"")</f>
        <v>-1.9919356337216644E-3</v>
      </c>
      <c r="K4714" s="7">
        <f ca="1">K4713*IFERROR(1+TradeDash[[#This Row],[Port Return]],1)</f>
        <v>8061272.2852471629</v>
      </c>
      <c r="L4714" s="7">
        <f ca="1">IF(ISNUMBER(TradeDash[[#This Row],[Port Return]]),L4713*(1+TradeDash[[#This Row],[Returns]]),L4713)</f>
        <v>6844769.4753577439</v>
      </c>
    </row>
    <row r="4715" spans="1:12" x14ac:dyDescent="0.35">
      <c r="A4715" s="1">
        <v>43424</v>
      </c>
      <c r="B4715" s="16">
        <f>YEAR(TradeDash[[#This Row],[Date]])</f>
        <v>2018</v>
      </c>
      <c r="C4715">
        <v>10656.2</v>
      </c>
      <c r="D4715" s="3">
        <f>IFERROR(TradeDash[[#This Row],[Nifty]]/C4714-1,"")</f>
        <v>-9.9596781686083213E-3</v>
      </c>
      <c r="E4715">
        <f ca="1">IFERROR(AVERAGE(OFFSET(TradeDash[[#This Row],[Returns]],0,0,-n_days))/STDEV(OFFSET(TradeDash[[#This Row],[Returns]],0,0,-n_days)),"")</f>
        <v>0.20519048332536866</v>
      </c>
      <c r="F4715">
        <f ca="1">IFERROR(AVERAGE(OFFSET(TradeDash[[#This Row],[Returns]],0,0,-n_days*2))/STDEV(OFFSET(TradeDash[[#This Row],[Returns]],0,0,-n_days*2)),"")</f>
        <v>-0.10474838679264054</v>
      </c>
      <c r="G4715">
        <f ca="1">IF(ISNUMBER(TradeDash[[#This Row],[2n day Sharpe]]),AVERAGE(TradeDash[[#This Row],[n day Sharpe]:[2n day Sharpe]]),"")</f>
        <v>5.022104826636406E-2</v>
      </c>
      <c r="H4715">
        <f ca="1">IF(ISNUMBER(TradeDash[[#This Row],[Sharpe Average]]),IF(TradeDash[[#This Row],[Sharpe Average]]&gt;$G$1,1,0),"")</f>
        <v>1</v>
      </c>
      <c r="I4715" s="2">
        <f ca="1">IF(ISNUMBER(TradeDash[[#This Row],[Signal]]),MAX(IF(AND(TradeDash[[#This Row],[Signal]]=1,I4714&lt;1),I4714+$E$1,IF(AND(TradeDash[[#This Row],[Signal]]=0,I4714&gt;0),I4714-$E$1,IF(AND(TradeDash[[#This Row],[Signal]]=1,I4714=1),I4714,IF(AND(TradeDash[[#This Row],[Signal]]=0,I4714=0),I4714,0)))),0),"")</f>
        <v>0.4</v>
      </c>
      <c r="J4715" s="3">
        <f ca="1">IF(ISNUMBER(TradeDash[[#This Row],[Position]]),TradeDash[[#This Row],[Position]]*D4716,"")</f>
        <v>-2.1076931739269613E-3</v>
      </c>
      <c r="K4715" s="7">
        <f ca="1">K4714*IFERROR(1+TradeDash[[#This Row],[Port Return]],1)</f>
        <v>8044281.5966783809</v>
      </c>
      <c r="L4715" s="7">
        <f ca="1">IF(ISNUMBER(TradeDash[[#This Row],[Port Return]]),L4714*(1+TradeDash[[#This Row],[Returns]]),L4714)</f>
        <v>6776597.7742448663</v>
      </c>
    </row>
    <row r="4716" spans="1:12" x14ac:dyDescent="0.35">
      <c r="A4716" s="1">
        <v>43425</v>
      </c>
      <c r="B4716" s="16">
        <f>YEAR(TradeDash[[#This Row],[Date]])</f>
        <v>2018</v>
      </c>
      <c r="C4716">
        <v>10600.05</v>
      </c>
      <c r="D4716" s="3">
        <f>IFERROR(TradeDash[[#This Row],[Nifty]]/C4715-1,"")</f>
        <v>-5.2692329348174027E-3</v>
      </c>
      <c r="E4716">
        <f ca="1">IFERROR(AVERAGE(OFFSET(TradeDash[[#This Row],[Returns]],0,0,-n_days))/STDEV(OFFSET(TradeDash[[#This Row],[Returns]],0,0,-n_days)),"")</f>
        <v>0.23263711678799259</v>
      </c>
      <c r="F4716">
        <f ca="1">IFERROR(AVERAGE(OFFSET(TradeDash[[#This Row],[Returns]],0,0,-n_days*2))/STDEV(OFFSET(TradeDash[[#This Row],[Returns]],0,0,-n_days*2)),"")</f>
        <v>-9.9052271685071164E-2</v>
      </c>
      <c r="G4716">
        <f ca="1">IF(ISNUMBER(TradeDash[[#This Row],[2n day Sharpe]]),AVERAGE(TradeDash[[#This Row],[n day Sharpe]:[2n day Sharpe]]),"")</f>
        <v>6.6792422551460714E-2</v>
      </c>
      <c r="H4716">
        <f ca="1">IF(ISNUMBER(TradeDash[[#This Row],[Sharpe Average]]),IF(TradeDash[[#This Row],[Sharpe Average]]&gt;$G$1,1,0),"")</f>
        <v>1</v>
      </c>
      <c r="I4716" s="2">
        <f ca="1">IF(ISNUMBER(TradeDash[[#This Row],[Signal]]),MAX(IF(AND(TradeDash[[#This Row],[Signal]]=1,I4715&lt;1),I4715+$E$1,IF(AND(TradeDash[[#This Row],[Signal]]=0,I4715&gt;0),I4715-$E$1,IF(AND(TradeDash[[#This Row],[Signal]]=1,I4715=1),I4715,IF(AND(TradeDash[[#This Row],[Signal]]=0,I4715=0),I4715,0)))),0),"")</f>
        <v>0.60000000000000009</v>
      </c>
      <c r="J4716" s="3">
        <f ca="1">IF(ISNUMBER(TradeDash[[#This Row],[Position]]),TradeDash[[#This Row],[Position]]*D4717,"")</f>
        <v>-4.149037032844128E-3</v>
      </c>
      <c r="K4716" s="7">
        <f ca="1">K4715*IFERROR(1+TradeDash[[#This Row],[Port Return]],1)</f>
        <v>8010905.5744311363</v>
      </c>
      <c r="L4716" s="7">
        <f ca="1">IF(ISNUMBER(TradeDash[[#This Row],[Port Return]]),L4715*(1+TradeDash[[#This Row],[Returns]]),L4715)</f>
        <v>6740890.3020668048</v>
      </c>
    </row>
    <row r="4717" spans="1:12" x14ac:dyDescent="0.35">
      <c r="A4717" s="1">
        <v>43426</v>
      </c>
      <c r="B4717" s="16">
        <f>YEAR(TradeDash[[#This Row],[Date]])</f>
        <v>2018</v>
      </c>
      <c r="C4717">
        <v>10526.75</v>
      </c>
      <c r="D4717" s="3">
        <f>IFERROR(TradeDash[[#This Row],[Nifty]]/C4716-1,"")</f>
        <v>-6.9150617214068788E-3</v>
      </c>
      <c r="E4717">
        <f ca="1">IFERROR(AVERAGE(OFFSET(TradeDash[[#This Row],[Returns]],0,0,-n_days))/STDEV(OFFSET(TradeDash[[#This Row],[Returns]],0,0,-n_days)),"")</f>
        <v>0.15462259914630302</v>
      </c>
      <c r="F4717">
        <f ca="1">IFERROR(AVERAGE(OFFSET(TradeDash[[#This Row],[Returns]],0,0,-n_days*2))/STDEV(OFFSET(TradeDash[[#This Row],[Returns]],0,0,-n_days*2)),"")</f>
        <v>-8.1818217832354087E-2</v>
      </c>
      <c r="G4717">
        <f ca="1">IF(ISNUMBER(TradeDash[[#This Row],[2n day Sharpe]]),AVERAGE(TradeDash[[#This Row],[n day Sharpe]:[2n day Sharpe]]),"")</f>
        <v>3.6402190656974469E-2</v>
      </c>
      <c r="H4717">
        <f ca="1">IF(ISNUMBER(TradeDash[[#This Row],[Sharpe Average]]),IF(TradeDash[[#This Row],[Sharpe Average]]&gt;$G$1,1,0),"")</f>
        <v>1</v>
      </c>
      <c r="I4717" s="2">
        <f ca="1">IF(ISNUMBER(TradeDash[[#This Row],[Signal]]),MAX(IF(AND(TradeDash[[#This Row],[Signal]]=1,I4716&lt;1),I4716+$E$1,IF(AND(TradeDash[[#This Row],[Signal]]=0,I4716&gt;0),I4716-$E$1,IF(AND(TradeDash[[#This Row],[Signal]]=1,I4716=1),I4716,IF(AND(TradeDash[[#This Row],[Signal]]=0,I4716=0),I4716,0)))),0),"")</f>
        <v>0.8</v>
      </c>
      <c r="J4717" s="3">
        <f ca="1">IF(ISNUMBER(TradeDash[[#This Row],[Position]]),TradeDash[[#This Row],[Position]]*D4718,"")</f>
        <v>7.7402807134205887E-3</v>
      </c>
      <c r="K4717" s="7">
        <f ca="1">K4716*IFERROR(1+TradeDash[[#This Row],[Port Return]],1)</f>
        <v>8072912.2323459387</v>
      </c>
      <c r="L4717" s="7">
        <f ca="1">IF(ISNUMBER(TradeDash[[#This Row],[Port Return]]),L4716*(1+TradeDash[[#This Row],[Returns]]),L4716)</f>
        <v>6694276.6295707794</v>
      </c>
    </row>
    <row r="4718" spans="1:12" x14ac:dyDescent="0.35">
      <c r="A4718" s="1">
        <v>43430</v>
      </c>
      <c r="B4718" s="16">
        <f>YEAR(TradeDash[[#This Row],[Date]])</f>
        <v>2018</v>
      </c>
      <c r="C4718">
        <v>10628.6</v>
      </c>
      <c r="D4718" s="3">
        <f>IFERROR(TradeDash[[#This Row],[Nifty]]/C4717-1,"")</f>
        <v>9.6753508917757358E-3</v>
      </c>
      <c r="E4718">
        <f ca="1">IFERROR(AVERAGE(OFFSET(TradeDash[[#This Row],[Returns]],0,0,-n_days))/STDEV(OFFSET(TradeDash[[#This Row],[Returns]],0,0,-n_days)),"")</f>
        <v>0.26057039542550714</v>
      </c>
      <c r="F4718">
        <f ca="1">IFERROR(AVERAGE(OFFSET(TradeDash[[#This Row],[Returns]],0,0,-n_days*2))/STDEV(OFFSET(TradeDash[[#This Row],[Returns]],0,0,-n_days*2)),"")</f>
        <v>-8.0551339756277707E-2</v>
      </c>
      <c r="G4718">
        <f ca="1">IF(ISNUMBER(TradeDash[[#This Row],[2n day Sharpe]]),AVERAGE(TradeDash[[#This Row],[n day Sharpe]:[2n day Sharpe]]),"")</f>
        <v>9.0009527834614717E-2</v>
      </c>
      <c r="H4718">
        <f ca="1">IF(ISNUMBER(TradeDash[[#This Row],[Sharpe Average]]),IF(TradeDash[[#This Row],[Sharpe Average]]&gt;$G$1,1,0),"")</f>
        <v>1</v>
      </c>
      <c r="I4718" s="2">
        <f ca="1">IF(ISNUMBER(TradeDash[[#This Row],[Signal]]),MAX(IF(AND(TradeDash[[#This Row],[Signal]]=1,I4717&lt;1),I4717+$E$1,IF(AND(TradeDash[[#This Row],[Signal]]=0,I4717&gt;0),I4717-$E$1,IF(AND(TradeDash[[#This Row],[Signal]]=1,I4717=1),I4717,IF(AND(TradeDash[[#This Row],[Signal]]=0,I4717=0),I4717,0)))),0),"")</f>
        <v>1</v>
      </c>
      <c r="J4718" s="3">
        <f ca="1">IF(ISNUMBER(TradeDash[[#This Row],[Position]]),TradeDash[[#This Row],[Position]]*D4719,"")</f>
        <v>5.3628888094385818E-3</v>
      </c>
      <c r="K4718" s="7">
        <f ca="1">K4717*IFERROR(1+TradeDash[[#This Row],[Port Return]],1)</f>
        <v>8116206.363016367</v>
      </c>
      <c r="L4718" s="7">
        <f ca="1">IF(ISNUMBER(TradeDash[[#This Row],[Port Return]]),L4717*(1+TradeDash[[#This Row],[Returns]]),L4717)</f>
        <v>6759046.1049284907</v>
      </c>
    </row>
    <row r="4719" spans="1:12" x14ac:dyDescent="0.35">
      <c r="A4719" s="1">
        <v>43431</v>
      </c>
      <c r="B4719" s="16">
        <f>YEAR(TradeDash[[#This Row],[Date]])</f>
        <v>2018</v>
      </c>
      <c r="C4719">
        <v>10685.6</v>
      </c>
      <c r="D4719" s="3">
        <f>IFERROR(TradeDash[[#This Row],[Nifty]]/C4718-1,"")</f>
        <v>5.3628888094385818E-3</v>
      </c>
      <c r="E4719">
        <f ca="1">IFERROR(AVERAGE(OFFSET(TradeDash[[#This Row],[Returns]],0,0,-n_days))/STDEV(OFFSET(TradeDash[[#This Row],[Returns]],0,0,-n_days)),"")</f>
        <v>0.35326434349229852</v>
      </c>
      <c r="F4719">
        <f ca="1">IFERROR(AVERAGE(OFFSET(TradeDash[[#This Row],[Returns]],0,0,-n_days*2))/STDEV(OFFSET(TradeDash[[#This Row],[Returns]],0,0,-n_days*2)),"")</f>
        <v>-6.6241243050136775E-2</v>
      </c>
      <c r="G4719">
        <f ca="1">IF(ISNUMBER(TradeDash[[#This Row],[2n day Sharpe]]),AVERAGE(TradeDash[[#This Row],[n day Sharpe]:[2n day Sharpe]]),"")</f>
        <v>0.14351155022108086</v>
      </c>
      <c r="H4719">
        <f ca="1">IF(ISNUMBER(TradeDash[[#This Row],[Sharpe Average]]),IF(TradeDash[[#This Row],[Sharpe Average]]&gt;$G$1,1,0),"")</f>
        <v>1</v>
      </c>
      <c r="I4719" s="2">
        <f ca="1">IF(ISNUMBER(TradeDash[[#This Row],[Signal]]),MAX(IF(AND(TradeDash[[#This Row],[Signal]]=1,I4718&lt;1),I4718+$E$1,IF(AND(TradeDash[[#This Row],[Signal]]=0,I4718&gt;0),I4718-$E$1,IF(AND(TradeDash[[#This Row],[Signal]]=1,I4718=1),I4718,IF(AND(TradeDash[[#This Row],[Signal]]=0,I4718=0),I4718,0)))),0),"")</f>
        <v>1</v>
      </c>
      <c r="J4719" s="3">
        <f ca="1">IF(ISNUMBER(TradeDash[[#This Row],[Position]]),TradeDash[[#This Row],[Position]]*D4720,"")</f>
        <v>4.0475031818523188E-3</v>
      </c>
      <c r="K4719" s="7">
        <f ca="1">K4718*IFERROR(1+TradeDash[[#This Row],[Port Return]],1)</f>
        <v>8149056.7340952456</v>
      </c>
      <c r="L4719" s="7">
        <f ca="1">IF(ISNUMBER(TradeDash[[#This Row],[Port Return]]),L4718*(1+TradeDash[[#This Row],[Returns]]),L4718)</f>
        <v>6795294.1176470909</v>
      </c>
    </row>
    <row r="4720" spans="1:12" x14ac:dyDescent="0.35">
      <c r="A4720" s="1">
        <v>43432</v>
      </c>
      <c r="B4720" s="16">
        <f>YEAR(TradeDash[[#This Row],[Date]])</f>
        <v>2018</v>
      </c>
      <c r="C4720">
        <v>10728.85</v>
      </c>
      <c r="D4720" s="3">
        <f>IFERROR(TradeDash[[#This Row],[Nifty]]/C4719-1,"")</f>
        <v>4.0475031818523188E-3</v>
      </c>
      <c r="E4720">
        <f ca="1">IFERROR(AVERAGE(OFFSET(TradeDash[[#This Row],[Returns]],0,0,-n_days))/STDEV(OFFSET(TradeDash[[#This Row],[Returns]],0,0,-n_days)),"")</f>
        <v>0.29090068980757233</v>
      </c>
      <c r="F4720">
        <f ca="1">IFERROR(AVERAGE(OFFSET(TradeDash[[#This Row],[Returns]],0,0,-n_days*2))/STDEV(OFFSET(TradeDash[[#This Row],[Returns]],0,0,-n_days*2)),"")</f>
        <v>-4.3043091298288462E-2</v>
      </c>
      <c r="G4720">
        <f ca="1">IF(ISNUMBER(TradeDash[[#This Row],[2n day Sharpe]]),AVERAGE(TradeDash[[#This Row],[n day Sharpe]:[2n day Sharpe]]),"")</f>
        <v>0.12392879925464194</v>
      </c>
      <c r="H4720">
        <f ca="1">IF(ISNUMBER(TradeDash[[#This Row],[Sharpe Average]]),IF(TradeDash[[#This Row],[Sharpe Average]]&gt;$G$1,1,0),"")</f>
        <v>1</v>
      </c>
      <c r="I4720" s="2">
        <f ca="1">IF(ISNUMBER(TradeDash[[#This Row],[Signal]]),MAX(IF(AND(TradeDash[[#This Row],[Signal]]=1,I4719&lt;1),I4719+$E$1,IF(AND(TradeDash[[#This Row],[Signal]]=0,I4719&gt;0),I4719-$E$1,IF(AND(TradeDash[[#This Row],[Signal]]=1,I4719=1),I4719,IF(AND(TradeDash[[#This Row],[Signal]]=0,I4719=0),I4719,0)))),0),"")</f>
        <v>1</v>
      </c>
      <c r="J4720" s="3">
        <f ca="1">IF(ISNUMBER(TradeDash[[#This Row],[Position]]),TradeDash[[#This Row],[Position]]*D4721,"")</f>
        <v>1.21028814831039E-2</v>
      </c>
      <c r="K4720" s="7">
        <f ca="1">K4719*IFERROR(1+TradeDash[[#This Row],[Port Return]],1)</f>
        <v>8247683.8019470898</v>
      </c>
      <c r="L4720" s="7">
        <f ca="1">IF(ISNUMBER(TradeDash[[#This Row],[Port Return]]),L4719*(1+TradeDash[[#This Row],[Returns]]),L4719)</f>
        <v>6822798.0922098896</v>
      </c>
    </row>
    <row r="4721" spans="1:12" x14ac:dyDescent="0.35">
      <c r="A4721" s="1">
        <v>43433</v>
      </c>
      <c r="B4721" s="16">
        <f>YEAR(TradeDash[[#This Row],[Date]])</f>
        <v>2018</v>
      </c>
      <c r="C4721">
        <v>10858.7</v>
      </c>
      <c r="D4721" s="3">
        <f>IFERROR(TradeDash[[#This Row],[Nifty]]/C4720-1,"")</f>
        <v>1.21028814831039E-2</v>
      </c>
      <c r="E4721">
        <f ca="1">IFERROR(AVERAGE(OFFSET(TradeDash[[#This Row],[Returns]],0,0,-n_days))/STDEV(OFFSET(TradeDash[[#This Row],[Returns]],0,0,-n_days)),"")</f>
        <v>0.39502683359093299</v>
      </c>
      <c r="F4721">
        <f ca="1">IFERROR(AVERAGE(OFFSET(TradeDash[[#This Row],[Returns]],0,0,-n_days*2))/STDEV(OFFSET(TradeDash[[#This Row],[Returns]],0,0,-n_days*2)),"")</f>
        <v>-8.0382424574838105E-3</v>
      </c>
      <c r="G4721">
        <f ca="1">IF(ISNUMBER(TradeDash[[#This Row],[2n day Sharpe]]),AVERAGE(TradeDash[[#This Row],[n day Sharpe]:[2n day Sharpe]]),"")</f>
        <v>0.19349429556672459</v>
      </c>
      <c r="H4721">
        <f ca="1">IF(ISNUMBER(TradeDash[[#This Row],[Sharpe Average]]),IF(TradeDash[[#This Row],[Sharpe Average]]&gt;$G$1,1,0),"")</f>
        <v>1</v>
      </c>
      <c r="I4721" s="2">
        <f ca="1">IF(ISNUMBER(TradeDash[[#This Row],[Signal]]),MAX(IF(AND(TradeDash[[#This Row],[Signal]]=1,I4720&lt;1),I4720+$E$1,IF(AND(TradeDash[[#This Row],[Signal]]=0,I4720&gt;0),I4720-$E$1,IF(AND(TradeDash[[#This Row],[Signal]]=1,I4720=1),I4720,IF(AND(TradeDash[[#This Row],[Signal]]=0,I4720=0),I4720,0)))),0),"")</f>
        <v>1</v>
      </c>
      <c r="J4721" s="3">
        <f ca="1">IF(ISNUMBER(TradeDash[[#This Row],[Position]]),TradeDash[[#This Row],[Position]]*D4722,"")</f>
        <v>1.6622615966919163E-3</v>
      </c>
      <c r="K4721" s="7">
        <f ca="1">K4720*IFERROR(1+TradeDash[[#This Row],[Port Return]],1)</f>
        <v>8261393.6099927248</v>
      </c>
      <c r="L4721" s="7">
        <f ca="1">IF(ISNUMBER(TradeDash[[#This Row],[Port Return]]),L4720*(1+TradeDash[[#This Row],[Returns]]),L4720)</f>
        <v>6905373.6089030532</v>
      </c>
    </row>
    <row r="4722" spans="1:12" x14ac:dyDescent="0.35">
      <c r="A4722" s="1">
        <v>43434</v>
      </c>
      <c r="B4722" s="16">
        <f>YEAR(TradeDash[[#This Row],[Date]])</f>
        <v>2018</v>
      </c>
      <c r="C4722">
        <v>10876.75</v>
      </c>
      <c r="D4722" s="3">
        <f>IFERROR(TradeDash[[#This Row],[Nifty]]/C4721-1,"")</f>
        <v>1.6622615966919163E-3</v>
      </c>
      <c r="E4722">
        <f ca="1">IFERROR(AVERAGE(OFFSET(TradeDash[[#This Row],[Returns]],0,0,-n_days))/STDEV(OFFSET(TradeDash[[#This Row],[Returns]],0,0,-n_days)),"")</f>
        <v>0.32481157735068067</v>
      </c>
      <c r="F4722">
        <f ca="1">IFERROR(AVERAGE(OFFSET(TradeDash[[#This Row],[Returns]],0,0,-n_days*2))/STDEV(OFFSET(TradeDash[[#This Row],[Returns]],0,0,-n_days*2)),"")</f>
        <v>-1.9605282427283679E-2</v>
      </c>
      <c r="G4722">
        <f ca="1">IF(ISNUMBER(TradeDash[[#This Row],[2n day Sharpe]]),AVERAGE(TradeDash[[#This Row],[n day Sharpe]:[2n day Sharpe]]),"")</f>
        <v>0.15260314746169851</v>
      </c>
      <c r="H4722">
        <f ca="1">IF(ISNUMBER(TradeDash[[#This Row],[Sharpe Average]]),IF(TradeDash[[#This Row],[Sharpe Average]]&gt;$G$1,1,0),"")</f>
        <v>1</v>
      </c>
      <c r="I4722" s="2">
        <f ca="1">IF(ISNUMBER(TradeDash[[#This Row],[Signal]]),MAX(IF(AND(TradeDash[[#This Row],[Signal]]=1,I4721&lt;1),I4721+$E$1,IF(AND(TradeDash[[#This Row],[Signal]]=0,I4721&gt;0),I4721-$E$1,IF(AND(TradeDash[[#This Row],[Signal]]=1,I4721=1),I4721,IF(AND(TradeDash[[#This Row],[Signal]]=0,I4721=0),I4721,0)))),0),"")</f>
        <v>1</v>
      </c>
      <c r="J4722" s="3">
        <f ca="1">IF(ISNUMBER(TradeDash[[#This Row],[Position]]),TradeDash[[#This Row],[Position]]*D4723,"")</f>
        <v>6.4357459719133203E-4</v>
      </c>
      <c r="K4722" s="7">
        <f ca="1">K4721*IFERROR(1+TradeDash[[#This Row],[Port Return]],1)</f>
        <v>8266710.433057515</v>
      </c>
      <c r="L4722" s="7">
        <f ca="1">IF(ISNUMBER(TradeDash[[#This Row],[Port Return]]),L4721*(1+TradeDash[[#This Row],[Returns]]),L4721)</f>
        <v>6916852.1462639431</v>
      </c>
    </row>
    <row r="4723" spans="1:12" x14ac:dyDescent="0.35">
      <c r="A4723" s="1">
        <v>43437</v>
      </c>
      <c r="B4723" s="16">
        <f>YEAR(TradeDash[[#This Row],[Date]])</f>
        <v>2018</v>
      </c>
      <c r="C4723">
        <v>10883.75</v>
      </c>
      <c r="D4723" s="3">
        <f>IFERROR(TradeDash[[#This Row],[Nifty]]/C4722-1,"")</f>
        <v>6.4357459719133203E-4</v>
      </c>
      <c r="E4723">
        <f ca="1">IFERROR(AVERAGE(OFFSET(TradeDash[[#This Row],[Returns]],0,0,-n_days))/STDEV(OFFSET(TradeDash[[#This Row],[Returns]],0,0,-n_days)),"")</f>
        <v>0.33440202315949247</v>
      </c>
      <c r="F4723">
        <f ca="1">IFERROR(AVERAGE(OFFSET(TradeDash[[#This Row],[Returns]],0,0,-n_days*2))/STDEV(OFFSET(TradeDash[[#This Row],[Returns]],0,0,-n_days*2)),"")</f>
        <v>1.0720867345422425E-2</v>
      </c>
      <c r="G4723">
        <f ca="1">IF(ISNUMBER(TradeDash[[#This Row],[2n day Sharpe]]),AVERAGE(TradeDash[[#This Row],[n day Sharpe]:[2n day Sharpe]]),"")</f>
        <v>0.17256144525245745</v>
      </c>
      <c r="H4723">
        <f ca="1">IF(ISNUMBER(TradeDash[[#This Row],[Sharpe Average]]),IF(TradeDash[[#This Row],[Sharpe Average]]&gt;$G$1,1,0),"")</f>
        <v>1</v>
      </c>
      <c r="I4723" s="2">
        <f ca="1">IF(ISNUMBER(TradeDash[[#This Row],[Signal]]),MAX(IF(AND(TradeDash[[#This Row],[Signal]]=1,I4722&lt;1),I4722+$E$1,IF(AND(TradeDash[[#This Row],[Signal]]=0,I4722&gt;0),I4722-$E$1,IF(AND(TradeDash[[#This Row],[Signal]]=1,I4722=1),I4722,IF(AND(TradeDash[[#This Row],[Signal]]=0,I4722=0),I4722,0)))),0),"")</f>
        <v>1</v>
      </c>
      <c r="J4723" s="3">
        <f ca="1">IF(ISNUMBER(TradeDash[[#This Row],[Position]]),TradeDash[[#This Row],[Position]]*D4724,"")</f>
        <v>-1.3092913747559942E-3</v>
      </c>
      <c r="K4723" s="7">
        <f ca="1">K4722*IFERROR(1+TradeDash[[#This Row],[Port Return]],1)</f>
        <v>8255886.900389907</v>
      </c>
      <c r="L4723" s="7">
        <f ca="1">IF(ISNUMBER(TradeDash[[#This Row],[Port Return]]),L4722*(1+TradeDash[[#This Row],[Returns]]),L4722)</f>
        <v>6921303.6565978071</v>
      </c>
    </row>
    <row r="4724" spans="1:12" x14ac:dyDescent="0.35">
      <c r="A4724" s="1">
        <v>43438</v>
      </c>
      <c r="B4724" s="16">
        <f>YEAR(TradeDash[[#This Row],[Date]])</f>
        <v>2018</v>
      </c>
      <c r="C4724">
        <v>10869.5</v>
      </c>
      <c r="D4724" s="3">
        <f>IFERROR(TradeDash[[#This Row],[Nifty]]/C4723-1,"")</f>
        <v>-1.3092913747559942E-3</v>
      </c>
      <c r="E4724">
        <f ca="1">IFERROR(AVERAGE(OFFSET(TradeDash[[#This Row],[Returns]],0,0,-n_days))/STDEV(OFFSET(TradeDash[[#This Row],[Returns]],0,0,-n_days)),"")</f>
        <v>0.23538738993530228</v>
      </c>
      <c r="F4724">
        <f ca="1">IFERROR(AVERAGE(OFFSET(TradeDash[[#This Row],[Returns]],0,0,-n_days*2))/STDEV(OFFSET(TradeDash[[#This Row],[Returns]],0,0,-n_days*2)),"")</f>
        <v>6.2729299941450226E-2</v>
      </c>
      <c r="G4724">
        <f ca="1">IF(ISNUMBER(TradeDash[[#This Row],[2n day Sharpe]]),AVERAGE(TradeDash[[#This Row],[n day Sharpe]:[2n day Sharpe]]),"")</f>
        <v>0.14905834493837625</v>
      </c>
      <c r="H4724">
        <f ca="1">IF(ISNUMBER(TradeDash[[#This Row],[Sharpe Average]]),IF(TradeDash[[#This Row],[Sharpe Average]]&gt;$G$1,1,0),"")</f>
        <v>1</v>
      </c>
      <c r="I4724" s="2">
        <f ca="1">IF(ISNUMBER(TradeDash[[#This Row],[Signal]]),MAX(IF(AND(TradeDash[[#This Row],[Signal]]=1,I4723&lt;1),I4723+$E$1,IF(AND(TradeDash[[#This Row],[Signal]]=0,I4723&gt;0),I4723-$E$1,IF(AND(TradeDash[[#This Row],[Signal]]=1,I4723=1),I4723,IF(AND(TradeDash[[#This Row],[Signal]]=0,I4723=0),I4723,0)))),0),"")</f>
        <v>1</v>
      </c>
      <c r="J4724" s="3">
        <f ca="1">IF(ISNUMBER(TradeDash[[#This Row],[Position]]),TradeDash[[#This Row],[Position]]*D4725,"")</f>
        <v>-7.9672478034868988E-3</v>
      </c>
      <c r="K4724" s="7">
        <f ca="1">K4723*IFERROR(1+TradeDash[[#This Row],[Port Return]],1)</f>
        <v>8190110.2036169395</v>
      </c>
      <c r="L4724" s="7">
        <f ca="1">IF(ISNUMBER(TradeDash[[#This Row],[Port Return]]),L4723*(1+TradeDash[[#This Row],[Returns]]),L4723)</f>
        <v>6912241.6534181563</v>
      </c>
    </row>
    <row r="4725" spans="1:12" x14ac:dyDescent="0.35">
      <c r="A4725" s="1">
        <v>43439</v>
      </c>
      <c r="B4725" s="16">
        <f>YEAR(TradeDash[[#This Row],[Date]])</f>
        <v>2018</v>
      </c>
      <c r="C4725">
        <v>10782.9</v>
      </c>
      <c r="D4725" s="3">
        <f>IFERROR(TradeDash[[#This Row],[Nifty]]/C4724-1,"")</f>
        <v>-7.9672478034868988E-3</v>
      </c>
      <c r="E4725">
        <f ca="1">IFERROR(AVERAGE(OFFSET(TradeDash[[#This Row],[Returns]],0,0,-n_days))/STDEV(OFFSET(TradeDash[[#This Row],[Returns]],0,0,-n_days)),"")</f>
        <v>0.18607334441223369</v>
      </c>
      <c r="F4725">
        <f ca="1">IFERROR(AVERAGE(OFFSET(TradeDash[[#This Row],[Returns]],0,0,-n_days*2))/STDEV(OFFSET(TradeDash[[#This Row],[Returns]],0,0,-n_days*2)),"")</f>
        <v>0.1139768256689828</v>
      </c>
      <c r="G4725">
        <f ca="1">IF(ISNUMBER(TradeDash[[#This Row],[2n day Sharpe]]),AVERAGE(TradeDash[[#This Row],[n day Sharpe]:[2n day Sharpe]]),"")</f>
        <v>0.15002508504060824</v>
      </c>
      <c r="H4725">
        <f ca="1">IF(ISNUMBER(TradeDash[[#This Row],[Sharpe Average]]),IF(TradeDash[[#This Row],[Sharpe Average]]&gt;$G$1,1,0),"")</f>
        <v>1</v>
      </c>
      <c r="I4725" s="2">
        <f ca="1">IF(ISNUMBER(TradeDash[[#This Row],[Signal]]),MAX(IF(AND(TradeDash[[#This Row],[Signal]]=1,I4724&lt;1),I4724+$E$1,IF(AND(TradeDash[[#This Row],[Signal]]=0,I4724&gt;0),I4724-$E$1,IF(AND(TradeDash[[#This Row],[Signal]]=1,I4724=1),I4724,IF(AND(TradeDash[[#This Row],[Signal]]=0,I4724=0),I4724,0)))),0),"")</f>
        <v>1</v>
      </c>
      <c r="J4725" s="3">
        <f ca="1">IF(ISNUMBER(TradeDash[[#This Row],[Position]]),TradeDash[[#This Row],[Position]]*D4726,"")</f>
        <v>-1.6855391406764397E-2</v>
      </c>
      <c r="K4725" s="7">
        <f ca="1">K4724*IFERROR(1+TradeDash[[#This Row],[Port Return]],1)</f>
        <v>8052062.6904704412</v>
      </c>
      <c r="L4725" s="7">
        <f ca="1">IF(ISNUMBER(TradeDash[[#This Row],[Port Return]]),L4724*(1+TradeDash[[#This Row],[Returns]]),L4724)</f>
        <v>6857170.1112877894</v>
      </c>
    </row>
    <row r="4726" spans="1:12" x14ac:dyDescent="0.35">
      <c r="A4726" s="1">
        <v>43440</v>
      </c>
      <c r="B4726" s="16">
        <f>YEAR(TradeDash[[#This Row],[Date]])</f>
        <v>2018</v>
      </c>
      <c r="C4726">
        <v>10601.15</v>
      </c>
      <c r="D4726" s="3">
        <f>IFERROR(TradeDash[[#This Row],[Nifty]]/C4725-1,"")</f>
        <v>-1.6855391406764397E-2</v>
      </c>
      <c r="E4726">
        <f ca="1">IFERROR(AVERAGE(OFFSET(TradeDash[[#This Row],[Returns]],0,0,-n_days))/STDEV(OFFSET(TradeDash[[#This Row],[Returns]],0,0,-n_days)),"")</f>
        <v>4.6968483225289764E-2</v>
      </c>
      <c r="F4726">
        <f ca="1">IFERROR(AVERAGE(OFFSET(TradeDash[[#This Row],[Returns]],0,0,-n_days*2))/STDEV(OFFSET(TradeDash[[#This Row],[Returns]],0,0,-n_days*2)),"")</f>
        <v>6.2512397715609944E-2</v>
      </c>
      <c r="G4726">
        <f ca="1">IF(ISNUMBER(TradeDash[[#This Row],[2n day Sharpe]]),AVERAGE(TradeDash[[#This Row],[n day Sharpe]:[2n day Sharpe]]),"")</f>
        <v>5.4740440470449854E-2</v>
      </c>
      <c r="H4726">
        <f ca="1">IF(ISNUMBER(TradeDash[[#This Row],[Sharpe Average]]),IF(TradeDash[[#This Row],[Sharpe Average]]&gt;$G$1,1,0),"")</f>
        <v>1</v>
      </c>
      <c r="I4726" s="2">
        <f ca="1">IF(ISNUMBER(TradeDash[[#This Row],[Signal]]),MAX(IF(AND(TradeDash[[#This Row],[Signal]]=1,I4725&lt;1),I4725+$E$1,IF(AND(TradeDash[[#This Row],[Signal]]=0,I4725&gt;0),I4725-$E$1,IF(AND(TradeDash[[#This Row],[Signal]]=1,I4725=1),I4725,IF(AND(TradeDash[[#This Row],[Signal]]=0,I4725=0),I4725,0)))),0),"")</f>
        <v>1</v>
      </c>
      <c r="J4726" s="3">
        <f ca="1">IF(ISNUMBER(TradeDash[[#This Row],[Position]]),TradeDash[[#This Row],[Position]]*D4727,"")</f>
        <v>8.7301849327667824E-3</v>
      </c>
      <c r="K4726" s="7">
        <f ca="1">K4725*IFERROR(1+TradeDash[[#This Row],[Port Return]],1)</f>
        <v>8122358.6868484803</v>
      </c>
      <c r="L4726" s="7">
        <f ca="1">IF(ISNUMBER(TradeDash[[#This Row],[Port Return]]),L4725*(1+TradeDash[[#This Row],[Returns]]),L4725)</f>
        <v>6741589.8251192672</v>
      </c>
    </row>
    <row r="4727" spans="1:12" x14ac:dyDescent="0.35">
      <c r="A4727" s="1">
        <v>43441</v>
      </c>
      <c r="B4727" s="16">
        <f>YEAR(TradeDash[[#This Row],[Date]])</f>
        <v>2018</v>
      </c>
      <c r="C4727">
        <v>10693.7</v>
      </c>
      <c r="D4727" s="3">
        <f>IFERROR(TradeDash[[#This Row],[Nifty]]/C4726-1,"")</f>
        <v>8.7301849327667824E-3</v>
      </c>
      <c r="E4727">
        <f ca="1">IFERROR(AVERAGE(OFFSET(TradeDash[[#This Row],[Returns]],0,0,-n_days))/STDEV(OFFSET(TradeDash[[#This Row],[Returns]],0,0,-n_days)),"")</f>
        <v>6.0225222058812061E-2</v>
      </c>
      <c r="F4727">
        <f ca="1">IFERROR(AVERAGE(OFFSET(TradeDash[[#This Row],[Returns]],0,0,-n_days*2))/STDEV(OFFSET(TradeDash[[#This Row],[Returns]],0,0,-n_days*2)),"")</f>
        <v>9.3659110436727602E-2</v>
      </c>
      <c r="G4727">
        <f ca="1">IF(ISNUMBER(TradeDash[[#This Row],[2n day Sharpe]]),AVERAGE(TradeDash[[#This Row],[n day Sharpe]:[2n day Sharpe]]),"")</f>
        <v>7.6942166247769839E-2</v>
      </c>
      <c r="H4727">
        <f ca="1">IF(ISNUMBER(TradeDash[[#This Row],[Sharpe Average]]),IF(TradeDash[[#This Row],[Sharpe Average]]&gt;$G$1,1,0),"")</f>
        <v>1</v>
      </c>
      <c r="I4727" s="2">
        <f ca="1">IF(ISNUMBER(TradeDash[[#This Row],[Signal]]),MAX(IF(AND(TradeDash[[#This Row],[Signal]]=1,I4726&lt;1),I4726+$E$1,IF(AND(TradeDash[[#This Row],[Signal]]=0,I4726&gt;0),I4726-$E$1,IF(AND(TradeDash[[#This Row],[Signal]]=1,I4726=1),I4726,IF(AND(TradeDash[[#This Row],[Signal]]=0,I4726=0),I4726,0)))),0),"")</f>
        <v>1</v>
      </c>
      <c r="J4727" s="3">
        <f ca="1">IF(ISNUMBER(TradeDash[[#This Row],[Position]]),TradeDash[[#This Row],[Position]]*D4728,"")</f>
        <v>-1.919354386227401E-2</v>
      </c>
      <c r="K4727" s="7">
        <f ca="1">K4726*IFERROR(1+TradeDash[[#This Row],[Port Return]],1)</f>
        <v>7966461.839127332</v>
      </c>
      <c r="L4727" s="7">
        <f ca="1">IF(ISNUMBER(TradeDash[[#This Row],[Port Return]]),L4726*(1+TradeDash[[#This Row],[Returns]]),L4726)</f>
        <v>6800445.1510334173</v>
      </c>
    </row>
    <row r="4728" spans="1:12" x14ac:dyDescent="0.35">
      <c r="A4728" s="1">
        <v>43444</v>
      </c>
      <c r="B4728" s="16">
        <f>YEAR(TradeDash[[#This Row],[Date]])</f>
        <v>2018</v>
      </c>
      <c r="C4728">
        <v>10488.45</v>
      </c>
      <c r="D4728" s="3">
        <f>IFERROR(TradeDash[[#This Row],[Nifty]]/C4727-1,"")</f>
        <v>-1.919354386227401E-2</v>
      </c>
      <c r="E4728">
        <f ca="1">IFERROR(AVERAGE(OFFSET(TradeDash[[#This Row],[Returns]],0,0,-n_days))/STDEV(OFFSET(TradeDash[[#This Row],[Returns]],0,0,-n_days)),"")</f>
        <v>-4.6502079772290185E-2</v>
      </c>
      <c r="F4728">
        <f ca="1">IFERROR(AVERAGE(OFFSET(TradeDash[[#This Row],[Returns]],0,0,-n_days*2))/STDEV(OFFSET(TradeDash[[#This Row],[Returns]],0,0,-n_days*2)),"")</f>
        <v>1.1528329843749503E-2</v>
      </c>
      <c r="G4728">
        <f ca="1">IF(ISNUMBER(TradeDash[[#This Row],[2n day Sharpe]]),AVERAGE(TradeDash[[#This Row],[n day Sharpe]:[2n day Sharpe]]),"")</f>
        <v>-1.748687496427034E-2</v>
      </c>
      <c r="H4728">
        <f ca="1">IF(ISNUMBER(TradeDash[[#This Row],[Sharpe Average]]),IF(TradeDash[[#This Row],[Sharpe Average]]&gt;$G$1,1,0),"")</f>
        <v>0</v>
      </c>
      <c r="I4728" s="2">
        <f ca="1">IF(ISNUMBER(TradeDash[[#This Row],[Signal]]),MAX(IF(AND(TradeDash[[#This Row],[Signal]]=1,I4727&lt;1),I4727+$E$1,IF(AND(TradeDash[[#This Row],[Signal]]=0,I4727&gt;0),I4727-$E$1,IF(AND(TradeDash[[#This Row],[Signal]]=1,I4727=1),I4727,IF(AND(TradeDash[[#This Row],[Signal]]=0,I4727=0),I4727,0)))),0),"")</f>
        <v>0.8</v>
      </c>
      <c r="J4728" s="3">
        <f ca="1">IF(ISNUMBER(TradeDash[[#This Row],[Position]]),TradeDash[[#This Row],[Position]]*D4729,"")</f>
        <v>4.6298547449813657E-3</v>
      </c>
      <c r="K4728" s="7">
        <f ca="1">K4727*IFERROR(1+TradeDash[[#This Row],[Port Return]],1)</f>
        <v>8003345.4002739294</v>
      </c>
      <c r="L4728" s="7">
        <f ca="1">IF(ISNUMBER(TradeDash[[#This Row],[Port Return]]),L4727*(1+TradeDash[[#This Row],[Returns]]),L4727)</f>
        <v>6669920.5087440684</v>
      </c>
    </row>
    <row r="4729" spans="1:12" x14ac:dyDescent="0.35">
      <c r="A4729" s="1">
        <v>43445</v>
      </c>
      <c r="B4729" s="16">
        <f>YEAR(TradeDash[[#This Row],[Date]])</f>
        <v>2018</v>
      </c>
      <c r="C4729">
        <v>10549.15</v>
      </c>
      <c r="D4729" s="3">
        <f>IFERROR(TradeDash[[#This Row],[Nifty]]/C4728-1,"")</f>
        <v>5.7873184312267067E-3</v>
      </c>
      <c r="E4729">
        <f ca="1">IFERROR(AVERAGE(OFFSET(TradeDash[[#This Row],[Returns]],0,0,-n_days))/STDEV(OFFSET(TradeDash[[#This Row],[Returns]],0,0,-n_days)),"")</f>
        <v>4.0173180077919216E-2</v>
      </c>
      <c r="F4729">
        <f ca="1">IFERROR(AVERAGE(OFFSET(TradeDash[[#This Row],[Returns]],0,0,-n_days*2))/STDEV(OFFSET(TradeDash[[#This Row],[Returns]],0,0,-n_days*2)),"")</f>
        <v>7.9067644290375466E-2</v>
      </c>
      <c r="G4729">
        <f ca="1">IF(ISNUMBER(TradeDash[[#This Row],[2n day Sharpe]]),AVERAGE(TradeDash[[#This Row],[n day Sharpe]:[2n day Sharpe]]),"")</f>
        <v>5.9620412184147341E-2</v>
      </c>
      <c r="H4729">
        <f ca="1">IF(ISNUMBER(TradeDash[[#This Row],[Sharpe Average]]),IF(TradeDash[[#This Row],[Sharpe Average]]&gt;$G$1,1,0),"")</f>
        <v>1</v>
      </c>
      <c r="I4729" s="2">
        <f ca="1">IF(ISNUMBER(TradeDash[[#This Row],[Signal]]),MAX(IF(AND(TradeDash[[#This Row],[Signal]]=1,I4728&lt;1),I4728+$E$1,IF(AND(TradeDash[[#This Row],[Signal]]=0,I4728&gt;0),I4728-$E$1,IF(AND(TradeDash[[#This Row],[Signal]]=1,I4728=1),I4728,IF(AND(TradeDash[[#This Row],[Signal]]=0,I4728=0),I4728,0)))),0),"")</f>
        <v>1</v>
      </c>
      <c r="J4729" s="3">
        <f ca="1">IF(ISNUMBER(TradeDash[[#This Row],[Position]]),TradeDash[[#This Row],[Position]]*D4730,"")</f>
        <v>1.7863998521207902E-2</v>
      </c>
      <c r="K4729" s="7">
        <f ca="1">K4728*IFERROR(1+TradeDash[[#This Row],[Port Return]],1)</f>
        <v>8146317.1506691389</v>
      </c>
      <c r="L4729" s="7">
        <f ca="1">IF(ISNUMBER(TradeDash[[#This Row],[Port Return]]),L4728*(1+TradeDash[[#This Row],[Returns]]),L4728)</f>
        <v>6708521.46263914</v>
      </c>
    </row>
    <row r="4730" spans="1:12" x14ac:dyDescent="0.35">
      <c r="A4730" s="1">
        <v>43446</v>
      </c>
      <c r="B4730" s="16">
        <f>YEAR(TradeDash[[#This Row],[Date]])</f>
        <v>2018</v>
      </c>
      <c r="C4730">
        <v>10737.6</v>
      </c>
      <c r="D4730" s="3">
        <f>IFERROR(TradeDash[[#This Row],[Nifty]]/C4729-1,"")</f>
        <v>1.7863998521207902E-2</v>
      </c>
      <c r="E4730">
        <f ca="1">IFERROR(AVERAGE(OFFSET(TradeDash[[#This Row],[Returns]],0,0,-n_days))/STDEV(OFFSET(TradeDash[[#This Row],[Returns]],0,0,-n_days)),"")</f>
        <v>8.1258475807131761E-2</v>
      </c>
      <c r="F4730">
        <f ca="1">IFERROR(AVERAGE(OFFSET(TradeDash[[#This Row],[Returns]],0,0,-n_days*2))/STDEV(OFFSET(TradeDash[[#This Row],[Returns]],0,0,-n_days*2)),"")</f>
        <v>6.7707463906856127E-2</v>
      </c>
      <c r="G4730">
        <f ca="1">IF(ISNUMBER(TradeDash[[#This Row],[2n day Sharpe]]),AVERAGE(TradeDash[[#This Row],[n day Sharpe]:[2n day Sharpe]]),"")</f>
        <v>7.4482969856993944E-2</v>
      </c>
      <c r="H4730">
        <f ca="1">IF(ISNUMBER(TradeDash[[#This Row],[Sharpe Average]]),IF(TradeDash[[#This Row],[Sharpe Average]]&gt;$G$1,1,0),"")</f>
        <v>1</v>
      </c>
      <c r="I4730" s="2">
        <f ca="1">IF(ISNUMBER(TradeDash[[#This Row],[Signal]]),MAX(IF(AND(TradeDash[[#This Row],[Signal]]=1,I4729&lt;1),I4729+$E$1,IF(AND(TradeDash[[#This Row],[Signal]]=0,I4729&gt;0),I4729-$E$1,IF(AND(TradeDash[[#This Row],[Signal]]=1,I4729=1),I4729,IF(AND(TradeDash[[#This Row],[Signal]]=0,I4729=0),I4729,0)))),0),"")</f>
        <v>1</v>
      </c>
      <c r="J4730" s="3">
        <f ca="1">IF(ISNUMBER(TradeDash[[#This Row],[Position]]),TradeDash[[#This Row],[Position]]*D4731,"")</f>
        <v>5.0244002384145503E-3</v>
      </c>
      <c r="K4730" s="7">
        <f ca="1">K4729*IFERROR(1+TradeDash[[#This Row],[Port Return]],1)</f>
        <v>8187247.5085031614</v>
      </c>
      <c r="L4730" s="7">
        <f ca="1">IF(ISNUMBER(TradeDash[[#This Row],[Port Return]]),L4729*(1+TradeDash[[#This Row],[Returns]]),L4729)</f>
        <v>6828362.4801272172</v>
      </c>
    </row>
    <row r="4731" spans="1:12" x14ac:dyDescent="0.35">
      <c r="A4731" s="1">
        <v>43447</v>
      </c>
      <c r="B4731" s="16">
        <f>YEAR(TradeDash[[#This Row],[Date]])</f>
        <v>2018</v>
      </c>
      <c r="C4731">
        <v>10791.55</v>
      </c>
      <c r="D4731" s="3">
        <f>IFERROR(TradeDash[[#This Row],[Nifty]]/C4730-1,"")</f>
        <v>5.0244002384145503E-3</v>
      </c>
      <c r="E4731">
        <f ca="1">IFERROR(AVERAGE(OFFSET(TradeDash[[#This Row],[Returns]],0,0,-n_days))/STDEV(OFFSET(TradeDash[[#This Row],[Returns]],0,0,-n_days)),"")</f>
        <v>0.11036605871375461</v>
      </c>
      <c r="F4731">
        <f ca="1">IFERROR(AVERAGE(OFFSET(TradeDash[[#This Row],[Returns]],0,0,-n_days*2))/STDEV(OFFSET(TradeDash[[#This Row],[Returns]],0,0,-n_days*2)),"")</f>
        <v>7.065407803553668E-2</v>
      </c>
      <c r="G4731">
        <f ca="1">IF(ISNUMBER(TradeDash[[#This Row],[2n day Sharpe]]),AVERAGE(TradeDash[[#This Row],[n day Sharpe]:[2n day Sharpe]]),"")</f>
        <v>9.0510068374645647E-2</v>
      </c>
      <c r="H4731">
        <f ca="1">IF(ISNUMBER(TradeDash[[#This Row],[Sharpe Average]]),IF(TradeDash[[#This Row],[Sharpe Average]]&gt;$G$1,1,0),"")</f>
        <v>1</v>
      </c>
      <c r="I4731" s="2">
        <f ca="1">IF(ISNUMBER(TradeDash[[#This Row],[Signal]]),MAX(IF(AND(TradeDash[[#This Row],[Signal]]=1,I4730&lt;1),I4730+$E$1,IF(AND(TradeDash[[#This Row],[Signal]]=0,I4730&gt;0),I4730-$E$1,IF(AND(TradeDash[[#This Row],[Signal]]=1,I4730=1),I4730,IF(AND(TradeDash[[#This Row],[Signal]]=0,I4730=0),I4730,0)))),0),"")</f>
        <v>1</v>
      </c>
      <c r="J4731" s="3">
        <f ca="1">IF(ISNUMBER(TradeDash[[#This Row],[Position]]),TradeDash[[#This Row],[Position]]*D4732,"")</f>
        <v>1.2880448128398392E-3</v>
      </c>
      <c r="K4731" s="7">
        <f ca="1">K4730*IFERROR(1+TradeDash[[#This Row],[Port Return]],1)</f>
        <v>8197793.0501879249</v>
      </c>
      <c r="L4731" s="7">
        <f ca="1">IF(ISNUMBER(TradeDash[[#This Row],[Port Return]]),L4730*(1+TradeDash[[#This Row],[Returns]]),L4730)</f>
        <v>6862670.9062003493</v>
      </c>
    </row>
    <row r="4732" spans="1:12" x14ac:dyDescent="0.35">
      <c r="A4732" s="1">
        <v>43448</v>
      </c>
      <c r="B4732" s="16">
        <f>YEAR(TradeDash[[#This Row],[Date]])</f>
        <v>2018</v>
      </c>
      <c r="C4732">
        <v>10805.45</v>
      </c>
      <c r="D4732" s="3">
        <f>IFERROR(TradeDash[[#This Row],[Nifty]]/C4731-1,"")</f>
        <v>1.2880448128398392E-3</v>
      </c>
      <c r="E4732">
        <f ca="1">IFERROR(AVERAGE(OFFSET(TradeDash[[#This Row],[Returns]],0,0,-n_days))/STDEV(OFFSET(TradeDash[[#This Row],[Returns]],0,0,-n_days)),"")</f>
        <v>9.7297922243383461E-2</v>
      </c>
      <c r="F4732">
        <f ca="1">IFERROR(AVERAGE(OFFSET(TradeDash[[#This Row],[Returns]],0,0,-n_days*2))/STDEV(OFFSET(TradeDash[[#This Row],[Returns]],0,0,-n_days*2)),"")</f>
        <v>5.6914883615610826E-2</v>
      </c>
      <c r="G4732">
        <f ca="1">IF(ISNUMBER(TradeDash[[#This Row],[2n day Sharpe]]),AVERAGE(TradeDash[[#This Row],[n day Sharpe]:[2n day Sharpe]]),"")</f>
        <v>7.7106402929497136E-2</v>
      </c>
      <c r="H4732">
        <f ca="1">IF(ISNUMBER(TradeDash[[#This Row],[Sharpe Average]]),IF(TradeDash[[#This Row],[Sharpe Average]]&gt;$G$1,1,0),"")</f>
        <v>1</v>
      </c>
      <c r="I4732" s="2">
        <f ca="1">IF(ISNUMBER(TradeDash[[#This Row],[Signal]]),MAX(IF(AND(TradeDash[[#This Row],[Signal]]=1,I4731&lt;1),I4731+$E$1,IF(AND(TradeDash[[#This Row],[Signal]]=0,I4731&gt;0),I4731-$E$1,IF(AND(TradeDash[[#This Row],[Signal]]=1,I4731=1),I4731,IF(AND(TradeDash[[#This Row],[Signal]]=0,I4731=0),I4731,0)))),0),"")</f>
        <v>1</v>
      </c>
      <c r="J4732" s="3">
        <f ca="1">IF(ISNUMBER(TradeDash[[#This Row],[Position]]),TradeDash[[#This Row],[Position]]*D4733,"")</f>
        <v>7.6720543799655427E-3</v>
      </c>
      <c r="K4732" s="7">
        <f ca="1">K4731*IFERROR(1+TradeDash[[#This Row],[Port Return]],1)</f>
        <v>8260686.9642646704</v>
      </c>
      <c r="L4732" s="7">
        <f ca="1">IF(ISNUMBER(TradeDash[[#This Row],[Port Return]]),L4731*(1+TradeDash[[#This Row],[Returns]]),L4731)</f>
        <v>6871510.3338633077</v>
      </c>
    </row>
    <row r="4733" spans="1:12" x14ac:dyDescent="0.35">
      <c r="A4733" s="1">
        <v>43451</v>
      </c>
      <c r="B4733" s="16">
        <f>YEAR(TradeDash[[#This Row],[Date]])</f>
        <v>2018</v>
      </c>
      <c r="C4733">
        <v>10888.35</v>
      </c>
      <c r="D4733" s="3">
        <f>IFERROR(TradeDash[[#This Row],[Nifty]]/C4732-1,"")</f>
        <v>7.6720543799655427E-3</v>
      </c>
      <c r="E4733">
        <f ca="1">IFERROR(AVERAGE(OFFSET(TradeDash[[#This Row],[Returns]],0,0,-n_days))/STDEV(OFFSET(TradeDash[[#This Row],[Returns]],0,0,-n_days)),"")</f>
        <v>0.1046597113184667</v>
      </c>
      <c r="F4733">
        <f ca="1">IFERROR(AVERAGE(OFFSET(TradeDash[[#This Row],[Returns]],0,0,-n_days*2))/STDEV(OFFSET(TradeDash[[#This Row],[Returns]],0,0,-n_days*2)),"")</f>
        <v>0.10953401307921024</v>
      </c>
      <c r="G4733">
        <f ca="1">IF(ISNUMBER(TradeDash[[#This Row],[2n day Sharpe]]),AVERAGE(TradeDash[[#This Row],[n day Sharpe]:[2n day Sharpe]]),"")</f>
        <v>0.10709686219883846</v>
      </c>
      <c r="H4733">
        <f ca="1">IF(ISNUMBER(TradeDash[[#This Row],[Sharpe Average]]),IF(TradeDash[[#This Row],[Sharpe Average]]&gt;$G$1,1,0),"")</f>
        <v>1</v>
      </c>
      <c r="I4733" s="2">
        <f ca="1">IF(ISNUMBER(TradeDash[[#This Row],[Signal]]),MAX(IF(AND(TradeDash[[#This Row],[Signal]]=1,I4732&lt;1),I4732+$E$1,IF(AND(TradeDash[[#This Row],[Signal]]=0,I4732&gt;0),I4732-$E$1,IF(AND(TradeDash[[#This Row],[Signal]]=1,I4732=1),I4732,IF(AND(TradeDash[[#This Row],[Signal]]=0,I4732=0),I4732,0)))),0),"")</f>
        <v>1</v>
      </c>
      <c r="J4733" s="3">
        <f ca="1">IF(ISNUMBER(TradeDash[[#This Row],[Position]]),TradeDash[[#This Row],[Position]]*D4734,"")</f>
        <v>1.8689700459666447E-3</v>
      </c>
      <c r="K4733" s="7">
        <f ca="1">K4732*IFERROR(1+TradeDash[[#This Row],[Port Return]],1)</f>
        <v>8276125.9407599885</v>
      </c>
      <c r="L4733" s="7">
        <f ca="1">IF(ISNUMBER(TradeDash[[#This Row],[Port Return]]),L4732*(1+TradeDash[[#This Row],[Returns]]),L4732)</f>
        <v>6924228.9348172024</v>
      </c>
    </row>
    <row r="4734" spans="1:12" x14ac:dyDescent="0.35">
      <c r="A4734" s="1">
        <v>43452</v>
      </c>
      <c r="B4734" s="16">
        <f>YEAR(TradeDash[[#This Row],[Date]])</f>
        <v>2018</v>
      </c>
      <c r="C4734">
        <v>10908.7</v>
      </c>
      <c r="D4734" s="3">
        <f>IFERROR(TradeDash[[#This Row],[Nifty]]/C4733-1,"")</f>
        <v>1.8689700459666447E-3</v>
      </c>
      <c r="E4734">
        <f ca="1">IFERROR(AVERAGE(OFFSET(TradeDash[[#This Row],[Returns]],0,0,-n_days))/STDEV(OFFSET(TradeDash[[#This Row],[Returns]],0,0,-n_days)),"")</f>
        <v>7.5626992060469647E-2</v>
      </c>
      <c r="F4734">
        <f ca="1">IFERROR(AVERAGE(OFFSET(TradeDash[[#This Row],[Returns]],0,0,-n_days*2))/STDEV(OFFSET(TradeDash[[#This Row],[Returns]],0,0,-n_days*2)),"")</f>
        <v>0.15624759932185936</v>
      </c>
      <c r="G4734">
        <f ca="1">IF(ISNUMBER(TradeDash[[#This Row],[2n day Sharpe]]),AVERAGE(TradeDash[[#This Row],[n day Sharpe]:[2n day Sharpe]]),"")</f>
        <v>0.11593729569116451</v>
      </c>
      <c r="H4734">
        <f ca="1">IF(ISNUMBER(TradeDash[[#This Row],[Sharpe Average]]),IF(TradeDash[[#This Row],[Sharpe Average]]&gt;$G$1,1,0),"")</f>
        <v>1</v>
      </c>
      <c r="I4734" s="2">
        <f ca="1">IF(ISNUMBER(TradeDash[[#This Row],[Signal]]),MAX(IF(AND(TradeDash[[#This Row],[Signal]]=1,I4733&lt;1),I4733+$E$1,IF(AND(TradeDash[[#This Row],[Signal]]=0,I4733&gt;0),I4733-$E$1,IF(AND(TradeDash[[#This Row],[Signal]]=1,I4733=1),I4733,IF(AND(TradeDash[[#This Row],[Signal]]=0,I4733=0),I4733,0)))),0),"")</f>
        <v>1</v>
      </c>
      <c r="J4734" s="3">
        <f ca="1">IF(ISNUMBER(TradeDash[[#This Row],[Position]]),TradeDash[[#This Row],[Position]]*D4735,"")</f>
        <v>5.3718591582863073E-3</v>
      </c>
      <c r="K4734" s="7">
        <f ca="1">K4733*IFERROR(1+TradeDash[[#This Row],[Port Return]],1)</f>
        <v>8320584.1236899905</v>
      </c>
      <c r="L4734" s="7">
        <f ca="1">IF(ISNUMBER(TradeDash[[#This Row],[Port Return]]),L4733*(1+TradeDash[[#This Row],[Returns]]),L4733)</f>
        <v>6937170.1112877913</v>
      </c>
    </row>
    <row r="4735" spans="1:12" x14ac:dyDescent="0.35">
      <c r="A4735" s="1">
        <v>43453</v>
      </c>
      <c r="B4735" s="16">
        <f>YEAR(TradeDash[[#This Row],[Date]])</f>
        <v>2018</v>
      </c>
      <c r="C4735">
        <v>10967.3</v>
      </c>
      <c r="D4735" s="3">
        <f>IFERROR(TradeDash[[#This Row],[Nifty]]/C4734-1,"")</f>
        <v>5.3718591582863073E-3</v>
      </c>
      <c r="E4735">
        <f ca="1">IFERROR(AVERAGE(OFFSET(TradeDash[[#This Row],[Returns]],0,0,-n_days))/STDEV(OFFSET(TradeDash[[#This Row],[Returns]],0,0,-n_days)),"")</f>
        <v>0.16200209661081152</v>
      </c>
      <c r="F4735">
        <f ca="1">IFERROR(AVERAGE(OFFSET(TradeDash[[#This Row],[Returns]],0,0,-n_days*2))/STDEV(OFFSET(TradeDash[[#This Row],[Returns]],0,0,-n_days*2)),"")</f>
        <v>0.1865845143461225</v>
      </c>
      <c r="G4735">
        <f ca="1">IF(ISNUMBER(TradeDash[[#This Row],[2n day Sharpe]]),AVERAGE(TradeDash[[#This Row],[n day Sharpe]:[2n day Sharpe]]),"")</f>
        <v>0.174293305478467</v>
      </c>
      <c r="H4735">
        <f ca="1">IF(ISNUMBER(TradeDash[[#This Row],[Sharpe Average]]),IF(TradeDash[[#This Row],[Sharpe Average]]&gt;$G$1,1,0),"")</f>
        <v>1</v>
      </c>
      <c r="I4735" s="2">
        <f ca="1">IF(ISNUMBER(TradeDash[[#This Row],[Signal]]),MAX(IF(AND(TradeDash[[#This Row],[Signal]]=1,I4734&lt;1),I4734+$E$1,IF(AND(TradeDash[[#This Row],[Signal]]=0,I4734&gt;0),I4734-$E$1,IF(AND(TradeDash[[#This Row],[Signal]]=1,I4734=1),I4734,IF(AND(TradeDash[[#This Row],[Signal]]=0,I4734=0),I4734,0)))),0),"")</f>
        <v>1</v>
      </c>
      <c r="J4735" s="3">
        <f ca="1">IF(ISNUMBER(TradeDash[[#This Row],[Position]]),TradeDash[[#This Row],[Position]]*D4736,"")</f>
        <v>-1.4224102559425855E-3</v>
      </c>
      <c r="K4735" s="7">
        <f ca="1">K4734*IFERROR(1+TradeDash[[#This Row],[Port Return]],1)</f>
        <v>8308748.8394970205</v>
      </c>
      <c r="L4735" s="7">
        <f ca="1">IF(ISNUMBER(TradeDash[[#This Row],[Port Return]]),L4734*(1+TradeDash[[#This Row],[Returns]]),L4734)</f>
        <v>6974435.612082703</v>
      </c>
    </row>
    <row r="4736" spans="1:12" x14ac:dyDescent="0.35">
      <c r="A4736" s="1">
        <v>43454</v>
      </c>
      <c r="B4736" s="16">
        <f>YEAR(TradeDash[[#This Row],[Date]])</f>
        <v>2018</v>
      </c>
      <c r="C4736">
        <v>10951.7</v>
      </c>
      <c r="D4736" s="3">
        <f>IFERROR(TradeDash[[#This Row],[Nifty]]/C4735-1,"")</f>
        <v>-1.4224102559425855E-3</v>
      </c>
      <c r="E4736">
        <f ca="1">IFERROR(AVERAGE(OFFSET(TradeDash[[#This Row],[Returns]],0,0,-n_days))/STDEV(OFFSET(TradeDash[[#This Row],[Returns]],0,0,-n_days)),"")</f>
        <v>0.1852887792164038</v>
      </c>
      <c r="F4736">
        <f ca="1">IFERROR(AVERAGE(OFFSET(TradeDash[[#This Row],[Returns]],0,0,-n_days*2))/STDEV(OFFSET(TradeDash[[#This Row],[Returns]],0,0,-n_days*2)),"")</f>
        <v>0.21222529267957088</v>
      </c>
      <c r="G4736">
        <f ca="1">IF(ISNUMBER(TradeDash[[#This Row],[2n day Sharpe]]),AVERAGE(TradeDash[[#This Row],[n day Sharpe]:[2n day Sharpe]]),"")</f>
        <v>0.19875703594798733</v>
      </c>
      <c r="H4736">
        <f ca="1">IF(ISNUMBER(TradeDash[[#This Row],[Sharpe Average]]),IF(TradeDash[[#This Row],[Sharpe Average]]&gt;$G$1,1,0),"")</f>
        <v>1</v>
      </c>
      <c r="I4736" s="2">
        <f ca="1">IF(ISNUMBER(TradeDash[[#This Row],[Signal]]),MAX(IF(AND(TradeDash[[#This Row],[Signal]]=1,I4735&lt;1),I4735+$E$1,IF(AND(TradeDash[[#This Row],[Signal]]=0,I4735&gt;0),I4735-$E$1,IF(AND(TradeDash[[#This Row],[Signal]]=1,I4735=1),I4735,IF(AND(TradeDash[[#This Row],[Signal]]=0,I4735=0),I4735,0)))),0),"")</f>
        <v>1</v>
      </c>
      <c r="J4736" s="3">
        <f ca="1">IF(ISNUMBER(TradeDash[[#This Row],[Position]]),TradeDash[[#This Row],[Position]]*D4737,"")</f>
        <v>-1.8051991928193845E-2</v>
      </c>
      <c r="K4736" s="7">
        <f ca="1">K4735*IFERROR(1+TradeDash[[#This Row],[Port Return]],1)</f>
        <v>8158759.3725130307</v>
      </c>
      <c r="L4736" s="7">
        <f ca="1">IF(ISNUMBER(TradeDash[[#This Row],[Port Return]]),L4735*(1+TradeDash[[#This Row],[Returns]]),L4735)</f>
        <v>6964515.1033386653</v>
      </c>
    </row>
    <row r="4737" spans="1:12" x14ac:dyDescent="0.35">
      <c r="A4737" s="1">
        <v>43455</v>
      </c>
      <c r="B4737" s="16">
        <f>YEAR(TradeDash[[#This Row],[Date]])</f>
        <v>2018</v>
      </c>
      <c r="C4737">
        <v>10754</v>
      </c>
      <c r="D4737" s="3">
        <f>IFERROR(TradeDash[[#This Row],[Nifty]]/C4736-1,"")</f>
        <v>-1.8051991928193845E-2</v>
      </c>
      <c r="E4737">
        <f ca="1">IFERROR(AVERAGE(OFFSET(TradeDash[[#This Row],[Returns]],0,0,-n_days))/STDEV(OFFSET(TradeDash[[#This Row],[Returns]],0,0,-n_days)),"")</f>
        <v>0.11281877656735716</v>
      </c>
      <c r="F4737">
        <f ca="1">IFERROR(AVERAGE(OFFSET(TradeDash[[#This Row],[Returns]],0,0,-n_days*2))/STDEV(OFFSET(TradeDash[[#This Row],[Returns]],0,0,-n_days*2)),"")</f>
        <v>0.13524513941968513</v>
      </c>
      <c r="G4737">
        <f ca="1">IF(ISNUMBER(TradeDash[[#This Row],[2n day Sharpe]]),AVERAGE(TradeDash[[#This Row],[n day Sharpe]:[2n day Sharpe]]),"")</f>
        <v>0.12403195799352115</v>
      </c>
      <c r="H4737">
        <f ca="1">IF(ISNUMBER(TradeDash[[#This Row],[Sharpe Average]]),IF(TradeDash[[#This Row],[Sharpe Average]]&gt;$G$1,1,0),"")</f>
        <v>1</v>
      </c>
      <c r="I4737" s="2">
        <f ca="1">IF(ISNUMBER(TradeDash[[#This Row],[Signal]]),MAX(IF(AND(TradeDash[[#This Row],[Signal]]=1,I4736&lt;1),I4736+$E$1,IF(AND(TradeDash[[#This Row],[Signal]]=0,I4736&gt;0),I4736-$E$1,IF(AND(TradeDash[[#This Row],[Signal]]=1,I4736=1),I4736,IF(AND(TradeDash[[#This Row],[Signal]]=0,I4736=0),I4736,0)))),0),"")</f>
        <v>1</v>
      </c>
      <c r="J4737" s="3">
        <f ca="1">IF(ISNUMBER(TradeDash[[#This Row],[Position]]),TradeDash[[#This Row],[Position]]*D4738,"")</f>
        <v>-8.4154733122558945E-3</v>
      </c>
      <c r="K4737" s="7">
        <f ca="1">K4736*IFERROR(1+TradeDash[[#This Row],[Port Return]],1)</f>
        <v>8090099.5507525299</v>
      </c>
      <c r="L4737" s="7">
        <f ca="1">IF(ISNUMBER(TradeDash[[#This Row],[Port Return]]),L4736*(1+TradeDash[[#This Row],[Returns]]),L4736)</f>
        <v>6838791.7329094112</v>
      </c>
    </row>
    <row r="4738" spans="1:12" x14ac:dyDescent="0.35">
      <c r="A4738" s="1">
        <v>43458</v>
      </c>
      <c r="B4738" s="16">
        <f>YEAR(TradeDash[[#This Row],[Date]])</f>
        <v>2018</v>
      </c>
      <c r="C4738">
        <v>10663.5</v>
      </c>
      <c r="D4738" s="3">
        <f>IFERROR(TradeDash[[#This Row],[Nifty]]/C4737-1,"")</f>
        <v>-8.4154733122558945E-3</v>
      </c>
      <c r="E4738">
        <f ca="1">IFERROR(AVERAGE(OFFSET(TradeDash[[#This Row],[Returns]],0,0,-n_days))/STDEV(OFFSET(TradeDash[[#This Row],[Returns]],0,0,-n_days)),"")</f>
        <v>2.1293786731051517E-2</v>
      </c>
      <c r="F4738">
        <f ca="1">IFERROR(AVERAGE(OFFSET(TradeDash[[#This Row],[Returns]],0,0,-n_days*2))/STDEV(OFFSET(TradeDash[[#This Row],[Returns]],0,0,-n_days*2)),"")</f>
        <v>0.13927273358447392</v>
      </c>
      <c r="G4738">
        <f ca="1">IF(ISNUMBER(TradeDash[[#This Row],[2n day Sharpe]]),AVERAGE(TradeDash[[#This Row],[n day Sharpe]:[2n day Sharpe]]),"")</f>
        <v>8.0283260157762715E-2</v>
      </c>
      <c r="H4738">
        <f ca="1">IF(ISNUMBER(TradeDash[[#This Row],[Sharpe Average]]),IF(TradeDash[[#This Row],[Sharpe Average]]&gt;$G$1,1,0),"")</f>
        <v>1</v>
      </c>
      <c r="I4738" s="2">
        <f ca="1">IF(ISNUMBER(TradeDash[[#This Row],[Signal]]),MAX(IF(AND(TradeDash[[#This Row],[Signal]]=1,I4737&lt;1),I4737+$E$1,IF(AND(TradeDash[[#This Row],[Signal]]=0,I4737&gt;0),I4737-$E$1,IF(AND(TradeDash[[#This Row],[Signal]]=1,I4737=1),I4737,IF(AND(TradeDash[[#This Row],[Signal]]=0,I4737=0),I4737,0)))),0),"")</f>
        <v>1</v>
      </c>
      <c r="J4738" s="3">
        <f ca="1">IF(ISNUMBER(TradeDash[[#This Row],[Position]]),TradeDash[[#This Row],[Position]]*D4739,"")</f>
        <v>6.2221597036620224E-3</v>
      </c>
      <c r="K4738" s="7">
        <f ca="1">K4737*IFERROR(1+TradeDash[[#This Row],[Port Return]],1)</f>
        <v>8140437.4421758363</v>
      </c>
      <c r="L4738" s="7">
        <f ca="1">IF(ISNUMBER(TradeDash[[#This Row],[Port Return]]),L4737*(1+TradeDash[[#This Row],[Returns]]),L4737)</f>
        <v>6781240.0635930356</v>
      </c>
    </row>
    <row r="4739" spans="1:12" x14ac:dyDescent="0.35">
      <c r="A4739" s="1">
        <v>43460</v>
      </c>
      <c r="B4739" s="16">
        <f>YEAR(TradeDash[[#This Row],[Date]])</f>
        <v>2018</v>
      </c>
      <c r="C4739">
        <v>10729.85</v>
      </c>
      <c r="D4739" s="3">
        <f>IFERROR(TradeDash[[#This Row],[Nifty]]/C4738-1,"")</f>
        <v>6.2221597036620224E-3</v>
      </c>
      <c r="E4739">
        <f ca="1">IFERROR(AVERAGE(OFFSET(TradeDash[[#This Row],[Returns]],0,0,-n_days))/STDEV(OFFSET(TradeDash[[#This Row],[Returns]],0,0,-n_days)),"")</f>
        <v>2.5573583375370031E-2</v>
      </c>
      <c r="F4739">
        <f ca="1">IFERROR(AVERAGE(OFFSET(TradeDash[[#This Row],[Returns]],0,0,-n_days*2))/STDEV(OFFSET(TradeDash[[#This Row],[Returns]],0,0,-n_days*2)),"")</f>
        <v>0.18220014849682495</v>
      </c>
      <c r="G4739">
        <f ca="1">IF(ISNUMBER(TradeDash[[#This Row],[2n day Sharpe]]),AVERAGE(TradeDash[[#This Row],[n day Sharpe]:[2n day Sharpe]]),"")</f>
        <v>0.10388686593609749</v>
      </c>
      <c r="H4739">
        <f ca="1">IF(ISNUMBER(TradeDash[[#This Row],[Sharpe Average]]),IF(TradeDash[[#This Row],[Sharpe Average]]&gt;$G$1,1,0),"")</f>
        <v>1</v>
      </c>
      <c r="I4739" s="2">
        <f ca="1">IF(ISNUMBER(TradeDash[[#This Row],[Signal]]),MAX(IF(AND(TradeDash[[#This Row],[Signal]]=1,I4738&lt;1),I4738+$E$1,IF(AND(TradeDash[[#This Row],[Signal]]=0,I4738&gt;0),I4738-$E$1,IF(AND(TradeDash[[#This Row],[Signal]]=1,I4738=1),I4738,IF(AND(TradeDash[[#This Row],[Signal]]=0,I4738=0),I4738,0)))),0),"")</f>
        <v>1</v>
      </c>
      <c r="J4739" s="3">
        <f ca="1">IF(ISNUMBER(TradeDash[[#This Row],[Position]]),TradeDash[[#This Row],[Position]]*D4740,"")</f>
        <v>4.6552374916704053E-3</v>
      </c>
      <c r="K4739" s="7">
        <f ca="1">K4738*IFERROR(1+TradeDash[[#This Row],[Port Return]],1)</f>
        <v>8178333.111755251</v>
      </c>
      <c r="L4739" s="7">
        <f ca="1">IF(ISNUMBER(TradeDash[[#This Row],[Port Return]]),L4738*(1+TradeDash[[#This Row],[Returns]]),L4738)</f>
        <v>6823434.0222575823</v>
      </c>
    </row>
    <row r="4740" spans="1:12" x14ac:dyDescent="0.35">
      <c r="A4740" s="1">
        <v>43461</v>
      </c>
      <c r="B4740" s="16">
        <f>YEAR(TradeDash[[#This Row],[Date]])</f>
        <v>2018</v>
      </c>
      <c r="C4740">
        <v>10779.8</v>
      </c>
      <c r="D4740" s="3">
        <f>IFERROR(TradeDash[[#This Row],[Nifty]]/C4739-1,"")</f>
        <v>4.6552374916704053E-3</v>
      </c>
      <c r="E4740">
        <f ca="1">IFERROR(AVERAGE(OFFSET(TradeDash[[#This Row],[Returns]],0,0,-n_days))/STDEV(OFFSET(TradeDash[[#This Row],[Returns]],0,0,-n_days)),"")</f>
        <v>2.8601151035392548E-2</v>
      </c>
      <c r="F4740">
        <f ca="1">IFERROR(AVERAGE(OFFSET(TradeDash[[#This Row],[Returns]],0,0,-n_days*2))/STDEV(OFFSET(TradeDash[[#This Row],[Returns]],0,0,-n_days*2)),"")</f>
        <v>0.14525246189722782</v>
      </c>
      <c r="G4740">
        <f ca="1">IF(ISNUMBER(TradeDash[[#This Row],[2n day Sharpe]]),AVERAGE(TradeDash[[#This Row],[n day Sharpe]:[2n day Sharpe]]),"")</f>
        <v>8.692680646631018E-2</v>
      </c>
      <c r="H4740">
        <f ca="1">IF(ISNUMBER(TradeDash[[#This Row],[Sharpe Average]]),IF(TradeDash[[#This Row],[Sharpe Average]]&gt;$G$1,1,0),"")</f>
        <v>1</v>
      </c>
      <c r="I4740" s="2">
        <f ca="1">IF(ISNUMBER(TradeDash[[#This Row],[Signal]]),MAX(IF(AND(TradeDash[[#This Row],[Signal]]=1,I4739&lt;1),I4739+$E$1,IF(AND(TradeDash[[#This Row],[Signal]]=0,I4739&gt;0),I4739-$E$1,IF(AND(TradeDash[[#This Row],[Signal]]=1,I4739=1),I4739,IF(AND(TradeDash[[#This Row],[Signal]]=0,I4739=0),I4739,0)))),0),"")</f>
        <v>1</v>
      </c>
      <c r="J4740" s="3">
        <f ca="1">IF(ISNUMBER(TradeDash[[#This Row],[Position]]),TradeDash[[#This Row],[Position]]*D4741,"")</f>
        <v>7.4305645744818793E-3</v>
      </c>
      <c r="K4740" s="7">
        <f ca="1">K4739*IFERROR(1+TradeDash[[#This Row],[Port Return]],1)</f>
        <v>8239102.7440537717</v>
      </c>
      <c r="L4740" s="7">
        <f ca="1">IF(ISNUMBER(TradeDash[[#This Row],[Port Return]]),L4739*(1+TradeDash[[#This Row],[Returns]]),L4739)</f>
        <v>6855198.7281399351</v>
      </c>
    </row>
    <row r="4741" spans="1:12" x14ac:dyDescent="0.35">
      <c r="A4741" s="1">
        <v>43462</v>
      </c>
      <c r="B4741" s="16">
        <f>YEAR(TradeDash[[#This Row],[Date]])</f>
        <v>2018</v>
      </c>
      <c r="C4741">
        <v>10859.9</v>
      </c>
      <c r="D4741" s="3">
        <f>IFERROR(TradeDash[[#This Row],[Nifty]]/C4740-1,"")</f>
        <v>7.4305645744818793E-3</v>
      </c>
      <c r="E4741">
        <f ca="1">IFERROR(AVERAGE(OFFSET(TradeDash[[#This Row],[Returns]],0,0,-n_days))/STDEV(OFFSET(TradeDash[[#This Row],[Returns]],0,0,-n_days)),"")</f>
        <v>5.1900304049366875E-3</v>
      </c>
      <c r="F4741">
        <f ca="1">IFERROR(AVERAGE(OFFSET(TradeDash[[#This Row],[Returns]],0,0,-n_days*2))/STDEV(OFFSET(TradeDash[[#This Row],[Returns]],0,0,-n_days*2)),"")</f>
        <v>0.18058316428847909</v>
      </c>
      <c r="G4741">
        <f ca="1">IF(ISNUMBER(TradeDash[[#This Row],[2n day Sharpe]]),AVERAGE(TradeDash[[#This Row],[n day Sharpe]:[2n day Sharpe]]),"")</f>
        <v>9.2886597346707886E-2</v>
      </c>
      <c r="H4741">
        <f ca="1">IF(ISNUMBER(TradeDash[[#This Row],[Sharpe Average]]),IF(TradeDash[[#This Row],[Sharpe Average]]&gt;$G$1,1,0),"")</f>
        <v>1</v>
      </c>
      <c r="I4741" s="2">
        <f ca="1">IF(ISNUMBER(TradeDash[[#This Row],[Signal]]),MAX(IF(AND(TradeDash[[#This Row],[Signal]]=1,I4740&lt;1),I4740+$E$1,IF(AND(TradeDash[[#This Row],[Signal]]=0,I4740&gt;0),I4740-$E$1,IF(AND(TradeDash[[#This Row],[Signal]]=1,I4740=1),I4740,IF(AND(TradeDash[[#This Row],[Signal]]=0,I4740=0),I4740,0)))),0),"")</f>
        <v>1</v>
      </c>
      <c r="J4741" s="3">
        <f ca="1">IF(ISNUMBER(TradeDash[[#This Row],[Position]]),TradeDash[[#This Row],[Position]]*D4742,"")</f>
        <v>2.4401697989850923E-4</v>
      </c>
      <c r="K4741" s="7">
        <f ca="1">K4740*IFERROR(1+TradeDash[[#This Row],[Port Return]],1)</f>
        <v>8241113.2250224492</v>
      </c>
      <c r="L4741" s="7">
        <f ca="1">IF(ISNUMBER(TradeDash[[#This Row],[Port Return]]),L4740*(1+TradeDash[[#This Row],[Returns]]),L4740)</f>
        <v>6906136.7249602852</v>
      </c>
    </row>
    <row r="4742" spans="1:12" x14ac:dyDescent="0.35">
      <c r="A4742" s="1">
        <v>43465</v>
      </c>
      <c r="B4742" s="16">
        <f>YEAR(TradeDash[[#This Row],[Date]])</f>
        <v>2018</v>
      </c>
      <c r="C4742">
        <v>10862.55</v>
      </c>
      <c r="D4742" s="3">
        <f>IFERROR(TradeDash[[#This Row],[Nifty]]/C4741-1,"")</f>
        <v>2.4401697989850923E-4</v>
      </c>
      <c r="E4742">
        <f ca="1">IFERROR(AVERAGE(OFFSET(TradeDash[[#This Row],[Returns]],0,0,-n_days))/STDEV(OFFSET(TradeDash[[#This Row],[Returns]],0,0,-n_days)),"")</f>
        <v>-2.1336462821055359E-3</v>
      </c>
      <c r="F4742">
        <f ca="1">IFERROR(AVERAGE(OFFSET(TradeDash[[#This Row],[Returns]],0,0,-n_days*2))/STDEV(OFFSET(TradeDash[[#This Row],[Returns]],0,0,-n_days*2)),"")</f>
        <v>0.13607352043027021</v>
      </c>
      <c r="G4742">
        <f ca="1">IF(ISNUMBER(TradeDash[[#This Row],[2n day Sharpe]]),AVERAGE(TradeDash[[#This Row],[n day Sharpe]:[2n day Sharpe]]),"")</f>
        <v>6.6969937074082345E-2</v>
      </c>
      <c r="H4742">
        <f ca="1">IF(ISNUMBER(TradeDash[[#This Row],[Sharpe Average]]),IF(TradeDash[[#This Row],[Sharpe Average]]&gt;$G$1,1,0),"")</f>
        <v>1</v>
      </c>
      <c r="I4742" s="2">
        <f ca="1">IF(ISNUMBER(TradeDash[[#This Row],[Signal]]),MAX(IF(AND(TradeDash[[#This Row],[Signal]]=1,I4741&lt;1),I4741+$E$1,IF(AND(TradeDash[[#This Row],[Signal]]=0,I4741&gt;0),I4741-$E$1,IF(AND(TradeDash[[#This Row],[Signal]]=1,I4741=1),I4741,IF(AND(TradeDash[[#This Row],[Signal]]=0,I4741=0),I4741,0)))),0),"")</f>
        <v>1</v>
      </c>
      <c r="J4742" s="3">
        <f ca="1">IF(ISNUMBER(TradeDash[[#This Row],[Position]]),TradeDash[[#This Row],[Position]]*D4743,"")</f>
        <v>4.3774251902177763E-3</v>
      </c>
      <c r="K4742" s="7">
        <f ca="1">K4741*IFERROR(1+TradeDash[[#This Row],[Port Return]],1)</f>
        <v>8277188.0816490995</v>
      </c>
      <c r="L4742" s="7">
        <f ca="1">IF(ISNUMBER(TradeDash[[#This Row],[Port Return]]),L4741*(1+TradeDash[[#This Row],[Returns]]),L4741)</f>
        <v>6907821.9395866767</v>
      </c>
    </row>
    <row r="4743" spans="1:12" x14ac:dyDescent="0.35">
      <c r="A4743" s="1">
        <v>43466</v>
      </c>
      <c r="B4743" s="16">
        <f>YEAR(TradeDash[[#This Row],[Date]])</f>
        <v>2019</v>
      </c>
      <c r="C4743">
        <v>10910.1</v>
      </c>
      <c r="D4743" s="3">
        <f>IFERROR(TradeDash[[#This Row],[Nifty]]/C4742-1,"")</f>
        <v>4.3774251902177763E-3</v>
      </c>
      <c r="E4743">
        <f ca="1">IFERROR(AVERAGE(OFFSET(TradeDash[[#This Row],[Returns]],0,0,-n_days))/STDEV(OFFSET(TradeDash[[#This Row],[Returns]],0,0,-n_days)),"")</f>
        <v>1.7070707693127754E-2</v>
      </c>
      <c r="F4743">
        <f ca="1">IFERROR(AVERAGE(OFFSET(TradeDash[[#This Row],[Returns]],0,0,-n_days*2))/STDEV(OFFSET(TradeDash[[#This Row],[Returns]],0,0,-n_days*2)),"")</f>
        <v>0.15051852065134649</v>
      </c>
      <c r="G4743">
        <f ca="1">IF(ISNUMBER(TradeDash[[#This Row],[2n day Sharpe]]),AVERAGE(TradeDash[[#This Row],[n day Sharpe]:[2n day Sharpe]]),"")</f>
        <v>8.3794614172237131E-2</v>
      </c>
      <c r="H4743">
        <f ca="1">IF(ISNUMBER(TradeDash[[#This Row],[Sharpe Average]]),IF(TradeDash[[#This Row],[Sharpe Average]]&gt;$G$1,1,0),"")</f>
        <v>1</v>
      </c>
      <c r="I4743" s="2">
        <f ca="1">IF(ISNUMBER(TradeDash[[#This Row],[Signal]]),MAX(IF(AND(TradeDash[[#This Row],[Signal]]=1,I4742&lt;1),I4742+$E$1,IF(AND(TradeDash[[#This Row],[Signal]]=0,I4742&gt;0),I4742-$E$1,IF(AND(TradeDash[[#This Row],[Signal]]=1,I4742=1),I4742,IF(AND(TradeDash[[#This Row],[Signal]]=0,I4742=0),I4742,0)))),0),"")</f>
        <v>1</v>
      </c>
      <c r="J4743" s="3">
        <f ca="1">IF(ISNUMBER(TradeDash[[#This Row],[Position]]),TradeDash[[#This Row],[Position]]*D4744,"")</f>
        <v>-1.0779002942227889E-2</v>
      </c>
      <c r="K4743" s="7">
        <f ca="1">K4742*IFERROR(1+TradeDash[[#This Row],[Port Return]],1)</f>
        <v>8187968.2469636304</v>
      </c>
      <c r="L4743" s="7">
        <f ca="1">IF(ISNUMBER(TradeDash[[#This Row],[Port Return]]),L4742*(1+TradeDash[[#This Row],[Returns]]),L4742)</f>
        <v>6938060.4133545626</v>
      </c>
    </row>
    <row r="4744" spans="1:12" x14ac:dyDescent="0.35">
      <c r="A4744" s="1">
        <v>43467</v>
      </c>
      <c r="B4744" s="16">
        <f>YEAR(TradeDash[[#This Row],[Date]])</f>
        <v>2019</v>
      </c>
      <c r="C4744">
        <v>10792.5</v>
      </c>
      <c r="D4744" s="3">
        <f>IFERROR(TradeDash[[#This Row],[Nifty]]/C4743-1,"")</f>
        <v>-1.0779002942227889E-2</v>
      </c>
      <c r="E4744">
        <f ca="1">IFERROR(AVERAGE(OFFSET(TradeDash[[#This Row],[Returns]],0,0,-n_days))/STDEV(OFFSET(TradeDash[[#This Row],[Returns]],0,0,-n_days)),"")</f>
        <v>-3.0657492516157524E-2</v>
      </c>
      <c r="F4744">
        <f ca="1">IFERROR(AVERAGE(OFFSET(TradeDash[[#This Row],[Returns]],0,0,-n_days*2))/STDEV(OFFSET(TradeDash[[#This Row],[Returns]],0,0,-n_days*2)),"")</f>
        <v>7.1366735395645364E-2</v>
      </c>
      <c r="G4744">
        <f ca="1">IF(ISNUMBER(TradeDash[[#This Row],[2n day Sharpe]]),AVERAGE(TradeDash[[#This Row],[n day Sharpe]:[2n day Sharpe]]),"")</f>
        <v>2.0354621439743918E-2</v>
      </c>
      <c r="H4744">
        <f ca="1">IF(ISNUMBER(TradeDash[[#This Row],[Sharpe Average]]),IF(TradeDash[[#This Row],[Sharpe Average]]&gt;$G$1,1,0),"")</f>
        <v>1</v>
      </c>
      <c r="I4744" s="2">
        <f ca="1">IF(ISNUMBER(TradeDash[[#This Row],[Signal]]),MAX(IF(AND(TradeDash[[#This Row],[Signal]]=1,I4743&lt;1),I4743+$E$1,IF(AND(TradeDash[[#This Row],[Signal]]=0,I4743&gt;0),I4743-$E$1,IF(AND(TradeDash[[#This Row],[Signal]]=1,I4743=1),I4743,IF(AND(TradeDash[[#This Row],[Signal]]=0,I4743=0),I4743,0)))),0),"")</f>
        <v>1</v>
      </c>
      <c r="J4744" s="3">
        <f ca="1">IF(ISNUMBER(TradeDash[[#This Row],[Position]]),TradeDash[[#This Row],[Position]]*D4745,"")</f>
        <v>-1.1141996757007222E-2</v>
      </c>
      <c r="K4744" s="7">
        <f ca="1">K4743*IFERROR(1+TradeDash[[#This Row],[Port Return]],1)</f>
        <v>8096737.9313094839</v>
      </c>
      <c r="L4744" s="7">
        <f ca="1">IF(ISNUMBER(TradeDash[[#This Row],[Port Return]]),L4743*(1+TradeDash[[#This Row],[Returns]]),L4743)</f>
        <v>6863275.0397456586</v>
      </c>
    </row>
    <row r="4745" spans="1:12" x14ac:dyDescent="0.35">
      <c r="A4745" s="1">
        <v>43468</v>
      </c>
      <c r="B4745" s="16">
        <f>YEAR(TradeDash[[#This Row],[Date]])</f>
        <v>2019</v>
      </c>
      <c r="C4745">
        <v>10672.25</v>
      </c>
      <c r="D4745" s="3">
        <f>IFERROR(TradeDash[[#This Row],[Nifty]]/C4744-1,"")</f>
        <v>-1.1141996757007222E-2</v>
      </c>
      <c r="E4745">
        <f ca="1">IFERROR(AVERAGE(OFFSET(TradeDash[[#This Row],[Returns]],0,0,-n_days))/STDEV(OFFSET(TradeDash[[#This Row],[Returns]],0,0,-n_days)),"")</f>
        <v>-4.5794177233004933E-2</v>
      </c>
      <c r="F4745">
        <f ca="1">IFERROR(AVERAGE(OFFSET(TradeDash[[#This Row],[Returns]],0,0,-n_days*2))/STDEV(OFFSET(TradeDash[[#This Row],[Returns]],0,0,-n_days*2)),"")</f>
        <v>4.5177345232676039E-2</v>
      </c>
      <c r="G4745">
        <f ca="1">IF(ISNUMBER(TradeDash[[#This Row],[2n day Sharpe]]),AVERAGE(TradeDash[[#This Row],[n day Sharpe]:[2n day Sharpe]]),"")</f>
        <v>-3.0841600016444717E-4</v>
      </c>
      <c r="H4745">
        <f ca="1">IF(ISNUMBER(TradeDash[[#This Row],[Sharpe Average]]),IF(TradeDash[[#This Row],[Sharpe Average]]&gt;$G$1,1,0),"")</f>
        <v>0</v>
      </c>
      <c r="I4745" s="2">
        <f ca="1">IF(ISNUMBER(TradeDash[[#This Row],[Signal]]),MAX(IF(AND(TradeDash[[#This Row],[Signal]]=1,I4744&lt;1),I4744+$E$1,IF(AND(TradeDash[[#This Row],[Signal]]=0,I4744&gt;0),I4744-$E$1,IF(AND(TradeDash[[#This Row],[Signal]]=1,I4744=1),I4744,IF(AND(TradeDash[[#This Row],[Signal]]=0,I4744=0),I4744,0)))),0),"")</f>
        <v>0.8</v>
      </c>
      <c r="J4745" s="3">
        <f ca="1">IF(ISNUMBER(TradeDash[[#This Row],[Position]]),TradeDash[[#This Row],[Position]]*D4746,"")</f>
        <v>4.1303380261894064E-3</v>
      </c>
      <c r="K4745" s="7">
        <f ca="1">K4744*IFERROR(1+TradeDash[[#This Row],[Port Return]],1)</f>
        <v>8130180.1958752619</v>
      </c>
      <c r="L4745" s="7">
        <f ca="1">IF(ISNUMBER(TradeDash[[#This Row],[Port Return]]),L4744*(1+TradeDash[[#This Row],[Returns]]),L4744)</f>
        <v>6786804.4515103642</v>
      </c>
    </row>
    <row r="4746" spans="1:12" x14ac:dyDescent="0.35">
      <c r="A4746" s="1">
        <v>43469</v>
      </c>
      <c r="B4746" s="16">
        <f>YEAR(TradeDash[[#This Row],[Date]])</f>
        <v>2019</v>
      </c>
      <c r="C4746">
        <v>10727.35</v>
      </c>
      <c r="D4746" s="3">
        <f>IFERROR(TradeDash[[#This Row],[Nifty]]/C4745-1,"")</f>
        <v>5.1629225327367578E-3</v>
      </c>
      <c r="E4746">
        <f ca="1">IFERROR(AVERAGE(OFFSET(TradeDash[[#This Row],[Returns]],0,0,-n_days))/STDEV(OFFSET(TradeDash[[#This Row],[Returns]],0,0,-n_days)),"")</f>
        <v>6.6950112323431302E-2</v>
      </c>
      <c r="F4746">
        <f ca="1">IFERROR(AVERAGE(OFFSET(TradeDash[[#This Row],[Returns]],0,0,-n_days*2))/STDEV(OFFSET(TradeDash[[#This Row],[Returns]],0,0,-n_days*2)),"")</f>
        <v>5.8409754276545711E-2</v>
      </c>
      <c r="G4746">
        <f ca="1">IF(ISNUMBER(TradeDash[[#This Row],[2n day Sharpe]]),AVERAGE(TradeDash[[#This Row],[n day Sharpe]:[2n day Sharpe]]),"")</f>
        <v>6.2679933299988499E-2</v>
      </c>
      <c r="H4746">
        <f ca="1">IF(ISNUMBER(TradeDash[[#This Row],[Sharpe Average]]),IF(TradeDash[[#This Row],[Sharpe Average]]&gt;$G$1,1,0),"")</f>
        <v>1</v>
      </c>
      <c r="I4746" s="2">
        <f ca="1">IF(ISNUMBER(TradeDash[[#This Row],[Signal]]),MAX(IF(AND(TradeDash[[#This Row],[Signal]]=1,I4745&lt;1),I4745+$E$1,IF(AND(TradeDash[[#This Row],[Signal]]=0,I4745&gt;0),I4745-$E$1,IF(AND(TradeDash[[#This Row],[Signal]]=1,I4745=1),I4745,IF(AND(TradeDash[[#This Row],[Signal]]=0,I4745=0),I4745,0)))),0),"")</f>
        <v>1</v>
      </c>
      <c r="J4746" s="3">
        <f ca="1">IF(ISNUMBER(TradeDash[[#This Row],[Position]]),TradeDash[[#This Row],[Position]]*D4747,"")</f>
        <v>4.1436142197279757E-3</v>
      </c>
      <c r="K4746" s="7">
        <f ca="1">K4745*IFERROR(1+TradeDash[[#This Row],[Port Return]],1)</f>
        <v>8163868.5261438414</v>
      </c>
      <c r="L4746" s="7">
        <f ca="1">IF(ISNUMBER(TradeDash[[#This Row],[Port Return]]),L4745*(1+TradeDash[[#This Row],[Returns]]),L4745)</f>
        <v>6821844.1971383449</v>
      </c>
    </row>
    <row r="4747" spans="1:12" x14ac:dyDescent="0.35">
      <c r="A4747" s="1">
        <v>43472</v>
      </c>
      <c r="B4747" s="16">
        <f>YEAR(TradeDash[[#This Row],[Date]])</f>
        <v>2019</v>
      </c>
      <c r="C4747">
        <v>10771.8</v>
      </c>
      <c r="D4747" s="3">
        <f>IFERROR(TradeDash[[#This Row],[Nifty]]/C4746-1,"")</f>
        <v>4.1436142197279757E-3</v>
      </c>
      <c r="E4747">
        <f ca="1">IFERROR(AVERAGE(OFFSET(TradeDash[[#This Row],[Returns]],0,0,-n_days))/STDEV(OFFSET(TradeDash[[#This Row],[Returns]],0,0,-n_days)),"")</f>
        <v>4.3457374220849207E-2</v>
      </c>
      <c r="F4747">
        <f ca="1">IFERROR(AVERAGE(OFFSET(TradeDash[[#This Row],[Returns]],0,0,-n_days*2))/STDEV(OFFSET(TradeDash[[#This Row],[Returns]],0,0,-n_days*2)),"")</f>
        <v>5.1629053012231571E-2</v>
      </c>
      <c r="G4747">
        <f ca="1">IF(ISNUMBER(TradeDash[[#This Row],[2n day Sharpe]]),AVERAGE(TradeDash[[#This Row],[n day Sharpe]:[2n day Sharpe]]),"")</f>
        <v>4.7543213616540389E-2</v>
      </c>
      <c r="H4747">
        <f ca="1">IF(ISNUMBER(TradeDash[[#This Row],[Sharpe Average]]),IF(TradeDash[[#This Row],[Sharpe Average]]&gt;$G$1,1,0),"")</f>
        <v>1</v>
      </c>
      <c r="I4747" s="2">
        <f ca="1">IF(ISNUMBER(TradeDash[[#This Row],[Signal]]),MAX(IF(AND(TradeDash[[#This Row],[Signal]]=1,I4746&lt;1),I4746+$E$1,IF(AND(TradeDash[[#This Row],[Signal]]=0,I4746&gt;0),I4746-$E$1,IF(AND(TradeDash[[#This Row],[Signal]]=1,I4746=1),I4746,IF(AND(TradeDash[[#This Row],[Signal]]=0,I4746=0),I4746,0)))),0),"")</f>
        <v>1</v>
      </c>
      <c r="J4747" s="3">
        <f ca="1">IF(ISNUMBER(TradeDash[[#This Row],[Position]]),TradeDash[[#This Row],[Position]]*D4748,"")</f>
        <v>2.8175421006702006E-3</v>
      </c>
      <c r="K4747" s="7">
        <f ca="1">K4746*IFERROR(1+TradeDash[[#This Row],[Port Return]],1)</f>
        <v>8186870.5694205882</v>
      </c>
      <c r="L4747" s="7">
        <f ca="1">IF(ISNUMBER(TradeDash[[#This Row],[Port Return]]),L4746*(1+TradeDash[[#This Row],[Returns]]),L4746)</f>
        <v>6850111.2877583764</v>
      </c>
    </row>
    <row r="4748" spans="1:12" x14ac:dyDescent="0.35">
      <c r="A4748" s="1">
        <v>43473</v>
      </c>
      <c r="B4748" s="16">
        <f>YEAR(TradeDash[[#This Row],[Date]])</f>
        <v>2019</v>
      </c>
      <c r="C4748">
        <v>10802.15</v>
      </c>
      <c r="D4748" s="3">
        <f>IFERROR(TradeDash[[#This Row],[Nifty]]/C4747-1,"")</f>
        <v>2.8175421006702006E-3</v>
      </c>
      <c r="E4748">
        <f ca="1">IFERROR(AVERAGE(OFFSET(TradeDash[[#This Row],[Returns]],0,0,-n_days))/STDEV(OFFSET(TradeDash[[#This Row],[Returns]],0,0,-n_days)),"")</f>
        <v>0.18559295882319546</v>
      </c>
      <c r="F4748">
        <f ca="1">IFERROR(AVERAGE(OFFSET(TradeDash[[#This Row],[Returns]],0,0,-n_days*2))/STDEV(OFFSET(TradeDash[[#This Row],[Returns]],0,0,-n_days*2)),"")</f>
        <v>6.3638793011346215E-2</v>
      </c>
      <c r="G4748">
        <f ca="1">IF(ISNUMBER(TradeDash[[#This Row],[2n day Sharpe]]),AVERAGE(TradeDash[[#This Row],[n day Sharpe]:[2n day Sharpe]]),"")</f>
        <v>0.12461587591727083</v>
      </c>
      <c r="H4748">
        <f ca="1">IF(ISNUMBER(TradeDash[[#This Row],[Sharpe Average]]),IF(TradeDash[[#This Row],[Sharpe Average]]&gt;$G$1,1,0),"")</f>
        <v>1</v>
      </c>
      <c r="I4748" s="2">
        <f ca="1">IF(ISNUMBER(TradeDash[[#This Row],[Signal]]),MAX(IF(AND(TradeDash[[#This Row],[Signal]]=1,I4747&lt;1),I4747+$E$1,IF(AND(TradeDash[[#This Row],[Signal]]=0,I4747&gt;0),I4747-$E$1,IF(AND(TradeDash[[#This Row],[Signal]]=1,I4747=1),I4747,IF(AND(TradeDash[[#This Row],[Signal]]=0,I4747=0),I4747,0)))),0),"")</f>
        <v>1</v>
      </c>
      <c r="J4748" s="3">
        <f ca="1">IF(ISNUMBER(TradeDash[[#This Row],[Position]]),TradeDash[[#This Row],[Position]]*D4749,"")</f>
        <v>4.9064306642658817E-3</v>
      </c>
      <c r="K4748" s="7">
        <f ca="1">K4747*IFERROR(1+TradeDash[[#This Row],[Port Return]],1)</f>
        <v>8227038.8822267689</v>
      </c>
      <c r="L4748" s="7">
        <f ca="1">IF(ISNUMBER(TradeDash[[#This Row],[Port Return]]),L4747*(1+TradeDash[[#This Row],[Returns]]),L4747)</f>
        <v>6869411.7647059122</v>
      </c>
    </row>
    <row r="4749" spans="1:12" x14ac:dyDescent="0.35">
      <c r="A4749" s="1">
        <v>43474</v>
      </c>
      <c r="B4749" s="16">
        <f>YEAR(TradeDash[[#This Row],[Date]])</f>
        <v>2019</v>
      </c>
      <c r="C4749">
        <v>10855.15</v>
      </c>
      <c r="D4749" s="3">
        <f>IFERROR(TradeDash[[#This Row],[Nifty]]/C4748-1,"")</f>
        <v>4.9064306642658817E-3</v>
      </c>
      <c r="E4749">
        <f ca="1">IFERROR(AVERAGE(OFFSET(TradeDash[[#This Row],[Returns]],0,0,-n_days))/STDEV(OFFSET(TradeDash[[#This Row],[Returns]],0,0,-n_days)),"")</f>
        <v>0.18065705195338783</v>
      </c>
      <c r="F4749">
        <f ca="1">IFERROR(AVERAGE(OFFSET(TradeDash[[#This Row],[Returns]],0,0,-n_days*2))/STDEV(OFFSET(TradeDash[[#This Row],[Returns]],0,0,-n_days*2)),"")</f>
        <v>0.10829638936495851</v>
      </c>
      <c r="G4749">
        <f ca="1">IF(ISNUMBER(TradeDash[[#This Row],[2n day Sharpe]]),AVERAGE(TradeDash[[#This Row],[n day Sharpe]:[2n day Sharpe]]),"")</f>
        <v>0.14447672065917316</v>
      </c>
      <c r="H4749">
        <f ca="1">IF(ISNUMBER(TradeDash[[#This Row],[Sharpe Average]]),IF(TradeDash[[#This Row],[Sharpe Average]]&gt;$G$1,1,0),"")</f>
        <v>1</v>
      </c>
      <c r="I4749" s="2">
        <f ca="1">IF(ISNUMBER(TradeDash[[#This Row],[Signal]]),MAX(IF(AND(TradeDash[[#This Row],[Signal]]=1,I4748&lt;1),I4748+$E$1,IF(AND(TradeDash[[#This Row],[Signal]]=0,I4748&gt;0),I4748-$E$1,IF(AND(TradeDash[[#This Row],[Signal]]=1,I4748=1),I4748,IF(AND(TradeDash[[#This Row],[Signal]]=0,I4748=0),I4748,0)))),0),"")</f>
        <v>1</v>
      </c>
      <c r="J4749" s="3">
        <f ca="1">IF(ISNUMBER(TradeDash[[#This Row],[Position]]),TradeDash[[#This Row],[Position]]*D4750,"")</f>
        <v>-3.0906988848610206E-3</v>
      </c>
      <c r="K4749" s="7">
        <f ca="1">K4748*IFERROR(1+TradeDash[[#This Row],[Port Return]],1)</f>
        <v>8201611.5823277626</v>
      </c>
      <c r="L4749" s="7">
        <f ca="1">IF(ISNUMBER(TradeDash[[#This Row],[Port Return]]),L4748*(1+TradeDash[[#This Row],[Returns]]),L4748)</f>
        <v>6903116.0572337341</v>
      </c>
    </row>
    <row r="4750" spans="1:12" x14ac:dyDescent="0.35">
      <c r="A4750" s="1">
        <v>43475</v>
      </c>
      <c r="B4750" s="16">
        <f>YEAR(TradeDash[[#This Row],[Date]])</f>
        <v>2019</v>
      </c>
      <c r="C4750">
        <v>10821.6</v>
      </c>
      <c r="D4750" s="3">
        <f>IFERROR(TradeDash[[#This Row],[Nifty]]/C4749-1,"")</f>
        <v>-3.0906988848610206E-3</v>
      </c>
      <c r="E4750">
        <f ca="1">IFERROR(AVERAGE(OFFSET(TradeDash[[#This Row],[Returns]],0,0,-n_days))/STDEV(OFFSET(TradeDash[[#This Row],[Returns]],0,0,-n_days)),"")</f>
        <v>5.7849931672425317E-2</v>
      </c>
      <c r="F4750">
        <f ca="1">IFERROR(AVERAGE(OFFSET(TradeDash[[#This Row],[Returns]],0,0,-n_days*2))/STDEV(OFFSET(TradeDash[[#This Row],[Returns]],0,0,-n_days*2)),"")</f>
        <v>7.1409203597146254E-2</v>
      </c>
      <c r="G4750">
        <f ca="1">IF(ISNUMBER(TradeDash[[#This Row],[2n day Sharpe]]),AVERAGE(TradeDash[[#This Row],[n day Sharpe]:[2n day Sharpe]]),"")</f>
        <v>6.4629567634785778E-2</v>
      </c>
      <c r="H4750">
        <f ca="1">IF(ISNUMBER(TradeDash[[#This Row],[Sharpe Average]]),IF(TradeDash[[#This Row],[Sharpe Average]]&gt;$G$1,1,0),"")</f>
        <v>1</v>
      </c>
      <c r="I4750" s="2">
        <f ca="1">IF(ISNUMBER(TradeDash[[#This Row],[Signal]]),MAX(IF(AND(TradeDash[[#This Row],[Signal]]=1,I4749&lt;1),I4749+$E$1,IF(AND(TradeDash[[#This Row],[Signal]]=0,I4749&gt;0),I4749-$E$1,IF(AND(TradeDash[[#This Row],[Signal]]=1,I4749=1),I4749,IF(AND(TradeDash[[#This Row],[Signal]]=0,I4749=0),I4749,0)))),0),"")</f>
        <v>1</v>
      </c>
      <c r="J4750" s="3">
        <f ca="1">IF(ISNUMBER(TradeDash[[#This Row],[Position]]),TradeDash[[#This Row],[Position]]*D4751,"")</f>
        <v>-2.4626672580764231E-3</v>
      </c>
      <c r="K4750" s="7">
        <f ca="1">K4749*IFERROR(1+TradeDash[[#This Row],[Port Return]],1)</f>
        <v>8181413.7420205036</v>
      </c>
      <c r="L4750" s="7">
        <f ca="1">IF(ISNUMBER(TradeDash[[#This Row],[Port Return]]),L4749*(1+TradeDash[[#This Row],[Returns]]),L4749)</f>
        <v>6881780.6041335752</v>
      </c>
    </row>
    <row r="4751" spans="1:12" x14ac:dyDescent="0.35">
      <c r="A4751" s="1">
        <v>43476</v>
      </c>
      <c r="B4751" s="16">
        <f>YEAR(TradeDash[[#This Row],[Date]])</f>
        <v>2019</v>
      </c>
      <c r="C4751">
        <v>10794.95</v>
      </c>
      <c r="D4751" s="3">
        <f>IFERROR(TradeDash[[#This Row],[Nifty]]/C4750-1,"")</f>
        <v>-2.4626672580764231E-3</v>
      </c>
      <c r="E4751">
        <f ca="1">IFERROR(AVERAGE(OFFSET(TradeDash[[#This Row],[Returns]],0,0,-n_days))/STDEV(OFFSET(TradeDash[[#This Row],[Returns]],0,0,-n_days)),"")</f>
        <v>5.6087743425694949E-3</v>
      </c>
      <c r="F4751">
        <f ca="1">IFERROR(AVERAGE(OFFSET(TradeDash[[#This Row],[Returns]],0,0,-n_days*2))/STDEV(OFFSET(TradeDash[[#This Row],[Returns]],0,0,-n_days*2)),"")</f>
        <v>6.5657135750229162E-2</v>
      </c>
      <c r="G4751">
        <f ca="1">IF(ISNUMBER(TradeDash[[#This Row],[2n day Sharpe]]),AVERAGE(TradeDash[[#This Row],[n day Sharpe]:[2n day Sharpe]]),"")</f>
        <v>3.563295504639933E-2</v>
      </c>
      <c r="H4751">
        <f ca="1">IF(ISNUMBER(TradeDash[[#This Row],[Sharpe Average]]),IF(TradeDash[[#This Row],[Sharpe Average]]&gt;$G$1,1,0),"")</f>
        <v>1</v>
      </c>
      <c r="I4751" s="2">
        <f ca="1">IF(ISNUMBER(TradeDash[[#This Row],[Signal]]),MAX(IF(AND(TradeDash[[#This Row],[Signal]]=1,I4750&lt;1),I4750+$E$1,IF(AND(TradeDash[[#This Row],[Signal]]=0,I4750&gt;0),I4750-$E$1,IF(AND(TradeDash[[#This Row],[Signal]]=1,I4750=1),I4750,IF(AND(TradeDash[[#This Row],[Signal]]=0,I4750=0),I4750,0)))),0),"")</f>
        <v>1</v>
      </c>
      <c r="J4751" s="3">
        <f ca="1">IF(ISNUMBER(TradeDash[[#This Row],[Position]]),TradeDash[[#This Row],[Position]]*D4752,"")</f>
        <v>-5.3126693500201716E-3</v>
      </c>
      <c r="K4751" s="7">
        <f ca="1">K4750*IFERROR(1+TradeDash[[#This Row],[Port Return]],1)</f>
        <v>8137948.5959934378</v>
      </c>
      <c r="L4751" s="7">
        <f ca="1">IF(ISNUMBER(TradeDash[[#This Row],[Port Return]]),L4750*(1+TradeDash[[#This Row],[Returns]]),L4750)</f>
        <v>6864833.0683625098</v>
      </c>
    </row>
    <row r="4752" spans="1:12" x14ac:dyDescent="0.35">
      <c r="A4752" s="1">
        <v>43479</v>
      </c>
      <c r="B4752" s="16">
        <f>YEAR(TradeDash[[#This Row],[Date]])</f>
        <v>2019</v>
      </c>
      <c r="C4752">
        <v>10737.6</v>
      </c>
      <c r="D4752" s="3">
        <f>IFERROR(TradeDash[[#This Row],[Nifty]]/C4751-1,"")</f>
        <v>-5.3126693500201716E-3</v>
      </c>
      <c r="E4752">
        <f ca="1">IFERROR(AVERAGE(OFFSET(TradeDash[[#This Row],[Returns]],0,0,-n_days))/STDEV(OFFSET(TradeDash[[#This Row],[Returns]],0,0,-n_days)),"")</f>
        <v>-4.0344979002795905E-2</v>
      </c>
      <c r="F4752">
        <f ca="1">IFERROR(AVERAGE(OFFSET(TradeDash[[#This Row],[Returns]],0,0,-n_days*2))/STDEV(OFFSET(TradeDash[[#This Row],[Returns]],0,0,-n_days*2)),"")</f>
        <v>3.8023303726392642E-2</v>
      </c>
      <c r="G4752">
        <f ca="1">IF(ISNUMBER(TradeDash[[#This Row],[2n day Sharpe]]),AVERAGE(TradeDash[[#This Row],[n day Sharpe]:[2n day Sharpe]]),"")</f>
        <v>-1.1608376382016318E-3</v>
      </c>
      <c r="H4752">
        <f ca="1">IF(ISNUMBER(TradeDash[[#This Row],[Sharpe Average]]),IF(TradeDash[[#This Row],[Sharpe Average]]&gt;$G$1,1,0),"")</f>
        <v>0</v>
      </c>
      <c r="I4752" s="2">
        <f ca="1">IF(ISNUMBER(TradeDash[[#This Row],[Signal]]),MAX(IF(AND(TradeDash[[#This Row],[Signal]]=1,I4751&lt;1),I4751+$E$1,IF(AND(TradeDash[[#This Row],[Signal]]=0,I4751&gt;0),I4751-$E$1,IF(AND(TradeDash[[#This Row],[Signal]]=1,I4751=1),I4751,IF(AND(TradeDash[[#This Row],[Signal]]=0,I4751=0),I4751,0)))),0),"")</f>
        <v>0.8</v>
      </c>
      <c r="J4752" s="3">
        <f ca="1">IF(ISNUMBER(TradeDash[[#This Row],[Position]]),TradeDash[[#This Row],[Position]]*D4753,"")</f>
        <v>1.1116078080762827E-2</v>
      </c>
      <c r="K4752" s="7">
        <f ca="1">K4751*IFERROR(1+TradeDash[[#This Row],[Port Return]],1)</f>
        <v>8228410.6680037351</v>
      </c>
      <c r="L4752" s="7">
        <f ca="1">IF(ISNUMBER(TradeDash[[#This Row],[Port Return]]),L4751*(1+TradeDash[[#This Row],[Returns]]),L4751)</f>
        <v>6828362.4801272154</v>
      </c>
    </row>
    <row r="4753" spans="1:12" x14ac:dyDescent="0.35">
      <c r="A4753" s="1">
        <v>43480</v>
      </c>
      <c r="B4753" s="16">
        <f>YEAR(TradeDash[[#This Row],[Date]])</f>
        <v>2019</v>
      </c>
      <c r="C4753">
        <v>10886.8</v>
      </c>
      <c r="D4753" s="3">
        <f>IFERROR(TradeDash[[#This Row],[Nifty]]/C4752-1,"")</f>
        <v>1.3895097600953532E-2</v>
      </c>
      <c r="E4753">
        <f ca="1">IFERROR(AVERAGE(OFFSET(TradeDash[[#This Row],[Returns]],0,0,-n_days))/STDEV(OFFSET(TradeDash[[#This Row],[Returns]],0,0,-n_days)),"")</f>
        <v>2.7294797432107672E-3</v>
      </c>
      <c r="F4753">
        <f ca="1">IFERROR(AVERAGE(OFFSET(TradeDash[[#This Row],[Returns]],0,0,-n_days*2))/STDEV(OFFSET(TradeDash[[#This Row],[Returns]],0,0,-n_days*2)),"")</f>
        <v>5.956950735847423E-2</v>
      </c>
      <c r="G4753">
        <f ca="1">IF(ISNUMBER(TradeDash[[#This Row],[2n day Sharpe]]),AVERAGE(TradeDash[[#This Row],[n day Sharpe]:[2n day Sharpe]]),"")</f>
        <v>3.1149493550842497E-2</v>
      </c>
      <c r="H4753">
        <f ca="1">IF(ISNUMBER(TradeDash[[#This Row],[Sharpe Average]]),IF(TradeDash[[#This Row],[Sharpe Average]]&gt;$G$1,1,0),"")</f>
        <v>1</v>
      </c>
      <c r="I4753" s="2">
        <f ca="1">IF(ISNUMBER(TradeDash[[#This Row],[Signal]]),MAX(IF(AND(TradeDash[[#This Row],[Signal]]=1,I4752&lt;1),I4752+$E$1,IF(AND(TradeDash[[#This Row],[Signal]]=0,I4752&gt;0),I4752-$E$1,IF(AND(TradeDash[[#This Row],[Signal]]=1,I4752=1),I4752,IF(AND(TradeDash[[#This Row],[Signal]]=0,I4752=0),I4752,0)))),0),"")</f>
        <v>1</v>
      </c>
      <c r="J4753" s="3">
        <f ca="1">IF(ISNUMBER(TradeDash[[#This Row],[Position]]),TradeDash[[#This Row],[Position]]*D4754,"")</f>
        <v>3.2149024506744617E-4</v>
      </c>
      <c r="K4753" s="7">
        <f ca="1">K4752*IFERROR(1+TradeDash[[#This Row],[Port Return]],1)</f>
        <v>8231056.0217659073</v>
      </c>
      <c r="L4753" s="7">
        <f ca="1">IF(ISNUMBER(TradeDash[[#This Row],[Port Return]]),L4752*(1+TradeDash[[#This Row],[Returns]]),L4752)</f>
        <v>6923243.2432432724</v>
      </c>
    </row>
    <row r="4754" spans="1:12" x14ac:dyDescent="0.35">
      <c r="A4754" s="1">
        <v>43481</v>
      </c>
      <c r="B4754" s="16">
        <f>YEAR(TradeDash[[#This Row],[Date]])</f>
        <v>2019</v>
      </c>
      <c r="C4754">
        <v>10890.3</v>
      </c>
      <c r="D4754" s="3">
        <f>IFERROR(TradeDash[[#This Row],[Nifty]]/C4753-1,"")</f>
        <v>3.2149024506744617E-4</v>
      </c>
      <c r="E4754">
        <f ca="1">IFERROR(AVERAGE(OFFSET(TradeDash[[#This Row],[Returns]],0,0,-n_days))/STDEV(OFFSET(TradeDash[[#This Row],[Returns]],0,0,-n_days)),"")</f>
        <v>-7.3642621768174148E-3</v>
      </c>
      <c r="F4754">
        <f ca="1">IFERROR(AVERAGE(OFFSET(TradeDash[[#This Row],[Returns]],0,0,-n_days*2))/STDEV(OFFSET(TradeDash[[#This Row],[Returns]],0,0,-n_days*2)),"")</f>
        <v>3.8673448209195341E-2</v>
      </c>
      <c r="G4754">
        <f ca="1">IF(ISNUMBER(TradeDash[[#This Row],[2n day Sharpe]]),AVERAGE(TradeDash[[#This Row],[n day Sharpe]:[2n day Sharpe]]),"")</f>
        <v>1.5654593016188961E-2</v>
      </c>
      <c r="H4754">
        <f ca="1">IF(ISNUMBER(TradeDash[[#This Row],[Sharpe Average]]),IF(TradeDash[[#This Row],[Sharpe Average]]&gt;$G$1,1,0),"")</f>
        <v>1</v>
      </c>
      <c r="I4754" s="2">
        <f ca="1">IF(ISNUMBER(TradeDash[[#This Row],[Signal]]),MAX(IF(AND(TradeDash[[#This Row],[Signal]]=1,I4753&lt;1),I4753+$E$1,IF(AND(TradeDash[[#This Row],[Signal]]=0,I4753&gt;0),I4753-$E$1,IF(AND(TradeDash[[#This Row],[Signal]]=1,I4753=1),I4753,IF(AND(TradeDash[[#This Row],[Signal]]=0,I4753=0),I4753,0)))),0),"")</f>
        <v>1</v>
      </c>
      <c r="J4754" s="3">
        <f ca="1">IF(ISNUMBER(TradeDash[[#This Row],[Position]]),TradeDash[[#This Row],[Position]]*D4755,"")</f>
        <v>1.368190040678563E-3</v>
      </c>
      <c r="K4754" s="7">
        <f ca="1">K4753*IFERROR(1+TradeDash[[#This Row],[Port Return]],1)</f>
        <v>8242317.6706391545</v>
      </c>
      <c r="L4754" s="7">
        <f ca="1">IF(ISNUMBER(TradeDash[[#This Row],[Port Return]]),L4753*(1+TradeDash[[#This Row],[Returns]]),L4753)</f>
        <v>6925468.9984102044</v>
      </c>
    </row>
    <row r="4755" spans="1:12" x14ac:dyDescent="0.35">
      <c r="A4755" s="1">
        <v>43482</v>
      </c>
      <c r="B4755" s="16">
        <f>YEAR(TradeDash[[#This Row],[Date]])</f>
        <v>2019</v>
      </c>
      <c r="C4755">
        <v>10905.2</v>
      </c>
      <c r="D4755" s="3">
        <f>IFERROR(TradeDash[[#This Row],[Nifty]]/C4754-1,"")</f>
        <v>1.368190040678563E-3</v>
      </c>
      <c r="E4755">
        <f ca="1">IFERROR(AVERAGE(OFFSET(TradeDash[[#This Row],[Returns]],0,0,-n_days))/STDEV(OFFSET(TradeDash[[#This Row],[Returns]],0,0,-n_days)),"")</f>
        <v>-3.3921979816211693E-2</v>
      </c>
      <c r="F4755">
        <f ca="1">IFERROR(AVERAGE(OFFSET(TradeDash[[#This Row],[Returns]],0,0,-n_days*2))/STDEV(OFFSET(TradeDash[[#This Row],[Returns]],0,0,-n_days*2)),"")</f>
        <v>7.3460189322467659E-2</v>
      </c>
      <c r="G4755">
        <f ca="1">IF(ISNUMBER(TradeDash[[#This Row],[2n day Sharpe]]),AVERAGE(TradeDash[[#This Row],[n day Sharpe]:[2n day Sharpe]]),"")</f>
        <v>1.9769104753127983E-2</v>
      </c>
      <c r="H4755">
        <f ca="1">IF(ISNUMBER(TradeDash[[#This Row],[Sharpe Average]]),IF(TradeDash[[#This Row],[Sharpe Average]]&gt;$G$1,1,0),"")</f>
        <v>1</v>
      </c>
      <c r="I4755" s="2">
        <f ca="1">IF(ISNUMBER(TradeDash[[#This Row],[Signal]]),MAX(IF(AND(TradeDash[[#This Row],[Signal]]=1,I4754&lt;1),I4754+$E$1,IF(AND(TradeDash[[#This Row],[Signal]]=0,I4754&gt;0),I4754-$E$1,IF(AND(TradeDash[[#This Row],[Signal]]=1,I4754=1),I4754,IF(AND(TradeDash[[#This Row],[Signal]]=0,I4754=0),I4754,0)))),0),"")</f>
        <v>1</v>
      </c>
      <c r="J4755" s="3">
        <f ca="1">IF(ISNUMBER(TradeDash[[#This Row],[Position]]),TradeDash[[#This Row],[Position]]*D4756,"")</f>
        <v>1.6047390235840453E-4</v>
      </c>
      <c r="K4755" s="7">
        <f ca="1">K4754*IFERROR(1+TradeDash[[#This Row],[Port Return]],1)</f>
        <v>8243640.3475202397</v>
      </c>
      <c r="L4755" s="7">
        <f ca="1">IF(ISNUMBER(TradeDash[[#This Row],[Port Return]]),L4754*(1+TradeDash[[#This Row],[Returns]]),L4754)</f>
        <v>6934944.3561208574</v>
      </c>
    </row>
    <row r="4756" spans="1:12" x14ac:dyDescent="0.35">
      <c r="A4756" s="1">
        <v>43483</v>
      </c>
      <c r="B4756" s="16">
        <f>YEAR(TradeDash[[#This Row],[Date]])</f>
        <v>2019</v>
      </c>
      <c r="C4756">
        <v>10906.95</v>
      </c>
      <c r="D4756" s="3">
        <f>IFERROR(TradeDash[[#This Row],[Nifty]]/C4755-1,"")</f>
        <v>1.6047390235840453E-4</v>
      </c>
      <c r="E4756">
        <f ca="1">IFERROR(AVERAGE(OFFSET(TradeDash[[#This Row],[Returns]],0,0,-n_days))/STDEV(OFFSET(TradeDash[[#This Row],[Returns]],0,0,-n_days)),"")</f>
        <v>-2.3473879075588372E-2</v>
      </c>
      <c r="F4756">
        <f ca="1">IFERROR(AVERAGE(OFFSET(TradeDash[[#This Row],[Returns]],0,0,-n_days*2))/STDEV(OFFSET(TradeDash[[#This Row],[Returns]],0,0,-n_days*2)),"")</f>
        <v>9.0356594885519656E-2</v>
      </c>
      <c r="G4756">
        <f ca="1">IF(ISNUMBER(TradeDash[[#This Row],[2n day Sharpe]]),AVERAGE(TradeDash[[#This Row],[n day Sharpe]:[2n day Sharpe]]),"")</f>
        <v>3.3441357904965642E-2</v>
      </c>
      <c r="H4756">
        <f ca="1">IF(ISNUMBER(TradeDash[[#This Row],[Sharpe Average]]),IF(TradeDash[[#This Row],[Sharpe Average]]&gt;$G$1,1,0),"")</f>
        <v>1</v>
      </c>
      <c r="I4756" s="2">
        <f ca="1">IF(ISNUMBER(TradeDash[[#This Row],[Signal]]),MAX(IF(AND(TradeDash[[#This Row],[Signal]]=1,I4755&lt;1),I4755+$E$1,IF(AND(TradeDash[[#This Row],[Signal]]=0,I4755&gt;0),I4755-$E$1,IF(AND(TradeDash[[#This Row],[Signal]]=1,I4755=1),I4755,IF(AND(TradeDash[[#This Row],[Signal]]=0,I4755=0),I4755,0)))),0),"")</f>
        <v>1</v>
      </c>
      <c r="J4756" s="3">
        <f ca="1">IF(ISNUMBER(TradeDash[[#This Row],[Position]]),TradeDash[[#This Row],[Position]]*D4757,"")</f>
        <v>5.0334878219850943E-3</v>
      </c>
      <c r="K4756" s="7">
        <f ca="1">K4755*IFERROR(1+TradeDash[[#This Row],[Port Return]],1)</f>
        <v>8285134.6108183078</v>
      </c>
      <c r="L4756" s="7">
        <f ca="1">IF(ISNUMBER(TradeDash[[#This Row],[Port Return]]),L4755*(1+TradeDash[[#This Row],[Returns]]),L4755)</f>
        <v>6936057.2337043229</v>
      </c>
    </row>
    <row r="4757" spans="1:12" x14ac:dyDescent="0.35">
      <c r="A4757" s="1">
        <v>43486</v>
      </c>
      <c r="B4757" s="16">
        <f>YEAR(TradeDash[[#This Row],[Date]])</f>
        <v>2019</v>
      </c>
      <c r="C4757">
        <v>10961.85</v>
      </c>
      <c r="D4757" s="3">
        <f>IFERROR(TradeDash[[#This Row],[Nifty]]/C4756-1,"")</f>
        <v>5.0334878219850943E-3</v>
      </c>
      <c r="E4757">
        <f ca="1">IFERROR(AVERAGE(OFFSET(TradeDash[[#This Row],[Returns]],0,0,-n_days))/STDEV(OFFSET(TradeDash[[#This Row],[Returns]],0,0,-n_days)),"")</f>
        <v>0.15374253242826683</v>
      </c>
      <c r="F4757">
        <f ca="1">IFERROR(AVERAGE(OFFSET(TradeDash[[#This Row],[Returns]],0,0,-n_days*2))/STDEV(OFFSET(TradeDash[[#This Row],[Returns]],0,0,-n_days*2)),"")</f>
        <v>0.12753200621244806</v>
      </c>
      <c r="G4757">
        <f ca="1">IF(ISNUMBER(TradeDash[[#This Row],[2n day Sharpe]]),AVERAGE(TradeDash[[#This Row],[n day Sharpe]:[2n day Sharpe]]),"")</f>
        <v>0.14063726932035744</v>
      </c>
      <c r="H4757">
        <f ca="1">IF(ISNUMBER(TradeDash[[#This Row],[Sharpe Average]]),IF(TradeDash[[#This Row],[Sharpe Average]]&gt;$G$1,1,0),"")</f>
        <v>1</v>
      </c>
      <c r="I4757" s="2">
        <f ca="1">IF(ISNUMBER(TradeDash[[#This Row],[Signal]]),MAX(IF(AND(TradeDash[[#This Row],[Signal]]=1,I4756&lt;1),I4756+$E$1,IF(AND(TradeDash[[#This Row],[Signal]]=0,I4756&gt;0),I4756-$E$1,IF(AND(TradeDash[[#This Row],[Signal]]=1,I4756=1),I4756,IF(AND(TradeDash[[#This Row],[Signal]]=0,I4756=0),I4756,0)))),0),"")</f>
        <v>1</v>
      </c>
      <c r="J4757" s="3">
        <f ca="1">IF(ISNUMBER(TradeDash[[#This Row],[Position]]),TradeDash[[#This Row],[Position]]*D4758,"")</f>
        <v>-3.5669161683474782E-3</v>
      </c>
      <c r="K4757" s="7">
        <f ca="1">K4756*IFERROR(1+TradeDash[[#This Row],[Port Return]],1)</f>
        <v>8255582.2302180445</v>
      </c>
      <c r="L4757" s="7">
        <f ca="1">IF(ISNUMBER(TradeDash[[#This Row],[Port Return]]),L4756*(1+TradeDash[[#This Row],[Returns]]),L4756)</f>
        <v>6970969.7933227653</v>
      </c>
    </row>
    <row r="4758" spans="1:12" x14ac:dyDescent="0.35">
      <c r="A4758" s="1">
        <v>43487</v>
      </c>
      <c r="B4758" s="16">
        <f>YEAR(TradeDash[[#This Row],[Date]])</f>
        <v>2019</v>
      </c>
      <c r="C4758">
        <v>10922.75</v>
      </c>
      <c r="D4758" s="3">
        <f>IFERROR(TradeDash[[#This Row],[Nifty]]/C4757-1,"")</f>
        <v>-3.5669161683474782E-3</v>
      </c>
      <c r="E4758">
        <f ca="1">IFERROR(AVERAGE(OFFSET(TradeDash[[#This Row],[Returns]],0,0,-n_days))/STDEV(OFFSET(TradeDash[[#This Row],[Returns]],0,0,-n_days)),"")</f>
        <v>0.20112397696457454</v>
      </c>
      <c r="F4758">
        <f ca="1">IFERROR(AVERAGE(OFFSET(TradeDash[[#This Row],[Returns]],0,0,-n_days*2))/STDEV(OFFSET(TradeDash[[#This Row],[Returns]],0,0,-n_days*2)),"")</f>
        <v>8.8138607488929571E-2</v>
      </c>
      <c r="G4758">
        <f ca="1">IF(ISNUMBER(TradeDash[[#This Row],[2n day Sharpe]]),AVERAGE(TradeDash[[#This Row],[n day Sharpe]:[2n day Sharpe]]),"")</f>
        <v>0.14463129222675206</v>
      </c>
      <c r="H4758">
        <f ca="1">IF(ISNUMBER(TradeDash[[#This Row],[Sharpe Average]]),IF(TradeDash[[#This Row],[Sharpe Average]]&gt;$G$1,1,0),"")</f>
        <v>1</v>
      </c>
      <c r="I4758" s="2">
        <f ca="1">IF(ISNUMBER(TradeDash[[#This Row],[Signal]]),MAX(IF(AND(TradeDash[[#This Row],[Signal]]=1,I4757&lt;1),I4757+$E$1,IF(AND(TradeDash[[#This Row],[Signal]]=0,I4757&gt;0),I4757-$E$1,IF(AND(TradeDash[[#This Row],[Signal]]=1,I4757=1),I4757,IF(AND(TradeDash[[#This Row],[Signal]]=0,I4757=0),I4757,0)))),0),"")</f>
        <v>1</v>
      </c>
      <c r="J4758" s="3">
        <f ca="1">IF(ISNUMBER(TradeDash[[#This Row],[Position]]),TradeDash[[#This Row],[Position]]*D4759,"")</f>
        <v>-8.3541232748163274E-3</v>
      </c>
      <c r="K4758" s="7">
        <f ca="1">K4757*IFERROR(1+TradeDash[[#This Row],[Port Return]],1)</f>
        <v>8186614.0785614196</v>
      </c>
      <c r="L4758" s="7">
        <f ca="1">IF(ISNUMBER(TradeDash[[#This Row],[Port Return]]),L4757*(1+TradeDash[[#This Row],[Returns]]),L4757)</f>
        <v>6946104.9284579009</v>
      </c>
    </row>
    <row r="4759" spans="1:12" x14ac:dyDescent="0.35">
      <c r="A4759" s="1">
        <v>43488</v>
      </c>
      <c r="B4759" s="16">
        <f>YEAR(TradeDash[[#This Row],[Date]])</f>
        <v>2019</v>
      </c>
      <c r="C4759">
        <v>10831.5</v>
      </c>
      <c r="D4759" s="3">
        <f>IFERROR(TradeDash[[#This Row],[Nifty]]/C4758-1,"")</f>
        <v>-8.3541232748163274E-3</v>
      </c>
      <c r="E4759">
        <f ca="1">IFERROR(AVERAGE(OFFSET(TradeDash[[#This Row],[Returns]],0,0,-n_days))/STDEV(OFFSET(TradeDash[[#This Row],[Returns]],0,0,-n_days)),"")</f>
        <v>7.7838387932211775E-2</v>
      </c>
      <c r="F4759">
        <f ca="1">IFERROR(AVERAGE(OFFSET(TradeDash[[#This Row],[Returns]],0,0,-n_days*2))/STDEV(OFFSET(TradeDash[[#This Row],[Returns]],0,0,-n_days*2)),"")</f>
        <v>4.5367079096916285E-2</v>
      </c>
      <c r="G4759">
        <f ca="1">IF(ISNUMBER(TradeDash[[#This Row],[2n day Sharpe]]),AVERAGE(TradeDash[[#This Row],[n day Sharpe]:[2n day Sharpe]]),"")</f>
        <v>6.160273351456403E-2</v>
      </c>
      <c r="H4759">
        <f ca="1">IF(ISNUMBER(TradeDash[[#This Row],[Sharpe Average]]),IF(TradeDash[[#This Row],[Sharpe Average]]&gt;$G$1,1,0),"")</f>
        <v>1</v>
      </c>
      <c r="I4759" s="2">
        <f ca="1">IF(ISNUMBER(TradeDash[[#This Row],[Signal]]),MAX(IF(AND(TradeDash[[#This Row],[Signal]]=1,I4758&lt;1),I4758+$E$1,IF(AND(TradeDash[[#This Row],[Signal]]=0,I4758&gt;0),I4758-$E$1,IF(AND(TradeDash[[#This Row],[Signal]]=1,I4758=1),I4758,IF(AND(TradeDash[[#This Row],[Signal]]=0,I4758=0),I4758,0)))),0),"")</f>
        <v>1</v>
      </c>
      <c r="J4759" s="3">
        <f ca="1">IF(ISNUMBER(TradeDash[[#This Row],[Position]]),TradeDash[[#This Row],[Position]]*D4760,"")</f>
        <v>1.6895166874393297E-3</v>
      </c>
      <c r="K4759" s="7">
        <f ca="1">K4758*IFERROR(1+TradeDash[[#This Row],[Port Return]],1)</f>
        <v>8200445.4996607751</v>
      </c>
      <c r="L4759" s="7">
        <f ca="1">IF(ISNUMBER(TradeDash[[#This Row],[Port Return]]),L4758*(1+TradeDash[[#This Row],[Returns]]),L4758)</f>
        <v>6888076.3116057543</v>
      </c>
    </row>
    <row r="4760" spans="1:12" x14ac:dyDescent="0.35">
      <c r="A4760" s="1">
        <v>43489</v>
      </c>
      <c r="B4760" s="16">
        <f>YEAR(TradeDash[[#This Row],[Date]])</f>
        <v>2019</v>
      </c>
      <c r="C4760">
        <v>10849.8</v>
      </c>
      <c r="D4760" s="3">
        <f>IFERROR(TradeDash[[#This Row],[Nifty]]/C4759-1,"")</f>
        <v>1.6895166874393297E-3</v>
      </c>
      <c r="E4760">
        <f ca="1">IFERROR(AVERAGE(OFFSET(TradeDash[[#This Row],[Returns]],0,0,-n_days))/STDEV(OFFSET(TradeDash[[#This Row],[Returns]],0,0,-n_days)),"")</f>
        <v>5.4901035948854877E-2</v>
      </c>
      <c r="F4760">
        <f ca="1">IFERROR(AVERAGE(OFFSET(TradeDash[[#This Row],[Returns]],0,0,-n_days*2))/STDEV(OFFSET(TradeDash[[#This Row],[Returns]],0,0,-n_days*2)),"")</f>
        <v>3.8264106093942998E-2</v>
      </c>
      <c r="G4760">
        <f ca="1">IF(ISNUMBER(TradeDash[[#This Row],[2n day Sharpe]]),AVERAGE(TradeDash[[#This Row],[n day Sharpe]:[2n day Sharpe]]),"")</f>
        <v>4.6582571021398941E-2</v>
      </c>
      <c r="H4760">
        <f ca="1">IF(ISNUMBER(TradeDash[[#This Row],[Sharpe Average]]),IF(TradeDash[[#This Row],[Sharpe Average]]&gt;$G$1,1,0),"")</f>
        <v>1</v>
      </c>
      <c r="I4760" s="2">
        <f ca="1">IF(ISNUMBER(TradeDash[[#This Row],[Signal]]),MAX(IF(AND(TradeDash[[#This Row],[Signal]]=1,I4759&lt;1),I4759+$E$1,IF(AND(TradeDash[[#This Row],[Signal]]=0,I4759&gt;0),I4759-$E$1,IF(AND(TradeDash[[#This Row],[Signal]]=1,I4759=1),I4759,IF(AND(TradeDash[[#This Row],[Signal]]=0,I4759=0),I4759,0)))),0),"")</f>
        <v>1</v>
      </c>
      <c r="J4760" s="3">
        <f ca="1">IF(ISNUMBER(TradeDash[[#This Row],[Position]]),TradeDash[[#This Row],[Position]]*D4761,"")</f>
        <v>-6.3826061309886217E-3</v>
      </c>
      <c r="K4760" s="7">
        <f ca="1">K4759*IFERROR(1+TradeDash[[#This Row],[Port Return]],1)</f>
        <v>8148105.2859378019</v>
      </c>
      <c r="L4760" s="7">
        <f ca="1">IF(ISNUMBER(TradeDash[[#This Row],[Port Return]]),L4759*(1+TradeDash[[#This Row],[Returns]]),L4759)</f>
        <v>6899713.8314785678</v>
      </c>
    </row>
    <row r="4761" spans="1:12" x14ac:dyDescent="0.35">
      <c r="A4761" s="1">
        <v>43490</v>
      </c>
      <c r="B4761" s="16">
        <f>YEAR(TradeDash[[#This Row],[Date]])</f>
        <v>2019</v>
      </c>
      <c r="C4761">
        <v>10780.55</v>
      </c>
      <c r="D4761" s="3">
        <f>IFERROR(TradeDash[[#This Row],[Nifty]]/C4760-1,"")</f>
        <v>-6.3826061309886217E-3</v>
      </c>
      <c r="E4761">
        <f ca="1">IFERROR(AVERAGE(OFFSET(TradeDash[[#This Row],[Returns]],0,0,-n_days))/STDEV(OFFSET(TradeDash[[#This Row],[Returns]],0,0,-n_days)),"")</f>
        <v>-5.6486437868022189E-2</v>
      </c>
      <c r="F4761">
        <f ca="1">IFERROR(AVERAGE(OFFSET(TradeDash[[#This Row],[Returns]],0,0,-n_days*2))/STDEV(OFFSET(TradeDash[[#This Row],[Returns]],0,0,-n_days*2)),"")</f>
        <v>-1.8600340148945783E-2</v>
      </c>
      <c r="G4761">
        <f ca="1">IF(ISNUMBER(TradeDash[[#This Row],[2n day Sharpe]]),AVERAGE(TradeDash[[#This Row],[n day Sharpe]:[2n day Sharpe]]),"")</f>
        <v>-3.7543389008483988E-2</v>
      </c>
      <c r="H4761">
        <f ca="1">IF(ISNUMBER(TradeDash[[#This Row],[Sharpe Average]]),IF(TradeDash[[#This Row],[Sharpe Average]]&gt;$G$1,1,0),"")</f>
        <v>0</v>
      </c>
      <c r="I4761" s="2">
        <f ca="1">IF(ISNUMBER(TradeDash[[#This Row],[Signal]]),MAX(IF(AND(TradeDash[[#This Row],[Signal]]=1,I4760&lt;1),I4760+$E$1,IF(AND(TradeDash[[#This Row],[Signal]]=0,I4760&gt;0),I4760-$E$1,IF(AND(TradeDash[[#This Row],[Signal]]=1,I4760=1),I4760,IF(AND(TradeDash[[#This Row],[Signal]]=0,I4760=0),I4760,0)))),0),"")</f>
        <v>0.8</v>
      </c>
      <c r="J4761" s="3">
        <f ca="1">IF(ISNUMBER(TradeDash[[#This Row],[Position]]),TradeDash[[#This Row],[Position]]*D4762,"")</f>
        <v>-8.8307182843175621E-3</v>
      </c>
      <c r="K4761" s="7">
        <f ca="1">K4760*IFERROR(1+TradeDash[[#This Row],[Port Return]],1)</f>
        <v>8076151.6636067266</v>
      </c>
      <c r="L4761" s="7">
        <f ca="1">IF(ISNUMBER(TradeDash[[#This Row],[Port Return]]),L4760*(1+TradeDash[[#This Row],[Returns]]),L4760)</f>
        <v>6855675.675675706</v>
      </c>
    </row>
    <row r="4762" spans="1:12" x14ac:dyDescent="0.35">
      <c r="A4762" s="1">
        <v>43493</v>
      </c>
      <c r="B4762" s="16">
        <f>YEAR(TradeDash[[#This Row],[Date]])</f>
        <v>2019</v>
      </c>
      <c r="C4762">
        <v>10661.55</v>
      </c>
      <c r="D4762" s="3">
        <f>IFERROR(TradeDash[[#This Row],[Nifty]]/C4761-1,"")</f>
        <v>-1.1038397855396953E-2</v>
      </c>
      <c r="E4762">
        <f ca="1">IFERROR(AVERAGE(OFFSET(TradeDash[[#This Row],[Returns]],0,0,-n_days))/STDEV(OFFSET(TradeDash[[#This Row],[Returns]],0,0,-n_days)),"")</f>
        <v>-0.13800987986581287</v>
      </c>
      <c r="F4762">
        <f ca="1">IFERROR(AVERAGE(OFFSET(TradeDash[[#This Row],[Returns]],0,0,-n_days*2))/STDEV(OFFSET(TradeDash[[#This Row],[Returns]],0,0,-n_days*2)),"")</f>
        <v>-5.6952749018640177E-2</v>
      </c>
      <c r="G4762">
        <f ca="1">IF(ISNUMBER(TradeDash[[#This Row],[2n day Sharpe]]),AVERAGE(TradeDash[[#This Row],[n day Sharpe]:[2n day Sharpe]]),"")</f>
        <v>-9.7481314442226519E-2</v>
      </c>
      <c r="H4762">
        <f ca="1">IF(ISNUMBER(TradeDash[[#This Row],[Sharpe Average]]),IF(TradeDash[[#This Row],[Sharpe Average]]&gt;$G$1,1,0),"")</f>
        <v>0</v>
      </c>
      <c r="I4762" s="2">
        <f ca="1">IF(ISNUMBER(TradeDash[[#This Row],[Signal]]),MAX(IF(AND(TradeDash[[#This Row],[Signal]]=1,I4761&lt;1),I4761+$E$1,IF(AND(TradeDash[[#This Row],[Signal]]=0,I4761&gt;0),I4761-$E$1,IF(AND(TradeDash[[#This Row],[Signal]]=1,I4761=1),I4761,IF(AND(TradeDash[[#This Row],[Signal]]=0,I4761=0),I4761,0)))),0),"")</f>
        <v>0.60000000000000009</v>
      </c>
      <c r="J4762" s="3">
        <f ca="1">IF(ISNUMBER(TradeDash[[#This Row],[Position]]),TradeDash[[#This Row],[Position]]*D4763,"")</f>
        <v>-5.2618990672079766E-4</v>
      </c>
      <c r="K4762" s="7">
        <f ca="1">K4761*IFERROR(1+TradeDash[[#This Row],[Port Return]],1)</f>
        <v>8071902.07411619</v>
      </c>
      <c r="L4762" s="7">
        <f ca="1">IF(ISNUMBER(TradeDash[[#This Row],[Port Return]]),L4761*(1+TradeDash[[#This Row],[Returns]]),L4761)</f>
        <v>6780000.0000000298</v>
      </c>
    </row>
    <row r="4763" spans="1:12" x14ac:dyDescent="0.35">
      <c r="A4763" s="1">
        <v>43494</v>
      </c>
      <c r="B4763" s="16">
        <f>YEAR(TradeDash[[#This Row],[Date]])</f>
        <v>2019</v>
      </c>
      <c r="C4763">
        <v>10652.2</v>
      </c>
      <c r="D4763" s="3">
        <f>IFERROR(TradeDash[[#This Row],[Nifty]]/C4762-1,"")</f>
        <v>-8.7698317786799596E-4</v>
      </c>
      <c r="E4763">
        <f ca="1">IFERROR(AVERAGE(OFFSET(TradeDash[[#This Row],[Returns]],0,0,-n_days))/STDEV(OFFSET(TradeDash[[#This Row],[Returns]],0,0,-n_days)),"")</f>
        <v>-0.1809649070412791</v>
      </c>
      <c r="F4763">
        <f ca="1">IFERROR(AVERAGE(OFFSET(TradeDash[[#This Row],[Returns]],0,0,-n_days*2))/STDEV(OFFSET(TradeDash[[#This Row],[Returns]],0,0,-n_days*2)),"")</f>
        <v>-6.1605435383080144E-2</v>
      </c>
      <c r="G4763">
        <f ca="1">IF(ISNUMBER(TradeDash[[#This Row],[2n day Sharpe]]),AVERAGE(TradeDash[[#This Row],[n day Sharpe]:[2n day Sharpe]]),"")</f>
        <v>-0.12128517121217962</v>
      </c>
      <c r="H4763">
        <f ca="1">IF(ISNUMBER(TradeDash[[#This Row],[Sharpe Average]]),IF(TradeDash[[#This Row],[Sharpe Average]]&gt;$G$1,1,0),"")</f>
        <v>0</v>
      </c>
      <c r="I4763" s="2">
        <f ca="1">IF(ISNUMBER(TradeDash[[#This Row],[Signal]]),MAX(IF(AND(TradeDash[[#This Row],[Signal]]=1,I4762&lt;1),I4762+$E$1,IF(AND(TradeDash[[#This Row],[Signal]]=0,I4762&gt;0),I4762-$E$1,IF(AND(TradeDash[[#This Row],[Signal]]=1,I4762=1),I4762,IF(AND(TradeDash[[#This Row],[Signal]]=0,I4762=0),I4762,0)))),0),"")</f>
        <v>0.40000000000000008</v>
      </c>
      <c r="J4763" s="3">
        <f ca="1">IF(ISNUMBER(TradeDash[[#This Row],[Position]]),TradeDash[[#This Row],[Position]]*D4764,"")</f>
        <v>-1.5020371378726696E-5</v>
      </c>
      <c r="K4763" s="7">
        <f ca="1">K4762*IFERROR(1+TradeDash[[#This Row],[Port Return]],1)</f>
        <v>8071780.8311493043</v>
      </c>
      <c r="L4763" s="7">
        <f ca="1">IF(ISNUMBER(TradeDash[[#This Row],[Port Return]]),L4762*(1+TradeDash[[#This Row],[Returns]]),L4762)</f>
        <v>6774054.0540540852</v>
      </c>
    </row>
    <row r="4764" spans="1:12" x14ac:dyDescent="0.35">
      <c r="A4764" s="1">
        <v>43495</v>
      </c>
      <c r="B4764" s="16">
        <f>YEAR(TradeDash[[#This Row],[Date]])</f>
        <v>2019</v>
      </c>
      <c r="C4764">
        <v>10651.8</v>
      </c>
      <c r="D4764" s="3">
        <f>IFERROR(TradeDash[[#This Row],[Nifty]]/C4763-1,"")</f>
        <v>-3.7550928446816734E-5</v>
      </c>
      <c r="E4764">
        <f ca="1">IFERROR(AVERAGE(OFFSET(TradeDash[[#This Row],[Returns]],0,0,-n_days))/STDEV(OFFSET(TradeDash[[#This Row],[Returns]],0,0,-n_days)),"")</f>
        <v>-0.10479989929359614</v>
      </c>
      <c r="F4764">
        <f ca="1">IFERROR(AVERAGE(OFFSET(TradeDash[[#This Row],[Returns]],0,0,-n_days*2))/STDEV(OFFSET(TradeDash[[#This Row],[Returns]],0,0,-n_days*2)),"")</f>
        <v>-5.7729483900136894E-2</v>
      </c>
      <c r="G4764">
        <f ca="1">IF(ISNUMBER(TradeDash[[#This Row],[2n day Sharpe]]),AVERAGE(TradeDash[[#This Row],[n day Sharpe]:[2n day Sharpe]]),"")</f>
        <v>-8.1264691596866515E-2</v>
      </c>
      <c r="H4764">
        <f ca="1">IF(ISNUMBER(TradeDash[[#This Row],[Sharpe Average]]),IF(TradeDash[[#This Row],[Sharpe Average]]&gt;$G$1,1,0),"")</f>
        <v>0</v>
      </c>
      <c r="I4764" s="2">
        <f ca="1">IF(ISNUMBER(TradeDash[[#This Row],[Signal]]),MAX(IF(AND(TradeDash[[#This Row],[Signal]]=1,I4763&lt;1),I4763+$E$1,IF(AND(TradeDash[[#This Row],[Signal]]=0,I4763&gt;0),I4763-$E$1,IF(AND(TradeDash[[#This Row],[Signal]]=1,I4763=1),I4763,IF(AND(TradeDash[[#This Row],[Signal]]=0,I4763=0),I4763,0)))),0),"")</f>
        <v>0.20000000000000007</v>
      </c>
      <c r="J4764" s="3">
        <f ca="1">IF(ISNUMBER(TradeDash[[#This Row],[Position]]),TradeDash[[#This Row],[Position]]*D4765,"")</f>
        <v>3.3637507275765988E-3</v>
      </c>
      <c r="K4764" s="7">
        <f ca="1">K4763*IFERROR(1+TradeDash[[#This Row],[Port Return]],1)</f>
        <v>8098932.2897929214</v>
      </c>
      <c r="L4764" s="7">
        <f ca="1">IF(ISNUMBER(TradeDash[[#This Row],[Port Return]]),L4763*(1+TradeDash[[#This Row],[Returns]]),L4763)</f>
        <v>6773799.6820350066</v>
      </c>
    </row>
    <row r="4765" spans="1:12" x14ac:dyDescent="0.35">
      <c r="A4765" s="1">
        <v>43496</v>
      </c>
      <c r="B4765" s="16">
        <f>YEAR(TradeDash[[#This Row],[Date]])</f>
        <v>2019</v>
      </c>
      <c r="C4765">
        <v>10830.95</v>
      </c>
      <c r="D4765" s="3">
        <f>IFERROR(TradeDash[[#This Row],[Nifty]]/C4764-1,"")</f>
        <v>1.6818753637882988E-2</v>
      </c>
      <c r="E4765">
        <f ca="1">IFERROR(AVERAGE(OFFSET(TradeDash[[#This Row],[Returns]],0,0,-n_days))/STDEV(OFFSET(TradeDash[[#This Row],[Returns]],0,0,-n_days)),"")</f>
        <v>0.1129173305134142</v>
      </c>
      <c r="F4765">
        <f ca="1">IFERROR(AVERAGE(OFFSET(TradeDash[[#This Row],[Returns]],0,0,-n_days*2))/STDEV(OFFSET(TradeDash[[#This Row],[Returns]],0,0,-n_days*2)),"")</f>
        <v>1.7188337588660455E-2</v>
      </c>
      <c r="G4765">
        <f ca="1">IF(ISNUMBER(TradeDash[[#This Row],[2n day Sharpe]]),AVERAGE(TradeDash[[#This Row],[n day Sharpe]:[2n day Sharpe]]),"")</f>
        <v>6.5052834051037331E-2</v>
      </c>
      <c r="H4765">
        <f ca="1">IF(ISNUMBER(TradeDash[[#This Row],[Sharpe Average]]),IF(TradeDash[[#This Row],[Sharpe Average]]&gt;$G$1,1,0),"")</f>
        <v>1</v>
      </c>
      <c r="I4765" s="2">
        <f ca="1">IF(ISNUMBER(TradeDash[[#This Row],[Signal]]),MAX(IF(AND(TradeDash[[#This Row],[Signal]]=1,I4764&lt;1),I4764+$E$1,IF(AND(TradeDash[[#This Row],[Signal]]=0,I4764&gt;0),I4764-$E$1,IF(AND(TradeDash[[#This Row],[Signal]]=1,I4764=1),I4764,IF(AND(TradeDash[[#This Row],[Signal]]=0,I4764=0),I4764,0)))),0),"")</f>
        <v>0.40000000000000008</v>
      </c>
      <c r="J4765" s="3">
        <f ca="1">IF(ISNUMBER(TradeDash[[#This Row],[Position]]),TradeDash[[#This Row],[Position]]*D4766,"")</f>
        <v>2.3155863520742952E-3</v>
      </c>
      <c r="K4765" s="7">
        <f ca="1">K4764*IFERROR(1+TradeDash[[#This Row],[Port Return]],1)</f>
        <v>8117686.0668695401</v>
      </c>
      <c r="L4765" s="7">
        <f ca="1">IF(ISNUMBER(TradeDash[[#This Row],[Port Return]]),L4764*(1+TradeDash[[#This Row],[Returns]]),L4764)</f>
        <v>6887726.5500795236</v>
      </c>
    </row>
    <row r="4766" spans="1:12" x14ac:dyDescent="0.35">
      <c r="A4766" s="1">
        <v>43497</v>
      </c>
      <c r="B4766" s="16">
        <f>YEAR(TradeDash[[#This Row],[Date]])</f>
        <v>2019</v>
      </c>
      <c r="C4766">
        <v>10893.65</v>
      </c>
      <c r="D4766" s="3">
        <f>IFERROR(TradeDash[[#This Row],[Nifty]]/C4765-1,"")</f>
        <v>5.7889658801857369E-3</v>
      </c>
      <c r="E4766">
        <f ca="1">IFERROR(AVERAGE(OFFSET(TradeDash[[#This Row],[Returns]],0,0,-n_days))/STDEV(OFFSET(TradeDash[[#This Row],[Returns]],0,0,-n_days)),"")</f>
        <v>0.11716944045545355</v>
      </c>
      <c r="F4766">
        <f ca="1">IFERROR(AVERAGE(OFFSET(TradeDash[[#This Row],[Returns]],0,0,-n_days*2))/STDEV(OFFSET(TradeDash[[#This Row],[Returns]],0,0,-n_days*2)),"")</f>
        <v>8.7749697822478531E-2</v>
      </c>
      <c r="G4766">
        <f ca="1">IF(ISNUMBER(TradeDash[[#This Row],[2n day Sharpe]]),AVERAGE(TradeDash[[#This Row],[n day Sharpe]:[2n day Sharpe]]),"")</f>
        <v>0.10245956913896603</v>
      </c>
      <c r="H4766">
        <f ca="1">IF(ISNUMBER(TradeDash[[#This Row],[Sharpe Average]]),IF(TradeDash[[#This Row],[Sharpe Average]]&gt;$G$1,1,0),"")</f>
        <v>1</v>
      </c>
      <c r="I4766" s="2">
        <f ca="1">IF(ISNUMBER(TradeDash[[#This Row],[Signal]]),MAX(IF(AND(TradeDash[[#This Row],[Signal]]=1,I4765&lt;1),I4765+$E$1,IF(AND(TradeDash[[#This Row],[Signal]]=0,I4765&gt;0),I4765-$E$1,IF(AND(TradeDash[[#This Row],[Signal]]=1,I4765=1),I4765,IF(AND(TradeDash[[#This Row],[Signal]]=0,I4765=0),I4765,0)))),0),"")</f>
        <v>0.60000000000000009</v>
      </c>
      <c r="J4766" s="3">
        <f ca="1">IF(ISNUMBER(TradeDash[[#This Row],[Position]]),TradeDash[[#This Row],[Position]]*D4767,"")</f>
        <v>1.0244500236376022E-3</v>
      </c>
      <c r="K4766" s="7">
        <f ca="1">K4765*IFERROR(1+TradeDash[[#This Row],[Port Return]],1)</f>
        <v>8126002.2305526277</v>
      </c>
      <c r="L4766" s="7">
        <f ca="1">IF(ISNUMBER(TradeDash[[#This Row],[Port Return]]),L4765*(1+TradeDash[[#This Row],[Returns]]),L4765)</f>
        <v>6927599.3640699834</v>
      </c>
    </row>
    <row r="4767" spans="1:12" x14ac:dyDescent="0.35">
      <c r="A4767" s="1">
        <v>43500</v>
      </c>
      <c r="B4767" s="16">
        <f>YEAR(TradeDash[[#This Row],[Date]])</f>
        <v>2019</v>
      </c>
      <c r="C4767">
        <v>10912.25</v>
      </c>
      <c r="D4767" s="3">
        <f>IFERROR(TradeDash[[#This Row],[Nifty]]/C4766-1,"")</f>
        <v>1.7074167060626699E-3</v>
      </c>
      <c r="E4767">
        <f ca="1">IFERROR(AVERAGE(OFFSET(TradeDash[[#This Row],[Returns]],0,0,-n_days))/STDEV(OFFSET(TradeDash[[#This Row],[Returns]],0,0,-n_days)),"")</f>
        <v>9.9744956186085143E-2</v>
      </c>
      <c r="F4767">
        <f ca="1">IFERROR(AVERAGE(OFFSET(TradeDash[[#This Row],[Returns]],0,0,-n_days*2))/STDEV(OFFSET(TradeDash[[#This Row],[Returns]],0,0,-n_days*2)),"")</f>
        <v>6.6983757970032337E-2</v>
      </c>
      <c r="G4767">
        <f ca="1">IF(ISNUMBER(TradeDash[[#This Row],[2n day Sharpe]]),AVERAGE(TradeDash[[#This Row],[n day Sharpe]:[2n day Sharpe]]),"")</f>
        <v>8.336435707805874E-2</v>
      </c>
      <c r="H4767">
        <f ca="1">IF(ISNUMBER(TradeDash[[#This Row],[Sharpe Average]]),IF(TradeDash[[#This Row],[Sharpe Average]]&gt;$G$1,1,0),"")</f>
        <v>1</v>
      </c>
      <c r="I4767" s="2">
        <f ca="1">IF(ISNUMBER(TradeDash[[#This Row],[Signal]]),MAX(IF(AND(TradeDash[[#This Row],[Signal]]=1,I4766&lt;1),I4766+$E$1,IF(AND(TradeDash[[#This Row],[Signal]]=0,I4766&gt;0),I4766-$E$1,IF(AND(TradeDash[[#This Row],[Signal]]=1,I4766=1),I4766,IF(AND(TradeDash[[#This Row],[Signal]]=0,I4766=0),I4766,0)))),0),"")</f>
        <v>0.8</v>
      </c>
      <c r="J4767" s="3">
        <f ca="1">IF(ISNUMBER(TradeDash[[#This Row],[Position]]),TradeDash[[#This Row],[Position]]*D4768,"")</f>
        <v>1.6201974844785028E-3</v>
      </c>
      <c r="K4767" s="7">
        <f ca="1">K4766*IFERROR(1+TradeDash[[#This Row],[Port Return]],1)</f>
        <v>8139167.9589254353</v>
      </c>
      <c r="L4767" s="7">
        <f ca="1">IF(ISNUMBER(TradeDash[[#This Row],[Port Return]]),L4766*(1+TradeDash[[#This Row],[Returns]]),L4766)</f>
        <v>6939427.6629571058</v>
      </c>
    </row>
    <row r="4768" spans="1:12" x14ac:dyDescent="0.35">
      <c r="A4768" s="1">
        <v>43501</v>
      </c>
      <c r="B4768" s="16">
        <f>YEAR(TradeDash[[#This Row],[Date]])</f>
        <v>2019</v>
      </c>
      <c r="C4768">
        <v>10934.35</v>
      </c>
      <c r="D4768" s="3">
        <f>IFERROR(TradeDash[[#This Row],[Nifty]]/C4767-1,"")</f>
        <v>2.0252468555981284E-3</v>
      </c>
      <c r="E4768">
        <f ca="1">IFERROR(AVERAGE(OFFSET(TradeDash[[#This Row],[Returns]],0,0,-n_days))/STDEV(OFFSET(TradeDash[[#This Row],[Returns]],0,0,-n_days)),"")</f>
        <v>9.3995075145000592E-2</v>
      </c>
      <c r="F4768">
        <f ca="1">IFERROR(AVERAGE(OFFSET(TradeDash[[#This Row],[Returns]],0,0,-n_days*2))/STDEV(OFFSET(TradeDash[[#This Row],[Returns]],0,0,-n_days*2)),"")</f>
        <v>0.14512898268146632</v>
      </c>
      <c r="G4768">
        <f ca="1">IF(ISNUMBER(TradeDash[[#This Row],[2n day Sharpe]]),AVERAGE(TradeDash[[#This Row],[n day Sharpe]:[2n day Sharpe]]),"")</f>
        <v>0.11956202891323345</v>
      </c>
      <c r="H4768">
        <f ca="1">IF(ISNUMBER(TradeDash[[#This Row],[Sharpe Average]]),IF(TradeDash[[#This Row],[Sharpe Average]]&gt;$G$1,1,0),"")</f>
        <v>1</v>
      </c>
      <c r="I4768" s="2">
        <f ca="1">IF(ISNUMBER(TradeDash[[#This Row],[Signal]]),MAX(IF(AND(TradeDash[[#This Row],[Signal]]=1,I4767&lt;1),I4767+$E$1,IF(AND(TradeDash[[#This Row],[Signal]]=0,I4767&gt;0),I4767-$E$1,IF(AND(TradeDash[[#This Row],[Signal]]=1,I4767=1),I4767,IF(AND(TradeDash[[#This Row],[Signal]]=0,I4767=0),I4767,0)))),0),"")</f>
        <v>1</v>
      </c>
      <c r="J4768" s="3">
        <f ca="1">IF(ISNUMBER(TradeDash[[#This Row],[Position]]),TradeDash[[#This Row],[Position]]*D4769,"")</f>
        <v>1.1715374027720049E-2</v>
      </c>
      <c r="K4768" s="7">
        <f ca="1">K4767*IFERROR(1+TradeDash[[#This Row],[Port Return]],1)</f>
        <v>8234521.3558386816</v>
      </c>
      <c r="L4768" s="7">
        <f ca="1">IF(ISNUMBER(TradeDash[[#This Row],[Port Return]]),L4767*(1+TradeDash[[#This Row],[Returns]]),L4767)</f>
        <v>6953481.7170111602</v>
      </c>
    </row>
    <row r="4769" spans="1:12" x14ac:dyDescent="0.35">
      <c r="A4769" s="1">
        <v>43502</v>
      </c>
      <c r="B4769" s="16">
        <f>YEAR(TradeDash[[#This Row],[Date]])</f>
        <v>2019</v>
      </c>
      <c r="C4769">
        <v>11062.45</v>
      </c>
      <c r="D4769" s="3">
        <f>IFERROR(TradeDash[[#This Row],[Nifty]]/C4768-1,"")</f>
        <v>1.1715374027720049E-2</v>
      </c>
      <c r="E4769">
        <f ca="1">IFERROR(AVERAGE(OFFSET(TradeDash[[#This Row],[Returns]],0,0,-n_days))/STDEV(OFFSET(TradeDash[[#This Row],[Returns]],0,0,-n_days)),"")</f>
        <v>0.13684303612551038</v>
      </c>
      <c r="F4769">
        <f ca="1">IFERROR(AVERAGE(OFFSET(TradeDash[[#This Row],[Returns]],0,0,-n_days*2))/STDEV(OFFSET(TradeDash[[#This Row],[Returns]],0,0,-n_days*2)),"")</f>
        <v>0.16184976143663579</v>
      </c>
      <c r="G4769">
        <f ca="1">IF(ISNUMBER(TradeDash[[#This Row],[2n day Sharpe]]),AVERAGE(TradeDash[[#This Row],[n day Sharpe]:[2n day Sharpe]]),"")</f>
        <v>0.14934639878107309</v>
      </c>
      <c r="H4769">
        <f ca="1">IF(ISNUMBER(TradeDash[[#This Row],[Sharpe Average]]),IF(TradeDash[[#This Row],[Sharpe Average]]&gt;$G$1,1,0),"")</f>
        <v>1</v>
      </c>
      <c r="I4769" s="2">
        <f ca="1">IF(ISNUMBER(TradeDash[[#This Row],[Signal]]),MAX(IF(AND(TradeDash[[#This Row],[Signal]]=1,I4768&lt;1),I4768+$E$1,IF(AND(TradeDash[[#This Row],[Signal]]=0,I4768&gt;0),I4768-$E$1,IF(AND(TradeDash[[#This Row],[Signal]]=1,I4768=1),I4768,IF(AND(TradeDash[[#This Row],[Signal]]=0,I4768=0),I4768,0)))),0),"")</f>
        <v>1</v>
      </c>
      <c r="J4769" s="3">
        <f ca="1">IF(ISNUMBER(TradeDash[[#This Row],[Position]]),TradeDash[[#This Row],[Position]]*D4770,"")</f>
        <v>6.2825142712497062E-4</v>
      </c>
      <c r="K4769" s="7">
        <f ca="1">K4768*IFERROR(1+TradeDash[[#This Row],[Port Return]],1)</f>
        <v>8239694.7056321781</v>
      </c>
      <c r="L4769" s="7">
        <f ca="1">IF(ISNUMBER(TradeDash[[#This Row],[Port Return]]),L4768*(1+TradeDash[[#This Row],[Returns]]),L4768)</f>
        <v>7034944.3561208593</v>
      </c>
    </row>
    <row r="4770" spans="1:12" x14ac:dyDescent="0.35">
      <c r="A4770" s="1">
        <v>43503</v>
      </c>
      <c r="B4770" s="16">
        <f>YEAR(TradeDash[[#This Row],[Date]])</f>
        <v>2019</v>
      </c>
      <c r="C4770">
        <v>11069.4</v>
      </c>
      <c r="D4770" s="3">
        <f>IFERROR(TradeDash[[#This Row],[Nifty]]/C4769-1,"")</f>
        <v>6.2825142712497062E-4</v>
      </c>
      <c r="E4770">
        <f ca="1">IFERROR(AVERAGE(OFFSET(TradeDash[[#This Row],[Returns]],0,0,-n_days))/STDEV(OFFSET(TradeDash[[#This Row],[Returns]],0,0,-n_days)),"")</f>
        <v>0.16455082227165796</v>
      </c>
      <c r="F4770">
        <f ca="1">IFERROR(AVERAGE(OFFSET(TradeDash[[#This Row],[Returns]],0,0,-n_days*2))/STDEV(OFFSET(TradeDash[[#This Row],[Returns]],0,0,-n_days*2)),"")</f>
        <v>0.1119761389045703</v>
      </c>
      <c r="G4770">
        <f ca="1">IF(ISNUMBER(TradeDash[[#This Row],[2n day Sharpe]]),AVERAGE(TradeDash[[#This Row],[n day Sharpe]:[2n day Sharpe]]),"")</f>
        <v>0.13826348058811413</v>
      </c>
      <c r="H4770">
        <f ca="1">IF(ISNUMBER(TradeDash[[#This Row],[Sharpe Average]]),IF(TradeDash[[#This Row],[Sharpe Average]]&gt;$G$1,1,0),"")</f>
        <v>1</v>
      </c>
      <c r="I4770" s="2">
        <f ca="1">IF(ISNUMBER(TradeDash[[#This Row],[Signal]]),MAX(IF(AND(TradeDash[[#This Row],[Signal]]=1,I4769&lt;1),I4769+$E$1,IF(AND(TradeDash[[#This Row],[Signal]]=0,I4769&gt;0),I4769-$E$1,IF(AND(TradeDash[[#This Row],[Signal]]=1,I4769=1),I4769,IF(AND(TradeDash[[#This Row],[Signal]]=0,I4769=0),I4769,0)))),0),"")</f>
        <v>1</v>
      </c>
      <c r="J4770" s="3">
        <f ca="1">IF(ISNUMBER(TradeDash[[#This Row],[Position]]),TradeDash[[#This Row],[Position]]*D4771,"")</f>
        <v>-1.1364662944694293E-2</v>
      </c>
      <c r="K4770" s="7">
        <f ca="1">K4769*IFERROR(1+TradeDash[[#This Row],[Port Return]],1)</f>
        <v>8146053.3525354862</v>
      </c>
      <c r="L4770" s="7">
        <f ca="1">IF(ISNUMBER(TradeDash[[#This Row],[Port Return]]),L4769*(1+TradeDash[[#This Row],[Returns]]),L4769)</f>
        <v>7039364.0699523371</v>
      </c>
    </row>
    <row r="4771" spans="1:12" x14ac:dyDescent="0.35">
      <c r="A4771" s="1">
        <v>43504</v>
      </c>
      <c r="B4771" s="16">
        <f>YEAR(TradeDash[[#This Row],[Date]])</f>
        <v>2019</v>
      </c>
      <c r="C4771">
        <v>10943.6</v>
      </c>
      <c r="D4771" s="3">
        <f>IFERROR(TradeDash[[#This Row],[Nifty]]/C4770-1,"")</f>
        <v>-1.1364662944694293E-2</v>
      </c>
      <c r="E4771">
        <f ca="1">IFERROR(AVERAGE(OFFSET(TradeDash[[#This Row],[Returns]],0,0,-n_days))/STDEV(OFFSET(TradeDash[[#This Row],[Returns]],0,0,-n_days)),"")</f>
        <v>9.4405563045590932E-2</v>
      </c>
      <c r="F4771">
        <f ca="1">IFERROR(AVERAGE(OFFSET(TradeDash[[#This Row],[Returns]],0,0,-n_days*2))/STDEV(OFFSET(TradeDash[[#This Row],[Returns]],0,0,-n_days*2)),"")</f>
        <v>5.1900195570256991E-2</v>
      </c>
      <c r="G4771">
        <f ca="1">IF(ISNUMBER(TradeDash[[#This Row],[2n day Sharpe]]),AVERAGE(TradeDash[[#This Row],[n day Sharpe]:[2n day Sharpe]]),"")</f>
        <v>7.3152879307923968E-2</v>
      </c>
      <c r="H4771">
        <f ca="1">IF(ISNUMBER(TradeDash[[#This Row],[Sharpe Average]]),IF(TradeDash[[#This Row],[Sharpe Average]]&gt;$G$1,1,0),"")</f>
        <v>1</v>
      </c>
      <c r="I4771" s="2">
        <f ca="1">IF(ISNUMBER(TradeDash[[#This Row],[Signal]]),MAX(IF(AND(TradeDash[[#This Row],[Signal]]=1,I4770&lt;1),I4770+$E$1,IF(AND(TradeDash[[#This Row],[Signal]]=0,I4770&gt;0),I4770-$E$1,IF(AND(TradeDash[[#This Row],[Signal]]=1,I4770=1),I4770,IF(AND(TradeDash[[#This Row],[Signal]]=0,I4770=0),I4770,0)))),0),"")</f>
        <v>1</v>
      </c>
      <c r="J4771" s="3">
        <f ca="1">IF(ISNUMBER(TradeDash[[#This Row],[Position]]),TradeDash[[#This Row],[Position]]*D4772,"")</f>
        <v>-5.0074929639242205E-3</v>
      </c>
      <c r="K4771" s="7">
        <f ca="1">K4770*IFERROR(1+TradeDash[[#This Row],[Port Return]],1)</f>
        <v>8105262.0476889135</v>
      </c>
      <c r="L4771" s="7">
        <f ca="1">IF(ISNUMBER(TradeDash[[#This Row],[Port Return]]),L4770*(1+TradeDash[[#This Row],[Returns]]),L4770)</f>
        <v>6959364.0699523371</v>
      </c>
    </row>
    <row r="4772" spans="1:12" x14ac:dyDescent="0.35">
      <c r="A4772" s="1">
        <v>43507</v>
      </c>
      <c r="B4772" s="16">
        <f>YEAR(TradeDash[[#This Row],[Date]])</f>
        <v>2019</v>
      </c>
      <c r="C4772">
        <v>10888.8</v>
      </c>
      <c r="D4772" s="3">
        <f>IFERROR(TradeDash[[#This Row],[Nifty]]/C4771-1,"")</f>
        <v>-5.0074929639242205E-3</v>
      </c>
      <c r="E4772">
        <f ca="1">IFERROR(AVERAGE(OFFSET(TradeDash[[#This Row],[Returns]],0,0,-n_days))/STDEV(OFFSET(TradeDash[[#This Row],[Returns]],0,0,-n_days)),"")</f>
        <v>9.6592808557109666E-2</v>
      </c>
      <c r="F4772">
        <f ca="1">IFERROR(AVERAGE(OFFSET(TradeDash[[#This Row],[Returns]],0,0,-n_days*2))/STDEV(OFFSET(TradeDash[[#This Row],[Returns]],0,0,-n_days*2)),"")</f>
        <v>2.9940670855394449E-2</v>
      </c>
      <c r="G4772">
        <f ca="1">IF(ISNUMBER(TradeDash[[#This Row],[2n day Sharpe]]),AVERAGE(TradeDash[[#This Row],[n day Sharpe]:[2n day Sharpe]]),"")</f>
        <v>6.3266739706252059E-2</v>
      </c>
      <c r="H4772">
        <f ca="1">IF(ISNUMBER(TradeDash[[#This Row],[Sharpe Average]]),IF(TradeDash[[#This Row],[Sharpe Average]]&gt;$G$1,1,0),"")</f>
        <v>1</v>
      </c>
      <c r="I4772" s="2">
        <f ca="1">IF(ISNUMBER(TradeDash[[#This Row],[Signal]]),MAX(IF(AND(TradeDash[[#This Row],[Signal]]=1,I4771&lt;1),I4771+$E$1,IF(AND(TradeDash[[#This Row],[Signal]]=0,I4771&gt;0),I4771-$E$1,IF(AND(TradeDash[[#This Row],[Signal]]=1,I4771=1),I4771,IF(AND(TradeDash[[#This Row],[Signal]]=0,I4771=0),I4771,0)))),0),"")</f>
        <v>1</v>
      </c>
      <c r="J4772" s="3">
        <f ca="1">IF(ISNUMBER(TradeDash[[#This Row],[Position]]),TradeDash[[#This Row],[Position]]*D4773,"")</f>
        <v>-5.2714716038497755E-3</v>
      </c>
      <c r="K4772" s="7">
        <f ca="1">K4771*IFERROR(1+TradeDash[[#This Row],[Port Return]],1)</f>
        <v>8062535.3889627606</v>
      </c>
      <c r="L4772" s="7">
        <f ca="1">IF(ISNUMBER(TradeDash[[#This Row],[Port Return]]),L4771*(1+TradeDash[[#This Row],[Returns]]),L4771)</f>
        <v>6924515.1033386635</v>
      </c>
    </row>
    <row r="4773" spans="1:12" x14ac:dyDescent="0.35">
      <c r="A4773" s="1">
        <v>43508</v>
      </c>
      <c r="B4773" s="16">
        <f>YEAR(TradeDash[[#This Row],[Date]])</f>
        <v>2019</v>
      </c>
      <c r="C4773">
        <v>10831.4</v>
      </c>
      <c r="D4773" s="3">
        <f>IFERROR(TradeDash[[#This Row],[Nifty]]/C4772-1,"")</f>
        <v>-5.2714716038497755E-3</v>
      </c>
      <c r="E4773">
        <f ca="1">IFERROR(AVERAGE(OFFSET(TradeDash[[#This Row],[Returns]],0,0,-n_days))/STDEV(OFFSET(TradeDash[[#This Row],[Returns]],0,0,-n_days)),"")</f>
        <v>-3.3397729031850572E-2</v>
      </c>
      <c r="F4773">
        <f ca="1">IFERROR(AVERAGE(OFFSET(TradeDash[[#This Row],[Returns]],0,0,-n_days*2))/STDEV(OFFSET(TradeDash[[#This Row],[Returns]],0,0,-n_days*2)),"")</f>
        <v>-1.4609744214506818E-2</v>
      </c>
      <c r="G4773">
        <f ca="1">IF(ISNUMBER(TradeDash[[#This Row],[2n day Sharpe]]),AVERAGE(TradeDash[[#This Row],[n day Sharpe]:[2n day Sharpe]]),"")</f>
        <v>-2.4003736623178694E-2</v>
      </c>
      <c r="H4773">
        <f ca="1">IF(ISNUMBER(TradeDash[[#This Row],[Sharpe Average]]),IF(TradeDash[[#This Row],[Sharpe Average]]&gt;$G$1,1,0),"")</f>
        <v>0</v>
      </c>
      <c r="I4773" s="2">
        <f ca="1">IF(ISNUMBER(TradeDash[[#This Row],[Signal]]),MAX(IF(AND(TradeDash[[#This Row],[Signal]]=1,I4772&lt;1),I4772+$E$1,IF(AND(TradeDash[[#This Row],[Signal]]=0,I4772&gt;0),I4772-$E$1,IF(AND(TradeDash[[#This Row],[Signal]]=1,I4772=1),I4772,IF(AND(TradeDash[[#This Row],[Signal]]=0,I4772=0),I4772,0)))),0),"")</f>
        <v>0.8</v>
      </c>
      <c r="J4773" s="3">
        <f ca="1">IF(ISNUMBER(TradeDash[[#This Row],[Position]]),TradeDash[[#This Row],[Position]]*D4774,"")</f>
        <v>-2.7881898923499907E-3</v>
      </c>
      <c r="K4773" s="7">
        <f ca="1">K4772*IFERROR(1+TradeDash[[#This Row],[Port Return]],1)</f>
        <v>8040055.509284541</v>
      </c>
      <c r="L4773" s="7">
        <f ca="1">IF(ISNUMBER(TradeDash[[#This Row],[Port Return]]),L4772*(1+TradeDash[[#This Row],[Returns]]),L4772)</f>
        <v>6888012.7186009847</v>
      </c>
    </row>
    <row r="4774" spans="1:12" x14ac:dyDescent="0.35">
      <c r="A4774" s="1">
        <v>43509</v>
      </c>
      <c r="B4774" s="16">
        <f>YEAR(TradeDash[[#This Row],[Date]])</f>
        <v>2019</v>
      </c>
      <c r="C4774">
        <v>10793.65</v>
      </c>
      <c r="D4774" s="3">
        <f>IFERROR(TradeDash[[#This Row],[Nifty]]/C4773-1,"")</f>
        <v>-3.485237365437488E-3</v>
      </c>
      <c r="E4774">
        <f ca="1">IFERROR(AVERAGE(OFFSET(TradeDash[[#This Row],[Returns]],0,0,-n_days))/STDEV(OFFSET(TradeDash[[#This Row],[Returns]],0,0,-n_days)),"")</f>
        <v>-6.0466078974572957E-2</v>
      </c>
      <c r="F4774">
        <f ca="1">IFERROR(AVERAGE(OFFSET(TradeDash[[#This Row],[Returns]],0,0,-n_days*2))/STDEV(OFFSET(TradeDash[[#This Row],[Returns]],0,0,-n_days*2)),"")</f>
        <v>-3.3072924306061562E-2</v>
      </c>
      <c r="G4774">
        <f ca="1">IF(ISNUMBER(TradeDash[[#This Row],[2n day Sharpe]]),AVERAGE(TradeDash[[#This Row],[n day Sharpe]:[2n day Sharpe]]),"")</f>
        <v>-4.6769501640317263E-2</v>
      </c>
      <c r="H4774">
        <f ca="1">IF(ISNUMBER(TradeDash[[#This Row],[Sharpe Average]]),IF(TradeDash[[#This Row],[Sharpe Average]]&gt;$G$1,1,0),"")</f>
        <v>0</v>
      </c>
      <c r="I4774" s="2">
        <f ca="1">IF(ISNUMBER(TradeDash[[#This Row],[Signal]]),MAX(IF(AND(TradeDash[[#This Row],[Signal]]=1,I4773&lt;1),I4773+$E$1,IF(AND(TradeDash[[#This Row],[Signal]]=0,I4773&gt;0),I4773-$E$1,IF(AND(TradeDash[[#This Row],[Signal]]=1,I4773=1),I4773,IF(AND(TradeDash[[#This Row],[Signal]]=0,I4773=0),I4773,0)))),0),"")</f>
        <v>0.60000000000000009</v>
      </c>
      <c r="J4774" s="3">
        <f ca="1">IF(ISNUMBER(TradeDash[[#This Row],[Position]]),TradeDash[[#This Row],[Position]]*D4775,"")</f>
        <v>-2.6460001945588511E-3</v>
      </c>
      <c r="K4774" s="7">
        <f ca="1">K4773*IFERROR(1+TradeDash[[#This Row],[Port Return]],1)</f>
        <v>8018781.5208427105</v>
      </c>
      <c r="L4774" s="7">
        <f ca="1">IF(ISNUMBER(TradeDash[[#This Row],[Port Return]]),L4773*(1+TradeDash[[#This Row],[Returns]]),L4773)</f>
        <v>6864006.3593005082</v>
      </c>
    </row>
    <row r="4775" spans="1:12" x14ac:dyDescent="0.35">
      <c r="A4775" s="1">
        <v>43510</v>
      </c>
      <c r="B4775" s="16">
        <f>YEAR(TradeDash[[#This Row],[Date]])</f>
        <v>2019</v>
      </c>
      <c r="C4775">
        <v>10746.05</v>
      </c>
      <c r="D4775" s="3">
        <f>IFERROR(TradeDash[[#This Row],[Nifty]]/C4774-1,"")</f>
        <v>-4.4100003242647512E-3</v>
      </c>
      <c r="E4775">
        <f ca="1">IFERROR(AVERAGE(OFFSET(TradeDash[[#This Row],[Returns]],0,0,-n_days))/STDEV(OFFSET(TradeDash[[#This Row],[Returns]],0,0,-n_days)),"")</f>
        <v>-0.101214821781444</v>
      </c>
      <c r="F4775">
        <f ca="1">IFERROR(AVERAGE(OFFSET(TradeDash[[#This Row],[Returns]],0,0,-n_days*2))/STDEV(OFFSET(TradeDash[[#This Row],[Returns]],0,0,-n_days*2)),"")</f>
        <v>-6.7119824019566371E-2</v>
      </c>
      <c r="G4775">
        <f ca="1">IF(ISNUMBER(TradeDash[[#This Row],[2n day Sharpe]]),AVERAGE(TradeDash[[#This Row],[n day Sharpe]:[2n day Sharpe]]),"")</f>
        <v>-8.4167322900505187E-2</v>
      </c>
      <c r="H4775">
        <f ca="1">IF(ISNUMBER(TradeDash[[#This Row],[Sharpe Average]]),IF(TradeDash[[#This Row],[Sharpe Average]]&gt;$G$1,1,0),"")</f>
        <v>0</v>
      </c>
      <c r="I4775" s="2">
        <f ca="1">IF(ISNUMBER(TradeDash[[#This Row],[Signal]]),MAX(IF(AND(TradeDash[[#This Row],[Signal]]=1,I4774&lt;1),I4774+$E$1,IF(AND(TradeDash[[#This Row],[Signal]]=0,I4774&gt;0),I4774-$E$1,IF(AND(TradeDash[[#This Row],[Signal]]=1,I4774=1),I4774,IF(AND(TradeDash[[#This Row],[Signal]]=0,I4774=0),I4774,0)))),0),"")</f>
        <v>0.40000000000000008</v>
      </c>
      <c r="J4775" s="3">
        <f ca="1">IF(ISNUMBER(TradeDash[[#This Row],[Position]]),TradeDash[[#This Row],[Position]]*D4776,"")</f>
        <v>-8.0587750847986876E-4</v>
      </c>
      <c r="K4775" s="7">
        <f ca="1">K4774*IFERROR(1+TradeDash[[#This Row],[Port Return]],1)</f>
        <v>8012319.3651696499</v>
      </c>
      <c r="L4775" s="7">
        <f ca="1">IF(ISNUMBER(TradeDash[[#This Row],[Port Return]]),L4774*(1+TradeDash[[#This Row],[Returns]]),L4774)</f>
        <v>6833736.0890302379</v>
      </c>
    </row>
    <row r="4776" spans="1:12" x14ac:dyDescent="0.35">
      <c r="A4776" s="1">
        <v>43511</v>
      </c>
      <c r="B4776" s="16">
        <f>YEAR(TradeDash[[#This Row],[Date]])</f>
        <v>2019</v>
      </c>
      <c r="C4776">
        <v>10724.4</v>
      </c>
      <c r="D4776" s="3">
        <f>IFERROR(TradeDash[[#This Row],[Nifty]]/C4775-1,"")</f>
        <v>-2.0146937711996715E-3</v>
      </c>
      <c r="E4776">
        <f ca="1">IFERROR(AVERAGE(OFFSET(TradeDash[[#This Row],[Returns]],0,0,-n_days))/STDEV(OFFSET(TradeDash[[#This Row],[Returns]],0,0,-n_days)),"")</f>
        <v>-0.11664492565693034</v>
      </c>
      <c r="F4776">
        <f ca="1">IFERROR(AVERAGE(OFFSET(TradeDash[[#This Row],[Returns]],0,0,-n_days*2))/STDEV(OFFSET(TradeDash[[#This Row],[Returns]],0,0,-n_days*2)),"")</f>
        <v>-6.9148434632762212E-2</v>
      </c>
      <c r="G4776">
        <f ca="1">IF(ISNUMBER(TradeDash[[#This Row],[2n day Sharpe]]),AVERAGE(TradeDash[[#This Row],[n day Sharpe]:[2n day Sharpe]]),"")</f>
        <v>-9.2896680144846283E-2</v>
      </c>
      <c r="H4776">
        <f ca="1">IF(ISNUMBER(TradeDash[[#This Row],[Sharpe Average]]),IF(TradeDash[[#This Row],[Sharpe Average]]&gt;$G$1,1,0),"")</f>
        <v>0</v>
      </c>
      <c r="I4776" s="2">
        <f ca="1">IF(ISNUMBER(TradeDash[[#This Row],[Signal]]),MAX(IF(AND(TradeDash[[#This Row],[Signal]]=1,I4775&lt;1),I4775+$E$1,IF(AND(TradeDash[[#This Row],[Signal]]=0,I4775&gt;0),I4775-$E$1,IF(AND(TradeDash[[#This Row],[Signal]]=1,I4775=1),I4775,IF(AND(TradeDash[[#This Row],[Signal]]=0,I4775=0),I4775,0)))),0),"")</f>
        <v>0.20000000000000007</v>
      </c>
      <c r="J4776" s="3">
        <f ca="1">IF(ISNUMBER(TradeDash[[#This Row],[Position]]),TradeDash[[#This Row],[Position]]*D4777,"")</f>
        <v>-1.5562642199097093E-3</v>
      </c>
      <c r="K4776" s="7">
        <f ca="1">K4775*IFERROR(1+TradeDash[[#This Row],[Port Return]],1)</f>
        <v>7999850.0792231467</v>
      </c>
      <c r="L4776" s="7">
        <f ca="1">IF(ISNUMBER(TradeDash[[#This Row],[Port Return]]),L4775*(1+TradeDash[[#This Row],[Returns]]),L4775)</f>
        <v>6819968.2034976464</v>
      </c>
    </row>
    <row r="4777" spans="1:12" x14ac:dyDescent="0.35">
      <c r="A4777" s="1">
        <v>43514</v>
      </c>
      <c r="B4777" s="16">
        <f>YEAR(TradeDash[[#This Row],[Date]])</f>
        <v>2019</v>
      </c>
      <c r="C4777">
        <v>10640.95</v>
      </c>
      <c r="D4777" s="3">
        <f>IFERROR(TradeDash[[#This Row],[Nifty]]/C4776-1,"")</f>
        <v>-7.7813210995485438E-3</v>
      </c>
      <c r="E4777">
        <f ca="1">IFERROR(AVERAGE(OFFSET(TradeDash[[#This Row],[Returns]],0,0,-n_days))/STDEV(OFFSET(TradeDash[[#This Row],[Returns]],0,0,-n_days)),"")</f>
        <v>-0.20711442420251355</v>
      </c>
      <c r="F4777">
        <f ca="1">IFERROR(AVERAGE(OFFSET(TradeDash[[#This Row],[Returns]],0,0,-n_days*2))/STDEV(OFFSET(TradeDash[[#This Row],[Returns]],0,0,-n_days*2)),"")</f>
        <v>-3.591136099105232E-2</v>
      </c>
      <c r="G4777">
        <f ca="1">IF(ISNUMBER(TradeDash[[#This Row],[2n day Sharpe]]),AVERAGE(TradeDash[[#This Row],[n day Sharpe]:[2n day Sharpe]]),"")</f>
        <v>-0.12151289259678294</v>
      </c>
      <c r="H4777">
        <f ca="1">IF(ISNUMBER(TradeDash[[#This Row],[Sharpe Average]]),IF(TradeDash[[#This Row],[Sharpe Average]]&gt;$G$1,1,0),"")</f>
        <v>0</v>
      </c>
      <c r="I4777" s="2">
        <f ca="1">IF(ISNUMBER(TradeDash[[#This Row],[Signal]]),MAX(IF(AND(TradeDash[[#This Row],[Signal]]=1,I4776&lt;1),I4776+$E$1,IF(AND(TradeDash[[#This Row],[Signal]]=0,I4776&gt;0),I4776-$E$1,IF(AND(TradeDash[[#This Row],[Signal]]=1,I4776=1),I4776,IF(AND(TradeDash[[#This Row],[Signal]]=0,I4776=0),I4776,0)))),0),"")</f>
        <v>5.5511151231257827E-17</v>
      </c>
      <c r="J4777" s="3">
        <f ca="1">IF(ISNUMBER(TradeDash[[#This Row],[Position]]),TradeDash[[#This Row],[Position]]*D4778,"")</f>
        <v>-1.9093296510781814E-19</v>
      </c>
      <c r="K4777" s="7">
        <f ca="1">K4776*IFERROR(1+TradeDash[[#This Row],[Port Return]],1)</f>
        <v>7999850.0792231467</v>
      </c>
      <c r="L4777" s="7">
        <f ca="1">IF(ISNUMBER(TradeDash[[#This Row],[Port Return]]),L4776*(1+TradeDash[[#This Row],[Returns]]),L4776)</f>
        <v>6766899.8410175201</v>
      </c>
    </row>
    <row r="4778" spans="1:12" x14ac:dyDescent="0.35">
      <c r="A4778" s="1">
        <v>43515</v>
      </c>
      <c r="B4778" s="16">
        <f>YEAR(TradeDash[[#This Row],[Date]])</f>
        <v>2019</v>
      </c>
      <c r="C4778">
        <v>10604.35</v>
      </c>
      <c r="D4778" s="3">
        <f>IFERROR(TradeDash[[#This Row],[Nifty]]/C4777-1,"")</f>
        <v>-3.4395425220492548E-3</v>
      </c>
      <c r="E4778">
        <f ca="1">IFERROR(AVERAGE(OFFSET(TradeDash[[#This Row],[Returns]],0,0,-n_days))/STDEV(OFFSET(TradeDash[[#This Row],[Returns]],0,0,-n_days)),"")</f>
        <v>-0.20626838209002993</v>
      </c>
      <c r="F4778">
        <f ca="1">IFERROR(AVERAGE(OFFSET(TradeDash[[#This Row],[Returns]],0,0,-n_days*2))/STDEV(OFFSET(TradeDash[[#This Row],[Returns]],0,0,-n_days*2)),"")</f>
        <v>-1.7743583817316926E-2</v>
      </c>
      <c r="G4778">
        <f ca="1">IF(ISNUMBER(TradeDash[[#This Row],[2n day Sharpe]]),AVERAGE(TradeDash[[#This Row],[n day Sharpe]:[2n day Sharpe]]),"")</f>
        <v>-0.11200598295367342</v>
      </c>
      <c r="H4778">
        <f ca="1">IF(ISNUMBER(TradeDash[[#This Row],[Sharpe Average]]),IF(TradeDash[[#This Row],[Sharpe Average]]&gt;$G$1,1,0),"")</f>
        <v>0</v>
      </c>
      <c r="I4778" s="2">
        <f ca="1">IF(ISNUMBER(TradeDash[[#This Row],[Signal]]),MAX(IF(AND(TradeDash[[#This Row],[Signal]]=1,I4777&lt;1),I4777+$E$1,IF(AND(TradeDash[[#This Row],[Signal]]=0,I4777&gt;0),I4777-$E$1,IF(AND(TradeDash[[#This Row],[Signal]]=1,I4777=1),I4777,IF(AND(TradeDash[[#This Row],[Signal]]=0,I4777=0),I4777,0)))),0),"")</f>
        <v>0</v>
      </c>
      <c r="J4778" s="3">
        <f ca="1">IF(ISNUMBER(TradeDash[[#This Row],[Position]]),TradeDash[[#This Row],[Position]]*D4779,"")</f>
        <v>0</v>
      </c>
      <c r="K4778" s="7">
        <f ca="1">K4777*IFERROR(1+TradeDash[[#This Row],[Port Return]],1)</f>
        <v>7999850.0792231467</v>
      </c>
      <c r="L4778" s="7">
        <f ca="1">IF(ISNUMBER(TradeDash[[#This Row],[Port Return]]),L4777*(1+TradeDash[[#This Row],[Returns]]),L4777)</f>
        <v>6743624.8012718922</v>
      </c>
    </row>
    <row r="4779" spans="1:12" x14ac:dyDescent="0.35">
      <c r="A4779" s="1">
        <v>43516</v>
      </c>
      <c r="B4779" s="16">
        <f>YEAR(TradeDash[[#This Row],[Date]])</f>
        <v>2019</v>
      </c>
      <c r="C4779">
        <v>10735.45</v>
      </c>
      <c r="D4779" s="3">
        <f>IFERROR(TradeDash[[#This Row],[Nifty]]/C4778-1,"")</f>
        <v>1.2362851094126492E-2</v>
      </c>
      <c r="E4779">
        <f ca="1">IFERROR(AVERAGE(OFFSET(TradeDash[[#This Row],[Returns]],0,0,-n_days))/STDEV(OFFSET(TradeDash[[#This Row],[Returns]],0,0,-n_days)),"")</f>
        <v>-5.5879092728479511E-2</v>
      </c>
      <c r="F4779">
        <f ca="1">IFERROR(AVERAGE(OFFSET(TradeDash[[#This Row],[Returns]],0,0,-n_days*2))/STDEV(OFFSET(TradeDash[[#This Row],[Returns]],0,0,-n_days*2)),"")</f>
        <v>5.2378283066218147E-3</v>
      </c>
      <c r="G4779">
        <f ca="1">IF(ISNUMBER(TradeDash[[#This Row],[2n day Sharpe]]),AVERAGE(TradeDash[[#This Row],[n day Sharpe]:[2n day Sharpe]]),"")</f>
        <v>-2.5320632210928846E-2</v>
      </c>
      <c r="H4779">
        <f ca="1">IF(ISNUMBER(TradeDash[[#This Row],[Sharpe Average]]),IF(TradeDash[[#This Row],[Sharpe Average]]&gt;$G$1,1,0),"")</f>
        <v>0</v>
      </c>
      <c r="I4779" s="2">
        <f ca="1">IF(ISNUMBER(TradeDash[[#This Row],[Signal]]),MAX(IF(AND(TradeDash[[#This Row],[Signal]]=1,I4778&lt;1),I4778+$E$1,IF(AND(TradeDash[[#This Row],[Signal]]=0,I4778&gt;0),I4778-$E$1,IF(AND(TradeDash[[#This Row],[Signal]]=1,I4778=1),I4778,IF(AND(TradeDash[[#This Row],[Signal]]=0,I4778=0),I4778,0)))),0),"")</f>
        <v>0</v>
      </c>
      <c r="J4779" s="3">
        <f ca="1">IF(ISNUMBER(TradeDash[[#This Row],[Position]]),TradeDash[[#This Row],[Position]]*D4780,"")</f>
        <v>0</v>
      </c>
      <c r="K4779" s="7">
        <f ca="1">K4778*IFERROR(1+TradeDash[[#This Row],[Port Return]],1)</f>
        <v>7999850.0792231467</v>
      </c>
      <c r="L4779" s="7">
        <f ca="1">IF(ISNUMBER(TradeDash[[#This Row],[Port Return]]),L4778*(1+TradeDash[[#This Row],[Returns]]),L4778)</f>
        <v>6826995.230524675</v>
      </c>
    </row>
    <row r="4780" spans="1:12" x14ac:dyDescent="0.35">
      <c r="A4780" s="1">
        <v>43517</v>
      </c>
      <c r="B4780" s="16">
        <f>YEAR(TradeDash[[#This Row],[Date]])</f>
        <v>2019</v>
      </c>
      <c r="C4780">
        <v>10789.85</v>
      </c>
      <c r="D4780" s="3">
        <f>IFERROR(TradeDash[[#This Row],[Nifty]]/C4779-1,"")</f>
        <v>5.0673236799574362E-3</v>
      </c>
      <c r="E4780">
        <f ca="1">IFERROR(AVERAGE(OFFSET(TradeDash[[#This Row],[Returns]],0,0,-n_days))/STDEV(OFFSET(TradeDash[[#This Row],[Returns]],0,0,-n_days)),"")</f>
        <v>-3.2952932627451824E-2</v>
      </c>
      <c r="F4780">
        <f ca="1">IFERROR(AVERAGE(OFFSET(TradeDash[[#This Row],[Returns]],0,0,-n_days*2))/STDEV(OFFSET(TradeDash[[#This Row],[Returns]],0,0,-n_days*2)),"")</f>
        <v>6.7348292534889116E-3</v>
      </c>
      <c r="G4780">
        <f ca="1">IF(ISNUMBER(TradeDash[[#This Row],[2n day Sharpe]]),AVERAGE(TradeDash[[#This Row],[n day Sharpe]:[2n day Sharpe]]),"")</f>
        <v>-1.3109051686981456E-2</v>
      </c>
      <c r="H4780">
        <f ca="1">IF(ISNUMBER(TradeDash[[#This Row],[Sharpe Average]]),IF(TradeDash[[#This Row],[Sharpe Average]]&gt;$G$1,1,0),"")</f>
        <v>0</v>
      </c>
      <c r="I4780" s="2">
        <f ca="1">IF(ISNUMBER(TradeDash[[#This Row],[Signal]]),MAX(IF(AND(TradeDash[[#This Row],[Signal]]=1,I4779&lt;1),I4779+$E$1,IF(AND(TradeDash[[#This Row],[Signal]]=0,I4779&gt;0),I4779-$E$1,IF(AND(TradeDash[[#This Row],[Signal]]=1,I4779=1),I4779,IF(AND(TradeDash[[#This Row],[Signal]]=0,I4779=0),I4779,0)))),0),"")</f>
        <v>0</v>
      </c>
      <c r="J4780" s="3">
        <f ca="1">IF(ISNUMBER(TradeDash[[#This Row],[Position]]),TradeDash[[#This Row],[Position]]*D4781,"")</f>
        <v>0</v>
      </c>
      <c r="K4780" s="7">
        <f ca="1">K4779*IFERROR(1+TradeDash[[#This Row],[Port Return]],1)</f>
        <v>7999850.0792231467</v>
      </c>
      <c r="L4780" s="7">
        <f ca="1">IF(ISNUMBER(TradeDash[[#This Row],[Port Return]]),L4779*(1+TradeDash[[#This Row],[Returns]]),L4779)</f>
        <v>6861589.8251192691</v>
      </c>
    </row>
    <row r="4781" spans="1:12" x14ac:dyDescent="0.35">
      <c r="A4781" s="1">
        <v>43518</v>
      </c>
      <c r="B4781" s="16">
        <f>YEAR(TradeDash[[#This Row],[Date]])</f>
        <v>2019</v>
      </c>
      <c r="C4781">
        <v>10791.65</v>
      </c>
      <c r="D4781" s="3">
        <f>IFERROR(TradeDash[[#This Row],[Nifty]]/C4780-1,"")</f>
        <v>1.6682344981622244E-4</v>
      </c>
      <c r="E4781">
        <f ca="1">IFERROR(AVERAGE(OFFSET(TradeDash[[#This Row],[Returns]],0,0,-n_days))/STDEV(OFFSET(TradeDash[[#This Row],[Returns]],0,0,-n_days)),"")</f>
        <v>1.0439127506243175E-2</v>
      </c>
      <c r="F4781">
        <f ca="1">IFERROR(AVERAGE(OFFSET(TradeDash[[#This Row],[Returns]],0,0,-n_days*2))/STDEV(OFFSET(TradeDash[[#This Row],[Returns]],0,0,-n_days*2)),"")</f>
        <v>-2.0060401926117834E-2</v>
      </c>
      <c r="G4781">
        <f ca="1">IF(ISNUMBER(TradeDash[[#This Row],[2n day Sharpe]]),AVERAGE(TradeDash[[#This Row],[n day Sharpe]:[2n day Sharpe]]),"")</f>
        <v>-4.8106372099373292E-3</v>
      </c>
      <c r="H4781">
        <f ca="1">IF(ISNUMBER(TradeDash[[#This Row],[Sharpe Average]]),IF(TradeDash[[#This Row],[Sharpe Average]]&gt;$G$1,1,0),"")</f>
        <v>0</v>
      </c>
      <c r="I4781" s="2">
        <f ca="1">IF(ISNUMBER(TradeDash[[#This Row],[Signal]]),MAX(IF(AND(TradeDash[[#This Row],[Signal]]=1,I4780&lt;1),I4780+$E$1,IF(AND(TradeDash[[#This Row],[Signal]]=0,I4780&gt;0),I4780-$E$1,IF(AND(TradeDash[[#This Row],[Signal]]=1,I4780=1),I4780,IF(AND(TradeDash[[#This Row],[Signal]]=0,I4780=0),I4780,0)))),0),"")</f>
        <v>0</v>
      </c>
      <c r="J4781" s="3">
        <f ca="1">IF(ISNUMBER(TradeDash[[#This Row],[Position]]),TradeDash[[#This Row],[Position]]*D4782,"")</f>
        <v>0</v>
      </c>
      <c r="K4781" s="7">
        <f ca="1">K4780*IFERROR(1+TradeDash[[#This Row],[Port Return]],1)</f>
        <v>7999850.0792231467</v>
      </c>
      <c r="L4781" s="7">
        <f ca="1">IF(ISNUMBER(TradeDash[[#This Row],[Port Return]]),L4780*(1+TradeDash[[#This Row],[Returns]]),L4780)</f>
        <v>6862734.499205119</v>
      </c>
    </row>
    <row r="4782" spans="1:12" x14ac:dyDescent="0.35">
      <c r="A4782" s="1">
        <v>43521</v>
      </c>
      <c r="B4782" s="16">
        <f>YEAR(TradeDash[[#This Row],[Date]])</f>
        <v>2019</v>
      </c>
      <c r="C4782">
        <v>10880.1</v>
      </c>
      <c r="D4782" s="3">
        <f>IFERROR(TradeDash[[#This Row],[Nifty]]/C4781-1,"")</f>
        <v>8.1961516542883306E-3</v>
      </c>
      <c r="E4782">
        <f ca="1">IFERROR(AVERAGE(OFFSET(TradeDash[[#This Row],[Returns]],0,0,-n_days))/STDEV(OFFSET(TradeDash[[#This Row],[Returns]],0,0,-n_days)),"")</f>
        <v>0.14502497079596571</v>
      </c>
      <c r="F4782">
        <f ca="1">IFERROR(AVERAGE(OFFSET(TradeDash[[#This Row],[Returns]],0,0,-n_days*2))/STDEV(OFFSET(TradeDash[[#This Row],[Returns]],0,0,-n_days*2)),"")</f>
        <v>9.2153146632433982E-3</v>
      </c>
      <c r="G4782">
        <f ca="1">IF(ISNUMBER(TradeDash[[#This Row],[2n day Sharpe]]),AVERAGE(TradeDash[[#This Row],[n day Sharpe]:[2n day Sharpe]]),"")</f>
        <v>7.712014272960456E-2</v>
      </c>
      <c r="H4782">
        <f ca="1">IF(ISNUMBER(TradeDash[[#This Row],[Sharpe Average]]),IF(TradeDash[[#This Row],[Sharpe Average]]&gt;$G$1,1,0),"")</f>
        <v>1</v>
      </c>
      <c r="I4782" s="2">
        <f ca="1">IF(ISNUMBER(TradeDash[[#This Row],[Signal]]),MAX(IF(AND(TradeDash[[#This Row],[Signal]]=1,I4781&lt;1),I4781+$E$1,IF(AND(TradeDash[[#This Row],[Signal]]=0,I4781&gt;0),I4781-$E$1,IF(AND(TradeDash[[#This Row],[Signal]]=1,I4781=1),I4781,IF(AND(TradeDash[[#This Row],[Signal]]=0,I4781=0),I4781,0)))),0),"")</f>
        <v>0.2</v>
      </c>
      <c r="J4782" s="3">
        <f ca="1">IF(ISNUMBER(TradeDash[[#This Row],[Position]]),TradeDash[[#This Row],[Position]]*D4783,"")</f>
        <v>-8.2352184263014829E-4</v>
      </c>
      <c r="K4782" s="7">
        <f ca="1">K4781*IFERROR(1+TradeDash[[#This Row],[Port Return]],1)</f>
        <v>7993262.0279451404</v>
      </c>
      <c r="L4782" s="7">
        <f ca="1">IF(ISNUMBER(TradeDash[[#This Row],[Port Return]]),L4781*(1+TradeDash[[#This Row],[Returns]]),L4781)</f>
        <v>6918982.5119237211</v>
      </c>
    </row>
    <row r="4783" spans="1:12" x14ac:dyDescent="0.35">
      <c r="A4783" s="1">
        <v>43522</v>
      </c>
      <c r="B4783" s="16">
        <f>YEAR(TradeDash[[#This Row],[Date]])</f>
        <v>2019</v>
      </c>
      <c r="C4783">
        <v>10835.3</v>
      </c>
      <c r="D4783" s="3">
        <f>IFERROR(TradeDash[[#This Row],[Nifty]]/C4782-1,"")</f>
        <v>-4.1176092131507414E-3</v>
      </c>
      <c r="E4783">
        <f ca="1">IFERROR(AVERAGE(OFFSET(TradeDash[[#This Row],[Returns]],0,0,-n_days))/STDEV(OFFSET(TradeDash[[#This Row],[Returns]],0,0,-n_days)),"")</f>
        <v>0.12103643700057984</v>
      </c>
      <c r="F4783">
        <f ca="1">IFERROR(AVERAGE(OFFSET(TradeDash[[#This Row],[Returns]],0,0,-n_days*2))/STDEV(OFFSET(TradeDash[[#This Row],[Returns]],0,0,-n_days*2)),"")</f>
        <v>-2.1679533027058308E-2</v>
      </c>
      <c r="G4783">
        <f ca="1">IF(ISNUMBER(TradeDash[[#This Row],[2n day Sharpe]]),AVERAGE(TradeDash[[#This Row],[n day Sharpe]:[2n day Sharpe]]),"")</f>
        <v>4.9678451986760769E-2</v>
      </c>
      <c r="H4783">
        <f ca="1">IF(ISNUMBER(TradeDash[[#This Row],[Sharpe Average]]),IF(TradeDash[[#This Row],[Sharpe Average]]&gt;$G$1,1,0),"")</f>
        <v>1</v>
      </c>
      <c r="I4783" s="2">
        <f ca="1">IF(ISNUMBER(TradeDash[[#This Row],[Signal]]),MAX(IF(AND(TradeDash[[#This Row],[Signal]]=1,I4782&lt;1),I4782+$E$1,IF(AND(TradeDash[[#This Row],[Signal]]=0,I4782&gt;0),I4782-$E$1,IF(AND(TradeDash[[#This Row],[Signal]]=1,I4782=1),I4782,IF(AND(TradeDash[[#This Row],[Signal]]=0,I4782=0),I4782,0)))),0),"")</f>
        <v>0.4</v>
      </c>
      <c r="J4783" s="3">
        <f ca="1">IF(ISNUMBER(TradeDash[[#This Row],[Position]]),TradeDash[[#This Row],[Position]]*D4784,"")</f>
        <v>-1.0576541489391023E-3</v>
      </c>
      <c r="K4783" s="7">
        <f ca="1">K4782*IFERROR(1+TradeDash[[#This Row],[Port Return]],1)</f>
        <v>7984807.9211977264</v>
      </c>
      <c r="L4783" s="7">
        <f ca="1">IF(ISNUMBER(TradeDash[[#This Row],[Port Return]]),L4782*(1+TradeDash[[#This Row],[Returns]]),L4782)</f>
        <v>6890492.8457869953</v>
      </c>
    </row>
    <row r="4784" spans="1:12" x14ac:dyDescent="0.35">
      <c r="A4784" s="1">
        <v>43523</v>
      </c>
      <c r="B4784" s="16">
        <f>YEAR(TradeDash[[#This Row],[Date]])</f>
        <v>2019</v>
      </c>
      <c r="C4784">
        <v>10806.65</v>
      </c>
      <c r="D4784" s="3">
        <f>IFERROR(TradeDash[[#This Row],[Nifty]]/C4783-1,"")</f>
        <v>-2.6441353723477556E-3</v>
      </c>
      <c r="E4784">
        <f ca="1">IFERROR(AVERAGE(OFFSET(TradeDash[[#This Row],[Returns]],0,0,-n_days))/STDEV(OFFSET(TradeDash[[#This Row],[Returns]],0,0,-n_days)),"")</f>
        <v>0.1024827491084416</v>
      </c>
      <c r="F4784">
        <f ca="1">IFERROR(AVERAGE(OFFSET(TradeDash[[#This Row],[Returns]],0,0,-n_days*2))/STDEV(OFFSET(TradeDash[[#This Row],[Returns]],0,0,-n_days*2)),"")</f>
        <v>8.1561665651697889E-3</v>
      </c>
      <c r="G4784">
        <f ca="1">IF(ISNUMBER(TradeDash[[#This Row],[2n day Sharpe]]),AVERAGE(TradeDash[[#This Row],[n day Sharpe]:[2n day Sharpe]]),"")</f>
        <v>5.5319457836805697E-2</v>
      </c>
      <c r="H4784">
        <f ca="1">IF(ISNUMBER(TradeDash[[#This Row],[Sharpe Average]]),IF(TradeDash[[#This Row],[Sharpe Average]]&gt;$G$1,1,0),"")</f>
        <v>1</v>
      </c>
      <c r="I4784" s="2">
        <f ca="1">IF(ISNUMBER(TradeDash[[#This Row],[Signal]]),MAX(IF(AND(TradeDash[[#This Row],[Signal]]=1,I4783&lt;1),I4783+$E$1,IF(AND(TradeDash[[#This Row],[Signal]]=0,I4783&gt;0),I4783-$E$1,IF(AND(TradeDash[[#This Row],[Signal]]=1,I4783=1),I4783,IF(AND(TradeDash[[#This Row],[Signal]]=0,I4783=0),I4783,0)))),0),"")</f>
        <v>0.60000000000000009</v>
      </c>
      <c r="J4784" s="3">
        <f ca="1">IF(ISNUMBER(TradeDash[[#This Row],[Position]]),TradeDash[[#This Row],[Position]]*D4785,"")</f>
        <v>-7.8562736833336381E-4</v>
      </c>
      <c r="K4784" s="7">
        <f ca="1">K4783*IFERROR(1+TradeDash[[#This Row],[Port Return]],1)</f>
        <v>7978534.8375639487</v>
      </c>
      <c r="L4784" s="7">
        <f ca="1">IF(ISNUMBER(TradeDash[[#This Row],[Port Return]]),L4783*(1+TradeDash[[#This Row],[Returns]]),L4783)</f>
        <v>6872273.4499205407</v>
      </c>
    </row>
    <row r="4785" spans="1:12" x14ac:dyDescent="0.35">
      <c r="A4785" s="1">
        <v>43524</v>
      </c>
      <c r="B4785" s="16">
        <f>YEAR(TradeDash[[#This Row],[Date]])</f>
        <v>2019</v>
      </c>
      <c r="C4785">
        <v>10792.5</v>
      </c>
      <c r="D4785" s="3">
        <f>IFERROR(TradeDash[[#This Row],[Nifty]]/C4784-1,"")</f>
        <v>-1.3093789472222728E-3</v>
      </c>
      <c r="E4785">
        <f ca="1">IFERROR(AVERAGE(OFFSET(TradeDash[[#This Row],[Returns]],0,0,-n_days))/STDEV(OFFSET(TradeDash[[#This Row],[Returns]],0,0,-n_days)),"")</f>
        <v>-2.5550306984675933E-2</v>
      </c>
      <c r="F4785">
        <f ca="1">IFERROR(AVERAGE(OFFSET(TradeDash[[#This Row],[Returns]],0,0,-n_days*2))/STDEV(OFFSET(TradeDash[[#This Row],[Returns]],0,0,-n_days*2)),"")</f>
        <v>4.6755604170071866E-2</v>
      </c>
      <c r="G4785">
        <f ca="1">IF(ISNUMBER(TradeDash[[#This Row],[2n day Sharpe]]),AVERAGE(TradeDash[[#This Row],[n day Sharpe]:[2n day Sharpe]]),"")</f>
        <v>1.0602648592697966E-2</v>
      </c>
      <c r="H4785">
        <f ca="1">IF(ISNUMBER(TradeDash[[#This Row],[Sharpe Average]]),IF(TradeDash[[#This Row],[Sharpe Average]]&gt;$G$1,1,0),"")</f>
        <v>1</v>
      </c>
      <c r="I4785" s="2">
        <f ca="1">IF(ISNUMBER(TradeDash[[#This Row],[Signal]]),MAX(IF(AND(TradeDash[[#This Row],[Signal]]=1,I4784&lt;1),I4784+$E$1,IF(AND(TradeDash[[#This Row],[Signal]]=0,I4784&gt;0),I4784-$E$1,IF(AND(TradeDash[[#This Row],[Signal]]=1,I4784=1),I4784,IF(AND(TradeDash[[#This Row],[Signal]]=0,I4784=0),I4784,0)))),0),"")</f>
        <v>0.8</v>
      </c>
      <c r="J4785" s="3">
        <f ca="1">IF(ISNUMBER(TradeDash[[#This Row],[Position]]),TradeDash[[#This Row],[Position]]*D4786,"")</f>
        <v>5.2629140606903491E-3</v>
      </c>
      <c r="K4785" s="7">
        <f ca="1">K4784*IFERROR(1+TradeDash[[#This Row],[Port Return]],1)</f>
        <v>8020525.1807442717</v>
      </c>
      <c r="L4785" s="7">
        <f ca="1">IF(ISNUMBER(TradeDash[[#This Row],[Port Return]]),L4784*(1+TradeDash[[#This Row],[Returns]]),L4784)</f>
        <v>6863275.0397456605</v>
      </c>
    </row>
    <row r="4786" spans="1:12" x14ac:dyDescent="0.35">
      <c r="A4786" s="1">
        <v>43525</v>
      </c>
      <c r="B4786" s="16">
        <f>YEAR(TradeDash[[#This Row],[Date]])</f>
        <v>2019</v>
      </c>
      <c r="C4786">
        <v>10863.5</v>
      </c>
      <c r="D4786" s="3">
        <f>IFERROR(TradeDash[[#This Row],[Nifty]]/C4785-1,"")</f>
        <v>6.5786425758629363E-3</v>
      </c>
      <c r="E4786">
        <f ca="1">IFERROR(AVERAGE(OFFSET(TradeDash[[#This Row],[Returns]],0,0,-n_days))/STDEV(OFFSET(TradeDash[[#This Row],[Returns]],0,0,-n_days)),"")</f>
        <v>-1.9091168566800931E-2</v>
      </c>
      <c r="F4786">
        <f ca="1">IFERROR(AVERAGE(OFFSET(TradeDash[[#This Row],[Returns]],0,0,-n_days*2))/STDEV(OFFSET(TradeDash[[#This Row],[Returns]],0,0,-n_days*2)),"")</f>
        <v>5.2014384210262103E-2</v>
      </c>
      <c r="G4786">
        <f ca="1">IF(ISNUMBER(TradeDash[[#This Row],[2n day Sharpe]]),AVERAGE(TradeDash[[#This Row],[n day Sharpe]:[2n day Sharpe]]),"")</f>
        <v>1.6461607821730586E-2</v>
      </c>
      <c r="H4786">
        <f ca="1">IF(ISNUMBER(TradeDash[[#This Row],[Sharpe Average]]),IF(TradeDash[[#This Row],[Sharpe Average]]&gt;$G$1,1,0),"")</f>
        <v>1</v>
      </c>
      <c r="I4786" s="2">
        <f ca="1">IF(ISNUMBER(TradeDash[[#This Row],[Signal]]),MAX(IF(AND(TradeDash[[#This Row],[Signal]]=1,I4785&lt;1),I4785+$E$1,IF(AND(TradeDash[[#This Row],[Signal]]=0,I4785&gt;0),I4785-$E$1,IF(AND(TradeDash[[#This Row],[Signal]]=1,I4785=1),I4785,IF(AND(TradeDash[[#This Row],[Signal]]=0,I4785=0),I4785,0)))),0),"")</f>
        <v>1</v>
      </c>
      <c r="J4786" s="3">
        <f ca="1">IF(ISNUMBER(TradeDash[[#This Row],[Position]]),TradeDash[[#This Row],[Position]]*D4787,"")</f>
        <v>1.1409766649790543E-2</v>
      </c>
      <c r="K4786" s="7">
        <f ca="1">K4785*IFERROR(1+TradeDash[[#This Row],[Port Return]],1)</f>
        <v>8112037.5014653327</v>
      </c>
      <c r="L4786" s="7">
        <f ca="1">IF(ISNUMBER(TradeDash[[#This Row],[Port Return]]),L4785*(1+TradeDash[[#This Row],[Returns]]),L4785)</f>
        <v>6908426.0731319888</v>
      </c>
    </row>
    <row r="4787" spans="1:12" x14ac:dyDescent="0.35">
      <c r="A4787" s="1">
        <v>43529</v>
      </c>
      <c r="B4787" s="16">
        <f>YEAR(TradeDash[[#This Row],[Date]])</f>
        <v>2019</v>
      </c>
      <c r="C4787">
        <v>10987.45</v>
      </c>
      <c r="D4787" s="3">
        <f>IFERROR(TradeDash[[#This Row],[Nifty]]/C4786-1,"")</f>
        <v>1.1409766649790543E-2</v>
      </c>
      <c r="E4787">
        <f ca="1">IFERROR(AVERAGE(OFFSET(TradeDash[[#This Row],[Returns]],0,0,-n_days))/STDEV(OFFSET(TradeDash[[#This Row],[Returns]],0,0,-n_days)),"")</f>
        <v>5.3853095177059364E-2</v>
      </c>
      <c r="F4787">
        <f ca="1">IFERROR(AVERAGE(OFFSET(TradeDash[[#This Row],[Returns]],0,0,-n_days*2))/STDEV(OFFSET(TradeDash[[#This Row],[Returns]],0,0,-n_days*2)),"")</f>
        <v>7.7655763510100784E-2</v>
      </c>
      <c r="G4787">
        <f ca="1">IF(ISNUMBER(TradeDash[[#This Row],[2n day Sharpe]]),AVERAGE(TradeDash[[#This Row],[n day Sharpe]:[2n day Sharpe]]),"")</f>
        <v>6.575442934358007E-2</v>
      </c>
      <c r="H4787">
        <f ca="1">IF(ISNUMBER(TradeDash[[#This Row],[Sharpe Average]]),IF(TradeDash[[#This Row],[Sharpe Average]]&gt;$G$1,1,0),"")</f>
        <v>1</v>
      </c>
      <c r="I4787" s="2">
        <f ca="1">IF(ISNUMBER(TradeDash[[#This Row],[Signal]]),MAX(IF(AND(TradeDash[[#This Row],[Signal]]=1,I4786&lt;1),I4786+$E$1,IF(AND(TradeDash[[#This Row],[Signal]]=0,I4786&gt;0),I4786-$E$1,IF(AND(TradeDash[[#This Row],[Signal]]=1,I4786=1),I4786,IF(AND(TradeDash[[#This Row],[Signal]]=0,I4786=0),I4786,0)))),0),"")</f>
        <v>1</v>
      </c>
      <c r="J4787" s="3">
        <f ca="1">IF(ISNUMBER(TradeDash[[#This Row],[Position]]),TradeDash[[#This Row],[Position]]*D4788,"")</f>
        <v>5.9658974557335043E-3</v>
      </c>
      <c r="K4787" s="7">
        <f ca="1">K4786*IFERROR(1+TradeDash[[#This Row],[Port Return]],1)</f>
        <v>8160433.0853561396</v>
      </c>
      <c r="L4787" s="7">
        <f ca="1">IF(ISNUMBER(TradeDash[[#This Row],[Port Return]]),L4786*(1+TradeDash[[#This Row],[Returns]]),L4786)</f>
        <v>6987249.6025437536</v>
      </c>
    </row>
    <row r="4788" spans="1:12" x14ac:dyDescent="0.35">
      <c r="A4788" s="1">
        <v>43530</v>
      </c>
      <c r="B4788" s="16">
        <f>YEAR(TradeDash[[#This Row],[Date]])</f>
        <v>2019</v>
      </c>
      <c r="C4788">
        <v>11053</v>
      </c>
      <c r="D4788" s="3">
        <f>IFERROR(TradeDash[[#This Row],[Nifty]]/C4787-1,"")</f>
        <v>5.9658974557335043E-3</v>
      </c>
      <c r="E4788">
        <f ca="1">IFERROR(AVERAGE(OFFSET(TradeDash[[#This Row],[Returns]],0,0,-n_days))/STDEV(OFFSET(TradeDash[[#This Row],[Returns]],0,0,-n_days)),"")</f>
        <v>8.1614879147015082E-2</v>
      </c>
      <c r="F4788">
        <f ca="1">IFERROR(AVERAGE(OFFSET(TradeDash[[#This Row],[Returns]],0,0,-n_days*2))/STDEV(OFFSET(TradeDash[[#This Row],[Returns]],0,0,-n_days*2)),"")</f>
        <v>8.8854768911688878E-2</v>
      </c>
      <c r="G4788">
        <f ca="1">IF(ISNUMBER(TradeDash[[#This Row],[2n day Sharpe]]),AVERAGE(TradeDash[[#This Row],[n day Sharpe]:[2n day Sharpe]]),"")</f>
        <v>8.523482402935198E-2</v>
      </c>
      <c r="H4788">
        <f ca="1">IF(ISNUMBER(TradeDash[[#This Row],[Sharpe Average]]),IF(TradeDash[[#This Row],[Sharpe Average]]&gt;$G$1,1,0),"")</f>
        <v>1</v>
      </c>
      <c r="I4788" s="2">
        <f ca="1">IF(ISNUMBER(TradeDash[[#This Row],[Signal]]),MAX(IF(AND(TradeDash[[#This Row],[Signal]]=1,I4787&lt;1),I4787+$E$1,IF(AND(TradeDash[[#This Row],[Signal]]=0,I4787&gt;0),I4787-$E$1,IF(AND(TradeDash[[#This Row],[Signal]]=1,I4787=1),I4787,IF(AND(TradeDash[[#This Row],[Signal]]=0,I4787=0),I4787,0)))),0),"")</f>
        <v>1</v>
      </c>
      <c r="J4788" s="3">
        <f ca="1">IF(ISNUMBER(TradeDash[[#This Row],[Position]]),TradeDash[[#This Row],[Position]]*D4789,"")</f>
        <v>4.7046050845933607E-4</v>
      </c>
      <c r="K4788" s="7">
        <f ca="1">K4787*IFERROR(1+TradeDash[[#This Row],[Port Return]],1)</f>
        <v>8164272.2468547244</v>
      </c>
      <c r="L4788" s="7">
        <f ca="1">IF(ISNUMBER(TradeDash[[#This Row],[Port Return]]),L4787*(1+TradeDash[[#This Row],[Returns]]),L4787)</f>
        <v>7028934.8171701441</v>
      </c>
    </row>
    <row r="4789" spans="1:12" x14ac:dyDescent="0.35">
      <c r="A4789" s="1">
        <v>43531</v>
      </c>
      <c r="B4789" s="16">
        <f>YEAR(TradeDash[[#This Row],[Date]])</f>
        <v>2019</v>
      </c>
      <c r="C4789">
        <v>11058.2</v>
      </c>
      <c r="D4789" s="3">
        <f>IFERROR(TradeDash[[#This Row],[Nifty]]/C4788-1,"")</f>
        <v>4.7046050845933607E-4</v>
      </c>
      <c r="E4789">
        <f ca="1">IFERROR(AVERAGE(OFFSET(TradeDash[[#This Row],[Returns]],0,0,-n_days))/STDEV(OFFSET(TradeDash[[#This Row],[Returns]],0,0,-n_days)),"")</f>
        <v>4.8846896345782494E-6</v>
      </c>
      <c r="F4789">
        <f ca="1">IFERROR(AVERAGE(OFFSET(TradeDash[[#This Row],[Returns]],0,0,-n_days*2))/STDEV(OFFSET(TradeDash[[#This Row],[Returns]],0,0,-n_days*2)),"")</f>
        <v>7.2715948610792711E-2</v>
      </c>
      <c r="G4789">
        <f ca="1">IF(ISNUMBER(TradeDash[[#This Row],[2n day Sharpe]]),AVERAGE(TradeDash[[#This Row],[n day Sharpe]:[2n day Sharpe]]),"")</f>
        <v>3.6360416650213646E-2</v>
      </c>
      <c r="H4789">
        <f ca="1">IF(ISNUMBER(TradeDash[[#This Row],[Sharpe Average]]),IF(TradeDash[[#This Row],[Sharpe Average]]&gt;$G$1,1,0),"")</f>
        <v>1</v>
      </c>
      <c r="I4789" s="2">
        <f ca="1">IF(ISNUMBER(TradeDash[[#This Row],[Signal]]),MAX(IF(AND(TradeDash[[#This Row],[Signal]]=1,I4788&lt;1),I4788+$E$1,IF(AND(TradeDash[[#This Row],[Signal]]=0,I4788&gt;0),I4788-$E$1,IF(AND(TradeDash[[#This Row],[Signal]]=1,I4788=1),I4788,IF(AND(TradeDash[[#This Row],[Signal]]=0,I4788=0),I4788,0)))),0),"")</f>
        <v>1</v>
      </c>
      <c r="J4789" s="3">
        <f ca="1">IF(ISNUMBER(TradeDash[[#This Row],[Position]]),TradeDash[[#This Row],[Position]]*D4790,"")</f>
        <v>-2.0618183791214495E-3</v>
      </c>
      <c r="K4789" s="7">
        <f ca="1">K4788*IFERROR(1+TradeDash[[#This Row],[Port Return]],1)</f>
        <v>8147439.0002840078</v>
      </c>
      <c r="L4789" s="7">
        <f ca="1">IF(ISNUMBER(TradeDash[[#This Row],[Port Return]]),L4788*(1+TradeDash[[#This Row],[Returns]]),L4788)</f>
        <v>7032241.6534181572</v>
      </c>
    </row>
    <row r="4790" spans="1:12" x14ac:dyDescent="0.35">
      <c r="A4790" s="1">
        <v>43532</v>
      </c>
      <c r="B4790" s="16">
        <f>YEAR(TradeDash[[#This Row],[Date]])</f>
        <v>2019</v>
      </c>
      <c r="C4790">
        <v>11035.4</v>
      </c>
      <c r="D4790" s="3">
        <f>IFERROR(TradeDash[[#This Row],[Nifty]]/C4789-1,"")</f>
        <v>-2.0618183791214495E-3</v>
      </c>
      <c r="E4790">
        <f ca="1">IFERROR(AVERAGE(OFFSET(TradeDash[[#This Row],[Returns]],0,0,-n_days))/STDEV(OFFSET(TradeDash[[#This Row],[Returns]],0,0,-n_days)),"")</f>
        <v>-2.1060624085230864E-2</v>
      </c>
      <c r="F4790">
        <f ca="1">IFERROR(AVERAGE(OFFSET(TradeDash[[#This Row],[Returns]],0,0,-n_days*2))/STDEV(OFFSET(TradeDash[[#This Row],[Returns]],0,0,-n_days*2)),"")</f>
        <v>7.6711992613126237E-2</v>
      </c>
      <c r="G4790">
        <f ca="1">IF(ISNUMBER(TradeDash[[#This Row],[2n day Sharpe]]),AVERAGE(TradeDash[[#This Row],[n day Sharpe]:[2n day Sharpe]]),"")</f>
        <v>2.7825684263947686E-2</v>
      </c>
      <c r="H4790">
        <f ca="1">IF(ISNUMBER(TradeDash[[#This Row],[Sharpe Average]]),IF(TradeDash[[#This Row],[Sharpe Average]]&gt;$G$1,1,0),"")</f>
        <v>1</v>
      </c>
      <c r="I4790" s="2">
        <f ca="1">IF(ISNUMBER(TradeDash[[#This Row],[Signal]]),MAX(IF(AND(TradeDash[[#This Row],[Signal]]=1,I4789&lt;1),I4789+$E$1,IF(AND(TradeDash[[#This Row],[Signal]]=0,I4789&gt;0),I4789-$E$1,IF(AND(TradeDash[[#This Row],[Signal]]=1,I4789=1),I4789,IF(AND(TradeDash[[#This Row],[Signal]]=0,I4789=0),I4789,0)))),0),"")</f>
        <v>1</v>
      </c>
      <c r="J4790" s="3">
        <f ca="1">IF(ISNUMBER(TradeDash[[#This Row],[Position]]),TradeDash[[#This Row],[Position]]*D4791,"")</f>
        <v>1.2020407053663584E-2</v>
      </c>
      <c r="K4790" s="7">
        <f ca="1">K4789*IFERROR(1+TradeDash[[#This Row],[Port Return]],1)</f>
        <v>8245374.5335123157</v>
      </c>
      <c r="L4790" s="7">
        <f ca="1">IF(ISNUMBER(TradeDash[[#This Row],[Port Return]]),L4789*(1+TradeDash[[#This Row],[Returns]]),L4789)</f>
        <v>7017742.4483307162</v>
      </c>
    </row>
    <row r="4791" spans="1:12" x14ac:dyDescent="0.35">
      <c r="A4791" s="1">
        <v>43535</v>
      </c>
      <c r="B4791" s="16">
        <f>YEAR(TradeDash[[#This Row],[Date]])</f>
        <v>2019</v>
      </c>
      <c r="C4791">
        <v>11168.05</v>
      </c>
      <c r="D4791" s="3">
        <f>IFERROR(TradeDash[[#This Row],[Nifty]]/C4790-1,"")</f>
        <v>1.2020407053663584E-2</v>
      </c>
      <c r="E4791">
        <f ca="1">IFERROR(AVERAGE(OFFSET(TradeDash[[#This Row],[Returns]],0,0,-n_days))/STDEV(OFFSET(TradeDash[[#This Row],[Returns]],0,0,-n_days)),"")</f>
        <v>0.16266566718651998</v>
      </c>
      <c r="F4791">
        <f ca="1">IFERROR(AVERAGE(OFFSET(TradeDash[[#This Row],[Returns]],0,0,-n_days*2))/STDEV(OFFSET(TradeDash[[#This Row],[Returns]],0,0,-n_days*2)),"")</f>
        <v>0.12682170846315768</v>
      </c>
      <c r="G4791">
        <f ca="1">IF(ISNUMBER(TradeDash[[#This Row],[2n day Sharpe]]),AVERAGE(TradeDash[[#This Row],[n day Sharpe]:[2n day Sharpe]]),"")</f>
        <v>0.14474368782483882</v>
      </c>
      <c r="H4791">
        <f ca="1">IF(ISNUMBER(TradeDash[[#This Row],[Sharpe Average]]),IF(TradeDash[[#This Row],[Sharpe Average]]&gt;$G$1,1,0),"")</f>
        <v>1</v>
      </c>
      <c r="I4791" s="2">
        <f ca="1">IF(ISNUMBER(TradeDash[[#This Row],[Signal]]),MAX(IF(AND(TradeDash[[#This Row],[Signal]]=1,I4790&lt;1),I4790+$E$1,IF(AND(TradeDash[[#This Row],[Signal]]=0,I4790&gt;0),I4790-$E$1,IF(AND(TradeDash[[#This Row],[Signal]]=1,I4790=1),I4790,IF(AND(TradeDash[[#This Row],[Signal]]=0,I4790=0),I4790,0)))),0),"")</f>
        <v>1</v>
      </c>
      <c r="J4791" s="3">
        <f ca="1">IF(ISNUMBER(TradeDash[[#This Row],[Position]]),TradeDash[[#This Row],[Position]]*D4792,"")</f>
        <v>1.1922403642534052E-2</v>
      </c>
      <c r="K4791" s="7">
        <f ca="1">K4790*IFERROR(1+TradeDash[[#This Row],[Port Return]],1)</f>
        <v>8343679.2168847201</v>
      </c>
      <c r="L4791" s="7">
        <f ca="1">IF(ISNUMBER(TradeDash[[#This Row],[Port Return]]),L4790*(1+TradeDash[[#This Row],[Returns]]),L4790)</f>
        <v>7102098.5691574253</v>
      </c>
    </row>
    <row r="4792" spans="1:12" x14ac:dyDescent="0.35">
      <c r="A4792" s="1">
        <v>43536</v>
      </c>
      <c r="B4792" s="16">
        <f>YEAR(TradeDash[[#This Row],[Date]])</f>
        <v>2019</v>
      </c>
      <c r="C4792">
        <v>11301.2</v>
      </c>
      <c r="D4792" s="3">
        <f>IFERROR(TradeDash[[#This Row],[Nifty]]/C4791-1,"")</f>
        <v>1.1922403642534052E-2</v>
      </c>
      <c r="E4792">
        <f ca="1">IFERROR(AVERAGE(OFFSET(TradeDash[[#This Row],[Returns]],0,0,-n_days))/STDEV(OFFSET(TradeDash[[#This Row],[Returns]],0,0,-n_days)),"")</f>
        <v>0.28351458889890846</v>
      </c>
      <c r="F4792">
        <f ca="1">IFERROR(AVERAGE(OFFSET(TradeDash[[#This Row],[Returns]],0,0,-n_days*2))/STDEV(OFFSET(TradeDash[[#This Row],[Returns]],0,0,-n_days*2)),"")</f>
        <v>0.18562669565506593</v>
      </c>
      <c r="G4792">
        <f ca="1">IF(ISNUMBER(TradeDash[[#This Row],[2n day Sharpe]]),AVERAGE(TradeDash[[#This Row],[n day Sharpe]:[2n day Sharpe]]),"")</f>
        <v>0.23457064227698721</v>
      </c>
      <c r="H4792">
        <f ca="1">IF(ISNUMBER(TradeDash[[#This Row],[Sharpe Average]]),IF(TradeDash[[#This Row],[Sharpe Average]]&gt;$G$1,1,0),"")</f>
        <v>1</v>
      </c>
      <c r="I4792" s="2">
        <f ca="1">IF(ISNUMBER(TradeDash[[#This Row],[Signal]]),MAX(IF(AND(TradeDash[[#This Row],[Signal]]=1,I4791&lt;1),I4791+$E$1,IF(AND(TradeDash[[#This Row],[Signal]]=0,I4791&gt;0),I4791-$E$1,IF(AND(TradeDash[[#This Row],[Signal]]=1,I4791=1),I4791,IF(AND(TradeDash[[#This Row],[Signal]]=0,I4791=0),I4791,0)))),0),"")</f>
        <v>1</v>
      </c>
      <c r="J4792" s="3">
        <f ca="1">IF(ISNUMBER(TradeDash[[#This Row],[Position]]),TradeDash[[#This Row],[Position]]*D4793,"")</f>
        <v>3.5836902275865334E-3</v>
      </c>
      <c r="K4792" s="7">
        <f ca="1">K4791*IFERROR(1+TradeDash[[#This Row],[Port Return]],1)</f>
        <v>8373580.3785563866</v>
      </c>
      <c r="L4792" s="7">
        <f ca="1">IF(ISNUMBER(TradeDash[[#This Row],[Port Return]]),L4791*(1+TradeDash[[#This Row],[Returns]]),L4791)</f>
        <v>7186772.6550079836</v>
      </c>
    </row>
    <row r="4793" spans="1:12" x14ac:dyDescent="0.35">
      <c r="A4793" s="1">
        <v>43537</v>
      </c>
      <c r="B4793" s="16">
        <f>YEAR(TradeDash[[#This Row],[Date]])</f>
        <v>2019</v>
      </c>
      <c r="C4793">
        <v>11341.7</v>
      </c>
      <c r="D4793" s="3">
        <f>IFERROR(TradeDash[[#This Row],[Nifty]]/C4792-1,"")</f>
        <v>3.5836902275865334E-3</v>
      </c>
      <c r="E4793">
        <f ca="1">IFERROR(AVERAGE(OFFSET(TradeDash[[#This Row],[Returns]],0,0,-n_days))/STDEV(OFFSET(TradeDash[[#This Row],[Returns]],0,0,-n_days)),"")</f>
        <v>0.36170250201938076</v>
      </c>
      <c r="F4793">
        <f ca="1">IFERROR(AVERAGE(OFFSET(TradeDash[[#This Row],[Returns]],0,0,-n_days*2))/STDEV(OFFSET(TradeDash[[#This Row],[Returns]],0,0,-n_days*2)),"")</f>
        <v>0.15535494910436776</v>
      </c>
      <c r="G4793">
        <f ca="1">IF(ISNUMBER(TradeDash[[#This Row],[2n day Sharpe]]),AVERAGE(TradeDash[[#This Row],[n day Sharpe]:[2n day Sharpe]]),"")</f>
        <v>0.25852872556187423</v>
      </c>
      <c r="H4793">
        <f ca="1">IF(ISNUMBER(TradeDash[[#This Row],[Sharpe Average]]),IF(TradeDash[[#This Row],[Sharpe Average]]&gt;$G$1,1,0),"")</f>
        <v>1</v>
      </c>
      <c r="I4793" s="2">
        <f ca="1">IF(ISNUMBER(TradeDash[[#This Row],[Signal]]),MAX(IF(AND(TradeDash[[#This Row],[Signal]]=1,I4792&lt;1),I4792+$E$1,IF(AND(TradeDash[[#This Row],[Signal]]=0,I4792&gt;0),I4792-$E$1,IF(AND(TradeDash[[#This Row],[Signal]]=1,I4792=1),I4792,IF(AND(TradeDash[[#This Row],[Signal]]=0,I4792=0),I4792,0)))),0),"")</f>
        <v>1</v>
      </c>
      <c r="J4793" s="3">
        <f ca="1">IF(ISNUMBER(TradeDash[[#This Row],[Position]]),TradeDash[[#This Row],[Position]]*D4794,"")</f>
        <v>1.3666381582999598E-4</v>
      </c>
      <c r="K4793" s="7">
        <f ca="1">K4792*IFERROR(1+TradeDash[[#This Row],[Port Return]],1)</f>
        <v>8374724.7440030789</v>
      </c>
      <c r="L4793" s="7">
        <f ca="1">IF(ISNUMBER(TradeDash[[#This Row],[Port Return]]),L4792*(1+TradeDash[[#This Row],[Returns]]),L4792)</f>
        <v>7212527.8219396221</v>
      </c>
    </row>
    <row r="4794" spans="1:12" x14ac:dyDescent="0.35">
      <c r="A4794" s="1">
        <v>43538</v>
      </c>
      <c r="B4794" s="16">
        <f>YEAR(TradeDash[[#This Row],[Date]])</f>
        <v>2019</v>
      </c>
      <c r="C4794">
        <v>11343.25</v>
      </c>
      <c r="D4794" s="3">
        <f>IFERROR(TradeDash[[#This Row],[Nifty]]/C4793-1,"")</f>
        <v>1.3666381582999598E-4</v>
      </c>
      <c r="E4794">
        <f ca="1">IFERROR(AVERAGE(OFFSET(TradeDash[[#This Row],[Returns]],0,0,-n_days))/STDEV(OFFSET(TradeDash[[#This Row],[Returns]],0,0,-n_days)),"")</f>
        <v>0.39746370753162125</v>
      </c>
      <c r="F4794">
        <f ca="1">IFERROR(AVERAGE(OFFSET(TradeDash[[#This Row],[Returns]],0,0,-n_days*2))/STDEV(OFFSET(TradeDash[[#This Row],[Returns]],0,0,-n_days*2)),"")</f>
        <v>0.15465546604847014</v>
      </c>
      <c r="G4794">
        <f ca="1">IF(ISNUMBER(TradeDash[[#This Row],[2n day Sharpe]]),AVERAGE(TradeDash[[#This Row],[n day Sharpe]:[2n day Sharpe]]),"")</f>
        <v>0.27605958679004572</v>
      </c>
      <c r="H4794">
        <f ca="1">IF(ISNUMBER(TradeDash[[#This Row],[Sharpe Average]]),IF(TradeDash[[#This Row],[Sharpe Average]]&gt;$G$1,1,0),"")</f>
        <v>1</v>
      </c>
      <c r="I4794" s="2">
        <f ca="1">IF(ISNUMBER(TradeDash[[#This Row],[Signal]]),MAX(IF(AND(TradeDash[[#This Row],[Signal]]=1,I4793&lt;1),I4793+$E$1,IF(AND(TradeDash[[#This Row],[Signal]]=0,I4793&gt;0),I4793-$E$1,IF(AND(TradeDash[[#This Row],[Signal]]=1,I4793=1),I4793,IF(AND(TradeDash[[#This Row],[Signal]]=0,I4793=0),I4793,0)))),0),"")</f>
        <v>1</v>
      </c>
      <c r="J4794" s="3">
        <f ca="1">IF(ISNUMBER(TradeDash[[#This Row],[Position]]),TradeDash[[#This Row],[Position]]*D4795,"")</f>
        <v>7.3700218191434796E-3</v>
      </c>
      <c r="K4794" s="7">
        <f ca="1">K4793*IFERROR(1+TradeDash[[#This Row],[Port Return]],1)</f>
        <v>8436446.6480957028</v>
      </c>
      <c r="L4794" s="7">
        <f ca="1">IF(ISNUMBER(TradeDash[[#This Row],[Port Return]]),L4793*(1+TradeDash[[#This Row],[Returns]]),L4793)</f>
        <v>7213513.5135135483</v>
      </c>
    </row>
    <row r="4795" spans="1:12" x14ac:dyDescent="0.35">
      <c r="A4795" s="1">
        <v>43539</v>
      </c>
      <c r="B4795" s="16">
        <f>YEAR(TradeDash[[#This Row],[Date]])</f>
        <v>2019</v>
      </c>
      <c r="C4795">
        <v>11426.85</v>
      </c>
      <c r="D4795" s="3">
        <f>IFERROR(TradeDash[[#This Row],[Nifty]]/C4794-1,"")</f>
        <v>7.3700218191434796E-3</v>
      </c>
      <c r="E4795">
        <f ca="1">IFERROR(AVERAGE(OFFSET(TradeDash[[#This Row],[Returns]],0,0,-n_days))/STDEV(OFFSET(TradeDash[[#This Row],[Returns]],0,0,-n_days)),"")</f>
        <v>0.50134879519433084</v>
      </c>
      <c r="F4795">
        <f ca="1">IFERROR(AVERAGE(OFFSET(TradeDash[[#This Row],[Returns]],0,0,-n_days*2))/STDEV(OFFSET(TradeDash[[#This Row],[Returns]],0,0,-n_days*2)),"")</f>
        <v>0.17501812613216855</v>
      </c>
      <c r="G4795">
        <f ca="1">IF(ISNUMBER(TradeDash[[#This Row],[2n day Sharpe]]),AVERAGE(TradeDash[[#This Row],[n day Sharpe]:[2n day Sharpe]]),"")</f>
        <v>0.33818346066324967</v>
      </c>
      <c r="H4795">
        <f ca="1">IF(ISNUMBER(TradeDash[[#This Row],[Sharpe Average]]),IF(TradeDash[[#This Row],[Sharpe Average]]&gt;$G$1,1,0),"")</f>
        <v>1</v>
      </c>
      <c r="I4795" s="2">
        <f ca="1">IF(ISNUMBER(TradeDash[[#This Row],[Signal]]),MAX(IF(AND(TradeDash[[#This Row],[Signal]]=1,I4794&lt;1),I4794+$E$1,IF(AND(TradeDash[[#This Row],[Signal]]=0,I4794&gt;0),I4794-$E$1,IF(AND(TradeDash[[#This Row],[Signal]]=1,I4794=1),I4794,IF(AND(TradeDash[[#This Row],[Signal]]=0,I4794=0),I4794,0)))),0),"")</f>
        <v>1</v>
      </c>
      <c r="J4795" s="3">
        <f ca="1">IF(ISNUMBER(TradeDash[[#This Row],[Position]]),TradeDash[[#This Row],[Position]]*D4796,"")</f>
        <v>3.0935909721401256E-3</v>
      </c>
      <c r="K4795" s="7">
        <f ca="1">K4794*IFERROR(1+TradeDash[[#This Row],[Port Return]],1)</f>
        <v>8462545.5632831939</v>
      </c>
      <c r="L4795" s="7">
        <f ca="1">IF(ISNUMBER(TradeDash[[#This Row],[Port Return]]),L4794*(1+TradeDash[[#This Row],[Returns]]),L4794)</f>
        <v>7266677.2655008296</v>
      </c>
    </row>
    <row r="4796" spans="1:12" x14ac:dyDescent="0.35">
      <c r="A4796" s="1">
        <v>43542</v>
      </c>
      <c r="B4796" s="16">
        <f>YEAR(TradeDash[[#This Row],[Date]])</f>
        <v>2019</v>
      </c>
      <c r="C4796">
        <v>11462.2</v>
      </c>
      <c r="D4796" s="3">
        <f>IFERROR(TradeDash[[#This Row],[Nifty]]/C4795-1,"")</f>
        <v>3.0935909721401256E-3</v>
      </c>
      <c r="E4796">
        <f ca="1">IFERROR(AVERAGE(OFFSET(TradeDash[[#This Row],[Returns]],0,0,-n_days))/STDEV(OFFSET(TradeDash[[#This Row],[Returns]],0,0,-n_days)),"")</f>
        <v>0.55331172855064226</v>
      </c>
      <c r="F4796">
        <f ca="1">IFERROR(AVERAGE(OFFSET(TradeDash[[#This Row],[Returns]],0,0,-n_days*2))/STDEV(OFFSET(TradeDash[[#This Row],[Returns]],0,0,-n_days*2)),"")</f>
        <v>0.18567019075342797</v>
      </c>
      <c r="G4796">
        <f ca="1">IF(ISNUMBER(TradeDash[[#This Row],[2n day Sharpe]]),AVERAGE(TradeDash[[#This Row],[n day Sharpe]:[2n day Sharpe]]),"")</f>
        <v>0.3694909596520351</v>
      </c>
      <c r="H4796">
        <f ca="1">IF(ISNUMBER(TradeDash[[#This Row],[Sharpe Average]]),IF(TradeDash[[#This Row],[Sharpe Average]]&gt;$G$1,1,0),"")</f>
        <v>1</v>
      </c>
      <c r="I4796" s="2">
        <f ca="1">IF(ISNUMBER(TradeDash[[#This Row],[Signal]]),MAX(IF(AND(TradeDash[[#This Row],[Signal]]=1,I4795&lt;1),I4795+$E$1,IF(AND(TradeDash[[#This Row],[Signal]]=0,I4795&gt;0),I4795-$E$1,IF(AND(TradeDash[[#This Row],[Signal]]=1,I4795=1),I4795,IF(AND(TradeDash[[#This Row],[Signal]]=0,I4795=0),I4795,0)))),0),"")</f>
        <v>1</v>
      </c>
      <c r="J4796" s="3">
        <f ca="1">IF(ISNUMBER(TradeDash[[#This Row],[Position]]),TradeDash[[#This Row],[Position]]*D4797,"")</f>
        <v>6.1244787213623475E-3</v>
      </c>
      <c r="K4796" s="7">
        <f ca="1">K4795*IFERROR(1+TradeDash[[#This Row],[Port Return]],1)</f>
        <v>8514374.2435140815</v>
      </c>
      <c r="L4796" s="7">
        <f ca="1">IF(ISNUMBER(TradeDash[[#This Row],[Port Return]]),L4795*(1+TradeDash[[#This Row],[Returns]]),L4795)</f>
        <v>7289157.3926868392</v>
      </c>
    </row>
    <row r="4797" spans="1:12" x14ac:dyDescent="0.35">
      <c r="A4797" s="1">
        <v>43543</v>
      </c>
      <c r="B4797" s="16">
        <f>YEAR(TradeDash[[#This Row],[Date]])</f>
        <v>2019</v>
      </c>
      <c r="C4797">
        <v>11532.4</v>
      </c>
      <c r="D4797" s="3">
        <f>IFERROR(TradeDash[[#This Row],[Nifty]]/C4796-1,"")</f>
        <v>6.1244787213623475E-3</v>
      </c>
      <c r="E4797">
        <f ca="1">IFERROR(AVERAGE(OFFSET(TradeDash[[#This Row],[Returns]],0,0,-n_days))/STDEV(OFFSET(TradeDash[[#This Row],[Returns]],0,0,-n_days)),"")</f>
        <v>0.73821185344069784</v>
      </c>
      <c r="F4797">
        <f ca="1">IFERROR(AVERAGE(OFFSET(TradeDash[[#This Row],[Returns]],0,0,-n_days*2))/STDEV(OFFSET(TradeDash[[#This Row],[Returns]],0,0,-n_days*2)),"")</f>
        <v>0.18918448682360073</v>
      </c>
      <c r="G4797">
        <f ca="1">IF(ISNUMBER(TradeDash[[#This Row],[2n day Sharpe]]),AVERAGE(TradeDash[[#This Row],[n day Sharpe]:[2n day Sharpe]]),"")</f>
        <v>0.46369817013214931</v>
      </c>
      <c r="H4797">
        <f ca="1">IF(ISNUMBER(TradeDash[[#This Row],[Sharpe Average]]),IF(TradeDash[[#This Row],[Sharpe Average]]&gt;$G$1,1,0),"")</f>
        <v>1</v>
      </c>
      <c r="I4797" s="2">
        <f ca="1">IF(ISNUMBER(TradeDash[[#This Row],[Signal]]),MAX(IF(AND(TradeDash[[#This Row],[Signal]]=1,I4796&lt;1),I4796+$E$1,IF(AND(TradeDash[[#This Row],[Signal]]=0,I4796&gt;0),I4796-$E$1,IF(AND(TradeDash[[#This Row],[Signal]]=1,I4796=1),I4796,IF(AND(TradeDash[[#This Row],[Signal]]=0,I4796=0),I4796,0)))),0),"")</f>
        <v>1</v>
      </c>
      <c r="J4797" s="3">
        <f ca="1">IF(ISNUMBER(TradeDash[[#This Row],[Position]]),TradeDash[[#This Row],[Position]]*D4798,"")</f>
        <v>-9.8418369116581861E-4</v>
      </c>
      <c r="K4797" s="7">
        <f ca="1">K4796*IFERROR(1+TradeDash[[#This Row],[Port Return]],1)</f>
        <v>8505994.5352431331</v>
      </c>
      <c r="L4797" s="7">
        <f ca="1">IF(ISNUMBER(TradeDash[[#This Row],[Port Return]]),L4796*(1+TradeDash[[#This Row],[Returns]]),L4796)</f>
        <v>7333799.6820350112</v>
      </c>
    </row>
    <row r="4798" spans="1:12" x14ac:dyDescent="0.35">
      <c r="A4798" s="1">
        <v>43544</v>
      </c>
      <c r="B4798" s="16">
        <f>YEAR(TradeDash[[#This Row],[Date]])</f>
        <v>2019</v>
      </c>
      <c r="C4798">
        <v>11521.05</v>
      </c>
      <c r="D4798" s="3">
        <f>IFERROR(TradeDash[[#This Row],[Nifty]]/C4797-1,"")</f>
        <v>-9.8418369116581861E-4</v>
      </c>
      <c r="E4798">
        <f ca="1">IFERROR(AVERAGE(OFFSET(TradeDash[[#This Row],[Returns]],0,0,-n_days))/STDEV(OFFSET(TradeDash[[#This Row],[Returns]],0,0,-n_days)),"")</f>
        <v>0.78218779121838522</v>
      </c>
      <c r="F4798">
        <f ca="1">IFERROR(AVERAGE(OFFSET(TradeDash[[#This Row],[Returns]],0,0,-n_days*2))/STDEV(OFFSET(TradeDash[[#This Row],[Returns]],0,0,-n_days*2)),"")</f>
        <v>0.19966252398113138</v>
      </c>
      <c r="G4798">
        <f ca="1">IF(ISNUMBER(TradeDash[[#This Row],[2n day Sharpe]]),AVERAGE(TradeDash[[#This Row],[n day Sharpe]:[2n day Sharpe]]),"")</f>
        <v>0.4909251575997583</v>
      </c>
      <c r="H4798">
        <f ca="1">IF(ISNUMBER(TradeDash[[#This Row],[Sharpe Average]]),IF(TradeDash[[#This Row],[Sharpe Average]]&gt;$G$1,1,0),"")</f>
        <v>1</v>
      </c>
      <c r="I4798" s="2">
        <f ca="1">IF(ISNUMBER(TradeDash[[#This Row],[Signal]]),MAX(IF(AND(TradeDash[[#This Row],[Signal]]=1,I4797&lt;1),I4797+$E$1,IF(AND(TradeDash[[#This Row],[Signal]]=0,I4797&gt;0),I4797-$E$1,IF(AND(TradeDash[[#This Row],[Signal]]=1,I4797=1),I4797,IF(AND(TradeDash[[#This Row],[Signal]]=0,I4797=0),I4797,0)))),0),"")</f>
        <v>1</v>
      </c>
      <c r="J4798" s="3">
        <f ca="1">IF(ISNUMBER(TradeDash[[#This Row],[Position]]),TradeDash[[#This Row],[Position]]*D4799,"")</f>
        <v>-5.5680688826105218E-3</v>
      </c>
      <c r="K4798" s="7">
        <f ca="1">K4797*IFERROR(1+TradeDash[[#This Row],[Port Return]],1)</f>
        <v>8458632.5717557911</v>
      </c>
      <c r="L4798" s="7">
        <f ca="1">IF(ISNUMBER(TradeDash[[#This Row],[Port Return]]),L4797*(1+TradeDash[[#This Row],[Returns]]),L4797)</f>
        <v>7326581.8759936756</v>
      </c>
    </row>
    <row r="4799" spans="1:12" x14ac:dyDescent="0.35">
      <c r="A4799" s="1">
        <v>43546</v>
      </c>
      <c r="B4799" s="16">
        <f>YEAR(TradeDash[[#This Row],[Date]])</f>
        <v>2019</v>
      </c>
      <c r="C4799">
        <v>11456.9</v>
      </c>
      <c r="D4799" s="3">
        <f>IFERROR(TradeDash[[#This Row],[Nifty]]/C4798-1,"")</f>
        <v>-5.5680688826105218E-3</v>
      </c>
      <c r="E4799">
        <f ca="1">IFERROR(AVERAGE(OFFSET(TradeDash[[#This Row],[Returns]],0,0,-n_days))/STDEV(OFFSET(TradeDash[[#This Row],[Returns]],0,0,-n_days)),"")</f>
        <v>0.60745476623576222</v>
      </c>
      <c r="F4799">
        <f ca="1">IFERROR(AVERAGE(OFFSET(TradeDash[[#This Row],[Returns]],0,0,-n_days*2))/STDEV(OFFSET(TradeDash[[#This Row],[Returns]],0,0,-n_days*2)),"")</f>
        <v>0.21268134102454059</v>
      </c>
      <c r="G4799">
        <f ca="1">IF(ISNUMBER(TradeDash[[#This Row],[2n day Sharpe]]),AVERAGE(TradeDash[[#This Row],[n day Sharpe]:[2n day Sharpe]]),"")</f>
        <v>0.41006805363015142</v>
      </c>
      <c r="H4799">
        <f ca="1">IF(ISNUMBER(TradeDash[[#This Row],[Sharpe Average]]),IF(TradeDash[[#This Row],[Sharpe Average]]&gt;$G$1,1,0),"")</f>
        <v>1</v>
      </c>
      <c r="I4799" s="2">
        <f ca="1">IF(ISNUMBER(TradeDash[[#This Row],[Signal]]),MAX(IF(AND(TradeDash[[#This Row],[Signal]]=1,I4798&lt;1),I4798+$E$1,IF(AND(TradeDash[[#This Row],[Signal]]=0,I4798&gt;0),I4798-$E$1,IF(AND(TradeDash[[#This Row],[Signal]]=1,I4798=1),I4798,IF(AND(TradeDash[[#This Row],[Signal]]=0,I4798=0),I4798,0)))),0),"")</f>
        <v>1</v>
      </c>
      <c r="J4799" s="3">
        <f ca="1">IF(ISNUMBER(TradeDash[[#This Row],[Position]]),TradeDash[[#This Row],[Position]]*D4800,"")</f>
        <v>-8.9596662273389027E-3</v>
      </c>
      <c r="K4799" s="7">
        <f ca="1">K4798*IFERROR(1+TradeDash[[#This Row],[Port Return]],1)</f>
        <v>8382846.047173162</v>
      </c>
      <c r="L4799" s="7">
        <f ca="1">IF(ISNUMBER(TradeDash[[#This Row],[Port Return]]),L4798*(1+TradeDash[[#This Row],[Returns]]),L4798)</f>
        <v>7285786.9634340573</v>
      </c>
    </row>
    <row r="4800" spans="1:12" x14ac:dyDescent="0.35">
      <c r="A4800" s="1">
        <v>43549</v>
      </c>
      <c r="B4800" s="16">
        <f>YEAR(TradeDash[[#This Row],[Date]])</f>
        <v>2019</v>
      </c>
      <c r="C4800">
        <v>11354.25</v>
      </c>
      <c r="D4800" s="3">
        <f>IFERROR(TradeDash[[#This Row],[Nifty]]/C4799-1,"")</f>
        <v>-8.9596662273389027E-3</v>
      </c>
      <c r="E4800">
        <f ca="1">IFERROR(AVERAGE(OFFSET(TradeDash[[#This Row],[Returns]],0,0,-n_days))/STDEV(OFFSET(TradeDash[[#This Row],[Returns]],0,0,-n_days)),"")</f>
        <v>0.42720441827493466</v>
      </c>
      <c r="F4800">
        <f ca="1">IFERROR(AVERAGE(OFFSET(TradeDash[[#This Row],[Returns]],0,0,-n_days*2))/STDEV(OFFSET(TradeDash[[#This Row],[Returns]],0,0,-n_days*2)),"")</f>
        <v>0.16802453442798318</v>
      </c>
      <c r="G4800">
        <f ca="1">IF(ISNUMBER(TradeDash[[#This Row],[2n day Sharpe]]),AVERAGE(TradeDash[[#This Row],[n day Sharpe]:[2n day Sharpe]]),"")</f>
        <v>0.29761447635145893</v>
      </c>
      <c r="H4800">
        <f ca="1">IF(ISNUMBER(TradeDash[[#This Row],[Sharpe Average]]),IF(TradeDash[[#This Row],[Sharpe Average]]&gt;$G$1,1,0),"")</f>
        <v>1</v>
      </c>
      <c r="I4800" s="2">
        <f ca="1">IF(ISNUMBER(TradeDash[[#This Row],[Signal]]),MAX(IF(AND(TradeDash[[#This Row],[Signal]]=1,I4799&lt;1),I4799+$E$1,IF(AND(TradeDash[[#This Row],[Signal]]=0,I4799&gt;0),I4799-$E$1,IF(AND(TradeDash[[#This Row],[Signal]]=1,I4799=1),I4799,IF(AND(TradeDash[[#This Row],[Signal]]=0,I4799=0),I4799,0)))),0),"")</f>
        <v>1</v>
      </c>
      <c r="J4800" s="3">
        <f ca="1">IF(ISNUMBER(TradeDash[[#This Row],[Position]]),TradeDash[[#This Row],[Position]]*D4801,"")</f>
        <v>1.1361384503600025E-2</v>
      </c>
      <c r="K4800" s="7">
        <f ca="1">K4799*IFERROR(1+TradeDash[[#This Row],[Port Return]],1)</f>
        <v>8478086.7843495794</v>
      </c>
      <c r="L4800" s="7">
        <f ca="1">IF(ISNUMBER(TradeDash[[#This Row],[Port Return]]),L4799*(1+TradeDash[[#This Row],[Returns]]),L4799)</f>
        <v>7220508.7440381907</v>
      </c>
    </row>
    <row r="4801" spans="1:12" x14ac:dyDescent="0.35">
      <c r="A4801" s="1">
        <v>43550</v>
      </c>
      <c r="B4801" s="16">
        <f>YEAR(TradeDash[[#This Row],[Date]])</f>
        <v>2019</v>
      </c>
      <c r="C4801">
        <v>11483.25</v>
      </c>
      <c r="D4801" s="3">
        <f>IFERROR(TradeDash[[#This Row],[Nifty]]/C4800-1,"")</f>
        <v>1.1361384503600025E-2</v>
      </c>
      <c r="E4801">
        <f ca="1">IFERROR(AVERAGE(OFFSET(TradeDash[[#This Row],[Returns]],0,0,-n_days))/STDEV(OFFSET(TradeDash[[#This Row],[Returns]],0,0,-n_days)),"")</f>
        <v>0.49719519462399669</v>
      </c>
      <c r="F4801">
        <f ca="1">IFERROR(AVERAGE(OFFSET(TradeDash[[#This Row],[Returns]],0,0,-n_days*2))/STDEV(OFFSET(TradeDash[[#This Row],[Returns]],0,0,-n_days*2)),"")</f>
        <v>0.22986379430720147</v>
      </c>
      <c r="G4801">
        <f ca="1">IF(ISNUMBER(TradeDash[[#This Row],[2n day Sharpe]]),AVERAGE(TradeDash[[#This Row],[n day Sharpe]:[2n day Sharpe]]),"")</f>
        <v>0.36352949446559907</v>
      </c>
      <c r="H4801">
        <f ca="1">IF(ISNUMBER(TradeDash[[#This Row],[Sharpe Average]]),IF(TradeDash[[#This Row],[Sharpe Average]]&gt;$G$1,1,0),"")</f>
        <v>1</v>
      </c>
      <c r="I4801" s="2">
        <f ca="1">IF(ISNUMBER(TradeDash[[#This Row],[Signal]]),MAX(IF(AND(TradeDash[[#This Row],[Signal]]=1,I4800&lt;1),I4800+$E$1,IF(AND(TradeDash[[#This Row],[Signal]]=0,I4800&gt;0),I4800-$E$1,IF(AND(TradeDash[[#This Row],[Signal]]=1,I4800=1),I4800,IF(AND(TradeDash[[#This Row],[Signal]]=0,I4800=0),I4800,0)))),0),"")</f>
        <v>1</v>
      </c>
      <c r="J4801" s="3">
        <f ca="1">IF(ISNUMBER(TradeDash[[#This Row],[Position]]),TradeDash[[#This Row],[Position]]*D4802,"")</f>
        <v>-3.3265843728910172E-3</v>
      </c>
      <c r="K4801" s="7">
        <f ca="1">K4800*IFERROR(1+TradeDash[[#This Row],[Port Return]],1)</f>
        <v>8449883.7133407481</v>
      </c>
      <c r="L4801" s="7">
        <f ca="1">IF(ISNUMBER(TradeDash[[#This Row],[Port Return]]),L4800*(1+TradeDash[[#This Row],[Returns]]),L4800)</f>
        <v>7302543.7201908147</v>
      </c>
    </row>
    <row r="4802" spans="1:12" x14ac:dyDescent="0.35">
      <c r="A4802" s="1">
        <v>43551</v>
      </c>
      <c r="B4802" s="16">
        <f>YEAR(TradeDash[[#This Row],[Date]])</f>
        <v>2019</v>
      </c>
      <c r="C4802">
        <v>11445.05</v>
      </c>
      <c r="D4802" s="3">
        <f>IFERROR(TradeDash[[#This Row],[Nifty]]/C4801-1,"")</f>
        <v>-3.3265843728910172E-3</v>
      </c>
      <c r="E4802">
        <f ca="1">IFERROR(AVERAGE(OFFSET(TradeDash[[#This Row],[Returns]],0,0,-n_days))/STDEV(OFFSET(TradeDash[[#This Row],[Returns]],0,0,-n_days)),"")</f>
        <v>0.40315879556642176</v>
      </c>
      <c r="F4802">
        <f ca="1">IFERROR(AVERAGE(OFFSET(TradeDash[[#This Row],[Returns]],0,0,-n_days*2))/STDEV(OFFSET(TradeDash[[#This Row],[Returns]],0,0,-n_days*2)),"")</f>
        <v>0.26732903350549092</v>
      </c>
      <c r="G4802">
        <f ca="1">IF(ISNUMBER(TradeDash[[#This Row],[2n day Sharpe]]),AVERAGE(TradeDash[[#This Row],[n day Sharpe]:[2n day Sharpe]]),"")</f>
        <v>0.33524391453595637</v>
      </c>
      <c r="H4802">
        <f ca="1">IF(ISNUMBER(TradeDash[[#This Row],[Sharpe Average]]),IF(TradeDash[[#This Row],[Sharpe Average]]&gt;$G$1,1,0),"")</f>
        <v>1</v>
      </c>
      <c r="I4802" s="2">
        <f ca="1">IF(ISNUMBER(TradeDash[[#This Row],[Signal]]),MAX(IF(AND(TradeDash[[#This Row],[Signal]]=1,I4801&lt;1),I4801+$E$1,IF(AND(TradeDash[[#This Row],[Signal]]=0,I4801&gt;0),I4801-$E$1,IF(AND(TradeDash[[#This Row],[Signal]]=1,I4801=1),I4801,IF(AND(TradeDash[[#This Row],[Signal]]=0,I4801=0),I4801,0)))),0),"")</f>
        <v>1</v>
      </c>
      <c r="J4802" s="3">
        <f ca="1">IF(ISNUMBER(TradeDash[[#This Row],[Position]]),TradeDash[[#This Row],[Position]]*D4803,"")</f>
        <v>1.0917383497669464E-2</v>
      </c>
      <c r="K4802" s="7">
        <f ca="1">K4801*IFERROR(1+TradeDash[[#This Row],[Port Return]],1)</f>
        <v>8542134.3343500011</v>
      </c>
      <c r="L4802" s="7">
        <f ca="1">IF(ISNUMBER(TradeDash[[#This Row],[Port Return]]),L4801*(1+TradeDash[[#This Row],[Returns]]),L4801)</f>
        <v>7278251.1923688743</v>
      </c>
    </row>
    <row r="4803" spans="1:12" x14ac:dyDescent="0.35">
      <c r="A4803" s="1">
        <v>43552</v>
      </c>
      <c r="B4803" s="16">
        <f>YEAR(TradeDash[[#This Row],[Date]])</f>
        <v>2019</v>
      </c>
      <c r="C4803">
        <v>11570</v>
      </c>
      <c r="D4803" s="3">
        <f>IFERROR(TradeDash[[#This Row],[Nifty]]/C4802-1,"")</f>
        <v>1.0917383497669464E-2</v>
      </c>
      <c r="E4803">
        <f ca="1">IFERROR(AVERAGE(OFFSET(TradeDash[[#This Row],[Returns]],0,0,-n_days))/STDEV(OFFSET(TradeDash[[#This Row],[Returns]],0,0,-n_days)),"")</f>
        <v>0.51707820782690184</v>
      </c>
      <c r="F4803">
        <f ca="1">IFERROR(AVERAGE(OFFSET(TradeDash[[#This Row],[Returns]],0,0,-n_days*2))/STDEV(OFFSET(TradeDash[[#This Row],[Returns]],0,0,-n_days*2)),"")</f>
        <v>0.30498853859939368</v>
      </c>
      <c r="G4803">
        <f ca="1">IF(ISNUMBER(TradeDash[[#This Row],[2n day Sharpe]]),AVERAGE(TradeDash[[#This Row],[n day Sharpe]:[2n day Sharpe]]),"")</f>
        <v>0.41103337321314776</v>
      </c>
      <c r="H4803">
        <f ca="1">IF(ISNUMBER(TradeDash[[#This Row],[Sharpe Average]]),IF(TradeDash[[#This Row],[Sharpe Average]]&gt;$G$1,1,0),"")</f>
        <v>1</v>
      </c>
      <c r="I4803" s="2">
        <f ca="1">IF(ISNUMBER(TradeDash[[#This Row],[Signal]]),MAX(IF(AND(TradeDash[[#This Row],[Signal]]=1,I4802&lt;1),I4802+$E$1,IF(AND(TradeDash[[#This Row],[Signal]]=0,I4802&gt;0),I4802-$E$1,IF(AND(TradeDash[[#This Row],[Signal]]=1,I4802=1),I4802,IF(AND(TradeDash[[#This Row],[Signal]]=0,I4802=0),I4802,0)))),0),"")</f>
        <v>1</v>
      </c>
      <c r="J4803" s="3">
        <f ca="1">IF(ISNUMBER(TradeDash[[#This Row],[Position]]),TradeDash[[#This Row],[Position]]*D4804,"")</f>
        <v>4.6585998271391205E-3</v>
      </c>
      <c r="K4803" s="7">
        <f ca="1">K4802*IFERROR(1+TradeDash[[#This Row],[Port Return]],1)</f>
        <v>8581928.7198834028</v>
      </c>
      <c r="L4803" s="7">
        <f ca="1">IF(ISNUMBER(TradeDash[[#This Row],[Port Return]]),L4802*(1+TradeDash[[#This Row],[Returns]]),L4802)</f>
        <v>7357710.6518283356</v>
      </c>
    </row>
    <row r="4804" spans="1:12" x14ac:dyDescent="0.35">
      <c r="A4804" s="1">
        <v>43553</v>
      </c>
      <c r="B4804" s="16">
        <f>YEAR(TradeDash[[#This Row],[Date]])</f>
        <v>2019</v>
      </c>
      <c r="C4804">
        <v>11623.9</v>
      </c>
      <c r="D4804" s="3">
        <f>IFERROR(TradeDash[[#This Row],[Nifty]]/C4803-1,"")</f>
        <v>4.6585998271391205E-3</v>
      </c>
      <c r="E4804">
        <f ca="1">IFERROR(AVERAGE(OFFSET(TradeDash[[#This Row],[Returns]],0,0,-n_days))/STDEV(OFFSET(TradeDash[[#This Row],[Returns]],0,0,-n_days)),"")</f>
        <v>0.58809131421197414</v>
      </c>
      <c r="F4804">
        <f ca="1">IFERROR(AVERAGE(OFFSET(TradeDash[[#This Row],[Returns]],0,0,-n_days*2))/STDEV(OFFSET(TradeDash[[#This Row],[Returns]],0,0,-n_days*2)),"")</f>
        <v>0.32197861995411087</v>
      </c>
      <c r="G4804">
        <f ca="1">IF(ISNUMBER(TradeDash[[#This Row],[2n day Sharpe]]),AVERAGE(TradeDash[[#This Row],[n day Sharpe]:[2n day Sharpe]]),"")</f>
        <v>0.45503496708304247</v>
      </c>
      <c r="H4804">
        <f ca="1">IF(ISNUMBER(TradeDash[[#This Row],[Sharpe Average]]),IF(TradeDash[[#This Row],[Sharpe Average]]&gt;$G$1,1,0),"")</f>
        <v>1</v>
      </c>
      <c r="I4804" s="2">
        <f ca="1">IF(ISNUMBER(TradeDash[[#This Row],[Signal]]),MAX(IF(AND(TradeDash[[#This Row],[Signal]]=1,I4803&lt;1),I4803+$E$1,IF(AND(TradeDash[[#This Row],[Signal]]=0,I4803&gt;0),I4803-$E$1,IF(AND(TradeDash[[#This Row],[Signal]]=1,I4803=1),I4803,IF(AND(TradeDash[[#This Row],[Signal]]=0,I4803=0),I4803,0)))),0),"")</f>
        <v>1</v>
      </c>
      <c r="J4804" s="3">
        <f ca="1">IF(ISNUMBER(TradeDash[[#This Row],[Position]]),TradeDash[[#This Row],[Position]]*D4805,"")</f>
        <v>3.8928414731715932E-3</v>
      </c>
      <c r="K4804" s="7">
        <f ca="1">K4803*IFERROR(1+TradeDash[[#This Row],[Port Return]],1)</f>
        <v>8615336.807923967</v>
      </c>
      <c r="L4804" s="7">
        <f ca="1">IF(ISNUMBER(TradeDash[[#This Row],[Port Return]]),L4803*(1+TradeDash[[#This Row],[Returns]]),L4803)</f>
        <v>7391987.2813990824</v>
      </c>
    </row>
    <row r="4805" spans="1:12" x14ac:dyDescent="0.35">
      <c r="A4805" s="1">
        <v>43556</v>
      </c>
      <c r="B4805" s="16">
        <f>YEAR(TradeDash[[#This Row],[Date]])</f>
        <v>2019</v>
      </c>
      <c r="C4805">
        <v>11669.15</v>
      </c>
      <c r="D4805" s="3">
        <f>IFERROR(TradeDash[[#This Row],[Nifty]]/C4804-1,"")</f>
        <v>3.8928414731715932E-3</v>
      </c>
      <c r="E4805">
        <f ca="1">IFERROR(AVERAGE(OFFSET(TradeDash[[#This Row],[Returns]],0,0,-n_days))/STDEV(OFFSET(TradeDash[[#This Row],[Returns]],0,0,-n_days)),"")</f>
        <v>0.64117854584387535</v>
      </c>
      <c r="F4805">
        <f ca="1">IFERROR(AVERAGE(OFFSET(TradeDash[[#This Row],[Returns]],0,0,-n_days*2))/STDEV(OFFSET(TradeDash[[#This Row],[Returns]],0,0,-n_days*2)),"")</f>
        <v>0.29252184103890427</v>
      </c>
      <c r="G4805">
        <f ca="1">IF(ISNUMBER(TradeDash[[#This Row],[2n day Sharpe]]),AVERAGE(TradeDash[[#This Row],[n day Sharpe]:[2n day Sharpe]]),"")</f>
        <v>0.46685019344138978</v>
      </c>
      <c r="H4805">
        <f ca="1">IF(ISNUMBER(TradeDash[[#This Row],[Sharpe Average]]),IF(TradeDash[[#This Row],[Sharpe Average]]&gt;$G$1,1,0),"")</f>
        <v>1</v>
      </c>
      <c r="I4805" s="2">
        <f ca="1">IF(ISNUMBER(TradeDash[[#This Row],[Signal]]),MAX(IF(AND(TradeDash[[#This Row],[Signal]]=1,I4804&lt;1),I4804+$E$1,IF(AND(TradeDash[[#This Row],[Signal]]=0,I4804&gt;0),I4804-$E$1,IF(AND(TradeDash[[#This Row],[Signal]]=1,I4804=1),I4804,IF(AND(TradeDash[[#This Row],[Signal]]=0,I4804=0),I4804,0)))),0),"")</f>
        <v>1</v>
      </c>
      <c r="J4805" s="3">
        <f ca="1">IF(ISNUMBER(TradeDash[[#This Row],[Position]]),TradeDash[[#This Row],[Position]]*D4806,"")</f>
        <v>3.7749107689935002E-3</v>
      </c>
      <c r="K4805" s="7">
        <f ca="1">K4804*IFERROR(1+TradeDash[[#This Row],[Port Return]],1)</f>
        <v>8647858.935618706</v>
      </c>
      <c r="L4805" s="7">
        <f ca="1">IF(ISNUMBER(TradeDash[[#This Row],[Port Return]]),L4804*(1+TradeDash[[#This Row],[Returns]]),L4804)</f>
        <v>7420763.1160572693</v>
      </c>
    </row>
    <row r="4806" spans="1:12" x14ac:dyDescent="0.35">
      <c r="A4806" s="1">
        <v>43557</v>
      </c>
      <c r="B4806" s="16">
        <f>YEAR(TradeDash[[#This Row],[Date]])</f>
        <v>2019</v>
      </c>
      <c r="C4806">
        <v>11713.2</v>
      </c>
      <c r="D4806" s="3">
        <f>IFERROR(TradeDash[[#This Row],[Nifty]]/C4805-1,"")</f>
        <v>3.7749107689935002E-3</v>
      </c>
      <c r="E4806">
        <f ca="1">IFERROR(AVERAGE(OFFSET(TradeDash[[#This Row],[Returns]],0,0,-n_days))/STDEV(OFFSET(TradeDash[[#This Row],[Returns]],0,0,-n_days)),"")</f>
        <v>0.62153085854299939</v>
      </c>
      <c r="F4806">
        <f ca="1">IFERROR(AVERAGE(OFFSET(TradeDash[[#This Row],[Returns]],0,0,-n_days*2))/STDEV(OFFSET(TradeDash[[#This Row],[Returns]],0,0,-n_days*2)),"")</f>
        <v>0.28574971045548264</v>
      </c>
      <c r="G4806">
        <f ca="1">IF(ISNUMBER(TradeDash[[#This Row],[2n day Sharpe]]),AVERAGE(TradeDash[[#This Row],[n day Sharpe]:[2n day Sharpe]]),"")</f>
        <v>0.45364028449924099</v>
      </c>
      <c r="H4806">
        <f ca="1">IF(ISNUMBER(TradeDash[[#This Row],[Sharpe Average]]),IF(TradeDash[[#This Row],[Sharpe Average]]&gt;$G$1,1,0),"")</f>
        <v>1</v>
      </c>
      <c r="I4806" s="2">
        <f ca="1">IF(ISNUMBER(TradeDash[[#This Row],[Signal]]),MAX(IF(AND(TradeDash[[#This Row],[Signal]]=1,I4805&lt;1),I4805+$E$1,IF(AND(TradeDash[[#This Row],[Signal]]=0,I4805&gt;0),I4805-$E$1,IF(AND(TradeDash[[#This Row],[Signal]]=1,I4805=1),I4805,IF(AND(TradeDash[[#This Row],[Signal]]=0,I4805=0),I4805,0)))),0),"")</f>
        <v>1</v>
      </c>
      <c r="J4806" s="3">
        <f ca="1">IF(ISNUMBER(TradeDash[[#This Row],[Position]]),TradeDash[[#This Row],[Position]]*D4807,"")</f>
        <v>-5.9121333196735515E-3</v>
      </c>
      <c r="K4806" s="7">
        <f ca="1">K4805*IFERROR(1+TradeDash[[#This Row],[Port Return]],1)</f>
        <v>8596731.6406615973</v>
      </c>
      <c r="L4806" s="7">
        <f ca="1">IF(ISNUMBER(TradeDash[[#This Row],[Port Return]]),L4805*(1+TradeDash[[#This Row],[Returns]]),L4805)</f>
        <v>7448775.8346582232</v>
      </c>
    </row>
    <row r="4807" spans="1:12" x14ac:dyDescent="0.35">
      <c r="A4807" s="1">
        <v>43558</v>
      </c>
      <c r="B4807" s="16">
        <f>YEAR(TradeDash[[#This Row],[Date]])</f>
        <v>2019</v>
      </c>
      <c r="C4807">
        <v>11643.95</v>
      </c>
      <c r="D4807" s="3">
        <f>IFERROR(TradeDash[[#This Row],[Nifty]]/C4806-1,"")</f>
        <v>-5.9121333196735515E-3</v>
      </c>
      <c r="E4807">
        <f ca="1">IFERROR(AVERAGE(OFFSET(TradeDash[[#This Row],[Returns]],0,0,-n_days))/STDEV(OFFSET(TradeDash[[#This Row],[Returns]],0,0,-n_days)),"")</f>
        <v>0.47250765093184449</v>
      </c>
      <c r="F4807">
        <f ca="1">IFERROR(AVERAGE(OFFSET(TradeDash[[#This Row],[Returns]],0,0,-n_days*2))/STDEV(OFFSET(TradeDash[[#This Row],[Returns]],0,0,-n_days*2)),"")</f>
        <v>0.25155082551387326</v>
      </c>
      <c r="G4807">
        <f ca="1">IF(ISNUMBER(TradeDash[[#This Row],[2n day Sharpe]]),AVERAGE(TradeDash[[#This Row],[n day Sharpe]:[2n day Sharpe]]),"")</f>
        <v>0.36202923822285887</v>
      </c>
      <c r="H4807">
        <f ca="1">IF(ISNUMBER(TradeDash[[#This Row],[Sharpe Average]]),IF(TradeDash[[#This Row],[Sharpe Average]]&gt;$G$1,1,0),"")</f>
        <v>1</v>
      </c>
      <c r="I4807" s="2">
        <f ca="1">IF(ISNUMBER(TradeDash[[#This Row],[Signal]]),MAX(IF(AND(TradeDash[[#This Row],[Signal]]=1,I4806&lt;1),I4806+$E$1,IF(AND(TradeDash[[#This Row],[Signal]]=0,I4806&gt;0),I4806-$E$1,IF(AND(TradeDash[[#This Row],[Signal]]=1,I4806=1),I4806,IF(AND(TradeDash[[#This Row],[Signal]]=0,I4806=0),I4806,0)))),0),"")</f>
        <v>1</v>
      </c>
      <c r="J4807" s="3">
        <f ca="1">IF(ISNUMBER(TradeDash[[#This Row],[Position]]),TradeDash[[#This Row],[Position]]*D4808,"")</f>
        <v>-3.9462553514916232E-3</v>
      </c>
      <c r="K4807" s="7">
        <f ca="1">K4806*IFERROR(1+TradeDash[[#This Row],[Port Return]],1)</f>
        <v>8562806.7424192987</v>
      </c>
      <c r="L4807" s="7">
        <f ca="1">IF(ISNUMBER(TradeDash[[#This Row],[Port Return]]),L4806*(1+TradeDash[[#This Row],[Returns]]),L4806)</f>
        <v>7404737.6788553614</v>
      </c>
    </row>
    <row r="4808" spans="1:12" x14ac:dyDescent="0.35">
      <c r="A4808" s="1">
        <v>43559</v>
      </c>
      <c r="B4808" s="16">
        <f>YEAR(TradeDash[[#This Row],[Date]])</f>
        <v>2019</v>
      </c>
      <c r="C4808">
        <v>11598</v>
      </c>
      <c r="D4808" s="3">
        <f>IFERROR(TradeDash[[#This Row],[Nifty]]/C4807-1,"")</f>
        <v>-3.9462553514916232E-3</v>
      </c>
      <c r="E4808">
        <f ca="1">IFERROR(AVERAGE(OFFSET(TradeDash[[#This Row],[Returns]],0,0,-n_days))/STDEV(OFFSET(TradeDash[[#This Row],[Returns]],0,0,-n_days)),"")</f>
        <v>0.38380355622671847</v>
      </c>
      <c r="F4808">
        <f ca="1">IFERROR(AVERAGE(OFFSET(TradeDash[[#This Row],[Returns]],0,0,-n_days*2))/STDEV(OFFSET(TradeDash[[#This Row],[Returns]],0,0,-n_days*2)),"")</f>
        <v>0.22667144586048252</v>
      </c>
      <c r="G4808">
        <f ca="1">IF(ISNUMBER(TradeDash[[#This Row],[2n day Sharpe]]),AVERAGE(TradeDash[[#This Row],[n day Sharpe]:[2n day Sharpe]]),"")</f>
        <v>0.30523750104360048</v>
      </c>
      <c r="H4808">
        <f ca="1">IF(ISNUMBER(TradeDash[[#This Row],[Sharpe Average]]),IF(TradeDash[[#This Row],[Sharpe Average]]&gt;$G$1,1,0),"")</f>
        <v>1</v>
      </c>
      <c r="I4808" s="2">
        <f ca="1">IF(ISNUMBER(TradeDash[[#This Row],[Signal]]),MAX(IF(AND(TradeDash[[#This Row],[Signal]]=1,I4807&lt;1),I4807+$E$1,IF(AND(TradeDash[[#This Row],[Signal]]=0,I4807&gt;0),I4807-$E$1,IF(AND(TradeDash[[#This Row],[Signal]]=1,I4807=1),I4807,IF(AND(TradeDash[[#This Row],[Signal]]=0,I4807=0),I4807,0)))),0),"")</f>
        <v>1</v>
      </c>
      <c r="J4808" s="3">
        <f ca="1">IF(ISNUMBER(TradeDash[[#This Row],[Position]]),TradeDash[[#This Row],[Position]]*D4809,"")</f>
        <v>5.8587687532334343E-3</v>
      </c>
      <c r="K4808" s="7">
        <f ca="1">K4807*IFERROR(1+TradeDash[[#This Row],[Port Return]],1)</f>
        <v>8612974.2470017616</v>
      </c>
      <c r="L4808" s="7">
        <f ca="1">IF(ISNUMBER(TradeDash[[#This Row],[Port Return]]),L4807*(1+TradeDash[[#This Row],[Returns]]),L4807)</f>
        <v>7375516.693163787</v>
      </c>
    </row>
    <row r="4809" spans="1:12" x14ac:dyDescent="0.35">
      <c r="A4809" s="1">
        <v>43560</v>
      </c>
      <c r="B4809" s="16">
        <f>YEAR(TradeDash[[#This Row],[Date]])</f>
        <v>2019</v>
      </c>
      <c r="C4809">
        <v>11665.95</v>
      </c>
      <c r="D4809" s="3">
        <f>IFERROR(TradeDash[[#This Row],[Nifty]]/C4808-1,"")</f>
        <v>5.8587687532334343E-3</v>
      </c>
      <c r="E4809">
        <f ca="1">IFERROR(AVERAGE(OFFSET(TradeDash[[#This Row],[Returns]],0,0,-n_days))/STDEV(OFFSET(TradeDash[[#This Row],[Returns]],0,0,-n_days)),"")</f>
        <v>0.42457870316553181</v>
      </c>
      <c r="F4809">
        <f ca="1">IFERROR(AVERAGE(OFFSET(TradeDash[[#This Row],[Returns]],0,0,-n_days*2))/STDEV(OFFSET(TradeDash[[#This Row],[Returns]],0,0,-n_days*2)),"")</f>
        <v>0.20988043374357224</v>
      </c>
      <c r="G4809">
        <f ca="1">IF(ISNUMBER(TradeDash[[#This Row],[2n day Sharpe]]),AVERAGE(TradeDash[[#This Row],[n day Sharpe]:[2n day Sharpe]]),"")</f>
        <v>0.31722956845455202</v>
      </c>
      <c r="H4809">
        <f ca="1">IF(ISNUMBER(TradeDash[[#This Row],[Sharpe Average]]),IF(TradeDash[[#This Row],[Sharpe Average]]&gt;$G$1,1,0),"")</f>
        <v>1</v>
      </c>
      <c r="I4809" s="2">
        <f ca="1">IF(ISNUMBER(TradeDash[[#This Row],[Signal]]),MAX(IF(AND(TradeDash[[#This Row],[Signal]]=1,I4808&lt;1),I4808+$E$1,IF(AND(TradeDash[[#This Row],[Signal]]=0,I4808&gt;0),I4808-$E$1,IF(AND(TradeDash[[#This Row],[Signal]]=1,I4808=1),I4808,IF(AND(TradeDash[[#This Row],[Signal]]=0,I4808=0),I4808,0)))),0),"")</f>
        <v>1</v>
      </c>
      <c r="J4809" s="3">
        <f ca="1">IF(ISNUMBER(TradeDash[[#This Row],[Position]]),TradeDash[[#This Row],[Position]]*D4810,"")</f>
        <v>-5.2674664300808027E-3</v>
      </c>
      <c r="K4809" s="7">
        <f ca="1">K4808*IFERROR(1+TradeDash[[#This Row],[Port Return]],1)</f>
        <v>8567605.6942925286</v>
      </c>
      <c r="L4809" s="7">
        <f ca="1">IF(ISNUMBER(TradeDash[[#This Row],[Port Return]]),L4808*(1+TradeDash[[#This Row],[Returns]]),L4808)</f>
        <v>7418728.1399046462</v>
      </c>
    </row>
    <row r="4810" spans="1:12" x14ac:dyDescent="0.35">
      <c r="A4810" s="1">
        <v>43563</v>
      </c>
      <c r="B4810" s="16">
        <f>YEAR(TradeDash[[#This Row],[Date]])</f>
        <v>2019</v>
      </c>
      <c r="C4810">
        <v>11604.5</v>
      </c>
      <c r="D4810" s="3">
        <f>IFERROR(TradeDash[[#This Row],[Nifty]]/C4809-1,"")</f>
        <v>-5.2674664300808027E-3</v>
      </c>
      <c r="E4810">
        <f ca="1">IFERROR(AVERAGE(OFFSET(TradeDash[[#This Row],[Returns]],0,0,-n_days))/STDEV(OFFSET(TradeDash[[#This Row],[Returns]],0,0,-n_days)),"")</f>
        <v>0.38926522918538409</v>
      </c>
      <c r="F4810">
        <f ca="1">IFERROR(AVERAGE(OFFSET(TradeDash[[#This Row],[Returns]],0,0,-n_days*2))/STDEV(OFFSET(TradeDash[[#This Row],[Returns]],0,0,-n_days*2)),"")</f>
        <v>0.18453550152606601</v>
      </c>
      <c r="G4810">
        <f ca="1">IF(ISNUMBER(TradeDash[[#This Row],[2n day Sharpe]]),AVERAGE(TradeDash[[#This Row],[n day Sharpe]:[2n day Sharpe]]),"")</f>
        <v>0.28690036535572505</v>
      </c>
      <c r="H4810">
        <f ca="1">IF(ISNUMBER(TradeDash[[#This Row],[Sharpe Average]]),IF(TradeDash[[#This Row],[Sharpe Average]]&gt;$G$1,1,0),"")</f>
        <v>1</v>
      </c>
      <c r="I4810" s="2">
        <f ca="1">IF(ISNUMBER(TradeDash[[#This Row],[Signal]]),MAX(IF(AND(TradeDash[[#This Row],[Signal]]=1,I4809&lt;1),I4809+$E$1,IF(AND(TradeDash[[#This Row],[Signal]]=0,I4809&gt;0),I4809-$E$1,IF(AND(TradeDash[[#This Row],[Signal]]=1,I4809=1),I4809,IF(AND(TradeDash[[#This Row],[Signal]]=0,I4809=0),I4809,0)))),0),"")</f>
        <v>1</v>
      </c>
      <c r="J4810" s="3">
        <f ca="1">IF(ISNUMBER(TradeDash[[#This Row],[Position]]),TradeDash[[#This Row],[Position]]*D4811,"")</f>
        <v>5.8124003619286491E-3</v>
      </c>
      <c r="K4810" s="7">
        <f ca="1">K4809*IFERROR(1+TradeDash[[#This Row],[Port Return]],1)</f>
        <v>8617404.0487308968</v>
      </c>
      <c r="L4810" s="7">
        <f ca="1">IF(ISNUMBER(TradeDash[[#This Row],[Port Return]]),L4809*(1+TradeDash[[#This Row],[Returns]]),L4809)</f>
        <v>7379650.2384738028</v>
      </c>
    </row>
    <row r="4811" spans="1:12" x14ac:dyDescent="0.35">
      <c r="A4811" s="1">
        <v>43564</v>
      </c>
      <c r="B4811" s="16">
        <f>YEAR(TradeDash[[#This Row],[Date]])</f>
        <v>2019</v>
      </c>
      <c r="C4811">
        <v>11671.95</v>
      </c>
      <c r="D4811" s="3">
        <f>IFERROR(TradeDash[[#This Row],[Nifty]]/C4810-1,"")</f>
        <v>5.8124003619286491E-3</v>
      </c>
      <c r="E4811">
        <f ca="1">IFERROR(AVERAGE(OFFSET(TradeDash[[#This Row],[Returns]],0,0,-n_days))/STDEV(OFFSET(TradeDash[[#This Row],[Returns]],0,0,-n_days)),"")</f>
        <v>0.36022564703331184</v>
      </c>
      <c r="F4811">
        <f ca="1">IFERROR(AVERAGE(OFFSET(TradeDash[[#This Row],[Returns]],0,0,-n_days*2))/STDEV(OFFSET(TradeDash[[#This Row],[Returns]],0,0,-n_days*2)),"")</f>
        <v>0.26216692953424897</v>
      </c>
      <c r="G4811">
        <f ca="1">IF(ISNUMBER(TradeDash[[#This Row],[2n day Sharpe]]),AVERAGE(TradeDash[[#This Row],[n day Sharpe]:[2n day Sharpe]]),"")</f>
        <v>0.31119628828378043</v>
      </c>
      <c r="H4811">
        <f ca="1">IF(ISNUMBER(TradeDash[[#This Row],[Sharpe Average]]),IF(TradeDash[[#This Row],[Sharpe Average]]&gt;$G$1,1,0),"")</f>
        <v>1</v>
      </c>
      <c r="I4811" s="2">
        <f ca="1">IF(ISNUMBER(TradeDash[[#This Row],[Signal]]),MAX(IF(AND(TradeDash[[#This Row],[Signal]]=1,I4810&lt;1),I4810+$E$1,IF(AND(TradeDash[[#This Row],[Signal]]=0,I4810&gt;0),I4810-$E$1,IF(AND(TradeDash[[#This Row],[Signal]]=1,I4810=1),I4810,IF(AND(TradeDash[[#This Row],[Signal]]=0,I4810=0),I4810,0)))),0),"")</f>
        <v>1</v>
      </c>
      <c r="J4811" s="3">
        <f ca="1">IF(ISNUMBER(TradeDash[[#This Row],[Position]]),TradeDash[[#This Row],[Position]]*D4812,"")</f>
        <v>-7.5094564318731738E-3</v>
      </c>
      <c r="K4811" s="7">
        <f ca="1">K4810*IFERROR(1+TradeDash[[#This Row],[Port Return]],1)</f>
        <v>8552692.0284711048</v>
      </c>
      <c r="L4811" s="7">
        <f ca="1">IF(ISNUMBER(TradeDash[[#This Row],[Port Return]]),L4810*(1+TradeDash[[#This Row],[Returns]]),L4810)</f>
        <v>7422543.7201908147</v>
      </c>
    </row>
    <row r="4812" spans="1:12" x14ac:dyDescent="0.35">
      <c r="A4812" s="1">
        <v>43565</v>
      </c>
      <c r="B4812" s="16">
        <f>YEAR(TradeDash[[#This Row],[Date]])</f>
        <v>2019</v>
      </c>
      <c r="C4812">
        <v>11584.3</v>
      </c>
      <c r="D4812" s="3">
        <f>IFERROR(TradeDash[[#This Row],[Nifty]]/C4811-1,"")</f>
        <v>-7.5094564318731738E-3</v>
      </c>
      <c r="E4812">
        <f ca="1">IFERROR(AVERAGE(OFFSET(TradeDash[[#This Row],[Returns]],0,0,-n_days))/STDEV(OFFSET(TradeDash[[#This Row],[Returns]],0,0,-n_days)),"")</f>
        <v>0.20565206631285035</v>
      </c>
      <c r="F4812">
        <f ca="1">IFERROR(AVERAGE(OFFSET(TradeDash[[#This Row],[Returns]],0,0,-n_days*2))/STDEV(OFFSET(TradeDash[[#This Row],[Returns]],0,0,-n_days*2)),"")</f>
        <v>0.24889136400830578</v>
      </c>
      <c r="G4812">
        <f ca="1">IF(ISNUMBER(TradeDash[[#This Row],[2n day Sharpe]]),AVERAGE(TradeDash[[#This Row],[n day Sharpe]:[2n day Sharpe]]),"")</f>
        <v>0.22727171516057806</v>
      </c>
      <c r="H4812">
        <f ca="1">IF(ISNUMBER(TradeDash[[#This Row],[Sharpe Average]]),IF(TradeDash[[#This Row],[Sharpe Average]]&gt;$G$1,1,0),"")</f>
        <v>1</v>
      </c>
      <c r="I4812" s="2">
        <f ca="1">IF(ISNUMBER(TradeDash[[#This Row],[Signal]]),MAX(IF(AND(TradeDash[[#This Row],[Signal]]=1,I4811&lt;1),I4811+$E$1,IF(AND(TradeDash[[#This Row],[Signal]]=0,I4811&gt;0),I4811-$E$1,IF(AND(TradeDash[[#This Row],[Signal]]=1,I4811=1),I4811,IF(AND(TradeDash[[#This Row],[Signal]]=0,I4811=0),I4811,0)))),0),"")</f>
        <v>1</v>
      </c>
      <c r="J4812" s="3">
        <f ca="1">IF(ISNUMBER(TradeDash[[#This Row],[Position]]),TradeDash[[#This Row],[Position]]*D4813,"")</f>
        <v>1.0704142675863615E-3</v>
      </c>
      <c r="K4812" s="7">
        <f ca="1">K4811*IFERROR(1+TradeDash[[#This Row],[Port Return]],1)</f>
        <v>8561846.9520446528</v>
      </c>
      <c r="L4812" s="7">
        <f ca="1">IF(ISNUMBER(TradeDash[[#This Row],[Port Return]]),L4811*(1+TradeDash[[#This Row],[Returns]]),L4811)</f>
        <v>7366804.4515103679</v>
      </c>
    </row>
    <row r="4813" spans="1:12" x14ac:dyDescent="0.35">
      <c r="A4813" s="1">
        <v>43566</v>
      </c>
      <c r="B4813" s="16">
        <f>YEAR(TradeDash[[#This Row],[Date]])</f>
        <v>2019</v>
      </c>
      <c r="C4813">
        <v>11596.7</v>
      </c>
      <c r="D4813" s="3">
        <f>IFERROR(TradeDash[[#This Row],[Nifty]]/C4812-1,"")</f>
        <v>1.0704142675863615E-3</v>
      </c>
      <c r="E4813">
        <f ca="1">IFERROR(AVERAGE(OFFSET(TradeDash[[#This Row],[Returns]],0,0,-n_days))/STDEV(OFFSET(TradeDash[[#This Row],[Returns]],0,0,-n_days)),"")</f>
        <v>0.18581851531955396</v>
      </c>
      <c r="F4813">
        <f ca="1">IFERROR(AVERAGE(OFFSET(TradeDash[[#This Row],[Returns]],0,0,-n_days*2))/STDEV(OFFSET(TradeDash[[#This Row],[Returns]],0,0,-n_days*2)),"")</f>
        <v>0.27835701712405736</v>
      </c>
      <c r="G4813">
        <f ca="1">IF(ISNUMBER(TradeDash[[#This Row],[2n day Sharpe]]),AVERAGE(TradeDash[[#This Row],[n day Sharpe]:[2n day Sharpe]]),"")</f>
        <v>0.23208776622180566</v>
      </c>
      <c r="H4813">
        <f ca="1">IF(ISNUMBER(TradeDash[[#This Row],[Sharpe Average]]),IF(TradeDash[[#This Row],[Sharpe Average]]&gt;$G$1,1,0),"")</f>
        <v>1</v>
      </c>
      <c r="I4813" s="2">
        <f ca="1">IF(ISNUMBER(TradeDash[[#This Row],[Signal]]),MAX(IF(AND(TradeDash[[#This Row],[Signal]]=1,I4812&lt;1),I4812+$E$1,IF(AND(TradeDash[[#This Row],[Signal]]=0,I4812&gt;0),I4812-$E$1,IF(AND(TradeDash[[#This Row],[Signal]]=1,I4812=1),I4812,IF(AND(TradeDash[[#This Row],[Signal]]=0,I4812=0),I4812,0)))),0),"")</f>
        <v>1</v>
      </c>
      <c r="J4813" s="3">
        <f ca="1">IF(ISNUMBER(TradeDash[[#This Row],[Position]]),TradeDash[[#This Row],[Position]]*D4814,"")</f>
        <v>4.0313192546155285E-3</v>
      </c>
      <c r="K4813" s="7">
        <f ca="1">K4812*IFERROR(1+TradeDash[[#This Row],[Port Return]],1)</f>
        <v>8596362.4905175008</v>
      </c>
      <c r="L4813" s="7">
        <f ca="1">IF(ISNUMBER(TradeDash[[#This Row],[Port Return]]),L4812*(1+TradeDash[[#This Row],[Returns]]),L4812)</f>
        <v>7374689.9841017835</v>
      </c>
    </row>
    <row r="4814" spans="1:12" x14ac:dyDescent="0.35">
      <c r="A4814" s="1">
        <v>43567</v>
      </c>
      <c r="B4814" s="16">
        <f>YEAR(TradeDash[[#This Row],[Date]])</f>
        <v>2019</v>
      </c>
      <c r="C4814">
        <v>11643.45</v>
      </c>
      <c r="D4814" s="3">
        <f>IFERROR(TradeDash[[#This Row],[Nifty]]/C4813-1,"")</f>
        <v>4.0313192546155285E-3</v>
      </c>
      <c r="E4814">
        <f ca="1">IFERROR(AVERAGE(OFFSET(TradeDash[[#This Row],[Returns]],0,0,-n_days))/STDEV(OFFSET(TradeDash[[#This Row],[Returns]],0,0,-n_days)),"")</f>
        <v>0.2168165311240374</v>
      </c>
      <c r="F4814">
        <f ca="1">IFERROR(AVERAGE(OFFSET(TradeDash[[#This Row],[Returns]],0,0,-n_days*2))/STDEV(OFFSET(TradeDash[[#This Row],[Returns]],0,0,-n_days*2)),"")</f>
        <v>0.3110659629690351</v>
      </c>
      <c r="G4814">
        <f ca="1">IF(ISNUMBER(TradeDash[[#This Row],[2n day Sharpe]]),AVERAGE(TradeDash[[#This Row],[n day Sharpe]:[2n day Sharpe]]),"")</f>
        <v>0.26394124704653626</v>
      </c>
      <c r="H4814">
        <f ca="1">IF(ISNUMBER(TradeDash[[#This Row],[Sharpe Average]]),IF(TradeDash[[#This Row],[Sharpe Average]]&gt;$G$1,1,0),"")</f>
        <v>1</v>
      </c>
      <c r="I4814" s="2">
        <f ca="1">IF(ISNUMBER(TradeDash[[#This Row],[Signal]]),MAX(IF(AND(TradeDash[[#This Row],[Signal]]=1,I4813&lt;1),I4813+$E$1,IF(AND(TradeDash[[#This Row],[Signal]]=0,I4813&gt;0),I4813-$E$1,IF(AND(TradeDash[[#This Row],[Signal]]=1,I4813=1),I4813,IF(AND(TradeDash[[#This Row],[Signal]]=0,I4813=0),I4813,0)))),0),"")</f>
        <v>1</v>
      </c>
      <c r="J4814" s="3">
        <f ca="1">IF(ISNUMBER(TradeDash[[#This Row],[Position]]),TradeDash[[#This Row],[Position]]*D4815,"")</f>
        <v>4.0280157513450376E-3</v>
      </c>
      <c r="K4814" s="7">
        <f ca="1">K4813*IFERROR(1+TradeDash[[#This Row],[Port Return]],1)</f>
        <v>8630988.7740335763</v>
      </c>
      <c r="L4814" s="7">
        <f ca="1">IF(ISNUMBER(TradeDash[[#This Row],[Port Return]]),L4813*(1+TradeDash[[#This Row],[Returns]]),L4813)</f>
        <v>7404419.7138315132</v>
      </c>
    </row>
    <row r="4815" spans="1:12" x14ac:dyDescent="0.35">
      <c r="A4815" s="1">
        <v>43570</v>
      </c>
      <c r="B4815" s="16">
        <f>YEAR(TradeDash[[#This Row],[Date]])</f>
        <v>2019</v>
      </c>
      <c r="C4815">
        <v>11690.35</v>
      </c>
      <c r="D4815" s="3">
        <f>IFERROR(TradeDash[[#This Row],[Nifty]]/C4814-1,"")</f>
        <v>4.0280157513450376E-3</v>
      </c>
      <c r="E4815">
        <f ca="1">IFERROR(AVERAGE(OFFSET(TradeDash[[#This Row],[Returns]],0,0,-n_days))/STDEV(OFFSET(TradeDash[[#This Row],[Returns]],0,0,-n_days)),"")</f>
        <v>0.19357547182005866</v>
      </c>
      <c r="F4815">
        <f ca="1">IFERROR(AVERAGE(OFFSET(TradeDash[[#This Row],[Returns]],0,0,-n_days*2))/STDEV(OFFSET(TradeDash[[#This Row],[Returns]],0,0,-n_days*2)),"")</f>
        <v>0.34977875508592143</v>
      </c>
      <c r="G4815">
        <f ca="1">IF(ISNUMBER(TradeDash[[#This Row],[2n day Sharpe]]),AVERAGE(TradeDash[[#This Row],[n day Sharpe]:[2n day Sharpe]]),"")</f>
        <v>0.27167711345299006</v>
      </c>
      <c r="H4815">
        <f ca="1">IF(ISNUMBER(TradeDash[[#This Row],[Sharpe Average]]),IF(TradeDash[[#This Row],[Sharpe Average]]&gt;$G$1,1,0),"")</f>
        <v>1</v>
      </c>
      <c r="I4815" s="2">
        <f ca="1">IF(ISNUMBER(TradeDash[[#This Row],[Signal]]),MAX(IF(AND(TradeDash[[#This Row],[Signal]]=1,I4814&lt;1),I4814+$E$1,IF(AND(TradeDash[[#This Row],[Signal]]=0,I4814&gt;0),I4814-$E$1,IF(AND(TradeDash[[#This Row],[Signal]]=1,I4814=1),I4814,IF(AND(TradeDash[[#This Row],[Signal]]=0,I4814=0),I4814,0)))),0),"")</f>
        <v>1</v>
      </c>
      <c r="J4815" s="3">
        <f ca="1">IF(ISNUMBER(TradeDash[[#This Row],[Position]]),TradeDash[[#This Row],[Position]]*D4816,"")</f>
        <v>8.2803337795702703E-3</v>
      </c>
      <c r="K4815" s="7">
        <f ca="1">K4814*IFERROR(1+TradeDash[[#This Row],[Port Return]],1)</f>
        <v>8702456.2419302985</v>
      </c>
      <c r="L4815" s="7">
        <f ca="1">IF(ISNUMBER(TradeDash[[#This Row],[Port Return]]),L4814*(1+TradeDash[[#This Row],[Returns]]),L4814)</f>
        <v>7434244.833068396</v>
      </c>
    </row>
    <row r="4816" spans="1:12" x14ac:dyDescent="0.35">
      <c r="A4816" s="1">
        <v>43571</v>
      </c>
      <c r="B4816" s="16">
        <f>YEAR(TradeDash[[#This Row],[Date]])</f>
        <v>2019</v>
      </c>
      <c r="C4816">
        <v>11787.15</v>
      </c>
      <c r="D4816" s="3">
        <f>IFERROR(TradeDash[[#This Row],[Nifty]]/C4815-1,"")</f>
        <v>8.2803337795702703E-3</v>
      </c>
      <c r="E4816">
        <f ca="1">IFERROR(AVERAGE(OFFSET(TradeDash[[#This Row],[Returns]],0,0,-n_days))/STDEV(OFFSET(TradeDash[[#This Row],[Returns]],0,0,-n_days)),"")</f>
        <v>0.22936603658335875</v>
      </c>
      <c r="F4816">
        <f ca="1">IFERROR(AVERAGE(OFFSET(TradeDash[[#This Row],[Returns]],0,0,-n_days*2))/STDEV(OFFSET(TradeDash[[#This Row],[Returns]],0,0,-n_days*2)),"")</f>
        <v>0.38968846134076024</v>
      </c>
      <c r="G4816">
        <f ca="1">IF(ISNUMBER(TradeDash[[#This Row],[2n day Sharpe]]),AVERAGE(TradeDash[[#This Row],[n day Sharpe]:[2n day Sharpe]]),"")</f>
        <v>0.30952724896205952</v>
      </c>
      <c r="H4816">
        <f ca="1">IF(ISNUMBER(TradeDash[[#This Row],[Sharpe Average]]),IF(TradeDash[[#This Row],[Sharpe Average]]&gt;$G$1,1,0),"")</f>
        <v>1</v>
      </c>
      <c r="I4816" s="2">
        <f ca="1">IF(ISNUMBER(TradeDash[[#This Row],[Signal]]),MAX(IF(AND(TradeDash[[#This Row],[Signal]]=1,I4815&lt;1),I4815+$E$1,IF(AND(TradeDash[[#This Row],[Signal]]=0,I4815&gt;0),I4815-$E$1,IF(AND(TradeDash[[#This Row],[Signal]]=1,I4815=1),I4815,IF(AND(TradeDash[[#This Row],[Signal]]=0,I4815=0),I4815,0)))),0),"")</f>
        <v>1</v>
      </c>
      <c r="J4816" s="3">
        <f ca="1">IF(ISNUMBER(TradeDash[[#This Row],[Position]]),TradeDash[[#This Row],[Position]]*D4817,"")</f>
        <v>-2.9141904531629903E-3</v>
      </c>
      <c r="K4816" s="7">
        <f ca="1">K4815*IFERROR(1+TradeDash[[#This Row],[Port Return]],1)</f>
        <v>8677095.6270309966</v>
      </c>
      <c r="L4816" s="7">
        <f ca="1">IF(ISNUMBER(TradeDash[[#This Row],[Port Return]]),L4815*(1+TradeDash[[#This Row],[Returns]]),L4815)</f>
        <v>7495802.8616852481</v>
      </c>
    </row>
    <row r="4817" spans="1:12" x14ac:dyDescent="0.35">
      <c r="A4817" s="1">
        <v>43573</v>
      </c>
      <c r="B4817" s="16">
        <f>YEAR(TradeDash[[#This Row],[Date]])</f>
        <v>2019</v>
      </c>
      <c r="C4817">
        <v>11752.8</v>
      </c>
      <c r="D4817" s="3">
        <f>IFERROR(TradeDash[[#This Row],[Nifty]]/C4816-1,"")</f>
        <v>-2.9141904531629903E-3</v>
      </c>
      <c r="E4817">
        <f ca="1">IFERROR(AVERAGE(OFFSET(TradeDash[[#This Row],[Returns]],0,0,-n_days))/STDEV(OFFSET(TradeDash[[#This Row],[Returns]],0,0,-n_days)),"")</f>
        <v>0.15701814624126473</v>
      </c>
      <c r="F4817">
        <f ca="1">IFERROR(AVERAGE(OFFSET(TradeDash[[#This Row],[Returns]],0,0,-n_days*2))/STDEV(OFFSET(TradeDash[[#This Row],[Returns]],0,0,-n_days*2)),"")</f>
        <v>0.42066771172894202</v>
      </c>
      <c r="G4817">
        <f ca="1">IF(ISNUMBER(TradeDash[[#This Row],[2n day Sharpe]]),AVERAGE(TradeDash[[#This Row],[n day Sharpe]:[2n day Sharpe]]),"")</f>
        <v>0.28884292898510339</v>
      </c>
      <c r="H4817">
        <f ca="1">IF(ISNUMBER(TradeDash[[#This Row],[Sharpe Average]]),IF(TradeDash[[#This Row],[Sharpe Average]]&gt;$G$1,1,0),"")</f>
        <v>1</v>
      </c>
      <c r="I4817" s="2">
        <f ca="1">IF(ISNUMBER(TradeDash[[#This Row],[Signal]]),MAX(IF(AND(TradeDash[[#This Row],[Signal]]=1,I4816&lt;1),I4816+$E$1,IF(AND(TradeDash[[#This Row],[Signal]]=0,I4816&gt;0),I4816-$E$1,IF(AND(TradeDash[[#This Row],[Signal]]=1,I4816=1),I4816,IF(AND(TradeDash[[#This Row],[Signal]]=0,I4816=0),I4816,0)))),0),"")</f>
        <v>1</v>
      </c>
      <c r="J4817" s="3">
        <f ca="1">IF(ISNUMBER(TradeDash[[#This Row],[Position]]),TradeDash[[#This Row],[Position]]*D4818,"")</f>
        <v>-1.3473385065686405E-2</v>
      </c>
      <c r="K4817" s="7">
        <f ca="1">K4816*IFERROR(1+TradeDash[[#This Row],[Port Return]],1)</f>
        <v>8560185.7763962243</v>
      </c>
      <c r="L4817" s="7">
        <f ca="1">IF(ISNUMBER(TradeDash[[#This Row],[Port Return]]),L4816*(1+TradeDash[[#This Row],[Returns]]),L4816)</f>
        <v>7473958.664546933</v>
      </c>
    </row>
    <row r="4818" spans="1:12" x14ac:dyDescent="0.35">
      <c r="A4818" s="1">
        <v>43577</v>
      </c>
      <c r="B4818" s="16">
        <f>YEAR(TradeDash[[#This Row],[Date]])</f>
        <v>2019</v>
      </c>
      <c r="C4818">
        <v>11594.45</v>
      </c>
      <c r="D4818" s="3">
        <f>IFERROR(TradeDash[[#This Row],[Nifty]]/C4817-1,"")</f>
        <v>-1.3473385065686405E-2</v>
      </c>
      <c r="E4818">
        <f ca="1">IFERROR(AVERAGE(OFFSET(TradeDash[[#This Row],[Returns]],0,0,-n_days))/STDEV(OFFSET(TradeDash[[#This Row],[Returns]],0,0,-n_days)),"")</f>
        <v>4.9076702699125223E-2</v>
      </c>
      <c r="F4818">
        <f ca="1">IFERROR(AVERAGE(OFFSET(TradeDash[[#This Row],[Returns]],0,0,-n_days*2))/STDEV(OFFSET(TradeDash[[#This Row],[Returns]],0,0,-n_days*2)),"")</f>
        <v>0.35188287076046065</v>
      </c>
      <c r="G4818">
        <f ca="1">IF(ISNUMBER(TradeDash[[#This Row],[2n day Sharpe]]),AVERAGE(TradeDash[[#This Row],[n day Sharpe]:[2n day Sharpe]]),"")</f>
        <v>0.20047978672979294</v>
      </c>
      <c r="H4818">
        <f ca="1">IF(ISNUMBER(TradeDash[[#This Row],[Sharpe Average]]),IF(TradeDash[[#This Row],[Sharpe Average]]&gt;$G$1,1,0),"")</f>
        <v>1</v>
      </c>
      <c r="I4818" s="2">
        <f ca="1">IF(ISNUMBER(TradeDash[[#This Row],[Signal]]),MAX(IF(AND(TradeDash[[#This Row],[Signal]]=1,I4817&lt;1),I4817+$E$1,IF(AND(TradeDash[[#This Row],[Signal]]=0,I4817&gt;0),I4817-$E$1,IF(AND(TradeDash[[#This Row],[Signal]]=1,I4817=1),I4817,IF(AND(TradeDash[[#This Row],[Signal]]=0,I4817=0),I4817,0)))),0),"")</f>
        <v>1</v>
      </c>
      <c r="J4818" s="3">
        <f ca="1">IF(ISNUMBER(TradeDash[[#This Row],[Position]]),TradeDash[[#This Row],[Position]]*D4819,"")</f>
        <v>-1.5955909939668889E-3</v>
      </c>
      <c r="K4818" s="7">
        <f ca="1">K4817*IFERROR(1+TradeDash[[#This Row],[Port Return]],1)</f>
        <v>8546527.2210647222</v>
      </c>
      <c r="L4818" s="7">
        <f ca="1">IF(ISNUMBER(TradeDash[[#This Row],[Port Return]]),L4817*(1+TradeDash[[#This Row],[Returns]]),L4817)</f>
        <v>7373259.1414944688</v>
      </c>
    </row>
    <row r="4819" spans="1:12" x14ac:dyDescent="0.35">
      <c r="A4819" s="1">
        <v>43578</v>
      </c>
      <c r="B4819" s="16">
        <f>YEAR(TradeDash[[#This Row],[Date]])</f>
        <v>2019</v>
      </c>
      <c r="C4819">
        <v>11575.95</v>
      </c>
      <c r="D4819" s="3">
        <f>IFERROR(TradeDash[[#This Row],[Nifty]]/C4818-1,"")</f>
        <v>-1.5955909939668889E-3</v>
      </c>
      <c r="E4819">
        <f ca="1">IFERROR(AVERAGE(OFFSET(TradeDash[[#This Row],[Returns]],0,0,-n_days))/STDEV(OFFSET(TradeDash[[#This Row],[Returns]],0,0,-n_days)),"")</f>
        <v>7.9102453345530815E-2</v>
      </c>
      <c r="F4819">
        <f ca="1">IFERROR(AVERAGE(OFFSET(TradeDash[[#This Row],[Returns]],0,0,-n_days*2))/STDEV(OFFSET(TradeDash[[#This Row],[Returns]],0,0,-n_days*2)),"")</f>
        <v>0.30636623307246613</v>
      </c>
      <c r="G4819">
        <f ca="1">IF(ISNUMBER(TradeDash[[#This Row],[2n day Sharpe]]),AVERAGE(TradeDash[[#This Row],[n day Sharpe]:[2n day Sharpe]]),"")</f>
        <v>0.19273434320899846</v>
      </c>
      <c r="H4819">
        <f ca="1">IF(ISNUMBER(TradeDash[[#This Row],[Sharpe Average]]),IF(TradeDash[[#This Row],[Sharpe Average]]&gt;$G$1,1,0),"")</f>
        <v>1</v>
      </c>
      <c r="I4819" s="2">
        <f ca="1">IF(ISNUMBER(TradeDash[[#This Row],[Signal]]),MAX(IF(AND(TradeDash[[#This Row],[Signal]]=1,I4818&lt;1),I4818+$E$1,IF(AND(TradeDash[[#This Row],[Signal]]=0,I4818&gt;0),I4818-$E$1,IF(AND(TradeDash[[#This Row],[Signal]]=1,I4818=1),I4818,IF(AND(TradeDash[[#This Row],[Signal]]=0,I4818=0),I4818,0)))),0),"")</f>
        <v>1</v>
      </c>
      <c r="J4819" s="3">
        <f ca="1">IF(ISNUMBER(TradeDash[[#This Row],[Position]]),TradeDash[[#This Row],[Position]]*D4820,"")</f>
        <v>1.2975176983314407E-2</v>
      </c>
      <c r="K4819" s="7">
        <f ca="1">K4818*IFERROR(1+TradeDash[[#This Row],[Port Return]],1)</f>
        <v>8657419.9243507516</v>
      </c>
      <c r="L4819" s="7">
        <f ca="1">IF(ISNUMBER(TradeDash[[#This Row],[Port Return]]),L4818*(1+TradeDash[[#This Row],[Returns]]),L4818)</f>
        <v>7361494.435612116</v>
      </c>
    </row>
    <row r="4820" spans="1:12" x14ac:dyDescent="0.35">
      <c r="A4820" s="1">
        <v>43579</v>
      </c>
      <c r="B4820" s="16">
        <f>YEAR(TradeDash[[#This Row],[Date]])</f>
        <v>2019</v>
      </c>
      <c r="C4820">
        <v>11726.15</v>
      </c>
      <c r="D4820" s="3">
        <f>IFERROR(TradeDash[[#This Row],[Nifty]]/C4819-1,"")</f>
        <v>1.2975176983314407E-2</v>
      </c>
      <c r="E4820">
        <f ca="1">IFERROR(AVERAGE(OFFSET(TradeDash[[#This Row],[Returns]],0,0,-n_days))/STDEV(OFFSET(TradeDash[[#This Row],[Returns]],0,0,-n_days)),"")</f>
        <v>0.23472387429068484</v>
      </c>
      <c r="F4820">
        <f ca="1">IFERROR(AVERAGE(OFFSET(TradeDash[[#This Row],[Returns]],0,0,-n_days*2))/STDEV(OFFSET(TradeDash[[#This Row],[Returns]],0,0,-n_days*2)),"")</f>
        <v>0.32636266772399586</v>
      </c>
      <c r="G4820">
        <f ca="1">IF(ISNUMBER(TradeDash[[#This Row],[2n day Sharpe]]),AVERAGE(TradeDash[[#This Row],[n day Sharpe]:[2n day Sharpe]]),"")</f>
        <v>0.28054327100734033</v>
      </c>
      <c r="H4820">
        <f ca="1">IF(ISNUMBER(TradeDash[[#This Row],[Sharpe Average]]),IF(TradeDash[[#This Row],[Sharpe Average]]&gt;$G$1,1,0),"")</f>
        <v>1</v>
      </c>
      <c r="I4820" s="2">
        <f ca="1">IF(ISNUMBER(TradeDash[[#This Row],[Signal]]),MAX(IF(AND(TradeDash[[#This Row],[Signal]]=1,I4819&lt;1),I4819+$E$1,IF(AND(TradeDash[[#This Row],[Signal]]=0,I4819&gt;0),I4819-$E$1,IF(AND(TradeDash[[#This Row],[Signal]]=1,I4819=1),I4819,IF(AND(TradeDash[[#This Row],[Signal]]=0,I4819=0),I4819,0)))),0),"")</f>
        <v>1</v>
      </c>
      <c r="J4820" s="3">
        <f ca="1">IF(ISNUMBER(TradeDash[[#This Row],[Position]]),TradeDash[[#This Row],[Position]]*D4821,"")</f>
        <v>-7.1933243221347087E-3</v>
      </c>
      <c r="K4820" s="7">
        <f ca="1">K4819*IFERROR(1+TradeDash[[#This Row],[Port Return]],1)</f>
        <v>8595144.2950419858</v>
      </c>
      <c r="L4820" s="7">
        <f ca="1">IF(ISNUMBER(TradeDash[[#This Row],[Port Return]]),L4819*(1+TradeDash[[#This Row],[Returns]]),L4819)</f>
        <v>7457011.1287758676</v>
      </c>
    </row>
    <row r="4821" spans="1:12" x14ac:dyDescent="0.35">
      <c r="A4821" s="1">
        <v>43580</v>
      </c>
      <c r="B4821" s="16">
        <f>YEAR(TradeDash[[#This Row],[Date]])</f>
        <v>2019</v>
      </c>
      <c r="C4821">
        <v>11641.8</v>
      </c>
      <c r="D4821" s="3">
        <f>IFERROR(TradeDash[[#This Row],[Nifty]]/C4820-1,"")</f>
        <v>-7.1933243221347087E-3</v>
      </c>
      <c r="E4821">
        <f ca="1">IFERROR(AVERAGE(OFFSET(TradeDash[[#This Row],[Returns]],0,0,-n_days))/STDEV(OFFSET(TradeDash[[#This Row],[Returns]],0,0,-n_days)),"")</f>
        <v>0.10351959579639522</v>
      </c>
      <c r="F4821">
        <f ca="1">IFERROR(AVERAGE(OFFSET(TradeDash[[#This Row],[Returns]],0,0,-n_days*2))/STDEV(OFFSET(TradeDash[[#This Row],[Returns]],0,0,-n_days*2)),"")</f>
        <v>0.29059583114297749</v>
      </c>
      <c r="G4821">
        <f ca="1">IF(ISNUMBER(TradeDash[[#This Row],[2n day Sharpe]]),AVERAGE(TradeDash[[#This Row],[n day Sharpe]:[2n day Sharpe]]),"")</f>
        <v>0.19705771346968637</v>
      </c>
      <c r="H4821">
        <f ca="1">IF(ISNUMBER(TradeDash[[#This Row],[Sharpe Average]]),IF(TradeDash[[#This Row],[Sharpe Average]]&gt;$G$1,1,0),"")</f>
        <v>1</v>
      </c>
      <c r="I4821" s="2">
        <f ca="1">IF(ISNUMBER(TradeDash[[#This Row],[Signal]]),MAX(IF(AND(TradeDash[[#This Row],[Signal]]=1,I4820&lt;1),I4820+$E$1,IF(AND(TradeDash[[#This Row],[Signal]]=0,I4820&gt;0),I4820-$E$1,IF(AND(TradeDash[[#This Row],[Signal]]=1,I4820=1),I4820,IF(AND(TradeDash[[#This Row],[Signal]]=0,I4820=0),I4820,0)))),0),"")</f>
        <v>1</v>
      </c>
      <c r="J4821" s="3">
        <f ca="1">IF(ISNUMBER(TradeDash[[#This Row],[Position]]),TradeDash[[#This Row],[Position]]*D4822,"")</f>
        <v>9.6935181844732821E-3</v>
      </c>
      <c r="K4821" s="7">
        <f ca="1">K4820*IFERROR(1+TradeDash[[#This Row],[Port Return]],1)</f>
        <v>8678461.4825641476</v>
      </c>
      <c r="L4821" s="7">
        <f ca="1">IF(ISNUMBER(TradeDash[[#This Row],[Port Return]]),L4820*(1+TradeDash[[#This Row],[Returns]]),L4820)</f>
        <v>7403370.4292528154</v>
      </c>
    </row>
    <row r="4822" spans="1:12" x14ac:dyDescent="0.35">
      <c r="A4822" s="1">
        <v>43581</v>
      </c>
      <c r="B4822" s="16">
        <f>YEAR(TradeDash[[#This Row],[Date]])</f>
        <v>2019</v>
      </c>
      <c r="C4822">
        <v>11754.65</v>
      </c>
      <c r="D4822" s="3">
        <f>IFERROR(TradeDash[[#This Row],[Nifty]]/C4821-1,"")</f>
        <v>9.6935181844732821E-3</v>
      </c>
      <c r="E4822">
        <f ca="1">IFERROR(AVERAGE(OFFSET(TradeDash[[#This Row],[Returns]],0,0,-n_days))/STDEV(OFFSET(TradeDash[[#This Row],[Returns]],0,0,-n_days)),"")</f>
        <v>0.19271814103417387</v>
      </c>
      <c r="F4822">
        <f ca="1">IFERROR(AVERAGE(OFFSET(TradeDash[[#This Row],[Returns]],0,0,-n_days*2))/STDEV(OFFSET(TradeDash[[#This Row],[Returns]],0,0,-n_days*2)),"")</f>
        <v>0.29445372587682045</v>
      </c>
      <c r="G4822">
        <f ca="1">IF(ISNUMBER(TradeDash[[#This Row],[2n day Sharpe]]),AVERAGE(TradeDash[[#This Row],[n day Sharpe]:[2n day Sharpe]]),"")</f>
        <v>0.24358593345549717</v>
      </c>
      <c r="H4822">
        <f ca="1">IF(ISNUMBER(TradeDash[[#This Row],[Sharpe Average]]),IF(TradeDash[[#This Row],[Sharpe Average]]&gt;$G$1,1,0),"")</f>
        <v>1</v>
      </c>
      <c r="I4822" s="2">
        <f ca="1">IF(ISNUMBER(TradeDash[[#This Row],[Signal]]),MAX(IF(AND(TradeDash[[#This Row],[Signal]]=1,I4821&lt;1),I4821+$E$1,IF(AND(TradeDash[[#This Row],[Signal]]=0,I4821&gt;0),I4821-$E$1,IF(AND(TradeDash[[#This Row],[Signal]]=1,I4821=1),I4821,IF(AND(TradeDash[[#This Row],[Signal]]=0,I4821=0),I4821,0)))),0),"")</f>
        <v>1</v>
      </c>
      <c r="J4822" s="3">
        <f ca="1">IF(ISNUMBER(TradeDash[[#This Row],[Position]]),TradeDash[[#This Row],[Position]]*D4823,"")</f>
        <v>-5.5297265337550527E-4</v>
      </c>
      <c r="K4822" s="7">
        <f ca="1">K4821*IFERROR(1+TradeDash[[#This Row],[Port Return]],1)</f>
        <v>8673662.5306909177</v>
      </c>
      <c r="L4822" s="7">
        <f ca="1">IF(ISNUMBER(TradeDash[[#This Row],[Port Return]]),L4821*(1+TradeDash[[#This Row],[Returns]]),L4821)</f>
        <v>7475135.1351351691</v>
      </c>
    </row>
    <row r="4823" spans="1:12" x14ac:dyDescent="0.35">
      <c r="A4823" s="1">
        <v>43585</v>
      </c>
      <c r="B4823" s="16">
        <f>YEAR(TradeDash[[#This Row],[Date]])</f>
        <v>2019</v>
      </c>
      <c r="C4823">
        <v>11748.15</v>
      </c>
      <c r="D4823" s="3">
        <f>IFERROR(TradeDash[[#This Row],[Nifty]]/C4822-1,"")</f>
        <v>-5.5297265337550527E-4</v>
      </c>
      <c r="E4823">
        <f ca="1">IFERROR(AVERAGE(OFFSET(TradeDash[[#This Row],[Returns]],0,0,-n_days))/STDEV(OFFSET(TradeDash[[#This Row],[Returns]],0,0,-n_days)),"")</f>
        <v>0.11740489716162095</v>
      </c>
      <c r="F4823">
        <f ca="1">IFERROR(AVERAGE(OFFSET(TradeDash[[#This Row],[Returns]],0,0,-n_days*2))/STDEV(OFFSET(TradeDash[[#This Row],[Returns]],0,0,-n_days*2)),"")</f>
        <v>0.31067008741678759</v>
      </c>
      <c r="G4823">
        <f ca="1">IF(ISNUMBER(TradeDash[[#This Row],[2n day Sharpe]]),AVERAGE(TradeDash[[#This Row],[n day Sharpe]:[2n day Sharpe]]),"")</f>
        <v>0.21403749228920427</v>
      </c>
      <c r="H4823">
        <f ca="1">IF(ISNUMBER(TradeDash[[#This Row],[Sharpe Average]]),IF(TradeDash[[#This Row],[Sharpe Average]]&gt;$G$1,1,0),"")</f>
        <v>1</v>
      </c>
      <c r="I4823" s="2">
        <f ca="1">IF(ISNUMBER(TradeDash[[#This Row],[Signal]]),MAX(IF(AND(TradeDash[[#This Row],[Signal]]=1,I4822&lt;1),I4822+$E$1,IF(AND(TradeDash[[#This Row],[Signal]]=0,I4822&gt;0),I4822-$E$1,IF(AND(TradeDash[[#This Row],[Signal]]=1,I4822=1),I4822,IF(AND(TradeDash[[#This Row],[Signal]]=0,I4822=0),I4822,0)))),0),"")</f>
        <v>1</v>
      </c>
      <c r="J4823" s="3">
        <f ca="1">IF(ISNUMBER(TradeDash[[#This Row],[Position]]),TradeDash[[#This Row],[Position]]*D4824,"")</f>
        <v>-1.9918029647221225E-3</v>
      </c>
      <c r="K4823" s="7">
        <f ca="1">K4822*IFERROR(1+TradeDash[[#This Row],[Port Return]],1)</f>
        <v>8656386.3039472885</v>
      </c>
      <c r="L4823" s="7">
        <f ca="1">IF(ISNUMBER(TradeDash[[#This Row],[Port Return]]),L4822*(1+TradeDash[[#This Row],[Returns]]),L4822)</f>
        <v>7471001.5898251534</v>
      </c>
    </row>
    <row r="4824" spans="1:12" x14ac:dyDescent="0.35">
      <c r="A4824" s="1">
        <v>43587</v>
      </c>
      <c r="B4824" s="16">
        <f>YEAR(TradeDash[[#This Row],[Date]])</f>
        <v>2019</v>
      </c>
      <c r="C4824">
        <v>11724.75</v>
      </c>
      <c r="D4824" s="3">
        <f>IFERROR(TradeDash[[#This Row],[Nifty]]/C4823-1,"")</f>
        <v>-1.9918029647221225E-3</v>
      </c>
      <c r="E4824">
        <f ca="1">IFERROR(AVERAGE(OFFSET(TradeDash[[#This Row],[Returns]],0,0,-n_days))/STDEV(OFFSET(TradeDash[[#This Row],[Returns]],0,0,-n_days)),"")</f>
        <v>6.8090729400450273E-2</v>
      </c>
      <c r="F4824">
        <f ca="1">IFERROR(AVERAGE(OFFSET(TradeDash[[#This Row],[Returns]],0,0,-n_days*2))/STDEV(OFFSET(TradeDash[[#This Row],[Returns]],0,0,-n_days*2)),"")</f>
        <v>0.31367682909561451</v>
      </c>
      <c r="G4824">
        <f ca="1">IF(ISNUMBER(TradeDash[[#This Row],[2n day Sharpe]]),AVERAGE(TradeDash[[#This Row],[n day Sharpe]:[2n day Sharpe]]),"")</f>
        <v>0.1908837792480324</v>
      </c>
      <c r="H4824">
        <f ca="1">IF(ISNUMBER(TradeDash[[#This Row],[Sharpe Average]]),IF(TradeDash[[#This Row],[Sharpe Average]]&gt;$G$1,1,0),"")</f>
        <v>1</v>
      </c>
      <c r="I4824" s="2">
        <f ca="1">IF(ISNUMBER(TradeDash[[#This Row],[Signal]]),MAX(IF(AND(TradeDash[[#This Row],[Signal]]=1,I4823&lt;1),I4823+$E$1,IF(AND(TradeDash[[#This Row],[Signal]]=0,I4823&gt;0),I4823-$E$1,IF(AND(TradeDash[[#This Row],[Signal]]=1,I4823=1),I4823,IF(AND(TradeDash[[#This Row],[Signal]]=0,I4823=0),I4823,0)))),0),"")</f>
        <v>1</v>
      </c>
      <c r="J4824" s="3">
        <f ca="1">IF(ISNUMBER(TradeDash[[#This Row],[Position]]),TradeDash[[#This Row],[Position]]*D4825,"")</f>
        <v>-1.0661208128105448E-3</v>
      </c>
      <c r="K4824" s="7">
        <f ca="1">K4823*IFERROR(1+TradeDash[[#This Row],[Port Return]],1)</f>
        <v>8647157.5503449216</v>
      </c>
      <c r="L4824" s="7">
        <f ca="1">IF(ISNUMBER(TradeDash[[#This Row],[Port Return]]),L4823*(1+TradeDash[[#This Row],[Returns]]),L4823)</f>
        <v>7456120.8267090963</v>
      </c>
    </row>
    <row r="4825" spans="1:12" x14ac:dyDescent="0.35">
      <c r="A4825" s="1">
        <v>43588</v>
      </c>
      <c r="B4825" s="16">
        <f>YEAR(TradeDash[[#This Row],[Date]])</f>
        <v>2019</v>
      </c>
      <c r="C4825">
        <v>11712.25</v>
      </c>
      <c r="D4825" s="3">
        <f>IFERROR(TradeDash[[#This Row],[Nifty]]/C4824-1,"")</f>
        <v>-1.0661208128105448E-3</v>
      </c>
      <c r="E4825">
        <f ca="1">IFERROR(AVERAGE(OFFSET(TradeDash[[#This Row],[Returns]],0,0,-n_days))/STDEV(OFFSET(TradeDash[[#This Row],[Returns]],0,0,-n_days)),"")</f>
        <v>3.1025053803163699E-2</v>
      </c>
      <c r="F4825">
        <f ca="1">IFERROR(AVERAGE(OFFSET(TradeDash[[#This Row],[Returns]],0,0,-n_days*2))/STDEV(OFFSET(TradeDash[[#This Row],[Returns]],0,0,-n_days*2)),"")</f>
        <v>0.3147499767638417</v>
      </c>
      <c r="G4825">
        <f ca="1">IF(ISNUMBER(TradeDash[[#This Row],[2n day Sharpe]]),AVERAGE(TradeDash[[#This Row],[n day Sharpe]:[2n day Sharpe]]),"")</f>
        <v>0.17288751528350271</v>
      </c>
      <c r="H4825">
        <f ca="1">IF(ISNUMBER(TradeDash[[#This Row],[Sharpe Average]]),IF(TradeDash[[#This Row],[Sharpe Average]]&gt;$G$1,1,0),"")</f>
        <v>1</v>
      </c>
      <c r="I4825" s="2">
        <f ca="1">IF(ISNUMBER(TradeDash[[#This Row],[Signal]]),MAX(IF(AND(TradeDash[[#This Row],[Signal]]=1,I4824&lt;1),I4824+$E$1,IF(AND(TradeDash[[#This Row],[Signal]]=0,I4824&gt;0),I4824-$E$1,IF(AND(TradeDash[[#This Row],[Signal]]=1,I4824=1),I4824,IF(AND(TradeDash[[#This Row],[Signal]]=0,I4824=0),I4824,0)))),0),"")</f>
        <v>1</v>
      </c>
      <c r="J4825" s="3">
        <f ca="1">IF(ISNUMBER(TradeDash[[#This Row],[Position]]),TradeDash[[#This Row],[Position]]*D4826,"")</f>
        <v>-9.7333987918631903E-3</v>
      </c>
      <c r="K4825" s="7">
        <f ca="1">K4824*IFERROR(1+TradeDash[[#This Row],[Port Return]],1)</f>
        <v>8562991.3174913432</v>
      </c>
      <c r="L4825" s="7">
        <f ca="1">IF(ISNUMBER(TradeDash[[#This Row],[Port Return]]),L4824*(1+TradeDash[[#This Row],[Returns]]),L4824)</f>
        <v>7448171.701112912</v>
      </c>
    </row>
    <row r="4826" spans="1:12" x14ac:dyDescent="0.35">
      <c r="A4826" s="1">
        <v>43591</v>
      </c>
      <c r="B4826" s="16">
        <f>YEAR(TradeDash[[#This Row],[Date]])</f>
        <v>2019</v>
      </c>
      <c r="C4826">
        <v>11598.25</v>
      </c>
      <c r="D4826" s="3">
        <f>IFERROR(TradeDash[[#This Row],[Nifty]]/C4825-1,"")</f>
        <v>-9.7333987918631903E-3</v>
      </c>
      <c r="E4826">
        <f ca="1">IFERROR(AVERAGE(OFFSET(TradeDash[[#This Row],[Returns]],0,0,-n_days))/STDEV(OFFSET(TradeDash[[#This Row],[Returns]],0,0,-n_days)),"")</f>
        <v>-6.8057941258285543E-2</v>
      </c>
      <c r="F4826">
        <f ca="1">IFERROR(AVERAGE(OFFSET(TradeDash[[#This Row],[Returns]],0,0,-n_days*2))/STDEV(OFFSET(TradeDash[[#This Row],[Returns]],0,0,-n_days*2)),"")</f>
        <v>0.24464618017011902</v>
      </c>
      <c r="G4826">
        <f ca="1">IF(ISNUMBER(TradeDash[[#This Row],[2n day Sharpe]]),AVERAGE(TradeDash[[#This Row],[n day Sharpe]:[2n day Sharpe]]),"")</f>
        <v>8.8294119455916739E-2</v>
      </c>
      <c r="H4826">
        <f ca="1">IF(ISNUMBER(TradeDash[[#This Row],[Sharpe Average]]),IF(TradeDash[[#This Row],[Sharpe Average]]&gt;$G$1,1,0),"")</f>
        <v>1</v>
      </c>
      <c r="I4826" s="2">
        <f ca="1">IF(ISNUMBER(TradeDash[[#This Row],[Signal]]),MAX(IF(AND(TradeDash[[#This Row],[Signal]]=1,I4825&lt;1),I4825+$E$1,IF(AND(TradeDash[[#This Row],[Signal]]=0,I4825&gt;0),I4825-$E$1,IF(AND(TradeDash[[#This Row],[Signal]]=1,I4825=1),I4825,IF(AND(TradeDash[[#This Row],[Signal]]=0,I4825=0),I4825,0)))),0),"")</f>
        <v>1</v>
      </c>
      <c r="J4826" s="3">
        <f ca="1">IF(ISNUMBER(TradeDash[[#This Row],[Position]]),TradeDash[[#This Row],[Position]]*D4827,"")</f>
        <v>-8.652167352833473E-3</v>
      </c>
      <c r="K4826" s="7">
        <f ca="1">K4825*IFERROR(1+TradeDash[[#This Row],[Port Return]],1)</f>
        <v>8488902.8835715484</v>
      </c>
      <c r="L4826" s="7">
        <f ca="1">IF(ISNUMBER(TradeDash[[#This Row],[Port Return]]),L4825*(1+TradeDash[[#This Row],[Returns]]),L4825)</f>
        <v>7375675.6756757097</v>
      </c>
    </row>
    <row r="4827" spans="1:12" x14ac:dyDescent="0.35">
      <c r="A4827" s="1">
        <v>43592</v>
      </c>
      <c r="B4827" s="16">
        <f>YEAR(TradeDash[[#This Row],[Date]])</f>
        <v>2019</v>
      </c>
      <c r="C4827">
        <v>11497.9</v>
      </c>
      <c r="D4827" s="3">
        <f>IFERROR(TradeDash[[#This Row],[Nifty]]/C4826-1,"")</f>
        <v>-8.652167352833473E-3</v>
      </c>
      <c r="E4827">
        <f ca="1">IFERROR(AVERAGE(OFFSET(TradeDash[[#This Row],[Returns]],0,0,-n_days))/STDEV(OFFSET(TradeDash[[#This Row],[Returns]],0,0,-n_days)),"")</f>
        <v>-8.614656818781323E-2</v>
      </c>
      <c r="F4827">
        <f ca="1">IFERROR(AVERAGE(OFFSET(TradeDash[[#This Row],[Returns]],0,0,-n_days*2))/STDEV(OFFSET(TradeDash[[#This Row],[Returns]],0,0,-n_days*2)),"")</f>
        <v>0.17066713322510374</v>
      </c>
      <c r="G4827">
        <f ca="1">IF(ISNUMBER(TradeDash[[#This Row],[2n day Sharpe]]),AVERAGE(TradeDash[[#This Row],[n day Sharpe]:[2n day Sharpe]]),"")</f>
        <v>4.2260282518645255E-2</v>
      </c>
      <c r="H4827">
        <f ca="1">IF(ISNUMBER(TradeDash[[#This Row],[Sharpe Average]]),IF(TradeDash[[#This Row],[Sharpe Average]]&gt;$G$1,1,0),"")</f>
        <v>1</v>
      </c>
      <c r="I4827" s="2">
        <f ca="1">IF(ISNUMBER(TradeDash[[#This Row],[Signal]]),MAX(IF(AND(TradeDash[[#This Row],[Signal]]=1,I4826&lt;1),I4826+$E$1,IF(AND(TradeDash[[#This Row],[Signal]]=0,I4826&gt;0),I4826-$E$1,IF(AND(TradeDash[[#This Row],[Signal]]=1,I4826=1),I4826,IF(AND(TradeDash[[#This Row],[Signal]]=0,I4826=0),I4826,0)))),0),"")</f>
        <v>1</v>
      </c>
      <c r="J4827" s="3">
        <f ca="1">IF(ISNUMBER(TradeDash[[#This Row],[Position]]),TradeDash[[#This Row],[Position]]*D4828,"")</f>
        <v>-1.2041329286217373E-2</v>
      </c>
      <c r="K4827" s="7">
        <f ca="1">K4826*IFERROR(1+TradeDash[[#This Row],[Port Return]],1)</f>
        <v>8386685.2086717431</v>
      </c>
      <c r="L4827" s="7">
        <f ca="1">IF(ISNUMBER(TradeDash[[#This Row],[Port Return]]),L4826*(1+TradeDash[[#This Row],[Returns]]),L4826)</f>
        <v>7311860.0953895403</v>
      </c>
    </row>
    <row r="4828" spans="1:12" x14ac:dyDescent="0.35">
      <c r="A4828" s="1">
        <v>43593</v>
      </c>
      <c r="B4828" s="16">
        <f>YEAR(TradeDash[[#This Row],[Date]])</f>
        <v>2019</v>
      </c>
      <c r="C4828">
        <v>11359.45</v>
      </c>
      <c r="D4828" s="3">
        <f>IFERROR(TradeDash[[#This Row],[Nifty]]/C4827-1,"")</f>
        <v>-1.2041329286217373E-2</v>
      </c>
      <c r="E4828">
        <f ca="1">IFERROR(AVERAGE(OFFSET(TradeDash[[#This Row],[Returns]],0,0,-n_days))/STDEV(OFFSET(TradeDash[[#This Row],[Returns]],0,0,-n_days)),"")</f>
        <v>-0.13546019865172998</v>
      </c>
      <c r="F4828">
        <f ca="1">IFERROR(AVERAGE(OFFSET(TradeDash[[#This Row],[Returns]],0,0,-n_days*2))/STDEV(OFFSET(TradeDash[[#This Row],[Returns]],0,0,-n_days*2)),"")</f>
        <v>0.10041897410693015</v>
      </c>
      <c r="G4828">
        <f ca="1">IF(ISNUMBER(TradeDash[[#This Row],[2n day Sharpe]]),AVERAGE(TradeDash[[#This Row],[n day Sharpe]:[2n day Sharpe]]),"")</f>
        <v>-1.7520612272399913E-2</v>
      </c>
      <c r="H4828">
        <f ca="1">IF(ISNUMBER(TradeDash[[#This Row],[Sharpe Average]]),IF(TradeDash[[#This Row],[Sharpe Average]]&gt;$G$1,1,0),"")</f>
        <v>0</v>
      </c>
      <c r="I4828" s="2">
        <f ca="1">IF(ISNUMBER(TradeDash[[#This Row],[Signal]]),MAX(IF(AND(TradeDash[[#This Row],[Signal]]=1,I4827&lt;1),I4827+$E$1,IF(AND(TradeDash[[#This Row],[Signal]]=0,I4827&gt;0),I4827-$E$1,IF(AND(TradeDash[[#This Row],[Signal]]=1,I4827=1),I4827,IF(AND(TradeDash[[#This Row],[Signal]]=0,I4827=0),I4827,0)))),0),"")</f>
        <v>0.8</v>
      </c>
      <c r="J4828" s="3">
        <f ca="1">IF(ISNUMBER(TradeDash[[#This Row],[Position]]),TradeDash[[#This Row],[Position]]*D4829,"")</f>
        <v>-4.060055724529033E-3</v>
      </c>
      <c r="K4828" s="7">
        <f ca="1">K4827*IFERROR(1+TradeDash[[#This Row],[Port Return]],1)</f>
        <v>8352634.7993804524</v>
      </c>
      <c r="L4828" s="7">
        <f ca="1">IF(ISNUMBER(TradeDash[[#This Row],[Port Return]]),L4827*(1+TradeDash[[#This Row],[Returns]]),L4827)</f>
        <v>7223815.580286202</v>
      </c>
    </row>
    <row r="4829" spans="1:12" x14ac:dyDescent="0.35">
      <c r="A4829" s="1">
        <v>43594</v>
      </c>
      <c r="B4829" s="16">
        <f>YEAR(TradeDash[[#This Row],[Date]])</f>
        <v>2019</v>
      </c>
      <c r="C4829">
        <v>11301.8</v>
      </c>
      <c r="D4829" s="3">
        <f>IFERROR(TradeDash[[#This Row],[Nifty]]/C4828-1,"")</f>
        <v>-5.0750696556612906E-3</v>
      </c>
      <c r="E4829">
        <f ca="1">IFERROR(AVERAGE(OFFSET(TradeDash[[#This Row],[Returns]],0,0,-n_days))/STDEV(OFFSET(TradeDash[[#This Row],[Returns]],0,0,-n_days)),"")</f>
        <v>-0.21233639820068517</v>
      </c>
      <c r="F4829">
        <f ca="1">IFERROR(AVERAGE(OFFSET(TradeDash[[#This Row],[Returns]],0,0,-n_days*2))/STDEV(OFFSET(TradeDash[[#This Row],[Returns]],0,0,-n_days*2)),"")</f>
        <v>8.0089351788958013E-2</v>
      </c>
      <c r="G4829">
        <f ca="1">IF(ISNUMBER(TradeDash[[#This Row],[2n day Sharpe]]),AVERAGE(TradeDash[[#This Row],[n day Sharpe]:[2n day Sharpe]]),"")</f>
        <v>-6.612352320586358E-2</v>
      </c>
      <c r="H4829">
        <f ca="1">IF(ISNUMBER(TradeDash[[#This Row],[Sharpe Average]]),IF(TradeDash[[#This Row],[Sharpe Average]]&gt;$G$1,1,0),"")</f>
        <v>0</v>
      </c>
      <c r="I4829" s="2">
        <f ca="1">IF(ISNUMBER(TradeDash[[#This Row],[Signal]]),MAX(IF(AND(TradeDash[[#This Row],[Signal]]=1,I4828&lt;1),I4828+$E$1,IF(AND(TradeDash[[#This Row],[Signal]]=0,I4828&gt;0),I4828-$E$1,IF(AND(TradeDash[[#This Row],[Signal]]=1,I4828=1),I4828,IF(AND(TradeDash[[#This Row],[Signal]]=0,I4828=0),I4828,0)))),0),"")</f>
        <v>0.60000000000000009</v>
      </c>
      <c r="J4829" s="3">
        <f ca="1">IF(ISNUMBER(TradeDash[[#This Row],[Position]]),TradeDash[[#This Row],[Position]]*D4830,"")</f>
        <v>-1.2157355465501009E-3</v>
      </c>
      <c r="K4829" s="7">
        <f ca="1">K4828*IFERROR(1+TradeDash[[#This Row],[Port Return]],1)</f>
        <v>8342480.2043474941</v>
      </c>
      <c r="L4829" s="7">
        <f ca="1">IF(ISNUMBER(TradeDash[[#This Row],[Port Return]]),L4828*(1+TradeDash[[#This Row],[Returns]]),L4828)</f>
        <v>7187154.2130365986</v>
      </c>
    </row>
    <row r="4830" spans="1:12" x14ac:dyDescent="0.35">
      <c r="A4830" s="1">
        <v>43595</v>
      </c>
      <c r="B4830" s="16">
        <f>YEAR(TradeDash[[#This Row],[Date]])</f>
        <v>2019</v>
      </c>
      <c r="C4830">
        <v>11278.9</v>
      </c>
      <c r="D4830" s="3">
        <f>IFERROR(TradeDash[[#This Row],[Nifty]]/C4829-1,"")</f>
        <v>-2.0262259109168346E-3</v>
      </c>
      <c r="E4830">
        <f ca="1">IFERROR(AVERAGE(OFFSET(TradeDash[[#This Row],[Returns]],0,0,-n_days))/STDEV(OFFSET(TradeDash[[#This Row],[Returns]],0,0,-n_days)),"")</f>
        <v>-0.19158004703841977</v>
      </c>
      <c r="F4830">
        <f ca="1">IFERROR(AVERAGE(OFFSET(TradeDash[[#This Row],[Returns]],0,0,-n_days*2))/STDEV(OFFSET(TradeDash[[#This Row],[Returns]],0,0,-n_days*2)),"")</f>
        <v>8.0218263915290147E-2</v>
      </c>
      <c r="G4830">
        <f ca="1">IF(ISNUMBER(TradeDash[[#This Row],[2n day Sharpe]]),AVERAGE(TradeDash[[#This Row],[n day Sharpe]:[2n day Sharpe]]),"")</f>
        <v>-5.5680891561564812E-2</v>
      </c>
      <c r="H4830">
        <f ca="1">IF(ISNUMBER(TradeDash[[#This Row],[Sharpe Average]]),IF(TradeDash[[#This Row],[Sharpe Average]]&gt;$G$1,1,0),"")</f>
        <v>0</v>
      </c>
      <c r="I4830" s="2">
        <f ca="1">IF(ISNUMBER(TradeDash[[#This Row],[Signal]]),MAX(IF(AND(TradeDash[[#This Row],[Signal]]=1,I4829&lt;1),I4829+$E$1,IF(AND(TradeDash[[#This Row],[Signal]]=0,I4829&gt;0),I4829-$E$1,IF(AND(TradeDash[[#This Row],[Signal]]=1,I4829=1),I4829,IF(AND(TradeDash[[#This Row],[Signal]]=0,I4829=0),I4829,0)))),0),"")</f>
        <v>0.40000000000000008</v>
      </c>
      <c r="J4830" s="3">
        <f ca="1">IF(ISNUMBER(TradeDash[[#This Row],[Position]]),TradeDash[[#This Row],[Position]]*D4831,"")</f>
        <v>-4.6352037876033602E-3</v>
      </c>
      <c r="K4830" s="7">
        <f ca="1">K4829*IFERROR(1+TradeDash[[#This Row],[Port Return]],1)</f>
        <v>8303811.1085062958</v>
      </c>
      <c r="L4830" s="7">
        <f ca="1">IF(ISNUMBER(TradeDash[[#This Row],[Port Return]]),L4829*(1+TradeDash[[#This Row],[Returns]]),L4829)</f>
        <v>7172591.4149443889</v>
      </c>
    </row>
    <row r="4831" spans="1:12" x14ac:dyDescent="0.35">
      <c r="A4831" s="1">
        <v>43598</v>
      </c>
      <c r="B4831" s="16">
        <f>YEAR(TradeDash[[#This Row],[Date]])</f>
        <v>2019</v>
      </c>
      <c r="C4831">
        <v>11148.2</v>
      </c>
      <c r="D4831" s="3">
        <f>IFERROR(TradeDash[[#This Row],[Nifty]]/C4830-1,"")</f>
        <v>-1.1588009469008398E-2</v>
      </c>
      <c r="E4831">
        <f ca="1">IFERROR(AVERAGE(OFFSET(TradeDash[[#This Row],[Returns]],0,0,-n_days))/STDEV(OFFSET(TradeDash[[#This Row],[Returns]],0,0,-n_days)),"")</f>
        <v>-0.30541006285478289</v>
      </c>
      <c r="F4831">
        <f ca="1">IFERROR(AVERAGE(OFFSET(TradeDash[[#This Row],[Returns]],0,0,-n_days*2))/STDEV(OFFSET(TradeDash[[#This Row],[Returns]],0,0,-n_days*2)),"")</f>
        <v>-2.7806864779330856E-3</v>
      </c>
      <c r="G4831">
        <f ca="1">IF(ISNUMBER(TradeDash[[#This Row],[2n day Sharpe]]),AVERAGE(TradeDash[[#This Row],[n day Sharpe]:[2n day Sharpe]]),"")</f>
        <v>-0.15409537466635798</v>
      </c>
      <c r="H4831">
        <f ca="1">IF(ISNUMBER(TradeDash[[#This Row],[Sharpe Average]]),IF(TradeDash[[#This Row],[Sharpe Average]]&gt;$G$1,1,0),"")</f>
        <v>0</v>
      </c>
      <c r="I4831" s="2">
        <f ca="1">IF(ISNUMBER(TradeDash[[#This Row],[Signal]]),MAX(IF(AND(TradeDash[[#This Row],[Signal]]=1,I4830&lt;1),I4830+$E$1,IF(AND(TradeDash[[#This Row],[Signal]]=0,I4830&gt;0),I4830-$E$1,IF(AND(TradeDash[[#This Row],[Signal]]=1,I4830=1),I4830,IF(AND(TradeDash[[#This Row],[Signal]]=0,I4830=0),I4830,0)))),0),"")</f>
        <v>0.20000000000000007</v>
      </c>
      <c r="J4831" s="3">
        <f ca="1">IF(ISNUMBER(TradeDash[[#This Row],[Position]]),TradeDash[[#This Row],[Position]]*D4832,"")</f>
        <v>1.3248775587090039E-3</v>
      </c>
      <c r="K4831" s="7">
        <f ca="1">K4830*IFERROR(1+TradeDash[[#This Row],[Port Return]],1)</f>
        <v>8314812.641495714</v>
      </c>
      <c r="L4831" s="7">
        <f ca="1">IF(ISNUMBER(TradeDash[[#This Row],[Port Return]]),L4830*(1+TradeDash[[#This Row],[Returns]]),L4830)</f>
        <v>7089475.3577106846</v>
      </c>
    </row>
    <row r="4832" spans="1:12" x14ac:dyDescent="0.35">
      <c r="A4832" s="1">
        <v>43599</v>
      </c>
      <c r="B4832" s="16">
        <f>YEAR(TradeDash[[#This Row],[Date]])</f>
        <v>2019</v>
      </c>
      <c r="C4832">
        <v>11222.05</v>
      </c>
      <c r="D4832" s="3">
        <f>IFERROR(TradeDash[[#This Row],[Nifty]]/C4831-1,"")</f>
        <v>6.6243877935450168E-3</v>
      </c>
      <c r="E4832">
        <f ca="1">IFERROR(AVERAGE(OFFSET(TradeDash[[#This Row],[Returns]],0,0,-n_days))/STDEV(OFFSET(TradeDash[[#This Row],[Returns]],0,0,-n_days)),"")</f>
        <v>-0.20613787346782991</v>
      </c>
      <c r="F4832">
        <f ca="1">IFERROR(AVERAGE(OFFSET(TradeDash[[#This Row],[Returns]],0,0,-n_days*2))/STDEV(OFFSET(TradeDash[[#This Row],[Returns]],0,0,-n_days*2)),"")</f>
        <v>-2.1952238252852092E-2</v>
      </c>
      <c r="G4832">
        <f ca="1">IF(ISNUMBER(TradeDash[[#This Row],[2n day Sharpe]]),AVERAGE(TradeDash[[#This Row],[n day Sharpe]:[2n day Sharpe]]),"")</f>
        <v>-0.114045055860341</v>
      </c>
      <c r="H4832">
        <f ca="1">IF(ISNUMBER(TradeDash[[#This Row],[Sharpe Average]]),IF(TradeDash[[#This Row],[Sharpe Average]]&gt;$G$1,1,0),"")</f>
        <v>0</v>
      </c>
      <c r="I4832" s="2">
        <f ca="1">IF(ISNUMBER(TradeDash[[#This Row],[Signal]]),MAX(IF(AND(TradeDash[[#This Row],[Signal]]=1,I4831&lt;1),I4831+$E$1,IF(AND(TradeDash[[#This Row],[Signal]]=0,I4831&gt;0),I4831-$E$1,IF(AND(TradeDash[[#This Row],[Signal]]=1,I4831=1),I4831,IF(AND(TradeDash[[#This Row],[Signal]]=0,I4831=0),I4831,0)))),0),"")</f>
        <v>5.5511151231257827E-17</v>
      </c>
      <c r="J4832" s="3">
        <f ca="1">IF(ISNUMBER(TradeDash[[#This Row],[Position]]),TradeDash[[#This Row],[Position]]*D4833,"")</f>
        <v>-3.2177724993145541E-19</v>
      </c>
      <c r="K4832" s="7">
        <f ca="1">K4831*IFERROR(1+TradeDash[[#This Row],[Port Return]],1)</f>
        <v>8314812.641495714</v>
      </c>
      <c r="L4832" s="7">
        <f ca="1">IF(ISNUMBER(TradeDash[[#This Row],[Port Return]]),L4831*(1+TradeDash[[#This Row],[Returns]]),L4831)</f>
        <v>7136438.7917329418</v>
      </c>
    </row>
    <row r="4833" spans="1:12" x14ac:dyDescent="0.35">
      <c r="A4833" s="1">
        <v>43600</v>
      </c>
      <c r="B4833" s="16">
        <f>YEAR(TradeDash[[#This Row],[Date]])</f>
        <v>2019</v>
      </c>
      <c r="C4833">
        <v>11157</v>
      </c>
      <c r="D4833" s="3">
        <f>IFERROR(TradeDash[[#This Row],[Nifty]]/C4832-1,"")</f>
        <v>-5.7966236115504222E-3</v>
      </c>
      <c r="E4833">
        <f ca="1">IFERROR(AVERAGE(OFFSET(TradeDash[[#This Row],[Returns]],0,0,-n_days))/STDEV(OFFSET(TradeDash[[#This Row],[Returns]],0,0,-n_days)),"")</f>
        <v>-0.25051146651442352</v>
      </c>
      <c r="F4833">
        <f ca="1">IFERROR(AVERAGE(OFFSET(TradeDash[[#This Row],[Returns]],0,0,-n_days*2))/STDEV(OFFSET(TradeDash[[#This Row],[Returns]],0,0,-n_days*2)),"")</f>
        <v>-5.5535652722741406E-2</v>
      </c>
      <c r="G4833">
        <f ca="1">IF(ISNUMBER(TradeDash[[#This Row],[2n day Sharpe]]),AVERAGE(TradeDash[[#This Row],[n day Sharpe]:[2n day Sharpe]]),"")</f>
        <v>-0.15302355961858247</v>
      </c>
      <c r="H4833">
        <f ca="1">IF(ISNUMBER(TradeDash[[#This Row],[Sharpe Average]]),IF(TradeDash[[#This Row],[Sharpe Average]]&gt;$G$1,1,0),"")</f>
        <v>0</v>
      </c>
      <c r="I4833" s="2">
        <f ca="1">IF(ISNUMBER(TradeDash[[#This Row],[Signal]]),MAX(IF(AND(TradeDash[[#This Row],[Signal]]=1,I4832&lt;1),I4832+$E$1,IF(AND(TradeDash[[#This Row],[Signal]]=0,I4832&gt;0),I4832-$E$1,IF(AND(TradeDash[[#This Row],[Signal]]=1,I4832=1),I4832,IF(AND(TradeDash[[#This Row],[Signal]]=0,I4832=0),I4832,0)))),0),"")</f>
        <v>0</v>
      </c>
      <c r="J4833" s="3">
        <f ca="1">IF(ISNUMBER(TradeDash[[#This Row],[Position]]),TradeDash[[#This Row],[Position]]*D4834,"")</f>
        <v>0</v>
      </c>
      <c r="K4833" s="7">
        <f ca="1">K4832*IFERROR(1+TradeDash[[#This Row],[Port Return]],1)</f>
        <v>8314812.641495714</v>
      </c>
      <c r="L4833" s="7">
        <f ca="1">IF(ISNUMBER(TradeDash[[#This Row],[Port Return]]),L4832*(1+TradeDash[[#This Row],[Returns]]),L4832)</f>
        <v>7095071.5421303986</v>
      </c>
    </row>
    <row r="4834" spans="1:12" x14ac:dyDescent="0.35">
      <c r="A4834" s="1">
        <v>43601</v>
      </c>
      <c r="B4834" s="16">
        <f>YEAR(TradeDash[[#This Row],[Date]])</f>
        <v>2019</v>
      </c>
      <c r="C4834">
        <v>11257.1</v>
      </c>
      <c r="D4834" s="3">
        <f>IFERROR(TradeDash[[#This Row],[Nifty]]/C4833-1,"")</f>
        <v>8.9719458635835192E-3</v>
      </c>
      <c r="E4834">
        <f ca="1">IFERROR(AVERAGE(OFFSET(TradeDash[[#This Row],[Returns]],0,0,-n_days))/STDEV(OFFSET(TradeDash[[#This Row],[Returns]],0,0,-n_days)),"")</f>
        <v>-0.21029501690076285</v>
      </c>
      <c r="F4834">
        <f ca="1">IFERROR(AVERAGE(OFFSET(TradeDash[[#This Row],[Returns]],0,0,-n_days*2))/STDEV(OFFSET(TradeDash[[#This Row],[Returns]],0,0,-n_days*2)),"")</f>
        <v>-2.3297624227952764E-2</v>
      </c>
      <c r="G4834">
        <f ca="1">IF(ISNUMBER(TradeDash[[#This Row],[2n day Sharpe]]),AVERAGE(TradeDash[[#This Row],[n day Sharpe]:[2n day Sharpe]]),"")</f>
        <v>-0.11679632056435781</v>
      </c>
      <c r="H4834">
        <f ca="1">IF(ISNUMBER(TradeDash[[#This Row],[Sharpe Average]]),IF(TradeDash[[#This Row],[Sharpe Average]]&gt;$G$1,1,0),"")</f>
        <v>0</v>
      </c>
      <c r="I4834" s="2">
        <f ca="1">IF(ISNUMBER(TradeDash[[#This Row],[Signal]]),MAX(IF(AND(TradeDash[[#This Row],[Signal]]=1,I4833&lt;1),I4833+$E$1,IF(AND(TradeDash[[#This Row],[Signal]]=0,I4833&gt;0),I4833-$E$1,IF(AND(TradeDash[[#This Row],[Signal]]=1,I4833=1),I4833,IF(AND(TradeDash[[#This Row],[Signal]]=0,I4833=0),I4833,0)))),0),"")</f>
        <v>0</v>
      </c>
      <c r="J4834" s="3">
        <f ca="1">IF(ISNUMBER(TradeDash[[#This Row],[Position]]),TradeDash[[#This Row],[Position]]*D4835,"")</f>
        <v>0</v>
      </c>
      <c r="K4834" s="7">
        <f ca="1">K4833*IFERROR(1+TradeDash[[#This Row],[Port Return]],1)</f>
        <v>8314812.641495714</v>
      </c>
      <c r="L4834" s="7">
        <f ca="1">IF(ISNUMBER(TradeDash[[#This Row],[Port Return]]),L4833*(1+TradeDash[[#This Row],[Returns]]),L4833)</f>
        <v>7158728.1399046443</v>
      </c>
    </row>
    <row r="4835" spans="1:12" x14ac:dyDescent="0.35">
      <c r="A4835" s="1">
        <v>43602</v>
      </c>
      <c r="B4835" s="16">
        <f>YEAR(TradeDash[[#This Row],[Date]])</f>
        <v>2019</v>
      </c>
      <c r="C4835">
        <v>11407.15</v>
      </c>
      <c r="D4835" s="3">
        <f>IFERROR(TradeDash[[#This Row],[Nifty]]/C4834-1,"")</f>
        <v>1.3329365467127374E-2</v>
      </c>
      <c r="E4835">
        <f ca="1">IFERROR(AVERAGE(OFFSET(TradeDash[[#This Row],[Returns]],0,0,-n_days))/STDEV(OFFSET(TradeDash[[#This Row],[Returns]],0,0,-n_days)),"")</f>
        <v>-0.14046425425440809</v>
      </c>
      <c r="F4835">
        <f ca="1">IFERROR(AVERAGE(OFFSET(TradeDash[[#This Row],[Returns]],0,0,-n_days*2))/STDEV(OFFSET(TradeDash[[#This Row],[Returns]],0,0,-n_days*2)),"")</f>
        <v>-2.2996919820913778E-3</v>
      </c>
      <c r="G4835">
        <f ca="1">IF(ISNUMBER(TradeDash[[#This Row],[2n day Sharpe]]),AVERAGE(TradeDash[[#This Row],[n day Sharpe]:[2n day Sharpe]]),"")</f>
        <v>-7.1381973118249731E-2</v>
      </c>
      <c r="H4835">
        <f ca="1">IF(ISNUMBER(TradeDash[[#This Row],[Sharpe Average]]),IF(TradeDash[[#This Row],[Sharpe Average]]&gt;$G$1,1,0),"")</f>
        <v>0</v>
      </c>
      <c r="I4835" s="2">
        <f ca="1">IF(ISNUMBER(TradeDash[[#This Row],[Signal]]),MAX(IF(AND(TradeDash[[#This Row],[Signal]]=1,I4834&lt;1),I4834+$E$1,IF(AND(TradeDash[[#This Row],[Signal]]=0,I4834&gt;0),I4834-$E$1,IF(AND(TradeDash[[#This Row],[Signal]]=1,I4834=1),I4834,IF(AND(TradeDash[[#This Row],[Signal]]=0,I4834=0),I4834,0)))),0),"")</f>
        <v>0</v>
      </c>
      <c r="J4835" s="3">
        <f ca="1">IF(ISNUMBER(TradeDash[[#This Row],[Position]]),TradeDash[[#This Row],[Position]]*D4836,"")</f>
        <v>0</v>
      </c>
      <c r="K4835" s="7">
        <f ca="1">K4834*IFERROR(1+TradeDash[[#This Row],[Port Return]],1)</f>
        <v>8314812.641495714</v>
      </c>
      <c r="L4835" s="7">
        <f ca="1">IF(ISNUMBER(TradeDash[[#This Row],[Port Return]]),L4834*(1+TradeDash[[#This Row],[Returns]]),L4834)</f>
        <v>7254149.443561242</v>
      </c>
    </row>
    <row r="4836" spans="1:12" x14ac:dyDescent="0.35">
      <c r="A4836" s="1">
        <v>43605</v>
      </c>
      <c r="B4836" s="16">
        <f>YEAR(TradeDash[[#This Row],[Date]])</f>
        <v>2019</v>
      </c>
      <c r="C4836">
        <v>11828.25</v>
      </c>
      <c r="D4836" s="3">
        <f>IFERROR(TradeDash[[#This Row],[Nifty]]/C4835-1,"")</f>
        <v>3.691544338419317E-2</v>
      </c>
      <c r="E4836">
        <f ca="1">IFERROR(AVERAGE(OFFSET(TradeDash[[#This Row],[Returns]],0,0,-n_days))/STDEV(OFFSET(TradeDash[[#This Row],[Returns]],0,0,-n_days)),"")</f>
        <v>2.0218154786256812E-2</v>
      </c>
      <c r="F4836">
        <f ca="1">IFERROR(AVERAGE(OFFSET(TradeDash[[#This Row],[Returns]],0,0,-n_days*2))/STDEV(OFFSET(TradeDash[[#This Row],[Returns]],0,0,-n_days*2)),"")</f>
        <v>8.8402201461463617E-2</v>
      </c>
      <c r="G4836">
        <f ca="1">IF(ISNUMBER(TradeDash[[#This Row],[2n day Sharpe]]),AVERAGE(TradeDash[[#This Row],[n day Sharpe]:[2n day Sharpe]]),"")</f>
        <v>5.4310178123860214E-2</v>
      </c>
      <c r="H4836">
        <f ca="1">IF(ISNUMBER(TradeDash[[#This Row],[Sharpe Average]]),IF(TradeDash[[#This Row],[Sharpe Average]]&gt;$G$1,1,0),"")</f>
        <v>1</v>
      </c>
      <c r="I4836" s="2">
        <f ca="1">IF(ISNUMBER(TradeDash[[#This Row],[Signal]]),MAX(IF(AND(TradeDash[[#This Row],[Signal]]=1,I4835&lt;1),I4835+$E$1,IF(AND(TradeDash[[#This Row],[Signal]]=0,I4835&gt;0),I4835-$E$1,IF(AND(TradeDash[[#This Row],[Signal]]=1,I4835=1),I4835,IF(AND(TradeDash[[#This Row],[Signal]]=0,I4835=0),I4835,0)))),0),"")</f>
        <v>0.2</v>
      </c>
      <c r="J4836" s="3">
        <f ca="1">IF(ISNUMBER(TradeDash[[#This Row],[Position]]),TradeDash[[#This Row],[Position]]*D4837,"")</f>
        <v>-2.0146682729905055E-3</v>
      </c>
      <c r="K4836" s="7">
        <f ca="1">K4835*IFERROR(1+TradeDash[[#This Row],[Port Return]],1)</f>
        <v>8298061.0522710327</v>
      </c>
      <c r="L4836" s="7">
        <f ca="1">IF(ISNUMBER(TradeDash[[#This Row],[Port Return]]),L4835*(1+TradeDash[[#This Row],[Returns]]),L4835)</f>
        <v>7521939.5866455035</v>
      </c>
    </row>
    <row r="4837" spans="1:12" x14ac:dyDescent="0.35">
      <c r="A4837" s="1">
        <v>43606</v>
      </c>
      <c r="B4837" s="16">
        <f>YEAR(TradeDash[[#This Row],[Date]])</f>
        <v>2019</v>
      </c>
      <c r="C4837">
        <v>11709.1</v>
      </c>
      <c r="D4837" s="3">
        <f>IFERROR(TradeDash[[#This Row],[Nifty]]/C4836-1,"")</f>
        <v>-1.0073341364952526E-2</v>
      </c>
      <c r="E4837">
        <f ca="1">IFERROR(AVERAGE(OFFSET(TradeDash[[#This Row],[Returns]],0,0,-n_days))/STDEV(OFFSET(TradeDash[[#This Row],[Returns]],0,0,-n_days)),"")</f>
        <v>-9.7086135250145315E-3</v>
      </c>
      <c r="F4837">
        <f ca="1">IFERROR(AVERAGE(OFFSET(TradeDash[[#This Row],[Returns]],0,0,-n_days*2))/STDEV(OFFSET(TradeDash[[#This Row],[Returns]],0,0,-n_days*2)),"")</f>
        <v>4.4656981829516953E-2</v>
      </c>
      <c r="G4837">
        <f ca="1">IF(ISNUMBER(TradeDash[[#This Row],[2n day Sharpe]]),AVERAGE(TradeDash[[#This Row],[n day Sharpe]:[2n day Sharpe]]),"")</f>
        <v>1.7474184152251212E-2</v>
      </c>
      <c r="H4837">
        <f ca="1">IF(ISNUMBER(TradeDash[[#This Row],[Sharpe Average]]),IF(TradeDash[[#This Row],[Sharpe Average]]&gt;$G$1,1,0),"")</f>
        <v>1</v>
      </c>
      <c r="I4837" s="2">
        <f ca="1">IF(ISNUMBER(TradeDash[[#This Row],[Signal]]),MAX(IF(AND(TradeDash[[#This Row],[Signal]]=1,I4836&lt;1),I4836+$E$1,IF(AND(TradeDash[[#This Row],[Signal]]=0,I4836&gt;0),I4836-$E$1,IF(AND(TradeDash[[#This Row],[Signal]]=1,I4836=1),I4836,IF(AND(TradeDash[[#This Row],[Signal]]=0,I4836=0),I4836,0)))),0),"")</f>
        <v>0.4</v>
      </c>
      <c r="J4837" s="3">
        <f ca="1">IF(ISNUMBER(TradeDash[[#This Row],[Position]]),TradeDash[[#This Row],[Position]]*D4838,"")</f>
        <v>9.8385016781818999E-4</v>
      </c>
      <c r="K4837" s="7">
        <f ca="1">K4836*IFERROR(1+TradeDash[[#This Row],[Port Return]],1)</f>
        <v>8306225.1010298748</v>
      </c>
      <c r="L4837" s="7">
        <f ca="1">IF(ISNUMBER(TradeDash[[#This Row],[Port Return]]),L4836*(1+TradeDash[[#This Row],[Returns]]),L4836)</f>
        <v>7446168.5214626733</v>
      </c>
    </row>
    <row r="4838" spans="1:12" x14ac:dyDescent="0.35">
      <c r="A4838" s="1">
        <v>43607</v>
      </c>
      <c r="B4838" s="16">
        <f>YEAR(TradeDash[[#This Row],[Date]])</f>
        <v>2019</v>
      </c>
      <c r="C4838">
        <v>11737.9</v>
      </c>
      <c r="D4838" s="3">
        <f>IFERROR(TradeDash[[#This Row],[Nifty]]/C4837-1,"")</f>
        <v>2.4596254195454748E-3</v>
      </c>
      <c r="E4838">
        <f ca="1">IFERROR(AVERAGE(OFFSET(TradeDash[[#This Row],[Returns]],0,0,-n_days))/STDEV(OFFSET(TradeDash[[#This Row],[Returns]],0,0,-n_days)),"")</f>
        <v>5.8087700607095227E-2</v>
      </c>
      <c r="F4838">
        <f ca="1">IFERROR(AVERAGE(OFFSET(TradeDash[[#This Row],[Returns]],0,0,-n_days*2))/STDEV(OFFSET(TradeDash[[#This Row],[Returns]],0,0,-n_days*2)),"")</f>
        <v>5.3716491272729192E-2</v>
      </c>
      <c r="G4838">
        <f ca="1">IF(ISNUMBER(TradeDash[[#This Row],[2n day Sharpe]]),AVERAGE(TradeDash[[#This Row],[n day Sharpe]:[2n day Sharpe]]),"")</f>
        <v>5.5902095939912209E-2</v>
      </c>
      <c r="H4838">
        <f ca="1">IF(ISNUMBER(TradeDash[[#This Row],[Sharpe Average]]),IF(TradeDash[[#This Row],[Sharpe Average]]&gt;$G$1,1,0),"")</f>
        <v>1</v>
      </c>
      <c r="I4838" s="2">
        <f ca="1">IF(ISNUMBER(TradeDash[[#This Row],[Signal]]),MAX(IF(AND(TradeDash[[#This Row],[Signal]]=1,I4837&lt;1),I4837+$E$1,IF(AND(TradeDash[[#This Row],[Signal]]=0,I4837&gt;0),I4837-$E$1,IF(AND(TradeDash[[#This Row],[Signal]]=1,I4837=1),I4837,IF(AND(TradeDash[[#This Row],[Signal]]=0,I4837=0),I4837,0)))),0),"")</f>
        <v>0.60000000000000009</v>
      </c>
      <c r="J4838" s="3">
        <f ca="1">IF(ISNUMBER(TradeDash[[#This Row],[Position]]),TradeDash[[#This Row],[Position]]*D4839,"")</f>
        <v>-4.1327665084896388E-3</v>
      </c>
      <c r="K4838" s="7">
        <f ca="1">K4837*IFERROR(1+TradeDash[[#This Row],[Port Return]],1)</f>
        <v>8271897.4121203627</v>
      </c>
      <c r="L4838" s="7">
        <f ca="1">IF(ISNUMBER(TradeDash[[#This Row],[Port Return]]),L4837*(1+TradeDash[[#This Row],[Returns]]),L4837)</f>
        <v>7464483.3068362819</v>
      </c>
    </row>
    <row r="4839" spans="1:12" x14ac:dyDescent="0.35">
      <c r="A4839" s="1">
        <v>43608</v>
      </c>
      <c r="B4839" s="16">
        <f>YEAR(TradeDash[[#This Row],[Date]])</f>
        <v>2019</v>
      </c>
      <c r="C4839">
        <v>11657.05</v>
      </c>
      <c r="D4839" s="3">
        <f>IFERROR(TradeDash[[#This Row],[Nifty]]/C4838-1,"")</f>
        <v>-6.8879441808160635E-3</v>
      </c>
      <c r="E4839">
        <f ca="1">IFERROR(AVERAGE(OFFSET(TradeDash[[#This Row],[Returns]],0,0,-n_days))/STDEV(OFFSET(TradeDash[[#This Row],[Returns]],0,0,-n_days)),"")</f>
        <v>3.5114804418564599E-2</v>
      </c>
      <c r="F4839">
        <f ca="1">IFERROR(AVERAGE(OFFSET(TradeDash[[#This Row],[Returns]],0,0,-n_days*2))/STDEV(OFFSET(TradeDash[[#This Row],[Returns]],0,0,-n_days*2)),"")</f>
        <v>5.0113402893527767E-2</v>
      </c>
      <c r="G4839">
        <f ca="1">IF(ISNUMBER(TradeDash[[#This Row],[2n day Sharpe]]),AVERAGE(TradeDash[[#This Row],[n day Sharpe]:[2n day Sharpe]]),"")</f>
        <v>4.2614103656046183E-2</v>
      </c>
      <c r="H4839">
        <f ca="1">IF(ISNUMBER(TradeDash[[#This Row],[Sharpe Average]]),IF(TradeDash[[#This Row],[Sharpe Average]]&gt;$G$1,1,0),"")</f>
        <v>1</v>
      </c>
      <c r="I4839" s="2">
        <f ca="1">IF(ISNUMBER(TradeDash[[#This Row],[Signal]]),MAX(IF(AND(TradeDash[[#This Row],[Signal]]=1,I4838&lt;1),I4838+$E$1,IF(AND(TradeDash[[#This Row],[Signal]]=0,I4838&gt;0),I4838-$E$1,IF(AND(TradeDash[[#This Row],[Signal]]=1,I4838=1),I4838,IF(AND(TradeDash[[#This Row],[Signal]]=0,I4838=0),I4838,0)))),0),"")</f>
        <v>0.8</v>
      </c>
      <c r="J4839" s="3">
        <f ca="1">IF(ISNUMBER(TradeDash[[#This Row],[Position]]),TradeDash[[#This Row],[Position]]*D4840,"")</f>
        <v>1.2836866960337368E-2</v>
      </c>
      <c r="K4839" s="7">
        <f ca="1">K4838*IFERROR(1+TradeDash[[#This Row],[Port Return]],1)</f>
        <v>8378082.6587093109</v>
      </c>
      <c r="L4839" s="7">
        <f ca="1">IF(ISNUMBER(TradeDash[[#This Row],[Port Return]]),L4838*(1+TradeDash[[#This Row],[Returns]]),L4838)</f>
        <v>7413068.3624801598</v>
      </c>
    </row>
    <row r="4840" spans="1:12" x14ac:dyDescent="0.35">
      <c r="A4840" s="1">
        <v>43609</v>
      </c>
      <c r="B4840" s="16">
        <f>YEAR(TradeDash[[#This Row],[Date]])</f>
        <v>2019</v>
      </c>
      <c r="C4840">
        <v>11844.1</v>
      </c>
      <c r="D4840" s="3">
        <f>IFERROR(TradeDash[[#This Row],[Nifty]]/C4839-1,"")</f>
        <v>1.6046083700421709E-2</v>
      </c>
      <c r="E4840">
        <f ca="1">IFERROR(AVERAGE(OFFSET(TradeDash[[#This Row],[Returns]],0,0,-n_days))/STDEV(OFFSET(TradeDash[[#This Row],[Returns]],0,0,-n_days)),"")</f>
        <v>4.7357036747459912E-2</v>
      </c>
      <c r="F4840">
        <f ca="1">IFERROR(AVERAGE(OFFSET(TradeDash[[#This Row],[Returns]],0,0,-n_days*2))/STDEV(OFFSET(TradeDash[[#This Row],[Returns]],0,0,-n_days*2)),"")</f>
        <v>0.11362080149918291</v>
      </c>
      <c r="G4840">
        <f ca="1">IF(ISNUMBER(TradeDash[[#This Row],[2n day Sharpe]]),AVERAGE(TradeDash[[#This Row],[n day Sharpe]:[2n day Sharpe]]),"")</f>
        <v>8.0488919123321415E-2</v>
      </c>
      <c r="H4840">
        <f ca="1">IF(ISNUMBER(TradeDash[[#This Row],[Sharpe Average]]),IF(TradeDash[[#This Row],[Sharpe Average]]&gt;$G$1,1,0),"")</f>
        <v>1</v>
      </c>
      <c r="I4840" s="2">
        <f ca="1">IF(ISNUMBER(TradeDash[[#This Row],[Signal]]),MAX(IF(AND(TradeDash[[#This Row],[Signal]]=1,I4839&lt;1),I4839+$E$1,IF(AND(TradeDash[[#This Row],[Signal]]=0,I4839&gt;0),I4839-$E$1,IF(AND(TradeDash[[#This Row],[Signal]]=1,I4839=1),I4839,IF(AND(TradeDash[[#This Row],[Signal]]=0,I4839=0),I4839,0)))),0),"")</f>
        <v>1</v>
      </c>
      <c r="J4840" s="3">
        <f ca="1">IF(ISNUMBER(TradeDash[[#This Row],[Position]]),TradeDash[[#This Row],[Position]]*D4841,"")</f>
        <v>6.809297456117358E-3</v>
      </c>
      <c r="K4840" s="7">
        <f ca="1">K4839*IFERROR(1+TradeDash[[#This Row],[Port Return]],1)</f>
        <v>8435131.5156444013</v>
      </c>
      <c r="L4840" s="7">
        <f ca="1">IF(ISNUMBER(TradeDash[[#This Row],[Port Return]]),L4839*(1+TradeDash[[#This Row],[Returns]]),L4839)</f>
        <v>7532019.0779014649</v>
      </c>
    </row>
    <row r="4841" spans="1:12" x14ac:dyDescent="0.35">
      <c r="A4841" s="1">
        <v>43612</v>
      </c>
      <c r="B4841" s="16">
        <f>YEAR(TradeDash[[#This Row],[Date]])</f>
        <v>2019</v>
      </c>
      <c r="C4841">
        <v>11924.75</v>
      </c>
      <c r="D4841" s="3">
        <f>IFERROR(TradeDash[[#This Row],[Nifty]]/C4840-1,"")</f>
        <v>6.809297456117358E-3</v>
      </c>
      <c r="E4841">
        <f ca="1">IFERROR(AVERAGE(OFFSET(TradeDash[[#This Row],[Returns]],0,0,-n_days))/STDEV(OFFSET(TradeDash[[#This Row],[Returns]],0,0,-n_days)),"")</f>
        <v>0.10632627641273494</v>
      </c>
      <c r="F4841">
        <f ca="1">IFERROR(AVERAGE(OFFSET(TradeDash[[#This Row],[Returns]],0,0,-n_days*2))/STDEV(OFFSET(TradeDash[[#This Row],[Returns]],0,0,-n_days*2)),"")</f>
        <v>0.10291892253640798</v>
      </c>
      <c r="G4841">
        <f ca="1">IF(ISNUMBER(TradeDash[[#This Row],[2n day Sharpe]]),AVERAGE(TradeDash[[#This Row],[n day Sharpe]:[2n day Sharpe]]),"")</f>
        <v>0.10462259947457146</v>
      </c>
      <c r="H4841">
        <f ca="1">IF(ISNUMBER(TradeDash[[#This Row],[Sharpe Average]]),IF(TradeDash[[#This Row],[Sharpe Average]]&gt;$G$1,1,0),"")</f>
        <v>1</v>
      </c>
      <c r="I4841" s="2">
        <f ca="1">IF(ISNUMBER(TradeDash[[#This Row],[Signal]]),MAX(IF(AND(TradeDash[[#This Row],[Signal]]=1,I4840&lt;1),I4840+$E$1,IF(AND(TradeDash[[#This Row],[Signal]]=0,I4840&gt;0),I4840-$E$1,IF(AND(TradeDash[[#This Row],[Signal]]=1,I4840=1),I4840,IF(AND(TradeDash[[#This Row],[Signal]]=0,I4840=0),I4840,0)))),0),"")</f>
        <v>1</v>
      </c>
      <c r="J4841" s="3">
        <f ca="1">IF(ISNUMBER(TradeDash[[#This Row],[Position]]),TradeDash[[#This Row],[Position]]*D4842,"")</f>
        <v>3.3543680161018941E-4</v>
      </c>
      <c r="K4841" s="7">
        <f ca="1">K4840*IFERROR(1+TradeDash[[#This Row],[Port Return]],1)</f>
        <v>8437960.9691811707</v>
      </c>
      <c r="L4841" s="7">
        <f ca="1">IF(ISNUMBER(TradeDash[[#This Row],[Port Return]]),L4840*(1+TradeDash[[#This Row],[Returns]]),L4840)</f>
        <v>7583306.8362480467</v>
      </c>
    </row>
    <row r="4842" spans="1:12" x14ac:dyDescent="0.35">
      <c r="A4842" s="1">
        <v>43613</v>
      </c>
      <c r="B4842" s="16">
        <f>YEAR(TradeDash[[#This Row],[Date]])</f>
        <v>2019</v>
      </c>
      <c r="C4842">
        <v>11928.75</v>
      </c>
      <c r="D4842" s="3">
        <f>IFERROR(TradeDash[[#This Row],[Nifty]]/C4841-1,"")</f>
        <v>3.3543680161018941E-4</v>
      </c>
      <c r="E4842">
        <f ca="1">IFERROR(AVERAGE(OFFSET(TradeDash[[#This Row],[Returns]],0,0,-n_days))/STDEV(OFFSET(TradeDash[[#This Row],[Returns]],0,0,-n_days)),"")</f>
        <v>6.8042188522494357E-2</v>
      </c>
      <c r="F4842">
        <f ca="1">IFERROR(AVERAGE(OFFSET(TradeDash[[#This Row],[Returns]],0,0,-n_days*2))/STDEV(OFFSET(TradeDash[[#This Row],[Returns]],0,0,-n_days*2)),"")</f>
        <v>0.11274495235690507</v>
      </c>
      <c r="G4842">
        <f ca="1">IF(ISNUMBER(TradeDash[[#This Row],[2n day Sharpe]]),AVERAGE(TradeDash[[#This Row],[n day Sharpe]:[2n day Sharpe]]),"")</f>
        <v>9.0393570439699714E-2</v>
      </c>
      <c r="H4842">
        <f ca="1">IF(ISNUMBER(TradeDash[[#This Row],[Sharpe Average]]),IF(TradeDash[[#This Row],[Sharpe Average]]&gt;$G$1,1,0),"")</f>
        <v>1</v>
      </c>
      <c r="I4842" s="2">
        <f ca="1">IF(ISNUMBER(TradeDash[[#This Row],[Signal]]),MAX(IF(AND(TradeDash[[#This Row],[Signal]]=1,I4841&lt;1),I4841+$E$1,IF(AND(TradeDash[[#This Row],[Signal]]=0,I4841&gt;0),I4841-$E$1,IF(AND(TradeDash[[#This Row],[Signal]]=1,I4841=1),I4841,IF(AND(TradeDash[[#This Row],[Signal]]=0,I4841=0),I4841,0)))),0),"")</f>
        <v>1</v>
      </c>
      <c r="J4842" s="3">
        <f ca="1">IF(ISNUMBER(TradeDash[[#This Row],[Position]]),TradeDash[[#This Row],[Position]]*D4843,"")</f>
        <v>-5.6711725872367058E-3</v>
      </c>
      <c r="K4842" s="7">
        <f ca="1">K4841*IFERROR(1+TradeDash[[#This Row],[Port Return]],1)</f>
        <v>8390107.8362405766</v>
      </c>
      <c r="L4842" s="7">
        <f ca="1">IF(ISNUMBER(TradeDash[[#This Row],[Port Return]]),L4841*(1+TradeDash[[#This Row],[Returns]]),L4841)</f>
        <v>7585850.556438826</v>
      </c>
    </row>
    <row r="4843" spans="1:12" x14ac:dyDescent="0.35">
      <c r="A4843" s="1">
        <v>43614</v>
      </c>
      <c r="B4843" s="16">
        <f>YEAR(TradeDash[[#This Row],[Date]])</f>
        <v>2019</v>
      </c>
      <c r="C4843">
        <v>11861.1</v>
      </c>
      <c r="D4843" s="3">
        <f>IFERROR(TradeDash[[#This Row],[Nifty]]/C4842-1,"")</f>
        <v>-5.6711725872367058E-3</v>
      </c>
      <c r="E4843">
        <f ca="1">IFERROR(AVERAGE(OFFSET(TradeDash[[#This Row],[Returns]],0,0,-n_days))/STDEV(OFFSET(TradeDash[[#This Row],[Returns]],0,0,-n_days)),"")</f>
        <v>4.594795631613724E-2</v>
      </c>
      <c r="F4843">
        <f ca="1">IFERROR(AVERAGE(OFFSET(TradeDash[[#This Row],[Returns]],0,0,-n_days*2))/STDEV(OFFSET(TradeDash[[#This Row],[Returns]],0,0,-n_days*2)),"")</f>
        <v>7.0010762133879911E-2</v>
      </c>
      <c r="G4843">
        <f ca="1">IF(ISNUMBER(TradeDash[[#This Row],[2n day Sharpe]]),AVERAGE(TradeDash[[#This Row],[n day Sharpe]:[2n day Sharpe]]),"")</f>
        <v>5.7979359225008575E-2</v>
      </c>
      <c r="H4843">
        <f ca="1">IF(ISNUMBER(TradeDash[[#This Row],[Sharpe Average]]),IF(TradeDash[[#This Row],[Sharpe Average]]&gt;$G$1,1,0),"")</f>
        <v>1</v>
      </c>
      <c r="I4843" s="2">
        <f ca="1">IF(ISNUMBER(TradeDash[[#This Row],[Signal]]),MAX(IF(AND(TradeDash[[#This Row],[Signal]]=1,I4842&lt;1),I4842+$E$1,IF(AND(TradeDash[[#This Row],[Signal]]=0,I4842&gt;0),I4842-$E$1,IF(AND(TradeDash[[#This Row],[Signal]]=1,I4842=1),I4842,IF(AND(TradeDash[[#This Row],[Signal]]=0,I4842=0),I4842,0)))),0),"")</f>
        <v>1</v>
      </c>
      <c r="J4843" s="3">
        <f ca="1">IF(ISNUMBER(TradeDash[[#This Row],[Position]]),TradeDash[[#This Row],[Position]]*D4844,"")</f>
        <v>7.1494212172562577E-3</v>
      </c>
      <c r="K4843" s="7">
        <f ca="1">K4842*IFERROR(1+TradeDash[[#This Row],[Port Return]],1)</f>
        <v>8450092.2512200624</v>
      </c>
      <c r="L4843" s="7">
        <f ca="1">IF(ISNUMBER(TradeDash[[#This Row],[Port Return]]),L4842*(1+TradeDash[[#This Row],[Returns]]),L4842)</f>
        <v>7542829.8887122758</v>
      </c>
    </row>
    <row r="4844" spans="1:12" x14ac:dyDescent="0.35">
      <c r="A4844" s="1">
        <v>43615</v>
      </c>
      <c r="B4844" s="16">
        <f>YEAR(TradeDash[[#This Row],[Date]])</f>
        <v>2019</v>
      </c>
      <c r="C4844">
        <v>11945.9</v>
      </c>
      <c r="D4844" s="3">
        <f>IFERROR(TradeDash[[#This Row],[Nifty]]/C4843-1,"")</f>
        <v>7.1494212172562577E-3</v>
      </c>
      <c r="E4844">
        <f ca="1">IFERROR(AVERAGE(OFFSET(TradeDash[[#This Row],[Returns]],0,0,-n_days))/STDEV(OFFSET(TradeDash[[#This Row],[Returns]],0,0,-n_days)),"")</f>
        <v>8.400479404448255E-2</v>
      </c>
      <c r="F4844">
        <f ca="1">IFERROR(AVERAGE(OFFSET(TradeDash[[#This Row],[Returns]],0,0,-n_days*2))/STDEV(OFFSET(TradeDash[[#This Row],[Returns]],0,0,-n_days*2)),"")</f>
        <v>7.6285866240239225E-2</v>
      </c>
      <c r="G4844">
        <f ca="1">IF(ISNUMBER(TradeDash[[#This Row],[2n day Sharpe]]),AVERAGE(TradeDash[[#This Row],[n day Sharpe]:[2n day Sharpe]]),"")</f>
        <v>8.0145330142360888E-2</v>
      </c>
      <c r="H4844">
        <f ca="1">IF(ISNUMBER(TradeDash[[#This Row],[Sharpe Average]]),IF(TradeDash[[#This Row],[Sharpe Average]]&gt;$G$1,1,0),"")</f>
        <v>1</v>
      </c>
      <c r="I4844" s="2">
        <f ca="1">IF(ISNUMBER(TradeDash[[#This Row],[Signal]]),MAX(IF(AND(TradeDash[[#This Row],[Signal]]=1,I4843&lt;1),I4843+$E$1,IF(AND(TradeDash[[#This Row],[Signal]]=0,I4843&gt;0),I4843-$E$1,IF(AND(TradeDash[[#This Row],[Signal]]=1,I4843=1),I4843,IF(AND(TradeDash[[#This Row],[Signal]]=0,I4843=0),I4843,0)))),0),"")</f>
        <v>1</v>
      </c>
      <c r="J4844" s="3">
        <f ca="1">IF(ISNUMBER(TradeDash[[#This Row],[Position]]),TradeDash[[#This Row],[Position]]*D4845,"")</f>
        <v>-1.9337178446161563E-3</v>
      </c>
      <c r="K4844" s="7">
        <f ca="1">K4843*IFERROR(1+TradeDash[[#This Row],[Port Return]],1)</f>
        <v>8433752.1570452247</v>
      </c>
      <c r="L4844" s="7">
        <f ca="1">IF(ISNUMBER(TradeDash[[#This Row],[Port Return]]),L4843*(1+TradeDash[[#This Row],[Returns]]),L4843)</f>
        <v>7596756.75675679</v>
      </c>
    </row>
    <row r="4845" spans="1:12" x14ac:dyDescent="0.35">
      <c r="A4845" s="1">
        <v>43616</v>
      </c>
      <c r="B4845" s="16">
        <f>YEAR(TradeDash[[#This Row],[Date]])</f>
        <v>2019</v>
      </c>
      <c r="C4845">
        <v>11922.8</v>
      </c>
      <c r="D4845" s="3">
        <f>IFERROR(TradeDash[[#This Row],[Nifty]]/C4844-1,"")</f>
        <v>-1.9337178446161563E-3</v>
      </c>
      <c r="E4845">
        <f ca="1">IFERROR(AVERAGE(OFFSET(TradeDash[[#This Row],[Returns]],0,0,-n_days))/STDEV(OFFSET(TradeDash[[#This Row],[Returns]],0,0,-n_days)),"")</f>
        <v>8.0302114280637507E-2</v>
      </c>
      <c r="F4845">
        <f ca="1">IFERROR(AVERAGE(OFFSET(TradeDash[[#This Row],[Returns]],0,0,-n_days*2))/STDEV(OFFSET(TradeDash[[#This Row],[Returns]],0,0,-n_days*2)),"")</f>
        <v>6.1039258575977903E-2</v>
      </c>
      <c r="G4845">
        <f ca="1">IF(ISNUMBER(TradeDash[[#This Row],[2n day Sharpe]]),AVERAGE(TradeDash[[#This Row],[n day Sharpe]:[2n day Sharpe]]),"")</f>
        <v>7.0670686428307705E-2</v>
      </c>
      <c r="H4845">
        <f ca="1">IF(ISNUMBER(TradeDash[[#This Row],[Sharpe Average]]),IF(TradeDash[[#This Row],[Sharpe Average]]&gt;$G$1,1,0),"")</f>
        <v>1</v>
      </c>
      <c r="I4845" s="2">
        <f ca="1">IF(ISNUMBER(TradeDash[[#This Row],[Signal]]),MAX(IF(AND(TradeDash[[#This Row],[Signal]]=1,I4844&lt;1),I4844+$E$1,IF(AND(TradeDash[[#This Row],[Signal]]=0,I4844&gt;0),I4844-$E$1,IF(AND(TradeDash[[#This Row],[Signal]]=1,I4844=1),I4844,IF(AND(TradeDash[[#This Row],[Signal]]=0,I4844=0),I4844,0)))),0),"")</f>
        <v>1</v>
      </c>
      <c r="J4845" s="3">
        <f ca="1">IF(ISNUMBER(TradeDash[[#This Row],[Position]]),TradeDash[[#This Row],[Position]]*D4846,"")</f>
        <v>1.3901935786895692E-2</v>
      </c>
      <c r="K4845" s="7">
        <f ca="1">K4844*IFERROR(1+TradeDash[[#This Row],[Port Return]],1)</f>
        <v>8550997.6379750613</v>
      </c>
      <c r="L4845" s="7">
        <f ca="1">IF(ISNUMBER(TradeDash[[#This Row],[Port Return]]),L4844*(1+TradeDash[[#This Row],[Returns]]),L4844)</f>
        <v>7582066.772655041</v>
      </c>
    </row>
    <row r="4846" spans="1:12" x14ac:dyDescent="0.35">
      <c r="A4846" s="1">
        <v>43619</v>
      </c>
      <c r="B4846" s="16">
        <f>YEAR(TradeDash[[#This Row],[Date]])</f>
        <v>2019</v>
      </c>
      <c r="C4846">
        <v>12088.55</v>
      </c>
      <c r="D4846" s="3">
        <f>IFERROR(TradeDash[[#This Row],[Nifty]]/C4845-1,"")</f>
        <v>1.3901935786895692E-2</v>
      </c>
      <c r="E4846">
        <f ca="1">IFERROR(AVERAGE(OFFSET(TradeDash[[#This Row],[Returns]],0,0,-n_days))/STDEV(OFFSET(TradeDash[[#This Row],[Returns]],0,0,-n_days)),"")</f>
        <v>0.17851748370177856</v>
      </c>
      <c r="F4846">
        <f ca="1">IFERROR(AVERAGE(OFFSET(TradeDash[[#This Row],[Returns]],0,0,-n_days*2))/STDEV(OFFSET(TradeDash[[#This Row],[Returns]],0,0,-n_days*2)),"")</f>
        <v>8.5641192197162264E-2</v>
      </c>
      <c r="G4846">
        <f ca="1">IF(ISNUMBER(TradeDash[[#This Row],[2n day Sharpe]]),AVERAGE(TradeDash[[#This Row],[n day Sharpe]:[2n day Sharpe]]),"")</f>
        <v>0.13207933794947041</v>
      </c>
      <c r="H4846">
        <f ca="1">IF(ISNUMBER(TradeDash[[#This Row],[Sharpe Average]]),IF(TradeDash[[#This Row],[Sharpe Average]]&gt;$G$1,1,0),"")</f>
        <v>1</v>
      </c>
      <c r="I4846" s="2">
        <f ca="1">IF(ISNUMBER(TradeDash[[#This Row],[Signal]]),MAX(IF(AND(TradeDash[[#This Row],[Signal]]=1,I4845&lt;1),I4845+$E$1,IF(AND(TradeDash[[#This Row],[Signal]]=0,I4845&gt;0),I4845-$E$1,IF(AND(TradeDash[[#This Row],[Signal]]=1,I4845=1),I4845,IF(AND(TradeDash[[#This Row],[Signal]]=0,I4845=0),I4845,0)))),0),"")</f>
        <v>1</v>
      </c>
      <c r="J4846" s="3">
        <f ca="1">IF(ISNUMBER(TradeDash[[#This Row],[Position]]),TradeDash[[#This Row],[Position]]*D4847,"")</f>
        <v>-5.5341624926066313E-3</v>
      </c>
      <c r="K4846" s="7">
        <f ca="1">K4845*IFERROR(1+TradeDash[[#This Row],[Port Return]],1)</f>
        <v>8503675.0275726113</v>
      </c>
      <c r="L4846" s="7">
        <f ca="1">IF(ISNUMBER(TradeDash[[#This Row],[Port Return]]),L4845*(1+TradeDash[[#This Row],[Returns]]),L4845)</f>
        <v>7687472.1780604469</v>
      </c>
    </row>
    <row r="4847" spans="1:12" x14ac:dyDescent="0.35">
      <c r="A4847" s="1">
        <v>43620</v>
      </c>
      <c r="B4847" s="16">
        <f>YEAR(TradeDash[[#This Row],[Date]])</f>
        <v>2019</v>
      </c>
      <c r="C4847">
        <v>12021.65</v>
      </c>
      <c r="D4847" s="3">
        <f>IFERROR(TradeDash[[#This Row],[Nifty]]/C4846-1,"")</f>
        <v>-5.5341624926066313E-3</v>
      </c>
      <c r="E4847">
        <f ca="1">IFERROR(AVERAGE(OFFSET(TradeDash[[#This Row],[Returns]],0,0,-n_days))/STDEV(OFFSET(TradeDash[[#This Row],[Returns]],0,0,-n_days)),"")</f>
        <v>0.19359317527544656</v>
      </c>
      <c r="F4847">
        <f ca="1">IFERROR(AVERAGE(OFFSET(TradeDash[[#This Row],[Returns]],0,0,-n_days*2))/STDEV(OFFSET(TradeDash[[#This Row],[Returns]],0,0,-n_days*2)),"")</f>
        <v>8.6668642326821768E-2</v>
      </c>
      <c r="G4847">
        <f ca="1">IF(ISNUMBER(TradeDash[[#This Row],[2n day Sharpe]]),AVERAGE(TradeDash[[#This Row],[n day Sharpe]:[2n day Sharpe]]),"")</f>
        <v>0.14013090880113416</v>
      </c>
      <c r="H4847">
        <f ca="1">IF(ISNUMBER(TradeDash[[#This Row],[Sharpe Average]]),IF(TradeDash[[#This Row],[Sharpe Average]]&gt;$G$1,1,0),"")</f>
        <v>1</v>
      </c>
      <c r="I4847" s="2">
        <f ca="1">IF(ISNUMBER(TradeDash[[#This Row],[Signal]]),MAX(IF(AND(TradeDash[[#This Row],[Signal]]=1,I4846&lt;1),I4846+$E$1,IF(AND(TradeDash[[#This Row],[Signal]]=0,I4846&gt;0),I4846-$E$1,IF(AND(TradeDash[[#This Row],[Signal]]=1,I4846=1),I4846,IF(AND(TradeDash[[#This Row],[Signal]]=0,I4846=0),I4846,0)))),0),"")</f>
        <v>1</v>
      </c>
      <c r="J4847" s="3">
        <f ca="1">IF(ISNUMBER(TradeDash[[#This Row],[Position]]),TradeDash[[#This Row],[Position]]*D4848,"")</f>
        <v>-1.479830139789462E-2</v>
      </c>
      <c r="K4847" s="7">
        <f ca="1">K4846*IFERROR(1+TradeDash[[#This Row],[Port Return]],1)</f>
        <v>8377835.0815248424</v>
      </c>
      <c r="L4847" s="7">
        <f ca="1">IF(ISNUMBER(TradeDash[[#This Row],[Port Return]]),L4846*(1+TradeDash[[#This Row],[Returns]]),L4846)</f>
        <v>7644928.4578696676</v>
      </c>
    </row>
    <row r="4848" spans="1:12" x14ac:dyDescent="0.35">
      <c r="A4848" s="1">
        <v>43622</v>
      </c>
      <c r="B4848" s="16">
        <f>YEAR(TradeDash[[#This Row],[Date]])</f>
        <v>2019</v>
      </c>
      <c r="C4848">
        <v>11843.75</v>
      </c>
      <c r="D4848" s="3">
        <f>IFERROR(TradeDash[[#This Row],[Nifty]]/C4847-1,"")</f>
        <v>-1.479830139789462E-2</v>
      </c>
      <c r="E4848">
        <f ca="1">IFERROR(AVERAGE(OFFSET(TradeDash[[#This Row],[Returns]],0,0,-n_days))/STDEV(OFFSET(TradeDash[[#This Row],[Returns]],0,0,-n_days)),"")</f>
        <v>0.17910041966808415</v>
      </c>
      <c r="F4848">
        <f ca="1">IFERROR(AVERAGE(OFFSET(TradeDash[[#This Row],[Returns]],0,0,-n_days*2))/STDEV(OFFSET(TradeDash[[#This Row],[Returns]],0,0,-n_days*2)),"")</f>
        <v>5.7151531960322695E-2</v>
      </c>
      <c r="G4848">
        <f ca="1">IF(ISNUMBER(TradeDash[[#This Row],[2n day Sharpe]]),AVERAGE(TradeDash[[#This Row],[n day Sharpe]:[2n day Sharpe]]),"")</f>
        <v>0.11812597581420342</v>
      </c>
      <c r="H4848">
        <f ca="1">IF(ISNUMBER(TradeDash[[#This Row],[Sharpe Average]]),IF(TradeDash[[#This Row],[Sharpe Average]]&gt;$G$1,1,0),"")</f>
        <v>1</v>
      </c>
      <c r="I4848" s="2">
        <f ca="1">IF(ISNUMBER(TradeDash[[#This Row],[Signal]]),MAX(IF(AND(TradeDash[[#This Row],[Signal]]=1,I4847&lt;1),I4847+$E$1,IF(AND(TradeDash[[#This Row],[Signal]]=0,I4847&gt;0),I4847-$E$1,IF(AND(TradeDash[[#This Row],[Signal]]=1,I4847=1),I4847,IF(AND(TradeDash[[#This Row],[Signal]]=0,I4847=0),I4847,0)))),0),"")</f>
        <v>1</v>
      </c>
      <c r="J4848" s="3">
        <f ca="1">IF(ISNUMBER(TradeDash[[#This Row],[Position]]),TradeDash[[#This Row],[Position]]*D4849,"")</f>
        <v>2.271240105540917E-3</v>
      </c>
      <c r="K4848" s="7">
        <f ca="1">K4847*IFERROR(1+TradeDash[[#This Row],[Port Return]],1)</f>
        <v>8396863.1565596089</v>
      </c>
      <c r="L4848" s="7">
        <f ca="1">IF(ISNUMBER(TradeDash[[#This Row],[Port Return]]),L4847*(1+TradeDash[[#This Row],[Returns]]),L4847)</f>
        <v>7531796.5023847707</v>
      </c>
    </row>
    <row r="4849" spans="1:12" x14ac:dyDescent="0.35">
      <c r="A4849" s="1">
        <v>43623</v>
      </c>
      <c r="B4849" s="16">
        <f>YEAR(TradeDash[[#This Row],[Date]])</f>
        <v>2019</v>
      </c>
      <c r="C4849">
        <v>11870.65</v>
      </c>
      <c r="D4849" s="3">
        <f>IFERROR(TradeDash[[#This Row],[Nifty]]/C4848-1,"")</f>
        <v>2.271240105540917E-3</v>
      </c>
      <c r="E4849">
        <f ca="1">IFERROR(AVERAGE(OFFSET(TradeDash[[#This Row],[Returns]],0,0,-n_days))/STDEV(OFFSET(TradeDash[[#This Row],[Returns]],0,0,-n_days)),"")</f>
        <v>0.21170789772236595</v>
      </c>
      <c r="F4849">
        <f ca="1">IFERROR(AVERAGE(OFFSET(TradeDash[[#This Row],[Returns]],0,0,-n_days*2))/STDEV(OFFSET(TradeDash[[#This Row],[Returns]],0,0,-n_days*2)),"")</f>
        <v>4.8361649323968282E-2</v>
      </c>
      <c r="G4849">
        <f ca="1">IF(ISNUMBER(TradeDash[[#This Row],[2n day Sharpe]]),AVERAGE(TradeDash[[#This Row],[n day Sharpe]:[2n day Sharpe]]),"")</f>
        <v>0.13003477352316711</v>
      </c>
      <c r="H4849">
        <f ca="1">IF(ISNUMBER(TradeDash[[#This Row],[Sharpe Average]]),IF(TradeDash[[#This Row],[Sharpe Average]]&gt;$G$1,1,0),"")</f>
        <v>1</v>
      </c>
      <c r="I4849" s="2">
        <f ca="1">IF(ISNUMBER(TradeDash[[#This Row],[Signal]]),MAX(IF(AND(TradeDash[[#This Row],[Signal]]=1,I4848&lt;1),I4848+$E$1,IF(AND(TradeDash[[#This Row],[Signal]]=0,I4848&gt;0),I4848-$E$1,IF(AND(TradeDash[[#This Row],[Signal]]=1,I4848=1),I4848,IF(AND(TradeDash[[#This Row],[Signal]]=0,I4848=0),I4848,0)))),0),"")</f>
        <v>1</v>
      </c>
      <c r="J4849" s="3">
        <f ca="1">IF(ISNUMBER(TradeDash[[#This Row],[Position]]),TradeDash[[#This Row],[Position]]*D4850,"")</f>
        <v>4.3847641030609896E-3</v>
      </c>
      <c r="K4849" s="7">
        <f ca="1">K4848*IFERROR(1+TradeDash[[#This Row],[Port Return]],1)</f>
        <v>8433681.4207068067</v>
      </c>
      <c r="L4849" s="7">
        <f ca="1">IF(ISNUMBER(TradeDash[[#This Row],[Port Return]]),L4848*(1+TradeDash[[#This Row],[Returns]]),L4848)</f>
        <v>7548903.0206677597</v>
      </c>
    </row>
    <row r="4850" spans="1:12" x14ac:dyDescent="0.35">
      <c r="A4850" s="1">
        <v>43626</v>
      </c>
      <c r="B4850" s="16">
        <f>YEAR(TradeDash[[#This Row],[Date]])</f>
        <v>2019</v>
      </c>
      <c r="C4850">
        <v>11922.7</v>
      </c>
      <c r="D4850" s="3">
        <f>IFERROR(TradeDash[[#This Row],[Nifty]]/C4849-1,"")</f>
        <v>4.3847641030609896E-3</v>
      </c>
      <c r="E4850">
        <f ca="1">IFERROR(AVERAGE(OFFSET(TradeDash[[#This Row],[Returns]],0,0,-n_days))/STDEV(OFFSET(TradeDash[[#This Row],[Returns]],0,0,-n_days)),"")</f>
        <v>0.23943864278967292</v>
      </c>
      <c r="F4850">
        <f ca="1">IFERROR(AVERAGE(OFFSET(TradeDash[[#This Row],[Returns]],0,0,-n_days*2))/STDEV(OFFSET(TradeDash[[#This Row],[Returns]],0,0,-n_days*2)),"")</f>
        <v>7.2699646655616748E-2</v>
      </c>
      <c r="G4850">
        <f ca="1">IF(ISNUMBER(TradeDash[[#This Row],[2n day Sharpe]]),AVERAGE(TradeDash[[#This Row],[n day Sharpe]:[2n day Sharpe]]),"")</f>
        <v>0.15606914472264483</v>
      </c>
      <c r="H4850">
        <f ca="1">IF(ISNUMBER(TradeDash[[#This Row],[Sharpe Average]]),IF(TradeDash[[#This Row],[Sharpe Average]]&gt;$G$1,1,0),"")</f>
        <v>1</v>
      </c>
      <c r="I4850" s="2">
        <f ca="1">IF(ISNUMBER(TradeDash[[#This Row],[Signal]]),MAX(IF(AND(TradeDash[[#This Row],[Signal]]=1,I4849&lt;1),I4849+$E$1,IF(AND(TradeDash[[#This Row],[Signal]]=0,I4849&gt;0),I4849-$E$1,IF(AND(TradeDash[[#This Row],[Signal]]=1,I4849=1),I4849,IF(AND(TradeDash[[#This Row],[Signal]]=0,I4849=0),I4849,0)))),0),"")</f>
        <v>1</v>
      </c>
      <c r="J4850" s="3">
        <f ca="1">IF(ISNUMBER(TradeDash[[#This Row],[Position]]),TradeDash[[#This Row],[Position]]*D4851,"")</f>
        <v>3.5981782649903149E-3</v>
      </c>
      <c r="K4850" s="7">
        <f ca="1">K4849*IFERROR(1+TradeDash[[#This Row],[Port Return]],1)</f>
        <v>8464027.309888646</v>
      </c>
      <c r="L4850" s="7">
        <f ca="1">IF(ISNUMBER(TradeDash[[#This Row],[Port Return]]),L4849*(1+TradeDash[[#This Row],[Returns]]),L4849)</f>
        <v>7582003.1796502722</v>
      </c>
    </row>
    <row r="4851" spans="1:12" x14ac:dyDescent="0.35">
      <c r="A4851" s="1">
        <v>43627</v>
      </c>
      <c r="B4851" s="16">
        <f>YEAR(TradeDash[[#This Row],[Date]])</f>
        <v>2019</v>
      </c>
      <c r="C4851">
        <v>11965.6</v>
      </c>
      <c r="D4851" s="3">
        <f>IFERROR(TradeDash[[#This Row],[Nifty]]/C4850-1,"")</f>
        <v>3.5981782649903149E-3</v>
      </c>
      <c r="E4851">
        <f ca="1">IFERROR(AVERAGE(OFFSET(TradeDash[[#This Row],[Returns]],0,0,-n_days))/STDEV(OFFSET(TradeDash[[#This Row],[Returns]],0,0,-n_days)),"")</f>
        <v>0.31653271660763083</v>
      </c>
      <c r="F4851">
        <f ca="1">IFERROR(AVERAGE(OFFSET(TradeDash[[#This Row],[Returns]],0,0,-n_days*2))/STDEV(OFFSET(TradeDash[[#This Row],[Returns]],0,0,-n_days*2)),"")</f>
        <v>6.7299739885222254E-2</v>
      </c>
      <c r="G4851">
        <f ca="1">IF(ISNUMBER(TradeDash[[#This Row],[2n day Sharpe]]),AVERAGE(TradeDash[[#This Row],[n day Sharpe]:[2n day Sharpe]]),"")</f>
        <v>0.19191622824642654</v>
      </c>
      <c r="H4851">
        <f ca="1">IF(ISNUMBER(TradeDash[[#This Row],[Sharpe Average]]),IF(TradeDash[[#This Row],[Sharpe Average]]&gt;$G$1,1,0),"")</f>
        <v>1</v>
      </c>
      <c r="I4851" s="2">
        <f ca="1">IF(ISNUMBER(TradeDash[[#This Row],[Signal]]),MAX(IF(AND(TradeDash[[#This Row],[Signal]]=1,I4850&lt;1),I4850+$E$1,IF(AND(TradeDash[[#This Row],[Signal]]=0,I4850&gt;0),I4850-$E$1,IF(AND(TradeDash[[#This Row],[Signal]]=1,I4850=1),I4850,IF(AND(TradeDash[[#This Row],[Signal]]=0,I4850=0),I4850,0)))),0),"")</f>
        <v>1</v>
      </c>
      <c r="J4851" s="3">
        <f ca="1">IF(ISNUMBER(TradeDash[[#This Row],[Position]]),TradeDash[[#This Row],[Position]]*D4852,"")</f>
        <v>-4.9642307949454567E-3</v>
      </c>
      <c r="K4851" s="7">
        <f ca="1">K4850*IFERROR(1+TradeDash[[#This Row],[Port Return]],1)</f>
        <v>8422009.9248676375</v>
      </c>
      <c r="L4851" s="7">
        <f ca="1">IF(ISNUMBER(TradeDash[[#This Row],[Port Return]]),L4850*(1+TradeDash[[#This Row],[Returns]]),L4850)</f>
        <v>7609284.5786963776</v>
      </c>
    </row>
    <row r="4852" spans="1:12" x14ac:dyDescent="0.35">
      <c r="A4852" s="1">
        <v>43628</v>
      </c>
      <c r="B4852" s="16">
        <f>YEAR(TradeDash[[#This Row],[Date]])</f>
        <v>2019</v>
      </c>
      <c r="C4852">
        <v>11906.2</v>
      </c>
      <c r="D4852" s="3">
        <f>IFERROR(TradeDash[[#This Row],[Nifty]]/C4851-1,"")</f>
        <v>-4.9642307949454567E-3</v>
      </c>
      <c r="E4852">
        <f ca="1">IFERROR(AVERAGE(OFFSET(TradeDash[[#This Row],[Returns]],0,0,-n_days))/STDEV(OFFSET(TradeDash[[#This Row],[Returns]],0,0,-n_days)),"")</f>
        <v>0.26260672675176455</v>
      </c>
      <c r="F4852">
        <f ca="1">IFERROR(AVERAGE(OFFSET(TradeDash[[#This Row],[Returns]],0,0,-n_days*2))/STDEV(OFFSET(TradeDash[[#This Row],[Returns]],0,0,-n_days*2)),"")</f>
        <v>7.4038846070923411E-2</v>
      </c>
      <c r="G4852">
        <f ca="1">IF(ISNUMBER(TradeDash[[#This Row],[2n day Sharpe]]),AVERAGE(TradeDash[[#This Row],[n day Sharpe]:[2n day Sharpe]]),"")</f>
        <v>0.16832278641134399</v>
      </c>
      <c r="H4852">
        <f ca="1">IF(ISNUMBER(TradeDash[[#This Row],[Sharpe Average]]),IF(TradeDash[[#This Row],[Sharpe Average]]&gt;$G$1,1,0),"")</f>
        <v>1</v>
      </c>
      <c r="I4852" s="2">
        <f ca="1">IF(ISNUMBER(TradeDash[[#This Row],[Signal]]),MAX(IF(AND(TradeDash[[#This Row],[Signal]]=1,I4851&lt;1),I4851+$E$1,IF(AND(TradeDash[[#This Row],[Signal]]=0,I4851&gt;0),I4851-$E$1,IF(AND(TradeDash[[#This Row],[Signal]]=1,I4851=1),I4851,IF(AND(TradeDash[[#This Row],[Signal]]=0,I4851=0),I4851,0)))),0),"")</f>
        <v>1</v>
      </c>
      <c r="J4852" s="3">
        <f ca="1">IF(ISNUMBER(TradeDash[[#This Row],[Position]]),TradeDash[[#This Row],[Position]]*D4853,"")</f>
        <v>6.5932035410121159E-4</v>
      </c>
      <c r="K4852" s="7">
        <f ca="1">K4851*IFERROR(1+TradeDash[[#This Row],[Port Return]],1)</f>
        <v>8427562.7274335455</v>
      </c>
      <c r="L4852" s="7">
        <f ca="1">IF(ISNUMBER(TradeDash[[#This Row],[Port Return]]),L4851*(1+TradeDash[[#This Row],[Returns]]),L4851)</f>
        <v>7571510.3338633096</v>
      </c>
    </row>
    <row r="4853" spans="1:12" x14ac:dyDescent="0.35">
      <c r="A4853" s="1">
        <v>43629</v>
      </c>
      <c r="B4853" s="16">
        <f>YEAR(TradeDash[[#This Row],[Date]])</f>
        <v>2019</v>
      </c>
      <c r="C4853">
        <v>11914.05</v>
      </c>
      <c r="D4853" s="3">
        <f>IFERROR(TradeDash[[#This Row],[Nifty]]/C4852-1,"")</f>
        <v>6.5932035410121159E-4</v>
      </c>
      <c r="E4853">
        <f ca="1">IFERROR(AVERAGE(OFFSET(TradeDash[[#This Row],[Returns]],0,0,-n_days))/STDEV(OFFSET(TradeDash[[#This Row],[Returns]],0,0,-n_days)),"")</f>
        <v>0.29500191678496951</v>
      </c>
      <c r="F4853">
        <f ca="1">IFERROR(AVERAGE(OFFSET(TradeDash[[#This Row],[Returns]],0,0,-n_days*2))/STDEV(OFFSET(TradeDash[[#This Row],[Returns]],0,0,-n_days*2)),"")</f>
        <v>7.3001575319048065E-2</v>
      </c>
      <c r="G4853">
        <f ca="1">IF(ISNUMBER(TradeDash[[#This Row],[2n day Sharpe]]),AVERAGE(TradeDash[[#This Row],[n day Sharpe]:[2n day Sharpe]]),"")</f>
        <v>0.18400174605200878</v>
      </c>
      <c r="H4853">
        <f ca="1">IF(ISNUMBER(TradeDash[[#This Row],[Sharpe Average]]),IF(TradeDash[[#This Row],[Sharpe Average]]&gt;$G$1,1,0),"")</f>
        <v>1</v>
      </c>
      <c r="I4853" s="2">
        <f ca="1">IF(ISNUMBER(TradeDash[[#This Row],[Signal]]),MAX(IF(AND(TradeDash[[#This Row],[Signal]]=1,I4852&lt;1),I4852+$E$1,IF(AND(TradeDash[[#This Row],[Signal]]=0,I4852&gt;0),I4852-$E$1,IF(AND(TradeDash[[#This Row],[Signal]]=1,I4852=1),I4852,IF(AND(TradeDash[[#This Row],[Signal]]=0,I4852=0),I4852,0)))),0),"")</f>
        <v>1</v>
      </c>
      <c r="J4853" s="3">
        <f ca="1">IF(ISNUMBER(TradeDash[[#This Row],[Position]]),TradeDash[[#This Row],[Position]]*D4854,"")</f>
        <v>-7.6170571719944569E-3</v>
      </c>
      <c r="K4853" s="7">
        <f ca="1">K4852*IFERROR(1+TradeDash[[#This Row],[Port Return]],1)</f>
        <v>8363369.5003181146</v>
      </c>
      <c r="L4853" s="7">
        <f ca="1">IF(ISNUMBER(TradeDash[[#This Row],[Port Return]]),L4852*(1+TradeDash[[#This Row],[Returns]]),L4852)</f>
        <v>7576502.3847377133</v>
      </c>
    </row>
    <row r="4854" spans="1:12" x14ac:dyDescent="0.35">
      <c r="A4854" s="1">
        <v>43630</v>
      </c>
      <c r="B4854" s="16">
        <f>YEAR(TradeDash[[#This Row],[Date]])</f>
        <v>2019</v>
      </c>
      <c r="C4854">
        <v>11823.3</v>
      </c>
      <c r="D4854" s="3">
        <f>IFERROR(TradeDash[[#This Row],[Nifty]]/C4853-1,"")</f>
        <v>-7.6170571719944569E-3</v>
      </c>
      <c r="E4854">
        <f ca="1">IFERROR(AVERAGE(OFFSET(TradeDash[[#This Row],[Returns]],0,0,-n_days))/STDEV(OFFSET(TradeDash[[#This Row],[Returns]],0,0,-n_days)),"")</f>
        <v>0.21860923383685438</v>
      </c>
      <c r="F4854">
        <f ca="1">IFERROR(AVERAGE(OFFSET(TradeDash[[#This Row],[Returns]],0,0,-n_days*2))/STDEV(OFFSET(TradeDash[[#This Row],[Returns]],0,0,-n_days*2)),"")</f>
        <v>4.3267965674030136E-2</v>
      </c>
      <c r="G4854">
        <f ca="1">IF(ISNUMBER(TradeDash[[#This Row],[2n day Sharpe]]),AVERAGE(TradeDash[[#This Row],[n day Sharpe]:[2n day Sharpe]]),"")</f>
        <v>0.13093859975544225</v>
      </c>
      <c r="H4854">
        <f ca="1">IF(ISNUMBER(TradeDash[[#This Row],[Sharpe Average]]),IF(TradeDash[[#This Row],[Sharpe Average]]&gt;$G$1,1,0),"")</f>
        <v>1</v>
      </c>
      <c r="I4854" s="2">
        <f ca="1">IF(ISNUMBER(TradeDash[[#This Row],[Signal]]),MAX(IF(AND(TradeDash[[#This Row],[Signal]]=1,I4853&lt;1),I4853+$E$1,IF(AND(TradeDash[[#This Row],[Signal]]=0,I4853&gt;0),I4853-$E$1,IF(AND(TradeDash[[#This Row],[Signal]]=1,I4853=1),I4853,IF(AND(TradeDash[[#This Row],[Signal]]=0,I4853=0),I4853,0)))),0),"")</f>
        <v>1</v>
      </c>
      <c r="J4854" s="3">
        <f ca="1">IF(ISNUMBER(TradeDash[[#This Row],[Position]]),TradeDash[[#This Row],[Position]]*D4855,"")</f>
        <v>-1.2784078895063056E-2</v>
      </c>
      <c r="K4854" s="7">
        <f ca="1">K4853*IFERROR(1+TradeDash[[#This Row],[Port Return]],1)</f>
        <v>8256451.5247974833</v>
      </c>
      <c r="L4854" s="7">
        <f ca="1">IF(ISNUMBER(TradeDash[[#This Row],[Port Return]]),L4853*(1+TradeDash[[#This Row],[Returns]]),L4853)</f>
        <v>7518791.732909414</v>
      </c>
    </row>
    <row r="4855" spans="1:12" x14ac:dyDescent="0.35">
      <c r="A4855" s="1">
        <v>43633</v>
      </c>
      <c r="B4855" s="16">
        <f>YEAR(TradeDash[[#This Row],[Date]])</f>
        <v>2019</v>
      </c>
      <c r="C4855">
        <v>11672.15</v>
      </c>
      <c r="D4855" s="3">
        <f>IFERROR(TradeDash[[#This Row],[Nifty]]/C4854-1,"")</f>
        <v>-1.2784078895063056E-2</v>
      </c>
      <c r="E4855">
        <f ca="1">IFERROR(AVERAGE(OFFSET(TradeDash[[#This Row],[Returns]],0,0,-n_days))/STDEV(OFFSET(TradeDash[[#This Row],[Returns]],0,0,-n_days)),"")</f>
        <v>0.10360296674321472</v>
      </c>
      <c r="F4855">
        <f ca="1">IFERROR(AVERAGE(OFFSET(TradeDash[[#This Row],[Returns]],0,0,-n_days*2))/STDEV(OFFSET(TradeDash[[#This Row],[Returns]],0,0,-n_days*2)),"")</f>
        <v>1.0851464488866147E-3</v>
      </c>
      <c r="G4855">
        <f ca="1">IF(ISNUMBER(TradeDash[[#This Row],[2n day Sharpe]]),AVERAGE(TradeDash[[#This Row],[n day Sharpe]:[2n day Sharpe]]),"")</f>
        <v>5.2344056596050667E-2</v>
      </c>
      <c r="H4855">
        <f ca="1">IF(ISNUMBER(TradeDash[[#This Row],[Sharpe Average]]),IF(TradeDash[[#This Row],[Sharpe Average]]&gt;$G$1,1,0),"")</f>
        <v>1</v>
      </c>
      <c r="I4855" s="2">
        <f ca="1">IF(ISNUMBER(TradeDash[[#This Row],[Signal]]),MAX(IF(AND(TradeDash[[#This Row],[Signal]]=1,I4854&lt;1),I4854+$E$1,IF(AND(TradeDash[[#This Row],[Signal]]=0,I4854&gt;0),I4854-$E$1,IF(AND(TradeDash[[#This Row],[Signal]]=1,I4854=1),I4854,IF(AND(TradeDash[[#This Row],[Signal]]=0,I4854=0),I4854,0)))),0),"")</f>
        <v>1</v>
      </c>
      <c r="J4855" s="3">
        <f ca="1">IF(ISNUMBER(TradeDash[[#This Row],[Position]]),TradeDash[[#This Row],[Position]]*D4856,"")</f>
        <v>1.657792266206437E-3</v>
      </c>
      <c r="K4855" s="7">
        <f ca="1">K4854*IFERROR(1+TradeDash[[#This Row],[Port Return]],1)</f>
        <v>8270139.0062816013</v>
      </c>
      <c r="L4855" s="7">
        <f ca="1">IF(ISNUMBER(TradeDash[[#This Row],[Port Return]]),L4854*(1+TradeDash[[#This Row],[Returns]]),L4854)</f>
        <v>7422670.9062003521</v>
      </c>
    </row>
    <row r="4856" spans="1:12" x14ac:dyDescent="0.35">
      <c r="A4856" s="1">
        <v>43634</v>
      </c>
      <c r="B4856" s="16">
        <f>YEAR(TradeDash[[#This Row],[Date]])</f>
        <v>2019</v>
      </c>
      <c r="C4856">
        <v>11691.5</v>
      </c>
      <c r="D4856" s="3">
        <f>IFERROR(TradeDash[[#This Row],[Nifty]]/C4855-1,"")</f>
        <v>1.657792266206437E-3</v>
      </c>
      <c r="E4856">
        <f ca="1">IFERROR(AVERAGE(OFFSET(TradeDash[[#This Row],[Returns]],0,0,-n_days))/STDEV(OFFSET(TradeDash[[#This Row],[Returns]],0,0,-n_days)),"")</f>
        <v>-6.7233123412475213E-2</v>
      </c>
      <c r="F4856">
        <f ca="1">IFERROR(AVERAGE(OFFSET(TradeDash[[#This Row],[Returns]],0,0,-n_days*2))/STDEV(OFFSET(TradeDash[[#This Row],[Returns]],0,0,-n_days*2)),"")</f>
        <v>-1.5328624798303736E-2</v>
      </c>
      <c r="G4856">
        <f ca="1">IF(ISNUMBER(TradeDash[[#This Row],[2n day Sharpe]]),AVERAGE(TradeDash[[#This Row],[n day Sharpe]:[2n day Sharpe]]),"")</f>
        <v>-4.1280874105389477E-2</v>
      </c>
      <c r="H4856">
        <f ca="1">IF(ISNUMBER(TradeDash[[#This Row],[Sharpe Average]]),IF(TradeDash[[#This Row],[Sharpe Average]]&gt;$G$1,1,0),"")</f>
        <v>0</v>
      </c>
      <c r="I4856" s="2">
        <f ca="1">IF(ISNUMBER(TradeDash[[#This Row],[Signal]]),MAX(IF(AND(TradeDash[[#This Row],[Signal]]=1,I4855&lt;1),I4855+$E$1,IF(AND(TradeDash[[#This Row],[Signal]]=0,I4855&gt;0),I4855-$E$1,IF(AND(TradeDash[[#This Row],[Signal]]=1,I4855=1),I4855,IF(AND(TradeDash[[#This Row],[Signal]]=0,I4855=0),I4855,0)))),0),"")</f>
        <v>0.8</v>
      </c>
      <c r="J4856" s="3">
        <f ca="1">IF(ISNUMBER(TradeDash[[#This Row],[Position]]),TradeDash[[#This Row],[Position]]*D4857,"")</f>
        <v>-3.4212889705287355E-6</v>
      </c>
      <c r="K4856" s="7">
        <f ca="1">K4855*IFERROR(1+TradeDash[[#This Row],[Port Return]],1)</f>
        <v>8270110.7117462335</v>
      </c>
      <c r="L4856" s="7">
        <f ca="1">IF(ISNUMBER(TradeDash[[#This Row],[Port Return]]),L4855*(1+TradeDash[[#This Row],[Returns]]),L4855)</f>
        <v>7434976.1526232464</v>
      </c>
    </row>
    <row r="4857" spans="1:12" x14ac:dyDescent="0.35">
      <c r="A4857" s="1">
        <v>43635</v>
      </c>
      <c r="B4857" s="16">
        <f>YEAR(TradeDash[[#This Row],[Date]])</f>
        <v>2019</v>
      </c>
      <c r="C4857">
        <v>11691.45</v>
      </c>
      <c r="D4857" s="3">
        <f>IFERROR(TradeDash[[#This Row],[Nifty]]/C4856-1,"")</f>
        <v>-4.2766112131609191E-6</v>
      </c>
      <c r="E4857">
        <f ca="1">IFERROR(AVERAGE(OFFSET(TradeDash[[#This Row],[Returns]],0,0,-n_days))/STDEV(OFFSET(TradeDash[[#This Row],[Returns]],0,0,-n_days)),"")</f>
        <v>-5.8639110412949114E-3</v>
      </c>
      <c r="F4857">
        <f ca="1">IFERROR(AVERAGE(OFFSET(TradeDash[[#This Row],[Returns]],0,0,-n_days*2))/STDEV(OFFSET(TradeDash[[#This Row],[Returns]],0,0,-n_days*2)),"")</f>
        <v>-8.1204902170498427E-3</v>
      </c>
      <c r="G4857">
        <f ca="1">IF(ISNUMBER(TradeDash[[#This Row],[2n day Sharpe]]),AVERAGE(TradeDash[[#This Row],[n day Sharpe]:[2n day Sharpe]]),"")</f>
        <v>-6.992200629172377E-3</v>
      </c>
      <c r="H4857">
        <f ca="1">IF(ISNUMBER(TradeDash[[#This Row],[Sharpe Average]]),IF(TradeDash[[#This Row],[Sharpe Average]]&gt;$G$1,1,0),"")</f>
        <v>0</v>
      </c>
      <c r="I4857" s="2">
        <f ca="1">IF(ISNUMBER(TradeDash[[#This Row],[Signal]]),MAX(IF(AND(TradeDash[[#This Row],[Signal]]=1,I4856&lt;1),I4856+$E$1,IF(AND(TradeDash[[#This Row],[Signal]]=0,I4856&gt;0),I4856-$E$1,IF(AND(TradeDash[[#This Row],[Signal]]=1,I4856=1),I4856,IF(AND(TradeDash[[#This Row],[Signal]]=0,I4856=0),I4856,0)))),0),"")</f>
        <v>0.60000000000000009</v>
      </c>
      <c r="J4857" s="3">
        <f ca="1">IF(ISNUMBER(TradeDash[[#This Row],[Position]]),TradeDash[[#This Row],[Position]]*D4858,"")</f>
        <v>7.2001334308403843E-3</v>
      </c>
      <c r="K4857" s="7">
        <f ca="1">K4856*IFERROR(1+TradeDash[[#This Row],[Port Return]],1)</f>
        <v>8329656.6123586297</v>
      </c>
      <c r="L4857" s="7">
        <f ca="1">IF(ISNUMBER(TradeDash[[#This Row],[Port Return]]),L4856*(1+TradeDash[[#This Row],[Returns]]),L4856)</f>
        <v>7434944.3561208621</v>
      </c>
    </row>
    <row r="4858" spans="1:12" x14ac:dyDescent="0.35">
      <c r="A4858" s="1">
        <v>43636</v>
      </c>
      <c r="B4858" s="16">
        <f>YEAR(TradeDash[[#This Row],[Date]])</f>
        <v>2019</v>
      </c>
      <c r="C4858">
        <v>11831.75</v>
      </c>
      <c r="D4858" s="3">
        <f>IFERROR(TradeDash[[#This Row],[Nifty]]/C4857-1,"")</f>
        <v>1.2000222384733972E-2</v>
      </c>
      <c r="E4858">
        <f ca="1">IFERROR(AVERAGE(OFFSET(TradeDash[[#This Row],[Returns]],0,0,-n_days))/STDEV(OFFSET(TradeDash[[#This Row],[Returns]],0,0,-n_days)),"")</f>
        <v>5.1934322600685222E-2</v>
      </c>
      <c r="F4858">
        <f ca="1">IFERROR(AVERAGE(OFFSET(TradeDash[[#This Row],[Returns]],0,0,-n_days*2))/STDEV(OFFSET(TradeDash[[#This Row],[Returns]],0,0,-n_days*2)),"")</f>
        <v>5.5461050150705841E-2</v>
      </c>
      <c r="G4858">
        <f ca="1">IF(ISNUMBER(TradeDash[[#This Row],[2n day Sharpe]]),AVERAGE(TradeDash[[#This Row],[n day Sharpe]:[2n day Sharpe]]),"")</f>
        <v>5.3697686375695532E-2</v>
      </c>
      <c r="H4858">
        <f ca="1">IF(ISNUMBER(TradeDash[[#This Row],[Sharpe Average]]),IF(TradeDash[[#This Row],[Sharpe Average]]&gt;$G$1,1,0),"")</f>
        <v>1</v>
      </c>
      <c r="I4858" s="2">
        <f ca="1">IF(ISNUMBER(TradeDash[[#This Row],[Signal]]),MAX(IF(AND(TradeDash[[#This Row],[Signal]]=1,I4857&lt;1),I4857+$E$1,IF(AND(TradeDash[[#This Row],[Signal]]=0,I4857&gt;0),I4857-$E$1,IF(AND(TradeDash[[#This Row],[Signal]]=1,I4857=1),I4857,IF(AND(TradeDash[[#This Row],[Signal]]=0,I4857=0),I4857,0)))),0),"")</f>
        <v>0.8</v>
      </c>
      <c r="J4858" s="3">
        <f ca="1">IF(ISNUMBER(TradeDash[[#This Row],[Position]]),TradeDash[[#This Row],[Position]]*D4859,"")</f>
        <v>-7.2787203921651058E-3</v>
      </c>
      <c r="K4858" s="7">
        <f ca="1">K4857*IFERROR(1+TradeDash[[#This Row],[Port Return]],1)</f>
        <v>8269027.3709145216</v>
      </c>
      <c r="L4858" s="7">
        <f ca="1">IF(ISNUMBER(TradeDash[[#This Row],[Port Return]]),L4857*(1+TradeDash[[#This Row],[Returns]]),L4857)</f>
        <v>7524165.3418124355</v>
      </c>
    </row>
    <row r="4859" spans="1:12" x14ac:dyDescent="0.35">
      <c r="A4859" s="1">
        <v>43637</v>
      </c>
      <c r="B4859" s="16">
        <f>YEAR(TradeDash[[#This Row],[Date]])</f>
        <v>2019</v>
      </c>
      <c r="C4859">
        <v>11724.1</v>
      </c>
      <c r="D4859" s="3">
        <f>IFERROR(TradeDash[[#This Row],[Nifty]]/C4858-1,"")</f>
        <v>-9.098400490206382E-3</v>
      </c>
      <c r="E4859">
        <f ca="1">IFERROR(AVERAGE(OFFSET(TradeDash[[#This Row],[Returns]],0,0,-n_days))/STDEV(OFFSET(TradeDash[[#This Row],[Returns]],0,0,-n_days)),"")</f>
        <v>3.8079967188878718E-2</v>
      </c>
      <c r="F4859">
        <f ca="1">IFERROR(AVERAGE(OFFSET(TradeDash[[#This Row],[Returns]],0,0,-n_days*2))/STDEV(OFFSET(TradeDash[[#This Row],[Returns]],0,0,-n_days*2)),"")</f>
        <v>3.6316169866844779E-2</v>
      </c>
      <c r="G4859">
        <f ca="1">IF(ISNUMBER(TradeDash[[#This Row],[2n day Sharpe]]),AVERAGE(TradeDash[[#This Row],[n day Sharpe]:[2n day Sharpe]]),"")</f>
        <v>3.7198068527861748E-2</v>
      </c>
      <c r="H4859">
        <f ca="1">IF(ISNUMBER(TradeDash[[#This Row],[Sharpe Average]]),IF(TradeDash[[#This Row],[Sharpe Average]]&gt;$G$1,1,0),"")</f>
        <v>1</v>
      </c>
      <c r="I4859" s="2">
        <f ca="1">IF(ISNUMBER(TradeDash[[#This Row],[Signal]]),MAX(IF(AND(TradeDash[[#This Row],[Signal]]=1,I4858&lt;1),I4858+$E$1,IF(AND(TradeDash[[#This Row],[Signal]]=0,I4858&gt;0),I4858-$E$1,IF(AND(TradeDash[[#This Row],[Signal]]=1,I4858=1),I4858,IF(AND(TradeDash[[#This Row],[Signal]]=0,I4858=0),I4858,0)))),0),"")</f>
        <v>1</v>
      </c>
      <c r="J4859" s="3">
        <f ca="1">IF(ISNUMBER(TradeDash[[#This Row],[Position]]),TradeDash[[#This Row],[Position]]*D4860,"")</f>
        <v>-2.0854479235080658E-3</v>
      </c>
      <c r="K4859" s="7">
        <f ca="1">K4858*IFERROR(1+TradeDash[[#This Row],[Port Return]],1)</f>
        <v>8251782.7449544165</v>
      </c>
      <c r="L4859" s="7">
        <f ca="1">IF(ISNUMBER(TradeDash[[#This Row],[Port Return]]),L4858*(1+TradeDash[[#This Row],[Returns]]),L4858)</f>
        <v>7455707.472178095</v>
      </c>
    </row>
    <row r="4860" spans="1:12" x14ac:dyDescent="0.35">
      <c r="A4860" s="1">
        <v>43640</v>
      </c>
      <c r="B4860" s="16">
        <f>YEAR(TradeDash[[#This Row],[Date]])</f>
        <v>2019</v>
      </c>
      <c r="C4860">
        <v>11699.65</v>
      </c>
      <c r="D4860" s="3">
        <f>IFERROR(TradeDash[[#This Row],[Nifty]]/C4859-1,"")</f>
        <v>-2.0854479235080658E-3</v>
      </c>
      <c r="E4860">
        <f ca="1">IFERROR(AVERAGE(OFFSET(TradeDash[[#This Row],[Returns]],0,0,-n_days))/STDEV(OFFSET(TradeDash[[#This Row],[Returns]],0,0,-n_days)),"")</f>
        <v>-7.7487172189041165E-2</v>
      </c>
      <c r="F4860">
        <f ca="1">IFERROR(AVERAGE(OFFSET(TradeDash[[#This Row],[Returns]],0,0,-n_days*2))/STDEV(OFFSET(TradeDash[[#This Row],[Returns]],0,0,-n_days*2)),"")</f>
        <v>-9.1063730160542602E-4</v>
      </c>
      <c r="G4860">
        <f ca="1">IF(ISNUMBER(TradeDash[[#This Row],[2n day Sharpe]]),AVERAGE(TradeDash[[#This Row],[n day Sharpe]:[2n day Sharpe]]),"")</f>
        <v>-3.9198904745323296E-2</v>
      </c>
      <c r="H4860">
        <f ca="1">IF(ISNUMBER(TradeDash[[#This Row],[Sharpe Average]]),IF(TradeDash[[#This Row],[Sharpe Average]]&gt;$G$1,1,0),"")</f>
        <v>0</v>
      </c>
      <c r="I4860" s="2">
        <f ca="1">IF(ISNUMBER(TradeDash[[#This Row],[Signal]]),MAX(IF(AND(TradeDash[[#This Row],[Signal]]=1,I4859&lt;1),I4859+$E$1,IF(AND(TradeDash[[#This Row],[Signal]]=0,I4859&gt;0),I4859-$E$1,IF(AND(TradeDash[[#This Row],[Signal]]=1,I4859=1),I4859,IF(AND(TradeDash[[#This Row],[Signal]]=0,I4859=0),I4859,0)))),0),"")</f>
        <v>0.8</v>
      </c>
      <c r="J4860" s="3">
        <f ca="1">IF(ISNUMBER(TradeDash[[#This Row],[Position]]),TradeDash[[#This Row],[Position]]*D4861,"")</f>
        <v>6.619001423119642E-3</v>
      </c>
      <c r="K4860" s="7">
        <f ca="1">K4859*IFERROR(1+TradeDash[[#This Row],[Port Return]],1)</f>
        <v>8306401.3066865429</v>
      </c>
      <c r="L4860" s="7">
        <f ca="1">IF(ISNUMBER(TradeDash[[#This Row],[Port Return]]),L4859*(1+TradeDash[[#This Row],[Returns]]),L4859)</f>
        <v>7440158.9825119581</v>
      </c>
    </row>
    <row r="4861" spans="1:12" x14ac:dyDescent="0.35">
      <c r="A4861" s="1">
        <v>43641</v>
      </c>
      <c r="B4861" s="16">
        <f>YEAR(TradeDash[[#This Row],[Date]])</f>
        <v>2019</v>
      </c>
      <c r="C4861">
        <v>11796.45</v>
      </c>
      <c r="D4861" s="3">
        <f>IFERROR(TradeDash[[#This Row],[Nifty]]/C4860-1,"")</f>
        <v>8.2737517788995518E-3</v>
      </c>
      <c r="E4861">
        <f ca="1">IFERROR(AVERAGE(OFFSET(TradeDash[[#This Row],[Returns]],0,0,-n_days))/STDEV(OFFSET(TradeDash[[#This Row],[Returns]],0,0,-n_days)),"")</f>
        <v>-6.7080444963208141E-2</v>
      </c>
      <c r="F4861">
        <f ca="1">IFERROR(AVERAGE(OFFSET(TradeDash[[#This Row],[Returns]],0,0,-n_days*2))/STDEV(OFFSET(TradeDash[[#This Row],[Returns]],0,0,-n_days*2)),"")</f>
        <v>3.8029753052835097E-2</v>
      </c>
      <c r="G4861">
        <f ca="1">IF(ISNUMBER(TradeDash[[#This Row],[2n day Sharpe]]),AVERAGE(TradeDash[[#This Row],[n day Sharpe]:[2n day Sharpe]]),"")</f>
        <v>-1.4525345955186522E-2</v>
      </c>
      <c r="H4861">
        <f ca="1">IF(ISNUMBER(TradeDash[[#This Row],[Sharpe Average]]),IF(TradeDash[[#This Row],[Sharpe Average]]&gt;$G$1,1,0),"")</f>
        <v>0</v>
      </c>
      <c r="I4861" s="2">
        <f ca="1">IF(ISNUMBER(TradeDash[[#This Row],[Signal]]),MAX(IF(AND(TradeDash[[#This Row],[Signal]]=1,I4860&lt;1),I4860+$E$1,IF(AND(TradeDash[[#This Row],[Signal]]=0,I4860&gt;0),I4860-$E$1,IF(AND(TradeDash[[#This Row],[Signal]]=1,I4860=1),I4860,IF(AND(TradeDash[[#This Row],[Signal]]=0,I4860=0),I4860,0)))),0),"")</f>
        <v>0.60000000000000009</v>
      </c>
      <c r="J4861" s="3">
        <f ca="1">IF(ISNUMBER(TradeDash[[#This Row],[Position]]),TradeDash[[#This Row],[Position]]*D4862,"")</f>
        <v>2.5990870134658733E-3</v>
      </c>
      <c r="K4861" s="7">
        <f ca="1">K4860*IFERROR(1+TradeDash[[#This Row],[Port Return]],1)</f>
        <v>8327990.3664513873</v>
      </c>
      <c r="L4861" s="7">
        <f ca="1">IF(ISNUMBER(TradeDash[[#This Row],[Port Return]]),L4860*(1+TradeDash[[#This Row],[Returns]]),L4860)</f>
        <v>7501717.0111288121</v>
      </c>
    </row>
    <row r="4862" spans="1:12" x14ac:dyDescent="0.35">
      <c r="A4862" s="1">
        <v>43642</v>
      </c>
      <c r="B4862" s="16">
        <f>YEAR(TradeDash[[#This Row],[Date]])</f>
        <v>2019</v>
      </c>
      <c r="C4862">
        <v>11847.55</v>
      </c>
      <c r="D4862" s="3">
        <f>IFERROR(TradeDash[[#This Row],[Nifty]]/C4861-1,"")</f>
        <v>4.331811689109788E-3</v>
      </c>
      <c r="E4862">
        <f ca="1">IFERROR(AVERAGE(OFFSET(TradeDash[[#This Row],[Returns]],0,0,-n_days))/STDEV(OFFSET(TradeDash[[#This Row],[Returns]],0,0,-n_days)),"")</f>
        <v>-4.0550133057545283E-2</v>
      </c>
      <c r="F4862">
        <f ca="1">IFERROR(AVERAGE(OFFSET(TradeDash[[#This Row],[Returns]],0,0,-n_days*2))/STDEV(OFFSET(TradeDash[[#This Row],[Returns]],0,0,-n_days*2)),"")</f>
        <v>2.4763885084674968E-2</v>
      </c>
      <c r="G4862">
        <f ca="1">IF(ISNUMBER(TradeDash[[#This Row],[2n day Sharpe]]),AVERAGE(TradeDash[[#This Row],[n day Sharpe]:[2n day Sharpe]]),"")</f>
        <v>-7.8931239864351577E-3</v>
      </c>
      <c r="H4862">
        <f ca="1">IF(ISNUMBER(TradeDash[[#This Row],[Sharpe Average]]),IF(TradeDash[[#This Row],[Sharpe Average]]&gt;$G$1,1,0),"")</f>
        <v>0</v>
      </c>
      <c r="I4862" s="2">
        <f ca="1">IF(ISNUMBER(TradeDash[[#This Row],[Signal]]),MAX(IF(AND(TradeDash[[#This Row],[Signal]]=1,I4861&lt;1),I4861+$E$1,IF(AND(TradeDash[[#This Row],[Signal]]=0,I4861&gt;0),I4861-$E$1,IF(AND(TradeDash[[#This Row],[Signal]]=1,I4861=1),I4861,IF(AND(TradeDash[[#This Row],[Signal]]=0,I4861=0),I4861,0)))),0),"")</f>
        <v>0.40000000000000008</v>
      </c>
      <c r="J4862" s="3">
        <f ca="1">IF(ISNUMBER(TradeDash[[#This Row],[Position]]),TradeDash[[#This Row],[Position]]*D4863,"")</f>
        <v>-2.0257352786017262E-4</v>
      </c>
      <c r="K4862" s="7">
        <f ca="1">K4861*IFERROR(1+TradeDash[[#This Row],[Port Return]],1)</f>
        <v>8326303.33606287</v>
      </c>
      <c r="L4862" s="7">
        <f ca="1">IF(ISNUMBER(TradeDash[[#This Row],[Port Return]]),L4861*(1+TradeDash[[#This Row],[Returns]]),L4861)</f>
        <v>7534213.0365660135</v>
      </c>
    </row>
    <row r="4863" spans="1:12" x14ac:dyDescent="0.35">
      <c r="A4863" s="1">
        <v>43643</v>
      </c>
      <c r="B4863" s="16">
        <f>YEAR(TradeDash[[#This Row],[Date]])</f>
        <v>2019</v>
      </c>
      <c r="C4863">
        <v>11841.55</v>
      </c>
      <c r="D4863" s="3">
        <f>IFERROR(TradeDash[[#This Row],[Nifty]]/C4862-1,"")</f>
        <v>-5.0643381965043144E-4</v>
      </c>
      <c r="E4863">
        <f ca="1">IFERROR(AVERAGE(OFFSET(TradeDash[[#This Row],[Returns]],0,0,-n_days))/STDEV(OFFSET(TradeDash[[#This Row],[Returns]],0,0,-n_days)),"")</f>
        <v>-7.2036270040198459E-3</v>
      </c>
      <c r="F4863">
        <f ca="1">IFERROR(AVERAGE(OFFSET(TradeDash[[#This Row],[Returns]],0,0,-n_days*2))/STDEV(OFFSET(TradeDash[[#This Row],[Returns]],0,0,-n_days*2)),"")</f>
        <v>2.4882396563993485E-2</v>
      </c>
      <c r="G4863">
        <f ca="1">IF(ISNUMBER(TradeDash[[#This Row],[2n day Sharpe]]),AVERAGE(TradeDash[[#This Row],[n day Sharpe]:[2n day Sharpe]]),"")</f>
        <v>8.8393847799868204E-3</v>
      </c>
      <c r="H4863">
        <f ca="1">IF(ISNUMBER(TradeDash[[#This Row],[Sharpe Average]]),IF(TradeDash[[#This Row],[Sharpe Average]]&gt;$G$1,1,0),"")</f>
        <v>1</v>
      </c>
      <c r="I4863" s="2">
        <f ca="1">IF(ISNUMBER(TradeDash[[#This Row],[Signal]]),MAX(IF(AND(TradeDash[[#This Row],[Signal]]=1,I4862&lt;1),I4862+$E$1,IF(AND(TradeDash[[#This Row],[Signal]]=0,I4862&gt;0),I4862-$E$1,IF(AND(TradeDash[[#This Row],[Signal]]=1,I4862=1),I4862,IF(AND(TradeDash[[#This Row],[Signal]]=0,I4862=0),I4862,0)))),0),"")</f>
        <v>0.60000000000000009</v>
      </c>
      <c r="J4863" s="3">
        <f ca="1">IF(ISNUMBER(TradeDash[[#This Row],[Position]]),TradeDash[[#This Row],[Position]]*D4864,"")</f>
        <v>-2.6702585387892168E-3</v>
      </c>
      <c r="K4863" s="7">
        <f ca="1">K4862*IFERROR(1+TradeDash[[#This Row],[Port Return]],1)</f>
        <v>8304069.9534831988</v>
      </c>
      <c r="L4863" s="7">
        <f ca="1">IF(ISNUMBER(TradeDash[[#This Row],[Port Return]]),L4862*(1+TradeDash[[#This Row],[Returns]]),L4862)</f>
        <v>7530397.456279845</v>
      </c>
    </row>
    <row r="4864" spans="1:12" x14ac:dyDescent="0.35">
      <c r="A4864" s="1">
        <v>43644</v>
      </c>
      <c r="B4864" s="16">
        <f>YEAR(TradeDash[[#This Row],[Date]])</f>
        <v>2019</v>
      </c>
      <c r="C4864">
        <v>11788.85</v>
      </c>
      <c r="D4864" s="3">
        <f>IFERROR(TradeDash[[#This Row],[Nifty]]/C4863-1,"")</f>
        <v>-4.4504308979820273E-3</v>
      </c>
      <c r="E4864">
        <f ca="1">IFERROR(AVERAGE(OFFSET(TradeDash[[#This Row],[Returns]],0,0,-n_days))/STDEV(OFFSET(TradeDash[[#This Row],[Returns]],0,0,-n_days)),"")</f>
        <v>-8.4855375239744499E-2</v>
      </c>
      <c r="F4864">
        <f ca="1">IFERROR(AVERAGE(OFFSET(TradeDash[[#This Row],[Returns]],0,0,-n_days*2))/STDEV(OFFSET(TradeDash[[#This Row],[Returns]],0,0,-n_days*2)),"")</f>
        <v>1.8592405536563137E-2</v>
      </c>
      <c r="G4864">
        <f ca="1">IF(ISNUMBER(TradeDash[[#This Row],[2n day Sharpe]]),AVERAGE(TradeDash[[#This Row],[n day Sharpe]:[2n day Sharpe]]),"")</f>
        <v>-3.3131484851590683E-2</v>
      </c>
      <c r="H4864">
        <f ca="1">IF(ISNUMBER(TradeDash[[#This Row],[Sharpe Average]]),IF(TradeDash[[#This Row],[Sharpe Average]]&gt;$G$1,1,0),"")</f>
        <v>0</v>
      </c>
      <c r="I4864" s="2">
        <f ca="1">IF(ISNUMBER(TradeDash[[#This Row],[Signal]]),MAX(IF(AND(TradeDash[[#This Row],[Signal]]=1,I4863&lt;1),I4863+$E$1,IF(AND(TradeDash[[#This Row],[Signal]]=0,I4863&gt;0),I4863-$E$1,IF(AND(TradeDash[[#This Row],[Signal]]=1,I4863=1),I4863,IF(AND(TradeDash[[#This Row],[Signal]]=0,I4863=0),I4863,0)))),0),"")</f>
        <v>0.40000000000000008</v>
      </c>
      <c r="J4864" s="3">
        <f ca="1">IF(ISNUMBER(TradeDash[[#This Row],[Position]]),TradeDash[[#This Row],[Position]]*D4865,"")</f>
        <v>2.6041556216255483E-3</v>
      </c>
      <c r="K4864" s="7">
        <f ca="1">K4863*IFERROR(1+TradeDash[[#This Row],[Port Return]],1)</f>
        <v>8325695.0439349348</v>
      </c>
      <c r="L4864" s="7">
        <f ca="1">IF(ISNUMBER(TradeDash[[#This Row],[Port Return]]),L4863*(1+TradeDash[[#This Row],[Returns]]),L4863)</f>
        <v>7496883.9427663321</v>
      </c>
    </row>
    <row r="4865" spans="1:12" x14ac:dyDescent="0.35">
      <c r="A4865" s="1">
        <v>43647</v>
      </c>
      <c r="B4865" s="16">
        <f>YEAR(TradeDash[[#This Row],[Date]])</f>
        <v>2019</v>
      </c>
      <c r="C4865">
        <v>11865.6</v>
      </c>
      <c r="D4865" s="3">
        <f>IFERROR(TradeDash[[#This Row],[Nifty]]/C4864-1,"")</f>
        <v>6.5103890540638698E-3</v>
      </c>
      <c r="E4865">
        <f ca="1">IFERROR(AVERAGE(OFFSET(TradeDash[[#This Row],[Returns]],0,0,-n_days))/STDEV(OFFSET(TradeDash[[#This Row],[Returns]],0,0,-n_days)),"")</f>
        <v>-2.7831881843990512E-2</v>
      </c>
      <c r="F4865">
        <f ca="1">IFERROR(AVERAGE(OFFSET(TradeDash[[#This Row],[Returns]],0,0,-n_days*2))/STDEV(OFFSET(TradeDash[[#This Row],[Returns]],0,0,-n_days*2)),"")</f>
        <v>3.7621287123557508E-2</v>
      </c>
      <c r="G4865">
        <f ca="1">IF(ISNUMBER(TradeDash[[#This Row],[2n day Sharpe]]),AVERAGE(TradeDash[[#This Row],[n day Sharpe]:[2n day Sharpe]]),"")</f>
        <v>4.8947026397834978E-3</v>
      </c>
      <c r="H4865">
        <f ca="1">IF(ISNUMBER(TradeDash[[#This Row],[Sharpe Average]]),IF(TradeDash[[#This Row],[Sharpe Average]]&gt;$G$1,1,0),"")</f>
        <v>1</v>
      </c>
      <c r="I4865" s="2">
        <f ca="1">IF(ISNUMBER(TradeDash[[#This Row],[Signal]]),MAX(IF(AND(TradeDash[[#This Row],[Signal]]=1,I4864&lt;1),I4864+$E$1,IF(AND(TradeDash[[#This Row],[Signal]]=0,I4864&gt;0),I4864-$E$1,IF(AND(TradeDash[[#This Row],[Signal]]=1,I4864=1),I4864,IF(AND(TradeDash[[#This Row],[Signal]]=0,I4864=0),I4864,0)))),0),"")</f>
        <v>0.60000000000000009</v>
      </c>
      <c r="J4865" s="3">
        <f ca="1">IF(ISNUMBER(TradeDash[[#This Row],[Position]]),TradeDash[[#This Row],[Position]]*D4866,"")</f>
        <v>2.2603155339805617E-3</v>
      </c>
      <c r="K4865" s="7">
        <f ca="1">K4864*IFERROR(1+TradeDash[[#This Row],[Port Return]],1)</f>
        <v>8344513.7417739267</v>
      </c>
      <c r="L4865" s="7">
        <f ca="1">IF(ISNUMBER(TradeDash[[#This Row],[Port Return]]),L4864*(1+TradeDash[[#This Row],[Returns]]),L4864)</f>
        <v>7545691.5739269052</v>
      </c>
    </row>
    <row r="4866" spans="1:12" x14ac:dyDescent="0.35">
      <c r="A4866" s="1">
        <v>43648</v>
      </c>
      <c r="B4866" s="16">
        <f>YEAR(TradeDash[[#This Row],[Date]])</f>
        <v>2019</v>
      </c>
      <c r="C4866">
        <v>11910.3</v>
      </c>
      <c r="D4866" s="3">
        <f>IFERROR(TradeDash[[#This Row],[Nifty]]/C4865-1,"")</f>
        <v>3.767192556634269E-3</v>
      </c>
      <c r="E4866">
        <f ca="1">IFERROR(AVERAGE(OFFSET(TradeDash[[#This Row],[Returns]],0,0,-n_days))/STDEV(OFFSET(TradeDash[[#This Row],[Returns]],0,0,-n_days)),"")</f>
        <v>-0.10333624356518838</v>
      </c>
      <c r="F4866">
        <f ca="1">IFERROR(AVERAGE(OFFSET(TradeDash[[#This Row],[Returns]],0,0,-n_days*2))/STDEV(OFFSET(TradeDash[[#This Row],[Returns]],0,0,-n_days*2)),"")</f>
        <v>7.2597683298592369E-2</v>
      </c>
      <c r="G4866">
        <f ca="1">IF(ISNUMBER(TradeDash[[#This Row],[2n day Sharpe]]),AVERAGE(TradeDash[[#This Row],[n day Sharpe]:[2n day Sharpe]]),"")</f>
        <v>-1.5369280133298004E-2</v>
      </c>
      <c r="H4866">
        <f ca="1">IF(ISNUMBER(TradeDash[[#This Row],[Sharpe Average]]),IF(TradeDash[[#This Row],[Sharpe Average]]&gt;$G$1,1,0),"")</f>
        <v>0</v>
      </c>
      <c r="I4866" s="2">
        <f ca="1">IF(ISNUMBER(TradeDash[[#This Row],[Signal]]),MAX(IF(AND(TradeDash[[#This Row],[Signal]]=1,I4865&lt;1),I4865+$E$1,IF(AND(TradeDash[[#This Row],[Signal]]=0,I4865&gt;0),I4865-$E$1,IF(AND(TradeDash[[#This Row],[Signal]]=1,I4865=1),I4865,IF(AND(TradeDash[[#This Row],[Signal]]=0,I4865=0),I4865,0)))),0),"")</f>
        <v>0.40000000000000008</v>
      </c>
      <c r="J4866" s="3">
        <f ca="1">IF(ISNUMBER(TradeDash[[#This Row],[Position]]),TradeDash[[#This Row],[Position]]*D4867,"")</f>
        <v>2.1661922873486011E-4</v>
      </c>
      <c r="K4866" s="7">
        <f ca="1">K4865*IFERROR(1+TradeDash[[#This Row],[Port Return]],1)</f>
        <v>8346321.3239048375</v>
      </c>
      <c r="L4866" s="7">
        <f ca="1">IF(ISNUMBER(TradeDash[[#This Row],[Port Return]]),L4865*(1+TradeDash[[#This Row],[Returns]]),L4865)</f>
        <v>7574117.6470588604</v>
      </c>
    </row>
    <row r="4867" spans="1:12" x14ac:dyDescent="0.35">
      <c r="A4867" s="1">
        <v>43649</v>
      </c>
      <c r="B4867" s="16">
        <f>YEAR(TradeDash[[#This Row],[Date]])</f>
        <v>2019</v>
      </c>
      <c r="C4867">
        <v>11916.75</v>
      </c>
      <c r="D4867" s="3">
        <f>IFERROR(TradeDash[[#This Row],[Nifty]]/C4866-1,"")</f>
        <v>5.4154807183715015E-4</v>
      </c>
      <c r="E4867">
        <f ca="1">IFERROR(AVERAGE(OFFSET(TradeDash[[#This Row],[Returns]],0,0,-n_days))/STDEV(OFFSET(TradeDash[[#This Row],[Returns]],0,0,-n_days)),"")</f>
        <v>-6.0474830483035036E-2</v>
      </c>
      <c r="F4867">
        <f ca="1">IFERROR(AVERAGE(OFFSET(TradeDash[[#This Row],[Returns]],0,0,-n_days*2))/STDEV(OFFSET(TradeDash[[#This Row],[Returns]],0,0,-n_days*2)),"")</f>
        <v>9.7267937424806439E-2</v>
      </c>
      <c r="G4867">
        <f ca="1">IF(ISNUMBER(TradeDash[[#This Row],[2n day Sharpe]]),AVERAGE(TradeDash[[#This Row],[n day Sharpe]:[2n day Sharpe]]),"")</f>
        <v>1.8396553470885701E-2</v>
      </c>
      <c r="H4867">
        <f ca="1">IF(ISNUMBER(TradeDash[[#This Row],[Sharpe Average]]),IF(TradeDash[[#This Row],[Sharpe Average]]&gt;$G$1,1,0),"")</f>
        <v>1</v>
      </c>
      <c r="I4867" s="2">
        <f ca="1">IF(ISNUMBER(TradeDash[[#This Row],[Signal]]),MAX(IF(AND(TradeDash[[#This Row],[Signal]]=1,I4866&lt;1),I4866+$E$1,IF(AND(TradeDash[[#This Row],[Signal]]=0,I4866&gt;0),I4866-$E$1,IF(AND(TradeDash[[#This Row],[Signal]]=1,I4866=1),I4866,IF(AND(TradeDash[[#This Row],[Signal]]=0,I4866=0),I4866,0)))),0),"")</f>
        <v>0.60000000000000009</v>
      </c>
      <c r="J4867" s="3">
        <f ca="1">IF(ISNUMBER(TradeDash[[#This Row],[Position]]),TradeDash[[#This Row],[Position]]*D4868,"")</f>
        <v>1.5104789476996674E-3</v>
      </c>
      <c r="K4867" s="7">
        <f ca="1">K4866*IFERROR(1+TradeDash[[#This Row],[Port Return]],1)</f>
        <v>8358928.2665553326</v>
      </c>
      <c r="L4867" s="7">
        <f ca="1">IF(ISNUMBER(TradeDash[[#This Row],[Port Return]]),L4866*(1+TradeDash[[#This Row],[Returns]]),L4866)</f>
        <v>7578219.3958664928</v>
      </c>
    </row>
    <row r="4868" spans="1:12" x14ac:dyDescent="0.35">
      <c r="A4868" s="1">
        <v>43650</v>
      </c>
      <c r="B4868" s="16">
        <f>YEAR(TradeDash[[#This Row],[Date]])</f>
        <v>2019</v>
      </c>
      <c r="C4868">
        <v>11946.75</v>
      </c>
      <c r="D4868" s="3">
        <f>IFERROR(TradeDash[[#This Row],[Nifty]]/C4867-1,"")</f>
        <v>2.5174649128327786E-3</v>
      </c>
      <c r="E4868">
        <f ca="1">IFERROR(AVERAGE(OFFSET(TradeDash[[#This Row],[Returns]],0,0,-n_days))/STDEV(OFFSET(TradeDash[[#This Row],[Returns]],0,0,-n_days)),"")</f>
        <v>7.5017628332335606E-2</v>
      </c>
      <c r="F4868">
        <f ca="1">IFERROR(AVERAGE(OFFSET(TradeDash[[#This Row],[Returns]],0,0,-n_days*2))/STDEV(OFFSET(TradeDash[[#This Row],[Returns]],0,0,-n_days*2)),"")</f>
        <v>0.13821671085391221</v>
      </c>
      <c r="G4868">
        <f ca="1">IF(ISNUMBER(TradeDash[[#This Row],[2n day Sharpe]]),AVERAGE(TradeDash[[#This Row],[n day Sharpe]:[2n day Sharpe]]),"")</f>
        <v>0.10661716959312391</v>
      </c>
      <c r="H4868">
        <f ca="1">IF(ISNUMBER(TradeDash[[#This Row],[Sharpe Average]]),IF(TradeDash[[#This Row],[Sharpe Average]]&gt;$G$1,1,0),"")</f>
        <v>1</v>
      </c>
      <c r="I4868" s="2">
        <f ca="1">IF(ISNUMBER(TradeDash[[#This Row],[Signal]]),MAX(IF(AND(TradeDash[[#This Row],[Signal]]=1,I4867&lt;1),I4867+$E$1,IF(AND(TradeDash[[#This Row],[Signal]]=0,I4867&gt;0),I4867-$E$1,IF(AND(TradeDash[[#This Row],[Signal]]=1,I4867=1),I4867,IF(AND(TradeDash[[#This Row],[Signal]]=0,I4867=0),I4867,0)))),0),"")</f>
        <v>0.8</v>
      </c>
      <c r="J4868" s="3">
        <f ca="1">IF(ISNUMBER(TradeDash[[#This Row],[Position]]),TradeDash[[#This Row],[Position]]*D4869,"")</f>
        <v>-9.0802938037541914E-3</v>
      </c>
      <c r="K4868" s="7">
        <f ca="1">K4867*IFERROR(1+TradeDash[[#This Row],[Port Return]],1)</f>
        <v>8283026.742010504</v>
      </c>
      <c r="L4868" s="7">
        <f ca="1">IF(ISNUMBER(TradeDash[[#This Row],[Port Return]]),L4867*(1+TradeDash[[#This Row],[Returns]]),L4867)</f>
        <v>7597297.2972973352</v>
      </c>
    </row>
    <row r="4869" spans="1:12" x14ac:dyDescent="0.35">
      <c r="A4869" s="1">
        <v>43651</v>
      </c>
      <c r="B4869" s="16">
        <f>YEAR(TradeDash[[#This Row],[Date]])</f>
        <v>2019</v>
      </c>
      <c r="C4869">
        <v>11811.15</v>
      </c>
      <c r="D4869" s="3">
        <f>IFERROR(TradeDash[[#This Row],[Nifty]]/C4868-1,"")</f>
        <v>-1.1350367254692739E-2</v>
      </c>
      <c r="E4869">
        <f ca="1">IFERROR(AVERAGE(OFFSET(TradeDash[[#This Row],[Returns]],0,0,-n_days))/STDEV(OFFSET(TradeDash[[#This Row],[Returns]],0,0,-n_days)),"")</f>
        <v>-3.5347589301098374E-2</v>
      </c>
      <c r="F4869">
        <f ca="1">IFERROR(AVERAGE(OFFSET(TradeDash[[#This Row],[Returns]],0,0,-n_days*2))/STDEV(OFFSET(TradeDash[[#This Row],[Returns]],0,0,-n_days*2)),"")</f>
        <v>0.11956579854556805</v>
      </c>
      <c r="G4869">
        <f ca="1">IF(ISNUMBER(TradeDash[[#This Row],[2n day Sharpe]]),AVERAGE(TradeDash[[#This Row],[n day Sharpe]:[2n day Sharpe]]),"")</f>
        <v>4.2109104622234841E-2</v>
      </c>
      <c r="H4869">
        <f ca="1">IF(ISNUMBER(TradeDash[[#This Row],[Sharpe Average]]),IF(TradeDash[[#This Row],[Sharpe Average]]&gt;$G$1,1,0),"")</f>
        <v>1</v>
      </c>
      <c r="I4869" s="2">
        <f ca="1">IF(ISNUMBER(TradeDash[[#This Row],[Signal]]),MAX(IF(AND(TradeDash[[#This Row],[Signal]]=1,I4868&lt;1),I4868+$E$1,IF(AND(TradeDash[[#This Row],[Signal]]=0,I4868&gt;0),I4868-$E$1,IF(AND(TradeDash[[#This Row],[Signal]]=1,I4868=1),I4868,IF(AND(TradeDash[[#This Row],[Signal]]=0,I4868=0),I4868,0)))),0),"")</f>
        <v>1</v>
      </c>
      <c r="J4869" s="3">
        <f ca="1">IF(ISNUMBER(TradeDash[[#This Row],[Position]]),TradeDash[[#This Row],[Position]]*D4870,"")</f>
        <v>-2.1382337875651358E-2</v>
      </c>
      <c r="K4869" s="7">
        <f ca="1">K4868*IFERROR(1+TradeDash[[#This Row],[Port Return]],1)</f>
        <v>8105916.2655797796</v>
      </c>
      <c r="L4869" s="7">
        <f ca="1">IF(ISNUMBER(TradeDash[[#This Row],[Port Return]]),L4868*(1+TradeDash[[#This Row],[Returns]]),L4868)</f>
        <v>7511065.1828299258</v>
      </c>
    </row>
    <row r="4870" spans="1:12" x14ac:dyDescent="0.35">
      <c r="A4870" s="1">
        <v>43654</v>
      </c>
      <c r="B4870" s="16">
        <f>YEAR(TradeDash[[#This Row],[Date]])</f>
        <v>2019</v>
      </c>
      <c r="C4870">
        <v>11558.6</v>
      </c>
      <c r="D4870" s="3">
        <f>IFERROR(TradeDash[[#This Row],[Nifty]]/C4869-1,"")</f>
        <v>-2.1382337875651358E-2</v>
      </c>
      <c r="E4870">
        <f ca="1">IFERROR(AVERAGE(OFFSET(TradeDash[[#This Row],[Returns]],0,0,-n_days))/STDEV(OFFSET(TradeDash[[#This Row],[Returns]],0,0,-n_days)),"")</f>
        <v>-0.19087470493839701</v>
      </c>
      <c r="F4870">
        <f ca="1">IFERROR(AVERAGE(OFFSET(TradeDash[[#This Row],[Returns]],0,0,-n_days*2))/STDEV(OFFSET(TradeDash[[#This Row],[Returns]],0,0,-n_days*2)),"")</f>
        <v>6.4860642784200701E-2</v>
      </c>
      <c r="G4870">
        <f ca="1">IF(ISNUMBER(TradeDash[[#This Row],[2n day Sharpe]]),AVERAGE(TradeDash[[#This Row],[n day Sharpe]:[2n day Sharpe]]),"")</f>
        <v>-6.3007031077098152E-2</v>
      </c>
      <c r="H4870">
        <f ca="1">IF(ISNUMBER(TradeDash[[#This Row],[Sharpe Average]]),IF(TradeDash[[#This Row],[Sharpe Average]]&gt;$G$1,1,0),"")</f>
        <v>0</v>
      </c>
      <c r="I4870" s="2">
        <f ca="1">IF(ISNUMBER(TradeDash[[#This Row],[Signal]]),MAX(IF(AND(TradeDash[[#This Row],[Signal]]=1,I4869&lt;1),I4869+$E$1,IF(AND(TradeDash[[#This Row],[Signal]]=0,I4869&gt;0),I4869-$E$1,IF(AND(TradeDash[[#This Row],[Signal]]=1,I4869=1),I4869,IF(AND(TradeDash[[#This Row],[Signal]]=0,I4869=0),I4869,0)))),0),"")</f>
        <v>0.8</v>
      </c>
      <c r="J4870" s="3">
        <f ca="1">IF(ISNUMBER(TradeDash[[#This Row],[Position]]),TradeDash[[#This Row],[Position]]*D4871,"")</f>
        <v>-1.8687384285298592E-4</v>
      </c>
      <c r="K4870" s="7">
        <f ca="1">K4869*IFERROR(1+TradeDash[[#This Row],[Port Return]],1)</f>
        <v>8104401.4818573864</v>
      </c>
      <c r="L4870" s="7">
        <f ca="1">IF(ISNUMBER(TradeDash[[#This Row],[Port Return]]),L4869*(1+TradeDash[[#This Row],[Returns]]),L4869)</f>
        <v>7350461.0492846156</v>
      </c>
    </row>
    <row r="4871" spans="1:12" x14ac:dyDescent="0.35">
      <c r="A4871" s="1">
        <v>43655</v>
      </c>
      <c r="B4871" s="16">
        <f>YEAR(TradeDash[[#This Row],[Date]])</f>
        <v>2019</v>
      </c>
      <c r="C4871">
        <v>11555.9</v>
      </c>
      <c r="D4871" s="3">
        <f>IFERROR(TradeDash[[#This Row],[Nifty]]/C4870-1,"")</f>
        <v>-2.335923035662324E-4</v>
      </c>
      <c r="E4871">
        <f ca="1">IFERROR(AVERAGE(OFFSET(TradeDash[[#This Row],[Returns]],0,0,-n_days))/STDEV(OFFSET(TradeDash[[#This Row],[Returns]],0,0,-n_days)),"")</f>
        <v>-0.2172373881885459</v>
      </c>
      <c r="F4871">
        <f ca="1">IFERROR(AVERAGE(OFFSET(TradeDash[[#This Row],[Returns]],0,0,-n_days*2))/STDEV(OFFSET(TradeDash[[#This Row],[Returns]],0,0,-n_days*2)),"")</f>
        <v>9.4401664410112732E-2</v>
      </c>
      <c r="G4871">
        <f ca="1">IF(ISNUMBER(TradeDash[[#This Row],[2n day Sharpe]]),AVERAGE(TradeDash[[#This Row],[n day Sharpe]:[2n day Sharpe]]),"")</f>
        <v>-6.1417861889216586E-2</v>
      </c>
      <c r="H4871">
        <f ca="1">IF(ISNUMBER(TradeDash[[#This Row],[Sharpe Average]]),IF(TradeDash[[#This Row],[Sharpe Average]]&gt;$G$1,1,0),"")</f>
        <v>0</v>
      </c>
      <c r="I4871" s="2">
        <f ca="1">IF(ISNUMBER(TradeDash[[#This Row],[Signal]]),MAX(IF(AND(TradeDash[[#This Row],[Signal]]=1,I4870&lt;1),I4870+$E$1,IF(AND(TradeDash[[#This Row],[Signal]]=0,I4870&gt;0),I4870-$E$1,IF(AND(TradeDash[[#This Row],[Signal]]=1,I4870=1),I4870,IF(AND(TradeDash[[#This Row],[Signal]]=0,I4870=0),I4870,0)))),0),"")</f>
        <v>0.60000000000000009</v>
      </c>
      <c r="J4871" s="3">
        <f ca="1">IF(ISNUMBER(TradeDash[[#This Row],[Position]]),TradeDash[[#This Row],[Position]]*D4872,"")</f>
        <v>-2.9595271679401683E-3</v>
      </c>
      <c r="K4871" s="7">
        <f ca="1">K4870*IFERROR(1+TradeDash[[#This Row],[Port Return]],1)</f>
        <v>8080416.285491935</v>
      </c>
      <c r="L4871" s="7">
        <f ca="1">IF(ISNUMBER(TradeDash[[#This Row],[Port Return]]),L4870*(1+TradeDash[[#This Row],[Returns]]),L4870)</f>
        <v>7348744.0381558388</v>
      </c>
    </row>
    <row r="4872" spans="1:12" x14ac:dyDescent="0.35">
      <c r="A4872" s="1">
        <v>43656</v>
      </c>
      <c r="B4872" s="16">
        <f>YEAR(TradeDash[[#This Row],[Date]])</f>
        <v>2019</v>
      </c>
      <c r="C4872">
        <v>11498.9</v>
      </c>
      <c r="D4872" s="3">
        <f>IFERROR(TradeDash[[#This Row],[Nifty]]/C4871-1,"")</f>
        <v>-4.93254527990028E-3</v>
      </c>
      <c r="E4872">
        <f ca="1">IFERROR(AVERAGE(OFFSET(TradeDash[[#This Row],[Returns]],0,0,-n_days))/STDEV(OFFSET(TradeDash[[#This Row],[Returns]],0,0,-n_days)),"")</f>
        <v>-0.21705512348179429</v>
      </c>
      <c r="F4872">
        <f ca="1">IFERROR(AVERAGE(OFFSET(TradeDash[[#This Row],[Returns]],0,0,-n_days*2))/STDEV(OFFSET(TradeDash[[#This Row],[Returns]],0,0,-n_days*2)),"")</f>
        <v>6.5612283339734248E-2</v>
      </c>
      <c r="G4872">
        <f ca="1">IF(ISNUMBER(TradeDash[[#This Row],[2n day Sharpe]]),AVERAGE(TradeDash[[#This Row],[n day Sharpe]:[2n day Sharpe]]),"")</f>
        <v>-7.5721420071030027E-2</v>
      </c>
      <c r="H4872">
        <f ca="1">IF(ISNUMBER(TradeDash[[#This Row],[Sharpe Average]]),IF(TradeDash[[#This Row],[Sharpe Average]]&gt;$G$1,1,0),"")</f>
        <v>0</v>
      </c>
      <c r="I4872" s="2">
        <f ca="1">IF(ISNUMBER(TradeDash[[#This Row],[Signal]]),MAX(IF(AND(TradeDash[[#This Row],[Signal]]=1,I4871&lt;1),I4871+$E$1,IF(AND(TradeDash[[#This Row],[Signal]]=0,I4871&gt;0),I4871-$E$1,IF(AND(TradeDash[[#This Row],[Signal]]=1,I4871=1),I4871,IF(AND(TradeDash[[#This Row],[Signal]]=0,I4871=0),I4871,0)))),0),"")</f>
        <v>0.40000000000000008</v>
      </c>
      <c r="J4872" s="3">
        <f ca="1">IF(ISNUMBER(TradeDash[[#This Row],[Position]]),TradeDash[[#This Row],[Position]]*D4873,"")</f>
        <v>2.9220186278687173E-3</v>
      </c>
      <c r="K4872" s="7">
        <f ca="1">K4871*IFERROR(1+TradeDash[[#This Row],[Port Return]],1)</f>
        <v>8104027.4123990759</v>
      </c>
      <c r="L4872" s="7">
        <f ca="1">IF(ISNUMBER(TradeDash[[#This Row],[Port Return]]),L4871*(1+TradeDash[[#This Row],[Returns]]),L4871)</f>
        <v>7312496.0254372377</v>
      </c>
    </row>
    <row r="4873" spans="1:12" x14ac:dyDescent="0.35">
      <c r="A4873" s="1">
        <v>43657</v>
      </c>
      <c r="B4873" s="16">
        <f>YEAR(TradeDash[[#This Row],[Date]])</f>
        <v>2019</v>
      </c>
      <c r="C4873">
        <v>11582.9</v>
      </c>
      <c r="D4873" s="3">
        <f>IFERROR(TradeDash[[#This Row],[Nifty]]/C4872-1,"")</f>
        <v>7.3050465696717914E-3</v>
      </c>
      <c r="E4873">
        <f ca="1">IFERROR(AVERAGE(OFFSET(TradeDash[[#This Row],[Returns]],0,0,-n_days))/STDEV(OFFSET(TradeDash[[#This Row],[Returns]],0,0,-n_days)),"")</f>
        <v>-0.16965193105969589</v>
      </c>
      <c r="F4873">
        <f ca="1">IFERROR(AVERAGE(OFFSET(TradeDash[[#This Row],[Returns]],0,0,-n_days*2))/STDEV(OFFSET(TradeDash[[#This Row],[Returns]],0,0,-n_days*2)),"")</f>
        <v>9.8285613011848821E-2</v>
      </c>
      <c r="G4873">
        <f ca="1">IF(ISNUMBER(TradeDash[[#This Row],[2n day Sharpe]]),AVERAGE(TradeDash[[#This Row],[n day Sharpe]:[2n day Sharpe]]),"")</f>
        <v>-3.5683159023923536E-2</v>
      </c>
      <c r="H4873">
        <f ca="1">IF(ISNUMBER(TradeDash[[#This Row],[Sharpe Average]]),IF(TradeDash[[#This Row],[Sharpe Average]]&gt;$G$1,1,0),"")</f>
        <v>0</v>
      </c>
      <c r="I4873" s="2">
        <f ca="1">IF(ISNUMBER(TradeDash[[#This Row],[Signal]]),MAX(IF(AND(TradeDash[[#This Row],[Signal]]=1,I4872&lt;1),I4872+$E$1,IF(AND(TradeDash[[#This Row],[Signal]]=0,I4872&gt;0),I4872-$E$1,IF(AND(TradeDash[[#This Row],[Signal]]=1,I4872=1),I4872,IF(AND(TradeDash[[#This Row],[Signal]]=0,I4872=0),I4872,0)))),0),"")</f>
        <v>0.20000000000000007</v>
      </c>
      <c r="J4873" s="3">
        <f ca="1">IF(ISNUMBER(TradeDash[[#This Row],[Position]]),TradeDash[[#This Row],[Position]]*D4874,"")</f>
        <v>-5.2491172331625723E-4</v>
      </c>
      <c r="K4873" s="7">
        <f ca="1">K4872*IFERROR(1+TradeDash[[#This Row],[Port Return]],1)</f>
        <v>8099773.5134042315</v>
      </c>
      <c r="L4873" s="7">
        <f ca="1">IF(ISNUMBER(TradeDash[[#This Row],[Port Return]]),L4872*(1+TradeDash[[#This Row],[Returns]]),L4872)</f>
        <v>7365914.1494435966</v>
      </c>
    </row>
    <row r="4874" spans="1:12" x14ac:dyDescent="0.35">
      <c r="A4874" s="1">
        <v>43658</v>
      </c>
      <c r="B4874" s="16">
        <f>YEAR(TradeDash[[#This Row],[Date]])</f>
        <v>2019</v>
      </c>
      <c r="C4874">
        <v>11552.5</v>
      </c>
      <c r="D4874" s="3">
        <f>IFERROR(TradeDash[[#This Row],[Nifty]]/C4873-1,"")</f>
        <v>-2.6245586165812851E-3</v>
      </c>
      <c r="E4874">
        <f ca="1">IFERROR(AVERAGE(OFFSET(TradeDash[[#This Row],[Returns]],0,0,-n_days))/STDEV(OFFSET(TradeDash[[#This Row],[Returns]],0,0,-n_days)),"")</f>
        <v>-0.14109102095863879</v>
      </c>
      <c r="F4874">
        <f ca="1">IFERROR(AVERAGE(OFFSET(TradeDash[[#This Row],[Returns]],0,0,-n_days*2))/STDEV(OFFSET(TradeDash[[#This Row],[Returns]],0,0,-n_days*2)),"")</f>
        <v>6.986251954032964E-2</v>
      </c>
      <c r="G4874">
        <f ca="1">IF(ISNUMBER(TradeDash[[#This Row],[2n day Sharpe]]),AVERAGE(TradeDash[[#This Row],[n day Sharpe]:[2n day Sharpe]]),"")</f>
        <v>-3.5614250709154575E-2</v>
      </c>
      <c r="H4874">
        <f ca="1">IF(ISNUMBER(TradeDash[[#This Row],[Sharpe Average]]),IF(TradeDash[[#This Row],[Sharpe Average]]&gt;$G$1,1,0),"")</f>
        <v>0</v>
      </c>
      <c r="I4874" s="2">
        <f ca="1">IF(ISNUMBER(TradeDash[[#This Row],[Signal]]),MAX(IF(AND(TradeDash[[#This Row],[Signal]]=1,I4873&lt;1),I4873+$E$1,IF(AND(TradeDash[[#This Row],[Signal]]=0,I4873&gt;0),I4873-$E$1,IF(AND(TradeDash[[#This Row],[Signal]]=1,I4873=1),I4873,IF(AND(TradeDash[[#This Row],[Signal]]=0,I4873=0),I4873,0)))),0),"")</f>
        <v>5.5511151231257827E-17</v>
      </c>
      <c r="J4874" s="3">
        <f ca="1">IF(ISNUMBER(TradeDash[[#This Row],[Position]]),TradeDash[[#This Row],[Position]]*D4875,"")</f>
        <v>1.7226355954474217E-19</v>
      </c>
      <c r="K4874" s="7">
        <f ca="1">K4873*IFERROR(1+TradeDash[[#This Row],[Port Return]],1)</f>
        <v>8099773.5134042315</v>
      </c>
      <c r="L4874" s="7">
        <f ca="1">IF(ISNUMBER(TradeDash[[#This Row],[Port Return]]),L4873*(1+TradeDash[[#This Row],[Returns]]),L4873)</f>
        <v>7346581.8759936765</v>
      </c>
    </row>
    <row r="4875" spans="1:12" x14ac:dyDescent="0.35">
      <c r="A4875" s="1">
        <v>43661</v>
      </c>
      <c r="B4875" s="16">
        <f>YEAR(TradeDash[[#This Row],[Date]])</f>
        <v>2019</v>
      </c>
      <c r="C4875">
        <v>11588.35</v>
      </c>
      <c r="D4875" s="3">
        <f>IFERROR(TradeDash[[#This Row],[Nifty]]/C4874-1,"")</f>
        <v>3.1032244103008644E-3</v>
      </c>
      <c r="E4875">
        <f ca="1">IFERROR(AVERAGE(OFFSET(TradeDash[[#This Row],[Returns]],0,0,-n_days))/STDEV(OFFSET(TradeDash[[#This Row],[Returns]],0,0,-n_days)),"")</f>
        <v>-4.4117623141796278E-2</v>
      </c>
      <c r="F4875">
        <f ca="1">IFERROR(AVERAGE(OFFSET(TradeDash[[#This Row],[Returns]],0,0,-n_days*2))/STDEV(OFFSET(TradeDash[[#This Row],[Returns]],0,0,-n_days*2)),"")</f>
        <v>4.5115708507369269E-2</v>
      </c>
      <c r="G4875">
        <f ca="1">IF(ISNUMBER(TradeDash[[#This Row],[2n day Sharpe]]),AVERAGE(TradeDash[[#This Row],[n day Sharpe]:[2n day Sharpe]]),"")</f>
        <v>4.9904268278649563E-4</v>
      </c>
      <c r="H4875">
        <f ca="1">IF(ISNUMBER(TradeDash[[#This Row],[Sharpe Average]]),IF(TradeDash[[#This Row],[Sharpe Average]]&gt;$G$1,1,0),"")</f>
        <v>1</v>
      </c>
      <c r="I4875" s="2">
        <f ca="1">IF(ISNUMBER(TradeDash[[#This Row],[Signal]]),MAX(IF(AND(TradeDash[[#This Row],[Signal]]=1,I4874&lt;1),I4874+$E$1,IF(AND(TradeDash[[#This Row],[Signal]]=0,I4874&gt;0),I4874-$E$1,IF(AND(TradeDash[[#This Row],[Signal]]=1,I4874=1),I4874,IF(AND(TradeDash[[#This Row],[Signal]]=0,I4874=0),I4874,0)))),0),"")</f>
        <v>0.20000000000000007</v>
      </c>
      <c r="J4875" s="3">
        <f ca="1">IF(ISNUMBER(TradeDash[[#This Row],[Position]]),TradeDash[[#This Row],[Position]]*D4876,"")</f>
        <v>1.2814593967217297E-3</v>
      </c>
      <c r="K4875" s="7">
        <f ca="1">K4874*IFERROR(1+TradeDash[[#This Row],[Port Return]],1)</f>
        <v>8110153.0442843009</v>
      </c>
      <c r="L4875" s="7">
        <f ca="1">IF(ISNUMBER(TradeDash[[#This Row],[Port Return]]),L4874*(1+TradeDash[[#This Row],[Returns]]),L4874)</f>
        <v>7369379.9682035344</v>
      </c>
    </row>
    <row r="4876" spans="1:12" x14ac:dyDescent="0.35">
      <c r="A4876" s="1">
        <v>43662</v>
      </c>
      <c r="B4876" s="16">
        <f>YEAR(TradeDash[[#This Row],[Date]])</f>
        <v>2019</v>
      </c>
      <c r="C4876">
        <v>11662.6</v>
      </c>
      <c r="D4876" s="3">
        <f>IFERROR(TradeDash[[#This Row],[Nifty]]/C4875-1,"")</f>
        <v>6.4072969836086457E-3</v>
      </c>
      <c r="E4876">
        <f ca="1">IFERROR(AVERAGE(OFFSET(TradeDash[[#This Row],[Returns]],0,0,-n_days))/STDEV(OFFSET(TradeDash[[#This Row],[Returns]],0,0,-n_days)),"")</f>
        <v>-1.2425959771009638E-2</v>
      </c>
      <c r="F4876">
        <f ca="1">IFERROR(AVERAGE(OFFSET(TradeDash[[#This Row],[Returns]],0,0,-n_days*2))/STDEV(OFFSET(TradeDash[[#This Row],[Returns]],0,0,-n_days*2)),"")</f>
        <v>-4.1164519783841058E-2</v>
      </c>
      <c r="G4876">
        <f ca="1">IF(ISNUMBER(TradeDash[[#This Row],[2n day Sharpe]]),AVERAGE(TradeDash[[#This Row],[n day Sharpe]:[2n day Sharpe]]),"")</f>
        <v>-2.6795239777425348E-2</v>
      </c>
      <c r="H4876">
        <f ca="1">IF(ISNUMBER(TradeDash[[#This Row],[Sharpe Average]]),IF(TradeDash[[#This Row],[Sharpe Average]]&gt;$G$1,1,0),"")</f>
        <v>0</v>
      </c>
      <c r="I4876" s="2">
        <f ca="1">IF(ISNUMBER(TradeDash[[#This Row],[Signal]]),MAX(IF(AND(TradeDash[[#This Row],[Signal]]=1,I4875&lt;1),I4875+$E$1,IF(AND(TradeDash[[#This Row],[Signal]]=0,I4875&gt;0),I4875-$E$1,IF(AND(TradeDash[[#This Row],[Signal]]=1,I4875=1),I4875,IF(AND(TradeDash[[#This Row],[Signal]]=0,I4875=0),I4875,0)))),0),"")</f>
        <v>5.5511151231257827E-17</v>
      </c>
      <c r="J4876" s="3">
        <f ca="1">IF(ISNUMBER(TradeDash[[#This Row],[Position]]),TradeDash[[#This Row],[Position]]*D4877,"")</f>
        <v>1.1851796903419757E-19</v>
      </c>
      <c r="K4876" s="7">
        <f ca="1">K4875*IFERROR(1+TradeDash[[#This Row],[Port Return]],1)</f>
        <v>8110153.0442843009</v>
      </c>
      <c r="L4876" s="7">
        <f ca="1">IF(ISNUMBER(TradeDash[[#This Row],[Port Return]]),L4875*(1+TradeDash[[#This Row],[Returns]]),L4875)</f>
        <v>7416597.774244871</v>
      </c>
    </row>
    <row r="4877" spans="1:12" x14ac:dyDescent="0.35">
      <c r="A4877" s="1">
        <v>43663</v>
      </c>
      <c r="B4877" s="16">
        <f>YEAR(TradeDash[[#This Row],[Date]])</f>
        <v>2019</v>
      </c>
      <c r="C4877">
        <v>11687.5</v>
      </c>
      <c r="D4877" s="3">
        <f>IFERROR(TradeDash[[#This Row],[Nifty]]/C4876-1,"")</f>
        <v>2.1350299247164806E-3</v>
      </c>
      <c r="E4877">
        <f ca="1">IFERROR(AVERAGE(OFFSET(TradeDash[[#This Row],[Returns]],0,0,-n_days))/STDEV(OFFSET(TradeDash[[#This Row],[Returns]],0,0,-n_days)),"")</f>
        <v>1.4854524328173843E-3</v>
      </c>
      <c r="F4877">
        <f ca="1">IFERROR(AVERAGE(OFFSET(TradeDash[[#This Row],[Returns]],0,0,-n_days*2))/STDEV(OFFSET(TradeDash[[#This Row],[Returns]],0,0,-n_days*2)),"")</f>
        <v>-2.2552296229215057E-3</v>
      </c>
      <c r="G4877">
        <f ca="1">IF(ISNUMBER(TradeDash[[#This Row],[2n day Sharpe]]),AVERAGE(TradeDash[[#This Row],[n day Sharpe]:[2n day Sharpe]]),"")</f>
        <v>-3.8488859505206069E-4</v>
      </c>
      <c r="H4877">
        <f ca="1">IF(ISNUMBER(TradeDash[[#This Row],[Sharpe Average]]),IF(TradeDash[[#This Row],[Sharpe Average]]&gt;$G$1,1,0),"")</f>
        <v>0</v>
      </c>
      <c r="I4877" s="2">
        <f ca="1">IF(ISNUMBER(TradeDash[[#This Row],[Signal]]),MAX(IF(AND(TradeDash[[#This Row],[Signal]]=1,I4876&lt;1),I4876+$E$1,IF(AND(TradeDash[[#This Row],[Signal]]=0,I4876&gt;0),I4876-$E$1,IF(AND(TradeDash[[#This Row],[Signal]]=1,I4876=1),I4876,IF(AND(TradeDash[[#This Row],[Signal]]=0,I4876=0),I4876,0)))),0),"")</f>
        <v>0</v>
      </c>
      <c r="J4877" s="3">
        <f ca="1">IF(ISNUMBER(TradeDash[[#This Row],[Position]]),TradeDash[[#This Row],[Position]]*D4878,"")</f>
        <v>0</v>
      </c>
      <c r="K4877" s="7">
        <f ca="1">K4876*IFERROR(1+TradeDash[[#This Row],[Port Return]],1)</f>
        <v>8110153.0442843009</v>
      </c>
      <c r="L4877" s="7">
        <f ca="1">IF(ISNUMBER(TradeDash[[#This Row],[Port Return]]),L4876*(1+TradeDash[[#This Row],[Returns]]),L4876)</f>
        <v>7432432.432432469</v>
      </c>
    </row>
    <row r="4878" spans="1:12" x14ac:dyDescent="0.35">
      <c r="A4878" s="1">
        <v>43664</v>
      </c>
      <c r="B4878" s="16">
        <f>YEAR(TradeDash[[#This Row],[Date]])</f>
        <v>2019</v>
      </c>
      <c r="C4878">
        <v>11596.9</v>
      </c>
      <c r="D4878" s="3">
        <f>IFERROR(TradeDash[[#This Row],[Nifty]]/C4877-1,"")</f>
        <v>-7.7518716577540392E-3</v>
      </c>
      <c r="E4878">
        <f ca="1">IFERROR(AVERAGE(OFFSET(TradeDash[[#This Row],[Returns]],0,0,-n_days))/STDEV(OFFSET(TradeDash[[#This Row],[Returns]],0,0,-n_days)),"")</f>
        <v>-0.13293159051956574</v>
      </c>
      <c r="F4878">
        <f ca="1">IFERROR(AVERAGE(OFFSET(TradeDash[[#This Row],[Returns]],0,0,-n_days*2))/STDEV(OFFSET(TradeDash[[#This Row],[Returns]],0,0,-n_days*2)),"")</f>
        <v>-3.5099952221481164E-2</v>
      </c>
      <c r="G4878">
        <f ca="1">IF(ISNUMBER(TradeDash[[#This Row],[2n day Sharpe]]),AVERAGE(TradeDash[[#This Row],[n day Sharpe]:[2n day Sharpe]]),"")</f>
        <v>-8.4015771370523448E-2</v>
      </c>
      <c r="H4878">
        <f ca="1">IF(ISNUMBER(TradeDash[[#This Row],[Sharpe Average]]),IF(TradeDash[[#This Row],[Sharpe Average]]&gt;$G$1,1,0),"")</f>
        <v>0</v>
      </c>
      <c r="I4878" s="2">
        <f ca="1">IF(ISNUMBER(TradeDash[[#This Row],[Signal]]),MAX(IF(AND(TradeDash[[#This Row],[Signal]]=1,I4877&lt;1),I4877+$E$1,IF(AND(TradeDash[[#This Row],[Signal]]=0,I4877&gt;0),I4877-$E$1,IF(AND(TradeDash[[#This Row],[Signal]]=1,I4877=1),I4877,IF(AND(TradeDash[[#This Row],[Signal]]=0,I4877=0),I4877,0)))),0),"")</f>
        <v>0</v>
      </c>
      <c r="J4878" s="3">
        <f ca="1">IF(ISNUMBER(TradeDash[[#This Row],[Position]]),TradeDash[[#This Row],[Position]]*D4879,"")</f>
        <v>0</v>
      </c>
      <c r="K4878" s="7">
        <f ca="1">K4877*IFERROR(1+TradeDash[[#This Row],[Port Return]],1)</f>
        <v>8110153.0442843009</v>
      </c>
      <c r="L4878" s="7">
        <f ca="1">IF(ISNUMBER(TradeDash[[#This Row],[Port Return]]),L4877*(1+TradeDash[[#This Row],[Returns]]),L4877)</f>
        <v>7374817.1701113237</v>
      </c>
    </row>
    <row r="4879" spans="1:12" x14ac:dyDescent="0.35">
      <c r="A4879" s="1">
        <v>43665</v>
      </c>
      <c r="B4879" s="16">
        <f>YEAR(TradeDash[[#This Row],[Date]])</f>
        <v>2019</v>
      </c>
      <c r="C4879">
        <v>11419.25</v>
      </c>
      <c r="D4879" s="3">
        <f>IFERROR(TradeDash[[#This Row],[Nifty]]/C4878-1,"")</f>
        <v>-1.531874897601937E-2</v>
      </c>
      <c r="E4879">
        <f ca="1">IFERROR(AVERAGE(OFFSET(TradeDash[[#This Row],[Returns]],0,0,-n_days))/STDEV(OFFSET(TradeDash[[#This Row],[Returns]],0,0,-n_days)),"")</f>
        <v>-0.16456716154826512</v>
      </c>
      <c r="F4879">
        <f ca="1">IFERROR(AVERAGE(OFFSET(TradeDash[[#This Row],[Returns]],0,0,-n_days*2))/STDEV(OFFSET(TradeDash[[#This Row],[Returns]],0,0,-n_days*2)),"")</f>
        <v>-5.9974974404929264E-2</v>
      </c>
      <c r="G4879">
        <f ca="1">IF(ISNUMBER(TradeDash[[#This Row],[2n day Sharpe]]),AVERAGE(TradeDash[[#This Row],[n day Sharpe]:[2n day Sharpe]]),"")</f>
        <v>-0.11227106797659719</v>
      </c>
      <c r="H4879">
        <f ca="1">IF(ISNUMBER(TradeDash[[#This Row],[Sharpe Average]]),IF(TradeDash[[#This Row],[Sharpe Average]]&gt;$G$1,1,0),"")</f>
        <v>0</v>
      </c>
      <c r="I4879" s="2">
        <f ca="1">IF(ISNUMBER(TradeDash[[#This Row],[Signal]]),MAX(IF(AND(TradeDash[[#This Row],[Signal]]=1,I4878&lt;1),I4878+$E$1,IF(AND(TradeDash[[#This Row],[Signal]]=0,I4878&gt;0),I4878-$E$1,IF(AND(TradeDash[[#This Row],[Signal]]=1,I4878=1),I4878,IF(AND(TradeDash[[#This Row],[Signal]]=0,I4878=0),I4878,0)))),0),"")</f>
        <v>0</v>
      </c>
      <c r="J4879" s="3">
        <f ca="1">IF(ISNUMBER(TradeDash[[#This Row],[Position]]),TradeDash[[#This Row],[Position]]*D4880,"")</f>
        <v>0</v>
      </c>
      <c r="K4879" s="7">
        <f ca="1">K4878*IFERROR(1+TradeDash[[#This Row],[Port Return]],1)</f>
        <v>8110153.0442843009</v>
      </c>
      <c r="L4879" s="7">
        <f ca="1">IF(ISNUMBER(TradeDash[[#This Row],[Port Return]]),L4878*(1+TradeDash[[#This Row],[Returns]]),L4878)</f>
        <v>7261844.1971383505</v>
      </c>
    </row>
    <row r="4880" spans="1:12" x14ac:dyDescent="0.35">
      <c r="A4880" s="1">
        <v>43668</v>
      </c>
      <c r="B4880" s="16">
        <f>YEAR(TradeDash[[#This Row],[Date]])</f>
        <v>2019</v>
      </c>
      <c r="C4880">
        <v>11346.2</v>
      </c>
      <c r="D4880" s="3">
        <f>IFERROR(TradeDash[[#This Row],[Nifty]]/C4879-1,"")</f>
        <v>-6.3970926286751606E-3</v>
      </c>
      <c r="E4880">
        <f ca="1">IFERROR(AVERAGE(OFFSET(TradeDash[[#This Row],[Returns]],0,0,-n_days))/STDEV(OFFSET(TradeDash[[#This Row],[Returns]],0,0,-n_days)),"")</f>
        <v>-0.19013265416101033</v>
      </c>
      <c r="F4880">
        <f ca="1">IFERROR(AVERAGE(OFFSET(TradeDash[[#This Row],[Returns]],0,0,-n_days*2))/STDEV(OFFSET(TradeDash[[#This Row],[Returns]],0,0,-n_days*2)),"")</f>
        <v>-0.13652524680453276</v>
      </c>
      <c r="G4880">
        <f ca="1">IF(ISNUMBER(TradeDash[[#This Row],[2n day Sharpe]]),AVERAGE(TradeDash[[#This Row],[n day Sharpe]:[2n day Sharpe]]),"")</f>
        <v>-0.16332895048277155</v>
      </c>
      <c r="H4880">
        <f ca="1">IF(ISNUMBER(TradeDash[[#This Row],[Sharpe Average]]),IF(TradeDash[[#This Row],[Sharpe Average]]&gt;$G$1,1,0),"")</f>
        <v>0</v>
      </c>
      <c r="I4880" s="2">
        <f ca="1">IF(ISNUMBER(TradeDash[[#This Row],[Signal]]),MAX(IF(AND(TradeDash[[#This Row],[Signal]]=1,I4879&lt;1),I4879+$E$1,IF(AND(TradeDash[[#This Row],[Signal]]=0,I4879&gt;0),I4879-$E$1,IF(AND(TradeDash[[#This Row],[Signal]]=1,I4879=1),I4879,IF(AND(TradeDash[[#This Row],[Signal]]=0,I4879=0),I4879,0)))),0),"")</f>
        <v>0</v>
      </c>
      <c r="J4880" s="3">
        <f ca="1">IF(ISNUMBER(TradeDash[[#This Row],[Position]]),TradeDash[[#This Row],[Position]]*D4881,"")</f>
        <v>0</v>
      </c>
      <c r="K4880" s="7">
        <f ca="1">K4879*IFERROR(1+TradeDash[[#This Row],[Port Return]],1)</f>
        <v>8110153.0442843009</v>
      </c>
      <c r="L4880" s="7">
        <f ca="1">IF(ISNUMBER(TradeDash[[#This Row],[Port Return]]),L4879*(1+TradeDash[[#This Row],[Returns]]),L4879)</f>
        <v>7215389.5071542496</v>
      </c>
    </row>
    <row r="4881" spans="1:12" x14ac:dyDescent="0.35">
      <c r="A4881" s="1">
        <v>43669</v>
      </c>
      <c r="B4881" s="16">
        <f>YEAR(TradeDash[[#This Row],[Date]])</f>
        <v>2019</v>
      </c>
      <c r="C4881">
        <v>11331.05</v>
      </c>
      <c r="D4881" s="3">
        <f>IFERROR(TradeDash[[#This Row],[Nifty]]/C4880-1,"")</f>
        <v>-1.3352488057677414E-3</v>
      </c>
      <c r="E4881">
        <f ca="1">IFERROR(AVERAGE(OFFSET(TradeDash[[#This Row],[Returns]],0,0,-n_days))/STDEV(OFFSET(TradeDash[[#This Row],[Returns]],0,0,-n_days)),"")</f>
        <v>-0.26222943054549169</v>
      </c>
      <c r="F4881">
        <f ca="1">IFERROR(AVERAGE(OFFSET(TradeDash[[#This Row],[Returns]],0,0,-n_days*2))/STDEV(OFFSET(TradeDash[[#This Row],[Returns]],0,0,-n_days*2)),"")</f>
        <v>-0.16544890153793759</v>
      </c>
      <c r="G4881">
        <f ca="1">IF(ISNUMBER(TradeDash[[#This Row],[2n day Sharpe]]),AVERAGE(TradeDash[[#This Row],[n day Sharpe]:[2n day Sharpe]]),"")</f>
        <v>-0.21383916604171466</v>
      </c>
      <c r="H4881">
        <f ca="1">IF(ISNUMBER(TradeDash[[#This Row],[Sharpe Average]]),IF(TradeDash[[#This Row],[Sharpe Average]]&gt;$G$1,1,0),"")</f>
        <v>0</v>
      </c>
      <c r="I4881" s="2">
        <f ca="1">IF(ISNUMBER(TradeDash[[#This Row],[Signal]]),MAX(IF(AND(TradeDash[[#This Row],[Signal]]=1,I4880&lt;1),I4880+$E$1,IF(AND(TradeDash[[#This Row],[Signal]]=0,I4880&gt;0),I4880-$E$1,IF(AND(TradeDash[[#This Row],[Signal]]=1,I4880=1),I4880,IF(AND(TradeDash[[#This Row],[Signal]]=0,I4880=0),I4880,0)))),0),"")</f>
        <v>0</v>
      </c>
      <c r="J4881" s="3">
        <f ca="1">IF(ISNUMBER(TradeDash[[#This Row],[Position]]),TradeDash[[#This Row],[Position]]*D4882,"")</f>
        <v>0</v>
      </c>
      <c r="K4881" s="7">
        <f ca="1">K4880*IFERROR(1+TradeDash[[#This Row],[Port Return]],1)</f>
        <v>8110153.0442843009</v>
      </c>
      <c r="L4881" s="7">
        <f ca="1">IF(ISNUMBER(TradeDash[[#This Row],[Port Return]]),L4880*(1+TradeDash[[#This Row],[Returns]]),L4880)</f>
        <v>7205755.166931673</v>
      </c>
    </row>
    <row r="4882" spans="1:12" x14ac:dyDescent="0.35">
      <c r="A4882" s="1">
        <v>43670</v>
      </c>
      <c r="B4882" s="16">
        <f>YEAR(TradeDash[[#This Row],[Date]])</f>
        <v>2019</v>
      </c>
      <c r="C4882">
        <v>11271.3</v>
      </c>
      <c r="D4882" s="3">
        <f>IFERROR(TradeDash[[#This Row],[Nifty]]/C4881-1,"")</f>
        <v>-5.2731212023598983E-3</v>
      </c>
      <c r="E4882">
        <f ca="1">IFERROR(AVERAGE(OFFSET(TradeDash[[#This Row],[Returns]],0,0,-n_days))/STDEV(OFFSET(TradeDash[[#This Row],[Returns]],0,0,-n_days)),"")</f>
        <v>-0.33089598606633791</v>
      </c>
      <c r="F4882">
        <f ca="1">IFERROR(AVERAGE(OFFSET(TradeDash[[#This Row],[Returns]],0,0,-n_days*2))/STDEV(OFFSET(TradeDash[[#This Row],[Returns]],0,0,-n_days*2)),"")</f>
        <v>-0.18350328227050025</v>
      </c>
      <c r="G4882">
        <f ca="1">IF(ISNUMBER(TradeDash[[#This Row],[2n day Sharpe]]),AVERAGE(TradeDash[[#This Row],[n day Sharpe]:[2n day Sharpe]]),"")</f>
        <v>-0.25719963416841907</v>
      </c>
      <c r="H4882">
        <f ca="1">IF(ISNUMBER(TradeDash[[#This Row],[Sharpe Average]]),IF(TradeDash[[#This Row],[Sharpe Average]]&gt;$G$1,1,0),"")</f>
        <v>0</v>
      </c>
      <c r="I4882" s="2">
        <f ca="1">IF(ISNUMBER(TradeDash[[#This Row],[Signal]]),MAX(IF(AND(TradeDash[[#This Row],[Signal]]=1,I4881&lt;1),I4881+$E$1,IF(AND(TradeDash[[#This Row],[Signal]]=0,I4881&gt;0),I4881-$E$1,IF(AND(TradeDash[[#This Row],[Signal]]=1,I4881=1),I4881,IF(AND(TradeDash[[#This Row],[Signal]]=0,I4881=0),I4881,0)))),0),"")</f>
        <v>0</v>
      </c>
      <c r="J4882" s="3">
        <f ca="1">IF(ISNUMBER(TradeDash[[#This Row],[Position]]),TradeDash[[#This Row],[Position]]*D4883,"")</f>
        <v>0</v>
      </c>
      <c r="K4882" s="7">
        <f ca="1">K4881*IFERROR(1+TradeDash[[#This Row],[Port Return]],1)</f>
        <v>8110153.0442843009</v>
      </c>
      <c r="L4882" s="7">
        <f ca="1">IF(ISNUMBER(TradeDash[[#This Row],[Port Return]]),L4881*(1+TradeDash[[#This Row],[Returns]]),L4881)</f>
        <v>7167758.3465819107</v>
      </c>
    </row>
    <row r="4883" spans="1:12" x14ac:dyDescent="0.35">
      <c r="A4883" s="1">
        <v>43671</v>
      </c>
      <c r="B4883" s="16">
        <f>YEAR(TradeDash[[#This Row],[Date]])</f>
        <v>2019</v>
      </c>
      <c r="C4883">
        <v>11252.15</v>
      </c>
      <c r="D4883" s="3">
        <f>IFERROR(TradeDash[[#This Row],[Nifty]]/C4882-1,"")</f>
        <v>-1.6990054385918052E-3</v>
      </c>
      <c r="E4883">
        <f ca="1">IFERROR(AVERAGE(OFFSET(TradeDash[[#This Row],[Returns]],0,0,-n_days))/STDEV(OFFSET(TradeDash[[#This Row],[Returns]],0,0,-n_days)),"")</f>
        <v>-0.33944035630744912</v>
      </c>
      <c r="F4883">
        <f ca="1">IFERROR(AVERAGE(OFFSET(TradeDash[[#This Row],[Returns]],0,0,-n_days*2))/STDEV(OFFSET(TradeDash[[#This Row],[Returns]],0,0,-n_days*2)),"")</f>
        <v>-0.17109319868762682</v>
      </c>
      <c r="G4883">
        <f ca="1">IF(ISNUMBER(TradeDash[[#This Row],[2n day Sharpe]]),AVERAGE(TradeDash[[#This Row],[n day Sharpe]:[2n day Sharpe]]),"")</f>
        <v>-0.25526677749753796</v>
      </c>
      <c r="H4883">
        <f ca="1">IF(ISNUMBER(TradeDash[[#This Row],[Sharpe Average]]),IF(TradeDash[[#This Row],[Sharpe Average]]&gt;$G$1,1,0),"")</f>
        <v>0</v>
      </c>
      <c r="I4883" s="2">
        <f ca="1">IF(ISNUMBER(TradeDash[[#This Row],[Signal]]),MAX(IF(AND(TradeDash[[#This Row],[Signal]]=1,I4882&lt;1),I4882+$E$1,IF(AND(TradeDash[[#This Row],[Signal]]=0,I4882&gt;0),I4882-$E$1,IF(AND(TradeDash[[#This Row],[Signal]]=1,I4882=1),I4882,IF(AND(TradeDash[[#This Row],[Signal]]=0,I4882=0),I4882,0)))),0),"")</f>
        <v>0</v>
      </c>
      <c r="J4883" s="3">
        <f ca="1">IF(ISNUMBER(TradeDash[[#This Row],[Position]]),TradeDash[[#This Row],[Position]]*D4884,"")</f>
        <v>0</v>
      </c>
      <c r="K4883" s="7">
        <f ca="1">K4882*IFERROR(1+TradeDash[[#This Row],[Port Return]],1)</f>
        <v>8110153.0442843009</v>
      </c>
      <c r="L4883" s="7">
        <f ca="1">IF(ISNUMBER(TradeDash[[#This Row],[Port Return]]),L4882*(1+TradeDash[[#This Row],[Returns]]),L4882)</f>
        <v>7155580.2861685567</v>
      </c>
    </row>
    <row r="4884" spans="1:12" x14ac:dyDescent="0.35">
      <c r="A4884" s="1">
        <v>43672</v>
      </c>
      <c r="B4884" s="16">
        <f>YEAR(TradeDash[[#This Row],[Date]])</f>
        <v>2019</v>
      </c>
      <c r="C4884">
        <v>11284.3</v>
      </c>
      <c r="D4884" s="3">
        <f>IFERROR(TradeDash[[#This Row],[Nifty]]/C4883-1,"")</f>
        <v>2.8572317290473936E-3</v>
      </c>
      <c r="E4884">
        <f ca="1">IFERROR(AVERAGE(OFFSET(TradeDash[[#This Row],[Returns]],0,0,-n_days))/STDEV(OFFSET(TradeDash[[#This Row],[Returns]],0,0,-n_days)),"")</f>
        <v>-0.28721377611166937</v>
      </c>
      <c r="F4884">
        <f ca="1">IFERROR(AVERAGE(OFFSET(TradeDash[[#This Row],[Returns]],0,0,-n_days*2))/STDEV(OFFSET(TradeDash[[#This Row],[Returns]],0,0,-n_days*2)),"")</f>
        <v>-0.18765981369718027</v>
      </c>
      <c r="G4884">
        <f ca="1">IF(ISNUMBER(TradeDash[[#This Row],[2n day Sharpe]]),AVERAGE(TradeDash[[#This Row],[n day Sharpe]:[2n day Sharpe]]),"")</f>
        <v>-0.23743679490442482</v>
      </c>
      <c r="H4884">
        <f ca="1">IF(ISNUMBER(TradeDash[[#This Row],[Sharpe Average]]),IF(TradeDash[[#This Row],[Sharpe Average]]&gt;$G$1,1,0),"")</f>
        <v>0</v>
      </c>
      <c r="I4884" s="2">
        <f ca="1">IF(ISNUMBER(TradeDash[[#This Row],[Signal]]),MAX(IF(AND(TradeDash[[#This Row],[Signal]]=1,I4883&lt;1),I4883+$E$1,IF(AND(TradeDash[[#This Row],[Signal]]=0,I4883&gt;0),I4883-$E$1,IF(AND(TradeDash[[#This Row],[Signal]]=1,I4883=1),I4883,IF(AND(TradeDash[[#This Row],[Signal]]=0,I4883=0),I4883,0)))),0),"")</f>
        <v>0</v>
      </c>
      <c r="J4884" s="3">
        <f ca="1">IF(ISNUMBER(TradeDash[[#This Row],[Position]]),TradeDash[[#This Row],[Position]]*D4885,"")</f>
        <v>0</v>
      </c>
      <c r="K4884" s="7">
        <f ca="1">K4883*IFERROR(1+TradeDash[[#This Row],[Port Return]],1)</f>
        <v>8110153.0442843009</v>
      </c>
      <c r="L4884" s="7">
        <f ca="1">IF(ISNUMBER(TradeDash[[#This Row],[Port Return]]),L4883*(1+TradeDash[[#This Row],[Returns]]),L4883)</f>
        <v>7176025.4372019432</v>
      </c>
    </row>
    <row r="4885" spans="1:12" x14ac:dyDescent="0.35">
      <c r="A4885" s="1">
        <v>43675</v>
      </c>
      <c r="B4885" s="16">
        <f>YEAR(TradeDash[[#This Row],[Date]])</f>
        <v>2019</v>
      </c>
      <c r="C4885">
        <v>11189.2</v>
      </c>
      <c r="D4885" s="3">
        <f>IFERROR(TradeDash[[#This Row],[Nifty]]/C4884-1,"")</f>
        <v>-8.4276384002550664E-3</v>
      </c>
      <c r="E4885">
        <f ca="1">IFERROR(AVERAGE(OFFSET(TradeDash[[#This Row],[Returns]],0,0,-n_days))/STDEV(OFFSET(TradeDash[[#This Row],[Returns]],0,0,-n_days)),"")</f>
        <v>-0.39539300670815208</v>
      </c>
      <c r="F4885">
        <f ca="1">IFERROR(AVERAGE(OFFSET(TradeDash[[#This Row],[Returns]],0,0,-n_days*2))/STDEV(OFFSET(TradeDash[[#This Row],[Returns]],0,0,-n_days*2)),"")</f>
        <v>-0.207184272578742</v>
      </c>
      <c r="G4885">
        <f ca="1">IF(ISNUMBER(TradeDash[[#This Row],[2n day Sharpe]]),AVERAGE(TradeDash[[#This Row],[n day Sharpe]:[2n day Sharpe]]),"")</f>
        <v>-0.30128863964344704</v>
      </c>
      <c r="H4885">
        <f ca="1">IF(ISNUMBER(TradeDash[[#This Row],[Sharpe Average]]),IF(TradeDash[[#This Row],[Sharpe Average]]&gt;$G$1,1,0),"")</f>
        <v>0</v>
      </c>
      <c r="I4885" s="2">
        <f ca="1">IF(ISNUMBER(TradeDash[[#This Row],[Signal]]),MAX(IF(AND(TradeDash[[#This Row],[Signal]]=1,I4884&lt;1),I4884+$E$1,IF(AND(TradeDash[[#This Row],[Signal]]=0,I4884&gt;0),I4884-$E$1,IF(AND(TradeDash[[#This Row],[Signal]]=1,I4884=1),I4884,IF(AND(TradeDash[[#This Row],[Signal]]=0,I4884=0),I4884,0)))),0),"")</f>
        <v>0</v>
      </c>
      <c r="J4885" s="3">
        <f ca="1">IF(ISNUMBER(TradeDash[[#This Row],[Position]]),TradeDash[[#This Row],[Position]]*D4886,"")</f>
        <v>0</v>
      </c>
      <c r="K4885" s="7">
        <f ca="1">K4884*IFERROR(1+TradeDash[[#This Row],[Port Return]],1)</f>
        <v>8110153.0442843009</v>
      </c>
      <c r="L4885" s="7">
        <f ca="1">IF(ISNUMBER(TradeDash[[#This Row],[Port Return]]),L4884*(1+TradeDash[[#This Row],[Returns]]),L4884)</f>
        <v>7115548.4896661732</v>
      </c>
    </row>
    <row r="4886" spans="1:12" x14ac:dyDescent="0.35">
      <c r="A4886" s="1">
        <v>43676</v>
      </c>
      <c r="B4886" s="16">
        <f>YEAR(TradeDash[[#This Row],[Date]])</f>
        <v>2019</v>
      </c>
      <c r="C4886">
        <v>11085.4</v>
      </c>
      <c r="D4886" s="3">
        <f>IFERROR(TradeDash[[#This Row],[Nifty]]/C4885-1,"")</f>
        <v>-9.2768026311086382E-3</v>
      </c>
      <c r="E4886">
        <f ca="1">IFERROR(AVERAGE(OFFSET(TradeDash[[#This Row],[Returns]],0,0,-n_days))/STDEV(OFFSET(TradeDash[[#This Row],[Returns]],0,0,-n_days)),"")</f>
        <v>-0.48713270592680907</v>
      </c>
      <c r="F4886">
        <f ca="1">IFERROR(AVERAGE(OFFSET(TradeDash[[#This Row],[Returns]],0,0,-n_days*2))/STDEV(OFFSET(TradeDash[[#This Row],[Returns]],0,0,-n_days*2)),"")</f>
        <v>-0.2975079959363125</v>
      </c>
      <c r="G4886">
        <f ca="1">IF(ISNUMBER(TradeDash[[#This Row],[2n day Sharpe]]),AVERAGE(TradeDash[[#This Row],[n day Sharpe]:[2n day Sharpe]]),"")</f>
        <v>-0.39232035093156081</v>
      </c>
      <c r="H4886">
        <f ca="1">IF(ISNUMBER(TradeDash[[#This Row],[Sharpe Average]]),IF(TradeDash[[#This Row],[Sharpe Average]]&gt;$G$1,1,0),"")</f>
        <v>0</v>
      </c>
      <c r="I4886" s="2">
        <f ca="1">IF(ISNUMBER(TradeDash[[#This Row],[Signal]]),MAX(IF(AND(TradeDash[[#This Row],[Signal]]=1,I4885&lt;1),I4885+$E$1,IF(AND(TradeDash[[#This Row],[Signal]]=0,I4885&gt;0),I4885-$E$1,IF(AND(TradeDash[[#This Row],[Signal]]=1,I4885=1),I4885,IF(AND(TradeDash[[#This Row],[Signal]]=0,I4885=0),I4885,0)))),0),"")</f>
        <v>0</v>
      </c>
      <c r="J4886" s="3">
        <f ca="1">IF(ISNUMBER(TradeDash[[#This Row],[Position]]),TradeDash[[#This Row],[Position]]*D4887,"")</f>
        <v>0</v>
      </c>
      <c r="K4886" s="7">
        <f ca="1">K4885*IFERROR(1+TradeDash[[#This Row],[Port Return]],1)</f>
        <v>8110153.0442843009</v>
      </c>
      <c r="L4886" s="7">
        <f ca="1">IF(ISNUMBER(TradeDash[[#This Row],[Port Return]]),L4885*(1+TradeDash[[#This Row],[Returns]]),L4885)</f>
        <v>7049538.9507154571</v>
      </c>
    </row>
    <row r="4887" spans="1:12" x14ac:dyDescent="0.35">
      <c r="A4887" s="1">
        <v>43677</v>
      </c>
      <c r="B4887" s="16">
        <f>YEAR(TradeDash[[#This Row],[Date]])</f>
        <v>2019</v>
      </c>
      <c r="C4887">
        <v>11118</v>
      </c>
      <c r="D4887" s="3">
        <f>IFERROR(TradeDash[[#This Row],[Nifty]]/C4886-1,"")</f>
        <v>2.94080502282279E-3</v>
      </c>
      <c r="E4887">
        <f ca="1">IFERROR(AVERAGE(OFFSET(TradeDash[[#This Row],[Returns]],0,0,-n_days))/STDEV(OFFSET(TradeDash[[#This Row],[Returns]],0,0,-n_days)),"")</f>
        <v>-0.4649693599170267</v>
      </c>
      <c r="F4887">
        <f ca="1">IFERROR(AVERAGE(OFFSET(TradeDash[[#This Row],[Returns]],0,0,-n_days*2))/STDEV(OFFSET(TradeDash[[#This Row],[Returns]],0,0,-n_days*2)),"")</f>
        <v>-0.26720106596329557</v>
      </c>
      <c r="G4887">
        <f ca="1">IF(ISNUMBER(TradeDash[[#This Row],[2n day Sharpe]]),AVERAGE(TradeDash[[#This Row],[n day Sharpe]:[2n day Sharpe]]),"")</f>
        <v>-0.36608521294016116</v>
      </c>
      <c r="H4887">
        <f ca="1">IF(ISNUMBER(TradeDash[[#This Row],[Sharpe Average]]),IF(TradeDash[[#This Row],[Sharpe Average]]&gt;$G$1,1,0),"")</f>
        <v>0</v>
      </c>
      <c r="I4887" s="2">
        <f ca="1">IF(ISNUMBER(TradeDash[[#This Row],[Signal]]),MAX(IF(AND(TradeDash[[#This Row],[Signal]]=1,I4886&lt;1),I4886+$E$1,IF(AND(TradeDash[[#This Row],[Signal]]=0,I4886&gt;0),I4886-$E$1,IF(AND(TradeDash[[#This Row],[Signal]]=1,I4886=1),I4886,IF(AND(TradeDash[[#This Row],[Signal]]=0,I4886=0),I4886,0)))),0),"")</f>
        <v>0</v>
      </c>
      <c r="J4887" s="3">
        <f ca="1">IF(ISNUMBER(TradeDash[[#This Row],[Position]]),TradeDash[[#This Row],[Position]]*D4888,"")</f>
        <v>0</v>
      </c>
      <c r="K4887" s="7">
        <f ca="1">K4886*IFERROR(1+TradeDash[[#This Row],[Port Return]],1)</f>
        <v>8110153.0442843009</v>
      </c>
      <c r="L4887" s="7">
        <f ca="1">IF(ISNUMBER(TradeDash[[#This Row],[Port Return]]),L4886*(1+TradeDash[[#This Row],[Returns]]),L4886)</f>
        <v>7070270.2702703057</v>
      </c>
    </row>
    <row r="4888" spans="1:12" x14ac:dyDescent="0.35">
      <c r="A4888" s="1">
        <v>43678</v>
      </c>
      <c r="B4888" s="16">
        <f>YEAR(TradeDash[[#This Row],[Date]])</f>
        <v>2019</v>
      </c>
      <c r="C4888">
        <v>10980</v>
      </c>
      <c r="D4888" s="3">
        <f>IFERROR(TradeDash[[#This Row],[Nifty]]/C4887-1,"")</f>
        <v>-1.2412304371289817E-2</v>
      </c>
      <c r="E4888">
        <f ca="1">IFERROR(AVERAGE(OFFSET(TradeDash[[#This Row],[Returns]],0,0,-n_days))/STDEV(OFFSET(TradeDash[[#This Row],[Returns]],0,0,-n_days)),"")</f>
        <v>-0.55692498926415779</v>
      </c>
      <c r="F4888">
        <f ca="1">IFERROR(AVERAGE(OFFSET(TradeDash[[#This Row],[Returns]],0,0,-n_days*2))/STDEV(OFFSET(TradeDash[[#This Row],[Returns]],0,0,-n_days*2)),"")</f>
        <v>-0.26257122836949309</v>
      </c>
      <c r="G4888">
        <f ca="1">IF(ISNUMBER(TradeDash[[#This Row],[2n day Sharpe]]),AVERAGE(TradeDash[[#This Row],[n day Sharpe]:[2n day Sharpe]]),"")</f>
        <v>-0.40974810881682544</v>
      </c>
      <c r="H4888">
        <f ca="1">IF(ISNUMBER(TradeDash[[#This Row],[Sharpe Average]]),IF(TradeDash[[#This Row],[Sharpe Average]]&gt;$G$1,1,0),"")</f>
        <v>0</v>
      </c>
      <c r="I4888" s="2">
        <f ca="1">IF(ISNUMBER(TradeDash[[#This Row],[Signal]]),MAX(IF(AND(TradeDash[[#This Row],[Signal]]=1,I4887&lt;1),I4887+$E$1,IF(AND(TradeDash[[#This Row],[Signal]]=0,I4887&gt;0),I4887-$E$1,IF(AND(TradeDash[[#This Row],[Signal]]=1,I4887=1),I4887,IF(AND(TradeDash[[#This Row],[Signal]]=0,I4887=0),I4887,0)))),0),"")</f>
        <v>0</v>
      </c>
      <c r="J4888" s="3">
        <f ca="1">IF(ISNUMBER(TradeDash[[#This Row],[Position]]),TradeDash[[#This Row],[Position]]*D4889,"")</f>
        <v>0</v>
      </c>
      <c r="K4888" s="7">
        <f ca="1">K4887*IFERROR(1+TradeDash[[#This Row],[Port Return]],1)</f>
        <v>8110153.0442843009</v>
      </c>
      <c r="L4888" s="7">
        <f ca="1">IF(ISNUMBER(TradeDash[[#This Row],[Port Return]]),L4887*(1+TradeDash[[#This Row],[Returns]]),L4887)</f>
        <v>6982511.9236884294</v>
      </c>
    </row>
    <row r="4889" spans="1:12" x14ac:dyDescent="0.35">
      <c r="A4889" s="1">
        <v>43679</v>
      </c>
      <c r="B4889" s="16">
        <f>YEAR(TradeDash[[#This Row],[Date]])</f>
        <v>2019</v>
      </c>
      <c r="C4889">
        <v>10997.35</v>
      </c>
      <c r="D4889" s="3">
        <f>IFERROR(TradeDash[[#This Row],[Nifty]]/C4888-1,"")</f>
        <v>1.5801457194899449E-3</v>
      </c>
      <c r="E4889">
        <f ca="1">IFERROR(AVERAGE(OFFSET(TradeDash[[#This Row],[Returns]],0,0,-n_days))/STDEV(OFFSET(TradeDash[[#This Row],[Returns]],0,0,-n_days)),"")</f>
        <v>-0.47678509585559936</v>
      </c>
      <c r="F4889">
        <f ca="1">IFERROR(AVERAGE(OFFSET(TradeDash[[#This Row],[Returns]],0,0,-n_days*2))/STDEV(OFFSET(TradeDash[[#This Row],[Returns]],0,0,-n_days*2)),"")</f>
        <v>-0.26535552499717363</v>
      </c>
      <c r="G4889">
        <f ca="1">IF(ISNUMBER(TradeDash[[#This Row],[2n day Sharpe]]),AVERAGE(TradeDash[[#This Row],[n day Sharpe]:[2n day Sharpe]]),"")</f>
        <v>-0.3710703104263865</v>
      </c>
      <c r="H4889">
        <f ca="1">IF(ISNUMBER(TradeDash[[#This Row],[Sharpe Average]]),IF(TradeDash[[#This Row],[Sharpe Average]]&gt;$G$1,1,0),"")</f>
        <v>0</v>
      </c>
      <c r="I4889" s="2">
        <f ca="1">IF(ISNUMBER(TradeDash[[#This Row],[Signal]]),MAX(IF(AND(TradeDash[[#This Row],[Signal]]=1,I4888&lt;1),I4888+$E$1,IF(AND(TradeDash[[#This Row],[Signal]]=0,I4888&gt;0),I4888-$E$1,IF(AND(TradeDash[[#This Row],[Signal]]=1,I4888=1),I4888,IF(AND(TradeDash[[#This Row],[Signal]]=0,I4888=0),I4888,0)))),0),"")</f>
        <v>0</v>
      </c>
      <c r="J4889" s="3">
        <f ca="1">IF(ISNUMBER(TradeDash[[#This Row],[Position]]),TradeDash[[#This Row],[Position]]*D4890,"")</f>
        <v>0</v>
      </c>
      <c r="K4889" s="7">
        <f ca="1">K4888*IFERROR(1+TradeDash[[#This Row],[Port Return]],1)</f>
        <v>8110153.0442843009</v>
      </c>
      <c r="L4889" s="7">
        <f ca="1">IF(ISNUMBER(TradeDash[[#This Row],[Port Return]]),L4888*(1+TradeDash[[#This Row],[Returns]]),L4888)</f>
        <v>6993545.3100159336</v>
      </c>
    </row>
    <row r="4890" spans="1:12" x14ac:dyDescent="0.35">
      <c r="A4890" s="1">
        <v>43682</v>
      </c>
      <c r="B4890" s="16">
        <f>YEAR(TradeDash[[#This Row],[Date]])</f>
        <v>2019</v>
      </c>
      <c r="C4890">
        <v>10862.6</v>
      </c>
      <c r="D4890" s="3">
        <f>IFERROR(TradeDash[[#This Row],[Nifty]]/C4889-1,"")</f>
        <v>-1.2252951847490534E-2</v>
      </c>
      <c r="E4890">
        <f ca="1">IFERROR(AVERAGE(OFFSET(TradeDash[[#This Row],[Returns]],0,0,-n_days))/STDEV(OFFSET(TradeDash[[#This Row],[Returns]],0,0,-n_days)),"")</f>
        <v>-0.47505128659837226</v>
      </c>
      <c r="F4890">
        <f ca="1">IFERROR(AVERAGE(OFFSET(TradeDash[[#This Row],[Returns]],0,0,-n_days*2))/STDEV(OFFSET(TradeDash[[#This Row],[Returns]],0,0,-n_days*2)),"")</f>
        <v>-0.31900793878388861</v>
      </c>
      <c r="G4890">
        <f ca="1">IF(ISNUMBER(TradeDash[[#This Row],[2n day Sharpe]]),AVERAGE(TradeDash[[#This Row],[n day Sharpe]:[2n day Sharpe]]),"")</f>
        <v>-0.39702961269113046</v>
      </c>
      <c r="H4890">
        <f ca="1">IF(ISNUMBER(TradeDash[[#This Row],[Sharpe Average]]),IF(TradeDash[[#This Row],[Sharpe Average]]&gt;$G$1,1,0),"")</f>
        <v>0</v>
      </c>
      <c r="I4890" s="2">
        <f ca="1">IF(ISNUMBER(TradeDash[[#This Row],[Signal]]),MAX(IF(AND(TradeDash[[#This Row],[Signal]]=1,I4889&lt;1),I4889+$E$1,IF(AND(TradeDash[[#This Row],[Signal]]=0,I4889&gt;0),I4889-$E$1,IF(AND(TradeDash[[#This Row],[Signal]]=1,I4889=1),I4889,IF(AND(TradeDash[[#This Row],[Signal]]=0,I4889=0),I4889,0)))),0),"")</f>
        <v>0</v>
      </c>
      <c r="J4890" s="3">
        <f ca="1">IF(ISNUMBER(TradeDash[[#This Row],[Position]]),TradeDash[[#This Row],[Position]]*D4891,"")</f>
        <v>0</v>
      </c>
      <c r="K4890" s="7">
        <f ca="1">K4889*IFERROR(1+TradeDash[[#This Row],[Port Return]],1)</f>
        <v>8110153.0442843009</v>
      </c>
      <c r="L4890" s="7">
        <f ca="1">IF(ISNUMBER(TradeDash[[#This Row],[Port Return]]),L4889*(1+TradeDash[[#This Row],[Returns]]),L4889)</f>
        <v>6907853.7360890647</v>
      </c>
    </row>
    <row r="4891" spans="1:12" x14ac:dyDescent="0.35">
      <c r="A4891" s="1">
        <v>43683</v>
      </c>
      <c r="B4891" s="16">
        <f>YEAR(TradeDash[[#This Row],[Date]])</f>
        <v>2019</v>
      </c>
      <c r="C4891">
        <v>10948.25</v>
      </c>
      <c r="D4891" s="3">
        <f>IFERROR(TradeDash[[#This Row],[Nifty]]/C4890-1,"")</f>
        <v>7.8848526135546493E-3</v>
      </c>
      <c r="E4891">
        <f ca="1">IFERROR(AVERAGE(OFFSET(TradeDash[[#This Row],[Returns]],0,0,-n_days))/STDEV(OFFSET(TradeDash[[#This Row],[Returns]],0,0,-n_days)),"")</f>
        <v>-0.38693320243705021</v>
      </c>
      <c r="F4891">
        <f ca="1">IFERROR(AVERAGE(OFFSET(TradeDash[[#This Row],[Returns]],0,0,-n_days*2))/STDEV(OFFSET(TradeDash[[#This Row],[Returns]],0,0,-n_days*2)),"")</f>
        <v>-0.29913152174511365</v>
      </c>
      <c r="G4891">
        <f ca="1">IF(ISNUMBER(TradeDash[[#This Row],[2n day Sharpe]]),AVERAGE(TradeDash[[#This Row],[n day Sharpe]:[2n day Sharpe]]),"")</f>
        <v>-0.3430323620910819</v>
      </c>
      <c r="H4891">
        <f ca="1">IF(ISNUMBER(TradeDash[[#This Row],[Sharpe Average]]),IF(TradeDash[[#This Row],[Sharpe Average]]&gt;$G$1,1,0),"")</f>
        <v>0</v>
      </c>
      <c r="I4891" s="2">
        <f ca="1">IF(ISNUMBER(TradeDash[[#This Row],[Signal]]),MAX(IF(AND(TradeDash[[#This Row],[Signal]]=1,I4890&lt;1),I4890+$E$1,IF(AND(TradeDash[[#This Row],[Signal]]=0,I4890&gt;0),I4890-$E$1,IF(AND(TradeDash[[#This Row],[Signal]]=1,I4890=1),I4890,IF(AND(TradeDash[[#This Row],[Signal]]=0,I4890=0),I4890,0)))),0),"")</f>
        <v>0</v>
      </c>
      <c r="J4891" s="3">
        <f ca="1">IF(ISNUMBER(TradeDash[[#This Row],[Position]]),TradeDash[[#This Row],[Position]]*D4892,"")</f>
        <v>0</v>
      </c>
      <c r="K4891" s="7">
        <f ca="1">K4890*IFERROR(1+TradeDash[[#This Row],[Port Return]],1)</f>
        <v>8110153.0442843009</v>
      </c>
      <c r="L4891" s="7">
        <f ca="1">IF(ISNUMBER(TradeDash[[#This Row],[Port Return]]),L4890*(1+TradeDash[[#This Row],[Returns]]),L4890)</f>
        <v>6962321.1446741195</v>
      </c>
    </row>
    <row r="4892" spans="1:12" x14ac:dyDescent="0.35">
      <c r="A4892" s="1">
        <v>43684</v>
      </c>
      <c r="B4892" s="16">
        <f>YEAR(TradeDash[[#This Row],[Date]])</f>
        <v>2019</v>
      </c>
      <c r="C4892">
        <v>10855.5</v>
      </c>
      <c r="D4892" s="3">
        <f>IFERROR(TradeDash[[#This Row],[Nifty]]/C4891-1,"")</f>
        <v>-8.4716735551343403E-3</v>
      </c>
      <c r="E4892">
        <f ca="1">IFERROR(AVERAGE(OFFSET(TradeDash[[#This Row],[Returns]],0,0,-n_days))/STDEV(OFFSET(TradeDash[[#This Row],[Returns]],0,0,-n_days)),"")</f>
        <v>-0.40634133951543416</v>
      </c>
      <c r="F4892">
        <f ca="1">IFERROR(AVERAGE(OFFSET(TradeDash[[#This Row],[Returns]],0,0,-n_days*2))/STDEV(OFFSET(TradeDash[[#This Row],[Returns]],0,0,-n_days*2)),"")</f>
        <v>-0.30878645661966203</v>
      </c>
      <c r="G4892">
        <f ca="1">IF(ISNUMBER(TradeDash[[#This Row],[2n day Sharpe]]),AVERAGE(TradeDash[[#This Row],[n day Sharpe]:[2n day Sharpe]]),"")</f>
        <v>-0.35756389806754807</v>
      </c>
      <c r="H4892">
        <f ca="1">IF(ISNUMBER(TradeDash[[#This Row],[Sharpe Average]]),IF(TradeDash[[#This Row],[Sharpe Average]]&gt;$G$1,1,0),"")</f>
        <v>0</v>
      </c>
      <c r="I4892" s="2">
        <f ca="1">IF(ISNUMBER(TradeDash[[#This Row],[Signal]]),MAX(IF(AND(TradeDash[[#This Row],[Signal]]=1,I4891&lt;1),I4891+$E$1,IF(AND(TradeDash[[#This Row],[Signal]]=0,I4891&gt;0),I4891-$E$1,IF(AND(TradeDash[[#This Row],[Signal]]=1,I4891=1),I4891,IF(AND(TradeDash[[#This Row],[Signal]]=0,I4891=0),I4891,0)))),0),"")</f>
        <v>0</v>
      </c>
      <c r="J4892" s="3">
        <f ca="1">IF(ISNUMBER(TradeDash[[#This Row],[Position]]),TradeDash[[#This Row],[Position]]*D4893,"")</f>
        <v>0</v>
      </c>
      <c r="K4892" s="7">
        <f ca="1">K4891*IFERROR(1+TradeDash[[#This Row],[Port Return]],1)</f>
        <v>8110153.0442843009</v>
      </c>
      <c r="L4892" s="7">
        <f ca="1">IF(ISNUMBER(TradeDash[[#This Row],[Port Return]]),L4891*(1+TradeDash[[#This Row],[Returns]]),L4891)</f>
        <v>6903338.6327504311</v>
      </c>
    </row>
    <row r="4893" spans="1:12" x14ac:dyDescent="0.35">
      <c r="A4893" s="1">
        <v>43685</v>
      </c>
      <c r="B4893" s="16">
        <f>YEAR(TradeDash[[#This Row],[Date]])</f>
        <v>2019</v>
      </c>
      <c r="C4893">
        <v>11032.45</v>
      </c>
      <c r="D4893" s="3">
        <f>IFERROR(TradeDash[[#This Row],[Nifty]]/C4892-1,"")</f>
        <v>1.6300492837732161E-2</v>
      </c>
      <c r="E4893">
        <f ca="1">IFERROR(AVERAGE(OFFSET(TradeDash[[#This Row],[Returns]],0,0,-n_days))/STDEV(OFFSET(TradeDash[[#This Row],[Returns]],0,0,-n_days)),"")</f>
        <v>-0.30280433925860056</v>
      </c>
      <c r="F4893">
        <f ca="1">IFERROR(AVERAGE(OFFSET(TradeDash[[#This Row],[Returns]],0,0,-n_days*2))/STDEV(OFFSET(TradeDash[[#This Row],[Returns]],0,0,-n_days*2)),"")</f>
        <v>-0.23801121150488638</v>
      </c>
      <c r="G4893">
        <f ca="1">IF(ISNUMBER(TradeDash[[#This Row],[2n day Sharpe]]),AVERAGE(TradeDash[[#This Row],[n day Sharpe]:[2n day Sharpe]]),"")</f>
        <v>-0.27040777538174349</v>
      </c>
      <c r="H4893">
        <f ca="1">IF(ISNUMBER(TradeDash[[#This Row],[Sharpe Average]]),IF(TradeDash[[#This Row],[Sharpe Average]]&gt;$G$1,1,0),"")</f>
        <v>0</v>
      </c>
      <c r="I4893" s="2">
        <f ca="1">IF(ISNUMBER(TradeDash[[#This Row],[Signal]]),MAX(IF(AND(TradeDash[[#This Row],[Signal]]=1,I4892&lt;1),I4892+$E$1,IF(AND(TradeDash[[#This Row],[Signal]]=0,I4892&gt;0),I4892-$E$1,IF(AND(TradeDash[[#This Row],[Signal]]=1,I4892=1),I4892,IF(AND(TradeDash[[#This Row],[Signal]]=0,I4892=0),I4892,0)))),0),"")</f>
        <v>0</v>
      </c>
      <c r="J4893" s="3">
        <f ca="1">IF(ISNUMBER(TradeDash[[#This Row],[Position]]),TradeDash[[#This Row],[Position]]*D4894,"")</f>
        <v>0</v>
      </c>
      <c r="K4893" s="7">
        <f ca="1">K4892*IFERROR(1+TradeDash[[#This Row],[Port Return]],1)</f>
        <v>8110153.0442843009</v>
      </c>
      <c r="L4893" s="7">
        <f ca="1">IF(ISNUMBER(TradeDash[[#This Row],[Port Return]]),L4892*(1+TradeDash[[#This Row],[Returns]]),L4892)</f>
        <v>7015866.4546900196</v>
      </c>
    </row>
    <row r="4894" spans="1:12" x14ac:dyDescent="0.35">
      <c r="A4894" s="1">
        <v>43686</v>
      </c>
      <c r="B4894" s="16">
        <f>YEAR(TradeDash[[#This Row],[Date]])</f>
        <v>2019</v>
      </c>
      <c r="C4894">
        <v>11109.65</v>
      </c>
      <c r="D4894" s="3">
        <f>IFERROR(TradeDash[[#This Row],[Nifty]]/C4893-1,"")</f>
        <v>6.9975390779020152E-3</v>
      </c>
      <c r="E4894">
        <f ca="1">IFERROR(AVERAGE(OFFSET(TradeDash[[#This Row],[Returns]],0,0,-n_days))/STDEV(OFFSET(TradeDash[[#This Row],[Returns]],0,0,-n_days)),"")</f>
        <v>-0.23408959190468076</v>
      </c>
      <c r="F4894">
        <f ca="1">IFERROR(AVERAGE(OFFSET(TradeDash[[#This Row],[Returns]],0,0,-n_days*2))/STDEV(OFFSET(TradeDash[[#This Row],[Returns]],0,0,-n_days*2)),"")</f>
        <v>-0.19040760359250417</v>
      </c>
      <c r="G4894">
        <f ca="1">IF(ISNUMBER(TradeDash[[#This Row],[2n day Sharpe]]),AVERAGE(TradeDash[[#This Row],[n day Sharpe]:[2n day Sharpe]]),"")</f>
        <v>-0.21224859774859245</v>
      </c>
      <c r="H4894">
        <f ca="1">IF(ISNUMBER(TradeDash[[#This Row],[Sharpe Average]]),IF(TradeDash[[#This Row],[Sharpe Average]]&gt;$G$1,1,0),"")</f>
        <v>0</v>
      </c>
      <c r="I4894" s="2">
        <f ca="1">IF(ISNUMBER(TradeDash[[#This Row],[Signal]]),MAX(IF(AND(TradeDash[[#This Row],[Signal]]=1,I4893&lt;1),I4893+$E$1,IF(AND(TradeDash[[#This Row],[Signal]]=0,I4893&gt;0),I4893-$E$1,IF(AND(TradeDash[[#This Row],[Signal]]=1,I4893=1),I4893,IF(AND(TradeDash[[#This Row],[Signal]]=0,I4893=0),I4893,0)))),0),"")</f>
        <v>0</v>
      </c>
      <c r="J4894" s="3">
        <f ca="1">IF(ISNUMBER(TradeDash[[#This Row],[Position]]),TradeDash[[#This Row],[Position]]*D4895,"")</f>
        <v>0</v>
      </c>
      <c r="K4894" s="7">
        <f ca="1">K4893*IFERROR(1+TradeDash[[#This Row],[Port Return]],1)</f>
        <v>8110153.0442843009</v>
      </c>
      <c r="L4894" s="7">
        <f ca="1">IF(ISNUMBER(TradeDash[[#This Row],[Port Return]]),L4893*(1+TradeDash[[#This Row],[Returns]]),L4893)</f>
        <v>7064960.2543720547</v>
      </c>
    </row>
    <row r="4895" spans="1:12" x14ac:dyDescent="0.35">
      <c r="A4895" s="1">
        <v>43690</v>
      </c>
      <c r="B4895" s="16">
        <f>YEAR(TradeDash[[#This Row],[Date]])</f>
        <v>2019</v>
      </c>
      <c r="C4895">
        <v>10925.85</v>
      </c>
      <c r="D4895" s="3">
        <f>IFERROR(TradeDash[[#This Row],[Nifty]]/C4894-1,"")</f>
        <v>-1.6544175559085939E-2</v>
      </c>
      <c r="E4895">
        <f ca="1">IFERROR(AVERAGE(OFFSET(TradeDash[[#This Row],[Returns]],0,0,-n_days))/STDEV(OFFSET(TradeDash[[#This Row],[Returns]],0,0,-n_days)),"")</f>
        <v>-0.33250387312918034</v>
      </c>
      <c r="F4895">
        <f ca="1">IFERROR(AVERAGE(OFFSET(TradeDash[[#This Row],[Returns]],0,0,-n_days*2))/STDEV(OFFSET(TradeDash[[#This Row],[Returns]],0,0,-n_days*2)),"")</f>
        <v>-0.19828296937708154</v>
      </c>
      <c r="G4895">
        <f ca="1">IF(ISNUMBER(TradeDash[[#This Row],[2n day Sharpe]]),AVERAGE(TradeDash[[#This Row],[n day Sharpe]:[2n day Sharpe]]),"")</f>
        <v>-0.26539342125313092</v>
      </c>
      <c r="H4895">
        <f ca="1">IF(ISNUMBER(TradeDash[[#This Row],[Sharpe Average]]),IF(TradeDash[[#This Row],[Sharpe Average]]&gt;$G$1,1,0),"")</f>
        <v>0</v>
      </c>
      <c r="I4895" s="2">
        <f ca="1">IF(ISNUMBER(TradeDash[[#This Row],[Signal]]),MAX(IF(AND(TradeDash[[#This Row],[Signal]]=1,I4894&lt;1),I4894+$E$1,IF(AND(TradeDash[[#This Row],[Signal]]=0,I4894&gt;0),I4894-$E$1,IF(AND(TradeDash[[#This Row],[Signal]]=1,I4894=1),I4894,IF(AND(TradeDash[[#This Row],[Signal]]=0,I4894=0),I4894,0)))),0),"")</f>
        <v>0</v>
      </c>
      <c r="J4895" s="3">
        <f ca="1">IF(ISNUMBER(TradeDash[[#This Row],[Position]]),TradeDash[[#This Row],[Position]]*D4896,"")</f>
        <v>0</v>
      </c>
      <c r="K4895" s="7">
        <f ca="1">K4894*IFERROR(1+TradeDash[[#This Row],[Port Return]],1)</f>
        <v>8110153.0442843009</v>
      </c>
      <c r="L4895" s="7">
        <f ca="1">IF(ISNUMBER(TradeDash[[#This Row],[Port Return]]),L4894*(1+TradeDash[[#This Row],[Returns]]),L4894)</f>
        <v>6948076.311605759</v>
      </c>
    </row>
    <row r="4896" spans="1:12" x14ac:dyDescent="0.35">
      <c r="A4896" s="1">
        <v>43691</v>
      </c>
      <c r="B4896" s="16">
        <f>YEAR(TradeDash[[#This Row],[Date]])</f>
        <v>2019</v>
      </c>
      <c r="C4896">
        <v>11029.4</v>
      </c>
      <c r="D4896" s="3">
        <f>IFERROR(TradeDash[[#This Row],[Nifty]]/C4895-1,"")</f>
        <v>9.4775234878750059E-3</v>
      </c>
      <c r="E4896">
        <f ca="1">IFERROR(AVERAGE(OFFSET(TradeDash[[#This Row],[Returns]],0,0,-n_days))/STDEV(OFFSET(TradeDash[[#This Row],[Returns]],0,0,-n_days)),"")</f>
        <v>-0.30796761257918748</v>
      </c>
      <c r="F4896">
        <f ca="1">IFERROR(AVERAGE(OFFSET(TradeDash[[#This Row],[Returns]],0,0,-n_days*2))/STDEV(OFFSET(TradeDash[[#This Row],[Returns]],0,0,-n_days*2)),"")</f>
        <v>-0.17071870074385861</v>
      </c>
      <c r="G4896">
        <f ca="1">IF(ISNUMBER(TradeDash[[#This Row],[2n day Sharpe]]),AVERAGE(TradeDash[[#This Row],[n day Sharpe]:[2n day Sharpe]]),"")</f>
        <v>-0.23934315666152306</v>
      </c>
      <c r="H4896">
        <f ca="1">IF(ISNUMBER(TradeDash[[#This Row],[Sharpe Average]]),IF(TradeDash[[#This Row],[Sharpe Average]]&gt;$G$1,1,0),"")</f>
        <v>0</v>
      </c>
      <c r="I4896" s="2">
        <f ca="1">IF(ISNUMBER(TradeDash[[#This Row],[Signal]]),MAX(IF(AND(TradeDash[[#This Row],[Signal]]=1,I4895&lt;1),I4895+$E$1,IF(AND(TradeDash[[#This Row],[Signal]]=0,I4895&gt;0),I4895-$E$1,IF(AND(TradeDash[[#This Row],[Signal]]=1,I4895=1),I4895,IF(AND(TradeDash[[#This Row],[Signal]]=0,I4895=0),I4895,0)))),0),"")</f>
        <v>0</v>
      </c>
      <c r="J4896" s="3">
        <f ca="1">IF(ISNUMBER(TradeDash[[#This Row],[Position]]),TradeDash[[#This Row],[Position]]*D4897,"")</f>
        <v>0</v>
      </c>
      <c r="K4896" s="7">
        <f ca="1">K4895*IFERROR(1+TradeDash[[#This Row],[Port Return]],1)</f>
        <v>8110153.0442843009</v>
      </c>
      <c r="L4896" s="7">
        <f ca="1">IF(ISNUMBER(TradeDash[[#This Row],[Port Return]]),L4895*(1+TradeDash[[#This Row],[Returns]]),L4895)</f>
        <v>7013926.8680445505</v>
      </c>
    </row>
    <row r="4897" spans="1:12" x14ac:dyDescent="0.35">
      <c r="A4897" s="1">
        <v>43693</v>
      </c>
      <c r="B4897" s="16">
        <f>YEAR(TradeDash[[#This Row],[Date]])</f>
        <v>2019</v>
      </c>
      <c r="C4897">
        <v>11047.8</v>
      </c>
      <c r="D4897" s="3">
        <f>IFERROR(TradeDash[[#This Row],[Nifty]]/C4896-1,"")</f>
        <v>1.6682684461530872E-3</v>
      </c>
      <c r="E4897">
        <f ca="1">IFERROR(AVERAGE(OFFSET(TradeDash[[#This Row],[Returns]],0,0,-n_days))/STDEV(OFFSET(TradeDash[[#This Row],[Returns]],0,0,-n_days)),"")</f>
        <v>-0.31102916084619897</v>
      </c>
      <c r="F4897">
        <f ca="1">IFERROR(AVERAGE(OFFSET(TradeDash[[#This Row],[Returns]],0,0,-n_days*2))/STDEV(OFFSET(TradeDash[[#This Row],[Returns]],0,0,-n_days*2)),"")</f>
        <v>-0.16547213861823187</v>
      </c>
      <c r="G4897">
        <f ca="1">IF(ISNUMBER(TradeDash[[#This Row],[2n day Sharpe]]),AVERAGE(TradeDash[[#This Row],[n day Sharpe]:[2n day Sharpe]]),"")</f>
        <v>-0.23825064973221544</v>
      </c>
      <c r="H4897">
        <f ca="1">IF(ISNUMBER(TradeDash[[#This Row],[Sharpe Average]]),IF(TradeDash[[#This Row],[Sharpe Average]]&gt;$G$1,1,0),"")</f>
        <v>0</v>
      </c>
      <c r="I4897" s="2">
        <f ca="1">IF(ISNUMBER(TradeDash[[#This Row],[Signal]]),MAX(IF(AND(TradeDash[[#This Row],[Signal]]=1,I4896&lt;1),I4896+$E$1,IF(AND(TradeDash[[#This Row],[Signal]]=0,I4896&gt;0),I4896-$E$1,IF(AND(TradeDash[[#This Row],[Signal]]=1,I4896=1),I4896,IF(AND(TradeDash[[#This Row],[Signal]]=0,I4896=0),I4896,0)))),0),"")</f>
        <v>0</v>
      </c>
      <c r="J4897" s="3">
        <f ca="1">IF(ISNUMBER(TradeDash[[#This Row],[Position]]),TradeDash[[#This Row],[Position]]*D4898,"")</f>
        <v>0</v>
      </c>
      <c r="K4897" s="7">
        <f ca="1">K4896*IFERROR(1+TradeDash[[#This Row],[Port Return]],1)</f>
        <v>8110153.0442843009</v>
      </c>
      <c r="L4897" s="7">
        <f ca="1">IF(ISNUMBER(TradeDash[[#This Row],[Port Return]]),L4896*(1+TradeDash[[#This Row],[Returns]]),L4896)</f>
        <v>7025627.9809221346</v>
      </c>
    </row>
    <row r="4898" spans="1:12" x14ac:dyDescent="0.35">
      <c r="A4898" s="1">
        <v>43696</v>
      </c>
      <c r="B4898" s="16">
        <f>YEAR(TradeDash[[#This Row],[Date]])</f>
        <v>2019</v>
      </c>
      <c r="C4898">
        <v>11053.9</v>
      </c>
      <c r="D4898" s="3">
        <f>IFERROR(TradeDash[[#This Row],[Nifty]]/C4897-1,"")</f>
        <v>5.5214612864107337E-4</v>
      </c>
      <c r="E4898">
        <f ca="1">IFERROR(AVERAGE(OFFSET(TradeDash[[#This Row],[Returns]],0,0,-n_days))/STDEV(OFFSET(TradeDash[[#This Row],[Returns]],0,0,-n_days)),"")</f>
        <v>-0.26597152941648627</v>
      </c>
      <c r="F4898">
        <f ca="1">IFERROR(AVERAGE(OFFSET(TradeDash[[#This Row],[Returns]],0,0,-n_days*2))/STDEV(OFFSET(TradeDash[[#This Row],[Returns]],0,0,-n_days*2)),"")</f>
        <v>-0.20668784987019745</v>
      </c>
      <c r="G4898">
        <f ca="1">IF(ISNUMBER(TradeDash[[#This Row],[2n day Sharpe]]),AVERAGE(TradeDash[[#This Row],[n day Sharpe]:[2n day Sharpe]]),"")</f>
        <v>-0.23632968964334186</v>
      </c>
      <c r="H4898">
        <f ca="1">IF(ISNUMBER(TradeDash[[#This Row],[Sharpe Average]]),IF(TradeDash[[#This Row],[Sharpe Average]]&gt;$G$1,1,0),"")</f>
        <v>0</v>
      </c>
      <c r="I4898" s="2">
        <f ca="1">IF(ISNUMBER(TradeDash[[#This Row],[Signal]]),MAX(IF(AND(TradeDash[[#This Row],[Signal]]=1,I4897&lt;1),I4897+$E$1,IF(AND(TradeDash[[#This Row],[Signal]]=0,I4897&gt;0),I4897-$E$1,IF(AND(TradeDash[[#This Row],[Signal]]=1,I4897=1),I4897,IF(AND(TradeDash[[#This Row],[Signal]]=0,I4897=0),I4897,0)))),0),"")</f>
        <v>0</v>
      </c>
      <c r="J4898" s="3">
        <f ca="1">IF(ISNUMBER(TradeDash[[#This Row],[Position]]),TradeDash[[#This Row],[Position]]*D4899,"")</f>
        <v>0</v>
      </c>
      <c r="K4898" s="7">
        <f ca="1">K4897*IFERROR(1+TradeDash[[#This Row],[Port Return]],1)</f>
        <v>8110153.0442843009</v>
      </c>
      <c r="L4898" s="7">
        <f ca="1">IF(ISNUMBER(TradeDash[[#This Row],[Port Return]]),L4897*(1+TradeDash[[#This Row],[Returns]]),L4897)</f>
        <v>7029507.1542130727</v>
      </c>
    </row>
    <row r="4899" spans="1:12" x14ac:dyDescent="0.35">
      <c r="A4899" s="1">
        <v>43697</v>
      </c>
      <c r="B4899" s="16">
        <f>YEAR(TradeDash[[#This Row],[Date]])</f>
        <v>2019</v>
      </c>
      <c r="C4899">
        <v>11017</v>
      </c>
      <c r="D4899" s="3">
        <f>IFERROR(TradeDash[[#This Row],[Nifty]]/C4898-1,"")</f>
        <v>-3.338188331719949E-3</v>
      </c>
      <c r="E4899">
        <f ca="1">IFERROR(AVERAGE(OFFSET(TradeDash[[#This Row],[Returns]],0,0,-n_days))/STDEV(OFFSET(TradeDash[[#This Row],[Returns]],0,0,-n_days)),"")</f>
        <v>-0.21108881121867121</v>
      </c>
      <c r="F4899">
        <f ca="1">IFERROR(AVERAGE(OFFSET(TradeDash[[#This Row],[Returns]],0,0,-n_days*2))/STDEV(OFFSET(TradeDash[[#This Row],[Returns]],0,0,-n_days*2)),"")</f>
        <v>-0.19084557947540814</v>
      </c>
      <c r="G4899">
        <f ca="1">IF(ISNUMBER(TradeDash[[#This Row],[2n day Sharpe]]),AVERAGE(TradeDash[[#This Row],[n day Sharpe]:[2n day Sharpe]]),"")</f>
        <v>-0.20096719534703966</v>
      </c>
      <c r="H4899">
        <f ca="1">IF(ISNUMBER(TradeDash[[#This Row],[Sharpe Average]]),IF(TradeDash[[#This Row],[Sharpe Average]]&gt;$G$1,1,0),"")</f>
        <v>0</v>
      </c>
      <c r="I4899" s="2">
        <f ca="1">IF(ISNUMBER(TradeDash[[#This Row],[Signal]]),MAX(IF(AND(TradeDash[[#This Row],[Signal]]=1,I4898&lt;1),I4898+$E$1,IF(AND(TradeDash[[#This Row],[Signal]]=0,I4898&gt;0),I4898-$E$1,IF(AND(TradeDash[[#This Row],[Signal]]=1,I4898=1),I4898,IF(AND(TradeDash[[#This Row],[Signal]]=0,I4898=0),I4898,0)))),0),"")</f>
        <v>0</v>
      </c>
      <c r="J4899" s="3">
        <f ca="1">IF(ISNUMBER(TradeDash[[#This Row],[Position]]),TradeDash[[#This Row],[Position]]*D4900,"")</f>
        <v>0</v>
      </c>
      <c r="K4899" s="7">
        <f ca="1">K4898*IFERROR(1+TradeDash[[#This Row],[Port Return]],1)</f>
        <v>8110153.0442843009</v>
      </c>
      <c r="L4899" s="7">
        <f ca="1">IF(ISNUMBER(TradeDash[[#This Row],[Port Return]]),L4898*(1+TradeDash[[#This Row],[Returns]]),L4898)</f>
        <v>7006041.3354531368</v>
      </c>
    </row>
    <row r="4900" spans="1:12" x14ac:dyDescent="0.35">
      <c r="A4900" s="1">
        <v>43698</v>
      </c>
      <c r="B4900" s="16">
        <f>YEAR(TradeDash[[#This Row],[Date]])</f>
        <v>2019</v>
      </c>
      <c r="C4900">
        <v>10918.7</v>
      </c>
      <c r="D4900" s="3">
        <f>IFERROR(TradeDash[[#This Row],[Nifty]]/C4899-1,"")</f>
        <v>-8.9225742035036193E-3</v>
      </c>
      <c r="E4900">
        <f ca="1">IFERROR(AVERAGE(OFFSET(TradeDash[[#This Row],[Returns]],0,0,-n_days))/STDEV(OFFSET(TradeDash[[#This Row],[Returns]],0,0,-n_days)),"")</f>
        <v>-0.22375864897174222</v>
      </c>
      <c r="F4900">
        <f ca="1">IFERROR(AVERAGE(OFFSET(TradeDash[[#This Row],[Returns]],0,0,-n_days*2))/STDEV(OFFSET(TradeDash[[#This Row],[Returns]],0,0,-n_days*2)),"")</f>
        <v>-0.21002602773850076</v>
      </c>
      <c r="G4900">
        <f ca="1">IF(ISNUMBER(TradeDash[[#This Row],[2n day Sharpe]]),AVERAGE(TradeDash[[#This Row],[n day Sharpe]:[2n day Sharpe]]),"")</f>
        <v>-0.21689233835512151</v>
      </c>
      <c r="H4900">
        <f ca="1">IF(ISNUMBER(TradeDash[[#This Row],[Sharpe Average]]),IF(TradeDash[[#This Row],[Sharpe Average]]&gt;$G$1,1,0),"")</f>
        <v>0</v>
      </c>
      <c r="I4900" s="2">
        <f ca="1">IF(ISNUMBER(TradeDash[[#This Row],[Signal]]),MAX(IF(AND(TradeDash[[#This Row],[Signal]]=1,I4899&lt;1),I4899+$E$1,IF(AND(TradeDash[[#This Row],[Signal]]=0,I4899&gt;0),I4899-$E$1,IF(AND(TradeDash[[#This Row],[Signal]]=1,I4899=1),I4899,IF(AND(TradeDash[[#This Row],[Signal]]=0,I4899=0),I4899,0)))),0),"")</f>
        <v>0</v>
      </c>
      <c r="J4900" s="3">
        <f ca="1">IF(ISNUMBER(TradeDash[[#This Row],[Position]]),TradeDash[[#This Row],[Position]]*D4901,"")</f>
        <v>0</v>
      </c>
      <c r="K4900" s="7">
        <f ca="1">K4899*IFERROR(1+TradeDash[[#This Row],[Port Return]],1)</f>
        <v>8110153.0442843009</v>
      </c>
      <c r="L4900" s="7">
        <f ca="1">IF(ISNUMBER(TradeDash[[#This Row],[Port Return]]),L4899*(1+TradeDash[[#This Row],[Returns]]),L4899)</f>
        <v>6943529.4117647428</v>
      </c>
    </row>
    <row r="4901" spans="1:12" x14ac:dyDescent="0.35">
      <c r="A4901" s="1">
        <v>43699</v>
      </c>
      <c r="B4901" s="16">
        <f>YEAR(TradeDash[[#This Row],[Date]])</f>
        <v>2019</v>
      </c>
      <c r="C4901">
        <v>10741.35</v>
      </c>
      <c r="D4901" s="3">
        <f>IFERROR(TradeDash[[#This Row],[Nifty]]/C4900-1,"")</f>
        <v>-1.6242776154670513E-2</v>
      </c>
      <c r="E4901">
        <f ca="1">IFERROR(AVERAGE(OFFSET(TradeDash[[#This Row],[Returns]],0,0,-n_days))/STDEV(OFFSET(TradeDash[[#This Row],[Returns]],0,0,-n_days)),"")</f>
        <v>-0.29187884510072937</v>
      </c>
      <c r="F4901">
        <f ca="1">IFERROR(AVERAGE(OFFSET(TradeDash[[#This Row],[Returns]],0,0,-n_days*2))/STDEV(OFFSET(TradeDash[[#This Row],[Returns]],0,0,-n_days*2)),"")</f>
        <v>-0.28069463986831422</v>
      </c>
      <c r="G4901">
        <f ca="1">IF(ISNUMBER(TradeDash[[#This Row],[2n day Sharpe]]),AVERAGE(TradeDash[[#This Row],[n day Sharpe]:[2n day Sharpe]]),"")</f>
        <v>-0.28628674248452179</v>
      </c>
      <c r="H4901">
        <f ca="1">IF(ISNUMBER(TradeDash[[#This Row],[Sharpe Average]]),IF(TradeDash[[#This Row],[Sharpe Average]]&gt;$G$1,1,0),"")</f>
        <v>0</v>
      </c>
      <c r="I4901" s="2">
        <f ca="1">IF(ISNUMBER(TradeDash[[#This Row],[Signal]]),MAX(IF(AND(TradeDash[[#This Row],[Signal]]=1,I4900&lt;1),I4900+$E$1,IF(AND(TradeDash[[#This Row],[Signal]]=0,I4900&gt;0),I4900-$E$1,IF(AND(TradeDash[[#This Row],[Signal]]=1,I4900=1),I4900,IF(AND(TradeDash[[#This Row],[Signal]]=0,I4900=0),I4900,0)))),0),"")</f>
        <v>0</v>
      </c>
      <c r="J4901" s="3">
        <f ca="1">IF(ISNUMBER(TradeDash[[#This Row],[Position]]),TradeDash[[#This Row],[Position]]*D4902,"")</f>
        <v>0</v>
      </c>
      <c r="K4901" s="7">
        <f ca="1">K4900*IFERROR(1+TradeDash[[#This Row],[Port Return]],1)</f>
        <v>8110153.0442843009</v>
      </c>
      <c r="L4901" s="7">
        <f ca="1">IF(ISNUMBER(TradeDash[[#This Row],[Port Return]]),L4900*(1+TradeDash[[#This Row],[Returns]]),L4900)</f>
        <v>6830747.2178060766</v>
      </c>
    </row>
    <row r="4902" spans="1:12" x14ac:dyDescent="0.35">
      <c r="A4902" s="1">
        <v>43700</v>
      </c>
      <c r="B4902" s="16">
        <f>YEAR(TradeDash[[#This Row],[Date]])</f>
        <v>2019</v>
      </c>
      <c r="C4902">
        <v>10829.35</v>
      </c>
      <c r="D4902" s="3">
        <f>IFERROR(TradeDash[[#This Row],[Nifty]]/C4901-1,"")</f>
        <v>8.1926387279065427E-3</v>
      </c>
      <c r="E4902">
        <f ca="1">IFERROR(AVERAGE(OFFSET(TradeDash[[#This Row],[Returns]],0,0,-n_days))/STDEV(OFFSET(TradeDash[[#This Row],[Returns]],0,0,-n_days)),"")</f>
        <v>-0.21037754874331252</v>
      </c>
      <c r="F4902">
        <f ca="1">IFERROR(AVERAGE(OFFSET(TradeDash[[#This Row],[Returns]],0,0,-n_days*2))/STDEV(OFFSET(TradeDash[[#This Row],[Returns]],0,0,-n_days*2)),"")</f>
        <v>-0.26565144699533455</v>
      </c>
      <c r="G4902">
        <f ca="1">IF(ISNUMBER(TradeDash[[#This Row],[2n day Sharpe]]),AVERAGE(TradeDash[[#This Row],[n day Sharpe]:[2n day Sharpe]]),"")</f>
        <v>-0.23801449786932355</v>
      </c>
      <c r="H4902">
        <f ca="1">IF(ISNUMBER(TradeDash[[#This Row],[Sharpe Average]]),IF(TradeDash[[#This Row],[Sharpe Average]]&gt;$G$1,1,0),"")</f>
        <v>0</v>
      </c>
      <c r="I4902" s="2">
        <f ca="1">IF(ISNUMBER(TradeDash[[#This Row],[Signal]]),MAX(IF(AND(TradeDash[[#This Row],[Signal]]=1,I4901&lt;1),I4901+$E$1,IF(AND(TradeDash[[#This Row],[Signal]]=0,I4901&gt;0),I4901-$E$1,IF(AND(TradeDash[[#This Row],[Signal]]=1,I4901=1),I4901,IF(AND(TradeDash[[#This Row],[Signal]]=0,I4901=0),I4901,0)))),0),"")</f>
        <v>0</v>
      </c>
      <c r="J4902" s="3">
        <f ca="1">IF(ISNUMBER(TradeDash[[#This Row],[Position]]),TradeDash[[#This Row],[Position]]*D4903,"")</f>
        <v>0</v>
      </c>
      <c r="K4902" s="7">
        <f ca="1">K4901*IFERROR(1+TradeDash[[#This Row],[Port Return]],1)</f>
        <v>8110153.0442843009</v>
      </c>
      <c r="L4902" s="7">
        <f ca="1">IF(ISNUMBER(TradeDash[[#This Row],[Port Return]]),L4901*(1+TradeDash[[#This Row],[Returns]]),L4901)</f>
        <v>6886709.0620032148</v>
      </c>
    </row>
    <row r="4903" spans="1:12" x14ac:dyDescent="0.35">
      <c r="A4903" s="1">
        <v>43703</v>
      </c>
      <c r="B4903" s="16">
        <f>YEAR(TradeDash[[#This Row],[Date]])</f>
        <v>2019</v>
      </c>
      <c r="C4903">
        <v>11057.85</v>
      </c>
      <c r="D4903" s="3">
        <f>IFERROR(TradeDash[[#This Row],[Nifty]]/C4902-1,"")</f>
        <v>2.1100066024276609E-2</v>
      </c>
      <c r="E4903">
        <f ca="1">IFERROR(AVERAGE(OFFSET(TradeDash[[#This Row],[Returns]],0,0,-n_days))/STDEV(OFFSET(TradeDash[[#This Row],[Returns]],0,0,-n_days)),"")</f>
        <v>-7.6801698765941534E-2</v>
      </c>
      <c r="F4903">
        <f ca="1">IFERROR(AVERAGE(OFFSET(TradeDash[[#This Row],[Returns]],0,0,-n_days*2))/STDEV(OFFSET(TradeDash[[#This Row],[Returns]],0,0,-n_days*2)),"")</f>
        <v>-0.18355152523032825</v>
      </c>
      <c r="G4903">
        <f ca="1">IF(ISNUMBER(TradeDash[[#This Row],[2n day Sharpe]]),AVERAGE(TradeDash[[#This Row],[n day Sharpe]:[2n day Sharpe]]),"")</f>
        <v>-0.13017661199813491</v>
      </c>
      <c r="H4903">
        <f ca="1">IF(ISNUMBER(TradeDash[[#This Row],[Sharpe Average]]),IF(TradeDash[[#This Row],[Sharpe Average]]&gt;$G$1,1,0),"")</f>
        <v>0</v>
      </c>
      <c r="I4903" s="2">
        <f ca="1">IF(ISNUMBER(TradeDash[[#This Row],[Signal]]),MAX(IF(AND(TradeDash[[#This Row],[Signal]]=1,I4902&lt;1),I4902+$E$1,IF(AND(TradeDash[[#This Row],[Signal]]=0,I4902&gt;0),I4902-$E$1,IF(AND(TradeDash[[#This Row],[Signal]]=1,I4902=1),I4902,IF(AND(TradeDash[[#This Row],[Signal]]=0,I4902=0),I4902,0)))),0),"")</f>
        <v>0</v>
      </c>
      <c r="J4903" s="3">
        <f ca="1">IF(ISNUMBER(TradeDash[[#This Row],[Position]]),TradeDash[[#This Row],[Position]]*D4904,"")</f>
        <v>0</v>
      </c>
      <c r="K4903" s="7">
        <f ca="1">K4902*IFERROR(1+TradeDash[[#This Row],[Port Return]],1)</f>
        <v>8110153.0442843009</v>
      </c>
      <c r="L4903" s="7">
        <f ca="1">IF(ISNUMBER(TradeDash[[#This Row],[Port Return]]),L4902*(1+TradeDash[[#This Row],[Returns]]),L4902)</f>
        <v>7032019.0779014667</v>
      </c>
    </row>
    <row r="4904" spans="1:12" x14ac:dyDescent="0.35">
      <c r="A4904" s="1">
        <v>43704</v>
      </c>
      <c r="B4904" s="16">
        <f>YEAR(TradeDash[[#This Row],[Date]])</f>
        <v>2019</v>
      </c>
      <c r="C4904">
        <v>11105.35</v>
      </c>
      <c r="D4904" s="3">
        <f>IFERROR(TradeDash[[#This Row],[Nifty]]/C4903-1,"")</f>
        <v>4.2955909150512728E-3</v>
      </c>
      <c r="E4904">
        <f ca="1">IFERROR(AVERAGE(OFFSET(TradeDash[[#This Row],[Returns]],0,0,-n_days))/STDEV(OFFSET(TradeDash[[#This Row],[Returns]],0,0,-n_days)),"")</f>
        <v>-6.9836659200974469E-2</v>
      </c>
      <c r="F4904">
        <f ca="1">IFERROR(AVERAGE(OFFSET(TradeDash[[#This Row],[Returns]],0,0,-n_days*2))/STDEV(OFFSET(TradeDash[[#This Row],[Returns]],0,0,-n_days*2)),"")</f>
        <v>-0.15888191379121264</v>
      </c>
      <c r="G4904">
        <f ca="1">IF(ISNUMBER(TradeDash[[#This Row],[2n day Sharpe]]),AVERAGE(TradeDash[[#This Row],[n day Sharpe]:[2n day Sharpe]]),"")</f>
        <v>-0.11435928649609356</v>
      </c>
      <c r="H4904">
        <f ca="1">IF(ISNUMBER(TradeDash[[#This Row],[Sharpe Average]]),IF(TradeDash[[#This Row],[Sharpe Average]]&gt;$G$1,1,0),"")</f>
        <v>0</v>
      </c>
      <c r="I4904" s="2">
        <f ca="1">IF(ISNUMBER(TradeDash[[#This Row],[Signal]]),MAX(IF(AND(TradeDash[[#This Row],[Signal]]=1,I4903&lt;1),I4903+$E$1,IF(AND(TradeDash[[#This Row],[Signal]]=0,I4903&gt;0),I4903-$E$1,IF(AND(TradeDash[[#This Row],[Signal]]=1,I4903=1),I4903,IF(AND(TradeDash[[#This Row],[Signal]]=0,I4903=0),I4903,0)))),0),"")</f>
        <v>0</v>
      </c>
      <c r="J4904" s="3">
        <f ca="1">IF(ISNUMBER(TradeDash[[#This Row],[Position]]),TradeDash[[#This Row],[Position]]*D4905,"")</f>
        <v>0</v>
      </c>
      <c r="K4904" s="7">
        <f ca="1">K4903*IFERROR(1+TradeDash[[#This Row],[Port Return]],1)</f>
        <v>8110153.0442843009</v>
      </c>
      <c r="L4904" s="7">
        <f ca="1">IF(ISNUMBER(TradeDash[[#This Row],[Port Return]]),L4903*(1+TradeDash[[#This Row],[Returns]]),L4903)</f>
        <v>7062225.7551669674</v>
      </c>
    </row>
    <row r="4905" spans="1:12" x14ac:dyDescent="0.35">
      <c r="A4905" s="1">
        <v>43705</v>
      </c>
      <c r="B4905" s="16">
        <f>YEAR(TradeDash[[#This Row],[Date]])</f>
        <v>2019</v>
      </c>
      <c r="C4905">
        <v>11046.1</v>
      </c>
      <c r="D4905" s="3">
        <f>IFERROR(TradeDash[[#This Row],[Nifty]]/C4904-1,"")</f>
        <v>-5.3352663355950014E-3</v>
      </c>
      <c r="E4905">
        <f ca="1">IFERROR(AVERAGE(OFFSET(TradeDash[[#This Row],[Returns]],0,0,-n_days))/STDEV(OFFSET(TradeDash[[#This Row],[Returns]],0,0,-n_days)),"")</f>
        <v>-5.5840217291932524E-2</v>
      </c>
      <c r="F4905">
        <f ca="1">IFERROR(AVERAGE(OFFSET(TradeDash[[#This Row],[Returns]],0,0,-n_days*2))/STDEV(OFFSET(TradeDash[[#This Row],[Returns]],0,0,-n_days*2)),"")</f>
        <v>-0.19284289239874711</v>
      </c>
      <c r="G4905">
        <f ca="1">IF(ISNUMBER(TradeDash[[#This Row],[2n day Sharpe]]),AVERAGE(TradeDash[[#This Row],[n day Sharpe]:[2n day Sharpe]]),"")</f>
        <v>-0.12434155484533982</v>
      </c>
      <c r="H4905">
        <f ca="1">IF(ISNUMBER(TradeDash[[#This Row],[Sharpe Average]]),IF(TradeDash[[#This Row],[Sharpe Average]]&gt;$G$1,1,0),"")</f>
        <v>0</v>
      </c>
      <c r="I4905" s="2">
        <f ca="1">IF(ISNUMBER(TradeDash[[#This Row],[Signal]]),MAX(IF(AND(TradeDash[[#This Row],[Signal]]=1,I4904&lt;1),I4904+$E$1,IF(AND(TradeDash[[#This Row],[Signal]]=0,I4904&gt;0),I4904-$E$1,IF(AND(TradeDash[[#This Row],[Signal]]=1,I4904=1),I4904,IF(AND(TradeDash[[#This Row],[Signal]]=0,I4904=0),I4904,0)))),0),"")</f>
        <v>0</v>
      </c>
      <c r="J4905" s="3">
        <f ca="1">IF(ISNUMBER(TradeDash[[#This Row],[Position]]),TradeDash[[#This Row],[Position]]*D4906,"")</f>
        <v>0</v>
      </c>
      <c r="K4905" s="7">
        <f ca="1">K4904*IFERROR(1+TradeDash[[#This Row],[Port Return]],1)</f>
        <v>8110153.0442843009</v>
      </c>
      <c r="L4905" s="7">
        <f ca="1">IF(ISNUMBER(TradeDash[[#This Row],[Port Return]]),L4904*(1+TradeDash[[#This Row],[Returns]]),L4904)</f>
        <v>7024546.8998410534</v>
      </c>
    </row>
    <row r="4906" spans="1:12" x14ac:dyDescent="0.35">
      <c r="A4906" s="1">
        <v>43706</v>
      </c>
      <c r="B4906" s="16">
        <f>YEAR(TradeDash[[#This Row],[Date]])</f>
        <v>2019</v>
      </c>
      <c r="C4906">
        <v>10948.3</v>
      </c>
      <c r="D4906" s="3">
        <f>IFERROR(TradeDash[[#This Row],[Nifty]]/C4905-1,"")</f>
        <v>-8.8538036048922963E-3</v>
      </c>
      <c r="E4906">
        <f ca="1">IFERROR(AVERAGE(OFFSET(TradeDash[[#This Row],[Returns]],0,0,-n_days))/STDEV(OFFSET(TradeDash[[#This Row],[Returns]],0,0,-n_days)),"")</f>
        <v>-5.3930855647021339E-2</v>
      </c>
      <c r="F4906">
        <f ca="1">IFERROR(AVERAGE(OFFSET(TradeDash[[#This Row],[Returns]],0,0,-n_days*2))/STDEV(OFFSET(TradeDash[[#This Row],[Returns]],0,0,-n_days*2)),"")</f>
        <v>-0.22709246916756512</v>
      </c>
      <c r="G4906">
        <f ca="1">IF(ISNUMBER(TradeDash[[#This Row],[2n day Sharpe]]),AVERAGE(TradeDash[[#This Row],[n day Sharpe]:[2n day Sharpe]]),"")</f>
        <v>-0.14051166240729324</v>
      </c>
      <c r="H4906">
        <f ca="1">IF(ISNUMBER(TradeDash[[#This Row],[Sharpe Average]]),IF(TradeDash[[#This Row],[Sharpe Average]]&gt;$G$1,1,0),"")</f>
        <v>0</v>
      </c>
      <c r="I4906" s="2">
        <f ca="1">IF(ISNUMBER(TradeDash[[#This Row],[Signal]]),MAX(IF(AND(TradeDash[[#This Row],[Signal]]=1,I4905&lt;1),I4905+$E$1,IF(AND(TradeDash[[#This Row],[Signal]]=0,I4905&gt;0),I4905-$E$1,IF(AND(TradeDash[[#This Row],[Signal]]=1,I4905=1),I4905,IF(AND(TradeDash[[#This Row],[Signal]]=0,I4905=0),I4905,0)))),0),"")</f>
        <v>0</v>
      </c>
      <c r="J4906" s="3">
        <f ca="1">IF(ISNUMBER(TradeDash[[#This Row],[Position]]),TradeDash[[#This Row],[Position]]*D4907,"")</f>
        <v>0</v>
      </c>
      <c r="K4906" s="7">
        <f ca="1">K4905*IFERROR(1+TradeDash[[#This Row],[Port Return]],1)</f>
        <v>8110153.0442843009</v>
      </c>
      <c r="L4906" s="7">
        <f ca="1">IF(ISNUMBER(TradeDash[[#This Row],[Port Return]]),L4905*(1+TradeDash[[#This Row],[Returns]]),L4905)</f>
        <v>6962352.9411765058</v>
      </c>
    </row>
    <row r="4907" spans="1:12" x14ac:dyDescent="0.35">
      <c r="A4907" s="1">
        <v>43707</v>
      </c>
      <c r="B4907" s="16">
        <f>YEAR(TradeDash[[#This Row],[Date]])</f>
        <v>2019</v>
      </c>
      <c r="C4907">
        <v>11023.25</v>
      </c>
      <c r="D4907" s="3">
        <f>IFERROR(TradeDash[[#This Row],[Nifty]]/C4906-1,"")</f>
        <v>6.845811678525493E-3</v>
      </c>
      <c r="E4907">
        <f ca="1">IFERROR(AVERAGE(OFFSET(TradeDash[[#This Row],[Returns]],0,0,-n_days))/STDEV(OFFSET(TradeDash[[#This Row],[Returns]],0,0,-n_days)),"")</f>
        <v>-3.5084989121406319E-2</v>
      </c>
      <c r="F4907">
        <f ca="1">IFERROR(AVERAGE(OFFSET(TradeDash[[#This Row],[Returns]],0,0,-n_days*2))/STDEV(OFFSET(TradeDash[[#This Row],[Returns]],0,0,-n_days*2)),"")</f>
        <v>-0.20744881416539282</v>
      </c>
      <c r="G4907">
        <f ca="1">IF(ISNUMBER(TradeDash[[#This Row],[2n day Sharpe]]),AVERAGE(TradeDash[[#This Row],[n day Sharpe]:[2n day Sharpe]]),"")</f>
        <v>-0.12126690164339957</v>
      </c>
      <c r="H4907">
        <f ca="1">IF(ISNUMBER(TradeDash[[#This Row],[Sharpe Average]]),IF(TradeDash[[#This Row],[Sharpe Average]]&gt;$G$1,1,0),"")</f>
        <v>0</v>
      </c>
      <c r="I4907" s="2">
        <f ca="1">IF(ISNUMBER(TradeDash[[#This Row],[Signal]]),MAX(IF(AND(TradeDash[[#This Row],[Signal]]=1,I4906&lt;1),I4906+$E$1,IF(AND(TradeDash[[#This Row],[Signal]]=0,I4906&gt;0),I4906-$E$1,IF(AND(TradeDash[[#This Row],[Signal]]=1,I4906=1),I4906,IF(AND(TradeDash[[#This Row],[Signal]]=0,I4906=0),I4906,0)))),0),"")</f>
        <v>0</v>
      </c>
      <c r="J4907" s="3">
        <f ca="1">IF(ISNUMBER(TradeDash[[#This Row],[Position]]),TradeDash[[#This Row],[Position]]*D4908,"")</f>
        <v>0</v>
      </c>
      <c r="K4907" s="7">
        <f ca="1">K4906*IFERROR(1+TradeDash[[#This Row],[Port Return]],1)</f>
        <v>8110153.0442843009</v>
      </c>
      <c r="L4907" s="7">
        <f ca="1">IF(ISNUMBER(TradeDash[[#This Row],[Port Return]]),L4906*(1+TradeDash[[#This Row],[Returns]]),L4906)</f>
        <v>7010015.898251228</v>
      </c>
    </row>
    <row r="4908" spans="1:12" x14ac:dyDescent="0.35">
      <c r="A4908" s="1">
        <v>43711</v>
      </c>
      <c r="B4908" s="16">
        <f>YEAR(TradeDash[[#This Row],[Date]])</f>
        <v>2019</v>
      </c>
      <c r="C4908">
        <v>10797.9</v>
      </c>
      <c r="D4908" s="3">
        <f>IFERROR(TradeDash[[#This Row],[Nifty]]/C4907-1,"")</f>
        <v>-2.0443154242170025E-2</v>
      </c>
      <c r="E4908">
        <f ca="1">IFERROR(AVERAGE(OFFSET(TradeDash[[#This Row],[Returns]],0,0,-n_days))/STDEV(OFFSET(TradeDash[[#This Row],[Returns]],0,0,-n_days)),"")</f>
        <v>-6.8814395914496507E-2</v>
      </c>
      <c r="F4908">
        <f ca="1">IFERROR(AVERAGE(OFFSET(TradeDash[[#This Row],[Returns]],0,0,-n_days*2))/STDEV(OFFSET(TradeDash[[#This Row],[Returns]],0,0,-n_days*2)),"")</f>
        <v>-0.25802829740895283</v>
      </c>
      <c r="G4908">
        <f ca="1">IF(ISNUMBER(TradeDash[[#This Row],[2n day Sharpe]]),AVERAGE(TradeDash[[#This Row],[n day Sharpe]:[2n day Sharpe]]),"")</f>
        <v>-0.16342134666172467</v>
      </c>
      <c r="H4908">
        <f ca="1">IF(ISNUMBER(TradeDash[[#This Row],[Sharpe Average]]),IF(TradeDash[[#This Row],[Sharpe Average]]&gt;$G$1,1,0),"")</f>
        <v>0</v>
      </c>
      <c r="I4908" s="2">
        <f ca="1">IF(ISNUMBER(TradeDash[[#This Row],[Signal]]),MAX(IF(AND(TradeDash[[#This Row],[Signal]]=1,I4907&lt;1),I4907+$E$1,IF(AND(TradeDash[[#This Row],[Signal]]=0,I4907&gt;0),I4907-$E$1,IF(AND(TradeDash[[#This Row],[Signal]]=1,I4907=1),I4907,IF(AND(TradeDash[[#This Row],[Signal]]=0,I4907=0),I4907,0)))),0),"")</f>
        <v>0</v>
      </c>
      <c r="J4908" s="3">
        <f ca="1">IF(ISNUMBER(TradeDash[[#This Row],[Position]]),TradeDash[[#This Row],[Position]]*D4909,"")</f>
        <v>0</v>
      </c>
      <c r="K4908" s="7">
        <f ca="1">K4907*IFERROR(1+TradeDash[[#This Row],[Port Return]],1)</f>
        <v>8110153.0442843009</v>
      </c>
      <c r="L4908" s="7">
        <f ca="1">IF(ISNUMBER(TradeDash[[#This Row],[Port Return]]),L4907*(1+TradeDash[[#This Row],[Returns]]),L4907)</f>
        <v>6866709.0620032139</v>
      </c>
    </row>
    <row r="4909" spans="1:12" x14ac:dyDescent="0.35">
      <c r="A4909" s="1">
        <v>43712</v>
      </c>
      <c r="B4909" s="16">
        <f>YEAR(TradeDash[[#This Row],[Date]])</f>
        <v>2019</v>
      </c>
      <c r="C4909">
        <v>10844.65</v>
      </c>
      <c r="D4909" s="3">
        <f>IFERROR(TradeDash[[#This Row],[Nifty]]/C4908-1,"")</f>
        <v>4.3295455597847088E-3</v>
      </c>
      <c r="E4909">
        <f ca="1">IFERROR(AVERAGE(OFFSET(TradeDash[[#This Row],[Returns]],0,0,-n_days))/STDEV(OFFSET(TradeDash[[#This Row],[Returns]],0,0,-n_days)),"")</f>
        <v>-5.638077246749712E-2</v>
      </c>
      <c r="F4909">
        <f ca="1">IFERROR(AVERAGE(OFFSET(TradeDash[[#This Row],[Returns]],0,0,-n_days*2))/STDEV(OFFSET(TradeDash[[#This Row],[Returns]],0,0,-n_days*2)),"")</f>
        <v>-0.21840358851861705</v>
      </c>
      <c r="G4909">
        <f ca="1">IF(ISNUMBER(TradeDash[[#This Row],[2n day Sharpe]]),AVERAGE(TradeDash[[#This Row],[n day Sharpe]:[2n day Sharpe]]),"")</f>
        <v>-0.13739218049305707</v>
      </c>
      <c r="H4909">
        <f ca="1">IF(ISNUMBER(TradeDash[[#This Row],[Sharpe Average]]),IF(TradeDash[[#This Row],[Sharpe Average]]&gt;$G$1,1,0),"")</f>
        <v>0</v>
      </c>
      <c r="I4909" s="2">
        <f ca="1">IF(ISNUMBER(TradeDash[[#This Row],[Signal]]),MAX(IF(AND(TradeDash[[#This Row],[Signal]]=1,I4908&lt;1),I4908+$E$1,IF(AND(TradeDash[[#This Row],[Signal]]=0,I4908&gt;0),I4908-$E$1,IF(AND(TradeDash[[#This Row],[Signal]]=1,I4908=1),I4908,IF(AND(TradeDash[[#This Row],[Signal]]=0,I4908=0),I4908,0)))),0),"")</f>
        <v>0</v>
      </c>
      <c r="J4909" s="3">
        <f ca="1">IF(ISNUMBER(TradeDash[[#This Row],[Position]]),TradeDash[[#This Row],[Position]]*D4910,"")</f>
        <v>0</v>
      </c>
      <c r="K4909" s="7">
        <f ca="1">K4908*IFERROR(1+TradeDash[[#This Row],[Port Return]],1)</f>
        <v>8110153.0442843009</v>
      </c>
      <c r="L4909" s="7">
        <f ca="1">IF(ISNUMBER(TradeDash[[#This Row],[Port Return]]),L4908*(1+TradeDash[[#This Row],[Returns]]),L4908)</f>
        <v>6896438.7917329436</v>
      </c>
    </row>
    <row r="4910" spans="1:12" x14ac:dyDescent="0.35">
      <c r="A4910" s="1">
        <v>43713</v>
      </c>
      <c r="B4910" s="16">
        <f>YEAR(TradeDash[[#This Row],[Date]])</f>
        <v>2019</v>
      </c>
      <c r="C4910">
        <v>10847.9</v>
      </c>
      <c r="D4910" s="3">
        <f>IFERROR(TradeDash[[#This Row],[Nifty]]/C4909-1,"")</f>
        <v>2.9968694240944949E-4</v>
      </c>
      <c r="E4910">
        <f ca="1">IFERROR(AVERAGE(OFFSET(TradeDash[[#This Row],[Returns]],0,0,-n_days))/STDEV(OFFSET(TradeDash[[#This Row],[Returns]],0,0,-n_days)),"")</f>
        <v>-9.4458174296307301E-4</v>
      </c>
      <c r="F4910">
        <f ca="1">IFERROR(AVERAGE(OFFSET(TradeDash[[#This Row],[Returns]],0,0,-n_days*2))/STDEV(OFFSET(TradeDash[[#This Row],[Returns]],0,0,-n_days*2)),"")</f>
        <v>-0.17102574964884273</v>
      </c>
      <c r="G4910">
        <f ca="1">IF(ISNUMBER(TradeDash[[#This Row],[2n day Sharpe]]),AVERAGE(TradeDash[[#This Row],[n day Sharpe]:[2n day Sharpe]]),"")</f>
        <v>-8.5985165695902907E-2</v>
      </c>
      <c r="H4910">
        <f ca="1">IF(ISNUMBER(TradeDash[[#This Row],[Sharpe Average]]),IF(TradeDash[[#This Row],[Sharpe Average]]&gt;$G$1,1,0),"")</f>
        <v>0</v>
      </c>
      <c r="I4910" s="2">
        <f ca="1">IF(ISNUMBER(TradeDash[[#This Row],[Signal]]),MAX(IF(AND(TradeDash[[#This Row],[Signal]]=1,I4909&lt;1),I4909+$E$1,IF(AND(TradeDash[[#This Row],[Signal]]=0,I4909&gt;0),I4909-$E$1,IF(AND(TradeDash[[#This Row],[Signal]]=1,I4909=1),I4909,IF(AND(TradeDash[[#This Row],[Signal]]=0,I4909=0),I4909,0)))),0),"")</f>
        <v>0</v>
      </c>
      <c r="J4910" s="3">
        <f ca="1">IF(ISNUMBER(TradeDash[[#This Row],[Position]]),TradeDash[[#This Row],[Position]]*D4911,"")</f>
        <v>0</v>
      </c>
      <c r="K4910" s="7">
        <f ca="1">K4909*IFERROR(1+TradeDash[[#This Row],[Port Return]],1)</f>
        <v>8110153.0442843009</v>
      </c>
      <c r="L4910" s="7">
        <f ca="1">IF(ISNUMBER(TradeDash[[#This Row],[Port Return]]),L4909*(1+TradeDash[[#This Row],[Returns]]),L4909)</f>
        <v>6898505.564387952</v>
      </c>
    </row>
    <row r="4911" spans="1:12" x14ac:dyDescent="0.35">
      <c r="A4911" s="1">
        <v>43714</v>
      </c>
      <c r="B4911" s="16">
        <f>YEAR(TradeDash[[#This Row],[Date]])</f>
        <v>2019</v>
      </c>
      <c r="C4911">
        <v>10946.2</v>
      </c>
      <c r="D4911" s="3">
        <f>IFERROR(TradeDash[[#This Row],[Nifty]]/C4910-1,"")</f>
        <v>9.0616617041088254E-3</v>
      </c>
      <c r="E4911">
        <f ca="1">IFERROR(AVERAGE(OFFSET(TradeDash[[#This Row],[Returns]],0,0,-n_days))/STDEV(OFFSET(TradeDash[[#This Row],[Returns]],0,0,-n_days)),"")</f>
        <v>4.3947499202395199E-3</v>
      </c>
      <c r="F4911">
        <f ca="1">IFERROR(AVERAGE(OFFSET(TradeDash[[#This Row],[Returns]],0,0,-n_days*2))/STDEV(OFFSET(TradeDash[[#This Row],[Returns]],0,0,-n_days*2)),"")</f>
        <v>-0.14289097119133595</v>
      </c>
      <c r="G4911">
        <f ca="1">IF(ISNUMBER(TradeDash[[#This Row],[2n day Sharpe]]),AVERAGE(TradeDash[[#This Row],[n day Sharpe]:[2n day Sharpe]]),"")</f>
        <v>-6.9248110635548213E-2</v>
      </c>
      <c r="H4911">
        <f ca="1">IF(ISNUMBER(TradeDash[[#This Row],[Sharpe Average]]),IF(TradeDash[[#This Row],[Sharpe Average]]&gt;$G$1,1,0),"")</f>
        <v>0</v>
      </c>
      <c r="I4911" s="2">
        <f ca="1">IF(ISNUMBER(TradeDash[[#This Row],[Signal]]),MAX(IF(AND(TradeDash[[#This Row],[Signal]]=1,I4910&lt;1),I4910+$E$1,IF(AND(TradeDash[[#This Row],[Signal]]=0,I4910&gt;0),I4910-$E$1,IF(AND(TradeDash[[#This Row],[Signal]]=1,I4910=1),I4910,IF(AND(TradeDash[[#This Row],[Signal]]=0,I4910=0),I4910,0)))),0),"")</f>
        <v>0</v>
      </c>
      <c r="J4911" s="3">
        <f ca="1">IF(ISNUMBER(TradeDash[[#This Row],[Position]]),TradeDash[[#This Row],[Position]]*D4912,"")</f>
        <v>0</v>
      </c>
      <c r="K4911" s="7">
        <f ca="1">K4910*IFERROR(1+TradeDash[[#This Row],[Port Return]],1)</f>
        <v>8110153.0442843009</v>
      </c>
      <c r="L4911" s="7">
        <f ca="1">IF(ISNUMBER(TradeDash[[#This Row],[Port Return]]),L4910*(1+TradeDash[[#This Row],[Returns]]),L4910)</f>
        <v>6961017.4880763479</v>
      </c>
    </row>
    <row r="4912" spans="1:12" x14ac:dyDescent="0.35">
      <c r="A4912" s="1">
        <v>43717</v>
      </c>
      <c r="B4912" s="16">
        <f>YEAR(TradeDash[[#This Row],[Date]])</f>
        <v>2019</v>
      </c>
      <c r="C4912">
        <v>11003.05</v>
      </c>
      <c r="D4912" s="3">
        <f>IFERROR(TradeDash[[#This Row],[Nifty]]/C4911-1,"")</f>
        <v>5.1935831612794914E-3</v>
      </c>
      <c r="E4912">
        <f ca="1">IFERROR(AVERAGE(OFFSET(TradeDash[[#This Row],[Returns]],0,0,-n_days))/STDEV(OFFSET(TradeDash[[#This Row],[Returns]],0,0,-n_days)),"")</f>
        <v>6.7159143258042717E-2</v>
      </c>
      <c r="F4912">
        <f ca="1">IFERROR(AVERAGE(OFFSET(TradeDash[[#This Row],[Returns]],0,0,-n_days*2))/STDEV(OFFSET(TradeDash[[#This Row],[Returns]],0,0,-n_days*2)),"")</f>
        <v>-0.11487598440088481</v>
      </c>
      <c r="G4912">
        <f ca="1">IF(ISNUMBER(TradeDash[[#This Row],[2n day Sharpe]]),AVERAGE(TradeDash[[#This Row],[n day Sharpe]:[2n day Sharpe]]),"")</f>
        <v>-2.3858420571421048E-2</v>
      </c>
      <c r="H4912">
        <f ca="1">IF(ISNUMBER(TradeDash[[#This Row],[Sharpe Average]]),IF(TradeDash[[#This Row],[Sharpe Average]]&gt;$G$1,1,0),"")</f>
        <v>0</v>
      </c>
      <c r="I4912" s="2">
        <f ca="1">IF(ISNUMBER(TradeDash[[#This Row],[Signal]]),MAX(IF(AND(TradeDash[[#This Row],[Signal]]=1,I4911&lt;1),I4911+$E$1,IF(AND(TradeDash[[#This Row],[Signal]]=0,I4911&gt;0),I4911-$E$1,IF(AND(TradeDash[[#This Row],[Signal]]=1,I4911=1),I4911,IF(AND(TradeDash[[#This Row],[Signal]]=0,I4911=0),I4911,0)))),0),"")</f>
        <v>0</v>
      </c>
      <c r="J4912" s="3">
        <f ca="1">IF(ISNUMBER(TradeDash[[#This Row],[Position]]),TradeDash[[#This Row],[Position]]*D4913,"")</f>
        <v>0</v>
      </c>
      <c r="K4912" s="7">
        <f ca="1">K4911*IFERROR(1+TradeDash[[#This Row],[Port Return]],1)</f>
        <v>8110153.0442843009</v>
      </c>
      <c r="L4912" s="7">
        <f ca="1">IF(ISNUMBER(TradeDash[[#This Row],[Port Return]]),L4911*(1+TradeDash[[#This Row],[Returns]]),L4911)</f>
        <v>6997170.1112877931</v>
      </c>
    </row>
    <row r="4913" spans="1:12" x14ac:dyDescent="0.35">
      <c r="A4913" s="1">
        <v>43719</v>
      </c>
      <c r="B4913" s="16">
        <f>YEAR(TradeDash[[#This Row],[Date]])</f>
        <v>2019</v>
      </c>
      <c r="C4913">
        <v>11035.7</v>
      </c>
      <c r="D4913" s="3">
        <f>IFERROR(TradeDash[[#This Row],[Nifty]]/C4912-1,"")</f>
        <v>2.9673590504453173E-3</v>
      </c>
      <c r="E4913">
        <f ca="1">IFERROR(AVERAGE(OFFSET(TradeDash[[#This Row],[Returns]],0,0,-n_days))/STDEV(OFFSET(TradeDash[[#This Row],[Returns]],0,0,-n_days)),"")</f>
        <v>6.3280408915468373E-3</v>
      </c>
      <c r="F4913">
        <f ca="1">IFERROR(AVERAGE(OFFSET(TradeDash[[#This Row],[Returns]],0,0,-n_days*2))/STDEV(OFFSET(TradeDash[[#This Row],[Returns]],0,0,-n_days*2)),"")</f>
        <v>-0.12767734563553113</v>
      </c>
      <c r="G4913">
        <f ca="1">IF(ISNUMBER(TradeDash[[#This Row],[2n day Sharpe]]),AVERAGE(TradeDash[[#This Row],[n day Sharpe]:[2n day Sharpe]]),"")</f>
        <v>-6.0674652371992141E-2</v>
      </c>
      <c r="H4913">
        <f ca="1">IF(ISNUMBER(TradeDash[[#This Row],[Sharpe Average]]),IF(TradeDash[[#This Row],[Sharpe Average]]&gt;$G$1,1,0),"")</f>
        <v>0</v>
      </c>
      <c r="I4913" s="2">
        <f ca="1">IF(ISNUMBER(TradeDash[[#This Row],[Signal]]),MAX(IF(AND(TradeDash[[#This Row],[Signal]]=1,I4912&lt;1),I4912+$E$1,IF(AND(TradeDash[[#This Row],[Signal]]=0,I4912&gt;0),I4912-$E$1,IF(AND(TradeDash[[#This Row],[Signal]]=1,I4912=1),I4912,IF(AND(TradeDash[[#This Row],[Signal]]=0,I4912=0),I4912,0)))),0),"")</f>
        <v>0</v>
      </c>
      <c r="J4913" s="3">
        <f ca="1">IF(ISNUMBER(TradeDash[[#This Row],[Position]]),TradeDash[[#This Row],[Position]]*D4914,"")</f>
        <v>0</v>
      </c>
      <c r="K4913" s="7">
        <f ca="1">K4912*IFERROR(1+TradeDash[[#This Row],[Port Return]],1)</f>
        <v>8110153.0442843009</v>
      </c>
      <c r="L4913" s="7">
        <f ca="1">IF(ISNUMBER(TradeDash[[#This Row],[Port Return]]),L4912*(1+TradeDash[[#This Row],[Returns]]),L4912)</f>
        <v>7017933.2273450289</v>
      </c>
    </row>
    <row r="4914" spans="1:12" x14ac:dyDescent="0.35">
      <c r="A4914" s="1">
        <v>43720</v>
      </c>
      <c r="B4914" s="16">
        <f>YEAR(TradeDash[[#This Row],[Date]])</f>
        <v>2019</v>
      </c>
      <c r="C4914">
        <v>10982.8</v>
      </c>
      <c r="D4914" s="3">
        <f>IFERROR(TradeDash[[#This Row],[Nifty]]/C4913-1,"")</f>
        <v>-4.7935337133123701E-3</v>
      </c>
      <c r="E4914">
        <f ca="1">IFERROR(AVERAGE(OFFSET(TradeDash[[#This Row],[Returns]],0,0,-n_days))/STDEV(OFFSET(TradeDash[[#This Row],[Returns]],0,0,-n_days)),"")</f>
        <v>-5.1405584469127234E-2</v>
      </c>
      <c r="F4914">
        <f ca="1">IFERROR(AVERAGE(OFFSET(TradeDash[[#This Row],[Returns]],0,0,-n_days*2))/STDEV(OFFSET(TradeDash[[#This Row],[Returns]],0,0,-n_days*2)),"")</f>
        <v>-0.13338091310765762</v>
      </c>
      <c r="G4914">
        <f ca="1">IF(ISNUMBER(TradeDash[[#This Row],[2n day Sharpe]]),AVERAGE(TradeDash[[#This Row],[n day Sharpe]:[2n day Sharpe]]),"")</f>
        <v>-9.2393248788392432E-2</v>
      </c>
      <c r="H4914">
        <f ca="1">IF(ISNUMBER(TradeDash[[#This Row],[Sharpe Average]]),IF(TradeDash[[#This Row],[Sharpe Average]]&gt;$G$1,1,0),"")</f>
        <v>0</v>
      </c>
      <c r="I4914" s="2">
        <f ca="1">IF(ISNUMBER(TradeDash[[#This Row],[Signal]]),MAX(IF(AND(TradeDash[[#This Row],[Signal]]=1,I4913&lt;1),I4913+$E$1,IF(AND(TradeDash[[#This Row],[Signal]]=0,I4913&gt;0),I4913-$E$1,IF(AND(TradeDash[[#This Row],[Signal]]=1,I4913=1),I4913,IF(AND(TradeDash[[#This Row],[Signal]]=0,I4913=0),I4913,0)))),0),"")</f>
        <v>0</v>
      </c>
      <c r="J4914" s="3">
        <f ca="1">IF(ISNUMBER(TradeDash[[#This Row],[Position]]),TradeDash[[#This Row],[Position]]*D4915,"")</f>
        <v>0</v>
      </c>
      <c r="K4914" s="7">
        <f ca="1">K4913*IFERROR(1+TradeDash[[#This Row],[Port Return]],1)</f>
        <v>8110153.0442843009</v>
      </c>
      <c r="L4914" s="7">
        <f ca="1">IF(ISNUMBER(TradeDash[[#This Row],[Port Return]]),L4913*(1+TradeDash[[#This Row],[Returns]]),L4913)</f>
        <v>6984292.5278219758</v>
      </c>
    </row>
    <row r="4915" spans="1:12" x14ac:dyDescent="0.35">
      <c r="A4915" s="1">
        <v>43721</v>
      </c>
      <c r="B4915" s="16">
        <f>YEAR(TradeDash[[#This Row],[Date]])</f>
        <v>2019</v>
      </c>
      <c r="C4915">
        <v>11075.9</v>
      </c>
      <c r="D4915" s="3">
        <f>IFERROR(TradeDash[[#This Row],[Nifty]]/C4914-1,"")</f>
        <v>8.4768911388717338E-3</v>
      </c>
      <c r="E4915">
        <f ca="1">IFERROR(AVERAGE(OFFSET(TradeDash[[#This Row],[Returns]],0,0,-n_days))/STDEV(OFFSET(TradeDash[[#This Row],[Returns]],0,0,-n_days)),"")</f>
        <v>7.5258628065508856E-2</v>
      </c>
      <c r="F4915">
        <f ca="1">IFERROR(AVERAGE(OFFSET(TradeDash[[#This Row],[Returns]],0,0,-n_days*2))/STDEV(OFFSET(TradeDash[[#This Row],[Returns]],0,0,-n_days*2)),"")</f>
        <v>-0.1173935694849063</v>
      </c>
      <c r="G4915">
        <f ca="1">IF(ISNUMBER(TradeDash[[#This Row],[2n day Sharpe]]),AVERAGE(TradeDash[[#This Row],[n day Sharpe]:[2n day Sharpe]]),"")</f>
        <v>-2.1067470709698721E-2</v>
      </c>
      <c r="H4915">
        <f ca="1">IF(ISNUMBER(TradeDash[[#This Row],[Sharpe Average]]),IF(TradeDash[[#This Row],[Sharpe Average]]&gt;$G$1,1,0),"")</f>
        <v>0</v>
      </c>
      <c r="I4915" s="2">
        <f ca="1">IF(ISNUMBER(TradeDash[[#This Row],[Signal]]),MAX(IF(AND(TradeDash[[#This Row],[Signal]]=1,I4914&lt;1),I4914+$E$1,IF(AND(TradeDash[[#This Row],[Signal]]=0,I4914&gt;0),I4914-$E$1,IF(AND(TradeDash[[#This Row],[Signal]]=1,I4914=1),I4914,IF(AND(TradeDash[[#This Row],[Signal]]=0,I4914=0),I4914,0)))),0),"")</f>
        <v>0</v>
      </c>
      <c r="J4915" s="3">
        <f ca="1">IF(ISNUMBER(TradeDash[[#This Row],[Position]]),TradeDash[[#This Row],[Position]]*D4916,"")</f>
        <v>0</v>
      </c>
      <c r="K4915" s="7">
        <f ca="1">K4914*IFERROR(1+TradeDash[[#This Row],[Port Return]],1)</f>
        <v>8110153.0442843009</v>
      </c>
      <c r="L4915" s="7">
        <f ca="1">IF(ISNUMBER(TradeDash[[#This Row],[Port Return]]),L4914*(1+TradeDash[[#This Row],[Returns]]),L4914)</f>
        <v>7043497.6152623575</v>
      </c>
    </row>
    <row r="4916" spans="1:12" x14ac:dyDescent="0.35">
      <c r="A4916" s="1">
        <v>43724</v>
      </c>
      <c r="B4916" s="16">
        <f>YEAR(TradeDash[[#This Row],[Date]])</f>
        <v>2019</v>
      </c>
      <c r="C4916">
        <v>11003.5</v>
      </c>
      <c r="D4916" s="3">
        <f>IFERROR(TradeDash[[#This Row],[Nifty]]/C4915-1,"")</f>
        <v>-6.5367148493575833E-3</v>
      </c>
      <c r="E4916">
        <f ca="1">IFERROR(AVERAGE(OFFSET(TradeDash[[#This Row],[Returns]],0,0,-n_days))/STDEV(OFFSET(TradeDash[[#This Row],[Returns]],0,0,-n_days)),"")</f>
        <v>-7.7599452821638364E-3</v>
      </c>
      <c r="F4916">
        <f ca="1">IFERROR(AVERAGE(OFFSET(TradeDash[[#This Row],[Returns]],0,0,-n_days*2))/STDEV(OFFSET(TradeDash[[#This Row],[Returns]],0,0,-n_days*2)),"")</f>
        <v>-0.15300708838119809</v>
      </c>
      <c r="G4916">
        <f ca="1">IF(ISNUMBER(TradeDash[[#This Row],[2n day Sharpe]]),AVERAGE(TradeDash[[#This Row],[n day Sharpe]:[2n day Sharpe]]),"")</f>
        <v>-8.0383516831680962E-2</v>
      </c>
      <c r="H4916">
        <f ca="1">IF(ISNUMBER(TradeDash[[#This Row],[Sharpe Average]]),IF(TradeDash[[#This Row],[Sharpe Average]]&gt;$G$1,1,0),"")</f>
        <v>0</v>
      </c>
      <c r="I4916" s="2">
        <f ca="1">IF(ISNUMBER(TradeDash[[#This Row],[Signal]]),MAX(IF(AND(TradeDash[[#This Row],[Signal]]=1,I4915&lt;1),I4915+$E$1,IF(AND(TradeDash[[#This Row],[Signal]]=0,I4915&gt;0),I4915-$E$1,IF(AND(TradeDash[[#This Row],[Signal]]=1,I4915=1),I4915,IF(AND(TradeDash[[#This Row],[Signal]]=0,I4915=0),I4915,0)))),0),"")</f>
        <v>0</v>
      </c>
      <c r="J4916" s="3">
        <f ca="1">IF(ISNUMBER(TradeDash[[#This Row],[Position]]),TradeDash[[#This Row],[Position]]*D4917,"")</f>
        <v>0</v>
      </c>
      <c r="K4916" s="7">
        <f ca="1">K4915*IFERROR(1+TradeDash[[#This Row],[Port Return]],1)</f>
        <v>8110153.0442843009</v>
      </c>
      <c r="L4916" s="7">
        <f ca="1">IF(ISNUMBER(TradeDash[[#This Row],[Port Return]]),L4915*(1+TradeDash[[#This Row],[Returns]]),L4915)</f>
        <v>6997456.279809257</v>
      </c>
    </row>
    <row r="4917" spans="1:12" x14ac:dyDescent="0.35">
      <c r="A4917" s="1">
        <v>43725</v>
      </c>
      <c r="B4917" s="16">
        <f>YEAR(TradeDash[[#This Row],[Date]])</f>
        <v>2019</v>
      </c>
      <c r="C4917">
        <v>10817.6</v>
      </c>
      <c r="D4917" s="3">
        <f>IFERROR(TradeDash[[#This Row],[Nifty]]/C4916-1,"")</f>
        <v>-1.6894624437678862E-2</v>
      </c>
      <c r="E4917">
        <f ca="1">IFERROR(AVERAGE(OFFSET(TradeDash[[#This Row],[Returns]],0,0,-n_days))/STDEV(OFFSET(TradeDash[[#This Row],[Returns]],0,0,-n_days)),"")</f>
        <v>-9.7765170614110081E-2</v>
      </c>
      <c r="F4917">
        <f ca="1">IFERROR(AVERAGE(OFFSET(TradeDash[[#This Row],[Returns]],0,0,-n_days*2))/STDEV(OFFSET(TradeDash[[#This Row],[Returns]],0,0,-n_days*2)),"")</f>
        <v>-0.19816385473680767</v>
      </c>
      <c r="G4917">
        <f ca="1">IF(ISNUMBER(TradeDash[[#This Row],[2n day Sharpe]]),AVERAGE(TradeDash[[#This Row],[n day Sharpe]:[2n day Sharpe]]),"")</f>
        <v>-0.14796451267545888</v>
      </c>
      <c r="H4917">
        <f ca="1">IF(ISNUMBER(TradeDash[[#This Row],[Sharpe Average]]),IF(TradeDash[[#This Row],[Sharpe Average]]&gt;$G$1,1,0),"")</f>
        <v>0</v>
      </c>
      <c r="I4917" s="2">
        <f ca="1">IF(ISNUMBER(TradeDash[[#This Row],[Signal]]),MAX(IF(AND(TradeDash[[#This Row],[Signal]]=1,I4916&lt;1),I4916+$E$1,IF(AND(TradeDash[[#This Row],[Signal]]=0,I4916&gt;0),I4916-$E$1,IF(AND(TradeDash[[#This Row],[Signal]]=1,I4916=1),I4916,IF(AND(TradeDash[[#This Row],[Signal]]=0,I4916=0),I4916,0)))),0),"")</f>
        <v>0</v>
      </c>
      <c r="J4917" s="3">
        <f ca="1">IF(ISNUMBER(TradeDash[[#This Row],[Position]]),TradeDash[[#This Row],[Position]]*D4918,"")</f>
        <v>0</v>
      </c>
      <c r="K4917" s="7">
        <f ca="1">K4916*IFERROR(1+TradeDash[[#This Row],[Port Return]],1)</f>
        <v>8110153.0442843009</v>
      </c>
      <c r="L4917" s="7">
        <f ca="1">IF(ISNUMBER(TradeDash[[#This Row],[Port Return]]),L4916*(1+TradeDash[[#This Row],[Returns]]),L4916)</f>
        <v>6879236.8839428024</v>
      </c>
    </row>
    <row r="4918" spans="1:12" x14ac:dyDescent="0.35">
      <c r="A4918" s="1">
        <v>43726</v>
      </c>
      <c r="B4918" s="16">
        <f>YEAR(TradeDash[[#This Row],[Date]])</f>
        <v>2019</v>
      </c>
      <c r="C4918">
        <v>10840.65</v>
      </c>
      <c r="D4918" s="3">
        <f>IFERROR(TradeDash[[#This Row],[Nifty]]/C4917-1,"")</f>
        <v>2.1307868658482221E-3</v>
      </c>
      <c r="E4918">
        <f ca="1">IFERROR(AVERAGE(OFFSET(TradeDash[[#This Row],[Returns]],0,0,-n_days))/STDEV(OFFSET(TradeDash[[#This Row],[Returns]],0,0,-n_days)),"")</f>
        <v>-8.9902324592187222E-2</v>
      </c>
      <c r="F4918">
        <f ca="1">IFERROR(AVERAGE(OFFSET(TradeDash[[#This Row],[Returns]],0,0,-n_days*2))/STDEV(OFFSET(TradeDash[[#This Row],[Returns]],0,0,-n_days*2)),"")</f>
        <v>-0.17273045163506104</v>
      </c>
      <c r="G4918">
        <f ca="1">IF(ISNUMBER(TradeDash[[#This Row],[2n day Sharpe]]),AVERAGE(TradeDash[[#This Row],[n day Sharpe]:[2n day Sharpe]]),"")</f>
        <v>-0.13131638811362412</v>
      </c>
      <c r="H4918">
        <f ca="1">IF(ISNUMBER(TradeDash[[#This Row],[Sharpe Average]]),IF(TradeDash[[#This Row],[Sharpe Average]]&gt;$G$1,1,0),"")</f>
        <v>0</v>
      </c>
      <c r="I4918" s="2">
        <f ca="1">IF(ISNUMBER(TradeDash[[#This Row],[Signal]]),MAX(IF(AND(TradeDash[[#This Row],[Signal]]=1,I4917&lt;1),I4917+$E$1,IF(AND(TradeDash[[#This Row],[Signal]]=0,I4917&gt;0),I4917-$E$1,IF(AND(TradeDash[[#This Row],[Signal]]=1,I4917=1),I4917,IF(AND(TradeDash[[#This Row],[Signal]]=0,I4917=0),I4917,0)))),0),"")</f>
        <v>0</v>
      </c>
      <c r="J4918" s="3">
        <f ca="1">IF(ISNUMBER(TradeDash[[#This Row],[Position]]),TradeDash[[#This Row],[Position]]*D4919,"")</f>
        <v>0</v>
      </c>
      <c r="K4918" s="7">
        <f ca="1">K4917*IFERROR(1+TradeDash[[#This Row],[Port Return]],1)</f>
        <v>8110153.0442843009</v>
      </c>
      <c r="L4918" s="7">
        <f ca="1">IF(ISNUMBER(TradeDash[[#This Row],[Port Return]]),L4917*(1+TradeDash[[#This Row],[Returns]]),L4917)</f>
        <v>6893895.0715421662</v>
      </c>
    </row>
    <row r="4919" spans="1:12" x14ac:dyDescent="0.35">
      <c r="A4919" s="1">
        <v>43727</v>
      </c>
      <c r="B4919" s="16">
        <f>YEAR(TradeDash[[#This Row],[Date]])</f>
        <v>2019</v>
      </c>
      <c r="C4919">
        <v>10704.8</v>
      </c>
      <c r="D4919" s="3">
        <f>IFERROR(TradeDash[[#This Row],[Nifty]]/C4918-1,"")</f>
        <v>-1.2531536393112996E-2</v>
      </c>
      <c r="E4919">
        <f ca="1">IFERROR(AVERAGE(OFFSET(TradeDash[[#This Row],[Returns]],0,0,-n_days))/STDEV(OFFSET(TradeDash[[#This Row],[Returns]],0,0,-n_days)),"")</f>
        <v>-0.13065495036740554</v>
      </c>
      <c r="F4919">
        <f ca="1">IFERROR(AVERAGE(OFFSET(TradeDash[[#This Row],[Returns]],0,0,-n_days*2))/STDEV(OFFSET(TradeDash[[#This Row],[Returns]],0,0,-n_days*2)),"")</f>
        <v>-0.16703192214923032</v>
      </c>
      <c r="G4919">
        <f ca="1">IF(ISNUMBER(TradeDash[[#This Row],[2n day Sharpe]]),AVERAGE(TradeDash[[#This Row],[n day Sharpe]:[2n day Sharpe]]),"")</f>
        <v>-0.14884343625831792</v>
      </c>
      <c r="H4919">
        <f ca="1">IF(ISNUMBER(TradeDash[[#This Row],[Sharpe Average]]),IF(TradeDash[[#This Row],[Sharpe Average]]&gt;$G$1,1,0),"")</f>
        <v>0</v>
      </c>
      <c r="I4919" s="2">
        <f ca="1">IF(ISNUMBER(TradeDash[[#This Row],[Signal]]),MAX(IF(AND(TradeDash[[#This Row],[Signal]]=1,I4918&lt;1),I4918+$E$1,IF(AND(TradeDash[[#This Row],[Signal]]=0,I4918&gt;0),I4918-$E$1,IF(AND(TradeDash[[#This Row],[Signal]]=1,I4918=1),I4918,IF(AND(TradeDash[[#This Row],[Signal]]=0,I4918=0),I4918,0)))),0),"")</f>
        <v>0</v>
      </c>
      <c r="J4919" s="3">
        <f ca="1">IF(ISNUMBER(TradeDash[[#This Row],[Position]]),TradeDash[[#This Row],[Position]]*D4920,"")</f>
        <v>0</v>
      </c>
      <c r="K4919" s="7">
        <f ca="1">K4918*IFERROR(1+TradeDash[[#This Row],[Port Return]],1)</f>
        <v>8110153.0442843009</v>
      </c>
      <c r="L4919" s="7">
        <f ca="1">IF(ISNUMBER(TradeDash[[#This Row],[Port Return]]),L4918*(1+TradeDash[[#This Row],[Returns]]),L4918)</f>
        <v>6807503.9745628331</v>
      </c>
    </row>
    <row r="4920" spans="1:12" x14ac:dyDescent="0.35">
      <c r="A4920" s="1">
        <v>43728</v>
      </c>
      <c r="B4920" s="16">
        <f>YEAR(TradeDash[[#This Row],[Date]])</f>
        <v>2019</v>
      </c>
      <c r="C4920">
        <v>11274.2</v>
      </c>
      <c r="D4920" s="3">
        <f>IFERROR(TradeDash[[#This Row],[Nifty]]/C4919-1,"")</f>
        <v>5.3191091846648275E-2</v>
      </c>
      <c r="E4920">
        <f ca="1">IFERROR(AVERAGE(OFFSET(TradeDash[[#This Row],[Returns]],0,0,-n_days))/STDEV(OFFSET(TradeDash[[#This Row],[Returns]],0,0,-n_days)),"")</f>
        <v>0.10773864637327693</v>
      </c>
      <c r="F4920">
        <f ca="1">IFERROR(AVERAGE(OFFSET(TradeDash[[#This Row],[Returns]],0,0,-n_days*2))/STDEV(OFFSET(TradeDash[[#This Row],[Returns]],0,0,-n_days*2)),"")</f>
        <v>-6.3577927853147699E-3</v>
      </c>
      <c r="G4920">
        <f ca="1">IF(ISNUMBER(TradeDash[[#This Row],[2n day Sharpe]]),AVERAGE(TradeDash[[#This Row],[n day Sharpe]:[2n day Sharpe]]),"")</f>
        <v>5.0690426793981079E-2</v>
      </c>
      <c r="H4920">
        <f ca="1">IF(ISNUMBER(TradeDash[[#This Row],[Sharpe Average]]),IF(TradeDash[[#This Row],[Sharpe Average]]&gt;$G$1,1,0),"")</f>
        <v>1</v>
      </c>
      <c r="I4920" s="2">
        <f ca="1">IF(ISNUMBER(TradeDash[[#This Row],[Signal]]),MAX(IF(AND(TradeDash[[#This Row],[Signal]]=1,I4919&lt;1),I4919+$E$1,IF(AND(TradeDash[[#This Row],[Signal]]=0,I4919&gt;0),I4919-$E$1,IF(AND(TradeDash[[#This Row],[Signal]]=1,I4919=1),I4919,IF(AND(TradeDash[[#This Row],[Signal]]=0,I4919=0),I4919,0)))),0),"")</f>
        <v>0.2</v>
      </c>
      <c r="J4920" s="3">
        <f ca="1">IF(ISNUMBER(TradeDash[[#This Row],[Position]]),TradeDash[[#This Row],[Position]]*D4921,"")</f>
        <v>5.7831154316935864E-3</v>
      </c>
      <c r="K4920" s="7">
        <f ca="1">K4919*IFERROR(1+TradeDash[[#This Row],[Port Return]],1)</f>
        <v>8157054.995508098</v>
      </c>
      <c r="L4920" s="7">
        <f ca="1">IF(ISNUMBER(TradeDash[[#This Row],[Port Return]]),L4919*(1+TradeDash[[#This Row],[Returns]]),L4919)</f>
        <v>7169602.5437202277</v>
      </c>
    </row>
    <row r="4921" spans="1:12" x14ac:dyDescent="0.35">
      <c r="A4921" s="1">
        <v>43731</v>
      </c>
      <c r="B4921" s="16">
        <f>YEAR(TradeDash[[#This Row],[Date]])</f>
        <v>2019</v>
      </c>
      <c r="C4921">
        <v>11600.2</v>
      </c>
      <c r="D4921" s="3">
        <f>IFERROR(TradeDash[[#This Row],[Nifty]]/C4920-1,"")</f>
        <v>2.8915577158467931E-2</v>
      </c>
      <c r="E4921">
        <f ca="1">IFERROR(AVERAGE(OFFSET(TradeDash[[#This Row],[Returns]],0,0,-n_days))/STDEV(OFFSET(TradeDash[[#This Row],[Returns]],0,0,-n_days)),"")</f>
        <v>0.24125961559913892</v>
      </c>
      <c r="F4921">
        <f ca="1">IFERROR(AVERAGE(OFFSET(TradeDash[[#This Row],[Returns]],0,0,-n_days*2))/STDEV(OFFSET(TradeDash[[#This Row],[Returns]],0,0,-n_days*2)),"")</f>
        <v>4.9862552652209312E-2</v>
      </c>
      <c r="G4921">
        <f ca="1">IF(ISNUMBER(TradeDash[[#This Row],[2n day Sharpe]]),AVERAGE(TradeDash[[#This Row],[n day Sharpe]:[2n day Sharpe]]),"")</f>
        <v>0.14556108412567412</v>
      </c>
      <c r="H4921">
        <f ca="1">IF(ISNUMBER(TradeDash[[#This Row],[Sharpe Average]]),IF(TradeDash[[#This Row],[Sharpe Average]]&gt;$G$1,1,0),"")</f>
        <v>1</v>
      </c>
      <c r="I4921" s="2">
        <f ca="1">IF(ISNUMBER(TradeDash[[#This Row],[Signal]]),MAX(IF(AND(TradeDash[[#This Row],[Signal]]=1,I4920&lt;1),I4920+$E$1,IF(AND(TradeDash[[#This Row],[Signal]]=0,I4920&gt;0),I4920-$E$1,IF(AND(TradeDash[[#This Row],[Signal]]=1,I4920=1),I4920,IF(AND(TradeDash[[#This Row],[Signal]]=0,I4920=0),I4920,0)))),0),"")</f>
        <v>0.4</v>
      </c>
      <c r="J4921" s="3">
        <f ca="1">IF(ISNUMBER(TradeDash[[#This Row],[Position]]),TradeDash[[#This Row],[Position]]*D4922,"")</f>
        <v>-4.1378596920744749E-4</v>
      </c>
      <c r="K4921" s="7">
        <f ca="1">K4920*IFERROR(1+TradeDash[[#This Row],[Port Return]],1)</f>
        <v>8153679.720600903</v>
      </c>
      <c r="L4921" s="7">
        <f ca="1">IF(ISNUMBER(TradeDash[[#This Row],[Port Return]]),L4920*(1+TradeDash[[#This Row],[Returns]]),L4920)</f>
        <v>7376915.7392687183</v>
      </c>
    </row>
    <row r="4922" spans="1:12" x14ac:dyDescent="0.35">
      <c r="A4922" s="1">
        <v>43732</v>
      </c>
      <c r="B4922" s="16">
        <f>YEAR(TradeDash[[#This Row],[Date]])</f>
        <v>2019</v>
      </c>
      <c r="C4922">
        <v>11588.2</v>
      </c>
      <c r="D4922" s="3">
        <f>IFERROR(TradeDash[[#This Row],[Nifty]]/C4921-1,"")</f>
        <v>-1.0344649230186187E-3</v>
      </c>
      <c r="E4922">
        <f ca="1">IFERROR(AVERAGE(OFFSET(TradeDash[[#This Row],[Returns]],0,0,-n_days))/STDEV(OFFSET(TradeDash[[#This Row],[Returns]],0,0,-n_days)),"")</f>
        <v>0.2132323155327257</v>
      </c>
      <c r="F4922">
        <f ca="1">IFERROR(AVERAGE(OFFSET(TradeDash[[#This Row],[Returns]],0,0,-n_days*2))/STDEV(OFFSET(TradeDash[[#This Row],[Returns]],0,0,-n_days*2)),"")</f>
        <v>5.7820780766709587E-2</v>
      </c>
      <c r="G4922">
        <f ca="1">IF(ISNUMBER(TradeDash[[#This Row],[2n day Sharpe]]),AVERAGE(TradeDash[[#This Row],[n day Sharpe]:[2n day Sharpe]]),"")</f>
        <v>0.13552654814971765</v>
      </c>
      <c r="H4922">
        <f ca="1">IF(ISNUMBER(TradeDash[[#This Row],[Sharpe Average]]),IF(TradeDash[[#This Row],[Sharpe Average]]&gt;$G$1,1,0),"")</f>
        <v>1</v>
      </c>
      <c r="I4922" s="2">
        <f ca="1">IF(ISNUMBER(TradeDash[[#This Row],[Signal]]),MAX(IF(AND(TradeDash[[#This Row],[Signal]]=1,I4921&lt;1),I4921+$E$1,IF(AND(TradeDash[[#This Row],[Signal]]=0,I4921&gt;0),I4921-$E$1,IF(AND(TradeDash[[#This Row],[Signal]]=1,I4921=1),I4921,IF(AND(TradeDash[[#This Row],[Signal]]=0,I4921=0),I4921,0)))),0),"")</f>
        <v>0.60000000000000009</v>
      </c>
      <c r="J4922" s="3">
        <f ca="1">IF(ISNUMBER(TradeDash[[#This Row],[Position]]),TradeDash[[#This Row],[Position]]*D4923,"")</f>
        <v>-7.6629675014238795E-3</v>
      </c>
      <c r="K4922" s="7">
        <f ca="1">K4921*IFERROR(1+TradeDash[[#This Row],[Port Return]],1)</f>
        <v>8091198.3378849188</v>
      </c>
      <c r="L4922" s="7">
        <f ca="1">IF(ISNUMBER(TradeDash[[#This Row],[Port Return]]),L4921*(1+TradeDash[[#This Row],[Returns]]),L4921)</f>
        <v>7369284.5786963813</v>
      </c>
    </row>
    <row r="4923" spans="1:12" x14ac:dyDescent="0.35">
      <c r="A4923" s="1">
        <v>43733</v>
      </c>
      <c r="B4923" s="16">
        <f>YEAR(TradeDash[[#This Row],[Date]])</f>
        <v>2019</v>
      </c>
      <c r="C4923">
        <v>11440.2</v>
      </c>
      <c r="D4923" s="3">
        <f>IFERROR(TradeDash[[#This Row],[Nifty]]/C4922-1,"")</f>
        <v>-1.2771612502373131E-2</v>
      </c>
      <c r="E4923">
        <f ca="1">IFERROR(AVERAGE(OFFSET(TradeDash[[#This Row],[Returns]],0,0,-n_days))/STDEV(OFFSET(TradeDash[[#This Row],[Returns]],0,0,-n_days)),"")</f>
        <v>0.11171303304812825</v>
      </c>
      <c r="F4923">
        <f ca="1">IFERROR(AVERAGE(OFFSET(TradeDash[[#This Row],[Returns]],0,0,-n_days*2))/STDEV(OFFSET(TradeDash[[#This Row],[Returns]],0,0,-n_days*2)),"")</f>
        <v>3.6883084145219777E-2</v>
      </c>
      <c r="G4923">
        <f ca="1">IF(ISNUMBER(TradeDash[[#This Row],[2n day Sharpe]]),AVERAGE(TradeDash[[#This Row],[n day Sharpe]:[2n day Sharpe]]),"")</f>
        <v>7.4298058596674016E-2</v>
      </c>
      <c r="H4923">
        <f ca="1">IF(ISNUMBER(TradeDash[[#This Row],[Sharpe Average]]),IF(TradeDash[[#This Row],[Sharpe Average]]&gt;$G$1,1,0),"")</f>
        <v>1</v>
      </c>
      <c r="I4923" s="2">
        <f ca="1">IF(ISNUMBER(TradeDash[[#This Row],[Signal]]),MAX(IF(AND(TradeDash[[#This Row],[Signal]]=1,I4922&lt;1),I4922+$E$1,IF(AND(TradeDash[[#This Row],[Signal]]=0,I4922&gt;0),I4922-$E$1,IF(AND(TradeDash[[#This Row],[Signal]]=1,I4922=1),I4922,IF(AND(TradeDash[[#This Row],[Signal]]=0,I4922=0),I4922,0)))),0),"")</f>
        <v>0.8</v>
      </c>
      <c r="J4923" s="3">
        <f ca="1">IF(ISNUMBER(TradeDash[[#This Row],[Position]]),TradeDash[[#This Row],[Position]]*D4924,"")</f>
        <v>9.1606790091082867E-3</v>
      </c>
      <c r="K4923" s="7">
        <f ca="1">K4922*IFERROR(1+TradeDash[[#This Row],[Port Return]],1)</f>
        <v>8165319.2086573131</v>
      </c>
      <c r="L4923" s="7">
        <f ca="1">IF(ISNUMBER(TradeDash[[#This Row],[Port Return]]),L4922*(1+TradeDash[[#This Row],[Returns]]),L4922)</f>
        <v>7275166.9316375572</v>
      </c>
    </row>
    <row r="4924" spans="1:12" x14ac:dyDescent="0.35">
      <c r="A4924" s="1">
        <v>43734</v>
      </c>
      <c r="B4924" s="16">
        <f>YEAR(TradeDash[[#This Row],[Date]])</f>
        <v>2019</v>
      </c>
      <c r="C4924">
        <v>11571.2</v>
      </c>
      <c r="D4924" s="3">
        <f>IFERROR(TradeDash[[#This Row],[Nifty]]/C4923-1,"")</f>
        <v>1.1450848761385357E-2</v>
      </c>
      <c r="E4924">
        <f ca="1">IFERROR(AVERAGE(OFFSET(TradeDash[[#This Row],[Returns]],0,0,-n_days))/STDEV(OFFSET(TradeDash[[#This Row],[Returns]],0,0,-n_days)),"")</f>
        <v>0.1325128192644878</v>
      </c>
      <c r="F4924">
        <f ca="1">IFERROR(AVERAGE(OFFSET(TradeDash[[#This Row],[Returns]],0,0,-n_days*2))/STDEV(OFFSET(TradeDash[[#This Row],[Returns]],0,0,-n_days*2)),"")</f>
        <v>5.21924030223044E-2</v>
      </c>
      <c r="G4924">
        <f ca="1">IF(ISNUMBER(TradeDash[[#This Row],[2n day Sharpe]]),AVERAGE(TradeDash[[#This Row],[n day Sharpe]:[2n day Sharpe]]),"")</f>
        <v>9.2352611143396102E-2</v>
      </c>
      <c r="H4924">
        <f ca="1">IF(ISNUMBER(TradeDash[[#This Row],[Sharpe Average]]),IF(TradeDash[[#This Row],[Sharpe Average]]&gt;$G$1,1,0),"")</f>
        <v>1</v>
      </c>
      <c r="I4924" s="2">
        <f ca="1">IF(ISNUMBER(TradeDash[[#This Row],[Signal]]),MAX(IF(AND(TradeDash[[#This Row],[Signal]]=1,I4923&lt;1),I4923+$E$1,IF(AND(TradeDash[[#This Row],[Signal]]=0,I4923&gt;0),I4923-$E$1,IF(AND(TradeDash[[#This Row],[Signal]]=1,I4923=1),I4923,IF(AND(TradeDash[[#This Row],[Signal]]=0,I4923=0),I4923,0)))),0),"")</f>
        <v>1</v>
      </c>
      <c r="J4924" s="3">
        <f ca="1">IF(ISNUMBER(TradeDash[[#This Row],[Position]]),TradeDash[[#This Row],[Position]]*D4925,"")</f>
        <v>-5.0815818584071248E-3</v>
      </c>
      <c r="K4924" s="7">
        <f ca="1">K4923*IFERROR(1+TradeDash[[#This Row],[Port Return]],1)</f>
        <v>8123826.4706984973</v>
      </c>
      <c r="L4924" s="7">
        <f ca="1">IF(ISNUMBER(TradeDash[[#This Row],[Port Return]]),L4923*(1+TradeDash[[#This Row],[Returns]]),L4923)</f>
        <v>7358473.7678855704</v>
      </c>
    </row>
    <row r="4925" spans="1:12" x14ac:dyDescent="0.35">
      <c r="A4925" s="1">
        <v>43735</v>
      </c>
      <c r="B4925" s="16">
        <f>YEAR(TradeDash[[#This Row],[Date]])</f>
        <v>2019</v>
      </c>
      <c r="C4925">
        <v>11512.4</v>
      </c>
      <c r="D4925" s="3">
        <f>IFERROR(TradeDash[[#This Row],[Nifty]]/C4924-1,"")</f>
        <v>-5.0815818584071248E-3</v>
      </c>
      <c r="E4925">
        <f ca="1">IFERROR(AVERAGE(OFFSET(TradeDash[[#This Row],[Returns]],0,0,-n_days))/STDEV(OFFSET(TradeDash[[#This Row],[Returns]],0,0,-n_days)),"")</f>
        <v>0.13333115580636484</v>
      </c>
      <c r="F4925">
        <f ca="1">IFERROR(AVERAGE(OFFSET(TradeDash[[#This Row],[Returns]],0,0,-n_days*2))/STDEV(OFFSET(TradeDash[[#This Row],[Returns]],0,0,-n_days*2)),"")</f>
        <v>5.8461608185174437E-2</v>
      </c>
      <c r="G4925">
        <f ca="1">IF(ISNUMBER(TradeDash[[#This Row],[2n day Sharpe]]),AVERAGE(TradeDash[[#This Row],[n day Sharpe]:[2n day Sharpe]]),"")</f>
        <v>9.5896381995769636E-2</v>
      </c>
      <c r="H4925">
        <f ca="1">IF(ISNUMBER(TradeDash[[#This Row],[Sharpe Average]]),IF(TradeDash[[#This Row],[Sharpe Average]]&gt;$G$1,1,0),"")</f>
        <v>1</v>
      </c>
      <c r="I4925" s="2">
        <f ca="1">IF(ISNUMBER(TradeDash[[#This Row],[Signal]]),MAX(IF(AND(TradeDash[[#This Row],[Signal]]=1,I4924&lt;1),I4924+$E$1,IF(AND(TradeDash[[#This Row],[Signal]]=0,I4924&gt;0),I4924-$E$1,IF(AND(TradeDash[[#This Row],[Signal]]=1,I4924=1),I4924,IF(AND(TradeDash[[#This Row],[Signal]]=0,I4924=0),I4924,0)))),0),"")</f>
        <v>1</v>
      </c>
      <c r="J4925" s="3">
        <f ca="1">IF(ISNUMBER(TradeDash[[#This Row],[Position]]),TradeDash[[#This Row],[Position]]*D4926,"")</f>
        <v>-3.2964455717312546E-3</v>
      </c>
      <c r="K4925" s="7">
        <f ca="1">K4924*IFERROR(1+TradeDash[[#This Row],[Port Return]],1)</f>
        <v>8097046.7189036496</v>
      </c>
      <c r="L4925" s="7">
        <f ca="1">IF(ISNUMBER(TradeDash[[#This Row],[Port Return]]),L4924*(1+TradeDash[[#This Row],[Returns]]),L4924)</f>
        <v>7321081.0810811184</v>
      </c>
    </row>
    <row r="4926" spans="1:12" x14ac:dyDescent="0.35">
      <c r="A4926" s="1">
        <v>43738</v>
      </c>
      <c r="B4926" s="16">
        <f>YEAR(TradeDash[[#This Row],[Date]])</f>
        <v>2019</v>
      </c>
      <c r="C4926">
        <v>11474.45</v>
      </c>
      <c r="D4926" s="3">
        <f>IFERROR(TradeDash[[#This Row],[Nifty]]/C4925-1,"")</f>
        <v>-3.2964455717312546E-3</v>
      </c>
      <c r="E4926">
        <f ca="1">IFERROR(AVERAGE(OFFSET(TradeDash[[#This Row],[Returns]],0,0,-n_days))/STDEV(OFFSET(TradeDash[[#This Row],[Returns]],0,0,-n_days)),"")</f>
        <v>0.15158207460250381</v>
      </c>
      <c r="F4926">
        <f ca="1">IFERROR(AVERAGE(OFFSET(TradeDash[[#This Row],[Returns]],0,0,-n_days*2))/STDEV(OFFSET(TradeDash[[#This Row],[Returns]],0,0,-n_days*2)),"")</f>
        <v>6.9755587928711615E-2</v>
      </c>
      <c r="G4926">
        <f ca="1">IF(ISNUMBER(TradeDash[[#This Row],[2n day Sharpe]]),AVERAGE(TradeDash[[#This Row],[n day Sharpe]:[2n day Sharpe]]),"")</f>
        <v>0.11066883126560771</v>
      </c>
      <c r="H4926">
        <f ca="1">IF(ISNUMBER(TradeDash[[#This Row],[Sharpe Average]]),IF(TradeDash[[#This Row],[Sharpe Average]]&gt;$G$1,1,0),"")</f>
        <v>1</v>
      </c>
      <c r="I4926" s="2">
        <f ca="1">IF(ISNUMBER(TradeDash[[#This Row],[Signal]]),MAX(IF(AND(TradeDash[[#This Row],[Signal]]=1,I4925&lt;1),I4925+$E$1,IF(AND(TradeDash[[#This Row],[Signal]]=0,I4925&gt;0),I4925-$E$1,IF(AND(TradeDash[[#This Row],[Signal]]=1,I4925=1),I4925,IF(AND(TradeDash[[#This Row],[Signal]]=0,I4925=0),I4925,0)))),0),"")</f>
        <v>1</v>
      </c>
      <c r="J4926" s="3">
        <f ca="1">IF(ISNUMBER(TradeDash[[#This Row],[Position]]),TradeDash[[#This Row],[Position]]*D4927,"")</f>
        <v>-9.9830492964805284E-3</v>
      </c>
      <c r="K4926" s="7">
        <f ca="1">K4925*IFERROR(1+TradeDash[[#This Row],[Port Return]],1)</f>
        <v>8016213.5023529287</v>
      </c>
      <c r="L4926" s="7">
        <f ca="1">IF(ISNUMBER(TradeDash[[#This Row],[Port Return]]),L4925*(1+TradeDash[[#This Row],[Returns]]),L4925)</f>
        <v>7296947.5357711036</v>
      </c>
    </row>
    <row r="4927" spans="1:12" x14ac:dyDescent="0.35">
      <c r="A4927" s="1">
        <v>43739</v>
      </c>
      <c r="B4927" s="16">
        <f>YEAR(TradeDash[[#This Row],[Date]])</f>
        <v>2019</v>
      </c>
      <c r="C4927">
        <v>11359.9</v>
      </c>
      <c r="D4927" s="3">
        <f>IFERROR(TradeDash[[#This Row],[Nifty]]/C4926-1,"")</f>
        <v>-9.9830492964805284E-3</v>
      </c>
      <c r="E4927">
        <f ca="1">IFERROR(AVERAGE(OFFSET(TradeDash[[#This Row],[Returns]],0,0,-n_days))/STDEV(OFFSET(TradeDash[[#This Row],[Returns]],0,0,-n_days)),"")</f>
        <v>9.8842665359412163E-2</v>
      </c>
      <c r="F4927">
        <f ca="1">IFERROR(AVERAGE(OFFSET(TradeDash[[#This Row],[Returns]],0,0,-n_days*2))/STDEV(OFFSET(TradeDash[[#This Row],[Returns]],0,0,-n_days*2)),"")</f>
        <v>4.5741810657994965E-2</v>
      </c>
      <c r="G4927">
        <f ca="1">IF(ISNUMBER(TradeDash[[#This Row],[2n day Sharpe]]),AVERAGE(TradeDash[[#This Row],[n day Sharpe]:[2n day Sharpe]]),"")</f>
        <v>7.229223800870356E-2</v>
      </c>
      <c r="H4927">
        <f ca="1">IF(ISNUMBER(TradeDash[[#This Row],[Sharpe Average]]),IF(TradeDash[[#This Row],[Sharpe Average]]&gt;$G$1,1,0),"")</f>
        <v>1</v>
      </c>
      <c r="I4927" s="2">
        <f ca="1">IF(ISNUMBER(TradeDash[[#This Row],[Signal]]),MAX(IF(AND(TradeDash[[#This Row],[Signal]]=1,I4926&lt;1),I4926+$E$1,IF(AND(TradeDash[[#This Row],[Signal]]=0,I4926&gt;0),I4926-$E$1,IF(AND(TradeDash[[#This Row],[Signal]]=1,I4926=1),I4926,IF(AND(TradeDash[[#This Row],[Signal]]=0,I4926=0),I4926,0)))),0),"")</f>
        <v>1</v>
      </c>
      <c r="J4927" s="3">
        <f ca="1">IF(ISNUMBER(TradeDash[[#This Row],[Position]]),TradeDash[[#This Row],[Position]]*D4928,"")</f>
        <v>-4.0405285257792967E-3</v>
      </c>
      <c r="K4927" s="7">
        <f ca="1">K4926*IFERROR(1+TradeDash[[#This Row],[Port Return]],1)</f>
        <v>7983823.7630279344</v>
      </c>
      <c r="L4927" s="7">
        <f ca="1">IF(ISNUMBER(TradeDash[[#This Row],[Port Return]]),L4926*(1+TradeDash[[#This Row],[Returns]]),L4926)</f>
        <v>7224101.7488076687</v>
      </c>
    </row>
    <row r="4928" spans="1:12" x14ac:dyDescent="0.35">
      <c r="A4928" s="1">
        <v>43741</v>
      </c>
      <c r="B4928" s="16">
        <f>YEAR(TradeDash[[#This Row],[Date]])</f>
        <v>2019</v>
      </c>
      <c r="C4928">
        <v>11314</v>
      </c>
      <c r="D4928" s="3">
        <f>IFERROR(TradeDash[[#This Row],[Nifty]]/C4927-1,"")</f>
        <v>-4.0405285257792967E-3</v>
      </c>
      <c r="E4928">
        <f ca="1">IFERROR(AVERAGE(OFFSET(TradeDash[[#This Row],[Returns]],0,0,-n_days))/STDEV(OFFSET(TradeDash[[#This Row],[Returns]],0,0,-n_days)),"")</f>
        <v>0.15570400700236114</v>
      </c>
      <c r="F4928">
        <f ca="1">IFERROR(AVERAGE(OFFSET(TradeDash[[#This Row],[Returns]],0,0,-n_days*2))/STDEV(OFFSET(TradeDash[[#This Row],[Returns]],0,0,-n_days*2)),"")</f>
        <v>6.1584009236277243E-2</v>
      </c>
      <c r="G4928">
        <f ca="1">IF(ISNUMBER(TradeDash[[#This Row],[2n day Sharpe]]),AVERAGE(TradeDash[[#This Row],[n day Sharpe]:[2n day Sharpe]]),"")</f>
        <v>0.10864400811931919</v>
      </c>
      <c r="H4928">
        <f ca="1">IF(ISNUMBER(TradeDash[[#This Row],[Sharpe Average]]),IF(TradeDash[[#This Row],[Sharpe Average]]&gt;$G$1,1,0),"")</f>
        <v>1</v>
      </c>
      <c r="I4928" s="2">
        <f ca="1">IF(ISNUMBER(TradeDash[[#This Row],[Signal]]),MAX(IF(AND(TradeDash[[#This Row],[Signal]]=1,I4927&lt;1),I4927+$E$1,IF(AND(TradeDash[[#This Row],[Signal]]=0,I4927&gt;0),I4927-$E$1,IF(AND(TradeDash[[#This Row],[Signal]]=1,I4927=1),I4927,IF(AND(TradeDash[[#This Row],[Signal]]=0,I4927=0),I4927,0)))),0),"")</f>
        <v>1</v>
      </c>
      <c r="J4928" s="3">
        <f ca="1">IF(ISNUMBER(TradeDash[[#This Row],[Position]]),TradeDash[[#This Row],[Position]]*D4929,"")</f>
        <v>-1.2307760296977222E-2</v>
      </c>
      <c r="K4928" s="7">
        <f ca="1">K4927*IFERROR(1+TradeDash[[#This Row],[Port Return]],1)</f>
        <v>7885560.7738992758</v>
      </c>
      <c r="L4928" s="7">
        <f ca="1">IF(ISNUMBER(TradeDash[[#This Row],[Port Return]]),L4927*(1+TradeDash[[#This Row],[Returns]]),L4927)</f>
        <v>7194912.5596184796</v>
      </c>
    </row>
    <row r="4929" spans="1:12" x14ac:dyDescent="0.35">
      <c r="A4929" s="1">
        <v>43742</v>
      </c>
      <c r="B4929" s="16">
        <f>YEAR(TradeDash[[#This Row],[Date]])</f>
        <v>2019</v>
      </c>
      <c r="C4929">
        <v>11174.75</v>
      </c>
      <c r="D4929" s="3">
        <f>IFERROR(TradeDash[[#This Row],[Nifty]]/C4928-1,"")</f>
        <v>-1.2307760296977222E-2</v>
      </c>
      <c r="E4929">
        <f ca="1">IFERROR(AVERAGE(OFFSET(TradeDash[[#This Row],[Returns]],0,0,-n_days))/STDEV(OFFSET(TradeDash[[#This Row],[Returns]],0,0,-n_days)),"")</f>
        <v>0.10077313971536024</v>
      </c>
      <c r="F4929">
        <f ca="1">IFERROR(AVERAGE(OFFSET(TradeDash[[#This Row],[Returns]],0,0,-n_days*2))/STDEV(OFFSET(TradeDash[[#This Row],[Returns]],0,0,-n_days*2)),"")</f>
        <v>3.5675846006531106E-2</v>
      </c>
      <c r="G4929">
        <f ca="1">IF(ISNUMBER(TradeDash[[#This Row],[2n day Sharpe]]),AVERAGE(TradeDash[[#This Row],[n day Sharpe]:[2n day Sharpe]]),"")</f>
        <v>6.8224492860945674E-2</v>
      </c>
      <c r="H4929">
        <f ca="1">IF(ISNUMBER(TradeDash[[#This Row],[Sharpe Average]]),IF(TradeDash[[#This Row],[Sharpe Average]]&gt;$G$1,1,0),"")</f>
        <v>1</v>
      </c>
      <c r="I4929" s="2">
        <f ca="1">IF(ISNUMBER(TradeDash[[#This Row],[Signal]]),MAX(IF(AND(TradeDash[[#This Row],[Signal]]=1,I4928&lt;1),I4928+$E$1,IF(AND(TradeDash[[#This Row],[Signal]]=0,I4928&gt;0),I4928-$E$1,IF(AND(TradeDash[[#This Row],[Signal]]=1,I4928=1),I4928,IF(AND(TradeDash[[#This Row],[Signal]]=0,I4928=0),I4928,0)))),0),"")</f>
        <v>1</v>
      </c>
      <c r="J4929" s="3">
        <f ca="1">IF(ISNUMBER(TradeDash[[#This Row],[Position]]),TradeDash[[#This Row],[Position]]*D4930,"")</f>
        <v>-4.3267187185396239E-3</v>
      </c>
      <c r="K4929" s="7">
        <f ca="1">K4928*IFERROR(1+TradeDash[[#This Row],[Port Return]],1)</f>
        <v>7851442.170492664</v>
      </c>
      <c r="L4929" s="7">
        <f ca="1">IF(ISNUMBER(TradeDash[[#This Row],[Port Return]]),L4928*(1+TradeDash[[#This Row],[Returns]]),L4928)</f>
        <v>7106359.3004769841</v>
      </c>
    </row>
    <row r="4930" spans="1:12" x14ac:dyDescent="0.35">
      <c r="A4930" s="1">
        <v>43745</v>
      </c>
      <c r="B4930" s="16">
        <f>YEAR(TradeDash[[#This Row],[Date]])</f>
        <v>2019</v>
      </c>
      <c r="C4930">
        <v>11126.4</v>
      </c>
      <c r="D4930" s="3">
        <f>IFERROR(TradeDash[[#This Row],[Nifty]]/C4929-1,"")</f>
        <v>-4.3267187185396239E-3</v>
      </c>
      <c r="E4930">
        <f ca="1">IFERROR(AVERAGE(OFFSET(TradeDash[[#This Row],[Returns]],0,0,-n_days))/STDEV(OFFSET(TradeDash[[#This Row],[Returns]],0,0,-n_days)),"")</f>
        <v>8.6105931312942072E-2</v>
      </c>
      <c r="F4930">
        <f ca="1">IFERROR(AVERAGE(OFFSET(TradeDash[[#This Row],[Returns]],0,0,-n_days*2))/STDEV(OFFSET(TradeDash[[#This Row],[Returns]],0,0,-n_days*2)),"")</f>
        <v>5.054553542427187E-2</v>
      </c>
      <c r="G4930">
        <f ca="1">IF(ISNUMBER(TradeDash[[#This Row],[2n day Sharpe]]),AVERAGE(TradeDash[[#This Row],[n day Sharpe]:[2n day Sharpe]]),"")</f>
        <v>6.8325733368606978E-2</v>
      </c>
      <c r="H4930">
        <f ca="1">IF(ISNUMBER(TradeDash[[#This Row],[Sharpe Average]]),IF(TradeDash[[#This Row],[Sharpe Average]]&gt;$G$1,1,0),"")</f>
        <v>1</v>
      </c>
      <c r="I4930" s="2">
        <f ca="1">IF(ISNUMBER(TradeDash[[#This Row],[Signal]]),MAX(IF(AND(TradeDash[[#This Row],[Signal]]=1,I4929&lt;1),I4929+$E$1,IF(AND(TradeDash[[#This Row],[Signal]]=0,I4929&gt;0),I4929-$E$1,IF(AND(TradeDash[[#This Row],[Signal]]=1,I4929=1),I4929,IF(AND(TradeDash[[#This Row],[Signal]]=0,I4929=0),I4929,0)))),0),"")</f>
        <v>1</v>
      </c>
      <c r="J4930" s="3">
        <f ca="1">IF(ISNUMBER(TradeDash[[#This Row],[Position]]),TradeDash[[#This Row],[Position]]*D4931,"")</f>
        <v>1.6797886108714355E-2</v>
      </c>
      <c r="K4930" s="7">
        <f ca="1">K4929*IFERROR(1+TradeDash[[#This Row],[Port Return]],1)</f>
        <v>7983329.8018617565</v>
      </c>
      <c r="L4930" s="7">
        <f ca="1">IF(ISNUMBER(TradeDash[[#This Row],[Port Return]]),L4929*(1+TradeDash[[#This Row],[Returns]]),L4929)</f>
        <v>7075612.0826709419</v>
      </c>
    </row>
    <row r="4931" spans="1:12" x14ac:dyDescent="0.35">
      <c r="A4931" s="1">
        <v>43747</v>
      </c>
      <c r="B4931" s="16">
        <f>YEAR(TradeDash[[#This Row],[Date]])</f>
        <v>2019</v>
      </c>
      <c r="C4931">
        <v>11313.3</v>
      </c>
      <c r="D4931" s="3">
        <f>IFERROR(TradeDash[[#This Row],[Nifty]]/C4930-1,"")</f>
        <v>1.6797886108714355E-2</v>
      </c>
      <c r="E4931">
        <f ca="1">IFERROR(AVERAGE(OFFSET(TradeDash[[#This Row],[Returns]],0,0,-n_days))/STDEV(OFFSET(TradeDash[[#This Row],[Returns]],0,0,-n_days)),"")</f>
        <v>0.10817430216649206</v>
      </c>
      <c r="F4931">
        <f ca="1">IFERROR(AVERAGE(OFFSET(TradeDash[[#This Row],[Returns]],0,0,-n_days*2))/STDEV(OFFSET(TradeDash[[#This Row],[Returns]],0,0,-n_days*2)),"")</f>
        <v>6.5951178821856499E-2</v>
      </c>
      <c r="G4931">
        <f ca="1">IF(ISNUMBER(TradeDash[[#This Row],[2n day Sharpe]]),AVERAGE(TradeDash[[#This Row],[n day Sharpe]:[2n day Sharpe]]),"")</f>
        <v>8.7062740494174284E-2</v>
      </c>
      <c r="H4931">
        <f ca="1">IF(ISNUMBER(TradeDash[[#This Row],[Sharpe Average]]),IF(TradeDash[[#This Row],[Sharpe Average]]&gt;$G$1,1,0),"")</f>
        <v>1</v>
      </c>
      <c r="I4931" s="2">
        <f ca="1">IF(ISNUMBER(TradeDash[[#This Row],[Signal]]),MAX(IF(AND(TradeDash[[#This Row],[Signal]]=1,I4930&lt;1),I4930+$E$1,IF(AND(TradeDash[[#This Row],[Signal]]=0,I4930&gt;0),I4930-$E$1,IF(AND(TradeDash[[#This Row],[Signal]]=1,I4930=1),I4930,IF(AND(TradeDash[[#This Row],[Signal]]=0,I4930=0),I4930,0)))),0),"")</f>
        <v>1</v>
      </c>
      <c r="J4931" s="3">
        <f ca="1">IF(ISNUMBER(TradeDash[[#This Row],[Position]]),TradeDash[[#This Row],[Position]]*D4932,"")</f>
        <v>-6.9608337089973604E-3</v>
      </c>
      <c r="K4931" s="7">
        <f ca="1">K4930*IFERROR(1+TradeDash[[#This Row],[Port Return]],1)</f>
        <v>7927759.1706669135</v>
      </c>
      <c r="L4931" s="7">
        <f ca="1">IF(ISNUMBER(TradeDash[[#This Row],[Port Return]]),L4930*(1+TradeDash[[#This Row],[Returns]]),L4930)</f>
        <v>7194467.4085850921</v>
      </c>
    </row>
    <row r="4932" spans="1:12" x14ac:dyDescent="0.35">
      <c r="A4932" s="1">
        <v>43748</v>
      </c>
      <c r="B4932" s="16">
        <f>YEAR(TradeDash[[#This Row],[Date]])</f>
        <v>2019</v>
      </c>
      <c r="C4932">
        <v>11234.55</v>
      </c>
      <c r="D4932" s="3">
        <f>IFERROR(TradeDash[[#This Row],[Nifty]]/C4931-1,"")</f>
        <v>-6.9608337089973604E-3</v>
      </c>
      <c r="E4932">
        <f ca="1">IFERROR(AVERAGE(OFFSET(TradeDash[[#This Row],[Returns]],0,0,-n_days))/STDEV(OFFSET(TradeDash[[#This Row],[Returns]],0,0,-n_days)),"")</f>
        <v>7.0769857364018751E-2</v>
      </c>
      <c r="F4932">
        <f ca="1">IFERROR(AVERAGE(OFFSET(TradeDash[[#This Row],[Returns]],0,0,-n_days*2))/STDEV(OFFSET(TradeDash[[#This Row],[Returns]],0,0,-n_days*2)),"")</f>
        <v>6.8802015114526258E-2</v>
      </c>
      <c r="G4932">
        <f ca="1">IF(ISNUMBER(TradeDash[[#This Row],[2n day Sharpe]]),AVERAGE(TradeDash[[#This Row],[n day Sharpe]:[2n day Sharpe]]),"")</f>
        <v>6.9785936239272511E-2</v>
      </c>
      <c r="H4932">
        <f ca="1">IF(ISNUMBER(TradeDash[[#This Row],[Sharpe Average]]),IF(TradeDash[[#This Row],[Sharpe Average]]&gt;$G$1,1,0),"")</f>
        <v>1</v>
      </c>
      <c r="I4932" s="2">
        <f ca="1">IF(ISNUMBER(TradeDash[[#This Row],[Signal]]),MAX(IF(AND(TradeDash[[#This Row],[Signal]]=1,I4931&lt;1),I4931+$E$1,IF(AND(TradeDash[[#This Row],[Signal]]=0,I4931&gt;0),I4931-$E$1,IF(AND(TradeDash[[#This Row],[Signal]]=1,I4931=1),I4931,IF(AND(TradeDash[[#This Row],[Signal]]=0,I4931=0),I4931,0)))),0),"")</f>
        <v>1</v>
      </c>
      <c r="J4932" s="3">
        <f ca="1">IF(ISNUMBER(TradeDash[[#This Row],[Position]]),TradeDash[[#This Row],[Position]]*D4933,"")</f>
        <v>6.2752847243547905E-3</v>
      </c>
      <c r="K4932" s="7">
        <f ca="1">K4931*IFERROR(1+TradeDash[[#This Row],[Port Return]],1)</f>
        <v>7977508.116688963</v>
      </c>
      <c r="L4932" s="7">
        <f ca="1">IF(ISNUMBER(TradeDash[[#This Row],[Port Return]]),L4931*(1+TradeDash[[#This Row],[Returns]]),L4931)</f>
        <v>7144387.9173291298</v>
      </c>
    </row>
    <row r="4933" spans="1:12" x14ac:dyDescent="0.35">
      <c r="A4933" s="1">
        <v>43749</v>
      </c>
      <c r="B4933" s="16">
        <f>YEAR(TradeDash[[#This Row],[Date]])</f>
        <v>2019</v>
      </c>
      <c r="C4933">
        <v>11305.05</v>
      </c>
      <c r="D4933" s="3">
        <f>IFERROR(TradeDash[[#This Row],[Nifty]]/C4932-1,"")</f>
        <v>6.2752847243547905E-3</v>
      </c>
      <c r="E4933">
        <f ca="1">IFERROR(AVERAGE(OFFSET(TradeDash[[#This Row],[Returns]],0,0,-n_days))/STDEV(OFFSET(TradeDash[[#This Row],[Returns]],0,0,-n_days)),"")</f>
        <v>8.0613296881212826E-2</v>
      </c>
      <c r="F4933">
        <f ca="1">IFERROR(AVERAGE(OFFSET(TradeDash[[#This Row],[Returns]],0,0,-n_days*2))/STDEV(OFFSET(TradeDash[[#This Row],[Returns]],0,0,-n_days*2)),"")</f>
        <v>5.1383122825790543E-2</v>
      </c>
      <c r="G4933">
        <f ca="1">IF(ISNUMBER(TradeDash[[#This Row],[2n day Sharpe]]),AVERAGE(TradeDash[[#This Row],[n day Sharpe]:[2n day Sharpe]]),"")</f>
        <v>6.5998209853501688E-2</v>
      </c>
      <c r="H4933">
        <f ca="1">IF(ISNUMBER(TradeDash[[#This Row],[Sharpe Average]]),IF(TradeDash[[#This Row],[Sharpe Average]]&gt;$G$1,1,0),"")</f>
        <v>1</v>
      </c>
      <c r="I4933" s="2">
        <f ca="1">IF(ISNUMBER(TradeDash[[#This Row],[Signal]]),MAX(IF(AND(TradeDash[[#This Row],[Signal]]=1,I4932&lt;1),I4932+$E$1,IF(AND(TradeDash[[#This Row],[Signal]]=0,I4932&gt;0),I4932-$E$1,IF(AND(TradeDash[[#This Row],[Signal]]=1,I4932=1),I4932,IF(AND(TradeDash[[#This Row],[Signal]]=0,I4932=0),I4932,0)))),0),"")</f>
        <v>1</v>
      </c>
      <c r="J4933" s="3">
        <f ca="1">IF(ISNUMBER(TradeDash[[#This Row],[Position]]),TradeDash[[#This Row],[Position]]*D4934,"")</f>
        <v>3.1932631876905315E-3</v>
      </c>
      <c r="K4933" s="7">
        <f ca="1">K4932*IFERROR(1+TradeDash[[#This Row],[Port Return]],1)</f>
        <v>8002982.3996874886</v>
      </c>
      <c r="L4933" s="7">
        <f ca="1">IF(ISNUMBER(TradeDash[[#This Row],[Port Return]]),L4932*(1+TradeDash[[#This Row],[Returns]]),L4932)</f>
        <v>7189220.9856916098</v>
      </c>
    </row>
    <row r="4934" spans="1:12" x14ac:dyDescent="0.35">
      <c r="A4934" s="1">
        <v>43752</v>
      </c>
      <c r="B4934" s="16">
        <f>YEAR(TradeDash[[#This Row],[Date]])</f>
        <v>2019</v>
      </c>
      <c r="C4934">
        <v>11341.15</v>
      </c>
      <c r="D4934" s="3">
        <f>IFERROR(TradeDash[[#This Row],[Nifty]]/C4933-1,"")</f>
        <v>3.1932631876905315E-3</v>
      </c>
      <c r="E4934">
        <f ca="1">IFERROR(AVERAGE(OFFSET(TradeDash[[#This Row],[Returns]],0,0,-n_days))/STDEV(OFFSET(TradeDash[[#This Row],[Returns]],0,0,-n_days)),"")</f>
        <v>0.1051235484709027</v>
      </c>
      <c r="F4934">
        <f ca="1">IFERROR(AVERAGE(OFFSET(TradeDash[[#This Row],[Returns]],0,0,-n_days*2))/STDEV(OFFSET(TradeDash[[#This Row],[Returns]],0,0,-n_days*2)),"")</f>
        <v>4.4501170929278078E-2</v>
      </c>
      <c r="G4934">
        <f ca="1">IF(ISNUMBER(TradeDash[[#This Row],[2n day Sharpe]]),AVERAGE(TradeDash[[#This Row],[n day Sharpe]:[2n day Sharpe]]),"")</f>
        <v>7.4812359700090397E-2</v>
      </c>
      <c r="H4934">
        <f ca="1">IF(ISNUMBER(TradeDash[[#This Row],[Sharpe Average]]),IF(TradeDash[[#This Row],[Sharpe Average]]&gt;$G$1,1,0),"")</f>
        <v>1</v>
      </c>
      <c r="I4934" s="2">
        <f ca="1">IF(ISNUMBER(TradeDash[[#This Row],[Signal]]),MAX(IF(AND(TradeDash[[#This Row],[Signal]]=1,I4933&lt;1),I4933+$E$1,IF(AND(TradeDash[[#This Row],[Signal]]=0,I4933&gt;0),I4933-$E$1,IF(AND(TradeDash[[#This Row],[Signal]]=1,I4933=1),I4933,IF(AND(TradeDash[[#This Row],[Signal]]=0,I4933=0),I4933,0)))),0),"")</f>
        <v>1</v>
      </c>
      <c r="J4934" s="3">
        <f ca="1">IF(ISNUMBER(TradeDash[[#This Row],[Position]]),TradeDash[[#This Row],[Position]]*D4935,"")</f>
        <v>7.6844059023997158E-3</v>
      </c>
      <c r="K4934" s="7">
        <f ca="1">K4933*IFERROR(1+TradeDash[[#This Row],[Port Return]],1)</f>
        <v>8064480.5648764484</v>
      </c>
      <c r="L4934" s="7">
        <f ca="1">IF(ISNUMBER(TradeDash[[#This Row],[Port Return]]),L4933*(1+TradeDash[[#This Row],[Returns]]),L4933)</f>
        <v>7212178.0604133913</v>
      </c>
    </row>
    <row r="4935" spans="1:12" x14ac:dyDescent="0.35">
      <c r="A4935" s="1">
        <v>43753</v>
      </c>
      <c r="B4935" s="16">
        <f>YEAR(TradeDash[[#This Row],[Date]])</f>
        <v>2019</v>
      </c>
      <c r="C4935">
        <v>11428.3</v>
      </c>
      <c r="D4935" s="3">
        <f>IFERROR(TradeDash[[#This Row],[Nifty]]/C4934-1,"")</f>
        <v>7.6844059023997158E-3</v>
      </c>
      <c r="E4935">
        <f ca="1">IFERROR(AVERAGE(OFFSET(TradeDash[[#This Row],[Returns]],0,0,-n_days))/STDEV(OFFSET(TradeDash[[#This Row],[Returns]],0,0,-n_days)),"")</f>
        <v>0.10282083842819149</v>
      </c>
      <c r="F4935">
        <f ca="1">IFERROR(AVERAGE(OFFSET(TradeDash[[#This Row],[Returns]],0,0,-n_days*2))/STDEV(OFFSET(TradeDash[[#This Row],[Returns]],0,0,-n_days*2)),"")</f>
        <v>9.0744854520810561E-2</v>
      </c>
      <c r="G4935">
        <f ca="1">IF(ISNUMBER(TradeDash[[#This Row],[2n day Sharpe]]),AVERAGE(TradeDash[[#This Row],[n day Sharpe]:[2n day Sharpe]]),"")</f>
        <v>9.6782846474501028E-2</v>
      </c>
      <c r="H4935">
        <f ca="1">IF(ISNUMBER(TradeDash[[#This Row],[Sharpe Average]]),IF(TradeDash[[#This Row],[Sharpe Average]]&gt;$G$1,1,0),"")</f>
        <v>1</v>
      </c>
      <c r="I4935" s="2">
        <f ca="1">IF(ISNUMBER(TradeDash[[#This Row],[Signal]]),MAX(IF(AND(TradeDash[[#This Row],[Signal]]=1,I4934&lt;1),I4934+$E$1,IF(AND(TradeDash[[#This Row],[Signal]]=0,I4934&gt;0),I4934-$E$1,IF(AND(TradeDash[[#This Row],[Signal]]=1,I4934=1),I4934,IF(AND(TradeDash[[#This Row],[Signal]]=0,I4934=0),I4934,0)))),0),"")</f>
        <v>1</v>
      </c>
      <c r="J4935" s="3">
        <f ca="1">IF(ISNUMBER(TradeDash[[#This Row],[Position]]),TradeDash[[#This Row],[Position]]*D4936,"")</f>
        <v>3.1238241908246867E-3</v>
      </c>
      <c r="K4935" s="7">
        <f ca="1">K4934*IFERROR(1+TradeDash[[#This Row],[Port Return]],1)</f>
        <v>8089672.5843514446</v>
      </c>
      <c r="L4935" s="7">
        <f ca="1">IF(ISNUMBER(TradeDash[[#This Row],[Port Return]]),L4934*(1+TradeDash[[#This Row],[Returns]]),L4934)</f>
        <v>7267599.3640699899</v>
      </c>
    </row>
    <row r="4936" spans="1:12" x14ac:dyDescent="0.35">
      <c r="A4936" s="1">
        <v>43754</v>
      </c>
      <c r="B4936" s="16">
        <f>YEAR(TradeDash[[#This Row],[Date]])</f>
        <v>2019</v>
      </c>
      <c r="C4936">
        <v>11464</v>
      </c>
      <c r="D4936" s="3">
        <f>IFERROR(TradeDash[[#This Row],[Nifty]]/C4935-1,"")</f>
        <v>3.1238241908246867E-3</v>
      </c>
      <c r="E4936">
        <f ca="1">IFERROR(AVERAGE(OFFSET(TradeDash[[#This Row],[Returns]],0,0,-n_days))/STDEV(OFFSET(TradeDash[[#This Row],[Returns]],0,0,-n_days)),"")</f>
        <v>0.13305610025868631</v>
      </c>
      <c r="F4936">
        <f ca="1">IFERROR(AVERAGE(OFFSET(TradeDash[[#This Row],[Returns]],0,0,-n_days*2))/STDEV(OFFSET(TradeDash[[#This Row],[Returns]],0,0,-n_days*2)),"")</f>
        <v>7.9209565207263716E-2</v>
      </c>
      <c r="G4936">
        <f ca="1">IF(ISNUMBER(TradeDash[[#This Row],[2n day Sharpe]]),AVERAGE(TradeDash[[#This Row],[n day Sharpe]:[2n day Sharpe]]),"")</f>
        <v>0.10613283273297501</v>
      </c>
      <c r="H4936">
        <f ca="1">IF(ISNUMBER(TradeDash[[#This Row],[Sharpe Average]]),IF(TradeDash[[#This Row],[Sharpe Average]]&gt;$G$1,1,0),"")</f>
        <v>1</v>
      </c>
      <c r="I4936" s="2">
        <f ca="1">IF(ISNUMBER(TradeDash[[#This Row],[Signal]]),MAX(IF(AND(TradeDash[[#This Row],[Signal]]=1,I4935&lt;1),I4935+$E$1,IF(AND(TradeDash[[#This Row],[Signal]]=0,I4935&gt;0),I4935-$E$1,IF(AND(TradeDash[[#This Row],[Signal]]=1,I4935=1),I4935,IF(AND(TradeDash[[#This Row],[Signal]]=0,I4935=0),I4935,0)))),0),"")</f>
        <v>1</v>
      </c>
      <c r="J4936" s="3">
        <f ca="1">IF(ISNUMBER(TradeDash[[#This Row],[Position]]),TradeDash[[#This Row],[Position]]*D4937,"")</f>
        <v>1.0672540125610697E-2</v>
      </c>
      <c r="K4936" s="7">
        <f ca="1">K4935*IFERROR(1+TradeDash[[#This Row],[Port Return]],1)</f>
        <v>8176009.9396109879</v>
      </c>
      <c r="L4936" s="7">
        <f ca="1">IF(ISNUMBER(TradeDash[[#This Row],[Port Return]]),L4935*(1+TradeDash[[#This Row],[Returns]]),L4935)</f>
        <v>7290302.0667726938</v>
      </c>
    </row>
    <row r="4937" spans="1:12" x14ac:dyDescent="0.35">
      <c r="A4937" s="1">
        <v>43755</v>
      </c>
      <c r="B4937" s="16">
        <f>YEAR(TradeDash[[#This Row],[Date]])</f>
        <v>2019</v>
      </c>
      <c r="C4937">
        <v>11586.35</v>
      </c>
      <c r="D4937" s="3">
        <f>IFERROR(TradeDash[[#This Row],[Nifty]]/C4936-1,"")</f>
        <v>1.0672540125610697E-2</v>
      </c>
      <c r="E4937">
        <f ca="1">IFERROR(AVERAGE(OFFSET(TradeDash[[#This Row],[Returns]],0,0,-n_days))/STDEV(OFFSET(TradeDash[[#This Row],[Returns]],0,0,-n_days)),"")</f>
        <v>0.22471549473027885</v>
      </c>
      <c r="F4937">
        <f ca="1">IFERROR(AVERAGE(OFFSET(TradeDash[[#This Row],[Returns]],0,0,-n_days*2))/STDEV(OFFSET(TradeDash[[#This Row],[Returns]],0,0,-n_days*2)),"")</f>
        <v>9.5545543301224486E-2</v>
      </c>
      <c r="G4937">
        <f ca="1">IF(ISNUMBER(TradeDash[[#This Row],[2n day Sharpe]]),AVERAGE(TradeDash[[#This Row],[n day Sharpe]:[2n day Sharpe]]),"")</f>
        <v>0.16013051901575168</v>
      </c>
      <c r="H4937">
        <f ca="1">IF(ISNUMBER(TradeDash[[#This Row],[Sharpe Average]]),IF(TradeDash[[#This Row],[Sharpe Average]]&gt;$G$1,1,0),"")</f>
        <v>1</v>
      </c>
      <c r="I4937" s="2">
        <f ca="1">IF(ISNUMBER(TradeDash[[#This Row],[Signal]]),MAX(IF(AND(TradeDash[[#This Row],[Signal]]=1,I4936&lt;1),I4936+$E$1,IF(AND(TradeDash[[#This Row],[Signal]]=0,I4936&gt;0),I4936-$E$1,IF(AND(TradeDash[[#This Row],[Signal]]=1,I4936=1),I4936,IF(AND(TradeDash[[#This Row],[Signal]]=0,I4936=0),I4936,0)))),0),"")</f>
        <v>1</v>
      </c>
      <c r="J4937" s="3">
        <f ca="1">IF(ISNUMBER(TradeDash[[#This Row],[Position]]),TradeDash[[#This Row],[Position]]*D4938,"")</f>
        <v>6.5162885636977919E-3</v>
      </c>
      <c r="K4937" s="7">
        <f ca="1">K4936*IFERROR(1+TradeDash[[#This Row],[Port Return]],1)</f>
        <v>8229287.1796771549</v>
      </c>
      <c r="L4937" s="7">
        <f ca="1">IF(ISNUMBER(TradeDash[[#This Row],[Port Return]]),L4936*(1+TradeDash[[#This Row],[Returns]]),L4936)</f>
        <v>7368108.108108148</v>
      </c>
    </row>
    <row r="4938" spans="1:12" x14ac:dyDescent="0.35">
      <c r="A4938" s="1">
        <v>43756</v>
      </c>
      <c r="B4938" s="16">
        <f>YEAR(TradeDash[[#This Row],[Date]])</f>
        <v>2019</v>
      </c>
      <c r="C4938">
        <v>11661.85</v>
      </c>
      <c r="D4938" s="3">
        <f>IFERROR(TradeDash[[#This Row],[Nifty]]/C4937-1,"")</f>
        <v>6.5162885636977919E-3</v>
      </c>
      <c r="E4938">
        <f ca="1">IFERROR(AVERAGE(OFFSET(TradeDash[[#This Row],[Returns]],0,0,-n_days))/STDEV(OFFSET(TradeDash[[#This Row],[Returns]],0,0,-n_days)),"")</f>
        <v>0.23843109552760583</v>
      </c>
      <c r="F4938">
        <f ca="1">IFERROR(AVERAGE(OFFSET(TradeDash[[#This Row],[Returns]],0,0,-n_days*2))/STDEV(OFFSET(TradeDash[[#This Row],[Returns]],0,0,-n_days*2)),"")</f>
        <v>0.10650783093059155</v>
      </c>
      <c r="G4938">
        <f ca="1">IF(ISNUMBER(TradeDash[[#This Row],[2n day Sharpe]]),AVERAGE(TradeDash[[#This Row],[n day Sharpe]:[2n day Sharpe]]),"")</f>
        <v>0.17246946322909867</v>
      </c>
      <c r="H4938">
        <f ca="1">IF(ISNUMBER(TradeDash[[#This Row],[Sharpe Average]]),IF(TradeDash[[#This Row],[Sharpe Average]]&gt;$G$1,1,0),"")</f>
        <v>1</v>
      </c>
      <c r="I4938" s="2">
        <f ca="1">IF(ISNUMBER(TradeDash[[#This Row],[Signal]]),MAX(IF(AND(TradeDash[[#This Row],[Signal]]=1,I4937&lt;1),I4937+$E$1,IF(AND(TradeDash[[#This Row],[Signal]]=0,I4937&gt;0),I4937-$E$1,IF(AND(TradeDash[[#This Row],[Signal]]=1,I4937=1),I4937,IF(AND(TradeDash[[#This Row],[Signal]]=0,I4937=0),I4937,0)))),0),"")</f>
        <v>1</v>
      </c>
      <c r="J4938" s="3">
        <f ca="1">IF(ISNUMBER(TradeDash[[#This Row],[Position]]),TradeDash[[#This Row],[Position]]*D4939,"")</f>
        <v>-6.302602074284902E-3</v>
      </c>
      <c r="K4938" s="7">
        <f ca="1">K4937*IFERROR(1+TradeDash[[#This Row],[Port Return]],1)</f>
        <v>8177421.2572286353</v>
      </c>
      <c r="L4938" s="7">
        <f ca="1">IF(ISNUMBER(TradeDash[[#This Row],[Port Return]]),L4937*(1+TradeDash[[#This Row],[Returns]]),L4937)</f>
        <v>7416120.8267091019</v>
      </c>
    </row>
    <row r="4939" spans="1:12" x14ac:dyDescent="0.35">
      <c r="A4939" s="1">
        <v>43760</v>
      </c>
      <c r="B4939" s="16">
        <f>YEAR(TradeDash[[#This Row],[Date]])</f>
        <v>2019</v>
      </c>
      <c r="C4939">
        <v>11588.35</v>
      </c>
      <c r="D4939" s="3">
        <f>IFERROR(TradeDash[[#This Row],[Nifty]]/C4938-1,"")</f>
        <v>-6.302602074284902E-3</v>
      </c>
      <c r="E4939">
        <f ca="1">IFERROR(AVERAGE(OFFSET(TradeDash[[#This Row],[Returns]],0,0,-n_days))/STDEV(OFFSET(TradeDash[[#This Row],[Returns]],0,0,-n_days)),"")</f>
        <v>0.26273441816427823</v>
      </c>
      <c r="F4939">
        <f ca="1">IFERROR(AVERAGE(OFFSET(TradeDash[[#This Row],[Returns]],0,0,-n_days*2))/STDEV(OFFSET(TradeDash[[#This Row],[Returns]],0,0,-n_days*2)),"")</f>
        <v>0.1007055676576374</v>
      </c>
      <c r="G4939">
        <f ca="1">IF(ISNUMBER(TradeDash[[#This Row],[2n day Sharpe]]),AVERAGE(TradeDash[[#This Row],[n day Sharpe]:[2n day Sharpe]]),"")</f>
        <v>0.18171999291095781</v>
      </c>
      <c r="H4939">
        <f ca="1">IF(ISNUMBER(TradeDash[[#This Row],[Sharpe Average]]),IF(TradeDash[[#This Row],[Sharpe Average]]&gt;$G$1,1,0),"")</f>
        <v>1</v>
      </c>
      <c r="I4939" s="2">
        <f ca="1">IF(ISNUMBER(TradeDash[[#This Row],[Signal]]),MAX(IF(AND(TradeDash[[#This Row],[Signal]]=1,I4938&lt;1),I4938+$E$1,IF(AND(TradeDash[[#This Row],[Signal]]=0,I4938&gt;0),I4938-$E$1,IF(AND(TradeDash[[#This Row],[Signal]]=1,I4938=1),I4938,IF(AND(TradeDash[[#This Row],[Signal]]=0,I4938=0),I4938,0)))),0),"")</f>
        <v>1</v>
      </c>
      <c r="J4939" s="3">
        <f ca="1">IF(ISNUMBER(TradeDash[[#This Row],[Position]]),TradeDash[[#This Row],[Position]]*D4940,"")</f>
        <v>1.3591236025836118E-3</v>
      </c>
      <c r="K4939" s="7">
        <f ca="1">K4938*IFERROR(1+TradeDash[[#This Row],[Port Return]],1)</f>
        <v>8188535.3834676035</v>
      </c>
      <c r="L4939" s="7">
        <f ca="1">IF(ISNUMBER(TradeDash[[#This Row],[Port Return]]),L4938*(1+TradeDash[[#This Row],[Returns]]),L4938)</f>
        <v>7369379.9682035381</v>
      </c>
    </row>
    <row r="4940" spans="1:12" x14ac:dyDescent="0.35">
      <c r="A4940" s="1">
        <v>43761</v>
      </c>
      <c r="B4940" s="16">
        <f>YEAR(TradeDash[[#This Row],[Date]])</f>
        <v>2019</v>
      </c>
      <c r="C4940">
        <v>11604.1</v>
      </c>
      <c r="D4940" s="3">
        <f>IFERROR(TradeDash[[#This Row],[Nifty]]/C4939-1,"")</f>
        <v>1.3591236025836118E-3</v>
      </c>
      <c r="E4940">
        <f ca="1">IFERROR(AVERAGE(OFFSET(TradeDash[[#This Row],[Returns]],0,0,-n_days))/STDEV(OFFSET(TradeDash[[#This Row],[Returns]],0,0,-n_days)),"")</f>
        <v>0.14361642555958032</v>
      </c>
      <c r="F4940">
        <f ca="1">IFERROR(AVERAGE(OFFSET(TradeDash[[#This Row],[Returns]],0,0,-n_days*2))/STDEV(OFFSET(TradeDash[[#This Row],[Returns]],0,0,-n_days*2)),"")</f>
        <v>0.1207946866005969</v>
      </c>
      <c r="G4940">
        <f ca="1">IF(ISNUMBER(TradeDash[[#This Row],[2n day Sharpe]]),AVERAGE(TradeDash[[#This Row],[n day Sharpe]:[2n day Sharpe]]),"")</f>
        <v>0.1322055560800886</v>
      </c>
      <c r="H4940">
        <f ca="1">IF(ISNUMBER(TradeDash[[#This Row],[Sharpe Average]]),IF(TradeDash[[#This Row],[Sharpe Average]]&gt;$G$1,1,0),"")</f>
        <v>1</v>
      </c>
      <c r="I4940" s="2">
        <f ca="1">IF(ISNUMBER(TradeDash[[#This Row],[Signal]]),MAX(IF(AND(TradeDash[[#This Row],[Signal]]=1,I4939&lt;1),I4939+$E$1,IF(AND(TradeDash[[#This Row],[Signal]]=0,I4939&gt;0),I4939-$E$1,IF(AND(TradeDash[[#This Row],[Signal]]=1,I4939=1),I4939,IF(AND(TradeDash[[#This Row],[Signal]]=0,I4939=0),I4939,0)))),0),"")</f>
        <v>1</v>
      </c>
      <c r="J4940" s="3">
        <f ca="1">IF(ISNUMBER(TradeDash[[#This Row],[Position]]),TradeDash[[#This Row],[Position]]*D4941,"")</f>
        <v>-1.8527934092260612E-3</v>
      </c>
      <c r="K4940" s="7">
        <f ca="1">K4939*IFERROR(1+TradeDash[[#This Row],[Port Return]],1)</f>
        <v>8173363.7190779001</v>
      </c>
      <c r="L4940" s="7">
        <f ca="1">IF(ISNUMBER(TradeDash[[#This Row],[Port Return]]),L4939*(1+TradeDash[[#This Row],[Returns]]),L4939)</f>
        <v>7379395.8664547307</v>
      </c>
    </row>
    <row r="4941" spans="1:12" x14ac:dyDescent="0.35">
      <c r="A4941" s="1">
        <v>43762</v>
      </c>
      <c r="B4941" s="16">
        <f>YEAR(TradeDash[[#This Row],[Date]])</f>
        <v>2019</v>
      </c>
      <c r="C4941">
        <v>11582.6</v>
      </c>
      <c r="D4941" s="3">
        <f>IFERROR(TradeDash[[#This Row],[Nifty]]/C4940-1,"")</f>
        <v>-1.8527934092260612E-3</v>
      </c>
      <c r="E4941">
        <f ca="1">IFERROR(AVERAGE(OFFSET(TradeDash[[#This Row],[Returns]],0,0,-n_days))/STDEV(OFFSET(TradeDash[[#This Row],[Returns]],0,0,-n_days)),"")</f>
        <v>-5.4150825971895382E-3</v>
      </c>
      <c r="F4941">
        <f ca="1">IFERROR(AVERAGE(OFFSET(TradeDash[[#This Row],[Returns]],0,0,-n_days*2))/STDEV(OFFSET(TradeDash[[#This Row],[Returns]],0,0,-n_days*2)),"")</f>
        <v>0.15126290506056961</v>
      </c>
      <c r="G4941">
        <f ca="1">IF(ISNUMBER(TradeDash[[#This Row],[2n day Sharpe]]),AVERAGE(TradeDash[[#This Row],[n day Sharpe]:[2n day Sharpe]]),"")</f>
        <v>7.2923911231690036E-2</v>
      </c>
      <c r="H4941">
        <f ca="1">IF(ISNUMBER(TradeDash[[#This Row],[Sharpe Average]]),IF(TradeDash[[#This Row],[Sharpe Average]]&gt;$G$1,1,0),"")</f>
        <v>1</v>
      </c>
      <c r="I4941" s="2">
        <f ca="1">IF(ISNUMBER(TradeDash[[#This Row],[Signal]]),MAX(IF(AND(TradeDash[[#This Row],[Signal]]=1,I4940&lt;1),I4940+$E$1,IF(AND(TradeDash[[#This Row],[Signal]]=0,I4940&gt;0),I4940-$E$1,IF(AND(TradeDash[[#This Row],[Signal]]=1,I4940=1),I4940,IF(AND(TradeDash[[#This Row],[Signal]]=0,I4940=0),I4940,0)))),0),"")</f>
        <v>1</v>
      </c>
      <c r="J4941" s="3">
        <f ca="1">IF(ISNUMBER(TradeDash[[#This Row],[Position]]),TradeDash[[#This Row],[Position]]*D4942,"")</f>
        <v>1.122373214994532E-4</v>
      </c>
      <c r="K4941" s="7">
        <f ca="1">K4940*IFERROR(1+TradeDash[[#This Row],[Port Return]],1)</f>
        <v>8174281.0755293705</v>
      </c>
      <c r="L4941" s="7">
        <f ca="1">IF(ISNUMBER(TradeDash[[#This Row],[Port Return]]),L4940*(1+TradeDash[[#This Row],[Returns]]),L4940)</f>
        <v>7365723.3704292933</v>
      </c>
    </row>
    <row r="4942" spans="1:12" x14ac:dyDescent="0.35">
      <c r="A4942" s="1">
        <v>43763</v>
      </c>
      <c r="B4942" s="16">
        <f>YEAR(TradeDash[[#This Row],[Date]])</f>
        <v>2019</v>
      </c>
      <c r="C4942">
        <v>11583.9</v>
      </c>
      <c r="D4942" s="3">
        <f>IFERROR(TradeDash[[#This Row],[Nifty]]/C4941-1,"")</f>
        <v>1.122373214994532E-4</v>
      </c>
      <c r="E4942">
        <f ca="1">IFERROR(AVERAGE(OFFSET(TradeDash[[#This Row],[Returns]],0,0,-n_days))/STDEV(OFFSET(TradeDash[[#This Row],[Returns]],0,0,-n_days)),"")</f>
        <v>1.6025218165380988E-3</v>
      </c>
      <c r="F4942">
        <f ca="1">IFERROR(AVERAGE(OFFSET(TradeDash[[#This Row],[Returns]],0,0,-n_days*2))/STDEV(OFFSET(TradeDash[[#This Row],[Returns]],0,0,-n_days*2)),"")</f>
        <v>0.1361187105837402</v>
      </c>
      <c r="G4942">
        <f ca="1">IF(ISNUMBER(TradeDash[[#This Row],[2n day Sharpe]]),AVERAGE(TradeDash[[#This Row],[n day Sharpe]:[2n day Sharpe]]),"")</f>
        <v>6.8860616200139155E-2</v>
      </c>
      <c r="H4942">
        <f ca="1">IF(ISNUMBER(TradeDash[[#This Row],[Sharpe Average]]),IF(TradeDash[[#This Row],[Sharpe Average]]&gt;$G$1,1,0),"")</f>
        <v>1</v>
      </c>
      <c r="I4942" s="2">
        <f ca="1">IF(ISNUMBER(TradeDash[[#This Row],[Signal]]),MAX(IF(AND(TradeDash[[#This Row],[Signal]]=1,I4941&lt;1),I4941+$E$1,IF(AND(TradeDash[[#This Row],[Signal]]=0,I4941&gt;0),I4941-$E$1,IF(AND(TradeDash[[#This Row],[Signal]]=1,I4941=1),I4941,IF(AND(TradeDash[[#This Row],[Signal]]=0,I4941=0),I4941,0)))),0),"")</f>
        <v>1</v>
      </c>
      <c r="J4942" s="3">
        <f ca="1">IF(ISNUMBER(TradeDash[[#This Row],[Position]]),TradeDash[[#This Row],[Position]]*D4943,"")</f>
        <v>1.7520006215523409E-2</v>
      </c>
      <c r="K4942" s="7">
        <f ca="1">K4941*IFERROR(1+TradeDash[[#This Row],[Port Return]],1)</f>
        <v>8317494.5307800807</v>
      </c>
      <c r="L4942" s="7">
        <f ca="1">IF(ISNUMBER(TradeDash[[#This Row],[Port Return]]),L4941*(1+TradeDash[[#This Row],[Returns]]),L4941)</f>
        <v>7366550.0794912959</v>
      </c>
    </row>
    <row r="4943" spans="1:12" x14ac:dyDescent="0.35">
      <c r="A4943" s="1">
        <v>43767</v>
      </c>
      <c r="B4943" s="16">
        <f>YEAR(TradeDash[[#This Row],[Date]])</f>
        <v>2019</v>
      </c>
      <c r="C4943">
        <v>11786.85</v>
      </c>
      <c r="D4943" s="3">
        <f>IFERROR(TradeDash[[#This Row],[Nifty]]/C4942-1,"")</f>
        <v>1.7520006215523409E-2</v>
      </c>
      <c r="E4943">
        <f ca="1">IFERROR(AVERAGE(OFFSET(TradeDash[[#This Row],[Returns]],0,0,-n_days))/STDEV(OFFSET(TradeDash[[#This Row],[Returns]],0,0,-n_days)),"")</f>
        <v>0.18025766525229023</v>
      </c>
      <c r="F4943">
        <f ca="1">IFERROR(AVERAGE(OFFSET(TradeDash[[#This Row],[Returns]],0,0,-n_days*2))/STDEV(OFFSET(TradeDash[[#This Row],[Returns]],0,0,-n_days*2)),"")</f>
        <v>0.1304781738849656</v>
      </c>
      <c r="G4943">
        <f ca="1">IF(ISNUMBER(TradeDash[[#This Row],[2n day Sharpe]]),AVERAGE(TradeDash[[#This Row],[n day Sharpe]:[2n day Sharpe]]),"")</f>
        <v>0.15536791956862792</v>
      </c>
      <c r="H4943">
        <f ca="1">IF(ISNUMBER(TradeDash[[#This Row],[Sharpe Average]]),IF(TradeDash[[#This Row],[Sharpe Average]]&gt;$G$1,1,0),"")</f>
        <v>1</v>
      </c>
      <c r="I4943" s="2">
        <f ca="1">IF(ISNUMBER(TradeDash[[#This Row],[Signal]]),MAX(IF(AND(TradeDash[[#This Row],[Signal]]=1,I4942&lt;1),I4942+$E$1,IF(AND(TradeDash[[#This Row],[Signal]]=0,I4942&gt;0),I4942-$E$1,IF(AND(TradeDash[[#This Row],[Signal]]=1,I4942=1),I4942,IF(AND(TradeDash[[#This Row],[Signal]]=0,I4942=0),I4942,0)))),0),"")</f>
        <v>1</v>
      </c>
      <c r="J4943" s="3">
        <f ca="1">IF(ISNUMBER(TradeDash[[#This Row],[Position]]),TradeDash[[#This Row],[Position]]*D4944,"")</f>
        <v>4.8571077090147075E-3</v>
      </c>
      <c r="K4943" s="7">
        <f ca="1">K4942*IFERROR(1+TradeDash[[#This Row],[Port Return]],1)</f>
        <v>8357893.4975852203</v>
      </c>
      <c r="L4943" s="7">
        <f ca="1">IF(ISNUMBER(TradeDash[[#This Row],[Port Return]]),L4942*(1+TradeDash[[#This Row],[Returns]]),L4942)</f>
        <v>7495612.0826709475</v>
      </c>
    </row>
    <row r="4944" spans="1:12" x14ac:dyDescent="0.35">
      <c r="A4944" s="1">
        <v>43768</v>
      </c>
      <c r="B4944" s="16">
        <f>YEAR(TradeDash[[#This Row],[Date]])</f>
        <v>2019</v>
      </c>
      <c r="C4944">
        <v>11844.1</v>
      </c>
      <c r="D4944" s="3">
        <f>IFERROR(TradeDash[[#This Row],[Nifty]]/C4943-1,"")</f>
        <v>4.8571077090147075E-3</v>
      </c>
      <c r="E4944">
        <f ca="1">IFERROR(AVERAGE(OFFSET(TradeDash[[#This Row],[Returns]],0,0,-n_days))/STDEV(OFFSET(TradeDash[[#This Row],[Returns]],0,0,-n_days)),"")</f>
        <v>0.14623609724785694</v>
      </c>
      <c r="F4944">
        <f ca="1">IFERROR(AVERAGE(OFFSET(TradeDash[[#This Row],[Returns]],0,0,-n_days*2))/STDEV(OFFSET(TradeDash[[#This Row],[Returns]],0,0,-n_days*2)),"")</f>
        <v>0.13153743843857466</v>
      </c>
      <c r="G4944">
        <f ca="1">IF(ISNUMBER(TradeDash[[#This Row],[2n day Sharpe]]),AVERAGE(TradeDash[[#This Row],[n day Sharpe]:[2n day Sharpe]]),"")</f>
        <v>0.1388867678432158</v>
      </c>
      <c r="H4944">
        <f ca="1">IF(ISNUMBER(TradeDash[[#This Row],[Sharpe Average]]),IF(TradeDash[[#This Row],[Sharpe Average]]&gt;$G$1,1,0),"")</f>
        <v>1</v>
      </c>
      <c r="I4944" s="2">
        <f ca="1">IF(ISNUMBER(TradeDash[[#This Row],[Signal]]),MAX(IF(AND(TradeDash[[#This Row],[Signal]]=1,I4943&lt;1),I4943+$E$1,IF(AND(TradeDash[[#This Row],[Signal]]=0,I4943&gt;0),I4943-$E$1,IF(AND(TradeDash[[#This Row],[Signal]]=1,I4943=1),I4943,IF(AND(TradeDash[[#This Row],[Signal]]=0,I4943=0),I4943,0)))),0),"")</f>
        <v>1</v>
      </c>
      <c r="J4944" s="3">
        <f ca="1">IF(ISNUMBER(TradeDash[[#This Row],[Position]]),TradeDash[[#This Row],[Position]]*D4945,"")</f>
        <v>2.8157479251273987E-3</v>
      </c>
      <c r="K4944" s="7">
        <f ca="1">K4943*IFERROR(1+TradeDash[[#This Row],[Port Return]],1)</f>
        <v>8381427.2188594816</v>
      </c>
      <c r="L4944" s="7">
        <f ca="1">IF(ISNUMBER(TradeDash[[#This Row],[Port Return]]),L4943*(1+TradeDash[[#This Row],[Returns]]),L4943)</f>
        <v>7532019.0779014723</v>
      </c>
    </row>
    <row r="4945" spans="1:12" x14ac:dyDescent="0.35">
      <c r="A4945" s="1">
        <v>43769</v>
      </c>
      <c r="B4945" s="16">
        <f>YEAR(TradeDash[[#This Row],[Date]])</f>
        <v>2019</v>
      </c>
      <c r="C4945">
        <v>11877.45</v>
      </c>
      <c r="D4945" s="3">
        <f>IFERROR(TradeDash[[#This Row],[Nifty]]/C4944-1,"")</f>
        <v>2.8157479251273987E-3</v>
      </c>
      <c r="E4945">
        <f ca="1">IFERROR(AVERAGE(OFFSET(TradeDash[[#This Row],[Returns]],0,0,-n_days))/STDEV(OFFSET(TradeDash[[#This Row],[Returns]],0,0,-n_days)),"")</f>
        <v>0.1975550633802724</v>
      </c>
      <c r="F4945">
        <f ca="1">IFERROR(AVERAGE(OFFSET(TradeDash[[#This Row],[Returns]],0,0,-n_days*2))/STDEV(OFFSET(TradeDash[[#This Row],[Returns]],0,0,-n_days*2)),"")</f>
        <v>0.14796378876200342</v>
      </c>
      <c r="G4945">
        <f ca="1">IF(ISNUMBER(TradeDash[[#This Row],[2n day Sharpe]]),AVERAGE(TradeDash[[#This Row],[n day Sharpe]:[2n day Sharpe]]),"")</f>
        <v>0.17275942607113792</v>
      </c>
      <c r="H4945">
        <f ca="1">IF(ISNUMBER(TradeDash[[#This Row],[Sharpe Average]]),IF(TradeDash[[#This Row],[Sharpe Average]]&gt;$G$1,1,0),"")</f>
        <v>1</v>
      </c>
      <c r="I4945" s="2">
        <f ca="1">IF(ISNUMBER(TradeDash[[#This Row],[Signal]]),MAX(IF(AND(TradeDash[[#This Row],[Signal]]=1,I4944&lt;1),I4944+$E$1,IF(AND(TradeDash[[#This Row],[Signal]]=0,I4944&gt;0),I4944-$E$1,IF(AND(TradeDash[[#This Row],[Signal]]=1,I4944=1),I4944,IF(AND(TradeDash[[#This Row],[Signal]]=0,I4944=0),I4944,0)))),0),"")</f>
        <v>1</v>
      </c>
      <c r="J4945" s="3">
        <f ca="1">IF(ISNUMBER(TradeDash[[#This Row],[Position]]),TradeDash[[#This Row],[Position]]*D4946,"")</f>
        <v>1.1071400005893128E-3</v>
      </c>
      <c r="K4945" s="7">
        <f ca="1">K4944*IFERROR(1+TradeDash[[#This Row],[Port Return]],1)</f>
        <v>8390706.6321955081</v>
      </c>
      <c r="L4945" s="7">
        <f ca="1">IF(ISNUMBER(TradeDash[[#This Row],[Port Return]]),L4944*(1+TradeDash[[#This Row],[Returns]]),L4944)</f>
        <v>7553227.3449920937</v>
      </c>
    </row>
    <row r="4946" spans="1:12" x14ac:dyDescent="0.35">
      <c r="A4946" s="1">
        <v>43770</v>
      </c>
      <c r="B4946" s="16">
        <f>YEAR(TradeDash[[#This Row],[Date]])</f>
        <v>2019</v>
      </c>
      <c r="C4946">
        <v>11890.6</v>
      </c>
      <c r="D4946" s="3">
        <f>IFERROR(TradeDash[[#This Row],[Nifty]]/C4945-1,"")</f>
        <v>1.1071400005893128E-3</v>
      </c>
      <c r="E4946">
        <f ca="1">IFERROR(AVERAGE(OFFSET(TradeDash[[#This Row],[Returns]],0,0,-n_days))/STDEV(OFFSET(TradeDash[[#This Row],[Returns]],0,0,-n_days)),"")</f>
        <v>0.22713994533826573</v>
      </c>
      <c r="F4946">
        <f ca="1">IFERROR(AVERAGE(OFFSET(TradeDash[[#This Row],[Returns]],0,0,-n_days*2))/STDEV(OFFSET(TradeDash[[#This Row],[Returns]],0,0,-n_days*2)),"")</f>
        <v>0.16897167570416358</v>
      </c>
      <c r="G4946">
        <f ca="1">IF(ISNUMBER(TradeDash[[#This Row],[2n day Sharpe]]),AVERAGE(TradeDash[[#This Row],[n day Sharpe]:[2n day Sharpe]]),"")</f>
        <v>0.19805581052121465</v>
      </c>
      <c r="H4946">
        <f ca="1">IF(ISNUMBER(TradeDash[[#This Row],[Sharpe Average]]),IF(TradeDash[[#This Row],[Sharpe Average]]&gt;$G$1,1,0),"")</f>
        <v>1</v>
      </c>
      <c r="I4946" s="2">
        <f ca="1">IF(ISNUMBER(TradeDash[[#This Row],[Signal]]),MAX(IF(AND(TradeDash[[#This Row],[Signal]]=1,I4945&lt;1),I4945+$E$1,IF(AND(TradeDash[[#This Row],[Signal]]=0,I4945&gt;0),I4945-$E$1,IF(AND(TradeDash[[#This Row],[Signal]]=1,I4945=1),I4945,IF(AND(TradeDash[[#This Row],[Signal]]=0,I4945=0),I4945,0)))),0),"")</f>
        <v>1</v>
      </c>
      <c r="J4946" s="3">
        <f ca="1">IF(ISNUMBER(TradeDash[[#This Row],[Position]]),TradeDash[[#This Row],[Position]]*D4947,"")</f>
        <v>4.2638723024910341E-3</v>
      </c>
      <c r="K4946" s="7">
        <f ca="1">K4945*IFERROR(1+TradeDash[[#This Row],[Port Return]],1)</f>
        <v>8426483.5338028539</v>
      </c>
      <c r="L4946" s="7">
        <f ca="1">IF(ISNUMBER(TradeDash[[#This Row],[Port Return]]),L4945*(1+TradeDash[[#This Row],[Returns]]),L4945)</f>
        <v>7561589.8251192793</v>
      </c>
    </row>
    <row r="4947" spans="1:12" x14ac:dyDescent="0.35">
      <c r="A4947" s="1">
        <v>43773</v>
      </c>
      <c r="B4947" s="16">
        <f>YEAR(TradeDash[[#This Row],[Date]])</f>
        <v>2019</v>
      </c>
      <c r="C4947">
        <v>11941.3</v>
      </c>
      <c r="D4947" s="3">
        <f>IFERROR(TradeDash[[#This Row],[Nifty]]/C4946-1,"")</f>
        <v>4.2638723024910341E-3</v>
      </c>
      <c r="E4947">
        <f ca="1">IFERROR(AVERAGE(OFFSET(TradeDash[[#This Row],[Returns]],0,0,-n_days))/STDEV(OFFSET(TradeDash[[#This Row],[Returns]],0,0,-n_days)),"")</f>
        <v>0.33695454216665938</v>
      </c>
      <c r="F4947">
        <f ca="1">IFERROR(AVERAGE(OFFSET(TradeDash[[#This Row],[Returns]],0,0,-n_days*2))/STDEV(OFFSET(TradeDash[[#This Row],[Returns]],0,0,-n_days*2)),"")</f>
        <v>0.16411598586462275</v>
      </c>
      <c r="G4947">
        <f ca="1">IF(ISNUMBER(TradeDash[[#This Row],[2n day Sharpe]]),AVERAGE(TradeDash[[#This Row],[n day Sharpe]:[2n day Sharpe]]),"")</f>
        <v>0.25053526401564108</v>
      </c>
      <c r="H4947">
        <f ca="1">IF(ISNUMBER(TradeDash[[#This Row],[Sharpe Average]]),IF(TradeDash[[#This Row],[Sharpe Average]]&gt;$G$1,1,0),"")</f>
        <v>1</v>
      </c>
      <c r="I4947" s="2">
        <f ca="1">IF(ISNUMBER(TradeDash[[#This Row],[Signal]]),MAX(IF(AND(TradeDash[[#This Row],[Signal]]=1,I4946&lt;1),I4946+$E$1,IF(AND(TradeDash[[#This Row],[Signal]]=0,I4946&gt;0),I4946-$E$1,IF(AND(TradeDash[[#This Row],[Signal]]=1,I4946=1),I4946,IF(AND(TradeDash[[#This Row],[Signal]]=0,I4946=0),I4946,0)))),0),"")</f>
        <v>1</v>
      </c>
      <c r="J4947" s="3">
        <f ca="1">IF(ISNUMBER(TradeDash[[#This Row],[Position]]),TradeDash[[#This Row],[Position]]*D4948,"")</f>
        <v>-2.0182057229948258E-3</v>
      </c>
      <c r="K4947" s="7">
        <f ca="1">K4946*IFERROR(1+TradeDash[[#This Row],[Port Return]],1)</f>
        <v>8409477.1565102115</v>
      </c>
      <c r="L4947" s="7">
        <f ca="1">IF(ISNUMBER(TradeDash[[#This Row],[Port Return]]),L4946*(1+TradeDash[[#This Row],[Returns]]),L4946)</f>
        <v>7593831.478537403</v>
      </c>
    </row>
    <row r="4948" spans="1:12" x14ac:dyDescent="0.35">
      <c r="A4948" s="1">
        <v>43774</v>
      </c>
      <c r="B4948" s="16">
        <f>YEAR(TradeDash[[#This Row],[Date]])</f>
        <v>2019</v>
      </c>
      <c r="C4948">
        <v>11917.2</v>
      </c>
      <c r="D4948" s="3">
        <f>IFERROR(TradeDash[[#This Row],[Nifty]]/C4947-1,"")</f>
        <v>-2.0182057229948258E-3</v>
      </c>
      <c r="E4948">
        <f ca="1">IFERROR(AVERAGE(OFFSET(TradeDash[[#This Row],[Returns]],0,0,-n_days))/STDEV(OFFSET(TradeDash[[#This Row],[Returns]],0,0,-n_days)),"")</f>
        <v>0.35422886733148801</v>
      </c>
      <c r="F4948">
        <f ca="1">IFERROR(AVERAGE(OFFSET(TradeDash[[#This Row],[Returns]],0,0,-n_days*2))/STDEV(OFFSET(TradeDash[[#This Row],[Returns]],0,0,-n_days*2)),"")</f>
        <v>0.20898227287809293</v>
      </c>
      <c r="G4948">
        <f ca="1">IF(ISNUMBER(TradeDash[[#This Row],[2n day Sharpe]]),AVERAGE(TradeDash[[#This Row],[n day Sharpe]:[2n day Sharpe]]),"")</f>
        <v>0.28160557010479048</v>
      </c>
      <c r="H4948">
        <f ca="1">IF(ISNUMBER(TradeDash[[#This Row],[Sharpe Average]]),IF(TradeDash[[#This Row],[Sharpe Average]]&gt;$G$1,1,0),"")</f>
        <v>1</v>
      </c>
      <c r="I4948" s="2">
        <f ca="1">IF(ISNUMBER(TradeDash[[#This Row],[Signal]]),MAX(IF(AND(TradeDash[[#This Row],[Signal]]=1,I4947&lt;1),I4947+$E$1,IF(AND(TradeDash[[#This Row],[Signal]]=0,I4947&gt;0),I4947-$E$1,IF(AND(TradeDash[[#This Row],[Signal]]=1,I4947=1),I4947,IF(AND(TradeDash[[#This Row],[Signal]]=0,I4947=0),I4947,0)))),0),"")</f>
        <v>1</v>
      </c>
      <c r="J4948" s="3">
        <f ca="1">IF(ISNUMBER(TradeDash[[#This Row],[Position]]),TradeDash[[#This Row],[Position]]*D4949,"")</f>
        <v>4.0991172423050504E-3</v>
      </c>
      <c r="K4948" s="7">
        <f ca="1">K4947*IFERROR(1+TradeDash[[#This Row],[Port Return]],1)</f>
        <v>8443948.5893212333</v>
      </c>
      <c r="L4948" s="7">
        <f ca="1">IF(ISNUMBER(TradeDash[[#This Row],[Port Return]]),L4947*(1+TradeDash[[#This Row],[Returns]]),L4947)</f>
        <v>7578505.5643879604</v>
      </c>
    </row>
    <row r="4949" spans="1:12" x14ac:dyDescent="0.35">
      <c r="A4949" s="1">
        <v>43775</v>
      </c>
      <c r="B4949" s="16">
        <f>YEAR(TradeDash[[#This Row],[Date]])</f>
        <v>2019</v>
      </c>
      <c r="C4949">
        <v>11966.05</v>
      </c>
      <c r="D4949" s="3">
        <f>IFERROR(TradeDash[[#This Row],[Nifty]]/C4948-1,"")</f>
        <v>4.0991172423050504E-3</v>
      </c>
      <c r="E4949">
        <f ca="1">IFERROR(AVERAGE(OFFSET(TradeDash[[#This Row],[Returns]],0,0,-n_days))/STDEV(OFFSET(TradeDash[[#This Row],[Returns]],0,0,-n_days)),"")</f>
        <v>0.52782318947586249</v>
      </c>
      <c r="F4949">
        <f ca="1">IFERROR(AVERAGE(OFFSET(TradeDash[[#This Row],[Returns]],0,0,-n_days*2))/STDEV(OFFSET(TradeDash[[#This Row],[Returns]],0,0,-n_days*2)),"")</f>
        <v>0.20852221866113727</v>
      </c>
      <c r="G4949">
        <f ca="1">IF(ISNUMBER(TradeDash[[#This Row],[2n day Sharpe]]),AVERAGE(TradeDash[[#This Row],[n day Sharpe]:[2n day Sharpe]]),"")</f>
        <v>0.36817270406849989</v>
      </c>
      <c r="H4949">
        <f ca="1">IF(ISNUMBER(TradeDash[[#This Row],[Sharpe Average]]),IF(TradeDash[[#This Row],[Sharpe Average]]&gt;$G$1,1,0),"")</f>
        <v>1</v>
      </c>
      <c r="I4949" s="2">
        <f ca="1">IF(ISNUMBER(TradeDash[[#This Row],[Signal]]),MAX(IF(AND(TradeDash[[#This Row],[Signal]]=1,I4948&lt;1),I4948+$E$1,IF(AND(TradeDash[[#This Row],[Signal]]=0,I4948&gt;0),I4948-$E$1,IF(AND(TradeDash[[#This Row],[Signal]]=1,I4948=1),I4948,IF(AND(TradeDash[[#This Row],[Signal]]=0,I4948=0),I4948,0)))),0),"")</f>
        <v>1</v>
      </c>
      <c r="J4949" s="3">
        <f ca="1">IF(ISNUMBER(TradeDash[[#This Row],[Position]]),TradeDash[[#This Row],[Position]]*D4950,"")</f>
        <v>3.8442092419803675E-3</v>
      </c>
      <c r="K4949" s="7">
        <f ca="1">K4948*IFERROR(1+TradeDash[[#This Row],[Port Return]],1)</f>
        <v>8476408.8945271093</v>
      </c>
      <c r="L4949" s="7">
        <f ca="1">IF(ISNUMBER(TradeDash[[#This Row],[Port Return]]),L4948*(1+TradeDash[[#This Row],[Returns]]),L4948)</f>
        <v>7609570.747217848</v>
      </c>
    </row>
    <row r="4950" spans="1:12" x14ac:dyDescent="0.35">
      <c r="A4950" s="1">
        <v>43776</v>
      </c>
      <c r="B4950" s="16">
        <f>YEAR(TradeDash[[#This Row],[Date]])</f>
        <v>2019</v>
      </c>
      <c r="C4950">
        <v>12012.05</v>
      </c>
      <c r="D4950" s="3">
        <f>IFERROR(TradeDash[[#This Row],[Nifty]]/C4949-1,"")</f>
        <v>3.8442092419803675E-3</v>
      </c>
      <c r="E4950">
        <f ca="1">IFERROR(AVERAGE(OFFSET(TradeDash[[#This Row],[Returns]],0,0,-n_days))/STDEV(OFFSET(TradeDash[[#This Row],[Returns]],0,0,-n_days)),"")</f>
        <v>0.61501941421434281</v>
      </c>
      <c r="F4950">
        <f ca="1">IFERROR(AVERAGE(OFFSET(TradeDash[[#This Row],[Returns]],0,0,-n_days*2))/STDEV(OFFSET(TradeDash[[#This Row],[Returns]],0,0,-n_days*2)),"")</f>
        <v>0.21588198786816717</v>
      </c>
      <c r="G4950">
        <f ca="1">IF(ISNUMBER(TradeDash[[#This Row],[2n day Sharpe]]),AVERAGE(TradeDash[[#This Row],[n day Sharpe]:[2n day Sharpe]]),"")</f>
        <v>0.41545070104125498</v>
      </c>
      <c r="H4950">
        <f ca="1">IF(ISNUMBER(TradeDash[[#This Row],[Sharpe Average]]),IF(TradeDash[[#This Row],[Sharpe Average]]&gt;$G$1,1,0),"")</f>
        <v>1</v>
      </c>
      <c r="I4950" s="2">
        <f ca="1">IF(ISNUMBER(TradeDash[[#This Row],[Signal]]),MAX(IF(AND(TradeDash[[#This Row],[Signal]]=1,I4949&lt;1),I4949+$E$1,IF(AND(TradeDash[[#This Row],[Signal]]=0,I4949&gt;0),I4949-$E$1,IF(AND(TradeDash[[#This Row],[Signal]]=1,I4949=1),I4949,IF(AND(TradeDash[[#This Row],[Signal]]=0,I4949=0),I4949,0)))),0),"")</f>
        <v>1</v>
      </c>
      <c r="J4950" s="3">
        <f ca="1">IF(ISNUMBER(TradeDash[[#This Row],[Position]]),TradeDash[[#This Row],[Position]]*D4951,"")</f>
        <v>-8.6496476454892557E-3</v>
      </c>
      <c r="K4950" s="7">
        <f ca="1">K4949*IFERROR(1+TradeDash[[#This Row],[Port Return]],1)</f>
        <v>8403090.9442903586</v>
      </c>
      <c r="L4950" s="7">
        <f ca="1">IF(ISNUMBER(TradeDash[[#This Row],[Port Return]]),L4949*(1+TradeDash[[#This Row],[Returns]]),L4949)</f>
        <v>7638823.5294118067</v>
      </c>
    </row>
    <row r="4951" spans="1:12" x14ac:dyDescent="0.35">
      <c r="A4951" s="1">
        <v>43777</v>
      </c>
      <c r="B4951" s="16">
        <f>YEAR(TradeDash[[#This Row],[Date]])</f>
        <v>2019</v>
      </c>
      <c r="C4951">
        <v>11908.15</v>
      </c>
      <c r="D4951" s="3">
        <f>IFERROR(TradeDash[[#This Row],[Nifty]]/C4950-1,"")</f>
        <v>-8.6496476454892557E-3</v>
      </c>
      <c r="E4951">
        <f ca="1">IFERROR(AVERAGE(OFFSET(TradeDash[[#This Row],[Returns]],0,0,-n_days))/STDEV(OFFSET(TradeDash[[#This Row],[Returns]],0,0,-n_days)),"")</f>
        <v>0.42460486332151964</v>
      </c>
      <c r="F4951">
        <f ca="1">IFERROR(AVERAGE(OFFSET(TradeDash[[#This Row],[Returns]],0,0,-n_days*2))/STDEV(OFFSET(TradeDash[[#This Row],[Returns]],0,0,-n_days*2)),"")</f>
        <v>0.17823140129375728</v>
      </c>
      <c r="G4951">
        <f ca="1">IF(ISNUMBER(TradeDash[[#This Row],[2n day Sharpe]]),AVERAGE(TradeDash[[#This Row],[n day Sharpe]:[2n day Sharpe]]),"")</f>
        <v>0.30141813230763848</v>
      </c>
      <c r="H4951">
        <f ca="1">IF(ISNUMBER(TradeDash[[#This Row],[Sharpe Average]]),IF(TradeDash[[#This Row],[Sharpe Average]]&gt;$G$1,1,0),"")</f>
        <v>1</v>
      </c>
      <c r="I4951" s="2">
        <f ca="1">IF(ISNUMBER(TradeDash[[#This Row],[Signal]]),MAX(IF(AND(TradeDash[[#This Row],[Signal]]=1,I4950&lt;1),I4950+$E$1,IF(AND(TradeDash[[#This Row],[Signal]]=0,I4950&gt;0),I4950-$E$1,IF(AND(TradeDash[[#This Row],[Signal]]=1,I4950=1),I4950,IF(AND(TradeDash[[#This Row],[Signal]]=0,I4950=0),I4950,0)))),0),"")</f>
        <v>1</v>
      </c>
      <c r="J4951" s="3">
        <f ca="1">IF(ISNUMBER(TradeDash[[#This Row],[Position]]),TradeDash[[#This Row],[Position]]*D4952,"")</f>
        <v>4.4507333212973066E-4</v>
      </c>
      <c r="K4951" s="7">
        <f ca="1">K4950*IFERROR(1+TradeDash[[#This Row],[Port Return]],1)</f>
        <v>8406830.9359771237</v>
      </c>
      <c r="L4951" s="7">
        <f ca="1">IF(ISNUMBER(TradeDash[[#This Row],[Port Return]]),L4950*(1+TradeDash[[#This Row],[Returns]]),L4950)</f>
        <v>7572750.3974563219</v>
      </c>
    </row>
    <row r="4952" spans="1:12" x14ac:dyDescent="0.35">
      <c r="A4952" s="1">
        <v>43780</v>
      </c>
      <c r="B4952" s="16">
        <f>YEAR(TradeDash[[#This Row],[Date]])</f>
        <v>2019</v>
      </c>
      <c r="C4952">
        <v>11913.45</v>
      </c>
      <c r="D4952" s="3">
        <f>IFERROR(TradeDash[[#This Row],[Nifty]]/C4951-1,"")</f>
        <v>4.4507333212973066E-4</v>
      </c>
      <c r="E4952">
        <f ca="1">IFERROR(AVERAGE(OFFSET(TradeDash[[#This Row],[Returns]],0,0,-n_days))/STDEV(OFFSET(TradeDash[[#This Row],[Returns]],0,0,-n_days)),"")</f>
        <v>0.51957211286075222</v>
      </c>
      <c r="F4952">
        <f ca="1">IFERROR(AVERAGE(OFFSET(TradeDash[[#This Row],[Returns]],0,0,-n_days*2))/STDEV(OFFSET(TradeDash[[#This Row],[Returns]],0,0,-n_days*2)),"")</f>
        <v>0.16862012246859745</v>
      </c>
      <c r="G4952">
        <f ca="1">IF(ISNUMBER(TradeDash[[#This Row],[2n day Sharpe]]),AVERAGE(TradeDash[[#This Row],[n day Sharpe]:[2n day Sharpe]]),"")</f>
        <v>0.34409611766467485</v>
      </c>
      <c r="H4952">
        <f ca="1">IF(ISNUMBER(TradeDash[[#This Row],[Sharpe Average]]),IF(TradeDash[[#This Row],[Sharpe Average]]&gt;$G$1,1,0),"")</f>
        <v>1</v>
      </c>
      <c r="I4952" s="2">
        <f ca="1">IF(ISNUMBER(TradeDash[[#This Row],[Signal]]),MAX(IF(AND(TradeDash[[#This Row],[Signal]]=1,I4951&lt;1),I4951+$E$1,IF(AND(TradeDash[[#This Row],[Signal]]=0,I4951&gt;0),I4951-$E$1,IF(AND(TradeDash[[#This Row],[Signal]]=1,I4951=1),I4951,IF(AND(TradeDash[[#This Row],[Signal]]=0,I4951=0),I4951,0)))),0),"")</f>
        <v>1</v>
      </c>
      <c r="J4952" s="3">
        <f ca="1">IF(ISNUMBER(TradeDash[[#This Row],[Position]]),TradeDash[[#This Row],[Position]]*D4953,"")</f>
        <v>-6.1275281299707496E-3</v>
      </c>
      <c r="K4952" s="7">
        <f ca="1">K4951*IFERROR(1+TradeDash[[#This Row],[Port Return]],1)</f>
        <v>8355317.8429330159</v>
      </c>
      <c r="L4952" s="7">
        <f ca="1">IF(ISNUMBER(TradeDash[[#This Row],[Port Return]]),L4951*(1+TradeDash[[#This Row],[Returns]]),L4951)</f>
        <v>7576120.8267091047</v>
      </c>
    </row>
    <row r="4953" spans="1:12" x14ac:dyDescent="0.35">
      <c r="A4953" s="1">
        <v>43782</v>
      </c>
      <c r="B4953" s="16">
        <f>YEAR(TradeDash[[#This Row],[Date]])</f>
        <v>2019</v>
      </c>
      <c r="C4953">
        <v>11840.45</v>
      </c>
      <c r="D4953" s="3">
        <f>IFERROR(TradeDash[[#This Row],[Nifty]]/C4952-1,"")</f>
        <v>-6.1275281299707496E-3</v>
      </c>
      <c r="E4953">
        <f ca="1">IFERROR(AVERAGE(OFFSET(TradeDash[[#This Row],[Returns]],0,0,-n_days))/STDEV(OFFSET(TradeDash[[#This Row],[Returns]],0,0,-n_days)),"")</f>
        <v>0.39069044590989965</v>
      </c>
      <c r="F4953">
        <f ca="1">IFERROR(AVERAGE(OFFSET(TradeDash[[#This Row],[Returns]],0,0,-n_days*2))/STDEV(OFFSET(TradeDash[[#This Row],[Returns]],0,0,-n_days*2)),"")</f>
        <v>0.1491977610983207</v>
      </c>
      <c r="G4953">
        <f ca="1">IF(ISNUMBER(TradeDash[[#This Row],[2n day Sharpe]]),AVERAGE(TradeDash[[#This Row],[n day Sharpe]:[2n day Sharpe]]),"")</f>
        <v>0.26994410350411019</v>
      </c>
      <c r="H4953">
        <f ca="1">IF(ISNUMBER(TradeDash[[#This Row],[Sharpe Average]]),IF(TradeDash[[#This Row],[Sharpe Average]]&gt;$G$1,1,0),"")</f>
        <v>1</v>
      </c>
      <c r="I4953" s="2">
        <f ca="1">IF(ISNUMBER(TradeDash[[#This Row],[Signal]]),MAX(IF(AND(TradeDash[[#This Row],[Signal]]=1,I4952&lt;1),I4952+$E$1,IF(AND(TradeDash[[#This Row],[Signal]]=0,I4952&gt;0),I4952-$E$1,IF(AND(TradeDash[[#This Row],[Signal]]=1,I4952=1),I4952,IF(AND(TradeDash[[#This Row],[Signal]]=0,I4952=0),I4952,0)))),0),"")</f>
        <v>1</v>
      </c>
      <c r="J4953" s="3">
        <f ca="1">IF(ISNUMBER(TradeDash[[#This Row],[Position]]),TradeDash[[#This Row],[Position]]*D4954,"")</f>
        <v>2.6730402982995116E-3</v>
      </c>
      <c r="K4953" s="7">
        <f ca="1">K4952*IFERROR(1+TradeDash[[#This Row],[Port Return]],1)</f>
        <v>8377651.9442322766</v>
      </c>
      <c r="L4953" s="7">
        <f ca="1">IF(ISNUMBER(TradeDash[[#This Row],[Port Return]]),L4952*(1+TradeDash[[#This Row],[Returns]]),L4952)</f>
        <v>7529697.9332273873</v>
      </c>
    </row>
    <row r="4954" spans="1:12" x14ac:dyDescent="0.35">
      <c r="A4954" s="1">
        <v>43783</v>
      </c>
      <c r="B4954" s="16">
        <f>YEAR(TradeDash[[#This Row],[Date]])</f>
        <v>2019</v>
      </c>
      <c r="C4954">
        <v>11872.1</v>
      </c>
      <c r="D4954" s="3">
        <f>IFERROR(TradeDash[[#This Row],[Nifty]]/C4953-1,"")</f>
        <v>2.6730402982995116E-3</v>
      </c>
      <c r="E4954">
        <f ca="1">IFERROR(AVERAGE(OFFSET(TradeDash[[#This Row],[Returns]],0,0,-n_days))/STDEV(OFFSET(TradeDash[[#This Row],[Returns]],0,0,-n_days)),"")</f>
        <v>0.3865167926891892</v>
      </c>
      <c r="F4954">
        <f ca="1">IFERROR(AVERAGE(OFFSET(TradeDash[[#This Row],[Returns]],0,0,-n_days*2))/STDEV(OFFSET(TradeDash[[#This Row],[Returns]],0,0,-n_days*2)),"")</f>
        <v>0.16501281687089989</v>
      </c>
      <c r="G4954">
        <f ca="1">IF(ISNUMBER(TradeDash[[#This Row],[2n day Sharpe]]),AVERAGE(TradeDash[[#This Row],[n day Sharpe]:[2n day Sharpe]]),"")</f>
        <v>0.27576480478004456</v>
      </c>
      <c r="H4954">
        <f ca="1">IF(ISNUMBER(TradeDash[[#This Row],[Sharpe Average]]),IF(TradeDash[[#This Row],[Sharpe Average]]&gt;$G$1,1,0),"")</f>
        <v>1</v>
      </c>
      <c r="I4954" s="2">
        <f ca="1">IF(ISNUMBER(TradeDash[[#This Row],[Signal]]),MAX(IF(AND(TradeDash[[#This Row],[Signal]]=1,I4953&lt;1),I4953+$E$1,IF(AND(TradeDash[[#This Row],[Signal]]=0,I4953&gt;0),I4953-$E$1,IF(AND(TradeDash[[#This Row],[Signal]]=1,I4953=1),I4953,IF(AND(TradeDash[[#This Row],[Signal]]=0,I4953=0),I4953,0)))),0),"")</f>
        <v>1</v>
      </c>
      <c r="J4954" s="3">
        <f ca="1">IF(ISNUMBER(TradeDash[[#This Row],[Position]]),TradeDash[[#This Row],[Position]]*D4955,"")</f>
        <v>1.9667961017848512E-3</v>
      </c>
      <c r="K4954" s="7">
        <f ca="1">K4953*IFERROR(1+TradeDash[[#This Row],[Port Return]],1)</f>
        <v>8394129.0774183031</v>
      </c>
      <c r="L4954" s="7">
        <f ca="1">IF(ISNUMBER(TradeDash[[#This Row],[Port Return]]),L4953*(1+TradeDash[[#This Row],[Returns]]),L4953)</f>
        <v>7549825.1192369265</v>
      </c>
    </row>
    <row r="4955" spans="1:12" x14ac:dyDescent="0.35">
      <c r="A4955" s="1">
        <v>43784</v>
      </c>
      <c r="B4955" s="16">
        <f>YEAR(TradeDash[[#This Row],[Date]])</f>
        <v>2019</v>
      </c>
      <c r="C4955">
        <v>11895.45</v>
      </c>
      <c r="D4955" s="3">
        <f>IFERROR(TradeDash[[#This Row],[Nifty]]/C4954-1,"")</f>
        <v>1.9667961017848512E-3</v>
      </c>
      <c r="E4955">
        <f ca="1">IFERROR(AVERAGE(OFFSET(TradeDash[[#This Row],[Returns]],0,0,-n_days))/STDEV(OFFSET(TradeDash[[#This Row],[Returns]],0,0,-n_days)),"")</f>
        <v>0.34650138189039859</v>
      </c>
      <c r="F4955">
        <f ca="1">IFERROR(AVERAGE(OFFSET(TradeDash[[#This Row],[Returns]],0,0,-n_days*2))/STDEV(OFFSET(TradeDash[[#This Row],[Returns]],0,0,-n_days*2)),"")</f>
        <v>0.15227686834090692</v>
      </c>
      <c r="G4955">
        <f ca="1">IF(ISNUMBER(TradeDash[[#This Row],[2n day Sharpe]]),AVERAGE(TradeDash[[#This Row],[n day Sharpe]:[2n day Sharpe]]),"")</f>
        <v>0.24938912511565275</v>
      </c>
      <c r="H4955">
        <f ca="1">IF(ISNUMBER(TradeDash[[#This Row],[Sharpe Average]]),IF(TradeDash[[#This Row],[Sharpe Average]]&gt;$G$1,1,0),"")</f>
        <v>1</v>
      </c>
      <c r="I4955" s="2">
        <f ca="1">IF(ISNUMBER(TradeDash[[#This Row],[Signal]]),MAX(IF(AND(TradeDash[[#This Row],[Signal]]=1,I4954&lt;1),I4954+$E$1,IF(AND(TradeDash[[#This Row],[Signal]]=0,I4954&gt;0),I4954-$E$1,IF(AND(TradeDash[[#This Row],[Signal]]=1,I4954=1),I4954,IF(AND(TradeDash[[#This Row],[Signal]]=0,I4954=0),I4954,0)))),0),"")</f>
        <v>1</v>
      </c>
      <c r="J4955" s="3">
        <f ca="1">IF(ISNUMBER(TradeDash[[#This Row],[Position]]),TradeDash[[#This Row],[Position]]*D4956,"")</f>
        <v>-9.2052003076814604E-4</v>
      </c>
      <c r="K4955" s="7">
        <f ca="1">K4954*IFERROR(1+TradeDash[[#This Row],[Port Return]],1)</f>
        <v>8386402.1134616863</v>
      </c>
      <c r="L4955" s="7">
        <f ca="1">IF(ISNUMBER(TradeDash[[#This Row],[Port Return]]),L4954*(1+TradeDash[[#This Row],[Returns]]),L4954)</f>
        <v>7564674.0858505992</v>
      </c>
    </row>
    <row r="4956" spans="1:12" x14ac:dyDescent="0.35">
      <c r="A4956" s="1">
        <v>43787</v>
      </c>
      <c r="B4956" s="16">
        <f>YEAR(TradeDash[[#This Row],[Date]])</f>
        <v>2019</v>
      </c>
      <c r="C4956">
        <v>11884.5</v>
      </c>
      <c r="D4956" s="3">
        <f>IFERROR(TradeDash[[#This Row],[Nifty]]/C4955-1,"")</f>
        <v>-9.2052003076814604E-4</v>
      </c>
      <c r="E4956">
        <f ca="1">IFERROR(AVERAGE(OFFSET(TradeDash[[#This Row],[Returns]],0,0,-n_days))/STDEV(OFFSET(TradeDash[[#This Row],[Returns]],0,0,-n_days)),"")</f>
        <v>0.31025125969108502</v>
      </c>
      <c r="F4956">
        <f ca="1">IFERROR(AVERAGE(OFFSET(TradeDash[[#This Row],[Returns]],0,0,-n_days*2))/STDEV(OFFSET(TradeDash[[#This Row],[Returns]],0,0,-n_days*2)),"")</f>
        <v>0.16469146476985747</v>
      </c>
      <c r="G4956">
        <f ca="1">IF(ISNUMBER(TradeDash[[#This Row],[2n day Sharpe]]),AVERAGE(TradeDash[[#This Row],[n day Sharpe]:[2n day Sharpe]]),"")</f>
        <v>0.23747136223047124</v>
      </c>
      <c r="H4956">
        <f ca="1">IF(ISNUMBER(TradeDash[[#This Row],[Sharpe Average]]),IF(TradeDash[[#This Row],[Sharpe Average]]&gt;$G$1,1,0),"")</f>
        <v>1</v>
      </c>
      <c r="I4956" s="2">
        <f ca="1">IF(ISNUMBER(TradeDash[[#This Row],[Signal]]),MAX(IF(AND(TradeDash[[#This Row],[Signal]]=1,I4955&lt;1),I4955+$E$1,IF(AND(TradeDash[[#This Row],[Signal]]=0,I4955&gt;0),I4955-$E$1,IF(AND(TradeDash[[#This Row],[Signal]]=1,I4955=1),I4955,IF(AND(TradeDash[[#This Row],[Signal]]=0,I4955=0),I4955,0)))),0),"")</f>
        <v>1</v>
      </c>
      <c r="J4956" s="3">
        <f ca="1">IF(ISNUMBER(TradeDash[[#This Row],[Position]]),TradeDash[[#This Row],[Position]]*D4957,"")</f>
        <v>4.6783625730995038E-3</v>
      </c>
      <c r="K4956" s="7">
        <f ca="1">K4955*IFERROR(1+TradeDash[[#This Row],[Port Return]],1)</f>
        <v>8425636.7432322688</v>
      </c>
      <c r="L4956" s="7">
        <f ca="1">IF(ISNUMBER(TradeDash[[#This Row],[Port Return]]),L4955*(1+TradeDash[[#This Row],[Returns]]),L4955)</f>
        <v>7557710.6518283412</v>
      </c>
    </row>
    <row r="4957" spans="1:12" x14ac:dyDescent="0.35">
      <c r="A4957" s="1">
        <v>43788</v>
      </c>
      <c r="B4957" s="16">
        <f>YEAR(TradeDash[[#This Row],[Date]])</f>
        <v>2019</v>
      </c>
      <c r="C4957">
        <v>11940.1</v>
      </c>
      <c r="D4957" s="3">
        <f>IFERROR(TradeDash[[#This Row],[Nifty]]/C4956-1,"")</f>
        <v>4.6783625730995038E-3</v>
      </c>
      <c r="E4957">
        <f ca="1">IFERROR(AVERAGE(OFFSET(TradeDash[[#This Row],[Returns]],0,0,-n_days))/STDEV(OFFSET(TradeDash[[#This Row],[Returns]],0,0,-n_days)),"")</f>
        <v>0.27471874639570959</v>
      </c>
      <c r="F4957">
        <f ca="1">IFERROR(AVERAGE(OFFSET(TradeDash[[#This Row],[Returns]],0,0,-n_days*2))/STDEV(OFFSET(TradeDash[[#This Row],[Returns]],0,0,-n_days*2)),"")</f>
        <v>0.21606272194010714</v>
      </c>
      <c r="G4957">
        <f ca="1">IF(ISNUMBER(TradeDash[[#This Row],[2n day Sharpe]]),AVERAGE(TradeDash[[#This Row],[n day Sharpe]:[2n day Sharpe]]),"")</f>
        <v>0.24539073416790835</v>
      </c>
      <c r="H4957">
        <f ca="1">IF(ISNUMBER(TradeDash[[#This Row],[Sharpe Average]]),IF(TradeDash[[#This Row],[Sharpe Average]]&gt;$G$1,1,0),"")</f>
        <v>1</v>
      </c>
      <c r="I4957" s="2">
        <f ca="1">IF(ISNUMBER(TradeDash[[#This Row],[Signal]]),MAX(IF(AND(TradeDash[[#This Row],[Signal]]=1,I4956&lt;1),I4956+$E$1,IF(AND(TradeDash[[#This Row],[Signal]]=0,I4956&gt;0),I4956-$E$1,IF(AND(TradeDash[[#This Row],[Signal]]=1,I4956=1),I4956,IF(AND(TradeDash[[#This Row],[Signal]]=0,I4956=0),I4956,0)))),0),"")</f>
        <v>1</v>
      </c>
      <c r="J4957" s="3">
        <f ca="1">IF(ISNUMBER(TradeDash[[#This Row],[Position]]),TradeDash[[#This Row],[Position]]*D4958,"")</f>
        <v>4.941332149646982E-3</v>
      </c>
      <c r="K4957" s="7">
        <f ca="1">K4956*IFERROR(1+TradeDash[[#This Row],[Port Return]],1)</f>
        <v>8467270.6129528489</v>
      </c>
      <c r="L4957" s="7">
        <f ca="1">IF(ISNUMBER(TradeDash[[#This Row],[Port Return]]),L4956*(1+TradeDash[[#This Row],[Returns]]),L4956)</f>
        <v>7593068.3624801701</v>
      </c>
    </row>
    <row r="4958" spans="1:12" x14ac:dyDescent="0.35">
      <c r="A4958" s="1">
        <v>43789</v>
      </c>
      <c r="B4958" s="16">
        <f>YEAR(TradeDash[[#This Row],[Date]])</f>
        <v>2019</v>
      </c>
      <c r="C4958">
        <v>11999.1</v>
      </c>
      <c r="D4958" s="3">
        <f>IFERROR(TradeDash[[#This Row],[Nifty]]/C4957-1,"")</f>
        <v>4.941332149646982E-3</v>
      </c>
      <c r="E4958">
        <f ca="1">IFERROR(AVERAGE(OFFSET(TradeDash[[#This Row],[Returns]],0,0,-n_days))/STDEV(OFFSET(TradeDash[[#This Row],[Returns]],0,0,-n_days)),"")</f>
        <v>0.26353216916380723</v>
      </c>
      <c r="F4958">
        <f ca="1">IFERROR(AVERAGE(OFFSET(TradeDash[[#This Row],[Returns]],0,0,-n_days*2))/STDEV(OFFSET(TradeDash[[#This Row],[Returns]],0,0,-n_days*2)),"")</f>
        <v>0.22193448902447102</v>
      </c>
      <c r="G4958">
        <f ca="1">IF(ISNUMBER(TradeDash[[#This Row],[2n day Sharpe]]),AVERAGE(TradeDash[[#This Row],[n day Sharpe]:[2n day Sharpe]]),"")</f>
        <v>0.24273332909413914</v>
      </c>
      <c r="H4958">
        <f ca="1">IF(ISNUMBER(TradeDash[[#This Row],[Sharpe Average]]),IF(TradeDash[[#This Row],[Sharpe Average]]&gt;$G$1,1,0),"")</f>
        <v>1</v>
      </c>
      <c r="I4958" s="2">
        <f ca="1">IF(ISNUMBER(TradeDash[[#This Row],[Signal]]),MAX(IF(AND(TradeDash[[#This Row],[Signal]]=1,I4957&lt;1),I4957+$E$1,IF(AND(TradeDash[[#This Row],[Signal]]=0,I4957&gt;0),I4957-$E$1,IF(AND(TradeDash[[#This Row],[Signal]]=1,I4957=1),I4957,IF(AND(TradeDash[[#This Row],[Signal]]=0,I4957=0),I4957,0)))),0),"")</f>
        <v>1</v>
      </c>
      <c r="J4958" s="3">
        <f ca="1">IF(ISNUMBER(TradeDash[[#This Row],[Position]]),TradeDash[[#This Row],[Position]]*D4959,"")</f>
        <v>-2.5585252227251498E-3</v>
      </c>
      <c r="K4958" s="7">
        <f ca="1">K4957*IFERROR(1+TradeDash[[#This Row],[Port Return]],1)</f>
        <v>8445606.8875219692</v>
      </c>
      <c r="L4958" s="7">
        <f ca="1">IF(ISNUMBER(TradeDash[[#This Row],[Port Return]]),L4957*(1+TradeDash[[#This Row],[Returns]]),L4957)</f>
        <v>7630588.2352941604</v>
      </c>
    </row>
    <row r="4959" spans="1:12" x14ac:dyDescent="0.35">
      <c r="A4959" s="1">
        <v>43790</v>
      </c>
      <c r="B4959" s="16">
        <f>YEAR(TradeDash[[#This Row],[Date]])</f>
        <v>2019</v>
      </c>
      <c r="C4959">
        <v>11968.4</v>
      </c>
      <c r="D4959" s="3">
        <f>IFERROR(TradeDash[[#This Row],[Nifty]]/C4958-1,"")</f>
        <v>-2.5585252227251498E-3</v>
      </c>
      <c r="E4959">
        <f ca="1">IFERROR(AVERAGE(OFFSET(TradeDash[[#This Row],[Returns]],0,0,-n_days))/STDEV(OFFSET(TradeDash[[#This Row],[Returns]],0,0,-n_days)),"")</f>
        <v>0.31023047636730383</v>
      </c>
      <c r="F4959">
        <f ca="1">IFERROR(AVERAGE(OFFSET(TradeDash[[#This Row],[Returns]],0,0,-n_days*2))/STDEV(OFFSET(TradeDash[[#This Row],[Returns]],0,0,-n_days*2)),"")</f>
        <v>0.24792192349570269</v>
      </c>
      <c r="G4959">
        <f ca="1">IF(ISNUMBER(TradeDash[[#This Row],[2n day Sharpe]]),AVERAGE(TradeDash[[#This Row],[n day Sharpe]:[2n day Sharpe]]),"")</f>
        <v>0.27907619993150323</v>
      </c>
      <c r="H4959">
        <f ca="1">IF(ISNUMBER(TradeDash[[#This Row],[Sharpe Average]]),IF(TradeDash[[#This Row],[Sharpe Average]]&gt;$G$1,1,0),"")</f>
        <v>1</v>
      </c>
      <c r="I4959" s="2">
        <f ca="1">IF(ISNUMBER(TradeDash[[#This Row],[Signal]]),MAX(IF(AND(TradeDash[[#This Row],[Signal]]=1,I4958&lt;1),I4958+$E$1,IF(AND(TradeDash[[#This Row],[Signal]]=0,I4958&gt;0),I4958-$E$1,IF(AND(TradeDash[[#This Row],[Signal]]=1,I4958=1),I4958,IF(AND(TradeDash[[#This Row],[Signal]]=0,I4958=0),I4958,0)))),0),"")</f>
        <v>1</v>
      </c>
      <c r="J4959" s="3">
        <f ca="1">IF(ISNUMBER(TradeDash[[#This Row],[Position]]),TradeDash[[#This Row],[Position]]*D4960,"")</f>
        <v>-4.5118812873901071E-3</v>
      </c>
      <c r="K4959" s="7">
        <f ca="1">K4958*IFERROR(1+TradeDash[[#This Row],[Port Return]],1)</f>
        <v>8407501.3118455056</v>
      </c>
      <c r="L4959" s="7">
        <f ca="1">IF(ISNUMBER(TradeDash[[#This Row],[Port Return]]),L4958*(1+TradeDash[[#This Row],[Returns]]),L4958)</f>
        <v>7611065.1828299304</v>
      </c>
    </row>
    <row r="4960" spans="1:12" x14ac:dyDescent="0.35">
      <c r="A4960" s="1">
        <v>43791</v>
      </c>
      <c r="B4960" s="16">
        <f>YEAR(TradeDash[[#This Row],[Date]])</f>
        <v>2019</v>
      </c>
      <c r="C4960">
        <v>11914.4</v>
      </c>
      <c r="D4960" s="3">
        <f>IFERROR(TradeDash[[#This Row],[Nifty]]/C4959-1,"")</f>
        <v>-4.5118812873901071E-3</v>
      </c>
      <c r="E4960">
        <f ca="1">IFERROR(AVERAGE(OFFSET(TradeDash[[#This Row],[Returns]],0,0,-n_days))/STDEV(OFFSET(TradeDash[[#This Row],[Returns]],0,0,-n_days)),"")</f>
        <v>0.24598399547214267</v>
      </c>
      <c r="F4960">
        <f ca="1">IFERROR(AVERAGE(OFFSET(TradeDash[[#This Row],[Returns]],0,0,-n_days*2))/STDEV(OFFSET(TradeDash[[#This Row],[Returns]],0,0,-n_days*2)),"")</f>
        <v>0.17267933548888389</v>
      </c>
      <c r="G4960">
        <f ca="1">IF(ISNUMBER(TradeDash[[#This Row],[2n day Sharpe]]),AVERAGE(TradeDash[[#This Row],[n day Sharpe]:[2n day Sharpe]]),"")</f>
        <v>0.2093316654805133</v>
      </c>
      <c r="H4960">
        <f ca="1">IF(ISNUMBER(TradeDash[[#This Row],[Sharpe Average]]),IF(TradeDash[[#This Row],[Sharpe Average]]&gt;$G$1,1,0),"")</f>
        <v>1</v>
      </c>
      <c r="I4960" s="2">
        <f ca="1">IF(ISNUMBER(TradeDash[[#This Row],[Signal]]),MAX(IF(AND(TradeDash[[#This Row],[Signal]]=1,I4959&lt;1),I4959+$E$1,IF(AND(TradeDash[[#This Row],[Signal]]=0,I4959&gt;0),I4959-$E$1,IF(AND(TradeDash[[#This Row],[Signal]]=1,I4959=1),I4959,IF(AND(TradeDash[[#This Row],[Signal]]=0,I4959=0),I4959,0)))),0),"")</f>
        <v>1</v>
      </c>
      <c r="J4960" s="3">
        <f ca="1">IF(ISNUMBER(TradeDash[[#This Row],[Position]]),TradeDash[[#This Row],[Position]]*D4961,"")</f>
        <v>1.3374571946552116E-2</v>
      </c>
      <c r="K4960" s="7">
        <f ca="1">K4959*IFERROR(1+TradeDash[[#This Row],[Port Return]],1)</f>
        <v>8519948.0430315156</v>
      </c>
      <c r="L4960" s="7">
        <f ca="1">IF(ISNUMBER(TradeDash[[#This Row],[Port Return]]),L4959*(1+TradeDash[[#This Row],[Returns]]),L4959)</f>
        <v>7576724.960254414</v>
      </c>
    </row>
    <row r="4961" spans="1:12" x14ac:dyDescent="0.35">
      <c r="A4961" s="1">
        <v>43794</v>
      </c>
      <c r="B4961" s="16">
        <f>YEAR(TradeDash[[#This Row],[Date]])</f>
        <v>2019</v>
      </c>
      <c r="C4961">
        <v>12073.75</v>
      </c>
      <c r="D4961" s="3">
        <f>IFERROR(TradeDash[[#This Row],[Nifty]]/C4960-1,"")</f>
        <v>1.3374571946552116E-2</v>
      </c>
      <c r="E4961">
        <f ca="1">IFERROR(AVERAGE(OFFSET(TradeDash[[#This Row],[Returns]],0,0,-n_days))/STDEV(OFFSET(TradeDash[[#This Row],[Returns]],0,0,-n_days)),"")</f>
        <v>0.34972473961996375</v>
      </c>
      <c r="F4961">
        <f ca="1">IFERROR(AVERAGE(OFFSET(TradeDash[[#This Row],[Returns]],0,0,-n_days*2))/STDEV(OFFSET(TradeDash[[#This Row],[Returns]],0,0,-n_days*2)),"")</f>
        <v>0.14335350810925684</v>
      </c>
      <c r="G4961">
        <f ca="1">IF(ISNUMBER(TradeDash[[#This Row],[2n day Sharpe]]),AVERAGE(TradeDash[[#This Row],[n day Sharpe]:[2n day Sharpe]]),"")</f>
        <v>0.2465391238646103</v>
      </c>
      <c r="H4961">
        <f ca="1">IF(ISNUMBER(TradeDash[[#This Row],[Sharpe Average]]),IF(TradeDash[[#This Row],[Sharpe Average]]&gt;$G$1,1,0),"")</f>
        <v>1</v>
      </c>
      <c r="I4961" s="2">
        <f ca="1">IF(ISNUMBER(TradeDash[[#This Row],[Signal]]),MAX(IF(AND(TradeDash[[#This Row],[Signal]]=1,I4960&lt;1),I4960+$E$1,IF(AND(TradeDash[[#This Row],[Signal]]=0,I4960&gt;0),I4960-$E$1,IF(AND(TradeDash[[#This Row],[Signal]]=1,I4960=1),I4960,IF(AND(TradeDash[[#This Row],[Signal]]=0,I4960=0),I4960,0)))),0),"")</f>
        <v>1</v>
      </c>
      <c r="J4961" s="3">
        <f ca="1">IF(ISNUMBER(TradeDash[[#This Row],[Position]]),TradeDash[[#This Row],[Position]]*D4962,"")</f>
        <v>-2.9858163370948265E-3</v>
      </c>
      <c r="K4961" s="7">
        <f ca="1">K4960*IFERROR(1+TradeDash[[#This Row],[Port Return]],1)</f>
        <v>8494509.0429734327</v>
      </c>
      <c r="L4961" s="7">
        <f ca="1">IF(ISNUMBER(TradeDash[[#This Row],[Port Return]]),L4960*(1+TradeDash[[#This Row],[Returns]]),L4960)</f>
        <v>7678060.4133545738</v>
      </c>
    </row>
    <row r="4962" spans="1:12" x14ac:dyDescent="0.35">
      <c r="A4962" s="1">
        <v>43795</v>
      </c>
      <c r="B4962" s="16">
        <f>YEAR(TradeDash[[#This Row],[Date]])</f>
        <v>2019</v>
      </c>
      <c r="C4962">
        <v>12037.7</v>
      </c>
      <c r="D4962" s="3">
        <f>IFERROR(TradeDash[[#This Row],[Nifty]]/C4961-1,"")</f>
        <v>-2.9858163370948265E-3</v>
      </c>
      <c r="E4962">
        <f ca="1">IFERROR(AVERAGE(OFFSET(TradeDash[[#This Row],[Returns]],0,0,-n_days))/STDEV(OFFSET(TradeDash[[#This Row],[Returns]],0,0,-n_days)),"")</f>
        <v>0.31890910039711418</v>
      </c>
      <c r="F4962">
        <f ca="1">IFERROR(AVERAGE(OFFSET(TradeDash[[#This Row],[Returns]],0,0,-n_days*2))/STDEV(OFFSET(TradeDash[[#This Row],[Returns]],0,0,-n_days*2)),"")</f>
        <v>0.13613520605263049</v>
      </c>
      <c r="G4962">
        <f ca="1">IF(ISNUMBER(TradeDash[[#This Row],[2n day Sharpe]]),AVERAGE(TradeDash[[#This Row],[n day Sharpe]:[2n day Sharpe]]),"")</f>
        <v>0.22752215322487235</v>
      </c>
      <c r="H4962">
        <f ca="1">IF(ISNUMBER(TradeDash[[#This Row],[Sharpe Average]]),IF(TradeDash[[#This Row],[Sharpe Average]]&gt;$G$1,1,0),"")</f>
        <v>1</v>
      </c>
      <c r="I4962" s="2">
        <f ca="1">IF(ISNUMBER(TradeDash[[#This Row],[Signal]]),MAX(IF(AND(TradeDash[[#This Row],[Signal]]=1,I4961&lt;1),I4961+$E$1,IF(AND(TradeDash[[#This Row],[Signal]]=0,I4961&gt;0),I4961-$E$1,IF(AND(TradeDash[[#This Row],[Signal]]=1,I4961=1),I4961,IF(AND(TradeDash[[#This Row],[Signal]]=0,I4961=0),I4961,0)))),0),"")</f>
        <v>1</v>
      </c>
      <c r="J4962" s="3">
        <f ca="1">IF(ISNUMBER(TradeDash[[#This Row],[Position]]),TradeDash[[#This Row],[Position]]*D4963,"")</f>
        <v>5.2335579055799997E-3</v>
      </c>
      <c r="K4962" s="7">
        <f ca="1">K4961*IFERROR(1+TradeDash[[#This Row],[Port Return]],1)</f>
        <v>8538965.5479293074</v>
      </c>
      <c r="L4962" s="7">
        <f ca="1">IF(ISNUMBER(TradeDash[[#This Row],[Port Return]]),L4961*(1+TradeDash[[#This Row],[Returns]]),L4961)</f>
        <v>7655135.1351351785</v>
      </c>
    </row>
    <row r="4963" spans="1:12" x14ac:dyDescent="0.35">
      <c r="A4963" s="1">
        <v>43796</v>
      </c>
      <c r="B4963" s="16">
        <f>YEAR(TradeDash[[#This Row],[Date]])</f>
        <v>2019</v>
      </c>
      <c r="C4963">
        <v>12100.7</v>
      </c>
      <c r="D4963" s="3">
        <f>IFERROR(TradeDash[[#This Row],[Nifty]]/C4962-1,"")</f>
        <v>5.2335579055799997E-3</v>
      </c>
      <c r="E4963">
        <f ca="1">IFERROR(AVERAGE(OFFSET(TradeDash[[#This Row],[Returns]],0,0,-n_days))/STDEV(OFFSET(TradeDash[[#This Row],[Returns]],0,0,-n_days)),"")</f>
        <v>0.26834417953480433</v>
      </c>
      <c r="F4963">
        <f ca="1">IFERROR(AVERAGE(OFFSET(TradeDash[[#This Row],[Returns]],0,0,-n_days*2))/STDEV(OFFSET(TradeDash[[#This Row],[Returns]],0,0,-n_days*2)),"")</f>
        <v>0.20836558531227914</v>
      </c>
      <c r="G4963">
        <f ca="1">IF(ISNUMBER(TradeDash[[#This Row],[2n day Sharpe]]),AVERAGE(TradeDash[[#This Row],[n day Sharpe]:[2n day Sharpe]]),"")</f>
        <v>0.23835488242354175</v>
      </c>
      <c r="H4963">
        <f ca="1">IF(ISNUMBER(TradeDash[[#This Row],[Sharpe Average]]),IF(TradeDash[[#This Row],[Sharpe Average]]&gt;$G$1,1,0),"")</f>
        <v>1</v>
      </c>
      <c r="I4963" s="2">
        <f ca="1">IF(ISNUMBER(TradeDash[[#This Row],[Signal]]),MAX(IF(AND(TradeDash[[#This Row],[Signal]]=1,I4962&lt;1),I4962+$E$1,IF(AND(TradeDash[[#This Row],[Signal]]=0,I4962&gt;0),I4962-$E$1,IF(AND(TradeDash[[#This Row],[Signal]]=1,I4962=1),I4962,IF(AND(TradeDash[[#This Row],[Signal]]=0,I4962=0),I4962,0)))),0),"")</f>
        <v>1</v>
      </c>
      <c r="J4963" s="3">
        <f ca="1">IF(ISNUMBER(TradeDash[[#This Row],[Position]]),TradeDash[[#This Row],[Position]]*D4964,"")</f>
        <v>4.1691802953547352E-3</v>
      </c>
      <c r="K4963" s="7">
        <f ca="1">K4962*IFERROR(1+TradeDash[[#This Row],[Port Return]],1)</f>
        <v>8574566.0348344464</v>
      </c>
      <c r="L4963" s="7">
        <f ca="1">IF(ISNUMBER(TradeDash[[#This Row],[Port Return]]),L4962*(1+TradeDash[[#This Row],[Returns]]),L4962)</f>
        <v>7695198.7281399481</v>
      </c>
    </row>
    <row r="4964" spans="1:12" x14ac:dyDescent="0.35">
      <c r="A4964" s="1">
        <v>43797</v>
      </c>
      <c r="B4964" s="16">
        <f>YEAR(TradeDash[[#This Row],[Date]])</f>
        <v>2019</v>
      </c>
      <c r="C4964">
        <v>12151.15</v>
      </c>
      <c r="D4964" s="3">
        <f>IFERROR(TradeDash[[#This Row],[Nifty]]/C4963-1,"")</f>
        <v>4.1691802953547352E-3</v>
      </c>
      <c r="E4964">
        <f ca="1">IFERROR(AVERAGE(OFFSET(TradeDash[[#This Row],[Returns]],0,0,-n_days))/STDEV(OFFSET(TradeDash[[#This Row],[Returns]],0,0,-n_days)),"")</f>
        <v>0.26263537809402443</v>
      </c>
      <c r="F4964">
        <f ca="1">IFERROR(AVERAGE(OFFSET(TradeDash[[#This Row],[Returns]],0,0,-n_days*2))/STDEV(OFFSET(TradeDash[[#This Row],[Returns]],0,0,-n_days*2)),"")</f>
        <v>0.18665899957361801</v>
      </c>
      <c r="G4964">
        <f ca="1">IF(ISNUMBER(TradeDash[[#This Row],[2n day Sharpe]]),AVERAGE(TradeDash[[#This Row],[n day Sharpe]:[2n day Sharpe]]),"")</f>
        <v>0.22464718883382123</v>
      </c>
      <c r="H4964">
        <f ca="1">IF(ISNUMBER(TradeDash[[#This Row],[Sharpe Average]]),IF(TradeDash[[#This Row],[Sharpe Average]]&gt;$G$1,1,0),"")</f>
        <v>1</v>
      </c>
      <c r="I4964" s="2">
        <f ca="1">IF(ISNUMBER(TradeDash[[#This Row],[Signal]]),MAX(IF(AND(TradeDash[[#This Row],[Signal]]=1,I4963&lt;1),I4963+$E$1,IF(AND(TradeDash[[#This Row],[Signal]]=0,I4963&gt;0),I4963-$E$1,IF(AND(TradeDash[[#This Row],[Signal]]=1,I4963=1),I4963,IF(AND(TradeDash[[#This Row],[Signal]]=0,I4963=0),I4963,0)))),0),"")</f>
        <v>1</v>
      </c>
      <c r="J4964" s="3">
        <f ca="1">IF(ISNUMBER(TradeDash[[#This Row],[Position]]),TradeDash[[#This Row],[Position]]*D4965,"")</f>
        <v>-7.8264197215901499E-3</v>
      </c>
      <c r="K4964" s="7">
        <f ca="1">K4963*IFERROR(1+TradeDash[[#This Row],[Port Return]],1)</f>
        <v>8507457.8821153417</v>
      </c>
      <c r="L4964" s="7">
        <f ca="1">IF(ISNUMBER(TradeDash[[#This Row],[Port Return]]),L4963*(1+TradeDash[[#This Row],[Returns]]),L4963)</f>
        <v>7727281.3990461482</v>
      </c>
    </row>
    <row r="4965" spans="1:12" x14ac:dyDescent="0.35">
      <c r="A4965" s="1">
        <v>43798</v>
      </c>
      <c r="B4965" s="16">
        <f>YEAR(TradeDash[[#This Row],[Date]])</f>
        <v>2019</v>
      </c>
      <c r="C4965">
        <v>12056.05</v>
      </c>
      <c r="D4965" s="3">
        <f>IFERROR(TradeDash[[#This Row],[Nifty]]/C4964-1,"")</f>
        <v>-7.8264197215901499E-3</v>
      </c>
      <c r="E4965">
        <f ca="1">IFERROR(AVERAGE(OFFSET(TradeDash[[#This Row],[Returns]],0,0,-n_days))/STDEV(OFFSET(TradeDash[[#This Row],[Returns]],0,0,-n_days)),"")</f>
        <v>0.14320702928714932</v>
      </c>
      <c r="F4965">
        <f ca="1">IFERROR(AVERAGE(OFFSET(TradeDash[[#This Row],[Returns]],0,0,-n_days*2))/STDEV(OFFSET(TradeDash[[#This Row],[Returns]],0,0,-n_days*2)),"")</f>
        <v>0.17427025471339896</v>
      </c>
      <c r="G4965">
        <f ca="1">IF(ISNUMBER(TradeDash[[#This Row],[2n day Sharpe]]),AVERAGE(TradeDash[[#This Row],[n day Sharpe]:[2n day Sharpe]]),"")</f>
        <v>0.15873864200027415</v>
      </c>
      <c r="H4965">
        <f ca="1">IF(ISNUMBER(TradeDash[[#This Row],[Sharpe Average]]),IF(TradeDash[[#This Row],[Sharpe Average]]&gt;$G$1,1,0),"")</f>
        <v>1</v>
      </c>
      <c r="I4965" s="2">
        <f ca="1">IF(ISNUMBER(TradeDash[[#This Row],[Signal]]),MAX(IF(AND(TradeDash[[#This Row],[Signal]]=1,I4964&lt;1),I4964+$E$1,IF(AND(TradeDash[[#This Row],[Signal]]=0,I4964&gt;0),I4964-$E$1,IF(AND(TradeDash[[#This Row],[Signal]]=1,I4964=1),I4964,IF(AND(TradeDash[[#This Row],[Signal]]=0,I4964=0),I4964,0)))),0),"")</f>
        <v>1</v>
      </c>
      <c r="J4965" s="3">
        <f ca="1">IF(ISNUMBER(TradeDash[[#This Row],[Position]]),TradeDash[[#This Row],[Position]]*D4966,"")</f>
        <v>-6.5112536859079917E-4</v>
      </c>
      <c r="K4965" s="7">
        <f ca="1">K4964*IFERROR(1+TradeDash[[#This Row],[Port Return]],1)</f>
        <v>8501918.4604660794</v>
      </c>
      <c r="L4965" s="7">
        <f ca="1">IF(ISNUMBER(TradeDash[[#This Row],[Port Return]]),L4964*(1+TradeDash[[#This Row],[Returns]]),L4964)</f>
        <v>7666804.4515103763</v>
      </c>
    </row>
    <row r="4966" spans="1:12" x14ac:dyDescent="0.35">
      <c r="A4966" s="1">
        <v>43801</v>
      </c>
      <c r="B4966" s="16">
        <f>YEAR(TradeDash[[#This Row],[Date]])</f>
        <v>2019</v>
      </c>
      <c r="C4966">
        <v>12048.2</v>
      </c>
      <c r="D4966" s="3">
        <f>IFERROR(TradeDash[[#This Row],[Nifty]]/C4965-1,"")</f>
        <v>-6.5112536859079917E-4</v>
      </c>
      <c r="E4966">
        <f ca="1">IFERROR(AVERAGE(OFFSET(TradeDash[[#This Row],[Returns]],0,0,-n_days))/STDEV(OFFSET(TradeDash[[#This Row],[Returns]],0,0,-n_days)),"")</f>
        <v>0.12643640960570818</v>
      </c>
      <c r="F4966">
        <f ca="1">IFERROR(AVERAGE(OFFSET(TradeDash[[#This Row],[Returns]],0,0,-n_days*2))/STDEV(OFFSET(TradeDash[[#This Row],[Returns]],0,0,-n_days*2)),"")</f>
        <v>0.18494582979747057</v>
      </c>
      <c r="G4966">
        <f ca="1">IF(ISNUMBER(TradeDash[[#This Row],[2n day Sharpe]]),AVERAGE(TradeDash[[#This Row],[n day Sharpe]:[2n day Sharpe]]),"")</f>
        <v>0.15569111970158939</v>
      </c>
      <c r="H4966">
        <f ca="1">IF(ISNUMBER(TradeDash[[#This Row],[Sharpe Average]]),IF(TradeDash[[#This Row],[Sharpe Average]]&gt;$G$1,1,0),"")</f>
        <v>1</v>
      </c>
      <c r="I4966" s="2">
        <f ca="1">IF(ISNUMBER(TradeDash[[#This Row],[Signal]]),MAX(IF(AND(TradeDash[[#This Row],[Signal]]=1,I4965&lt;1),I4965+$E$1,IF(AND(TradeDash[[#This Row],[Signal]]=0,I4965&gt;0),I4965-$E$1,IF(AND(TradeDash[[#This Row],[Signal]]=1,I4965=1),I4965,IF(AND(TradeDash[[#This Row],[Signal]]=0,I4965=0),I4965,0)))),0),"")</f>
        <v>1</v>
      </c>
      <c r="J4966" s="3">
        <f ca="1">IF(ISNUMBER(TradeDash[[#This Row],[Position]]),TradeDash[[#This Row],[Position]]*D4967,"")</f>
        <v>-4.4819973108015665E-3</v>
      </c>
      <c r="K4966" s="7">
        <f ca="1">K4965*IFERROR(1+TradeDash[[#This Row],[Port Return]],1)</f>
        <v>8463812.8847896159</v>
      </c>
      <c r="L4966" s="7">
        <f ca="1">IF(ISNUMBER(TradeDash[[#This Row],[Port Return]]),L4965*(1+TradeDash[[#This Row],[Returns]]),L4965)</f>
        <v>7661812.4006359726</v>
      </c>
    </row>
    <row r="4967" spans="1:12" x14ac:dyDescent="0.35">
      <c r="A4967" s="1">
        <v>43802</v>
      </c>
      <c r="B4967" s="16">
        <f>YEAR(TradeDash[[#This Row],[Date]])</f>
        <v>2019</v>
      </c>
      <c r="C4967">
        <v>11994.2</v>
      </c>
      <c r="D4967" s="3">
        <f>IFERROR(TradeDash[[#This Row],[Nifty]]/C4966-1,"")</f>
        <v>-4.4819973108015665E-3</v>
      </c>
      <c r="E4967">
        <f ca="1">IFERROR(AVERAGE(OFFSET(TradeDash[[#This Row],[Returns]],0,0,-n_days))/STDEV(OFFSET(TradeDash[[#This Row],[Returns]],0,0,-n_days)),"")</f>
        <v>4.3757281454836781E-2</v>
      </c>
      <c r="F4967">
        <f ca="1">IFERROR(AVERAGE(OFFSET(TradeDash[[#This Row],[Returns]],0,0,-n_days*2))/STDEV(OFFSET(TradeDash[[#This Row],[Returns]],0,0,-n_days*2)),"")</f>
        <v>0.21113134182788934</v>
      </c>
      <c r="G4967">
        <f ca="1">IF(ISNUMBER(TradeDash[[#This Row],[2n day Sharpe]]),AVERAGE(TradeDash[[#This Row],[n day Sharpe]:[2n day Sharpe]]),"")</f>
        <v>0.12744431164136305</v>
      </c>
      <c r="H4967">
        <f ca="1">IF(ISNUMBER(TradeDash[[#This Row],[Sharpe Average]]),IF(TradeDash[[#This Row],[Sharpe Average]]&gt;$G$1,1,0),"")</f>
        <v>1</v>
      </c>
      <c r="I4967" s="2">
        <f ca="1">IF(ISNUMBER(TradeDash[[#This Row],[Signal]]),MAX(IF(AND(TradeDash[[#This Row],[Signal]]=1,I4966&lt;1),I4966+$E$1,IF(AND(TradeDash[[#This Row],[Signal]]=0,I4966&gt;0),I4966-$E$1,IF(AND(TradeDash[[#This Row],[Signal]]=1,I4966=1),I4966,IF(AND(TradeDash[[#This Row],[Signal]]=0,I4966=0),I4966,0)))),0),"")</f>
        <v>1</v>
      </c>
      <c r="J4967" s="3">
        <f ca="1">IF(ISNUMBER(TradeDash[[#This Row],[Position]]),TradeDash[[#This Row],[Position]]*D4968,"")</f>
        <v>4.0853078988176694E-3</v>
      </c>
      <c r="K4967" s="7">
        <f ca="1">K4966*IFERROR(1+TradeDash[[#This Row],[Port Return]],1)</f>
        <v>8498390.166421961</v>
      </c>
      <c r="L4967" s="7">
        <f ca="1">IF(ISNUMBER(TradeDash[[#This Row],[Port Return]]),L4966*(1+TradeDash[[#This Row],[Returns]]),L4966)</f>
        <v>7627472.1780604562</v>
      </c>
    </row>
    <row r="4968" spans="1:12" x14ac:dyDescent="0.35">
      <c r="A4968" s="1">
        <v>43803</v>
      </c>
      <c r="B4968" s="16">
        <f>YEAR(TradeDash[[#This Row],[Date]])</f>
        <v>2019</v>
      </c>
      <c r="C4968">
        <v>12043.2</v>
      </c>
      <c r="D4968" s="3">
        <f>IFERROR(TradeDash[[#This Row],[Nifty]]/C4967-1,"")</f>
        <v>4.0853078988176694E-3</v>
      </c>
      <c r="E4968">
        <f ca="1">IFERROR(AVERAGE(OFFSET(TradeDash[[#This Row],[Returns]],0,0,-n_days))/STDEV(OFFSET(TradeDash[[#This Row],[Returns]],0,0,-n_days)),"")</f>
        <v>9.9940390595787978E-2</v>
      </c>
      <c r="F4968">
        <f ca="1">IFERROR(AVERAGE(OFFSET(TradeDash[[#This Row],[Returns]],0,0,-n_days*2))/STDEV(OFFSET(TradeDash[[#This Row],[Returns]],0,0,-n_days*2)),"")</f>
        <v>0.24395304603807069</v>
      </c>
      <c r="G4968">
        <f ca="1">IF(ISNUMBER(TradeDash[[#This Row],[2n day Sharpe]]),AVERAGE(TradeDash[[#This Row],[n day Sharpe]:[2n day Sharpe]]),"")</f>
        <v>0.17194671831692934</v>
      </c>
      <c r="H4968">
        <f ca="1">IF(ISNUMBER(TradeDash[[#This Row],[Sharpe Average]]),IF(TradeDash[[#This Row],[Sharpe Average]]&gt;$G$1,1,0),"")</f>
        <v>1</v>
      </c>
      <c r="I4968" s="2">
        <f ca="1">IF(ISNUMBER(TradeDash[[#This Row],[Signal]]),MAX(IF(AND(TradeDash[[#This Row],[Signal]]=1,I4967&lt;1),I4967+$E$1,IF(AND(TradeDash[[#This Row],[Signal]]=0,I4967&gt;0),I4967-$E$1,IF(AND(TradeDash[[#This Row],[Signal]]=1,I4967=1),I4967,IF(AND(TradeDash[[#This Row],[Signal]]=0,I4967=0),I4967,0)))),0),"")</f>
        <v>1</v>
      </c>
      <c r="J4968" s="3">
        <f ca="1">IF(ISNUMBER(TradeDash[[#This Row],[Position]]),TradeDash[[#This Row],[Position]]*D4969,"")</f>
        <v>-2.0592533545902292E-3</v>
      </c>
      <c r="K4968" s="7">
        <f ca="1">K4967*IFERROR(1+TradeDash[[#This Row],[Port Return]],1)</f>
        <v>8480889.8279631399</v>
      </c>
      <c r="L4968" s="7">
        <f ca="1">IF(ISNUMBER(TradeDash[[#This Row],[Port Return]]),L4967*(1+TradeDash[[#This Row],[Returns]]),L4967)</f>
        <v>7658632.7503974987</v>
      </c>
    </row>
    <row r="4969" spans="1:12" x14ac:dyDescent="0.35">
      <c r="A4969" s="1">
        <v>43804</v>
      </c>
      <c r="B4969" s="16">
        <f>YEAR(TradeDash[[#This Row],[Date]])</f>
        <v>2019</v>
      </c>
      <c r="C4969">
        <v>12018.4</v>
      </c>
      <c r="D4969" s="3">
        <f>IFERROR(TradeDash[[#This Row],[Nifty]]/C4968-1,"")</f>
        <v>-2.0592533545902292E-3</v>
      </c>
      <c r="E4969">
        <f ca="1">IFERROR(AVERAGE(OFFSET(TradeDash[[#This Row],[Returns]],0,0,-n_days))/STDEV(OFFSET(TradeDash[[#This Row],[Returns]],0,0,-n_days)),"")</f>
        <v>4.324269781193129E-2</v>
      </c>
      <c r="F4969">
        <f ca="1">IFERROR(AVERAGE(OFFSET(TradeDash[[#This Row],[Returns]],0,0,-n_days*2))/STDEV(OFFSET(TradeDash[[#This Row],[Returns]],0,0,-n_days*2)),"")</f>
        <v>0.30060725844982911</v>
      </c>
      <c r="G4969">
        <f ca="1">IF(ISNUMBER(TradeDash[[#This Row],[2n day Sharpe]]),AVERAGE(TradeDash[[#This Row],[n day Sharpe]:[2n day Sharpe]]),"")</f>
        <v>0.1719249781308802</v>
      </c>
      <c r="H4969">
        <f ca="1">IF(ISNUMBER(TradeDash[[#This Row],[Sharpe Average]]),IF(TradeDash[[#This Row],[Sharpe Average]]&gt;$G$1,1,0),"")</f>
        <v>1</v>
      </c>
      <c r="I4969" s="2">
        <f ca="1">IF(ISNUMBER(TradeDash[[#This Row],[Signal]]),MAX(IF(AND(TradeDash[[#This Row],[Signal]]=1,I4968&lt;1),I4968+$E$1,IF(AND(TradeDash[[#This Row],[Signal]]=0,I4968&gt;0),I4968-$E$1,IF(AND(TradeDash[[#This Row],[Signal]]=1,I4968=1),I4968,IF(AND(TradeDash[[#This Row],[Signal]]=0,I4968=0),I4968,0)))),0),"")</f>
        <v>1</v>
      </c>
      <c r="J4969" s="3">
        <f ca="1">IF(ISNUMBER(TradeDash[[#This Row],[Position]]),TradeDash[[#This Row],[Position]]*D4970,"")</f>
        <v>-8.062637289489416E-3</v>
      </c>
      <c r="K4969" s="7">
        <f ca="1">K4968*IFERROR(1+TradeDash[[#This Row],[Port Return]],1)</f>
        <v>8412511.489388153</v>
      </c>
      <c r="L4969" s="7">
        <f ca="1">IF(ISNUMBER(TradeDash[[#This Row],[Port Return]]),L4968*(1+TradeDash[[#This Row],[Returns]]),L4968)</f>
        <v>7642861.6852146685</v>
      </c>
    </row>
    <row r="4970" spans="1:12" x14ac:dyDescent="0.35">
      <c r="A4970" s="1">
        <v>43805</v>
      </c>
      <c r="B4970" s="16">
        <f>YEAR(TradeDash[[#This Row],[Date]])</f>
        <v>2019</v>
      </c>
      <c r="C4970">
        <v>11921.5</v>
      </c>
      <c r="D4970" s="3">
        <f>IFERROR(TradeDash[[#This Row],[Nifty]]/C4969-1,"")</f>
        <v>-8.062637289489416E-3</v>
      </c>
      <c r="E4970">
        <f ca="1">IFERROR(AVERAGE(OFFSET(TradeDash[[#This Row],[Returns]],0,0,-n_days))/STDEV(OFFSET(TradeDash[[#This Row],[Returns]],0,0,-n_days)),"")</f>
        <v>-6.4925862273211316E-2</v>
      </c>
      <c r="F4970">
        <f ca="1">IFERROR(AVERAGE(OFFSET(TradeDash[[#This Row],[Returns]],0,0,-n_days*2))/STDEV(OFFSET(TradeDash[[#This Row],[Returns]],0,0,-n_days*2)),"")</f>
        <v>0.27968507787153829</v>
      </c>
      <c r="G4970">
        <f ca="1">IF(ISNUMBER(TradeDash[[#This Row],[2n day Sharpe]]),AVERAGE(TradeDash[[#This Row],[n day Sharpe]:[2n day Sharpe]]),"")</f>
        <v>0.10737960779916349</v>
      </c>
      <c r="H4970">
        <f ca="1">IF(ISNUMBER(TradeDash[[#This Row],[Sharpe Average]]),IF(TradeDash[[#This Row],[Sharpe Average]]&gt;$G$1,1,0),"")</f>
        <v>1</v>
      </c>
      <c r="I4970" s="2">
        <f ca="1">IF(ISNUMBER(TradeDash[[#This Row],[Signal]]),MAX(IF(AND(TradeDash[[#This Row],[Signal]]=1,I4969&lt;1),I4969+$E$1,IF(AND(TradeDash[[#This Row],[Signal]]=0,I4969&gt;0),I4969-$E$1,IF(AND(TradeDash[[#This Row],[Signal]]=1,I4969=1),I4969,IF(AND(TradeDash[[#This Row],[Signal]]=0,I4969=0),I4969,0)))),0),"")</f>
        <v>1</v>
      </c>
      <c r="J4970" s="3">
        <f ca="1">IF(ISNUMBER(TradeDash[[#This Row],[Position]]),TradeDash[[#This Row],[Position]]*D4971,"")</f>
        <v>1.342112989137334E-3</v>
      </c>
      <c r="K4970" s="7">
        <f ca="1">K4969*IFERROR(1+TradeDash[[#This Row],[Port Return]],1)</f>
        <v>8423802.030329328</v>
      </c>
      <c r="L4970" s="7">
        <f ca="1">IF(ISNUMBER(TradeDash[[#This Row],[Port Return]]),L4969*(1+TradeDash[[#This Row],[Returns]]),L4969)</f>
        <v>7581240.0635930467</v>
      </c>
    </row>
    <row r="4971" spans="1:12" x14ac:dyDescent="0.35">
      <c r="A4971" s="1">
        <v>43808</v>
      </c>
      <c r="B4971" s="16">
        <f>YEAR(TradeDash[[#This Row],[Date]])</f>
        <v>2019</v>
      </c>
      <c r="C4971">
        <v>11937.5</v>
      </c>
      <c r="D4971" s="3">
        <f>IFERROR(TradeDash[[#This Row],[Nifty]]/C4970-1,"")</f>
        <v>1.342112989137334E-3</v>
      </c>
      <c r="E4971">
        <f ca="1">IFERROR(AVERAGE(OFFSET(TradeDash[[#This Row],[Returns]],0,0,-n_days))/STDEV(OFFSET(TradeDash[[#This Row],[Returns]],0,0,-n_days)),"")</f>
        <v>2.5918982030608839E-2</v>
      </c>
      <c r="F4971">
        <f ca="1">IFERROR(AVERAGE(OFFSET(TradeDash[[#This Row],[Returns]],0,0,-n_days*2))/STDEV(OFFSET(TradeDash[[#This Row],[Returns]],0,0,-n_days*2)),"")</f>
        <v>0.23662810726786512</v>
      </c>
      <c r="G4971">
        <f ca="1">IF(ISNUMBER(TradeDash[[#This Row],[2n day Sharpe]]),AVERAGE(TradeDash[[#This Row],[n day Sharpe]:[2n day Sharpe]]),"")</f>
        <v>0.13127354464923699</v>
      </c>
      <c r="H4971">
        <f ca="1">IF(ISNUMBER(TradeDash[[#This Row],[Sharpe Average]]),IF(TradeDash[[#This Row],[Sharpe Average]]&gt;$G$1,1,0),"")</f>
        <v>1</v>
      </c>
      <c r="I4971" s="2">
        <f ca="1">IF(ISNUMBER(TradeDash[[#This Row],[Signal]]),MAX(IF(AND(TradeDash[[#This Row],[Signal]]=1,I4970&lt;1),I4970+$E$1,IF(AND(TradeDash[[#This Row],[Signal]]=0,I4970&gt;0),I4970-$E$1,IF(AND(TradeDash[[#This Row],[Signal]]=1,I4970=1),I4970,IF(AND(TradeDash[[#This Row],[Signal]]=0,I4970=0),I4970,0)))),0),"")</f>
        <v>1</v>
      </c>
      <c r="J4971" s="3">
        <f ca="1">IF(ISNUMBER(TradeDash[[#This Row],[Position]]),TradeDash[[#This Row],[Position]]*D4972,"")</f>
        <v>-6.7602094240838406E-3</v>
      </c>
      <c r="K4971" s="7">
        <f ca="1">K4970*IFERROR(1+TradeDash[[#This Row],[Port Return]],1)</f>
        <v>8366855.3644572794</v>
      </c>
      <c r="L4971" s="7">
        <f ca="1">IF(ISNUMBER(TradeDash[[#This Row],[Port Return]]),L4970*(1+TradeDash[[#This Row],[Returns]]),L4970)</f>
        <v>7591414.944356163</v>
      </c>
    </row>
    <row r="4972" spans="1:12" x14ac:dyDescent="0.35">
      <c r="A4972" s="1">
        <v>43809</v>
      </c>
      <c r="B4972" s="16">
        <f>YEAR(TradeDash[[#This Row],[Date]])</f>
        <v>2019</v>
      </c>
      <c r="C4972">
        <v>11856.8</v>
      </c>
      <c r="D4972" s="3">
        <f>IFERROR(TradeDash[[#This Row],[Nifty]]/C4971-1,"")</f>
        <v>-6.7602094240838406E-3</v>
      </c>
      <c r="E4972">
        <f ca="1">IFERROR(AVERAGE(OFFSET(TradeDash[[#This Row],[Returns]],0,0,-n_days))/STDEV(OFFSET(TradeDash[[#This Row],[Returns]],0,0,-n_days)),"")</f>
        <v>-4.0933969279749426E-2</v>
      </c>
      <c r="F4972">
        <f ca="1">IFERROR(AVERAGE(OFFSET(TradeDash[[#This Row],[Returns]],0,0,-n_days*2))/STDEV(OFFSET(TradeDash[[#This Row],[Returns]],0,0,-n_days*2)),"")</f>
        <v>0.23780593180551859</v>
      </c>
      <c r="G4972">
        <f ca="1">IF(ISNUMBER(TradeDash[[#This Row],[2n day Sharpe]]),AVERAGE(TradeDash[[#This Row],[n day Sharpe]:[2n day Sharpe]]),"")</f>
        <v>9.8435981262884581E-2</v>
      </c>
      <c r="H4972">
        <f ca="1">IF(ISNUMBER(TradeDash[[#This Row],[Sharpe Average]]),IF(TradeDash[[#This Row],[Sharpe Average]]&gt;$G$1,1,0),"")</f>
        <v>1</v>
      </c>
      <c r="I4972" s="2">
        <f ca="1">IF(ISNUMBER(TradeDash[[#This Row],[Signal]]),MAX(IF(AND(TradeDash[[#This Row],[Signal]]=1,I4971&lt;1),I4971+$E$1,IF(AND(TradeDash[[#This Row],[Signal]]=0,I4971&gt;0),I4971-$E$1,IF(AND(TradeDash[[#This Row],[Signal]]=1,I4971=1),I4971,IF(AND(TradeDash[[#This Row],[Signal]]=0,I4971=0),I4971,0)))),0),"")</f>
        <v>1</v>
      </c>
      <c r="J4972" s="3">
        <f ca="1">IF(ISNUMBER(TradeDash[[#This Row],[Position]]),TradeDash[[#This Row],[Position]]*D4973,"")</f>
        <v>4.4995276971864229E-3</v>
      </c>
      <c r="K4972" s="7">
        <f ca="1">K4971*IFERROR(1+TradeDash[[#This Row],[Port Return]],1)</f>
        <v>8404502.2619080078</v>
      </c>
      <c r="L4972" s="7">
        <f ca="1">IF(ISNUMBER(TradeDash[[#This Row],[Port Return]]),L4971*(1+TradeDash[[#This Row],[Returns]]),L4971)</f>
        <v>7540095.3895071959</v>
      </c>
    </row>
    <row r="4973" spans="1:12" x14ac:dyDescent="0.35">
      <c r="A4973" s="1">
        <v>43810</v>
      </c>
      <c r="B4973" s="16">
        <f>YEAR(TradeDash[[#This Row],[Date]])</f>
        <v>2019</v>
      </c>
      <c r="C4973">
        <v>11910.15</v>
      </c>
      <c r="D4973" s="3">
        <f>IFERROR(TradeDash[[#This Row],[Nifty]]/C4972-1,"")</f>
        <v>4.4995276971864229E-3</v>
      </c>
      <c r="E4973">
        <f ca="1">IFERROR(AVERAGE(OFFSET(TradeDash[[#This Row],[Returns]],0,0,-n_days))/STDEV(OFFSET(TradeDash[[#This Row],[Returns]],0,0,-n_days)),"")</f>
        <v>5.7048561644809398E-2</v>
      </c>
      <c r="F4973">
        <f ca="1">IFERROR(AVERAGE(OFFSET(TradeDash[[#This Row],[Returns]],0,0,-n_days*2))/STDEV(OFFSET(TradeDash[[#This Row],[Returns]],0,0,-n_days*2)),"")</f>
        <v>0.2313672855529029</v>
      </c>
      <c r="G4973">
        <f ca="1">IF(ISNUMBER(TradeDash[[#This Row],[2n day Sharpe]]),AVERAGE(TradeDash[[#This Row],[n day Sharpe]:[2n day Sharpe]]),"")</f>
        <v>0.14420792359885615</v>
      </c>
      <c r="H4973">
        <f ca="1">IF(ISNUMBER(TradeDash[[#This Row],[Sharpe Average]]),IF(TradeDash[[#This Row],[Sharpe Average]]&gt;$G$1,1,0),"")</f>
        <v>1</v>
      </c>
      <c r="I4973" s="2">
        <f ca="1">IF(ISNUMBER(TradeDash[[#This Row],[Signal]]),MAX(IF(AND(TradeDash[[#This Row],[Signal]]=1,I4972&lt;1),I4972+$E$1,IF(AND(TradeDash[[#This Row],[Signal]]=0,I4972&gt;0),I4972-$E$1,IF(AND(TradeDash[[#This Row],[Signal]]=1,I4972=1),I4972,IF(AND(TradeDash[[#This Row],[Signal]]=0,I4972=0),I4972,0)))),0),"")</f>
        <v>1</v>
      </c>
      <c r="J4973" s="3">
        <f ca="1">IF(ISNUMBER(TradeDash[[#This Row],[Position]]),TradeDash[[#This Row],[Position]]*D4974,"")</f>
        <v>5.1762572259794748E-3</v>
      </c>
      <c r="K4973" s="7">
        <f ca="1">K4972*IFERROR(1+TradeDash[[#This Row],[Port Return]],1)</f>
        <v>8448006.1274719704</v>
      </c>
      <c r="L4973" s="7">
        <f ca="1">IF(ISNUMBER(TradeDash[[#This Row],[Port Return]]),L4972*(1+TradeDash[[#This Row],[Returns]]),L4972)</f>
        <v>7574022.2575517111</v>
      </c>
    </row>
    <row r="4974" spans="1:12" x14ac:dyDescent="0.35">
      <c r="A4974" s="1">
        <v>43811</v>
      </c>
      <c r="B4974" s="16">
        <f>YEAR(TradeDash[[#This Row],[Date]])</f>
        <v>2019</v>
      </c>
      <c r="C4974">
        <v>11971.8</v>
      </c>
      <c r="D4974" s="3">
        <f>IFERROR(TradeDash[[#This Row],[Nifty]]/C4973-1,"")</f>
        <v>5.1762572259794748E-3</v>
      </c>
      <c r="E4974">
        <f ca="1">IFERROR(AVERAGE(OFFSET(TradeDash[[#This Row],[Returns]],0,0,-n_days))/STDEV(OFFSET(TradeDash[[#This Row],[Returns]],0,0,-n_days)),"")</f>
        <v>7.9020671850186672E-2</v>
      </c>
      <c r="F4974">
        <f ca="1">IFERROR(AVERAGE(OFFSET(TradeDash[[#This Row],[Returns]],0,0,-n_days*2))/STDEV(OFFSET(TradeDash[[#This Row],[Returns]],0,0,-n_days*2)),"")</f>
        <v>0.2389977497732996</v>
      </c>
      <c r="G4974">
        <f ca="1">IF(ISNUMBER(TradeDash[[#This Row],[2n day Sharpe]]),AVERAGE(TradeDash[[#This Row],[n day Sharpe]:[2n day Sharpe]]),"")</f>
        <v>0.15900921081174313</v>
      </c>
      <c r="H4974">
        <f ca="1">IF(ISNUMBER(TradeDash[[#This Row],[Sharpe Average]]),IF(TradeDash[[#This Row],[Sharpe Average]]&gt;$G$1,1,0),"")</f>
        <v>1</v>
      </c>
      <c r="I4974" s="2">
        <f ca="1">IF(ISNUMBER(TradeDash[[#This Row],[Signal]]),MAX(IF(AND(TradeDash[[#This Row],[Signal]]=1,I4973&lt;1),I4973+$E$1,IF(AND(TradeDash[[#This Row],[Signal]]=0,I4973&gt;0),I4973-$E$1,IF(AND(TradeDash[[#This Row],[Signal]]=1,I4973=1),I4973,IF(AND(TradeDash[[#This Row],[Signal]]=0,I4973=0),I4973,0)))),0),"")</f>
        <v>1</v>
      </c>
      <c r="J4974" s="3">
        <f ca="1">IF(ISNUMBER(TradeDash[[#This Row],[Position]]),TradeDash[[#This Row],[Position]]*D4975,"")</f>
        <v>9.5975542524935342E-3</v>
      </c>
      <c r="K4974" s="7">
        <f ca="1">K4973*IFERROR(1+TradeDash[[#This Row],[Port Return]],1)</f>
        <v>8529086.3246057797</v>
      </c>
      <c r="L4974" s="7">
        <f ca="1">IF(ISNUMBER(TradeDash[[#This Row],[Port Return]]),L4973*(1+TradeDash[[#This Row],[Returns]]),L4973)</f>
        <v>7613227.3449920928</v>
      </c>
    </row>
    <row r="4975" spans="1:12" x14ac:dyDescent="0.35">
      <c r="A4975" s="1">
        <v>43812</v>
      </c>
      <c r="B4975" s="16">
        <f>YEAR(TradeDash[[#This Row],[Date]])</f>
        <v>2019</v>
      </c>
      <c r="C4975">
        <v>12086.7</v>
      </c>
      <c r="D4975" s="3">
        <f>IFERROR(TradeDash[[#This Row],[Nifty]]/C4974-1,"")</f>
        <v>9.5975542524935342E-3</v>
      </c>
      <c r="E4975">
        <f ca="1">IFERROR(AVERAGE(OFFSET(TradeDash[[#This Row],[Returns]],0,0,-n_days))/STDEV(OFFSET(TradeDash[[#This Row],[Returns]],0,0,-n_days)),"")</f>
        <v>0.13940846801109444</v>
      </c>
      <c r="F4975">
        <f ca="1">IFERROR(AVERAGE(OFFSET(TradeDash[[#This Row],[Returns]],0,0,-n_days*2))/STDEV(OFFSET(TradeDash[[#This Row],[Returns]],0,0,-n_days*2)),"")</f>
        <v>0.24470854591069321</v>
      </c>
      <c r="G4975">
        <f ca="1">IF(ISNUMBER(TradeDash[[#This Row],[2n day Sharpe]]),AVERAGE(TradeDash[[#This Row],[n day Sharpe]:[2n day Sharpe]]),"")</f>
        <v>0.19205850696089383</v>
      </c>
      <c r="H4975">
        <f ca="1">IF(ISNUMBER(TradeDash[[#This Row],[Sharpe Average]]),IF(TradeDash[[#This Row],[Sharpe Average]]&gt;$G$1,1,0),"")</f>
        <v>1</v>
      </c>
      <c r="I4975" s="2">
        <f ca="1">IF(ISNUMBER(TradeDash[[#This Row],[Signal]]),MAX(IF(AND(TradeDash[[#This Row],[Signal]]=1,I4974&lt;1),I4974+$E$1,IF(AND(TradeDash[[#This Row],[Signal]]=0,I4974&gt;0),I4974-$E$1,IF(AND(TradeDash[[#This Row],[Signal]]=1,I4974=1),I4974,IF(AND(TradeDash[[#This Row],[Signal]]=0,I4974=0),I4974,0)))),0),"")</f>
        <v>1</v>
      </c>
      <c r="J4975" s="3">
        <f ca="1">IF(ISNUMBER(TradeDash[[#This Row],[Position]]),TradeDash[[#This Row],[Position]]*D4976,"")</f>
        <v>-2.7095898797852014E-3</v>
      </c>
      <c r="K4975" s="7">
        <f ca="1">K4974*IFERROR(1+TradeDash[[#This Row],[Port Return]],1)</f>
        <v>8505975.9986168128</v>
      </c>
      <c r="L4975" s="7">
        <f ca="1">IF(ISNUMBER(TradeDash[[#This Row],[Port Return]]),L4974*(1+TradeDash[[#This Row],[Returns]]),L4974)</f>
        <v>7686295.7074722219</v>
      </c>
    </row>
    <row r="4976" spans="1:12" x14ac:dyDescent="0.35">
      <c r="A4976" s="1">
        <v>43815</v>
      </c>
      <c r="B4976" s="16">
        <f>YEAR(TradeDash[[#This Row],[Date]])</f>
        <v>2019</v>
      </c>
      <c r="C4976">
        <v>12053.95</v>
      </c>
      <c r="D4976" s="3">
        <f>IFERROR(TradeDash[[#This Row],[Nifty]]/C4975-1,"")</f>
        <v>-2.7095898797852014E-3</v>
      </c>
      <c r="E4976">
        <f ca="1">IFERROR(AVERAGE(OFFSET(TradeDash[[#This Row],[Returns]],0,0,-n_days))/STDEV(OFFSET(TradeDash[[#This Row],[Returns]],0,0,-n_days)),"")</f>
        <v>0.12321139752911793</v>
      </c>
      <c r="F4976">
        <f ca="1">IFERROR(AVERAGE(OFFSET(TradeDash[[#This Row],[Returns]],0,0,-n_days*2))/STDEV(OFFSET(TradeDash[[#This Row],[Returns]],0,0,-n_days*2)),"")</f>
        <v>0.21842984021232986</v>
      </c>
      <c r="G4976">
        <f ca="1">IF(ISNUMBER(TradeDash[[#This Row],[2n day Sharpe]]),AVERAGE(TradeDash[[#This Row],[n day Sharpe]:[2n day Sharpe]]),"")</f>
        <v>0.17082061887072389</v>
      </c>
      <c r="H4976">
        <f ca="1">IF(ISNUMBER(TradeDash[[#This Row],[Sharpe Average]]),IF(TradeDash[[#This Row],[Sharpe Average]]&gt;$G$1,1,0),"")</f>
        <v>1</v>
      </c>
      <c r="I4976" s="2">
        <f ca="1">IF(ISNUMBER(TradeDash[[#This Row],[Signal]]),MAX(IF(AND(TradeDash[[#This Row],[Signal]]=1,I4975&lt;1),I4975+$E$1,IF(AND(TradeDash[[#This Row],[Signal]]=0,I4975&gt;0),I4975-$E$1,IF(AND(TradeDash[[#This Row],[Signal]]=1,I4975=1),I4975,IF(AND(TradeDash[[#This Row],[Signal]]=0,I4975=0),I4975,0)))),0),"")</f>
        <v>1</v>
      </c>
      <c r="J4976" s="3">
        <f ca="1">IF(ISNUMBER(TradeDash[[#This Row],[Position]]),TradeDash[[#This Row],[Position]]*D4977,"")</f>
        <v>9.2127476885168758E-3</v>
      </c>
      <c r="K4976" s="7">
        <f ca="1">K4975*IFERROR(1+TradeDash[[#This Row],[Port Return]],1)</f>
        <v>8584339.4093366507</v>
      </c>
      <c r="L4976" s="7">
        <f ca="1">IF(ISNUMBER(TradeDash[[#This Row],[Port Return]]),L4975*(1+TradeDash[[#This Row],[Returns]]),L4975)</f>
        <v>7665468.9984102184</v>
      </c>
    </row>
    <row r="4977" spans="1:12" x14ac:dyDescent="0.35">
      <c r="A4977" s="1">
        <v>43816</v>
      </c>
      <c r="B4977" s="16">
        <f>YEAR(TradeDash[[#This Row],[Date]])</f>
        <v>2019</v>
      </c>
      <c r="C4977">
        <v>12165</v>
      </c>
      <c r="D4977" s="3">
        <f>IFERROR(TradeDash[[#This Row],[Nifty]]/C4976-1,"")</f>
        <v>9.2127476885168758E-3</v>
      </c>
      <c r="E4977">
        <f ca="1">IFERROR(AVERAGE(OFFSET(TradeDash[[#This Row],[Returns]],0,0,-n_days))/STDEV(OFFSET(TradeDash[[#This Row],[Returns]],0,0,-n_days)),"")</f>
        <v>0.15535106856970105</v>
      </c>
      <c r="F4977">
        <f ca="1">IFERROR(AVERAGE(OFFSET(TradeDash[[#This Row],[Returns]],0,0,-n_days*2))/STDEV(OFFSET(TradeDash[[#This Row],[Returns]],0,0,-n_days*2)),"")</f>
        <v>0.21422707339654437</v>
      </c>
      <c r="G4977">
        <f ca="1">IF(ISNUMBER(TradeDash[[#This Row],[2n day Sharpe]]),AVERAGE(TradeDash[[#This Row],[n day Sharpe]:[2n day Sharpe]]),"")</f>
        <v>0.18478907098312269</v>
      </c>
      <c r="H4977">
        <f ca="1">IF(ISNUMBER(TradeDash[[#This Row],[Sharpe Average]]),IF(TradeDash[[#This Row],[Sharpe Average]]&gt;$G$1,1,0),"")</f>
        <v>1</v>
      </c>
      <c r="I4977" s="2">
        <f ca="1">IF(ISNUMBER(TradeDash[[#This Row],[Signal]]),MAX(IF(AND(TradeDash[[#This Row],[Signal]]=1,I4976&lt;1),I4976+$E$1,IF(AND(TradeDash[[#This Row],[Signal]]=0,I4976&gt;0),I4976-$E$1,IF(AND(TradeDash[[#This Row],[Signal]]=1,I4976=1),I4976,IF(AND(TradeDash[[#This Row],[Signal]]=0,I4976=0),I4976,0)))),0),"")</f>
        <v>1</v>
      </c>
      <c r="J4977" s="3">
        <f ca="1">IF(ISNUMBER(TradeDash[[#This Row],[Position]]),TradeDash[[#This Row],[Position]]*D4978,"")</f>
        <v>4.6568023016850812E-3</v>
      </c>
      <c r="K4977" s="7">
        <f ca="1">K4976*IFERROR(1+TradeDash[[#This Row],[Port Return]],1)</f>
        <v>8624314.980856495</v>
      </c>
      <c r="L4977" s="7">
        <f ca="1">IF(ISNUMBER(TradeDash[[#This Row],[Port Return]]),L4976*(1+TradeDash[[#This Row],[Returns]]),L4976)</f>
        <v>7736089.0302067203</v>
      </c>
    </row>
    <row r="4978" spans="1:12" x14ac:dyDescent="0.35">
      <c r="A4978" s="1">
        <v>43817</v>
      </c>
      <c r="B4978" s="16">
        <f>YEAR(TradeDash[[#This Row],[Date]])</f>
        <v>2019</v>
      </c>
      <c r="C4978">
        <v>12221.65</v>
      </c>
      <c r="D4978" s="3">
        <f>IFERROR(TradeDash[[#This Row],[Nifty]]/C4977-1,"")</f>
        <v>4.6568023016850812E-3</v>
      </c>
      <c r="E4978">
        <f ca="1">IFERROR(AVERAGE(OFFSET(TradeDash[[#This Row],[Returns]],0,0,-n_days))/STDEV(OFFSET(TradeDash[[#This Row],[Returns]],0,0,-n_days)),"")</f>
        <v>0.15326383390156162</v>
      </c>
      <c r="F4978">
        <f ca="1">IFERROR(AVERAGE(OFFSET(TradeDash[[#This Row],[Returns]],0,0,-n_days*2))/STDEV(OFFSET(TradeDash[[#This Row],[Returns]],0,0,-n_days*2)),"")</f>
        <v>0.207470694732104</v>
      </c>
      <c r="G4978">
        <f ca="1">IF(ISNUMBER(TradeDash[[#This Row],[2n day Sharpe]]),AVERAGE(TradeDash[[#This Row],[n day Sharpe]:[2n day Sharpe]]),"")</f>
        <v>0.18036726431683281</v>
      </c>
      <c r="H4978">
        <f ca="1">IF(ISNUMBER(TradeDash[[#This Row],[Sharpe Average]]),IF(TradeDash[[#This Row],[Sharpe Average]]&gt;$G$1,1,0),"")</f>
        <v>1</v>
      </c>
      <c r="I4978" s="2">
        <f ca="1">IF(ISNUMBER(TradeDash[[#This Row],[Signal]]),MAX(IF(AND(TradeDash[[#This Row],[Signal]]=1,I4977&lt;1),I4977+$E$1,IF(AND(TradeDash[[#This Row],[Signal]]=0,I4977&gt;0),I4977-$E$1,IF(AND(TradeDash[[#This Row],[Signal]]=1,I4977=1),I4977,IF(AND(TradeDash[[#This Row],[Signal]]=0,I4977=0),I4977,0)))),0),"")</f>
        <v>1</v>
      </c>
      <c r="J4978" s="3">
        <f ca="1">IF(ISNUMBER(TradeDash[[#This Row],[Position]]),TradeDash[[#This Row],[Position]]*D4979,"")</f>
        <v>3.1133275785184544E-3</v>
      </c>
      <c r="K4978" s="7">
        <f ca="1">K4977*IFERROR(1+TradeDash[[#This Row],[Port Return]],1)</f>
        <v>8651165.2985322252</v>
      </c>
      <c r="L4978" s="7">
        <f ca="1">IF(ISNUMBER(TradeDash[[#This Row],[Port Return]]),L4977*(1+TradeDash[[#This Row],[Returns]]),L4977)</f>
        <v>7772114.4674086273</v>
      </c>
    </row>
    <row r="4979" spans="1:12" x14ac:dyDescent="0.35">
      <c r="A4979" s="1">
        <v>43818</v>
      </c>
      <c r="B4979" s="16">
        <f>YEAR(TradeDash[[#This Row],[Date]])</f>
        <v>2019</v>
      </c>
      <c r="C4979">
        <v>12259.7</v>
      </c>
      <c r="D4979" s="3">
        <f>IFERROR(TradeDash[[#This Row],[Nifty]]/C4978-1,"")</f>
        <v>3.1133275785184544E-3</v>
      </c>
      <c r="E4979">
        <f ca="1">IFERROR(AVERAGE(OFFSET(TradeDash[[#This Row],[Returns]],0,0,-n_days))/STDEV(OFFSET(TradeDash[[#This Row],[Returns]],0,0,-n_days)),"")</f>
        <v>0.2009405594215101</v>
      </c>
      <c r="F4979">
        <f ca="1">IFERROR(AVERAGE(OFFSET(TradeDash[[#This Row],[Returns]],0,0,-n_days*2))/STDEV(OFFSET(TradeDash[[#This Row],[Returns]],0,0,-n_days*2)),"")</f>
        <v>0.25403107452472645</v>
      </c>
      <c r="G4979">
        <f ca="1">IF(ISNUMBER(TradeDash[[#This Row],[2n day Sharpe]]),AVERAGE(TradeDash[[#This Row],[n day Sharpe]:[2n day Sharpe]]),"")</f>
        <v>0.22748581697311826</v>
      </c>
      <c r="H4979">
        <f ca="1">IF(ISNUMBER(TradeDash[[#This Row],[Sharpe Average]]),IF(TradeDash[[#This Row],[Sharpe Average]]&gt;$G$1,1,0),"")</f>
        <v>1</v>
      </c>
      <c r="I4979" s="2">
        <f ca="1">IF(ISNUMBER(TradeDash[[#This Row],[Signal]]),MAX(IF(AND(TradeDash[[#This Row],[Signal]]=1,I4978&lt;1),I4978+$E$1,IF(AND(TradeDash[[#This Row],[Signal]]=0,I4978&gt;0),I4978-$E$1,IF(AND(TradeDash[[#This Row],[Signal]]=1,I4978=1),I4978,IF(AND(TradeDash[[#This Row],[Signal]]=0,I4978=0),I4978,0)))),0),"")</f>
        <v>1</v>
      </c>
      <c r="J4979" s="3">
        <f ca="1">IF(ISNUMBER(TradeDash[[#This Row],[Position]]),TradeDash[[#This Row],[Position]]*D4980,"")</f>
        <v>9.8697358010380043E-4</v>
      </c>
      <c r="K4979" s="7">
        <f ca="1">K4978*IFERROR(1+TradeDash[[#This Row],[Port Return]],1)</f>
        <v>8659703.7701189872</v>
      </c>
      <c r="L4979" s="7">
        <f ca="1">IF(ISNUMBER(TradeDash[[#This Row],[Port Return]]),L4978*(1+TradeDash[[#This Row],[Returns]]),L4978)</f>
        <v>7796311.6057234127</v>
      </c>
    </row>
    <row r="4980" spans="1:12" x14ac:dyDescent="0.35">
      <c r="A4980" s="1">
        <v>43819</v>
      </c>
      <c r="B4980" s="16">
        <f>YEAR(TradeDash[[#This Row],[Date]])</f>
        <v>2019</v>
      </c>
      <c r="C4980">
        <v>12271.8</v>
      </c>
      <c r="D4980" s="3">
        <f>IFERROR(TradeDash[[#This Row],[Nifty]]/C4979-1,"")</f>
        <v>9.8697358010380043E-4</v>
      </c>
      <c r="E4980">
        <f ca="1">IFERROR(AVERAGE(OFFSET(TradeDash[[#This Row],[Returns]],0,0,-n_days))/STDEV(OFFSET(TradeDash[[#This Row],[Returns]],0,0,-n_days)),"")</f>
        <v>0.25245945324024288</v>
      </c>
      <c r="F4980">
        <f ca="1">IFERROR(AVERAGE(OFFSET(TradeDash[[#This Row],[Returns]],0,0,-n_days*2))/STDEV(OFFSET(TradeDash[[#This Row],[Returns]],0,0,-n_days*2)),"")</f>
        <v>0.25235270229790591</v>
      </c>
      <c r="G4980">
        <f ca="1">IF(ISNUMBER(TradeDash[[#This Row],[2n day Sharpe]]),AVERAGE(TradeDash[[#This Row],[n day Sharpe]:[2n day Sharpe]]),"")</f>
        <v>0.25240607776907442</v>
      </c>
      <c r="H4980">
        <f ca="1">IF(ISNUMBER(TradeDash[[#This Row],[Sharpe Average]]),IF(TradeDash[[#This Row],[Sharpe Average]]&gt;$G$1,1,0),"")</f>
        <v>1</v>
      </c>
      <c r="I4980" s="2">
        <f ca="1">IF(ISNUMBER(TradeDash[[#This Row],[Signal]]),MAX(IF(AND(TradeDash[[#This Row],[Signal]]=1,I4979&lt;1),I4979+$E$1,IF(AND(TradeDash[[#This Row],[Signal]]=0,I4979&gt;0),I4979-$E$1,IF(AND(TradeDash[[#This Row],[Signal]]=1,I4979=1),I4979,IF(AND(TradeDash[[#This Row],[Signal]]=0,I4979=0),I4979,0)))),0),"")</f>
        <v>1</v>
      </c>
      <c r="J4980" s="3">
        <f ca="1">IF(ISNUMBER(TradeDash[[#This Row],[Position]]),TradeDash[[#This Row],[Position]]*D4981,"")</f>
        <v>-7.3746312684364046E-4</v>
      </c>
      <c r="K4980" s="7">
        <f ca="1">K4979*IFERROR(1+TradeDash[[#This Row],[Port Return]],1)</f>
        <v>8653317.5578991361</v>
      </c>
      <c r="L4980" s="7">
        <f ca="1">IF(ISNUMBER(TradeDash[[#This Row],[Port Return]]),L4979*(1+TradeDash[[#This Row],[Returns]]),L4979)</f>
        <v>7804006.3593005184</v>
      </c>
    </row>
    <row r="4981" spans="1:12" x14ac:dyDescent="0.35">
      <c r="A4981" s="1">
        <v>43822</v>
      </c>
      <c r="B4981" s="16">
        <f>YEAR(TradeDash[[#This Row],[Date]])</f>
        <v>2019</v>
      </c>
      <c r="C4981">
        <v>12262.75</v>
      </c>
      <c r="D4981" s="3">
        <f>IFERROR(TradeDash[[#This Row],[Nifty]]/C4980-1,"")</f>
        <v>-7.3746312684364046E-4</v>
      </c>
      <c r="E4981">
        <f ca="1">IFERROR(AVERAGE(OFFSET(TradeDash[[#This Row],[Returns]],0,0,-n_days))/STDEV(OFFSET(TradeDash[[#This Row],[Returns]],0,0,-n_days)),"")</f>
        <v>0.15089963341269891</v>
      </c>
      <c r="F4981">
        <f ca="1">IFERROR(AVERAGE(OFFSET(TradeDash[[#This Row],[Returns]],0,0,-n_days*2))/STDEV(OFFSET(TradeDash[[#This Row],[Returns]],0,0,-n_days*2)),"")</f>
        <v>0.2579658446064968</v>
      </c>
      <c r="G4981">
        <f ca="1">IF(ISNUMBER(TradeDash[[#This Row],[2n day Sharpe]]),AVERAGE(TradeDash[[#This Row],[n day Sharpe]:[2n day Sharpe]]),"")</f>
        <v>0.20443273900959785</v>
      </c>
      <c r="H4981">
        <f ca="1">IF(ISNUMBER(TradeDash[[#This Row],[Sharpe Average]]),IF(TradeDash[[#This Row],[Sharpe Average]]&gt;$G$1,1,0),"")</f>
        <v>1</v>
      </c>
      <c r="I4981" s="2">
        <f ca="1">IF(ISNUMBER(TradeDash[[#This Row],[Signal]]),MAX(IF(AND(TradeDash[[#This Row],[Signal]]=1,I4980&lt;1),I4980+$E$1,IF(AND(TradeDash[[#This Row],[Signal]]=0,I4980&gt;0),I4980-$E$1,IF(AND(TradeDash[[#This Row],[Signal]]=1,I4980=1),I4980,IF(AND(TradeDash[[#This Row],[Signal]]=0,I4980=0),I4980,0)))),0),"")</f>
        <v>1</v>
      </c>
      <c r="J4981" s="3">
        <f ca="1">IF(ISNUMBER(TradeDash[[#This Row],[Position]]),TradeDash[[#This Row],[Position]]*D4982,"")</f>
        <v>-3.930602841940134E-3</v>
      </c>
      <c r="K4981" s="7">
        <f ca="1">K4980*IFERROR(1+TradeDash[[#This Row],[Port Return]],1)</f>
        <v>8619304.8033138476</v>
      </c>
      <c r="L4981" s="7">
        <f ca="1">IF(ISNUMBER(TradeDash[[#This Row],[Port Return]]),L4980*(1+TradeDash[[#This Row],[Returns]]),L4980)</f>
        <v>7798251.1923688808</v>
      </c>
    </row>
    <row r="4982" spans="1:12" x14ac:dyDescent="0.35">
      <c r="A4982" s="1">
        <v>43823</v>
      </c>
      <c r="B4982" s="16">
        <f>YEAR(TradeDash[[#This Row],[Date]])</f>
        <v>2019</v>
      </c>
      <c r="C4982">
        <v>12214.55</v>
      </c>
      <c r="D4982" s="3">
        <f>IFERROR(TradeDash[[#This Row],[Nifty]]/C4981-1,"")</f>
        <v>-3.930602841940134E-3</v>
      </c>
      <c r="E4982">
        <f ca="1">IFERROR(AVERAGE(OFFSET(TradeDash[[#This Row],[Returns]],0,0,-n_days))/STDEV(OFFSET(TradeDash[[#This Row],[Returns]],0,0,-n_days)),"")</f>
        <v>0.14080047112151539</v>
      </c>
      <c r="F4982">
        <f ca="1">IFERROR(AVERAGE(OFFSET(TradeDash[[#This Row],[Returns]],0,0,-n_days*2))/STDEV(OFFSET(TradeDash[[#This Row],[Returns]],0,0,-n_days*2)),"")</f>
        <v>0.23731222457654719</v>
      </c>
      <c r="G4982">
        <f ca="1">IF(ISNUMBER(TradeDash[[#This Row],[2n day Sharpe]]),AVERAGE(TradeDash[[#This Row],[n day Sharpe]:[2n day Sharpe]]),"")</f>
        <v>0.1890563478490313</v>
      </c>
      <c r="H4982">
        <f ca="1">IF(ISNUMBER(TradeDash[[#This Row],[Sharpe Average]]),IF(TradeDash[[#This Row],[Sharpe Average]]&gt;$G$1,1,0),"")</f>
        <v>1</v>
      </c>
      <c r="I4982" s="2">
        <f ca="1">IF(ISNUMBER(TradeDash[[#This Row],[Signal]]),MAX(IF(AND(TradeDash[[#This Row],[Signal]]=1,I4981&lt;1),I4981+$E$1,IF(AND(TradeDash[[#This Row],[Signal]]=0,I4981&gt;0),I4981-$E$1,IF(AND(TradeDash[[#This Row],[Signal]]=1,I4981=1),I4981,IF(AND(TradeDash[[#This Row],[Signal]]=0,I4981=0),I4981,0)))),0),"")</f>
        <v>1</v>
      </c>
      <c r="J4982" s="3">
        <f ca="1">IF(ISNUMBER(TradeDash[[#This Row],[Position]]),TradeDash[[#This Row],[Position]]*D4983,"")</f>
        <v>-7.2045224752447234E-3</v>
      </c>
      <c r="K4982" s="7">
        <f ca="1">K4981*IFERROR(1+TradeDash[[#This Row],[Port Return]],1)</f>
        <v>8557206.8281373885</v>
      </c>
      <c r="L4982" s="7">
        <f ca="1">IF(ISNUMBER(TradeDash[[#This Row],[Port Return]]),L4981*(1+TradeDash[[#This Row],[Returns]]),L4981)</f>
        <v>7767599.3640699927</v>
      </c>
    </row>
    <row r="4983" spans="1:12" x14ac:dyDescent="0.35">
      <c r="A4983" s="1">
        <v>43825</v>
      </c>
      <c r="B4983" s="16">
        <f>YEAR(TradeDash[[#This Row],[Date]])</f>
        <v>2019</v>
      </c>
      <c r="C4983">
        <v>12126.55</v>
      </c>
      <c r="D4983" s="3">
        <f>IFERROR(TradeDash[[#This Row],[Nifty]]/C4982-1,"")</f>
        <v>-7.2045224752447234E-3</v>
      </c>
      <c r="E4983">
        <f ca="1">IFERROR(AVERAGE(OFFSET(TradeDash[[#This Row],[Returns]],0,0,-n_days))/STDEV(OFFSET(TradeDash[[#This Row],[Returns]],0,0,-n_days)),"")</f>
        <v>2.217339042431311E-2</v>
      </c>
      <c r="F4983">
        <f ca="1">IFERROR(AVERAGE(OFFSET(TradeDash[[#This Row],[Returns]],0,0,-n_days*2))/STDEV(OFFSET(TradeDash[[#This Row],[Returns]],0,0,-n_days*2)),"")</f>
        <v>0.1399448961645153</v>
      </c>
      <c r="G4983">
        <f ca="1">IF(ISNUMBER(TradeDash[[#This Row],[2n day Sharpe]]),AVERAGE(TradeDash[[#This Row],[n day Sharpe]:[2n day Sharpe]]),"")</f>
        <v>8.1059143294414202E-2</v>
      </c>
      <c r="H4983">
        <f ca="1">IF(ISNUMBER(TradeDash[[#This Row],[Sharpe Average]]),IF(TradeDash[[#This Row],[Sharpe Average]]&gt;$G$1,1,0),"")</f>
        <v>1</v>
      </c>
      <c r="I4983" s="2">
        <f ca="1">IF(ISNUMBER(TradeDash[[#This Row],[Signal]]),MAX(IF(AND(TradeDash[[#This Row],[Signal]]=1,I4982&lt;1),I4982+$E$1,IF(AND(TradeDash[[#This Row],[Signal]]=0,I4982&gt;0),I4982-$E$1,IF(AND(TradeDash[[#This Row],[Signal]]=1,I4982=1),I4982,IF(AND(TradeDash[[#This Row],[Signal]]=0,I4982=0),I4982,0)))),0),"")</f>
        <v>1</v>
      </c>
      <c r="J4983" s="3">
        <f ca="1">IF(ISNUMBER(TradeDash[[#This Row],[Position]]),TradeDash[[#This Row],[Position]]*D4984,"")</f>
        <v>9.8337944427722146E-3</v>
      </c>
      <c r="K4983" s="7">
        <f ca="1">K4982*IFERROR(1+TradeDash[[#This Row],[Port Return]],1)</f>
        <v>8641356.6410895791</v>
      </c>
      <c r="L4983" s="7">
        <f ca="1">IF(ISNUMBER(TradeDash[[#This Row],[Port Return]]),L4982*(1+TradeDash[[#This Row],[Returns]]),L4982)</f>
        <v>7711637.5198728535</v>
      </c>
    </row>
    <row r="4984" spans="1:12" x14ac:dyDescent="0.35">
      <c r="A4984" s="1">
        <v>43826</v>
      </c>
      <c r="B4984" s="16">
        <f>YEAR(TradeDash[[#This Row],[Date]])</f>
        <v>2019</v>
      </c>
      <c r="C4984">
        <v>12245.8</v>
      </c>
      <c r="D4984" s="3">
        <f>IFERROR(TradeDash[[#This Row],[Nifty]]/C4983-1,"")</f>
        <v>9.8337944427722146E-3</v>
      </c>
      <c r="E4984">
        <f ca="1">IFERROR(AVERAGE(OFFSET(TradeDash[[#This Row],[Returns]],0,0,-n_days))/STDEV(OFFSET(TradeDash[[#This Row],[Returns]],0,0,-n_days)),"")</f>
        <v>6.9600222828612918E-2</v>
      </c>
      <c r="F4984">
        <f ca="1">IFERROR(AVERAGE(OFFSET(TradeDash[[#This Row],[Returns]],0,0,-n_days*2))/STDEV(OFFSET(TradeDash[[#This Row],[Returns]],0,0,-n_days*2)),"")</f>
        <v>0.159101671921828</v>
      </c>
      <c r="G4984">
        <f ca="1">IF(ISNUMBER(TradeDash[[#This Row],[2n day Sharpe]]),AVERAGE(TradeDash[[#This Row],[n day Sharpe]:[2n day Sharpe]]),"")</f>
        <v>0.11435094737522046</v>
      </c>
      <c r="H4984">
        <f ca="1">IF(ISNUMBER(TradeDash[[#This Row],[Sharpe Average]]),IF(TradeDash[[#This Row],[Sharpe Average]]&gt;$G$1,1,0),"")</f>
        <v>1</v>
      </c>
      <c r="I4984" s="2">
        <f ca="1">IF(ISNUMBER(TradeDash[[#This Row],[Signal]]),MAX(IF(AND(TradeDash[[#This Row],[Signal]]=1,I4983&lt;1),I4983+$E$1,IF(AND(TradeDash[[#This Row],[Signal]]=0,I4983&gt;0),I4983-$E$1,IF(AND(TradeDash[[#This Row],[Signal]]=1,I4983=1),I4983,IF(AND(TradeDash[[#This Row],[Signal]]=0,I4983=0),I4983,0)))),0),"")</f>
        <v>1</v>
      </c>
      <c r="J4984" s="3">
        <f ca="1">IF(ISNUMBER(TradeDash[[#This Row],[Position]]),TradeDash[[#This Row],[Position]]*D4985,"")</f>
        <v>8.206895425371119E-4</v>
      </c>
      <c r="K4984" s="7">
        <f ca="1">K4983*IFERROR(1+TradeDash[[#This Row],[Port Return]],1)</f>
        <v>8648448.5121182557</v>
      </c>
      <c r="L4984" s="7">
        <f ca="1">IF(ISNUMBER(TradeDash[[#This Row],[Port Return]]),L4983*(1+TradeDash[[#This Row],[Returns]]),L4983)</f>
        <v>7787472.1780604525</v>
      </c>
    </row>
    <row r="4985" spans="1:12" x14ac:dyDescent="0.35">
      <c r="A4985" s="1">
        <v>43829</v>
      </c>
      <c r="B4985" s="16">
        <f>YEAR(TradeDash[[#This Row],[Date]])</f>
        <v>2019</v>
      </c>
      <c r="C4985">
        <v>12255.85</v>
      </c>
      <c r="D4985" s="3">
        <f>IFERROR(TradeDash[[#This Row],[Nifty]]/C4984-1,"")</f>
        <v>8.206895425371119E-4</v>
      </c>
      <c r="E4985">
        <f ca="1">IFERROR(AVERAGE(OFFSET(TradeDash[[#This Row],[Returns]],0,0,-n_days))/STDEV(OFFSET(TradeDash[[#This Row],[Returns]],0,0,-n_days)),"")</f>
        <v>0.15284215719689412</v>
      </c>
      <c r="F4985">
        <f ca="1">IFERROR(AVERAGE(OFFSET(TradeDash[[#This Row],[Returns]],0,0,-n_days*2))/STDEV(OFFSET(TradeDash[[#This Row],[Returns]],0,0,-n_days*2)),"")</f>
        <v>0.15001303883199774</v>
      </c>
      <c r="G4985">
        <f ca="1">IF(ISNUMBER(TradeDash[[#This Row],[2n day Sharpe]]),AVERAGE(TradeDash[[#This Row],[n day Sharpe]:[2n day Sharpe]]),"")</f>
        <v>0.15142759801444594</v>
      </c>
      <c r="H4985">
        <f ca="1">IF(ISNUMBER(TradeDash[[#This Row],[Sharpe Average]]),IF(TradeDash[[#This Row],[Sharpe Average]]&gt;$G$1,1,0),"")</f>
        <v>1</v>
      </c>
      <c r="I4985" s="2">
        <f ca="1">IF(ISNUMBER(TradeDash[[#This Row],[Signal]]),MAX(IF(AND(TradeDash[[#This Row],[Signal]]=1,I4984&lt;1),I4984+$E$1,IF(AND(TradeDash[[#This Row],[Signal]]=0,I4984&gt;0),I4984-$E$1,IF(AND(TradeDash[[#This Row],[Signal]]=1,I4984=1),I4984,IF(AND(TradeDash[[#This Row],[Signal]]=0,I4984=0),I4984,0)))),0),"")</f>
        <v>1</v>
      </c>
      <c r="J4985" s="3">
        <f ca="1">IF(ISNUMBER(TradeDash[[#This Row],[Position]]),TradeDash[[#This Row],[Position]]*D4986,"")</f>
        <v>-7.1312883235352675E-3</v>
      </c>
      <c r="K4985" s="7">
        <f ca="1">K4984*IFERROR(1+TradeDash[[#This Row],[Port Return]],1)</f>
        <v>8586773.93222709</v>
      </c>
      <c r="L4985" s="7">
        <f ca="1">IF(ISNUMBER(TradeDash[[#This Row],[Port Return]]),L4984*(1+TradeDash[[#This Row],[Returns]]),L4984)</f>
        <v>7793863.2750397855</v>
      </c>
    </row>
    <row r="4986" spans="1:12" x14ac:dyDescent="0.35">
      <c r="A4986" s="1">
        <v>43830</v>
      </c>
      <c r="B4986" s="16">
        <f>YEAR(TradeDash[[#This Row],[Date]])</f>
        <v>2019</v>
      </c>
      <c r="C4986">
        <v>12168.45</v>
      </c>
      <c r="D4986" s="3">
        <f>IFERROR(TradeDash[[#This Row],[Nifty]]/C4985-1,"")</f>
        <v>-7.1312883235352675E-3</v>
      </c>
      <c r="E4986">
        <f ca="1">IFERROR(AVERAGE(OFFSET(TradeDash[[#This Row],[Returns]],0,0,-n_days))/STDEV(OFFSET(TradeDash[[#This Row],[Returns]],0,0,-n_days)),"")</f>
        <v>8.9113151062449422E-2</v>
      </c>
      <c r="F4986">
        <f ca="1">IFERROR(AVERAGE(OFFSET(TradeDash[[#This Row],[Returns]],0,0,-n_days*2))/STDEV(OFFSET(TradeDash[[#This Row],[Returns]],0,0,-n_days*2)),"")</f>
        <v>0.10834477680651121</v>
      </c>
      <c r="G4986">
        <f ca="1">IF(ISNUMBER(TradeDash[[#This Row],[2n day Sharpe]]),AVERAGE(TradeDash[[#This Row],[n day Sharpe]:[2n day Sharpe]]),"")</f>
        <v>9.8728963934480315E-2</v>
      </c>
      <c r="H4986">
        <f ca="1">IF(ISNUMBER(TradeDash[[#This Row],[Sharpe Average]]),IF(TradeDash[[#This Row],[Sharpe Average]]&gt;$G$1,1,0),"")</f>
        <v>1</v>
      </c>
      <c r="I4986" s="2">
        <f ca="1">IF(ISNUMBER(TradeDash[[#This Row],[Signal]]),MAX(IF(AND(TradeDash[[#This Row],[Signal]]=1,I4985&lt;1),I4985+$E$1,IF(AND(TradeDash[[#This Row],[Signal]]=0,I4985&gt;0),I4985-$E$1,IF(AND(TradeDash[[#This Row],[Signal]]=1,I4985=1),I4985,IF(AND(TradeDash[[#This Row],[Signal]]=0,I4985=0),I4985,0)))),0),"")</f>
        <v>1</v>
      </c>
      <c r="J4986" s="3">
        <f ca="1">IF(ISNUMBER(TradeDash[[#This Row],[Position]]),TradeDash[[#This Row],[Position]]*D4987,"")</f>
        <v>1.1546252809520041E-3</v>
      </c>
      <c r="K4986" s="7">
        <f ca="1">K4985*IFERROR(1+TradeDash[[#This Row],[Port Return]],1)</f>
        <v>8596688.4384910595</v>
      </c>
      <c r="L4986" s="7">
        <f ca="1">IF(ISNUMBER(TradeDash[[#This Row],[Port Return]]),L4985*(1+TradeDash[[#This Row],[Returns]]),L4985)</f>
        <v>7738282.9888712643</v>
      </c>
    </row>
    <row r="4987" spans="1:12" x14ac:dyDescent="0.35">
      <c r="A4987" s="1">
        <v>43831</v>
      </c>
      <c r="B4987" s="16">
        <f>YEAR(TradeDash[[#This Row],[Date]])</f>
        <v>2020</v>
      </c>
      <c r="C4987">
        <v>12182.5</v>
      </c>
      <c r="D4987" s="3">
        <f>IFERROR(TradeDash[[#This Row],[Nifty]]/C4986-1,"")</f>
        <v>1.1546252809520041E-3</v>
      </c>
      <c r="E4987">
        <f ca="1">IFERROR(AVERAGE(OFFSET(TradeDash[[#This Row],[Returns]],0,0,-n_days))/STDEV(OFFSET(TradeDash[[#This Row],[Returns]],0,0,-n_days)),"")</f>
        <v>0.1410943175823097</v>
      </c>
      <c r="F4987">
        <f ca="1">IFERROR(AVERAGE(OFFSET(TradeDash[[#This Row],[Returns]],0,0,-n_days*2))/STDEV(OFFSET(TradeDash[[#This Row],[Returns]],0,0,-n_days*2)),"")</f>
        <v>9.4669279082979271E-2</v>
      </c>
      <c r="G4987">
        <f ca="1">IF(ISNUMBER(TradeDash[[#This Row],[2n day Sharpe]]),AVERAGE(TradeDash[[#This Row],[n day Sharpe]:[2n day Sharpe]]),"")</f>
        <v>0.11788179833264448</v>
      </c>
      <c r="H4987">
        <f ca="1">IF(ISNUMBER(TradeDash[[#This Row],[Sharpe Average]]),IF(TradeDash[[#This Row],[Sharpe Average]]&gt;$G$1,1,0),"")</f>
        <v>1</v>
      </c>
      <c r="I4987" s="2">
        <f ca="1">IF(ISNUMBER(TradeDash[[#This Row],[Signal]]),MAX(IF(AND(TradeDash[[#This Row],[Signal]]=1,I4986&lt;1),I4986+$E$1,IF(AND(TradeDash[[#This Row],[Signal]]=0,I4986&gt;0),I4986-$E$1,IF(AND(TradeDash[[#This Row],[Signal]]=1,I4986=1),I4986,IF(AND(TradeDash[[#This Row],[Signal]]=0,I4986=0),I4986,0)))),0),"")</f>
        <v>1</v>
      </c>
      <c r="J4987" s="3">
        <f ca="1">IF(ISNUMBER(TradeDash[[#This Row],[Position]]),TradeDash[[#This Row],[Position]]*D4988,"")</f>
        <v>8.1838703057666162E-3</v>
      </c>
      <c r="K4987" s="7">
        <f ca="1">K4986*IFERROR(1+TradeDash[[#This Row],[Port Return]],1)</f>
        <v>8667042.6217307542</v>
      </c>
      <c r="L4987" s="7">
        <f ca="1">IF(ISNUMBER(TradeDash[[#This Row],[Port Return]]),L4986*(1+TradeDash[[#This Row],[Returns]]),L4986)</f>
        <v>7747217.8060413757</v>
      </c>
    </row>
    <row r="4988" spans="1:12" x14ac:dyDescent="0.35">
      <c r="A4988" s="1">
        <v>43832</v>
      </c>
      <c r="B4988" s="16">
        <f>YEAR(TradeDash[[#This Row],[Date]])</f>
        <v>2020</v>
      </c>
      <c r="C4988">
        <v>12282.2</v>
      </c>
      <c r="D4988" s="3">
        <f>IFERROR(TradeDash[[#This Row],[Nifty]]/C4987-1,"")</f>
        <v>8.1838703057666162E-3</v>
      </c>
      <c r="E4988">
        <f ca="1">IFERROR(AVERAGE(OFFSET(TradeDash[[#This Row],[Returns]],0,0,-n_days))/STDEV(OFFSET(TradeDash[[#This Row],[Returns]],0,0,-n_days)),"")</f>
        <v>0.17149053309609033</v>
      </c>
      <c r="F4988">
        <f ca="1">IFERROR(AVERAGE(OFFSET(TradeDash[[#This Row],[Returns]],0,0,-n_days*2))/STDEV(OFFSET(TradeDash[[#This Row],[Returns]],0,0,-n_days*2)),"")</f>
        <v>0.13863862521981474</v>
      </c>
      <c r="G4988">
        <f ca="1">IF(ISNUMBER(TradeDash[[#This Row],[2n day Sharpe]]),AVERAGE(TradeDash[[#This Row],[n day Sharpe]:[2n day Sharpe]]),"")</f>
        <v>0.15506457915795252</v>
      </c>
      <c r="H4988">
        <f ca="1">IF(ISNUMBER(TradeDash[[#This Row],[Sharpe Average]]),IF(TradeDash[[#This Row],[Sharpe Average]]&gt;$G$1,1,0),"")</f>
        <v>1</v>
      </c>
      <c r="I4988" s="2">
        <f ca="1">IF(ISNUMBER(TradeDash[[#This Row],[Signal]]),MAX(IF(AND(TradeDash[[#This Row],[Signal]]=1,I4987&lt;1),I4987+$E$1,IF(AND(TradeDash[[#This Row],[Signal]]=0,I4987&gt;0),I4987-$E$1,IF(AND(TradeDash[[#This Row],[Signal]]=1,I4987=1),I4987,IF(AND(TradeDash[[#This Row],[Signal]]=0,I4987=0),I4987,0)))),0),"")</f>
        <v>1</v>
      </c>
      <c r="J4988" s="3">
        <f ca="1">IF(ISNUMBER(TradeDash[[#This Row],[Position]]),TradeDash[[#This Row],[Position]]*D4989,"")</f>
        <v>-4.5228053606032326E-3</v>
      </c>
      <c r="K4988" s="7">
        <f ca="1">K4987*IFERROR(1+TradeDash[[#This Row],[Port Return]],1)</f>
        <v>8627843.2749006134</v>
      </c>
      <c r="L4988" s="7">
        <f ca="1">IF(ISNUMBER(TradeDash[[#This Row],[Port Return]]),L4987*(1+TradeDash[[#This Row],[Returns]]),L4987)</f>
        <v>7810620.0317965439</v>
      </c>
    </row>
    <row r="4989" spans="1:12" x14ac:dyDescent="0.35">
      <c r="A4989" s="1">
        <v>43833</v>
      </c>
      <c r="B4989" s="16">
        <f>YEAR(TradeDash[[#This Row],[Date]])</f>
        <v>2020</v>
      </c>
      <c r="C4989">
        <v>12226.65</v>
      </c>
      <c r="D4989" s="3">
        <f>IFERROR(TradeDash[[#This Row],[Nifty]]/C4988-1,"")</f>
        <v>-4.5228053606032326E-3</v>
      </c>
      <c r="E4989">
        <f ca="1">IFERROR(AVERAGE(OFFSET(TradeDash[[#This Row],[Returns]],0,0,-n_days))/STDEV(OFFSET(TradeDash[[#This Row],[Returns]],0,0,-n_days)),"")</f>
        <v>0.14797729838629353</v>
      </c>
      <c r="F4989">
        <f ca="1">IFERROR(AVERAGE(OFFSET(TradeDash[[#This Row],[Returns]],0,0,-n_days*2))/STDEV(OFFSET(TradeDash[[#This Row],[Returns]],0,0,-n_days*2)),"")</f>
        <v>9.9183859338387317E-2</v>
      </c>
      <c r="G4989">
        <f ca="1">IF(ISNUMBER(TradeDash[[#This Row],[2n day Sharpe]]),AVERAGE(TradeDash[[#This Row],[n day Sharpe]:[2n day Sharpe]]),"")</f>
        <v>0.12358057886234042</v>
      </c>
      <c r="H4989">
        <f ca="1">IF(ISNUMBER(TradeDash[[#This Row],[Sharpe Average]]),IF(TradeDash[[#This Row],[Sharpe Average]]&gt;$G$1,1,0),"")</f>
        <v>1</v>
      </c>
      <c r="I4989" s="2">
        <f ca="1">IF(ISNUMBER(TradeDash[[#This Row],[Signal]]),MAX(IF(AND(TradeDash[[#This Row],[Signal]]=1,I4988&lt;1),I4988+$E$1,IF(AND(TradeDash[[#This Row],[Signal]]=0,I4988&gt;0),I4988-$E$1,IF(AND(TradeDash[[#This Row],[Signal]]=1,I4988=1),I4988,IF(AND(TradeDash[[#This Row],[Signal]]=0,I4988=0),I4988,0)))),0),"")</f>
        <v>1</v>
      </c>
      <c r="J4989" s="3">
        <f ca="1">IF(ISNUMBER(TradeDash[[#This Row],[Position]]),TradeDash[[#This Row],[Position]]*D4990,"")</f>
        <v>-1.91058057603678E-2</v>
      </c>
      <c r="K4989" s="7">
        <f ca="1">K4988*IFERROR(1+TradeDash[[#This Row],[Port Return]],1)</f>
        <v>8463001.377159467</v>
      </c>
      <c r="L4989" s="7">
        <f ca="1">IF(ISNUMBER(TradeDash[[#This Row],[Port Return]]),L4988*(1+TradeDash[[#This Row],[Returns]]),L4988)</f>
        <v>7775294.1176470993</v>
      </c>
    </row>
    <row r="4990" spans="1:12" x14ac:dyDescent="0.35">
      <c r="A4990" s="1">
        <v>43836</v>
      </c>
      <c r="B4990" s="16">
        <f>YEAR(TradeDash[[#This Row],[Date]])</f>
        <v>2020</v>
      </c>
      <c r="C4990">
        <v>11993.05</v>
      </c>
      <c r="D4990" s="3">
        <f>IFERROR(TradeDash[[#This Row],[Nifty]]/C4989-1,"")</f>
        <v>-1.91058057603678E-2</v>
      </c>
      <c r="E4990">
        <f ca="1">IFERROR(AVERAGE(OFFSET(TradeDash[[#This Row],[Returns]],0,0,-n_days))/STDEV(OFFSET(TradeDash[[#This Row],[Returns]],0,0,-n_days)),"")</f>
        <v>4.5107633228458982E-2</v>
      </c>
      <c r="F4990">
        <f ca="1">IFERROR(AVERAGE(OFFSET(TradeDash[[#This Row],[Returns]],0,0,-n_days*2))/STDEV(OFFSET(TradeDash[[#This Row],[Returns]],0,0,-n_days*2)),"")</f>
        <v>-3.112255384853861E-3</v>
      </c>
      <c r="G4990">
        <f ca="1">IF(ISNUMBER(TradeDash[[#This Row],[2n day Sharpe]]),AVERAGE(TradeDash[[#This Row],[n day Sharpe]:[2n day Sharpe]]),"")</f>
        <v>2.0997688921802562E-2</v>
      </c>
      <c r="H4990">
        <f ca="1">IF(ISNUMBER(TradeDash[[#This Row],[Sharpe Average]]),IF(TradeDash[[#This Row],[Sharpe Average]]&gt;$G$1,1,0),"")</f>
        <v>1</v>
      </c>
      <c r="I4990" s="2">
        <f ca="1">IF(ISNUMBER(TradeDash[[#This Row],[Signal]]),MAX(IF(AND(TradeDash[[#This Row],[Signal]]=1,I4989&lt;1),I4989+$E$1,IF(AND(TradeDash[[#This Row],[Signal]]=0,I4989&gt;0),I4989-$E$1,IF(AND(TradeDash[[#This Row],[Signal]]=1,I4989=1),I4989,IF(AND(TradeDash[[#This Row],[Signal]]=0,I4989=0),I4989,0)))),0),"")</f>
        <v>1</v>
      </c>
      <c r="J4990" s="3">
        <f ca="1">IF(ISNUMBER(TradeDash[[#This Row],[Position]]),TradeDash[[#This Row],[Position]]*D4991,"")</f>
        <v>4.9945593489564288E-3</v>
      </c>
      <c r="K4990" s="7">
        <f ca="1">K4989*IFERROR(1+TradeDash[[#This Row],[Port Return]],1)</f>
        <v>8505270.3398079891</v>
      </c>
      <c r="L4990" s="7">
        <f ca="1">IF(ISNUMBER(TradeDash[[#This Row],[Port Return]]),L4989*(1+TradeDash[[#This Row],[Returns]]),L4989)</f>
        <v>7626740.8585056039</v>
      </c>
    </row>
    <row r="4991" spans="1:12" x14ac:dyDescent="0.35">
      <c r="A4991" s="1">
        <v>43837</v>
      </c>
      <c r="B4991" s="16">
        <f>YEAR(TradeDash[[#This Row],[Date]])</f>
        <v>2020</v>
      </c>
      <c r="C4991">
        <v>12052.95</v>
      </c>
      <c r="D4991" s="3">
        <f>IFERROR(TradeDash[[#This Row],[Nifty]]/C4990-1,"")</f>
        <v>4.9945593489564288E-3</v>
      </c>
      <c r="E4991">
        <f ca="1">IFERROR(AVERAGE(OFFSET(TradeDash[[#This Row],[Returns]],0,0,-n_days))/STDEV(OFFSET(TradeDash[[#This Row],[Returns]],0,0,-n_days)),"")</f>
        <v>6.9834597281427935E-2</v>
      </c>
      <c r="F4991">
        <f ca="1">IFERROR(AVERAGE(OFFSET(TradeDash[[#This Row],[Returns]],0,0,-n_days*2))/STDEV(OFFSET(TradeDash[[#This Row],[Returns]],0,0,-n_days*2)),"")</f>
        <v>5.1381150373299177E-2</v>
      </c>
      <c r="G4991">
        <f ca="1">IF(ISNUMBER(TradeDash[[#This Row],[2n day Sharpe]]),AVERAGE(TradeDash[[#This Row],[n day Sharpe]:[2n day Sharpe]]),"")</f>
        <v>6.0607873827363559E-2</v>
      </c>
      <c r="H4991">
        <f ca="1">IF(ISNUMBER(TradeDash[[#This Row],[Sharpe Average]]),IF(TradeDash[[#This Row],[Sharpe Average]]&gt;$G$1,1,0),"")</f>
        <v>1</v>
      </c>
      <c r="I4991" s="2">
        <f ca="1">IF(ISNUMBER(TradeDash[[#This Row],[Signal]]),MAX(IF(AND(TradeDash[[#This Row],[Signal]]=1,I4990&lt;1),I4990+$E$1,IF(AND(TradeDash[[#This Row],[Signal]]=0,I4990&gt;0),I4990-$E$1,IF(AND(TradeDash[[#This Row],[Signal]]=1,I4990=1),I4990,IF(AND(TradeDash[[#This Row],[Signal]]=0,I4990=0),I4990,0)))),0),"")</f>
        <v>1</v>
      </c>
      <c r="J4991" s="3">
        <f ca="1">IF(ISNUMBER(TradeDash[[#This Row],[Position]]),TradeDash[[#This Row],[Position]]*D4992,"")</f>
        <v>-2.2898958346296849E-3</v>
      </c>
      <c r="K4991" s="7">
        <f ca="1">K4990*IFERROR(1+TradeDash[[#This Row],[Port Return]],1)</f>
        <v>8485794.1566844638</v>
      </c>
      <c r="L4991" s="7">
        <f ca="1">IF(ISNUMBER(TradeDash[[#This Row],[Port Return]]),L4990*(1+TradeDash[[#This Row],[Returns]]),L4990)</f>
        <v>7664833.068362521</v>
      </c>
    </row>
    <row r="4992" spans="1:12" x14ac:dyDescent="0.35">
      <c r="A4992" s="1">
        <v>43838</v>
      </c>
      <c r="B4992" s="16">
        <f>YEAR(TradeDash[[#This Row],[Date]])</f>
        <v>2020</v>
      </c>
      <c r="C4992">
        <v>12025.35</v>
      </c>
      <c r="D4992" s="3">
        <f>IFERROR(TradeDash[[#This Row],[Nifty]]/C4991-1,"")</f>
        <v>-2.2898958346296849E-3</v>
      </c>
      <c r="E4992">
        <f ca="1">IFERROR(AVERAGE(OFFSET(TradeDash[[#This Row],[Returns]],0,0,-n_days))/STDEV(OFFSET(TradeDash[[#This Row],[Returns]],0,0,-n_days)),"")</f>
        <v>0.1030563292933966</v>
      </c>
      <c r="F4992">
        <f ca="1">IFERROR(AVERAGE(OFFSET(TradeDash[[#This Row],[Returns]],0,0,-n_days*2))/STDEV(OFFSET(TradeDash[[#This Row],[Returns]],0,0,-n_days*2)),"")</f>
        <v>4.0359599754146561E-2</v>
      </c>
      <c r="G4992">
        <f ca="1">IF(ISNUMBER(TradeDash[[#This Row],[2n day Sharpe]]),AVERAGE(TradeDash[[#This Row],[n day Sharpe]:[2n day Sharpe]]),"")</f>
        <v>7.1707964523771581E-2</v>
      </c>
      <c r="H4992">
        <f ca="1">IF(ISNUMBER(TradeDash[[#This Row],[Sharpe Average]]),IF(TradeDash[[#This Row],[Sharpe Average]]&gt;$G$1,1,0),"")</f>
        <v>1</v>
      </c>
      <c r="I4992" s="2">
        <f ca="1">IF(ISNUMBER(TradeDash[[#This Row],[Signal]]),MAX(IF(AND(TradeDash[[#This Row],[Signal]]=1,I4991&lt;1),I4991+$E$1,IF(AND(TradeDash[[#This Row],[Signal]]=0,I4991&gt;0),I4991-$E$1,IF(AND(TradeDash[[#This Row],[Signal]]=1,I4991=1),I4991,IF(AND(TradeDash[[#This Row],[Signal]]=0,I4991=0),I4991,0)))),0),"")</f>
        <v>1</v>
      </c>
      <c r="J4992" s="3">
        <f ca="1">IF(ISNUMBER(TradeDash[[#This Row],[Position]]),TradeDash[[#This Row],[Position]]*D4993,"")</f>
        <v>1.5845692640962472E-2</v>
      </c>
      <c r="K4992" s="7">
        <f ca="1">K4991*IFERROR(1+TradeDash[[#This Row],[Port Return]],1)</f>
        <v>8620257.4427057616</v>
      </c>
      <c r="L4992" s="7">
        <f ca="1">IF(ISNUMBER(TradeDash[[#This Row],[Port Return]]),L4991*(1+TradeDash[[#This Row],[Returns]]),L4991)</f>
        <v>7647281.3990461454</v>
      </c>
    </row>
    <row r="4993" spans="1:12" x14ac:dyDescent="0.35">
      <c r="A4993" s="1">
        <v>43839</v>
      </c>
      <c r="B4993" s="16">
        <f>YEAR(TradeDash[[#This Row],[Date]])</f>
        <v>2020</v>
      </c>
      <c r="C4993">
        <v>12215.9</v>
      </c>
      <c r="D4993" s="3">
        <f>IFERROR(TradeDash[[#This Row],[Nifty]]/C4992-1,"")</f>
        <v>1.5845692640962472E-2</v>
      </c>
      <c r="E4993">
        <f ca="1">IFERROR(AVERAGE(OFFSET(TradeDash[[#This Row],[Returns]],0,0,-n_days))/STDEV(OFFSET(TradeDash[[#This Row],[Returns]],0,0,-n_days)),"")</f>
        <v>0.16595065782795607</v>
      </c>
      <c r="F4993">
        <f ca="1">IFERROR(AVERAGE(OFFSET(TradeDash[[#This Row],[Returns]],0,0,-n_days*2))/STDEV(OFFSET(TradeDash[[#This Row],[Returns]],0,0,-n_days*2)),"")</f>
        <v>0.1207334743946572</v>
      </c>
      <c r="G4993">
        <f ca="1">IF(ISNUMBER(TradeDash[[#This Row],[2n day Sharpe]]),AVERAGE(TradeDash[[#This Row],[n day Sharpe]:[2n day Sharpe]]),"")</f>
        <v>0.14334206611130662</v>
      </c>
      <c r="H4993">
        <f ca="1">IF(ISNUMBER(TradeDash[[#This Row],[Sharpe Average]]),IF(TradeDash[[#This Row],[Sharpe Average]]&gt;$G$1,1,0),"")</f>
        <v>1</v>
      </c>
      <c r="I4993" s="2">
        <f ca="1">IF(ISNUMBER(TradeDash[[#This Row],[Signal]]),MAX(IF(AND(TradeDash[[#This Row],[Signal]]=1,I4992&lt;1),I4992+$E$1,IF(AND(TradeDash[[#This Row],[Signal]]=0,I4992&gt;0),I4992-$E$1,IF(AND(TradeDash[[#This Row],[Signal]]=1,I4992=1),I4992,IF(AND(TradeDash[[#This Row],[Signal]]=0,I4992=0),I4992,0)))),0),"")</f>
        <v>1</v>
      </c>
      <c r="J4993" s="3">
        <f ca="1">IF(ISNUMBER(TradeDash[[#This Row],[Position]]),TradeDash[[#This Row],[Position]]*D4994,"")</f>
        <v>3.3480955148617042E-3</v>
      </c>
      <c r="K4993" s="7">
        <f ca="1">K4992*IFERROR(1+TradeDash[[#This Row],[Port Return]],1)</f>
        <v>8649118.8879866377</v>
      </c>
      <c r="L4993" s="7">
        <f ca="1">IF(ISNUMBER(TradeDash[[#This Row],[Port Return]]),L4992*(1+TradeDash[[#This Row],[Returns]]),L4992)</f>
        <v>7768457.8696343796</v>
      </c>
    </row>
    <row r="4994" spans="1:12" x14ac:dyDescent="0.35">
      <c r="A4994" s="1">
        <v>43840</v>
      </c>
      <c r="B4994" s="16">
        <f>YEAR(TradeDash[[#This Row],[Date]])</f>
        <v>2020</v>
      </c>
      <c r="C4994">
        <v>12256.8</v>
      </c>
      <c r="D4994" s="3">
        <f>IFERROR(TradeDash[[#This Row],[Nifty]]/C4993-1,"")</f>
        <v>3.3480955148617042E-3</v>
      </c>
      <c r="E4994">
        <f ca="1">IFERROR(AVERAGE(OFFSET(TradeDash[[#This Row],[Returns]],0,0,-n_days))/STDEV(OFFSET(TradeDash[[#This Row],[Returns]],0,0,-n_days)),"")</f>
        <v>0.15499375767455004</v>
      </c>
      <c r="F4994">
        <f ca="1">IFERROR(AVERAGE(OFFSET(TradeDash[[#This Row],[Returns]],0,0,-n_days*2))/STDEV(OFFSET(TradeDash[[#This Row],[Returns]],0,0,-n_days*2)),"")</f>
        <v>0.12316706439459026</v>
      </c>
      <c r="G4994">
        <f ca="1">IF(ISNUMBER(TradeDash[[#This Row],[2n day Sharpe]]),AVERAGE(TradeDash[[#This Row],[n day Sharpe]:[2n day Sharpe]]),"")</f>
        <v>0.13908041103457014</v>
      </c>
      <c r="H4994">
        <f ca="1">IF(ISNUMBER(TradeDash[[#This Row],[Sharpe Average]]),IF(TradeDash[[#This Row],[Sharpe Average]]&gt;$G$1,1,0),"")</f>
        <v>1</v>
      </c>
      <c r="I4994" s="2">
        <f ca="1">IF(ISNUMBER(TradeDash[[#This Row],[Signal]]),MAX(IF(AND(TradeDash[[#This Row],[Signal]]=1,I4993&lt;1),I4993+$E$1,IF(AND(TradeDash[[#This Row],[Signal]]=0,I4993&gt;0),I4993-$E$1,IF(AND(TradeDash[[#This Row],[Signal]]=1,I4993=1),I4993,IF(AND(TradeDash[[#This Row],[Signal]]=0,I4993=0),I4993,0)))),0),"")</f>
        <v>1</v>
      </c>
      <c r="J4994" s="3">
        <f ca="1">IF(ISNUMBER(TradeDash[[#This Row],[Position]]),TradeDash[[#This Row],[Position]]*D4995,"")</f>
        <v>5.9354807127471876E-3</v>
      </c>
      <c r="K4994" s="7">
        <f ca="1">K4993*IFERROR(1+TradeDash[[#This Row],[Port Return]],1)</f>
        <v>8700455.5663285404</v>
      </c>
      <c r="L4994" s="7">
        <f ca="1">IF(ISNUMBER(TradeDash[[#This Row],[Port Return]]),L4993*(1+TradeDash[[#This Row],[Returns]]),L4993)</f>
        <v>7794467.4085850948</v>
      </c>
    </row>
    <row r="4995" spans="1:12" x14ac:dyDescent="0.35">
      <c r="A4995" s="1">
        <v>43843</v>
      </c>
      <c r="B4995" s="16">
        <f>YEAR(TradeDash[[#This Row],[Date]])</f>
        <v>2020</v>
      </c>
      <c r="C4995">
        <v>12329.55</v>
      </c>
      <c r="D4995" s="3">
        <f>IFERROR(TradeDash[[#This Row],[Nifty]]/C4994-1,"")</f>
        <v>5.9354807127471876E-3</v>
      </c>
      <c r="E4995">
        <f ca="1">IFERROR(AVERAGE(OFFSET(TradeDash[[#This Row],[Returns]],0,0,-n_days))/STDEV(OFFSET(TradeDash[[#This Row],[Returns]],0,0,-n_days)),"")</f>
        <v>0.13433475146049884</v>
      </c>
      <c r="F4995">
        <f ca="1">IFERROR(AVERAGE(OFFSET(TradeDash[[#This Row],[Returns]],0,0,-n_days*2))/STDEV(OFFSET(TradeDash[[#This Row],[Returns]],0,0,-n_days*2)),"")</f>
        <v>0.13711662867542693</v>
      </c>
      <c r="G4995">
        <f ca="1">IF(ISNUMBER(TradeDash[[#This Row],[2n day Sharpe]]),AVERAGE(TradeDash[[#This Row],[n day Sharpe]:[2n day Sharpe]]),"")</f>
        <v>0.13572569006796287</v>
      </c>
      <c r="H4995">
        <f ca="1">IF(ISNUMBER(TradeDash[[#This Row],[Sharpe Average]]),IF(TradeDash[[#This Row],[Sharpe Average]]&gt;$G$1,1,0),"")</f>
        <v>1</v>
      </c>
      <c r="I4995" s="2">
        <f ca="1">IF(ISNUMBER(TradeDash[[#This Row],[Signal]]),MAX(IF(AND(TradeDash[[#This Row],[Signal]]=1,I4994&lt;1),I4994+$E$1,IF(AND(TradeDash[[#This Row],[Signal]]=0,I4994&gt;0),I4994-$E$1,IF(AND(TradeDash[[#This Row],[Signal]]=1,I4994=1),I4994,IF(AND(TradeDash[[#This Row],[Signal]]=0,I4994=0),I4994,0)))),0),"")</f>
        <v>1</v>
      </c>
      <c r="J4995" s="3">
        <f ca="1">IF(ISNUMBER(TradeDash[[#This Row],[Position]]),TradeDash[[#This Row],[Position]]*D4996,"")</f>
        <v>2.6562202189048811E-3</v>
      </c>
      <c r="K4995" s="7">
        <f ca="1">K4994*IFERROR(1+TradeDash[[#This Row],[Port Return]],1)</f>
        <v>8723565.8923175056</v>
      </c>
      <c r="L4995" s="7">
        <f ca="1">IF(ISNUMBER(TradeDash[[#This Row],[Port Return]]),L4994*(1+TradeDash[[#This Row],[Returns]]),L4994)</f>
        <v>7840731.3195548886</v>
      </c>
    </row>
    <row r="4996" spans="1:12" x14ac:dyDescent="0.35">
      <c r="A4996" s="1">
        <v>43844</v>
      </c>
      <c r="B4996" s="16">
        <f>YEAR(TradeDash[[#This Row],[Date]])</f>
        <v>2020</v>
      </c>
      <c r="C4996">
        <v>12362.3</v>
      </c>
      <c r="D4996" s="3">
        <f>IFERROR(TradeDash[[#This Row],[Nifty]]/C4995-1,"")</f>
        <v>2.6562202189048811E-3</v>
      </c>
      <c r="E4996">
        <f ca="1">IFERROR(AVERAGE(OFFSET(TradeDash[[#This Row],[Returns]],0,0,-n_days))/STDEV(OFFSET(TradeDash[[#This Row],[Returns]],0,0,-n_days)),"")</f>
        <v>0.17056076264948117</v>
      </c>
      <c r="F4996">
        <f ca="1">IFERROR(AVERAGE(OFFSET(TradeDash[[#This Row],[Returns]],0,0,-n_days*2))/STDEV(OFFSET(TradeDash[[#This Row],[Returns]],0,0,-n_days*2)),"")</f>
        <v>0.150496765257879</v>
      </c>
      <c r="G4996">
        <f ca="1">IF(ISNUMBER(TradeDash[[#This Row],[2n day Sharpe]]),AVERAGE(TradeDash[[#This Row],[n day Sharpe]:[2n day Sharpe]]),"")</f>
        <v>0.1605287639536801</v>
      </c>
      <c r="H4996">
        <f ca="1">IF(ISNUMBER(TradeDash[[#This Row],[Sharpe Average]]),IF(TradeDash[[#This Row],[Sharpe Average]]&gt;$G$1,1,0),"")</f>
        <v>1</v>
      </c>
      <c r="I4996" s="2">
        <f ca="1">IF(ISNUMBER(TradeDash[[#This Row],[Signal]]),MAX(IF(AND(TradeDash[[#This Row],[Signal]]=1,I4995&lt;1),I4995+$E$1,IF(AND(TradeDash[[#This Row],[Signal]]=0,I4995&gt;0),I4995-$E$1,IF(AND(TradeDash[[#This Row],[Signal]]=1,I4995=1),I4995,IF(AND(TradeDash[[#This Row],[Signal]]=0,I4995=0),I4995,0)))),0),"")</f>
        <v>1</v>
      </c>
      <c r="J4996" s="3">
        <f ca="1">IF(ISNUMBER(TradeDash[[#This Row],[Position]]),TradeDash[[#This Row],[Position]]*D4997,"")</f>
        <v>-1.5369308300234863E-3</v>
      </c>
      <c r="K4996" s="7">
        <f ca="1">K4995*IFERROR(1+TradeDash[[#This Row],[Port Return]],1)</f>
        <v>8710158.3749498613</v>
      </c>
      <c r="L4996" s="7">
        <f ca="1">IF(ISNUMBER(TradeDash[[#This Row],[Port Return]]),L4995*(1+TradeDash[[#This Row],[Returns]]),L4995)</f>
        <v>7861558.0286168912</v>
      </c>
    </row>
    <row r="4997" spans="1:12" x14ac:dyDescent="0.35">
      <c r="A4997" s="1">
        <v>43845</v>
      </c>
      <c r="B4997" s="16">
        <f>YEAR(TradeDash[[#This Row],[Date]])</f>
        <v>2020</v>
      </c>
      <c r="C4997">
        <v>12343.3</v>
      </c>
      <c r="D4997" s="3">
        <f>IFERROR(TradeDash[[#This Row],[Nifty]]/C4996-1,"")</f>
        <v>-1.5369308300234863E-3</v>
      </c>
      <c r="E4997">
        <f ca="1">IFERROR(AVERAGE(OFFSET(TradeDash[[#This Row],[Returns]],0,0,-n_days))/STDEV(OFFSET(TradeDash[[#This Row],[Returns]],0,0,-n_days)),"")</f>
        <v>0.10244131896056895</v>
      </c>
      <c r="F4997">
        <f ca="1">IFERROR(AVERAGE(OFFSET(TradeDash[[#This Row],[Returns]],0,0,-n_days*2))/STDEV(OFFSET(TradeDash[[#This Row],[Returns]],0,0,-n_days*2)),"")</f>
        <v>0.12758334996814061</v>
      </c>
      <c r="G4997">
        <f ca="1">IF(ISNUMBER(TradeDash[[#This Row],[2n day Sharpe]]),AVERAGE(TradeDash[[#This Row],[n day Sharpe]:[2n day Sharpe]]),"")</f>
        <v>0.11501233446435477</v>
      </c>
      <c r="H4997">
        <f ca="1">IF(ISNUMBER(TradeDash[[#This Row],[Sharpe Average]]),IF(TradeDash[[#This Row],[Sharpe Average]]&gt;$G$1,1,0),"")</f>
        <v>1</v>
      </c>
      <c r="I4997" s="2">
        <f ca="1">IF(ISNUMBER(TradeDash[[#This Row],[Signal]]),MAX(IF(AND(TradeDash[[#This Row],[Signal]]=1,I4996&lt;1),I4996+$E$1,IF(AND(TradeDash[[#This Row],[Signal]]=0,I4996&gt;0),I4996-$E$1,IF(AND(TradeDash[[#This Row],[Signal]]=1,I4996=1),I4996,IF(AND(TradeDash[[#This Row],[Signal]]=0,I4996=0),I4996,0)))),0),"")</f>
        <v>1</v>
      </c>
      <c r="J4997" s="3">
        <f ca="1">IF(ISNUMBER(TradeDash[[#This Row],[Position]]),TradeDash[[#This Row],[Position]]*D4998,"")</f>
        <v>9.8839046284227017E-4</v>
      </c>
      <c r="K4997" s="7">
        <f ca="1">K4996*IFERROR(1+TradeDash[[#This Row],[Port Return]],1)</f>
        <v>8718767.4124175068</v>
      </c>
      <c r="L4997" s="7">
        <f ca="1">IF(ISNUMBER(TradeDash[[#This Row],[Port Return]]),L4996*(1+TradeDash[[#This Row],[Returns]]),L4996)</f>
        <v>7849475.3577106912</v>
      </c>
    </row>
    <row r="4998" spans="1:12" x14ac:dyDescent="0.35">
      <c r="A4998" s="1">
        <v>43846</v>
      </c>
      <c r="B4998" s="16">
        <f>YEAR(TradeDash[[#This Row],[Date]])</f>
        <v>2020</v>
      </c>
      <c r="C4998">
        <v>12355.5</v>
      </c>
      <c r="D4998" s="3">
        <f>IFERROR(TradeDash[[#This Row],[Nifty]]/C4997-1,"")</f>
        <v>9.8839046284227017E-4</v>
      </c>
      <c r="E4998">
        <f ca="1">IFERROR(AVERAGE(OFFSET(TradeDash[[#This Row],[Returns]],0,0,-n_days))/STDEV(OFFSET(TradeDash[[#This Row],[Returns]],0,0,-n_days)),"")</f>
        <v>7.8110504365709127E-2</v>
      </c>
      <c r="F4998">
        <f ca="1">IFERROR(AVERAGE(OFFSET(TradeDash[[#This Row],[Returns]],0,0,-n_days*2))/STDEV(OFFSET(TradeDash[[#This Row],[Returns]],0,0,-n_days*2)),"")</f>
        <v>0.11334949717910037</v>
      </c>
      <c r="G4998">
        <f ca="1">IF(ISNUMBER(TradeDash[[#This Row],[2n day Sharpe]]),AVERAGE(TradeDash[[#This Row],[n day Sharpe]:[2n day Sharpe]]),"")</f>
        <v>9.5730000772404747E-2</v>
      </c>
      <c r="H4998">
        <f ca="1">IF(ISNUMBER(TradeDash[[#This Row],[Sharpe Average]]),IF(TradeDash[[#This Row],[Sharpe Average]]&gt;$G$1,1,0),"")</f>
        <v>1</v>
      </c>
      <c r="I4998" s="2">
        <f ca="1">IF(ISNUMBER(TradeDash[[#This Row],[Signal]]),MAX(IF(AND(TradeDash[[#This Row],[Signal]]=1,I4997&lt;1),I4997+$E$1,IF(AND(TradeDash[[#This Row],[Signal]]=0,I4997&gt;0),I4997-$E$1,IF(AND(TradeDash[[#This Row],[Signal]]=1,I4997=1),I4997,IF(AND(TradeDash[[#This Row],[Signal]]=0,I4997=0),I4997,0)))),0),"")</f>
        <v>1</v>
      </c>
      <c r="J4998" s="3">
        <f ca="1">IF(ISNUMBER(TradeDash[[#This Row],[Position]]),TradeDash[[#This Row],[Position]]*D4999,"")</f>
        <v>-2.5494718951069029E-4</v>
      </c>
      <c r="K4998" s="7">
        <f ca="1">K4997*IFERROR(1+TradeDash[[#This Row],[Port Return]],1)</f>
        <v>8716544.5871697143</v>
      </c>
      <c r="L4998" s="7">
        <f ca="1">IF(ISNUMBER(TradeDash[[#This Row],[Port Return]]),L4997*(1+TradeDash[[#This Row],[Returns]]),L4997)</f>
        <v>7857233.7042925674</v>
      </c>
    </row>
    <row r="4999" spans="1:12" x14ac:dyDescent="0.35">
      <c r="A4999" s="1">
        <v>43847</v>
      </c>
      <c r="B4999" s="16">
        <f>YEAR(TradeDash[[#This Row],[Date]])</f>
        <v>2020</v>
      </c>
      <c r="C4999">
        <v>12352.35</v>
      </c>
      <c r="D4999" s="3">
        <f>IFERROR(TradeDash[[#This Row],[Nifty]]/C4998-1,"")</f>
        <v>-2.5494718951069029E-4</v>
      </c>
      <c r="E4999">
        <f ca="1">IFERROR(AVERAGE(OFFSET(TradeDash[[#This Row],[Returns]],0,0,-n_days))/STDEV(OFFSET(TradeDash[[#This Row],[Returns]],0,0,-n_days)),"")</f>
        <v>5.5210204628984932E-2</v>
      </c>
      <c r="F4999">
        <f ca="1">IFERROR(AVERAGE(OFFSET(TradeDash[[#This Row],[Returns]],0,0,-n_days*2))/STDEV(OFFSET(TradeDash[[#This Row],[Returns]],0,0,-n_days*2)),"")</f>
        <v>0.1223704985372617</v>
      </c>
      <c r="G4999">
        <f ca="1">IF(ISNUMBER(TradeDash[[#This Row],[2n day Sharpe]]),AVERAGE(TradeDash[[#This Row],[n day Sharpe]:[2n day Sharpe]]),"")</f>
        <v>8.8790351583123317E-2</v>
      </c>
      <c r="H4999">
        <f ca="1">IF(ISNUMBER(TradeDash[[#This Row],[Sharpe Average]]),IF(TradeDash[[#This Row],[Sharpe Average]]&gt;$G$1,1,0),"")</f>
        <v>1</v>
      </c>
      <c r="I4999" s="2">
        <f ca="1">IF(ISNUMBER(TradeDash[[#This Row],[Signal]]),MAX(IF(AND(TradeDash[[#This Row],[Signal]]=1,I4998&lt;1),I4998+$E$1,IF(AND(TradeDash[[#This Row],[Signal]]=0,I4998&gt;0),I4998-$E$1,IF(AND(TradeDash[[#This Row],[Signal]]=1,I4998=1),I4998,IF(AND(TradeDash[[#This Row],[Signal]]=0,I4998=0),I4998,0)))),0),"")</f>
        <v>1</v>
      </c>
      <c r="J4999" s="3">
        <f ca="1">IF(ISNUMBER(TradeDash[[#This Row],[Position]]),TradeDash[[#This Row],[Position]]*D5000,"")</f>
        <v>-1.0346209425736941E-2</v>
      </c>
      <c r="K4999" s="7">
        <f ca="1">K4998*IFERROR(1+TradeDash[[#This Row],[Port Return]],1)</f>
        <v>8626361.3914020825</v>
      </c>
      <c r="L4999" s="7">
        <f ca="1">IF(ISNUMBER(TradeDash[[#This Row],[Port Return]]),L4998*(1+TradeDash[[#This Row],[Returns]]),L4998)</f>
        <v>7855230.5246423297</v>
      </c>
    </row>
    <row r="5000" spans="1:12" x14ac:dyDescent="0.35">
      <c r="A5000" s="1">
        <v>43850</v>
      </c>
      <c r="B5000" s="16">
        <f>YEAR(TradeDash[[#This Row],[Date]])</f>
        <v>2020</v>
      </c>
      <c r="C5000">
        <v>12224.55</v>
      </c>
      <c r="D5000" s="3">
        <f>IFERROR(TradeDash[[#This Row],[Nifty]]/C4999-1,"")</f>
        <v>-1.0346209425736941E-2</v>
      </c>
      <c r="E5000">
        <f ca="1">IFERROR(AVERAGE(OFFSET(TradeDash[[#This Row],[Returns]],0,0,-n_days))/STDEV(OFFSET(TradeDash[[#This Row],[Returns]],0,0,-n_days)),"")</f>
        <v>-2.1536553044374716E-2</v>
      </c>
      <c r="F5000">
        <f ca="1">IFERROR(AVERAGE(OFFSET(TradeDash[[#This Row],[Returns]],0,0,-n_days*2))/STDEV(OFFSET(TradeDash[[#This Row],[Returns]],0,0,-n_days*2)),"")</f>
        <v>9.7686756542991762E-2</v>
      </c>
      <c r="G5000">
        <f ca="1">IF(ISNUMBER(TradeDash[[#This Row],[2n day Sharpe]]),AVERAGE(TradeDash[[#This Row],[n day Sharpe]:[2n day Sharpe]]),"")</f>
        <v>3.8075101749308525E-2</v>
      </c>
      <c r="H5000">
        <f ca="1">IF(ISNUMBER(TradeDash[[#This Row],[Sharpe Average]]),IF(TradeDash[[#This Row],[Sharpe Average]]&gt;$G$1,1,0),"")</f>
        <v>1</v>
      </c>
      <c r="I5000" s="2">
        <f ca="1">IF(ISNUMBER(TradeDash[[#This Row],[Signal]]),MAX(IF(AND(TradeDash[[#This Row],[Signal]]=1,I4999&lt;1),I4999+$E$1,IF(AND(TradeDash[[#This Row],[Signal]]=0,I4999&gt;0),I4999-$E$1,IF(AND(TradeDash[[#This Row],[Signal]]=1,I4999=1),I4999,IF(AND(TradeDash[[#This Row],[Signal]]=0,I4999=0),I4999,0)))),0),"")</f>
        <v>1</v>
      </c>
      <c r="J5000" s="3">
        <f ca="1">IF(ISNUMBER(TradeDash[[#This Row],[Position]]),TradeDash[[#This Row],[Position]]*D5001,"")</f>
        <v>-4.4746023371002863E-3</v>
      </c>
      <c r="K5000" s="7">
        <f ca="1">K4999*IFERROR(1+TradeDash[[#This Row],[Port Return]],1)</f>
        <v>8587761.8545594439</v>
      </c>
      <c r="L5000" s="7">
        <f ca="1">IF(ISNUMBER(TradeDash[[#This Row],[Port Return]]),L4999*(1+TradeDash[[#This Row],[Returns]]),L4999)</f>
        <v>7773958.6645469386</v>
      </c>
    </row>
    <row r="5001" spans="1:12" x14ac:dyDescent="0.35">
      <c r="A5001" s="1">
        <v>43851</v>
      </c>
      <c r="B5001" s="16">
        <f>YEAR(TradeDash[[#This Row],[Date]])</f>
        <v>2020</v>
      </c>
      <c r="C5001">
        <v>12169.85</v>
      </c>
      <c r="D5001" s="3">
        <f>IFERROR(TradeDash[[#This Row],[Nifty]]/C5000-1,"")</f>
        <v>-4.4746023371002863E-3</v>
      </c>
      <c r="E5001">
        <f ca="1">IFERROR(AVERAGE(OFFSET(TradeDash[[#This Row],[Returns]],0,0,-n_days))/STDEV(OFFSET(TradeDash[[#This Row],[Returns]],0,0,-n_days)),"")</f>
        <v>-4.5575635450450465E-2</v>
      </c>
      <c r="F5001">
        <f ca="1">IFERROR(AVERAGE(OFFSET(TradeDash[[#This Row],[Returns]],0,0,-n_days*2))/STDEV(OFFSET(TradeDash[[#This Row],[Returns]],0,0,-n_days*2)),"")</f>
        <v>3.3518781845806554E-2</v>
      </c>
      <c r="G5001">
        <f ca="1">IF(ISNUMBER(TradeDash[[#This Row],[2n day Sharpe]]),AVERAGE(TradeDash[[#This Row],[n day Sharpe]:[2n day Sharpe]]),"")</f>
        <v>-6.0284268023219553E-3</v>
      </c>
      <c r="H5001">
        <f ca="1">IF(ISNUMBER(TradeDash[[#This Row],[Sharpe Average]]),IF(TradeDash[[#This Row],[Sharpe Average]]&gt;$G$1,1,0),"")</f>
        <v>0</v>
      </c>
      <c r="I5001" s="2">
        <f ca="1">IF(ISNUMBER(TradeDash[[#This Row],[Signal]]),MAX(IF(AND(TradeDash[[#This Row],[Signal]]=1,I5000&lt;1),I5000+$E$1,IF(AND(TradeDash[[#This Row],[Signal]]=0,I5000&gt;0),I5000-$E$1,IF(AND(TradeDash[[#This Row],[Signal]]=1,I5000=1),I5000,IF(AND(TradeDash[[#This Row],[Signal]]=0,I5000=0),I5000,0)))),0),"")</f>
        <v>0.8</v>
      </c>
      <c r="J5001" s="3">
        <f ca="1">IF(ISNUMBER(TradeDash[[#This Row],[Position]]),TradeDash[[#This Row],[Position]]*D5002,"")</f>
        <v>-4.1380953750457476E-3</v>
      </c>
      <c r="K5001" s="7">
        <f ca="1">K5000*IFERROR(1+TradeDash[[#This Row],[Port Return]],1)</f>
        <v>8552224.8769470975</v>
      </c>
      <c r="L5001" s="7">
        <f ca="1">IF(ISNUMBER(TradeDash[[#This Row],[Port Return]]),L5000*(1+TradeDash[[#This Row],[Returns]]),L5000)</f>
        <v>7739173.2909380356</v>
      </c>
    </row>
    <row r="5002" spans="1:12" x14ac:dyDescent="0.35">
      <c r="A5002" s="1">
        <v>43852</v>
      </c>
      <c r="B5002" s="16">
        <f>YEAR(TradeDash[[#This Row],[Date]])</f>
        <v>2020</v>
      </c>
      <c r="C5002">
        <v>12106.9</v>
      </c>
      <c r="D5002" s="3">
        <f>IFERROR(TradeDash[[#This Row],[Nifty]]/C5001-1,"")</f>
        <v>-5.172619218807184E-3</v>
      </c>
      <c r="E5002">
        <f ca="1">IFERROR(AVERAGE(OFFSET(TradeDash[[#This Row],[Returns]],0,0,-n_days))/STDEV(OFFSET(TradeDash[[#This Row],[Returns]],0,0,-n_days)),"")</f>
        <v>-5.3377013980096352E-2</v>
      </c>
      <c r="F5002">
        <f ca="1">IFERROR(AVERAGE(OFFSET(TradeDash[[#This Row],[Returns]],0,0,-n_days*2))/STDEV(OFFSET(TradeDash[[#This Row],[Returns]],0,0,-n_days*2)),"")</f>
        <v>2.5013994889798039E-2</v>
      </c>
      <c r="G5002">
        <f ca="1">IF(ISNUMBER(TradeDash[[#This Row],[2n day Sharpe]]),AVERAGE(TradeDash[[#This Row],[n day Sharpe]:[2n day Sharpe]]),"")</f>
        <v>-1.4181509545149157E-2</v>
      </c>
      <c r="H5002">
        <f ca="1">IF(ISNUMBER(TradeDash[[#This Row],[Sharpe Average]]),IF(TradeDash[[#This Row],[Sharpe Average]]&gt;$G$1,1,0),"")</f>
        <v>0</v>
      </c>
      <c r="I5002" s="2">
        <f ca="1">IF(ISNUMBER(TradeDash[[#This Row],[Signal]]),MAX(IF(AND(TradeDash[[#This Row],[Signal]]=1,I5001&lt;1),I5001+$E$1,IF(AND(TradeDash[[#This Row],[Signal]]=0,I5001&gt;0),I5001-$E$1,IF(AND(TradeDash[[#This Row],[Signal]]=1,I5001=1),I5001,IF(AND(TradeDash[[#This Row],[Signal]]=0,I5001=0),I5001,0)))),0),"")</f>
        <v>0.60000000000000009</v>
      </c>
      <c r="J5002" s="3">
        <f ca="1">IF(ISNUMBER(TradeDash[[#This Row],[Position]]),TradeDash[[#This Row],[Position]]*D5003,"")</f>
        <v>3.6400730162138746E-3</v>
      </c>
      <c r="K5002" s="7">
        <f ca="1">K5001*IFERROR(1+TradeDash[[#This Row],[Port Return]],1)</f>
        <v>8583355.5999502651</v>
      </c>
      <c r="L5002" s="7">
        <f ca="1">IF(ISNUMBER(TradeDash[[#This Row],[Port Return]]),L5001*(1+TradeDash[[#This Row],[Returns]]),L5001)</f>
        <v>7699141.4944356503</v>
      </c>
    </row>
    <row r="5003" spans="1:12" x14ac:dyDescent="0.35">
      <c r="A5003" s="1">
        <v>43853</v>
      </c>
      <c r="B5003" s="16">
        <f>YEAR(TradeDash[[#This Row],[Date]])</f>
        <v>2020</v>
      </c>
      <c r="C5003">
        <v>12180.35</v>
      </c>
      <c r="D5003" s="3">
        <f>IFERROR(TradeDash[[#This Row],[Nifty]]/C5002-1,"")</f>
        <v>6.0667883603564565E-3</v>
      </c>
      <c r="E5003">
        <f ca="1">IFERROR(AVERAGE(OFFSET(TradeDash[[#This Row],[Returns]],0,0,-n_days))/STDEV(OFFSET(TradeDash[[#This Row],[Returns]],0,0,-n_days)),"")</f>
        <v>3.2378586309116927E-2</v>
      </c>
      <c r="F5003">
        <f ca="1">IFERROR(AVERAGE(OFFSET(TradeDash[[#This Row],[Returns]],0,0,-n_days*2))/STDEV(OFFSET(TradeDash[[#This Row],[Returns]],0,0,-n_days*2)),"")</f>
        <v>2.8107518014550685E-2</v>
      </c>
      <c r="G5003">
        <f ca="1">IF(ISNUMBER(TradeDash[[#This Row],[2n day Sharpe]]),AVERAGE(TradeDash[[#This Row],[n day Sharpe]:[2n day Sharpe]]),"")</f>
        <v>3.0243052161833806E-2</v>
      </c>
      <c r="H5003">
        <f ca="1">IF(ISNUMBER(TradeDash[[#This Row],[Sharpe Average]]),IF(TradeDash[[#This Row],[Sharpe Average]]&gt;$G$1,1,0),"")</f>
        <v>1</v>
      </c>
      <c r="I5003" s="2">
        <f ca="1">IF(ISNUMBER(TradeDash[[#This Row],[Signal]]),MAX(IF(AND(TradeDash[[#This Row],[Signal]]=1,I5002&lt;1),I5002+$E$1,IF(AND(TradeDash[[#This Row],[Signal]]=0,I5002&gt;0),I5002-$E$1,IF(AND(TradeDash[[#This Row],[Signal]]=1,I5002=1),I5002,IF(AND(TradeDash[[#This Row],[Signal]]=0,I5002=0),I5002,0)))),0),"")</f>
        <v>0.8</v>
      </c>
      <c r="J5003" s="3">
        <f ca="1">IF(ISNUMBER(TradeDash[[#This Row],[Position]]),TradeDash[[#This Row],[Position]]*D5004,"")</f>
        <v>4.4596419643113455E-3</v>
      </c>
      <c r="K5003" s="7">
        <f ca="1">K5002*IFERROR(1+TradeDash[[#This Row],[Port Return]],1)</f>
        <v>8621634.29277841</v>
      </c>
      <c r="L5003" s="7">
        <f ca="1">IF(ISNUMBER(TradeDash[[#This Row],[Port Return]]),L5002*(1+TradeDash[[#This Row],[Returns]]),L5002)</f>
        <v>7745850.5564388297</v>
      </c>
    </row>
    <row r="5004" spans="1:12" x14ac:dyDescent="0.35">
      <c r="A5004" s="1">
        <v>43854</v>
      </c>
      <c r="B5004" s="16">
        <f>YEAR(TradeDash[[#This Row],[Date]])</f>
        <v>2020</v>
      </c>
      <c r="C5004">
        <v>12248.25</v>
      </c>
      <c r="D5004" s="3">
        <f>IFERROR(TradeDash[[#This Row],[Nifty]]/C5003-1,"")</f>
        <v>5.5745524553891812E-3</v>
      </c>
      <c r="E5004">
        <f ca="1">IFERROR(AVERAGE(OFFSET(TradeDash[[#This Row],[Returns]],0,0,-n_days))/STDEV(OFFSET(TradeDash[[#This Row],[Returns]],0,0,-n_days)),"")</f>
        <v>4.9006035459612197E-3</v>
      </c>
      <c r="F5004">
        <f ca="1">IFERROR(AVERAGE(OFFSET(TradeDash[[#This Row],[Returns]],0,0,-n_days*2))/STDEV(OFFSET(TradeDash[[#This Row],[Returns]],0,0,-n_days*2)),"")</f>
        <v>3.3310219517852138E-2</v>
      </c>
      <c r="G5004">
        <f ca="1">IF(ISNUMBER(TradeDash[[#This Row],[2n day Sharpe]]),AVERAGE(TradeDash[[#This Row],[n day Sharpe]:[2n day Sharpe]]),"")</f>
        <v>1.9105411531906678E-2</v>
      </c>
      <c r="H5004">
        <f ca="1">IF(ISNUMBER(TradeDash[[#This Row],[Sharpe Average]]),IF(TradeDash[[#This Row],[Sharpe Average]]&gt;$G$1,1,0),"")</f>
        <v>1</v>
      </c>
      <c r="I5004" s="2">
        <f ca="1">IF(ISNUMBER(TradeDash[[#This Row],[Signal]]),MAX(IF(AND(TradeDash[[#This Row],[Signal]]=1,I5003&lt;1),I5003+$E$1,IF(AND(TradeDash[[#This Row],[Signal]]=0,I5003&gt;0),I5003-$E$1,IF(AND(TradeDash[[#This Row],[Signal]]=1,I5003=1),I5003,IF(AND(TradeDash[[#This Row],[Signal]]=0,I5003=0),I5003,0)))),0),"")</f>
        <v>1</v>
      </c>
      <c r="J5004" s="3">
        <f ca="1">IF(ISNUMBER(TradeDash[[#This Row],[Position]]),TradeDash[[#This Row],[Position]]*D5005,"")</f>
        <v>-1.0552527912150667E-2</v>
      </c>
      <c r="K5004" s="7">
        <f ca="1">K5003*IFERROR(1+TradeDash[[#This Row],[Port Return]],1)</f>
        <v>8530654.2562555112</v>
      </c>
      <c r="L5004" s="7">
        <f ca="1">IF(ISNUMBER(TradeDash[[#This Row],[Port Return]]),L5003*(1+TradeDash[[#This Row],[Returns]]),L5003)</f>
        <v>7789030.2066773036</v>
      </c>
    </row>
    <row r="5005" spans="1:12" x14ac:dyDescent="0.35">
      <c r="A5005" s="1">
        <v>43857</v>
      </c>
      <c r="B5005" s="16">
        <f>YEAR(TradeDash[[#This Row],[Date]])</f>
        <v>2020</v>
      </c>
      <c r="C5005">
        <v>12119</v>
      </c>
      <c r="D5005" s="3">
        <f>IFERROR(TradeDash[[#This Row],[Nifty]]/C5004-1,"")</f>
        <v>-1.0552527912150667E-2</v>
      </c>
      <c r="E5005">
        <f ca="1">IFERROR(AVERAGE(OFFSET(TradeDash[[#This Row],[Returns]],0,0,-n_days))/STDEV(OFFSET(TradeDash[[#This Row],[Returns]],0,0,-n_days)),"")</f>
        <v>-6.7784020290756281E-2</v>
      </c>
      <c r="F5005">
        <f ca="1">IFERROR(AVERAGE(OFFSET(TradeDash[[#This Row],[Returns]],0,0,-n_days*2))/STDEV(OFFSET(TradeDash[[#This Row],[Returns]],0,0,-n_days*2)),"")</f>
        <v>2.2671125777385115E-2</v>
      </c>
      <c r="G5005">
        <f ca="1">IF(ISNUMBER(TradeDash[[#This Row],[2n day Sharpe]]),AVERAGE(TradeDash[[#This Row],[n day Sharpe]:[2n day Sharpe]]),"")</f>
        <v>-2.2556447256685583E-2</v>
      </c>
      <c r="H5005">
        <f ca="1">IF(ISNUMBER(TradeDash[[#This Row],[Sharpe Average]]),IF(TradeDash[[#This Row],[Sharpe Average]]&gt;$G$1,1,0),"")</f>
        <v>0</v>
      </c>
      <c r="I5005" s="2">
        <f ca="1">IF(ISNUMBER(TradeDash[[#This Row],[Signal]]),MAX(IF(AND(TradeDash[[#This Row],[Signal]]=1,I5004&lt;1),I5004+$E$1,IF(AND(TradeDash[[#This Row],[Signal]]=0,I5004&gt;0),I5004-$E$1,IF(AND(TradeDash[[#This Row],[Signal]]=1,I5004=1),I5004,IF(AND(TradeDash[[#This Row],[Signal]]=0,I5004=0),I5004,0)))),0),"")</f>
        <v>0.8</v>
      </c>
      <c r="J5005" s="3">
        <f ca="1">IF(ISNUMBER(TradeDash[[#This Row],[Position]]),TradeDash[[#This Row],[Position]]*D5006,"")</f>
        <v>-4.1719613829524606E-3</v>
      </c>
      <c r="K5005" s="7">
        <f ca="1">K5004*IFERROR(1+TradeDash[[#This Row],[Port Return]],1)</f>
        <v>8495064.6961270943</v>
      </c>
      <c r="L5005" s="7">
        <f ca="1">IF(ISNUMBER(TradeDash[[#This Row],[Port Return]]),L5004*(1+TradeDash[[#This Row],[Returns]]),L5004)</f>
        <v>7706836.2480127569</v>
      </c>
    </row>
    <row r="5006" spans="1:12" x14ac:dyDescent="0.35">
      <c r="A5006" s="1">
        <v>43858</v>
      </c>
      <c r="B5006" s="16">
        <f>YEAR(TradeDash[[#This Row],[Date]])</f>
        <v>2020</v>
      </c>
      <c r="C5006">
        <v>12055.8</v>
      </c>
      <c r="D5006" s="3">
        <f>IFERROR(TradeDash[[#This Row],[Nifty]]/C5005-1,"")</f>
        <v>-5.2149517286905755E-3</v>
      </c>
      <c r="E5006">
        <f ca="1">IFERROR(AVERAGE(OFFSET(TradeDash[[#This Row],[Returns]],0,0,-n_days))/STDEV(OFFSET(TradeDash[[#This Row],[Returns]],0,0,-n_days)),"")</f>
        <v>-5.610001891193498E-2</v>
      </c>
      <c r="F5006">
        <f ca="1">IFERROR(AVERAGE(OFFSET(TradeDash[[#This Row],[Returns]],0,0,-n_days*2))/STDEV(OFFSET(TradeDash[[#This Row],[Returns]],0,0,-n_days*2)),"")</f>
        <v>5.6327071795158031E-3</v>
      </c>
      <c r="G5006">
        <f ca="1">IF(ISNUMBER(TradeDash[[#This Row],[2n day Sharpe]]),AVERAGE(TradeDash[[#This Row],[n day Sharpe]:[2n day Sharpe]]),"")</f>
        <v>-2.5233655866209587E-2</v>
      </c>
      <c r="H5006">
        <f ca="1">IF(ISNUMBER(TradeDash[[#This Row],[Sharpe Average]]),IF(TradeDash[[#This Row],[Sharpe Average]]&gt;$G$1,1,0),"")</f>
        <v>0</v>
      </c>
      <c r="I5006" s="2">
        <f ca="1">IF(ISNUMBER(TradeDash[[#This Row],[Signal]]),MAX(IF(AND(TradeDash[[#This Row],[Signal]]=1,I5005&lt;1),I5005+$E$1,IF(AND(TradeDash[[#This Row],[Signal]]=0,I5005&gt;0),I5005-$E$1,IF(AND(TradeDash[[#This Row],[Signal]]=1,I5005=1),I5005,IF(AND(TradeDash[[#This Row],[Signal]]=0,I5005=0),I5005,0)))),0),"")</f>
        <v>0.60000000000000009</v>
      </c>
      <c r="J5006" s="3">
        <f ca="1">IF(ISNUMBER(TradeDash[[#This Row],[Position]]),TradeDash[[#This Row],[Position]]*D5007,"")</f>
        <v>3.6679440601205208E-3</v>
      </c>
      <c r="K5006" s="7">
        <f ca="1">K5005*IFERROR(1+TradeDash[[#This Row],[Port Return]],1)</f>
        <v>8526224.1182195935</v>
      </c>
      <c r="L5006" s="7">
        <f ca="1">IF(ISNUMBER(TradeDash[[#This Row],[Port Return]]),L5005*(1+TradeDash[[#This Row],[Returns]]),L5005)</f>
        <v>7666645.468998448</v>
      </c>
    </row>
    <row r="5007" spans="1:12" x14ac:dyDescent="0.35">
      <c r="A5007" s="1">
        <v>43859</v>
      </c>
      <c r="B5007" s="16">
        <f>YEAR(TradeDash[[#This Row],[Date]])</f>
        <v>2020</v>
      </c>
      <c r="C5007">
        <v>12129.5</v>
      </c>
      <c r="D5007" s="3">
        <f>IFERROR(TradeDash[[#This Row],[Nifty]]/C5006-1,"")</f>
        <v>6.1132401002008674E-3</v>
      </c>
      <c r="E5007">
        <f ca="1">IFERROR(AVERAGE(OFFSET(TradeDash[[#This Row],[Returns]],0,0,-n_days))/STDEV(OFFSET(TradeDash[[#This Row],[Returns]],0,0,-n_days)),"")</f>
        <v>-2.3807627502366514E-2</v>
      </c>
      <c r="F5007">
        <f ca="1">IFERROR(AVERAGE(OFFSET(TradeDash[[#This Row],[Returns]],0,0,-n_days*2))/STDEV(OFFSET(TradeDash[[#This Row],[Returns]],0,0,-n_days*2)),"")</f>
        <v>4.4609176157231104E-2</v>
      </c>
      <c r="G5007">
        <f ca="1">IF(ISNUMBER(TradeDash[[#This Row],[2n day Sharpe]]),AVERAGE(TradeDash[[#This Row],[n day Sharpe]:[2n day Sharpe]]),"")</f>
        <v>1.0400774327432295E-2</v>
      </c>
      <c r="H5007">
        <f ca="1">IF(ISNUMBER(TradeDash[[#This Row],[Sharpe Average]]),IF(TradeDash[[#This Row],[Sharpe Average]]&gt;$G$1,1,0),"")</f>
        <v>1</v>
      </c>
      <c r="I5007" s="2">
        <f ca="1">IF(ISNUMBER(TradeDash[[#This Row],[Signal]]),MAX(IF(AND(TradeDash[[#This Row],[Signal]]=1,I5006&lt;1),I5006+$E$1,IF(AND(TradeDash[[#This Row],[Signal]]=0,I5006&gt;0),I5006-$E$1,IF(AND(TradeDash[[#This Row],[Signal]]=1,I5006=1),I5006,IF(AND(TradeDash[[#This Row],[Signal]]=0,I5006=0),I5006,0)))),0),"")</f>
        <v>0.8</v>
      </c>
      <c r="J5007" s="3">
        <f ca="1">IF(ISNUMBER(TradeDash[[#This Row],[Position]]),TradeDash[[#This Row],[Position]]*D5008,"")</f>
        <v>-6.1799744424750006E-3</v>
      </c>
      <c r="K5007" s="7">
        <f ca="1">K5006*IFERROR(1+TradeDash[[#This Row],[Port Return]],1)</f>
        <v>8473532.2710781824</v>
      </c>
      <c r="L5007" s="7">
        <f ca="1">IF(ISNUMBER(TradeDash[[#This Row],[Port Return]]),L5006*(1+TradeDash[[#This Row],[Returns]]),L5006)</f>
        <v>7713513.513513553</v>
      </c>
    </row>
    <row r="5008" spans="1:12" x14ac:dyDescent="0.35">
      <c r="A5008" s="1">
        <v>43860</v>
      </c>
      <c r="B5008" s="16">
        <f>YEAR(TradeDash[[#This Row],[Date]])</f>
        <v>2020</v>
      </c>
      <c r="C5008">
        <v>12035.8</v>
      </c>
      <c r="D5008" s="3">
        <f>IFERROR(TradeDash[[#This Row],[Nifty]]/C5007-1,"")</f>
        <v>-7.7249680530937503E-3</v>
      </c>
      <c r="E5008">
        <f ca="1">IFERROR(AVERAGE(OFFSET(TradeDash[[#This Row],[Returns]],0,0,-n_days))/STDEV(OFFSET(TradeDash[[#This Row],[Returns]],0,0,-n_days)),"")</f>
        <v>-0.1258033424674343</v>
      </c>
      <c r="F5008">
        <f ca="1">IFERROR(AVERAGE(OFFSET(TradeDash[[#This Row],[Returns]],0,0,-n_days*2))/STDEV(OFFSET(TradeDash[[#This Row],[Returns]],0,0,-n_days*2)),"")</f>
        <v>1.1245878580321172E-3</v>
      </c>
      <c r="G5008">
        <f ca="1">IF(ISNUMBER(TradeDash[[#This Row],[2n day Sharpe]]),AVERAGE(TradeDash[[#This Row],[n day Sharpe]:[2n day Sharpe]]),"")</f>
        <v>-6.2339377304701092E-2</v>
      </c>
      <c r="H5008">
        <f ca="1">IF(ISNUMBER(TradeDash[[#This Row],[Sharpe Average]]),IF(TradeDash[[#This Row],[Sharpe Average]]&gt;$G$1,1,0),"")</f>
        <v>0</v>
      </c>
      <c r="I5008" s="2">
        <f ca="1">IF(ISNUMBER(TradeDash[[#This Row],[Signal]]),MAX(IF(AND(TradeDash[[#This Row],[Signal]]=1,I5007&lt;1),I5007+$E$1,IF(AND(TradeDash[[#This Row],[Signal]]=0,I5007&gt;0),I5007-$E$1,IF(AND(TradeDash[[#This Row],[Signal]]=1,I5007=1),I5007,IF(AND(TradeDash[[#This Row],[Signal]]=0,I5007=0),I5007,0)))),0),"")</f>
        <v>0.60000000000000009</v>
      </c>
      <c r="J5008" s="3">
        <f ca="1">IF(ISNUMBER(TradeDash[[#This Row],[Position]]),TradeDash[[#This Row],[Position]]*D5009,"")</f>
        <v>-3.6740391166352865E-3</v>
      </c>
      <c r="K5008" s="7">
        <f ca="1">K5007*IFERROR(1+TradeDash[[#This Row],[Port Return]],1)</f>
        <v>8442400.1820581686</v>
      </c>
      <c r="L5008" s="7">
        <f ca="1">IF(ISNUMBER(TradeDash[[#This Row],[Port Return]]),L5007*(1+TradeDash[[#This Row],[Returns]]),L5007)</f>
        <v>7653926.8680445543</v>
      </c>
    </row>
    <row r="5009" spans="1:12" x14ac:dyDescent="0.35">
      <c r="A5009" s="1">
        <v>43861</v>
      </c>
      <c r="B5009" s="16">
        <f>YEAR(TradeDash[[#This Row],[Date]])</f>
        <v>2020</v>
      </c>
      <c r="C5009">
        <v>11962.1</v>
      </c>
      <c r="D5009" s="3">
        <f>IFERROR(TradeDash[[#This Row],[Nifty]]/C5008-1,"")</f>
        <v>-6.1233985277254765E-3</v>
      </c>
      <c r="E5009">
        <f ca="1">IFERROR(AVERAGE(OFFSET(TradeDash[[#This Row],[Returns]],0,0,-n_days))/STDEV(OFFSET(TradeDash[[#This Row],[Returns]],0,0,-n_days)),"")</f>
        <v>-0.13523973328693398</v>
      </c>
      <c r="F5009">
        <f ca="1">IFERROR(AVERAGE(OFFSET(TradeDash[[#This Row],[Returns]],0,0,-n_days*2))/STDEV(OFFSET(TradeDash[[#This Row],[Returns]],0,0,-n_days*2)),"")</f>
        <v>-1.3524050442874315E-2</v>
      </c>
      <c r="G5009">
        <f ca="1">IF(ISNUMBER(TradeDash[[#This Row],[2n day Sharpe]]),AVERAGE(TradeDash[[#This Row],[n day Sharpe]:[2n day Sharpe]]),"")</f>
        <v>-7.438189186490414E-2</v>
      </c>
      <c r="H5009">
        <f ca="1">IF(ISNUMBER(TradeDash[[#This Row],[Sharpe Average]]),IF(TradeDash[[#This Row],[Sharpe Average]]&gt;$G$1,1,0),"")</f>
        <v>0</v>
      </c>
      <c r="I5009" s="2">
        <f ca="1">IF(ISNUMBER(TradeDash[[#This Row],[Signal]]),MAX(IF(AND(TradeDash[[#This Row],[Signal]]=1,I5008&lt;1),I5008+$E$1,IF(AND(TradeDash[[#This Row],[Signal]]=0,I5008&gt;0),I5008-$E$1,IF(AND(TradeDash[[#This Row],[Signal]]=1,I5008=1),I5008,IF(AND(TradeDash[[#This Row],[Signal]]=0,I5008=0),I5008,0)))),0),"")</f>
        <v>0.40000000000000008</v>
      </c>
      <c r="J5009" s="3">
        <f ca="1">IF(ISNUMBER(TradeDash[[#This Row],[Position]]),TradeDash[[#This Row],[Position]]*D5010,"")</f>
        <v>-8.5001797343275971E-3</v>
      </c>
      <c r="K5009" s="7">
        <f ca="1">K5008*IFERROR(1+TradeDash[[#This Row],[Port Return]],1)</f>
        <v>8370638.2631215537</v>
      </c>
      <c r="L5009" s="7">
        <f ca="1">IF(ISNUMBER(TradeDash[[#This Row],[Port Return]]),L5008*(1+TradeDash[[#This Row],[Returns]]),L5008)</f>
        <v>7607058.8235294521</v>
      </c>
    </row>
    <row r="5010" spans="1:12" x14ac:dyDescent="0.35">
      <c r="A5010" s="1">
        <v>43864</v>
      </c>
      <c r="B5010" s="16">
        <f>YEAR(TradeDash[[#This Row],[Date]])</f>
        <v>2020</v>
      </c>
      <c r="C5010">
        <v>11707.9</v>
      </c>
      <c r="D5010" s="3">
        <f>IFERROR(TradeDash[[#This Row],[Nifty]]/C5009-1,"")</f>
        <v>-2.1250449335818988E-2</v>
      </c>
      <c r="E5010">
        <f ca="1">IFERROR(AVERAGE(OFFSET(TradeDash[[#This Row],[Returns]],0,0,-n_days))/STDEV(OFFSET(TradeDash[[#This Row],[Returns]],0,0,-n_days)),"")</f>
        <v>-0.1439510794806711</v>
      </c>
      <c r="F5010">
        <f ca="1">IFERROR(AVERAGE(OFFSET(TradeDash[[#This Row],[Returns]],0,0,-n_days*2))/STDEV(OFFSET(TradeDash[[#This Row],[Returns]],0,0,-n_days*2)),"")</f>
        <v>-5.5659153719509226E-2</v>
      </c>
      <c r="G5010">
        <f ca="1">IF(ISNUMBER(TradeDash[[#This Row],[2n day Sharpe]]),AVERAGE(TradeDash[[#This Row],[n day Sharpe]:[2n day Sharpe]]),"")</f>
        <v>-9.9805116600090157E-2</v>
      </c>
      <c r="H5010">
        <f ca="1">IF(ISNUMBER(TradeDash[[#This Row],[Sharpe Average]]),IF(TradeDash[[#This Row],[Sharpe Average]]&gt;$G$1,1,0),"")</f>
        <v>0</v>
      </c>
      <c r="I5010" s="2">
        <f ca="1">IF(ISNUMBER(TradeDash[[#This Row],[Signal]]),MAX(IF(AND(TradeDash[[#This Row],[Signal]]=1,I5009&lt;1),I5009+$E$1,IF(AND(TradeDash[[#This Row],[Signal]]=0,I5009&gt;0),I5009-$E$1,IF(AND(TradeDash[[#This Row],[Signal]]=1,I5009=1),I5009,IF(AND(TradeDash[[#This Row],[Signal]]=0,I5009=0),I5009,0)))),0),"")</f>
        <v>0.20000000000000007</v>
      </c>
      <c r="J5010" s="3">
        <f ca="1">IF(ISNUMBER(TradeDash[[#This Row],[Position]]),TradeDash[[#This Row],[Position]]*D5011,"")</f>
        <v>4.6421646922163899E-3</v>
      </c>
      <c r="K5010" s="7">
        <f ca="1">K5009*IFERROR(1+TradeDash[[#This Row],[Port Return]],1)</f>
        <v>8409496.1445179321</v>
      </c>
      <c r="L5010" s="7">
        <f ca="1">IF(ISNUMBER(TradeDash[[#This Row],[Port Return]]),L5009*(1+TradeDash[[#This Row],[Returns]]),L5009)</f>
        <v>7445405.405405445</v>
      </c>
    </row>
    <row r="5011" spans="1:12" x14ac:dyDescent="0.35">
      <c r="A5011" s="1">
        <v>43865</v>
      </c>
      <c r="B5011" s="16">
        <f>YEAR(TradeDash[[#This Row],[Date]])</f>
        <v>2020</v>
      </c>
      <c r="C5011">
        <v>11979.65</v>
      </c>
      <c r="D5011" s="3">
        <f>IFERROR(TradeDash[[#This Row],[Nifty]]/C5010-1,"")</f>
        <v>2.3210823461081942E-2</v>
      </c>
      <c r="E5011">
        <f ca="1">IFERROR(AVERAGE(OFFSET(TradeDash[[#This Row],[Returns]],0,0,-n_days))/STDEV(OFFSET(TradeDash[[#This Row],[Returns]],0,0,-n_days)),"")</f>
        <v>-2.6746161611004897E-2</v>
      </c>
      <c r="F5011">
        <f ca="1">IFERROR(AVERAGE(OFFSET(TradeDash[[#This Row],[Returns]],0,0,-n_days*2))/STDEV(OFFSET(TradeDash[[#This Row],[Returns]],0,0,-n_days*2)),"")</f>
        <v>1.4529460510134651E-2</v>
      </c>
      <c r="G5011">
        <f ca="1">IF(ISNUMBER(TradeDash[[#This Row],[2n day Sharpe]]),AVERAGE(TradeDash[[#This Row],[n day Sharpe]:[2n day Sharpe]]),"")</f>
        <v>-6.1083505504351231E-3</v>
      </c>
      <c r="H5011">
        <f ca="1">IF(ISNUMBER(TradeDash[[#This Row],[Sharpe Average]]),IF(TradeDash[[#This Row],[Sharpe Average]]&gt;$G$1,1,0),"")</f>
        <v>0</v>
      </c>
      <c r="I5011" s="2">
        <f ca="1">IF(ISNUMBER(TradeDash[[#This Row],[Signal]]),MAX(IF(AND(TradeDash[[#This Row],[Signal]]=1,I5010&lt;1),I5010+$E$1,IF(AND(TradeDash[[#This Row],[Signal]]=0,I5010&gt;0),I5010-$E$1,IF(AND(TradeDash[[#This Row],[Signal]]=1,I5010=1),I5010,IF(AND(TradeDash[[#This Row],[Signal]]=0,I5010=0),I5010,0)))),0),"")</f>
        <v>5.5511151231257827E-17</v>
      </c>
      <c r="J5011" s="3">
        <f ca="1">IF(ISNUMBER(TradeDash[[#This Row],[Position]]),TradeDash[[#This Row],[Position]]*D5012,"")</f>
        <v>5.0739972034431715E-19</v>
      </c>
      <c r="K5011" s="7">
        <f ca="1">K5010*IFERROR(1+TradeDash[[#This Row],[Port Return]],1)</f>
        <v>8409496.1445179321</v>
      </c>
      <c r="L5011" s="7">
        <f ca="1">IF(ISNUMBER(TradeDash[[#This Row],[Port Return]]),L5010*(1+TradeDash[[#This Row],[Returns]]),L5010)</f>
        <v>7618219.3958664965</v>
      </c>
    </row>
    <row r="5012" spans="1:12" x14ac:dyDescent="0.35">
      <c r="A5012" s="1">
        <v>43866</v>
      </c>
      <c r="B5012" s="16">
        <f>YEAR(TradeDash[[#This Row],[Date]])</f>
        <v>2020</v>
      </c>
      <c r="C5012">
        <v>12089.15</v>
      </c>
      <c r="D5012" s="3">
        <f>IFERROR(TradeDash[[#This Row],[Nifty]]/C5011-1,"")</f>
        <v>9.1405007658822424E-3</v>
      </c>
      <c r="E5012">
        <f ca="1">IFERROR(AVERAGE(OFFSET(TradeDash[[#This Row],[Returns]],0,0,-n_days))/STDEV(OFFSET(TradeDash[[#This Row],[Returns]],0,0,-n_days)),"")</f>
        <v>3.1350189686834812E-2</v>
      </c>
      <c r="F5012">
        <f ca="1">IFERROR(AVERAGE(OFFSET(TradeDash[[#This Row],[Returns]],0,0,-n_days*2))/STDEV(OFFSET(TradeDash[[#This Row],[Returns]],0,0,-n_days*2)),"")</f>
        <v>6.1126749196894981E-2</v>
      </c>
      <c r="G5012">
        <f ca="1">IF(ISNUMBER(TradeDash[[#This Row],[2n day Sharpe]]),AVERAGE(TradeDash[[#This Row],[n day Sharpe]:[2n day Sharpe]]),"")</f>
        <v>4.6238469441864896E-2</v>
      </c>
      <c r="H5012">
        <f ca="1">IF(ISNUMBER(TradeDash[[#This Row],[Sharpe Average]]),IF(TradeDash[[#This Row],[Sharpe Average]]&gt;$G$1,1,0),"")</f>
        <v>1</v>
      </c>
      <c r="I5012" s="2">
        <f ca="1">IF(ISNUMBER(TradeDash[[#This Row],[Signal]]),MAX(IF(AND(TradeDash[[#This Row],[Signal]]=1,I5011&lt;1),I5011+$E$1,IF(AND(TradeDash[[#This Row],[Signal]]=0,I5011&gt;0),I5011-$E$1,IF(AND(TradeDash[[#This Row],[Signal]]=1,I5011=1),I5011,IF(AND(TradeDash[[#This Row],[Signal]]=0,I5011=0),I5011,0)))),0),"")</f>
        <v>0.20000000000000007</v>
      </c>
      <c r="J5012" s="3">
        <f ca="1">IF(ISNUMBER(TradeDash[[#This Row],[Position]]),TradeDash[[#This Row],[Position]]*D5013,"")</f>
        <v>8.07335503323259E-4</v>
      </c>
      <c r="K5012" s="7">
        <f ca="1">K5011*IFERROR(1+TradeDash[[#This Row],[Port Return]],1)</f>
        <v>8416285.429320462</v>
      </c>
      <c r="L5012" s="7">
        <f ca="1">IF(ISNUMBER(TradeDash[[#This Row],[Port Return]]),L5011*(1+TradeDash[[#This Row],[Returns]]),L5011)</f>
        <v>7687853.7360890731</v>
      </c>
    </row>
    <row r="5013" spans="1:12" x14ac:dyDescent="0.35">
      <c r="A5013" s="1">
        <v>43867</v>
      </c>
      <c r="B5013" s="16">
        <f>YEAR(TradeDash[[#This Row],[Date]])</f>
        <v>2020</v>
      </c>
      <c r="C5013">
        <v>12137.95</v>
      </c>
      <c r="D5013" s="3">
        <f>IFERROR(TradeDash[[#This Row],[Nifty]]/C5012-1,"")</f>
        <v>4.0366775166162938E-3</v>
      </c>
      <c r="E5013">
        <f ca="1">IFERROR(AVERAGE(OFFSET(TradeDash[[#This Row],[Returns]],0,0,-n_days))/STDEV(OFFSET(TradeDash[[#This Row],[Returns]],0,0,-n_days)),"")</f>
        <v>-3.0031937663688904E-2</v>
      </c>
      <c r="F5013">
        <f ca="1">IFERROR(AVERAGE(OFFSET(TradeDash[[#This Row],[Returns]],0,0,-n_days*2))/STDEV(OFFSET(TradeDash[[#This Row],[Returns]],0,0,-n_days*2)),"")</f>
        <v>5.9805017460701451E-2</v>
      </c>
      <c r="G5013">
        <f ca="1">IF(ISNUMBER(TradeDash[[#This Row],[2n day Sharpe]]),AVERAGE(TradeDash[[#This Row],[n day Sharpe]:[2n day Sharpe]]),"")</f>
        <v>1.4886539898506274E-2</v>
      </c>
      <c r="H5013">
        <f ca="1">IF(ISNUMBER(TradeDash[[#This Row],[Sharpe Average]]),IF(TradeDash[[#This Row],[Sharpe Average]]&gt;$G$1,1,0),"")</f>
        <v>1</v>
      </c>
      <c r="I5013" s="2">
        <f ca="1">IF(ISNUMBER(TradeDash[[#This Row],[Signal]]),MAX(IF(AND(TradeDash[[#This Row],[Signal]]=1,I5012&lt;1),I5012+$E$1,IF(AND(TradeDash[[#This Row],[Signal]]=0,I5012&gt;0),I5012-$E$1,IF(AND(TradeDash[[#This Row],[Signal]]=1,I5012=1),I5012,IF(AND(TradeDash[[#This Row],[Signal]]=0,I5012=0),I5012,0)))),0),"")</f>
        <v>0.40000000000000008</v>
      </c>
      <c r="J5013" s="3">
        <f ca="1">IF(ISNUMBER(TradeDash[[#This Row],[Position]]),TradeDash[[#This Row],[Position]]*D5014,"")</f>
        <v>-1.3049979609407016E-3</v>
      </c>
      <c r="K5013" s="7">
        <f ca="1">K5012*IFERROR(1+TradeDash[[#This Row],[Port Return]],1)</f>
        <v>8405302.1939965039</v>
      </c>
      <c r="L5013" s="7">
        <f ca="1">IF(ISNUMBER(TradeDash[[#This Row],[Port Return]]),L5012*(1+TradeDash[[#This Row],[Returns]]),L5012)</f>
        <v>7718887.1224165782</v>
      </c>
    </row>
    <row r="5014" spans="1:12" x14ac:dyDescent="0.35">
      <c r="A5014" s="1">
        <v>43868</v>
      </c>
      <c r="B5014" s="16">
        <f>YEAR(TradeDash[[#This Row],[Date]])</f>
        <v>2020</v>
      </c>
      <c r="C5014">
        <v>12098.35</v>
      </c>
      <c r="D5014" s="3">
        <f>IFERROR(TradeDash[[#This Row],[Nifty]]/C5013-1,"")</f>
        <v>-3.2624949023517535E-3</v>
      </c>
      <c r="E5014">
        <f ca="1">IFERROR(AVERAGE(OFFSET(TradeDash[[#This Row],[Returns]],0,0,-n_days))/STDEV(OFFSET(TradeDash[[#This Row],[Returns]],0,0,-n_days)),"")</f>
        <v>-6.5734428728553215E-2</v>
      </c>
      <c r="F5014">
        <f ca="1">IFERROR(AVERAGE(OFFSET(TradeDash[[#This Row],[Returns]],0,0,-n_days*2))/STDEV(OFFSET(TradeDash[[#This Row],[Returns]],0,0,-n_days*2)),"")</f>
        <v>3.508018569595299E-2</v>
      </c>
      <c r="G5014">
        <f ca="1">IF(ISNUMBER(TradeDash[[#This Row],[2n day Sharpe]]),AVERAGE(TradeDash[[#This Row],[n day Sharpe]:[2n day Sharpe]]),"")</f>
        <v>-1.5327121516300113E-2</v>
      </c>
      <c r="H5014">
        <f ca="1">IF(ISNUMBER(TradeDash[[#This Row],[Sharpe Average]]),IF(TradeDash[[#This Row],[Sharpe Average]]&gt;$G$1,1,0),"")</f>
        <v>0</v>
      </c>
      <c r="I5014" s="2">
        <f ca="1">IF(ISNUMBER(TradeDash[[#This Row],[Signal]]),MAX(IF(AND(TradeDash[[#This Row],[Signal]]=1,I5013&lt;1),I5013+$E$1,IF(AND(TradeDash[[#This Row],[Signal]]=0,I5013&gt;0),I5013-$E$1,IF(AND(TradeDash[[#This Row],[Signal]]=1,I5013=1),I5013,IF(AND(TradeDash[[#This Row],[Signal]]=0,I5013=0),I5013,0)))),0),"")</f>
        <v>0.20000000000000007</v>
      </c>
      <c r="J5014" s="3">
        <f ca="1">IF(ISNUMBER(TradeDash[[#This Row],[Position]]),TradeDash[[#This Row],[Position]]*D5015,"")</f>
        <v>-1.1051093744188338E-3</v>
      </c>
      <c r="K5014" s="7">
        <f ca="1">K5013*IFERROR(1+TradeDash[[#This Row],[Port Return]],1)</f>
        <v>8396013.4157470949</v>
      </c>
      <c r="L5014" s="7">
        <f ca="1">IF(ISNUMBER(TradeDash[[#This Row],[Port Return]]),L5013*(1+TradeDash[[#This Row],[Returns]]),L5013)</f>
        <v>7693704.2925278656</v>
      </c>
    </row>
    <row r="5015" spans="1:12" x14ac:dyDescent="0.35">
      <c r="A5015" s="1">
        <v>43871</v>
      </c>
      <c r="B5015" s="16">
        <f>YEAR(TradeDash[[#This Row],[Date]])</f>
        <v>2020</v>
      </c>
      <c r="C5015">
        <v>12031.5</v>
      </c>
      <c r="D5015" s="3">
        <f>IFERROR(TradeDash[[#This Row],[Nifty]]/C5014-1,"")</f>
        <v>-5.525546872094167E-3</v>
      </c>
      <c r="E5015">
        <f ca="1">IFERROR(AVERAGE(OFFSET(TradeDash[[#This Row],[Returns]],0,0,-n_days))/STDEV(OFFSET(TradeDash[[#This Row],[Returns]],0,0,-n_days)),"")</f>
        <v>-0.12852721157881458</v>
      </c>
      <c r="F5015">
        <f ca="1">IFERROR(AVERAGE(OFFSET(TradeDash[[#This Row],[Returns]],0,0,-n_days*2))/STDEV(OFFSET(TradeDash[[#This Row],[Returns]],0,0,-n_days*2)),"")</f>
        <v>-9.5055721952392053E-3</v>
      </c>
      <c r="G5015">
        <f ca="1">IF(ISNUMBER(TradeDash[[#This Row],[2n day Sharpe]]),AVERAGE(TradeDash[[#This Row],[n day Sharpe]:[2n day Sharpe]]),"")</f>
        <v>-6.9016391887026893E-2</v>
      </c>
      <c r="H5015">
        <f ca="1">IF(ISNUMBER(TradeDash[[#This Row],[Sharpe Average]]),IF(TradeDash[[#This Row],[Sharpe Average]]&gt;$G$1,1,0),"")</f>
        <v>0</v>
      </c>
      <c r="I5015" s="2">
        <f ca="1">IF(ISNUMBER(TradeDash[[#This Row],[Signal]]),MAX(IF(AND(TradeDash[[#This Row],[Signal]]=1,I5014&lt;1),I5014+$E$1,IF(AND(TradeDash[[#This Row],[Signal]]=0,I5014&gt;0),I5014-$E$1,IF(AND(TradeDash[[#This Row],[Signal]]=1,I5014=1),I5014,IF(AND(TradeDash[[#This Row],[Signal]]=0,I5014=0),I5014,0)))),0),"")</f>
        <v>5.5511151231257827E-17</v>
      </c>
      <c r="J5015" s="3">
        <f ca="1">IF(ISNUMBER(TradeDash[[#This Row],[Position]]),TradeDash[[#This Row],[Position]]*D5016,"")</f>
        <v>3.5249569497303722E-19</v>
      </c>
      <c r="K5015" s="7">
        <f ca="1">K5014*IFERROR(1+TradeDash[[#This Row],[Port Return]],1)</f>
        <v>8396013.4157470949</v>
      </c>
      <c r="L5015" s="7">
        <f ca="1">IF(ISNUMBER(TradeDash[[#This Row],[Port Return]]),L5014*(1+TradeDash[[#This Row],[Returns]]),L5014)</f>
        <v>7651192.3688394707</v>
      </c>
    </row>
    <row r="5016" spans="1:12" x14ac:dyDescent="0.35">
      <c r="A5016" s="1">
        <v>43872</v>
      </c>
      <c r="B5016" s="16">
        <f>YEAR(TradeDash[[#This Row],[Date]])</f>
        <v>2020</v>
      </c>
      <c r="C5016">
        <v>12107.9</v>
      </c>
      <c r="D5016" s="3">
        <f>IFERROR(TradeDash[[#This Row],[Nifty]]/C5015-1,"")</f>
        <v>6.3499979221210978E-3</v>
      </c>
      <c r="E5016">
        <f ca="1">IFERROR(AVERAGE(OFFSET(TradeDash[[#This Row],[Returns]],0,0,-n_days))/STDEV(OFFSET(TradeDash[[#This Row],[Returns]],0,0,-n_days)),"")</f>
        <v>-0.1070885662126282</v>
      </c>
      <c r="F5016">
        <f ca="1">IFERROR(AVERAGE(OFFSET(TradeDash[[#This Row],[Returns]],0,0,-n_days*2))/STDEV(OFFSET(TradeDash[[#This Row],[Returns]],0,0,-n_days*2)),"")</f>
        <v>1.7323276169880889E-2</v>
      </c>
      <c r="G5016">
        <f ca="1">IF(ISNUMBER(TradeDash[[#This Row],[2n day Sharpe]]),AVERAGE(TradeDash[[#This Row],[n day Sharpe]:[2n day Sharpe]]),"")</f>
        <v>-4.4882645021373659E-2</v>
      </c>
      <c r="H5016">
        <f ca="1">IF(ISNUMBER(TradeDash[[#This Row],[Sharpe Average]]),IF(TradeDash[[#This Row],[Sharpe Average]]&gt;$G$1,1,0),"")</f>
        <v>0</v>
      </c>
      <c r="I5016" s="2">
        <f ca="1">IF(ISNUMBER(TradeDash[[#This Row],[Signal]]),MAX(IF(AND(TradeDash[[#This Row],[Signal]]=1,I5015&lt;1),I5015+$E$1,IF(AND(TradeDash[[#This Row],[Signal]]=0,I5015&gt;0),I5015-$E$1,IF(AND(TradeDash[[#This Row],[Signal]]=1,I5015=1),I5015,IF(AND(TradeDash[[#This Row],[Signal]]=0,I5015=0),I5015,0)))),0),"")</f>
        <v>0</v>
      </c>
      <c r="J5016" s="3">
        <f ca="1">IF(ISNUMBER(TradeDash[[#This Row],[Position]]),TradeDash[[#This Row],[Position]]*D5017,"")</f>
        <v>0</v>
      </c>
      <c r="K5016" s="7">
        <f ca="1">K5015*IFERROR(1+TradeDash[[#This Row],[Port Return]],1)</f>
        <v>8396013.4157470949</v>
      </c>
      <c r="L5016" s="7">
        <f ca="1">IF(ISNUMBER(TradeDash[[#This Row],[Port Return]]),L5015*(1+TradeDash[[#This Row],[Returns]]),L5015)</f>
        <v>7699777.4244833505</v>
      </c>
    </row>
    <row r="5017" spans="1:12" x14ac:dyDescent="0.35">
      <c r="A5017" s="1">
        <v>43873</v>
      </c>
      <c r="B5017" s="16">
        <f>YEAR(TradeDash[[#This Row],[Date]])</f>
        <v>2020</v>
      </c>
      <c r="C5017">
        <v>12201.2</v>
      </c>
      <c r="D5017" s="3">
        <f>IFERROR(TradeDash[[#This Row],[Nifty]]/C5016-1,"")</f>
        <v>7.7057127990816099E-3</v>
      </c>
      <c r="E5017">
        <f ca="1">IFERROR(AVERAGE(OFFSET(TradeDash[[#This Row],[Returns]],0,0,-n_days))/STDEV(OFFSET(TradeDash[[#This Row],[Returns]],0,0,-n_days)),"")</f>
        <v>-5.6295342842256499E-2</v>
      </c>
      <c r="F5017">
        <f ca="1">IFERROR(AVERAGE(OFFSET(TradeDash[[#This Row],[Returns]],0,0,-n_days*2))/STDEV(OFFSET(TradeDash[[#This Row],[Returns]],0,0,-n_days*2)),"")</f>
        <v>1.2927868838040563E-2</v>
      </c>
      <c r="G5017">
        <f ca="1">IF(ISNUMBER(TradeDash[[#This Row],[2n day Sharpe]]),AVERAGE(TradeDash[[#This Row],[n day Sharpe]:[2n day Sharpe]]),"")</f>
        <v>-2.1683737002107968E-2</v>
      </c>
      <c r="H5017">
        <f ca="1">IF(ISNUMBER(TradeDash[[#This Row],[Sharpe Average]]),IF(TradeDash[[#This Row],[Sharpe Average]]&gt;$G$1,1,0),"")</f>
        <v>0</v>
      </c>
      <c r="I5017" s="2">
        <f ca="1">IF(ISNUMBER(TradeDash[[#This Row],[Signal]]),MAX(IF(AND(TradeDash[[#This Row],[Signal]]=1,I5016&lt;1),I5016+$E$1,IF(AND(TradeDash[[#This Row],[Signal]]=0,I5016&gt;0),I5016-$E$1,IF(AND(TradeDash[[#This Row],[Signal]]=1,I5016=1),I5016,IF(AND(TradeDash[[#This Row],[Signal]]=0,I5016=0),I5016,0)))),0),"")</f>
        <v>0</v>
      </c>
      <c r="J5017" s="3">
        <f ca="1">IF(ISNUMBER(TradeDash[[#This Row],[Position]]),TradeDash[[#This Row],[Position]]*D5018,"")</f>
        <v>0</v>
      </c>
      <c r="K5017" s="7">
        <f ca="1">K5016*IFERROR(1+TradeDash[[#This Row],[Port Return]],1)</f>
        <v>8396013.4157470949</v>
      </c>
      <c r="L5017" s="7">
        <f ca="1">IF(ISNUMBER(TradeDash[[#This Row],[Port Return]]),L5016*(1+TradeDash[[#This Row],[Returns]]),L5016)</f>
        <v>7759109.6979332715</v>
      </c>
    </row>
    <row r="5018" spans="1:12" x14ac:dyDescent="0.35">
      <c r="A5018" s="1">
        <v>43874</v>
      </c>
      <c r="B5018" s="16">
        <f>YEAR(TradeDash[[#This Row],[Date]])</f>
        <v>2020</v>
      </c>
      <c r="C5018">
        <v>12174.65</v>
      </c>
      <c r="D5018" s="3">
        <f>IFERROR(TradeDash[[#This Row],[Nifty]]/C5017-1,"")</f>
        <v>-2.1760154738879045E-3</v>
      </c>
      <c r="E5018">
        <f ca="1">IFERROR(AVERAGE(OFFSET(TradeDash[[#This Row],[Returns]],0,0,-n_days))/STDEV(OFFSET(TradeDash[[#This Row],[Returns]],0,0,-n_days)),"")</f>
        <v>-7.2921985683712359E-2</v>
      </c>
      <c r="F5018">
        <f ca="1">IFERROR(AVERAGE(OFFSET(TradeDash[[#This Row],[Returns]],0,0,-n_days*2))/STDEV(OFFSET(TradeDash[[#This Row],[Returns]],0,0,-n_days*2)),"")</f>
        <v>-7.3786478912103602E-3</v>
      </c>
      <c r="G5018">
        <f ca="1">IF(ISNUMBER(TradeDash[[#This Row],[2n day Sharpe]]),AVERAGE(TradeDash[[#This Row],[n day Sharpe]:[2n day Sharpe]]),"")</f>
        <v>-4.0150316787461358E-2</v>
      </c>
      <c r="H5018">
        <f ca="1">IF(ISNUMBER(TradeDash[[#This Row],[Sharpe Average]]),IF(TradeDash[[#This Row],[Sharpe Average]]&gt;$G$1,1,0),"")</f>
        <v>0</v>
      </c>
      <c r="I5018" s="2">
        <f ca="1">IF(ISNUMBER(TradeDash[[#This Row],[Signal]]),MAX(IF(AND(TradeDash[[#This Row],[Signal]]=1,I5017&lt;1),I5017+$E$1,IF(AND(TradeDash[[#This Row],[Signal]]=0,I5017&gt;0),I5017-$E$1,IF(AND(TradeDash[[#This Row],[Signal]]=1,I5017=1),I5017,IF(AND(TradeDash[[#This Row],[Signal]]=0,I5017=0),I5017,0)))),0),"")</f>
        <v>0</v>
      </c>
      <c r="J5018" s="3">
        <f ca="1">IF(ISNUMBER(TradeDash[[#This Row],[Position]]),TradeDash[[#This Row],[Position]]*D5019,"")</f>
        <v>0</v>
      </c>
      <c r="K5018" s="7">
        <f ca="1">K5017*IFERROR(1+TradeDash[[#This Row],[Port Return]],1)</f>
        <v>8396013.4157470949</v>
      </c>
      <c r="L5018" s="7">
        <f ca="1">IF(ISNUMBER(TradeDash[[#This Row],[Port Return]]),L5017*(1+TradeDash[[#This Row],[Returns]]),L5017)</f>
        <v>7742225.7551669748</v>
      </c>
    </row>
    <row r="5019" spans="1:12" x14ac:dyDescent="0.35">
      <c r="A5019" s="1">
        <v>43875</v>
      </c>
      <c r="B5019" s="16">
        <f>YEAR(TradeDash[[#This Row],[Date]])</f>
        <v>2020</v>
      </c>
      <c r="C5019">
        <v>12113.45</v>
      </c>
      <c r="D5019" s="3">
        <f>IFERROR(TradeDash[[#This Row],[Nifty]]/C5018-1,"")</f>
        <v>-5.0268385538803084E-3</v>
      </c>
      <c r="E5019">
        <f ca="1">IFERROR(AVERAGE(OFFSET(TradeDash[[#This Row],[Returns]],0,0,-n_days))/STDEV(OFFSET(TradeDash[[#This Row],[Returns]],0,0,-n_days)),"")</f>
        <v>-9.749868119560634E-2</v>
      </c>
      <c r="F5019">
        <f ca="1">IFERROR(AVERAGE(OFFSET(TradeDash[[#This Row],[Returns]],0,0,-n_days*2))/STDEV(OFFSET(TradeDash[[#This Row],[Returns]],0,0,-n_days*2)),"")</f>
        <v>-3.1543016231241047E-2</v>
      </c>
      <c r="G5019">
        <f ca="1">IF(ISNUMBER(TradeDash[[#This Row],[2n day Sharpe]]),AVERAGE(TradeDash[[#This Row],[n day Sharpe]:[2n day Sharpe]]),"")</f>
        <v>-6.4520848713423701E-2</v>
      </c>
      <c r="H5019">
        <f ca="1">IF(ISNUMBER(TradeDash[[#This Row],[Sharpe Average]]),IF(TradeDash[[#This Row],[Sharpe Average]]&gt;$G$1,1,0),"")</f>
        <v>0</v>
      </c>
      <c r="I5019" s="2">
        <f ca="1">IF(ISNUMBER(TradeDash[[#This Row],[Signal]]),MAX(IF(AND(TradeDash[[#This Row],[Signal]]=1,I5018&lt;1),I5018+$E$1,IF(AND(TradeDash[[#This Row],[Signal]]=0,I5018&gt;0),I5018-$E$1,IF(AND(TradeDash[[#This Row],[Signal]]=1,I5018=1),I5018,IF(AND(TradeDash[[#This Row],[Signal]]=0,I5018=0),I5018,0)))),0),"")</f>
        <v>0</v>
      </c>
      <c r="J5019" s="3">
        <f ca="1">IF(ISNUMBER(TradeDash[[#This Row],[Position]]),TradeDash[[#This Row],[Position]]*D5020,"")</f>
        <v>0</v>
      </c>
      <c r="K5019" s="7">
        <f ca="1">K5018*IFERROR(1+TradeDash[[#This Row],[Port Return]],1)</f>
        <v>8396013.4157470949</v>
      </c>
      <c r="L5019" s="7">
        <f ca="1">IF(ISNUMBER(TradeDash[[#This Row],[Port Return]]),L5018*(1+TradeDash[[#This Row],[Returns]]),L5018)</f>
        <v>7703306.836248056</v>
      </c>
    </row>
    <row r="5020" spans="1:12" x14ac:dyDescent="0.35">
      <c r="A5020" s="1">
        <v>43878</v>
      </c>
      <c r="B5020" s="16">
        <f>YEAR(TradeDash[[#This Row],[Date]])</f>
        <v>2020</v>
      </c>
      <c r="C5020">
        <v>12045.8</v>
      </c>
      <c r="D5020" s="3">
        <f>IFERROR(TradeDash[[#This Row],[Nifty]]/C5019-1,"")</f>
        <v>-5.5847013030970727E-3</v>
      </c>
      <c r="E5020">
        <f ca="1">IFERROR(AVERAGE(OFFSET(TradeDash[[#This Row],[Returns]],0,0,-n_days))/STDEV(OFFSET(TradeDash[[#This Row],[Returns]],0,0,-n_days)),"")</f>
        <v>-7.407504297576864E-2</v>
      </c>
      <c r="F5020">
        <f ca="1">IFERROR(AVERAGE(OFFSET(TradeDash[[#This Row],[Returns]],0,0,-n_days*2))/STDEV(OFFSET(TradeDash[[#This Row],[Returns]],0,0,-n_days*2)),"")</f>
        <v>-5.0829770067328098E-2</v>
      </c>
      <c r="G5020">
        <f ca="1">IF(ISNUMBER(TradeDash[[#This Row],[2n day Sharpe]]),AVERAGE(TradeDash[[#This Row],[n day Sharpe]:[2n day Sharpe]]),"")</f>
        <v>-6.2452406521548369E-2</v>
      </c>
      <c r="H5020">
        <f ca="1">IF(ISNUMBER(TradeDash[[#This Row],[Sharpe Average]]),IF(TradeDash[[#This Row],[Sharpe Average]]&gt;$G$1,1,0),"")</f>
        <v>0</v>
      </c>
      <c r="I5020" s="2">
        <f ca="1">IF(ISNUMBER(TradeDash[[#This Row],[Signal]]),MAX(IF(AND(TradeDash[[#This Row],[Signal]]=1,I5019&lt;1),I5019+$E$1,IF(AND(TradeDash[[#This Row],[Signal]]=0,I5019&gt;0),I5019-$E$1,IF(AND(TradeDash[[#This Row],[Signal]]=1,I5019=1),I5019,IF(AND(TradeDash[[#This Row],[Signal]]=0,I5019=0),I5019,0)))),0),"")</f>
        <v>0</v>
      </c>
      <c r="J5020" s="3">
        <f ca="1">IF(ISNUMBER(TradeDash[[#This Row],[Position]]),TradeDash[[#This Row],[Position]]*D5021,"")</f>
        <v>0</v>
      </c>
      <c r="K5020" s="7">
        <f ca="1">K5019*IFERROR(1+TradeDash[[#This Row],[Port Return]],1)</f>
        <v>8396013.4157470949</v>
      </c>
      <c r="L5020" s="7">
        <f ca="1">IF(ISNUMBER(TradeDash[[#This Row],[Port Return]]),L5019*(1+TradeDash[[#This Row],[Returns]]),L5019)</f>
        <v>7660286.1685215048</v>
      </c>
    </row>
    <row r="5021" spans="1:12" x14ac:dyDescent="0.35">
      <c r="A5021" s="1">
        <v>43879</v>
      </c>
      <c r="B5021" s="16">
        <f>YEAR(TradeDash[[#This Row],[Date]])</f>
        <v>2020</v>
      </c>
      <c r="C5021">
        <v>11992.5</v>
      </c>
      <c r="D5021" s="3">
        <f>IFERROR(TradeDash[[#This Row],[Nifty]]/C5020-1,"")</f>
        <v>-4.4247787610618428E-3</v>
      </c>
      <c r="E5021">
        <f ca="1">IFERROR(AVERAGE(OFFSET(TradeDash[[#This Row],[Returns]],0,0,-n_days))/STDEV(OFFSET(TradeDash[[#This Row],[Returns]],0,0,-n_days)),"")</f>
        <v>-7.3817622231719476E-2</v>
      </c>
      <c r="F5021">
        <f ca="1">IFERROR(AVERAGE(OFFSET(TradeDash[[#This Row],[Returns]],0,0,-n_days*2))/STDEV(OFFSET(TradeDash[[#This Row],[Returns]],0,0,-n_days*2)),"")</f>
        <v>-6.1561826544951737E-2</v>
      </c>
      <c r="G5021">
        <f ca="1">IF(ISNUMBER(TradeDash[[#This Row],[2n day Sharpe]]),AVERAGE(TradeDash[[#This Row],[n day Sharpe]:[2n day Sharpe]]),"")</f>
        <v>-6.7689724388335606E-2</v>
      </c>
      <c r="H5021">
        <f ca="1">IF(ISNUMBER(TradeDash[[#This Row],[Sharpe Average]]),IF(TradeDash[[#This Row],[Sharpe Average]]&gt;$G$1,1,0),"")</f>
        <v>0</v>
      </c>
      <c r="I5021" s="2">
        <f ca="1">IF(ISNUMBER(TradeDash[[#This Row],[Signal]]),MAX(IF(AND(TradeDash[[#This Row],[Signal]]=1,I5020&lt;1),I5020+$E$1,IF(AND(TradeDash[[#This Row],[Signal]]=0,I5020&gt;0),I5020-$E$1,IF(AND(TradeDash[[#This Row],[Signal]]=1,I5020=1),I5020,IF(AND(TradeDash[[#This Row],[Signal]]=0,I5020=0),I5020,0)))),0),"")</f>
        <v>0</v>
      </c>
      <c r="J5021" s="3">
        <f ca="1">IF(ISNUMBER(TradeDash[[#This Row],[Position]]),TradeDash[[#This Row],[Position]]*D5022,"")</f>
        <v>0</v>
      </c>
      <c r="K5021" s="7">
        <f ca="1">K5020*IFERROR(1+TradeDash[[#This Row],[Port Return]],1)</f>
        <v>8396013.4157470949</v>
      </c>
      <c r="L5021" s="7">
        <f ca="1">IF(ISNUMBER(TradeDash[[#This Row],[Port Return]]),L5020*(1+TradeDash[[#This Row],[Returns]]),L5020)</f>
        <v>7626391.096979375</v>
      </c>
    </row>
    <row r="5022" spans="1:12" x14ac:dyDescent="0.35">
      <c r="A5022" s="1">
        <v>43880</v>
      </c>
      <c r="B5022" s="16">
        <f>YEAR(TradeDash[[#This Row],[Date]])</f>
        <v>2020</v>
      </c>
      <c r="C5022">
        <v>12125.9</v>
      </c>
      <c r="D5022" s="3">
        <f>IFERROR(TradeDash[[#This Row],[Nifty]]/C5021-1,"")</f>
        <v>1.1123618928496892E-2</v>
      </c>
      <c r="E5022">
        <f ca="1">IFERROR(AVERAGE(OFFSET(TradeDash[[#This Row],[Returns]],0,0,-n_days))/STDEV(OFFSET(TradeDash[[#This Row],[Returns]],0,0,-n_days)),"")</f>
        <v>1.2696732464923838E-2</v>
      </c>
      <c r="F5022">
        <f ca="1">IFERROR(AVERAGE(OFFSET(TradeDash[[#This Row],[Returns]],0,0,-n_days*2))/STDEV(OFFSET(TradeDash[[#This Row],[Returns]],0,0,-n_days*2)),"")</f>
        <v>-1.6819211545707372E-2</v>
      </c>
      <c r="G5022">
        <f ca="1">IF(ISNUMBER(TradeDash[[#This Row],[2n day Sharpe]]),AVERAGE(TradeDash[[#This Row],[n day Sharpe]:[2n day Sharpe]]),"")</f>
        <v>-2.0612395403917672E-3</v>
      </c>
      <c r="H5022">
        <f ca="1">IF(ISNUMBER(TradeDash[[#This Row],[Sharpe Average]]),IF(TradeDash[[#This Row],[Sharpe Average]]&gt;$G$1,1,0),"")</f>
        <v>0</v>
      </c>
      <c r="I5022" s="2">
        <f ca="1">IF(ISNUMBER(TradeDash[[#This Row],[Signal]]),MAX(IF(AND(TradeDash[[#This Row],[Signal]]=1,I5021&lt;1),I5021+$E$1,IF(AND(TradeDash[[#This Row],[Signal]]=0,I5021&gt;0),I5021-$E$1,IF(AND(TradeDash[[#This Row],[Signal]]=1,I5021=1),I5021,IF(AND(TradeDash[[#This Row],[Signal]]=0,I5021=0),I5021,0)))),0),"")</f>
        <v>0</v>
      </c>
      <c r="J5022" s="3">
        <f ca="1">IF(ISNUMBER(TradeDash[[#This Row],[Position]]),TradeDash[[#This Row],[Position]]*D5023,"")</f>
        <v>0</v>
      </c>
      <c r="K5022" s="7">
        <f ca="1">K5021*IFERROR(1+TradeDash[[#This Row],[Port Return]],1)</f>
        <v>8396013.4157470949</v>
      </c>
      <c r="L5022" s="7">
        <f ca="1">IF(ISNUMBER(TradeDash[[#This Row],[Port Return]]),L5021*(1+TradeDash[[#This Row],[Returns]]),L5021)</f>
        <v>7711224.165341855</v>
      </c>
    </row>
    <row r="5023" spans="1:12" x14ac:dyDescent="0.35">
      <c r="A5023" s="1">
        <v>43881</v>
      </c>
      <c r="B5023" s="16">
        <f>YEAR(TradeDash[[#This Row],[Date]])</f>
        <v>2020</v>
      </c>
      <c r="C5023">
        <v>12080.85</v>
      </c>
      <c r="D5023" s="3">
        <f>IFERROR(TradeDash[[#This Row],[Nifty]]/C5022-1,"")</f>
        <v>-3.7151881509825957E-3</v>
      </c>
      <c r="E5023">
        <f ca="1">IFERROR(AVERAGE(OFFSET(TradeDash[[#This Row],[Returns]],0,0,-n_days))/STDEV(OFFSET(TradeDash[[#This Row],[Returns]],0,0,-n_days)),"")</f>
        <v>-3.8162275156100163E-2</v>
      </c>
      <c r="F5023">
        <f ca="1">IFERROR(AVERAGE(OFFSET(TradeDash[[#This Row],[Returns]],0,0,-n_days*2))/STDEV(OFFSET(TradeDash[[#This Row],[Returns]],0,0,-n_days*2)),"")</f>
        <v>-6.7840782848824699E-3</v>
      </c>
      <c r="G5023">
        <f ca="1">IF(ISNUMBER(TradeDash[[#This Row],[2n day Sharpe]]),AVERAGE(TradeDash[[#This Row],[n day Sharpe]:[2n day Sharpe]]),"")</f>
        <v>-2.2473176720491317E-2</v>
      </c>
      <c r="H5023">
        <f ca="1">IF(ISNUMBER(TradeDash[[#This Row],[Sharpe Average]]),IF(TradeDash[[#This Row],[Sharpe Average]]&gt;$G$1,1,0),"")</f>
        <v>0</v>
      </c>
      <c r="I5023" s="2">
        <f ca="1">IF(ISNUMBER(TradeDash[[#This Row],[Signal]]),MAX(IF(AND(TradeDash[[#This Row],[Signal]]=1,I5022&lt;1),I5022+$E$1,IF(AND(TradeDash[[#This Row],[Signal]]=0,I5022&gt;0),I5022-$E$1,IF(AND(TradeDash[[#This Row],[Signal]]=1,I5022=1),I5022,IF(AND(TradeDash[[#This Row],[Signal]]=0,I5022=0),I5022,0)))),0),"")</f>
        <v>0</v>
      </c>
      <c r="J5023" s="3">
        <f ca="1">IF(ISNUMBER(TradeDash[[#This Row],[Position]]),TradeDash[[#This Row],[Position]]*D5024,"")</f>
        <v>0</v>
      </c>
      <c r="K5023" s="7">
        <f ca="1">K5022*IFERROR(1+TradeDash[[#This Row],[Port Return]],1)</f>
        <v>8396013.4157470949</v>
      </c>
      <c r="L5023" s="7">
        <f ca="1">IF(ISNUMBER(TradeDash[[#This Row],[Port Return]]),L5022*(1+TradeDash[[#This Row],[Returns]]),L5022)</f>
        <v>7682575.5166932065</v>
      </c>
    </row>
    <row r="5024" spans="1:12" x14ac:dyDescent="0.35">
      <c r="A5024" s="1">
        <v>43885</v>
      </c>
      <c r="B5024" s="16">
        <f>YEAR(TradeDash[[#This Row],[Date]])</f>
        <v>2020</v>
      </c>
      <c r="C5024">
        <v>11829.4</v>
      </c>
      <c r="D5024" s="3">
        <f>IFERROR(TradeDash[[#This Row],[Nifty]]/C5023-1,"")</f>
        <v>-2.0813932794463974E-2</v>
      </c>
      <c r="E5024">
        <f ca="1">IFERROR(AVERAGE(OFFSET(TradeDash[[#This Row],[Returns]],0,0,-n_days))/STDEV(OFFSET(TradeDash[[#This Row],[Returns]],0,0,-n_days)),"")</f>
        <v>-0.16039250447665337</v>
      </c>
      <c r="F5024">
        <f ca="1">IFERROR(AVERAGE(OFFSET(TradeDash[[#This Row],[Returns]],0,0,-n_days*2))/STDEV(OFFSET(TradeDash[[#This Row],[Returns]],0,0,-n_days*2)),"")</f>
        <v>-9.1116167578169691E-2</v>
      </c>
      <c r="G5024">
        <f ca="1">IF(ISNUMBER(TradeDash[[#This Row],[2n day Sharpe]]),AVERAGE(TradeDash[[#This Row],[n day Sharpe]:[2n day Sharpe]]),"")</f>
        <v>-0.12575433602741154</v>
      </c>
      <c r="H5024">
        <f ca="1">IF(ISNUMBER(TradeDash[[#This Row],[Sharpe Average]]),IF(TradeDash[[#This Row],[Sharpe Average]]&gt;$G$1,1,0),"")</f>
        <v>0</v>
      </c>
      <c r="I5024" s="2">
        <f ca="1">IF(ISNUMBER(TradeDash[[#This Row],[Signal]]),MAX(IF(AND(TradeDash[[#This Row],[Signal]]=1,I5023&lt;1),I5023+$E$1,IF(AND(TradeDash[[#This Row],[Signal]]=0,I5023&gt;0),I5023-$E$1,IF(AND(TradeDash[[#This Row],[Signal]]=1,I5023=1),I5023,IF(AND(TradeDash[[#This Row],[Signal]]=0,I5023=0),I5023,0)))),0),"")</f>
        <v>0</v>
      </c>
      <c r="J5024" s="3">
        <f ca="1">IF(ISNUMBER(TradeDash[[#This Row],[Position]]),TradeDash[[#This Row],[Position]]*D5025,"")</f>
        <v>0</v>
      </c>
      <c r="K5024" s="7">
        <f ca="1">K5023*IFERROR(1+TradeDash[[#This Row],[Port Return]],1)</f>
        <v>8396013.4157470949</v>
      </c>
      <c r="L5024" s="7">
        <f ca="1">IF(ISNUMBER(TradeDash[[#This Row],[Port Return]]),L5023*(1+TradeDash[[#This Row],[Returns]]),L5023)</f>
        <v>7522670.9062003596</v>
      </c>
    </row>
    <row r="5025" spans="1:12" x14ac:dyDescent="0.35">
      <c r="A5025" s="1">
        <v>43886</v>
      </c>
      <c r="B5025" s="16">
        <f>YEAR(TradeDash[[#This Row],[Date]])</f>
        <v>2020</v>
      </c>
      <c r="C5025">
        <v>11797.9</v>
      </c>
      <c r="D5025" s="3">
        <f>IFERROR(TradeDash[[#This Row],[Nifty]]/C5024-1,"")</f>
        <v>-2.6628569496339738E-3</v>
      </c>
      <c r="E5025">
        <f ca="1">IFERROR(AVERAGE(OFFSET(TradeDash[[#This Row],[Returns]],0,0,-n_days))/STDEV(OFFSET(TradeDash[[#This Row],[Returns]],0,0,-n_days)),"")</f>
        <v>-0.12529392098882092</v>
      </c>
      <c r="F5025">
        <f ca="1">IFERROR(AVERAGE(OFFSET(TradeDash[[#This Row],[Returns]],0,0,-n_days*2))/STDEV(OFFSET(TradeDash[[#This Row],[Returns]],0,0,-n_days*2)),"")</f>
        <v>-0.1007341858274112</v>
      </c>
      <c r="G5025">
        <f ca="1">IF(ISNUMBER(TradeDash[[#This Row],[2n day Sharpe]]),AVERAGE(TradeDash[[#This Row],[n day Sharpe]:[2n day Sharpe]]),"")</f>
        <v>-0.11301405340811606</v>
      </c>
      <c r="H5025">
        <f ca="1">IF(ISNUMBER(TradeDash[[#This Row],[Sharpe Average]]),IF(TradeDash[[#This Row],[Sharpe Average]]&gt;$G$1,1,0),"")</f>
        <v>0</v>
      </c>
      <c r="I5025" s="2">
        <f ca="1">IF(ISNUMBER(TradeDash[[#This Row],[Signal]]),MAX(IF(AND(TradeDash[[#This Row],[Signal]]=1,I5024&lt;1),I5024+$E$1,IF(AND(TradeDash[[#This Row],[Signal]]=0,I5024&gt;0),I5024-$E$1,IF(AND(TradeDash[[#This Row],[Signal]]=1,I5024=1),I5024,IF(AND(TradeDash[[#This Row],[Signal]]=0,I5024=0),I5024,0)))),0),"")</f>
        <v>0</v>
      </c>
      <c r="J5025" s="3">
        <f ca="1">IF(ISNUMBER(TradeDash[[#This Row],[Position]]),TradeDash[[#This Row],[Position]]*D5026,"")</f>
        <v>0</v>
      </c>
      <c r="K5025" s="7">
        <f ca="1">K5024*IFERROR(1+TradeDash[[#This Row],[Port Return]],1)</f>
        <v>8396013.4157470949</v>
      </c>
      <c r="L5025" s="7">
        <f ca="1">IF(ISNUMBER(TradeDash[[#This Row],[Port Return]]),L5024*(1+TradeDash[[#This Row],[Returns]]),L5024)</f>
        <v>7502639.1096979743</v>
      </c>
    </row>
    <row r="5026" spans="1:12" x14ac:dyDescent="0.35">
      <c r="A5026" s="1">
        <v>43887</v>
      </c>
      <c r="B5026" s="16">
        <f>YEAR(TradeDash[[#This Row],[Date]])</f>
        <v>2020</v>
      </c>
      <c r="C5026">
        <v>11678.5</v>
      </c>
      <c r="D5026" s="3">
        <f>IFERROR(TradeDash[[#This Row],[Nifty]]/C5025-1,"")</f>
        <v>-1.0120445163969816E-2</v>
      </c>
      <c r="E5026">
        <f ca="1">IFERROR(AVERAGE(OFFSET(TradeDash[[#This Row],[Returns]],0,0,-n_days))/STDEV(OFFSET(TradeDash[[#This Row],[Returns]],0,0,-n_days)),"")</f>
        <v>-0.14687709590974432</v>
      </c>
      <c r="F5026">
        <f ca="1">IFERROR(AVERAGE(OFFSET(TradeDash[[#This Row],[Returns]],0,0,-n_days*2))/STDEV(OFFSET(TradeDash[[#This Row],[Returns]],0,0,-n_days*2)),"")</f>
        <v>-0.10821701715676003</v>
      </c>
      <c r="G5026">
        <f ca="1">IF(ISNUMBER(TradeDash[[#This Row],[2n day Sharpe]]),AVERAGE(TradeDash[[#This Row],[n day Sharpe]:[2n day Sharpe]]),"")</f>
        <v>-0.12754705653325218</v>
      </c>
      <c r="H5026">
        <f ca="1">IF(ISNUMBER(TradeDash[[#This Row],[Sharpe Average]]),IF(TradeDash[[#This Row],[Sharpe Average]]&gt;$G$1,1,0),"")</f>
        <v>0</v>
      </c>
      <c r="I5026" s="2">
        <f ca="1">IF(ISNUMBER(TradeDash[[#This Row],[Signal]]),MAX(IF(AND(TradeDash[[#This Row],[Signal]]=1,I5025&lt;1),I5025+$E$1,IF(AND(TradeDash[[#This Row],[Signal]]=0,I5025&gt;0),I5025-$E$1,IF(AND(TradeDash[[#This Row],[Signal]]=1,I5025=1),I5025,IF(AND(TradeDash[[#This Row],[Signal]]=0,I5025=0),I5025,0)))),0),"")</f>
        <v>0</v>
      </c>
      <c r="J5026" s="3">
        <f ca="1">IF(ISNUMBER(TradeDash[[#This Row],[Position]]),TradeDash[[#This Row],[Position]]*D5027,"")</f>
        <v>0</v>
      </c>
      <c r="K5026" s="7">
        <f ca="1">K5025*IFERROR(1+TradeDash[[#This Row],[Port Return]],1)</f>
        <v>8396013.4157470949</v>
      </c>
      <c r="L5026" s="7">
        <f ca="1">IF(ISNUMBER(TradeDash[[#This Row],[Port Return]]),L5025*(1+TradeDash[[#This Row],[Returns]]),L5025)</f>
        <v>7426709.0620032204</v>
      </c>
    </row>
    <row r="5027" spans="1:12" x14ac:dyDescent="0.35">
      <c r="A5027" s="1">
        <v>43888</v>
      </c>
      <c r="B5027" s="16">
        <f>YEAR(TradeDash[[#This Row],[Date]])</f>
        <v>2020</v>
      </c>
      <c r="C5027">
        <v>11633.3</v>
      </c>
      <c r="D5027" s="3">
        <f>IFERROR(TradeDash[[#This Row],[Nifty]]/C5026-1,"")</f>
        <v>-3.8703600633643864E-3</v>
      </c>
      <c r="E5027">
        <f ca="1">IFERROR(AVERAGE(OFFSET(TradeDash[[#This Row],[Returns]],0,0,-n_days))/STDEV(OFFSET(TradeDash[[#This Row],[Returns]],0,0,-n_days)),"")</f>
        <v>-0.19736780619860156</v>
      </c>
      <c r="F5027">
        <f ca="1">IFERROR(AVERAGE(OFFSET(TradeDash[[#This Row],[Returns]],0,0,-n_days*2))/STDEV(OFFSET(TradeDash[[#This Row],[Returns]],0,0,-n_days*2)),"")</f>
        <v>-0.12194148445799136</v>
      </c>
      <c r="G5027">
        <f ca="1">IF(ISNUMBER(TradeDash[[#This Row],[2n day Sharpe]]),AVERAGE(TradeDash[[#This Row],[n day Sharpe]:[2n day Sharpe]]),"")</f>
        <v>-0.15965464532829646</v>
      </c>
      <c r="H5027">
        <f ca="1">IF(ISNUMBER(TradeDash[[#This Row],[Sharpe Average]]),IF(TradeDash[[#This Row],[Sharpe Average]]&gt;$G$1,1,0),"")</f>
        <v>0</v>
      </c>
      <c r="I5027" s="2">
        <f ca="1">IF(ISNUMBER(TradeDash[[#This Row],[Signal]]),MAX(IF(AND(TradeDash[[#This Row],[Signal]]=1,I5026&lt;1),I5026+$E$1,IF(AND(TradeDash[[#This Row],[Signal]]=0,I5026&gt;0),I5026-$E$1,IF(AND(TradeDash[[#This Row],[Signal]]=1,I5026=1),I5026,IF(AND(TradeDash[[#This Row],[Signal]]=0,I5026=0),I5026,0)))),0),"")</f>
        <v>0</v>
      </c>
      <c r="J5027" s="3">
        <f ca="1">IF(ISNUMBER(TradeDash[[#This Row],[Position]]),TradeDash[[#This Row],[Position]]*D5028,"")</f>
        <v>0</v>
      </c>
      <c r="K5027" s="7">
        <f ca="1">K5026*IFERROR(1+TradeDash[[#This Row],[Port Return]],1)</f>
        <v>8396013.4157470949</v>
      </c>
      <c r="L5027" s="7">
        <f ca="1">IF(ISNUMBER(TradeDash[[#This Row],[Port Return]]),L5026*(1+TradeDash[[#This Row],[Returns]]),L5026)</f>
        <v>7397965.023847417</v>
      </c>
    </row>
    <row r="5028" spans="1:12" x14ac:dyDescent="0.35">
      <c r="A5028" s="1">
        <v>43889</v>
      </c>
      <c r="B5028" s="16">
        <f>YEAR(TradeDash[[#This Row],[Date]])</f>
        <v>2020</v>
      </c>
      <c r="C5028">
        <v>11201.75</v>
      </c>
      <c r="D5028" s="3">
        <f>IFERROR(TradeDash[[#This Row],[Nifty]]/C5027-1,"")</f>
        <v>-3.709609483121723E-2</v>
      </c>
      <c r="E5028">
        <f ca="1">IFERROR(AVERAGE(OFFSET(TradeDash[[#This Row],[Returns]],0,0,-n_days))/STDEV(OFFSET(TradeDash[[#This Row],[Returns]],0,0,-n_days)),"")</f>
        <v>-0.27108106911844154</v>
      </c>
      <c r="F5028">
        <f ca="1">IFERROR(AVERAGE(OFFSET(TradeDash[[#This Row],[Returns]],0,0,-n_days*2))/STDEV(OFFSET(TradeDash[[#This Row],[Returns]],0,0,-n_days*2)),"")</f>
        <v>-0.21125777870938506</v>
      </c>
      <c r="G5028">
        <f ca="1">IF(ISNUMBER(TradeDash[[#This Row],[2n day Sharpe]]),AVERAGE(TradeDash[[#This Row],[n day Sharpe]:[2n day Sharpe]]),"")</f>
        <v>-0.2411694239139133</v>
      </c>
      <c r="H5028">
        <f ca="1">IF(ISNUMBER(TradeDash[[#This Row],[Sharpe Average]]),IF(TradeDash[[#This Row],[Sharpe Average]]&gt;$G$1,1,0),"")</f>
        <v>0</v>
      </c>
      <c r="I5028" s="2">
        <f ca="1">IF(ISNUMBER(TradeDash[[#This Row],[Signal]]),MAX(IF(AND(TradeDash[[#This Row],[Signal]]=1,I5027&lt;1),I5027+$E$1,IF(AND(TradeDash[[#This Row],[Signal]]=0,I5027&gt;0),I5027-$E$1,IF(AND(TradeDash[[#This Row],[Signal]]=1,I5027=1),I5027,IF(AND(TradeDash[[#This Row],[Signal]]=0,I5027=0),I5027,0)))),0),"")</f>
        <v>0</v>
      </c>
      <c r="J5028" s="3">
        <f ca="1">IF(ISNUMBER(TradeDash[[#This Row],[Position]]),TradeDash[[#This Row],[Position]]*D5029,"")</f>
        <v>0</v>
      </c>
      <c r="K5028" s="7">
        <f ca="1">K5027*IFERROR(1+TradeDash[[#This Row],[Port Return]],1)</f>
        <v>8396013.4157470949</v>
      </c>
      <c r="L5028" s="7">
        <f ca="1">IF(ISNUMBER(TradeDash[[#This Row],[Port Return]]),L5027*(1+TradeDash[[#This Row],[Returns]]),L5027)</f>
        <v>7123529.4117647447</v>
      </c>
    </row>
    <row r="5029" spans="1:12" x14ac:dyDescent="0.35">
      <c r="A5029" s="1">
        <v>43892</v>
      </c>
      <c r="B5029" s="16">
        <f>YEAR(TradeDash[[#This Row],[Date]])</f>
        <v>2020</v>
      </c>
      <c r="C5029">
        <v>11132.75</v>
      </c>
      <c r="D5029" s="3">
        <f>IFERROR(TradeDash[[#This Row],[Nifty]]/C5028-1,"")</f>
        <v>-6.1597518244916882E-3</v>
      </c>
      <c r="E5029">
        <f ca="1">IFERROR(AVERAGE(OFFSET(TradeDash[[#This Row],[Returns]],0,0,-n_days))/STDEV(OFFSET(TradeDash[[#This Row],[Returns]],0,0,-n_days)),"")</f>
        <v>-0.27121349156891211</v>
      </c>
      <c r="F5029">
        <f ca="1">IFERROR(AVERAGE(OFFSET(TradeDash[[#This Row],[Returns]],0,0,-n_days*2))/STDEV(OFFSET(TradeDash[[#This Row],[Returns]],0,0,-n_days*2)),"")</f>
        <v>-0.21486471397101123</v>
      </c>
      <c r="G5029">
        <f ca="1">IF(ISNUMBER(TradeDash[[#This Row],[2n day Sharpe]]),AVERAGE(TradeDash[[#This Row],[n day Sharpe]:[2n day Sharpe]]),"")</f>
        <v>-0.24303910276996166</v>
      </c>
      <c r="H5029">
        <f ca="1">IF(ISNUMBER(TradeDash[[#This Row],[Sharpe Average]]),IF(TradeDash[[#This Row],[Sharpe Average]]&gt;$G$1,1,0),"")</f>
        <v>0</v>
      </c>
      <c r="I5029" s="2">
        <f ca="1">IF(ISNUMBER(TradeDash[[#This Row],[Signal]]),MAX(IF(AND(TradeDash[[#This Row],[Signal]]=1,I5028&lt;1),I5028+$E$1,IF(AND(TradeDash[[#This Row],[Signal]]=0,I5028&gt;0),I5028-$E$1,IF(AND(TradeDash[[#This Row],[Signal]]=1,I5028=1),I5028,IF(AND(TradeDash[[#This Row],[Signal]]=0,I5028=0),I5028,0)))),0),"")</f>
        <v>0</v>
      </c>
      <c r="J5029" s="3">
        <f ca="1">IF(ISNUMBER(TradeDash[[#This Row],[Position]]),TradeDash[[#This Row],[Position]]*D5030,"")</f>
        <v>0</v>
      </c>
      <c r="K5029" s="7">
        <f ca="1">K5028*IFERROR(1+TradeDash[[#This Row],[Port Return]],1)</f>
        <v>8396013.4157470949</v>
      </c>
      <c r="L5029" s="7">
        <f ca="1">IF(ISNUMBER(TradeDash[[#This Row],[Port Return]]),L5028*(1+TradeDash[[#This Row],[Returns]]),L5028)</f>
        <v>7079650.2384738065</v>
      </c>
    </row>
    <row r="5030" spans="1:12" x14ac:dyDescent="0.35">
      <c r="A5030" s="1">
        <v>43893</v>
      </c>
      <c r="B5030" s="16">
        <f>YEAR(TradeDash[[#This Row],[Date]])</f>
        <v>2020</v>
      </c>
      <c r="C5030">
        <v>11303.3</v>
      </c>
      <c r="D5030" s="3">
        <f>IFERROR(TradeDash[[#This Row],[Nifty]]/C5029-1,"")</f>
        <v>1.5319664952504919E-2</v>
      </c>
      <c r="E5030">
        <f ca="1">IFERROR(AVERAGE(OFFSET(TradeDash[[#This Row],[Returns]],0,0,-n_days))/STDEV(OFFSET(TradeDash[[#This Row],[Returns]],0,0,-n_days)),"")</f>
        <v>-0.13033205052549521</v>
      </c>
      <c r="F5030">
        <f ca="1">IFERROR(AVERAGE(OFFSET(TradeDash[[#This Row],[Returns]],0,0,-n_days*2))/STDEV(OFFSET(TradeDash[[#This Row],[Returns]],0,0,-n_days*2)),"")</f>
        <v>-0.13397339722451237</v>
      </c>
      <c r="G5030">
        <f ca="1">IF(ISNUMBER(TradeDash[[#This Row],[2n day Sharpe]]),AVERAGE(TradeDash[[#This Row],[n day Sharpe]:[2n day Sharpe]]),"")</f>
        <v>-0.13215272387500379</v>
      </c>
      <c r="H5030">
        <f ca="1">IF(ISNUMBER(TradeDash[[#This Row],[Sharpe Average]]),IF(TradeDash[[#This Row],[Sharpe Average]]&gt;$G$1,1,0),"")</f>
        <v>0</v>
      </c>
      <c r="I5030" s="2">
        <f ca="1">IF(ISNUMBER(TradeDash[[#This Row],[Signal]]),MAX(IF(AND(TradeDash[[#This Row],[Signal]]=1,I5029&lt;1),I5029+$E$1,IF(AND(TradeDash[[#This Row],[Signal]]=0,I5029&gt;0),I5029-$E$1,IF(AND(TradeDash[[#This Row],[Signal]]=1,I5029=1),I5029,IF(AND(TradeDash[[#This Row],[Signal]]=0,I5029=0),I5029,0)))),0),"")</f>
        <v>0</v>
      </c>
      <c r="J5030" s="3">
        <f ca="1">IF(ISNUMBER(TradeDash[[#This Row],[Position]]),TradeDash[[#This Row],[Position]]*D5031,"")</f>
        <v>0</v>
      </c>
      <c r="K5030" s="7">
        <f ca="1">K5029*IFERROR(1+TradeDash[[#This Row],[Port Return]],1)</f>
        <v>8396013.4157470949</v>
      </c>
      <c r="L5030" s="7">
        <f ca="1">IF(ISNUMBER(TradeDash[[#This Row],[Port Return]]),L5029*(1+TradeDash[[#This Row],[Returns]]),L5029)</f>
        <v>7188108.108108147</v>
      </c>
    </row>
    <row r="5031" spans="1:12" x14ac:dyDescent="0.35">
      <c r="A5031" s="1">
        <v>43894</v>
      </c>
      <c r="B5031" s="16">
        <f>YEAR(TradeDash[[#This Row],[Date]])</f>
        <v>2020</v>
      </c>
      <c r="C5031">
        <v>11251</v>
      </c>
      <c r="D5031" s="3">
        <f>IFERROR(TradeDash[[#This Row],[Nifty]]/C5030-1,"")</f>
        <v>-4.626967345819244E-3</v>
      </c>
      <c r="E5031">
        <f ca="1">IFERROR(AVERAGE(OFFSET(TradeDash[[#This Row],[Returns]],0,0,-n_days))/STDEV(OFFSET(TradeDash[[#This Row],[Returns]],0,0,-n_days)),"")</f>
        <v>-0.26767380999993928</v>
      </c>
      <c r="F5031">
        <f ca="1">IFERROR(AVERAGE(OFFSET(TradeDash[[#This Row],[Returns]],0,0,-n_days*2))/STDEV(OFFSET(TradeDash[[#This Row],[Returns]],0,0,-n_days*2)),"")</f>
        <v>-0.15719383072126414</v>
      </c>
      <c r="G5031">
        <f ca="1">IF(ISNUMBER(TradeDash[[#This Row],[2n day Sharpe]]),AVERAGE(TradeDash[[#This Row],[n day Sharpe]:[2n day Sharpe]]),"")</f>
        <v>-0.21243382036060171</v>
      </c>
      <c r="H5031">
        <f ca="1">IF(ISNUMBER(TradeDash[[#This Row],[Sharpe Average]]),IF(TradeDash[[#This Row],[Sharpe Average]]&gt;$G$1,1,0),"")</f>
        <v>0</v>
      </c>
      <c r="I5031" s="2">
        <f ca="1">IF(ISNUMBER(TradeDash[[#This Row],[Signal]]),MAX(IF(AND(TradeDash[[#This Row],[Signal]]=1,I5030&lt;1),I5030+$E$1,IF(AND(TradeDash[[#This Row],[Signal]]=0,I5030&gt;0),I5030-$E$1,IF(AND(TradeDash[[#This Row],[Signal]]=1,I5030=1),I5030,IF(AND(TradeDash[[#This Row],[Signal]]=0,I5030=0),I5030,0)))),0),"")</f>
        <v>0</v>
      </c>
      <c r="J5031" s="3">
        <f ca="1">IF(ISNUMBER(TradeDash[[#This Row],[Position]]),TradeDash[[#This Row],[Position]]*D5032,"")</f>
        <v>0</v>
      </c>
      <c r="K5031" s="7">
        <f ca="1">K5030*IFERROR(1+TradeDash[[#This Row],[Port Return]],1)</f>
        <v>8396013.4157470949</v>
      </c>
      <c r="L5031" s="7">
        <f ca="1">IF(ISNUMBER(TradeDash[[#This Row],[Port Return]]),L5030*(1+TradeDash[[#This Row],[Returns]]),L5030)</f>
        <v>7154848.9666137118</v>
      </c>
    </row>
    <row r="5032" spans="1:12" x14ac:dyDescent="0.35">
      <c r="A5032" s="1">
        <v>43895</v>
      </c>
      <c r="B5032" s="16">
        <f>YEAR(TradeDash[[#This Row],[Date]])</f>
        <v>2020</v>
      </c>
      <c r="C5032">
        <v>11269</v>
      </c>
      <c r="D5032" s="3">
        <f>IFERROR(TradeDash[[#This Row],[Nifty]]/C5031-1,"")</f>
        <v>1.5998577904186018E-3</v>
      </c>
      <c r="E5032">
        <f ca="1">IFERROR(AVERAGE(OFFSET(TradeDash[[#This Row],[Returns]],0,0,-n_days))/STDEV(OFFSET(TradeDash[[#This Row],[Returns]],0,0,-n_days)),"")</f>
        <v>-0.30869900792779392</v>
      </c>
      <c r="F5032">
        <f ca="1">IFERROR(AVERAGE(OFFSET(TradeDash[[#This Row],[Returns]],0,0,-n_days*2))/STDEV(OFFSET(TradeDash[[#This Row],[Returns]],0,0,-n_days*2)),"")</f>
        <v>-0.14784485140061537</v>
      </c>
      <c r="G5032">
        <f ca="1">IF(ISNUMBER(TradeDash[[#This Row],[2n day Sharpe]]),AVERAGE(TradeDash[[#This Row],[n day Sharpe]:[2n day Sharpe]]),"")</f>
        <v>-0.22827192966420465</v>
      </c>
      <c r="H5032">
        <f ca="1">IF(ISNUMBER(TradeDash[[#This Row],[Sharpe Average]]),IF(TradeDash[[#This Row],[Sharpe Average]]&gt;$G$1,1,0),"")</f>
        <v>0</v>
      </c>
      <c r="I5032" s="2">
        <f ca="1">IF(ISNUMBER(TradeDash[[#This Row],[Signal]]),MAX(IF(AND(TradeDash[[#This Row],[Signal]]=1,I5031&lt;1),I5031+$E$1,IF(AND(TradeDash[[#This Row],[Signal]]=0,I5031&gt;0),I5031-$E$1,IF(AND(TradeDash[[#This Row],[Signal]]=1,I5031=1),I5031,IF(AND(TradeDash[[#This Row],[Signal]]=0,I5031=0),I5031,0)))),0),"")</f>
        <v>0</v>
      </c>
      <c r="J5032" s="3">
        <f ca="1">IF(ISNUMBER(TradeDash[[#This Row],[Position]]),TradeDash[[#This Row],[Position]]*D5033,"")</f>
        <v>0</v>
      </c>
      <c r="K5032" s="7">
        <f ca="1">K5031*IFERROR(1+TradeDash[[#This Row],[Port Return]],1)</f>
        <v>8396013.4157470949</v>
      </c>
      <c r="L5032" s="7">
        <f ca="1">IF(ISNUMBER(TradeDash[[#This Row],[Port Return]]),L5031*(1+TradeDash[[#This Row],[Returns]]),L5031)</f>
        <v>7166295.7074722173</v>
      </c>
    </row>
    <row r="5033" spans="1:12" x14ac:dyDescent="0.35">
      <c r="A5033" s="1">
        <v>43896</v>
      </c>
      <c r="B5033" s="16">
        <f>YEAR(TradeDash[[#This Row],[Date]])</f>
        <v>2020</v>
      </c>
      <c r="C5033">
        <v>10989.45</v>
      </c>
      <c r="D5033" s="3">
        <f>IFERROR(TradeDash[[#This Row],[Nifty]]/C5032-1,"")</f>
        <v>-2.4806992634661351E-2</v>
      </c>
      <c r="E5033">
        <f ca="1">IFERROR(AVERAGE(OFFSET(TradeDash[[#This Row],[Returns]],0,0,-n_days))/STDEV(OFFSET(TradeDash[[#This Row],[Returns]],0,0,-n_days)),"")</f>
        <v>-0.40806233191128782</v>
      </c>
      <c r="F5033">
        <f ca="1">IFERROR(AVERAGE(OFFSET(TradeDash[[#This Row],[Returns]],0,0,-n_days*2))/STDEV(OFFSET(TradeDash[[#This Row],[Returns]],0,0,-n_days*2)),"")</f>
        <v>-0.23844020522501186</v>
      </c>
      <c r="G5033">
        <f ca="1">IF(ISNUMBER(TradeDash[[#This Row],[2n day Sharpe]]),AVERAGE(TradeDash[[#This Row],[n day Sharpe]:[2n day Sharpe]]),"")</f>
        <v>-0.32325126856814984</v>
      </c>
      <c r="H5033">
        <f ca="1">IF(ISNUMBER(TradeDash[[#This Row],[Sharpe Average]]),IF(TradeDash[[#This Row],[Sharpe Average]]&gt;$G$1,1,0),"")</f>
        <v>0</v>
      </c>
      <c r="I5033" s="2">
        <f ca="1">IF(ISNUMBER(TradeDash[[#This Row],[Signal]]),MAX(IF(AND(TradeDash[[#This Row],[Signal]]=1,I5032&lt;1),I5032+$E$1,IF(AND(TradeDash[[#This Row],[Signal]]=0,I5032&gt;0),I5032-$E$1,IF(AND(TradeDash[[#This Row],[Signal]]=1,I5032=1),I5032,IF(AND(TradeDash[[#This Row],[Signal]]=0,I5032=0),I5032,0)))),0),"")</f>
        <v>0</v>
      </c>
      <c r="J5033" s="3">
        <f ca="1">IF(ISNUMBER(TradeDash[[#This Row],[Position]]),TradeDash[[#This Row],[Position]]*D5034,"")</f>
        <v>0</v>
      </c>
      <c r="K5033" s="7">
        <f ca="1">K5032*IFERROR(1+TradeDash[[#This Row],[Port Return]],1)</f>
        <v>8396013.4157470949</v>
      </c>
      <c r="L5033" s="7">
        <f ca="1">IF(ISNUMBER(TradeDash[[#This Row],[Port Return]]),L5032*(1+TradeDash[[#This Row],[Returns]]),L5032)</f>
        <v>6988521.4626391483</v>
      </c>
    </row>
    <row r="5034" spans="1:12" x14ac:dyDescent="0.35">
      <c r="A5034" s="1">
        <v>43899</v>
      </c>
      <c r="B5034" s="16">
        <f>YEAR(TradeDash[[#This Row],[Date]])</f>
        <v>2020</v>
      </c>
      <c r="C5034">
        <v>10451.450000000001</v>
      </c>
      <c r="D5034" s="3">
        <f>IFERROR(TradeDash[[#This Row],[Nifty]]/C5033-1,"")</f>
        <v>-4.8956044206033944E-2</v>
      </c>
      <c r="E5034">
        <f ca="1">IFERROR(AVERAGE(OFFSET(TradeDash[[#This Row],[Returns]],0,0,-n_days))/STDEV(OFFSET(TradeDash[[#This Row],[Returns]],0,0,-n_days)),"")</f>
        <v>-0.46294289415887835</v>
      </c>
      <c r="F5034">
        <f ca="1">IFERROR(AVERAGE(OFFSET(TradeDash[[#This Row],[Returns]],0,0,-n_days*2))/STDEV(OFFSET(TradeDash[[#This Row],[Returns]],0,0,-n_days*2)),"")</f>
        <v>-0.29853890533224947</v>
      </c>
      <c r="G5034">
        <f ca="1">IF(ISNUMBER(TradeDash[[#This Row],[2n day Sharpe]]),AVERAGE(TradeDash[[#This Row],[n day Sharpe]:[2n day Sharpe]]),"")</f>
        <v>-0.38074089974556391</v>
      </c>
      <c r="H5034">
        <f ca="1">IF(ISNUMBER(TradeDash[[#This Row],[Sharpe Average]]),IF(TradeDash[[#This Row],[Sharpe Average]]&gt;$G$1,1,0),"")</f>
        <v>0</v>
      </c>
      <c r="I5034" s="2">
        <f ca="1">IF(ISNUMBER(TradeDash[[#This Row],[Signal]]),MAX(IF(AND(TradeDash[[#This Row],[Signal]]=1,I5033&lt;1),I5033+$E$1,IF(AND(TradeDash[[#This Row],[Signal]]=0,I5033&gt;0),I5033-$E$1,IF(AND(TradeDash[[#This Row],[Signal]]=1,I5033=1),I5033,IF(AND(TradeDash[[#This Row],[Signal]]=0,I5033=0),I5033,0)))),0),"")</f>
        <v>0</v>
      </c>
      <c r="J5034" s="3">
        <f ca="1">IF(ISNUMBER(TradeDash[[#This Row],[Position]]),TradeDash[[#This Row],[Position]]*D5035,"")</f>
        <v>0</v>
      </c>
      <c r="K5034" s="7">
        <f ca="1">K5033*IFERROR(1+TradeDash[[#This Row],[Port Return]],1)</f>
        <v>8396013.4157470949</v>
      </c>
      <c r="L5034" s="7">
        <f ca="1">IF(ISNUMBER(TradeDash[[#This Row],[Port Return]]),L5033*(1+TradeDash[[#This Row],[Returns]]),L5033)</f>
        <v>6646391.0969793694</v>
      </c>
    </row>
    <row r="5035" spans="1:12" x14ac:dyDescent="0.35">
      <c r="A5035" s="1">
        <v>43901</v>
      </c>
      <c r="B5035" s="16">
        <f>YEAR(TradeDash[[#This Row],[Date]])</f>
        <v>2020</v>
      </c>
      <c r="C5035">
        <v>10458.4</v>
      </c>
      <c r="D5035" s="3">
        <f>IFERROR(TradeDash[[#This Row],[Nifty]]/C5034-1,"")</f>
        <v>6.6497950045207865E-4</v>
      </c>
      <c r="E5035">
        <f ca="1">IFERROR(AVERAGE(OFFSET(TradeDash[[#This Row],[Returns]],0,0,-n_days))/STDEV(OFFSET(TradeDash[[#This Row],[Returns]],0,0,-n_days)),"")</f>
        <v>-0.4402346515893808</v>
      </c>
      <c r="F5035">
        <f ca="1">IFERROR(AVERAGE(OFFSET(TradeDash[[#This Row],[Returns]],0,0,-n_days*2))/STDEV(OFFSET(TradeDash[[#This Row],[Returns]],0,0,-n_days*2)),"")</f>
        <v>-0.31044440653480726</v>
      </c>
      <c r="G5035">
        <f ca="1">IF(ISNUMBER(TradeDash[[#This Row],[2n day Sharpe]]),AVERAGE(TradeDash[[#This Row],[n day Sharpe]:[2n day Sharpe]]),"")</f>
        <v>-0.375339529062094</v>
      </c>
      <c r="H5035">
        <f ca="1">IF(ISNUMBER(TradeDash[[#This Row],[Sharpe Average]]),IF(TradeDash[[#This Row],[Sharpe Average]]&gt;$G$1,1,0),"")</f>
        <v>0</v>
      </c>
      <c r="I5035" s="2">
        <f ca="1">IF(ISNUMBER(TradeDash[[#This Row],[Signal]]),MAX(IF(AND(TradeDash[[#This Row],[Signal]]=1,I5034&lt;1),I5034+$E$1,IF(AND(TradeDash[[#This Row],[Signal]]=0,I5034&gt;0),I5034-$E$1,IF(AND(TradeDash[[#This Row],[Signal]]=1,I5034=1),I5034,IF(AND(TradeDash[[#This Row],[Signal]]=0,I5034=0),I5034,0)))),0),"")</f>
        <v>0</v>
      </c>
      <c r="J5035" s="3">
        <f ca="1">IF(ISNUMBER(TradeDash[[#This Row],[Position]]),TradeDash[[#This Row],[Position]]*D5036,"")</f>
        <v>0</v>
      </c>
      <c r="K5035" s="7">
        <f ca="1">K5034*IFERROR(1+TradeDash[[#This Row],[Port Return]],1)</f>
        <v>8396013.4157470949</v>
      </c>
      <c r="L5035" s="7">
        <f ca="1">IF(ISNUMBER(TradeDash[[#This Row],[Port Return]]),L5034*(1+TradeDash[[#This Row],[Returns]]),L5034)</f>
        <v>6650810.8108108481</v>
      </c>
    </row>
    <row r="5036" spans="1:12" x14ac:dyDescent="0.35">
      <c r="A5036" s="1">
        <v>43902</v>
      </c>
      <c r="B5036" s="16">
        <f>YEAR(TradeDash[[#This Row],[Date]])</f>
        <v>2020</v>
      </c>
      <c r="C5036">
        <v>9590.15</v>
      </c>
      <c r="D5036" s="3">
        <f>IFERROR(TradeDash[[#This Row],[Nifty]]/C5035-1,"")</f>
        <v>-8.3019391111451069E-2</v>
      </c>
      <c r="E5036">
        <f ca="1">IFERROR(AVERAGE(OFFSET(TradeDash[[#This Row],[Returns]],0,0,-n_days))/STDEV(OFFSET(TradeDash[[#This Row],[Returns]],0,0,-n_days)),"")</f>
        <v>-0.49785225972381009</v>
      </c>
      <c r="F5036">
        <f ca="1">IFERROR(AVERAGE(OFFSET(TradeDash[[#This Row],[Returns]],0,0,-n_days*2))/STDEV(OFFSET(TradeDash[[#This Row],[Returns]],0,0,-n_days*2)),"")</f>
        <v>-0.34350934504858571</v>
      </c>
      <c r="G5036">
        <f ca="1">IF(ISNUMBER(TradeDash[[#This Row],[2n day Sharpe]]),AVERAGE(TradeDash[[#This Row],[n day Sharpe]:[2n day Sharpe]]),"")</f>
        <v>-0.42068080238619787</v>
      </c>
      <c r="H5036">
        <f ca="1">IF(ISNUMBER(TradeDash[[#This Row],[Sharpe Average]]),IF(TradeDash[[#This Row],[Sharpe Average]]&gt;$G$1,1,0),"")</f>
        <v>0</v>
      </c>
      <c r="I5036" s="2">
        <f ca="1">IF(ISNUMBER(TradeDash[[#This Row],[Signal]]),MAX(IF(AND(TradeDash[[#This Row],[Signal]]=1,I5035&lt;1),I5035+$E$1,IF(AND(TradeDash[[#This Row],[Signal]]=0,I5035&gt;0),I5035-$E$1,IF(AND(TradeDash[[#This Row],[Signal]]=1,I5035=1),I5035,IF(AND(TradeDash[[#This Row],[Signal]]=0,I5035=0),I5035,0)))),0),"")</f>
        <v>0</v>
      </c>
      <c r="J5036" s="3">
        <f ca="1">IF(ISNUMBER(TradeDash[[#This Row],[Position]]),TradeDash[[#This Row],[Position]]*D5037,"")</f>
        <v>0</v>
      </c>
      <c r="K5036" s="7">
        <f ca="1">K5035*IFERROR(1+TradeDash[[#This Row],[Port Return]],1)</f>
        <v>8396013.4157470949</v>
      </c>
      <c r="L5036" s="7">
        <f ca="1">IF(ISNUMBER(TradeDash[[#This Row],[Port Return]]),L5035*(1+TradeDash[[#This Row],[Returns]]),L5035)</f>
        <v>6098664.5468998756</v>
      </c>
    </row>
    <row r="5037" spans="1:12" x14ac:dyDescent="0.35">
      <c r="A5037" s="1">
        <v>43903</v>
      </c>
      <c r="B5037" s="16">
        <f>YEAR(TradeDash[[#This Row],[Date]])</f>
        <v>2020</v>
      </c>
      <c r="C5037">
        <v>9955.2000000000007</v>
      </c>
      <c r="D5037" s="3">
        <f>IFERROR(TradeDash[[#This Row],[Nifty]]/C5036-1,"")</f>
        <v>3.8065098043305046E-2</v>
      </c>
      <c r="E5037">
        <f ca="1">IFERROR(AVERAGE(OFFSET(TradeDash[[#This Row],[Returns]],0,0,-n_days))/STDEV(OFFSET(TradeDash[[#This Row],[Returns]],0,0,-n_days)),"")</f>
        <v>-0.39255761104437958</v>
      </c>
      <c r="F5037">
        <f ca="1">IFERROR(AVERAGE(OFFSET(TradeDash[[#This Row],[Returns]],0,0,-n_days*2))/STDEV(OFFSET(TradeDash[[#This Row],[Returns]],0,0,-n_days*2)),"")</f>
        <v>-0.26877830289312415</v>
      </c>
      <c r="G5037">
        <f ca="1">IF(ISNUMBER(TradeDash[[#This Row],[2n day Sharpe]]),AVERAGE(TradeDash[[#This Row],[n day Sharpe]:[2n day Sharpe]]),"")</f>
        <v>-0.33066795696875184</v>
      </c>
      <c r="H5037">
        <f ca="1">IF(ISNUMBER(TradeDash[[#This Row],[Sharpe Average]]),IF(TradeDash[[#This Row],[Sharpe Average]]&gt;$G$1,1,0),"")</f>
        <v>0</v>
      </c>
      <c r="I5037" s="2">
        <f ca="1">IF(ISNUMBER(TradeDash[[#This Row],[Signal]]),MAX(IF(AND(TradeDash[[#This Row],[Signal]]=1,I5036&lt;1),I5036+$E$1,IF(AND(TradeDash[[#This Row],[Signal]]=0,I5036&gt;0),I5036-$E$1,IF(AND(TradeDash[[#This Row],[Signal]]=1,I5036=1),I5036,IF(AND(TradeDash[[#This Row],[Signal]]=0,I5036=0),I5036,0)))),0),"")</f>
        <v>0</v>
      </c>
      <c r="J5037" s="3">
        <f ca="1">IF(ISNUMBER(TradeDash[[#This Row],[Position]]),TradeDash[[#This Row],[Position]]*D5038,"")</f>
        <v>0</v>
      </c>
      <c r="K5037" s="7">
        <f ca="1">K5036*IFERROR(1+TradeDash[[#This Row],[Port Return]],1)</f>
        <v>8396013.4157470949</v>
      </c>
      <c r="L5037" s="7">
        <f ca="1">IF(ISNUMBER(TradeDash[[#This Row],[Port Return]]),L5036*(1+TradeDash[[#This Row],[Returns]]),L5036)</f>
        <v>6330810.8108108481</v>
      </c>
    </row>
    <row r="5038" spans="1:12" x14ac:dyDescent="0.35">
      <c r="A5038" s="1">
        <v>43906</v>
      </c>
      <c r="B5038" s="16">
        <f>YEAR(TradeDash[[#This Row],[Date]])</f>
        <v>2020</v>
      </c>
      <c r="C5038">
        <v>9197.4</v>
      </c>
      <c r="D5038" s="3">
        <f>IFERROR(TradeDash[[#This Row],[Nifty]]/C5037-1,"")</f>
        <v>-7.6121022179363673E-2</v>
      </c>
      <c r="E5038">
        <f ca="1">IFERROR(AVERAGE(OFFSET(TradeDash[[#This Row],[Returns]],0,0,-n_days))/STDEV(OFFSET(TradeDash[[#This Row],[Returns]],0,0,-n_days)),"")</f>
        <v>-0.46647475802198207</v>
      </c>
      <c r="F5038">
        <f ca="1">IFERROR(AVERAGE(OFFSET(TradeDash[[#This Row],[Returns]],0,0,-n_days*2))/STDEV(OFFSET(TradeDash[[#This Row],[Returns]],0,0,-n_days*2)),"")</f>
        <v>-0.31924977549655553</v>
      </c>
      <c r="G5038">
        <f ca="1">IF(ISNUMBER(TradeDash[[#This Row],[2n day Sharpe]]),AVERAGE(TradeDash[[#This Row],[n day Sharpe]:[2n day Sharpe]]),"")</f>
        <v>-0.39286226675926883</v>
      </c>
      <c r="H5038">
        <f ca="1">IF(ISNUMBER(TradeDash[[#This Row],[Sharpe Average]]),IF(TradeDash[[#This Row],[Sharpe Average]]&gt;$G$1,1,0),"")</f>
        <v>0</v>
      </c>
      <c r="I5038" s="2">
        <f ca="1">IF(ISNUMBER(TradeDash[[#This Row],[Signal]]),MAX(IF(AND(TradeDash[[#This Row],[Signal]]=1,I5037&lt;1),I5037+$E$1,IF(AND(TradeDash[[#This Row],[Signal]]=0,I5037&gt;0),I5037-$E$1,IF(AND(TradeDash[[#This Row],[Signal]]=1,I5037=1),I5037,IF(AND(TradeDash[[#This Row],[Signal]]=0,I5037=0),I5037,0)))),0),"")</f>
        <v>0</v>
      </c>
      <c r="J5038" s="3">
        <f ca="1">IF(ISNUMBER(TradeDash[[#This Row],[Position]]),TradeDash[[#This Row],[Position]]*D5039,"")</f>
        <v>0</v>
      </c>
      <c r="K5038" s="7">
        <f ca="1">K5037*IFERROR(1+TradeDash[[#This Row],[Port Return]],1)</f>
        <v>8396013.4157470949</v>
      </c>
      <c r="L5038" s="7">
        <f ca="1">IF(ISNUMBER(TradeDash[[#This Row],[Port Return]]),L5037*(1+TradeDash[[#This Row],[Returns]]),L5037)</f>
        <v>5848903.0206677606</v>
      </c>
    </row>
    <row r="5039" spans="1:12" x14ac:dyDescent="0.35">
      <c r="A5039" s="1">
        <v>43907</v>
      </c>
      <c r="B5039" s="16">
        <f>YEAR(TradeDash[[#This Row],[Date]])</f>
        <v>2020</v>
      </c>
      <c r="C5039">
        <v>8967.0499999999993</v>
      </c>
      <c r="D5039" s="3">
        <f>IFERROR(TradeDash[[#This Row],[Nifty]]/C5038-1,"")</f>
        <v>-2.5045121447365593E-2</v>
      </c>
      <c r="E5039">
        <f ca="1">IFERROR(AVERAGE(OFFSET(TradeDash[[#This Row],[Returns]],0,0,-n_days))/STDEV(OFFSET(TradeDash[[#This Row],[Returns]],0,0,-n_days)),"")</f>
        <v>-0.50038732579159917</v>
      </c>
      <c r="F5039">
        <f ca="1">IFERROR(AVERAGE(OFFSET(TradeDash[[#This Row],[Returns]],0,0,-n_days*2))/STDEV(OFFSET(TradeDash[[#This Row],[Returns]],0,0,-n_days*2)),"")</f>
        <v>-0.34479465768926598</v>
      </c>
      <c r="G5039">
        <f ca="1">IF(ISNUMBER(TradeDash[[#This Row],[2n day Sharpe]]),AVERAGE(TradeDash[[#This Row],[n day Sharpe]:[2n day Sharpe]]),"")</f>
        <v>-0.42259099174043258</v>
      </c>
      <c r="H5039">
        <f ca="1">IF(ISNUMBER(TradeDash[[#This Row],[Sharpe Average]]),IF(TradeDash[[#This Row],[Sharpe Average]]&gt;$G$1,1,0),"")</f>
        <v>0</v>
      </c>
      <c r="I5039" s="2">
        <f ca="1">IF(ISNUMBER(TradeDash[[#This Row],[Signal]]),MAX(IF(AND(TradeDash[[#This Row],[Signal]]=1,I5038&lt;1),I5038+$E$1,IF(AND(TradeDash[[#This Row],[Signal]]=0,I5038&gt;0),I5038-$E$1,IF(AND(TradeDash[[#This Row],[Signal]]=1,I5038=1),I5038,IF(AND(TradeDash[[#This Row],[Signal]]=0,I5038=0),I5038,0)))),0),"")</f>
        <v>0</v>
      </c>
      <c r="J5039" s="3">
        <f ca="1">IF(ISNUMBER(TradeDash[[#This Row],[Position]]),TradeDash[[#This Row],[Position]]*D5040,"")</f>
        <v>0</v>
      </c>
      <c r="K5039" s="7">
        <f ca="1">K5038*IFERROR(1+TradeDash[[#This Row],[Port Return]],1)</f>
        <v>8396013.4157470949</v>
      </c>
      <c r="L5039" s="7">
        <f ca="1">IF(ISNUMBER(TradeDash[[#This Row],[Port Return]]),L5038*(1+TradeDash[[#This Row],[Returns]]),L5038)</f>
        <v>5702416.5341812735</v>
      </c>
    </row>
    <row r="5040" spans="1:12" x14ac:dyDescent="0.35">
      <c r="A5040" s="1">
        <v>43908</v>
      </c>
      <c r="B5040" s="16">
        <f>YEAR(TradeDash[[#This Row],[Date]])</f>
        <v>2020</v>
      </c>
      <c r="C5040">
        <v>8468.7999999999993</v>
      </c>
      <c r="D5040" s="3">
        <f>IFERROR(TradeDash[[#This Row],[Nifty]]/C5039-1,"")</f>
        <v>-5.5564539062456397E-2</v>
      </c>
      <c r="E5040">
        <f ca="1">IFERROR(AVERAGE(OFFSET(TradeDash[[#This Row],[Returns]],0,0,-n_days))/STDEV(OFFSET(TradeDash[[#This Row],[Returns]],0,0,-n_days)),"")</f>
        <v>-0.56113391438271931</v>
      </c>
      <c r="F5040">
        <f ca="1">IFERROR(AVERAGE(OFFSET(TradeDash[[#This Row],[Returns]],0,0,-n_days*2))/STDEV(OFFSET(TradeDash[[#This Row],[Returns]],0,0,-n_days*2)),"")</f>
        <v>-0.37449228088770664</v>
      </c>
      <c r="G5040">
        <f ca="1">IF(ISNUMBER(TradeDash[[#This Row],[2n day Sharpe]]),AVERAGE(TradeDash[[#This Row],[n day Sharpe]:[2n day Sharpe]]),"")</f>
        <v>-0.46781309763521295</v>
      </c>
      <c r="H5040">
        <f ca="1">IF(ISNUMBER(TradeDash[[#This Row],[Sharpe Average]]),IF(TradeDash[[#This Row],[Sharpe Average]]&gt;$G$1,1,0),"")</f>
        <v>0</v>
      </c>
      <c r="I5040" s="2">
        <f ca="1">IF(ISNUMBER(TradeDash[[#This Row],[Signal]]),MAX(IF(AND(TradeDash[[#This Row],[Signal]]=1,I5039&lt;1),I5039+$E$1,IF(AND(TradeDash[[#This Row],[Signal]]=0,I5039&gt;0),I5039-$E$1,IF(AND(TradeDash[[#This Row],[Signal]]=1,I5039=1),I5039,IF(AND(TradeDash[[#This Row],[Signal]]=0,I5039=0),I5039,0)))),0),"")</f>
        <v>0</v>
      </c>
      <c r="J5040" s="3">
        <f ca="1">IF(ISNUMBER(TradeDash[[#This Row],[Position]]),TradeDash[[#This Row],[Position]]*D5041,"")</f>
        <v>0</v>
      </c>
      <c r="K5040" s="7">
        <f ca="1">K5039*IFERROR(1+TradeDash[[#This Row],[Port Return]],1)</f>
        <v>8396013.4157470949</v>
      </c>
      <c r="L5040" s="7">
        <f ca="1">IF(ISNUMBER(TradeDash[[#This Row],[Port Return]]),L5039*(1+TradeDash[[#This Row],[Returns]]),L5039)</f>
        <v>5385564.3879173612</v>
      </c>
    </row>
    <row r="5041" spans="1:12" x14ac:dyDescent="0.35">
      <c r="A5041" s="1">
        <v>43909</v>
      </c>
      <c r="B5041" s="16">
        <f>YEAR(TradeDash[[#This Row],[Date]])</f>
        <v>2020</v>
      </c>
      <c r="C5041">
        <v>8263.4500000000007</v>
      </c>
      <c r="D5041" s="3">
        <f>IFERROR(TradeDash[[#This Row],[Nifty]]/C5040-1,"")</f>
        <v>-2.4247827319100579E-2</v>
      </c>
      <c r="E5041">
        <f ca="1">IFERROR(AVERAGE(OFFSET(TradeDash[[#This Row],[Returns]],0,0,-n_days))/STDEV(OFFSET(TradeDash[[#This Row],[Returns]],0,0,-n_days)),"")</f>
        <v>-0.59597664736307532</v>
      </c>
      <c r="F5041">
        <f ca="1">IFERROR(AVERAGE(OFFSET(TradeDash[[#This Row],[Returns]],0,0,-n_days*2))/STDEV(OFFSET(TradeDash[[#This Row],[Returns]],0,0,-n_days*2)),"")</f>
        <v>-0.39352915525511212</v>
      </c>
      <c r="G5041">
        <f ca="1">IF(ISNUMBER(TradeDash[[#This Row],[2n day Sharpe]]),AVERAGE(TradeDash[[#This Row],[n day Sharpe]:[2n day Sharpe]]),"")</f>
        <v>-0.49475290130909372</v>
      </c>
      <c r="H5041">
        <f ca="1">IF(ISNUMBER(TradeDash[[#This Row],[Sharpe Average]]),IF(TradeDash[[#This Row],[Sharpe Average]]&gt;$G$1,1,0),"")</f>
        <v>0</v>
      </c>
      <c r="I5041" s="2">
        <f ca="1">IF(ISNUMBER(TradeDash[[#This Row],[Signal]]),MAX(IF(AND(TradeDash[[#This Row],[Signal]]=1,I5040&lt;1),I5040+$E$1,IF(AND(TradeDash[[#This Row],[Signal]]=0,I5040&gt;0),I5040-$E$1,IF(AND(TradeDash[[#This Row],[Signal]]=1,I5040=1),I5040,IF(AND(TradeDash[[#This Row],[Signal]]=0,I5040=0),I5040,0)))),0),"")</f>
        <v>0</v>
      </c>
      <c r="J5041" s="3">
        <f ca="1">IF(ISNUMBER(TradeDash[[#This Row],[Position]]),TradeDash[[#This Row],[Position]]*D5042,"")</f>
        <v>0</v>
      </c>
      <c r="K5041" s="7">
        <f ca="1">K5040*IFERROR(1+TradeDash[[#This Row],[Port Return]],1)</f>
        <v>8396013.4157470949</v>
      </c>
      <c r="L5041" s="7">
        <f ca="1">IF(ISNUMBER(TradeDash[[#This Row],[Port Return]]),L5040*(1+TradeDash[[#This Row],[Returns]]),L5040)</f>
        <v>5254976.1526232436</v>
      </c>
    </row>
    <row r="5042" spans="1:12" x14ac:dyDescent="0.35">
      <c r="A5042" s="1">
        <v>43910</v>
      </c>
      <c r="B5042" s="16">
        <f>YEAR(TradeDash[[#This Row],[Date]])</f>
        <v>2020</v>
      </c>
      <c r="C5042">
        <v>8745.4500000000007</v>
      </c>
      <c r="D5042" s="3">
        <f>IFERROR(TradeDash[[#This Row],[Nifty]]/C5041-1,"")</f>
        <v>5.8329148237116435E-2</v>
      </c>
      <c r="E5042">
        <f ca="1">IFERROR(AVERAGE(OFFSET(TradeDash[[#This Row],[Returns]],0,0,-n_days))/STDEV(OFFSET(TradeDash[[#This Row],[Returns]],0,0,-n_days)),"")</f>
        <v>-0.4575814296189466</v>
      </c>
      <c r="F5042">
        <f ca="1">IFERROR(AVERAGE(OFFSET(TradeDash[[#This Row],[Returns]],0,0,-n_days*2))/STDEV(OFFSET(TradeDash[[#This Row],[Returns]],0,0,-n_days*2)),"")</f>
        <v>-0.29788317081160992</v>
      </c>
      <c r="G5042">
        <f ca="1">IF(ISNUMBER(TradeDash[[#This Row],[2n day Sharpe]]),AVERAGE(TradeDash[[#This Row],[n day Sharpe]:[2n day Sharpe]]),"")</f>
        <v>-0.37773230021527826</v>
      </c>
      <c r="H5042">
        <f ca="1">IF(ISNUMBER(TradeDash[[#This Row],[Sharpe Average]]),IF(TradeDash[[#This Row],[Sharpe Average]]&gt;$G$1,1,0),"")</f>
        <v>0</v>
      </c>
      <c r="I5042" s="2">
        <f ca="1">IF(ISNUMBER(TradeDash[[#This Row],[Signal]]),MAX(IF(AND(TradeDash[[#This Row],[Signal]]=1,I5041&lt;1),I5041+$E$1,IF(AND(TradeDash[[#This Row],[Signal]]=0,I5041&gt;0),I5041-$E$1,IF(AND(TradeDash[[#This Row],[Signal]]=1,I5041=1),I5041,IF(AND(TradeDash[[#This Row],[Signal]]=0,I5041=0),I5041,0)))),0),"")</f>
        <v>0</v>
      </c>
      <c r="J5042" s="3">
        <f ca="1">IF(ISNUMBER(TradeDash[[#This Row],[Position]]),TradeDash[[#This Row],[Position]]*D5043,"")</f>
        <v>0</v>
      </c>
      <c r="K5042" s="7">
        <f ca="1">K5041*IFERROR(1+TradeDash[[#This Row],[Port Return]],1)</f>
        <v>8396013.4157470949</v>
      </c>
      <c r="L5042" s="7">
        <f ca="1">IF(ISNUMBER(TradeDash[[#This Row],[Port Return]]),L5041*(1+TradeDash[[#This Row],[Returns]]),L5041)</f>
        <v>5561494.4356121169</v>
      </c>
    </row>
    <row r="5043" spans="1:12" x14ac:dyDescent="0.35">
      <c r="A5043" s="1">
        <v>43913</v>
      </c>
      <c r="B5043" s="16">
        <f>YEAR(TradeDash[[#This Row],[Date]])</f>
        <v>2020</v>
      </c>
      <c r="C5043">
        <v>7610.25</v>
      </c>
      <c r="D5043" s="3">
        <f>IFERROR(TradeDash[[#This Row],[Nifty]]/C5042-1,"")</f>
        <v>-0.12980464127060365</v>
      </c>
      <c r="E5043">
        <f ca="1">IFERROR(AVERAGE(OFFSET(TradeDash[[#This Row],[Returns]],0,0,-n_days))/STDEV(OFFSET(TradeDash[[#This Row],[Returns]],0,0,-n_days)),"")</f>
        <v>-0.51654228913004241</v>
      </c>
      <c r="F5043">
        <f ca="1">IFERROR(AVERAGE(OFFSET(TradeDash[[#This Row],[Returns]],0,0,-n_days*2))/STDEV(OFFSET(TradeDash[[#This Row],[Returns]],0,0,-n_days*2)),"")</f>
        <v>-0.34532437008388073</v>
      </c>
      <c r="G5043">
        <f ca="1">IF(ISNUMBER(TradeDash[[#This Row],[2n day Sharpe]]),AVERAGE(TradeDash[[#This Row],[n day Sharpe]:[2n day Sharpe]]),"")</f>
        <v>-0.43093332960696157</v>
      </c>
      <c r="H5043">
        <f ca="1">IF(ISNUMBER(TradeDash[[#This Row],[Sharpe Average]]),IF(TradeDash[[#This Row],[Sharpe Average]]&gt;$G$1,1,0),"")</f>
        <v>0</v>
      </c>
      <c r="I5043" s="2">
        <f ca="1">IF(ISNUMBER(TradeDash[[#This Row],[Signal]]),MAX(IF(AND(TradeDash[[#This Row],[Signal]]=1,I5042&lt;1),I5042+$E$1,IF(AND(TradeDash[[#This Row],[Signal]]=0,I5042&gt;0),I5042-$E$1,IF(AND(TradeDash[[#This Row],[Signal]]=1,I5042=1),I5042,IF(AND(TradeDash[[#This Row],[Signal]]=0,I5042=0),I5042,0)))),0),"")</f>
        <v>0</v>
      </c>
      <c r="J5043" s="3">
        <f ca="1">IF(ISNUMBER(TradeDash[[#This Row],[Position]]),TradeDash[[#This Row],[Position]]*D5044,"")</f>
        <v>0</v>
      </c>
      <c r="K5043" s="7">
        <f ca="1">K5042*IFERROR(1+TradeDash[[#This Row],[Port Return]],1)</f>
        <v>8396013.4157470949</v>
      </c>
      <c r="L5043" s="7">
        <f ca="1">IF(ISNUMBER(TradeDash[[#This Row],[Port Return]]),L5042*(1+TradeDash[[#This Row],[Returns]]),L5042)</f>
        <v>4839586.6454690276</v>
      </c>
    </row>
    <row r="5044" spans="1:12" x14ac:dyDescent="0.35">
      <c r="A5044" s="1">
        <v>43914</v>
      </c>
      <c r="B5044" s="16">
        <f>YEAR(TradeDash[[#This Row],[Date]])</f>
        <v>2020</v>
      </c>
      <c r="C5044">
        <v>7801.05</v>
      </c>
      <c r="D5044" s="3">
        <f>IFERROR(TradeDash[[#This Row],[Nifty]]/C5043-1,"")</f>
        <v>2.507144968956343E-2</v>
      </c>
      <c r="E5044">
        <f ca="1">IFERROR(AVERAGE(OFFSET(TradeDash[[#This Row],[Returns]],0,0,-n_days))/STDEV(OFFSET(TradeDash[[#This Row],[Returns]],0,0,-n_days)),"")</f>
        <v>-0.44897754172190851</v>
      </c>
      <c r="F5044">
        <f ca="1">IFERROR(AVERAGE(OFFSET(TradeDash[[#This Row],[Returns]],0,0,-n_days*2))/STDEV(OFFSET(TradeDash[[#This Row],[Returns]],0,0,-n_days*2)),"")</f>
        <v>-0.32616437978496576</v>
      </c>
      <c r="G5044">
        <f ca="1">IF(ISNUMBER(TradeDash[[#This Row],[2n day Sharpe]]),AVERAGE(TradeDash[[#This Row],[n day Sharpe]:[2n day Sharpe]]),"")</f>
        <v>-0.38757096075343711</v>
      </c>
      <c r="H5044">
        <f ca="1">IF(ISNUMBER(TradeDash[[#This Row],[Sharpe Average]]),IF(TradeDash[[#This Row],[Sharpe Average]]&gt;$G$1,1,0),"")</f>
        <v>0</v>
      </c>
      <c r="I5044" s="2">
        <f ca="1">IF(ISNUMBER(TradeDash[[#This Row],[Signal]]),MAX(IF(AND(TradeDash[[#This Row],[Signal]]=1,I5043&lt;1),I5043+$E$1,IF(AND(TradeDash[[#This Row],[Signal]]=0,I5043&gt;0),I5043-$E$1,IF(AND(TradeDash[[#This Row],[Signal]]=1,I5043=1),I5043,IF(AND(TradeDash[[#This Row],[Signal]]=0,I5043=0),I5043,0)))),0),"")</f>
        <v>0</v>
      </c>
      <c r="J5044" s="3">
        <f ca="1">IF(ISNUMBER(TradeDash[[#This Row],[Position]]),TradeDash[[#This Row],[Position]]*D5045,"")</f>
        <v>0</v>
      </c>
      <c r="K5044" s="7">
        <f ca="1">K5043*IFERROR(1+TradeDash[[#This Row],[Port Return]],1)</f>
        <v>8396013.4157470949</v>
      </c>
      <c r="L5044" s="7">
        <f ca="1">IF(ISNUMBER(TradeDash[[#This Row],[Port Return]]),L5043*(1+TradeDash[[#This Row],[Returns]]),L5043)</f>
        <v>4960922.0985691873</v>
      </c>
    </row>
    <row r="5045" spans="1:12" x14ac:dyDescent="0.35">
      <c r="A5045" s="1">
        <v>43915</v>
      </c>
      <c r="B5045" s="16">
        <f>YEAR(TradeDash[[#This Row],[Date]])</f>
        <v>2020</v>
      </c>
      <c r="C5045">
        <v>8317.85</v>
      </c>
      <c r="D5045" s="3">
        <f>IFERROR(TradeDash[[#This Row],[Nifty]]/C5044-1,"")</f>
        <v>6.6247492324751134E-2</v>
      </c>
      <c r="E5045">
        <f ca="1">IFERROR(AVERAGE(OFFSET(TradeDash[[#This Row],[Returns]],0,0,-n_days))/STDEV(OFFSET(TradeDash[[#This Row],[Returns]],0,0,-n_days)),"")</f>
        <v>-0.33966958944643832</v>
      </c>
      <c r="F5045">
        <f ca="1">IFERROR(AVERAGE(OFFSET(TradeDash[[#This Row],[Returns]],0,0,-n_days*2))/STDEV(OFFSET(TradeDash[[#This Row],[Returns]],0,0,-n_days*2)),"")</f>
        <v>-0.2507011935463701</v>
      </c>
      <c r="G5045">
        <f ca="1">IF(ISNUMBER(TradeDash[[#This Row],[2n day Sharpe]]),AVERAGE(TradeDash[[#This Row],[n day Sharpe]:[2n day Sharpe]]),"")</f>
        <v>-0.29518539149640421</v>
      </c>
      <c r="H5045">
        <f ca="1">IF(ISNUMBER(TradeDash[[#This Row],[Sharpe Average]]),IF(TradeDash[[#This Row],[Sharpe Average]]&gt;$G$1,1,0),"")</f>
        <v>0</v>
      </c>
      <c r="I5045" s="2">
        <f ca="1">IF(ISNUMBER(TradeDash[[#This Row],[Signal]]),MAX(IF(AND(TradeDash[[#This Row],[Signal]]=1,I5044&lt;1),I5044+$E$1,IF(AND(TradeDash[[#This Row],[Signal]]=0,I5044&gt;0),I5044-$E$1,IF(AND(TradeDash[[#This Row],[Signal]]=1,I5044=1),I5044,IF(AND(TradeDash[[#This Row],[Signal]]=0,I5044=0),I5044,0)))),0),"")</f>
        <v>0</v>
      </c>
      <c r="J5045" s="3">
        <f ca="1">IF(ISNUMBER(TradeDash[[#This Row],[Position]]),TradeDash[[#This Row],[Position]]*D5046,"")</f>
        <v>0</v>
      </c>
      <c r="K5045" s="7">
        <f ca="1">K5044*IFERROR(1+TradeDash[[#This Row],[Port Return]],1)</f>
        <v>8396013.4157470949</v>
      </c>
      <c r="L5045" s="7">
        <f ca="1">IF(ISNUMBER(TradeDash[[#This Row],[Port Return]]),L5044*(1+TradeDash[[#This Row],[Returns]]),L5044)</f>
        <v>5289570.7472178377</v>
      </c>
    </row>
    <row r="5046" spans="1:12" x14ac:dyDescent="0.35">
      <c r="A5046" s="1">
        <v>43916</v>
      </c>
      <c r="B5046" s="16">
        <f>YEAR(TradeDash[[#This Row],[Date]])</f>
        <v>2020</v>
      </c>
      <c r="C5046">
        <v>8641.4500000000007</v>
      </c>
      <c r="D5046" s="3">
        <f>IFERROR(TradeDash[[#This Row],[Nifty]]/C5045-1,"")</f>
        <v>3.890428415996916E-2</v>
      </c>
      <c r="E5046">
        <f ca="1">IFERROR(AVERAGE(OFFSET(TradeDash[[#This Row],[Returns]],0,0,-n_days))/STDEV(OFFSET(TradeDash[[#This Row],[Returns]],0,0,-n_days)),"")</f>
        <v>-0.27915293582954886</v>
      </c>
      <c r="F5046">
        <f ca="1">IFERROR(AVERAGE(OFFSET(TradeDash[[#This Row],[Returns]],0,0,-n_days*2))/STDEV(OFFSET(TradeDash[[#This Row],[Returns]],0,0,-n_days*2)),"")</f>
        <v>-0.2141710175643991</v>
      </c>
      <c r="G5046">
        <f ca="1">IF(ISNUMBER(TradeDash[[#This Row],[2n day Sharpe]]),AVERAGE(TradeDash[[#This Row],[n day Sharpe]:[2n day Sharpe]]),"")</f>
        <v>-0.24666197669697398</v>
      </c>
      <c r="H5046">
        <f ca="1">IF(ISNUMBER(TradeDash[[#This Row],[Sharpe Average]]),IF(TradeDash[[#This Row],[Sharpe Average]]&gt;$G$1,1,0),"")</f>
        <v>0</v>
      </c>
      <c r="I5046" s="2">
        <f ca="1">IF(ISNUMBER(TradeDash[[#This Row],[Signal]]),MAX(IF(AND(TradeDash[[#This Row],[Signal]]=1,I5045&lt;1),I5045+$E$1,IF(AND(TradeDash[[#This Row],[Signal]]=0,I5045&gt;0),I5045-$E$1,IF(AND(TradeDash[[#This Row],[Signal]]=1,I5045=1),I5045,IF(AND(TradeDash[[#This Row],[Signal]]=0,I5045=0),I5045,0)))),0),"")</f>
        <v>0</v>
      </c>
      <c r="J5046" s="3">
        <f ca="1">IF(ISNUMBER(TradeDash[[#This Row],[Position]]),TradeDash[[#This Row],[Position]]*D5047,"")</f>
        <v>0</v>
      </c>
      <c r="K5046" s="7">
        <f ca="1">K5045*IFERROR(1+TradeDash[[#This Row],[Port Return]],1)</f>
        <v>8396013.4157470949</v>
      </c>
      <c r="L5046" s="7">
        <f ca="1">IF(ISNUMBER(TradeDash[[#This Row],[Port Return]]),L5045*(1+TradeDash[[#This Row],[Returns]]),L5045)</f>
        <v>5495357.7106518606</v>
      </c>
    </row>
    <row r="5047" spans="1:12" x14ac:dyDescent="0.35">
      <c r="A5047" s="1">
        <v>43917</v>
      </c>
      <c r="B5047" s="16">
        <f>YEAR(TradeDash[[#This Row],[Date]])</f>
        <v>2020</v>
      </c>
      <c r="C5047">
        <v>8660.25</v>
      </c>
      <c r="D5047" s="3">
        <f>IFERROR(TradeDash[[#This Row],[Nifty]]/C5046-1,"")</f>
        <v>2.1755608144464755E-3</v>
      </c>
      <c r="E5047">
        <f ca="1">IFERROR(AVERAGE(OFFSET(TradeDash[[#This Row],[Returns]],0,0,-n_days))/STDEV(OFFSET(TradeDash[[#This Row],[Returns]],0,0,-n_days)),"")</f>
        <v>-0.27256303348358984</v>
      </c>
      <c r="F5047">
        <f ca="1">IFERROR(AVERAGE(OFFSET(TradeDash[[#This Row],[Returns]],0,0,-n_days*2))/STDEV(OFFSET(TradeDash[[#This Row],[Returns]],0,0,-n_days*2)),"")</f>
        <v>-0.21713213276290874</v>
      </c>
      <c r="G5047">
        <f ca="1">IF(ISNUMBER(TradeDash[[#This Row],[2n day Sharpe]]),AVERAGE(TradeDash[[#This Row],[n day Sharpe]:[2n day Sharpe]]),"")</f>
        <v>-0.24484758312324928</v>
      </c>
      <c r="H5047">
        <f ca="1">IF(ISNUMBER(TradeDash[[#This Row],[Sharpe Average]]),IF(TradeDash[[#This Row],[Sharpe Average]]&gt;$G$1,1,0),"")</f>
        <v>0</v>
      </c>
      <c r="I5047" s="2">
        <f ca="1">IF(ISNUMBER(TradeDash[[#This Row],[Signal]]),MAX(IF(AND(TradeDash[[#This Row],[Signal]]=1,I5046&lt;1),I5046+$E$1,IF(AND(TradeDash[[#This Row],[Signal]]=0,I5046&gt;0),I5046-$E$1,IF(AND(TradeDash[[#This Row],[Signal]]=1,I5046=1),I5046,IF(AND(TradeDash[[#This Row],[Signal]]=0,I5046=0),I5046,0)))),0),"")</f>
        <v>0</v>
      </c>
      <c r="J5047" s="3">
        <f ca="1">IF(ISNUMBER(TradeDash[[#This Row],[Position]]),TradeDash[[#This Row],[Position]]*D5048,"")</f>
        <v>0</v>
      </c>
      <c r="K5047" s="7">
        <f ca="1">K5046*IFERROR(1+TradeDash[[#This Row],[Port Return]],1)</f>
        <v>8396013.4157470949</v>
      </c>
      <c r="L5047" s="7">
        <f ca="1">IF(ISNUMBER(TradeDash[[#This Row],[Port Return]]),L5046*(1+TradeDash[[#This Row],[Returns]]),L5046)</f>
        <v>5507313.1955485214</v>
      </c>
    </row>
    <row r="5048" spans="1:12" x14ac:dyDescent="0.35">
      <c r="A5048" s="1">
        <v>43920</v>
      </c>
      <c r="B5048" s="16">
        <f>YEAR(TradeDash[[#This Row],[Date]])</f>
        <v>2020</v>
      </c>
      <c r="C5048">
        <v>8281.1</v>
      </c>
      <c r="D5048" s="3">
        <f>IFERROR(TradeDash[[#This Row],[Nifty]]/C5047-1,"")</f>
        <v>-4.3780491325308146E-2</v>
      </c>
      <c r="E5048">
        <f ca="1">IFERROR(AVERAGE(OFFSET(TradeDash[[#This Row],[Returns]],0,0,-n_days))/STDEV(OFFSET(TradeDash[[#This Row],[Returns]],0,0,-n_days)),"")</f>
        <v>-0.27825871010415365</v>
      </c>
      <c r="F5048">
        <f ca="1">IFERROR(AVERAGE(OFFSET(TradeDash[[#This Row],[Returns]],0,0,-n_days*2))/STDEV(OFFSET(TradeDash[[#This Row],[Returns]],0,0,-n_days*2)),"")</f>
        <v>-0.23936900609779596</v>
      </c>
      <c r="G5048">
        <f ca="1">IF(ISNUMBER(TradeDash[[#This Row],[2n day Sharpe]]),AVERAGE(TradeDash[[#This Row],[n day Sharpe]:[2n day Sharpe]]),"")</f>
        <v>-0.25881385810097479</v>
      </c>
      <c r="H5048">
        <f ca="1">IF(ISNUMBER(TradeDash[[#This Row],[Sharpe Average]]),IF(TradeDash[[#This Row],[Sharpe Average]]&gt;$G$1,1,0),"")</f>
        <v>0</v>
      </c>
      <c r="I5048" s="2">
        <f ca="1">IF(ISNUMBER(TradeDash[[#This Row],[Signal]]),MAX(IF(AND(TradeDash[[#This Row],[Signal]]=1,I5047&lt;1),I5047+$E$1,IF(AND(TradeDash[[#This Row],[Signal]]=0,I5047&gt;0),I5047-$E$1,IF(AND(TradeDash[[#This Row],[Signal]]=1,I5047=1),I5047,IF(AND(TradeDash[[#This Row],[Signal]]=0,I5047=0),I5047,0)))),0),"")</f>
        <v>0</v>
      </c>
      <c r="J5048" s="3">
        <f ca="1">IF(ISNUMBER(TradeDash[[#This Row],[Position]]),TradeDash[[#This Row],[Position]]*D5049,"")</f>
        <v>0</v>
      </c>
      <c r="K5048" s="7">
        <f ca="1">K5047*IFERROR(1+TradeDash[[#This Row],[Port Return]],1)</f>
        <v>8396013.4157470949</v>
      </c>
      <c r="L5048" s="7">
        <f ca="1">IF(ISNUMBER(TradeDash[[#This Row],[Port Return]]),L5047*(1+TradeDash[[#This Row],[Returns]]),L5047)</f>
        <v>5266200.317965054</v>
      </c>
    </row>
    <row r="5049" spans="1:12" x14ac:dyDescent="0.35">
      <c r="A5049" s="1">
        <v>43921</v>
      </c>
      <c r="B5049" s="16">
        <f>YEAR(TradeDash[[#This Row],[Date]])</f>
        <v>2020</v>
      </c>
      <c r="C5049">
        <v>8597.75</v>
      </c>
      <c r="D5049" s="3">
        <f>IFERROR(TradeDash[[#This Row],[Nifty]]/C5048-1,"")</f>
        <v>3.8237673738996003E-2</v>
      </c>
      <c r="E5049">
        <f ca="1">IFERROR(AVERAGE(OFFSET(TradeDash[[#This Row],[Returns]],0,0,-n_days))/STDEV(OFFSET(TradeDash[[#This Row],[Returns]],0,0,-n_days)),"")</f>
        <v>-0.22732786091206841</v>
      </c>
      <c r="F5049">
        <f ca="1">IFERROR(AVERAGE(OFFSET(TradeDash[[#This Row],[Returns]],0,0,-n_days*2))/STDEV(OFFSET(TradeDash[[#This Row],[Returns]],0,0,-n_days*2)),"")</f>
        <v>-0.20440593964920725</v>
      </c>
      <c r="G5049">
        <f ca="1">IF(ISNUMBER(TradeDash[[#This Row],[2n day Sharpe]]),AVERAGE(TradeDash[[#This Row],[n day Sharpe]:[2n day Sharpe]]),"")</f>
        <v>-0.21586690028063782</v>
      </c>
      <c r="H5049">
        <f ca="1">IF(ISNUMBER(TradeDash[[#This Row],[Sharpe Average]]),IF(TradeDash[[#This Row],[Sharpe Average]]&gt;$G$1,1,0),"")</f>
        <v>0</v>
      </c>
      <c r="I5049" s="2">
        <f ca="1">IF(ISNUMBER(TradeDash[[#This Row],[Signal]]),MAX(IF(AND(TradeDash[[#This Row],[Signal]]=1,I5048&lt;1),I5048+$E$1,IF(AND(TradeDash[[#This Row],[Signal]]=0,I5048&gt;0),I5048-$E$1,IF(AND(TradeDash[[#This Row],[Signal]]=1,I5048=1),I5048,IF(AND(TradeDash[[#This Row],[Signal]]=0,I5048=0),I5048,0)))),0),"")</f>
        <v>0</v>
      </c>
      <c r="J5049" s="3">
        <f ca="1">IF(ISNUMBER(TradeDash[[#This Row],[Position]]),TradeDash[[#This Row],[Position]]*D5050,"")</f>
        <v>0</v>
      </c>
      <c r="K5049" s="7">
        <f ca="1">K5048*IFERROR(1+TradeDash[[#This Row],[Port Return]],1)</f>
        <v>8396013.4157470949</v>
      </c>
      <c r="L5049" s="7">
        <f ca="1">IF(ISNUMBER(TradeDash[[#This Row],[Port Return]]),L5048*(1+TradeDash[[#This Row],[Returns]]),L5048)</f>
        <v>5467567.567567599</v>
      </c>
    </row>
    <row r="5050" spans="1:12" x14ac:dyDescent="0.35">
      <c r="A5050" s="1">
        <v>43922</v>
      </c>
      <c r="B5050" s="16">
        <f>YEAR(TradeDash[[#This Row],[Date]])</f>
        <v>2020</v>
      </c>
      <c r="C5050">
        <v>8253.7999999999993</v>
      </c>
      <c r="D5050" s="3">
        <f>IFERROR(TradeDash[[#This Row],[Nifty]]/C5049-1,"")</f>
        <v>-4.0004652379983185E-2</v>
      </c>
      <c r="E5050">
        <f ca="1">IFERROR(AVERAGE(OFFSET(TradeDash[[#This Row],[Returns]],0,0,-n_days))/STDEV(OFFSET(TradeDash[[#This Row],[Returns]],0,0,-n_days)),"")</f>
        <v>-0.28188144443916657</v>
      </c>
      <c r="F5050">
        <f ca="1">IFERROR(AVERAGE(OFFSET(TradeDash[[#This Row],[Returns]],0,0,-n_days*2))/STDEV(OFFSET(TradeDash[[#This Row],[Returns]],0,0,-n_days*2)),"")</f>
        <v>-0.21538723628118212</v>
      </c>
      <c r="G5050">
        <f ca="1">IF(ISNUMBER(TradeDash[[#This Row],[2n day Sharpe]]),AVERAGE(TradeDash[[#This Row],[n day Sharpe]:[2n day Sharpe]]),"")</f>
        <v>-0.24863434036017434</v>
      </c>
      <c r="H5050">
        <f ca="1">IF(ISNUMBER(TradeDash[[#This Row],[Sharpe Average]]),IF(TradeDash[[#This Row],[Sharpe Average]]&gt;$G$1,1,0),"")</f>
        <v>0</v>
      </c>
      <c r="I5050" s="2">
        <f ca="1">IF(ISNUMBER(TradeDash[[#This Row],[Signal]]),MAX(IF(AND(TradeDash[[#This Row],[Signal]]=1,I5049&lt;1),I5049+$E$1,IF(AND(TradeDash[[#This Row],[Signal]]=0,I5049&gt;0),I5049-$E$1,IF(AND(TradeDash[[#This Row],[Signal]]=1,I5049=1),I5049,IF(AND(TradeDash[[#This Row],[Signal]]=0,I5049=0),I5049,0)))),0),"")</f>
        <v>0</v>
      </c>
      <c r="J5050" s="3">
        <f ca="1">IF(ISNUMBER(TradeDash[[#This Row],[Position]]),TradeDash[[#This Row],[Position]]*D5051,"")</f>
        <v>0</v>
      </c>
      <c r="K5050" s="7">
        <f ca="1">K5049*IFERROR(1+TradeDash[[#This Row],[Port Return]],1)</f>
        <v>8396013.4157470949</v>
      </c>
      <c r="L5050" s="7">
        <f ca="1">IF(ISNUMBER(TradeDash[[#This Row],[Port Return]]),L5049*(1+TradeDash[[#This Row],[Returns]]),L5049)</f>
        <v>5248839.4276629873</v>
      </c>
    </row>
    <row r="5051" spans="1:12" x14ac:dyDescent="0.35">
      <c r="A5051" s="1">
        <v>43924</v>
      </c>
      <c r="B5051" s="16">
        <f>YEAR(TradeDash[[#This Row],[Date]])</f>
        <v>2020</v>
      </c>
      <c r="C5051">
        <v>8083.8</v>
      </c>
      <c r="D5051" s="3">
        <f>IFERROR(TradeDash[[#This Row],[Nifty]]/C5050-1,"")</f>
        <v>-2.0596573699386833E-2</v>
      </c>
      <c r="E5051">
        <f ca="1">IFERROR(AVERAGE(OFFSET(TradeDash[[#This Row],[Returns]],0,0,-n_days))/STDEV(OFFSET(TradeDash[[#This Row],[Returns]],0,0,-n_days)),"")</f>
        <v>-0.29778905135105549</v>
      </c>
      <c r="F5051">
        <f ca="1">IFERROR(AVERAGE(OFFSET(TradeDash[[#This Row],[Returns]],0,0,-n_days*2))/STDEV(OFFSET(TradeDash[[#This Row],[Returns]],0,0,-n_days*2)),"")</f>
        <v>-0.24683867442486221</v>
      </c>
      <c r="G5051">
        <f ca="1">IF(ISNUMBER(TradeDash[[#This Row],[2n day Sharpe]]),AVERAGE(TradeDash[[#This Row],[n day Sharpe]:[2n day Sharpe]]),"")</f>
        <v>-0.27231386288795884</v>
      </c>
      <c r="H5051">
        <f ca="1">IF(ISNUMBER(TradeDash[[#This Row],[Sharpe Average]]),IF(TradeDash[[#This Row],[Sharpe Average]]&gt;$G$1,1,0),"")</f>
        <v>0</v>
      </c>
      <c r="I5051" s="2">
        <f ca="1">IF(ISNUMBER(TradeDash[[#This Row],[Signal]]),MAX(IF(AND(TradeDash[[#This Row],[Signal]]=1,I5050&lt;1),I5050+$E$1,IF(AND(TradeDash[[#This Row],[Signal]]=0,I5050&gt;0),I5050-$E$1,IF(AND(TradeDash[[#This Row],[Signal]]=1,I5050=1),I5050,IF(AND(TradeDash[[#This Row],[Signal]]=0,I5050=0),I5050,0)))),0),"")</f>
        <v>0</v>
      </c>
      <c r="J5051" s="3">
        <f ca="1">IF(ISNUMBER(TradeDash[[#This Row],[Position]]),TradeDash[[#This Row],[Position]]*D5052,"")</f>
        <v>0</v>
      </c>
      <c r="K5051" s="7">
        <f ca="1">K5050*IFERROR(1+TradeDash[[#This Row],[Port Return]],1)</f>
        <v>8396013.4157470949</v>
      </c>
      <c r="L5051" s="7">
        <f ca="1">IF(ISNUMBER(TradeDash[[#This Row],[Port Return]]),L5050*(1+TradeDash[[#This Row],[Returns]]),L5050)</f>
        <v>5140731.3195548793</v>
      </c>
    </row>
    <row r="5052" spans="1:12" x14ac:dyDescent="0.35">
      <c r="A5052" s="1">
        <v>43928</v>
      </c>
      <c r="B5052" s="16">
        <f>YEAR(TradeDash[[#This Row],[Date]])</f>
        <v>2020</v>
      </c>
      <c r="C5052">
        <v>8792.2000000000007</v>
      </c>
      <c r="D5052" s="3">
        <f>IFERROR(TradeDash[[#This Row],[Nifty]]/C5051-1,"")</f>
        <v>8.7632054231920664E-2</v>
      </c>
      <c r="E5052">
        <f ca="1">IFERROR(AVERAGE(OFFSET(TradeDash[[#This Row],[Returns]],0,0,-n_days))/STDEV(OFFSET(TradeDash[[#This Row],[Returns]],0,0,-n_days)),"")</f>
        <v>-0.19440723741387339</v>
      </c>
      <c r="F5052">
        <f ca="1">IFERROR(AVERAGE(OFFSET(TradeDash[[#This Row],[Returns]],0,0,-n_days*2))/STDEV(OFFSET(TradeDash[[#This Row],[Returns]],0,0,-n_days*2)),"")</f>
        <v>-0.17920528850564374</v>
      </c>
      <c r="G5052">
        <f ca="1">IF(ISNUMBER(TradeDash[[#This Row],[2n day Sharpe]]),AVERAGE(TradeDash[[#This Row],[n day Sharpe]:[2n day Sharpe]]),"")</f>
        <v>-0.18680626295975855</v>
      </c>
      <c r="H5052">
        <f ca="1">IF(ISNUMBER(TradeDash[[#This Row],[Sharpe Average]]),IF(TradeDash[[#This Row],[Sharpe Average]]&gt;$G$1,1,0),"")</f>
        <v>0</v>
      </c>
      <c r="I5052" s="2">
        <f ca="1">IF(ISNUMBER(TradeDash[[#This Row],[Signal]]),MAX(IF(AND(TradeDash[[#This Row],[Signal]]=1,I5051&lt;1),I5051+$E$1,IF(AND(TradeDash[[#This Row],[Signal]]=0,I5051&gt;0),I5051-$E$1,IF(AND(TradeDash[[#This Row],[Signal]]=1,I5051=1),I5051,IF(AND(TradeDash[[#This Row],[Signal]]=0,I5051=0),I5051,0)))),0),"")</f>
        <v>0</v>
      </c>
      <c r="J5052" s="3">
        <f ca="1">IF(ISNUMBER(TradeDash[[#This Row],[Position]]),TradeDash[[#This Row],[Position]]*D5053,"")</f>
        <v>0</v>
      </c>
      <c r="K5052" s="7">
        <f ca="1">K5051*IFERROR(1+TradeDash[[#This Row],[Port Return]],1)</f>
        <v>8396013.4157470949</v>
      </c>
      <c r="L5052" s="7">
        <f ca="1">IF(ISNUMBER(TradeDash[[#This Row],[Port Return]]),L5051*(1+TradeDash[[#This Row],[Returns]]),L5051)</f>
        <v>5591224.1653418457</v>
      </c>
    </row>
    <row r="5053" spans="1:12" x14ac:dyDescent="0.35">
      <c r="A5053" s="1">
        <v>43929</v>
      </c>
      <c r="B5053" s="16">
        <f>YEAR(TradeDash[[#This Row],[Date]])</f>
        <v>2020</v>
      </c>
      <c r="C5053">
        <v>8748.75</v>
      </c>
      <c r="D5053" s="3">
        <f>IFERROR(TradeDash[[#This Row],[Nifty]]/C5052-1,"")</f>
        <v>-4.9418803029959157E-3</v>
      </c>
      <c r="E5053">
        <f ca="1">IFERROR(AVERAGE(OFFSET(TradeDash[[#This Row],[Returns]],0,0,-n_days))/STDEV(OFFSET(TradeDash[[#This Row],[Returns]],0,0,-n_days)),"")</f>
        <v>-0.1768497698539635</v>
      </c>
      <c r="F5053">
        <f ca="1">IFERROR(AVERAGE(OFFSET(TradeDash[[#This Row],[Returns]],0,0,-n_days*2))/STDEV(OFFSET(TradeDash[[#This Row],[Returns]],0,0,-n_days*2)),"")</f>
        <v>-0.18502262226005559</v>
      </c>
      <c r="G5053">
        <f ca="1">IF(ISNUMBER(TradeDash[[#This Row],[2n day Sharpe]]),AVERAGE(TradeDash[[#This Row],[n day Sharpe]:[2n day Sharpe]]),"")</f>
        <v>-0.18093619605700956</v>
      </c>
      <c r="H5053">
        <f ca="1">IF(ISNUMBER(TradeDash[[#This Row],[Sharpe Average]]),IF(TradeDash[[#This Row],[Sharpe Average]]&gt;$G$1,1,0),"")</f>
        <v>0</v>
      </c>
      <c r="I5053" s="2">
        <f ca="1">IF(ISNUMBER(TradeDash[[#This Row],[Signal]]),MAX(IF(AND(TradeDash[[#This Row],[Signal]]=1,I5052&lt;1),I5052+$E$1,IF(AND(TradeDash[[#This Row],[Signal]]=0,I5052&gt;0),I5052-$E$1,IF(AND(TradeDash[[#This Row],[Signal]]=1,I5052=1),I5052,IF(AND(TradeDash[[#This Row],[Signal]]=0,I5052=0),I5052,0)))),0),"")</f>
        <v>0</v>
      </c>
      <c r="J5053" s="3">
        <f ca="1">IF(ISNUMBER(TradeDash[[#This Row],[Position]]),TradeDash[[#This Row],[Position]]*D5054,"")</f>
        <v>0</v>
      </c>
      <c r="K5053" s="7">
        <f ca="1">K5052*IFERROR(1+TradeDash[[#This Row],[Port Return]],1)</f>
        <v>8396013.4157470949</v>
      </c>
      <c r="L5053" s="7">
        <f ca="1">IF(ISNUMBER(TradeDash[[#This Row],[Port Return]]),L5052*(1+TradeDash[[#This Row],[Returns]]),L5052)</f>
        <v>5563593.0047695078</v>
      </c>
    </row>
    <row r="5054" spans="1:12" x14ac:dyDescent="0.35">
      <c r="A5054" s="1">
        <v>43930</v>
      </c>
      <c r="B5054" s="16">
        <f>YEAR(TradeDash[[#This Row],[Date]])</f>
        <v>2020</v>
      </c>
      <c r="C5054">
        <v>9111.9</v>
      </c>
      <c r="D5054" s="3">
        <f>IFERROR(TradeDash[[#This Row],[Nifty]]/C5053-1,"")</f>
        <v>4.1508786969566946E-2</v>
      </c>
      <c r="E5054">
        <f ca="1">IFERROR(AVERAGE(OFFSET(TradeDash[[#This Row],[Returns]],0,0,-n_days))/STDEV(OFFSET(TradeDash[[#This Row],[Returns]],0,0,-n_days)),"")</f>
        <v>-9.4975491421181238E-2</v>
      </c>
      <c r="F5054">
        <f ca="1">IFERROR(AVERAGE(OFFSET(TradeDash[[#This Row],[Returns]],0,0,-n_days*2))/STDEV(OFFSET(TradeDash[[#This Row],[Returns]],0,0,-n_days*2)),"")</f>
        <v>-0.15402935484094282</v>
      </c>
      <c r="G5054">
        <f ca="1">IF(ISNUMBER(TradeDash[[#This Row],[2n day Sharpe]]),AVERAGE(TradeDash[[#This Row],[n day Sharpe]:[2n day Sharpe]]),"")</f>
        <v>-0.12450242313106202</v>
      </c>
      <c r="H5054">
        <f ca="1">IF(ISNUMBER(TradeDash[[#This Row],[Sharpe Average]]),IF(TradeDash[[#This Row],[Sharpe Average]]&gt;$G$1,1,0),"")</f>
        <v>0</v>
      </c>
      <c r="I5054" s="2">
        <f ca="1">IF(ISNUMBER(TradeDash[[#This Row],[Signal]]),MAX(IF(AND(TradeDash[[#This Row],[Signal]]=1,I5053&lt;1),I5053+$E$1,IF(AND(TradeDash[[#This Row],[Signal]]=0,I5053&gt;0),I5053-$E$1,IF(AND(TradeDash[[#This Row],[Signal]]=1,I5053=1),I5053,IF(AND(TradeDash[[#This Row],[Signal]]=0,I5053=0),I5053,0)))),0),"")</f>
        <v>0</v>
      </c>
      <c r="J5054" s="3">
        <f ca="1">IF(ISNUMBER(TradeDash[[#This Row],[Position]]),TradeDash[[#This Row],[Position]]*D5055,"")</f>
        <v>0</v>
      </c>
      <c r="K5054" s="7">
        <f ca="1">K5053*IFERROR(1+TradeDash[[#This Row],[Port Return]],1)</f>
        <v>8396013.4157470949</v>
      </c>
      <c r="L5054" s="7">
        <f ca="1">IF(ISNUMBER(TradeDash[[#This Row],[Port Return]]),L5053*(1+TradeDash[[#This Row],[Returns]]),L5053)</f>
        <v>5794531.001589858</v>
      </c>
    </row>
    <row r="5055" spans="1:12" x14ac:dyDescent="0.35">
      <c r="A5055" s="1">
        <v>43934</v>
      </c>
      <c r="B5055" s="16">
        <f>YEAR(TradeDash[[#This Row],[Date]])</f>
        <v>2020</v>
      </c>
      <c r="C5055">
        <v>8993.85</v>
      </c>
      <c r="D5055" s="3">
        <f>IFERROR(TradeDash[[#This Row],[Nifty]]/C5054-1,"")</f>
        <v>-1.2955585552958171E-2</v>
      </c>
      <c r="E5055">
        <f ca="1">IFERROR(AVERAGE(OFFSET(TradeDash[[#This Row],[Returns]],0,0,-n_days))/STDEV(OFFSET(TradeDash[[#This Row],[Returns]],0,0,-n_days)),"")</f>
        <v>-0.10713417379123352</v>
      </c>
      <c r="F5055">
        <f ca="1">IFERROR(AVERAGE(OFFSET(TradeDash[[#This Row],[Returns]],0,0,-n_days*2))/STDEV(OFFSET(TradeDash[[#This Row],[Returns]],0,0,-n_days*2)),"")</f>
        <v>-0.15855821045632112</v>
      </c>
      <c r="G5055">
        <f ca="1">IF(ISNUMBER(TradeDash[[#This Row],[2n day Sharpe]]),AVERAGE(TradeDash[[#This Row],[n day Sharpe]:[2n day Sharpe]]),"")</f>
        <v>-0.13284619212377732</v>
      </c>
      <c r="H5055">
        <f ca="1">IF(ISNUMBER(TradeDash[[#This Row],[Sharpe Average]]),IF(TradeDash[[#This Row],[Sharpe Average]]&gt;$G$1,1,0),"")</f>
        <v>0</v>
      </c>
      <c r="I5055" s="2">
        <f ca="1">IF(ISNUMBER(TradeDash[[#This Row],[Signal]]),MAX(IF(AND(TradeDash[[#This Row],[Signal]]=1,I5054&lt;1),I5054+$E$1,IF(AND(TradeDash[[#This Row],[Signal]]=0,I5054&gt;0),I5054-$E$1,IF(AND(TradeDash[[#This Row],[Signal]]=1,I5054=1),I5054,IF(AND(TradeDash[[#This Row],[Signal]]=0,I5054=0),I5054,0)))),0),"")</f>
        <v>0</v>
      </c>
      <c r="J5055" s="3">
        <f ca="1">IF(ISNUMBER(TradeDash[[#This Row],[Position]]),TradeDash[[#This Row],[Position]]*D5056,"")</f>
        <v>0</v>
      </c>
      <c r="K5055" s="7">
        <f ca="1">K5054*IFERROR(1+TradeDash[[#This Row],[Port Return]],1)</f>
        <v>8396013.4157470949</v>
      </c>
      <c r="L5055" s="7">
        <f ca="1">IF(ISNUMBER(TradeDash[[#This Row],[Port Return]]),L5054*(1+TradeDash[[#This Row],[Returns]]),L5054)</f>
        <v>5719459.459459492</v>
      </c>
    </row>
    <row r="5056" spans="1:12" x14ac:dyDescent="0.35">
      <c r="A5056" s="1">
        <v>43936</v>
      </c>
      <c r="B5056" s="16">
        <f>YEAR(TradeDash[[#This Row],[Date]])</f>
        <v>2020</v>
      </c>
      <c r="C5056">
        <v>8925.2999999999993</v>
      </c>
      <c r="D5056" s="3">
        <f>IFERROR(TradeDash[[#This Row],[Nifty]]/C5055-1,"")</f>
        <v>-7.6218749478811354E-3</v>
      </c>
      <c r="E5056">
        <f ca="1">IFERROR(AVERAGE(OFFSET(TradeDash[[#This Row],[Returns]],0,0,-n_days))/STDEV(OFFSET(TradeDash[[#This Row],[Returns]],0,0,-n_days)),"")</f>
        <v>-4.2024897913870346E-2</v>
      </c>
      <c r="F5056">
        <f ca="1">IFERROR(AVERAGE(OFFSET(TradeDash[[#This Row],[Returns]],0,0,-n_days*2))/STDEV(OFFSET(TradeDash[[#This Row],[Returns]],0,0,-n_days*2)),"")</f>
        <v>-0.16738979106749854</v>
      </c>
      <c r="G5056">
        <f ca="1">IF(ISNUMBER(TradeDash[[#This Row],[2n day Sharpe]]),AVERAGE(TradeDash[[#This Row],[n day Sharpe]:[2n day Sharpe]]),"")</f>
        <v>-0.10470734449068445</v>
      </c>
      <c r="H5056">
        <f ca="1">IF(ISNUMBER(TradeDash[[#This Row],[Sharpe Average]]),IF(TradeDash[[#This Row],[Sharpe Average]]&gt;$G$1,1,0),"")</f>
        <v>0</v>
      </c>
      <c r="I5056" s="2">
        <f ca="1">IF(ISNUMBER(TradeDash[[#This Row],[Signal]]),MAX(IF(AND(TradeDash[[#This Row],[Signal]]=1,I5055&lt;1),I5055+$E$1,IF(AND(TradeDash[[#This Row],[Signal]]=0,I5055&gt;0),I5055-$E$1,IF(AND(TradeDash[[#This Row],[Signal]]=1,I5055=1),I5055,IF(AND(TradeDash[[#This Row],[Signal]]=0,I5055=0),I5055,0)))),0),"")</f>
        <v>0</v>
      </c>
      <c r="J5056" s="3">
        <f ca="1">IF(ISNUMBER(TradeDash[[#This Row],[Position]]),TradeDash[[#This Row],[Position]]*D5057,"")</f>
        <v>0</v>
      </c>
      <c r="K5056" s="7">
        <f ca="1">K5055*IFERROR(1+TradeDash[[#This Row],[Port Return]],1)</f>
        <v>8396013.4157470949</v>
      </c>
      <c r="L5056" s="7">
        <f ca="1">IF(ISNUMBER(TradeDash[[#This Row],[Port Return]]),L5055*(1+TradeDash[[#This Row],[Returns]]),L5055)</f>
        <v>5675866.4546900159</v>
      </c>
    </row>
    <row r="5057" spans="1:12" x14ac:dyDescent="0.35">
      <c r="A5057" s="1">
        <v>43937</v>
      </c>
      <c r="B5057" s="16">
        <f>YEAR(TradeDash[[#This Row],[Date]])</f>
        <v>2020</v>
      </c>
      <c r="C5057">
        <v>8992.7999999999993</v>
      </c>
      <c r="D5057" s="3">
        <f>IFERROR(TradeDash[[#This Row],[Nifty]]/C5056-1,"")</f>
        <v>7.5627709992940328E-3</v>
      </c>
      <c r="E5057">
        <f ca="1">IFERROR(AVERAGE(OFFSET(TradeDash[[#This Row],[Returns]],0,0,-n_days))/STDEV(OFFSET(TradeDash[[#This Row],[Returns]],0,0,-n_days)),"")</f>
        <v>-7.1892193252454106E-2</v>
      </c>
      <c r="F5057">
        <f ca="1">IFERROR(AVERAGE(OFFSET(TradeDash[[#This Row],[Returns]],0,0,-n_days*2))/STDEV(OFFSET(TradeDash[[#This Row],[Returns]],0,0,-n_days*2)),"")</f>
        <v>-0.16748342606608288</v>
      </c>
      <c r="G5057">
        <f ca="1">IF(ISNUMBER(TradeDash[[#This Row],[2n day Sharpe]]),AVERAGE(TradeDash[[#This Row],[n day Sharpe]:[2n day Sharpe]]),"")</f>
        <v>-0.11968780965926849</v>
      </c>
      <c r="H5057">
        <f ca="1">IF(ISNUMBER(TradeDash[[#This Row],[Sharpe Average]]),IF(TradeDash[[#This Row],[Sharpe Average]]&gt;$G$1,1,0),"")</f>
        <v>0</v>
      </c>
      <c r="I5057" s="2">
        <f ca="1">IF(ISNUMBER(TradeDash[[#This Row],[Signal]]),MAX(IF(AND(TradeDash[[#This Row],[Signal]]=1,I5056&lt;1),I5056+$E$1,IF(AND(TradeDash[[#This Row],[Signal]]=0,I5056&gt;0),I5056-$E$1,IF(AND(TradeDash[[#This Row],[Signal]]=1,I5056=1),I5056,IF(AND(TradeDash[[#This Row],[Signal]]=0,I5056=0),I5056,0)))),0),"")</f>
        <v>0</v>
      </c>
      <c r="J5057" s="3">
        <f ca="1">IF(ISNUMBER(TradeDash[[#This Row],[Position]]),TradeDash[[#This Row],[Position]]*D5058,"")</f>
        <v>0</v>
      </c>
      <c r="K5057" s="7">
        <f ca="1">K5056*IFERROR(1+TradeDash[[#This Row],[Port Return]],1)</f>
        <v>8396013.4157470949</v>
      </c>
      <c r="L5057" s="7">
        <f ca="1">IF(ISNUMBER(TradeDash[[#This Row],[Port Return]]),L5056*(1+TradeDash[[#This Row],[Returns]]),L5056)</f>
        <v>5718791.7329094112</v>
      </c>
    </row>
    <row r="5058" spans="1:12" x14ac:dyDescent="0.35">
      <c r="A5058" s="1">
        <v>43938</v>
      </c>
      <c r="B5058" s="16">
        <f>YEAR(TradeDash[[#This Row],[Date]])</f>
        <v>2020</v>
      </c>
      <c r="C5058">
        <v>9266.75</v>
      </c>
      <c r="D5058" s="3">
        <f>IFERROR(TradeDash[[#This Row],[Nifty]]/C5057-1,"")</f>
        <v>3.0463259496486206E-2</v>
      </c>
      <c r="E5058">
        <f ca="1">IFERROR(AVERAGE(OFFSET(TradeDash[[#This Row],[Returns]],0,0,-n_days))/STDEV(OFFSET(TradeDash[[#This Row],[Returns]],0,0,-n_days)),"")</f>
        <v>3.170936175419848E-2</v>
      </c>
      <c r="F5058">
        <f ca="1">IFERROR(AVERAGE(OFFSET(TradeDash[[#This Row],[Returns]],0,0,-n_days*2))/STDEV(OFFSET(TradeDash[[#This Row],[Returns]],0,0,-n_days*2)),"")</f>
        <v>-0.14581529938166299</v>
      </c>
      <c r="G5058">
        <f ca="1">IF(ISNUMBER(TradeDash[[#This Row],[2n day Sharpe]]),AVERAGE(TradeDash[[#This Row],[n day Sharpe]:[2n day Sharpe]]),"")</f>
        <v>-5.7052968813732258E-2</v>
      </c>
      <c r="H5058">
        <f ca="1">IF(ISNUMBER(TradeDash[[#This Row],[Sharpe Average]]),IF(TradeDash[[#This Row],[Sharpe Average]]&gt;$G$1,1,0),"")</f>
        <v>0</v>
      </c>
      <c r="I5058" s="2">
        <f ca="1">IF(ISNUMBER(TradeDash[[#This Row],[Signal]]),MAX(IF(AND(TradeDash[[#This Row],[Signal]]=1,I5057&lt;1),I5057+$E$1,IF(AND(TradeDash[[#This Row],[Signal]]=0,I5057&gt;0),I5057-$E$1,IF(AND(TradeDash[[#This Row],[Signal]]=1,I5057=1),I5057,IF(AND(TradeDash[[#This Row],[Signal]]=0,I5057=0),I5057,0)))),0),"")</f>
        <v>0</v>
      </c>
      <c r="J5058" s="3">
        <f ca="1">IF(ISNUMBER(TradeDash[[#This Row],[Position]]),TradeDash[[#This Row],[Position]]*D5059,"")</f>
        <v>0</v>
      </c>
      <c r="K5058" s="7">
        <f ca="1">K5057*IFERROR(1+TradeDash[[#This Row],[Port Return]],1)</f>
        <v>8396013.4157470949</v>
      </c>
      <c r="L5058" s="7">
        <f ca="1">IF(ISNUMBER(TradeDash[[#This Row],[Port Return]]),L5057*(1+TradeDash[[#This Row],[Returns]]),L5057)</f>
        <v>5893004.7694753902</v>
      </c>
    </row>
    <row r="5059" spans="1:12" x14ac:dyDescent="0.35">
      <c r="A5059" s="1">
        <v>43941</v>
      </c>
      <c r="B5059" s="16">
        <f>YEAR(TradeDash[[#This Row],[Date]])</f>
        <v>2020</v>
      </c>
      <c r="C5059">
        <v>9261.85</v>
      </c>
      <c r="D5059" s="3">
        <f>IFERROR(TradeDash[[#This Row],[Nifty]]/C5058-1,"")</f>
        <v>-5.2877222327130102E-4</v>
      </c>
      <c r="E5059">
        <f ca="1">IFERROR(AVERAGE(OFFSET(TradeDash[[#This Row],[Returns]],0,0,-n_days))/STDEV(OFFSET(TradeDash[[#This Row],[Returns]],0,0,-n_days)),"")</f>
        <v>5.6779079437761934E-2</v>
      </c>
      <c r="F5059">
        <f ca="1">IFERROR(AVERAGE(OFFSET(TradeDash[[#This Row],[Returns]],0,0,-n_days*2))/STDEV(OFFSET(TradeDash[[#This Row],[Returns]],0,0,-n_days*2)),"")</f>
        <v>-0.14303626478594178</v>
      </c>
      <c r="G5059">
        <f ca="1">IF(ISNUMBER(TradeDash[[#This Row],[2n day Sharpe]]),AVERAGE(TradeDash[[#This Row],[n day Sharpe]:[2n day Sharpe]]),"")</f>
        <v>-4.3128592674089923E-2</v>
      </c>
      <c r="H5059">
        <f ca="1">IF(ISNUMBER(TradeDash[[#This Row],[Sharpe Average]]),IF(TradeDash[[#This Row],[Sharpe Average]]&gt;$G$1,1,0),"")</f>
        <v>0</v>
      </c>
      <c r="I5059" s="2">
        <f ca="1">IF(ISNUMBER(TradeDash[[#This Row],[Signal]]),MAX(IF(AND(TradeDash[[#This Row],[Signal]]=1,I5058&lt;1),I5058+$E$1,IF(AND(TradeDash[[#This Row],[Signal]]=0,I5058&gt;0),I5058-$E$1,IF(AND(TradeDash[[#This Row],[Signal]]=1,I5058=1),I5058,IF(AND(TradeDash[[#This Row],[Signal]]=0,I5058=0),I5058,0)))),0),"")</f>
        <v>0</v>
      </c>
      <c r="J5059" s="3">
        <f ca="1">IF(ISNUMBER(TradeDash[[#This Row],[Position]]),TradeDash[[#This Row],[Position]]*D5060,"")</f>
        <v>0</v>
      </c>
      <c r="K5059" s="7">
        <f ca="1">K5058*IFERROR(1+TradeDash[[#This Row],[Port Return]],1)</f>
        <v>8396013.4157470949</v>
      </c>
      <c r="L5059" s="7">
        <f ca="1">IF(ISNUMBER(TradeDash[[#This Row],[Port Return]]),L5058*(1+TradeDash[[#This Row],[Returns]]),L5058)</f>
        <v>5889888.7122416859</v>
      </c>
    </row>
    <row r="5060" spans="1:12" x14ac:dyDescent="0.35">
      <c r="A5060" s="1">
        <v>43942</v>
      </c>
      <c r="B5060" s="16">
        <f>YEAR(TradeDash[[#This Row],[Date]])</f>
        <v>2020</v>
      </c>
      <c r="C5060">
        <v>8981.4500000000007</v>
      </c>
      <c r="D5060" s="3">
        <f>IFERROR(TradeDash[[#This Row],[Nifty]]/C5059-1,"")</f>
        <v>-3.0274729130789213E-2</v>
      </c>
      <c r="E5060">
        <f ca="1">IFERROR(AVERAGE(OFFSET(TradeDash[[#This Row],[Returns]],0,0,-n_days))/STDEV(OFFSET(TradeDash[[#This Row],[Returns]],0,0,-n_days)),"")</f>
        <v>8.4547955533389313E-2</v>
      </c>
      <c r="F5060">
        <f ca="1">IFERROR(AVERAGE(OFFSET(TradeDash[[#This Row],[Returns]],0,0,-n_days*2))/STDEV(OFFSET(TradeDash[[#This Row],[Returns]],0,0,-n_days*2)),"")</f>
        <v>-0.15741928899979121</v>
      </c>
      <c r="G5060">
        <f ca="1">IF(ISNUMBER(TradeDash[[#This Row],[2n day Sharpe]]),AVERAGE(TradeDash[[#This Row],[n day Sharpe]:[2n day Sharpe]]),"")</f>
        <v>-3.643566673320095E-2</v>
      </c>
      <c r="H5060">
        <f ca="1">IF(ISNUMBER(TradeDash[[#This Row],[Sharpe Average]]),IF(TradeDash[[#This Row],[Sharpe Average]]&gt;$G$1,1,0),"")</f>
        <v>0</v>
      </c>
      <c r="I5060" s="2">
        <f ca="1">IF(ISNUMBER(TradeDash[[#This Row],[Signal]]),MAX(IF(AND(TradeDash[[#This Row],[Signal]]=1,I5059&lt;1),I5059+$E$1,IF(AND(TradeDash[[#This Row],[Signal]]=0,I5059&gt;0),I5059-$E$1,IF(AND(TradeDash[[#This Row],[Signal]]=1,I5059=1),I5059,IF(AND(TradeDash[[#This Row],[Signal]]=0,I5059=0),I5059,0)))),0),"")</f>
        <v>0</v>
      </c>
      <c r="J5060" s="3">
        <f ca="1">IF(ISNUMBER(TradeDash[[#This Row],[Position]]),TradeDash[[#This Row],[Position]]*D5061,"")</f>
        <v>0</v>
      </c>
      <c r="K5060" s="7">
        <f ca="1">K5059*IFERROR(1+TradeDash[[#This Row],[Port Return]],1)</f>
        <v>8396013.4157470949</v>
      </c>
      <c r="L5060" s="7">
        <f ca="1">IF(ISNUMBER(TradeDash[[#This Row],[Port Return]]),L5059*(1+TradeDash[[#This Row],[Returns]]),L5059)</f>
        <v>5711573.9268680764</v>
      </c>
    </row>
    <row r="5061" spans="1:12" x14ac:dyDescent="0.35">
      <c r="A5061" s="1">
        <v>43943</v>
      </c>
      <c r="B5061" s="16">
        <f>YEAR(TradeDash[[#This Row],[Date]])</f>
        <v>2020</v>
      </c>
      <c r="C5061">
        <v>9187.2999999999993</v>
      </c>
      <c r="D5061" s="3">
        <f>IFERROR(TradeDash[[#This Row],[Nifty]]/C5060-1,"")</f>
        <v>2.2919461779556505E-2</v>
      </c>
      <c r="E5061">
        <f ca="1">IFERROR(AVERAGE(OFFSET(TradeDash[[#This Row],[Returns]],0,0,-n_days))/STDEV(OFFSET(TradeDash[[#This Row],[Returns]],0,0,-n_days)),"")</f>
        <v>0.13440862613968976</v>
      </c>
      <c r="F5061">
        <f ca="1">IFERROR(AVERAGE(OFFSET(TradeDash[[#This Row],[Returns]],0,0,-n_days*2))/STDEV(OFFSET(TradeDash[[#This Row],[Returns]],0,0,-n_days*2)),"")</f>
        <v>-0.1399005530546579</v>
      </c>
      <c r="G5061">
        <f ca="1">IF(ISNUMBER(TradeDash[[#This Row],[2n day Sharpe]]),AVERAGE(TradeDash[[#This Row],[n day Sharpe]:[2n day Sharpe]]),"")</f>
        <v>-2.7459634574840686E-3</v>
      </c>
      <c r="H5061">
        <f ca="1">IF(ISNUMBER(TradeDash[[#This Row],[Sharpe Average]]),IF(TradeDash[[#This Row],[Sharpe Average]]&gt;$G$1,1,0),"")</f>
        <v>0</v>
      </c>
      <c r="I5061" s="2">
        <f ca="1">IF(ISNUMBER(TradeDash[[#This Row],[Signal]]),MAX(IF(AND(TradeDash[[#This Row],[Signal]]=1,I5060&lt;1),I5060+$E$1,IF(AND(TradeDash[[#This Row],[Signal]]=0,I5060&gt;0),I5060-$E$1,IF(AND(TradeDash[[#This Row],[Signal]]=1,I5060=1),I5060,IF(AND(TradeDash[[#This Row],[Signal]]=0,I5060=0),I5060,0)))),0),"")</f>
        <v>0</v>
      </c>
      <c r="J5061" s="3">
        <f ca="1">IF(ISNUMBER(TradeDash[[#This Row],[Position]]),TradeDash[[#This Row],[Position]]*D5062,"")</f>
        <v>0</v>
      </c>
      <c r="K5061" s="7">
        <f ca="1">K5060*IFERROR(1+TradeDash[[#This Row],[Port Return]],1)</f>
        <v>8396013.4157470949</v>
      </c>
      <c r="L5061" s="7">
        <f ca="1">IF(ISNUMBER(TradeDash[[#This Row],[Port Return]]),L5060*(1+TradeDash[[#This Row],[Returns]]),L5060)</f>
        <v>5842480.1271860404</v>
      </c>
    </row>
    <row r="5062" spans="1:12" x14ac:dyDescent="0.35">
      <c r="A5062" s="1">
        <v>43944</v>
      </c>
      <c r="B5062" s="16">
        <f>YEAR(TradeDash[[#This Row],[Date]])</f>
        <v>2020</v>
      </c>
      <c r="C5062">
        <v>9313.9</v>
      </c>
      <c r="D5062" s="3">
        <f>IFERROR(TradeDash[[#This Row],[Nifty]]/C5061-1,"")</f>
        <v>1.3779891807168543E-2</v>
      </c>
      <c r="E5062">
        <f ca="1">IFERROR(AVERAGE(OFFSET(TradeDash[[#This Row],[Returns]],0,0,-n_days))/STDEV(OFFSET(TradeDash[[#This Row],[Returns]],0,0,-n_days)),"")</f>
        <v>9.0733149482995226E-2</v>
      </c>
      <c r="F5062">
        <f ca="1">IFERROR(AVERAGE(OFFSET(TradeDash[[#This Row],[Returns]],0,0,-n_days*2))/STDEV(OFFSET(TradeDash[[#This Row],[Returns]],0,0,-n_days*2)),"")</f>
        <v>-0.13819529380987344</v>
      </c>
      <c r="G5062">
        <f ca="1">IF(ISNUMBER(TradeDash[[#This Row],[2n day Sharpe]]),AVERAGE(TradeDash[[#This Row],[n day Sharpe]:[2n day Sharpe]]),"")</f>
        <v>-2.3731072163439108E-2</v>
      </c>
      <c r="H5062">
        <f ca="1">IF(ISNUMBER(TradeDash[[#This Row],[Sharpe Average]]),IF(TradeDash[[#This Row],[Sharpe Average]]&gt;$G$1,1,0),"")</f>
        <v>0</v>
      </c>
      <c r="I5062" s="2">
        <f ca="1">IF(ISNUMBER(TradeDash[[#This Row],[Signal]]),MAX(IF(AND(TradeDash[[#This Row],[Signal]]=1,I5061&lt;1),I5061+$E$1,IF(AND(TradeDash[[#This Row],[Signal]]=0,I5061&gt;0),I5061-$E$1,IF(AND(TradeDash[[#This Row],[Signal]]=1,I5061=1),I5061,IF(AND(TradeDash[[#This Row],[Signal]]=0,I5061=0),I5061,0)))),0),"")</f>
        <v>0</v>
      </c>
      <c r="J5062" s="3">
        <f ca="1">IF(ISNUMBER(TradeDash[[#This Row],[Position]]),TradeDash[[#This Row],[Position]]*D5063,"")</f>
        <v>0</v>
      </c>
      <c r="K5062" s="7">
        <f ca="1">K5061*IFERROR(1+TradeDash[[#This Row],[Port Return]],1)</f>
        <v>8396013.4157470949</v>
      </c>
      <c r="L5062" s="7">
        <f ca="1">IF(ISNUMBER(TradeDash[[#This Row],[Port Return]]),L5061*(1+TradeDash[[#This Row],[Returns]]),L5061)</f>
        <v>5922988.8712241966</v>
      </c>
    </row>
    <row r="5063" spans="1:12" x14ac:dyDescent="0.35">
      <c r="A5063" s="1">
        <v>43945</v>
      </c>
      <c r="B5063" s="16">
        <f>YEAR(TradeDash[[#This Row],[Date]])</f>
        <v>2020</v>
      </c>
      <c r="C5063">
        <v>9154.4</v>
      </c>
      <c r="D5063" s="3">
        <f>IFERROR(TradeDash[[#This Row],[Nifty]]/C5062-1,"")</f>
        <v>-1.7124942290554945E-2</v>
      </c>
      <c r="E5063">
        <f ca="1">IFERROR(AVERAGE(OFFSET(TradeDash[[#This Row],[Returns]],0,0,-n_days))/STDEV(OFFSET(TradeDash[[#This Row],[Returns]],0,0,-n_days)),"")</f>
        <v>0.28532726185523838</v>
      </c>
      <c r="F5063">
        <f ca="1">IFERROR(AVERAGE(OFFSET(TradeDash[[#This Row],[Returns]],0,0,-n_days*2))/STDEV(OFFSET(TradeDash[[#This Row],[Returns]],0,0,-n_days*2)),"")</f>
        <v>-0.14616007503732534</v>
      </c>
      <c r="G5063">
        <f ca="1">IF(ISNUMBER(TradeDash[[#This Row],[2n day Sharpe]]),AVERAGE(TradeDash[[#This Row],[n day Sharpe]:[2n day Sharpe]]),"")</f>
        <v>6.9583593408956521E-2</v>
      </c>
      <c r="H5063">
        <f ca="1">IF(ISNUMBER(TradeDash[[#This Row],[Sharpe Average]]),IF(TradeDash[[#This Row],[Sharpe Average]]&gt;$G$1,1,0),"")</f>
        <v>1</v>
      </c>
      <c r="I5063" s="2">
        <f ca="1">IF(ISNUMBER(TradeDash[[#This Row],[Signal]]),MAX(IF(AND(TradeDash[[#This Row],[Signal]]=1,I5062&lt;1),I5062+$E$1,IF(AND(TradeDash[[#This Row],[Signal]]=0,I5062&gt;0),I5062-$E$1,IF(AND(TradeDash[[#This Row],[Signal]]=1,I5062=1),I5062,IF(AND(TradeDash[[#This Row],[Signal]]=0,I5062=0),I5062,0)))),0),"")</f>
        <v>0.2</v>
      </c>
      <c r="J5063" s="3">
        <f ca="1">IF(ISNUMBER(TradeDash[[#This Row],[Position]]),TradeDash[[#This Row],[Position]]*D5064,"")</f>
        <v>2.7942847155466135E-3</v>
      </c>
      <c r="K5063" s="7">
        <f ca="1">K5062*IFERROR(1+TradeDash[[#This Row],[Port Return]],1)</f>
        <v>8419474.2677062415</v>
      </c>
      <c r="L5063" s="7">
        <f ca="1">IF(ISNUMBER(TradeDash[[#This Row],[Port Return]]),L5062*(1+TradeDash[[#This Row],[Returns]]),L5062)</f>
        <v>5821558.0286168829</v>
      </c>
    </row>
    <row r="5064" spans="1:12" x14ac:dyDescent="0.35">
      <c r="A5064" s="1">
        <v>43948</v>
      </c>
      <c r="B5064" s="16">
        <f>YEAR(TradeDash[[#This Row],[Date]])</f>
        <v>2020</v>
      </c>
      <c r="C5064">
        <v>9282.2999999999993</v>
      </c>
      <c r="D5064" s="3">
        <f>IFERROR(TradeDash[[#This Row],[Nifty]]/C5063-1,"")</f>
        <v>1.3971423577733066E-2</v>
      </c>
      <c r="E5064">
        <f ca="1">IFERROR(AVERAGE(OFFSET(TradeDash[[#This Row],[Returns]],0,0,-n_days))/STDEV(OFFSET(TradeDash[[#This Row],[Returns]],0,0,-n_days)),"")</f>
        <v>0.27055303549643145</v>
      </c>
      <c r="F5064">
        <f ca="1">IFERROR(AVERAGE(OFFSET(TradeDash[[#This Row],[Returns]],0,0,-n_days*2))/STDEV(OFFSET(TradeDash[[#This Row],[Returns]],0,0,-n_days*2)),"")</f>
        <v>-0.12503092506435062</v>
      </c>
      <c r="G5064">
        <f ca="1">IF(ISNUMBER(TradeDash[[#This Row],[2n day Sharpe]]),AVERAGE(TradeDash[[#This Row],[n day Sharpe]:[2n day Sharpe]]),"")</f>
        <v>7.2761055216040413E-2</v>
      </c>
      <c r="H5064">
        <f ca="1">IF(ISNUMBER(TradeDash[[#This Row],[Sharpe Average]]),IF(TradeDash[[#This Row],[Sharpe Average]]&gt;$G$1,1,0),"")</f>
        <v>1</v>
      </c>
      <c r="I5064" s="2">
        <f ca="1">IF(ISNUMBER(TradeDash[[#This Row],[Signal]]),MAX(IF(AND(TradeDash[[#This Row],[Signal]]=1,I5063&lt;1),I5063+$E$1,IF(AND(TradeDash[[#This Row],[Signal]]=0,I5063&gt;0),I5063-$E$1,IF(AND(TradeDash[[#This Row],[Signal]]=1,I5063=1),I5063,IF(AND(TradeDash[[#This Row],[Signal]]=0,I5063=0),I5063,0)))),0),"")</f>
        <v>0.4</v>
      </c>
      <c r="J5064" s="3">
        <f ca="1">IF(ISNUMBER(TradeDash[[#This Row],[Position]]),TradeDash[[#This Row],[Position]]*D5065,"")</f>
        <v>4.2489469204831211E-3</v>
      </c>
      <c r="K5064" s="7">
        <f ca="1">K5063*IFERROR(1+TradeDash[[#This Row],[Port Return]],1)</f>
        <v>8455248.1669680998</v>
      </c>
      <c r="L5064" s="7">
        <f ca="1">IF(ISNUMBER(TradeDash[[#This Row],[Port Return]]),L5063*(1+TradeDash[[#This Row],[Returns]]),L5063)</f>
        <v>5902893.4817170417</v>
      </c>
    </row>
    <row r="5065" spans="1:12" x14ac:dyDescent="0.35">
      <c r="A5065" s="1">
        <v>43949</v>
      </c>
      <c r="B5065" s="16">
        <f>YEAR(TradeDash[[#This Row],[Date]])</f>
        <v>2020</v>
      </c>
      <c r="C5065">
        <v>9380.9</v>
      </c>
      <c r="D5065" s="3">
        <f>IFERROR(TradeDash[[#This Row],[Nifty]]/C5064-1,"")</f>
        <v>1.0622367301207802E-2</v>
      </c>
      <c r="E5065">
        <f ca="1">IFERROR(AVERAGE(OFFSET(TradeDash[[#This Row],[Returns]],0,0,-n_days))/STDEV(OFFSET(TradeDash[[#This Row],[Returns]],0,0,-n_days)),"")</f>
        <v>0.20574413036823203</v>
      </c>
      <c r="F5065">
        <f ca="1">IFERROR(AVERAGE(OFFSET(TradeDash[[#This Row],[Returns]],0,0,-n_days*2))/STDEV(OFFSET(TradeDash[[#This Row],[Returns]],0,0,-n_days*2)),"")</f>
        <v>-0.11681705131114904</v>
      </c>
      <c r="G5065">
        <f ca="1">IF(ISNUMBER(TradeDash[[#This Row],[2n day Sharpe]]),AVERAGE(TradeDash[[#This Row],[n day Sharpe]:[2n day Sharpe]]),"")</f>
        <v>4.4463539528541492E-2</v>
      </c>
      <c r="H5065">
        <f ca="1">IF(ISNUMBER(TradeDash[[#This Row],[Sharpe Average]]),IF(TradeDash[[#This Row],[Sharpe Average]]&gt;$G$1,1,0),"")</f>
        <v>1</v>
      </c>
      <c r="I5065" s="2">
        <f ca="1">IF(ISNUMBER(TradeDash[[#This Row],[Signal]]),MAX(IF(AND(TradeDash[[#This Row],[Signal]]=1,I5064&lt;1),I5064+$E$1,IF(AND(TradeDash[[#This Row],[Signal]]=0,I5064&gt;0),I5064-$E$1,IF(AND(TradeDash[[#This Row],[Signal]]=1,I5064=1),I5064,IF(AND(TradeDash[[#This Row],[Signal]]=0,I5064=0),I5064,0)))),0),"")</f>
        <v>0.60000000000000009</v>
      </c>
      <c r="J5065" s="3">
        <f ca="1">IF(ISNUMBER(TradeDash[[#This Row],[Position]]),TradeDash[[#This Row],[Position]]*D5066,"")</f>
        <v>1.1029858542357386E-2</v>
      </c>
      <c r="K5065" s="7">
        <f ca="1">K5064*IFERROR(1+TradeDash[[#This Row],[Port Return]],1)</f>
        <v>8548508.358190285</v>
      </c>
      <c r="L5065" s="7">
        <f ca="1">IF(ISNUMBER(TradeDash[[#This Row],[Port Return]]),L5064*(1+TradeDash[[#This Row],[Returns]]),L5064)</f>
        <v>5965596.1844197456</v>
      </c>
    </row>
    <row r="5066" spans="1:12" x14ac:dyDescent="0.35">
      <c r="A5066" s="1">
        <v>43950</v>
      </c>
      <c r="B5066" s="16">
        <f>YEAR(TradeDash[[#This Row],[Date]])</f>
        <v>2020</v>
      </c>
      <c r="C5066">
        <v>9553.35</v>
      </c>
      <c r="D5066" s="3">
        <f>IFERROR(TradeDash[[#This Row],[Nifty]]/C5065-1,"")</f>
        <v>1.8383097570595641E-2</v>
      </c>
      <c r="E5066">
        <f ca="1">IFERROR(AVERAGE(OFFSET(TradeDash[[#This Row],[Returns]],0,0,-n_days))/STDEV(OFFSET(TradeDash[[#This Row],[Returns]],0,0,-n_days)),"")</f>
        <v>0.1776681376391625</v>
      </c>
      <c r="F5066">
        <f ca="1">IFERROR(AVERAGE(OFFSET(TradeDash[[#This Row],[Returns]],0,0,-n_days*2))/STDEV(OFFSET(TradeDash[[#This Row],[Returns]],0,0,-n_days*2)),"")</f>
        <v>-9.9308758599658112E-2</v>
      </c>
      <c r="G5066">
        <f ca="1">IF(ISNUMBER(TradeDash[[#This Row],[2n day Sharpe]]),AVERAGE(TradeDash[[#This Row],[n day Sharpe]:[2n day Sharpe]]),"")</f>
        <v>3.9179689519752196E-2</v>
      </c>
      <c r="H5066">
        <f ca="1">IF(ISNUMBER(TradeDash[[#This Row],[Sharpe Average]]),IF(TradeDash[[#This Row],[Sharpe Average]]&gt;$G$1,1,0),"")</f>
        <v>1</v>
      </c>
      <c r="I5066" s="2">
        <f ca="1">IF(ISNUMBER(TradeDash[[#This Row],[Signal]]),MAX(IF(AND(TradeDash[[#This Row],[Signal]]=1,I5065&lt;1),I5065+$E$1,IF(AND(TradeDash[[#This Row],[Signal]]=0,I5065&gt;0),I5065-$E$1,IF(AND(TradeDash[[#This Row],[Signal]]=1,I5065=1),I5065,IF(AND(TradeDash[[#This Row],[Signal]]=0,I5065=0),I5065,0)))),0),"")</f>
        <v>0.8</v>
      </c>
      <c r="J5066" s="3">
        <f ca="1">IF(ISNUMBER(TradeDash[[#This Row],[Position]]),TradeDash[[#This Row],[Position]]*D5067,"")</f>
        <v>2.5670576289992475E-2</v>
      </c>
      <c r="K5066" s="7">
        <f ca="1">K5065*IFERROR(1+TradeDash[[#This Row],[Port Return]],1)</f>
        <v>8767953.4941648468</v>
      </c>
      <c r="L5066" s="7">
        <f ca="1">IF(ISNUMBER(TradeDash[[#This Row],[Port Return]]),L5065*(1+TradeDash[[#This Row],[Returns]]),L5065)</f>
        <v>6075262.3211447066</v>
      </c>
    </row>
    <row r="5067" spans="1:12" x14ac:dyDescent="0.35">
      <c r="A5067" s="1">
        <v>43951</v>
      </c>
      <c r="B5067" s="16">
        <f>YEAR(TradeDash[[#This Row],[Date]])</f>
        <v>2020</v>
      </c>
      <c r="C5067">
        <v>9859.9</v>
      </c>
      <c r="D5067" s="3">
        <f>IFERROR(TradeDash[[#This Row],[Nifty]]/C5066-1,"")</f>
        <v>3.2088220362490594E-2</v>
      </c>
      <c r="E5067">
        <f ca="1">IFERROR(AVERAGE(OFFSET(TradeDash[[#This Row],[Returns]],0,0,-n_days))/STDEV(OFFSET(TradeDash[[#This Row],[Returns]],0,0,-n_days)),"")</f>
        <v>0.22224467527268335</v>
      </c>
      <c r="F5067">
        <f ca="1">IFERROR(AVERAGE(OFFSET(TradeDash[[#This Row],[Returns]],0,0,-n_days*2))/STDEV(OFFSET(TradeDash[[#This Row],[Returns]],0,0,-n_days*2)),"")</f>
        <v>-7.7033096706209725E-2</v>
      </c>
      <c r="G5067">
        <f ca="1">IF(ISNUMBER(TradeDash[[#This Row],[2n day Sharpe]]),AVERAGE(TradeDash[[#This Row],[n day Sharpe]:[2n day Sharpe]]),"")</f>
        <v>7.2605789283236813E-2</v>
      </c>
      <c r="H5067">
        <f ca="1">IF(ISNUMBER(TradeDash[[#This Row],[Sharpe Average]]),IF(TradeDash[[#This Row],[Sharpe Average]]&gt;$G$1,1,0),"")</f>
        <v>1</v>
      </c>
      <c r="I5067" s="2">
        <f ca="1">IF(ISNUMBER(TradeDash[[#This Row],[Signal]]),MAX(IF(AND(TradeDash[[#This Row],[Signal]]=1,I5066&lt;1),I5066+$E$1,IF(AND(TradeDash[[#This Row],[Signal]]=0,I5066&gt;0),I5066-$E$1,IF(AND(TradeDash[[#This Row],[Signal]]=1,I5066=1),I5066,IF(AND(TradeDash[[#This Row],[Signal]]=0,I5066=0),I5066,0)))),0),"")</f>
        <v>1</v>
      </c>
      <c r="J5067" s="3">
        <f ca="1">IF(ISNUMBER(TradeDash[[#This Row],[Position]]),TradeDash[[#This Row],[Position]]*D5068,"")</f>
        <v>-5.7444801671416523E-2</v>
      </c>
      <c r="K5067" s="7">
        <f ca="1">K5066*IFERROR(1+TradeDash[[#This Row],[Port Return]],1)</f>
        <v>8264280.1446283441</v>
      </c>
      <c r="L5067" s="7">
        <f ca="1">IF(ISNUMBER(TradeDash[[#This Row],[Port Return]]),L5066*(1+TradeDash[[#This Row],[Returns]]),L5066)</f>
        <v>6270206.6772655342</v>
      </c>
    </row>
    <row r="5068" spans="1:12" x14ac:dyDescent="0.35">
      <c r="A5068" s="1">
        <v>43955</v>
      </c>
      <c r="B5068" s="16">
        <f>YEAR(TradeDash[[#This Row],[Date]])</f>
        <v>2020</v>
      </c>
      <c r="C5068">
        <v>9293.5</v>
      </c>
      <c r="D5068" s="3">
        <f>IFERROR(TradeDash[[#This Row],[Nifty]]/C5067-1,"")</f>
        <v>-5.7444801671416523E-2</v>
      </c>
      <c r="E5068">
        <f ca="1">IFERROR(AVERAGE(OFFSET(TradeDash[[#This Row],[Returns]],0,0,-n_days))/STDEV(OFFSET(TradeDash[[#This Row],[Returns]],0,0,-n_days)),"")</f>
        <v>0.19254700969729852</v>
      </c>
      <c r="F5068">
        <f ca="1">IFERROR(AVERAGE(OFFSET(TradeDash[[#This Row],[Returns]],0,0,-n_days*2))/STDEV(OFFSET(TradeDash[[#This Row],[Returns]],0,0,-n_days*2)),"")</f>
        <v>-8.7989468931452722E-2</v>
      </c>
      <c r="G5068">
        <f ca="1">IF(ISNUMBER(TradeDash[[#This Row],[2n day Sharpe]]),AVERAGE(TradeDash[[#This Row],[n day Sharpe]:[2n day Sharpe]]),"")</f>
        <v>5.2278770382922897E-2</v>
      </c>
      <c r="H5068">
        <f ca="1">IF(ISNUMBER(TradeDash[[#This Row],[Sharpe Average]]),IF(TradeDash[[#This Row],[Sharpe Average]]&gt;$G$1,1,0),"")</f>
        <v>1</v>
      </c>
      <c r="I5068" s="2">
        <f ca="1">IF(ISNUMBER(TradeDash[[#This Row],[Signal]]),MAX(IF(AND(TradeDash[[#This Row],[Signal]]=1,I5067&lt;1),I5067+$E$1,IF(AND(TradeDash[[#This Row],[Signal]]=0,I5067&gt;0),I5067-$E$1,IF(AND(TradeDash[[#This Row],[Signal]]=1,I5067=1),I5067,IF(AND(TradeDash[[#This Row],[Signal]]=0,I5067=0),I5067,0)))),0),"")</f>
        <v>1</v>
      </c>
      <c r="J5068" s="3">
        <f ca="1">IF(ISNUMBER(TradeDash[[#This Row],[Position]]),TradeDash[[#This Row],[Position]]*D5069,"")</f>
        <v>-9.4582234895356221E-3</v>
      </c>
      <c r="K5068" s="7">
        <f ca="1">K5067*IFERROR(1+TradeDash[[#This Row],[Port Return]],1)</f>
        <v>8186114.7360403175</v>
      </c>
      <c r="L5068" s="7">
        <f ca="1">IF(ISNUMBER(TradeDash[[#This Row],[Port Return]]),L5067*(1+TradeDash[[#This Row],[Returns]]),L5067)</f>
        <v>5910015.8982512243</v>
      </c>
    </row>
    <row r="5069" spans="1:12" x14ac:dyDescent="0.35">
      <c r="A5069" s="1">
        <v>43956</v>
      </c>
      <c r="B5069" s="16">
        <f>YEAR(TradeDash[[#This Row],[Date]])</f>
        <v>2020</v>
      </c>
      <c r="C5069">
        <v>9205.6</v>
      </c>
      <c r="D5069" s="3">
        <f>IFERROR(TradeDash[[#This Row],[Nifty]]/C5068-1,"")</f>
        <v>-9.4582234895356221E-3</v>
      </c>
      <c r="E5069">
        <f ca="1">IFERROR(AVERAGE(OFFSET(TradeDash[[#This Row],[Returns]],0,0,-n_days))/STDEV(OFFSET(TradeDash[[#This Row],[Returns]],0,0,-n_days)),"")</f>
        <v>0.12217985074287653</v>
      </c>
      <c r="F5069">
        <f ca="1">IFERROR(AVERAGE(OFFSET(TradeDash[[#This Row],[Returns]],0,0,-n_days*2))/STDEV(OFFSET(TradeDash[[#This Row],[Returns]],0,0,-n_days*2)),"")</f>
        <v>-8.9906516635260475E-2</v>
      </c>
      <c r="G5069">
        <f ca="1">IF(ISNUMBER(TradeDash[[#This Row],[2n day Sharpe]]),AVERAGE(TradeDash[[#This Row],[n day Sharpe]:[2n day Sharpe]]),"")</f>
        <v>1.6136667053808028E-2</v>
      </c>
      <c r="H5069">
        <f ca="1">IF(ISNUMBER(TradeDash[[#This Row],[Sharpe Average]]),IF(TradeDash[[#This Row],[Sharpe Average]]&gt;$G$1,1,0),"")</f>
        <v>1</v>
      </c>
      <c r="I5069" s="2">
        <f ca="1">IF(ISNUMBER(TradeDash[[#This Row],[Signal]]),MAX(IF(AND(TradeDash[[#This Row],[Signal]]=1,I5068&lt;1),I5068+$E$1,IF(AND(TradeDash[[#This Row],[Signal]]=0,I5068&gt;0),I5068-$E$1,IF(AND(TradeDash[[#This Row],[Signal]]=1,I5068=1),I5068,IF(AND(TradeDash[[#This Row],[Signal]]=0,I5068=0),I5068,0)))),0),"")</f>
        <v>1</v>
      </c>
      <c r="J5069" s="3">
        <f ca="1">IF(ISNUMBER(TradeDash[[#This Row],[Position]]),TradeDash[[#This Row],[Position]]*D5070,"")</f>
        <v>7.093508299296003E-3</v>
      </c>
      <c r="K5069" s="7">
        <f ca="1">K5068*IFERROR(1+TradeDash[[#This Row],[Port Return]],1)</f>
        <v>8244183.008859409</v>
      </c>
      <c r="L5069" s="7">
        <f ca="1">IF(ISNUMBER(TradeDash[[#This Row],[Port Return]]),L5068*(1+TradeDash[[#This Row],[Returns]]),L5068)</f>
        <v>5854117.6470588557</v>
      </c>
    </row>
    <row r="5070" spans="1:12" x14ac:dyDescent="0.35">
      <c r="A5070" s="1">
        <v>43957</v>
      </c>
      <c r="B5070" s="16">
        <f>YEAR(TradeDash[[#This Row],[Date]])</f>
        <v>2020</v>
      </c>
      <c r="C5070">
        <v>9270.9</v>
      </c>
      <c r="D5070" s="3">
        <f>IFERROR(TradeDash[[#This Row],[Nifty]]/C5069-1,"")</f>
        <v>7.093508299296003E-3</v>
      </c>
      <c r="E5070">
        <f ca="1">IFERROR(AVERAGE(OFFSET(TradeDash[[#This Row],[Returns]],0,0,-n_days))/STDEV(OFFSET(TradeDash[[#This Row],[Returns]],0,0,-n_days)),"")</f>
        <v>0.20713112083263804</v>
      </c>
      <c r="F5070">
        <f ca="1">IFERROR(AVERAGE(OFFSET(TradeDash[[#This Row],[Returns]],0,0,-n_days*2))/STDEV(OFFSET(TradeDash[[#This Row],[Returns]],0,0,-n_days*2)),"")</f>
        <v>-9.4895265935558637E-2</v>
      </c>
      <c r="G5070">
        <f ca="1">IF(ISNUMBER(TradeDash[[#This Row],[2n day Sharpe]]),AVERAGE(TradeDash[[#This Row],[n day Sharpe]:[2n day Sharpe]]),"")</f>
        <v>5.6117927448539703E-2</v>
      </c>
      <c r="H5070">
        <f ca="1">IF(ISNUMBER(TradeDash[[#This Row],[Sharpe Average]]),IF(TradeDash[[#This Row],[Sharpe Average]]&gt;$G$1,1,0),"")</f>
        <v>1</v>
      </c>
      <c r="I5070" s="2">
        <f ca="1">IF(ISNUMBER(TradeDash[[#This Row],[Signal]]),MAX(IF(AND(TradeDash[[#This Row],[Signal]]=1,I5069&lt;1),I5069+$E$1,IF(AND(TradeDash[[#This Row],[Signal]]=0,I5069&gt;0),I5069-$E$1,IF(AND(TradeDash[[#This Row],[Signal]]=1,I5069=1),I5069,IF(AND(TradeDash[[#This Row],[Signal]]=0,I5069=0),I5069,0)))),0),"")</f>
        <v>1</v>
      </c>
      <c r="J5070" s="3">
        <f ca="1">IF(ISNUMBER(TradeDash[[#This Row],[Position]]),TradeDash[[#This Row],[Position]]*D5071,"")</f>
        <v>-7.7500566288063455E-3</v>
      </c>
      <c r="K5070" s="7">
        <f ca="1">K5069*IFERROR(1+TradeDash[[#This Row],[Port Return]],1)</f>
        <v>8180290.1236825055</v>
      </c>
      <c r="L5070" s="7">
        <f ca="1">IF(ISNUMBER(TradeDash[[#This Row],[Port Return]]),L5069*(1+TradeDash[[#This Row],[Returns]]),L5069)</f>
        <v>5895643.8791733226</v>
      </c>
    </row>
    <row r="5071" spans="1:12" x14ac:dyDescent="0.35">
      <c r="A5071" s="1">
        <v>43958</v>
      </c>
      <c r="B5071" s="16">
        <f>YEAR(TradeDash[[#This Row],[Date]])</f>
        <v>2020</v>
      </c>
      <c r="C5071">
        <v>9199.0499999999993</v>
      </c>
      <c r="D5071" s="3">
        <f>IFERROR(TradeDash[[#This Row],[Nifty]]/C5070-1,"")</f>
        <v>-7.7500566288063455E-3</v>
      </c>
      <c r="E5071">
        <f ca="1">IFERROR(AVERAGE(OFFSET(TradeDash[[#This Row],[Returns]],0,0,-n_days))/STDEV(OFFSET(TradeDash[[#This Row],[Returns]],0,0,-n_days)),"")</f>
        <v>0.23200342904521137</v>
      </c>
      <c r="F5071">
        <f ca="1">IFERROR(AVERAGE(OFFSET(TradeDash[[#This Row],[Returns]],0,0,-n_days*2))/STDEV(OFFSET(TradeDash[[#This Row],[Returns]],0,0,-n_days*2)),"")</f>
        <v>-9.6720150204402763E-2</v>
      </c>
      <c r="G5071">
        <f ca="1">IF(ISNUMBER(TradeDash[[#This Row],[2n day Sharpe]]),AVERAGE(TradeDash[[#This Row],[n day Sharpe]:[2n day Sharpe]]),"")</f>
        <v>6.7641639420404298E-2</v>
      </c>
      <c r="H5071">
        <f ca="1">IF(ISNUMBER(TradeDash[[#This Row],[Sharpe Average]]),IF(TradeDash[[#This Row],[Sharpe Average]]&gt;$G$1,1,0),"")</f>
        <v>1</v>
      </c>
      <c r="I5071" s="2">
        <f ca="1">IF(ISNUMBER(TradeDash[[#This Row],[Signal]]),MAX(IF(AND(TradeDash[[#This Row],[Signal]]=1,I5070&lt;1),I5070+$E$1,IF(AND(TradeDash[[#This Row],[Signal]]=0,I5070&gt;0),I5070-$E$1,IF(AND(TradeDash[[#This Row],[Signal]]=1,I5070=1),I5070,IF(AND(TradeDash[[#This Row],[Signal]]=0,I5070=0),I5070,0)))),0),"")</f>
        <v>1</v>
      </c>
      <c r="J5071" s="3">
        <f ca="1">IF(ISNUMBER(TradeDash[[#This Row],[Position]]),TradeDash[[#This Row],[Position]]*D5072,"")</f>
        <v>5.701675716514254E-3</v>
      </c>
      <c r="K5071" s="7">
        <f ca="1">K5070*IFERROR(1+TradeDash[[#This Row],[Port Return]],1)</f>
        <v>8226931.4852347476</v>
      </c>
      <c r="L5071" s="7">
        <f ca="1">IF(ISNUMBER(TradeDash[[#This Row],[Port Return]]),L5070*(1+TradeDash[[#This Row],[Returns]]),L5070)</f>
        <v>5849952.3052464537</v>
      </c>
    </row>
    <row r="5072" spans="1:12" x14ac:dyDescent="0.35">
      <c r="A5072" s="1">
        <v>43959</v>
      </c>
      <c r="B5072" s="16">
        <f>YEAR(TradeDash[[#This Row],[Date]])</f>
        <v>2020</v>
      </c>
      <c r="C5072">
        <v>9251.5</v>
      </c>
      <c r="D5072" s="3">
        <f>IFERROR(TradeDash[[#This Row],[Nifty]]/C5071-1,"")</f>
        <v>5.701675716514254E-3</v>
      </c>
      <c r="E5072">
        <f ca="1">IFERROR(AVERAGE(OFFSET(TradeDash[[#This Row],[Returns]],0,0,-n_days))/STDEV(OFFSET(TradeDash[[#This Row],[Returns]],0,0,-n_days)),"")</f>
        <v>0.12243405868771605</v>
      </c>
      <c r="F5072">
        <f ca="1">IFERROR(AVERAGE(OFFSET(TradeDash[[#This Row],[Returns]],0,0,-n_days*2))/STDEV(OFFSET(TradeDash[[#This Row],[Returns]],0,0,-n_days*2)),"")</f>
        <v>-9.4269563758063987E-2</v>
      </c>
      <c r="G5072">
        <f ca="1">IF(ISNUMBER(TradeDash[[#This Row],[2n day Sharpe]]),AVERAGE(TradeDash[[#This Row],[n day Sharpe]:[2n day Sharpe]]),"")</f>
        <v>1.4082247464826031E-2</v>
      </c>
      <c r="H5072">
        <f ca="1">IF(ISNUMBER(TradeDash[[#This Row],[Sharpe Average]]),IF(TradeDash[[#This Row],[Sharpe Average]]&gt;$G$1,1,0),"")</f>
        <v>1</v>
      </c>
      <c r="I5072" s="2">
        <f ca="1">IF(ISNUMBER(TradeDash[[#This Row],[Signal]]),MAX(IF(AND(TradeDash[[#This Row],[Signal]]=1,I5071&lt;1),I5071+$E$1,IF(AND(TradeDash[[#This Row],[Signal]]=0,I5071&gt;0),I5071-$E$1,IF(AND(TradeDash[[#This Row],[Signal]]=1,I5071=1),I5071,IF(AND(TradeDash[[#This Row],[Signal]]=0,I5071=0),I5071,0)))),0),"")</f>
        <v>1</v>
      </c>
      <c r="J5072" s="3">
        <f ca="1">IF(ISNUMBER(TradeDash[[#This Row],[Position]]),TradeDash[[#This Row],[Position]]*D5073,"")</f>
        <v>-1.3295141328432125E-3</v>
      </c>
      <c r="K5072" s="7">
        <f ca="1">K5071*IFERROR(1+TradeDash[[#This Row],[Port Return]],1)</f>
        <v>8215993.6635551956</v>
      </c>
      <c r="L5072" s="7">
        <f ca="1">IF(ISNUMBER(TradeDash[[#This Row],[Port Return]]),L5071*(1+TradeDash[[#This Row],[Returns]]),L5071)</f>
        <v>5883306.8362480439</v>
      </c>
    </row>
    <row r="5073" spans="1:12" x14ac:dyDescent="0.35">
      <c r="A5073" s="1">
        <v>43962</v>
      </c>
      <c r="B5073" s="16">
        <f>YEAR(TradeDash[[#This Row],[Date]])</f>
        <v>2020</v>
      </c>
      <c r="C5073">
        <v>9239.2000000000007</v>
      </c>
      <c r="D5073" s="3">
        <f>IFERROR(TradeDash[[#This Row],[Nifty]]/C5072-1,"")</f>
        <v>-1.3295141328432125E-3</v>
      </c>
      <c r="E5073">
        <f ca="1">IFERROR(AVERAGE(OFFSET(TradeDash[[#This Row],[Returns]],0,0,-n_days))/STDEV(OFFSET(TradeDash[[#This Row],[Returns]],0,0,-n_days)),"")</f>
        <v>0.13061925349552519</v>
      </c>
      <c r="F5073">
        <f ca="1">IFERROR(AVERAGE(OFFSET(TradeDash[[#This Row],[Returns]],0,0,-n_days*2))/STDEV(OFFSET(TradeDash[[#This Row],[Returns]],0,0,-n_days*2)),"")</f>
        <v>-8.0741634208571625E-2</v>
      </c>
      <c r="G5073">
        <f ca="1">IF(ISNUMBER(TradeDash[[#This Row],[2n day Sharpe]]),AVERAGE(TradeDash[[#This Row],[n day Sharpe]:[2n day Sharpe]]),"")</f>
        <v>2.4938809643476785E-2</v>
      </c>
      <c r="H5073">
        <f ca="1">IF(ISNUMBER(TradeDash[[#This Row],[Sharpe Average]]),IF(TradeDash[[#This Row],[Sharpe Average]]&gt;$G$1,1,0),"")</f>
        <v>1</v>
      </c>
      <c r="I5073" s="2">
        <f ca="1">IF(ISNUMBER(TradeDash[[#This Row],[Signal]]),MAX(IF(AND(TradeDash[[#This Row],[Signal]]=1,I5072&lt;1),I5072+$E$1,IF(AND(TradeDash[[#This Row],[Signal]]=0,I5072&gt;0),I5072-$E$1,IF(AND(TradeDash[[#This Row],[Signal]]=1,I5072=1),I5072,IF(AND(TradeDash[[#This Row],[Signal]]=0,I5072=0),I5072,0)))),0),"")</f>
        <v>1</v>
      </c>
      <c r="J5073" s="3">
        <f ca="1">IF(ISNUMBER(TradeDash[[#This Row],[Position]]),TradeDash[[#This Row],[Position]]*D5074,"")</f>
        <v>-4.6162005368431958E-3</v>
      </c>
      <c r="K5073" s="7">
        <f ca="1">K5072*IFERROR(1+TradeDash[[#This Row],[Port Return]],1)</f>
        <v>8178066.9891947918</v>
      </c>
      <c r="L5073" s="7">
        <f ca="1">IF(ISNUMBER(TradeDash[[#This Row],[Port Return]]),L5072*(1+TradeDash[[#This Row],[Returns]]),L5072)</f>
        <v>5875484.8966613989</v>
      </c>
    </row>
    <row r="5074" spans="1:12" x14ac:dyDescent="0.35">
      <c r="A5074" s="1">
        <v>43963</v>
      </c>
      <c r="B5074" s="16">
        <f>YEAR(TradeDash[[#This Row],[Date]])</f>
        <v>2020</v>
      </c>
      <c r="C5074">
        <v>9196.5499999999993</v>
      </c>
      <c r="D5074" s="3">
        <f>IFERROR(TradeDash[[#This Row],[Nifty]]/C5073-1,"")</f>
        <v>-4.6162005368431958E-3</v>
      </c>
      <c r="E5074">
        <f ca="1">IFERROR(AVERAGE(OFFSET(TradeDash[[#This Row],[Returns]],0,0,-n_days))/STDEV(OFFSET(TradeDash[[#This Row],[Returns]],0,0,-n_days)),"")</f>
        <v>3.2137271348063948E-2</v>
      </c>
      <c r="F5074">
        <f ca="1">IFERROR(AVERAGE(OFFSET(TradeDash[[#This Row],[Returns]],0,0,-n_days*2))/STDEV(OFFSET(TradeDash[[#This Row],[Returns]],0,0,-n_days*2)),"")</f>
        <v>-5.5480820541178526E-2</v>
      </c>
      <c r="G5074">
        <f ca="1">IF(ISNUMBER(TradeDash[[#This Row],[2n day Sharpe]]),AVERAGE(TradeDash[[#This Row],[n day Sharpe]:[2n day Sharpe]]),"")</f>
        <v>-1.1671774596557289E-2</v>
      </c>
      <c r="H5074">
        <f ca="1">IF(ISNUMBER(TradeDash[[#This Row],[Sharpe Average]]),IF(TradeDash[[#This Row],[Sharpe Average]]&gt;$G$1,1,0),"")</f>
        <v>0</v>
      </c>
      <c r="I5074" s="2">
        <f ca="1">IF(ISNUMBER(TradeDash[[#This Row],[Signal]]),MAX(IF(AND(TradeDash[[#This Row],[Signal]]=1,I5073&lt;1),I5073+$E$1,IF(AND(TradeDash[[#This Row],[Signal]]=0,I5073&gt;0),I5073-$E$1,IF(AND(TradeDash[[#This Row],[Signal]]=1,I5073=1),I5073,IF(AND(TradeDash[[#This Row],[Signal]]=0,I5073=0),I5073,0)))),0),"")</f>
        <v>0.8</v>
      </c>
      <c r="J5074" s="3">
        <f ca="1">IF(ISNUMBER(TradeDash[[#This Row],[Position]]),TradeDash[[#This Row],[Position]]*D5075,"")</f>
        <v>1.6266969678846978E-2</v>
      </c>
      <c r="K5074" s="7">
        <f ca="1">K5073*IFERROR(1+TradeDash[[#This Row],[Port Return]],1)</f>
        <v>8311099.3569396017</v>
      </c>
      <c r="L5074" s="7">
        <f ca="1">IF(ISNUMBER(TradeDash[[#This Row],[Port Return]]),L5073*(1+TradeDash[[#This Row],[Returns]]),L5073)</f>
        <v>5848362.4801272163</v>
      </c>
    </row>
    <row r="5075" spans="1:12" x14ac:dyDescent="0.35">
      <c r="A5075" s="1">
        <v>43964</v>
      </c>
      <c r="B5075" s="16">
        <f>YEAR(TradeDash[[#This Row],[Date]])</f>
        <v>2020</v>
      </c>
      <c r="C5075">
        <v>9383.5499999999993</v>
      </c>
      <c r="D5075" s="3">
        <f>IFERROR(TradeDash[[#This Row],[Nifty]]/C5074-1,"")</f>
        <v>2.0333712098558721E-2</v>
      </c>
      <c r="E5075">
        <f ca="1">IFERROR(AVERAGE(OFFSET(TradeDash[[#This Row],[Returns]],0,0,-n_days))/STDEV(OFFSET(TradeDash[[#This Row],[Returns]],0,0,-n_days)),"")</f>
        <v>0.11053872698107403</v>
      </c>
      <c r="F5075">
        <f ca="1">IFERROR(AVERAGE(OFFSET(TradeDash[[#This Row],[Returns]],0,0,-n_days*2))/STDEV(OFFSET(TradeDash[[#This Row],[Returns]],0,0,-n_days*2)),"")</f>
        <v>-4.3565217331275267E-2</v>
      </c>
      <c r="G5075">
        <f ca="1">IF(ISNUMBER(TradeDash[[#This Row],[2n day Sharpe]]),AVERAGE(TradeDash[[#This Row],[n day Sharpe]:[2n day Sharpe]]),"")</f>
        <v>3.3486754824899378E-2</v>
      </c>
      <c r="H5075">
        <f ca="1">IF(ISNUMBER(TradeDash[[#This Row],[Sharpe Average]]),IF(TradeDash[[#This Row],[Sharpe Average]]&gt;$G$1,1,0),"")</f>
        <v>1</v>
      </c>
      <c r="I5075" s="2">
        <f ca="1">IF(ISNUMBER(TradeDash[[#This Row],[Signal]]),MAX(IF(AND(TradeDash[[#This Row],[Signal]]=1,I5074&lt;1),I5074+$E$1,IF(AND(TradeDash[[#This Row],[Signal]]=0,I5074&gt;0),I5074-$E$1,IF(AND(TradeDash[[#This Row],[Signal]]=1,I5074=1),I5074,IF(AND(TradeDash[[#This Row],[Signal]]=0,I5074=0),I5074,0)))),0),"")</f>
        <v>1</v>
      </c>
      <c r="J5075" s="3">
        <f ca="1">IF(ISNUMBER(TradeDash[[#This Row],[Position]]),TradeDash[[#This Row],[Position]]*D5076,"")</f>
        <v>-2.5661929653489235E-2</v>
      </c>
      <c r="K5075" s="7">
        <f ca="1">K5074*IFERROR(1+TradeDash[[#This Row],[Port Return]],1)</f>
        <v>8097820.5098986579</v>
      </c>
      <c r="L5075" s="7">
        <f ca="1">IF(ISNUMBER(TradeDash[[#This Row],[Port Return]]),L5074*(1+TradeDash[[#This Row],[Returns]]),L5074)</f>
        <v>5967281.3990461361</v>
      </c>
    </row>
    <row r="5076" spans="1:12" x14ac:dyDescent="0.35">
      <c r="A5076" s="1">
        <v>43965</v>
      </c>
      <c r="B5076" s="16">
        <f>YEAR(TradeDash[[#This Row],[Date]])</f>
        <v>2020</v>
      </c>
      <c r="C5076">
        <v>9142.75</v>
      </c>
      <c r="D5076" s="3">
        <f>IFERROR(TradeDash[[#This Row],[Nifty]]/C5075-1,"")</f>
        <v>-2.5661929653489235E-2</v>
      </c>
      <c r="E5076">
        <f ca="1">IFERROR(AVERAGE(OFFSET(TradeDash[[#This Row],[Returns]],0,0,-n_days))/STDEV(OFFSET(TradeDash[[#This Row],[Returns]],0,0,-n_days)),"")</f>
        <v>6.5380696507610359E-2</v>
      </c>
      <c r="F5076">
        <f ca="1">IFERROR(AVERAGE(OFFSET(TradeDash[[#This Row],[Returns]],0,0,-n_days*2))/STDEV(OFFSET(TradeDash[[#This Row],[Returns]],0,0,-n_days*2)),"")</f>
        <v>-9.8485321369643601E-3</v>
      </c>
      <c r="G5076">
        <f ca="1">IF(ISNUMBER(TradeDash[[#This Row],[2n day Sharpe]]),AVERAGE(TradeDash[[#This Row],[n day Sharpe]:[2n day Sharpe]]),"")</f>
        <v>2.7766082185322997E-2</v>
      </c>
      <c r="H5076">
        <f ca="1">IF(ISNUMBER(TradeDash[[#This Row],[Sharpe Average]]),IF(TradeDash[[#This Row],[Sharpe Average]]&gt;$G$1,1,0),"")</f>
        <v>1</v>
      </c>
      <c r="I5076" s="2">
        <f ca="1">IF(ISNUMBER(TradeDash[[#This Row],[Signal]]),MAX(IF(AND(TradeDash[[#This Row],[Signal]]=1,I5075&lt;1),I5075+$E$1,IF(AND(TradeDash[[#This Row],[Signal]]=0,I5075&gt;0),I5075-$E$1,IF(AND(TradeDash[[#This Row],[Signal]]=1,I5075=1),I5075,IF(AND(TradeDash[[#This Row],[Signal]]=0,I5075=0),I5075,0)))),0),"")</f>
        <v>1</v>
      </c>
      <c r="J5076" s="3">
        <f ca="1">IF(ISNUMBER(TradeDash[[#This Row],[Position]]),TradeDash[[#This Row],[Position]]*D5077,"")</f>
        <v>-6.4532006234441219E-4</v>
      </c>
      <c r="K5076" s="7">
        <f ca="1">K5075*IFERROR(1+TradeDash[[#This Row],[Port Return]],1)</f>
        <v>8092594.8238623561</v>
      </c>
      <c r="L5076" s="7">
        <f ca="1">IF(ISNUMBER(TradeDash[[#This Row],[Port Return]]),L5075*(1+TradeDash[[#This Row],[Returns]]),L5075)</f>
        <v>5814149.4435612392</v>
      </c>
    </row>
    <row r="5077" spans="1:12" x14ac:dyDescent="0.35">
      <c r="A5077" s="1">
        <v>43966</v>
      </c>
      <c r="B5077" s="16">
        <f>YEAR(TradeDash[[#This Row],[Date]])</f>
        <v>2020</v>
      </c>
      <c r="C5077">
        <v>9136.85</v>
      </c>
      <c r="D5077" s="3">
        <f>IFERROR(TradeDash[[#This Row],[Nifty]]/C5076-1,"")</f>
        <v>-6.4532006234441219E-4</v>
      </c>
      <c r="E5077">
        <f ca="1">IFERROR(AVERAGE(OFFSET(TradeDash[[#This Row],[Returns]],0,0,-n_days))/STDEV(OFFSET(TradeDash[[#This Row],[Returns]],0,0,-n_days)),"")</f>
        <v>4.6795102744309612E-2</v>
      </c>
      <c r="F5077">
        <f ca="1">IFERROR(AVERAGE(OFFSET(TradeDash[[#This Row],[Returns]],0,0,-n_days*2))/STDEV(OFFSET(TradeDash[[#This Row],[Returns]],0,0,-n_days*2)),"")</f>
        <v>-3.44240986834769E-2</v>
      </c>
      <c r="G5077">
        <f ca="1">IF(ISNUMBER(TradeDash[[#This Row],[2n day Sharpe]]),AVERAGE(TradeDash[[#This Row],[n day Sharpe]:[2n day Sharpe]]),"")</f>
        <v>6.1855020304163559E-3</v>
      </c>
      <c r="H5077">
        <f ca="1">IF(ISNUMBER(TradeDash[[#This Row],[Sharpe Average]]),IF(TradeDash[[#This Row],[Sharpe Average]]&gt;$G$1,1,0),"")</f>
        <v>1</v>
      </c>
      <c r="I5077" s="2">
        <f ca="1">IF(ISNUMBER(TradeDash[[#This Row],[Signal]]),MAX(IF(AND(TradeDash[[#This Row],[Signal]]=1,I5076&lt;1),I5076+$E$1,IF(AND(TradeDash[[#This Row],[Signal]]=0,I5076&gt;0),I5076-$E$1,IF(AND(TradeDash[[#This Row],[Signal]]=1,I5076=1),I5076,IF(AND(TradeDash[[#This Row],[Signal]]=0,I5076=0),I5076,0)))),0),"")</f>
        <v>1</v>
      </c>
      <c r="J5077" s="3">
        <f ca="1">IF(ISNUMBER(TradeDash[[#This Row],[Position]]),TradeDash[[#This Row],[Position]]*D5078,"")</f>
        <v>-3.4322550988579281E-2</v>
      </c>
      <c r="K5077" s="7">
        <f ca="1">K5076*IFERROR(1+TradeDash[[#This Row],[Port Return]],1)</f>
        <v>7814836.3253904274</v>
      </c>
      <c r="L5077" s="7">
        <f ca="1">IF(ISNUMBER(TradeDash[[#This Row],[Port Return]]),L5076*(1+TradeDash[[#This Row],[Returns]]),L5076)</f>
        <v>5810397.4562798403</v>
      </c>
    </row>
    <row r="5078" spans="1:12" x14ac:dyDescent="0.35">
      <c r="A5078" s="1">
        <v>43969</v>
      </c>
      <c r="B5078" s="16">
        <f>YEAR(TradeDash[[#This Row],[Date]])</f>
        <v>2020</v>
      </c>
      <c r="C5078">
        <v>8823.25</v>
      </c>
      <c r="D5078" s="3">
        <f>IFERROR(TradeDash[[#This Row],[Nifty]]/C5077-1,"")</f>
        <v>-3.4322550988579281E-2</v>
      </c>
      <c r="E5078">
        <f ca="1">IFERROR(AVERAGE(OFFSET(TradeDash[[#This Row],[Returns]],0,0,-n_days))/STDEV(OFFSET(TradeDash[[#This Row],[Returns]],0,0,-n_days)),"")</f>
        <v>-9.9988274178641423E-2</v>
      </c>
      <c r="F5078">
        <f ca="1">IFERROR(AVERAGE(OFFSET(TradeDash[[#This Row],[Returns]],0,0,-n_days*2))/STDEV(OFFSET(TradeDash[[#This Row],[Returns]],0,0,-n_days*2)),"")</f>
        <v>-8.335469718280775E-3</v>
      </c>
      <c r="G5078">
        <f ca="1">IF(ISNUMBER(TradeDash[[#This Row],[2n day Sharpe]]),AVERAGE(TradeDash[[#This Row],[n day Sharpe]:[2n day Sharpe]]),"")</f>
        <v>-5.4161871948461102E-2</v>
      </c>
      <c r="H5078">
        <f ca="1">IF(ISNUMBER(TradeDash[[#This Row],[Sharpe Average]]),IF(TradeDash[[#This Row],[Sharpe Average]]&gt;$G$1,1,0),"")</f>
        <v>0</v>
      </c>
      <c r="I5078" s="2">
        <f ca="1">IF(ISNUMBER(TradeDash[[#This Row],[Signal]]),MAX(IF(AND(TradeDash[[#This Row],[Signal]]=1,I5077&lt;1),I5077+$E$1,IF(AND(TradeDash[[#This Row],[Signal]]=0,I5077&gt;0),I5077-$E$1,IF(AND(TradeDash[[#This Row],[Signal]]=1,I5077=1),I5077,IF(AND(TradeDash[[#This Row],[Signal]]=0,I5077=0),I5077,0)))),0),"")</f>
        <v>0.8</v>
      </c>
      <c r="J5078" s="3">
        <f ca="1">IF(ISNUMBER(TradeDash[[#This Row],[Position]]),TradeDash[[#This Row],[Position]]*D5079,"")</f>
        <v>5.0638936899668257E-3</v>
      </c>
      <c r="K5078" s="7">
        <f ca="1">K5077*IFERROR(1+TradeDash[[#This Row],[Port Return]],1)</f>
        <v>7854409.8257466946</v>
      </c>
      <c r="L5078" s="7">
        <f ca="1">IF(ISNUMBER(TradeDash[[#This Row],[Port Return]]),L5077*(1+TradeDash[[#This Row],[Returns]]),L5077)</f>
        <v>5610969.7933227643</v>
      </c>
    </row>
    <row r="5079" spans="1:12" x14ac:dyDescent="0.35">
      <c r="A5079" s="1">
        <v>43970</v>
      </c>
      <c r="B5079" s="16">
        <f>YEAR(TradeDash[[#This Row],[Date]])</f>
        <v>2020</v>
      </c>
      <c r="C5079">
        <v>8879.1</v>
      </c>
      <c r="D5079" s="3">
        <f>IFERROR(TradeDash[[#This Row],[Nifty]]/C5078-1,"")</f>
        <v>6.3298671124585315E-3</v>
      </c>
      <c r="E5079">
        <f ca="1">IFERROR(AVERAGE(OFFSET(TradeDash[[#This Row],[Returns]],0,0,-n_days))/STDEV(OFFSET(TradeDash[[#This Row],[Returns]],0,0,-n_days)),"")</f>
        <v>-8.4189118578283761E-2</v>
      </c>
      <c r="F5079">
        <f ca="1">IFERROR(AVERAGE(OFFSET(TradeDash[[#This Row],[Returns]],0,0,-n_days*2))/STDEV(OFFSET(TradeDash[[#This Row],[Returns]],0,0,-n_days*2)),"")</f>
        <v>1.2330892744593657E-2</v>
      </c>
      <c r="G5079">
        <f ca="1">IF(ISNUMBER(TradeDash[[#This Row],[2n day Sharpe]]),AVERAGE(TradeDash[[#This Row],[n day Sharpe]:[2n day Sharpe]]),"")</f>
        <v>-3.592911291684505E-2</v>
      </c>
      <c r="H5079">
        <f ca="1">IF(ISNUMBER(TradeDash[[#This Row],[Sharpe Average]]),IF(TradeDash[[#This Row],[Sharpe Average]]&gt;$G$1,1,0),"")</f>
        <v>0</v>
      </c>
      <c r="I5079" s="2">
        <f ca="1">IF(ISNUMBER(TradeDash[[#This Row],[Signal]]),MAX(IF(AND(TradeDash[[#This Row],[Signal]]=1,I5078&lt;1),I5078+$E$1,IF(AND(TradeDash[[#This Row],[Signal]]=0,I5078&gt;0),I5078-$E$1,IF(AND(TradeDash[[#This Row],[Signal]]=1,I5078=1),I5078,IF(AND(TradeDash[[#This Row],[Signal]]=0,I5078=0),I5078,0)))),0),"")</f>
        <v>0.60000000000000009</v>
      </c>
      <c r="J5079" s="3">
        <f ca="1">IF(ISNUMBER(TradeDash[[#This Row],[Position]]),TradeDash[[#This Row],[Position]]*D5080,"")</f>
        <v>1.2666824340304663E-2</v>
      </c>
      <c r="K5079" s="7">
        <f ca="1">K5078*IFERROR(1+TradeDash[[#This Row],[Port Return]],1)</f>
        <v>7953900.2553061917</v>
      </c>
      <c r="L5079" s="7">
        <f ca="1">IF(ISNUMBER(TradeDash[[#This Row],[Port Return]]),L5078*(1+TradeDash[[#This Row],[Returns]]),L5078)</f>
        <v>5646486.486486516</v>
      </c>
    </row>
    <row r="5080" spans="1:12" x14ac:dyDescent="0.35">
      <c r="A5080" s="1">
        <v>43971</v>
      </c>
      <c r="B5080" s="16">
        <f>YEAR(TradeDash[[#This Row],[Date]])</f>
        <v>2020</v>
      </c>
      <c r="C5080">
        <v>9066.5499999999993</v>
      </c>
      <c r="D5080" s="3">
        <f>IFERROR(TradeDash[[#This Row],[Nifty]]/C5079-1,"")</f>
        <v>2.1111373900507768E-2</v>
      </c>
      <c r="E5080">
        <f ca="1">IFERROR(AVERAGE(OFFSET(TradeDash[[#This Row],[Returns]],0,0,-n_days))/STDEV(OFFSET(TradeDash[[#This Row],[Returns]],0,0,-n_days)),"")</f>
        <v>3.2180396341589611E-2</v>
      </c>
      <c r="F5080">
        <f ca="1">IFERROR(AVERAGE(OFFSET(TradeDash[[#This Row],[Returns]],0,0,-n_days*2))/STDEV(OFFSET(TradeDash[[#This Row],[Returns]],0,0,-n_days*2)),"")</f>
        <v>6.4617592792481152E-2</v>
      </c>
      <c r="G5080">
        <f ca="1">IF(ISNUMBER(TradeDash[[#This Row],[2n day Sharpe]]),AVERAGE(TradeDash[[#This Row],[n day Sharpe]:[2n day Sharpe]]),"")</f>
        <v>4.8398994567035378E-2</v>
      </c>
      <c r="H5080">
        <f ca="1">IF(ISNUMBER(TradeDash[[#This Row],[Sharpe Average]]),IF(TradeDash[[#This Row],[Sharpe Average]]&gt;$G$1,1,0),"")</f>
        <v>1</v>
      </c>
      <c r="I5080" s="2">
        <f ca="1">IF(ISNUMBER(TradeDash[[#This Row],[Signal]]),MAX(IF(AND(TradeDash[[#This Row],[Signal]]=1,I5079&lt;1),I5079+$E$1,IF(AND(TradeDash[[#This Row],[Signal]]=0,I5079&gt;0),I5079-$E$1,IF(AND(TradeDash[[#This Row],[Signal]]=1,I5079=1),I5079,IF(AND(TradeDash[[#This Row],[Signal]]=0,I5079=0),I5079,0)))),0),"")</f>
        <v>0.8</v>
      </c>
      <c r="J5080" s="3">
        <f ca="1">IF(ISNUMBER(TradeDash[[#This Row],[Position]]),TradeDash[[#This Row],[Position]]*D5081,"")</f>
        <v>3.502986251661433E-3</v>
      </c>
      <c r="K5080" s="7">
        <f ca="1">K5079*IFERROR(1+TradeDash[[#This Row],[Port Return]],1)</f>
        <v>7981762.6585476147</v>
      </c>
      <c r="L5080" s="7">
        <f ca="1">IF(ISNUMBER(TradeDash[[#This Row],[Port Return]]),L5079*(1+TradeDash[[#This Row],[Returns]]),L5079)</f>
        <v>5765691.5739268968</v>
      </c>
    </row>
    <row r="5081" spans="1:12" x14ac:dyDescent="0.35">
      <c r="A5081" s="1">
        <v>43972</v>
      </c>
      <c r="B5081" s="16">
        <f>YEAR(TradeDash[[#This Row],[Date]])</f>
        <v>2020</v>
      </c>
      <c r="C5081">
        <v>9106.25</v>
      </c>
      <c r="D5081" s="3">
        <f>IFERROR(TradeDash[[#This Row],[Nifty]]/C5080-1,"")</f>
        <v>4.3787328145767912E-3</v>
      </c>
      <c r="E5081">
        <f ca="1">IFERROR(AVERAGE(OFFSET(TradeDash[[#This Row],[Returns]],0,0,-n_days))/STDEV(OFFSET(TradeDash[[#This Row],[Returns]],0,0,-n_days)),"")</f>
        <v>-1.0798868057552542E-2</v>
      </c>
      <c r="F5081">
        <f ca="1">IFERROR(AVERAGE(OFFSET(TradeDash[[#This Row],[Returns]],0,0,-n_days*2))/STDEV(OFFSET(TradeDash[[#This Row],[Returns]],0,0,-n_days*2)),"")</f>
        <v>8.4596469309189445E-2</v>
      </c>
      <c r="G5081">
        <f ca="1">IF(ISNUMBER(TradeDash[[#This Row],[2n day Sharpe]]),AVERAGE(TradeDash[[#This Row],[n day Sharpe]:[2n day Sharpe]]),"")</f>
        <v>3.6898800625818448E-2</v>
      </c>
      <c r="H5081">
        <f ca="1">IF(ISNUMBER(TradeDash[[#This Row],[Sharpe Average]]),IF(TradeDash[[#This Row],[Sharpe Average]]&gt;$G$1,1,0),"")</f>
        <v>1</v>
      </c>
      <c r="I5081" s="2">
        <f ca="1">IF(ISNUMBER(TradeDash[[#This Row],[Signal]]),MAX(IF(AND(TradeDash[[#This Row],[Signal]]=1,I5080&lt;1),I5080+$E$1,IF(AND(TradeDash[[#This Row],[Signal]]=0,I5080&gt;0),I5080-$E$1,IF(AND(TradeDash[[#This Row],[Signal]]=1,I5080=1),I5080,IF(AND(TradeDash[[#This Row],[Signal]]=0,I5080=0),I5080,0)))),0),"")</f>
        <v>1</v>
      </c>
      <c r="J5081" s="3">
        <f ca="1">IF(ISNUMBER(TradeDash[[#This Row],[Position]]),TradeDash[[#This Row],[Position]]*D5082,"")</f>
        <v>-7.3575840768702605E-3</v>
      </c>
      <c r="K5081" s="7">
        <f ca="1">K5080*IFERROR(1+TradeDash[[#This Row],[Port Return]],1)</f>
        <v>7923036.168705727</v>
      </c>
      <c r="L5081" s="7">
        <f ca="1">IF(ISNUMBER(TradeDash[[#This Row],[Port Return]]),L5080*(1+TradeDash[[#This Row],[Returns]]),L5080)</f>
        <v>5790937.996820379</v>
      </c>
    </row>
    <row r="5082" spans="1:12" x14ac:dyDescent="0.35">
      <c r="A5082" s="1">
        <v>43973</v>
      </c>
      <c r="B5082" s="16">
        <f>YEAR(TradeDash[[#This Row],[Date]])</f>
        <v>2020</v>
      </c>
      <c r="C5082">
        <v>9039.25</v>
      </c>
      <c r="D5082" s="3">
        <f>IFERROR(TradeDash[[#This Row],[Nifty]]/C5081-1,"")</f>
        <v>-7.3575840768702605E-3</v>
      </c>
      <c r="E5082">
        <f ca="1">IFERROR(AVERAGE(OFFSET(TradeDash[[#This Row],[Returns]],0,0,-n_days))/STDEV(OFFSET(TradeDash[[#This Row],[Returns]],0,0,-n_days)),"")</f>
        <v>-6.1471506517605287E-2</v>
      </c>
      <c r="F5082">
        <f ca="1">IFERROR(AVERAGE(OFFSET(TradeDash[[#This Row],[Returns]],0,0,-n_days*2))/STDEV(OFFSET(TradeDash[[#This Row],[Returns]],0,0,-n_days*2)),"")</f>
        <v>4.0988246353323099E-2</v>
      </c>
      <c r="G5082">
        <f ca="1">IF(ISNUMBER(TradeDash[[#This Row],[2n day Sharpe]]),AVERAGE(TradeDash[[#This Row],[n day Sharpe]:[2n day Sharpe]]),"")</f>
        <v>-1.0241630082141094E-2</v>
      </c>
      <c r="H5082">
        <f ca="1">IF(ISNUMBER(TradeDash[[#This Row],[Sharpe Average]]),IF(TradeDash[[#This Row],[Sharpe Average]]&gt;$G$1,1,0),"")</f>
        <v>0</v>
      </c>
      <c r="I5082" s="2">
        <f ca="1">IF(ISNUMBER(TradeDash[[#This Row],[Signal]]),MAX(IF(AND(TradeDash[[#This Row],[Signal]]=1,I5081&lt;1),I5081+$E$1,IF(AND(TradeDash[[#This Row],[Signal]]=0,I5081&gt;0),I5081-$E$1,IF(AND(TradeDash[[#This Row],[Signal]]=1,I5081=1),I5081,IF(AND(TradeDash[[#This Row],[Signal]]=0,I5081=0),I5081,0)))),0),"")</f>
        <v>0.8</v>
      </c>
      <c r="J5082" s="3">
        <f ca="1">IF(ISNUMBER(TradeDash[[#This Row],[Position]]),TradeDash[[#This Row],[Position]]*D5083,"")</f>
        <v>-9.027297618718678E-4</v>
      </c>
      <c r="K5082" s="7">
        <f ca="1">K5081*IFERROR(1+TradeDash[[#This Row],[Port Return]],1)</f>
        <v>7915883.8081518486</v>
      </c>
      <c r="L5082" s="7">
        <f ca="1">IF(ISNUMBER(TradeDash[[#This Row],[Port Return]]),L5081*(1+TradeDash[[#This Row],[Returns]]),L5081)</f>
        <v>5748330.6836248301</v>
      </c>
    </row>
    <row r="5083" spans="1:12" x14ac:dyDescent="0.35">
      <c r="A5083" s="1">
        <v>43977</v>
      </c>
      <c r="B5083" s="16">
        <f>YEAR(TradeDash[[#This Row],[Date]])</f>
        <v>2020</v>
      </c>
      <c r="C5083">
        <v>9029.0499999999993</v>
      </c>
      <c r="D5083" s="3">
        <f>IFERROR(TradeDash[[#This Row],[Nifty]]/C5082-1,"")</f>
        <v>-1.1284122023398346E-3</v>
      </c>
      <c r="E5083">
        <f ca="1">IFERROR(AVERAGE(OFFSET(TradeDash[[#This Row],[Returns]],0,0,-n_days))/STDEV(OFFSET(TradeDash[[#This Row],[Returns]],0,0,-n_days)),"")</f>
        <v>-2.3582943617318722E-2</v>
      </c>
      <c r="F5083">
        <f ca="1">IFERROR(AVERAGE(OFFSET(TradeDash[[#This Row],[Returns]],0,0,-n_days*2))/STDEV(OFFSET(TradeDash[[#This Row],[Returns]],0,0,-n_days*2)),"")</f>
        <v>0.16403105017400019</v>
      </c>
      <c r="G5083">
        <f ca="1">IF(ISNUMBER(TradeDash[[#This Row],[2n day Sharpe]]),AVERAGE(TradeDash[[#This Row],[n day Sharpe]:[2n day Sharpe]]),"")</f>
        <v>7.0224053278340734E-2</v>
      </c>
      <c r="H5083">
        <f ca="1">IF(ISNUMBER(TradeDash[[#This Row],[Sharpe Average]]),IF(TradeDash[[#This Row],[Sharpe Average]]&gt;$G$1,1,0),"")</f>
        <v>1</v>
      </c>
      <c r="I5083" s="2">
        <f ca="1">IF(ISNUMBER(TradeDash[[#This Row],[Signal]]),MAX(IF(AND(TradeDash[[#This Row],[Signal]]=1,I5082&lt;1),I5082+$E$1,IF(AND(TradeDash[[#This Row],[Signal]]=0,I5082&gt;0),I5082-$E$1,IF(AND(TradeDash[[#This Row],[Signal]]=1,I5082=1),I5082,IF(AND(TradeDash[[#This Row],[Signal]]=0,I5082=0),I5082,0)))),0),"")</f>
        <v>1</v>
      </c>
      <c r="J5083" s="3">
        <f ca="1">IF(ISNUMBER(TradeDash[[#This Row],[Position]]),TradeDash[[#This Row],[Position]]*D5084,"")</f>
        <v>3.1664460823674911E-2</v>
      </c>
      <c r="K5083" s="7">
        <f ca="1">K5082*IFERROR(1+TradeDash[[#This Row],[Port Return]],1)</f>
        <v>8166536.0008798353</v>
      </c>
      <c r="L5083" s="7">
        <f ca="1">IF(ISNUMBER(TradeDash[[#This Row],[Port Return]]),L5082*(1+TradeDash[[#This Row],[Returns]]),L5082)</f>
        <v>5741844.197138343</v>
      </c>
    </row>
    <row r="5084" spans="1:12" x14ac:dyDescent="0.35">
      <c r="A5084" s="1">
        <v>43978</v>
      </c>
      <c r="B5084" s="16">
        <f>YEAR(TradeDash[[#This Row],[Date]])</f>
        <v>2020</v>
      </c>
      <c r="C5084">
        <v>9314.9500000000007</v>
      </c>
      <c r="D5084" s="3">
        <f>IFERROR(TradeDash[[#This Row],[Nifty]]/C5083-1,"")</f>
        <v>3.1664460823674911E-2</v>
      </c>
      <c r="E5084">
        <f ca="1">IFERROR(AVERAGE(OFFSET(TradeDash[[#This Row],[Returns]],0,0,-n_days))/STDEV(OFFSET(TradeDash[[#This Row],[Returns]],0,0,-n_days)),"")</f>
        <v>1.8520472889288785E-2</v>
      </c>
      <c r="F5084">
        <f ca="1">IFERROR(AVERAGE(OFFSET(TradeDash[[#This Row],[Returns]],0,0,-n_days*2))/STDEV(OFFSET(TradeDash[[#This Row],[Returns]],0,0,-n_days*2)),"")</f>
        <v>0.16898650365170861</v>
      </c>
      <c r="G5084">
        <f ca="1">IF(ISNUMBER(TradeDash[[#This Row],[2n day Sharpe]]),AVERAGE(TradeDash[[#This Row],[n day Sharpe]:[2n day Sharpe]]),"")</f>
        <v>9.3753488270498703E-2</v>
      </c>
      <c r="H5084">
        <f ca="1">IF(ISNUMBER(TradeDash[[#This Row],[Sharpe Average]]),IF(TradeDash[[#This Row],[Sharpe Average]]&gt;$G$1,1,0),"")</f>
        <v>1</v>
      </c>
      <c r="I5084" s="2">
        <f ca="1">IF(ISNUMBER(TradeDash[[#This Row],[Signal]]),MAX(IF(AND(TradeDash[[#This Row],[Signal]]=1,I5083&lt;1),I5083+$E$1,IF(AND(TradeDash[[#This Row],[Signal]]=0,I5083&gt;0),I5083-$E$1,IF(AND(TradeDash[[#This Row],[Signal]]=1,I5083=1),I5083,IF(AND(TradeDash[[#This Row],[Signal]]=0,I5083=0),I5083,0)))),0),"")</f>
        <v>1</v>
      </c>
      <c r="J5084" s="3">
        <f ca="1">IF(ISNUMBER(TradeDash[[#This Row],[Position]]),TradeDash[[#This Row],[Position]]*D5085,"")</f>
        <v>1.8803106833638283E-2</v>
      </c>
      <c r="K5084" s="7">
        <f ca="1">K5083*IFERROR(1+TradeDash[[#This Row],[Port Return]],1)</f>
        <v>8320092.2497651316</v>
      </c>
      <c r="L5084" s="7">
        <f ca="1">IF(ISNUMBER(TradeDash[[#This Row],[Port Return]]),L5083*(1+TradeDash[[#This Row],[Returns]]),L5083)</f>
        <v>5923656.5977742756</v>
      </c>
    </row>
    <row r="5085" spans="1:12" x14ac:dyDescent="0.35">
      <c r="A5085" s="1">
        <v>43979</v>
      </c>
      <c r="B5085" s="16">
        <f>YEAR(TradeDash[[#This Row],[Date]])</f>
        <v>2020</v>
      </c>
      <c r="C5085">
        <v>9490.1</v>
      </c>
      <c r="D5085" s="3">
        <f>IFERROR(TradeDash[[#This Row],[Nifty]]/C5084-1,"")</f>
        <v>1.8803106833638283E-2</v>
      </c>
      <c r="E5085">
        <f ca="1">IFERROR(AVERAGE(OFFSET(TradeDash[[#This Row],[Returns]],0,0,-n_days))/STDEV(OFFSET(TradeDash[[#This Row],[Returns]],0,0,-n_days)),"")</f>
        <v>3.6997702249836693E-2</v>
      </c>
      <c r="F5085">
        <f ca="1">IFERROR(AVERAGE(OFFSET(TradeDash[[#This Row],[Returns]],0,0,-n_days*2))/STDEV(OFFSET(TradeDash[[#This Row],[Returns]],0,0,-n_days*2)),"")</f>
        <v>0.13549272929164527</v>
      </c>
      <c r="G5085">
        <f ca="1">IF(ISNUMBER(TradeDash[[#This Row],[2n day Sharpe]]),AVERAGE(TradeDash[[#This Row],[n day Sharpe]:[2n day Sharpe]]),"")</f>
        <v>8.6245215770740985E-2</v>
      </c>
      <c r="H5085">
        <f ca="1">IF(ISNUMBER(TradeDash[[#This Row],[Sharpe Average]]),IF(TradeDash[[#This Row],[Sharpe Average]]&gt;$G$1,1,0),"")</f>
        <v>1</v>
      </c>
      <c r="I5085" s="2">
        <f ca="1">IF(ISNUMBER(TradeDash[[#This Row],[Signal]]),MAX(IF(AND(TradeDash[[#This Row],[Signal]]=1,I5084&lt;1),I5084+$E$1,IF(AND(TradeDash[[#This Row],[Signal]]=0,I5084&gt;0),I5084-$E$1,IF(AND(TradeDash[[#This Row],[Signal]]=1,I5084=1),I5084,IF(AND(TradeDash[[#This Row],[Signal]]=0,I5084=0),I5084,0)))),0),"")</f>
        <v>1</v>
      </c>
      <c r="J5085" s="3">
        <f ca="1">IF(ISNUMBER(TradeDash[[#This Row],[Position]]),TradeDash[[#This Row],[Position]]*D5086,"")</f>
        <v>9.5046416792234911E-3</v>
      </c>
      <c r="K5085" s="7">
        <f ca="1">K5084*IFERROR(1+TradeDash[[#This Row],[Port Return]],1)</f>
        <v>8399171.7453372329</v>
      </c>
      <c r="L5085" s="7">
        <f ca="1">IF(ISNUMBER(TradeDash[[#This Row],[Port Return]]),L5084*(1+TradeDash[[#This Row],[Returns]]),L5084)</f>
        <v>6035039.7456280114</v>
      </c>
    </row>
    <row r="5086" spans="1:12" x14ac:dyDescent="0.35">
      <c r="A5086" s="1">
        <v>43980</v>
      </c>
      <c r="B5086" s="16">
        <f>YEAR(TradeDash[[#This Row],[Date]])</f>
        <v>2020</v>
      </c>
      <c r="C5086">
        <v>9580.2999999999993</v>
      </c>
      <c r="D5086" s="3">
        <f>IFERROR(TradeDash[[#This Row],[Nifty]]/C5085-1,"")</f>
        <v>9.5046416792234911E-3</v>
      </c>
      <c r="E5086">
        <f ca="1">IFERROR(AVERAGE(OFFSET(TradeDash[[#This Row],[Returns]],0,0,-n_days))/STDEV(OFFSET(TradeDash[[#This Row],[Returns]],0,0,-n_days)),"")</f>
        <v>1.6909752076912865E-2</v>
      </c>
      <c r="F5086">
        <f ca="1">IFERROR(AVERAGE(OFFSET(TradeDash[[#This Row],[Returns]],0,0,-n_days*2))/STDEV(OFFSET(TradeDash[[#This Row],[Returns]],0,0,-n_days*2)),"")</f>
        <v>0.11065880655888341</v>
      </c>
      <c r="G5086">
        <f ca="1">IF(ISNUMBER(TradeDash[[#This Row],[2n day Sharpe]]),AVERAGE(TradeDash[[#This Row],[n day Sharpe]:[2n day Sharpe]]),"")</f>
        <v>6.3784279317898138E-2</v>
      </c>
      <c r="H5086">
        <f ca="1">IF(ISNUMBER(TradeDash[[#This Row],[Sharpe Average]]),IF(TradeDash[[#This Row],[Sharpe Average]]&gt;$G$1,1,0),"")</f>
        <v>1</v>
      </c>
      <c r="I5086" s="2">
        <f ca="1">IF(ISNUMBER(TradeDash[[#This Row],[Signal]]),MAX(IF(AND(TradeDash[[#This Row],[Signal]]=1,I5085&lt;1),I5085+$E$1,IF(AND(TradeDash[[#This Row],[Signal]]=0,I5085&gt;0),I5085-$E$1,IF(AND(TradeDash[[#This Row],[Signal]]=1,I5085=1),I5085,IF(AND(TradeDash[[#This Row],[Signal]]=0,I5085=0),I5085,0)))),0),"")</f>
        <v>1</v>
      </c>
      <c r="J5086" s="3">
        <f ca="1">IF(ISNUMBER(TradeDash[[#This Row],[Position]]),TradeDash[[#This Row],[Position]]*D5087,"")</f>
        <v>2.5662035635627412E-2</v>
      </c>
      <c r="K5086" s="7">
        <f ca="1">K5085*IFERROR(1+TradeDash[[#This Row],[Port Return]],1)</f>
        <v>8614711.589975832</v>
      </c>
      <c r="L5086" s="7">
        <f ca="1">IF(ISNUMBER(TradeDash[[#This Row],[Port Return]]),L5085*(1+TradeDash[[#This Row],[Returns]]),L5085)</f>
        <v>6092400.6359300781</v>
      </c>
    </row>
    <row r="5087" spans="1:12" x14ac:dyDescent="0.35">
      <c r="A5087" s="1">
        <v>43983</v>
      </c>
      <c r="B5087" s="16">
        <f>YEAR(TradeDash[[#This Row],[Date]])</f>
        <v>2020</v>
      </c>
      <c r="C5087">
        <v>9826.15</v>
      </c>
      <c r="D5087" s="3">
        <f>IFERROR(TradeDash[[#This Row],[Nifty]]/C5086-1,"")</f>
        <v>2.5662035635627412E-2</v>
      </c>
      <c r="E5087">
        <f ca="1">IFERROR(AVERAGE(OFFSET(TradeDash[[#This Row],[Returns]],0,0,-n_days))/STDEV(OFFSET(TradeDash[[#This Row],[Returns]],0,0,-n_days)),"")</f>
        <v>2.0566297663497423E-3</v>
      </c>
      <c r="F5087">
        <f ca="1">IFERROR(AVERAGE(OFFSET(TradeDash[[#This Row],[Returns]],0,0,-n_days*2))/STDEV(OFFSET(TradeDash[[#This Row],[Returns]],0,0,-n_days*2)),"")</f>
        <v>0.13170962140289785</v>
      </c>
      <c r="G5087">
        <f ca="1">IF(ISNUMBER(TradeDash[[#This Row],[2n day Sharpe]]),AVERAGE(TradeDash[[#This Row],[n day Sharpe]:[2n day Sharpe]]),"")</f>
        <v>6.6883125584623795E-2</v>
      </c>
      <c r="H5087">
        <f ca="1">IF(ISNUMBER(TradeDash[[#This Row],[Sharpe Average]]),IF(TradeDash[[#This Row],[Sharpe Average]]&gt;$G$1,1,0),"")</f>
        <v>1</v>
      </c>
      <c r="I5087" s="2">
        <f ca="1">IF(ISNUMBER(TradeDash[[#This Row],[Signal]]),MAX(IF(AND(TradeDash[[#This Row],[Signal]]=1,I5086&lt;1),I5086+$E$1,IF(AND(TradeDash[[#This Row],[Signal]]=0,I5086&gt;0),I5086-$E$1,IF(AND(TradeDash[[#This Row],[Signal]]=1,I5086=1),I5086,IF(AND(TradeDash[[#This Row],[Signal]]=0,I5086=0),I5086,0)))),0),"")</f>
        <v>1</v>
      </c>
      <c r="J5087" s="3">
        <f ca="1">IF(ISNUMBER(TradeDash[[#This Row],[Position]]),TradeDash[[#This Row],[Position]]*D5088,"")</f>
        <v>1.5565608096762329E-2</v>
      </c>
      <c r="K5087" s="7">
        <f ca="1">K5086*IFERROR(1+TradeDash[[#This Row],[Port Return]],1)</f>
        <v>8748804.8144520316</v>
      </c>
      <c r="L5087" s="7">
        <f ca="1">IF(ISNUMBER(TradeDash[[#This Row],[Port Return]]),L5086*(1+TradeDash[[#This Row],[Returns]]),L5086)</f>
        <v>6248744.0381558351</v>
      </c>
    </row>
    <row r="5088" spans="1:12" x14ac:dyDescent="0.35">
      <c r="A5088" s="1">
        <v>43984</v>
      </c>
      <c r="B5088" s="16">
        <f>YEAR(TradeDash[[#This Row],[Date]])</f>
        <v>2020</v>
      </c>
      <c r="C5088">
        <v>9979.1</v>
      </c>
      <c r="D5088" s="3">
        <f>IFERROR(TradeDash[[#This Row],[Nifty]]/C5087-1,"")</f>
        <v>1.5565608096762329E-2</v>
      </c>
      <c r="E5088">
        <f ca="1">IFERROR(AVERAGE(OFFSET(TradeDash[[#This Row],[Returns]],0,0,-n_days))/STDEV(OFFSET(TradeDash[[#This Row],[Returns]],0,0,-n_days)),"")</f>
        <v>0.22457304250223656</v>
      </c>
      <c r="F5088">
        <f ca="1">IFERROR(AVERAGE(OFFSET(TradeDash[[#This Row],[Returns]],0,0,-n_days*2))/STDEV(OFFSET(TradeDash[[#This Row],[Returns]],0,0,-n_days*2)),"")</f>
        <v>0.19531910870152713</v>
      </c>
      <c r="G5088">
        <f ca="1">IF(ISNUMBER(TradeDash[[#This Row],[2n day Sharpe]]),AVERAGE(TradeDash[[#This Row],[n day Sharpe]:[2n day Sharpe]]),"")</f>
        <v>0.20994607560188183</v>
      </c>
      <c r="H5088">
        <f ca="1">IF(ISNUMBER(TradeDash[[#This Row],[Sharpe Average]]),IF(TradeDash[[#This Row],[Sharpe Average]]&gt;$G$1,1,0),"")</f>
        <v>1</v>
      </c>
      <c r="I5088" s="2">
        <f ca="1">IF(ISNUMBER(TradeDash[[#This Row],[Signal]]),MAX(IF(AND(TradeDash[[#This Row],[Signal]]=1,I5087&lt;1),I5087+$E$1,IF(AND(TradeDash[[#This Row],[Signal]]=0,I5087&gt;0),I5087-$E$1,IF(AND(TradeDash[[#This Row],[Signal]]=1,I5087=1),I5087,IF(AND(TradeDash[[#This Row],[Signal]]=0,I5087=0),I5087,0)))),0),"")</f>
        <v>1</v>
      </c>
      <c r="J5088" s="3">
        <f ca="1">IF(ISNUMBER(TradeDash[[#This Row],[Position]]),TradeDash[[#This Row],[Position]]*D5089,"")</f>
        <v>8.2622681404134202E-3</v>
      </c>
      <c r="K5088" s="7">
        <f ca="1">K5087*IFERROR(1+TradeDash[[#This Row],[Port Return]],1)</f>
        <v>8821089.7857371736</v>
      </c>
      <c r="L5088" s="7">
        <f ca="1">IF(ISNUMBER(TradeDash[[#This Row],[Port Return]]),L5087*(1+TradeDash[[#This Row],[Returns]]),L5087)</f>
        <v>6346009.5389507487</v>
      </c>
    </row>
    <row r="5089" spans="1:12" x14ac:dyDescent="0.35">
      <c r="A5089" s="1">
        <v>43985</v>
      </c>
      <c r="B5089" s="16">
        <f>YEAR(TradeDash[[#This Row],[Date]])</f>
        <v>2020</v>
      </c>
      <c r="C5089">
        <v>10061.549999999999</v>
      </c>
      <c r="D5089" s="3">
        <f>IFERROR(TradeDash[[#This Row],[Nifty]]/C5088-1,"")</f>
        <v>8.2622681404134202E-3</v>
      </c>
      <c r="E5089">
        <f ca="1">IFERROR(AVERAGE(OFFSET(TradeDash[[#This Row],[Returns]],0,0,-n_days))/STDEV(OFFSET(TradeDash[[#This Row],[Returns]],0,0,-n_days)),"")</f>
        <v>0.28309782990583293</v>
      </c>
      <c r="F5089">
        <f ca="1">IFERROR(AVERAGE(OFFSET(TradeDash[[#This Row],[Returns]],0,0,-n_days*2))/STDEV(OFFSET(TradeDash[[#This Row],[Returns]],0,0,-n_days*2)),"")</f>
        <v>0.16974854668157094</v>
      </c>
      <c r="G5089">
        <f ca="1">IF(ISNUMBER(TradeDash[[#This Row],[2n day Sharpe]]),AVERAGE(TradeDash[[#This Row],[n day Sharpe]:[2n day Sharpe]]),"")</f>
        <v>0.22642318829370195</v>
      </c>
      <c r="H5089">
        <f ca="1">IF(ISNUMBER(TradeDash[[#This Row],[Sharpe Average]]),IF(TradeDash[[#This Row],[Sharpe Average]]&gt;$G$1,1,0),"")</f>
        <v>1</v>
      </c>
      <c r="I5089" s="2">
        <f ca="1">IF(ISNUMBER(TradeDash[[#This Row],[Signal]]),MAX(IF(AND(TradeDash[[#This Row],[Signal]]=1,I5088&lt;1),I5088+$E$1,IF(AND(TradeDash[[#This Row],[Signal]]=0,I5088&gt;0),I5088-$E$1,IF(AND(TradeDash[[#This Row],[Signal]]=1,I5088=1),I5088,IF(AND(TradeDash[[#This Row],[Signal]]=0,I5088=0),I5088,0)))),0),"")</f>
        <v>1</v>
      </c>
      <c r="J5089" s="3">
        <f ca="1">IF(ISNUMBER(TradeDash[[#This Row],[Position]]),TradeDash[[#This Row],[Position]]*D5090,"")</f>
        <v>-3.2251492066330822E-3</v>
      </c>
      <c r="K5089" s="7">
        <f ca="1">K5088*IFERROR(1+TradeDash[[#This Row],[Port Return]],1)</f>
        <v>8792640.4550130647</v>
      </c>
      <c r="L5089" s="7">
        <f ca="1">IF(ISNUMBER(TradeDash[[#This Row],[Port Return]]),L5088*(1+TradeDash[[#This Row],[Returns]]),L5088)</f>
        <v>6398441.9713831814</v>
      </c>
    </row>
    <row r="5090" spans="1:12" x14ac:dyDescent="0.35">
      <c r="A5090" s="1">
        <v>43986</v>
      </c>
      <c r="B5090" s="16">
        <f>YEAR(TradeDash[[#This Row],[Date]])</f>
        <v>2020</v>
      </c>
      <c r="C5090">
        <v>10029.1</v>
      </c>
      <c r="D5090" s="3">
        <f>IFERROR(TradeDash[[#This Row],[Nifty]]/C5089-1,"")</f>
        <v>-3.2251492066330822E-3</v>
      </c>
      <c r="E5090">
        <f ca="1">IFERROR(AVERAGE(OFFSET(TradeDash[[#This Row],[Returns]],0,0,-n_days))/STDEV(OFFSET(TradeDash[[#This Row],[Returns]],0,0,-n_days)),"")</f>
        <v>0.24997142645642159</v>
      </c>
      <c r="F5090">
        <f ca="1">IFERROR(AVERAGE(OFFSET(TradeDash[[#This Row],[Returns]],0,0,-n_days*2))/STDEV(OFFSET(TradeDash[[#This Row],[Returns]],0,0,-n_days*2)),"")</f>
        <v>0.21530846717966864</v>
      </c>
      <c r="G5090">
        <f ca="1">IF(ISNUMBER(TradeDash[[#This Row],[2n day Sharpe]]),AVERAGE(TradeDash[[#This Row],[n day Sharpe]:[2n day Sharpe]]),"")</f>
        <v>0.23263994681804512</v>
      </c>
      <c r="H5090">
        <f ca="1">IF(ISNUMBER(TradeDash[[#This Row],[Sharpe Average]]),IF(TradeDash[[#This Row],[Sharpe Average]]&gt;$G$1,1,0),"")</f>
        <v>1</v>
      </c>
      <c r="I5090" s="2">
        <f ca="1">IF(ISNUMBER(TradeDash[[#This Row],[Signal]]),MAX(IF(AND(TradeDash[[#This Row],[Signal]]=1,I5089&lt;1),I5089+$E$1,IF(AND(TradeDash[[#This Row],[Signal]]=0,I5089&gt;0),I5089-$E$1,IF(AND(TradeDash[[#This Row],[Signal]]=1,I5089=1),I5089,IF(AND(TradeDash[[#This Row],[Signal]]=0,I5089=0),I5089,0)))),0),"")</f>
        <v>1</v>
      </c>
      <c r="J5090" s="3">
        <f ca="1">IF(ISNUMBER(TradeDash[[#This Row],[Position]]),TradeDash[[#This Row],[Position]]*D5091,"")</f>
        <v>1.1272197904099057E-2</v>
      </c>
      <c r="K5090" s="7">
        <f ca="1">K5089*IFERROR(1+TradeDash[[#This Row],[Port Return]],1)</f>
        <v>8891752.8383215591</v>
      </c>
      <c r="L5090" s="7">
        <f ca="1">IF(ISNUMBER(TradeDash[[#This Row],[Port Return]]),L5089*(1+TradeDash[[#This Row],[Returns]]),L5089)</f>
        <v>6377806.0413354868</v>
      </c>
    </row>
    <row r="5091" spans="1:12" x14ac:dyDescent="0.35">
      <c r="A5091" s="1">
        <v>43987</v>
      </c>
      <c r="B5091" s="16">
        <f>YEAR(TradeDash[[#This Row],[Date]])</f>
        <v>2020</v>
      </c>
      <c r="C5091">
        <v>10142.15</v>
      </c>
      <c r="D5091" s="3">
        <f>IFERROR(TradeDash[[#This Row],[Nifty]]/C5090-1,"")</f>
        <v>1.1272197904099057E-2</v>
      </c>
      <c r="E5091">
        <f ca="1">IFERROR(AVERAGE(OFFSET(TradeDash[[#This Row],[Returns]],0,0,-n_days))/STDEV(OFFSET(TradeDash[[#This Row],[Returns]],0,0,-n_days)),"")</f>
        <v>0.31177118070589555</v>
      </c>
      <c r="F5091">
        <f ca="1">IFERROR(AVERAGE(OFFSET(TradeDash[[#This Row],[Returns]],0,0,-n_days*2))/STDEV(OFFSET(TradeDash[[#This Row],[Returns]],0,0,-n_days*2)),"")</f>
        <v>0.25225573284638558</v>
      </c>
      <c r="G5091">
        <f ca="1">IF(ISNUMBER(TradeDash[[#This Row],[2n day Sharpe]]),AVERAGE(TradeDash[[#This Row],[n day Sharpe]:[2n day Sharpe]]),"")</f>
        <v>0.28201345677614054</v>
      </c>
      <c r="H5091">
        <f ca="1">IF(ISNUMBER(TradeDash[[#This Row],[Sharpe Average]]),IF(TradeDash[[#This Row],[Sharpe Average]]&gt;$G$1,1,0),"")</f>
        <v>1</v>
      </c>
      <c r="I5091" s="2">
        <f ca="1">IF(ISNUMBER(TradeDash[[#This Row],[Signal]]),MAX(IF(AND(TradeDash[[#This Row],[Signal]]=1,I5090&lt;1),I5090+$E$1,IF(AND(TradeDash[[#This Row],[Signal]]=0,I5090&gt;0),I5090-$E$1,IF(AND(TradeDash[[#This Row],[Signal]]=1,I5090=1),I5090,IF(AND(TradeDash[[#This Row],[Signal]]=0,I5090=0),I5090,0)))),0),"")</f>
        <v>1</v>
      </c>
      <c r="J5091" s="3">
        <f ca="1">IF(ISNUMBER(TradeDash[[#This Row],[Position]]),TradeDash[[#This Row],[Position]]*D5092,"")</f>
        <v>2.4945401123037669E-3</v>
      </c>
      <c r="K5091" s="7">
        <f ca="1">K5090*IFERROR(1+TradeDash[[#This Row],[Port Return]],1)</f>
        <v>8913933.6724454425</v>
      </c>
      <c r="L5091" s="7">
        <f ca="1">IF(ISNUMBER(TradeDash[[#This Row],[Port Return]]),L5090*(1+TradeDash[[#This Row],[Returns]]),L5090)</f>
        <v>6449697.9332273789</v>
      </c>
    </row>
    <row r="5092" spans="1:12" x14ac:dyDescent="0.35">
      <c r="A5092" s="1">
        <v>43990</v>
      </c>
      <c r="B5092" s="16">
        <f>YEAR(TradeDash[[#This Row],[Date]])</f>
        <v>2020</v>
      </c>
      <c r="C5092">
        <v>10167.450000000001</v>
      </c>
      <c r="D5092" s="3">
        <f>IFERROR(TradeDash[[#This Row],[Nifty]]/C5091-1,"")</f>
        <v>2.4945401123037669E-3</v>
      </c>
      <c r="E5092">
        <f ca="1">IFERROR(AVERAGE(OFFSET(TradeDash[[#This Row],[Returns]],0,0,-n_days))/STDEV(OFFSET(TradeDash[[#This Row],[Returns]],0,0,-n_days)),"")</f>
        <v>0.30163784047963649</v>
      </c>
      <c r="F5092">
        <f ca="1">IFERROR(AVERAGE(OFFSET(TradeDash[[#This Row],[Returns]],0,0,-n_days*2))/STDEV(OFFSET(TradeDash[[#This Row],[Returns]],0,0,-n_days*2)),"")</f>
        <v>0.19581200985608344</v>
      </c>
      <c r="G5092">
        <f ca="1">IF(ISNUMBER(TradeDash[[#This Row],[2n day Sharpe]]),AVERAGE(TradeDash[[#This Row],[n day Sharpe]:[2n day Sharpe]]),"")</f>
        <v>0.24872492516785996</v>
      </c>
      <c r="H5092">
        <f ca="1">IF(ISNUMBER(TradeDash[[#This Row],[Sharpe Average]]),IF(TradeDash[[#This Row],[Sharpe Average]]&gt;$G$1,1,0),"")</f>
        <v>1</v>
      </c>
      <c r="I5092" s="2">
        <f ca="1">IF(ISNUMBER(TradeDash[[#This Row],[Signal]]),MAX(IF(AND(TradeDash[[#This Row],[Signal]]=1,I5091&lt;1),I5091+$E$1,IF(AND(TradeDash[[#This Row],[Signal]]=0,I5091&gt;0),I5091-$E$1,IF(AND(TradeDash[[#This Row],[Signal]]=1,I5091=1),I5091,IF(AND(TradeDash[[#This Row],[Signal]]=0,I5091=0),I5091,0)))),0),"")</f>
        <v>1</v>
      </c>
      <c r="J5092" s="3">
        <f ca="1">IF(ISNUMBER(TradeDash[[#This Row],[Position]]),TradeDash[[#This Row],[Position]]*D5093,"")</f>
        <v>-1.1881051787813179E-2</v>
      </c>
      <c r="K5092" s="7">
        <f ca="1">K5091*IFERROR(1+TradeDash[[#This Row],[Port Return]],1)</f>
        <v>8808026.7648499869</v>
      </c>
      <c r="L5092" s="7">
        <f ca="1">IF(ISNUMBER(TradeDash[[#This Row],[Port Return]]),L5091*(1+TradeDash[[#This Row],[Returns]]),L5091)</f>
        <v>6465786.9634340573</v>
      </c>
    </row>
    <row r="5093" spans="1:12" x14ac:dyDescent="0.35">
      <c r="A5093" s="1">
        <v>43991</v>
      </c>
      <c r="B5093" s="16">
        <f>YEAR(TradeDash[[#This Row],[Date]])</f>
        <v>2020</v>
      </c>
      <c r="C5093">
        <v>10046.65</v>
      </c>
      <c r="D5093" s="3">
        <f>IFERROR(TradeDash[[#This Row],[Nifty]]/C5092-1,"")</f>
        <v>-1.1881051787813179E-2</v>
      </c>
      <c r="E5093">
        <f ca="1">IFERROR(AVERAGE(OFFSET(TradeDash[[#This Row],[Returns]],0,0,-n_days))/STDEV(OFFSET(TradeDash[[#This Row],[Returns]],0,0,-n_days)),"")</f>
        <v>0.2626284703962059</v>
      </c>
      <c r="F5093">
        <f ca="1">IFERROR(AVERAGE(OFFSET(TradeDash[[#This Row],[Returns]],0,0,-n_days*2))/STDEV(OFFSET(TradeDash[[#This Row],[Returns]],0,0,-n_days*2)),"")</f>
        <v>0.18588721574498138</v>
      </c>
      <c r="G5093">
        <f ca="1">IF(ISNUMBER(TradeDash[[#This Row],[2n day Sharpe]]),AVERAGE(TradeDash[[#This Row],[n day Sharpe]:[2n day Sharpe]]),"")</f>
        <v>0.22425784307059365</v>
      </c>
      <c r="H5093">
        <f ca="1">IF(ISNUMBER(TradeDash[[#This Row],[Sharpe Average]]),IF(TradeDash[[#This Row],[Sharpe Average]]&gt;$G$1,1,0),"")</f>
        <v>1</v>
      </c>
      <c r="I5093" s="2">
        <f ca="1">IF(ISNUMBER(TradeDash[[#This Row],[Signal]]),MAX(IF(AND(TradeDash[[#This Row],[Signal]]=1,I5092&lt;1),I5092+$E$1,IF(AND(TradeDash[[#This Row],[Signal]]=0,I5092&gt;0),I5092-$E$1,IF(AND(TradeDash[[#This Row],[Signal]]=1,I5092=1),I5092,IF(AND(TradeDash[[#This Row],[Signal]]=0,I5092=0),I5092,0)))),0),"")</f>
        <v>1</v>
      </c>
      <c r="J5093" s="3">
        <f ca="1">IF(ISNUMBER(TradeDash[[#This Row],[Position]]),TradeDash[[#This Row],[Position]]*D5094,"")</f>
        <v>6.9177287951704969E-3</v>
      </c>
      <c r="K5093" s="7">
        <f ca="1">K5092*IFERROR(1+TradeDash[[#This Row],[Port Return]],1)</f>
        <v>8868958.3052298222</v>
      </c>
      <c r="L5093" s="7">
        <f ca="1">IF(ISNUMBER(TradeDash[[#This Row],[Port Return]]),L5092*(1+TradeDash[[#This Row],[Returns]]),L5092)</f>
        <v>6388966.6136725303</v>
      </c>
    </row>
    <row r="5094" spans="1:12" x14ac:dyDescent="0.35">
      <c r="A5094" s="1">
        <v>43992</v>
      </c>
      <c r="B5094" s="16">
        <f>YEAR(TradeDash[[#This Row],[Date]])</f>
        <v>2020</v>
      </c>
      <c r="C5094">
        <v>10116.15</v>
      </c>
      <c r="D5094" s="3">
        <f>IFERROR(TradeDash[[#This Row],[Nifty]]/C5093-1,"")</f>
        <v>6.9177287951704969E-3</v>
      </c>
      <c r="E5094">
        <f ca="1">IFERROR(AVERAGE(OFFSET(TradeDash[[#This Row],[Returns]],0,0,-n_days))/STDEV(OFFSET(TradeDash[[#This Row],[Returns]],0,0,-n_days)),"")</f>
        <v>0.2999625335250718</v>
      </c>
      <c r="F5094">
        <f ca="1">IFERROR(AVERAGE(OFFSET(TradeDash[[#This Row],[Returns]],0,0,-n_days*2))/STDEV(OFFSET(TradeDash[[#This Row],[Returns]],0,0,-n_days*2)),"")</f>
        <v>0.14926678214258865</v>
      </c>
      <c r="G5094">
        <f ca="1">IF(ISNUMBER(TradeDash[[#This Row],[2n day Sharpe]]),AVERAGE(TradeDash[[#This Row],[n day Sharpe]:[2n day Sharpe]]),"")</f>
        <v>0.22461465783383022</v>
      </c>
      <c r="H5094">
        <f ca="1">IF(ISNUMBER(TradeDash[[#This Row],[Sharpe Average]]),IF(TradeDash[[#This Row],[Sharpe Average]]&gt;$G$1,1,0),"")</f>
        <v>1</v>
      </c>
      <c r="I5094" s="2">
        <f ca="1">IF(ISNUMBER(TradeDash[[#This Row],[Signal]]),MAX(IF(AND(TradeDash[[#This Row],[Signal]]=1,I5093&lt;1),I5093+$E$1,IF(AND(TradeDash[[#This Row],[Signal]]=0,I5093&gt;0),I5093-$E$1,IF(AND(TradeDash[[#This Row],[Signal]]=1,I5093=1),I5093,IF(AND(TradeDash[[#This Row],[Signal]]=0,I5093=0),I5093,0)))),0),"")</f>
        <v>1</v>
      </c>
      <c r="J5094" s="3">
        <f ca="1">IF(ISNUMBER(TradeDash[[#This Row],[Position]]),TradeDash[[#This Row],[Position]]*D5095,"")</f>
        <v>-2.1169120663493524E-2</v>
      </c>
      <c r="K5094" s="7">
        <f ca="1">K5093*IFERROR(1+TradeDash[[#This Row],[Port Return]],1)</f>
        <v>8681210.2567069195</v>
      </c>
      <c r="L5094" s="7">
        <f ca="1">IF(ISNUMBER(TradeDash[[#This Row],[Port Return]]),L5093*(1+TradeDash[[#This Row],[Returns]]),L5093)</f>
        <v>6433163.7519873157</v>
      </c>
    </row>
    <row r="5095" spans="1:12" x14ac:dyDescent="0.35">
      <c r="A5095" s="1">
        <v>43993</v>
      </c>
      <c r="B5095" s="16">
        <f>YEAR(TradeDash[[#This Row],[Date]])</f>
        <v>2020</v>
      </c>
      <c r="C5095">
        <v>9902</v>
      </c>
      <c r="D5095" s="3">
        <f>IFERROR(TradeDash[[#This Row],[Nifty]]/C5094-1,"")</f>
        <v>-2.1169120663493524E-2</v>
      </c>
      <c r="E5095">
        <f ca="1">IFERROR(AVERAGE(OFFSET(TradeDash[[#This Row],[Returns]],0,0,-n_days))/STDEV(OFFSET(TradeDash[[#This Row],[Returns]],0,0,-n_days)),"")</f>
        <v>0.16727270239701333</v>
      </c>
      <c r="F5095">
        <f ca="1">IFERROR(AVERAGE(OFFSET(TradeDash[[#This Row],[Returns]],0,0,-n_days*2))/STDEV(OFFSET(TradeDash[[#This Row],[Returns]],0,0,-n_days*2)),"")</f>
        <v>0.13665854147285506</v>
      </c>
      <c r="G5095">
        <f ca="1">IF(ISNUMBER(TradeDash[[#This Row],[2n day Sharpe]]),AVERAGE(TradeDash[[#This Row],[n day Sharpe]:[2n day Sharpe]]),"")</f>
        <v>0.15196562193493418</v>
      </c>
      <c r="H5095">
        <f ca="1">IF(ISNUMBER(TradeDash[[#This Row],[Sharpe Average]]),IF(TradeDash[[#This Row],[Sharpe Average]]&gt;$G$1,1,0),"")</f>
        <v>1</v>
      </c>
      <c r="I5095" s="2">
        <f ca="1">IF(ISNUMBER(TradeDash[[#This Row],[Signal]]),MAX(IF(AND(TradeDash[[#This Row],[Signal]]=1,I5094&lt;1),I5094+$E$1,IF(AND(TradeDash[[#This Row],[Signal]]=0,I5094&gt;0),I5094-$E$1,IF(AND(TradeDash[[#This Row],[Signal]]=1,I5094=1),I5094,IF(AND(TradeDash[[#This Row],[Signal]]=0,I5094=0),I5094,0)))),0),"")</f>
        <v>1</v>
      </c>
      <c r="J5095" s="3">
        <f ca="1">IF(ISNUMBER(TradeDash[[#This Row],[Position]]),TradeDash[[#This Row],[Position]]*D5096,"")</f>
        <v>7.1601696626943934E-3</v>
      </c>
      <c r="K5095" s="7">
        <f ca="1">K5094*IFERROR(1+TradeDash[[#This Row],[Port Return]],1)</f>
        <v>8743369.1950224638</v>
      </c>
      <c r="L5095" s="7">
        <f ca="1">IF(ISNUMBER(TradeDash[[#This Row],[Port Return]]),L5094*(1+TradeDash[[#This Row],[Returns]]),L5094)</f>
        <v>6296979.3322734833</v>
      </c>
    </row>
    <row r="5096" spans="1:12" x14ac:dyDescent="0.35">
      <c r="A5096" s="1">
        <v>43994</v>
      </c>
      <c r="B5096" s="16">
        <f>YEAR(TradeDash[[#This Row],[Date]])</f>
        <v>2020</v>
      </c>
      <c r="C5096">
        <v>9972.9</v>
      </c>
      <c r="D5096" s="3">
        <f>IFERROR(TradeDash[[#This Row],[Nifty]]/C5095-1,"")</f>
        <v>7.1601696626943934E-3</v>
      </c>
      <c r="E5096">
        <f ca="1">IFERROR(AVERAGE(OFFSET(TradeDash[[#This Row],[Returns]],0,0,-n_days))/STDEV(OFFSET(TradeDash[[#This Row],[Returns]],0,0,-n_days)),"")</f>
        <v>0.28768131385415041</v>
      </c>
      <c r="F5096">
        <f ca="1">IFERROR(AVERAGE(OFFSET(TradeDash[[#This Row],[Returns]],0,0,-n_days*2))/STDEV(OFFSET(TradeDash[[#This Row],[Returns]],0,0,-n_days*2)),"")</f>
        <v>0.15670467562867124</v>
      </c>
      <c r="G5096">
        <f ca="1">IF(ISNUMBER(TradeDash[[#This Row],[2n day Sharpe]]),AVERAGE(TradeDash[[#This Row],[n day Sharpe]:[2n day Sharpe]]),"")</f>
        <v>0.22219299474141083</v>
      </c>
      <c r="H5096">
        <f ca="1">IF(ISNUMBER(TradeDash[[#This Row],[Sharpe Average]]),IF(TradeDash[[#This Row],[Sharpe Average]]&gt;$G$1,1,0),"")</f>
        <v>1</v>
      </c>
      <c r="I5096" s="2">
        <f ca="1">IF(ISNUMBER(TradeDash[[#This Row],[Signal]]),MAX(IF(AND(TradeDash[[#This Row],[Signal]]=1,I5095&lt;1),I5095+$E$1,IF(AND(TradeDash[[#This Row],[Signal]]=0,I5095&gt;0),I5095-$E$1,IF(AND(TradeDash[[#This Row],[Signal]]=1,I5095=1),I5095,IF(AND(TradeDash[[#This Row],[Signal]]=0,I5095=0),I5095,0)))),0),"")</f>
        <v>1</v>
      </c>
      <c r="J5096" s="3">
        <f ca="1">IF(ISNUMBER(TradeDash[[#This Row],[Position]]),TradeDash[[#This Row],[Position]]*D5097,"")</f>
        <v>-1.596326043578089E-2</v>
      </c>
      <c r="K5096" s="7">
        <f ca="1">K5095*IFERROR(1+TradeDash[[#This Row],[Port Return]],1)</f>
        <v>8603796.5154761355</v>
      </c>
      <c r="L5096" s="7">
        <f ca="1">IF(ISNUMBER(TradeDash[[#This Row],[Port Return]]),L5095*(1+TradeDash[[#This Row],[Returns]]),L5095)</f>
        <v>6342066.7726550419</v>
      </c>
    </row>
    <row r="5097" spans="1:12" x14ac:dyDescent="0.35">
      <c r="A5097" s="1">
        <v>43997</v>
      </c>
      <c r="B5097" s="16">
        <f>YEAR(TradeDash[[#This Row],[Date]])</f>
        <v>2020</v>
      </c>
      <c r="C5097">
        <v>9813.7000000000007</v>
      </c>
      <c r="D5097" s="3">
        <f>IFERROR(TradeDash[[#This Row],[Nifty]]/C5096-1,"")</f>
        <v>-1.596326043578089E-2</v>
      </c>
      <c r="E5097">
        <f ca="1">IFERROR(AVERAGE(OFFSET(TradeDash[[#This Row],[Returns]],0,0,-n_days))/STDEV(OFFSET(TradeDash[[#This Row],[Returns]],0,0,-n_days)),"")</f>
        <v>0.22909653401151814</v>
      </c>
      <c r="F5097">
        <f ca="1">IFERROR(AVERAGE(OFFSET(TradeDash[[#This Row],[Returns]],0,0,-n_days*2))/STDEV(OFFSET(TradeDash[[#This Row],[Returns]],0,0,-n_days*2)),"")</f>
        <v>0.12405872781647925</v>
      </c>
      <c r="G5097">
        <f ca="1">IF(ISNUMBER(TradeDash[[#This Row],[2n day Sharpe]]),AVERAGE(TradeDash[[#This Row],[n day Sharpe]:[2n day Sharpe]]),"")</f>
        <v>0.1765776309139987</v>
      </c>
      <c r="H5097">
        <f ca="1">IF(ISNUMBER(TradeDash[[#This Row],[Sharpe Average]]),IF(TradeDash[[#This Row],[Sharpe Average]]&gt;$G$1,1,0),"")</f>
        <v>1</v>
      </c>
      <c r="I5097" s="2">
        <f ca="1">IF(ISNUMBER(TradeDash[[#This Row],[Signal]]),MAX(IF(AND(TradeDash[[#This Row],[Signal]]=1,I5096&lt;1),I5096+$E$1,IF(AND(TradeDash[[#This Row],[Signal]]=0,I5096&gt;0),I5096-$E$1,IF(AND(TradeDash[[#This Row],[Signal]]=1,I5096=1),I5096,IF(AND(TradeDash[[#This Row],[Signal]]=0,I5096=0),I5096,0)))),0),"")</f>
        <v>1</v>
      </c>
      <c r="J5097" s="3">
        <f ca="1">IF(ISNUMBER(TradeDash[[#This Row],[Position]]),TradeDash[[#This Row],[Position]]*D5098,"")</f>
        <v>1.0220406166889129E-2</v>
      </c>
      <c r="K5097" s="7">
        <f ca="1">K5096*IFERROR(1+TradeDash[[#This Row],[Port Return]],1)</f>
        <v>8691730.8104415666</v>
      </c>
      <c r="L5097" s="7">
        <f ca="1">IF(ISNUMBER(TradeDash[[#This Row],[Port Return]]),L5096*(1+TradeDash[[#This Row],[Returns]]),L5096)</f>
        <v>6240826.7090620371</v>
      </c>
    </row>
    <row r="5098" spans="1:12" x14ac:dyDescent="0.35">
      <c r="A5098" s="1">
        <v>43998</v>
      </c>
      <c r="B5098" s="16">
        <f>YEAR(TradeDash[[#This Row],[Date]])</f>
        <v>2020</v>
      </c>
      <c r="C5098">
        <v>9914</v>
      </c>
      <c r="D5098" s="3">
        <f>IFERROR(TradeDash[[#This Row],[Nifty]]/C5097-1,"")</f>
        <v>1.0220406166889129E-2</v>
      </c>
      <c r="E5098">
        <f ca="1">IFERROR(AVERAGE(OFFSET(TradeDash[[#This Row],[Returns]],0,0,-n_days))/STDEV(OFFSET(TradeDash[[#This Row],[Returns]],0,0,-n_days)),"")</f>
        <v>0.43927735589289413</v>
      </c>
      <c r="F5098">
        <f ca="1">IFERROR(AVERAGE(OFFSET(TradeDash[[#This Row],[Returns]],0,0,-n_days*2))/STDEV(OFFSET(TradeDash[[#This Row],[Returns]],0,0,-n_days*2)),"")</f>
        <v>0.10015512224696065</v>
      </c>
      <c r="G5098">
        <f ca="1">IF(ISNUMBER(TradeDash[[#This Row],[2n day Sharpe]]),AVERAGE(TradeDash[[#This Row],[n day Sharpe]:[2n day Sharpe]]),"")</f>
        <v>0.26971623906992737</v>
      </c>
      <c r="H5098">
        <f ca="1">IF(ISNUMBER(TradeDash[[#This Row],[Sharpe Average]]),IF(TradeDash[[#This Row],[Sharpe Average]]&gt;$G$1,1,0),"")</f>
        <v>1</v>
      </c>
      <c r="I5098" s="2">
        <f ca="1">IF(ISNUMBER(TradeDash[[#This Row],[Signal]]),MAX(IF(AND(TradeDash[[#This Row],[Signal]]=1,I5097&lt;1),I5097+$E$1,IF(AND(TradeDash[[#This Row],[Signal]]=0,I5097&gt;0),I5097-$E$1,IF(AND(TradeDash[[#This Row],[Signal]]=1,I5097=1),I5097,IF(AND(TradeDash[[#This Row],[Signal]]=0,I5097=0),I5097,0)))),0),"")</f>
        <v>1</v>
      </c>
      <c r="J5098" s="3">
        <f ca="1">IF(ISNUMBER(TradeDash[[#This Row],[Position]]),TradeDash[[#This Row],[Position]]*D5099,"")</f>
        <v>-3.3134960661690416E-3</v>
      </c>
      <c r="K5098" s="7">
        <f ca="1">K5097*IFERROR(1+TradeDash[[#This Row],[Port Return]],1)</f>
        <v>8662930.7945929691</v>
      </c>
      <c r="L5098" s="7">
        <f ca="1">IF(ISNUMBER(TradeDash[[#This Row],[Port Return]]),L5097*(1+TradeDash[[#This Row],[Returns]]),L5097)</f>
        <v>6304610.4928458212</v>
      </c>
    </row>
    <row r="5099" spans="1:12" x14ac:dyDescent="0.35">
      <c r="A5099" s="1">
        <v>43999</v>
      </c>
      <c r="B5099" s="16">
        <f>YEAR(TradeDash[[#This Row],[Date]])</f>
        <v>2020</v>
      </c>
      <c r="C5099">
        <v>9881.15</v>
      </c>
      <c r="D5099" s="3">
        <f>IFERROR(TradeDash[[#This Row],[Nifty]]/C5098-1,"")</f>
        <v>-3.3134960661690416E-3</v>
      </c>
      <c r="E5099">
        <f ca="1">IFERROR(AVERAGE(OFFSET(TradeDash[[#This Row],[Returns]],0,0,-n_days))/STDEV(OFFSET(TradeDash[[#This Row],[Returns]],0,0,-n_days)),"")</f>
        <v>0.39894847659158739</v>
      </c>
      <c r="F5099">
        <f ca="1">IFERROR(AVERAGE(OFFSET(TradeDash[[#This Row],[Returns]],0,0,-n_days*2))/STDEV(OFFSET(TradeDash[[#This Row],[Returns]],0,0,-n_days*2)),"")</f>
        <v>9.6329587273567649E-2</v>
      </c>
      <c r="G5099">
        <f ca="1">IF(ISNUMBER(TradeDash[[#This Row],[2n day Sharpe]]),AVERAGE(TradeDash[[#This Row],[n day Sharpe]:[2n day Sharpe]]),"")</f>
        <v>0.24763903193257752</v>
      </c>
      <c r="H5099">
        <f ca="1">IF(ISNUMBER(TradeDash[[#This Row],[Sharpe Average]]),IF(TradeDash[[#This Row],[Sharpe Average]]&gt;$G$1,1,0),"")</f>
        <v>1</v>
      </c>
      <c r="I5099" s="2">
        <f ca="1">IF(ISNUMBER(TradeDash[[#This Row],[Signal]]),MAX(IF(AND(TradeDash[[#This Row],[Signal]]=1,I5098&lt;1),I5098+$E$1,IF(AND(TradeDash[[#This Row],[Signal]]=0,I5098&gt;0),I5098-$E$1,IF(AND(TradeDash[[#This Row],[Signal]]=1,I5098=1),I5098,IF(AND(TradeDash[[#This Row],[Signal]]=0,I5098=0),I5098,0)))),0),"")</f>
        <v>1</v>
      </c>
      <c r="J5099" s="3">
        <f ca="1">IF(ISNUMBER(TradeDash[[#This Row],[Position]]),TradeDash[[#This Row],[Position]]*D5100,"")</f>
        <v>2.1303188394063532E-2</v>
      </c>
      <c r="K5099" s="7">
        <f ca="1">K5098*IFERROR(1+TradeDash[[#This Row],[Port Return]],1)</f>
        <v>8847478.8413549177</v>
      </c>
      <c r="L5099" s="7">
        <f ca="1">IF(ISNUMBER(TradeDash[[#This Row],[Port Return]]),L5098*(1+TradeDash[[#This Row],[Returns]]),L5098)</f>
        <v>6283720.1907790489</v>
      </c>
    </row>
    <row r="5100" spans="1:12" x14ac:dyDescent="0.35">
      <c r="A5100" s="1">
        <v>44000</v>
      </c>
      <c r="B5100" s="16">
        <f>YEAR(TradeDash[[#This Row],[Date]])</f>
        <v>2020</v>
      </c>
      <c r="C5100">
        <v>10091.65</v>
      </c>
      <c r="D5100" s="3">
        <f>IFERROR(TradeDash[[#This Row],[Nifty]]/C5099-1,"")</f>
        <v>2.1303188394063532E-2</v>
      </c>
      <c r="E5100">
        <f ca="1">IFERROR(AVERAGE(OFFSET(TradeDash[[#This Row],[Returns]],0,0,-n_days))/STDEV(OFFSET(TradeDash[[#This Row],[Returns]],0,0,-n_days)),"")</f>
        <v>0.3993103856512763</v>
      </c>
      <c r="F5100">
        <f ca="1">IFERROR(AVERAGE(OFFSET(TradeDash[[#This Row],[Returns]],0,0,-n_days*2))/STDEV(OFFSET(TradeDash[[#This Row],[Returns]],0,0,-n_days*2)),"")</f>
        <v>0.17032592649886255</v>
      </c>
      <c r="G5100">
        <f ca="1">IF(ISNUMBER(TradeDash[[#This Row],[2n day Sharpe]]),AVERAGE(TradeDash[[#This Row],[n day Sharpe]:[2n day Sharpe]]),"")</f>
        <v>0.28481815607506944</v>
      </c>
      <c r="H5100">
        <f ca="1">IF(ISNUMBER(TradeDash[[#This Row],[Sharpe Average]]),IF(TradeDash[[#This Row],[Sharpe Average]]&gt;$G$1,1,0),"")</f>
        <v>1</v>
      </c>
      <c r="I5100" s="2">
        <f ca="1">IF(ISNUMBER(TradeDash[[#This Row],[Signal]]),MAX(IF(AND(TradeDash[[#This Row],[Signal]]=1,I5099&lt;1),I5099+$E$1,IF(AND(TradeDash[[#This Row],[Signal]]=0,I5099&gt;0),I5099-$E$1,IF(AND(TradeDash[[#This Row],[Signal]]=1,I5099=1),I5099,IF(AND(TradeDash[[#This Row],[Signal]]=0,I5099=0),I5099,0)))),0),"")</f>
        <v>1</v>
      </c>
      <c r="J5100" s="3">
        <f ca="1">IF(ISNUMBER(TradeDash[[#This Row],[Position]]),TradeDash[[#This Row],[Position]]*D5101,"")</f>
        <v>1.5136276030183415E-2</v>
      </c>
      <c r="K5100" s="7">
        <f ca="1">K5099*IFERROR(1+TradeDash[[#This Row],[Port Return]],1)</f>
        <v>8981396.723268874</v>
      </c>
      <c r="L5100" s="7">
        <f ca="1">IF(ISNUMBER(TradeDash[[#This Row],[Port Return]]),L5099*(1+TradeDash[[#This Row],[Returns]]),L5099)</f>
        <v>6417583.4658187963</v>
      </c>
    </row>
    <row r="5101" spans="1:12" x14ac:dyDescent="0.35">
      <c r="A5101" s="1">
        <v>44001</v>
      </c>
      <c r="B5101" s="16">
        <f>YEAR(TradeDash[[#This Row],[Date]])</f>
        <v>2020</v>
      </c>
      <c r="C5101">
        <v>10244.4</v>
      </c>
      <c r="D5101" s="3">
        <f>IFERROR(TradeDash[[#This Row],[Nifty]]/C5100-1,"")</f>
        <v>1.5136276030183415E-2</v>
      </c>
      <c r="E5101">
        <f ca="1">IFERROR(AVERAGE(OFFSET(TradeDash[[#This Row],[Returns]],0,0,-n_days))/STDEV(OFFSET(TradeDash[[#This Row],[Returns]],0,0,-n_days)),"")</f>
        <v>0.43339774179585416</v>
      </c>
      <c r="F5101">
        <f ca="1">IFERROR(AVERAGE(OFFSET(TradeDash[[#This Row],[Returns]],0,0,-n_days*2))/STDEV(OFFSET(TradeDash[[#This Row],[Returns]],0,0,-n_days*2)),"")</f>
        <v>0.16114858536944157</v>
      </c>
      <c r="G5101">
        <f ca="1">IF(ISNUMBER(TradeDash[[#This Row],[2n day Sharpe]]),AVERAGE(TradeDash[[#This Row],[n day Sharpe]:[2n day Sharpe]]),"")</f>
        <v>0.29727316358264788</v>
      </c>
      <c r="H5101">
        <f ca="1">IF(ISNUMBER(TradeDash[[#This Row],[Sharpe Average]]),IF(TradeDash[[#This Row],[Sharpe Average]]&gt;$G$1,1,0),"")</f>
        <v>1</v>
      </c>
      <c r="I5101" s="2">
        <f ca="1">IF(ISNUMBER(TradeDash[[#This Row],[Signal]]),MAX(IF(AND(TradeDash[[#This Row],[Signal]]=1,I5100&lt;1),I5100+$E$1,IF(AND(TradeDash[[#This Row],[Signal]]=0,I5100&gt;0),I5100-$E$1,IF(AND(TradeDash[[#This Row],[Signal]]=1,I5100=1),I5100,IF(AND(TradeDash[[#This Row],[Signal]]=0,I5100=0),I5100,0)))),0),"")</f>
        <v>1</v>
      </c>
      <c r="J5101" s="3">
        <f ca="1">IF(ISNUMBER(TradeDash[[#This Row],[Position]]),TradeDash[[#This Row],[Position]]*D5102,"")</f>
        <v>6.5206356643630059E-3</v>
      </c>
      <c r="K5101" s="7">
        <f ca="1">K5100*IFERROR(1+TradeDash[[#This Row],[Port Return]],1)</f>
        <v>9039961.1390584148</v>
      </c>
      <c r="L5101" s="7">
        <f ca="1">IF(ISNUMBER(TradeDash[[#This Row],[Port Return]]),L5100*(1+TradeDash[[#This Row],[Returns]]),L5100)</f>
        <v>6514721.7806041706</v>
      </c>
    </row>
    <row r="5102" spans="1:12" x14ac:dyDescent="0.35">
      <c r="A5102" s="1">
        <v>44004</v>
      </c>
      <c r="B5102" s="16">
        <f>YEAR(TradeDash[[#This Row],[Date]])</f>
        <v>2020</v>
      </c>
      <c r="C5102">
        <v>10311.200000000001</v>
      </c>
      <c r="D5102" s="3">
        <f>IFERROR(TradeDash[[#This Row],[Nifty]]/C5101-1,"")</f>
        <v>6.5206356643630059E-3</v>
      </c>
      <c r="E5102">
        <f ca="1">IFERROR(AVERAGE(OFFSET(TradeDash[[#This Row],[Returns]],0,0,-n_days))/STDEV(OFFSET(TradeDash[[#This Row],[Returns]],0,0,-n_days)),"")</f>
        <v>0.49653145874233551</v>
      </c>
      <c r="F5102">
        <f ca="1">IFERROR(AVERAGE(OFFSET(TradeDash[[#This Row],[Returns]],0,0,-n_days*2))/STDEV(OFFSET(TradeDash[[#This Row],[Returns]],0,0,-n_days*2)),"")</f>
        <v>0.15165846697851598</v>
      </c>
      <c r="G5102">
        <f ca="1">IF(ISNUMBER(TradeDash[[#This Row],[2n day Sharpe]]),AVERAGE(TradeDash[[#This Row],[n day Sharpe]:[2n day Sharpe]]),"")</f>
        <v>0.32409496286042572</v>
      </c>
      <c r="H5102">
        <f ca="1">IF(ISNUMBER(TradeDash[[#This Row],[Sharpe Average]]),IF(TradeDash[[#This Row],[Sharpe Average]]&gt;$G$1,1,0),"")</f>
        <v>1</v>
      </c>
      <c r="I5102" s="2">
        <f ca="1">IF(ISNUMBER(TradeDash[[#This Row],[Signal]]),MAX(IF(AND(TradeDash[[#This Row],[Signal]]=1,I5101&lt;1),I5101+$E$1,IF(AND(TradeDash[[#This Row],[Signal]]=0,I5101&gt;0),I5101-$E$1,IF(AND(TradeDash[[#This Row],[Signal]]=1,I5101=1),I5101,IF(AND(TradeDash[[#This Row],[Signal]]=0,I5101=0),I5101,0)))),0),"")</f>
        <v>1</v>
      </c>
      <c r="J5102" s="3">
        <f ca="1">IF(ISNUMBER(TradeDash[[#This Row],[Position]]),TradeDash[[#This Row],[Position]]*D5103,"")</f>
        <v>1.5497711226627242E-2</v>
      </c>
      <c r="K5102" s="7">
        <f ca="1">K5101*IFERROR(1+TradeDash[[#This Row],[Port Return]],1)</f>
        <v>9180059.846291475</v>
      </c>
      <c r="L5102" s="7">
        <f ca="1">IF(ISNUMBER(TradeDash[[#This Row],[Port Return]]),L5101*(1+TradeDash[[#This Row],[Returns]]),L5101)</f>
        <v>6557201.9077901803</v>
      </c>
    </row>
    <row r="5103" spans="1:12" x14ac:dyDescent="0.35">
      <c r="A5103" s="1">
        <v>44005</v>
      </c>
      <c r="B5103" s="16">
        <f>YEAR(TradeDash[[#This Row],[Date]])</f>
        <v>2020</v>
      </c>
      <c r="C5103">
        <v>10471</v>
      </c>
      <c r="D5103" s="3">
        <f>IFERROR(TradeDash[[#This Row],[Nifty]]/C5102-1,"")</f>
        <v>1.5497711226627242E-2</v>
      </c>
      <c r="E5103">
        <f ca="1">IFERROR(AVERAGE(OFFSET(TradeDash[[#This Row],[Returns]],0,0,-n_days))/STDEV(OFFSET(TradeDash[[#This Row],[Returns]],0,0,-n_days)),"")</f>
        <v>0.55801632218753494</v>
      </c>
      <c r="F5103">
        <f ca="1">IFERROR(AVERAGE(OFFSET(TradeDash[[#This Row],[Returns]],0,0,-n_days*2))/STDEV(OFFSET(TradeDash[[#This Row],[Returns]],0,0,-n_days*2)),"")</f>
        <v>0.19949482123918547</v>
      </c>
      <c r="G5103">
        <f ca="1">IF(ISNUMBER(TradeDash[[#This Row],[2n day Sharpe]]),AVERAGE(TradeDash[[#This Row],[n day Sharpe]:[2n day Sharpe]]),"")</f>
        <v>0.37875557171336022</v>
      </c>
      <c r="H5103">
        <f ca="1">IF(ISNUMBER(TradeDash[[#This Row],[Sharpe Average]]),IF(TradeDash[[#This Row],[Sharpe Average]]&gt;$G$1,1,0),"")</f>
        <v>1</v>
      </c>
      <c r="I5103" s="2">
        <f ca="1">IF(ISNUMBER(TradeDash[[#This Row],[Signal]]),MAX(IF(AND(TradeDash[[#This Row],[Signal]]=1,I5102&lt;1),I5102+$E$1,IF(AND(TradeDash[[#This Row],[Signal]]=0,I5102&gt;0),I5102-$E$1,IF(AND(TradeDash[[#This Row],[Signal]]=1,I5102=1),I5102,IF(AND(TradeDash[[#This Row],[Signal]]=0,I5102=0),I5102,0)))),0),"")</f>
        <v>1</v>
      </c>
      <c r="J5103" s="3">
        <f ca="1">IF(ISNUMBER(TradeDash[[#This Row],[Position]]),TradeDash[[#This Row],[Position]]*D5104,"")</f>
        <v>-1.5824658580842366E-2</v>
      </c>
      <c r="K5103" s="7">
        <f ca="1">K5102*IFERROR(1+TradeDash[[#This Row],[Port Return]],1)</f>
        <v>9034788.533472212</v>
      </c>
      <c r="L5103" s="7">
        <f ca="1">IF(ISNUMBER(TradeDash[[#This Row],[Port Return]]),L5102*(1+TradeDash[[#This Row],[Returns]]),L5102)</f>
        <v>6658823.5294118021</v>
      </c>
    </row>
    <row r="5104" spans="1:12" x14ac:dyDescent="0.35">
      <c r="A5104" s="1">
        <v>44006</v>
      </c>
      <c r="B5104" s="16">
        <f>YEAR(TradeDash[[#This Row],[Date]])</f>
        <v>2020</v>
      </c>
      <c r="C5104">
        <v>10305.299999999999</v>
      </c>
      <c r="D5104" s="3">
        <f>IFERROR(TradeDash[[#This Row],[Nifty]]/C5103-1,"")</f>
        <v>-1.5824658580842366E-2</v>
      </c>
      <c r="E5104">
        <f ca="1">IFERROR(AVERAGE(OFFSET(TradeDash[[#This Row],[Returns]],0,0,-n_days))/STDEV(OFFSET(TradeDash[[#This Row],[Returns]],0,0,-n_days)),"")</f>
        <v>0.39047144735948325</v>
      </c>
      <c r="F5104">
        <f ca="1">IFERROR(AVERAGE(OFFSET(TradeDash[[#This Row],[Returns]],0,0,-n_days*2))/STDEV(OFFSET(TradeDash[[#This Row],[Returns]],0,0,-n_days*2)),"")</f>
        <v>0.1557075382169372</v>
      </c>
      <c r="G5104">
        <f ca="1">IF(ISNUMBER(TradeDash[[#This Row],[2n day Sharpe]]),AVERAGE(TradeDash[[#This Row],[n day Sharpe]:[2n day Sharpe]]),"")</f>
        <v>0.27308949278821021</v>
      </c>
      <c r="H5104">
        <f ca="1">IF(ISNUMBER(TradeDash[[#This Row],[Sharpe Average]]),IF(TradeDash[[#This Row],[Sharpe Average]]&gt;$G$1,1,0),"")</f>
        <v>1</v>
      </c>
      <c r="I5104" s="2">
        <f ca="1">IF(ISNUMBER(TradeDash[[#This Row],[Signal]]),MAX(IF(AND(TradeDash[[#This Row],[Signal]]=1,I5103&lt;1),I5103+$E$1,IF(AND(TradeDash[[#This Row],[Signal]]=0,I5103&gt;0),I5103-$E$1,IF(AND(TradeDash[[#This Row],[Signal]]=1,I5103=1),I5103,IF(AND(TradeDash[[#This Row],[Signal]]=0,I5103=0),I5103,0)))),0),"")</f>
        <v>1</v>
      </c>
      <c r="J5104" s="3">
        <f ca="1">IF(ISNUMBER(TradeDash[[#This Row],[Position]]),TradeDash[[#This Row],[Position]]*D5105,"")</f>
        <v>-1.5914141267114879E-3</v>
      </c>
      <c r="K5104" s="7">
        <f ca="1">K5103*IFERROR(1+TradeDash[[#This Row],[Port Return]],1)</f>
        <v>9020410.4433681928</v>
      </c>
      <c r="L5104" s="7">
        <f ca="1">IF(ISNUMBER(TradeDash[[#This Row],[Port Return]]),L5103*(1+TradeDash[[#This Row],[Returns]]),L5103)</f>
        <v>6553449.9205087805</v>
      </c>
    </row>
    <row r="5105" spans="1:12" x14ac:dyDescent="0.35">
      <c r="A5105" s="1">
        <v>44007</v>
      </c>
      <c r="B5105" s="16">
        <f>YEAR(TradeDash[[#This Row],[Date]])</f>
        <v>2020</v>
      </c>
      <c r="C5105">
        <v>10288.9</v>
      </c>
      <c r="D5105" s="3">
        <f>IFERROR(TradeDash[[#This Row],[Nifty]]/C5104-1,"")</f>
        <v>-1.5914141267114879E-3</v>
      </c>
      <c r="E5105">
        <f ca="1">IFERROR(AVERAGE(OFFSET(TradeDash[[#This Row],[Returns]],0,0,-n_days))/STDEV(OFFSET(TradeDash[[#This Row],[Returns]],0,0,-n_days)),"")</f>
        <v>0.32108410790891379</v>
      </c>
      <c r="F5105">
        <f ca="1">IFERROR(AVERAGE(OFFSET(TradeDash[[#This Row],[Returns]],0,0,-n_days*2))/STDEV(OFFSET(TradeDash[[#This Row],[Returns]],0,0,-n_days*2)),"")</f>
        <v>0.13882444828753279</v>
      </c>
      <c r="G5105">
        <f ca="1">IF(ISNUMBER(TradeDash[[#This Row],[2n day Sharpe]]),AVERAGE(TradeDash[[#This Row],[n day Sharpe]:[2n day Sharpe]]),"")</f>
        <v>0.22995427809822327</v>
      </c>
      <c r="H5105">
        <f ca="1">IF(ISNUMBER(TradeDash[[#This Row],[Sharpe Average]]),IF(TradeDash[[#This Row],[Sharpe Average]]&gt;$G$1,1,0),"")</f>
        <v>1</v>
      </c>
      <c r="I5105" s="2">
        <f ca="1">IF(ISNUMBER(TradeDash[[#This Row],[Signal]]),MAX(IF(AND(TradeDash[[#This Row],[Signal]]=1,I5104&lt;1),I5104+$E$1,IF(AND(TradeDash[[#This Row],[Signal]]=0,I5104&gt;0),I5104-$E$1,IF(AND(TradeDash[[#This Row],[Signal]]=1,I5104=1),I5104,IF(AND(TradeDash[[#This Row],[Signal]]=0,I5104=0),I5104,0)))),0),"")</f>
        <v>1</v>
      </c>
      <c r="J5105" s="3">
        <f ca="1">IF(ISNUMBER(TradeDash[[#This Row],[Position]]),TradeDash[[#This Row],[Position]]*D5106,"")</f>
        <v>9.1457784602824166E-3</v>
      </c>
      <c r="K5105" s="7">
        <f ca="1">K5104*IFERROR(1+TradeDash[[#This Row],[Port Return]],1)</f>
        <v>9102909.118904056</v>
      </c>
      <c r="L5105" s="7">
        <f ca="1">IF(ISNUMBER(TradeDash[[#This Row],[Port Return]]),L5104*(1+TradeDash[[#This Row],[Returns]]),L5104)</f>
        <v>6543020.6677265866</v>
      </c>
    </row>
    <row r="5106" spans="1:12" x14ac:dyDescent="0.35">
      <c r="A5106" s="1">
        <v>44008</v>
      </c>
      <c r="B5106" s="16">
        <f>YEAR(TradeDash[[#This Row],[Date]])</f>
        <v>2020</v>
      </c>
      <c r="C5106">
        <v>10383</v>
      </c>
      <c r="D5106" s="3">
        <f>IFERROR(TradeDash[[#This Row],[Nifty]]/C5105-1,"")</f>
        <v>9.1457784602824166E-3</v>
      </c>
      <c r="E5106">
        <f ca="1">IFERROR(AVERAGE(OFFSET(TradeDash[[#This Row],[Returns]],0,0,-n_days))/STDEV(OFFSET(TradeDash[[#This Row],[Returns]],0,0,-n_days)),"")</f>
        <v>0.31987869688604398</v>
      </c>
      <c r="F5106">
        <f ca="1">IFERROR(AVERAGE(OFFSET(TradeDash[[#This Row],[Returns]],0,0,-n_days*2))/STDEV(OFFSET(TradeDash[[#This Row],[Returns]],0,0,-n_days*2)),"")</f>
        <v>0.12692495623112574</v>
      </c>
      <c r="G5106">
        <f ca="1">IF(ISNUMBER(TradeDash[[#This Row],[2n day Sharpe]]),AVERAGE(TradeDash[[#This Row],[n day Sharpe]:[2n day Sharpe]]),"")</f>
        <v>0.22340182655858487</v>
      </c>
      <c r="H5106">
        <f ca="1">IF(ISNUMBER(TradeDash[[#This Row],[Sharpe Average]]),IF(TradeDash[[#This Row],[Sharpe Average]]&gt;$G$1,1,0),"")</f>
        <v>1</v>
      </c>
      <c r="I5106" s="2">
        <f ca="1">IF(ISNUMBER(TradeDash[[#This Row],[Signal]]),MAX(IF(AND(TradeDash[[#This Row],[Signal]]=1,I5105&lt;1),I5105+$E$1,IF(AND(TradeDash[[#This Row],[Signal]]=0,I5105&gt;0),I5105-$E$1,IF(AND(TradeDash[[#This Row],[Signal]]=1,I5105=1),I5105,IF(AND(TradeDash[[#This Row],[Signal]]=0,I5105=0),I5105,0)))),0),"")</f>
        <v>1</v>
      </c>
      <c r="J5106" s="3">
        <f ca="1">IF(ISNUMBER(TradeDash[[#This Row],[Position]]),TradeDash[[#This Row],[Position]]*D5107,"")</f>
        <v>-6.7995762303766361E-3</v>
      </c>
      <c r="K5106" s="7">
        <f ca="1">K5105*IFERROR(1+TradeDash[[#This Row],[Port Return]],1)</f>
        <v>9041013.1944318768</v>
      </c>
      <c r="L5106" s="7">
        <f ca="1">IF(ISNUMBER(TradeDash[[#This Row],[Port Return]]),L5105*(1+TradeDash[[#This Row],[Returns]]),L5105)</f>
        <v>6602861.6852146629</v>
      </c>
    </row>
    <row r="5107" spans="1:12" x14ac:dyDescent="0.35">
      <c r="A5107" s="1">
        <v>44011</v>
      </c>
      <c r="B5107" s="16">
        <f>YEAR(TradeDash[[#This Row],[Date]])</f>
        <v>2020</v>
      </c>
      <c r="C5107">
        <v>10312.4</v>
      </c>
      <c r="D5107" s="3">
        <f>IFERROR(TradeDash[[#This Row],[Nifty]]/C5106-1,"")</f>
        <v>-6.7995762303766361E-3</v>
      </c>
      <c r="E5107">
        <f ca="1">IFERROR(AVERAGE(OFFSET(TradeDash[[#This Row],[Returns]],0,0,-n_days))/STDEV(OFFSET(TradeDash[[#This Row],[Returns]],0,0,-n_days)),"")</f>
        <v>0.20713776172547751</v>
      </c>
      <c r="F5107">
        <f ca="1">IFERROR(AVERAGE(OFFSET(TradeDash[[#This Row],[Returns]],0,0,-n_days*2))/STDEV(OFFSET(TradeDash[[#This Row],[Returns]],0,0,-n_days*2)),"")</f>
        <v>7.4415834267967079E-2</v>
      </c>
      <c r="G5107">
        <f ca="1">IF(ISNUMBER(TradeDash[[#This Row],[2n day Sharpe]]),AVERAGE(TradeDash[[#This Row],[n day Sharpe]:[2n day Sharpe]]),"")</f>
        <v>0.1407767979967223</v>
      </c>
      <c r="H5107">
        <f ca="1">IF(ISNUMBER(TradeDash[[#This Row],[Sharpe Average]]),IF(TradeDash[[#This Row],[Sharpe Average]]&gt;$G$1,1,0),"")</f>
        <v>1</v>
      </c>
      <c r="I5107" s="2">
        <f ca="1">IF(ISNUMBER(TradeDash[[#This Row],[Signal]]),MAX(IF(AND(TradeDash[[#This Row],[Signal]]=1,I5106&lt;1),I5106+$E$1,IF(AND(TradeDash[[#This Row],[Signal]]=0,I5106&gt;0),I5106-$E$1,IF(AND(TradeDash[[#This Row],[Signal]]=1,I5106=1),I5106,IF(AND(TradeDash[[#This Row],[Signal]]=0,I5106=0),I5106,0)))),0),"")</f>
        <v>1</v>
      </c>
      <c r="J5107" s="3">
        <f ca="1">IF(ISNUMBER(TradeDash[[#This Row],[Position]]),TradeDash[[#This Row],[Position]]*D5108,"")</f>
        <v>-9.9879756409748666E-4</v>
      </c>
      <c r="K5107" s="7">
        <f ca="1">K5106*IFERROR(1+TradeDash[[#This Row],[Port Return]],1)</f>
        <v>9031983.0524763055</v>
      </c>
      <c r="L5107" s="7">
        <f ca="1">IF(ISNUMBER(TradeDash[[#This Row],[Port Return]]),L5106*(1+TradeDash[[#This Row],[Returns]]),L5106)</f>
        <v>6557965.0238474123</v>
      </c>
    </row>
    <row r="5108" spans="1:12" x14ac:dyDescent="0.35">
      <c r="A5108" s="1">
        <v>44012</v>
      </c>
      <c r="B5108" s="16">
        <f>YEAR(TradeDash[[#This Row],[Date]])</f>
        <v>2020</v>
      </c>
      <c r="C5108">
        <v>10302.1</v>
      </c>
      <c r="D5108" s="3">
        <f>IFERROR(TradeDash[[#This Row],[Nifty]]/C5107-1,"")</f>
        <v>-9.9879756409748666E-4</v>
      </c>
      <c r="E5108">
        <f ca="1">IFERROR(AVERAGE(OFFSET(TradeDash[[#This Row],[Returns]],0,0,-n_days))/STDEV(OFFSET(TradeDash[[#This Row],[Returns]],0,0,-n_days)),"")</f>
        <v>0.14271414399978327</v>
      </c>
      <c r="F5108">
        <f ca="1">IFERROR(AVERAGE(OFFSET(TradeDash[[#This Row],[Returns]],0,0,-n_days*2))/STDEV(OFFSET(TradeDash[[#This Row],[Returns]],0,0,-n_days*2)),"")</f>
        <v>0.18987130760208065</v>
      </c>
      <c r="G5108">
        <f ca="1">IF(ISNUMBER(TradeDash[[#This Row],[2n day Sharpe]]),AVERAGE(TradeDash[[#This Row],[n day Sharpe]:[2n day Sharpe]]),"")</f>
        <v>0.16629272580093196</v>
      </c>
      <c r="H5108">
        <f ca="1">IF(ISNUMBER(TradeDash[[#This Row],[Sharpe Average]]),IF(TradeDash[[#This Row],[Sharpe Average]]&gt;$G$1,1,0),"")</f>
        <v>1</v>
      </c>
      <c r="I5108" s="2">
        <f ca="1">IF(ISNUMBER(TradeDash[[#This Row],[Signal]]),MAX(IF(AND(TradeDash[[#This Row],[Signal]]=1,I5107&lt;1),I5107+$E$1,IF(AND(TradeDash[[#This Row],[Signal]]=0,I5107&gt;0),I5107-$E$1,IF(AND(TradeDash[[#This Row],[Signal]]=1,I5107=1),I5107,IF(AND(TradeDash[[#This Row],[Signal]]=0,I5107=0),I5107,0)))),0),"")</f>
        <v>1</v>
      </c>
      <c r="J5108" s="3">
        <f ca="1">IF(ISNUMBER(TradeDash[[#This Row],[Position]]),TradeDash[[#This Row],[Position]]*D5109,"")</f>
        <v>1.241979790528136E-2</v>
      </c>
      <c r="K5108" s="7">
        <f ca="1">K5107*IFERROR(1+TradeDash[[#This Row],[Port Return]],1)</f>
        <v>9144158.4566719867</v>
      </c>
      <c r="L5108" s="7">
        <f ca="1">IF(ISNUMBER(TradeDash[[#This Row],[Port Return]]),L5107*(1+TradeDash[[#This Row],[Returns]]),L5107)</f>
        <v>6551414.9443561574</v>
      </c>
    </row>
    <row r="5109" spans="1:12" x14ac:dyDescent="0.35">
      <c r="A5109" s="1">
        <v>44013</v>
      </c>
      <c r="B5109" s="16">
        <f>YEAR(TradeDash[[#This Row],[Date]])</f>
        <v>2020</v>
      </c>
      <c r="C5109">
        <v>10430.049999999999</v>
      </c>
      <c r="D5109" s="3">
        <f>IFERROR(TradeDash[[#This Row],[Nifty]]/C5108-1,"")</f>
        <v>1.241979790528136E-2</v>
      </c>
      <c r="E5109">
        <f ca="1">IFERROR(AVERAGE(OFFSET(TradeDash[[#This Row],[Returns]],0,0,-n_days))/STDEV(OFFSET(TradeDash[[#This Row],[Returns]],0,0,-n_days)),"")</f>
        <v>0.15841733169682237</v>
      </c>
      <c r="F5109">
        <f ca="1">IFERROR(AVERAGE(OFFSET(TradeDash[[#This Row],[Returns]],0,0,-n_days*2))/STDEV(OFFSET(TradeDash[[#This Row],[Returns]],0,0,-n_days*2)),"")</f>
        <v>0.22963256247456082</v>
      </c>
      <c r="G5109">
        <f ca="1">IF(ISNUMBER(TradeDash[[#This Row],[2n day Sharpe]]),AVERAGE(TradeDash[[#This Row],[n day Sharpe]:[2n day Sharpe]]),"")</f>
        <v>0.1940249470856916</v>
      </c>
      <c r="H5109">
        <f ca="1">IF(ISNUMBER(TradeDash[[#This Row],[Sharpe Average]]),IF(TradeDash[[#This Row],[Sharpe Average]]&gt;$G$1,1,0),"")</f>
        <v>1</v>
      </c>
      <c r="I5109" s="2">
        <f ca="1">IF(ISNUMBER(TradeDash[[#This Row],[Signal]]),MAX(IF(AND(TradeDash[[#This Row],[Signal]]=1,I5108&lt;1),I5108+$E$1,IF(AND(TradeDash[[#This Row],[Signal]]=0,I5108&gt;0),I5108-$E$1,IF(AND(TradeDash[[#This Row],[Signal]]=1,I5108=1),I5108,IF(AND(TradeDash[[#This Row],[Signal]]=0,I5108=0),I5108,0)))),0),"")</f>
        <v>1</v>
      </c>
      <c r="J5109" s="3">
        <f ca="1">IF(ISNUMBER(TradeDash[[#This Row],[Position]]),TradeDash[[#This Row],[Position]]*D5110,"")</f>
        <v>1.1663414844607756E-2</v>
      </c>
      <c r="K5109" s="7">
        <f ca="1">K5108*IFERROR(1+TradeDash[[#This Row],[Port Return]],1)</f>
        <v>9250810.5701569803</v>
      </c>
      <c r="L5109" s="7">
        <f ca="1">IF(ISNUMBER(TradeDash[[#This Row],[Port Return]]),L5108*(1+TradeDash[[#This Row],[Returns]]),L5108)</f>
        <v>6632782.1939587006</v>
      </c>
    </row>
    <row r="5110" spans="1:12" x14ac:dyDescent="0.35">
      <c r="A5110" s="1">
        <v>44014</v>
      </c>
      <c r="B5110" s="16">
        <f>YEAR(TradeDash[[#This Row],[Date]])</f>
        <v>2020</v>
      </c>
      <c r="C5110">
        <v>10551.7</v>
      </c>
      <c r="D5110" s="3">
        <f>IFERROR(TradeDash[[#This Row],[Nifty]]/C5109-1,"")</f>
        <v>1.1663414844607756E-2</v>
      </c>
      <c r="E5110">
        <f ca="1">IFERROR(AVERAGE(OFFSET(TradeDash[[#This Row],[Returns]],0,0,-n_days))/STDEV(OFFSET(TradeDash[[#This Row],[Returns]],0,0,-n_days)),"")</f>
        <v>0.21917545837527255</v>
      </c>
      <c r="F5110">
        <f ca="1">IFERROR(AVERAGE(OFFSET(TradeDash[[#This Row],[Returns]],0,0,-n_days*2))/STDEV(OFFSET(TradeDash[[#This Row],[Returns]],0,0,-n_days*2)),"")</f>
        <v>0.2369145866748453</v>
      </c>
      <c r="G5110">
        <f ca="1">IF(ISNUMBER(TradeDash[[#This Row],[2n day Sharpe]]),AVERAGE(TradeDash[[#This Row],[n day Sharpe]:[2n day Sharpe]]),"")</f>
        <v>0.22804502252505893</v>
      </c>
      <c r="H5110">
        <f ca="1">IF(ISNUMBER(TradeDash[[#This Row],[Sharpe Average]]),IF(TradeDash[[#This Row],[Sharpe Average]]&gt;$G$1,1,0),"")</f>
        <v>1</v>
      </c>
      <c r="I5110" s="2">
        <f ca="1">IF(ISNUMBER(TradeDash[[#This Row],[Signal]]),MAX(IF(AND(TradeDash[[#This Row],[Signal]]=1,I5109&lt;1),I5109+$E$1,IF(AND(TradeDash[[#This Row],[Signal]]=0,I5109&gt;0),I5109-$E$1,IF(AND(TradeDash[[#This Row],[Signal]]=1,I5109=1),I5109,IF(AND(TradeDash[[#This Row],[Signal]]=0,I5109=0),I5109,0)))),0),"")</f>
        <v>1</v>
      </c>
      <c r="J5110" s="3">
        <f ca="1">IF(ISNUMBER(TradeDash[[#This Row],[Position]]),TradeDash[[#This Row],[Position]]*D5111,"")</f>
        <v>5.2740316726214154E-3</v>
      </c>
      <c r="K5110" s="7">
        <f ca="1">K5109*IFERROR(1+TradeDash[[#This Row],[Port Return]],1)</f>
        <v>9299599.6381014101</v>
      </c>
      <c r="L5110" s="7">
        <f ca="1">IF(ISNUMBER(TradeDash[[#This Row],[Port Return]]),L5109*(1+TradeDash[[#This Row],[Returns]]),L5109)</f>
        <v>6710143.0842607683</v>
      </c>
    </row>
    <row r="5111" spans="1:12" x14ac:dyDescent="0.35">
      <c r="A5111" s="1">
        <v>44015</v>
      </c>
      <c r="B5111" s="16">
        <f>YEAR(TradeDash[[#This Row],[Date]])</f>
        <v>2020</v>
      </c>
      <c r="C5111">
        <v>10607.35</v>
      </c>
      <c r="D5111" s="3">
        <f>IFERROR(TradeDash[[#This Row],[Nifty]]/C5110-1,"")</f>
        <v>5.2740316726214154E-3</v>
      </c>
      <c r="E5111">
        <f ca="1">IFERROR(AVERAGE(OFFSET(TradeDash[[#This Row],[Returns]],0,0,-n_days))/STDEV(OFFSET(TradeDash[[#This Row],[Returns]],0,0,-n_days)),"")</f>
        <v>0.19655468224869499</v>
      </c>
      <c r="F5111">
        <f ca="1">IFERROR(AVERAGE(OFFSET(TradeDash[[#This Row],[Returns]],0,0,-n_days*2))/STDEV(OFFSET(TradeDash[[#This Row],[Returns]],0,0,-n_days*2)),"")</f>
        <v>0.26212783499014575</v>
      </c>
      <c r="G5111">
        <f ca="1">IF(ISNUMBER(TradeDash[[#This Row],[2n day Sharpe]]),AVERAGE(TradeDash[[#This Row],[n day Sharpe]:[2n day Sharpe]]),"")</f>
        <v>0.22934125861942037</v>
      </c>
      <c r="H5111">
        <f ca="1">IF(ISNUMBER(TradeDash[[#This Row],[Sharpe Average]]),IF(TradeDash[[#This Row],[Sharpe Average]]&gt;$G$1,1,0),"")</f>
        <v>1</v>
      </c>
      <c r="I5111" s="2">
        <f ca="1">IF(ISNUMBER(TradeDash[[#This Row],[Signal]]),MAX(IF(AND(TradeDash[[#This Row],[Signal]]=1,I5110&lt;1),I5110+$E$1,IF(AND(TradeDash[[#This Row],[Signal]]=0,I5110&gt;0),I5110-$E$1,IF(AND(TradeDash[[#This Row],[Signal]]=1,I5110=1),I5110,IF(AND(TradeDash[[#This Row],[Signal]]=0,I5110=0),I5110,0)))),0),"")</f>
        <v>1</v>
      </c>
      <c r="J5111" s="3">
        <f ca="1">IF(ISNUMBER(TradeDash[[#This Row],[Position]]),TradeDash[[#This Row],[Position]]*D5112,"")</f>
        <v>1.4735065779860168E-2</v>
      </c>
      <c r="K5111" s="7">
        <f ca="1">K5110*IFERROR(1+TradeDash[[#This Row],[Port Return]],1)</f>
        <v>9436629.8504951987</v>
      </c>
      <c r="L5111" s="7">
        <f ca="1">IF(ISNUMBER(TradeDash[[#This Row],[Port Return]]),L5110*(1+TradeDash[[#This Row],[Returns]]),L5110)</f>
        <v>6745532.5914149815</v>
      </c>
    </row>
    <row r="5112" spans="1:12" x14ac:dyDescent="0.35">
      <c r="A5112" s="1">
        <v>44018</v>
      </c>
      <c r="B5112" s="16">
        <f>YEAR(TradeDash[[#This Row],[Date]])</f>
        <v>2020</v>
      </c>
      <c r="C5112">
        <v>10763.65</v>
      </c>
      <c r="D5112" s="3">
        <f>IFERROR(TradeDash[[#This Row],[Nifty]]/C5111-1,"")</f>
        <v>1.4735065779860168E-2</v>
      </c>
      <c r="E5112">
        <f ca="1">IFERROR(AVERAGE(OFFSET(TradeDash[[#This Row],[Returns]],0,0,-n_days))/STDEV(OFFSET(TradeDash[[#This Row],[Returns]],0,0,-n_days)),"")</f>
        <v>0.24194393922146459</v>
      </c>
      <c r="F5112">
        <f ca="1">IFERROR(AVERAGE(OFFSET(TradeDash[[#This Row],[Returns]],0,0,-n_days*2))/STDEV(OFFSET(TradeDash[[#This Row],[Returns]],0,0,-n_days*2)),"")</f>
        <v>0.27618660142672496</v>
      </c>
      <c r="G5112">
        <f ca="1">IF(ISNUMBER(TradeDash[[#This Row],[2n day Sharpe]]),AVERAGE(TradeDash[[#This Row],[n day Sharpe]:[2n day Sharpe]]),"")</f>
        <v>0.25906527032409477</v>
      </c>
      <c r="H5112">
        <f ca="1">IF(ISNUMBER(TradeDash[[#This Row],[Sharpe Average]]),IF(TradeDash[[#This Row],[Sharpe Average]]&gt;$G$1,1,0),"")</f>
        <v>1</v>
      </c>
      <c r="I5112" s="2">
        <f ca="1">IF(ISNUMBER(TradeDash[[#This Row],[Signal]]),MAX(IF(AND(TradeDash[[#This Row],[Signal]]=1,I5111&lt;1),I5111+$E$1,IF(AND(TradeDash[[#This Row],[Signal]]=0,I5111&gt;0),I5111-$E$1,IF(AND(TradeDash[[#This Row],[Signal]]=1,I5111=1),I5111,IF(AND(TradeDash[[#This Row],[Signal]]=0,I5111=0),I5111,0)))),0),"")</f>
        <v>1</v>
      </c>
      <c r="J5112" s="3">
        <f ca="1">IF(ISNUMBER(TradeDash[[#This Row],[Position]]),TradeDash[[#This Row],[Position]]*D5113,"")</f>
        <v>3.3445903573601221E-3</v>
      </c>
      <c r="K5112" s="7">
        <f ca="1">K5111*IFERROR(1+TradeDash[[#This Row],[Port Return]],1)</f>
        <v>9468191.5116991419</v>
      </c>
      <c r="L5112" s="7">
        <f ca="1">IF(ISNUMBER(TradeDash[[#This Row],[Port Return]]),L5111*(1+TradeDash[[#This Row],[Returns]]),L5111)</f>
        <v>6844928.4578696722</v>
      </c>
    </row>
    <row r="5113" spans="1:12" x14ac:dyDescent="0.35">
      <c r="A5113" s="1">
        <v>44019</v>
      </c>
      <c r="B5113" s="16">
        <f>YEAR(TradeDash[[#This Row],[Date]])</f>
        <v>2020</v>
      </c>
      <c r="C5113">
        <v>10799.65</v>
      </c>
      <c r="D5113" s="3">
        <f>IFERROR(TradeDash[[#This Row],[Nifty]]/C5112-1,"")</f>
        <v>3.3445903573601221E-3</v>
      </c>
      <c r="E5113">
        <f ca="1">IFERROR(AVERAGE(OFFSET(TradeDash[[#This Row],[Returns]],0,0,-n_days))/STDEV(OFFSET(TradeDash[[#This Row],[Returns]],0,0,-n_days)),"")</f>
        <v>0.31849526440313236</v>
      </c>
      <c r="F5113">
        <f ca="1">IFERROR(AVERAGE(OFFSET(TradeDash[[#This Row],[Returns]],0,0,-n_days*2))/STDEV(OFFSET(TradeDash[[#This Row],[Returns]],0,0,-n_days*2)),"")</f>
        <v>0.28499268556935942</v>
      </c>
      <c r="G5113">
        <f ca="1">IF(ISNUMBER(TradeDash[[#This Row],[2n day Sharpe]]),AVERAGE(TradeDash[[#This Row],[n day Sharpe]:[2n day Sharpe]]),"")</f>
        <v>0.30174397498624589</v>
      </c>
      <c r="H5113">
        <f ca="1">IF(ISNUMBER(TradeDash[[#This Row],[Sharpe Average]]),IF(TradeDash[[#This Row],[Sharpe Average]]&gt;$G$1,1,0),"")</f>
        <v>1</v>
      </c>
      <c r="I5113" s="2">
        <f ca="1">IF(ISNUMBER(TradeDash[[#This Row],[Signal]]),MAX(IF(AND(TradeDash[[#This Row],[Signal]]=1,I5112&lt;1),I5112+$E$1,IF(AND(TradeDash[[#This Row],[Signal]]=0,I5112&gt;0),I5112-$E$1,IF(AND(TradeDash[[#This Row],[Signal]]=1,I5112=1),I5112,IF(AND(TradeDash[[#This Row],[Signal]]=0,I5112=0),I5112,0)))),0),"")</f>
        <v>1</v>
      </c>
      <c r="J5113" s="3">
        <f ca="1">IF(ISNUMBER(TradeDash[[#This Row],[Position]]),TradeDash[[#This Row],[Position]]*D5114,"")</f>
        <v>-8.6947262179792872E-3</v>
      </c>
      <c r="K5113" s="7">
        <f ca="1">K5112*IFERROR(1+TradeDash[[#This Row],[Port Return]],1)</f>
        <v>9385868.178725522</v>
      </c>
      <c r="L5113" s="7">
        <f ca="1">IF(ISNUMBER(TradeDash[[#This Row],[Port Return]]),L5112*(1+TradeDash[[#This Row],[Returns]]),L5112)</f>
        <v>6867821.9395866832</v>
      </c>
    </row>
    <row r="5114" spans="1:12" x14ac:dyDescent="0.35">
      <c r="A5114" s="1">
        <v>44020</v>
      </c>
      <c r="B5114" s="16">
        <f>YEAR(TradeDash[[#This Row],[Date]])</f>
        <v>2020</v>
      </c>
      <c r="C5114">
        <v>10705.75</v>
      </c>
      <c r="D5114" s="3">
        <f>IFERROR(TradeDash[[#This Row],[Nifty]]/C5113-1,"")</f>
        <v>-8.6947262179792872E-3</v>
      </c>
      <c r="E5114">
        <f ca="1">IFERROR(AVERAGE(OFFSET(TradeDash[[#This Row],[Returns]],0,0,-n_days))/STDEV(OFFSET(TradeDash[[#This Row],[Returns]],0,0,-n_days)),"")</f>
        <v>0.24479704262069726</v>
      </c>
      <c r="F5114">
        <f ca="1">IFERROR(AVERAGE(OFFSET(TradeDash[[#This Row],[Returns]],0,0,-n_days*2))/STDEV(OFFSET(TradeDash[[#This Row],[Returns]],0,0,-n_days*2)),"")</f>
        <v>0.27619110245685191</v>
      </c>
      <c r="G5114">
        <f ca="1">IF(ISNUMBER(TradeDash[[#This Row],[2n day Sharpe]]),AVERAGE(TradeDash[[#This Row],[n day Sharpe]:[2n day Sharpe]]),"")</f>
        <v>0.2604940725387746</v>
      </c>
      <c r="H5114">
        <f ca="1">IF(ISNUMBER(TradeDash[[#This Row],[Sharpe Average]]),IF(TradeDash[[#This Row],[Sharpe Average]]&gt;$G$1,1,0),"")</f>
        <v>1</v>
      </c>
      <c r="I5114" s="2">
        <f ca="1">IF(ISNUMBER(TradeDash[[#This Row],[Signal]]),MAX(IF(AND(TradeDash[[#This Row],[Signal]]=1,I5113&lt;1),I5113+$E$1,IF(AND(TradeDash[[#This Row],[Signal]]=0,I5113&gt;0),I5113-$E$1,IF(AND(TradeDash[[#This Row],[Signal]]=1,I5113=1),I5113,IF(AND(TradeDash[[#This Row],[Signal]]=0,I5113=0),I5113,0)))),0),"")</f>
        <v>1</v>
      </c>
      <c r="J5114" s="3">
        <f ca="1">IF(ISNUMBER(TradeDash[[#This Row],[Position]]),TradeDash[[#This Row],[Position]]*D5115,"")</f>
        <v>1.006001447820104E-2</v>
      </c>
      <c r="K5114" s="7">
        <f ca="1">K5113*IFERROR(1+TradeDash[[#This Row],[Port Return]],1)</f>
        <v>9480290.1484939866</v>
      </c>
      <c r="L5114" s="7">
        <f ca="1">IF(ISNUMBER(TradeDash[[#This Row],[Port Return]]),L5113*(1+TradeDash[[#This Row],[Returns]]),L5113)</f>
        <v>6808108.1081081452</v>
      </c>
    </row>
    <row r="5115" spans="1:12" x14ac:dyDescent="0.35">
      <c r="A5115" s="1">
        <v>44021</v>
      </c>
      <c r="B5115" s="16">
        <f>YEAR(TradeDash[[#This Row],[Date]])</f>
        <v>2020</v>
      </c>
      <c r="C5115">
        <v>10813.45</v>
      </c>
      <c r="D5115" s="3">
        <f>IFERROR(TradeDash[[#This Row],[Nifty]]/C5114-1,"")</f>
        <v>1.006001447820104E-2</v>
      </c>
      <c r="E5115">
        <f ca="1">IFERROR(AVERAGE(OFFSET(TradeDash[[#This Row],[Returns]],0,0,-n_days))/STDEV(OFFSET(TradeDash[[#This Row],[Returns]],0,0,-n_days)),"")</f>
        <v>0.42513676996589228</v>
      </c>
      <c r="F5115">
        <f ca="1">IFERROR(AVERAGE(OFFSET(TradeDash[[#This Row],[Returns]],0,0,-n_days*2))/STDEV(OFFSET(TradeDash[[#This Row],[Returns]],0,0,-n_days*2)),"")</f>
        <v>0.26199509656645914</v>
      </c>
      <c r="G5115">
        <f ca="1">IF(ISNUMBER(TradeDash[[#This Row],[2n day Sharpe]]),AVERAGE(TradeDash[[#This Row],[n day Sharpe]:[2n day Sharpe]]),"")</f>
        <v>0.34356593326617568</v>
      </c>
      <c r="H5115">
        <f ca="1">IF(ISNUMBER(TradeDash[[#This Row],[Sharpe Average]]),IF(TradeDash[[#This Row],[Sharpe Average]]&gt;$G$1,1,0),"")</f>
        <v>1</v>
      </c>
      <c r="I5115" s="2">
        <f ca="1">IF(ISNUMBER(TradeDash[[#This Row],[Signal]]),MAX(IF(AND(TradeDash[[#This Row],[Signal]]=1,I5114&lt;1),I5114+$E$1,IF(AND(TradeDash[[#This Row],[Signal]]=0,I5114&gt;0),I5114-$E$1,IF(AND(TradeDash[[#This Row],[Signal]]=1,I5114=1),I5114,IF(AND(TradeDash[[#This Row],[Signal]]=0,I5114=0),I5114,0)))),0),"")</f>
        <v>1</v>
      </c>
      <c r="J5115" s="3">
        <f ca="1">IF(ISNUMBER(TradeDash[[#This Row],[Position]]),TradeDash[[#This Row],[Position]]*D5116,"")</f>
        <v>-4.1984750472792154E-3</v>
      </c>
      <c r="K5115" s="7">
        <f ca="1">K5114*IFERROR(1+TradeDash[[#This Row],[Port Return]],1)</f>
        <v>9440487.3868645672</v>
      </c>
      <c r="L5115" s="7">
        <f ca="1">IF(ISNUMBER(TradeDash[[#This Row],[Port Return]]),L5114*(1+TradeDash[[#This Row],[Returns]]),L5114)</f>
        <v>6876597.774244871</v>
      </c>
    </row>
    <row r="5116" spans="1:12" x14ac:dyDescent="0.35">
      <c r="A5116" s="1">
        <v>44022</v>
      </c>
      <c r="B5116" s="16">
        <f>YEAR(TradeDash[[#This Row],[Date]])</f>
        <v>2020</v>
      </c>
      <c r="C5116">
        <v>10768.05</v>
      </c>
      <c r="D5116" s="3">
        <f>IFERROR(TradeDash[[#This Row],[Nifty]]/C5115-1,"")</f>
        <v>-4.1984750472792154E-3</v>
      </c>
      <c r="E5116">
        <f ca="1">IFERROR(AVERAGE(OFFSET(TradeDash[[#This Row],[Returns]],0,0,-n_days))/STDEV(OFFSET(TradeDash[[#This Row],[Returns]],0,0,-n_days)),"")</f>
        <v>0.3657439225036031</v>
      </c>
      <c r="F5116">
        <f ca="1">IFERROR(AVERAGE(OFFSET(TradeDash[[#This Row],[Returns]],0,0,-n_days*2))/STDEV(OFFSET(TradeDash[[#This Row],[Returns]],0,0,-n_days*2)),"")</f>
        <v>0.31805280785485579</v>
      </c>
      <c r="G5116">
        <f ca="1">IF(ISNUMBER(TradeDash[[#This Row],[2n day Sharpe]]),AVERAGE(TradeDash[[#This Row],[n day Sharpe]:[2n day Sharpe]]),"")</f>
        <v>0.34189836517922945</v>
      </c>
      <c r="H5116">
        <f ca="1">IF(ISNUMBER(TradeDash[[#This Row],[Sharpe Average]]),IF(TradeDash[[#This Row],[Sharpe Average]]&gt;$G$1,1,0),"")</f>
        <v>1</v>
      </c>
      <c r="I5116" s="2">
        <f ca="1">IF(ISNUMBER(TradeDash[[#This Row],[Signal]]),MAX(IF(AND(TradeDash[[#This Row],[Signal]]=1,I5115&lt;1),I5115+$E$1,IF(AND(TradeDash[[#This Row],[Signal]]=0,I5115&gt;0),I5115-$E$1,IF(AND(TradeDash[[#This Row],[Signal]]=1,I5115=1),I5115,IF(AND(TradeDash[[#This Row],[Signal]]=0,I5115=0),I5115,0)))),0),"")</f>
        <v>1</v>
      </c>
      <c r="J5116" s="3">
        <f ca="1">IF(ISNUMBER(TradeDash[[#This Row],[Position]]),TradeDash[[#This Row],[Position]]*D5117,"")</f>
        <v>3.2178528145765384E-3</v>
      </c>
      <c r="K5116" s="7">
        <f ca="1">K5115*IFERROR(1+TradeDash[[#This Row],[Port Return]],1)</f>
        <v>9470865.4857733641</v>
      </c>
      <c r="L5116" s="7">
        <f ca="1">IF(ISNUMBER(TradeDash[[#This Row],[Port Return]]),L5115*(1+TradeDash[[#This Row],[Returns]]),L5115)</f>
        <v>6847726.5500795282</v>
      </c>
    </row>
    <row r="5117" spans="1:12" x14ac:dyDescent="0.35">
      <c r="A5117" s="1">
        <v>44025</v>
      </c>
      <c r="B5117" s="16">
        <f>YEAR(TradeDash[[#This Row],[Date]])</f>
        <v>2020</v>
      </c>
      <c r="C5117">
        <v>10802.7</v>
      </c>
      <c r="D5117" s="3">
        <f>IFERROR(TradeDash[[#This Row],[Nifty]]/C5116-1,"")</f>
        <v>3.2178528145765384E-3</v>
      </c>
      <c r="E5117">
        <f ca="1">IFERROR(AVERAGE(OFFSET(TradeDash[[#This Row],[Returns]],0,0,-n_days))/STDEV(OFFSET(TradeDash[[#This Row],[Returns]],0,0,-n_days)),"")</f>
        <v>0.50676838045761441</v>
      </c>
      <c r="F5117">
        <f ca="1">IFERROR(AVERAGE(OFFSET(TradeDash[[#This Row],[Returns]],0,0,-n_days*2))/STDEV(OFFSET(TradeDash[[#This Row],[Returns]],0,0,-n_days*2)),"")</f>
        <v>0.32594571406112616</v>
      </c>
      <c r="G5117">
        <f ca="1">IF(ISNUMBER(TradeDash[[#This Row],[2n day Sharpe]]),AVERAGE(TradeDash[[#This Row],[n day Sharpe]:[2n day Sharpe]]),"")</f>
        <v>0.41635704725937028</v>
      </c>
      <c r="H5117">
        <f ca="1">IF(ISNUMBER(TradeDash[[#This Row],[Sharpe Average]]),IF(TradeDash[[#This Row],[Sharpe Average]]&gt;$G$1,1,0),"")</f>
        <v>1</v>
      </c>
      <c r="I5117" s="2">
        <f ca="1">IF(ISNUMBER(TradeDash[[#This Row],[Signal]]),MAX(IF(AND(TradeDash[[#This Row],[Signal]]=1,I5116&lt;1),I5116+$E$1,IF(AND(TradeDash[[#This Row],[Signal]]=0,I5116&gt;0),I5116-$E$1,IF(AND(TradeDash[[#This Row],[Signal]]=1,I5116=1),I5116,IF(AND(TradeDash[[#This Row],[Signal]]=0,I5116=0),I5116,0)))),0),"")</f>
        <v>1</v>
      </c>
      <c r="J5117" s="3">
        <f ca="1">IF(ISNUMBER(TradeDash[[#This Row],[Position]]),TradeDash[[#This Row],[Position]]*D5118,"")</f>
        <v>-1.8083442102437397E-2</v>
      </c>
      <c r="K5117" s="7">
        <f ca="1">K5116*IFERROR(1+TradeDash[[#This Row],[Port Return]],1)</f>
        <v>9299599.6381014083</v>
      </c>
      <c r="L5117" s="7">
        <f ca="1">IF(ISNUMBER(TradeDash[[#This Row],[Port Return]]),L5116*(1+TradeDash[[#This Row],[Returns]]),L5116)</f>
        <v>6869761.5262321522</v>
      </c>
    </row>
    <row r="5118" spans="1:12" x14ac:dyDescent="0.35">
      <c r="A5118" s="1">
        <v>44026</v>
      </c>
      <c r="B5118" s="16">
        <f>YEAR(TradeDash[[#This Row],[Date]])</f>
        <v>2020</v>
      </c>
      <c r="C5118">
        <v>10607.35</v>
      </c>
      <c r="D5118" s="3">
        <f>IFERROR(TradeDash[[#This Row],[Nifty]]/C5117-1,"")</f>
        <v>-1.8083442102437397E-2</v>
      </c>
      <c r="E5118">
        <f ca="1">IFERROR(AVERAGE(OFFSET(TradeDash[[#This Row],[Returns]],0,0,-n_days))/STDEV(OFFSET(TradeDash[[#This Row],[Returns]],0,0,-n_days)),"")</f>
        <v>0.31961383303553748</v>
      </c>
      <c r="F5118">
        <f ca="1">IFERROR(AVERAGE(OFFSET(TradeDash[[#This Row],[Returns]],0,0,-n_days*2))/STDEV(OFFSET(TradeDash[[#This Row],[Returns]],0,0,-n_days*2)),"")</f>
        <v>0.38666655841159603</v>
      </c>
      <c r="G5118">
        <f ca="1">IF(ISNUMBER(TradeDash[[#This Row],[2n day Sharpe]]),AVERAGE(TradeDash[[#This Row],[n day Sharpe]:[2n day Sharpe]]),"")</f>
        <v>0.35314019572356675</v>
      </c>
      <c r="H5118">
        <f ca="1">IF(ISNUMBER(TradeDash[[#This Row],[Sharpe Average]]),IF(TradeDash[[#This Row],[Sharpe Average]]&gt;$G$1,1,0),"")</f>
        <v>1</v>
      </c>
      <c r="I5118" s="2">
        <f ca="1">IF(ISNUMBER(TradeDash[[#This Row],[Signal]]),MAX(IF(AND(TradeDash[[#This Row],[Signal]]=1,I5117&lt;1),I5117+$E$1,IF(AND(TradeDash[[#This Row],[Signal]]=0,I5117&gt;0),I5117-$E$1,IF(AND(TradeDash[[#This Row],[Signal]]=1,I5117=1),I5117,IF(AND(TradeDash[[#This Row],[Signal]]=0,I5117=0),I5117,0)))),0),"")</f>
        <v>1</v>
      </c>
      <c r="J5118" s="3">
        <f ca="1">IF(ISNUMBER(TradeDash[[#This Row],[Position]]),TradeDash[[#This Row],[Position]]*D5119,"")</f>
        <v>1.0228756475463285E-3</v>
      </c>
      <c r="K5118" s="7">
        <f ca="1">K5117*IFERROR(1+TradeDash[[#This Row],[Port Return]],1)</f>
        <v>9309111.9721031524</v>
      </c>
      <c r="L5118" s="7">
        <f ca="1">IF(ISNUMBER(TradeDash[[#This Row],[Port Return]]),L5117*(1+TradeDash[[#This Row],[Returns]]),L5117)</f>
        <v>6745532.5914149815</v>
      </c>
    </row>
    <row r="5119" spans="1:12" x14ac:dyDescent="0.35">
      <c r="A5119" s="1">
        <v>44027</v>
      </c>
      <c r="B5119" s="16">
        <f>YEAR(TradeDash[[#This Row],[Date]])</f>
        <v>2020</v>
      </c>
      <c r="C5119">
        <v>10618.2</v>
      </c>
      <c r="D5119" s="3">
        <f>IFERROR(TradeDash[[#This Row],[Nifty]]/C5118-1,"")</f>
        <v>1.0228756475463285E-3</v>
      </c>
      <c r="E5119">
        <f ca="1">IFERROR(AVERAGE(OFFSET(TradeDash[[#This Row],[Returns]],0,0,-n_days))/STDEV(OFFSET(TradeDash[[#This Row],[Returns]],0,0,-n_days)),"")</f>
        <v>0.34293995843035563</v>
      </c>
      <c r="F5119">
        <f ca="1">IFERROR(AVERAGE(OFFSET(TradeDash[[#This Row],[Returns]],0,0,-n_days*2))/STDEV(OFFSET(TradeDash[[#This Row],[Returns]],0,0,-n_days*2)),"")</f>
        <v>0.37539072894157749</v>
      </c>
      <c r="G5119">
        <f ca="1">IF(ISNUMBER(TradeDash[[#This Row],[2n day Sharpe]]),AVERAGE(TradeDash[[#This Row],[n day Sharpe]:[2n day Sharpe]]),"")</f>
        <v>0.35916534368596653</v>
      </c>
      <c r="H5119">
        <f ca="1">IF(ISNUMBER(TradeDash[[#This Row],[Sharpe Average]]),IF(TradeDash[[#This Row],[Sharpe Average]]&gt;$G$1,1,0),"")</f>
        <v>1</v>
      </c>
      <c r="I5119" s="2">
        <f ca="1">IF(ISNUMBER(TradeDash[[#This Row],[Signal]]),MAX(IF(AND(TradeDash[[#This Row],[Signal]]=1,I5118&lt;1),I5118+$E$1,IF(AND(TradeDash[[#This Row],[Signal]]=0,I5118&gt;0),I5118-$E$1,IF(AND(TradeDash[[#This Row],[Signal]]=1,I5118=1),I5118,IF(AND(TradeDash[[#This Row],[Signal]]=0,I5118=0),I5118,0)))),0),"")</f>
        <v>1</v>
      </c>
      <c r="J5119" s="3">
        <f ca="1">IF(ISNUMBER(TradeDash[[#This Row],[Position]]),TradeDash[[#This Row],[Position]]*D5120,"")</f>
        <v>1.1466161873010527E-2</v>
      </c>
      <c r="K5119" s="7">
        <f ca="1">K5118*IFERROR(1+TradeDash[[#This Row],[Port Return]],1)</f>
        <v>9415851.7568692677</v>
      </c>
      <c r="L5119" s="7">
        <f ca="1">IF(ISNUMBER(TradeDash[[#This Row],[Port Return]]),L5118*(1+TradeDash[[#This Row],[Returns]]),L5118)</f>
        <v>6752432.4324324699</v>
      </c>
    </row>
    <row r="5120" spans="1:12" x14ac:dyDescent="0.35">
      <c r="A5120" s="1">
        <v>44028</v>
      </c>
      <c r="B5120" s="16">
        <f>YEAR(TradeDash[[#This Row],[Date]])</f>
        <v>2020</v>
      </c>
      <c r="C5120">
        <v>10739.95</v>
      </c>
      <c r="D5120" s="3">
        <f>IFERROR(TradeDash[[#This Row],[Nifty]]/C5119-1,"")</f>
        <v>1.1466161873010527E-2</v>
      </c>
      <c r="E5120">
        <f ca="1">IFERROR(AVERAGE(OFFSET(TradeDash[[#This Row],[Returns]],0,0,-n_days))/STDEV(OFFSET(TradeDash[[#This Row],[Returns]],0,0,-n_days)),"")</f>
        <v>0.31607264583475153</v>
      </c>
      <c r="F5120">
        <f ca="1">IFERROR(AVERAGE(OFFSET(TradeDash[[#This Row],[Returns]],0,0,-n_days*2))/STDEV(OFFSET(TradeDash[[#This Row],[Returns]],0,0,-n_days*2)),"")</f>
        <v>0.36281536464307984</v>
      </c>
      <c r="G5120">
        <f ca="1">IF(ISNUMBER(TradeDash[[#This Row],[2n day Sharpe]]),AVERAGE(TradeDash[[#This Row],[n day Sharpe]:[2n day Sharpe]]),"")</f>
        <v>0.33944400523891571</v>
      </c>
      <c r="H5120">
        <f ca="1">IF(ISNUMBER(TradeDash[[#This Row],[Sharpe Average]]),IF(TradeDash[[#This Row],[Sharpe Average]]&gt;$G$1,1,0),"")</f>
        <v>1</v>
      </c>
      <c r="I5120" s="2">
        <f ca="1">IF(ISNUMBER(TradeDash[[#This Row],[Signal]]),MAX(IF(AND(TradeDash[[#This Row],[Signal]]=1,I5119&lt;1),I5119+$E$1,IF(AND(TradeDash[[#This Row],[Signal]]=0,I5119&gt;0),I5119-$E$1,IF(AND(TradeDash[[#This Row],[Signal]]=1,I5119=1),I5119,IF(AND(TradeDash[[#This Row],[Signal]]=0,I5119=0),I5119,0)))),0),"")</f>
        <v>1</v>
      </c>
      <c r="J5120" s="3">
        <f ca="1">IF(ISNUMBER(TradeDash[[#This Row],[Position]]),TradeDash[[#This Row],[Position]]*D5121,"")</f>
        <v>1.5060591529755696E-2</v>
      </c>
      <c r="K5120" s="7">
        <f ca="1">K5119*IFERROR(1+TradeDash[[#This Row],[Port Return]],1)</f>
        <v>9557660.0540842079</v>
      </c>
      <c r="L5120" s="7">
        <f ca="1">IF(ISNUMBER(TradeDash[[#This Row],[Port Return]]),L5119*(1+TradeDash[[#This Row],[Returns]]),L5119)</f>
        <v>6829856.9157393072</v>
      </c>
    </row>
    <row r="5121" spans="1:12" x14ac:dyDescent="0.35">
      <c r="A5121" s="1">
        <v>44029</v>
      </c>
      <c r="B5121" s="16">
        <f>YEAR(TradeDash[[#This Row],[Date]])</f>
        <v>2020</v>
      </c>
      <c r="C5121">
        <v>10901.7</v>
      </c>
      <c r="D5121" s="3">
        <f>IFERROR(TradeDash[[#This Row],[Nifty]]/C5120-1,"")</f>
        <v>1.5060591529755696E-2</v>
      </c>
      <c r="E5121">
        <f ca="1">IFERROR(AVERAGE(OFFSET(TradeDash[[#This Row],[Returns]],0,0,-n_days))/STDEV(OFFSET(TradeDash[[#This Row],[Returns]],0,0,-n_days)),"")</f>
        <v>0.31584453489692693</v>
      </c>
      <c r="F5121">
        <f ca="1">IFERROR(AVERAGE(OFFSET(TradeDash[[#This Row],[Returns]],0,0,-n_days*2))/STDEV(OFFSET(TradeDash[[#This Row],[Returns]],0,0,-n_days*2)),"")</f>
        <v>0.3814037392463871</v>
      </c>
      <c r="G5121">
        <f ca="1">IF(ISNUMBER(TradeDash[[#This Row],[2n day Sharpe]]),AVERAGE(TradeDash[[#This Row],[n day Sharpe]:[2n day Sharpe]]),"")</f>
        <v>0.34862413707165701</v>
      </c>
      <c r="H5121">
        <f ca="1">IF(ISNUMBER(TradeDash[[#This Row],[Sharpe Average]]),IF(TradeDash[[#This Row],[Sharpe Average]]&gt;$G$1,1,0),"")</f>
        <v>1</v>
      </c>
      <c r="I5121" s="2">
        <f ca="1">IF(ISNUMBER(TradeDash[[#This Row],[Signal]]),MAX(IF(AND(TradeDash[[#This Row],[Signal]]=1,I5120&lt;1),I5120+$E$1,IF(AND(TradeDash[[#This Row],[Signal]]=0,I5120&gt;0),I5120-$E$1,IF(AND(TradeDash[[#This Row],[Signal]]=1,I5120=1),I5120,IF(AND(TradeDash[[#This Row],[Signal]]=0,I5120=0),I5120,0)))),0),"")</f>
        <v>1</v>
      </c>
      <c r="J5121" s="3">
        <f ca="1">IF(ISNUMBER(TradeDash[[#This Row],[Position]]),TradeDash[[#This Row],[Position]]*D5122,"")</f>
        <v>1.1053321958960582E-2</v>
      </c>
      <c r="K5121" s="7">
        <f ca="1">K5120*IFERROR(1+TradeDash[[#This Row],[Port Return]],1)</f>
        <v>9663303.9478362966</v>
      </c>
      <c r="L5121" s="7">
        <f ca="1">IF(ISNUMBER(TradeDash[[#This Row],[Port Return]]),L5120*(1+TradeDash[[#This Row],[Returns]]),L5120)</f>
        <v>6932718.6009539338</v>
      </c>
    </row>
    <row r="5122" spans="1:12" x14ac:dyDescent="0.35">
      <c r="A5122" s="1">
        <v>44032</v>
      </c>
      <c r="B5122" s="16">
        <f>YEAR(TradeDash[[#This Row],[Date]])</f>
        <v>2020</v>
      </c>
      <c r="C5122">
        <v>11022.2</v>
      </c>
      <c r="D5122" s="3">
        <f>IFERROR(TradeDash[[#This Row],[Nifty]]/C5121-1,"")</f>
        <v>1.1053321958960582E-2</v>
      </c>
      <c r="E5122">
        <f ca="1">IFERROR(AVERAGE(OFFSET(TradeDash[[#This Row],[Returns]],0,0,-n_days))/STDEV(OFFSET(TradeDash[[#This Row],[Returns]],0,0,-n_days)),"")</f>
        <v>0.33412784576985854</v>
      </c>
      <c r="F5122">
        <f ca="1">IFERROR(AVERAGE(OFFSET(TradeDash[[#This Row],[Returns]],0,0,-n_days*2))/STDEV(OFFSET(TradeDash[[#This Row],[Returns]],0,0,-n_days*2)),"")</f>
        <v>0.42387159247673867</v>
      </c>
      <c r="G5122">
        <f ca="1">IF(ISNUMBER(TradeDash[[#This Row],[2n day Sharpe]]),AVERAGE(TradeDash[[#This Row],[n day Sharpe]:[2n day Sharpe]]),"")</f>
        <v>0.37899971912329861</v>
      </c>
      <c r="H5122">
        <f ca="1">IF(ISNUMBER(TradeDash[[#This Row],[Sharpe Average]]),IF(TradeDash[[#This Row],[Sharpe Average]]&gt;$G$1,1,0),"")</f>
        <v>1</v>
      </c>
      <c r="I5122" s="2">
        <f ca="1">IF(ISNUMBER(TradeDash[[#This Row],[Signal]]),MAX(IF(AND(TradeDash[[#This Row],[Signal]]=1,I5121&lt;1),I5121+$E$1,IF(AND(TradeDash[[#This Row],[Signal]]=0,I5121&gt;0),I5121-$E$1,IF(AND(TradeDash[[#This Row],[Signal]]=1,I5121=1),I5121,IF(AND(TradeDash[[#This Row],[Signal]]=0,I5121=0),I5121,0)))),0),"")</f>
        <v>1</v>
      </c>
      <c r="J5122" s="3">
        <f ca="1">IF(ISNUMBER(TradeDash[[#This Row],[Position]]),TradeDash[[#This Row],[Position]]*D5123,"")</f>
        <v>1.2706174810836135E-2</v>
      </c>
      <c r="K5122" s="7">
        <f ca="1">K5121*IFERROR(1+TradeDash[[#This Row],[Port Return]],1)</f>
        <v>9786087.5770477485</v>
      </c>
      <c r="L5122" s="7">
        <f ca="1">IF(ISNUMBER(TradeDash[[#This Row],[Port Return]]),L5121*(1+TradeDash[[#This Row],[Returns]]),L5121)</f>
        <v>7009348.1717011528</v>
      </c>
    </row>
    <row r="5123" spans="1:12" x14ac:dyDescent="0.35">
      <c r="A5123" s="1">
        <v>44033</v>
      </c>
      <c r="B5123" s="16">
        <f>YEAR(TradeDash[[#This Row],[Date]])</f>
        <v>2020</v>
      </c>
      <c r="C5123">
        <v>11162.25</v>
      </c>
      <c r="D5123" s="3">
        <f>IFERROR(TradeDash[[#This Row],[Nifty]]/C5122-1,"")</f>
        <v>1.2706174810836135E-2</v>
      </c>
      <c r="E5123">
        <f ca="1">IFERROR(AVERAGE(OFFSET(TradeDash[[#This Row],[Returns]],0,0,-n_days))/STDEV(OFFSET(TradeDash[[#This Row],[Returns]],0,0,-n_days)),"")</f>
        <v>0.32541679510026372</v>
      </c>
      <c r="F5123">
        <f ca="1">IFERROR(AVERAGE(OFFSET(TradeDash[[#This Row],[Returns]],0,0,-n_days*2))/STDEV(OFFSET(TradeDash[[#This Row],[Returns]],0,0,-n_days*2)),"")</f>
        <v>0.45230871014029395</v>
      </c>
      <c r="G5123">
        <f ca="1">IF(ISNUMBER(TradeDash[[#This Row],[2n day Sharpe]]),AVERAGE(TradeDash[[#This Row],[n day Sharpe]:[2n day Sharpe]]),"")</f>
        <v>0.38886275262027881</v>
      </c>
      <c r="H5123">
        <f ca="1">IF(ISNUMBER(TradeDash[[#This Row],[Sharpe Average]]),IF(TradeDash[[#This Row],[Sharpe Average]]&gt;$G$1,1,0),"")</f>
        <v>1</v>
      </c>
      <c r="I5123" s="2">
        <f ca="1">IF(ISNUMBER(TradeDash[[#This Row],[Signal]]),MAX(IF(AND(TradeDash[[#This Row],[Signal]]=1,I5122&lt;1),I5122+$E$1,IF(AND(TradeDash[[#This Row],[Signal]]=0,I5122&gt;0),I5122-$E$1,IF(AND(TradeDash[[#This Row],[Signal]]=1,I5122=1),I5122,IF(AND(TradeDash[[#This Row],[Signal]]=0,I5122=0),I5122,0)))),0),"")</f>
        <v>1</v>
      </c>
      <c r="J5123" s="3">
        <f ca="1">IF(ISNUMBER(TradeDash[[#This Row],[Position]]),TradeDash[[#This Row],[Position]]*D5124,"")</f>
        <v>-2.6562744966291962E-3</v>
      </c>
      <c r="K5123" s="7">
        <f ca="1">K5122*IFERROR(1+TradeDash[[#This Row],[Port Return]],1)</f>
        <v>9760093.0421950575</v>
      </c>
      <c r="L5123" s="7">
        <f ca="1">IF(ISNUMBER(TradeDash[[#This Row],[Port Return]]),L5122*(1+TradeDash[[#This Row],[Returns]]),L5122)</f>
        <v>7098410.1748808026</v>
      </c>
    </row>
    <row r="5124" spans="1:12" x14ac:dyDescent="0.35">
      <c r="A5124" s="1">
        <v>44034</v>
      </c>
      <c r="B5124" s="16">
        <f>YEAR(TradeDash[[#This Row],[Date]])</f>
        <v>2020</v>
      </c>
      <c r="C5124">
        <v>11132.6</v>
      </c>
      <c r="D5124" s="3">
        <f>IFERROR(TradeDash[[#This Row],[Nifty]]/C5123-1,"")</f>
        <v>-2.6562744966291962E-3</v>
      </c>
      <c r="E5124">
        <f ca="1">IFERROR(AVERAGE(OFFSET(TradeDash[[#This Row],[Returns]],0,0,-n_days))/STDEV(OFFSET(TradeDash[[#This Row],[Returns]],0,0,-n_days)),"")</f>
        <v>0.43173188275005969</v>
      </c>
      <c r="F5124">
        <f ca="1">IFERROR(AVERAGE(OFFSET(TradeDash[[#This Row],[Returns]],0,0,-n_days*2))/STDEV(OFFSET(TradeDash[[#This Row],[Returns]],0,0,-n_days*2)),"")</f>
        <v>0.40500645769374949</v>
      </c>
      <c r="G5124">
        <f ca="1">IF(ISNUMBER(TradeDash[[#This Row],[2n day Sharpe]]),AVERAGE(TradeDash[[#This Row],[n day Sharpe]:[2n day Sharpe]]),"")</f>
        <v>0.41836917022190456</v>
      </c>
      <c r="H5124">
        <f ca="1">IF(ISNUMBER(TradeDash[[#This Row],[Sharpe Average]]),IF(TradeDash[[#This Row],[Sharpe Average]]&gt;$G$1,1,0),"")</f>
        <v>1</v>
      </c>
      <c r="I5124" s="2">
        <f ca="1">IF(ISNUMBER(TradeDash[[#This Row],[Signal]]),MAX(IF(AND(TradeDash[[#This Row],[Signal]]=1,I5123&lt;1),I5123+$E$1,IF(AND(TradeDash[[#This Row],[Signal]]=0,I5123&gt;0),I5123-$E$1,IF(AND(TradeDash[[#This Row],[Signal]]=1,I5123=1),I5123,IF(AND(TradeDash[[#This Row],[Signal]]=0,I5123=0),I5123,0)))),0),"")</f>
        <v>1</v>
      </c>
      <c r="J5124" s="3">
        <f ca="1">IF(ISNUMBER(TradeDash[[#This Row],[Position]]),TradeDash[[#This Row],[Position]]*D5125,"")</f>
        <v>7.4421069651293692E-3</v>
      </c>
      <c r="K5124" s="7">
        <f ca="1">K5123*IFERROR(1+TradeDash[[#This Row],[Port Return]],1)</f>
        <v>9832728.698604688</v>
      </c>
      <c r="L5124" s="7">
        <f ca="1">IF(ISNUMBER(TradeDash[[#This Row],[Port Return]]),L5123*(1+TradeDash[[#This Row],[Returns]]),L5123)</f>
        <v>7079554.8489666535</v>
      </c>
    </row>
    <row r="5125" spans="1:12" x14ac:dyDescent="0.35">
      <c r="A5125" s="1">
        <v>44035</v>
      </c>
      <c r="B5125" s="16">
        <f>YEAR(TradeDash[[#This Row],[Date]])</f>
        <v>2020</v>
      </c>
      <c r="C5125">
        <v>11215.45</v>
      </c>
      <c r="D5125" s="3">
        <f>IFERROR(TradeDash[[#This Row],[Nifty]]/C5124-1,"")</f>
        <v>7.4421069651293692E-3</v>
      </c>
      <c r="E5125">
        <f ca="1">IFERROR(AVERAGE(OFFSET(TradeDash[[#This Row],[Returns]],0,0,-n_days))/STDEV(OFFSET(TradeDash[[#This Row],[Returns]],0,0,-n_days)),"")</f>
        <v>0.48505128185732654</v>
      </c>
      <c r="F5125">
        <f ca="1">IFERROR(AVERAGE(OFFSET(TradeDash[[#This Row],[Returns]],0,0,-n_days*2))/STDEV(OFFSET(TradeDash[[#This Row],[Returns]],0,0,-n_days*2)),"")</f>
        <v>0.38757460697268142</v>
      </c>
      <c r="G5125">
        <f ca="1">IF(ISNUMBER(TradeDash[[#This Row],[2n day Sharpe]]),AVERAGE(TradeDash[[#This Row],[n day Sharpe]:[2n day Sharpe]]),"")</f>
        <v>0.43631294441500401</v>
      </c>
      <c r="H5125">
        <f ca="1">IF(ISNUMBER(TradeDash[[#This Row],[Sharpe Average]]),IF(TradeDash[[#This Row],[Sharpe Average]]&gt;$G$1,1,0),"")</f>
        <v>1</v>
      </c>
      <c r="I5125" s="2">
        <f ca="1">IF(ISNUMBER(TradeDash[[#This Row],[Signal]]),MAX(IF(AND(TradeDash[[#This Row],[Signal]]=1,I5124&lt;1),I5124+$E$1,IF(AND(TradeDash[[#This Row],[Signal]]=0,I5124&gt;0),I5124-$E$1,IF(AND(TradeDash[[#This Row],[Signal]]=1,I5124=1),I5124,IF(AND(TradeDash[[#This Row],[Signal]]=0,I5124=0),I5124,0)))),0),"")</f>
        <v>1</v>
      </c>
      <c r="J5125" s="3">
        <f ca="1">IF(ISNUMBER(TradeDash[[#This Row],[Position]]),TradeDash[[#This Row],[Position]]*D5126,"")</f>
        <v>-1.8991658827778313E-3</v>
      </c>
      <c r="K5125" s="7">
        <f ca="1">K5124*IFERROR(1+TradeDash[[#This Row],[Port Return]],1)</f>
        <v>9814054.7157256883</v>
      </c>
      <c r="L5125" s="7">
        <f ca="1">IF(ISNUMBER(TradeDash[[#This Row],[Port Return]]),L5124*(1+TradeDash[[#This Row],[Returns]]),L5124)</f>
        <v>7132241.6534181638</v>
      </c>
    </row>
    <row r="5126" spans="1:12" x14ac:dyDescent="0.35">
      <c r="A5126" s="1">
        <v>44036</v>
      </c>
      <c r="B5126" s="16">
        <f>YEAR(TradeDash[[#This Row],[Date]])</f>
        <v>2020</v>
      </c>
      <c r="C5126">
        <v>11194.15</v>
      </c>
      <c r="D5126" s="3">
        <f>IFERROR(TradeDash[[#This Row],[Nifty]]/C5125-1,"")</f>
        <v>-1.8991658827778313E-3</v>
      </c>
      <c r="E5126">
        <f ca="1">IFERROR(AVERAGE(OFFSET(TradeDash[[#This Row],[Returns]],0,0,-n_days))/STDEV(OFFSET(TradeDash[[#This Row],[Returns]],0,0,-n_days)),"")</f>
        <v>0.42220546140555881</v>
      </c>
      <c r="F5126">
        <f ca="1">IFERROR(AVERAGE(OFFSET(TradeDash[[#This Row],[Returns]],0,0,-n_days*2))/STDEV(OFFSET(TradeDash[[#This Row],[Returns]],0,0,-n_days*2)),"")</f>
        <v>0.36127173041064059</v>
      </c>
      <c r="G5126">
        <f ca="1">IF(ISNUMBER(TradeDash[[#This Row],[2n day Sharpe]]),AVERAGE(TradeDash[[#This Row],[n day Sharpe]:[2n day Sharpe]]),"")</f>
        <v>0.39173859590809967</v>
      </c>
      <c r="H5126">
        <f ca="1">IF(ISNUMBER(TradeDash[[#This Row],[Sharpe Average]]),IF(TradeDash[[#This Row],[Sharpe Average]]&gt;$G$1,1,0),"")</f>
        <v>1</v>
      </c>
      <c r="I5126" s="2">
        <f ca="1">IF(ISNUMBER(TradeDash[[#This Row],[Signal]]),MAX(IF(AND(TradeDash[[#This Row],[Signal]]=1,I5125&lt;1),I5125+$E$1,IF(AND(TradeDash[[#This Row],[Signal]]=0,I5125&gt;0),I5125-$E$1,IF(AND(TradeDash[[#This Row],[Signal]]=1,I5125=1),I5125,IF(AND(TradeDash[[#This Row],[Signal]]=0,I5125=0),I5125,0)))),0),"")</f>
        <v>1</v>
      </c>
      <c r="J5126" s="3">
        <f ca="1">IF(ISNUMBER(TradeDash[[#This Row],[Position]]),TradeDash[[#This Row],[Position]]*D5127,"")</f>
        <v>-5.5698735500239183E-3</v>
      </c>
      <c r="K5126" s="7">
        <f ca="1">K5125*IFERROR(1+TradeDash[[#This Row],[Port Return]],1)</f>
        <v>9759391.6719460804</v>
      </c>
      <c r="L5126" s="7">
        <f ca="1">IF(ISNUMBER(TradeDash[[#This Row],[Port Return]]),L5125*(1+TradeDash[[#This Row],[Returns]]),L5125)</f>
        <v>7118696.3434022646</v>
      </c>
    </row>
    <row r="5127" spans="1:12" x14ac:dyDescent="0.35">
      <c r="A5127" s="1">
        <v>44039</v>
      </c>
      <c r="B5127" s="16">
        <f>YEAR(TradeDash[[#This Row],[Date]])</f>
        <v>2020</v>
      </c>
      <c r="C5127">
        <v>11131.8</v>
      </c>
      <c r="D5127" s="3">
        <f>IFERROR(TradeDash[[#This Row],[Nifty]]/C5126-1,"")</f>
        <v>-5.5698735500239183E-3</v>
      </c>
      <c r="E5127">
        <f ca="1">IFERROR(AVERAGE(OFFSET(TradeDash[[#This Row],[Returns]],0,0,-n_days))/STDEV(OFFSET(TradeDash[[#This Row],[Returns]],0,0,-n_days)),"")</f>
        <v>0.43248938742736537</v>
      </c>
      <c r="F5127">
        <f ca="1">IFERROR(AVERAGE(OFFSET(TradeDash[[#This Row],[Returns]],0,0,-n_days*2))/STDEV(OFFSET(TradeDash[[#This Row],[Returns]],0,0,-n_days*2)),"")</f>
        <v>0.30341589956852322</v>
      </c>
      <c r="G5127">
        <f ca="1">IF(ISNUMBER(TradeDash[[#This Row],[2n day Sharpe]]),AVERAGE(TradeDash[[#This Row],[n day Sharpe]:[2n day Sharpe]]),"")</f>
        <v>0.36795264349794432</v>
      </c>
      <c r="H5127">
        <f ca="1">IF(ISNUMBER(TradeDash[[#This Row],[Sharpe Average]]),IF(TradeDash[[#This Row],[Sharpe Average]]&gt;$G$1,1,0),"")</f>
        <v>1</v>
      </c>
      <c r="I5127" s="2">
        <f ca="1">IF(ISNUMBER(TradeDash[[#This Row],[Signal]]),MAX(IF(AND(TradeDash[[#This Row],[Signal]]=1,I5126&lt;1),I5126+$E$1,IF(AND(TradeDash[[#This Row],[Signal]]=0,I5126&gt;0),I5126-$E$1,IF(AND(TradeDash[[#This Row],[Signal]]=1,I5126=1),I5126,IF(AND(TradeDash[[#This Row],[Signal]]=0,I5126=0),I5126,0)))),0),"")</f>
        <v>1</v>
      </c>
      <c r="J5127" s="3">
        <f ca="1">IF(ISNUMBER(TradeDash[[#This Row],[Position]]),TradeDash[[#This Row],[Position]]*D5128,"")</f>
        <v>1.5159273432868048E-2</v>
      </c>
      <c r="K5127" s="7">
        <f ca="1">K5126*IFERROR(1+TradeDash[[#This Row],[Port Return]],1)</f>
        <v>9907336.9588395655</v>
      </c>
      <c r="L5127" s="7">
        <f ca="1">IF(ISNUMBER(TradeDash[[#This Row],[Port Return]]),L5126*(1+TradeDash[[#This Row],[Returns]]),L5126)</f>
        <v>7079046.1049284963</v>
      </c>
    </row>
    <row r="5128" spans="1:12" x14ac:dyDescent="0.35">
      <c r="A5128" s="1">
        <v>44040</v>
      </c>
      <c r="B5128" s="16">
        <f>YEAR(TradeDash[[#This Row],[Date]])</f>
        <v>2020</v>
      </c>
      <c r="C5128">
        <v>11300.55</v>
      </c>
      <c r="D5128" s="3">
        <f>IFERROR(TradeDash[[#This Row],[Nifty]]/C5127-1,"")</f>
        <v>1.5159273432868048E-2</v>
      </c>
      <c r="E5128">
        <f ca="1">IFERROR(AVERAGE(OFFSET(TradeDash[[#This Row],[Returns]],0,0,-n_days))/STDEV(OFFSET(TradeDash[[#This Row],[Returns]],0,0,-n_days)),"")</f>
        <v>0.50787596000286894</v>
      </c>
      <c r="F5128">
        <f ca="1">IFERROR(AVERAGE(OFFSET(TradeDash[[#This Row],[Returns]],0,0,-n_days*2))/STDEV(OFFSET(TradeDash[[#This Row],[Returns]],0,0,-n_days*2)),"")</f>
        <v>0.30279673887542941</v>
      </c>
      <c r="G5128">
        <f ca="1">IF(ISNUMBER(TradeDash[[#This Row],[2n day Sharpe]]),AVERAGE(TradeDash[[#This Row],[n day Sharpe]:[2n day Sharpe]]),"")</f>
        <v>0.4053363494391492</v>
      </c>
      <c r="H5128">
        <f ca="1">IF(ISNUMBER(TradeDash[[#This Row],[Sharpe Average]]),IF(TradeDash[[#This Row],[Sharpe Average]]&gt;$G$1,1,0),"")</f>
        <v>1</v>
      </c>
      <c r="I5128" s="2">
        <f ca="1">IF(ISNUMBER(TradeDash[[#This Row],[Signal]]),MAX(IF(AND(TradeDash[[#This Row],[Signal]]=1,I5127&lt;1),I5127+$E$1,IF(AND(TradeDash[[#This Row],[Signal]]=0,I5127&gt;0),I5127-$E$1,IF(AND(TradeDash[[#This Row],[Signal]]=1,I5127=1),I5127,IF(AND(TradeDash[[#This Row],[Signal]]=0,I5127=0),I5127,0)))),0),"")</f>
        <v>1</v>
      </c>
      <c r="J5128" s="3">
        <f ca="1">IF(ISNUMBER(TradeDash[[#This Row],[Position]]),TradeDash[[#This Row],[Position]]*D5129,"")</f>
        <v>-8.6455968957261931E-3</v>
      </c>
      <c r="K5128" s="7">
        <f ca="1">K5127*IFERROR(1+TradeDash[[#This Row],[Port Return]],1)</f>
        <v>9821682.117183309</v>
      </c>
      <c r="L5128" s="7">
        <f ca="1">IF(ISNUMBER(TradeDash[[#This Row],[Port Return]]),L5127*(1+TradeDash[[#This Row],[Returns]]),L5127)</f>
        <v>7186359.3004769869</v>
      </c>
    </row>
    <row r="5129" spans="1:12" x14ac:dyDescent="0.35">
      <c r="A5129" s="1">
        <v>44041</v>
      </c>
      <c r="B5129" s="16">
        <f>YEAR(TradeDash[[#This Row],[Date]])</f>
        <v>2020</v>
      </c>
      <c r="C5129">
        <v>11202.85</v>
      </c>
      <c r="D5129" s="3">
        <f>IFERROR(TradeDash[[#This Row],[Nifty]]/C5128-1,"")</f>
        <v>-8.6455968957261931E-3</v>
      </c>
      <c r="E5129">
        <f ca="1">IFERROR(AVERAGE(OFFSET(TradeDash[[#This Row],[Returns]],0,0,-n_days))/STDEV(OFFSET(TradeDash[[#This Row],[Returns]],0,0,-n_days)),"")</f>
        <v>0.38233077190521941</v>
      </c>
      <c r="F5129">
        <f ca="1">IFERROR(AVERAGE(OFFSET(TradeDash[[#This Row],[Returns]],0,0,-n_days*2))/STDEV(OFFSET(TradeDash[[#This Row],[Returns]],0,0,-n_days*2)),"")</f>
        <v>0.25917263229972753</v>
      </c>
      <c r="G5129">
        <f ca="1">IF(ISNUMBER(TradeDash[[#This Row],[2n day Sharpe]]),AVERAGE(TradeDash[[#This Row],[n day Sharpe]:[2n day Sharpe]]),"")</f>
        <v>0.3207517021024735</v>
      </c>
      <c r="H5129">
        <f ca="1">IF(ISNUMBER(TradeDash[[#This Row],[Sharpe Average]]),IF(TradeDash[[#This Row],[Sharpe Average]]&gt;$G$1,1,0),"")</f>
        <v>1</v>
      </c>
      <c r="I5129" s="2">
        <f ca="1">IF(ISNUMBER(TradeDash[[#This Row],[Signal]]),MAX(IF(AND(TradeDash[[#This Row],[Signal]]=1,I5128&lt;1),I5128+$E$1,IF(AND(TradeDash[[#This Row],[Signal]]=0,I5128&gt;0),I5128-$E$1,IF(AND(TradeDash[[#This Row],[Signal]]=1,I5128=1),I5128,IF(AND(TradeDash[[#This Row],[Signal]]=0,I5128=0),I5128,0)))),0),"")</f>
        <v>1</v>
      </c>
      <c r="J5129" s="3">
        <f ca="1">IF(ISNUMBER(TradeDash[[#This Row],[Position]]),TradeDash[[#This Row],[Position]]*D5130,"")</f>
        <v>-8.9887841040450223E-3</v>
      </c>
      <c r="K5129" s="7">
        <f ca="1">K5128*IFERROR(1+TradeDash[[#This Row],[Port Return]],1)</f>
        <v>9733397.1370933875</v>
      </c>
      <c r="L5129" s="7">
        <f ca="1">IF(ISNUMBER(TradeDash[[#This Row],[Port Return]]),L5128*(1+TradeDash[[#This Row],[Returns]]),L5128)</f>
        <v>7124228.9348172098</v>
      </c>
    </row>
    <row r="5130" spans="1:12" x14ac:dyDescent="0.35">
      <c r="A5130" s="1">
        <v>44042</v>
      </c>
      <c r="B5130" s="16">
        <f>YEAR(TradeDash[[#This Row],[Date]])</f>
        <v>2020</v>
      </c>
      <c r="C5130">
        <v>11102.15</v>
      </c>
      <c r="D5130" s="3">
        <f>IFERROR(TradeDash[[#This Row],[Nifty]]/C5129-1,"")</f>
        <v>-8.9887841040450223E-3</v>
      </c>
      <c r="E5130">
        <f ca="1">IFERROR(AVERAGE(OFFSET(TradeDash[[#This Row],[Returns]],0,0,-n_days))/STDEV(OFFSET(TradeDash[[#This Row],[Returns]],0,0,-n_days)),"")</f>
        <v>0.2676844796767392</v>
      </c>
      <c r="F5130">
        <f ca="1">IFERROR(AVERAGE(OFFSET(TradeDash[[#This Row],[Returns]],0,0,-n_days*2))/STDEV(OFFSET(TradeDash[[#This Row],[Returns]],0,0,-n_days*2)),"")</f>
        <v>0.24277268441922437</v>
      </c>
      <c r="G5130">
        <f ca="1">IF(ISNUMBER(TradeDash[[#This Row],[2n day Sharpe]]),AVERAGE(TradeDash[[#This Row],[n day Sharpe]:[2n day Sharpe]]),"")</f>
        <v>0.25522858204798177</v>
      </c>
      <c r="H5130">
        <f ca="1">IF(ISNUMBER(TradeDash[[#This Row],[Sharpe Average]]),IF(TradeDash[[#This Row],[Sharpe Average]]&gt;$G$1,1,0),"")</f>
        <v>1</v>
      </c>
      <c r="I5130" s="2">
        <f ca="1">IF(ISNUMBER(TradeDash[[#This Row],[Signal]]),MAX(IF(AND(TradeDash[[#This Row],[Signal]]=1,I5129&lt;1),I5129+$E$1,IF(AND(TradeDash[[#This Row],[Signal]]=0,I5129&gt;0),I5129-$E$1,IF(AND(TradeDash[[#This Row],[Signal]]=1,I5129=1),I5129,IF(AND(TradeDash[[#This Row],[Signal]]=0,I5129=0),I5129,0)))),0),"")</f>
        <v>1</v>
      </c>
      <c r="J5130" s="3">
        <f ca="1">IF(ISNUMBER(TradeDash[[#This Row],[Position]]),TradeDash[[#This Row],[Position]]*D5131,"")</f>
        <v>-2.5850848709483287E-3</v>
      </c>
      <c r="K5130" s="7">
        <f ca="1">K5129*IFERROR(1+TradeDash[[#This Row],[Port Return]],1)</f>
        <v>9708235.4794113562</v>
      </c>
      <c r="L5130" s="7">
        <f ca="1">IF(ISNUMBER(TradeDash[[#This Row],[Port Return]]),L5129*(1+TradeDash[[#This Row],[Returns]]),L5129)</f>
        <v>7060190.7790143471</v>
      </c>
    </row>
    <row r="5131" spans="1:12" x14ac:dyDescent="0.35">
      <c r="A5131" s="1">
        <v>44043</v>
      </c>
      <c r="B5131" s="16">
        <f>YEAR(TradeDash[[#This Row],[Date]])</f>
        <v>2020</v>
      </c>
      <c r="C5131">
        <v>11073.45</v>
      </c>
      <c r="D5131" s="3">
        <f>IFERROR(TradeDash[[#This Row],[Nifty]]/C5130-1,"")</f>
        <v>-2.5850848709483287E-3</v>
      </c>
      <c r="E5131">
        <f ca="1">IFERROR(AVERAGE(OFFSET(TradeDash[[#This Row],[Returns]],0,0,-n_days))/STDEV(OFFSET(TradeDash[[#This Row],[Returns]],0,0,-n_days)),"")</f>
        <v>0.2260304514838522</v>
      </c>
      <c r="F5131">
        <f ca="1">IFERROR(AVERAGE(OFFSET(TradeDash[[#This Row],[Returns]],0,0,-n_days*2))/STDEV(OFFSET(TradeDash[[#This Row],[Returns]],0,0,-n_days*2)),"")</f>
        <v>0.21169003408261239</v>
      </c>
      <c r="G5131">
        <f ca="1">IF(ISNUMBER(TradeDash[[#This Row],[2n day Sharpe]]),AVERAGE(TradeDash[[#This Row],[n day Sharpe]:[2n day Sharpe]]),"")</f>
        <v>0.21886024278323229</v>
      </c>
      <c r="H5131">
        <f ca="1">IF(ISNUMBER(TradeDash[[#This Row],[Sharpe Average]]),IF(TradeDash[[#This Row],[Sharpe Average]]&gt;$G$1,1,0),"")</f>
        <v>1</v>
      </c>
      <c r="I5131" s="2">
        <f ca="1">IF(ISNUMBER(TradeDash[[#This Row],[Signal]]),MAX(IF(AND(TradeDash[[#This Row],[Signal]]=1,I5130&lt;1),I5130+$E$1,IF(AND(TradeDash[[#This Row],[Signal]]=0,I5130&gt;0),I5130-$E$1,IF(AND(TradeDash[[#This Row],[Signal]]=1,I5130=1),I5130,IF(AND(TradeDash[[#This Row],[Signal]]=0,I5130=0),I5130,0)))),0),"")</f>
        <v>1</v>
      </c>
      <c r="J5131" s="3">
        <f ca="1">IF(ISNUMBER(TradeDash[[#This Row],[Position]]),TradeDash[[#This Row],[Position]]*D5132,"")</f>
        <v>-1.6422162921221561E-2</v>
      </c>
      <c r="K5131" s="7">
        <f ca="1">K5130*IFERROR(1+TradeDash[[#This Row],[Port Return]],1)</f>
        <v>9548805.25469088</v>
      </c>
      <c r="L5131" s="7">
        <f ca="1">IF(ISNUMBER(TradeDash[[#This Row],[Port Return]]),L5130*(1+TradeDash[[#This Row],[Returns]]),L5130)</f>
        <v>7041939.5866455082</v>
      </c>
    </row>
    <row r="5132" spans="1:12" x14ac:dyDescent="0.35">
      <c r="A5132" s="1">
        <v>44046</v>
      </c>
      <c r="B5132" s="16">
        <f>YEAR(TradeDash[[#This Row],[Date]])</f>
        <v>2020</v>
      </c>
      <c r="C5132">
        <v>10891.6</v>
      </c>
      <c r="D5132" s="3">
        <f>IFERROR(TradeDash[[#This Row],[Nifty]]/C5131-1,"")</f>
        <v>-1.6422162921221561E-2</v>
      </c>
      <c r="E5132">
        <f ca="1">IFERROR(AVERAGE(OFFSET(TradeDash[[#This Row],[Returns]],0,0,-n_days))/STDEV(OFFSET(TradeDash[[#This Row],[Returns]],0,0,-n_days)),"")</f>
        <v>6.3340467031368461E-2</v>
      </c>
      <c r="F5132">
        <f ca="1">IFERROR(AVERAGE(OFFSET(TradeDash[[#This Row],[Returns]],0,0,-n_days*2))/STDEV(OFFSET(TradeDash[[#This Row],[Returns]],0,0,-n_days*2)),"")</f>
        <v>0.16119483793738645</v>
      </c>
      <c r="G5132">
        <f ca="1">IF(ISNUMBER(TradeDash[[#This Row],[2n day Sharpe]]),AVERAGE(TradeDash[[#This Row],[n day Sharpe]:[2n day Sharpe]]),"")</f>
        <v>0.11226765248437745</v>
      </c>
      <c r="H5132">
        <f ca="1">IF(ISNUMBER(TradeDash[[#This Row],[Sharpe Average]]),IF(TradeDash[[#This Row],[Sharpe Average]]&gt;$G$1,1,0),"")</f>
        <v>1</v>
      </c>
      <c r="I5132" s="2">
        <f ca="1">IF(ISNUMBER(TradeDash[[#This Row],[Signal]]),MAX(IF(AND(TradeDash[[#This Row],[Signal]]=1,I5131&lt;1),I5131+$E$1,IF(AND(TradeDash[[#This Row],[Signal]]=0,I5131&gt;0),I5131-$E$1,IF(AND(TradeDash[[#This Row],[Signal]]=1,I5131=1),I5131,IF(AND(TradeDash[[#This Row],[Signal]]=0,I5131=0),I5131,0)))),0),"")</f>
        <v>1</v>
      </c>
      <c r="J5132" s="3">
        <f ca="1">IF(ISNUMBER(TradeDash[[#This Row],[Position]]),TradeDash[[#This Row],[Position]]*D5133,"")</f>
        <v>1.8697895625986893E-2</v>
      </c>
      <c r="K5132" s="7">
        <f ca="1">K5131*IFERROR(1+TradeDash[[#This Row],[Port Return]],1)</f>
        <v>9727347.8186959662</v>
      </c>
      <c r="L5132" s="7">
        <f ca="1">IF(ISNUMBER(TradeDash[[#This Row],[Port Return]]),L5131*(1+TradeDash[[#This Row],[Returns]]),L5131)</f>
        <v>6926295.7074722163</v>
      </c>
    </row>
    <row r="5133" spans="1:12" x14ac:dyDescent="0.35">
      <c r="A5133" s="1">
        <v>44047</v>
      </c>
      <c r="B5133" s="16">
        <f>YEAR(TradeDash[[#This Row],[Date]])</f>
        <v>2020</v>
      </c>
      <c r="C5133">
        <v>11095.25</v>
      </c>
      <c r="D5133" s="3">
        <f>IFERROR(TradeDash[[#This Row],[Nifty]]/C5132-1,"")</f>
        <v>1.8697895625986893E-2</v>
      </c>
      <c r="E5133">
        <f ca="1">IFERROR(AVERAGE(OFFSET(TradeDash[[#This Row],[Returns]],0,0,-n_days))/STDEV(OFFSET(TradeDash[[#This Row],[Returns]],0,0,-n_days)),"")</f>
        <v>0.12949220555147808</v>
      </c>
      <c r="F5133">
        <f ca="1">IFERROR(AVERAGE(OFFSET(TradeDash[[#This Row],[Returns]],0,0,-n_days*2))/STDEV(OFFSET(TradeDash[[#This Row],[Returns]],0,0,-n_days*2)),"")</f>
        <v>0.22856317761005374</v>
      </c>
      <c r="G5133">
        <f ca="1">IF(ISNUMBER(TradeDash[[#This Row],[2n day Sharpe]]),AVERAGE(TradeDash[[#This Row],[n day Sharpe]:[2n day Sharpe]]),"")</f>
        <v>0.17902769158076592</v>
      </c>
      <c r="H5133">
        <f ca="1">IF(ISNUMBER(TradeDash[[#This Row],[Sharpe Average]]),IF(TradeDash[[#This Row],[Sharpe Average]]&gt;$G$1,1,0),"")</f>
        <v>1</v>
      </c>
      <c r="I5133" s="2">
        <f ca="1">IF(ISNUMBER(TradeDash[[#This Row],[Signal]]),MAX(IF(AND(TradeDash[[#This Row],[Signal]]=1,I5132&lt;1),I5132+$E$1,IF(AND(TradeDash[[#This Row],[Signal]]=0,I5132&gt;0),I5132-$E$1,IF(AND(TradeDash[[#This Row],[Signal]]=1,I5132=1),I5132,IF(AND(TradeDash[[#This Row],[Signal]]=0,I5132=0),I5132,0)))),0),"")</f>
        <v>1</v>
      </c>
      <c r="J5133" s="3">
        <f ca="1">IF(ISNUMBER(TradeDash[[#This Row],[Position]]),TradeDash[[#This Row],[Position]]*D5134,"")</f>
        <v>5.7682341542553139E-4</v>
      </c>
      <c r="K5133" s="7">
        <f ca="1">K5132*IFERROR(1+TradeDash[[#This Row],[Port Return]],1)</f>
        <v>9732958.7806877792</v>
      </c>
      <c r="L5133" s="7">
        <f ca="1">IF(ISNUMBER(TradeDash[[#This Row],[Port Return]]),L5132*(1+TradeDash[[#This Row],[Returns]]),L5132)</f>
        <v>7055802.8616852527</v>
      </c>
    </row>
    <row r="5134" spans="1:12" x14ac:dyDescent="0.35">
      <c r="A5134" s="1">
        <v>44048</v>
      </c>
      <c r="B5134" s="16">
        <f>YEAR(TradeDash[[#This Row],[Date]])</f>
        <v>2020</v>
      </c>
      <c r="C5134">
        <v>11101.65</v>
      </c>
      <c r="D5134" s="3">
        <f>IFERROR(TradeDash[[#This Row],[Nifty]]/C5133-1,"")</f>
        <v>5.7682341542553139E-4</v>
      </c>
      <c r="E5134">
        <f ca="1">IFERROR(AVERAGE(OFFSET(TradeDash[[#This Row],[Returns]],0,0,-n_days))/STDEV(OFFSET(TradeDash[[#This Row],[Returns]],0,0,-n_days)),"")</f>
        <v>0.17635580071556853</v>
      </c>
      <c r="F5134">
        <f ca="1">IFERROR(AVERAGE(OFFSET(TradeDash[[#This Row],[Returns]],0,0,-n_days*2))/STDEV(OFFSET(TradeDash[[#This Row],[Returns]],0,0,-n_days*2)),"")</f>
        <v>0.21469022644761654</v>
      </c>
      <c r="G5134">
        <f ca="1">IF(ISNUMBER(TradeDash[[#This Row],[2n day Sharpe]]),AVERAGE(TradeDash[[#This Row],[n day Sharpe]:[2n day Sharpe]]),"")</f>
        <v>0.19552301358159252</v>
      </c>
      <c r="H5134">
        <f ca="1">IF(ISNUMBER(TradeDash[[#This Row],[Sharpe Average]]),IF(TradeDash[[#This Row],[Sharpe Average]]&gt;$G$1,1,0),"")</f>
        <v>1</v>
      </c>
      <c r="I5134" s="2">
        <f ca="1">IF(ISNUMBER(TradeDash[[#This Row],[Signal]]),MAX(IF(AND(TradeDash[[#This Row],[Signal]]=1,I5133&lt;1),I5133+$E$1,IF(AND(TradeDash[[#This Row],[Signal]]=0,I5133&gt;0),I5133-$E$1,IF(AND(TradeDash[[#This Row],[Signal]]=1,I5133=1),I5133,IF(AND(TradeDash[[#This Row],[Signal]]=0,I5133=0),I5133,0)))),0),"")</f>
        <v>1</v>
      </c>
      <c r="J5134" s="3">
        <f ca="1">IF(ISNUMBER(TradeDash[[#This Row],[Position]]),TradeDash[[#This Row],[Position]]*D5135,"")</f>
        <v>8.8725549805659387E-3</v>
      </c>
      <c r="K5134" s="7">
        <f ca="1">K5133*IFERROR(1+TradeDash[[#This Row],[Port Return]],1)</f>
        <v>9819314.9925930128</v>
      </c>
      <c r="L5134" s="7">
        <f ca="1">IF(ISNUMBER(TradeDash[[#This Row],[Port Return]]),L5133*(1+TradeDash[[#This Row],[Returns]]),L5133)</f>
        <v>7059872.8139904989</v>
      </c>
    </row>
    <row r="5135" spans="1:12" x14ac:dyDescent="0.35">
      <c r="A5135" s="1">
        <v>44049</v>
      </c>
      <c r="B5135" s="16">
        <f>YEAR(TradeDash[[#This Row],[Date]])</f>
        <v>2020</v>
      </c>
      <c r="C5135">
        <v>11200.15</v>
      </c>
      <c r="D5135" s="3">
        <f>IFERROR(TradeDash[[#This Row],[Nifty]]/C5134-1,"")</f>
        <v>8.8725549805659387E-3</v>
      </c>
      <c r="E5135">
        <f ca="1">IFERROR(AVERAGE(OFFSET(TradeDash[[#This Row],[Returns]],0,0,-n_days))/STDEV(OFFSET(TradeDash[[#This Row],[Returns]],0,0,-n_days)),"")</f>
        <v>0.17148643282958712</v>
      </c>
      <c r="F5135">
        <f ca="1">IFERROR(AVERAGE(OFFSET(TradeDash[[#This Row],[Returns]],0,0,-n_days*2))/STDEV(OFFSET(TradeDash[[#This Row],[Returns]],0,0,-n_days*2)),"")</f>
        <v>0.29935051116176437</v>
      </c>
      <c r="G5135">
        <f ca="1">IF(ISNUMBER(TradeDash[[#This Row],[2n day Sharpe]]),AVERAGE(TradeDash[[#This Row],[n day Sharpe]:[2n day Sharpe]]),"")</f>
        <v>0.23541847199567573</v>
      </c>
      <c r="H5135">
        <f ca="1">IF(ISNUMBER(TradeDash[[#This Row],[Sharpe Average]]),IF(TradeDash[[#This Row],[Sharpe Average]]&gt;$G$1,1,0),"")</f>
        <v>1</v>
      </c>
      <c r="I5135" s="2">
        <f ca="1">IF(ISNUMBER(TradeDash[[#This Row],[Signal]]),MAX(IF(AND(TradeDash[[#This Row],[Signal]]=1,I5134&lt;1),I5134+$E$1,IF(AND(TradeDash[[#This Row],[Signal]]=0,I5134&gt;0),I5134-$E$1,IF(AND(TradeDash[[#This Row],[Signal]]=1,I5134=1),I5134,IF(AND(TradeDash[[#This Row],[Signal]]=0,I5134=0),I5134,0)))),0),"")</f>
        <v>1</v>
      </c>
      <c r="J5135" s="3">
        <f ca="1">IF(ISNUMBER(TradeDash[[#This Row],[Position]]),TradeDash[[#This Row],[Position]]*D5136,"")</f>
        <v>1.2410548073016336E-3</v>
      </c>
      <c r="K5135" s="7">
        <f ca="1">K5134*IFERROR(1+TradeDash[[#This Row],[Port Return]],1)</f>
        <v>9831501.3006689791</v>
      </c>
      <c r="L5135" s="7">
        <f ca="1">IF(ISNUMBER(TradeDash[[#This Row],[Port Return]]),L5134*(1+TradeDash[[#This Row],[Returns]]),L5134)</f>
        <v>7122511.9236884322</v>
      </c>
    </row>
    <row r="5136" spans="1:12" x14ac:dyDescent="0.35">
      <c r="A5136" s="1">
        <v>44050</v>
      </c>
      <c r="B5136" s="16">
        <f>YEAR(TradeDash[[#This Row],[Date]])</f>
        <v>2020</v>
      </c>
      <c r="C5136">
        <v>11214.05</v>
      </c>
      <c r="D5136" s="3">
        <f>IFERROR(TradeDash[[#This Row],[Nifty]]/C5135-1,"")</f>
        <v>1.2410548073016336E-3</v>
      </c>
      <c r="E5136">
        <f ca="1">IFERROR(AVERAGE(OFFSET(TradeDash[[#This Row],[Returns]],0,0,-n_days))/STDEV(OFFSET(TradeDash[[#This Row],[Returns]],0,0,-n_days)),"")</f>
        <v>0.19899268950013277</v>
      </c>
      <c r="F5136">
        <f ca="1">IFERROR(AVERAGE(OFFSET(TradeDash[[#This Row],[Returns]],0,0,-n_days*2))/STDEV(OFFSET(TradeDash[[#This Row],[Returns]],0,0,-n_days*2)),"")</f>
        <v>0.28568312690055581</v>
      </c>
      <c r="G5136">
        <f ca="1">IF(ISNUMBER(TradeDash[[#This Row],[2n day Sharpe]]),AVERAGE(TradeDash[[#This Row],[n day Sharpe]:[2n day Sharpe]]),"")</f>
        <v>0.24233790820034429</v>
      </c>
      <c r="H5136">
        <f ca="1">IF(ISNUMBER(TradeDash[[#This Row],[Sharpe Average]]),IF(TradeDash[[#This Row],[Sharpe Average]]&gt;$G$1,1,0),"")</f>
        <v>1</v>
      </c>
      <c r="I5136" s="2">
        <f ca="1">IF(ISNUMBER(TradeDash[[#This Row],[Signal]]),MAX(IF(AND(TradeDash[[#This Row],[Signal]]=1,I5135&lt;1),I5135+$E$1,IF(AND(TradeDash[[#This Row],[Signal]]=0,I5135&gt;0),I5135-$E$1,IF(AND(TradeDash[[#This Row],[Signal]]=1,I5135=1),I5135,IF(AND(TradeDash[[#This Row],[Signal]]=0,I5135=0),I5135,0)))),0),"")</f>
        <v>1</v>
      </c>
      <c r="J5136" s="3">
        <f ca="1">IF(ISNUMBER(TradeDash[[#This Row],[Position]]),TradeDash[[#This Row],[Position]]*D5137,"")</f>
        <v>5.0026529220041915E-3</v>
      </c>
      <c r="K5136" s="7">
        <f ca="1">K5135*IFERROR(1+TradeDash[[#This Row],[Port Return]],1)</f>
        <v>9880684.8893784583</v>
      </c>
      <c r="L5136" s="7">
        <f ca="1">IF(ISNUMBER(TradeDash[[#This Row],[Port Return]]),L5135*(1+TradeDash[[#This Row],[Returns]]),L5135)</f>
        <v>7131351.3513513887</v>
      </c>
    </row>
    <row r="5137" spans="1:12" x14ac:dyDescent="0.35">
      <c r="A5137" s="1">
        <v>44053</v>
      </c>
      <c r="B5137" s="16">
        <f>YEAR(TradeDash[[#This Row],[Date]])</f>
        <v>2020</v>
      </c>
      <c r="C5137">
        <v>11270.15</v>
      </c>
      <c r="D5137" s="3">
        <f>IFERROR(TradeDash[[#This Row],[Nifty]]/C5136-1,"")</f>
        <v>5.0026529220041915E-3</v>
      </c>
      <c r="E5137">
        <f ca="1">IFERROR(AVERAGE(OFFSET(TradeDash[[#This Row],[Returns]],0,0,-n_days))/STDEV(OFFSET(TradeDash[[#This Row],[Returns]],0,0,-n_days)),"")</f>
        <v>0.20716499726834686</v>
      </c>
      <c r="F5137">
        <f ca="1">IFERROR(AVERAGE(OFFSET(TradeDash[[#This Row],[Returns]],0,0,-n_days*2))/STDEV(OFFSET(TradeDash[[#This Row],[Returns]],0,0,-n_days*2)),"")</f>
        <v>0.35114740113132059</v>
      </c>
      <c r="G5137">
        <f ca="1">IF(ISNUMBER(TradeDash[[#This Row],[2n day Sharpe]]),AVERAGE(TradeDash[[#This Row],[n day Sharpe]:[2n day Sharpe]]),"")</f>
        <v>0.2791561991998337</v>
      </c>
      <c r="H5137">
        <f ca="1">IF(ISNUMBER(TradeDash[[#This Row],[Sharpe Average]]),IF(TradeDash[[#This Row],[Sharpe Average]]&gt;$G$1,1,0),"")</f>
        <v>1</v>
      </c>
      <c r="I5137" s="2">
        <f ca="1">IF(ISNUMBER(TradeDash[[#This Row],[Signal]]),MAX(IF(AND(TradeDash[[#This Row],[Signal]]=1,I5136&lt;1),I5136+$E$1,IF(AND(TradeDash[[#This Row],[Signal]]=0,I5136&gt;0),I5136-$E$1,IF(AND(TradeDash[[#This Row],[Signal]]=1,I5136=1),I5136,IF(AND(TradeDash[[#This Row],[Signal]]=0,I5136=0),I5136,0)))),0),"")</f>
        <v>1</v>
      </c>
      <c r="J5137" s="3">
        <f ca="1">IF(ISNUMBER(TradeDash[[#This Row],[Position]]),TradeDash[[#This Row],[Position]]*D5138,"")</f>
        <v>4.6450135978670648E-3</v>
      </c>
      <c r="K5137" s="7">
        <f ca="1">K5136*IFERROR(1+TradeDash[[#This Row],[Port Return]],1)</f>
        <v>9926580.8050458618</v>
      </c>
      <c r="L5137" s="7">
        <f ca="1">IF(ISNUMBER(TradeDash[[#This Row],[Port Return]]),L5136*(1+TradeDash[[#This Row],[Returns]]),L5136)</f>
        <v>7167027.0270270649</v>
      </c>
    </row>
    <row r="5138" spans="1:12" x14ac:dyDescent="0.35">
      <c r="A5138" s="1">
        <v>44054</v>
      </c>
      <c r="B5138" s="16">
        <f>YEAR(TradeDash[[#This Row],[Date]])</f>
        <v>2020</v>
      </c>
      <c r="C5138">
        <v>11322.5</v>
      </c>
      <c r="D5138" s="3">
        <f>IFERROR(TradeDash[[#This Row],[Nifty]]/C5137-1,"")</f>
        <v>4.6450135978670648E-3</v>
      </c>
      <c r="E5138">
        <f ca="1">IFERROR(AVERAGE(OFFSET(TradeDash[[#This Row],[Returns]],0,0,-n_days))/STDEV(OFFSET(TradeDash[[#This Row],[Returns]],0,0,-n_days)),"")</f>
        <v>0.35405620534898619</v>
      </c>
      <c r="F5138">
        <f ca="1">IFERROR(AVERAGE(OFFSET(TradeDash[[#This Row],[Returns]],0,0,-n_days*2))/STDEV(OFFSET(TradeDash[[#This Row],[Returns]],0,0,-n_days*2)),"")</f>
        <v>0.33915599582941736</v>
      </c>
      <c r="G5138">
        <f ca="1">IF(ISNUMBER(TradeDash[[#This Row],[2n day Sharpe]]),AVERAGE(TradeDash[[#This Row],[n day Sharpe]:[2n day Sharpe]]),"")</f>
        <v>0.34660610058920177</v>
      </c>
      <c r="H5138">
        <f ca="1">IF(ISNUMBER(TradeDash[[#This Row],[Sharpe Average]]),IF(TradeDash[[#This Row],[Sharpe Average]]&gt;$G$1,1,0),"")</f>
        <v>1</v>
      </c>
      <c r="I5138" s="2">
        <f ca="1">IF(ISNUMBER(TradeDash[[#This Row],[Signal]]),MAX(IF(AND(TradeDash[[#This Row],[Signal]]=1,I5137&lt;1),I5137+$E$1,IF(AND(TradeDash[[#This Row],[Signal]]=0,I5137&gt;0),I5137-$E$1,IF(AND(TradeDash[[#This Row],[Signal]]=1,I5137=1),I5137,IF(AND(TradeDash[[#This Row],[Signal]]=0,I5137=0),I5137,0)))),0),"")</f>
        <v>1</v>
      </c>
      <c r="J5138" s="3">
        <f ca="1">IF(ISNUMBER(TradeDash[[#This Row],[Position]]),TradeDash[[#This Row],[Position]]*D5139,"")</f>
        <v>-1.2453080150144347E-3</v>
      </c>
      <c r="K5138" s="7">
        <f ca="1">K5137*IFERROR(1+TradeDash[[#This Row],[Port Return]],1)</f>
        <v>9914219.1544076502</v>
      </c>
      <c r="L5138" s="7">
        <f ca="1">IF(ISNUMBER(TradeDash[[#This Row],[Port Return]]),L5137*(1+TradeDash[[#This Row],[Returns]]),L5137)</f>
        <v>7200317.9650238864</v>
      </c>
    </row>
    <row r="5139" spans="1:12" x14ac:dyDescent="0.35">
      <c r="A5139" s="1">
        <v>44055</v>
      </c>
      <c r="B5139" s="16">
        <f>YEAR(TradeDash[[#This Row],[Date]])</f>
        <v>2020</v>
      </c>
      <c r="C5139">
        <v>11308.4</v>
      </c>
      <c r="D5139" s="3">
        <f>IFERROR(TradeDash[[#This Row],[Nifty]]/C5138-1,"")</f>
        <v>-1.2453080150144347E-3</v>
      </c>
      <c r="E5139">
        <f ca="1">IFERROR(AVERAGE(OFFSET(TradeDash[[#This Row],[Returns]],0,0,-n_days))/STDEV(OFFSET(TradeDash[[#This Row],[Returns]],0,0,-n_days)),"")</f>
        <v>0.34036052849260473</v>
      </c>
      <c r="F5139">
        <f ca="1">IFERROR(AVERAGE(OFFSET(TradeDash[[#This Row],[Returns]],0,0,-n_days*2))/STDEV(OFFSET(TradeDash[[#This Row],[Returns]],0,0,-n_days*2)),"")</f>
        <v>0.34540445360887218</v>
      </c>
      <c r="G5139">
        <f ca="1">IF(ISNUMBER(TradeDash[[#This Row],[2n day Sharpe]]),AVERAGE(TradeDash[[#This Row],[n day Sharpe]:[2n day Sharpe]]),"")</f>
        <v>0.34288249105073842</v>
      </c>
      <c r="H5139">
        <f ca="1">IF(ISNUMBER(TradeDash[[#This Row],[Sharpe Average]]),IF(TradeDash[[#This Row],[Sharpe Average]]&gt;$G$1,1,0),"")</f>
        <v>1</v>
      </c>
      <c r="I5139" s="2">
        <f ca="1">IF(ISNUMBER(TradeDash[[#This Row],[Signal]]),MAX(IF(AND(TradeDash[[#This Row],[Signal]]=1,I5138&lt;1),I5138+$E$1,IF(AND(TradeDash[[#This Row],[Signal]]=0,I5138&gt;0),I5138-$E$1,IF(AND(TradeDash[[#This Row],[Signal]]=1,I5138=1),I5138,IF(AND(TradeDash[[#This Row],[Signal]]=0,I5138=0),I5138,0)))),0),"")</f>
        <v>1</v>
      </c>
      <c r="J5139" s="3">
        <f ca="1">IF(ISNUMBER(TradeDash[[#This Row],[Position]]),TradeDash[[#This Row],[Position]]*D5140,"")</f>
        <v>-7.0301722613264062E-4</v>
      </c>
      <c r="K5139" s="7">
        <f ca="1">K5138*IFERROR(1+TradeDash[[#This Row],[Port Return]],1)</f>
        <v>9907249.2875584476</v>
      </c>
      <c r="L5139" s="7">
        <f ca="1">IF(ISNUMBER(TradeDash[[#This Row],[Port Return]]),L5138*(1+TradeDash[[#This Row],[Returns]]),L5138)</f>
        <v>7191351.3513513897</v>
      </c>
    </row>
    <row r="5140" spans="1:12" x14ac:dyDescent="0.35">
      <c r="A5140" s="1">
        <v>44056</v>
      </c>
      <c r="B5140" s="16">
        <f>YEAR(TradeDash[[#This Row],[Date]])</f>
        <v>2020</v>
      </c>
      <c r="C5140">
        <v>11300.45</v>
      </c>
      <c r="D5140" s="3">
        <f>IFERROR(TradeDash[[#This Row],[Nifty]]/C5139-1,"")</f>
        <v>-7.0301722613264062E-4</v>
      </c>
      <c r="E5140">
        <f ca="1">IFERROR(AVERAGE(OFFSET(TradeDash[[#This Row],[Returns]],0,0,-n_days))/STDEV(OFFSET(TradeDash[[#This Row],[Returns]],0,0,-n_days)),"")</f>
        <v>0.28067881119345001</v>
      </c>
      <c r="F5140">
        <f ca="1">IFERROR(AVERAGE(OFFSET(TradeDash[[#This Row],[Returns]],0,0,-n_days*2))/STDEV(OFFSET(TradeDash[[#This Row],[Returns]],0,0,-n_days*2)),"")</f>
        <v>0.30261584093727389</v>
      </c>
      <c r="G5140">
        <f ca="1">IF(ISNUMBER(TradeDash[[#This Row],[2n day Sharpe]]),AVERAGE(TradeDash[[#This Row],[n day Sharpe]:[2n day Sharpe]]),"")</f>
        <v>0.29164732606536192</v>
      </c>
      <c r="H5140">
        <f ca="1">IF(ISNUMBER(TradeDash[[#This Row],[Sharpe Average]]),IF(TradeDash[[#This Row],[Sharpe Average]]&gt;$G$1,1,0),"")</f>
        <v>1</v>
      </c>
      <c r="I5140" s="2">
        <f ca="1">IF(ISNUMBER(TradeDash[[#This Row],[Signal]]),MAX(IF(AND(TradeDash[[#This Row],[Signal]]=1,I5139&lt;1),I5139+$E$1,IF(AND(TradeDash[[#This Row],[Signal]]=0,I5139&gt;0),I5139-$E$1,IF(AND(TradeDash[[#This Row],[Signal]]=1,I5139=1),I5139,IF(AND(TradeDash[[#This Row],[Signal]]=0,I5139=0),I5139,0)))),0),"")</f>
        <v>1</v>
      </c>
      <c r="J5140" s="3">
        <f ca="1">IF(ISNUMBER(TradeDash[[#This Row],[Position]]),TradeDash[[#This Row],[Position]]*D5141,"")</f>
        <v>-1.0800454849143271E-2</v>
      </c>
      <c r="K5140" s="7">
        <f ca="1">K5139*IFERROR(1+TradeDash[[#This Row],[Port Return]],1)</f>
        <v>9800246.4889489654</v>
      </c>
      <c r="L5140" s="7">
        <f ca="1">IF(ISNUMBER(TradeDash[[#This Row],[Port Return]]),L5139*(1+TradeDash[[#This Row],[Returns]]),L5139)</f>
        <v>7186295.7074722173</v>
      </c>
    </row>
    <row r="5141" spans="1:12" x14ac:dyDescent="0.35">
      <c r="A5141" s="1">
        <v>44057</v>
      </c>
      <c r="B5141" s="16">
        <f>YEAR(TradeDash[[#This Row],[Date]])</f>
        <v>2020</v>
      </c>
      <c r="C5141">
        <v>11178.4</v>
      </c>
      <c r="D5141" s="3">
        <f>IFERROR(TradeDash[[#This Row],[Nifty]]/C5140-1,"")</f>
        <v>-1.0800454849143271E-2</v>
      </c>
      <c r="E5141">
        <f ca="1">IFERROR(AVERAGE(OFFSET(TradeDash[[#This Row],[Returns]],0,0,-n_days))/STDEV(OFFSET(TradeDash[[#This Row],[Returns]],0,0,-n_days)),"")</f>
        <v>0.14082207324197835</v>
      </c>
      <c r="F5141">
        <f ca="1">IFERROR(AVERAGE(OFFSET(TradeDash[[#This Row],[Returns]],0,0,-n_days*2))/STDEV(OFFSET(TradeDash[[#This Row],[Returns]],0,0,-n_days*2)),"")</f>
        <v>0.23373743343288228</v>
      </c>
      <c r="G5141">
        <f ca="1">IF(ISNUMBER(TradeDash[[#This Row],[2n day Sharpe]]),AVERAGE(TradeDash[[#This Row],[n day Sharpe]:[2n day Sharpe]]),"")</f>
        <v>0.1872797533374303</v>
      </c>
      <c r="H5141">
        <f ca="1">IF(ISNUMBER(TradeDash[[#This Row],[Sharpe Average]]),IF(TradeDash[[#This Row],[Sharpe Average]]&gt;$G$1,1,0),"")</f>
        <v>1</v>
      </c>
      <c r="I5141" s="2">
        <f ca="1">IF(ISNUMBER(TradeDash[[#This Row],[Signal]]),MAX(IF(AND(TradeDash[[#This Row],[Signal]]=1,I5140&lt;1),I5140+$E$1,IF(AND(TradeDash[[#This Row],[Signal]]=0,I5140&gt;0),I5140-$E$1,IF(AND(TradeDash[[#This Row],[Signal]]=1,I5140=1),I5140,IF(AND(TradeDash[[#This Row],[Signal]]=0,I5140=0),I5140,0)))),0),"")</f>
        <v>1</v>
      </c>
      <c r="J5141" s="3">
        <f ca="1">IF(ISNUMBER(TradeDash[[#This Row],[Position]]),TradeDash[[#This Row],[Position]]*D5142,"")</f>
        <v>6.1457811493594861E-3</v>
      </c>
      <c r="K5141" s="7">
        <f ca="1">K5140*IFERROR(1+TradeDash[[#This Row],[Port Return]],1)</f>
        <v>9860476.6590798236</v>
      </c>
      <c r="L5141" s="7">
        <f ca="1">IF(ISNUMBER(TradeDash[[#This Row],[Port Return]]),L5140*(1+TradeDash[[#This Row],[Returns]]),L5140)</f>
        <v>7108680.4451510711</v>
      </c>
    </row>
    <row r="5142" spans="1:12" x14ac:dyDescent="0.35">
      <c r="A5142" s="1">
        <v>44060</v>
      </c>
      <c r="B5142" s="16">
        <f>YEAR(TradeDash[[#This Row],[Date]])</f>
        <v>2020</v>
      </c>
      <c r="C5142">
        <v>11247.1</v>
      </c>
      <c r="D5142" s="3">
        <f>IFERROR(TradeDash[[#This Row],[Nifty]]/C5141-1,"")</f>
        <v>6.1457811493594861E-3</v>
      </c>
      <c r="E5142">
        <f ca="1">IFERROR(AVERAGE(OFFSET(TradeDash[[#This Row],[Returns]],0,0,-n_days))/STDEV(OFFSET(TradeDash[[#This Row],[Returns]],0,0,-n_days)),"")</f>
        <v>0.11680439064729028</v>
      </c>
      <c r="F5142">
        <f ca="1">IFERROR(AVERAGE(OFFSET(TradeDash[[#This Row],[Returns]],0,0,-n_days*2))/STDEV(OFFSET(TradeDash[[#This Row],[Returns]],0,0,-n_days*2)),"")</f>
        <v>0.23285554035680833</v>
      </c>
      <c r="G5142">
        <f ca="1">IF(ISNUMBER(TradeDash[[#This Row],[2n day Sharpe]]),AVERAGE(TradeDash[[#This Row],[n day Sharpe]:[2n day Sharpe]]),"")</f>
        <v>0.17482996550204932</v>
      </c>
      <c r="H5142">
        <f ca="1">IF(ISNUMBER(TradeDash[[#This Row],[Sharpe Average]]),IF(TradeDash[[#This Row],[Sharpe Average]]&gt;$G$1,1,0),"")</f>
        <v>1</v>
      </c>
      <c r="I5142" s="2">
        <f ca="1">IF(ISNUMBER(TradeDash[[#This Row],[Signal]]),MAX(IF(AND(TradeDash[[#This Row],[Signal]]=1,I5141&lt;1),I5141+$E$1,IF(AND(TradeDash[[#This Row],[Signal]]=0,I5141&gt;0),I5141-$E$1,IF(AND(TradeDash[[#This Row],[Signal]]=1,I5141=1),I5141,IF(AND(TradeDash[[#This Row],[Signal]]=0,I5141=0),I5141,0)))),0),"")</f>
        <v>1</v>
      </c>
      <c r="J5142" s="3">
        <f ca="1">IF(ISNUMBER(TradeDash[[#This Row],[Position]]),TradeDash[[#This Row],[Position]]*D5143,"")</f>
        <v>1.2292057508157761E-2</v>
      </c>
      <c r="K5142" s="7">
        <f ca="1">K5141*IFERROR(1+TradeDash[[#This Row],[Port Return]],1)</f>
        <v>9981682.2052310798</v>
      </c>
      <c r="L5142" s="7">
        <f ca="1">IF(ISNUMBER(TradeDash[[#This Row],[Port Return]]),L5141*(1+TradeDash[[#This Row],[Returns]]),L5141)</f>
        <v>7152368.8394277012</v>
      </c>
    </row>
    <row r="5143" spans="1:12" x14ac:dyDescent="0.35">
      <c r="A5143" s="1">
        <v>44061</v>
      </c>
      <c r="B5143" s="16">
        <f>YEAR(TradeDash[[#This Row],[Date]])</f>
        <v>2020</v>
      </c>
      <c r="C5143">
        <v>11385.35</v>
      </c>
      <c r="D5143" s="3">
        <f>IFERROR(TradeDash[[#This Row],[Nifty]]/C5142-1,"")</f>
        <v>1.2292057508157761E-2</v>
      </c>
      <c r="E5143">
        <f ca="1">IFERROR(AVERAGE(OFFSET(TradeDash[[#This Row],[Returns]],0,0,-n_days))/STDEV(OFFSET(TradeDash[[#This Row],[Returns]],0,0,-n_days)),"")</f>
        <v>0.11485460804713249</v>
      </c>
      <c r="F5143">
        <f ca="1">IFERROR(AVERAGE(OFFSET(TradeDash[[#This Row],[Returns]],0,0,-n_days*2))/STDEV(OFFSET(TradeDash[[#This Row],[Returns]],0,0,-n_days*2)),"")</f>
        <v>0.22686383000371357</v>
      </c>
      <c r="G5143">
        <f ca="1">IF(ISNUMBER(TradeDash[[#This Row],[2n day Sharpe]]),AVERAGE(TradeDash[[#This Row],[n day Sharpe]:[2n day Sharpe]]),"")</f>
        <v>0.17085921902542303</v>
      </c>
      <c r="H5143">
        <f ca="1">IF(ISNUMBER(TradeDash[[#This Row],[Sharpe Average]]),IF(TradeDash[[#This Row],[Sharpe Average]]&gt;$G$1,1,0),"")</f>
        <v>1</v>
      </c>
      <c r="I5143" s="2">
        <f ca="1">IF(ISNUMBER(TradeDash[[#This Row],[Signal]]),MAX(IF(AND(TradeDash[[#This Row],[Signal]]=1,I5142&lt;1),I5142+$E$1,IF(AND(TradeDash[[#This Row],[Signal]]=0,I5142&gt;0),I5142-$E$1,IF(AND(TradeDash[[#This Row],[Signal]]=1,I5142=1),I5142,IF(AND(TradeDash[[#This Row],[Signal]]=0,I5142=0),I5142,0)))),0),"")</f>
        <v>1</v>
      </c>
      <c r="J5143" s="3">
        <f ca="1">IF(ISNUMBER(TradeDash[[#This Row],[Position]]),TradeDash[[#This Row],[Position]]*D5144,"")</f>
        <v>2.024531525161688E-3</v>
      </c>
      <c r="K5143" s="7">
        <f ca="1">K5142*IFERROR(1+TradeDash[[#This Row],[Port Return]],1)</f>
        <v>10001890.435529716</v>
      </c>
      <c r="L5143" s="7">
        <f ca="1">IF(ISNUMBER(TradeDash[[#This Row],[Port Return]]),L5142*(1+TradeDash[[#This Row],[Returns]]),L5142)</f>
        <v>7240286.1685215021</v>
      </c>
    </row>
    <row r="5144" spans="1:12" x14ac:dyDescent="0.35">
      <c r="A5144" s="1">
        <v>44062</v>
      </c>
      <c r="B5144" s="16">
        <f>YEAR(TradeDash[[#This Row],[Date]])</f>
        <v>2020</v>
      </c>
      <c r="C5144">
        <v>11408.4</v>
      </c>
      <c r="D5144" s="3">
        <f>IFERROR(TradeDash[[#This Row],[Nifty]]/C5143-1,"")</f>
        <v>2.024531525161688E-3</v>
      </c>
      <c r="E5144">
        <f ca="1">IFERROR(AVERAGE(OFFSET(TradeDash[[#This Row],[Returns]],0,0,-n_days))/STDEV(OFFSET(TradeDash[[#This Row],[Returns]],0,0,-n_days)),"")</f>
        <v>0.14164149696959835</v>
      </c>
      <c r="F5144">
        <f ca="1">IFERROR(AVERAGE(OFFSET(TradeDash[[#This Row],[Returns]],0,0,-n_days*2))/STDEV(OFFSET(TradeDash[[#This Row],[Returns]],0,0,-n_days*2)),"")</f>
        <v>0.28830184368424933</v>
      </c>
      <c r="G5144">
        <f ca="1">IF(ISNUMBER(TradeDash[[#This Row],[2n day Sharpe]]),AVERAGE(TradeDash[[#This Row],[n day Sharpe]:[2n day Sharpe]]),"")</f>
        <v>0.21497167032692382</v>
      </c>
      <c r="H5144">
        <f ca="1">IF(ISNUMBER(TradeDash[[#This Row],[Sharpe Average]]),IF(TradeDash[[#This Row],[Sharpe Average]]&gt;$G$1,1,0),"")</f>
        <v>1</v>
      </c>
      <c r="I5144" s="2">
        <f ca="1">IF(ISNUMBER(TradeDash[[#This Row],[Signal]]),MAX(IF(AND(TradeDash[[#This Row],[Signal]]=1,I5143&lt;1),I5143+$E$1,IF(AND(TradeDash[[#This Row],[Signal]]=0,I5143&gt;0),I5143-$E$1,IF(AND(TradeDash[[#This Row],[Signal]]=1,I5143=1),I5143,IF(AND(TradeDash[[#This Row],[Signal]]=0,I5143=0),I5143,0)))),0),"")</f>
        <v>1</v>
      </c>
      <c r="J5144" s="3">
        <f ca="1">IF(ISNUMBER(TradeDash[[#This Row],[Position]]),TradeDash[[#This Row],[Position]]*D5145,"")</f>
        <v>-8.4323831562707063E-3</v>
      </c>
      <c r="K5144" s="7">
        <f ca="1">K5143*IFERROR(1+TradeDash[[#This Row],[Port Return]],1)</f>
        <v>9917550.6630902905</v>
      </c>
      <c r="L5144" s="7">
        <f ca="1">IF(ISNUMBER(TradeDash[[#This Row],[Port Return]]),L5143*(1+TradeDash[[#This Row],[Returns]]),L5143)</f>
        <v>7254944.3561208658</v>
      </c>
    </row>
    <row r="5145" spans="1:12" x14ac:dyDescent="0.35">
      <c r="A5145" s="1">
        <v>44063</v>
      </c>
      <c r="B5145" s="16">
        <f>YEAR(TradeDash[[#This Row],[Date]])</f>
        <v>2020</v>
      </c>
      <c r="C5145">
        <v>11312.2</v>
      </c>
      <c r="D5145" s="3">
        <f>IFERROR(TradeDash[[#This Row],[Nifty]]/C5144-1,"")</f>
        <v>-8.4323831562707063E-3</v>
      </c>
      <c r="E5145">
        <f ca="1">IFERROR(AVERAGE(OFFSET(TradeDash[[#This Row],[Returns]],0,0,-n_days))/STDEV(OFFSET(TradeDash[[#This Row],[Returns]],0,0,-n_days)),"")</f>
        <v>5.1821637578384219E-2</v>
      </c>
      <c r="F5145">
        <f ca="1">IFERROR(AVERAGE(OFFSET(TradeDash[[#This Row],[Returns]],0,0,-n_days*2))/STDEV(OFFSET(TradeDash[[#This Row],[Returns]],0,0,-n_days*2)),"")</f>
        <v>0.2649178263448983</v>
      </c>
      <c r="G5145">
        <f ca="1">IF(ISNUMBER(TradeDash[[#This Row],[2n day Sharpe]]),AVERAGE(TradeDash[[#This Row],[n day Sharpe]:[2n day Sharpe]]),"")</f>
        <v>0.15836973196164125</v>
      </c>
      <c r="H5145">
        <f ca="1">IF(ISNUMBER(TradeDash[[#This Row],[Sharpe Average]]),IF(TradeDash[[#This Row],[Sharpe Average]]&gt;$G$1,1,0),"")</f>
        <v>1</v>
      </c>
      <c r="I5145" s="2">
        <f ca="1">IF(ISNUMBER(TradeDash[[#This Row],[Signal]]),MAX(IF(AND(TradeDash[[#This Row],[Signal]]=1,I5144&lt;1),I5144+$E$1,IF(AND(TradeDash[[#This Row],[Signal]]=0,I5144&gt;0),I5144-$E$1,IF(AND(TradeDash[[#This Row],[Signal]]=1,I5144=1),I5144,IF(AND(TradeDash[[#This Row],[Signal]]=0,I5144=0),I5144,0)))),0),"")</f>
        <v>1</v>
      </c>
      <c r="J5145" s="3">
        <f ca="1">IF(ISNUMBER(TradeDash[[#This Row],[Position]]),TradeDash[[#This Row],[Position]]*D5146,"")</f>
        <v>5.2509679814713994E-3</v>
      </c>
      <c r="K5145" s="7">
        <f ca="1">K5144*IFERROR(1+TradeDash[[#This Row],[Port Return]],1)</f>
        <v>9969627.4040767979</v>
      </c>
      <c r="L5145" s="7">
        <f ca="1">IF(ISNUMBER(TradeDash[[#This Row],[Port Return]]),L5144*(1+TradeDash[[#This Row],[Returns]]),L5144)</f>
        <v>7193767.8855326306</v>
      </c>
    </row>
    <row r="5146" spans="1:12" x14ac:dyDescent="0.35">
      <c r="A5146" s="1">
        <v>44064</v>
      </c>
      <c r="B5146" s="16">
        <f>YEAR(TradeDash[[#This Row],[Date]])</f>
        <v>2020</v>
      </c>
      <c r="C5146">
        <v>11371.6</v>
      </c>
      <c r="D5146" s="3">
        <f>IFERROR(TradeDash[[#This Row],[Nifty]]/C5145-1,"")</f>
        <v>5.2509679814713994E-3</v>
      </c>
      <c r="E5146">
        <f ca="1">IFERROR(AVERAGE(OFFSET(TradeDash[[#This Row],[Returns]],0,0,-n_days))/STDEV(OFFSET(TradeDash[[#This Row],[Returns]],0,0,-n_days)),"")</f>
        <v>9.0953574514402738E-2</v>
      </c>
      <c r="F5146">
        <f ca="1">IFERROR(AVERAGE(OFFSET(TradeDash[[#This Row],[Returns]],0,0,-n_days*2))/STDEV(OFFSET(TradeDash[[#This Row],[Returns]],0,0,-n_days*2)),"")</f>
        <v>0.25572203499269081</v>
      </c>
      <c r="G5146">
        <f ca="1">IF(ISNUMBER(TradeDash[[#This Row],[2n day Sharpe]]),AVERAGE(TradeDash[[#This Row],[n day Sharpe]:[2n day Sharpe]]),"")</f>
        <v>0.17333780475354676</v>
      </c>
      <c r="H5146">
        <f ca="1">IF(ISNUMBER(TradeDash[[#This Row],[Sharpe Average]]),IF(TradeDash[[#This Row],[Sharpe Average]]&gt;$G$1,1,0),"")</f>
        <v>1</v>
      </c>
      <c r="I5146" s="2">
        <f ca="1">IF(ISNUMBER(TradeDash[[#This Row],[Signal]]),MAX(IF(AND(TradeDash[[#This Row],[Signal]]=1,I5145&lt;1),I5145+$E$1,IF(AND(TradeDash[[#This Row],[Signal]]=0,I5145&gt;0),I5145-$E$1,IF(AND(TradeDash[[#This Row],[Signal]]=1,I5145=1),I5145,IF(AND(TradeDash[[#This Row],[Signal]]=0,I5145=0),I5145,0)))),0),"")</f>
        <v>1</v>
      </c>
      <c r="J5146" s="3">
        <f ca="1">IF(ISNUMBER(TradeDash[[#This Row],[Position]]),TradeDash[[#This Row],[Position]]*D5147,"")</f>
        <v>8.3409546589749972E-3</v>
      </c>
      <c r="K5146" s="7">
        <f ca="1">K5145*IFERROR(1+TradeDash[[#This Row],[Port Return]],1)</f>
        <v>10052783.614221077</v>
      </c>
      <c r="L5146" s="7">
        <f ca="1">IF(ISNUMBER(TradeDash[[#This Row],[Port Return]]),L5145*(1+TradeDash[[#This Row],[Returns]]),L5145)</f>
        <v>7231542.1303656995</v>
      </c>
    </row>
    <row r="5147" spans="1:12" x14ac:dyDescent="0.35">
      <c r="A5147" s="1">
        <v>44067</v>
      </c>
      <c r="B5147" s="16">
        <f>YEAR(TradeDash[[#This Row],[Date]])</f>
        <v>2020</v>
      </c>
      <c r="C5147">
        <v>11466.45</v>
      </c>
      <c r="D5147" s="3">
        <f>IFERROR(TradeDash[[#This Row],[Nifty]]/C5146-1,"")</f>
        <v>8.3409546589749972E-3</v>
      </c>
      <c r="E5147">
        <f ca="1">IFERROR(AVERAGE(OFFSET(TradeDash[[#This Row],[Returns]],0,0,-n_days))/STDEV(OFFSET(TradeDash[[#This Row],[Returns]],0,0,-n_days)),"")</f>
        <v>0.1672461737166534</v>
      </c>
      <c r="F5147">
        <f ca="1">IFERROR(AVERAGE(OFFSET(TradeDash[[#This Row],[Returns]],0,0,-n_days*2))/STDEV(OFFSET(TradeDash[[#This Row],[Returns]],0,0,-n_days*2)),"")</f>
        <v>0.29998330284881103</v>
      </c>
      <c r="G5147">
        <f ca="1">IF(ISNUMBER(TradeDash[[#This Row],[2n day Sharpe]]),AVERAGE(TradeDash[[#This Row],[n day Sharpe]:[2n day Sharpe]]),"")</f>
        <v>0.23361473828273221</v>
      </c>
      <c r="H5147">
        <f ca="1">IF(ISNUMBER(TradeDash[[#This Row],[Sharpe Average]]),IF(TradeDash[[#This Row],[Sharpe Average]]&gt;$G$1,1,0),"")</f>
        <v>1</v>
      </c>
      <c r="I5147" s="2">
        <f ca="1">IF(ISNUMBER(TradeDash[[#This Row],[Signal]]),MAX(IF(AND(TradeDash[[#This Row],[Signal]]=1,I5146&lt;1),I5146+$E$1,IF(AND(TradeDash[[#This Row],[Signal]]=0,I5146&gt;0),I5146-$E$1,IF(AND(TradeDash[[#This Row],[Signal]]=1,I5146=1),I5146,IF(AND(TradeDash[[#This Row],[Signal]]=0,I5146=0),I5146,0)))),0),"")</f>
        <v>1</v>
      </c>
      <c r="J5147" s="3">
        <f ca="1">IF(ISNUMBER(TradeDash[[#This Row],[Position]]),TradeDash[[#This Row],[Position]]*D5148,"")</f>
        <v>5.0582351120009861E-4</v>
      </c>
      <c r="K5147" s="7">
        <f ca="1">K5146*IFERROR(1+TradeDash[[#This Row],[Port Return]],1)</f>
        <v>10057868.548526157</v>
      </c>
      <c r="L5147" s="7">
        <f ca="1">IF(ISNUMBER(TradeDash[[#This Row],[Port Return]]),L5146*(1+TradeDash[[#This Row],[Returns]]),L5146)</f>
        <v>7291860.0953895468</v>
      </c>
    </row>
    <row r="5148" spans="1:12" x14ac:dyDescent="0.35">
      <c r="A5148" s="1">
        <v>44068</v>
      </c>
      <c r="B5148" s="16">
        <f>YEAR(TradeDash[[#This Row],[Date]])</f>
        <v>2020</v>
      </c>
      <c r="C5148">
        <v>11472.25</v>
      </c>
      <c r="D5148" s="3">
        <f>IFERROR(TradeDash[[#This Row],[Nifty]]/C5147-1,"")</f>
        <v>5.0582351120009861E-4</v>
      </c>
      <c r="E5148">
        <f ca="1">IFERROR(AVERAGE(OFFSET(TradeDash[[#This Row],[Returns]],0,0,-n_days))/STDEV(OFFSET(TradeDash[[#This Row],[Returns]],0,0,-n_days)),"")</f>
        <v>9.2659511804027206E-2</v>
      </c>
      <c r="F5148">
        <f ca="1">IFERROR(AVERAGE(OFFSET(TradeDash[[#This Row],[Returns]],0,0,-n_days*2))/STDEV(OFFSET(TradeDash[[#This Row],[Returns]],0,0,-n_days*2)),"")</f>
        <v>0.30460200674117877</v>
      </c>
      <c r="G5148">
        <f ca="1">IF(ISNUMBER(TradeDash[[#This Row],[2n day Sharpe]]),AVERAGE(TradeDash[[#This Row],[n day Sharpe]:[2n day Sharpe]]),"")</f>
        <v>0.19863075927260299</v>
      </c>
      <c r="H5148">
        <f ca="1">IF(ISNUMBER(TradeDash[[#This Row],[Sharpe Average]]),IF(TradeDash[[#This Row],[Sharpe Average]]&gt;$G$1,1,0),"")</f>
        <v>1</v>
      </c>
      <c r="I5148" s="2">
        <f ca="1">IF(ISNUMBER(TradeDash[[#This Row],[Signal]]),MAX(IF(AND(TradeDash[[#This Row],[Signal]]=1,I5147&lt;1),I5147+$E$1,IF(AND(TradeDash[[#This Row],[Signal]]=0,I5147&gt;0),I5147-$E$1,IF(AND(TradeDash[[#This Row],[Signal]]=1,I5147=1),I5147,IF(AND(TradeDash[[#This Row],[Signal]]=0,I5147=0),I5147,0)))),0),"")</f>
        <v>1</v>
      </c>
      <c r="J5148" s="3">
        <f ca="1">IF(ISNUMBER(TradeDash[[#This Row],[Position]]),TradeDash[[#This Row],[Position]]*D5149,"")</f>
        <v>6.7423565560373877E-3</v>
      </c>
      <c r="K5148" s="7">
        <f ca="1">K5147*IFERROR(1+TradeDash[[#This Row],[Port Return]],1)</f>
        <v>10125682.284474075</v>
      </c>
      <c r="L5148" s="7">
        <f ca="1">IF(ISNUMBER(TradeDash[[#This Row],[Port Return]]),L5147*(1+TradeDash[[#This Row],[Returns]]),L5147)</f>
        <v>7295548.489666177</v>
      </c>
    </row>
    <row r="5149" spans="1:12" x14ac:dyDescent="0.35">
      <c r="A5149" s="1">
        <v>44069</v>
      </c>
      <c r="B5149" s="16">
        <f>YEAR(TradeDash[[#This Row],[Date]])</f>
        <v>2020</v>
      </c>
      <c r="C5149">
        <v>11549.6</v>
      </c>
      <c r="D5149" s="3">
        <f>IFERROR(TradeDash[[#This Row],[Nifty]]/C5148-1,"")</f>
        <v>6.7423565560373877E-3</v>
      </c>
      <c r="E5149">
        <f ca="1">IFERROR(AVERAGE(OFFSET(TradeDash[[#This Row],[Returns]],0,0,-n_days))/STDEV(OFFSET(TradeDash[[#This Row],[Returns]],0,0,-n_days)),"")</f>
        <v>0.18756527125739533</v>
      </c>
      <c r="F5149">
        <f ca="1">IFERROR(AVERAGE(OFFSET(TradeDash[[#This Row],[Returns]],0,0,-n_days*2))/STDEV(OFFSET(TradeDash[[#This Row],[Returns]],0,0,-n_days*2)),"")</f>
        <v>0.29246371236622548</v>
      </c>
      <c r="G5149">
        <f ca="1">IF(ISNUMBER(TradeDash[[#This Row],[2n day Sharpe]]),AVERAGE(TradeDash[[#This Row],[n day Sharpe]:[2n day Sharpe]]),"")</f>
        <v>0.24001449181181039</v>
      </c>
      <c r="H5149">
        <f ca="1">IF(ISNUMBER(TradeDash[[#This Row],[Sharpe Average]]),IF(TradeDash[[#This Row],[Sharpe Average]]&gt;$G$1,1,0),"")</f>
        <v>1</v>
      </c>
      <c r="I5149" s="2">
        <f ca="1">IF(ISNUMBER(TradeDash[[#This Row],[Signal]]),MAX(IF(AND(TradeDash[[#This Row],[Signal]]=1,I5148&lt;1),I5148+$E$1,IF(AND(TradeDash[[#This Row],[Signal]]=0,I5148&gt;0),I5148-$E$1,IF(AND(TradeDash[[#This Row],[Signal]]=1,I5148=1),I5148,IF(AND(TradeDash[[#This Row],[Signal]]=0,I5148=0),I5148,0)))),0),"")</f>
        <v>1</v>
      </c>
      <c r="J5149" s="3">
        <f ca="1">IF(ISNUMBER(TradeDash[[#This Row],[Position]]),TradeDash[[#This Row],[Position]]*D5150,"")</f>
        <v>8.3552677148990284E-4</v>
      </c>
      <c r="K5149" s="7">
        <f ca="1">K5148*IFERROR(1+TradeDash[[#This Row],[Port Return]],1)</f>
        <v>10134142.563102353</v>
      </c>
      <c r="L5149" s="7">
        <f ca="1">IF(ISNUMBER(TradeDash[[#This Row],[Port Return]]),L5148*(1+TradeDash[[#This Row],[Returns]]),L5148)</f>
        <v>7344737.6788553661</v>
      </c>
    </row>
    <row r="5150" spans="1:12" x14ac:dyDescent="0.35">
      <c r="A5150" s="1">
        <v>44070</v>
      </c>
      <c r="B5150" s="16">
        <f>YEAR(TradeDash[[#This Row],[Date]])</f>
        <v>2020</v>
      </c>
      <c r="C5150">
        <v>11559.25</v>
      </c>
      <c r="D5150" s="3">
        <f>IFERROR(TradeDash[[#This Row],[Nifty]]/C5149-1,"")</f>
        <v>8.3552677148990284E-4</v>
      </c>
      <c r="E5150">
        <f ca="1">IFERROR(AVERAGE(OFFSET(TradeDash[[#This Row],[Returns]],0,0,-n_days))/STDEV(OFFSET(TradeDash[[#This Row],[Returns]],0,0,-n_days)),"")</f>
        <v>0.25834576891514566</v>
      </c>
      <c r="F5150">
        <f ca="1">IFERROR(AVERAGE(OFFSET(TradeDash[[#This Row],[Returns]],0,0,-n_days*2))/STDEV(OFFSET(TradeDash[[#This Row],[Returns]],0,0,-n_days*2)),"")</f>
        <v>0.26549132774046474</v>
      </c>
      <c r="G5150">
        <f ca="1">IF(ISNUMBER(TradeDash[[#This Row],[2n day Sharpe]]),AVERAGE(TradeDash[[#This Row],[n day Sharpe]:[2n day Sharpe]]),"")</f>
        <v>0.2619185483278052</v>
      </c>
      <c r="H5150">
        <f ca="1">IF(ISNUMBER(TradeDash[[#This Row],[Sharpe Average]]),IF(TradeDash[[#This Row],[Sharpe Average]]&gt;$G$1,1,0),"")</f>
        <v>1</v>
      </c>
      <c r="I5150" s="2">
        <f ca="1">IF(ISNUMBER(TradeDash[[#This Row],[Signal]]),MAX(IF(AND(TradeDash[[#This Row],[Signal]]=1,I5149&lt;1),I5149+$E$1,IF(AND(TradeDash[[#This Row],[Signal]]=0,I5149&gt;0),I5149-$E$1,IF(AND(TradeDash[[#This Row],[Signal]]=1,I5149=1),I5149,IF(AND(TradeDash[[#This Row],[Signal]]=0,I5149=0),I5149,0)))),0),"")</f>
        <v>1</v>
      </c>
      <c r="J5150" s="3">
        <f ca="1">IF(ISNUMBER(TradeDash[[#This Row],[Position]]),TradeDash[[#This Row],[Position]]*D5151,"")</f>
        <v>7.6432294482773333E-3</v>
      </c>
      <c r="K5150" s="7">
        <f ca="1">K5149*IFERROR(1+TradeDash[[#This Row],[Port Return]],1)</f>
        <v>10211600.139973698</v>
      </c>
      <c r="L5150" s="7">
        <f ca="1">IF(ISNUMBER(TradeDash[[#This Row],[Port Return]]),L5149*(1+TradeDash[[#This Row],[Returns]]),L5149)</f>
        <v>7350874.4038156206</v>
      </c>
    </row>
    <row r="5151" spans="1:12" x14ac:dyDescent="0.35">
      <c r="A5151" s="1">
        <v>44071</v>
      </c>
      <c r="B5151" s="16">
        <f>YEAR(TradeDash[[#This Row],[Date]])</f>
        <v>2020</v>
      </c>
      <c r="C5151">
        <v>11647.6</v>
      </c>
      <c r="D5151" s="3">
        <f>IFERROR(TradeDash[[#This Row],[Nifty]]/C5150-1,"")</f>
        <v>7.6432294482773333E-3</v>
      </c>
      <c r="E5151">
        <f ca="1">IFERROR(AVERAGE(OFFSET(TradeDash[[#This Row],[Returns]],0,0,-n_days))/STDEV(OFFSET(TradeDash[[#This Row],[Returns]],0,0,-n_days)),"")</f>
        <v>0.32220110804404672</v>
      </c>
      <c r="F5151">
        <f ca="1">IFERROR(AVERAGE(OFFSET(TradeDash[[#This Row],[Returns]],0,0,-n_days*2))/STDEV(OFFSET(TradeDash[[#This Row],[Returns]],0,0,-n_days*2)),"")</f>
        <v>0.27138410596189455</v>
      </c>
      <c r="G5151">
        <f ca="1">IF(ISNUMBER(TradeDash[[#This Row],[2n day Sharpe]]),AVERAGE(TradeDash[[#This Row],[n day Sharpe]:[2n day Sharpe]]),"")</f>
        <v>0.29679260700297061</v>
      </c>
      <c r="H5151">
        <f ca="1">IF(ISNUMBER(TradeDash[[#This Row],[Sharpe Average]]),IF(TradeDash[[#This Row],[Sharpe Average]]&gt;$G$1,1,0),"")</f>
        <v>1</v>
      </c>
      <c r="I5151" s="2">
        <f ca="1">IF(ISNUMBER(TradeDash[[#This Row],[Signal]]),MAX(IF(AND(TradeDash[[#This Row],[Signal]]=1,I5150&lt;1),I5150+$E$1,IF(AND(TradeDash[[#This Row],[Signal]]=0,I5150&gt;0),I5150-$E$1,IF(AND(TradeDash[[#This Row],[Signal]]=1,I5150=1),I5150,IF(AND(TradeDash[[#This Row],[Signal]]=0,I5150=0),I5150,0)))),0),"")</f>
        <v>1</v>
      </c>
      <c r="J5151" s="3">
        <f ca="1">IF(ISNUMBER(TradeDash[[#This Row],[Position]]),TradeDash[[#This Row],[Position]]*D5152,"")</f>
        <v>-2.2330780589992827E-2</v>
      </c>
      <c r="K5151" s="7">
        <f ca="1">K5150*IFERROR(1+TradeDash[[#This Row],[Port Return]],1)</f>
        <v>9983567.1377752051</v>
      </c>
      <c r="L5151" s="7">
        <f ca="1">IF(ISNUMBER(TradeDash[[#This Row],[Port Return]]),L5150*(1+TradeDash[[#This Row],[Returns]]),L5150)</f>
        <v>7407058.8235294521</v>
      </c>
    </row>
    <row r="5152" spans="1:12" x14ac:dyDescent="0.35">
      <c r="A5152" s="1">
        <v>44074</v>
      </c>
      <c r="B5152" s="16">
        <f>YEAR(TradeDash[[#This Row],[Date]])</f>
        <v>2020</v>
      </c>
      <c r="C5152">
        <v>11387.5</v>
      </c>
      <c r="D5152" s="3">
        <f>IFERROR(TradeDash[[#This Row],[Nifty]]/C5151-1,"")</f>
        <v>-2.2330780589992827E-2</v>
      </c>
      <c r="E5152">
        <f ca="1">IFERROR(AVERAGE(OFFSET(TradeDash[[#This Row],[Returns]],0,0,-n_days))/STDEV(OFFSET(TradeDash[[#This Row],[Returns]],0,0,-n_days)),"")</f>
        <v>0.25862987623015343</v>
      </c>
      <c r="F5152">
        <f ca="1">IFERROR(AVERAGE(OFFSET(TradeDash[[#This Row],[Returns]],0,0,-n_days*2))/STDEV(OFFSET(TradeDash[[#This Row],[Returns]],0,0,-n_days*2)),"")</f>
        <v>0.15508118819347919</v>
      </c>
      <c r="G5152">
        <f ca="1">IF(ISNUMBER(TradeDash[[#This Row],[2n day Sharpe]]),AVERAGE(TradeDash[[#This Row],[n day Sharpe]:[2n day Sharpe]]),"")</f>
        <v>0.2068555322118163</v>
      </c>
      <c r="H5152">
        <f ca="1">IF(ISNUMBER(TradeDash[[#This Row],[Sharpe Average]]),IF(TradeDash[[#This Row],[Sharpe Average]]&gt;$G$1,1,0),"")</f>
        <v>1</v>
      </c>
      <c r="I5152" s="2">
        <f ca="1">IF(ISNUMBER(TradeDash[[#This Row],[Signal]]),MAX(IF(AND(TradeDash[[#This Row],[Signal]]=1,I5151&lt;1),I5151+$E$1,IF(AND(TradeDash[[#This Row],[Signal]]=0,I5151&gt;0),I5151-$E$1,IF(AND(TradeDash[[#This Row],[Signal]]=1,I5151=1),I5151,IF(AND(TradeDash[[#This Row],[Signal]]=0,I5151=0),I5151,0)))),0),"")</f>
        <v>1</v>
      </c>
      <c r="J5152" s="3">
        <f ca="1">IF(ISNUMBER(TradeDash[[#This Row],[Position]]),TradeDash[[#This Row],[Position]]*D5153,"")</f>
        <v>7.2667398463226451E-3</v>
      </c>
      <c r="K5152" s="7">
        <f ca="1">K5151*IFERROR(1+TradeDash[[#This Row],[Port Return]],1)</f>
        <v>10056115.122903714</v>
      </c>
      <c r="L5152" s="7">
        <f ca="1">IF(ISNUMBER(TradeDash[[#This Row],[Port Return]]),L5151*(1+TradeDash[[#This Row],[Returns]]),L5151)</f>
        <v>7241653.4181240452</v>
      </c>
    </row>
    <row r="5153" spans="1:12" x14ac:dyDescent="0.35">
      <c r="A5153" s="1">
        <v>44075</v>
      </c>
      <c r="B5153" s="16">
        <f>YEAR(TradeDash[[#This Row],[Date]])</f>
        <v>2020</v>
      </c>
      <c r="C5153">
        <v>11470.25</v>
      </c>
      <c r="D5153" s="3">
        <f>IFERROR(TradeDash[[#This Row],[Nifty]]/C5152-1,"")</f>
        <v>7.2667398463226451E-3</v>
      </c>
      <c r="E5153">
        <f ca="1">IFERROR(AVERAGE(OFFSET(TradeDash[[#This Row],[Returns]],0,0,-n_days))/STDEV(OFFSET(TradeDash[[#This Row],[Returns]],0,0,-n_days)),"")</f>
        <v>0.21258615431283381</v>
      </c>
      <c r="F5153">
        <f ca="1">IFERROR(AVERAGE(OFFSET(TradeDash[[#This Row],[Returns]],0,0,-n_days*2))/STDEV(OFFSET(TradeDash[[#This Row],[Returns]],0,0,-n_days*2)),"")</f>
        <v>0.16483373539525276</v>
      </c>
      <c r="G5153">
        <f ca="1">IF(ISNUMBER(TradeDash[[#This Row],[2n day Sharpe]]),AVERAGE(TradeDash[[#This Row],[n day Sharpe]:[2n day Sharpe]]),"")</f>
        <v>0.1887099448540433</v>
      </c>
      <c r="H5153">
        <f ca="1">IF(ISNUMBER(TradeDash[[#This Row],[Sharpe Average]]),IF(TradeDash[[#This Row],[Sharpe Average]]&gt;$G$1,1,0),"")</f>
        <v>1</v>
      </c>
      <c r="I5153" s="2">
        <f ca="1">IF(ISNUMBER(TradeDash[[#This Row],[Signal]]),MAX(IF(AND(TradeDash[[#This Row],[Signal]]=1,I5152&lt;1),I5152+$E$1,IF(AND(TradeDash[[#This Row],[Signal]]=0,I5152&gt;0),I5152-$E$1,IF(AND(TradeDash[[#This Row],[Signal]]=1,I5152=1),I5152,IF(AND(TradeDash[[#This Row],[Signal]]=0,I5152=0),I5152,0)))),0),"")</f>
        <v>1</v>
      </c>
      <c r="J5153" s="3">
        <f ca="1">IF(ISNUMBER(TradeDash[[#This Row],[Position]]),TradeDash[[#This Row],[Position]]*D5154,"")</f>
        <v>5.6450382511279429E-3</v>
      </c>
      <c r="K5153" s="7">
        <f ca="1">K5152*IFERROR(1+TradeDash[[#This Row],[Port Return]],1)</f>
        <v>10112882.277430251</v>
      </c>
      <c r="L5153" s="7">
        <f ca="1">IF(ISNUMBER(TradeDash[[#This Row],[Port Return]]),L5152*(1+TradeDash[[#This Row],[Returns]]),L5152)</f>
        <v>7294276.6295707859</v>
      </c>
    </row>
    <row r="5154" spans="1:12" x14ac:dyDescent="0.35">
      <c r="A5154" s="1">
        <v>44076</v>
      </c>
      <c r="B5154" s="16">
        <f>YEAR(TradeDash[[#This Row],[Date]])</f>
        <v>2020</v>
      </c>
      <c r="C5154">
        <v>11535</v>
      </c>
      <c r="D5154" s="3">
        <f>IFERROR(TradeDash[[#This Row],[Nifty]]/C5153-1,"")</f>
        <v>5.6450382511279429E-3</v>
      </c>
      <c r="E5154">
        <f ca="1">IFERROR(AVERAGE(OFFSET(TradeDash[[#This Row],[Returns]],0,0,-n_days))/STDEV(OFFSET(TradeDash[[#This Row],[Returns]],0,0,-n_days)),"")</f>
        <v>0.24307837611395589</v>
      </c>
      <c r="F5154">
        <f ca="1">IFERROR(AVERAGE(OFFSET(TradeDash[[#This Row],[Returns]],0,0,-n_days*2))/STDEV(OFFSET(TradeDash[[#This Row],[Returns]],0,0,-n_days*2)),"")</f>
        <v>0.2057491849360592</v>
      </c>
      <c r="G5154">
        <f ca="1">IF(ISNUMBER(TradeDash[[#This Row],[2n day Sharpe]]),AVERAGE(TradeDash[[#This Row],[n day Sharpe]:[2n day Sharpe]]),"")</f>
        <v>0.22441378052500754</v>
      </c>
      <c r="H5154">
        <f ca="1">IF(ISNUMBER(TradeDash[[#This Row],[Sharpe Average]]),IF(TradeDash[[#This Row],[Sharpe Average]]&gt;$G$1,1,0),"")</f>
        <v>1</v>
      </c>
      <c r="I5154" s="2">
        <f ca="1">IF(ISNUMBER(TradeDash[[#This Row],[Signal]]),MAX(IF(AND(TradeDash[[#This Row],[Signal]]=1,I5153&lt;1),I5153+$E$1,IF(AND(TradeDash[[#This Row],[Signal]]=0,I5153&gt;0),I5153-$E$1,IF(AND(TradeDash[[#This Row],[Signal]]=1,I5153=1),I5153,IF(AND(TradeDash[[#This Row],[Signal]]=0,I5153=0),I5153,0)))),0),"")</f>
        <v>1</v>
      </c>
      <c r="J5154" s="3">
        <f ca="1">IF(ISNUMBER(TradeDash[[#This Row],[Position]]),TradeDash[[#This Row],[Position]]*D5155,"")</f>
        <v>-6.5452969224089053E-4</v>
      </c>
      <c r="K5154" s="7">
        <f ca="1">K5153*IFERROR(1+TradeDash[[#This Row],[Port Return]],1)</f>
        <v>10106263.095705537</v>
      </c>
      <c r="L5154" s="7">
        <f ca="1">IF(ISNUMBER(TradeDash[[#This Row],[Port Return]]),L5153*(1+TradeDash[[#This Row],[Returns]]),L5153)</f>
        <v>7335453.100159022</v>
      </c>
    </row>
    <row r="5155" spans="1:12" x14ac:dyDescent="0.35">
      <c r="A5155" s="1">
        <v>44077</v>
      </c>
      <c r="B5155" s="16">
        <f>YEAR(TradeDash[[#This Row],[Date]])</f>
        <v>2020</v>
      </c>
      <c r="C5155">
        <v>11527.45</v>
      </c>
      <c r="D5155" s="3">
        <f>IFERROR(TradeDash[[#This Row],[Nifty]]/C5154-1,"")</f>
        <v>-6.5452969224089053E-4</v>
      </c>
      <c r="E5155">
        <f ca="1">IFERROR(AVERAGE(OFFSET(TradeDash[[#This Row],[Returns]],0,0,-n_days))/STDEV(OFFSET(TradeDash[[#This Row],[Returns]],0,0,-n_days)),"")</f>
        <v>0.18715404824189188</v>
      </c>
      <c r="F5155">
        <f ca="1">IFERROR(AVERAGE(OFFSET(TradeDash[[#This Row],[Returns]],0,0,-n_days*2))/STDEV(OFFSET(TradeDash[[#This Row],[Returns]],0,0,-n_days*2)),"")</f>
        <v>0.17855428582179553</v>
      </c>
      <c r="G5155">
        <f ca="1">IF(ISNUMBER(TradeDash[[#This Row],[2n day Sharpe]]),AVERAGE(TradeDash[[#This Row],[n day Sharpe]:[2n day Sharpe]]),"")</f>
        <v>0.18285416703184371</v>
      </c>
      <c r="H5155">
        <f ca="1">IF(ISNUMBER(TradeDash[[#This Row],[Sharpe Average]]),IF(TradeDash[[#This Row],[Sharpe Average]]&gt;$G$1,1,0),"")</f>
        <v>1</v>
      </c>
      <c r="I5155" s="2">
        <f ca="1">IF(ISNUMBER(TradeDash[[#This Row],[Signal]]),MAX(IF(AND(TradeDash[[#This Row],[Signal]]=1,I5154&lt;1),I5154+$E$1,IF(AND(TradeDash[[#This Row],[Signal]]=0,I5154&gt;0),I5154-$E$1,IF(AND(TradeDash[[#This Row],[Signal]]=1,I5154=1),I5154,IF(AND(TradeDash[[#This Row],[Signal]]=0,I5154=0),I5154,0)))),0),"")</f>
        <v>1</v>
      </c>
      <c r="J5155" s="3">
        <f ca="1">IF(ISNUMBER(TradeDash[[#This Row],[Position]]),TradeDash[[#This Row],[Position]]*D5156,"")</f>
        <v>-1.6794694403359012E-2</v>
      </c>
      <c r="K5155" s="7">
        <f ca="1">K5154*IFERROR(1+TradeDash[[#This Row],[Port Return]],1)</f>
        <v>9936531.495453218</v>
      </c>
      <c r="L5155" s="7">
        <f ca="1">IF(ISNUMBER(TradeDash[[#This Row],[Port Return]]),L5154*(1+TradeDash[[#This Row],[Returns]]),L5154)</f>
        <v>7330651.8282989273</v>
      </c>
    </row>
    <row r="5156" spans="1:12" x14ac:dyDescent="0.35">
      <c r="A5156" s="1">
        <v>44078</v>
      </c>
      <c r="B5156" s="16">
        <f>YEAR(TradeDash[[#This Row],[Date]])</f>
        <v>2020</v>
      </c>
      <c r="C5156">
        <v>11333.85</v>
      </c>
      <c r="D5156" s="3">
        <f>IFERROR(TradeDash[[#This Row],[Nifty]]/C5155-1,"")</f>
        <v>-1.6794694403359012E-2</v>
      </c>
      <c r="E5156">
        <f ca="1">IFERROR(AVERAGE(OFFSET(TradeDash[[#This Row],[Returns]],0,0,-n_days))/STDEV(OFFSET(TradeDash[[#This Row],[Returns]],0,0,-n_days)),"")</f>
        <v>6.4235617005263174E-2</v>
      </c>
      <c r="F5156">
        <f ca="1">IFERROR(AVERAGE(OFFSET(TradeDash[[#This Row],[Returns]],0,0,-n_days*2))/STDEV(OFFSET(TradeDash[[#This Row],[Returns]],0,0,-n_days*2)),"")</f>
        <v>0.13810349117790141</v>
      </c>
      <c r="G5156">
        <f ca="1">IF(ISNUMBER(TradeDash[[#This Row],[2n day Sharpe]]),AVERAGE(TradeDash[[#This Row],[n day Sharpe]:[2n day Sharpe]]),"")</f>
        <v>0.10116955409158229</v>
      </c>
      <c r="H5156">
        <f ca="1">IF(ISNUMBER(TradeDash[[#This Row],[Sharpe Average]]),IF(TradeDash[[#This Row],[Sharpe Average]]&gt;$G$1,1,0),"")</f>
        <v>1</v>
      </c>
      <c r="I5156" s="2">
        <f ca="1">IF(ISNUMBER(TradeDash[[#This Row],[Signal]]),MAX(IF(AND(TradeDash[[#This Row],[Signal]]=1,I5155&lt;1),I5155+$E$1,IF(AND(TradeDash[[#This Row],[Signal]]=0,I5155&gt;0),I5155-$E$1,IF(AND(TradeDash[[#This Row],[Signal]]=1,I5155=1),I5155,IF(AND(TradeDash[[#This Row],[Signal]]=0,I5155=0),I5155,0)))),0),"")</f>
        <v>1</v>
      </c>
      <c r="J5156" s="3">
        <f ca="1">IF(ISNUMBER(TradeDash[[#This Row],[Position]]),TradeDash[[#This Row],[Position]]*D5157,"")</f>
        <v>1.8705029623649061E-3</v>
      </c>
      <c r="K5156" s="7">
        <f ca="1">K5155*IFERROR(1+TradeDash[[#This Row],[Port Return]],1)</f>
        <v>9955117.8070510961</v>
      </c>
      <c r="L5156" s="7">
        <f ca="1">IF(ISNUMBER(TradeDash[[#This Row],[Port Return]]),L5155*(1+TradeDash[[#This Row],[Returns]]),L5155)</f>
        <v>7207535.7710652221</v>
      </c>
    </row>
    <row r="5157" spans="1:12" x14ac:dyDescent="0.35">
      <c r="A5157" s="1">
        <v>44081</v>
      </c>
      <c r="B5157" s="16">
        <f>YEAR(TradeDash[[#This Row],[Date]])</f>
        <v>2020</v>
      </c>
      <c r="C5157">
        <v>11355.05</v>
      </c>
      <c r="D5157" s="3">
        <f>IFERROR(TradeDash[[#This Row],[Nifty]]/C5156-1,"")</f>
        <v>1.8705029623649061E-3</v>
      </c>
      <c r="E5157">
        <f ca="1">IFERROR(AVERAGE(OFFSET(TradeDash[[#This Row],[Returns]],0,0,-n_days))/STDEV(OFFSET(TradeDash[[#This Row],[Returns]],0,0,-n_days)),"")</f>
        <v>4.6845964185494422E-2</v>
      </c>
      <c r="F5157">
        <f ca="1">IFERROR(AVERAGE(OFFSET(TradeDash[[#This Row],[Returns]],0,0,-n_days*2))/STDEV(OFFSET(TradeDash[[#This Row],[Returns]],0,0,-n_days*2)),"")</f>
        <v>0.13465801399023739</v>
      </c>
      <c r="G5157">
        <f ca="1">IF(ISNUMBER(TradeDash[[#This Row],[2n day Sharpe]]),AVERAGE(TradeDash[[#This Row],[n day Sharpe]:[2n day Sharpe]]),"")</f>
        <v>9.07519890878659E-2</v>
      </c>
      <c r="H5157">
        <f ca="1">IF(ISNUMBER(TradeDash[[#This Row],[Sharpe Average]]),IF(TradeDash[[#This Row],[Sharpe Average]]&gt;$G$1,1,0),"")</f>
        <v>1</v>
      </c>
      <c r="I5157" s="2">
        <f ca="1">IF(ISNUMBER(TradeDash[[#This Row],[Signal]]),MAX(IF(AND(TradeDash[[#This Row],[Signal]]=1,I5156&lt;1),I5156+$E$1,IF(AND(TradeDash[[#This Row],[Signal]]=0,I5156&gt;0),I5156-$E$1,IF(AND(TradeDash[[#This Row],[Signal]]=1,I5156=1),I5156,IF(AND(TradeDash[[#This Row],[Signal]]=0,I5156=0),I5156,0)))),0),"")</f>
        <v>1</v>
      </c>
      <c r="J5157" s="3">
        <f ca="1">IF(ISNUMBER(TradeDash[[#This Row],[Position]]),TradeDash[[#This Row],[Position]]*D5158,"")</f>
        <v>-3.3201086741140307E-3</v>
      </c>
      <c r="K5157" s="7">
        <f ca="1">K5156*IFERROR(1+TradeDash[[#This Row],[Port Return]],1)</f>
        <v>9922065.7340680789</v>
      </c>
      <c r="L5157" s="7">
        <f ca="1">IF(ISNUMBER(TradeDash[[#This Row],[Port Return]]),L5156*(1+TradeDash[[#This Row],[Returns]]),L5156)</f>
        <v>7221017.4880763507</v>
      </c>
    </row>
    <row r="5158" spans="1:12" x14ac:dyDescent="0.35">
      <c r="A5158" s="1">
        <v>44082</v>
      </c>
      <c r="B5158" s="16">
        <f>YEAR(TradeDash[[#This Row],[Date]])</f>
        <v>2020</v>
      </c>
      <c r="C5158">
        <v>11317.35</v>
      </c>
      <c r="D5158" s="3">
        <f>IFERROR(TradeDash[[#This Row],[Nifty]]/C5157-1,"")</f>
        <v>-3.3201086741140307E-3</v>
      </c>
      <c r="E5158">
        <f ca="1">IFERROR(AVERAGE(OFFSET(TradeDash[[#This Row],[Returns]],0,0,-n_days))/STDEV(OFFSET(TradeDash[[#This Row],[Returns]],0,0,-n_days)),"")</f>
        <v>1.6070306595880731E-3</v>
      </c>
      <c r="F5158">
        <f ca="1">IFERROR(AVERAGE(OFFSET(TradeDash[[#This Row],[Returns]],0,0,-n_days*2))/STDEV(OFFSET(TradeDash[[#This Row],[Returns]],0,0,-n_days*2)),"")</f>
        <v>0.18248479165758014</v>
      </c>
      <c r="G5158">
        <f ca="1">IF(ISNUMBER(TradeDash[[#This Row],[2n day Sharpe]]),AVERAGE(TradeDash[[#This Row],[n day Sharpe]:[2n day Sharpe]]),"")</f>
        <v>9.2045911158584098E-2</v>
      </c>
      <c r="H5158">
        <f ca="1">IF(ISNUMBER(TradeDash[[#This Row],[Sharpe Average]]),IF(TradeDash[[#This Row],[Sharpe Average]]&gt;$G$1,1,0),"")</f>
        <v>1</v>
      </c>
      <c r="I5158" s="2">
        <f ca="1">IF(ISNUMBER(TradeDash[[#This Row],[Signal]]),MAX(IF(AND(TradeDash[[#This Row],[Signal]]=1,I5157&lt;1),I5157+$E$1,IF(AND(TradeDash[[#This Row],[Signal]]=0,I5157&gt;0),I5157-$E$1,IF(AND(TradeDash[[#This Row],[Signal]]=1,I5157=1),I5157,IF(AND(TradeDash[[#This Row],[Signal]]=0,I5157=0),I5157,0)))),0),"")</f>
        <v>1</v>
      </c>
      <c r="J5158" s="3">
        <f ca="1">IF(ISNUMBER(TradeDash[[#This Row],[Position]]),TradeDash[[#This Row],[Position]]*D5159,"")</f>
        <v>-3.4769623630973578E-3</v>
      </c>
      <c r="K5158" s="7">
        <f ca="1">K5157*IFERROR(1+TradeDash[[#This Row],[Port Return]],1)</f>
        <v>9887567.0849465467</v>
      </c>
      <c r="L5158" s="7">
        <f ca="1">IF(ISNUMBER(TradeDash[[#This Row],[Port Return]]),L5157*(1+TradeDash[[#This Row],[Returns]]),L5157)</f>
        <v>7197042.9252782594</v>
      </c>
    </row>
    <row r="5159" spans="1:12" x14ac:dyDescent="0.35">
      <c r="A5159" s="1">
        <v>44083</v>
      </c>
      <c r="B5159" s="16">
        <f>YEAR(TradeDash[[#This Row],[Date]])</f>
        <v>2020</v>
      </c>
      <c r="C5159">
        <v>11278</v>
      </c>
      <c r="D5159" s="3">
        <f>IFERROR(TradeDash[[#This Row],[Nifty]]/C5158-1,"")</f>
        <v>-3.4769623630973578E-3</v>
      </c>
      <c r="E5159">
        <f ca="1">IFERROR(AVERAGE(OFFSET(TradeDash[[#This Row],[Returns]],0,0,-n_days))/STDEV(OFFSET(TradeDash[[#This Row],[Returns]],0,0,-n_days)),"")</f>
        <v>-1.1060941734025779E-2</v>
      </c>
      <c r="F5159">
        <f ca="1">IFERROR(AVERAGE(OFFSET(TradeDash[[#This Row],[Returns]],0,0,-n_days*2))/STDEV(OFFSET(TradeDash[[#This Row],[Returns]],0,0,-n_days*2)),"")</f>
        <v>0.16946284636529826</v>
      </c>
      <c r="G5159">
        <f ca="1">IF(ISNUMBER(TradeDash[[#This Row],[2n day Sharpe]]),AVERAGE(TradeDash[[#This Row],[n day Sharpe]:[2n day Sharpe]]),"")</f>
        <v>7.9200952315636244E-2</v>
      </c>
      <c r="H5159">
        <f ca="1">IF(ISNUMBER(TradeDash[[#This Row],[Sharpe Average]]),IF(TradeDash[[#This Row],[Sharpe Average]]&gt;$G$1,1,0),"")</f>
        <v>1</v>
      </c>
      <c r="I5159" s="2">
        <f ca="1">IF(ISNUMBER(TradeDash[[#This Row],[Signal]]),MAX(IF(AND(TradeDash[[#This Row],[Signal]]=1,I5158&lt;1),I5158+$E$1,IF(AND(TradeDash[[#This Row],[Signal]]=0,I5158&gt;0),I5158-$E$1,IF(AND(TradeDash[[#This Row],[Signal]]=1,I5158=1),I5158,IF(AND(TradeDash[[#This Row],[Signal]]=0,I5158=0),I5158,0)))),0),"")</f>
        <v>1</v>
      </c>
      <c r="J5159" s="3">
        <f ca="1">IF(ISNUMBER(TradeDash[[#This Row],[Position]]),TradeDash[[#This Row],[Position]]*D5160,"")</f>
        <v>1.5184429863450921E-2</v>
      </c>
      <c r="K5159" s="7">
        <f ca="1">K5158*IFERROR(1+TradeDash[[#This Row],[Port Return]],1)</f>
        <v>10037704.153868083</v>
      </c>
      <c r="L5159" s="7">
        <f ca="1">IF(ISNUMBER(TradeDash[[#This Row],[Port Return]]),L5158*(1+TradeDash[[#This Row],[Returns]]),L5158)</f>
        <v>7172019.0779014705</v>
      </c>
    </row>
    <row r="5160" spans="1:12" x14ac:dyDescent="0.35">
      <c r="A5160" s="1">
        <v>44084</v>
      </c>
      <c r="B5160" s="16">
        <f>YEAR(TradeDash[[#This Row],[Date]])</f>
        <v>2020</v>
      </c>
      <c r="C5160">
        <v>11449.25</v>
      </c>
      <c r="D5160" s="3">
        <f>IFERROR(TradeDash[[#This Row],[Nifty]]/C5159-1,"")</f>
        <v>1.5184429863450921E-2</v>
      </c>
      <c r="E5160">
        <f ca="1">IFERROR(AVERAGE(OFFSET(TradeDash[[#This Row],[Returns]],0,0,-n_days))/STDEV(OFFSET(TradeDash[[#This Row],[Returns]],0,0,-n_days)),"")</f>
        <v>7.3762725790236905E-2</v>
      </c>
      <c r="F5160">
        <f ca="1">IFERROR(AVERAGE(OFFSET(TradeDash[[#This Row],[Returns]],0,0,-n_days*2))/STDEV(OFFSET(TradeDash[[#This Row],[Returns]],0,0,-n_days*2)),"")</f>
        <v>0.17727515034505151</v>
      </c>
      <c r="G5160">
        <f ca="1">IF(ISNUMBER(TradeDash[[#This Row],[2n day Sharpe]]),AVERAGE(TradeDash[[#This Row],[n day Sharpe]:[2n day Sharpe]]),"")</f>
        <v>0.12551893806764419</v>
      </c>
      <c r="H5160">
        <f ca="1">IF(ISNUMBER(TradeDash[[#This Row],[Sharpe Average]]),IF(TradeDash[[#This Row],[Sharpe Average]]&gt;$G$1,1,0),"")</f>
        <v>1</v>
      </c>
      <c r="I5160" s="2">
        <f ca="1">IF(ISNUMBER(TradeDash[[#This Row],[Signal]]),MAX(IF(AND(TradeDash[[#This Row],[Signal]]=1,I5159&lt;1),I5159+$E$1,IF(AND(TradeDash[[#This Row],[Signal]]=0,I5159&gt;0),I5159-$E$1,IF(AND(TradeDash[[#This Row],[Signal]]=1,I5159=1),I5159,IF(AND(TradeDash[[#This Row],[Signal]]=0,I5159=0),I5159,0)))),0),"")</f>
        <v>1</v>
      </c>
      <c r="J5160" s="3">
        <f ca="1">IF(ISNUMBER(TradeDash[[#This Row],[Position]]),TradeDash[[#This Row],[Position]]*D5161,"")</f>
        <v>1.3275978775904029E-3</v>
      </c>
      <c r="K5160" s="7">
        <f ca="1">K5159*IFERROR(1+TradeDash[[#This Row],[Port Return]],1)</f>
        <v>10051030.188598638</v>
      </c>
      <c r="L5160" s="7">
        <f ca="1">IF(ISNUMBER(TradeDash[[#This Row],[Port Return]]),L5159*(1+TradeDash[[#This Row],[Returns]]),L5159)</f>
        <v>7280922.0985691976</v>
      </c>
    </row>
    <row r="5161" spans="1:12" x14ac:dyDescent="0.35">
      <c r="A5161" s="1">
        <v>44085</v>
      </c>
      <c r="B5161" s="16">
        <f>YEAR(TradeDash[[#This Row],[Date]])</f>
        <v>2020</v>
      </c>
      <c r="C5161">
        <v>11464.45</v>
      </c>
      <c r="D5161" s="3">
        <f>IFERROR(TradeDash[[#This Row],[Nifty]]/C5160-1,"")</f>
        <v>1.3275978775904029E-3</v>
      </c>
      <c r="E5161">
        <f ca="1">IFERROR(AVERAGE(OFFSET(TradeDash[[#This Row],[Returns]],0,0,-n_days))/STDEV(OFFSET(TradeDash[[#This Row],[Returns]],0,0,-n_days)),"")</f>
        <v>0.1439794507800701</v>
      </c>
      <c r="F5161">
        <f ca="1">IFERROR(AVERAGE(OFFSET(TradeDash[[#This Row],[Returns]],0,0,-n_days*2))/STDEV(OFFSET(TradeDash[[#This Row],[Returns]],0,0,-n_days*2)),"")</f>
        <v>0.14424614623059848</v>
      </c>
      <c r="G5161">
        <f ca="1">IF(ISNUMBER(TradeDash[[#This Row],[2n day Sharpe]]),AVERAGE(TradeDash[[#This Row],[n day Sharpe]:[2n day Sharpe]]),"")</f>
        <v>0.14411279850533429</v>
      </c>
      <c r="H5161">
        <f ca="1">IF(ISNUMBER(TradeDash[[#This Row],[Sharpe Average]]),IF(TradeDash[[#This Row],[Sharpe Average]]&gt;$G$1,1,0),"")</f>
        <v>1</v>
      </c>
      <c r="I5161" s="2">
        <f ca="1">IF(ISNUMBER(TradeDash[[#This Row],[Signal]]),MAX(IF(AND(TradeDash[[#This Row],[Signal]]=1,I5160&lt;1),I5160+$E$1,IF(AND(TradeDash[[#This Row],[Signal]]=0,I5160&gt;0),I5160-$E$1,IF(AND(TradeDash[[#This Row],[Signal]]=1,I5160=1),I5160,IF(AND(TradeDash[[#This Row],[Signal]]=0,I5160=0),I5160,0)))),0),"")</f>
        <v>1</v>
      </c>
      <c r="J5161" s="3">
        <f ca="1">IF(ISNUMBER(TradeDash[[#This Row],[Position]]),TradeDash[[#This Row],[Position]]*D5162,"")</f>
        <v>-2.1283184103905173E-3</v>
      </c>
      <c r="K5161" s="7">
        <f ca="1">K5160*IFERROR(1+TradeDash[[#This Row],[Port Return]],1)</f>
        <v>10029638.396004854</v>
      </c>
      <c r="L5161" s="7">
        <f ca="1">IF(ISNUMBER(TradeDash[[#This Row],[Port Return]]),L5160*(1+TradeDash[[#This Row],[Returns]]),L5160)</f>
        <v>7290588.2352941595</v>
      </c>
    </row>
    <row r="5162" spans="1:12" x14ac:dyDescent="0.35">
      <c r="A5162" s="1">
        <v>44088</v>
      </c>
      <c r="B5162" s="16">
        <f>YEAR(TradeDash[[#This Row],[Date]])</f>
        <v>2020</v>
      </c>
      <c r="C5162">
        <v>11440.05</v>
      </c>
      <c r="D5162" s="3">
        <f>IFERROR(TradeDash[[#This Row],[Nifty]]/C5161-1,"")</f>
        <v>-2.1283184103905173E-3</v>
      </c>
      <c r="E5162">
        <f ca="1">IFERROR(AVERAGE(OFFSET(TradeDash[[#This Row],[Returns]],0,0,-n_days))/STDEV(OFFSET(TradeDash[[#This Row],[Returns]],0,0,-n_days)),"")</f>
        <v>9.8756346294910799E-2</v>
      </c>
      <c r="F5162">
        <f ca="1">IFERROR(AVERAGE(OFFSET(TradeDash[[#This Row],[Returns]],0,0,-n_days*2))/STDEV(OFFSET(TradeDash[[#This Row],[Returns]],0,0,-n_days*2)),"")</f>
        <v>0.10916946465901023</v>
      </c>
      <c r="G5162">
        <f ca="1">IF(ISNUMBER(TradeDash[[#This Row],[2n day Sharpe]]),AVERAGE(TradeDash[[#This Row],[n day Sharpe]:[2n day Sharpe]]),"")</f>
        <v>0.10396290547696052</v>
      </c>
      <c r="H5162">
        <f ca="1">IF(ISNUMBER(TradeDash[[#This Row],[Sharpe Average]]),IF(TradeDash[[#This Row],[Sharpe Average]]&gt;$G$1,1,0),"")</f>
        <v>1</v>
      </c>
      <c r="I5162" s="2">
        <f ca="1">IF(ISNUMBER(TradeDash[[#This Row],[Signal]]),MAX(IF(AND(TradeDash[[#This Row],[Signal]]=1,I5161&lt;1),I5161+$E$1,IF(AND(TradeDash[[#This Row],[Signal]]=0,I5161&gt;0),I5161-$E$1,IF(AND(TradeDash[[#This Row],[Signal]]=1,I5161=1),I5161,IF(AND(TradeDash[[#This Row],[Signal]]=0,I5161=0),I5161,0)))),0),"")</f>
        <v>1</v>
      </c>
      <c r="J5162" s="3">
        <f ca="1">IF(ISNUMBER(TradeDash[[#This Row],[Position]]),TradeDash[[#This Row],[Position]]*D5163,"")</f>
        <v>7.1459477886897105E-3</v>
      </c>
      <c r="K5162" s="7">
        <f ca="1">K5161*IFERROR(1+TradeDash[[#This Row],[Port Return]],1)</f>
        <v>10101309.668322142</v>
      </c>
      <c r="L5162" s="7">
        <f ca="1">IF(ISNUMBER(TradeDash[[#This Row],[Port Return]]),L5161*(1+TradeDash[[#This Row],[Returns]]),L5161)</f>
        <v>7275071.542130406</v>
      </c>
    </row>
    <row r="5163" spans="1:12" x14ac:dyDescent="0.35">
      <c r="A5163" s="1">
        <v>44089</v>
      </c>
      <c r="B5163" s="16">
        <f>YEAR(TradeDash[[#This Row],[Date]])</f>
        <v>2020</v>
      </c>
      <c r="C5163">
        <v>11521.8</v>
      </c>
      <c r="D5163" s="3">
        <f>IFERROR(TradeDash[[#This Row],[Nifty]]/C5162-1,"")</f>
        <v>7.1459477886897105E-3</v>
      </c>
      <c r="E5163">
        <f ca="1">IFERROR(AVERAGE(OFFSET(TradeDash[[#This Row],[Returns]],0,0,-n_days))/STDEV(OFFSET(TradeDash[[#This Row],[Returns]],0,0,-n_days)),"")</f>
        <v>7.2390175424015185E-2</v>
      </c>
      <c r="F5163">
        <f ca="1">IFERROR(AVERAGE(OFFSET(TradeDash[[#This Row],[Returns]],0,0,-n_days*2))/STDEV(OFFSET(TradeDash[[#This Row],[Returns]],0,0,-n_days*2)),"")</f>
        <v>9.5076507432401619E-2</v>
      </c>
      <c r="G5163">
        <f ca="1">IF(ISNUMBER(TradeDash[[#This Row],[2n day Sharpe]]),AVERAGE(TradeDash[[#This Row],[n day Sharpe]:[2n day Sharpe]]),"")</f>
        <v>8.3733341428208402E-2</v>
      </c>
      <c r="H5163">
        <f ca="1">IF(ISNUMBER(TradeDash[[#This Row],[Sharpe Average]]),IF(TradeDash[[#This Row],[Sharpe Average]]&gt;$G$1,1,0),"")</f>
        <v>1</v>
      </c>
      <c r="I5163" s="2">
        <f ca="1">IF(ISNUMBER(TradeDash[[#This Row],[Signal]]),MAX(IF(AND(TradeDash[[#This Row],[Signal]]=1,I5162&lt;1),I5162+$E$1,IF(AND(TradeDash[[#This Row],[Signal]]=0,I5162&gt;0),I5162-$E$1,IF(AND(TradeDash[[#This Row],[Signal]]=1,I5162=1),I5162,IF(AND(TradeDash[[#This Row],[Signal]]=0,I5162=0),I5162,0)))),0),"")</f>
        <v>1</v>
      </c>
      <c r="J5163" s="3">
        <f ca="1">IF(ISNUMBER(TradeDash[[#This Row],[Position]]),TradeDash[[#This Row],[Position]]*D5164,"")</f>
        <v>7.182037528858265E-3</v>
      </c>
      <c r="K5163" s="7">
        <f ca="1">K5162*IFERROR(1+TradeDash[[#This Row],[Port Return]],1)</f>
        <v>10173857.653450651</v>
      </c>
      <c r="L5163" s="7">
        <f ca="1">IF(ISNUMBER(TradeDash[[#This Row],[Port Return]]),L5162*(1+TradeDash[[#This Row],[Returns]]),L5162)</f>
        <v>7327058.8235294521</v>
      </c>
    </row>
    <row r="5164" spans="1:12" x14ac:dyDescent="0.35">
      <c r="A5164" s="1">
        <v>44090</v>
      </c>
      <c r="B5164" s="16">
        <f>YEAR(TradeDash[[#This Row],[Date]])</f>
        <v>2020</v>
      </c>
      <c r="C5164">
        <v>11604.55</v>
      </c>
      <c r="D5164" s="3">
        <f>IFERROR(TradeDash[[#This Row],[Nifty]]/C5163-1,"")</f>
        <v>7.182037528858265E-3</v>
      </c>
      <c r="E5164">
        <f ca="1">IFERROR(AVERAGE(OFFSET(TradeDash[[#This Row],[Returns]],0,0,-n_days))/STDEV(OFFSET(TradeDash[[#This Row],[Returns]],0,0,-n_days)),"")</f>
        <v>0.10054862723990657</v>
      </c>
      <c r="F5164">
        <f ca="1">IFERROR(AVERAGE(OFFSET(TradeDash[[#This Row],[Returns]],0,0,-n_days*2))/STDEV(OFFSET(TradeDash[[#This Row],[Returns]],0,0,-n_days*2)),"")</f>
        <v>0.12271571010123232</v>
      </c>
      <c r="G5164">
        <f ca="1">IF(ISNUMBER(TradeDash[[#This Row],[2n day Sharpe]]),AVERAGE(TradeDash[[#This Row],[n day Sharpe]:[2n day Sharpe]]),"")</f>
        <v>0.11163216867056944</v>
      </c>
      <c r="H5164">
        <f ca="1">IF(ISNUMBER(TradeDash[[#This Row],[Sharpe Average]]),IF(TradeDash[[#This Row],[Sharpe Average]]&gt;$G$1,1,0),"")</f>
        <v>1</v>
      </c>
      <c r="I5164" s="2">
        <f ca="1">IF(ISNUMBER(TradeDash[[#This Row],[Signal]]),MAX(IF(AND(TradeDash[[#This Row],[Signal]]=1,I5163&lt;1),I5163+$E$1,IF(AND(TradeDash[[#This Row],[Signal]]=0,I5163&gt;0),I5163-$E$1,IF(AND(TradeDash[[#This Row],[Signal]]=1,I5163=1),I5163,IF(AND(TradeDash[[#This Row],[Signal]]=0,I5163=0),I5163,0)))),0),"")</f>
        <v>1</v>
      </c>
      <c r="J5164" s="3">
        <f ca="1">IF(ISNUMBER(TradeDash[[#This Row],[Position]]),TradeDash[[#This Row],[Position]]*D5165,"")</f>
        <v>-7.6220103321541499E-3</v>
      </c>
      <c r="K5164" s="7">
        <f ca="1">K5163*IFERROR(1+TradeDash[[#This Row],[Port Return]],1)</f>
        <v>10096312.405298185</v>
      </c>
      <c r="L5164" s="7">
        <f ca="1">IF(ISNUMBER(TradeDash[[#This Row],[Port Return]]),L5163*(1+TradeDash[[#This Row],[Returns]]),L5163)</f>
        <v>7379682.0349761928</v>
      </c>
    </row>
    <row r="5165" spans="1:12" x14ac:dyDescent="0.35">
      <c r="A5165" s="1">
        <v>44091</v>
      </c>
      <c r="B5165" s="16">
        <f>YEAR(TradeDash[[#This Row],[Date]])</f>
        <v>2020</v>
      </c>
      <c r="C5165">
        <v>11516.1</v>
      </c>
      <c r="D5165" s="3">
        <f>IFERROR(TradeDash[[#This Row],[Nifty]]/C5164-1,"")</f>
        <v>-7.6220103321541499E-3</v>
      </c>
      <c r="E5165">
        <f ca="1">IFERROR(AVERAGE(OFFSET(TradeDash[[#This Row],[Returns]],0,0,-n_days))/STDEV(OFFSET(TradeDash[[#This Row],[Returns]],0,0,-n_days)),"")</f>
        <v>0.10564044480304409</v>
      </c>
      <c r="F5165">
        <f ca="1">IFERROR(AVERAGE(OFFSET(TradeDash[[#This Row],[Returns]],0,0,-n_days*2))/STDEV(OFFSET(TradeDash[[#This Row],[Returns]],0,0,-n_days*2)),"")</f>
        <v>7.9379630420418304E-2</v>
      </c>
      <c r="G5165">
        <f ca="1">IF(ISNUMBER(TradeDash[[#This Row],[2n day Sharpe]]),AVERAGE(TradeDash[[#This Row],[n day Sharpe]:[2n day Sharpe]]),"")</f>
        <v>9.2510037611731197E-2</v>
      </c>
      <c r="H5165">
        <f ca="1">IF(ISNUMBER(TradeDash[[#This Row],[Sharpe Average]]),IF(TradeDash[[#This Row],[Sharpe Average]]&gt;$G$1,1,0),"")</f>
        <v>1</v>
      </c>
      <c r="I5165" s="2">
        <f ca="1">IF(ISNUMBER(TradeDash[[#This Row],[Signal]]),MAX(IF(AND(TradeDash[[#This Row],[Signal]]=1,I5164&lt;1),I5164+$E$1,IF(AND(TradeDash[[#This Row],[Signal]]=0,I5164&gt;0),I5164-$E$1,IF(AND(TradeDash[[#This Row],[Signal]]=1,I5164=1),I5164,IF(AND(TradeDash[[#This Row],[Signal]]=0,I5164=0),I5164,0)))),0),"")</f>
        <v>1</v>
      </c>
      <c r="J5165" s="3">
        <f ca="1">IF(ISNUMBER(TradeDash[[#This Row],[Position]]),TradeDash[[#This Row],[Position]]*D5166,"")</f>
        <v>-9.6820972377797965E-4</v>
      </c>
      <c r="K5165" s="7">
        <f ca="1">K5164*IFERROR(1+TradeDash[[#This Row],[Port Return]],1)</f>
        <v>10086537.057453075</v>
      </c>
      <c r="L5165" s="7">
        <f ca="1">IF(ISNUMBER(TradeDash[[#This Row],[Port Return]]),L5164*(1+TradeDash[[#This Row],[Returns]]),L5164)</f>
        <v>7323434.0222575916</v>
      </c>
    </row>
    <row r="5166" spans="1:12" x14ac:dyDescent="0.35">
      <c r="A5166" s="1">
        <v>44092</v>
      </c>
      <c r="B5166" s="16">
        <f>YEAR(TradeDash[[#This Row],[Date]])</f>
        <v>2020</v>
      </c>
      <c r="C5166">
        <v>11504.95</v>
      </c>
      <c r="D5166" s="3">
        <f>IFERROR(TradeDash[[#This Row],[Nifty]]/C5165-1,"")</f>
        <v>-9.6820972377797965E-4</v>
      </c>
      <c r="E5166">
        <f ca="1">IFERROR(AVERAGE(OFFSET(TradeDash[[#This Row],[Returns]],0,0,-n_days))/STDEV(OFFSET(TradeDash[[#This Row],[Returns]],0,0,-n_days)),"")</f>
        <v>7.0752957495525778E-2</v>
      </c>
      <c r="F5166">
        <f ca="1">IFERROR(AVERAGE(OFFSET(TradeDash[[#This Row],[Returns]],0,0,-n_days*2))/STDEV(OFFSET(TradeDash[[#This Row],[Returns]],0,0,-n_days*2)),"")</f>
        <v>8.2074940572257449E-2</v>
      </c>
      <c r="G5166">
        <f ca="1">IF(ISNUMBER(TradeDash[[#This Row],[2n day Sharpe]]),AVERAGE(TradeDash[[#This Row],[n day Sharpe]:[2n day Sharpe]]),"")</f>
        <v>7.6413949033891621E-2</v>
      </c>
      <c r="H5166">
        <f ca="1">IF(ISNUMBER(TradeDash[[#This Row],[Sharpe Average]]),IF(TradeDash[[#This Row],[Sharpe Average]]&gt;$G$1,1,0),"")</f>
        <v>1</v>
      </c>
      <c r="I5166" s="2">
        <f ca="1">IF(ISNUMBER(TradeDash[[#This Row],[Signal]]),MAX(IF(AND(TradeDash[[#This Row],[Signal]]=1,I5165&lt;1),I5165+$E$1,IF(AND(TradeDash[[#This Row],[Signal]]=0,I5165&gt;0),I5165-$E$1,IF(AND(TradeDash[[#This Row],[Signal]]=1,I5165=1),I5165,IF(AND(TradeDash[[#This Row],[Signal]]=0,I5165=0),I5165,0)))),0),"")</f>
        <v>1</v>
      </c>
      <c r="J5166" s="3">
        <f ca="1">IF(ISNUMBER(TradeDash[[#This Row],[Position]]),TradeDash[[#This Row],[Position]]*D5167,"")</f>
        <v>-2.2112221261283316E-2</v>
      </c>
      <c r="K5166" s="7">
        <f ca="1">K5165*IFERROR(1+TradeDash[[#This Row],[Port Return]],1)</f>
        <v>9863501.3182785399</v>
      </c>
      <c r="L5166" s="7">
        <f ca="1">IF(ISNUMBER(TradeDash[[#This Row],[Port Return]]),L5165*(1+TradeDash[[#This Row],[Returns]]),L5165)</f>
        <v>7316343.4022257952</v>
      </c>
    </row>
    <row r="5167" spans="1:12" x14ac:dyDescent="0.35">
      <c r="A5167" s="1">
        <v>44095</v>
      </c>
      <c r="B5167" s="16">
        <f>YEAR(TradeDash[[#This Row],[Date]])</f>
        <v>2020</v>
      </c>
      <c r="C5167">
        <v>11250.55</v>
      </c>
      <c r="D5167" s="3">
        <f>IFERROR(TradeDash[[#This Row],[Nifty]]/C5166-1,"")</f>
        <v>-2.2112221261283316E-2</v>
      </c>
      <c r="E5167">
        <f ca="1">IFERROR(AVERAGE(OFFSET(TradeDash[[#This Row],[Returns]],0,0,-n_days))/STDEV(OFFSET(TradeDash[[#This Row],[Returns]],0,0,-n_days)),"")</f>
        <v>-9.1052116216958467E-2</v>
      </c>
      <c r="F5167">
        <f ca="1">IFERROR(AVERAGE(OFFSET(TradeDash[[#This Row],[Returns]],0,0,-n_days*2))/STDEV(OFFSET(TradeDash[[#This Row],[Returns]],0,0,-n_days*2)),"")</f>
        <v>3.264244683281646E-2</v>
      </c>
      <c r="G5167">
        <f ca="1">IF(ISNUMBER(TradeDash[[#This Row],[2n day Sharpe]]),AVERAGE(TradeDash[[#This Row],[n day Sharpe]:[2n day Sharpe]]),"")</f>
        <v>-2.9204834692071004E-2</v>
      </c>
      <c r="H5167">
        <f ca="1">IF(ISNUMBER(TradeDash[[#This Row],[Sharpe Average]]),IF(TradeDash[[#This Row],[Sharpe Average]]&gt;$G$1,1,0),"")</f>
        <v>0</v>
      </c>
      <c r="I5167" s="2">
        <f ca="1">IF(ISNUMBER(TradeDash[[#This Row],[Signal]]),MAX(IF(AND(TradeDash[[#This Row],[Signal]]=1,I5166&lt;1),I5166+$E$1,IF(AND(TradeDash[[#This Row],[Signal]]=0,I5166&gt;0),I5166-$E$1,IF(AND(TradeDash[[#This Row],[Signal]]=1,I5166=1),I5166,IF(AND(TradeDash[[#This Row],[Signal]]=0,I5166=0),I5166,0)))),0),"")</f>
        <v>0.8</v>
      </c>
      <c r="J5167" s="3">
        <f ca="1">IF(ISNUMBER(TradeDash[[#This Row],[Position]]),TradeDash[[#This Row],[Position]]*D5168,"")</f>
        <v>-6.8903298060983614E-3</v>
      </c>
      <c r="K5167" s="7">
        <f ca="1">K5166*IFERROR(1+TradeDash[[#This Row],[Port Return]],1)</f>
        <v>9795538.5411527138</v>
      </c>
      <c r="L5167" s="7">
        <f ca="1">IF(ISNUMBER(TradeDash[[#This Row],[Port Return]]),L5166*(1+TradeDash[[#This Row],[Returns]]),L5166)</f>
        <v>7154562.7980922479</v>
      </c>
    </row>
    <row r="5168" spans="1:12" x14ac:dyDescent="0.35">
      <c r="A5168" s="1">
        <v>44096</v>
      </c>
      <c r="B5168" s="16">
        <f>YEAR(TradeDash[[#This Row],[Date]])</f>
        <v>2020</v>
      </c>
      <c r="C5168">
        <v>11153.65</v>
      </c>
      <c r="D5168" s="3">
        <f>IFERROR(TradeDash[[#This Row],[Nifty]]/C5167-1,"")</f>
        <v>-8.6129122576229511E-3</v>
      </c>
      <c r="E5168">
        <f ca="1">IFERROR(AVERAGE(OFFSET(TradeDash[[#This Row],[Returns]],0,0,-n_days))/STDEV(OFFSET(TradeDash[[#This Row],[Returns]],0,0,-n_days)),"")</f>
        <v>-0.13511542073464486</v>
      </c>
      <c r="F5168">
        <f ca="1">IFERROR(AVERAGE(OFFSET(TradeDash[[#This Row],[Returns]],0,0,-n_days*2))/STDEV(OFFSET(TradeDash[[#This Row],[Returns]],0,0,-n_days*2)),"")</f>
        <v>-3.0787638594810991E-2</v>
      </c>
      <c r="G5168">
        <f ca="1">IF(ISNUMBER(TradeDash[[#This Row],[2n day Sharpe]]),AVERAGE(TradeDash[[#This Row],[n day Sharpe]:[2n day Sharpe]]),"")</f>
        <v>-8.2951529664727922E-2</v>
      </c>
      <c r="H5168">
        <f ca="1">IF(ISNUMBER(TradeDash[[#This Row],[Sharpe Average]]),IF(TradeDash[[#This Row],[Sharpe Average]]&gt;$G$1,1,0),"")</f>
        <v>0</v>
      </c>
      <c r="I5168" s="2">
        <f ca="1">IF(ISNUMBER(TradeDash[[#This Row],[Signal]]),MAX(IF(AND(TradeDash[[#This Row],[Signal]]=1,I5167&lt;1),I5167+$E$1,IF(AND(TradeDash[[#This Row],[Signal]]=0,I5167&gt;0),I5167-$E$1,IF(AND(TradeDash[[#This Row],[Signal]]=1,I5167=1),I5167,IF(AND(TradeDash[[#This Row],[Signal]]=0,I5167=0),I5167,0)))),0),"")</f>
        <v>0.60000000000000009</v>
      </c>
      <c r="J5168" s="3">
        <f ca="1">IF(ISNUMBER(TradeDash[[#This Row],[Position]]),TradeDash[[#This Row],[Position]]*D5169,"")</f>
        <v>-1.1727102786979417E-3</v>
      </c>
      <c r="K5168" s="7">
        <f ca="1">K5167*IFERROR(1+TradeDash[[#This Row],[Port Return]],1)</f>
        <v>9784051.2124201227</v>
      </c>
      <c r="L5168" s="7">
        <f ca="1">IF(ISNUMBER(TradeDash[[#This Row],[Port Return]]),L5167*(1+TradeDash[[#This Row],[Returns]]),L5167)</f>
        <v>7092941.1764706261</v>
      </c>
    </row>
    <row r="5169" spans="1:12" x14ac:dyDescent="0.35">
      <c r="A5169" s="1">
        <v>44097</v>
      </c>
      <c r="B5169" s="16">
        <f>YEAR(TradeDash[[#This Row],[Date]])</f>
        <v>2020</v>
      </c>
      <c r="C5169">
        <v>11131.85</v>
      </c>
      <c r="D5169" s="3">
        <f>IFERROR(TradeDash[[#This Row],[Nifty]]/C5168-1,"")</f>
        <v>-1.9545171311632359E-3</v>
      </c>
      <c r="E5169">
        <f ca="1">IFERROR(AVERAGE(OFFSET(TradeDash[[#This Row],[Returns]],0,0,-n_days))/STDEV(OFFSET(TradeDash[[#This Row],[Returns]],0,0,-n_days)),"")</f>
        <v>-0.18164650016075951</v>
      </c>
      <c r="F5169">
        <f ca="1">IFERROR(AVERAGE(OFFSET(TradeDash[[#This Row],[Returns]],0,0,-n_days*2))/STDEV(OFFSET(TradeDash[[#This Row],[Returns]],0,0,-n_days*2)),"")</f>
        <v>-1.2855424426616713E-2</v>
      </c>
      <c r="G5169">
        <f ca="1">IF(ISNUMBER(TradeDash[[#This Row],[2n day Sharpe]]),AVERAGE(TradeDash[[#This Row],[n day Sharpe]:[2n day Sharpe]]),"")</f>
        <v>-9.7250962293688112E-2</v>
      </c>
      <c r="H5169">
        <f ca="1">IF(ISNUMBER(TradeDash[[#This Row],[Sharpe Average]]),IF(TradeDash[[#This Row],[Sharpe Average]]&gt;$G$1,1,0),"")</f>
        <v>0</v>
      </c>
      <c r="I5169" s="2">
        <f ca="1">IF(ISNUMBER(TradeDash[[#This Row],[Signal]]),MAX(IF(AND(TradeDash[[#This Row],[Signal]]=1,I5168&lt;1),I5168+$E$1,IF(AND(TradeDash[[#This Row],[Signal]]=0,I5168&gt;0),I5168-$E$1,IF(AND(TradeDash[[#This Row],[Signal]]=1,I5168=1),I5168,IF(AND(TradeDash[[#This Row],[Signal]]=0,I5168=0),I5168,0)))),0),"")</f>
        <v>0.40000000000000008</v>
      </c>
      <c r="J5169" s="3">
        <f ca="1">IF(ISNUMBER(TradeDash[[#This Row],[Position]]),TradeDash[[#This Row],[Position]]*D5170,"")</f>
        <v>-1.1724915445321352E-2</v>
      </c>
      <c r="K5169" s="7">
        <f ca="1">K5168*IFERROR(1+TradeDash[[#This Row],[Port Return]],1)</f>
        <v>9669334.0392418019</v>
      </c>
      <c r="L5169" s="7">
        <f ca="1">IF(ISNUMBER(TradeDash[[#This Row],[Port Return]]),L5168*(1+TradeDash[[#This Row],[Returns]]),L5168)</f>
        <v>7079077.9014308816</v>
      </c>
    </row>
    <row r="5170" spans="1:12" x14ac:dyDescent="0.35">
      <c r="A5170" s="1">
        <v>44098</v>
      </c>
      <c r="B5170" s="16">
        <f>YEAR(TradeDash[[#This Row],[Date]])</f>
        <v>2020</v>
      </c>
      <c r="C5170">
        <v>10805.55</v>
      </c>
      <c r="D5170" s="3">
        <f>IFERROR(TradeDash[[#This Row],[Nifty]]/C5169-1,"")</f>
        <v>-2.9312288613303372E-2</v>
      </c>
      <c r="E5170">
        <f ca="1">IFERROR(AVERAGE(OFFSET(TradeDash[[#This Row],[Returns]],0,0,-n_days))/STDEV(OFFSET(TradeDash[[#This Row],[Returns]],0,0,-n_days)),"")</f>
        <v>-0.28452366425424919</v>
      </c>
      <c r="F5170">
        <f ca="1">IFERROR(AVERAGE(OFFSET(TradeDash[[#This Row],[Returns]],0,0,-n_days*2))/STDEV(OFFSET(TradeDash[[#This Row],[Returns]],0,0,-n_days*2)),"")</f>
        <v>-6.150171921410541E-2</v>
      </c>
      <c r="G5170">
        <f ca="1">IF(ISNUMBER(TradeDash[[#This Row],[2n day Sharpe]]),AVERAGE(TradeDash[[#This Row],[n day Sharpe]:[2n day Sharpe]]),"")</f>
        <v>-0.1730126917341773</v>
      </c>
      <c r="H5170">
        <f ca="1">IF(ISNUMBER(TradeDash[[#This Row],[Sharpe Average]]),IF(TradeDash[[#This Row],[Sharpe Average]]&gt;$G$1,1,0),"")</f>
        <v>0</v>
      </c>
      <c r="I5170" s="2">
        <f ca="1">IF(ISNUMBER(TradeDash[[#This Row],[Signal]]),MAX(IF(AND(TradeDash[[#This Row],[Signal]]=1,I5169&lt;1),I5169+$E$1,IF(AND(TradeDash[[#This Row],[Signal]]=0,I5169&gt;0),I5169-$E$1,IF(AND(TradeDash[[#This Row],[Signal]]=1,I5169=1),I5169,IF(AND(TradeDash[[#This Row],[Signal]]=0,I5169=0),I5169,0)))),0),"")</f>
        <v>0.20000000000000007</v>
      </c>
      <c r="J5170" s="3">
        <f ca="1">IF(ISNUMBER(TradeDash[[#This Row],[Position]]),TradeDash[[#This Row],[Position]]*D5171,"")</f>
        <v>4.5291539995650628E-3</v>
      </c>
      <c r="K5170" s="7">
        <f ca="1">K5169*IFERROR(1+TradeDash[[#This Row],[Port Return]],1)</f>
        <v>9713127.9421787653</v>
      </c>
      <c r="L5170" s="7">
        <f ca="1">IF(ISNUMBER(TradeDash[[#This Row],[Port Return]]),L5169*(1+TradeDash[[#This Row],[Returns]]),L5169)</f>
        <v>6871573.926868082</v>
      </c>
    </row>
    <row r="5171" spans="1:12" x14ac:dyDescent="0.35">
      <c r="A5171" s="1">
        <v>44099</v>
      </c>
      <c r="B5171" s="16">
        <f>YEAR(TradeDash[[#This Row],[Date]])</f>
        <v>2020</v>
      </c>
      <c r="C5171">
        <v>11050.25</v>
      </c>
      <c r="D5171" s="3">
        <f>IFERROR(TradeDash[[#This Row],[Nifty]]/C5170-1,"")</f>
        <v>2.2645769997825305E-2</v>
      </c>
      <c r="E5171">
        <f ca="1">IFERROR(AVERAGE(OFFSET(TradeDash[[#This Row],[Returns]],0,0,-n_days))/STDEV(OFFSET(TradeDash[[#This Row],[Returns]],0,0,-n_days)),"")</f>
        <v>-0.19971685369856959</v>
      </c>
      <c r="F5171">
        <f ca="1">IFERROR(AVERAGE(OFFSET(TradeDash[[#This Row],[Returns]],0,0,-n_days*2))/STDEV(OFFSET(TradeDash[[#This Row],[Returns]],0,0,-n_days*2)),"")</f>
        <v>4.4941626524701951E-4</v>
      </c>
      <c r="G5171">
        <f ca="1">IF(ISNUMBER(TradeDash[[#This Row],[2n day Sharpe]]),AVERAGE(TradeDash[[#This Row],[n day Sharpe]:[2n day Sharpe]]),"")</f>
        <v>-9.9633718716661282E-2</v>
      </c>
      <c r="H5171">
        <f ca="1">IF(ISNUMBER(TradeDash[[#This Row],[Sharpe Average]]),IF(TradeDash[[#This Row],[Sharpe Average]]&gt;$G$1,1,0),"")</f>
        <v>0</v>
      </c>
      <c r="I5171" s="2">
        <f ca="1">IF(ISNUMBER(TradeDash[[#This Row],[Signal]]),MAX(IF(AND(TradeDash[[#This Row],[Signal]]=1,I5170&lt;1),I5170+$E$1,IF(AND(TradeDash[[#This Row],[Signal]]=0,I5170&gt;0),I5170-$E$1,IF(AND(TradeDash[[#This Row],[Signal]]=1,I5170=1),I5170,IF(AND(TradeDash[[#This Row],[Signal]]=0,I5170=0),I5170,0)))),0),"")</f>
        <v>5.5511151231257827E-17</v>
      </c>
      <c r="J5171" s="3">
        <f ca="1">IF(ISNUMBER(TradeDash[[#This Row],[Position]]),TradeDash[[#This Row],[Position]]*D5172,"")</f>
        <v>8.9067008559100475E-19</v>
      </c>
      <c r="K5171" s="7">
        <f ca="1">K5170*IFERROR(1+TradeDash[[#This Row],[Port Return]],1)</f>
        <v>9713127.9421787653</v>
      </c>
      <c r="L5171" s="7">
        <f ca="1">IF(ISNUMBER(TradeDash[[#This Row],[Port Return]]),L5170*(1+TradeDash[[#This Row],[Returns]]),L5170)</f>
        <v>7027186.0095389895</v>
      </c>
    </row>
    <row r="5172" spans="1:12" x14ac:dyDescent="0.35">
      <c r="A5172" s="1">
        <v>44102</v>
      </c>
      <c r="B5172" s="16">
        <f>YEAR(TradeDash[[#This Row],[Date]])</f>
        <v>2020</v>
      </c>
      <c r="C5172">
        <v>11227.55</v>
      </c>
      <c r="D5172" s="3">
        <f>IFERROR(TradeDash[[#This Row],[Nifty]]/C5171-1,"")</f>
        <v>1.6044885862310787E-2</v>
      </c>
      <c r="E5172">
        <f ca="1">IFERROR(AVERAGE(OFFSET(TradeDash[[#This Row],[Returns]],0,0,-n_days))/STDEV(OFFSET(TradeDash[[#This Row],[Returns]],0,0,-n_days)),"")</f>
        <v>-5.0473384109796654E-2</v>
      </c>
      <c r="F5172">
        <f ca="1">IFERROR(AVERAGE(OFFSET(TradeDash[[#This Row],[Returns]],0,0,-n_days*2))/STDEV(OFFSET(TradeDash[[#This Row],[Returns]],0,0,-n_days*2)),"")</f>
        <v>7.5827858467665682E-2</v>
      </c>
      <c r="G5172">
        <f ca="1">IF(ISNUMBER(TradeDash[[#This Row],[2n day Sharpe]]),AVERAGE(TradeDash[[#This Row],[n day Sharpe]:[2n day Sharpe]]),"")</f>
        <v>1.2677237178934514E-2</v>
      </c>
      <c r="H5172">
        <f ca="1">IF(ISNUMBER(TradeDash[[#This Row],[Sharpe Average]]),IF(TradeDash[[#This Row],[Sharpe Average]]&gt;$G$1,1,0),"")</f>
        <v>1</v>
      </c>
      <c r="I5172" s="2">
        <f ca="1">IF(ISNUMBER(TradeDash[[#This Row],[Signal]]),MAX(IF(AND(TradeDash[[#This Row],[Signal]]=1,I5171&lt;1),I5171+$E$1,IF(AND(TradeDash[[#This Row],[Signal]]=0,I5171&gt;0),I5171-$E$1,IF(AND(TradeDash[[#This Row],[Signal]]=1,I5171=1),I5171,IF(AND(TradeDash[[#This Row],[Signal]]=0,I5171=0),I5171,0)))),0),"")</f>
        <v>0.20000000000000007</v>
      </c>
      <c r="J5172" s="3">
        <f ca="1">IF(ISNUMBER(TradeDash[[#This Row],[Position]]),TradeDash[[#This Row],[Position]]*D5173,"")</f>
        <v>-9.1738625078474666E-5</v>
      </c>
      <c r="K5172" s="7">
        <f ca="1">K5171*IFERROR(1+TradeDash[[#This Row],[Port Return]],1)</f>
        <v>9712236.8731761388</v>
      </c>
      <c r="L5172" s="7">
        <f ca="1">IF(ISNUMBER(TradeDash[[#This Row],[Port Return]]),L5171*(1+TradeDash[[#This Row],[Returns]]),L5171)</f>
        <v>7139936.4069952695</v>
      </c>
    </row>
    <row r="5173" spans="1:12" x14ac:dyDescent="0.35">
      <c r="A5173" s="1">
        <v>44103</v>
      </c>
      <c r="B5173" s="16">
        <f>YEAR(TradeDash[[#This Row],[Date]])</f>
        <v>2020</v>
      </c>
      <c r="C5173">
        <v>11222.4</v>
      </c>
      <c r="D5173" s="3">
        <f>IFERROR(TradeDash[[#This Row],[Nifty]]/C5172-1,"")</f>
        <v>-4.5869312539237317E-4</v>
      </c>
      <c r="E5173">
        <f ca="1">IFERROR(AVERAGE(OFFSET(TradeDash[[#This Row],[Returns]],0,0,-n_days))/STDEV(OFFSET(TradeDash[[#This Row],[Returns]],0,0,-n_days)),"")</f>
        <v>-8.2219091014882256E-2</v>
      </c>
      <c r="F5173">
        <f ca="1">IFERROR(AVERAGE(OFFSET(TradeDash[[#This Row],[Returns]],0,0,-n_days*2))/STDEV(OFFSET(TradeDash[[#This Row],[Returns]],0,0,-n_days*2)),"")</f>
        <v>3.2553440399303225E-2</v>
      </c>
      <c r="G5173">
        <f ca="1">IF(ISNUMBER(TradeDash[[#This Row],[2n day Sharpe]]),AVERAGE(TradeDash[[#This Row],[n day Sharpe]:[2n day Sharpe]]),"")</f>
        <v>-2.4832825307789515E-2</v>
      </c>
      <c r="H5173">
        <f ca="1">IF(ISNUMBER(TradeDash[[#This Row],[Sharpe Average]]),IF(TradeDash[[#This Row],[Sharpe Average]]&gt;$G$1,1,0),"")</f>
        <v>0</v>
      </c>
      <c r="I5173" s="2">
        <f ca="1">IF(ISNUMBER(TradeDash[[#This Row],[Signal]]),MAX(IF(AND(TradeDash[[#This Row],[Signal]]=1,I5172&lt;1),I5172+$E$1,IF(AND(TradeDash[[#This Row],[Signal]]=0,I5172&gt;0),I5172-$E$1,IF(AND(TradeDash[[#This Row],[Signal]]=1,I5172=1),I5172,IF(AND(TradeDash[[#This Row],[Signal]]=0,I5172=0),I5172,0)))),0),"")</f>
        <v>5.5511151231257827E-17</v>
      </c>
      <c r="J5173" s="3">
        <f ca="1">IF(ISNUMBER(TradeDash[[#This Row],[Position]]),TradeDash[[#This Row],[Position]]*D5174,"")</f>
        <v>1.2440346569950789E-19</v>
      </c>
      <c r="K5173" s="7">
        <f ca="1">K5172*IFERROR(1+TradeDash[[#This Row],[Port Return]],1)</f>
        <v>9712236.8731761388</v>
      </c>
      <c r="L5173" s="7">
        <f ca="1">IF(ISNUMBER(TradeDash[[#This Row],[Port Return]]),L5172*(1+TradeDash[[#This Row],[Returns]]),L5172)</f>
        <v>7136661.3672496416</v>
      </c>
    </row>
    <row r="5174" spans="1:12" x14ac:dyDescent="0.35">
      <c r="A5174" s="1">
        <v>44104</v>
      </c>
      <c r="B5174" s="16">
        <f>YEAR(TradeDash[[#This Row],[Date]])</f>
        <v>2020</v>
      </c>
      <c r="C5174">
        <v>11247.55</v>
      </c>
      <c r="D5174" s="3">
        <f>IFERROR(TradeDash[[#This Row],[Nifty]]/C5173-1,"")</f>
        <v>2.2410536070716081E-3</v>
      </c>
      <c r="E5174">
        <f ca="1">IFERROR(AVERAGE(OFFSET(TradeDash[[#This Row],[Returns]],0,0,-n_days))/STDEV(OFFSET(TradeDash[[#This Row],[Returns]],0,0,-n_days)),"")</f>
        <v>-9.6529510794796658E-2</v>
      </c>
      <c r="F5174">
        <f ca="1">IFERROR(AVERAGE(OFFSET(TradeDash[[#This Row],[Returns]],0,0,-n_days*2))/STDEV(OFFSET(TradeDash[[#This Row],[Returns]],0,0,-n_days*2)),"")</f>
        <v>3.6549832320611361E-2</v>
      </c>
      <c r="G5174">
        <f ca="1">IF(ISNUMBER(TradeDash[[#This Row],[2n day Sharpe]]),AVERAGE(TradeDash[[#This Row],[n day Sharpe]:[2n day Sharpe]]),"")</f>
        <v>-2.9989839237092648E-2</v>
      </c>
      <c r="H5174">
        <f ca="1">IF(ISNUMBER(TradeDash[[#This Row],[Sharpe Average]]),IF(TradeDash[[#This Row],[Sharpe Average]]&gt;$G$1,1,0),"")</f>
        <v>0</v>
      </c>
      <c r="I5174" s="2">
        <f ca="1">IF(ISNUMBER(TradeDash[[#This Row],[Signal]]),MAX(IF(AND(TradeDash[[#This Row],[Signal]]=1,I5173&lt;1),I5173+$E$1,IF(AND(TradeDash[[#This Row],[Signal]]=0,I5173&gt;0),I5173-$E$1,IF(AND(TradeDash[[#This Row],[Signal]]=1,I5173=1),I5173,IF(AND(TradeDash[[#This Row],[Signal]]=0,I5173=0),I5173,0)))),0),"")</f>
        <v>0</v>
      </c>
      <c r="J5174" s="3">
        <f ca="1">IF(ISNUMBER(TradeDash[[#This Row],[Position]]),TradeDash[[#This Row],[Position]]*D5175,"")</f>
        <v>0</v>
      </c>
      <c r="K5174" s="7">
        <f ca="1">K5173*IFERROR(1+TradeDash[[#This Row],[Port Return]],1)</f>
        <v>9712236.8731761388</v>
      </c>
      <c r="L5174" s="7">
        <f ca="1">IF(ISNUMBER(TradeDash[[#This Row],[Port Return]]),L5173*(1+TradeDash[[#This Row],[Returns]]),L5173)</f>
        <v>7152655.0079491651</v>
      </c>
    </row>
    <row r="5175" spans="1:12" x14ac:dyDescent="0.35">
      <c r="A5175" s="1">
        <v>44105</v>
      </c>
      <c r="B5175" s="16">
        <f>YEAR(TradeDash[[#This Row],[Date]])</f>
        <v>2020</v>
      </c>
      <c r="C5175">
        <v>11416.95</v>
      </c>
      <c r="D5175" s="3">
        <f>IFERROR(TradeDash[[#This Row],[Nifty]]/C5174-1,"")</f>
        <v>1.5061057741463824E-2</v>
      </c>
      <c r="E5175">
        <f ca="1">IFERROR(AVERAGE(OFFSET(TradeDash[[#This Row],[Returns]],0,0,-n_days))/STDEV(OFFSET(TradeDash[[#This Row],[Returns]],0,0,-n_days)),"")</f>
        <v>-3.1377060821045792E-2</v>
      </c>
      <c r="F5175">
        <f ca="1">IFERROR(AVERAGE(OFFSET(TradeDash[[#This Row],[Returns]],0,0,-n_days*2))/STDEV(OFFSET(TradeDash[[#This Row],[Returns]],0,0,-n_days*2)),"")</f>
        <v>5.0609512768718029E-2</v>
      </c>
      <c r="G5175">
        <f ca="1">IF(ISNUMBER(TradeDash[[#This Row],[2n day Sharpe]]),AVERAGE(TradeDash[[#This Row],[n day Sharpe]:[2n day Sharpe]]),"")</f>
        <v>9.6162259738361185E-3</v>
      </c>
      <c r="H5175">
        <f ca="1">IF(ISNUMBER(TradeDash[[#This Row],[Sharpe Average]]),IF(TradeDash[[#This Row],[Sharpe Average]]&gt;$G$1,1,0),"")</f>
        <v>1</v>
      </c>
      <c r="I5175" s="2">
        <f ca="1">IF(ISNUMBER(TradeDash[[#This Row],[Signal]]),MAX(IF(AND(TradeDash[[#This Row],[Signal]]=1,I5174&lt;1),I5174+$E$1,IF(AND(TradeDash[[#This Row],[Signal]]=0,I5174&gt;0),I5174-$E$1,IF(AND(TradeDash[[#This Row],[Signal]]=1,I5174=1),I5174,IF(AND(TradeDash[[#This Row],[Signal]]=0,I5174=0),I5174,0)))),0),"")</f>
        <v>0.2</v>
      </c>
      <c r="J5175" s="3">
        <f ca="1">IF(ISNUMBER(TradeDash[[#This Row],[Position]]),TradeDash[[#This Row],[Position]]*D5176,"")</f>
        <v>1.5135390800520288E-3</v>
      </c>
      <c r="K5175" s="7">
        <f ca="1">K5174*IFERROR(1+TradeDash[[#This Row],[Port Return]],1)</f>
        <v>9726936.7232384142</v>
      </c>
      <c r="L5175" s="7">
        <f ca="1">IF(ISNUMBER(TradeDash[[#This Row],[Port Return]]),L5174*(1+TradeDash[[#This Row],[Returns]]),L5174)</f>
        <v>7260381.5580286579</v>
      </c>
    </row>
    <row r="5176" spans="1:12" x14ac:dyDescent="0.35">
      <c r="A5176" s="1">
        <v>44109</v>
      </c>
      <c r="B5176" s="16">
        <f>YEAR(TradeDash[[#This Row],[Date]])</f>
        <v>2020</v>
      </c>
      <c r="C5176">
        <v>11503.35</v>
      </c>
      <c r="D5176" s="3">
        <f>IFERROR(TradeDash[[#This Row],[Nifty]]/C5175-1,"")</f>
        <v>7.5676954002601438E-3</v>
      </c>
      <c r="E5176">
        <f ca="1">IFERROR(AVERAGE(OFFSET(TradeDash[[#This Row],[Returns]],0,0,-n_days))/STDEV(OFFSET(TradeDash[[#This Row],[Returns]],0,0,-n_days)),"")</f>
        <v>6.601449969731657E-2</v>
      </c>
      <c r="F5176">
        <f ca="1">IFERROR(AVERAGE(OFFSET(TradeDash[[#This Row],[Returns]],0,0,-n_days*2))/STDEV(OFFSET(TradeDash[[#This Row],[Returns]],0,0,-n_days*2)),"")</f>
        <v>6.5241768550983181E-2</v>
      </c>
      <c r="G5176">
        <f ca="1">IF(ISNUMBER(TradeDash[[#This Row],[2n day Sharpe]]),AVERAGE(TradeDash[[#This Row],[n day Sharpe]:[2n day Sharpe]]),"")</f>
        <v>6.5628134124149876E-2</v>
      </c>
      <c r="H5176">
        <f ca="1">IF(ISNUMBER(TradeDash[[#This Row],[Sharpe Average]]),IF(TradeDash[[#This Row],[Sharpe Average]]&gt;$G$1,1,0),"")</f>
        <v>1</v>
      </c>
      <c r="I5176" s="2">
        <f ca="1">IF(ISNUMBER(TradeDash[[#This Row],[Signal]]),MAX(IF(AND(TradeDash[[#This Row],[Signal]]=1,I5175&lt;1),I5175+$E$1,IF(AND(TradeDash[[#This Row],[Signal]]=0,I5175&gt;0),I5175-$E$1,IF(AND(TradeDash[[#This Row],[Signal]]=1,I5175=1),I5175,IF(AND(TradeDash[[#This Row],[Signal]]=0,I5175=0),I5175,0)))),0),"")</f>
        <v>0.4</v>
      </c>
      <c r="J5176" s="3">
        <f ca="1">IF(ISNUMBER(TradeDash[[#This Row],[Position]]),TradeDash[[#This Row],[Position]]*D5177,"")</f>
        <v>5.5305628360433623E-3</v>
      </c>
      <c r="K5176" s="7">
        <f ca="1">K5175*IFERROR(1+TradeDash[[#This Row],[Port Return]],1)</f>
        <v>9780732.1579885017</v>
      </c>
      <c r="L5176" s="7">
        <f ca="1">IF(ISNUMBER(TradeDash[[#This Row],[Port Return]]),L5175*(1+TradeDash[[#This Row],[Returns]]),L5175)</f>
        <v>7315325.9141494846</v>
      </c>
    </row>
    <row r="5177" spans="1:12" x14ac:dyDescent="0.35">
      <c r="A5177" s="1">
        <v>44110</v>
      </c>
      <c r="B5177" s="16">
        <f>YEAR(TradeDash[[#This Row],[Date]])</f>
        <v>2020</v>
      </c>
      <c r="C5177">
        <v>11662.4</v>
      </c>
      <c r="D5177" s="3">
        <f>IFERROR(TradeDash[[#This Row],[Nifty]]/C5176-1,"")</f>
        <v>1.3826407090108406E-2</v>
      </c>
      <c r="E5177">
        <f ca="1">IFERROR(AVERAGE(OFFSET(TradeDash[[#This Row],[Returns]],0,0,-n_days))/STDEV(OFFSET(TradeDash[[#This Row],[Returns]],0,0,-n_days)),"")</f>
        <v>0.11136876892070922</v>
      </c>
      <c r="F5177">
        <f ca="1">IFERROR(AVERAGE(OFFSET(TradeDash[[#This Row],[Returns]],0,0,-n_days*2))/STDEV(OFFSET(TradeDash[[#This Row],[Returns]],0,0,-n_days*2)),"")</f>
        <v>8.4584120086509326E-2</v>
      </c>
      <c r="G5177">
        <f ca="1">IF(ISNUMBER(TradeDash[[#This Row],[2n day Sharpe]]),AVERAGE(TradeDash[[#This Row],[n day Sharpe]:[2n day Sharpe]]),"")</f>
        <v>9.7976444503609275E-2</v>
      </c>
      <c r="H5177">
        <f ca="1">IF(ISNUMBER(TradeDash[[#This Row],[Sharpe Average]]),IF(TradeDash[[#This Row],[Sharpe Average]]&gt;$G$1,1,0),"")</f>
        <v>1</v>
      </c>
      <c r="I5177" s="2">
        <f ca="1">IF(ISNUMBER(TradeDash[[#This Row],[Signal]]),MAX(IF(AND(TradeDash[[#This Row],[Signal]]=1,I5176&lt;1),I5176+$E$1,IF(AND(TradeDash[[#This Row],[Signal]]=0,I5176&gt;0),I5176-$E$1,IF(AND(TradeDash[[#This Row],[Signal]]=1,I5176=1),I5176,IF(AND(TradeDash[[#This Row],[Signal]]=0,I5176=0),I5176,0)))),0),"")</f>
        <v>0.60000000000000009</v>
      </c>
      <c r="J5177" s="3">
        <f ca="1">IF(ISNUMBER(TradeDash[[#This Row],[Position]]),TradeDash[[#This Row],[Position]]*D5178,"")</f>
        <v>3.9331526958430903E-3</v>
      </c>
      <c r="K5177" s="7">
        <f ca="1">K5176*IFERROR(1+TradeDash[[#This Row],[Port Return]],1)</f>
        <v>9819201.2710430138</v>
      </c>
      <c r="L5177" s="7">
        <f ca="1">IF(ISNUMBER(TradeDash[[#This Row],[Port Return]]),L5176*(1+TradeDash[[#This Row],[Returns]]),L5176)</f>
        <v>7416470.5882353345</v>
      </c>
    </row>
    <row r="5178" spans="1:12" x14ac:dyDescent="0.35">
      <c r="A5178" s="1">
        <v>44111</v>
      </c>
      <c r="B5178" s="16">
        <f>YEAR(TradeDash[[#This Row],[Date]])</f>
        <v>2020</v>
      </c>
      <c r="C5178">
        <v>11738.85</v>
      </c>
      <c r="D5178" s="3">
        <f>IFERROR(TradeDash[[#This Row],[Nifty]]/C5177-1,"")</f>
        <v>6.555254493071816E-3</v>
      </c>
      <c r="E5178">
        <f ca="1">IFERROR(AVERAGE(OFFSET(TradeDash[[#This Row],[Returns]],0,0,-n_days))/STDEV(OFFSET(TradeDash[[#This Row],[Returns]],0,0,-n_days)),"")</f>
        <v>0.15030588290591052</v>
      </c>
      <c r="F5178">
        <f ca="1">IFERROR(AVERAGE(OFFSET(TradeDash[[#This Row],[Returns]],0,0,-n_days*2))/STDEV(OFFSET(TradeDash[[#This Row],[Returns]],0,0,-n_days*2)),"")</f>
        <v>8.8835780933853303E-2</v>
      </c>
      <c r="G5178">
        <f ca="1">IF(ISNUMBER(TradeDash[[#This Row],[2n day Sharpe]]),AVERAGE(TradeDash[[#This Row],[n day Sharpe]:[2n day Sharpe]]),"")</f>
        <v>0.11957083191988191</v>
      </c>
      <c r="H5178">
        <f ca="1">IF(ISNUMBER(TradeDash[[#This Row],[Sharpe Average]]),IF(TradeDash[[#This Row],[Sharpe Average]]&gt;$G$1,1,0),"")</f>
        <v>1</v>
      </c>
      <c r="I5178" s="2">
        <f ca="1">IF(ISNUMBER(TradeDash[[#This Row],[Signal]]),MAX(IF(AND(TradeDash[[#This Row],[Signal]]=1,I5177&lt;1),I5177+$E$1,IF(AND(TradeDash[[#This Row],[Signal]]=0,I5177&gt;0),I5177-$E$1,IF(AND(TradeDash[[#This Row],[Signal]]=1,I5177=1),I5177,IF(AND(TradeDash[[#This Row],[Signal]]=0,I5177=0),I5177,0)))),0),"")</f>
        <v>0.8</v>
      </c>
      <c r="J5178" s="3">
        <f ca="1">IF(ISNUMBER(TradeDash[[#This Row],[Position]]),TradeDash[[#This Row],[Position]]*D5179,"")</f>
        <v>6.5253410683329353E-3</v>
      </c>
      <c r="K5178" s="7">
        <f ca="1">K5177*IFERROR(1+TradeDash[[#This Row],[Port Return]],1)</f>
        <v>9883274.9083551783</v>
      </c>
      <c r="L5178" s="7">
        <f ca="1">IF(ISNUMBER(TradeDash[[#This Row],[Port Return]]),L5177*(1+TradeDash[[#This Row],[Returns]]),L5177)</f>
        <v>7465087.4403815996</v>
      </c>
    </row>
    <row r="5179" spans="1:12" x14ac:dyDescent="0.35">
      <c r="A5179" s="1">
        <v>44112</v>
      </c>
      <c r="B5179" s="16">
        <f>YEAR(TradeDash[[#This Row],[Date]])</f>
        <v>2020</v>
      </c>
      <c r="C5179">
        <v>11834.6</v>
      </c>
      <c r="D5179" s="3">
        <f>IFERROR(TradeDash[[#This Row],[Nifty]]/C5178-1,"")</f>
        <v>8.1566763354161687E-3</v>
      </c>
      <c r="E5179">
        <f ca="1">IFERROR(AVERAGE(OFFSET(TradeDash[[#This Row],[Returns]],0,0,-n_days))/STDEV(OFFSET(TradeDash[[#This Row],[Returns]],0,0,-n_days)),"")</f>
        <v>0.19605163196342293</v>
      </c>
      <c r="F5179">
        <f ca="1">IFERROR(AVERAGE(OFFSET(TradeDash[[#This Row],[Returns]],0,0,-n_days*2))/STDEV(OFFSET(TradeDash[[#This Row],[Returns]],0,0,-n_days*2)),"")</f>
        <v>0.11003801626799455</v>
      </c>
      <c r="G5179">
        <f ca="1">IF(ISNUMBER(TradeDash[[#This Row],[2n day Sharpe]]),AVERAGE(TradeDash[[#This Row],[n day Sharpe]:[2n day Sharpe]]),"")</f>
        <v>0.15304482411570874</v>
      </c>
      <c r="H5179">
        <f ca="1">IF(ISNUMBER(TradeDash[[#This Row],[Sharpe Average]]),IF(TradeDash[[#This Row],[Sharpe Average]]&gt;$G$1,1,0),"")</f>
        <v>1</v>
      </c>
      <c r="I5179" s="2">
        <f ca="1">IF(ISNUMBER(TradeDash[[#This Row],[Signal]]),MAX(IF(AND(TradeDash[[#This Row],[Signal]]=1,I5178&lt;1),I5178+$E$1,IF(AND(TradeDash[[#This Row],[Signal]]=0,I5178&gt;0),I5178-$E$1,IF(AND(TradeDash[[#This Row],[Signal]]=1,I5178=1),I5178,IF(AND(TradeDash[[#This Row],[Signal]]=0,I5178=0),I5178,0)))),0),"")</f>
        <v>1</v>
      </c>
      <c r="J5179" s="3">
        <f ca="1">IF(ISNUMBER(TradeDash[[#This Row],[Position]]),TradeDash[[#This Row],[Position]]*D5180,"")</f>
        <v>6.7260405928379896E-3</v>
      </c>
      <c r="K5179" s="7">
        <f ca="1">K5178*IFERROR(1+TradeDash[[#This Row],[Port Return]],1)</f>
        <v>9949750.216578953</v>
      </c>
      <c r="L5179" s="7">
        <f ca="1">IF(ISNUMBER(TradeDash[[#This Row],[Port Return]]),L5178*(1+TradeDash[[#This Row],[Returns]]),L5178)</f>
        <v>7525977.7424483728</v>
      </c>
    </row>
    <row r="5180" spans="1:12" x14ac:dyDescent="0.35">
      <c r="A5180" s="1">
        <v>44113</v>
      </c>
      <c r="B5180" s="16">
        <f>YEAR(TradeDash[[#This Row],[Date]])</f>
        <v>2020</v>
      </c>
      <c r="C5180">
        <v>11914.2</v>
      </c>
      <c r="D5180" s="3">
        <f>IFERROR(TradeDash[[#This Row],[Nifty]]/C5179-1,"")</f>
        <v>6.7260405928379896E-3</v>
      </c>
      <c r="E5180">
        <f ca="1">IFERROR(AVERAGE(OFFSET(TradeDash[[#This Row],[Returns]],0,0,-n_days))/STDEV(OFFSET(TradeDash[[#This Row],[Returns]],0,0,-n_days)),"")</f>
        <v>0.1667809284399645</v>
      </c>
      <c r="F5180">
        <f ca="1">IFERROR(AVERAGE(OFFSET(TradeDash[[#This Row],[Returns]],0,0,-n_days*2))/STDEV(OFFSET(TradeDash[[#This Row],[Returns]],0,0,-n_days*2)),"")</f>
        <v>0.12678078528089864</v>
      </c>
      <c r="G5180">
        <f ca="1">IF(ISNUMBER(TradeDash[[#This Row],[2n day Sharpe]]),AVERAGE(TradeDash[[#This Row],[n day Sharpe]:[2n day Sharpe]]),"")</f>
        <v>0.14678085686043157</v>
      </c>
      <c r="H5180">
        <f ca="1">IF(ISNUMBER(TradeDash[[#This Row],[Sharpe Average]]),IF(TradeDash[[#This Row],[Sharpe Average]]&gt;$G$1,1,0),"")</f>
        <v>1</v>
      </c>
      <c r="I5180" s="2">
        <f ca="1">IF(ISNUMBER(TradeDash[[#This Row],[Signal]]),MAX(IF(AND(TradeDash[[#This Row],[Signal]]=1,I5179&lt;1),I5179+$E$1,IF(AND(TradeDash[[#This Row],[Signal]]=0,I5179&gt;0),I5179-$E$1,IF(AND(TradeDash[[#This Row],[Signal]]=1,I5179=1),I5179,IF(AND(TradeDash[[#This Row],[Signal]]=0,I5179=0),I5179,0)))),0),"")</f>
        <v>1</v>
      </c>
      <c r="J5180" s="3">
        <f ca="1">IF(ISNUMBER(TradeDash[[#This Row],[Position]]),TradeDash[[#This Row],[Position]]*D5181,"")</f>
        <v>1.4058854140437393E-3</v>
      </c>
      <c r="K5180" s="7">
        <f ca="1">K5179*IFERROR(1+TradeDash[[#This Row],[Port Return]],1)</f>
        <v>9963738.425281819</v>
      </c>
      <c r="L5180" s="7">
        <f ca="1">IF(ISNUMBER(TradeDash[[#This Row],[Port Return]]),L5179*(1+TradeDash[[#This Row],[Returns]]),L5179)</f>
        <v>7576597.7742448756</v>
      </c>
    </row>
    <row r="5181" spans="1:12" x14ac:dyDescent="0.35">
      <c r="A5181" s="1">
        <v>44116</v>
      </c>
      <c r="B5181" s="16">
        <f>YEAR(TradeDash[[#This Row],[Date]])</f>
        <v>2020</v>
      </c>
      <c r="C5181">
        <v>11930.95</v>
      </c>
      <c r="D5181" s="3">
        <f>IFERROR(TradeDash[[#This Row],[Nifty]]/C5180-1,"")</f>
        <v>1.4058854140437393E-3</v>
      </c>
      <c r="E5181">
        <f ca="1">IFERROR(AVERAGE(OFFSET(TradeDash[[#This Row],[Returns]],0,0,-n_days))/STDEV(OFFSET(TradeDash[[#This Row],[Returns]],0,0,-n_days)),"")</f>
        <v>0.16710013493913076</v>
      </c>
      <c r="F5181">
        <f ca="1">IFERROR(AVERAGE(OFFSET(TradeDash[[#This Row],[Returns]],0,0,-n_days*2))/STDEV(OFFSET(TradeDash[[#This Row],[Returns]],0,0,-n_days*2)),"")</f>
        <v>0.15739852024487117</v>
      </c>
      <c r="G5181">
        <f ca="1">IF(ISNUMBER(TradeDash[[#This Row],[2n day Sharpe]]),AVERAGE(TradeDash[[#This Row],[n day Sharpe]:[2n day Sharpe]]),"")</f>
        <v>0.16224932759200095</v>
      </c>
      <c r="H5181">
        <f ca="1">IF(ISNUMBER(TradeDash[[#This Row],[Sharpe Average]]),IF(TradeDash[[#This Row],[Sharpe Average]]&gt;$G$1,1,0),"")</f>
        <v>1</v>
      </c>
      <c r="I5181" s="2">
        <f ca="1">IF(ISNUMBER(TradeDash[[#This Row],[Signal]]),MAX(IF(AND(TradeDash[[#This Row],[Signal]]=1,I5180&lt;1),I5180+$E$1,IF(AND(TradeDash[[#This Row],[Signal]]=0,I5180&gt;0),I5180-$E$1,IF(AND(TradeDash[[#This Row],[Signal]]=1,I5180=1),I5180,IF(AND(TradeDash[[#This Row],[Signal]]=0,I5180=0),I5180,0)))),0),"")</f>
        <v>1</v>
      </c>
      <c r="J5181" s="3">
        <f ca="1">IF(ISNUMBER(TradeDash[[#This Row],[Position]]),TradeDash[[#This Row],[Position]]*D5182,"")</f>
        <v>2.9754545949822742E-4</v>
      </c>
      <c r="K5181" s="7">
        <f ca="1">K5180*IFERROR(1+TradeDash[[#This Row],[Port Return]],1)</f>
        <v>9966703.0904098898</v>
      </c>
      <c r="L5181" s="7">
        <f ca="1">IF(ISNUMBER(TradeDash[[#This Row],[Port Return]]),L5180*(1+TradeDash[[#This Row],[Returns]]),L5180)</f>
        <v>7587249.6025437629</v>
      </c>
    </row>
    <row r="5182" spans="1:12" x14ac:dyDescent="0.35">
      <c r="A5182" s="1">
        <v>44117</v>
      </c>
      <c r="B5182" s="16">
        <f>YEAR(TradeDash[[#This Row],[Date]])</f>
        <v>2020</v>
      </c>
      <c r="C5182">
        <v>11934.5</v>
      </c>
      <c r="D5182" s="3">
        <f>IFERROR(TradeDash[[#This Row],[Nifty]]/C5181-1,"")</f>
        <v>2.9754545949822742E-4</v>
      </c>
      <c r="E5182">
        <f ca="1">IFERROR(AVERAGE(OFFSET(TradeDash[[#This Row],[Returns]],0,0,-n_days))/STDEV(OFFSET(TradeDash[[#This Row],[Returns]],0,0,-n_days)),"")</f>
        <v>0.17734413315482253</v>
      </c>
      <c r="F5182">
        <f ca="1">IFERROR(AVERAGE(OFFSET(TradeDash[[#This Row],[Returns]],0,0,-n_days*2))/STDEV(OFFSET(TradeDash[[#This Row],[Returns]],0,0,-n_days*2)),"")</f>
        <v>0.14405544098917181</v>
      </c>
      <c r="G5182">
        <f ca="1">IF(ISNUMBER(TradeDash[[#This Row],[2n day Sharpe]]),AVERAGE(TradeDash[[#This Row],[n day Sharpe]:[2n day Sharpe]]),"")</f>
        <v>0.16069978707199717</v>
      </c>
      <c r="H5182">
        <f ca="1">IF(ISNUMBER(TradeDash[[#This Row],[Sharpe Average]]),IF(TradeDash[[#This Row],[Sharpe Average]]&gt;$G$1,1,0),"")</f>
        <v>1</v>
      </c>
      <c r="I5182" s="2">
        <f ca="1">IF(ISNUMBER(TradeDash[[#This Row],[Signal]]),MAX(IF(AND(TradeDash[[#This Row],[Signal]]=1,I5181&lt;1),I5181+$E$1,IF(AND(TradeDash[[#This Row],[Signal]]=0,I5181&gt;0),I5181-$E$1,IF(AND(TradeDash[[#This Row],[Signal]]=1,I5181=1),I5181,IF(AND(TradeDash[[#This Row],[Signal]]=0,I5181=0),I5181,0)))),0),"")</f>
        <v>1</v>
      </c>
      <c r="J5182" s="3">
        <f ca="1">IF(ISNUMBER(TradeDash[[#This Row],[Position]]),TradeDash[[#This Row],[Position]]*D5183,"")</f>
        <v>3.0625497507226207E-3</v>
      </c>
      <c r="K5182" s="7">
        <f ca="1">K5181*IFERROR(1+TradeDash[[#This Row],[Port Return]],1)</f>
        <v>9997226.6144749504</v>
      </c>
      <c r="L5182" s="7">
        <f ca="1">IF(ISNUMBER(TradeDash[[#This Row],[Port Return]]),L5181*(1+TradeDash[[#This Row],[Returns]]),L5181)</f>
        <v>7589507.1542130793</v>
      </c>
    </row>
    <row r="5183" spans="1:12" x14ac:dyDescent="0.35">
      <c r="A5183" s="1">
        <v>44118</v>
      </c>
      <c r="B5183" s="16">
        <f>YEAR(TradeDash[[#This Row],[Date]])</f>
        <v>2020</v>
      </c>
      <c r="C5183">
        <v>11971.05</v>
      </c>
      <c r="D5183" s="3">
        <f>IFERROR(TradeDash[[#This Row],[Nifty]]/C5182-1,"")</f>
        <v>3.0625497507226207E-3</v>
      </c>
      <c r="E5183">
        <f ca="1">IFERROR(AVERAGE(OFFSET(TradeDash[[#This Row],[Returns]],0,0,-n_days))/STDEV(OFFSET(TradeDash[[#This Row],[Returns]],0,0,-n_days)),"")</f>
        <v>0.16150382057202492</v>
      </c>
      <c r="F5183">
        <f ca="1">IFERROR(AVERAGE(OFFSET(TradeDash[[#This Row],[Returns]],0,0,-n_days*2))/STDEV(OFFSET(TradeDash[[#This Row],[Returns]],0,0,-n_days*2)),"")</f>
        <v>0.12409106087715327</v>
      </c>
      <c r="G5183">
        <f ca="1">IF(ISNUMBER(TradeDash[[#This Row],[2n day Sharpe]]),AVERAGE(TradeDash[[#This Row],[n day Sharpe]:[2n day Sharpe]]),"")</f>
        <v>0.14279744072458911</v>
      </c>
      <c r="H5183">
        <f ca="1">IF(ISNUMBER(TradeDash[[#This Row],[Sharpe Average]]),IF(TradeDash[[#This Row],[Sharpe Average]]&gt;$G$1,1,0),"")</f>
        <v>1</v>
      </c>
      <c r="I5183" s="2">
        <f ca="1">IF(ISNUMBER(TradeDash[[#This Row],[Signal]]),MAX(IF(AND(TradeDash[[#This Row],[Signal]]=1,I5182&lt;1),I5182+$E$1,IF(AND(TradeDash[[#This Row],[Signal]]=0,I5182&gt;0),I5182-$E$1,IF(AND(TradeDash[[#This Row],[Signal]]=1,I5182=1),I5182,IF(AND(TradeDash[[#This Row],[Signal]]=0,I5182=0),I5182,0)))),0),"")</f>
        <v>1</v>
      </c>
      <c r="J5183" s="3">
        <f ca="1">IF(ISNUMBER(TradeDash[[#This Row],[Position]]),TradeDash[[#This Row],[Position]]*D5184,"")</f>
        <v>-2.4283584146753912E-2</v>
      </c>
      <c r="K5183" s="7">
        <f ca="1">K5182*IFERROR(1+TradeDash[[#This Row],[Port Return]],1)</f>
        <v>9754458.1207481809</v>
      </c>
      <c r="L5183" s="7">
        <f ca="1">IF(ISNUMBER(TradeDash[[#This Row],[Port Return]]),L5182*(1+TradeDash[[#This Row],[Returns]]),L5182)</f>
        <v>7612750.3974563219</v>
      </c>
    </row>
    <row r="5184" spans="1:12" x14ac:dyDescent="0.35">
      <c r="A5184" s="1">
        <v>44119</v>
      </c>
      <c r="B5184" s="16">
        <f>YEAR(TradeDash[[#This Row],[Date]])</f>
        <v>2020</v>
      </c>
      <c r="C5184">
        <v>11680.35</v>
      </c>
      <c r="D5184" s="3">
        <f>IFERROR(TradeDash[[#This Row],[Nifty]]/C5183-1,"")</f>
        <v>-2.4283584146753912E-2</v>
      </c>
      <c r="E5184">
        <f ca="1">IFERROR(AVERAGE(OFFSET(TradeDash[[#This Row],[Returns]],0,0,-n_days))/STDEV(OFFSET(TradeDash[[#This Row],[Returns]],0,0,-n_days)),"")</f>
        <v>3.0503321505181358E-2</v>
      </c>
      <c r="F5184">
        <f ca="1">IFERROR(AVERAGE(OFFSET(TradeDash[[#This Row],[Returns]],0,0,-n_days*2))/STDEV(OFFSET(TradeDash[[#This Row],[Returns]],0,0,-n_days*2)),"")</f>
        <v>5.7676608486080021E-2</v>
      </c>
      <c r="G5184">
        <f ca="1">IF(ISNUMBER(TradeDash[[#This Row],[2n day Sharpe]]),AVERAGE(TradeDash[[#This Row],[n day Sharpe]:[2n day Sharpe]]),"")</f>
        <v>4.4089964995630691E-2</v>
      </c>
      <c r="H5184">
        <f ca="1">IF(ISNUMBER(TradeDash[[#This Row],[Sharpe Average]]),IF(TradeDash[[#This Row],[Sharpe Average]]&gt;$G$1,1,0),"")</f>
        <v>1</v>
      </c>
      <c r="I5184" s="2">
        <f ca="1">IF(ISNUMBER(TradeDash[[#This Row],[Signal]]),MAX(IF(AND(TradeDash[[#This Row],[Signal]]=1,I5183&lt;1),I5183+$E$1,IF(AND(TradeDash[[#This Row],[Signal]]=0,I5183&gt;0),I5183-$E$1,IF(AND(TradeDash[[#This Row],[Signal]]=1,I5183=1),I5183,IF(AND(TradeDash[[#This Row],[Signal]]=0,I5183=0),I5183,0)))),0),"")</f>
        <v>1</v>
      </c>
      <c r="J5184" s="3">
        <f ca="1">IF(ISNUMBER(TradeDash[[#This Row],[Position]]),TradeDash[[#This Row],[Position]]*D5185,"")</f>
        <v>7.0288989627880216E-3</v>
      </c>
      <c r="K5184" s="7">
        <f ca="1">K5183*IFERROR(1+TradeDash[[#This Row],[Port Return]],1)</f>
        <v>9823021.221315667</v>
      </c>
      <c r="L5184" s="7">
        <f ca="1">IF(ISNUMBER(TradeDash[[#This Row],[Port Return]]),L5183*(1+TradeDash[[#This Row],[Returns]]),L5183)</f>
        <v>7427885.5325914565</v>
      </c>
    </row>
    <row r="5185" spans="1:12" x14ac:dyDescent="0.35">
      <c r="A5185" s="1">
        <v>44120</v>
      </c>
      <c r="B5185" s="16">
        <f>YEAR(TradeDash[[#This Row],[Date]])</f>
        <v>2020</v>
      </c>
      <c r="C5185">
        <v>11762.45</v>
      </c>
      <c r="D5185" s="3">
        <f>IFERROR(TradeDash[[#This Row],[Nifty]]/C5184-1,"")</f>
        <v>7.0288989627880216E-3</v>
      </c>
      <c r="E5185">
        <f ca="1">IFERROR(AVERAGE(OFFSET(TradeDash[[#This Row],[Returns]],0,0,-n_days))/STDEV(OFFSET(TradeDash[[#This Row],[Returns]],0,0,-n_days)),"")</f>
        <v>8.495063501093815E-2</v>
      </c>
      <c r="F5185">
        <f ca="1">IFERROR(AVERAGE(OFFSET(TradeDash[[#This Row],[Returns]],0,0,-n_days*2))/STDEV(OFFSET(TradeDash[[#This Row],[Returns]],0,0,-n_days*2)),"")</f>
        <v>9.2327523455984981E-2</v>
      </c>
      <c r="G5185">
        <f ca="1">IF(ISNUMBER(TradeDash[[#This Row],[2n day Sharpe]]),AVERAGE(TradeDash[[#This Row],[n day Sharpe]:[2n day Sharpe]]),"")</f>
        <v>8.8639079233461565E-2</v>
      </c>
      <c r="H5185">
        <f ca="1">IF(ISNUMBER(TradeDash[[#This Row],[Sharpe Average]]),IF(TradeDash[[#This Row],[Sharpe Average]]&gt;$G$1,1,0),"")</f>
        <v>1</v>
      </c>
      <c r="I5185" s="2">
        <f ca="1">IF(ISNUMBER(TradeDash[[#This Row],[Signal]]),MAX(IF(AND(TradeDash[[#This Row],[Signal]]=1,I5184&lt;1),I5184+$E$1,IF(AND(TradeDash[[#This Row],[Signal]]=0,I5184&gt;0),I5184-$E$1,IF(AND(TradeDash[[#This Row],[Signal]]=1,I5184=1),I5184,IF(AND(TradeDash[[#This Row],[Signal]]=0,I5184=0),I5184,0)))),0),"")</f>
        <v>1</v>
      </c>
      <c r="J5185" s="3">
        <f ca="1">IF(ISNUMBER(TradeDash[[#This Row],[Position]]),TradeDash[[#This Row],[Position]]*D5186,"")</f>
        <v>9.4028029874726471E-3</v>
      </c>
      <c r="K5185" s="7">
        <f ca="1">K5184*IFERROR(1+TradeDash[[#This Row],[Port Return]],1)</f>
        <v>9915385.1546014603</v>
      </c>
      <c r="L5185" s="7">
        <f ca="1">IF(ISNUMBER(TradeDash[[#This Row],[Port Return]]),L5184*(1+TradeDash[[#This Row],[Returns]]),L5184)</f>
        <v>7480095.3895071968</v>
      </c>
    </row>
    <row r="5186" spans="1:12" x14ac:dyDescent="0.35">
      <c r="A5186" s="1">
        <v>44123</v>
      </c>
      <c r="B5186" s="16">
        <f>YEAR(TradeDash[[#This Row],[Date]])</f>
        <v>2020</v>
      </c>
      <c r="C5186">
        <v>11873.05</v>
      </c>
      <c r="D5186" s="3">
        <f>IFERROR(TradeDash[[#This Row],[Nifty]]/C5185-1,"")</f>
        <v>9.4028029874726471E-3</v>
      </c>
      <c r="E5186">
        <f ca="1">IFERROR(AVERAGE(OFFSET(TradeDash[[#This Row],[Returns]],0,0,-n_days))/STDEV(OFFSET(TradeDash[[#This Row],[Returns]],0,0,-n_days)),"")</f>
        <v>0.12236621959688587</v>
      </c>
      <c r="F5186">
        <f ca="1">IFERROR(AVERAGE(OFFSET(TradeDash[[#This Row],[Returns]],0,0,-n_days*2))/STDEV(OFFSET(TradeDash[[#This Row],[Returns]],0,0,-n_days*2)),"")</f>
        <v>0.10102842947713801</v>
      </c>
      <c r="G5186">
        <f ca="1">IF(ISNUMBER(TradeDash[[#This Row],[2n day Sharpe]]),AVERAGE(TradeDash[[#This Row],[n day Sharpe]:[2n day Sharpe]]),"")</f>
        <v>0.11169732453701195</v>
      </c>
      <c r="H5186">
        <f ca="1">IF(ISNUMBER(TradeDash[[#This Row],[Sharpe Average]]),IF(TradeDash[[#This Row],[Sharpe Average]]&gt;$G$1,1,0),"")</f>
        <v>1</v>
      </c>
      <c r="I5186" s="2">
        <f ca="1">IF(ISNUMBER(TradeDash[[#This Row],[Signal]]),MAX(IF(AND(TradeDash[[#This Row],[Signal]]=1,I5185&lt;1),I5185+$E$1,IF(AND(TradeDash[[#This Row],[Signal]]=0,I5185&gt;0),I5185-$E$1,IF(AND(TradeDash[[#This Row],[Signal]]=1,I5185=1),I5185,IF(AND(TradeDash[[#This Row],[Signal]]=0,I5185=0),I5185,0)))),0),"")</f>
        <v>1</v>
      </c>
      <c r="J5186" s="3">
        <f ca="1">IF(ISNUMBER(TradeDash[[#This Row],[Position]]),TradeDash[[#This Row],[Position]]*D5187,"")</f>
        <v>2.0003284749916528E-3</v>
      </c>
      <c r="K5186" s="7">
        <f ca="1">K5185*IFERROR(1+TradeDash[[#This Row],[Port Return]],1)</f>
        <v>9935219.1818667185</v>
      </c>
      <c r="L5186" s="7">
        <f ca="1">IF(ISNUMBER(TradeDash[[#This Row],[Port Return]]),L5185*(1+TradeDash[[#This Row],[Returns]]),L5185)</f>
        <v>7550429.2527822359</v>
      </c>
    </row>
    <row r="5187" spans="1:12" x14ac:dyDescent="0.35">
      <c r="A5187" s="1">
        <v>44124</v>
      </c>
      <c r="B5187" s="16">
        <f>YEAR(TradeDash[[#This Row],[Date]])</f>
        <v>2020</v>
      </c>
      <c r="C5187">
        <v>11896.8</v>
      </c>
      <c r="D5187" s="3">
        <f>IFERROR(TradeDash[[#This Row],[Nifty]]/C5186-1,"")</f>
        <v>2.0003284749916528E-3</v>
      </c>
      <c r="E5187">
        <f ca="1">IFERROR(AVERAGE(OFFSET(TradeDash[[#This Row],[Returns]],0,0,-n_days))/STDEV(OFFSET(TradeDash[[#This Row],[Returns]],0,0,-n_days)),"")</f>
        <v>0.2314746697627246</v>
      </c>
      <c r="F5187">
        <f ca="1">IFERROR(AVERAGE(OFFSET(TradeDash[[#This Row],[Returns]],0,0,-n_days*2))/STDEV(OFFSET(TradeDash[[#This Row],[Returns]],0,0,-n_days*2)),"")</f>
        <v>8.7464331779634766E-2</v>
      </c>
      <c r="G5187">
        <f ca="1">IF(ISNUMBER(TradeDash[[#This Row],[2n day Sharpe]]),AVERAGE(TradeDash[[#This Row],[n day Sharpe]:[2n day Sharpe]]),"")</f>
        <v>0.15946950077117969</v>
      </c>
      <c r="H5187">
        <f ca="1">IF(ISNUMBER(TradeDash[[#This Row],[Sharpe Average]]),IF(TradeDash[[#This Row],[Sharpe Average]]&gt;$G$1,1,0),"")</f>
        <v>1</v>
      </c>
      <c r="I5187" s="2">
        <f ca="1">IF(ISNUMBER(TradeDash[[#This Row],[Signal]]),MAX(IF(AND(TradeDash[[#This Row],[Signal]]=1,I5186&lt;1),I5186+$E$1,IF(AND(TradeDash[[#This Row],[Signal]]=0,I5186&gt;0),I5186-$E$1,IF(AND(TradeDash[[#This Row],[Signal]]=1,I5186=1),I5186,IF(AND(TradeDash[[#This Row],[Signal]]=0,I5186=0),I5186,0)))),0),"")</f>
        <v>1</v>
      </c>
      <c r="J5187" s="3">
        <f ca="1">IF(ISNUMBER(TradeDash[[#This Row],[Position]]),TradeDash[[#This Row],[Position]]*D5188,"")</f>
        <v>3.4336964561898498E-3</v>
      </c>
      <c r="K5187" s="7">
        <f ca="1">K5186*IFERROR(1+TradeDash[[#This Row],[Port Return]],1)</f>
        <v>9969333.7087629642</v>
      </c>
      <c r="L5187" s="7">
        <f ca="1">IF(ISNUMBER(TradeDash[[#This Row],[Port Return]]),L5186*(1+TradeDash[[#This Row],[Returns]]),L5186)</f>
        <v>7565532.5914149862</v>
      </c>
    </row>
    <row r="5188" spans="1:12" x14ac:dyDescent="0.35">
      <c r="A5188" s="1">
        <v>44125</v>
      </c>
      <c r="B5188" s="16">
        <f>YEAR(TradeDash[[#This Row],[Date]])</f>
        <v>2020</v>
      </c>
      <c r="C5188">
        <v>11937.65</v>
      </c>
      <c r="D5188" s="3">
        <f>IFERROR(TradeDash[[#This Row],[Nifty]]/C5187-1,"")</f>
        <v>3.4336964561898498E-3</v>
      </c>
      <c r="E5188">
        <f ca="1">IFERROR(AVERAGE(OFFSET(TradeDash[[#This Row],[Returns]],0,0,-n_days))/STDEV(OFFSET(TradeDash[[#This Row],[Returns]],0,0,-n_days)),"")</f>
        <v>0.28695450102617159</v>
      </c>
      <c r="F5188">
        <f ca="1">IFERROR(AVERAGE(OFFSET(TradeDash[[#This Row],[Returns]],0,0,-n_days*2))/STDEV(OFFSET(TradeDash[[#This Row],[Returns]],0,0,-n_days*2)),"")</f>
        <v>9.3920543781428917E-2</v>
      </c>
      <c r="G5188">
        <f ca="1">IF(ISNUMBER(TradeDash[[#This Row],[2n day Sharpe]]),AVERAGE(TradeDash[[#This Row],[n day Sharpe]:[2n day Sharpe]]),"")</f>
        <v>0.19043752240380024</v>
      </c>
      <c r="H5188">
        <f ca="1">IF(ISNUMBER(TradeDash[[#This Row],[Sharpe Average]]),IF(TradeDash[[#This Row],[Sharpe Average]]&gt;$G$1,1,0),"")</f>
        <v>1</v>
      </c>
      <c r="I5188" s="2">
        <f ca="1">IF(ISNUMBER(TradeDash[[#This Row],[Signal]]),MAX(IF(AND(TradeDash[[#This Row],[Signal]]=1,I5187&lt;1),I5187+$E$1,IF(AND(TradeDash[[#This Row],[Signal]]=0,I5187&gt;0),I5187-$E$1,IF(AND(TradeDash[[#This Row],[Signal]]=1,I5187=1),I5187,IF(AND(TradeDash[[#This Row],[Signal]]=0,I5187=0),I5187,0)))),0),"")</f>
        <v>1</v>
      </c>
      <c r="J5188" s="3">
        <f ca="1">IF(ISNUMBER(TradeDash[[#This Row],[Position]]),TradeDash[[#This Row],[Position]]*D5189,"")</f>
        <v>-3.4512655338361231E-3</v>
      </c>
      <c r="K5188" s="7">
        <f ca="1">K5187*IFERROR(1+TradeDash[[#This Row],[Port Return]],1)</f>
        <v>9934926.8909386005</v>
      </c>
      <c r="L5188" s="7">
        <f ca="1">IF(ISNUMBER(TradeDash[[#This Row],[Port Return]]),L5187*(1+TradeDash[[#This Row],[Returns]]),L5187)</f>
        <v>7591510.333863317</v>
      </c>
    </row>
    <row r="5189" spans="1:12" x14ac:dyDescent="0.35">
      <c r="A5189" s="1">
        <v>44126</v>
      </c>
      <c r="B5189" s="16">
        <f>YEAR(TradeDash[[#This Row],[Date]])</f>
        <v>2020</v>
      </c>
      <c r="C5189">
        <v>11896.45</v>
      </c>
      <c r="D5189" s="3">
        <f>IFERROR(TradeDash[[#This Row],[Nifty]]/C5188-1,"")</f>
        <v>-3.4512655338361231E-3</v>
      </c>
      <c r="E5189">
        <f ca="1">IFERROR(AVERAGE(OFFSET(TradeDash[[#This Row],[Returns]],0,0,-n_days))/STDEV(OFFSET(TradeDash[[#This Row],[Returns]],0,0,-n_days)),"")</f>
        <v>0.27984743762927272</v>
      </c>
      <c r="F5189">
        <f ca="1">IFERROR(AVERAGE(OFFSET(TradeDash[[#This Row],[Returns]],0,0,-n_days*2))/STDEV(OFFSET(TradeDash[[#This Row],[Returns]],0,0,-n_days*2)),"")</f>
        <v>7.137682443383743E-2</v>
      </c>
      <c r="G5189">
        <f ca="1">IF(ISNUMBER(TradeDash[[#This Row],[2n day Sharpe]]),AVERAGE(TradeDash[[#This Row],[n day Sharpe]:[2n day Sharpe]]),"")</f>
        <v>0.17561213103155507</v>
      </c>
      <c r="H5189">
        <f ca="1">IF(ISNUMBER(TradeDash[[#This Row],[Sharpe Average]]),IF(TradeDash[[#This Row],[Sharpe Average]]&gt;$G$1,1,0),"")</f>
        <v>1</v>
      </c>
      <c r="I5189" s="2">
        <f ca="1">IF(ISNUMBER(TradeDash[[#This Row],[Signal]]),MAX(IF(AND(TradeDash[[#This Row],[Signal]]=1,I5188&lt;1),I5188+$E$1,IF(AND(TradeDash[[#This Row],[Signal]]=0,I5188&gt;0),I5188-$E$1,IF(AND(TradeDash[[#This Row],[Signal]]=1,I5188=1),I5188,IF(AND(TradeDash[[#This Row],[Signal]]=0,I5188=0),I5188,0)))),0),"")</f>
        <v>1</v>
      </c>
      <c r="J5189" s="3">
        <f ca="1">IF(ISNUMBER(TradeDash[[#This Row],[Position]]),TradeDash[[#This Row],[Position]]*D5190,"")</f>
        <v>2.8495895834470542E-3</v>
      </c>
      <c r="K5189" s="7">
        <f ca="1">K5188*IFERROR(1+TradeDash[[#This Row],[Port Return]],1)</f>
        <v>9963237.3551193271</v>
      </c>
      <c r="L5189" s="7">
        <f ca="1">IF(ISNUMBER(TradeDash[[#This Row],[Port Return]]),L5188*(1+TradeDash[[#This Row],[Returns]]),L5188)</f>
        <v>7565310.0158982938</v>
      </c>
    </row>
    <row r="5190" spans="1:12" x14ac:dyDescent="0.35">
      <c r="A5190" s="1">
        <v>44127</v>
      </c>
      <c r="B5190" s="16">
        <f>YEAR(TradeDash[[#This Row],[Date]])</f>
        <v>2020</v>
      </c>
      <c r="C5190">
        <v>11930.35</v>
      </c>
      <c r="D5190" s="3">
        <f>IFERROR(TradeDash[[#This Row],[Nifty]]/C5189-1,"")</f>
        <v>2.8495895834470542E-3</v>
      </c>
      <c r="E5190">
        <f ca="1">IFERROR(AVERAGE(OFFSET(TradeDash[[#This Row],[Returns]],0,0,-n_days))/STDEV(OFFSET(TradeDash[[#This Row],[Returns]],0,0,-n_days)),"")</f>
        <v>0.53246138530432796</v>
      </c>
      <c r="F5190">
        <f ca="1">IFERROR(AVERAGE(OFFSET(TradeDash[[#This Row],[Returns]],0,0,-n_days*2))/STDEV(OFFSET(TradeDash[[#This Row],[Returns]],0,0,-n_days*2)),"")</f>
        <v>7.5827031934613112E-2</v>
      </c>
      <c r="G5190">
        <f ca="1">IF(ISNUMBER(TradeDash[[#This Row],[2n day Sharpe]]),AVERAGE(TradeDash[[#This Row],[n day Sharpe]:[2n day Sharpe]]),"")</f>
        <v>0.30414420861947056</v>
      </c>
      <c r="H5190">
        <f ca="1">IF(ISNUMBER(TradeDash[[#This Row],[Sharpe Average]]),IF(TradeDash[[#This Row],[Sharpe Average]]&gt;$G$1,1,0),"")</f>
        <v>1</v>
      </c>
      <c r="I5190" s="2">
        <f ca="1">IF(ISNUMBER(TradeDash[[#This Row],[Signal]]),MAX(IF(AND(TradeDash[[#This Row],[Signal]]=1,I5189&lt;1),I5189+$E$1,IF(AND(TradeDash[[#This Row],[Signal]]=0,I5189&gt;0),I5189-$E$1,IF(AND(TradeDash[[#This Row],[Signal]]=1,I5189=1),I5189,IF(AND(TradeDash[[#This Row],[Signal]]=0,I5189=0),I5189,0)))),0),"")</f>
        <v>1</v>
      </c>
      <c r="J5190" s="3">
        <f ca="1">IF(ISNUMBER(TradeDash[[#This Row],[Position]]),TradeDash[[#This Row],[Position]]*D5191,"")</f>
        <v>-1.362910560042252E-2</v>
      </c>
      <c r="K5190" s="7">
        <f ca="1">K5189*IFERROR(1+TradeDash[[#This Row],[Port Return]],1)</f>
        <v>9827447.3410843313</v>
      </c>
      <c r="L5190" s="7">
        <f ca="1">IF(ISNUMBER(TradeDash[[#This Row],[Port Return]]),L5189*(1+TradeDash[[#This Row],[Returns]]),L5189)</f>
        <v>7586868.044515145</v>
      </c>
    </row>
    <row r="5191" spans="1:12" x14ac:dyDescent="0.35">
      <c r="A5191" s="1">
        <v>44130</v>
      </c>
      <c r="B5191" s="16">
        <f>YEAR(TradeDash[[#This Row],[Date]])</f>
        <v>2020</v>
      </c>
      <c r="C5191">
        <v>11767.75</v>
      </c>
      <c r="D5191" s="3">
        <f>IFERROR(TradeDash[[#This Row],[Nifty]]/C5190-1,"")</f>
        <v>-1.362910560042252E-2</v>
      </c>
      <c r="E5191">
        <f ca="1">IFERROR(AVERAGE(OFFSET(TradeDash[[#This Row],[Returns]],0,0,-n_days))/STDEV(OFFSET(TradeDash[[#This Row],[Returns]],0,0,-n_days)),"")</f>
        <v>0.34257352432104743</v>
      </c>
      <c r="F5191">
        <f ca="1">IFERROR(AVERAGE(OFFSET(TradeDash[[#This Row],[Returns]],0,0,-n_days*2))/STDEV(OFFSET(TradeDash[[#This Row],[Returns]],0,0,-n_days*2)),"")</f>
        <v>2.8080695768298764E-2</v>
      </c>
      <c r="G5191">
        <f ca="1">IF(ISNUMBER(TradeDash[[#This Row],[2n day Sharpe]]),AVERAGE(TradeDash[[#This Row],[n day Sharpe]:[2n day Sharpe]]),"")</f>
        <v>0.18532711004467309</v>
      </c>
      <c r="H5191">
        <f ca="1">IF(ISNUMBER(TradeDash[[#This Row],[Sharpe Average]]),IF(TradeDash[[#This Row],[Sharpe Average]]&gt;$G$1,1,0),"")</f>
        <v>1</v>
      </c>
      <c r="I5191" s="2">
        <f ca="1">IF(ISNUMBER(TradeDash[[#This Row],[Signal]]),MAX(IF(AND(TradeDash[[#This Row],[Signal]]=1,I5190&lt;1),I5190+$E$1,IF(AND(TradeDash[[#This Row],[Signal]]=0,I5190&gt;0),I5190-$E$1,IF(AND(TradeDash[[#This Row],[Signal]]=1,I5190=1),I5190,IF(AND(TradeDash[[#This Row],[Signal]]=0,I5190=0),I5190,0)))),0),"")</f>
        <v>1</v>
      </c>
      <c r="J5191" s="3">
        <f ca="1">IF(ISNUMBER(TradeDash[[#This Row],[Position]]),TradeDash[[#This Row],[Position]]*D5192,"")</f>
        <v>1.0337575152429279E-2</v>
      </c>
      <c r="K5191" s="7">
        <f ca="1">K5190*IFERROR(1+TradeDash[[#This Row],[Port Return]],1)</f>
        <v>9929039.3165293317</v>
      </c>
      <c r="L5191" s="7">
        <f ca="1">IF(ISNUMBER(TradeDash[[#This Row],[Port Return]]),L5190*(1+TradeDash[[#This Row],[Returns]]),L5190)</f>
        <v>7483465.8187599769</v>
      </c>
    </row>
    <row r="5192" spans="1:12" x14ac:dyDescent="0.35">
      <c r="A5192" s="1">
        <v>44131</v>
      </c>
      <c r="B5192" s="16">
        <f>YEAR(TradeDash[[#This Row],[Date]])</f>
        <v>2020</v>
      </c>
      <c r="C5192">
        <v>11889.4</v>
      </c>
      <c r="D5192" s="3">
        <f>IFERROR(TradeDash[[#This Row],[Nifty]]/C5191-1,"")</f>
        <v>1.0337575152429279E-2</v>
      </c>
      <c r="E5192">
        <f ca="1">IFERROR(AVERAGE(OFFSET(TradeDash[[#This Row],[Returns]],0,0,-n_days))/STDEV(OFFSET(TradeDash[[#This Row],[Returns]],0,0,-n_days)),"")</f>
        <v>0.32350543487831507</v>
      </c>
      <c r="F5192">
        <f ca="1">IFERROR(AVERAGE(OFFSET(TradeDash[[#This Row],[Returns]],0,0,-n_days*2))/STDEV(OFFSET(TradeDash[[#This Row],[Returns]],0,0,-n_days*2)),"")</f>
        <v>0.10425872541813563</v>
      </c>
      <c r="G5192">
        <f ca="1">IF(ISNUMBER(TradeDash[[#This Row],[2n day Sharpe]]),AVERAGE(TradeDash[[#This Row],[n day Sharpe]:[2n day Sharpe]]),"")</f>
        <v>0.21388208014822535</v>
      </c>
      <c r="H5192">
        <f ca="1">IF(ISNUMBER(TradeDash[[#This Row],[Sharpe Average]]),IF(TradeDash[[#This Row],[Sharpe Average]]&gt;$G$1,1,0),"")</f>
        <v>1</v>
      </c>
      <c r="I5192" s="2">
        <f ca="1">IF(ISNUMBER(TradeDash[[#This Row],[Signal]]),MAX(IF(AND(TradeDash[[#This Row],[Signal]]=1,I5191&lt;1),I5191+$E$1,IF(AND(TradeDash[[#This Row],[Signal]]=0,I5191&gt;0),I5191-$E$1,IF(AND(TradeDash[[#This Row],[Signal]]=1,I5191=1),I5191,IF(AND(TradeDash[[#This Row],[Signal]]=0,I5191=0),I5191,0)))),0),"")</f>
        <v>1</v>
      </c>
      <c r="J5192" s="3">
        <f ca="1">IF(ISNUMBER(TradeDash[[#This Row],[Position]]),TradeDash[[#This Row],[Position]]*D5193,"")</f>
        <v>-1.3440543677561423E-2</v>
      </c>
      <c r="K5192" s="7">
        <f ca="1">K5191*IFERROR(1+TradeDash[[#This Row],[Port Return]],1)</f>
        <v>9795587.6299192943</v>
      </c>
      <c r="L5192" s="7">
        <f ca="1">IF(ISNUMBER(TradeDash[[#This Row],[Port Return]]),L5191*(1+TradeDash[[#This Row],[Returns]]),L5191)</f>
        <v>7560826.7090620436</v>
      </c>
    </row>
    <row r="5193" spans="1:12" x14ac:dyDescent="0.35">
      <c r="A5193" s="1">
        <v>44132</v>
      </c>
      <c r="B5193" s="16">
        <f>YEAR(TradeDash[[#This Row],[Date]])</f>
        <v>2020</v>
      </c>
      <c r="C5193">
        <v>11729.6</v>
      </c>
      <c r="D5193" s="3">
        <f>IFERROR(TradeDash[[#This Row],[Nifty]]/C5192-1,"")</f>
        <v>-1.3440543677561423E-2</v>
      </c>
      <c r="E5193">
        <f ca="1">IFERROR(AVERAGE(OFFSET(TradeDash[[#This Row],[Returns]],0,0,-n_days))/STDEV(OFFSET(TradeDash[[#This Row],[Returns]],0,0,-n_days)),"")</f>
        <v>0.23315177703997714</v>
      </c>
      <c r="F5193">
        <f ca="1">IFERROR(AVERAGE(OFFSET(TradeDash[[#This Row],[Returns]],0,0,-n_days*2))/STDEV(OFFSET(TradeDash[[#This Row],[Returns]],0,0,-n_days*2)),"")</f>
        <v>5.581683958272414E-2</v>
      </c>
      <c r="G5193">
        <f ca="1">IF(ISNUMBER(TradeDash[[#This Row],[2n day Sharpe]]),AVERAGE(TradeDash[[#This Row],[n day Sharpe]:[2n day Sharpe]]),"")</f>
        <v>0.14448430831135065</v>
      </c>
      <c r="H5193">
        <f ca="1">IF(ISNUMBER(TradeDash[[#This Row],[Sharpe Average]]),IF(TradeDash[[#This Row],[Sharpe Average]]&gt;$G$1,1,0),"")</f>
        <v>1</v>
      </c>
      <c r="I5193" s="2">
        <f ca="1">IF(ISNUMBER(TradeDash[[#This Row],[Signal]]),MAX(IF(AND(TradeDash[[#This Row],[Signal]]=1,I5192&lt;1),I5192+$E$1,IF(AND(TradeDash[[#This Row],[Signal]]=0,I5192&gt;0),I5192-$E$1,IF(AND(TradeDash[[#This Row],[Signal]]=1,I5192=1),I5192,IF(AND(TradeDash[[#This Row],[Signal]]=0,I5192=0),I5192,0)))),0),"")</f>
        <v>1</v>
      </c>
      <c r="J5193" s="3">
        <f ca="1">IF(ISNUMBER(TradeDash[[#This Row],[Position]]),TradeDash[[#This Row],[Position]]*D5194,"")</f>
        <v>-5.0129586686673555E-3</v>
      </c>
      <c r="K5193" s="7">
        <f ca="1">K5192*IFERROR(1+TradeDash[[#This Row],[Port Return]],1)</f>
        <v>9746482.7539951988</v>
      </c>
      <c r="L5193" s="7">
        <f ca="1">IF(ISNUMBER(TradeDash[[#This Row],[Port Return]]),L5192*(1+TradeDash[[#This Row],[Returns]]),L5192)</f>
        <v>7459205.0874404218</v>
      </c>
    </row>
    <row r="5194" spans="1:12" x14ac:dyDescent="0.35">
      <c r="A5194" s="1">
        <v>44133</v>
      </c>
      <c r="B5194" s="16">
        <f>YEAR(TradeDash[[#This Row],[Date]])</f>
        <v>2020</v>
      </c>
      <c r="C5194">
        <v>11670.8</v>
      </c>
      <c r="D5194" s="3">
        <f>IFERROR(TradeDash[[#This Row],[Nifty]]/C5193-1,"")</f>
        <v>-5.0129586686673555E-3</v>
      </c>
      <c r="E5194">
        <f ca="1">IFERROR(AVERAGE(OFFSET(TradeDash[[#This Row],[Returns]],0,0,-n_days))/STDEV(OFFSET(TradeDash[[#This Row],[Returns]],0,0,-n_days)),"")</f>
        <v>0.19298917212144925</v>
      </c>
      <c r="F5194">
        <f ca="1">IFERROR(AVERAGE(OFFSET(TradeDash[[#This Row],[Returns]],0,0,-n_days*2))/STDEV(OFFSET(TradeDash[[#This Row],[Returns]],0,0,-n_days*2)),"")</f>
        <v>3.1797067567097569E-2</v>
      </c>
      <c r="G5194">
        <f ca="1">IF(ISNUMBER(TradeDash[[#This Row],[2n day Sharpe]]),AVERAGE(TradeDash[[#This Row],[n day Sharpe]:[2n day Sharpe]]),"")</f>
        <v>0.11239311984427341</v>
      </c>
      <c r="H5194">
        <f ca="1">IF(ISNUMBER(TradeDash[[#This Row],[Sharpe Average]]),IF(TradeDash[[#This Row],[Sharpe Average]]&gt;$G$1,1,0),"")</f>
        <v>1</v>
      </c>
      <c r="I5194" s="2">
        <f ca="1">IF(ISNUMBER(TradeDash[[#This Row],[Signal]]),MAX(IF(AND(TradeDash[[#This Row],[Signal]]=1,I5193&lt;1),I5193+$E$1,IF(AND(TradeDash[[#This Row],[Signal]]=0,I5193&gt;0),I5193-$E$1,IF(AND(TradeDash[[#This Row],[Signal]]=1,I5193=1),I5193,IF(AND(TradeDash[[#This Row],[Signal]]=0,I5193=0),I5193,0)))),0),"")</f>
        <v>1</v>
      </c>
      <c r="J5194" s="3">
        <f ca="1">IF(ISNUMBER(TradeDash[[#This Row],[Position]]),TradeDash[[#This Row],[Position]]*D5195,"")</f>
        <v>-2.4334235870719922E-3</v>
      </c>
      <c r="K5194" s="7">
        <f ca="1">K5193*IFERROR(1+TradeDash[[#This Row],[Port Return]],1)</f>
        <v>9722765.4329706356</v>
      </c>
      <c r="L5194" s="7">
        <f ca="1">IF(ISNUMBER(TradeDash[[#This Row],[Port Return]]),L5193*(1+TradeDash[[#This Row],[Returns]]),L5193)</f>
        <v>7421812.4006359698</v>
      </c>
    </row>
    <row r="5195" spans="1:12" x14ac:dyDescent="0.35">
      <c r="A5195" s="1">
        <v>44134</v>
      </c>
      <c r="B5195" s="16">
        <f>YEAR(TradeDash[[#This Row],[Date]])</f>
        <v>2020</v>
      </c>
      <c r="C5195">
        <v>11642.4</v>
      </c>
      <c r="D5195" s="3">
        <f>IFERROR(TradeDash[[#This Row],[Nifty]]/C5194-1,"")</f>
        <v>-2.4334235870719922E-3</v>
      </c>
      <c r="E5195">
        <f ca="1">IFERROR(AVERAGE(OFFSET(TradeDash[[#This Row],[Returns]],0,0,-n_days))/STDEV(OFFSET(TradeDash[[#This Row],[Returns]],0,0,-n_days)),"")</f>
        <v>0.10907675819784189</v>
      </c>
      <c r="F5195">
        <f ca="1">IFERROR(AVERAGE(OFFSET(TradeDash[[#This Row],[Returns]],0,0,-n_days*2))/STDEV(OFFSET(TradeDash[[#This Row],[Returns]],0,0,-n_days*2)),"")</f>
        <v>2.7772257401180955E-2</v>
      </c>
      <c r="G5195">
        <f ca="1">IF(ISNUMBER(TradeDash[[#This Row],[2n day Sharpe]]),AVERAGE(TradeDash[[#This Row],[n day Sharpe]:[2n day Sharpe]]),"")</f>
        <v>6.8424507799511425E-2</v>
      </c>
      <c r="H5195">
        <f ca="1">IF(ISNUMBER(TradeDash[[#This Row],[Sharpe Average]]),IF(TradeDash[[#This Row],[Sharpe Average]]&gt;$G$1,1,0),"")</f>
        <v>1</v>
      </c>
      <c r="I5195" s="2">
        <f ca="1">IF(ISNUMBER(TradeDash[[#This Row],[Signal]]),MAX(IF(AND(TradeDash[[#This Row],[Signal]]=1,I5194&lt;1),I5194+$E$1,IF(AND(TradeDash[[#This Row],[Signal]]=0,I5194&gt;0),I5194-$E$1,IF(AND(TradeDash[[#This Row],[Signal]]=1,I5194=1),I5194,IF(AND(TradeDash[[#This Row],[Signal]]=0,I5194=0),I5194,0)))),0),"")</f>
        <v>1</v>
      </c>
      <c r="J5195" s="3">
        <f ca="1">IF(ISNUMBER(TradeDash[[#This Row],[Position]]),TradeDash[[#This Row],[Position]]*D5196,"")</f>
        <v>2.297636226207711E-3</v>
      </c>
      <c r="K5195" s="7">
        <f ca="1">K5194*IFERROR(1+TradeDash[[#This Row],[Port Return]],1)</f>
        <v>9745104.8110483494</v>
      </c>
      <c r="L5195" s="7">
        <f ca="1">IF(ISNUMBER(TradeDash[[#This Row],[Port Return]]),L5194*(1+TradeDash[[#This Row],[Returns]]),L5194)</f>
        <v>7403751.9872814389</v>
      </c>
    </row>
    <row r="5196" spans="1:12" x14ac:dyDescent="0.35">
      <c r="A5196" s="1">
        <v>44137</v>
      </c>
      <c r="B5196" s="16">
        <f>YEAR(TradeDash[[#This Row],[Date]])</f>
        <v>2020</v>
      </c>
      <c r="C5196">
        <v>11669.15</v>
      </c>
      <c r="D5196" s="3">
        <f>IFERROR(TradeDash[[#This Row],[Nifty]]/C5195-1,"")</f>
        <v>2.297636226207711E-3</v>
      </c>
      <c r="E5196">
        <f ca="1">IFERROR(AVERAGE(OFFSET(TradeDash[[#This Row],[Returns]],0,0,-n_days))/STDEV(OFFSET(TradeDash[[#This Row],[Returns]],0,0,-n_days)),"")</f>
        <v>8.1956588049851578E-2</v>
      </c>
      <c r="F5196">
        <f ca="1">IFERROR(AVERAGE(OFFSET(TradeDash[[#This Row],[Returns]],0,0,-n_days*2))/STDEV(OFFSET(TradeDash[[#This Row],[Returns]],0,0,-n_days*2)),"")</f>
        <v>7.3026603873529036E-2</v>
      </c>
      <c r="G5196">
        <f ca="1">IF(ISNUMBER(TradeDash[[#This Row],[2n day Sharpe]]),AVERAGE(TradeDash[[#This Row],[n day Sharpe]:[2n day Sharpe]]),"")</f>
        <v>7.7491595961690307E-2</v>
      </c>
      <c r="H5196">
        <f ca="1">IF(ISNUMBER(TradeDash[[#This Row],[Sharpe Average]]),IF(TradeDash[[#This Row],[Sharpe Average]]&gt;$G$1,1,0),"")</f>
        <v>1</v>
      </c>
      <c r="I5196" s="2">
        <f ca="1">IF(ISNUMBER(TradeDash[[#This Row],[Signal]]),MAX(IF(AND(TradeDash[[#This Row],[Signal]]=1,I5195&lt;1),I5195+$E$1,IF(AND(TradeDash[[#This Row],[Signal]]=0,I5195&gt;0),I5195-$E$1,IF(AND(TradeDash[[#This Row],[Signal]]=1,I5195=1),I5195,IF(AND(TradeDash[[#This Row],[Signal]]=0,I5195=0),I5195,0)))),0),"")</f>
        <v>1</v>
      </c>
      <c r="J5196" s="3">
        <f ca="1">IF(ISNUMBER(TradeDash[[#This Row],[Position]]),TradeDash[[#This Row],[Position]]*D5197,"")</f>
        <v>1.237022405230892E-2</v>
      </c>
      <c r="K5196" s="7">
        <f ca="1">K5195*IFERROR(1+TradeDash[[#This Row],[Port Return]],1)</f>
        <v>9865653.9409742504</v>
      </c>
      <c r="L5196" s="7">
        <f ca="1">IF(ISNUMBER(TradeDash[[#This Row],[Port Return]]),L5195*(1+TradeDash[[#This Row],[Returns]]),L5195)</f>
        <v>7420763.1160572739</v>
      </c>
    </row>
    <row r="5197" spans="1:12" x14ac:dyDescent="0.35">
      <c r="A5197" s="1">
        <v>44138</v>
      </c>
      <c r="B5197" s="16">
        <f>YEAR(TradeDash[[#This Row],[Date]])</f>
        <v>2020</v>
      </c>
      <c r="C5197">
        <v>11813.5</v>
      </c>
      <c r="D5197" s="3">
        <f>IFERROR(TradeDash[[#This Row],[Nifty]]/C5196-1,"")</f>
        <v>1.237022405230892E-2</v>
      </c>
      <c r="E5197">
        <f ca="1">IFERROR(AVERAGE(OFFSET(TradeDash[[#This Row],[Returns]],0,0,-n_days))/STDEV(OFFSET(TradeDash[[#This Row],[Returns]],0,0,-n_days)),"")</f>
        <v>7.4907451547796627E-2</v>
      </c>
      <c r="F5197">
        <f ca="1">IFERROR(AVERAGE(OFFSET(TradeDash[[#This Row],[Returns]],0,0,-n_days*2))/STDEV(OFFSET(TradeDash[[#This Row],[Returns]],0,0,-n_days*2)),"")</f>
        <v>9.6043495081032743E-2</v>
      </c>
      <c r="G5197">
        <f ca="1">IF(ISNUMBER(TradeDash[[#This Row],[2n day Sharpe]]),AVERAGE(TradeDash[[#This Row],[n day Sharpe]:[2n day Sharpe]]),"")</f>
        <v>8.5475473314414685E-2</v>
      </c>
      <c r="H5197">
        <f ca="1">IF(ISNUMBER(TradeDash[[#This Row],[Sharpe Average]]),IF(TradeDash[[#This Row],[Sharpe Average]]&gt;$G$1,1,0),"")</f>
        <v>1</v>
      </c>
      <c r="I5197" s="2">
        <f ca="1">IF(ISNUMBER(TradeDash[[#This Row],[Signal]]),MAX(IF(AND(TradeDash[[#This Row],[Signal]]=1,I5196&lt;1),I5196+$E$1,IF(AND(TradeDash[[#This Row],[Signal]]=0,I5196&gt;0),I5196-$E$1,IF(AND(TradeDash[[#This Row],[Signal]]=1,I5196=1),I5196,IF(AND(TradeDash[[#This Row],[Signal]]=0,I5196=0),I5196,0)))),0),"")</f>
        <v>1</v>
      </c>
      <c r="J5197" s="3">
        <f ca="1">IF(ISNUMBER(TradeDash[[#This Row],[Position]]),TradeDash[[#This Row],[Position]]*D5198,"")</f>
        <v>8.0416472679560869E-3</v>
      </c>
      <c r="K5197" s="7">
        <f ca="1">K5196*IFERROR(1+TradeDash[[#This Row],[Port Return]],1)</f>
        <v>9944990.0500352867</v>
      </c>
      <c r="L5197" s="7">
        <f ca="1">IF(ISNUMBER(TradeDash[[#This Row],[Port Return]]),L5196*(1+TradeDash[[#This Row],[Returns]]),L5196)</f>
        <v>7512559.6184420129</v>
      </c>
    </row>
    <row r="5198" spans="1:12" x14ac:dyDescent="0.35">
      <c r="A5198" s="1">
        <v>44139</v>
      </c>
      <c r="B5198" s="16">
        <f>YEAR(TradeDash[[#This Row],[Date]])</f>
        <v>2020</v>
      </c>
      <c r="C5198">
        <v>11908.5</v>
      </c>
      <c r="D5198" s="3">
        <f>IFERROR(TradeDash[[#This Row],[Nifty]]/C5197-1,"")</f>
        <v>8.0416472679560869E-3</v>
      </c>
      <c r="E5198">
        <f ca="1">IFERROR(AVERAGE(OFFSET(TradeDash[[#This Row],[Returns]],0,0,-n_days))/STDEV(OFFSET(TradeDash[[#This Row],[Returns]],0,0,-n_days)),"")</f>
        <v>8.2541859827461053E-2</v>
      </c>
      <c r="F5198">
        <f ca="1">IFERROR(AVERAGE(OFFSET(TradeDash[[#This Row],[Returns]],0,0,-n_days*2))/STDEV(OFFSET(TradeDash[[#This Row],[Returns]],0,0,-n_days*2)),"")</f>
        <v>0.12171777142871419</v>
      </c>
      <c r="G5198">
        <f ca="1">IF(ISNUMBER(TradeDash[[#This Row],[2n day Sharpe]]),AVERAGE(TradeDash[[#This Row],[n day Sharpe]:[2n day Sharpe]]),"")</f>
        <v>0.10212981562808762</v>
      </c>
      <c r="H5198">
        <f ca="1">IF(ISNUMBER(TradeDash[[#This Row],[Sharpe Average]]),IF(TradeDash[[#This Row],[Sharpe Average]]&gt;$G$1,1,0),"")</f>
        <v>1</v>
      </c>
      <c r="I5198" s="2">
        <f ca="1">IF(ISNUMBER(TradeDash[[#This Row],[Signal]]),MAX(IF(AND(TradeDash[[#This Row],[Signal]]=1,I5197&lt;1),I5197+$E$1,IF(AND(TradeDash[[#This Row],[Signal]]=0,I5197&gt;0),I5197-$E$1,IF(AND(TradeDash[[#This Row],[Signal]]=1,I5197=1),I5197,IF(AND(TradeDash[[#This Row],[Signal]]=0,I5197=0),I5197,0)))),0),"")</f>
        <v>1</v>
      </c>
      <c r="J5198" s="3">
        <f ca="1">IF(ISNUMBER(TradeDash[[#This Row],[Position]]),TradeDash[[#This Row],[Position]]*D5199,"")</f>
        <v>1.7785615316790571E-2</v>
      </c>
      <c r="K5198" s="7">
        <f ca="1">K5197*IFERROR(1+TradeDash[[#This Row],[Port Return]],1)</f>
        <v>10121867.817394525</v>
      </c>
      <c r="L5198" s="7">
        <f ca="1">IF(ISNUMBER(TradeDash[[#This Row],[Port Return]]),L5197*(1+TradeDash[[#This Row],[Returns]]),L5197)</f>
        <v>7572972.9729730142</v>
      </c>
    </row>
    <row r="5199" spans="1:12" x14ac:dyDescent="0.35">
      <c r="A5199" s="1">
        <v>44140</v>
      </c>
      <c r="B5199" s="16">
        <f>YEAR(TradeDash[[#This Row],[Date]])</f>
        <v>2020</v>
      </c>
      <c r="C5199">
        <v>12120.3</v>
      </c>
      <c r="D5199" s="3">
        <f>IFERROR(TradeDash[[#This Row],[Nifty]]/C5198-1,"")</f>
        <v>1.7785615316790571E-2</v>
      </c>
      <c r="E5199">
        <f ca="1">IFERROR(AVERAGE(OFFSET(TradeDash[[#This Row],[Returns]],0,0,-n_days))/STDEV(OFFSET(TradeDash[[#This Row],[Returns]],0,0,-n_days)),"")</f>
        <v>0.12619386194117543</v>
      </c>
      <c r="F5199">
        <f ca="1">IFERROR(AVERAGE(OFFSET(TradeDash[[#This Row],[Returns]],0,0,-n_days*2))/STDEV(OFFSET(TradeDash[[#This Row],[Returns]],0,0,-n_days*2)),"")</f>
        <v>0.16612939071195182</v>
      </c>
      <c r="G5199">
        <f ca="1">IF(ISNUMBER(TradeDash[[#This Row],[2n day Sharpe]]),AVERAGE(TradeDash[[#This Row],[n day Sharpe]:[2n day Sharpe]]),"")</f>
        <v>0.14616162632656363</v>
      </c>
      <c r="H5199">
        <f ca="1">IF(ISNUMBER(TradeDash[[#This Row],[Sharpe Average]]),IF(TradeDash[[#This Row],[Sharpe Average]]&gt;$G$1,1,0),"")</f>
        <v>1</v>
      </c>
      <c r="I5199" s="2">
        <f ca="1">IF(ISNUMBER(TradeDash[[#This Row],[Signal]]),MAX(IF(AND(TradeDash[[#This Row],[Signal]]=1,I5198&lt;1),I5198+$E$1,IF(AND(TradeDash[[#This Row],[Signal]]=0,I5198&gt;0),I5198-$E$1,IF(AND(TradeDash[[#This Row],[Signal]]=1,I5198=1),I5198,IF(AND(TradeDash[[#This Row],[Signal]]=0,I5198=0),I5198,0)))),0),"")</f>
        <v>1</v>
      </c>
      <c r="J5199" s="3">
        <f ca="1">IF(ISNUMBER(TradeDash[[#This Row],[Position]]),TradeDash[[#This Row],[Position]]*D5200,"")</f>
        <v>1.1819014380832105E-2</v>
      </c>
      <c r="K5199" s="7">
        <f ca="1">K5198*IFERROR(1+TradeDash[[#This Row],[Port Return]],1)</f>
        <v>10241498.318689192</v>
      </c>
      <c r="L5199" s="7">
        <f ca="1">IF(ISNUMBER(TradeDash[[#This Row],[Port Return]]),L5198*(1+TradeDash[[#This Row],[Returns]]),L5198)</f>
        <v>7707662.9570747642</v>
      </c>
    </row>
    <row r="5200" spans="1:12" x14ac:dyDescent="0.35">
      <c r="A5200" s="1">
        <v>44141</v>
      </c>
      <c r="B5200" s="16">
        <f>YEAR(TradeDash[[#This Row],[Date]])</f>
        <v>2020</v>
      </c>
      <c r="C5200">
        <v>12263.55</v>
      </c>
      <c r="D5200" s="3">
        <f>IFERROR(TradeDash[[#This Row],[Nifty]]/C5199-1,"")</f>
        <v>1.1819014380832105E-2</v>
      </c>
      <c r="E5200">
        <f ca="1">IFERROR(AVERAGE(OFFSET(TradeDash[[#This Row],[Returns]],0,0,-n_days))/STDEV(OFFSET(TradeDash[[#This Row],[Returns]],0,0,-n_days)),"")</f>
        <v>0.14888517645600247</v>
      </c>
      <c r="F5200">
        <f ca="1">IFERROR(AVERAGE(OFFSET(TradeDash[[#This Row],[Returns]],0,0,-n_days*2))/STDEV(OFFSET(TradeDash[[#This Row],[Returns]],0,0,-n_days*2)),"")</f>
        <v>0.15991617010695225</v>
      </c>
      <c r="G5200">
        <f ca="1">IF(ISNUMBER(TradeDash[[#This Row],[2n day Sharpe]]),AVERAGE(TradeDash[[#This Row],[n day Sharpe]:[2n day Sharpe]]),"")</f>
        <v>0.15440067328147736</v>
      </c>
      <c r="H5200">
        <f ca="1">IF(ISNUMBER(TradeDash[[#This Row],[Sharpe Average]]),IF(TradeDash[[#This Row],[Sharpe Average]]&gt;$G$1,1,0),"")</f>
        <v>1</v>
      </c>
      <c r="I5200" s="2">
        <f ca="1">IF(ISNUMBER(TradeDash[[#This Row],[Signal]]),MAX(IF(AND(TradeDash[[#This Row],[Signal]]=1,I5199&lt;1),I5199+$E$1,IF(AND(TradeDash[[#This Row],[Signal]]=0,I5199&gt;0),I5199-$E$1,IF(AND(TradeDash[[#This Row],[Signal]]=1,I5199=1),I5199,IF(AND(TradeDash[[#This Row],[Signal]]=0,I5199=0),I5199,0)))),0),"")</f>
        <v>1</v>
      </c>
      <c r="J5200" s="3">
        <f ca="1">IF(ISNUMBER(TradeDash[[#This Row],[Position]]),TradeDash[[#This Row],[Position]]*D5201,"")</f>
        <v>1.6104635280974833E-2</v>
      </c>
      <c r="K5200" s="7">
        <f ca="1">K5199*IFERROR(1+TradeDash[[#This Row],[Port Return]],1)</f>
        <v>10406433.913842399</v>
      </c>
      <c r="L5200" s="7">
        <f ca="1">IF(ISNUMBER(TradeDash[[#This Row],[Port Return]]),L5199*(1+TradeDash[[#This Row],[Returns]]),L5199)</f>
        <v>7798759.936407038</v>
      </c>
    </row>
    <row r="5201" spans="1:12" x14ac:dyDescent="0.35">
      <c r="A5201" s="1">
        <v>44144</v>
      </c>
      <c r="B5201" s="16">
        <f>YEAR(TradeDash[[#This Row],[Date]])</f>
        <v>2020</v>
      </c>
      <c r="C5201">
        <v>12461.05</v>
      </c>
      <c r="D5201" s="3">
        <f>IFERROR(TradeDash[[#This Row],[Nifty]]/C5200-1,"")</f>
        <v>1.6104635280974833E-2</v>
      </c>
      <c r="E5201">
        <f ca="1">IFERROR(AVERAGE(OFFSET(TradeDash[[#This Row],[Returns]],0,0,-n_days))/STDEV(OFFSET(TradeDash[[#This Row],[Returns]],0,0,-n_days)),"")</f>
        <v>0.21121663894738477</v>
      </c>
      <c r="F5201">
        <f ca="1">IFERROR(AVERAGE(OFFSET(TradeDash[[#This Row],[Returns]],0,0,-n_days*2))/STDEV(OFFSET(TradeDash[[#This Row],[Returns]],0,0,-n_days*2)),"")</f>
        <v>0.18924011985547501</v>
      </c>
      <c r="G5201">
        <f ca="1">IF(ISNUMBER(TradeDash[[#This Row],[2n day Sharpe]]),AVERAGE(TradeDash[[#This Row],[n day Sharpe]:[2n day Sharpe]]),"")</f>
        <v>0.2002283794014299</v>
      </c>
      <c r="H5201">
        <f ca="1">IF(ISNUMBER(TradeDash[[#This Row],[Sharpe Average]]),IF(TradeDash[[#This Row],[Sharpe Average]]&gt;$G$1,1,0),"")</f>
        <v>1</v>
      </c>
      <c r="I5201" s="2">
        <f ca="1">IF(ISNUMBER(TradeDash[[#This Row],[Signal]]),MAX(IF(AND(TradeDash[[#This Row],[Signal]]=1,I5200&lt;1),I5200+$E$1,IF(AND(TradeDash[[#This Row],[Signal]]=0,I5200&gt;0),I5200-$E$1,IF(AND(TradeDash[[#This Row],[Signal]]=1,I5200=1),I5200,IF(AND(TradeDash[[#This Row],[Signal]]=0,I5200=0),I5200,0)))),0),"")</f>
        <v>1</v>
      </c>
      <c r="J5201" s="3">
        <f ca="1">IF(ISNUMBER(TradeDash[[#This Row],[Position]]),TradeDash[[#This Row],[Position]]*D5202,"")</f>
        <v>1.3646522564310537E-2</v>
      </c>
      <c r="K5201" s="7">
        <f ca="1">K5200*IFERROR(1+TradeDash[[#This Row],[Port Return]],1)</f>
        <v>10548445.549061656</v>
      </c>
      <c r="L5201" s="7">
        <f ca="1">IF(ISNUMBER(TradeDash[[#This Row],[Port Return]]),L5200*(1+TradeDash[[#This Row],[Returns]]),L5200)</f>
        <v>7924356.1208267519</v>
      </c>
    </row>
    <row r="5202" spans="1:12" x14ac:dyDescent="0.35">
      <c r="A5202" s="1">
        <v>44145</v>
      </c>
      <c r="B5202" s="16">
        <f>YEAR(TradeDash[[#This Row],[Date]])</f>
        <v>2020</v>
      </c>
      <c r="C5202">
        <v>12631.1</v>
      </c>
      <c r="D5202" s="3">
        <f>IFERROR(TradeDash[[#This Row],[Nifty]]/C5201-1,"")</f>
        <v>1.3646522564310537E-2</v>
      </c>
      <c r="E5202">
        <f ca="1">IFERROR(AVERAGE(OFFSET(TradeDash[[#This Row],[Returns]],0,0,-n_days))/STDEV(OFFSET(TradeDash[[#This Row],[Returns]],0,0,-n_days)),"")</f>
        <v>0.26713209748623445</v>
      </c>
      <c r="F5202">
        <f ca="1">IFERROR(AVERAGE(OFFSET(TradeDash[[#This Row],[Returns]],0,0,-n_days*2))/STDEV(OFFSET(TradeDash[[#This Row],[Returns]],0,0,-n_days*2)),"")</f>
        <v>0.22160513934191012</v>
      </c>
      <c r="G5202">
        <f ca="1">IF(ISNUMBER(TradeDash[[#This Row],[2n day Sharpe]]),AVERAGE(TradeDash[[#This Row],[n day Sharpe]:[2n day Sharpe]]),"")</f>
        <v>0.24436861841407229</v>
      </c>
      <c r="H5202">
        <f ca="1">IF(ISNUMBER(TradeDash[[#This Row],[Sharpe Average]]),IF(TradeDash[[#This Row],[Sharpe Average]]&gt;$G$1,1,0),"")</f>
        <v>1</v>
      </c>
      <c r="I5202" s="2">
        <f ca="1">IF(ISNUMBER(TradeDash[[#This Row],[Signal]]),MAX(IF(AND(TradeDash[[#This Row],[Signal]]=1,I5201&lt;1),I5201+$E$1,IF(AND(TradeDash[[#This Row],[Signal]]=0,I5201&gt;0),I5201-$E$1,IF(AND(TradeDash[[#This Row],[Signal]]=1,I5201=1),I5201,IF(AND(TradeDash[[#This Row],[Signal]]=0,I5201=0),I5201,0)))),0),"")</f>
        <v>1</v>
      </c>
      <c r="J5202" s="3">
        <f ca="1">IF(ISNUMBER(TradeDash[[#This Row],[Position]]),TradeDash[[#This Row],[Position]]*D5203,"")</f>
        <v>9.3459793683843273E-3</v>
      </c>
      <c r="K5202" s="7">
        <f ca="1">K5201*IFERROR(1+TradeDash[[#This Row],[Port Return]],1)</f>
        <v>10647031.103531711</v>
      </c>
      <c r="L5202" s="7">
        <f ca="1">IF(ISNUMBER(TradeDash[[#This Row],[Port Return]]),L5201*(1+TradeDash[[#This Row],[Returns]]),L5201)</f>
        <v>8032496.0254372461</v>
      </c>
    </row>
    <row r="5203" spans="1:12" x14ac:dyDescent="0.35">
      <c r="A5203" s="1">
        <v>44146</v>
      </c>
      <c r="B5203" s="16">
        <f>YEAR(TradeDash[[#This Row],[Date]])</f>
        <v>2020</v>
      </c>
      <c r="C5203">
        <v>12749.15</v>
      </c>
      <c r="D5203" s="3">
        <f>IFERROR(TradeDash[[#This Row],[Nifty]]/C5202-1,"")</f>
        <v>9.3459793683843273E-3</v>
      </c>
      <c r="E5203">
        <f ca="1">IFERROR(AVERAGE(OFFSET(TradeDash[[#This Row],[Returns]],0,0,-n_days))/STDEV(OFFSET(TradeDash[[#This Row],[Returns]],0,0,-n_days)),"")</f>
        <v>0.29351702889808778</v>
      </c>
      <c r="F5203">
        <f ca="1">IFERROR(AVERAGE(OFFSET(TradeDash[[#This Row],[Returns]],0,0,-n_days*2))/STDEV(OFFSET(TradeDash[[#This Row],[Returns]],0,0,-n_days*2)),"")</f>
        <v>0.22584879397553045</v>
      </c>
      <c r="G5203">
        <f ca="1">IF(ISNUMBER(TradeDash[[#This Row],[2n day Sharpe]]),AVERAGE(TradeDash[[#This Row],[n day Sharpe]:[2n day Sharpe]]),"")</f>
        <v>0.25968291143680911</v>
      </c>
      <c r="H5203">
        <f ca="1">IF(ISNUMBER(TradeDash[[#This Row],[Sharpe Average]]),IF(TradeDash[[#This Row],[Sharpe Average]]&gt;$G$1,1,0),"")</f>
        <v>1</v>
      </c>
      <c r="I5203" s="2">
        <f ca="1">IF(ISNUMBER(TradeDash[[#This Row],[Signal]]),MAX(IF(AND(TradeDash[[#This Row],[Signal]]=1,I5202&lt;1),I5202+$E$1,IF(AND(TradeDash[[#This Row],[Signal]]=0,I5202&gt;0),I5202-$E$1,IF(AND(TradeDash[[#This Row],[Signal]]=1,I5202=1),I5202,IF(AND(TradeDash[[#This Row],[Signal]]=0,I5202=0),I5202,0)))),0),"")</f>
        <v>1</v>
      </c>
      <c r="J5203" s="3">
        <f ca="1">IF(ISNUMBER(TradeDash[[#This Row],[Position]]),TradeDash[[#This Row],[Position]]*D5204,"")</f>
        <v>-4.5767757066157433E-3</v>
      </c>
      <c r="K5203" s="7">
        <f ca="1">K5202*IFERROR(1+TradeDash[[#This Row],[Port Return]],1)</f>
        <v>10598302.030229485</v>
      </c>
      <c r="L5203" s="7">
        <f ca="1">IF(ISNUMBER(TradeDash[[#This Row],[Port Return]]),L5202*(1+TradeDash[[#This Row],[Returns]]),L5202)</f>
        <v>8107567.567567612</v>
      </c>
    </row>
    <row r="5204" spans="1:12" x14ac:dyDescent="0.35">
      <c r="A5204" s="1">
        <v>44147</v>
      </c>
      <c r="B5204" s="16">
        <f>YEAR(TradeDash[[#This Row],[Date]])</f>
        <v>2020</v>
      </c>
      <c r="C5204">
        <v>12690.8</v>
      </c>
      <c r="D5204" s="3">
        <f>IFERROR(TradeDash[[#This Row],[Nifty]]/C5203-1,"")</f>
        <v>-4.5767757066157433E-3</v>
      </c>
      <c r="E5204">
        <f ca="1">IFERROR(AVERAGE(OFFSET(TradeDash[[#This Row],[Returns]],0,0,-n_days))/STDEV(OFFSET(TradeDash[[#This Row],[Returns]],0,0,-n_days)),"")</f>
        <v>0.46326751890753298</v>
      </c>
      <c r="F5204">
        <f ca="1">IFERROR(AVERAGE(OFFSET(TradeDash[[#This Row],[Returns]],0,0,-n_days*2))/STDEV(OFFSET(TradeDash[[#This Row],[Returns]],0,0,-n_days*2)),"")</f>
        <v>0.19977754841318834</v>
      </c>
      <c r="G5204">
        <f ca="1">IF(ISNUMBER(TradeDash[[#This Row],[2n day Sharpe]]),AVERAGE(TradeDash[[#This Row],[n day Sharpe]:[2n day Sharpe]]),"")</f>
        <v>0.33152253366036066</v>
      </c>
      <c r="H5204">
        <f ca="1">IF(ISNUMBER(TradeDash[[#This Row],[Sharpe Average]]),IF(TradeDash[[#This Row],[Sharpe Average]]&gt;$G$1,1,0),"")</f>
        <v>1</v>
      </c>
      <c r="I5204" s="2">
        <f ca="1">IF(ISNUMBER(TradeDash[[#This Row],[Signal]]),MAX(IF(AND(TradeDash[[#This Row],[Signal]]=1,I5203&lt;1),I5203+$E$1,IF(AND(TradeDash[[#This Row],[Signal]]=0,I5203&gt;0),I5203-$E$1,IF(AND(TradeDash[[#This Row],[Signal]]=1,I5203=1),I5203,IF(AND(TradeDash[[#This Row],[Signal]]=0,I5203=0),I5203,0)))),0),"")</f>
        <v>1</v>
      </c>
      <c r="J5204" s="3">
        <f ca="1">IF(ISNUMBER(TradeDash[[#This Row],[Position]]),TradeDash[[#This Row],[Position]]*D5205,"")</f>
        <v>2.2969395152394601E-3</v>
      </c>
      <c r="K5204" s="7">
        <f ca="1">K5203*IFERROR(1+TradeDash[[#This Row],[Port Return]],1)</f>
        <v>10622645.688957162</v>
      </c>
      <c r="L5204" s="7">
        <f ca="1">IF(ISNUMBER(TradeDash[[#This Row],[Port Return]]),L5203*(1+TradeDash[[#This Row],[Returns]]),L5203)</f>
        <v>8070461.049284623</v>
      </c>
    </row>
    <row r="5205" spans="1:12" x14ac:dyDescent="0.35">
      <c r="A5205" s="1">
        <v>44148</v>
      </c>
      <c r="B5205" s="16">
        <f>YEAR(TradeDash[[#This Row],[Date]])</f>
        <v>2020</v>
      </c>
      <c r="C5205">
        <v>12719.95</v>
      </c>
      <c r="D5205" s="3">
        <f>IFERROR(TradeDash[[#This Row],[Nifty]]/C5204-1,"")</f>
        <v>2.2969395152394601E-3</v>
      </c>
      <c r="E5205">
        <f ca="1">IFERROR(AVERAGE(OFFSET(TradeDash[[#This Row],[Returns]],0,0,-n_days))/STDEV(OFFSET(TradeDash[[#This Row],[Returns]],0,0,-n_days)),"")</f>
        <v>0.4379242053951225</v>
      </c>
      <c r="F5205">
        <f ca="1">IFERROR(AVERAGE(OFFSET(TradeDash[[#This Row],[Returns]],0,0,-n_days*2))/STDEV(OFFSET(TradeDash[[#This Row],[Returns]],0,0,-n_days*2)),"")</f>
        <v>0.22345778458678595</v>
      </c>
      <c r="G5205">
        <f ca="1">IF(ISNUMBER(TradeDash[[#This Row],[2n day Sharpe]]),AVERAGE(TradeDash[[#This Row],[n day Sharpe]:[2n day Sharpe]]),"")</f>
        <v>0.33069099499095422</v>
      </c>
      <c r="H5205">
        <f ca="1">IF(ISNUMBER(TradeDash[[#This Row],[Sharpe Average]]),IF(TradeDash[[#This Row],[Sharpe Average]]&gt;$G$1,1,0),"")</f>
        <v>1</v>
      </c>
      <c r="I5205" s="2">
        <f ca="1">IF(ISNUMBER(TradeDash[[#This Row],[Signal]]),MAX(IF(AND(TradeDash[[#This Row],[Signal]]=1,I5204&lt;1),I5204+$E$1,IF(AND(TradeDash[[#This Row],[Signal]]=0,I5204&gt;0),I5204-$E$1,IF(AND(TradeDash[[#This Row],[Signal]]=1,I5204=1),I5204,IF(AND(TradeDash[[#This Row],[Signal]]=0,I5204=0),I5204,0)))),0),"")</f>
        <v>1</v>
      </c>
      <c r="J5205" s="3">
        <f ca="1">IF(ISNUMBER(TradeDash[[#This Row],[Position]]),TradeDash[[#This Row],[Position]]*D5206,"")</f>
        <v>1.2126619994575538E-2</v>
      </c>
      <c r="K5205" s="7">
        <f ca="1">K5204*IFERROR(1+TradeDash[[#This Row],[Port Return]],1)</f>
        <v>10751462.476564161</v>
      </c>
      <c r="L5205" s="7">
        <f ca="1">IF(ISNUMBER(TradeDash[[#This Row],[Port Return]]),L5204*(1+TradeDash[[#This Row],[Returns]]),L5204)</f>
        <v>8088998.4101749258</v>
      </c>
    </row>
    <row r="5206" spans="1:12" x14ac:dyDescent="0.35">
      <c r="A5206" s="1">
        <v>44152</v>
      </c>
      <c r="B5206" s="16">
        <f>YEAR(TradeDash[[#This Row],[Date]])</f>
        <v>2020</v>
      </c>
      <c r="C5206">
        <v>12874.2</v>
      </c>
      <c r="D5206" s="3">
        <f>IFERROR(TradeDash[[#This Row],[Nifty]]/C5205-1,"")</f>
        <v>1.2126619994575538E-2</v>
      </c>
      <c r="E5206">
        <f ca="1">IFERROR(AVERAGE(OFFSET(TradeDash[[#This Row],[Returns]],0,0,-n_days))/STDEV(OFFSET(TradeDash[[#This Row],[Returns]],0,0,-n_days)),"")</f>
        <v>0.44772826564517992</v>
      </c>
      <c r="F5206">
        <f ca="1">IFERROR(AVERAGE(OFFSET(TradeDash[[#This Row],[Returns]],0,0,-n_days*2))/STDEV(OFFSET(TradeDash[[#This Row],[Returns]],0,0,-n_days*2)),"")</f>
        <v>0.25027892536289903</v>
      </c>
      <c r="G5206">
        <f ca="1">IF(ISNUMBER(TradeDash[[#This Row],[2n day Sharpe]]),AVERAGE(TradeDash[[#This Row],[n day Sharpe]:[2n day Sharpe]]),"")</f>
        <v>0.34900359550403948</v>
      </c>
      <c r="H5206">
        <f ca="1">IF(ISNUMBER(TradeDash[[#This Row],[Sharpe Average]]),IF(TradeDash[[#This Row],[Sharpe Average]]&gt;$G$1,1,0),"")</f>
        <v>1</v>
      </c>
      <c r="I5206" s="2">
        <f ca="1">IF(ISNUMBER(TradeDash[[#This Row],[Signal]]),MAX(IF(AND(TradeDash[[#This Row],[Signal]]=1,I5205&lt;1),I5205+$E$1,IF(AND(TradeDash[[#This Row],[Signal]]=0,I5205&gt;0),I5205-$E$1,IF(AND(TradeDash[[#This Row],[Signal]]=1,I5205=1),I5205,IF(AND(TradeDash[[#This Row],[Signal]]=0,I5205=0),I5205,0)))),0),"")</f>
        <v>1</v>
      </c>
      <c r="J5206" s="3">
        <f ca="1">IF(ISNUMBER(TradeDash[[#This Row],[Position]]),TradeDash[[#This Row],[Position]]*D5207,"")</f>
        <v>4.9750664118934917E-3</v>
      </c>
      <c r="K5206" s="7">
        <f ca="1">K5205*IFERROR(1+TradeDash[[#This Row],[Port Return]],1)</f>
        <v>10804951.716410048</v>
      </c>
      <c r="L5206" s="7">
        <f ca="1">IF(ISNUMBER(TradeDash[[#This Row],[Port Return]]),L5205*(1+TradeDash[[#This Row],[Returns]]),L5205)</f>
        <v>8187090.620031843</v>
      </c>
    </row>
    <row r="5207" spans="1:12" x14ac:dyDescent="0.35">
      <c r="A5207" s="1">
        <v>44153</v>
      </c>
      <c r="B5207" s="16">
        <f>YEAR(TradeDash[[#This Row],[Date]])</f>
        <v>2020</v>
      </c>
      <c r="C5207">
        <v>12938.25</v>
      </c>
      <c r="D5207" s="3">
        <f>IFERROR(TradeDash[[#This Row],[Nifty]]/C5206-1,"")</f>
        <v>4.9750664118934917E-3</v>
      </c>
      <c r="E5207">
        <f ca="1">IFERROR(AVERAGE(OFFSET(TradeDash[[#This Row],[Returns]],0,0,-n_days))/STDEV(OFFSET(TradeDash[[#This Row],[Returns]],0,0,-n_days)),"")</f>
        <v>0.46458154426450049</v>
      </c>
      <c r="F5207">
        <f ca="1">IFERROR(AVERAGE(OFFSET(TradeDash[[#This Row],[Returns]],0,0,-n_days*2))/STDEV(OFFSET(TradeDash[[#This Row],[Returns]],0,0,-n_days*2)),"")</f>
        <v>0.33021705379460703</v>
      </c>
      <c r="G5207">
        <f ca="1">IF(ISNUMBER(TradeDash[[#This Row],[2n day Sharpe]]),AVERAGE(TradeDash[[#This Row],[n day Sharpe]:[2n day Sharpe]]),"")</f>
        <v>0.39739929902955373</v>
      </c>
      <c r="H5207">
        <f ca="1">IF(ISNUMBER(TradeDash[[#This Row],[Sharpe Average]]),IF(TradeDash[[#This Row],[Sharpe Average]]&gt;$G$1,1,0),"")</f>
        <v>1</v>
      </c>
      <c r="I5207" s="2">
        <f ca="1">IF(ISNUMBER(TradeDash[[#This Row],[Signal]]),MAX(IF(AND(TradeDash[[#This Row],[Signal]]=1,I5206&lt;1),I5206+$E$1,IF(AND(TradeDash[[#This Row],[Signal]]=0,I5206&gt;0),I5206-$E$1,IF(AND(TradeDash[[#This Row],[Signal]]=1,I5206=1),I5206,IF(AND(TradeDash[[#This Row],[Signal]]=0,I5206=0),I5206,0)))),0),"")</f>
        <v>1</v>
      </c>
      <c r="J5207" s="3">
        <f ca="1">IF(ISNUMBER(TradeDash[[#This Row],[Position]]),TradeDash[[#This Row],[Position]]*D5208,"")</f>
        <v>-1.2872683709156951E-2</v>
      </c>
      <c r="K5207" s="7">
        <f ca="1">K5206*IFERROR(1+TradeDash[[#This Row],[Port Return]],1)</f>
        <v>10665862.990471989</v>
      </c>
      <c r="L5207" s="7">
        <f ca="1">IF(ISNUMBER(TradeDash[[#This Row],[Port Return]]),L5206*(1+TradeDash[[#This Row],[Returns]]),L5206)</f>
        <v>8227821.9395866916</v>
      </c>
    </row>
    <row r="5208" spans="1:12" x14ac:dyDescent="0.35">
      <c r="A5208" s="1">
        <v>44154</v>
      </c>
      <c r="B5208" s="16">
        <f>YEAR(TradeDash[[#This Row],[Date]])</f>
        <v>2020</v>
      </c>
      <c r="C5208">
        <v>12771.7</v>
      </c>
      <c r="D5208" s="3">
        <f>IFERROR(TradeDash[[#This Row],[Nifty]]/C5207-1,"")</f>
        <v>-1.2872683709156951E-2</v>
      </c>
      <c r="E5208">
        <f ca="1">IFERROR(AVERAGE(OFFSET(TradeDash[[#This Row],[Returns]],0,0,-n_days))/STDEV(OFFSET(TradeDash[[#This Row],[Returns]],0,0,-n_days)),"")</f>
        <v>0.34611882253086007</v>
      </c>
      <c r="F5208">
        <f ca="1">IFERROR(AVERAGE(OFFSET(TradeDash[[#This Row],[Returns]],0,0,-n_days*2))/STDEV(OFFSET(TradeDash[[#This Row],[Returns]],0,0,-n_days*2)),"")</f>
        <v>0.31612003319084964</v>
      </c>
      <c r="G5208">
        <f ca="1">IF(ISNUMBER(TradeDash[[#This Row],[2n day Sharpe]]),AVERAGE(TradeDash[[#This Row],[n day Sharpe]:[2n day Sharpe]]),"")</f>
        <v>0.33111942786085485</v>
      </c>
      <c r="H5208">
        <f ca="1">IF(ISNUMBER(TradeDash[[#This Row],[Sharpe Average]]),IF(TradeDash[[#This Row],[Sharpe Average]]&gt;$G$1,1,0),"")</f>
        <v>1</v>
      </c>
      <c r="I5208" s="2">
        <f ca="1">IF(ISNUMBER(TradeDash[[#This Row],[Signal]]),MAX(IF(AND(TradeDash[[#This Row],[Signal]]=1,I5207&lt;1),I5207+$E$1,IF(AND(TradeDash[[#This Row],[Signal]]=0,I5207&gt;0),I5207-$E$1,IF(AND(TradeDash[[#This Row],[Signal]]=1,I5207=1),I5207,IF(AND(TradeDash[[#This Row],[Signal]]=0,I5207=0),I5207,0)))),0),"")</f>
        <v>1</v>
      </c>
      <c r="J5208" s="3">
        <f ca="1">IF(ISNUMBER(TradeDash[[#This Row],[Position]]),TradeDash[[#This Row],[Position]]*D5209,"")</f>
        <v>6.8393401035100609E-3</v>
      </c>
      <c r="K5208" s="7">
        <f ca="1">K5207*IFERROR(1+TradeDash[[#This Row],[Port Return]],1)</f>
        <v>10738810.454961268</v>
      </c>
      <c r="L5208" s="7">
        <f ca="1">IF(ISNUMBER(TradeDash[[#This Row],[Port Return]]),L5207*(1+TradeDash[[#This Row],[Returns]]),L5207)</f>
        <v>8121907.7901431294</v>
      </c>
    </row>
    <row r="5209" spans="1:12" x14ac:dyDescent="0.35">
      <c r="A5209" s="1">
        <v>44155</v>
      </c>
      <c r="B5209" s="16">
        <f>YEAR(TradeDash[[#This Row],[Date]])</f>
        <v>2020</v>
      </c>
      <c r="C5209">
        <v>12859.05</v>
      </c>
      <c r="D5209" s="3">
        <f>IFERROR(TradeDash[[#This Row],[Nifty]]/C5208-1,"")</f>
        <v>6.8393401035100609E-3</v>
      </c>
      <c r="E5209">
        <f ca="1">IFERROR(AVERAGE(OFFSET(TradeDash[[#This Row],[Returns]],0,0,-n_days))/STDEV(OFFSET(TradeDash[[#This Row],[Returns]],0,0,-n_days)),"")</f>
        <v>0.40250418766260671</v>
      </c>
      <c r="F5209">
        <f ca="1">IFERROR(AVERAGE(OFFSET(TradeDash[[#This Row],[Returns]],0,0,-n_days*2))/STDEV(OFFSET(TradeDash[[#This Row],[Returns]],0,0,-n_days*2)),"")</f>
        <v>0.33697410025711472</v>
      </c>
      <c r="G5209">
        <f ca="1">IF(ISNUMBER(TradeDash[[#This Row],[2n day Sharpe]]),AVERAGE(TradeDash[[#This Row],[n day Sharpe]:[2n day Sharpe]]),"")</f>
        <v>0.36973914395986074</v>
      </c>
      <c r="H5209">
        <f ca="1">IF(ISNUMBER(TradeDash[[#This Row],[Sharpe Average]]),IF(TradeDash[[#This Row],[Sharpe Average]]&gt;$G$1,1,0),"")</f>
        <v>1</v>
      </c>
      <c r="I5209" s="2">
        <f ca="1">IF(ISNUMBER(TradeDash[[#This Row],[Signal]]),MAX(IF(AND(TradeDash[[#This Row],[Signal]]=1,I5208&lt;1),I5208+$E$1,IF(AND(TradeDash[[#This Row],[Signal]]=0,I5208&gt;0),I5208-$E$1,IF(AND(TradeDash[[#This Row],[Signal]]=1,I5208=1),I5208,IF(AND(TradeDash[[#This Row],[Signal]]=0,I5208=0),I5208,0)))),0),"")</f>
        <v>1</v>
      </c>
      <c r="J5209" s="3">
        <f ca="1">IF(ISNUMBER(TradeDash[[#This Row],[Position]]),TradeDash[[#This Row],[Position]]*D5210,"")</f>
        <v>5.2414447412523213E-3</v>
      </c>
      <c r="K5209" s="7">
        <f ca="1">K5208*IFERROR(1+TradeDash[[#This Row],[Port Return]],1)</f>
        <v>10795097.33654773</v>
      </c>
      <c r="L5209" s="7">
        <f ca="1">IF(ISNUMBER(TradeDash[[#This Row],[Port Return]]),L5208*(1+TradeDash[[#This Row],[Returns]]),L5208)</f>
        <v>8177456.2798092663</v>
      </c>
    </row>
    <row r="5210" spans="1:12" x14ac:dyDescent="0.35">
      <c r="A5210" s="1">
        <v>44158</v>
      </c>
      <c r="B5210" s="16">
        <f>YEAR(TradeDash[[#This Row],[Date]])</f>
        <v>2020</v>
      </c>
      <c r="C5210">
        <v>12926.45</v>
      </c>
      <c r="D5210" s="3">
        <f>IFERROR(TradeDash[[#This Row],[Nifty]]/C5209-1,"")</f>
        <v>5.2414447412523213E-3</v>
      </c>
      <c r="E5210">
        <f ca="1">IFERROR(AVERAGE(OFFSET(TradeDash[[#This Row],[Returns]],0,0,-n_days))/STDEV(OFFSET(TradeDash[[#This Row],[Returns]],0,0,-n_days)),"")</f>
        <v>0.41468767458367267</v>
      </c>
      <c r="F5210">
        <f ca="1">IFERROR(AVERAGE(OFFSET(TradeDash[[#This Row],[Returns]],0,0,-n_days*2))/STDEV(OFFSET(TradeDash[[#This Row],[Returns]],0,0,-n_days*2)),"")</f>
        <v>0.47782351328815259</v>
      </c>
      <c r="G5210">
        <f ca="1">IF(ISNUMBER(TradeDash[[#This Row],[2n day Sharpe]]),AVERAGE(TradeDash[[#This Row],[n day Sharpe]:[2n day Sharpe]]),"")</f>
        <v>0.44625559393591263</v>
      </c>
      <c r="H5210">
        <f ca="1">IF(ISNUMBER(TradeDash[[#This Row],[Sharpe Average]]),IF(TradeDash[[#This Row],[Sharpe Average]]&gt;$G$1,1,0),"")</f>
        <v>1</v>
      </c>
      <c r="I5210" s="2">
        <f ca="1">IF(ISNUMBER(TradeDash[[#This Row],[Signal]]),MAX(IF(AND(TradeDash[[#This Row],[Signal]]=1,I5209&lt;1),I5209+$E$1,IF(AND(TradeDash[[#This Row],[Signal]]=0,I5209&gt;0),I5209-$E$1,IF(AND(TradeDash[[#This Row],[Signal]]=1,I5209=1),I5209,IF(AND(TradeDash[[#This Row],[Signal]]=0,I5209=0),I5209,0)))),0),"")</f>
        <v>1</v>
      </c>
      <c r="J5210" s="3">
        <f ca="1">IF(ISNUMBER(TradeDash[[#This Row],[Position]]),TradeDash[[#This Row],[Position]]*D5211,"")</f>
        <v>9.956329850809631E-3</v>
      </c>
      <c r="K5210" s="7">
        <f ca="1">K5209*IFERROR(1+TradeDash[[#This Row],[Port Return]],1)</f>
        <v>10902576.886401996</v>
      </c>
      <c r="L5210" s="7">
        <f ca="1">IF(ISNUMBER(TradeDash[[#This Row],[Port Return]]),L5209*(1+TradeDash[[#This Row],[Returns]]),L5209)</f>
        <v>8220317.9650238929</v>
      </c>
    </row>
    <row r="5211" spans="1:12" x14ac:dyDescent="0.35">
      <c r="A5211" s="1">
        <v>44159</v>
      </c>
      <c r="B5211" s="16">
        <f>YEAR(TradeDash[[#This Row],[Date]])</f>
        <v>2020</v>
      </c>
      <c r="C5211">
        <v>13055.15</v>
      </c>
      <c r="D5211" s="3">
        <f>IFERROR(TradeDash[[#This Row],[Nifty]]/C5210-1,"")</f>
        <v>9.956329850809631E-3</v>
      </c>
      <c r="E5211">
        <f ca="1">IFERROR(AVERAGE(OFFSET(TradeDash[[#This Row],[Returns]],0,0,-n_days))/STDEV(OFFSET(TradeDash[[#This Row],[Returns]],0,0,-n_days)),"")</f>
        <v>0.58651656071606317</v>
      </c>
      <c r="F5211">
        <f ca="1">IFERROR(AVERAGE(OFFSET(TradeDash[[#This Row],[Returns]],0,0,-n_days*2))/STDEV(OFFSET(TradeDash[[#This Row],[Returns]],0,0,-n_days*2)),"")</f>
        <v>0.46487506250967825</v>
      </c>
      <c r="G5211">
        <f ca="1">IF(ISNUMBER(TradeDash[[#This Row],[2n day Sharpe]]),AVERAGE(TradeDash[[#This Row],[n day Sharpe]:[2n day Sharpe]]),"")</f>
        <v>0.52569581161287071</v>
      </c>
      <c r="H5211">
        <f ca="1">IF(ISNUMBER(TradeDash[[#This Row],[Sharpe Average]]),IF(TradeDash[[#This Row],[Sharpe Average]]&gt;$G$1,1,0),"")</f>
        <v>1</v>
      </c>
      <c r="I5211" s="2">
        <f ca="1">IF(ISNUMBER(TradeDash[[#This Row],[Signal]]),MAX(IF(AND(TradeDash[[#This Row],[Signal]]=1,I5210&lt;1),I5210+$E$1,IF(AND(TradeDash[[#This Row],[Signal]]=0,I5210&gt;0),I5210-$E$1,IF(AND(TradeDash[[#This Row],[Signal]]=1,I5210=1),I5210,IF(AND(TradeDash[[#This Row],[Signal]]=0,I5210=0),I5210,0)))),0),"")</f>
        <v>1</v>
      </c>
      <c r="J5211" s="3">
        <f ca="1">IF(ISNUMBER(TradeDash[[#This Row],[Position]]),TradeDash[[#This Row],[Position]]*D5212,"")</f>
        <v>-1.5070680919024304E-2</v>
      </c>
      <c r="K5211" s="7">
        <f ca="1">K5210*IFERROR(1+TradeDash[[#This Row],[Port Return]],1)</f>
        <v>10738267.628951902</v>
      </c>
      <c r="L5211" s="7">
        <f ca="1">IF(ISNUMBER(TradeDash[[#This Row],[Port Return]]),L5210*(1+TradeDash[[#This Row],[Returns]]),L5210)</f>
        <v>8302162.1621622071</v>
      </c>
    </row>
    <row r="5212" spans="1:12" x14ac:dyDescent="0.35">
      <c r="A5212" s="1">
        <v>44160</v>
      </c>
      <c r="B5212" s="16">
        <f>YEAR(TradeDash[[#This Row],[Date]])</f>
        <v>2020</v>
      </c>
      <c r="C5212">
        <v>12858.4</v>
      </c>
      <c r="D5212" s="3">
        <f>IFERROR(TradeDash[[#This Row],[Nifty]]/C5211-1,"")</f>
        <v>-1.5070680919024304E-2</v>
      </c>
      <c r="E5212">
        <f ca="1">IFERROR(AVERAGE(OFFSET(TradeDash[[#This Row],[Returns]],0,0,-n_days))/STDEV(OFFSET(TradeDash[[#This Row],[Returns]],0,0,-n_days)),"")</f>
        <v>0.40012465341613546</v>
      </c>
      <c r="F5212">
        <f ca="1">IFERROR(AVERAGE(OFFSET(TradeDash[[#This Row],[Returns]],0,0,-n_days*2))/STDEV(OFFSET(TradeDash[[#This Row],[Returns]],0,0,-n_days*2)),"")</f>
        <v>0.3674104632489763</v>
      </c>
      <c r="G5212">
        <f ca="1">IF(ISNUMBER(TradeDash[[#This Row],[2n day Sharpe]]),AVERAGE(TradeDash[[#This Row],[n day Sharpe]:[2n day Sharpe]]),"")</f>
        <v>0.38376755833255588</v>
      </c>
      <c r="H5212">
        <f ca="1">IF(ISNUMBER(TradeDash[[#This Row],[Sharpe Average]]),IF(TradeDash[[#This Row],[Sharpe Average]]&gt;$G$1,1,0),"")</f>
        <v>1</v>
      </c>
      <c r="I5212" s="2">
        <f ca="1">IF(ISNUMBER(TradeDash[[#This Row],[Signal]]),MAX(IF(AND(TradeDash[[#This Row],[Signal]]=1,I5211&lt;1),I5211+$E$1,IF(AND(TradeDash[[#This Row],[Signal]]=0,I5211&gt;0),I5211-$E$1,IF(AND(TradeDash[[#This Row],[Signal]]=1,I5211=1),I5211,IF(AND(TradeDash[[#This Row],[Signal]]=0,I5211=0),I5211,0)))),0),"")</f>
        <v>1</v>
      </c>
      <c r="J5212" s="3">
        <f ca="1">IF(ISNUMBER(TradeDash[[#This Row],[Position]]),TradeDash[[#This Row],[Position]]*D5213,"")</f>
        <v>1.000124432277727E-2</v>
      </c>
      <c r="K5212" s="7">
        <f ca="1">K5211*IFERROR(1+TradeDash[[#This Row],[Port Return]],1)</f>
        <v>10845663.667112419</v>
      </c>
      <c r="L5212" s="7">
        <f ca="1">IF(ISNUMBER(TradeDash[[#This Row],[Port Return]]),L5211*(1+TradeDash[[#This Row],[Returns]]),L5211)</f>
        <v>8177042.9252782632</v>
      </c>
    </row>
    <row r="5213" spans="1:12" x14ac:dyDescent="0.35">
      <c r="A5213" s="1">
        <v>44161</v>
      </c>
      <c r="B5213" s="16">
        <f>YEAR(TradeDash[[#This Row],[Date]])</f>
        <v>2020</v>
      </c>
      <c r="C5213">
        <v>12987</v>
      </c>
      <c r="D5213" s="3">
        <f>IFERROR(TradeDash[[#This Row],[Nifty]]/C5212-1,"")</f>
        <v>1.000124432277727E-2</v>
      </c>
      <c r="E5213">
        <f ca="1">IFERROR(AVERAGE(OFFSET(TradeDash[[#This Row],[Returns]],0,0,-n_days))/STDEV(OFFSET(TradeDash[[#This Row],[Returns]],0,0,-n_days)),"")</f>
        <v>0.56445742851037728</v>
      </c>
      <c r="F5213">
        <f ca="1">IFERROR(AVERAGE(OFFSET(TradeDash[[#This Row],[Returns]],0,0,-n_days*2))/STDEV(OFFSET(TradeDash[[#This Row],[Returns]],0,0,-n_days*2)),"")</f>
        <v>0.39390025321410849</v>
      </c>
      <c r="G5213">
        <f ca="1">IF(ISNUMBER(TradeDash[[#This Row],[2n day Sharpe]]),AVERAGE(TradeDash[[#This Row],[n day Sharpe]:[2n day Sharpe]]),"")</f>
        <v>0.47917884086224288</v>
      </c>
      <c r="H5213">
        <f ca="1">IF(ISNUMBER(TradeDash[[#This Row],[Sharpe Average]]),IF(TradeDash[[#This Row],[Sharpe Average]]&gt;$G$1,1,0),"")</f>
        <v>1</v>
      </c>
      <c r="I5213" s="2">
        <f ca="1">IF(ISNUMBER(TradeDash[[#This Row],[Signal]]),MAX(IF(AND(TradeDash[[#This Row],[Signal]]=1,I5212&lt;1),I5212+$E$1,IF(AND(TradeDash[[#This Row],[Signal]]=0,I5212&gt;0),I5212-$E$1,IF(AND(TradeDash[[#This Row],[Signal]]=1,I5212=1),I5212,IF(AND(TradeDash[[#This Row],[Signal]]=0,I5212=0),I5212,0)))),0),"")</f>
        <v>1</v>
      </c>
      <c r="J5213" s="3">
        <f ca="1">IF(ISNUMBER(TradeDash[[#This Row],[Position]]),TradeDash[[#This Row],[Position]]*D5214,"")</f>
        <v>-1.3898513898513709E-3</v>
      </c>
      <c r="K5213" s="7">
        <f ca="1">K5212*IFERROR(1+TradeDash[[#This Row],[Port Return]],1)</f>
        <v>10830589.806390822</v>
      </c>
      <c r="L5213" s="7">
        <f ca="1">IF(ISNUMBER(TradeDash[[#This Row],[Port Return]]),L5212*(1+TradeDash[[#This Row],[Returns]]),L5212)</f>
        <v>8258823.5294118086</v>
      </c>
    </row>
    <row r="5214" spans="1:12" x14ac:dyDescent="0.35">
      <c r="A5214" s="1">
        <v>44162</v>
      </c>
      <c r="B5214" s="16">
        <f>YEAR(TradeDash[[#This Row],[Date]])</f>
        <v>2020</v>
      </c>
      <c r="C5214">
        <v>12968.95</v>
      </c>
      <c r="D5214" s="3">
        <f>IFERROR(TradeDash[[#This Row],[Nifty]]/C5213-1,"")</f>
        <v>-1.3898513898513709E-3</v>
      </c>
      <c r="E5214">
        <f ca="1">IFERROR(AVERAGE(OFFSET(TradeDash[[#This Row],[Returns]],0,0,-n_days))/STDEV(OFFSET(TradeDash[[#This Row],[Returns]],0,0,-n_days)),"")</f>
        <v>0.59599347812954451</v>
      </c>
      <c r="F5214">
        <f ca="1">IFERROR(AVERAGE(OFFSET(TradeDash[[#This Row],[Returns]],0,0,-n_days*2))/STDEV(OFFSET(TradeDash[[#This Row],[Returns]],0,0,-n_days*2)),"")</f>
        <v>0.38293634750475902</v>
      </c>
      <c r="G5214">
        <f ca="1">IF(ISNUMBER(TradeDash[[#This Row],[2n day Sharpe]]),AVERAGE(TradeDash[[#This Row],[n day Sharpe]:[2n day Sharpe]]),"")</f>
        <v>0.48946491281715176</v>
      </c>
      <c r="H5214">
        <f ca="1">IF(ISNUMBER(TradeDash[[#This Row],[Sharpe Average]]),IF(TradeDash[[#This Row],[Sharpe Average]]&gt;$G$1,1,0),"")</f>
        <v>1</v>
      </c>
      <c r="I5214" s="2">
        <f ca="1">IF(ISNUMBER(TradeDash[[#This Row],[Signal]]),MAX(IF(AND(TradeDash[[#This Row],[Signal]]=1,I5213&lt;1),I5213+$E$1,IF(AND(TradeDash[[#This Row],[Signal]]=0,I5213&gt;0),I5213-$E$1,IF(AND(TradeDash[[#This Row],[Signal]]=1,I5213=1),I5213,IF(AND(TradeDash[[#This Row],[Signal]]=0,I5213=0),I5213,0)))),0),"")</f>
        <v>1</v>
      </c>
      <c r="J5214" s="3">
        <f ca="1">IF(ISNUMBER(TradeDash[[#This Row],[Position]]),TradeDash[[#This Row],[Position]]*D5215,"")</f>
        <v>1.0802724970024435E-2</v>
      </c>
      <c r="K5214" s="7">
        <f ca="1">K5213*IFERROR(1+TradeDash[[#This Row],[Port Return]],1)</f>
        <v>10947589.689332413</v>
      </c>
      <c r="L5214" s="7">
        <f ca="1">IF(ISNUMBER(TradeDash[[#This Row],[Port Return]]),L5213*(1+TradeDash[[#This Row],[Returns]]),L5213)</f>
        <v>8247344.9920509188</v>
      </c>
    </row>
    <row r="5215" spans="1:12" x14ac:dyDescent="0.35">
      <c r="A5215" s="1">
        <v>44166</v>
      </c>
      <c r="B5215" s="16">
        <f>YEAR(TradeDash[[#This Row],[Date]])</f>
        <v>2020</v>
      </c>
      <c r="C5215">
        <v>13109.05</v>
      </c>
      <c r="D5215" s="3">
        <f>IFERROR(TradeDash[[#This Row],[Nifty]]/C5214-1,"")</f>
        <v>1.0802724970024435E-2</v>
      </c>
      <c r="E5215">
        <f ca="1">IFERROR(AVERAGE(OFFSET(TradeDash[[#This Row],[Returns]],0,0,-n_days))/STDEV(OFFSET(TradeDash[[#This Row],[Returns]],0,0,-n_days)),"")</f>
        <v>0.67883507320555858</v>
      </c>
      <c r="F5215">
        <f ca="1">IFERROR(AVERAGE(OFFSET(TradeDash[[#This Row],[Returns]],0,0,-n_days*2))/STDEV(OFFSET(TradeDash[[#This Row],[Returns]],0,0,-n_days*2)),"")</f>
        <v>0.3759997468221829</v>
      </c>
      <c r="G5215">
        <f ca="1">IF(ISNUMBER(TradeDash[[#This Row],[2n day Sharpe]]),AVERAGE(TradeDash[[#This Row],[n day Sharpe]:[2n day Sharpe]]),"")</f>
        <v>0.52741741001387077</v>
      </c>
      <c r="H5215">
        <f ca="1">IF(ISNUMBER(TradeDash[[#This Row],[Sharpe Average]]),IF(TradeDash[[#This Row],[Sharpe Average]]&gt;$G$1,1,0),"")</f>
        <v>1</v>
      </c>
      <c r="I5215" s="2">
        <f ca="1">IF(ISNUMBER(TradeDash[[#This Row],[Signal]]),MAX(IF(AND(TradeDash[[#This Row],[Signal]]=1,I5214&lt;1),I5214+$E$1,IF(AND(TradeDash[[#This Row],[Signal]]=0,I5214&gt;0),I5214-$E$1,IF(AND(TradeDash[[#This Row],[Signal]]=1,I5214=1),I5214,IF(AND(TradeDash[[#This Row],[Signal]]=0,I5214=0),I5214,0)))),0),"")</f>
        <v>1</v>
      </c>
      <c r="J5215" s="3">
        <f ca="1">IF(ISNUMBER(TradeDash[[#This Row],[Position]]),TradeDash[[#This Row],[Position]]*D5216,"")</f>
        <v>3.5853093855009455E-4</v>
      </c>
      <c r="K5215" s="7">
        <f ca="1">K5214*IFERROR(1+TradeDash[[#This Row],[Port Return]],1)</f>
        <v>10951514.738938591</v>
      </c>
      <c r="L5215" s="7">
        <f ca="1">IF(ISNUMBER(TradeDash[[#This Row],[Port Return]]),L5214*(1+TradeDash[[#This Row],[Returns]]),L5214)</f>
        <v>8336438.7917329529</v>
      </c>
    </row>
    <row r="5216" spans="1:12" x14ac:dyDescent="0.35">
      <c r="A5216" s="1">
        <v>44167</v>
      </c>
      <c r="B5216" s="16">
        <f>YEAR(TradeDash[[#This Row],[Date]])</f>
        <v>2020</v>
      </c>
      <c r="C5216">
        <v>13113.75</v>
      </c>
      <c r="D5216" s="3">
        <f>IFERROR(TradeDash[[#This Row],[Nifty]]/C5215-1,"")</f>
        <v>3.5853093855009455E-4</v>
      </c>
      <c r="E5216">
        <f ca="1">IFERROR(AVERAGE(OFFSET(TradeDash[[#This Row],[Returns]],0,0,-n_days))/STDEV(OFFSET(TradeDash[[#This Row],[Returns]],0,0,-n_days)),"")</f>
        <v>0.66383829253323035</v>
      </c>
      <c r="F5216">
        <f ca="1">IFERROR(AVERAGE(OFFSET(TradeDash[[#This Row],[Returns]],0,0,-n_days*2))/STDEV(OFFSET(TradeDash[[#This Row],[Returns]],0,0,-n_days*2)),"")</f>
        <v>0.35707563633570988</v>
      </c>
      <c r="G5216">
        <f ca="1">IF(ISNUMBER(TradeDash[[#This Row],[2n day Sharpe]]),AVERAGE(TradeDash[[#This Row],[n day Sharpe]:[2n day Sharpe]]),"")</f>
        <v>0.51045696443447008</v>
      </c>
      <c r="H5216">
        <f ca="1">IF(ISNUMBER(TradeDash[[#This Row],[Sharpe Average]]),IF(TradeDash[[#This Row],[Sharpe Average]]&gt;$G$1,1,0),"")</f>
        <v>1</v>
      </c>
      <c r="I5216" s="2">
        <f ca="1">IF(ISNUMBER(TradeDash[[#This Row],[Signal]]),MAX(IF(AND(TradeDash[[#This Row],[Signal]]=1,I5215&lt;1),I5215+$E$1,IF(AND(TradeDash[[#This Row],[Signal]]=0,I5215&gt;0),I5215-$E$1,IF(AND(TradeDash[[#This Row],[Signal]]=1,I5215=1),I5215,IF(AND(TradeDash[[#This Row],[Signal]]=0,I5215=0),I5215,0)))),0),"")</f>
        <v>1</v>
      </c>
      <c r="J5216" s="3">
        <f ca="1">IF(ISNUMBER(TradeDash[[#This Row],[Position]]),TradeDash[[#This Row],[Position]]*D5217,"")</f>
        <v>1.5365551425030599E-3</v>
      </c>
      <c r="K5216" s="7">
        <f ca="1">K5215*IFERROR(1+TradeDash[[#This Row],[Port Return]],1)</f>
        <v>10968342.345228905</v>
      </c>
      <c r="L5216" s="7">
        <f ca="1">IF(ISNUMBER(TradeDash[[#This Row],[Port Return]]),L5215*(1+TradeDash[[#This Row],[Returns]]),L5215)</f>
        <v>8339427.6629571188</v>
      </c>
    </row>
    <row r="5217" spans="1:12" x14ac:dyDescent="0.35">
      <c r="A5217" s="1">
        <v>44168</v>
      </c>
      <c r="B5217" s="16">
        <f>YEAR(TradeDash[[#This Row],[Date]])</f>
        <v>2020</v>
      </c>
      <c r="C5217">
        <v>13133.9</v>
      </c>
      <c r="D5217" s="3">
        <f>IFERROR(TradeDash[[#This Row],[Nifty]]/C5216-1,"")</f>
        <v>1.5365551425030599E-3</v>
      </c>
      <c r="E5217">
        <f ca="1">IFERROR(AVERAGE(OFFSET(TradeDash[[#This Row],[Returns]],0,0,-n_days))/STDEV(OFFSET(TradeDash[[#This Row],[Returns]],0,0,-n_days)),"")</f>
        <v>0.60869872241952339</v>
      </c>
      <c r="F5217">
        <f ca="1">IFERROR(AVERAGE(OFFSET(TradeDash[[#This Row],[Returns]],0,0,-n_days*2))/STDEV(OFFSET(TradeDash[[#This Row],[Returns]],0,0,-n_days*2)),"")</f>
        <v>0.32951701960486585</v>
      </c>
      <c r="G5217">
        <f ca="1">IF(ISNUMBER(TradeDash[[#This Row],[2n day Sharpe]]),AVERAGE(TradeDash[[#This Row],[n day Sharpe]:[2n day Sharpe]]),"")</f>
        <v>0.46910787101219464</v>
      </c>
      <c r="H5217">
        <f ca="1">IF(ISNUMBER(TradeDash[[#This Row],[Sharpe Average]]),IF(TradeDash[[#This Row],[Sharpe Average]]&gt;$G$1,1,0),"")</f>
        <v>1</v>
      </c>
      <c r="I5217" s="2">
        <f ca="1">IF(ISNUMBER(TradeDash[[#This Row],[Signal]]),MAX(IF(AND(TradeDash[[#This Row],[Signal]]=1,I5216&lt;1),I5216+$E$1,IF(AND(TradeDash[[#This Row],[Signal]]=0,I5216&gt;0),I5216-$E$1,IF(AND(TradeDash[[#This Row],[Signal]]=1,I5216=1),I5216,IF(AND(TradeDash[[#This Row],[Signal]]=0,I5216=0),I5216,0)))),0),"")</f>
        <v>1</v>
      </c>
      <c r="J5217" s="3">
        <f ca="1">IF(ISNUMBER(TradeDash[[#This Row],[Position]]),TradeDash[[#This Row],[Position]]*D5218,"")</f>
        <v>9.4907072537480097E-3</v>
      </c>
      <c r="K5217" s="7">
        <f ca="1">K5216*IFERROR(1+TradeDash[[#This Row],[Port Return]],1)</f>
        <v>11072439.671486361</v>
      </c>
      <c r="L5217" s="7">
        <f ca="1">IF(ISNUMBER(TradeDash[[#This Row],[Port Return]]),L5216*(1+TradeDash[[#This Row],[Returns]]),L5216)</f>
        <v>8352241.6534181675</v>
      </c>
    </row>
    <row r="5218" spans="1:12" x14ac:dyDescent="0.35">
      <c r="A5218" s="1">
        <v>44169</v>
      </c>
      <c r="B5218" s="16">
        <f>YEAR(TradeDash[[#This Row],[Date]])</f>
        <v>2020</v>
      </c>
      <c r="C5218">
        <v>13258.55</v>
      </c>
      <c r="D5218" s="3">
        <f>IFERROR(TradeDash[[#This Row],[Nifty]]/C5217-1,"")</f>
        <v>9.4907072537480097E-3</v>
      </c>
      <c r="E5218">
        <f ca="1">IFERROR(AVERAGE(OFFSET(TradeDash[[#This Row],[Returns]],0,0,-n_days))/STDEV(OFFSET(TradeDash[[#This Row],[Returns]],0,0,-n_days)),"")</f>
        <v>0.61489395344898012</v>
      </c>
      <c r="F5218">
        <f ca="1">IFERROR(AVERAGE(OFFSET(TradeDash[[#This Row],[Returns]],0,0,-n_days*2))/STDEV(OFFSET(TradeDash[[#This Row],[Returns]],0,0,-n_days*2)),"")</f>
        <v>0.33603757628502512</v>
      </c>
      <c r="G5218">
        <f ca="1">IF(ISNUMBER(TradeDash[[#This Row],[2n day Sharpe]]),AVERAGE(TradeDash[[#This Row],[n day Sharpe]:[2n day Sharpe]]),"")</f>
        <v>0.47546576486700265</v>
      </c>
      <c r="H5218">
        <f ca="1">IF(ISNUMBER(TradeDash[[#This Row],[Sharpe Average]]),IF(TradeDash[[#This Row],[Sharpe Average]]&gt;$G$1,1,0),"")</f>
        <v>1</v>
      </c>
      <c r="I5218" s="2">
        <f ca="1">IF(ISNUMBER(TradeDash[[#This Row],[Signal]]),MAX(IF(AND(TradeDash[[#This Row],[Signal]]=1,I5217&lt;1),I5217+$E$1,IF(AND(TradeDash[[#This Row],[Signal]]=0,I5217&gt;0),I5217-$E$1,IF(AND(TradeDash[[#This Row],[Signal]]=1,I5217=1),I5217,IF(AND(TradeDash[[#This Row],[Signal]]=0,I5217=0),I5217,0)))),0),"")</f>
        <v>1</v>
      </c>
      <c r="J5218" s="3">
        <f ca="1">IF(ISNUMBER(TradeDash[[#This Row],[Position]]),TradeDash[[#This Row],[Position]]*D5219,"")</f>
        <v>7.331118410384363E-3</v>
      </c>
      <c r="K5218" s="7">
        <f ca="1">K5217*IFERROR(1+TradeDash[[#This Row],[Port Return]],1)</f>
        <v>11153613.037809866</v>
      </c>
      <c r="L5218" s="7">
        <f ca="1">IF(ISNUMBER(TradeDash[[#This Row],[Port Return]]),L5217*(1+TradeDash[[#This Row],[Returns]]),L5217)</f>
        <v>8431510.3338633198</v>
      </c>
    </row>
    <row r="5219" spans="1:12" x14ac:dyDescent="0.35">
      <c r="A5219" s="1">
        <v>44172</v>
      </c>
      <c r="B5219" s="16">
        <f>YEAR(TradeDash[[#This Row],[Date]])</f>
        <v>2020</v>
      </c>
      <c r="C5219">
        <v>13355.75</v>
      </c>
      <c r="D5219" s="3">
        <f>IFERROR(TradeDash[[#This Row],[Nifty]]/C5218-1,"")</f>
        <v>7.331118410384363E-3</v>
      </c>
      <c r="E5219">
        <f ca="1">IFERROR(AVERAGE(OFFSET(TradeDash[[#This Row],[Returns]],0,0,-n_days))/STDEV(OFFSET(TradeDash[[#This Row],[Returns]],0,0,-n_days)),"")</f>
        <v>0.5872105197226829</v>
      </c>
      <c r="F5219">
        <f ca="1">IFERROR(AVERAGE(OFFSET(TradeDash[[#This Row],[Returns]],0,0,-n_days*2))/STDEV(OFFSET(TradeDash[[#This Row],[Returns]],0,0,-n_days*2)),"")</f>
        <v>0.3341833150298078</v>
      </c>
      <c r="G5219">
        <f ca="1">IF(ISNUMBER(TradeDash[[#This Row],[2n day Sharpe]]),AVERAGE(TradeDash[[#This Row],[n day Sharpe]:[2n day Sharpe]]),"")</f>
        <v>0.46069691737624535</v>
      </c>
      <c r="H5219">
        <f ca="1">IF(ISNUMBER(TradeDash[[#This Row],[Sharpe Average]]),IF(TradeDash[[#This Row],[Sharpe Average]]&gt;$G$1,1,0),"")</f>
        <v>1</v>
      </c>
      <c r="I5219" s="2">
        <f ca="1">IF(ISNUMBER(TradeDash[[#This Row],[Signal]]),MAX(IF(AND(TradeDash[[#This Row],[Signal]]=1,I5218&lt;1),I5218+$E$1,IF(AND(TradeDash[[#This Row],[Signal]]=0,I5218&gt;0),I5218-$E$1,IF(AND(TradeDash[[#This Row],[Signal]]=1,I5218=1),I5218,IF(AND(TradeDash[[#This Row],[Signal]]=0,I5218=0),I5218,0)))),0),"")</f>
        <v>1</v>
      </c>
      <c r="J5219" s="3">
        <f ca="1">IF(ISNUMBER(TradeDash[[#This Row],[Position]]),TradeDash[[#This Row],[Position]]*D5220,"")</f>
        <v>2.785317185481917E-3</v>
      </c>
      <c r="K5219" s="7">
        <f ca="1">K5218*IFERROR(1+TradeDash[[#This Row],[Port Return]],1)</f>
        <v>11184679.387884293</v>
      </c>
      <c r="L5219" s="7">
        <f ca="1">IF(ISNUMBER(TradeDash[[#This Row],[Port Return]]),L5218*(1+TradeDash[[#This Row],[Returns]]),L5218)</f>
        <v>8493322.7344992515</v>
      </c>
    </row>
    <row r="5220" spans="1:12" x14ac:dyDescent="0.35">
      <c r="A5220" s="1">
        <v>44173</v>
      </c>
      <c r="B5220" s="16">
        <f>YEAR(TradeDash[[#This Row],[Date]])</f>
        <v>2020</v>
      </c>
      <c r="C5220">
        <v>13392.95</v>
      </c>
      <c r="D5220" s="3">
        <f>IFERROR(TradeDash[[#This Row],[Nifty]]/C5219-1,"")</f>
        <v>2.785317185481917E-3</v>
      </c>
      <c r="E5220">
        <f ca="1">IFERROR(AVERAGE(OFFSET(TradeDash[[#This Row],[Returns]],0,0,-n_days))/STDEV(OFFSET(TradeDash[[#This Row],[Returns]],0,0,-n_days)),"")</f>
        <v>0.54290637908949391</v>
      </c>
      <c r="F5220">
        <f ca="1">IFERROR(AVERAGE(OFFSET(TradeDash[[#This Row],[Returns]],0,0,-n_days*2))/STDEV(OFFSET(TradeDash[[#This Row],[Returns]],0,0,-n_days*2)),"")</f>
        <v>0.32412997382921566</v>
      </c>
      <c r="G5220">
        <f ca="1">IF(ISNUMBER(TradeDash[[#This Row],[2n day Sharpe]]),AVERAGE(TradeDash[[#This Row],[n day Sharpe]:[2n day Sharpe]]),"")</f>
        <v>0.43351817645935475</v>
      </c>
      <c r="H5220">
        <f ca="1">IF(ISNUMBER(TradeDash[[#This Row],[Sharpe Average]]),IF(TradeDash[[#This Row],[Sharpe Average]]&gt;$G$1,1,0),"")</f>
        <v>1</v>
      </c>
      <c r="I5220" s="2">
        <f ca="1">IF(ISNUMBER(TradeDash[[#This Row],[Signal]]),MAX(IF(AND(TradeDash[[#This Row],[Signal]]=1,I5219&lt;1),I5219+$E$1,IF(AND(TradeDash[[#This Row],[Signal]]=0,I5219&gt;0),I5219-$E$1,IF(AND(TradeDash[[#This Row],[Signal]]=1,I5219=1),I5219,IF(AND(TradeDash[[#This Row],[Signal]]=0,I5219=0),I5219,0)))),0),"")</f>
        <v>1</v>
      </c>
      <c r="J5220" s="3">
        <f ca="1">IF(ISNUMBER(TradeDash[[#This Row],[Position]]),TradeDash[[#This Row],[Position]]*D5221,"")</f>
        <v>1.0165796183813081E-2</v>
      </c>
      <c r="K5220" s="7">
        <f ca="1">K5219*IFERROR(1+TradeDash[[#This Row],[Port Return]],1)</f>
        <v>11298380.55892282</v>
      </c>
      <c r="L5220" s="7">
        <f ca="1">IF(ISNUMBER(TradeDash[[#This Row],[Port Return]]),L5219*(1+TradeDash[[#This Row],[Returns]]),L5219)</f>
        <v>8516979.3322734963</v>
      </c>
    </row>
    <row r="5221" spans="1:12" x14ac:dyDescent="0.35">
      <c r="A5221" s="1">
        <v>44174</v>
      </c>
      <c r="B5221" s="16">
        <f>YEAR(TradeDash[[#This Row],[Date]])</f>
        <v>2020</v>
      </c>
      <c r="C5221">
        <v>13529.1</v>
      </c>
      <c r="D5221" s="3">
        <f>IFERROR(TradeDash[[#This Row],[Nifty]]/C5220-1,"")</f>
        <v>1.0165796183813081E-2</v>
      </c>
      <c r="E5221">
        <f ca="1">IFERROR(AVERAGE(OFFSET(TradeDash[[#This Row],[Returns]],0,0,-n_days))/STDEV(OFFSET(TradeDash[[#This Row],[Returns]],0,0,-n_days)),"")</f>
        <v>0.52889810370867818</v>
      </c>
      <c r="F5221">
        <f ca="1">IFERROR(AVERAGE(OFFSET(TradeDash[[#This Row],[Returns]],0,0,-n_days*2))/STDEV(OFFSET(TradeDash[[#This Row],[Returns]],0,0,-n_days*2)),"")</f>
        <v>0.34553597781192247</v>
      </c>
      <c r="G5221">
        <f ca="1">IF(ISNUMBER(TradeDash[[#This Row],[2n day Sharpe]]),AVERAGE(TradeDash[[#This Row],[n day Sharpe]:[2n day Sharpe]]),"")</f>
        <v>0.43721704076030032</v>
      </c>
      <c r="H5221">
        <f ca="1">IF(ISNUMBER(TradeDash[[#This Row],[Sharpe Average]]),IF(TradeDash[[#This Row],[Sharpe Average]]&gt;$G$1,1,0),"")</f>
        <v>1</v>
      </c>
      <c r="I5221" s="2">
        <f ca="1">IF(ISNUMBER(TradeDash[[#This Row],[Signal]]),MAX(IF(AND(TradeDash[[#This Row],[Signal]]=1,I5220&lt;1),I5220+$E$1,IF(AND(TradeDash[[#This Row],[Signal]]=0,I5220&gt;0),I5220-$E$1,IF(AND(TradeDash[[#This Row],[Signal]]=1,I5220=1),I5220,IF(AND(TradeDash[[#This Row],[Signal]]=0,I5220=0),I5220,0)))),0),"")</f>
        <v>1</v>
      </c>
      <c r="J5221" s="3">
        <f ca="1">IF(ISNUMBER(TradeDash[[#This Row],[Position]]),TradeDash[[#This Row],[Position]]*D5222,"")</f>
        <v>-3.7548691339409634E-3</v>
      </c>
      <c r="K5221" s="7">
        <f ca="1">K5220*IFERROR(1+TradeDash[[#This Row],[Port Return]],1)</f>
        <v>11255956.618498601</v>
      </c>
      <c r="L5221" s="7">
        <f ca="1">IF(ISNUMBER(TradeDash[[#This Row],[Port Return]]),L5220*(1+TradeDash[[#This Row],[Returns]]),L5220)</f>
        <v>8603561.2082671374</v>
      </c>
    </row>
    <row r="5222" spans="1:12" x14ac:dyDescent="0.35">
      <c r="A5222" s="1">
        <v>44175</v>
      </c>
      <c r="B5222" s="16">
        <f>YEAR(TradeDash[[#This Row],[Date]])</f>
        <v>2020</v>
      </c>
      <c r="C5222">
        <v>13478.3</v>
      </c>
      <c r="D5222" s="3">
        <f>IFERROR(TradeDash[[#This Row],[Nifty]]/C5221-1,"")</f>
        <v>-3.7548691339409634E-3</v>
      </c>
      <c r="E5222">
        <f ca="1">IFERROR(AVERAGE(OFFSET(TradeDash[[#This Row],[Returns]],0,0,-n_days))/STDEV(OFFSET(TradeDash[[#This Row],[Returns]],0,0,-n_days)),"")</f>
        <v>0.42587425108352772</v>
      </c>
      <c r="F5222">
        <f ca="1">IFERROR(AVERAGE(OFFSET(TradeDash[[#This Row],[Returns]],0,0,-n_days*2))/STDEV(OFFSET(TradeDash[[#This Row],[Returns]],0,0,-n_days*2)),"")</f>
        <v>0.33259107432908325</v>
      </c>
      <c r="G5222">
        <f ca="1">IF(ISNUMBER(TradeDash[[#This Row],[2n day Sharpe]]),AVERAGE(TradeDash[[#This Row],[n day Sharpe]:[2n day Sharpe]]),"")</f>
        <v>0.37923266270630551</v>
      </c>
      <c r="H5222">
        <f ca="1">IF(ISNUMBER(TradeDash[[#This Row],[Sharpe Average]]),IF(TradeDash[[#This Row],[Sharpe Average]]&gt;$G$1,1,0),"")</f>
        <v>1</v>
      </c>
      <c r="I5222" s="2">
        <f ca="1">IF(ISNUMBER(TradeDash[[#This Row],[Signal]]),MAX(IF(AND(TradeDash[[#This Row],[Signal]]=1,I5221&lt;1),I5221+$E$1,IF(AND(TradeDash[[#This Row],[Signal]]=0,I5221&gt;0),I5221-$E$1,IF(AND(TradeDash[[#This Row],[Signal]]=1,I5221=1),I5221,IF(AND(TradeDash[[#This Row],[Signal]]=0,I5221=0),I5221,0)))),0),"")</f>
        <v>1</v>
      </c>
      <c r="J5222" s="3">
        <f ca="1">IF(ISNUMBER(TradeDash[[#This Row],[Position]]),TradeDash[[#This Row],[Position]]*D5223,"")</f>
        <v>2.6375729876915166E-3</v>
      </c>
      <c r="K5222" s="7">
        <f ca="1">K5221*IFERROR(1+TradeDash[[#This Row],[Port Return]],1)</f>
        <v>11285645.025626181</v>
      </c>
      <c r="L5222" s="7">
        <f ca="1">IF(ISNUMBER(TradeDash[[#This Row],[Port Return]]),L5221*(1+TradeDash[[#This Row],[Returns]]),L5221)</f>
        <v>8571255.9618442431</v>
      </c>
    </row>
    <row r="5223" spans="1:12" x14ac:dyDescent="0.35">
      <c r="A5223" s="1">
        <v>44176</v>
      </c>
      <c r="B5223" s="16">
        <f>YEAR(TradeDash[[#This Row],[Date]])</f>
        <v>2020</v>
      </c>
      <c r="C5223">
        <v>13513.85</v>
      </c>
      <c r="D5223" s="3">
        <f>IFERROR(TradeDash[[#This Row],[Nifty]]/C5222-1,"")</f>
        <v>2.6375729876915166E-3</v>
      </c>
      <c r="E5223">
        <f ca="1">IFERROR(AVERAGE(OFFSET(TradeDash[[#This Row],[Returns]],0,0,-n_days))/STDEV(OFFSET(TradeDash[[#This Row],[Returns]],0,0,-n_days)),"")</f>
        <v>0.38904575125583385</v>
      </c>
      <c r="F5223">
        <f ca="1">IFERROR(AVERAGE(OFFSET(TradeDash[[#This Row],[Returns]],0,0,-n_days*2))/STDEV(OFFSET(TradeDash[[#This Row],[Returns]],0,0,-n_days*2)),"")</f>
        <v>0.33143702134688147</v>
      </c>
      <c r="G5223">
        <f ca="1">IF(ISNUMBER(TradeDash[[#This Row],[2n day Sharpe]]),AVERAGE(TradeDash[[#This Row],[n day Sharpe]:[2n day Sharpe]]),"")</f>
        <v>0.36024138630135766</v>
      </c>
      <c r="H5223">
        <f ca="1">IF(ISNUMBER(TradeDash[[#This Row],[Sharpe Average]]),IF(TradeDash[[#This Row],[Sharpe Average]]&gt;$G$1,1,0),"")</f>
        <v>1</v>
      </c>
      <c r="I5223" s="2">
        <f ca="1">IF(ISNUMBER(TradeDash[[#This Row],[Signal]]),MAX(IF(AND(TradeDash[[#This Row],[Signal]]=1,I5222&lt;1),I5222+$E$1,IF(AND(TradeDash[[#This Row],[Signal]]=0,I5222&gt;0),I5222-$E$1,IF(AND(TradeDash[[#This Row],[Signal]]=1,I5222=1),I5222,IF(AND(TradeDash[[#This Row],[Signal]]=0,I5222=0),I5222,0)))),0),"")</f>
        <v>1</v>
      </c>
      <c r="J5223" s="3">
        <f ca="1">IF(ISNUMBER(TradeDash[[#This Row],[Position]]),TradeDash[[#This Row],[Position]]*D5224,"")</f>
        <v>3.2781183748524789E-3</v>
      </c>
      <c r="K5223" s="7">
        <f ca="1">K5222*IFERROR(1+TradeDash[[#This Row],[Port Return]],1)</f>
        <v>11322640.705956748</v>
      </c>
      <c r="L5223" s="7">
        <f ca="1">IF(ISNUMBER(TradeDash[[#This Row],[Port Return]]),L5222*(1+TradeDash[[#This Row],[Returns]]),L5222)</f>
        <v>8593863.2750397939</v>
      </c>
    </row>
    <row r="5224" spans="1:12" x14ac:dyDescent="0.35">
      <c r="A5224" s="1">
        <v>44179</v>
      </c>
      <c r="B5224" s="16">
        <f>YEAR(TradeDash[[#This Row],[Date]])</f>
        <v>2020</v>
      </c>
      <c r="C5224">
        <v>13558.15</v>
      </c>
      <c r="D5224" s="3">
        <f>IFERROR(TradeDash[[#This Row],[Nifty]]/C5223-1,"")</f>
        <v>3.2781183748524789E-3</v>
      </c>
      <c r="E5224">
        <f ca="1">IFERROR(AVERAGE(OFFSET(TradeDash[[#This Row],[Returns]],0,0,-n_days))/STDEV(OFFSET(TradeDash[[#This Row],[Returns]],0,0,-n_days)),"")</f>
        <v>0.45352909133592029</v>
      </c>
      <c r="F5224">
        <f ca="1">IFERROR(AVERAGE(OFFSET(TradeDash[[#This Row],[Returns]],0,0,-n_days*2))/STDEV(OFFSET(TradeDash[[#This Row],[Returns]],0,0,-n_days*2)),"")</f>
        <v>0.46176964439734797</v>
      </c>
      <c r="G5224">
        <f ca="1">IF(ISNUMBER(TradeDash[[#This Row],[2n day Sharpe]]),AVERAGE(TradeDash[[#This Row],[n day Sharpe]:[2n day Sharpe]]),"")</f>
        <v>0.45764936786663413</v>
      </c>
      <c r="H5224">
        <f ca="1">IF(ISNUMBER(TradeDash[[#This Row],[Sharpe Average]]),IF(TradeDash[[#This Row],[Sharpe Average]]&gt;$G$1,1,0),"")</f>
        <v>1</v>
      </c>
      <c r="I5224" s="2">
        <f ca="1">IF(ISNUMBER(TradeDash[[#This Row],[Signal]]),MAX(IF(AND(TradeDash[[#This Row],[Signal]]=1,I5223&lt;1),I5223+$E$1,IF(AND(TradeDash[[#This Row],[Signal]]=0,I5223&gt;0),I5223-$E$1,IF(AND(TradeDash[[#This Row],[Signal]]=1,I5223=1),I5223,IF(AND(TradeDash[[#This Row],[Signal]]=0,I5223=0),I5223,0)))),0),"")</f>
        <v>1</v>
      </c>
      <c r="J5224" s="3">
        <f ca="1">IF(ISNUMBER(TradeDash[[#This Row],[Position]]),TradeDash[[#This Row],[Position]]*D5225,"")</f>
        <v>7.1543684057195911E-4</v>
      </c>
      <c r="K5224" s="7">
        <f ca="1">K5223*IFERROR(1+TradeDash[[#This Row],[Port Return]],1)</f>
        <v>11330741.340250349</v>
      </c>
      <c r="L5224" s="7">
        <f ca="1">IF(ISNUMBER(TradeDash[[#This Row],[Port Return]]),L5223*(1+TradeDash[[#This Row],[Returns]]),L5223)</f>
        <v>8622034.9761526715</v>
      </c>
    </row>
    <row r="5225" spans="1:12" x14ac:dyDescent="0.35">
      <c r="A5225" s="1">
        <v>44180</v>
      </c>
      <c r="B5225" s="16">
        <f>YEAR(TradeDash[[#This Row],[Date]])</f>
        <v>2020</v>
      </c>
      <c r="C5225">
        <v>13567.85</v>
      </c>
      <c r="D5225" s="3">
        <f>IFERROR(TradeDash[[#This Row],[Nifty]]/C5224-1,"")</f>
        <v>7.1543684057195911E-4</v>
      </c>
      <c r="E5225">
        <f ca="1">IFERROR(AVERAGE(OFFSET(TradeDash[[#This Row],[Returns]],0,0,-n_days))/STDEV(OFFSET(TradeDash[[#This Row],[Returns]],0,0,-n_days)),"")</f>
        <v>0.44156684947768043</v>
      </c>
      <c r="F5225">
        <f ca="1">IFERROR(AVERAGE(OFFSET(TradeDash[[#This Row],[Returns]],0,0,-n_days*2))/STDEV(OFFSET(TradeDash[[#This Row],[Returns]],0,0,-n_days*2)),"")</f>
        <v>0.44261740772076374</v>
      </c>
      <c r="G5225">
        <f ca="1">IF(ISNUMBER(TradeDash[[#This Row],[2n day Sharpe]]),AVERAGE(TradeDash[[#This Row],[n day Sharpe]:[2n day Sharpe]]),"")</f>
        <v>0.44209212859922209</v>
      </c>
      <c r="H5225">
        <f ca="1">IF(ISNUMBER(TradeDash[[#This Row],[Sharpe Average]]),IF(TradeDash[[#This Row],[Sharpe Average]]&gt;$G$1,1,0),"")</f>
        <v>1</v>
      </c>
      <c r="I5225" s="2">
        <f ca="1">IF(ISNUMBER(TradeDash[[#This Row],[Signal]]),MAX(IF(AND(TradeDash[[#This Row],[Signal]]=1,I5224&lt;1),I5224+$E$1,IF(AND(TradeDash[[#This Row],[Signal]]=0,I5224&gt;0),I5224-$E$1,IF(AND(TradeDash[[#This Row],[Signal]]=1,I5224=1),I5224,IF(AND(TradeDash[[#This Row],[Signal]]=0,I5224=0),I5224,0)))),0),"")</f>
        <v>1</v>
      </c>
      <c r="J5225" s="3">
        <f ca="1">IF(ISNUMBER(TradeDash[[#This Row],[Position]]),TradeDash[[#This Row],[Position]]*D5226,"")</f>
        <v>8.4648636298307878E-3</v>
      </c>
      <c r="K5225" s="7">
        <f ca="1">K5224*IFERROR(1+TradeDash[[#This Row],[Port Return]],1)</f>
        <v>11426654.520520454</v>
      </c>
      <c r="L5225" s="7">
        <f ca="1">IF(ISNUMBER(TradeDash[[#This Row],[Port Return]]),L5224*(1+TradeDash[[#This Row],[Returns]]),L5224)</f>
        <v>8628203.4976153113</v>
      </c>
    </row>
    <row r="5226" spans="1:12" x14ac:dyDescent="0.35">
      <c r="A5226" s="1">
        <v>44181</v>
      </c>
      <c r="B5226" s="16">
        <f>YEAR(TradeDash[[#This Row],[Date]])</f>
        <v>2020</v>
      </c>
      <c r="C5226">
        <v>13682.7</v>
      </c>
      <c r="D5226" s="3">
        <f>IFERROR(TradeDash[[#This Row],[Nifty]]/C5225-1,"")</f>
        <v>8.4648636298307878E-3</v>
      </c>
      <c r="E5226">
        <f ca="1">IFERROR(AVERAGE(OFFSET(TradeDash[[#This Row],[Returns]],0,0,-n_days))/STDEV(OFFSET(TradeDash[[#This Row],[Returns]],0,0,-n_days)),"")</f>
        <v>0.42768678616107619</v>
      </c>
      <c r="F5226">
        <f ca="1">IFERROR(AVERAGE(OFFSET(TradeDash[[#This Row],[Returns]],0,0,-n_days*2))/STDEV(OFFSET(TradeDash[[#This Row],[Returns]],0,0,-n_days*2)),"")</f>
        <v>0.4405929059611573</v>
      </c>
      <c r="G5226">
        <f ca="1">IF(ISNUMBER(TradeDash[[#This Row],[2n day Sharpe]]),AVERAGE(TradeDash[[#This Row],[n day Sharpe]:[2n day Sharpe]]),"")</f>
        <v>0.43413984606111677</v>
      </c>
      <c r="H5226">
        <f ca="1">IF(ISNUMBER(TradeDash[[#This Row],[Sharpe Average]]),IF(TradeDash[[#This Row],[Sharpe Average]]&gt;$G$1,1,0),"")</f>
        <v>1</v>
      </c>
      <c r="I5226" s="2">
        <f ca="1">IF(ISNUMBER(TradeDash[[#This Row],[Signal]]),MAX(IF(AND(TradeDash[[#This Row],[Signal]]=1,I5225&lt;1),I5225+$E$1,IF(AND(TradeDash[[#This Row],[Signal]]=0,I5225&gt;0),I5225-$E$1,IF(AND(TradeDash[[#This Row],[Signal]]=1,I5225=1),I5225,IF(AND(TradeDash[[#This Row],[Signal]]=0,I5225=0),I5225,0)))),0),"")</f>
        <v>1</v>
      </c>
      <c r="J5226" s="3">
        <f ca="1">IF(ISNUMBER(TradeDash[[#This Row],[Position]]),TradeDash[[#This Row],[Position]]*D5227,"")</f>
        <v>4.2389294510585263E-3</v>
      </c>
      <c r="K5226" s="7">
        <f ca="1">K5225*IFERROR(1+TradeDash[[#This Row],[Port Return]],1)</f>
        <v>11475091.302894559</v>
      </c>
      <c r="L5226" s="7">
        <f ca="1">IF(ISNUMBER(TradeDash[[#This Row],[Port Return]]),L5225*(1+TradeDash[[#This Row],[Returns]]),L5225)</f>
        <v>8701240.0635930542</v>
      </c>
    </row>
    <row r="5227" spans="1:12" x14ac:dyDescent="0.35">
      <c r="A5227" s="1">
        <v>44182</v>
      </c>
      <c r="B5227" s="16">
        <f>YEAR(TradeDash[[#This Row],[Date]])</f>
        <v>2020</v>
      </c>
      <c r="C5227">
        <v>13740.7</v>
      </c>
      <c r="D5227" s="3">
        <f>IFERROR(TradeDash[[#This Row],[Nifty]]/C5226-1,"")</f>
        <v>4.2389294510585263E-3</v>
      </c>
      <c r="E5227">
        <f ca="1">IFERROR(AVERAGE(OFFSET(TradeDash[[#This Row],[Returns]],0,0,-n_days))/STDEV(OFFSET(TradeDash[[#This Row],[Returns]],0,0,-n_days)),"")</f>
        <v>0.42305897961042582</v>
      </c>
      <c r="F5227">
        <f ca="1">IFERROR(AVERAGE(OFFSET(TradeDash[[#This Row],[Returns]],0,0,-n_days*2))/STDEV(OFFSET(TradeDash[[#This Row],[Returns]],0,0,-n_days*2)),"")</f>
        <v>0.44766230466780627</v>
      </c>
      <c r="G5227">
        <f ca="1">IF(ISNUMBER(TradeDash[[#This Row],[2n day Sharpe]]),AVERAGE(TradeDash[[#This Row],[n day Sharpe]:[2n day Sharpe]]),"")</f>
        <v>0.43536064213911607</v>
      </c>
      <c r="H5227">
        <f ca="1">IF(ISNUMBER(TradeDash[[#This Row],[Sharpe Average]]),IF(TradeDash[[#This Row],[Sharpe Average]]&gt;$G$1,1,0),"")</f>
        <v>1</v>
      </c>
      <c r="I5227" s="2">
        <f ca="1">IF(ISNUMBER(TradeDash[[#This Row],[Signal]]),MAX(IF(AND(TradeDash[[#This Row],[Signal]]=1,I5226&lt;1),I5226+$E$1,IF(AND(TradeDash[[#This Row],[Signal]]=0,I5226&gt;0),I5226-$E$1,IF(AND(TradeDash[[#This Row],[Signal]]=1,I5226=1),I5226,IF(AND(TradeDash[[#This Row],[Signal]]=0,I5226=0),I5226,0)))),0),"")</f>
        <v>1</v>
      </c>
      <c r="J5227" s="3">
        <f ca="1">IF(ISNUMBER(TradeDash[[#This Row],[Position]]),TradeDash[[#This Row],[Position]]*D5228,"")</f>
        <v>1.4446134476409078E-3</v>
      </c>
      <c r="K5227" s="7">
        <f ca="1">K5226*IFERROR(1+TradeDash[[#This Row],[Port Return]],1)</f>
        <v>11491668.374103628</v>
      </c>
      <c r="L5227" s="7">
        <f ca="1">IF(ISNUMBER(TradeDash[[#This Row],[Port Return]]),L5226*(1+TradeDash[[#This Row],[Returns]]),L5226)</f>
        <v>8738124.0063593499</v>
      </c>
    </row>
    <row r="5228" spans="1:12" x14ac:dyDescent="0.35">
      <c r="A5228" s="1">
        <v>44183</v>
      </c>
      <c r="B5228" s="16">
        <f>YEAR(TradeDash[[#This Row],[Date]])</f>
        <v>2020</v>
      </c>
      <c r="C5228">
        <v>13760.55</v>
      </c>
      <c r="D5228" s="3">
        <f>IFERROR(TradeDash[[#This Row],[Nifty]]/C5227-1,"")</f>
        <v>1.4446134476409078E-3</v>
      </c>
      <c r="E5228">
        <f ca="1">IFERROR(AVERAGE(OFFSET(TradeDash[[#This Row],[Returns]],0,0,-n_days))/STDEV(OFFSET(TradeDash[[#This Row],[Returns]],0,0,-n_days)),"")</f>
        <v>0.61028173537780839</v>
      </c>
      <c r="F5228">
        <f ca="1">IFERROR(AVERAGE(OFFSET(TradeDash[[#This Row],[Returns]],0,0,-n_days*2))/STDEV(OFFSET(TradeDash[[#This Row],[Returns]],0,0,-n_days*2)),"")</f>
        <v>0.44114831103831625</v>
      </c>
      <c r="G5228">
        <f ca="1">IF(ISNUMBER(TradeDash[[#This Row],[2n day Sharpe]]),AVERAGE(TradeDash[[#This Row],[n day Sharpe]:[2n day Sharpe]]),"")</f>
        <v>0.52571502320806229</v>
      </c>
      <c r="H5228">
        <f ca="1">IF(ISNUMBER(TradeDash[[#This Row],[Sharpe Average]]),IF(TradeDash[[#This Row],[Sharpe Average]]&gt;$G$1,1,0),"")</f>
        <v>1</v>
      </c>
      <c r="I5228" s="2">
        <f ca="1">IF(ISNUMBER(TradeDash[[#This Row],[Signal]]),MAX(IF(AND(TradeDash[[#This Row],[Signal]]=1,I5227&lt;1),I5227+$E$1,IF(AND(TradeDash[[#This Row],[Signal]]=0,I5227&gt;0),I5227-$E$1,IF(AND(TradeDash[[#This Row],[Signal]]=1,I5227=1),I5227,IF(AND(TradeDash[[#This Row],[Signal]]=0,I5227=0),I5227,0)))),0),"")</f>
        <v>1</v>
      </c>
      <c r="J5228" s="3">
        <f ca="1">IF(ISNUMBER(TradeDash[[#This Row],[Position]]),TradeDash[[#This Row],[Position]]*D5229,"")</f>
        <v>-3.1404994713147394E-2</v>
      </c>
      <c r="K5228" s="7">
        <f ca="1">K5227*IFERROR(1+TradeDash[[#This Row],[Port Return]],1)</f>
        <v>11130772.58956966</v>
      </c>
      <c r="L5228" s="7">
        <f ca="1">IF(ISNUMBER(TradeDash[[#This Row],[Port Return]]),L5227*(1+TradeDash[[#This Row],[Returns]]),L5227)</f>
        <v>8750747.2178060897</v>
      </c>
    </row>
    <row r="5229" spans="1:12" x14ac:dyDescent="0.35">
      <c r="A5229" s="1">
        <v>44186</v>
      </c>
      <c r="B5229" s="16">
        <f>YEAR(TradeDash[[#This Row],[Date]])</f>
        <v>2020</v>
      </c>
      <c r="C5229">
        <v>13328.4</v>
      </c>
      <c r="D5229" s="3">
        <f>IFERROR(TradeDash[[#This Row],[Nifty]]/C5228-1,"")</f>
        <v>-3.1404994713147394E-2</v>
      </c>
      <c r="E5229">
        <f ca="1">IFERROR(AVERAGE(OFFSET(TradeDash[[#This Row],[Returns]],0,0,-n_days))/STDEV(OFFSET(TradeDash[[#This Row],[Returns]],0,0,-n_days)),"")</f>
        <v>0.18550318645026251</v>
      </c>
      <c r="F5229">
        <f ca="1">IFERROR(AVERAGE(OFFSET(TradeDash[[#This Row],[Returns]],0,0,-n_days*2))/STDEV(OFFSET(TradeDash[[#This Row],[Returns]],0,0,-n_days*2)),"")</f>
        <v>0.29536016038684376</v>
      </c>
      <c r="G5229">
        <f ca="1">IF(ISNUMBER(TradeDash[[#This Row],[2n day Sharpe]]),AVERAGE(TradeDash[[#This Row],[n day Sharpe]:[2n day Sharpe]]),"")</f>
        <v>0.24043167341855315</v>
      </c>
      <c r="H5229">
        <f ca="1">IF(ISNUMBER(TradeDash[[#This Row],[Sharpe Average]]),IF(TradeDash[[#This Row],[Sharpe Average]]&gt;$G$1,1,0),"")</f>
        <v>1</v>
      </c>
      <c r="I5229" s="2">
        <f ca="1">IF(ISNUMBER(TradeDash[[#This Row],[Signal]]),MAX(IF(AND(TradeDash[[#This Row],[Signal]]=1,I5228&lt;1),I5228+$E$1,IF(AND(TradeDash[[#This Row],[Signal]]=0,I5228&gt;0),I5228-$E$1,IF(AND(TradeDash[[#This Row],[Signal]]=1,I5228=1),I5228,IF(AND(TradeDash[[#This Row],[Signal]]=0,I5228=0),I5228,0)))),0),"")</f>
        <v>1</v>
      </c>
      <c r="J5229" s="3">
        <f ca="1">IF(ISNUMBER(TradeDash[[#This Row],[Position]]),TradeDash[[#This Row],[Position]]*D5230,"")</f>
        <v>1.0346328141412231E-2</v>
      </c>
      <c r="K5229" s="7">
        <f ca="1">K5228*IFERROR(1+TradeDash[[#This Row],[Port Return]],1)</f>
        <v>11245935.215248784</v>
      </c>
      <c r="L5229" s="7">
        <f ca="1">IF(ISNUMBER(TradeDash[[#This Row],[Port Return]]),L5228*(1+TradeDash[[#This Row],[Returns]]),L5228)</f>
        <v>8475930.0476948004</v>
      </c>
    </row>
    <row r="5230" spans="1:12" x14ac:dyDescent="0.35">
      <c r="A5230" s="1">
        <v>44187</v>
      </c>
      <c r="B5230" s="16">
        <f>YEAR(TradeDash[[#This Row],[Date]])</f>
        <v>2020</v>
      </c>
      <c r="C5230">
        <v>13466.3</v>
      </c>
      <c r="D5230" s="3">
        <f>IFERROR(TradeDash[[#This Row],[Nifty]]/C5229-1,"")</f>
        <v>1.0346328141412231E-2</v>
      </c>
      <c r="E5230">
        <f ca="1">IFERROR(AVERAGE(OFFSET(TradeDash[[#This Row],[Returns]],0,0,-n_days))/STDEV(OFFSET(TradeDash[[#This Row],[Returns]],0,0,-n_days)),"")</f>
        <v>0.20793929253715221</v>
      </c>
      <c r="F5230">
        <f ca="1">IFERROR(AVERAGE(OFFSET(TradeDash[[#This Row],[Returns]],0,0,-n_days*2))/STDEV(OFFSET(TradeDash[[#This Row],[Returns]],0,0,-n_days*2)),"")</f>
        <v>0.3122456880157749</v>
      </c>
      <c r="G5230">
        <f ca="1">IF(ISNUMBER(TradeDash[[#This Row],[2n day Sharpe]]),AVERAGE(TradeDash[[#This Row],[n day Sharpe]:[2n day Sharpe]]),"")</f>
        <v>0.26009249027646353</v>
      </c>
      <c r="H5230">
        <f ca="1">IF(ISNUMBER(TradeDash[[#This Row],[Sharpe Average]]),IF(TradeDash[[#This Row],[Sharpe Average]]&gt;$G$1,1,0),"")</f>
        <v>1</v>
      </c>
      <c r="I5230" s="2">
        <f ca="1">IF(ISNUMBER(TradeDash[[#This Row],[Signal]]),MAX(IF(AND(TradeDash[[#This Row],[Signal]]=1,I5229&lt;1),I5229+$E$1,IF(AND(TradeDash[[#This Row],[Signal]]=0,I5229&gt;0),I5229-$E$1,IF(AND(TradeDash[[#This Row],[Signal]]=1,I5229=1),I5229,IF(AND(TradeDash[[#This Row],[Signal]]=0,I5229=0),I5229,0)))),0),"")</f>
        <v>1</v>
      </c>
      <c r="J5230" s="3">
        <f ca="1">IF(ISNUMBER(TradeDash[[#This Row],[Position]]),TradeDash[[#This Row],[Position]]*D5231,"")</f>
        <v>1.0010173544329204E-2</v>
      </c>
      <c r="K5230" s="7">
        <f ca="1">K5229*IFERROR(1+TradeDash[[#This Row],[Port Return]],1)</f>
        <v>11358508.978421707</v>
      </c>
      <c r="L5230" s="7">
        <f ca="1">IF(ISNUMBER(TradeDash[[#This Row],[Port Return]]),L5229*(1+TradeDash[[#This Row],[Returns]]),L5229)</f>
        <v>8563624.8012719061</v>
      </c>
    </row>
    <row r="5231" spans="1:12" x14ac:dyDescent="0.35">
      <c r="A5231" s="1">
        <v>44188</v>
      </c>
      <c r="B5231" s="16">
        <f>YEAR(TradeDash[[#This Row],[Date]])</f>
        <v>2020</v>
      </c>
      <c r="C5231">
        <v>13601.1</v>
      </c>
      <c r="D5231" s="3">
        <f>IFERROR(TradeDash[[#This Row],[Nifty]]/C5230-1,"")</f>
        <v>1.0010173544329204E-2</v>
      </c>
      <c r="E5231">
        <f ca="1">IFERROR(AVERAGE(OFFSET(TradeDash[[#This Row],[Returns]],0,0,-n_days))/STDEV(OFFSET(TradeDash[[#This Row],[Returns]],0,0,-n_days)),"")</f>
        <v>0.20816054437624276</v>
      </c>
      <c r="F5231">
        <f ca="1">IFERROR(AVERAGE(OFFSET(TradeDash[[#This Row],[Returns]],0,0,-n_days*2))/STDEV(OFFSET(TradeDash[[#This Row],[Returns]],0,0,-n_days*2)),"")</f>
        <v>0.38479726117740198</v>
      </c>
      <c r="G5231">
        <f ca="1">IF(ISNUMBER(TradeDash[[#This Row],[2n day Sharpe]]),AVERAGE(TradeDash[[#This Row],[n day Sharpe]:[2n day Sharpe]]),"")</f>
        <v>0.29647890277682237</v>
      </c>
      <c r="H5231">
        <f ca="1">IF(ISNUMBER(TradeDash[[#This Row],[Sharpe Average]]),IF(TradeDash[[#This Row],[Sharpe Average]]&gt;$G$1,1,0),"")</f>
        <v>1</v>
      </c>
      <c r="I5231" s="2">
        <f ca="1">IF(ISNUMBER(TradeDash[[#This Row],[Signal]]),MAX(IF(AND(TradeDash[[#This Row],[Signal]]=1,I5230&lt;1),I5230+$E$1,IF(AND(TradeDash[[#This Row],[Signal]]=0,I5230&gt;0),I5230-$E$1,IF(AND(TradeDash[[#This Row],[Signal]]=1,I5230=1),I5230,IF(AND(TradeDash[[#This Row],[Signal]]=0,I5230=0),I5230,0)))),0),"")</f>
        <v>1</v>
      </c>
      <c r="J5231" s="3">
        <f ca="1">IF(ISNUMBER(TradeDash[[#This Row],[Position]]),TradeDash[[#This Row],[Position]]*D5232,"")</f>
        <v>1.0892501341803307E-2</v>
      </c>
      <c r="K5231" s="7">
        <f ca="1">K5230*IFERROR(1+TradeDash[[#This Row],[Port Return]],1)</f>
        <v>11482231.552710051</v>
      </c>
      <c r="L5231" s="7">
        <f ca="1">IF(ISNUMBER(TradeDash[[#This Row],[Port Return]]),L5230*(1+TradeDash[[#This Row],[Returns]]),L5230)</f>
        <v>8649348.1717011593</v>
      </c>
    </row>
    <row r="5232" spans="1:12" x14ac:dyDescent="0.35">
      <c r="A5232" s="1">
        <v>44189</v>
      </c>
      <c r="B5232" s="16">
        <f>YEAR(TradeDash[[#This Row],[Date]])</f>
        <v>2020</v>
      </c>
      <c r="C5232">
        <v>13749.25</v>
      </c>
      <c r="D5232" s="3">
        <f>IFERROR(TradeDash[[#This Row],[Nifty]]/C5231-1,"")</f>
        <v>1.0892501341803307E-2</v>
      </c>
      <c r="E5232">
        <f ca="1">IFERROR(AVERAGE(OFFSET(TradeDash[[#This Row],[Returns]],0,0,-n_days))/STDEV(OFFSET(TradeDash[[#This Row],[Returns]],0,0,-n_days)),"")</f>
        <v>0.36116601008359184</v>
      </c>
      <c r="F5232">
        <f ca="1">IFERROR(AVERAGE(OFFSET(TradeDash[[#This Row],[Returns]],0,0,-n_days*2))/STDEV(OFFSET(TradeDash[[#This Row],[Returns]],0,0,-n_days*2)),"")</f>
        <v>0.38583324473862518</v>
      </c>
      <c r="G5232">
        <f ca="1">IF(ISNUMBER(TradeDash[[#This Row],[2n day Sharpe]]),AVERAGE(TradeDash[[#This Row],[n day Sharpe]:[2n day Sharpe]]),"")</f>
        <v>0.37349962741110854</v>
      </c>
      <c r="H5232">
        <f ca="1">IF(ISNUMBER(TradeDash[[#This Row],[Sharpe Average]]),IF(TradeDash[[#This Row],[Sharpe Average]]&gt;$G$1,1,0),"")</f>
        <v>1</v>
      </c>
      <c r="I5232" s="2">
        <f ca="1">IF(ISNUMBER(TradeDash[[#This Row],[Signal]]),MAX(IF(AND(TradeDash[[#This Row],[Signal]]=1,I5231&lt;1),I5231+$E$1,IF(AND(TradeDash[[#This Row],[Signal]]=0,I5231&gt;0),I5231-$E$1,IF(AND(TradeDash[[#This Row],[Signal]]=1,I5231=1),I5231,IF(AND(TradeDash[[#This Row],[Signal]]=0,I5231=0),I5231,0)))),0),"")</f>
        <v>1</v>
      </c>
      <c r="J5232" s="3">
        <f ca="1">IF(ISNUMBER(TradeDash[[#This Row],[Position]]),TradeDash[[#This Row],[Position]]*D5233,"")</f>
        <v>9.0150371838464416E-3</v>
      </c>
      <c r="K5232" s="7">
        <f ca="1">K5231*IFERROR(1+TradeDash[[#This Row],[Port Return]],1)</f>
        <v>11585744.297111267</v>
      </c>
      <c r="L5232" s="7">
        <f ca="1">IF(ISNUMBER(TradeDash[[#This Row],[Port Return]]),L5231*(1+TradeDash[[#This Row],[Returns]]),L5231)</f>
        <v>8743561.2082671374</v>
      </c>
    </row>
    <row r="5233" spans="1:12" x14ac:dyDescent="0.35">
      <c r="A5233" s="1">
        <v>44193</v>
      </c>
      <c r="B5233" s="16">
        <f>YEAR(TradeDash[[#This Row],[Date]])</f>
        <v>2020</v>
      </c>
      <c r="C5233">
        <v>13873.2</v>
      </c>
      <c r="D5233" s="3">
        <f>IFERROR(TradeDash[[#This Row],[Nifty]]/C5232-1,"")</f>
        <v>9.0150371838464416E-3</v>
      </c>
      <c r="E5233">
        <f ca="1">IFERROR(AVERAGE(OFFSET(TradeDash[[#This Row],[Returns]],0,0,-n_days))/STDEV(OFFSET(TradeDash[[#This Row],[Returns]],0,0,-n_days)),"")</f>
        <v>0.35721198977509278</v>
      </c>
      <c r="F5233">
        <f ca="1">IFERROR(AVERAGE(OFFSET(TradeDash[[#This Row],[Returns]],0,0,-n_days*2))/STDEV(OFFSET(TradeDash[[#This Row],[Returns]],0,0,-n_days*2)),"")</f>
        <v>0.46304338375262438</v>
      </c>
      <c r="G5233">
        <f ca="1">IF(ISNUMBER(TradeDash[[#This Row],[2n day Sharpe]]),AVERAGE(TradeDash[[#This Row],[n day Sharpe]:[2n day Sharpe]]),"")</f>
        <v>0.41012768676385858</v>
      </c>
      <c r="H5233">
        <f ca="1">IF(ISNUMBER(TradeDash[[#This Row],[Sharpe Average]]),IF(TradeDash[[#This Row],[Sharpe Average]]&gt;$G$1,1,0),"")</f>
        <v>1</v>
      </c>
      <c r="I5233" s="2">
        <f ca="1">IF(ISNUMBER(TradeDash[[#This Row],[Signal]]),MAX(IF(AND(TradeDash[[#This Row],[Signal]]=1,I5232&lt;1),I5232+$E$1,IF(AND(TradeDash[[#This Row],[Signal]]=0,I5232&gt;0),I5232-$E$1,IF(AND(TradeDash[[#This Row],[Signal]]=1,I5232=1),I5232,IF(AND(TradeDash[[#This Row],[Signal]]=0,I5232=0),I5232,0)))),0),"")</f>
        <v>1</v>
      </c>
      <c r="J5233" s="3">
        <f ca="1">IF(ISNUMBER(TradeDash[[#This Row],[Position]]),TradeDash[[#This Row],[Position]]*D5234,"")</f>
        <v>4.2816365366318276E-3</v>
      </c>
      <c r="K5233" s="7">
        <f ca="1">K5232*IFERROR(1+TradeDash[[#This Row],[Port Return]],1)</f>
        <v>11635350.243197853</v>
      </c>
      <c r="L5233" s="7">
        <f ca="1">IF(ISNUMBER(TradeDash[[#This Row],[Port Return]]),L5232*(1+TradeDash[[#This Row],[Returns]]),L5232)</f>
        <v>8822384.7376789022</v>
      </c>
    </row>
    <row r="5234" spans="1:12" x14ac:dyDescent="0.35">
      <c r="A5234" s="1">
        <v>44194</v>
      </c>
      <c r="B5234" s="16">
        <f>YEAR(TradeDash[[#This Row],[Date]])</f>
        <v>2020</v>
      </c>
      <c r="C5234">
        <v>13932.6</v>
      </c>
      <c r="D5234" s="3">
        <f>IFERROR(TradeDash[[#This Row],[Nifty]]/C5233-1,"")</f>
        <v>4.2816365366318276E-3</v>
      </c>
      <c r="E5234">
        <f ca="1">IFERROR(AVERAGE(OFFSET(TradeDash[[#This Row],[Returns]],0,0,-n_days))/STDEV(OFFSET(TradeDash[[#This Row],[Returns]],0,0,-n_days)),"")</f>
        <v>0.39018494434314666</v>
      </c>
      <c r="F5234">
        <f ca="1">IFERROR(AVERAGE(OFFSET(TradeDash[[#This Row],[Returns]],0,0,-n_days*2))/STDEV(OFFSET(TradeDash[[#This Row],[Returns]],0,0,-n_days*2)),"")</f>
        <v>0.49506147822736168</v>
      </c>
      <c r="G5234">
        <f ca="1">IF(ISNUMBER(TradeDash[[#This Row],[2n day Sharpe]]),AVERAGE(TradeDash[[#This Row],[n day Sharpe]:[2n day Sharpe]]),"")</f>
        <v>0.44262321128525417</v>
      </c>
      <c r="H5234">
        <f ca="1">IF(ISNUMBER(TradeDash[[#This Row],[Sharpe Average]]),IF(TradeDash[[#This Row],[Sharpe Average]]&gt;$G$1,1,0),"")</f>
        <v>1</v>
      </c>
      <c r="I5234" s="2">
        <f ca="1">IF(ISNUMBER(TradeDash[[#This Row],[Signal]]),MAX(IF(AND(TradeDash[[#This Row],[Signal]]=1,I5233&lt;1),I5233+$E$1,IF(AND(TradeDash[[#This Row],[Signal]]=0,I5233&gt;0),I5233-$E$1,IF(AND(TradeDash[[#This Row],[Signal]]=1,I5233=1),I5233,IF(AND(TradeDash[[#This Row],[Signal]]=0,I5233=0),I5233,0)))),0),"")</f>
        <v>1</v>
      </c>
      <c r="J5234" s="3">
        <f ca="1">IF(ISNUMBER(TradeDash[[#This Row],[Position]]),TradeDash[[#This Row],[Position]]*D5235,"")</f>
        <v>3.5420524525213715E-3</v>
      </c>
      <c r="K5234" s="7">
        <f ca="1">K5233*IFERROR(1+TradeDash[[#This Row],[Port Return]],1)</f>
        <v>11676563.264062718</v>
      </c>
      <c r="L5234" s="7">
        <f ca="1">IF(ISNUMBER(TradeDash[[#This Row],[Port Return]]),L5233*(1+TradeDash[[#This Row],[Returns]]),L5233)</f>
        <v>8860158.9825119711</v>
      </c>
    </row>
    <row r="5235" spans="1:12" x14ac:dyDescent="0.35">
      <c r="A5235" s="1">
        <v>44195</v>
      </c>
      <c r="B5235" s="16">
        <f>YEAR(TradeDash[[#This Row],[Date]])</f>
        <v>2020</v>
      </c>
      <c r="C5235">
        <v>13981.95</v>
      </c>
      <c r="D5235" s="3">
        <f>IFERROR(TradeDash[[#This Row],[Nifty]]/C5234-1,"")</f>
        <v>3.5420524525213715E-3</v>
      </c>
      <c r="E5235">
        <f ca="1">IFERROR(AVERAGE(OFFSET(TradeDash[[#This Row],[Returns]],0,0,-n_days))/STDEV(OFFSET(TradeDash[[#This Row],[Returns]],0,0,-n_days)),"")</f>
        <v>0.35709375059129322</v>
      </c>
      <c r="F5235">
        <f ca="1">IFERROR(AVERAGE(OFFSET(TradeDash[[#This Row],[Returns]],0,0,-n_days*2))/STDEV(OFFSET(TradeDash[[#This Row],[Returns]],0,0,-n_days*2)),"")</f>
        <v>0.51544851364660549</v>
      </c>
      <c r="G5235">
        <f ca="1">IF(ISNUMBER(TradeDash[[#This Row],[2n day Sharpe]]),AVERAGE(TradeDash[[#This Row],[n day Sharpe]:[2n day Sharpe]]),"")</f>
        <v>0.43627113211894936</v>
      </c>
      <c r="H5235">
        <f ca="1">IF(ISNUMBER(TradeDash[[#This Row],[Sharpe Average]]),IF(TradeDash[[#This Row],[Sharpe Average]]&gt;$G$1,1,0),"")</f>
        <v>1</v>
      </c>
      <c r="I5235" s="2">
        <f ca="1">IF(ISNUMBER(TradeDash[[#This Row],[Signal]]),MAX(IF(AND(TradeDash[[#This Row],[Signal]]=1,I5234&lt;1),I5234+$E$1,IF(AND(TradeDash[[#This Row],[Signal]]=0,I5234&gt;0),I5234-$E$1,IF(AND(TradeDash[[#This Row],[Signal]]=1,I5234=1),I5234,IF(AND(TradeDash[[#This Row],[Signal]]=0,I5234=0),I5234,0)))),0),"")</f>
        <v>1</v>
      </c>
      <c r="J5235" s="3">
        <f ca="1">IF(ISNUMBER(TradeDash[[#This Row],[Position]]),TradeDash[[#This Row],[Position]]*D5236,"")</f>
        <v>-1.430415643033367E-5</v>
      </c>
      <c r="K5235" s="7">
        <f ca="1">K5234*IFERROR(1+TradeDash[[#This Row],[Port Return]],1)</f>
        <v>11676396.24067522</v>
      </c>
      <c r="L5235" s="7">
        <f ca="1">IF(ISNUMBER(TradeDash[[#This Row],[Port Return]]),L5234*(1+TradeDash[[#This Row],[Returns]]),L5234)</f>
        <v>8891542.130365707</v>
      </c>
    </row>
    <row r="5236" spans="1:12" x14ac:dyDescent="0.35">
      <c r="A5236" s="1">
        <v>44196</v>
      </c>
      <c r="B5236" s="16">
        <f>YEAR(TradeDash[[#This Row],[Date]])</f>
        <v>2020</v>
      </c>
      <c r="C5236">
        <v>13981.75</v>
      </c>
      <c r="D5236" s="3">
        <f>IFERROR(TradeDash[[#This Row],[Nifty]]/C5235-1,"")</f>
        <v>-1.430415643033367E-5</v>
      </c>
      <c r="E5236">
        <f ca="1">IFERROR(AVERAGE(OFFSET(TradeDash[[#This Row],[Returns]],0,0,-n_days))/STDEV(OFFSET(TradeDash[[#This Row],[Returns]],0,0,-n_days)),"")</f>
        <v>0.35480081924618934</v>
      </c>
      <c r="F5236">
        <f ca="1">IFERROR(AVERAGE(OFFSET(TradeDash[[#This Row],[Returns]],0,0,-n_days*2))/STDEV(OFFSET(TradeDash[[#This Row],[Returns]],0,0,-n_days*2)),"")</f>
        <v>0.50772178802230317</v>
      </c>
      <c r="G5236">
        <f ca="1">IF(ISNUMBER(TradeDash[[#This Row],[2n day Sharpe]]),AVERAGE(TradeDash[[#This Row],[n day Sharpe]:[2n day Sharpe]]),"")</f>
        <v>0.43126130363424625</v>
      </c>
      <c r="H5236">
        <f ca="1">IF(ISNUMBER(TradeDash[[#This Row],[Sharpe Average]]),IF(TradeDash[[#This Row],[Sharpe Average]]&gt;$G$1,1,0),"")</f>
        <v>1</v>
      </c>
      <c r="I5236" s="2">
        <f ca="1">IF(ISNUMBER(TradeDash[[#This Row],[Signal]]),MAX(IF(AND(TradeDash[[#This Row],[Signal]]=1,I5235&lt;1),I5235+$E$1,IF(AND(TradeDash[[#This Row],[Signal]]=0,I5235&gt;0),I5235-$E$1,IF(AND(TradeDash[[#This Row],[Signal]]=1,I5235=1),I5235,IF(AND(TradeDash[[#This Row],[Signal]]=0,I5235=0),I5235,0)))),0),"")</f>
        <v>1</v>
      </c>
      <c r="J5236" s="3">
        <f ca="1">IF(ISNUMBER(TradeDash[[#This Row],[Position]]),TradeDash[[#This Row],[Position]]*D5237,"")</f>
        <v>2.6284263414808606E-3</v>
      </c>
      <c r="K5236" s="7">
        <f ca="1">K5235*IFERROR(1+TradeDash[[#This Row],[Port Return]],1)</f>
        <v>11707086.78812778</v>
      </c>
      <c r="L5236" s="7">
        <f ca="1">IF(ISNUMBER(TradeDash[[#This Row],[Port Return]]),L5235*(1+TradeDash[[#This Row],[Returns]]),L5235)</f>
        <v>8891414.9443561677</v>
      </c>
    </row>
    <row r="5237" spans="1:12" x14ac:dyDescent="0.35">
      <c r="A5237" s="1">
        <v>44197</v>
      </c>
      <c r="B5237" s="16">
        <f>YEAR(TradeDash[[#This Row],[Date]])</f>
        <v>2021</v>
      </c>
      <c r="C5237">
        <v>14018.5</v>
      </c>
      <c r="D5237" s="3">
        <f>IFERROR(TradeDash[[#This Row],[Nifty]]/C5236-1,"")</f>
        <v>2.6284263414808606E-3</v>
      </c>
      <c r="E5237">
        <f ca="1">IFERROR(AVERAGE(OFFSET(TradeDash[[#This Row],[Returns]],0,0,-n_days))/STDEV(OFFSET(TradeDash[[#This Row],[Returns]],0,0,-n_days)),"")</f>
        <v>0.36105611768151386</v>
      </c>
      <c r="F5237">
        <f ca="1">IFERROR(AVERAGE(OFFSET(TradeDash[[#This Row],[Returns]],0,0,-n_days*2))/STDEV(OFFSET(TradeDash[[#This Row],[Returns]],0,0,-n_days*2)),"")</f>
        <v>0.48525090640805929</v>
      </c>
      <c r="G5237">
        <f ca="1">IF(ISNUMBER(TradeDash[[#This Row],[2n day Sharpe]]),AVERAGE(TradeDash[[#This Row],[n day Sharpe]:[2n day Sharpe]]),"")</f>
        <v>0.42315351204478657</v>
      </c>
      <c r="H5237">
        <f ca="1">IF(ISNUMBER(TradeDash[[#This Row],[Sharpe Average]]),IF(TradeDash[[#This Row],[Sharpe Average]]&gt;$G$1,1,0),"")</f>
        <v>1</v>
      </c>
      <c r="I5237" s="2">
        <f ca="1">IF(ISNUMBER(TradeDash[[#This Row],[Signal]]),MAX(IF(AND(TradeDash[[#This Row],[Signal]]=1,I5236&lt;1),I5236+$E$1,IF(AND(TradeDash[[#This Row],[Signal]]=0,I5236&gt;0),I5236-$E$1,IF(AND(TradeDash[[#This Row],[Signal]]=1,I5236=1),I5236,IF(AND(TradeDash[[#This Row],[Signal]]=0,I5236=0),I5236,0)))),0),"")</f>
        <v>1</v>
      </c>
      <c r="J5237" s="3">
        <f ca="1">IF(ISNUMBER(TradeDash[[#This Row],[Position]]),TradeDash[[#This Row],[Position]]*D5238,"")</f>
        <v>8.1606448621465155E-3</v>
      </c>
      <c r="K5237" s="7">
        <f ca="1">K5236*IFERROR(1+TradeDash[[#This Row],[Port Return]],1)</f>
        <v>11802624.165776018</v>
      </c>
      <c r="L5237" s="7">
        <f ca="1">IF(ISNUMBER(TradeDash[[#This Row],[Port Return]]),L5236*(1+TradeDash[[#This Row],[Returns]]),L5236)</f>
        <v>8914785.3736089505</v>
      </c>
    </row>
    <row r="5238" spans="1:12" x14ac:dyDescent="0.35">
      <c r="A5238" s="1">
        <v>44200</v>
      </c>
      <c r="B5238" s="16">
        <f>YEAR(TradeDash[[#This Row],[Date]])</f>
        <v>2021</v>
      </c>
      <c r="C5238">
        <v>14132.9</v>
      </c>
      <c r="D5238" s="3">
        <f>IFERROR(TradeDash[[#This Row],[Nifty]]/C5237-1,"")</f>
        <v>8.1606448621465155E-3</v>
      </c>
      <c r="E5238">
        <f ca="1">IFERROR(AVERAGE(OFFSET(TradeDash[[#This Row],[Returns]],0,0,-n_days))/STDEV(OFFSET(TradeDash[[#This Row],[Returns]],0,0,-n_days)),"")</f>
        <v>0.3554438386773987</v>
      </c>
      <c r="F5238">
        <f ca="1">IFERROR(AVERAGE(OFFSET(TradeDash[[#This Row],[Returns]],0,0,-n_days*2))/STDEV(OFFSET(TradeDash[[#This Row],[Returns]],0,0,-n_days*2)),"")</f>
        <v>0.4855142588994632</v>
      </c>
      <c r="G5238">
        <f ca="1">IF(ISNUMBER(TradeDash[[#This Row],[2n day Sharpe]]),AVERAGE(TradeDash[[#This Row],[n day Sharpe]:[2n day Sharpe]]),"")</f>
        <v>0.42047904878843095</v>
      </c>
      <c r="H5238">
        <f ca="1">IF(ISNUMBER(TradeDash[[#This Row],[Sharpe Average]]),IF(TradeDash[[#This Row],[Sharpe Average]]&gt;$G$1,1,0),"")</f>
        <v>1</v>
      </c>
      <c r="I5238" s="2">
        <f ca="1">IF(ISNUMBER(TradeDash[[#This Row],[Signal]]),MAX(IF(AND(TradeDash[[#This Row],[Signal]]=1,I5237&lt;1),I5237+$E$1,IF(AND(TradeDash[[#This Row],[Signal]]=0,I5237&gt;0),I5237-$E$1,IF(AND(TradeDash[[#This Row],[Signal]]=1,I5237=1),I5237,IF(AND(TradeDash[[#This Row],[Signal]]=0,I5237=0),I5237,0)))),0),"")</f>
        <v>1</v>
      </c>
      <c r="J5238" s="3">
        <f ca="1">IF(ISNUMBER(TradeDash[[#This Row],[Position]]),TradeDash[[#This Row],[Position]]*D5239,"")</f>
        <v>4.7124086351704175E-3</v>
      </c>
      <c r="K5238" s="7">
        <f ca="1">K5237*IFERROR(1+TradeDash[[#This Row],[Port Return]],1)</f>
        <v>11858242.953812491</v>
      </c>
      <c r="L5238" s="7">
        <f ca="1">IF(ISNUMBER(TradeDash[[#This Row],[Port Return]]),L5237*(1+TradeDash[[#This Row],[Returns]]),L5237)</f>
        <v>8987535.7710652314</v>
      </c>
    </row>
    <row r="5239" spans="1:12" x14ac:dyDescent="0.35">
      <c r="A5239" s="1">
        <v>44201</v>
      </c>
      <c r="B5239" s="16">
        <f>YEAR(TradeDash[[#This Row],[Date]])</f>
        <v>2021</v>
      </c>
      <c r="C5239">
        <v>14199.5</v>
      </c>
      <c r="D5239" s="3">
        <f>IFERROR(TradeDash[[#This Row],[Nifty]]/C5238-1,"")</f>
        <v>4.7124086351704175E-3</v>
      </c>
      <c r="E5239">
        <f ca="1">IFERROR(AVERAGE(OFFSET(TradeDash[[#This Row],[Returns]],0,0,-n_days))/STDEV(OFFSET(TradeDash[[#This Row],[Returns]],0,0,-n_days)),"")</f>
        <v>0.34269684773856723</v>
      </c>
      <c r="F5239">
        <f ca="1">IFERROR(AVERAGE(OFFSET(TradeDash[[#This Row],[Returns]],0,0,-n_days*2))/STDEV(OFFSET(TradeDash[[#This Row],[Returns]],0,0,-n_days*2)),"")</f>
        <v>0.46289706095506766</v>
      </c>
      <c r="G5239">
        <f ca="1">IF(ISNUMBER(TradeDash[[#This Row],[2n day Sharpe]]),AVERAGE(TradeDash[[#This Row],[n day Sharpe]:[2n day Sharpe]]),"")</f>
        <v>0.40279695434681745</v>
      </c>
      <c r="H5239">
        <f ca="1">IF(ISNUMBER(TradeDash[[#This Row],[Sharpe Average]]),IF(TradeDash[[#This Row],[Sharpe Average]]&gt;$G$1,1,0),"")</f>
        <v>1</v>
      </c>
      <c r="I5239" s="2">
        <f ca="1">IF(ISNUMBER(TradeDash[[#This Row],[Signal]]),MAX(IF(AND(TradeDash[[#This Row],[Signal]]=1,I5238&lt;1),I5238+$E$1,IF(AND(TradeDash[[#This Row],[Signal]]=0,I5238&gt;0),I5238-$E$1,IF(AND(TradeDash[[#This Row],[Signal]]=1,I5238=1),I5238,IF(AND(TradeDash[[#This Row],[Signal]]=0,I5238=0),I5238,0)))),0),"")</f>
        <v>1</v>
      </c>
      <c r="J5239" s="3">
        <f ca="1">IF(ISNUMBER(TradeDash[[#This Row],[Position]]),TradeDash[[#This Row],[Position]]*D5240,"")</f>
        <v>-3.7501320469031096E-3</v>
      </c>
      <c r="K5239" s="7">
        <f ca="1">K5238*IFERROR(1+TradeDash[[#This Row],[Port Return]],1)</f>
        <v>11813772.976891436</v>
      </c>
      <c r="L5239" s="7">
        <f ca="1">IF(ISNUMBER(TradeDash[[#This Row],[Port Return]]),L5238*(1+TradeDash[[#This Row],[Returns]]),L5238)</f>
        <v>9029888.7122417018</v>
      </c>
    </row>
    <row r="5240" spans="1:12" x14ac:dyDescent="0.35">
      <c r="A5240" s="1">
        <v>44202</v>
      </c>
      <c r="B5240" s="16">
        <f>YEAR(TradeDash[[#This Row],[Date]])</f>
        <v>2021</v>
      </c>
      <c r="C5240">
        <v>14146.25</v>
      </c>
      <c r="D5240" s="3">
        <f>IFERROR(TradeDash[[#This Row],[Nifty]]/C5239-1,"")</f>
        <v>-3.7501320469031096E-3</v>
      </c>
      <c r="E5240">
        <f ca="1">IFERROR(AVERAGE(OFFSET(TradeDash[[#This Row],[Returns]],0,0,-n_days))/STDEV(OFFSET(TradeDash[[#This Row],[Returns]],0,0,-n_days)),"")</f>
        <v>0.30235399767384086</v>
      </c>
      <c r="F5240">
        <f ca="1">IFERROR(AVERAGE(OFFSET(TradeDash[[#This Row],[Returns]],0,0,-n_days*2))/STDEV(OFFSET(TradeDash[[#This Row],[Returns]],0,0,-n_days*2)),"")</f>
        <v>0.41839028599160138</v>
      </c>
      <c r="G5240">
        <f ca="1">IF(ISNUMBER(TradeDash[[#This Row],[2n day Sharpe]]),AVERAGE(TradeDash[[#This Row],[n day Sharpe]:[2n day Sharpe]]),"")</f>
        <v>0.36037214183272115</v>
      </c>
      <c r="H5240">
        <f ca="1">IF(ISNUMBER(TradeDash[[#This Row],[Sharpe Average]]),IF(TradeDash[[#This Row],[Sharpe Average]]&gt;$G$1,1,0),"")</f>
        <v>1</v>
      </c>
      <c r="I5240" s="2">
        <f ca="1">IF(ISNUMBER(TradeDash[[#This Row],[Signal]]),MAX(IF(AND(TradeDash[[#This Row],[Signal]]=1,I5239&lt;1),I5239+$E$1,IF(AND(TradeDash[[#This Row],[Signal]]=0,I5239&gt;0),I5239-$E$1,IF(AND(TradeDash[[#This Row],[Signal]]=1,I5239=1),I5239,IF(AND(TradeDash[[#This Row],[Signal]]=0,I5239=0),I5239,0)))),0),"")</f>
        <v>1</v>
      </c>
      <c r="J5240" s="3">
        <f ca="1">IF(ISNUMBER(TradeDash[[#This Row],[Position]]),TradeDash[[#This Row],[Position]]*D5241,"")</f>
        <v>-6.2914199876284993E-4</v>
      </c>
      <c r="K5240" s="7">
        <f ca="1">K5239*IFERROR(1+TradeDash[[#This Row],[Port Return]],1)</f>
        <v>11806340.436147824</v>
      </c>
      <c r="L5240" s="7">
        <f ca="1">IF(ISNUMBER(TradeDash[[#This Row],[Port Return]]),L5239*(1+TradeDash[[#This Row],[Returns]]),L5239)</f>
        <v>8996025.4372019563</v>
      </c>
    </row>
    <row r="5241" spans="1:12" x14ac:dyDescent="0.35">
      <c r="A5241" s="1">
        <v>44203</v>
      </c>
      <c r="B5241" s="16">
        <f>YEAR(TradeDash[[#This Row],[Date]])</f>
        <v>2021</v>
      </c>
      <c r="C5241">
        <v>14137.35</v>
      </c>
      <c r="D5241" s="3">
        <f>IFERROR(TradeDash[[#This Row],[Nifty]]/C5240-1,"")</f>
        <v>-6.2914199876284993E-4</v>
      </c>
      <c r="E5241">
        <f ca="1">IFERROR(AVERAGE(OFFSET(TradeDash[[#This Row],[Returns]],0,0,-n_days))/STDEV(OFFSET(TradeDash[[#This Row],[Returns]],0,0,-n_days)),"")</f>
        <v>0.24744369215358739</v>
      </c>
      <c r="F5241">
        <f ca="1">IFERROR(AVERAGE(OFFSET(TradeDash[[#This Row],[Returns]],0,0,-n_days*2))/STDEV(OFFSET(TradeDash[[#This Row],[Returns]],0,0,-n_days*2)),"")</f>
        <v>0.37953355529529648</v>
      </c>
      <c r="G5241">
        <f ca="1">IF(ISNUMBER(TradeDash[[#This Row],[2n day Sharpe]]),AVERAGE(TradeDash[[#This Row],[n day Sharpe]:[2n day Sharpe]]),"")</f>
        <v>0.31348862372444192</v>
      </c>
      <c r="H5241">
        <f ca="1">IF(ISNUMBER(TradeDash[[#This Row],[Sharpe Average]]),IF(TradeDash[[#This Row],[Sharpe Average]]&gt;$G$1,1,0),"")</f>
        <v>1</v>
      </c>
      <c r="I5241" s="2">
        <f ca="1">IF(ISNUMBER(TradeDash[[#This Row],[Signal]]),MAX(IF(AND(TradeDash[[#This Row],[Signal]]=1,I5240&lt;1),I5240+$E$1,IF(AND(TradeDash[[#This Row],[Signal]]=0,I5240&gt;0),I5240-$E$1,IF(AND(TradeDash[[#This Row],[Signal]]=1,I5240=1),I5240,IF(AND(TradeDash[[#This Row],[Signal]]=0,I5240=0),I5240,0)))),0),"")</f>
        <v>1</v>
      </c>
      <c r="J5241" s="3">
        <f ca="1">IF(ISNUMBER(TradeDash[[#This Row],[Position]]),TradeDash[[#This Row],[Position]]*D5242,"")</f>
        <v>1.4847195549378078E-2</v>
      </c>
      <c r="K5241" s="7">
        <f ca="1">K5240*IFERROR(1+TradeDash[[#This Row],[Port Return]],1)</f>
        <v>11981631.481325841</v>
      </c>
      <c r="L5241" s="7">
        <f ca="1">IF(ISNUMBER(TradeDash[[#This Row],[Port Return]]),L5240*(1+TradeDash[[#This Row],[Returns]]),L5240)</f>
        <v>8990365.6597774737</v>
      </c>
    </row>
    <row r="5242" spans="1:12" x14ac:dyDescent="0.35">
      <c r="A5242" s="1">
        <v>44204</v>
      </c>
      <c r="B5242" s="16">
        <f>YEAR(TradeDash[[#This Row],[Date]])</f>
        <v>2021</v>
      </c>
      <c r="C5242">
        <v>14347.25</v>
      </c>
      <c r="D5242" s="3">
        <f>IFERROR(TradeDash[[#This Row],[Nifty]]/C5241-1,"")</f>
        <v>1.4847195549378078E-2</v>
      </c>
      <c r="E5242">
        <f ca="1">IFERROR(AVERAGE(OFFSET(TradeDash[[#This Row],[Returns]],0,0,-n_days))/STDEV(OFFSET(TradeDash[[#This Row],[Returns]],0,0,-n_days)),"")</f>
        <v>0.33885108777571077</v>
      </c>
      <c r="F5242">
        <f ca="1">IFERROR(AVERAGE(OFFSET(TradeDash[[#This Row],[Returns]],0,0,-n_days*2))/STDEV(OFFSET(TradeDash[[#This Row],[Returns]],0,0,-n_days*2)),"")</f>
        <v>0.38127552478977234</v>
      </c>
      <c r="G5242">
        <f ca="1">IF(ISNUMBER(TradeDash[[#This Row],[2n day Sharpe]]),AVERAGE(TradeDash[[#This Row],[n day Sharpe]:[2n day Sharpe]]),"")</f>
        <v>0.36006330628274152</v>
      </c>
      <c r="H5242">
        <f ca="1">IF(ISNUMBER(TradeDash[[#This Row],[Sharpe Average]]),IF(TradeDash[[#This Row],[Sharpe Average]]&gt;$G$1,1,0),"")</f>
        <v>1</v>
      </c>
      <c r="I5242" s="2">
        <f ca="1">IF(ISNUMBER(TradeDash[[#This Row],[Signal]]),MAX(IF(AND(TradeDash[[#This Row],[Signal]]=1,I5241&lt;1),I5241+$E$1,IF(AND(TradeDash[[#This Row],[Signal]]=0,I5241&gt;0),I5241-$E$1,IF(AND(TradeDash[[#This Row],[Signal]]=1,I5241=1),I5241,IF(AND(TradeDash[[#This Row],[Signal]]=0,I5241=0),I5241,0)))),0),"")</f>
        <v>1</v>
      </c>
      <c r="J5242" s="3">
        <f ca="1">IF(ISNUMBER(TradeDash[[#This Row],[Position]]),TradeDash[[#This Row],[Position]]*D5243,"")</f>
        <v>9.5837181341371647E-3</v>
      </c>
      <c r="K5242" s="7">
        <f ca="1">K5241*IFERROR(1+TradeDash[[#This Row],[Port Return]],1)</f>
        <v>12096460.060229972</v>
      </c>
      <c r="L5242" s="7">
        <f ca="1">IF(ISNUMBER(TradeDash[[#This Row],[Port Return]]),L5241*(1+TradeDash[[#This Row],[Returns]]),L5241)</f>
        <v>9123847.3767886031</v>
      </c>
    </row>
    <row r="5243" spans="1:12" x14ac:dyDescent="0.35">
      <c r="A5243" s="1">
        <v>44207</v>
      </c>
      <c r="B5243" s="16">
        <f>YEAR(TradeDash[[#This Row],[Date]])</f>
        <v>2021</v>
      </c>
      <c r="C5243">
        <v>14484.75</v>
      </c>
      <c r="D5243" s="3">
        <f>IFERROR(TradeDash[[#This Row],[Nifty]]/C5242-1,"")</f>
        <v>9.5837181341371647E-3</v>
      </c>
      <c r="E5243">
        <f ca="1">IFERROR(AVERAGE(OFFSET(TradeDash[[#This Row],[Returns]],0,0,-n_days))/STDEV(OFFSET(TradeDash[[#This Row],[Returns]],0,0,-n_days)),"")</f>
        <v>0.37169764368454278</v>
      </c>
      <c r="F5243">
        <f ca="1">IFERROR(AVERAGE(OFFSET(TradeDash[[#This Row],[Returns]],0,0,-n_days*2))/STDEV(OFFSET(TradeDash[[#This Row],[Returns]],0,0,-n_days*2)),"")</f>
        <v>0.38177536068136941</v>
      </c>
      <c r="G5243">
        <f ca="1">IF(ISNUMBER(TradeDash[[#This Row],[2n day Sharpe]]),AVERAGE(TradeDash[[#This Row],[n day Sharpe]:[2n day Sharpe]]),"")</f>
        <v>0.37673650218295607</v>
      </c>
      <c r="H5243">
        <f ca="1">IF(ISNUMBER(TradeDash[[#This Row],[Sharpe Average]]),IF(TradeDash[[#This Row],[Sharpe Average]]&gt;$G$1,1,0),"")</f>
        <v>1</v>
      </c>
      <c r="I5243" s="2">
        <f ca="1">IF(ISNUMBER(TradeDash[[#This Row],[Signal]]),MAX(IF(AND(TradeDash[[#This Row],[Signal]]=1,I5242&lt;1),I5242+$E$1,IF(AND(TradeDash[[#This Row],[Signal]]=0,I5242&gt;0),I5242-$E$1,IF(AND(TradeDash[[#This Row],[Signal]]=1,I5242=1),I5242,IF(AND(TradeDash[[#This Row],[Signal]]=0,I5242=0),I5242,0)))),0),"")</f>
        <v>1</v>
      </c>
      <c r="J5243" s="3">
        <f ca="1">IF(ISNUMBER(TradeDash[[#This Row],[Position]]),TradeDash[[#This Row],[Position]]*D5244,"")</f>
        <v>5.4333005402233958E-3</v>
      </c>
      <c r="K5243" s="7">
        <f ca="1">K5242*IFERROR(1+TradeDash[[#This Row],[Port Return]],1)</f>
        <v>12162183.76321001</v>
      </c>
      <c r="L5243" s="7">
        <f ca="1">IF(ISNUMBER(TradeDash[[#This Row],[Port Return]]),L5242*(1+TradeDash[[#This Row],[Returns]]),L5242)</f>
        <v>9211287.7583466321</v>
      </c>
    </row>
    <row r="5244" spans="1:12" x14ac:dyDescent="0.35">
      <c r="A5244" s="1">
        <v>44208</v>
      </c>
      <c r="B5244" s="16">
        <f>YEAR(TradeDash[[#This Row],[Date]])</f>
        <v>2021</v>
      </c>
      <c r="C5244">
        <v>14563.45</v>
      </c>
      <c r="D5244" s="3">
        <f>IFERROR(TradeDash[[#This Row],[Nifty]]/C5243-1,"")</f>
        <v>5.4333005402233958E-3</v>
      </c>
      <c r="E5244">
        <f ca="1">IFERROR(AVERAGE(OFFSET(TradeDash[[#This Row],[Returns]],0,0,-n_days))/STDEV(OFFSET(TradeDash[[#This Row],[Returns]],0,0,-n_days)),"")</f>
        <v>0.38270293687831208</v>
      </c>
      <c r="F5244">
        <f ca="1">IFERROR(AVERAGE(OFFSET(TradeDash[[#This Row],[Returns]],0,0,-n_days*2))/STDEV(OFFSET(TradeDash[[#This Row],[Returns]],0,0,-n_days*2)),"")</f>
        <v>0.4157291590831238</v>
      </c>
      <c r="G5244">
        <f ca="1">IF(ISNUMBER(TradeDash[[#This Row],[2n day Sharpe]]),AVERAGE(TradeDash[[#This Row],[n day Sharpe]:[2n day Sharpe]]),"")</f>
        <v>0.39921604798071797</v>
      </c>
      <c r="H5244">
        <f ca="1">IF(ISNUMBER(TradeDash[[#This Row],[Sharpe Average]]),IF(TradeDash[[#This Row],[Sharpe Average]]&gt;$G$1,1,0),"")</f>
        <v>1</v>
      </c>
      <c r="I5244" s="2">
        <f ca="1">IF(ISNUMBER(TradeDash[[#This Row],[Signal]]),MAX(IF(AND(TradeDash[[#This Row],[Signal]]=1,I5243&lt;1),I5243+$E$1,IF(AND(TradeDash[[#This Row],[Signal]]=0,I5243&gt;0),I5243-$E$1,IF(AND(TradeDash[[#This Row],[Signal]]=1,I5243=1),I5243,IF(AND(TradeDash[[#This Row],[Signal]]=0,I5243=0),I5243,0)))),0),"")</f>
        <v>1</v>
      </c>
      <c r="J5244" s="3">
        <f ca="1">IF(ISNUMBER(TradeDash[[#This Row],[Position]]),TradeDash[[#This Row],[Position]]*D5245,"")</f>
        <v>9.6131067844451579E-5</v>
      </c>
      <c r="K5244" s="7">
        <f ca="1">K5243*IFERROR(1+TradeDash[[#This Row],[Port Return]],1)</f>
        <v>12163352.926922487</v>
      </c>
      <c r="L5244" s="7">
        <f ca="1">IF(ISNUMBER(TradeDash[[#This Row],[Port Return]]),L5243*(1+TradeDash[[#This Row],[Returns]]),L5243)</f>
        <v>9261335.4531002101</v>
      </c>
    </row>
    <row r="5245" spans="1:12" x14ac:dyDescent="0.35">
      <c r="A5245" s="1">
        <v>44209</v>
      </c>
      <c r="B5245" s="16">
        <f>YEAR(TradeDash[[#This Row],[Date]])</f>
        <v>2021</v>
      </c>
      <c r="C5245">
        <v>14564.85</v>
      </c>
      <c r="D5245" s="3">
        <f>IFERROR(TradeDash[[#This Row],[Nifty]]/C5244-1,"")</f>
        <v>9.6131067844451579E-5</v>
      </c>
      <c r="E5245">
        <f ca="1">IFERROR(AVERAGE(OFFSET(TradeDash[[#This Row],[Returns]],0,0,-n_days))/STDEV(OFFSET(TradeDash[[#This Row],[Returns]],0,0,-n_days)),"")</f>
        <v>0.37899391846599628</v>
      </c>
      <c r="F5245">
        <f ca="1">IFERROR(AVERAGE(OFFSET(TradeDash[[#This Row],[Returns]],0,0,-n_days*2))/STDEV(OFFSET(TradeDash[[#This Row],[Returns]],0,0,-n_days*2)),"")</f>
        <v>0.40841764840279515</v>
      </c>
      <c r="G5245">
        <f ca="1">IF(ISNUMBER(TradeDash[[#This Row],[2n day Sharpe]]),AVERAGE(TradeDash[[#This Row],[n day Sharpe]:[2n day Sharpe]]),"")</f>
        <v>0.39370578343439572</v>
      </c>
      <c r="H5245">
        <f ca="1">IF(ISNUMBER(TradeDash[[#This Row],[Sharpe Average]]),IF(TradeDash[[#This Row],[Sharpe Average]]&gt;$G$1,1,0),"")</f>
        <v>1</v>
      </c>
      <c r="I5245" s="2">
        <f ca="1">IF(ISNUMBER(TradeDash[[#This Row],[Signal]]),MAX(IF(AND(TradeDash[[#This Row],[Signal]]=1,I5244&lt;1),I5244+$E$1,IF(AND(TradeDash[[#This Row],[Signal]]=0,I5244&gt;0),I5244-$E$1,IF(AND(TradeDash[[#This Row],[Signal]]=1,I5244=1),I5244,IF(AND(TradeDash[[#This Row],[Signal]]=0,I5244=0),I5244,0)))),0),"")</f>
        <v>1</v>
      </c>
      <c r="J5245" s="3">
        <f ca="1">IF(ISNUMBER(TradeDash[[#This Row],[Position]]),TradeDash[[#This Row],[Position]]*D5246,"")</f>
        <v>2.1112472837001572E-3</v>
      </c>
      <c r="K5245" s="7">
        <f ca="1">K5244*IFERROR(1+TradeDash[[#This Row],[Port Return]],1)</f>
        <v>12189032.772750139</v>
      </c>
      <c r="L5245" s="7">
        <f ca="1">IF(ISNUMBER(TradeDash[[#This Row],[Port Return]]),L5244*(1+TradeDash[[#This Row],[Returns]]),L5244)</f>
        <v>9262225.7551669814</v>
      </c>
    </row>
    <row r="5246" spans="1:12" x14ac:dyDescent="0.35">
      <c r="A5246" s="1">
        <v>44210</v>
      </c>
      <c r="B5246" s="16">
        <f>YEAR(TradeDash[[#This Row],[Date]])</f>
        <v>2021</v>
      </c>
      <c r="C5246">
        <v>14595.6</v>
      </c>
      <c r="D5246" s="3">
        <f>IFERROR(TradeDash[[#This Row],[Nifty]]/C5245-1,"")</f>
        <v>2.1112472837001572E-3</v>
      </c>
      <c r="E5246">
        <f ca="1">IFERROR(AVERAGE(OFFSET(TradeDash[[#This Row],[Returns]],0,0,-n_days))/STDEV(OFFSET(TradeDash[[#This Row],[Returns]],0,0,-n_days)),"")</f>
        <v>0.34790578884805995</v>
      </c>
      <c r="F5246">
        <f ca="1">IFERROR(AVERAGE(OFFSET(TradeDash[[#This Row],[Returns]],0,0,-n_days*2))/STDEV(OFFSET(TradeDash[[#This Row],[Returns]],0,0,-n_days*2)),"")</f>
        <v>0.38395841046087881</v>
      </c>
      <c r="G5246">
        <f ca="1">IF(ISNUMBER(TradeDash[[#This Row],[2n day Sharpe]]),AVERAGE(TradeDash[[#This Row],[n day Sharpe]:[2n day Sharpe]]),"")</f>
        <v>0.36593209965446938</v>
      </c>
      <c r="H5246">
        <f ca="1">IF(ISNUMBER(TradeDash[[#This Row],[Sharpe Average]]),IF(TradeDash[[#This Row],[Sharpe Average]]&gt;$G$1,1,0),"")</f>
        <v>1</v>
      </c>
      <c r="I5246" s="2">
        <f ca="1">IF(ISNUMBER(TradeDash[[#This Row],[Signal]]),MAX(IF(AND(TradeDash[[#This Row],[Signal]]=1,I5245&lt;1),I5245+$E$1,IF(AND(TradeDash[[#This Row],[Signal]]=0,I5245&gt;0),I5245-$E$1,IF(AND(TradeDash[[#This Row],[Signal]]=1,I5245=1),I5245,IF(AND(TradeDash[[#This Row],[Signal]]=0,I5245=0),I5245,0)))),0),"")</f>
        <v>1</v>
      </c>
      <c r="J5246" s="3">
        <f ca="1">IF(ISNUMBER(TradeDash[[#This Row],[Position]]),TradeDash[[#This Row],[Position]]*D5247,"")</f>
        <v>-1.1092384006138767E-2</v>
      </c>
      <c r="K5246" s="7">
        <f ca="1">K5245*IFERROR(1+TradeDash[[#This Row],[Port Return]],1)</f>
        <v>12053827.340571385</v>
      </c>
      <c r="L5246" s="7">
        <f ca="1">IF(ISNUMBER(TradeDash[[#This Row],[Port Return]]),L5245*(1+TradeDash[[#This Row],[Returns]]),L5245)</f>
        <v>9281780.6041335948</v>
      </c>
    </row>
    <row r="5247" spans="1:12" x14ac:dyDescent="0.35">
      <c r="A5247" s="1">
        <v>44211</v>
      </c>
      <c r="B5247" s="16">
        <f>YEAR(TradeDash[[#This Row],[Date]])</f>
        <v>2021</v>
      </c>
      <c r="C5247">
        <v>14433.7</v>
      </c>
      <c r="D5247" s="3">
        <f>IFERROR(TradeDash[[#This Row],[Nifty]]/C5246-1,"")</f>
        <v>-1.1092384006138767E-2</v>
      </c>
      <c r="E5247">
        <f ca="1">IFERROR(AVERAGE(OFFSET(TradeDash[[#This Row],[Returns]],0,0,-n_days))/STDEV(OFFSET(TradeDash[[#This Row],[Returns]],0,0,-n_days)),"")</f>
        <v>0.25241644060203233</v>
      </c>
      <c r="F5247">
        <f ca="1">IFERROR(AVERAGE(OFFSET(TradeDash[[#This Row],[Returns]],0,0,-n_days*2))/STDEV(OFFSET(TradeDash[[#This Row],[Returns]],0,0,-n_days*2)),"")</f>
        <v>0.32383682852485079</v>
      </c>
      <c r="G5247">
        <f ca="1">IF(ISNUMBER(TradeDash[[#This Row],[2n day Sharpe]]),AVERAGE(TradeDash[[#This Row],[n day Sharpe]:[2n day Sharpe]]),"")</f>
        <v>0.28812663456344156</v>
      </c>
      <c r="H5247">
        <f ca="1">IF(ISNUMBER(TradeDash[[#This Row],[Sharpe Average]]),IF(TradeDash[[#This Row],[Sharpe Average]]&gt;$G$1,1,0),"")</f>
        <v>1</v>
      </c>
      <c r="I5247" s="2">
        <f ca="1">IF(ISNUMBER(TradeDash[[#This Row],[Signal]]),MAX(IF(AND(TradeDash[[#This Row],[Signal]]=1,I5246&lt;1),I5246+$E$1,IF(AND(TradeDash[[#This Row],[Signal]]=0,I5246&gt;0),I5246-$E$1,IF(AND(TradeDash[[#This Row],[Signal]]=1,I5246=1),I5246,IF(AND(TradeDash[[#This Row],[Signal]]=0,I5246=0),I5246,0)))),0),"")</f>
        <v>1</v>
      </c>
      <c r="J5247" s="3">
        <f ca="1">IF(ISNUMBER(TradeDash[[#This Row],[Position]]),TradeDash[[#This Row],[Position]]*D5248,"")</f>
        <v>-1.0558623222042929E-2</v>
      </c>
      <c r="K5247" s="7">
        <f ca="1">K5246*IFERROR(1+TradeDash[[#This Row],[Port Return]],1)</f>
        <v>11926555.519298732</v>
      </c>
      <c r="L5247" s="7">
        <f ca="1">IF(ISNUMBER(TradeDash[[#This Row],[Port Return]]),L5246*(1+TradeDash[[#This Row],[Returns]]),L5246)</f>
        <v>9178823.5294118151</v>
      </c>
    </row>
    <row r="5248" spans="1:12" x14ac:dyDescent="0.35">
      <c r="A5248" s="1">
        <v>44214</v>
      </c>
      <c r="B5248" s="16">
        <f>YEAR(TradeDash[[#This Row],[Date]])</f>
        <v>2021</v>
      </c>
      <c r="C5248">
        <v>14281.3</v>
      </c>
      <c r="D5248" s="3">
        <f>IFERROR(TradeDash[[#This Row],[Nifty]]/C5247-1,"")</f>
        <v>-1.0558623222042929E-2</v>
      </c>
      <c r="E5248">
        <f ca="1">IFERROR(AVERAGE(OFFSET(TradeDash[[#This Row],[Returns]],0,0,-n_days))/STDEV(OFFSET(TradeDash[[#This Row],[Returns]],0,0,-n_days)),"")</f>
        <v>0.18428053930567245</v>
      </c>
      <c r="F5248">
        <f ca="1">IFERROR(AVERAGE(OFFSET(TradeDash[[#This Row],[Returns]],0,0,-n_days*2))/STDEV(OFFSET(TradeDash[[#This Row],[Returns]],0,0,-n_days*2)),"")</f>
        <v>0.33453998895415121</v>
      </c>
      <c r="G5248">
        <f ca="1">IF(ISNUMBER(TradeDash[[#This Row],[2n day Sharpe]]),AVERAGE(TradeDash[[#This Row],[n day Sharpe]:[2n day Sharpe]]),"")</f>
        <v>0.25941026412991186</v>
      </c>
      <c r="H5248">
        <f ca="1">IF(ISNUMBER(TradeDash[[#This Row],[Sharpe Average]]),IF(TradeDash[[#This Row],[Sharpe Average]]&gt;$G$1,1,0),"")</f>
        <v>1</v>
      </c>
      <c r="I5248" s="2">
        <f ca="1">IF(ISNUMBER(TradeDash[[#This Row],[Signal]]),MAX(IF(AND(TradeDash[[#This Row],[Signal]]=1,I5247&lt;1),I5247+$E$1,IF(AND(TradeDash[[#This Row],[Signal]]=0,I5247&gt;0),I5247-$E$1,IF(AND(TradeDash[[#This Row],[Signal]]=1,I5247=1),I5247,IF(AND(TradeDash[[#This Row],[Signal]]=0,I5247=0),I5247,0)))),0),"")</f>
        <v>1</v>
      </c>
      <c r="J5248" s="3">
        <f ca="1">IF(ISNUMBER(TradeDash[[#This Row],[Position]]),TradeDash[[#This Row],[Position]]*D5249,"")</f>
        <v>1.6794689559073817E-2</v>
      </c>
      <c r="K5248" s="7">
        <f ca="1">K5247*IFERROR(1+TradeDash[[#This Row],[Port Return]],1)</f>
        <v>12126858.316754414</v>
      </c>
      <c r="L5248" s="7">
        <f ca="1">IF(ISNUMBER(TradeDash[[#This Row],[Port Return]]),L5247*(1+TradeDash[[#This Row],[Returns]]),L5247)</f>
        <v>9081907.7901431341</v>
      </c>
    </row>
    <row r="5249" spans="1:12" x14ac:dyDescent="0.35">
      <c r="A5249" s="1">
        <v>44215</v>
      </c>
      <c r="B5249" s="16">
        <f>YEAR(TradeDash[[#This Row],[Date]])</f>
        <v>2021</v>
      </c>
      <c r="C5249">
        <v>14521.15</v>
      </c>
      <c r="D5249" s="3">
        <f>IFERROR(TradeDash[[#This Row],[Nifty]]/C5248-1,"")</f>
        <v>1.6794689559073817E-2</v>
      </c>
      <c r="E5249">
        <f ca="1">IFERROR(AVERAGE(OFFSET(TradeDash[[#This Row],[Returns]],0,0,-n_days))/STDEV(OFFSET(TradeDash[[#This Row],[Returns]],0,0,-n_days)),"")</f>
        <v>0.58461757072986331</v>
      </c>
      <c r="F5249">
        <f ca="1">IFERROR(AVERAGE(OFFSET(TradeDash[[#This Row],[Returns]],0,0,-n_days*2))/STDEV(OFFSET(TradeDash[[#This Row],[Returns]],0,0,-n_days*2)),"")</f>
        <v>0.35297014234861041</v>
      </c>
      <c r="G5249">
        <f ca="1">IF(ISNUMBER(TradeDash[[#This Row],[2n day Sharpe]]),AVERAGE(TradeDash[[#This Row],[n day Sharpe]:[2n day Sharpe]]),"")</f>
        <v>0.46879385653923689</v>
      </c>
      <c r="H5249">
        <f ca="1">IF(ISNUMBER(TradeDash[[#This Row],[Sharpe Average]]),IF(TradeDash[[#This Row],[Sharpe Average]]&gt;$G$1,1,0),"")</f>
        <v>1</v>
      </c>
      <c r="I5249" s="2">
        <f ca="1">IF(ISNUMBER(TradeDash[[#This Row],[Signal]]),MAX(IF(AND(TradeDash[[#This Row],[Signal]]=1,I5248&lt;1),I5248+$E$1,IF(AND(TradeDash[[#This Row],[Signal]]=0,I5248&gt;0),I5248-$E$1,IF(AND(TradeDash[[#This Row],[Signal]]=1,I5248=1),I5248,IF(AND(TradeDash[[#This Row],[Signal]]=0,I5248=0),I5248,0)))),0),"")</f>
        <v>1</v>
      </c>
      <c r="J5249" s="3">
        <f ca="1">IF(ISNUMBER(TradeDash[[#This Row],[Position]]),TradeDash[[#This Row],[Position]]*D5250,"")</f>
        <v>8.508279302947841E-3</v>
      </c>
      <c r="K5249" s="7">
        <f ca="1">K5248*IFERROR(1+TradeDash[[#This Row],[Port Return]],1)</f>
        <v>12230037.014380636</v>
      </c>
      <c r="L5249" s="7">
        <f ca="1">IF(ISNUMBER(TradeDash[[#This Row],[Port Return]]),L5248*(1+TradeDash[[#This Row],[Returns]]),L5248)</f>
        <v>9234435.6120827217</v>
      </c>
    </row>
    <row r="5250" spans="1:12" x14ac:dyDescent="0.35">
      <c r="A5250" s="1">
        <v>44216</v>
      </c>
      <c r="B5250" s="16">
        <f>YEAR(TradeDash[[#This Row],[Date]])</f>
        <v>2021</v>
      </c>
      <c r="C5250">
        <v>14644.7</v>
      </c>
      <c r="D5250" s="3">
        <f>IFERROR(TradeDash[[#This Row],[Nifty]]/C5249-1,"")</f>
        <v>8.508279302947841E-3</v>
      </c>
      <c r="E5250">
        <f ca="1">IFERROR(AVERAGE(OFFSET(TradeDash[[#This Row],[Returns]],0,0,-n_days))/STDEV(OFFSET(TradeDash[[#This Row],[Returns]],0,0,-n_days)),"")</f>
        <v>0.57747678544982761</v>
      </c>
      <c r="F5250">
        <f ca="1">IFERROR(AVERAGE(OFFSET(TradeDash[[#This Row],[Returns]],0,0,-n_days*2))/STDEV(OFFSET(TradeDash[[#This Row],[Returns]],0,0,-n_days*2)),"")</f>
        <v>0.36084085407933886</v>
      </c>
      <c r="G5250">
        <f ca="1">IF(ISNUMBER(TradeDash[[#This Row],[2n day Sharpe]]),AVERAGE(TradeDash[[#This Row],[n day Sharpe]:[2n day Sharpe]]),"")</f>
        <v>0.46915881976458323</v>
      </c>
      <c r="H5250">
        <f ca="1">IF(ISNUMBER(TradeDash[[#This Row],[Sharpe Average]]),IF(TradeDash[[#This Row],[Sharpe Average]]&gt;$G$1,1,0),"")</f>
        <v>1</v>
      </c>
      <c r="I5250" s="2">
        <f ca="1">IF(ISNUMBER(TradeDash[[#This Row],[Signal]]),MAX(IF(AND(TradeDash[[#This Row],[Signal]]=1,I5249&lt;1),I5249+$E$1,IF(AND(TradeDash[[#This Row],[Signal]]=0,I5249&gt;0),I5249-$E$1,IF(AND(TradeDash[[#This Row],[Signal]]=1,I5249=1),I5249,IF(AND(TradeDash[[#This Row],[Signal]]=0,I5249=0),I5249,0)))),0),"")</f>
        <v>1</v>
      </c>
      <c r="J5250" s="3">
        <f ca="1">IF(ISNUMBER(TradeDash[[#This Row],[Position]]),TradeDash[[#This Row],[Position]]*D5251,"")</f>
        <v>-3.711240243910785E-3</v>
      </c>
      <c r="K5250" s="7">
        <f ca="1">K5249*IFERROR(1+TradeDash[[#This Row],[Port Return]],1)</f>
        <v>12184648.408828348</v>
      </c>
      <c r="L5250" s="7">
        <f ca="1">IF(ISNUMBER(TradeDash[[#This Row],[Port Return]]),L5249*(1+TradeDash[[#This Row],[Returns]]),L5249)</f>
        <v>9313004.7694754098</v>
      </c>
    </row>
    <row r="5251" spans="1:12" x14ac:dyDescent="0.35">
      <c r="A5251" s="1">
        <v>44217</v>
      </c>
      <c r="B5251" s="16">
        <f>YEAR(TradeDash[[#This Row],[Date]])</f>
        <v>2021</v>
      </c>
      <c r="C5251">
        <v>14590.35</v>
      </c>
      <c r="D5251" s="3">
        <f>IFERROR(TradeDash[[#This Row],[Nifty]]/C5250-1,"")</f>
        <v>-3.711240243910785E-3</v>
      </c>
      <c r="E5251">
        <f ca="1">IFERROR(AVERAGE(OFFSET(TradeDash[[#This Row],[Returns]],0,0,-n_days))/STDEV(OFFSET(TradeDash[[#This Row],[Returns]],0,0,-n_days)),"")</f>
        <v>0.47905847440480837</v>
      </c>
      <c r="F5251">
        <f ca="1">IFERROR(AVERAGE(OFFSET(TradeDash[[#This Row],[Returns]],0,0,-n_days*2))/STDEV(OFFSET(TradeDash[[#This Row],[Returns]],0,0,-n_days*2)),"")</f>
        <v>0.3220483140150826</v>
      </c>
      <c r="G5251">
        <f ca="1">IF(ISNUMBER(TradeDash[[#This Row],[2n day Sharpe]]),AVERAGE(TradeDash[[#This Row],[n day Sharpe]:[2n day Sharpe]]),"")</f>
        <v>0.40055339420994551</v>
      </c>
      <c r="H5251">
        <f ca="1">IF(ISNUMBER(TradeDash[[#This Row],[Sharpe Average]]),IF(TradeDash[[#This Row],[Sharpe Average]]&gt;$G$1,1,0),"")</f>
        <v>1</v>
      </c>
      <c r="I5251" s="2">
        <f ca="1">IF(ISNUMBER(TradeDash[[#This Row],[Signal]]),MAX(IF(AND(TradeDash[[#This Row],[Signal]]=1,I5250&lt;1),I5250+$E$1,IF(AND(TradeDash[[#This Row],[Signal]]=0,I5250&gt;0),I5250-$E$1,IF(AND(TradeDash[[#This Row],[Signal]]=1,I5250=1),I5250,IF(AND(TradeDash[[#This Row],[Signal]]=0,I5250=0),I5250,0)))),0),"")</f>
        <v>1</v>
      </c>
      <c r="J5251" s="3">
        <f ca="1">IF(ISNUMBER(TradeDash[[#This Row],[Position]]),TradeDash[[#This Row],[Position]]*D5252,"")</f>
        <v>-1.4972224792414224E-2</v>
      </c>
      <c r="K5251" s="7">
        <f ca="1">K5250*IFERROR(1+TradeDash[[#This Row],[Port Return]],1)</f>
        <v>12002217.113834837</v>
      </c>
      <c r="L5251" s="7">
        <f ca="1">IF(ISNUMBER(TradeDash[[#This Row],[Port Return]]),L5250*(1+TradeDash[[#This Row],[Returns]]),L5250)</f>
        <v>9278441.9713831991</v>
      </c>
    </row>
    <row r="5252" spans="1:12" x14ac:dyDescent="0.35">
      <c r="A5252" s="1">
        <v>44218</v>
      </c>
      <c r="B5252" s="16">
        <f>YEAR(TradeDash[[#This Row],[Date]])</f>
        <v>2021</v>
      </c>
      <c r="C5252">
        <v>14371.9</v>
      </c>
      <c r="D5252" s="3">
        <f>IFERROR(TradeDash[[#This Row],[Nifty]]/C5251-1,"")</f>
        <v>-1.4972224792414224E-2</v>
      </c>
      <c r="E5252">
        <f ca="1">IFERROR(AVERAGE(OFFSET(TradeDash[[#This Row],[Returns]],0,0,-n_days))/STDEV(OFFSET(TradeDash[[#This Row],[Returns]],0,0,-n_days)),"")</f>
        <v>0.27252712286820402</v>
      </c>
      <c r="F5252">
        <f ca="1">IFERROR(AVERAGE(OFFSET(TradeDash[[#This Row],[Returns]],0,0,-n_days*2))/STDEV(OFFSET(TradeDash[[#This Row],[Returns]],0,0,-n_days*2)),"")</f>
        <v>0.32251871597390375</v>
      </c>
      <c r="G5252">
        <f ca="1">IF(ISNUMBER(TradeDash[[#This Row],[2n day Sharpe]]),AVERAGE(TradeDash[[#This Row],[n day Sharpe]:[2n day Sharpe]]),"")</f>
        <v>0.29752291942105391</v>
      </c>
      <c r="H5252">
        <f ca="1">IF(ISNUMBER(TradeDash[[#This Row],[Sharpe Average]]),IF(TradeDash[[#This Row],[Sharpe Average]]&gt;$G$1,1,0),"")</f>
        <v>1</v>
      </c>
      <c r="I5252" s="2">
        <f ca="1">IF(ISNUMBER(TradeDash[[#This Row],[Signal]]),MAX(IF(AND(TradeDash[[#This Row],[Signal]]=1,I5251&lt;1),I5251+$E$1,IF(AND(TradeDash[[#This Row],[Signal]]=0,I5251&gt;0),I5251-$E$1,IF(AND(TradeDash[[#This Row],[Signal]]=1,I5251=1),I5251,IF(AND(TradeDash[[#This Row],[Signal]]=0,I5251=0),I5251,0)))),0),"")</f>
        <v>1</v>
      </c>
      <c r="J5252" s="3">
        <f ca="1">IF(ISNUMBER(TradeDash[[#This Row],[Position]]),TradeDash[[#This Row],[Position]]*D5253,"")</f>
        <v>-9.2541695948343827E-3</v>
      </c>
      <c r="K5252" s="7">
        <f ca="1">K5251*IFERROR(1+TradeDash[[#This Row],[Port Return]],1)</f>
        <v>11891146.561149387</v>
      </c>
      <c r="L5252" s="7">
        <f ca="1">IF(ISNUMBER(TradeDash[[#This Row],[Port Return]]),L5251*(1+TradeDash[[#This Row],[Returns]]),L5251)</f>
        <v>9139523.0524642784</v>
      </c>
    </row>
    <row r="5253" spans="1:12" x14ac:dyDescent="0.35">
      <c r="A5253" s="1">
        <v>44221</v>
      </c>
      <c r="B5253" s="16">
        <f>YEAR(TradeDash[[#This Row],[Date]])</f>
        <v>2021</v>
      </c>
      <c r="C5253">
        <v>14238.9</v>
      </c>
      <c r="D5253" s="3">
        <f>IFERROR(TradeDash[[#This Row],[Nifty]]/C5252-1,"")</f>
        <v>-9.2541695948343827E-3</v>
      </c>
      <c r="E5253">
        <f ca="1">IFERROR(AVERAGE(OFFSET(TradeDash[[#This Row],[Returns]],0,0,-n_days))/STDEV(OFFSET(TradeDash[[#This Row],[Returns]],0,0,-n_days)),"")</f>
        <v>0.15765407631767542</v>
      </c>
      <c r="F5253">
        <f ca="1">IFERROR(AVERAGE(OFFSET(TradeDash[[#This Row],[Returns]],0,0,-n_days*2))/STDEV(OFFSET(TradeDash[[#This Row],[Returns]],0,0,-n_days*2)),"")</f>
        <v>0.26380232309967389</v>
      </c>
      <c r="G5253">
        <f ca="1">IF(ISNUMBER(TradeDash[[#This Row],[2n day Sharpe]]),AVERAGE(TradeDash[[#This Row],[n day Sharpe]:[2n day Sharpe]]),"")</f>
        <v>0.21072819970867465</v>
      </c>
      <c r="H5253">
        <f ca="1">IF(ISNUMBER(TradeDash[[#This Row],[Sharpe Average]]),IF(TradeDash[[#This Row],[Sharpe Average]]&gt;$G$1,1,0),"")</f>
        <v>1</v>
      </c>
      <c r="I5253" s="2">
        <f ca="1">IF(ISNUMBER(TradeDash[[#This Row],[Signal]]),MAX(IF(AND(TradeDash[[#This Row],[Signal]]=1,I5252&lt;1),I5252+$E$1,IF(AND(TradeDash[[#This Row],[Signal]]=0,I5252&gt;0),I5252-$E$1,IF(AND(TradeDash[[#This Row],[Signal]]=1,I5252=1),I5252,IF(AND(TradeDash[[#This Row],[Signal]]=0,I5252=0),I5252,0)))),0),"")</f>
        <v>1</v>
      </c>
      <c r="J5253" s="3">
        <f ca="1">IF(ISNUMBER(TradeDash[[#This Row],[Position]]),TradeDash[[#This Row],[Position]]*D5254,"")</f>
        <v>-1.9060461131126694E-2</v>
      </c>
      <c r="K5253" s="7">
        <f ca="1">K5252*IFERROR(1+TradeDash[[#This Row],[Port Return]],1)</f>
        <v>11664495.824316068</v>
      </c>
      <c r="L5253" s="7">
        <f ca="1">IF(ISNUMBER(TradeDash[[#This Row],[Port Return]]),L5252*(1+TradeDash[[#This Row],[Returns]]),L5252)</f>
        <v>9054944.3561208751</v>
      </c>
    </row>
    <row r="5254" spans="1:12" x14ac:dyDescent="0.35">
      <c r="A5254" s="1">
        <v>44223</v>
      </c>
      <c r="B5254" s="16">
        <f>YEAR(TradeDash[[#This Row],[Date]])</f>
        <v>2021</v>
      </c>
      <c r="C5254">
        <v>13967.5</v>
      </c>
      <c r="D5254" s="3">
        <f>IFERROR(TradeDash[[#This Row],[Nifty]]/C5253-1,"")</f>
        <v>-1.9060461131126694E-2</v>
      </c>
      <c r="E5254">
        <f ca="1">IFERROR(AVERAGE(OFFSET(TradeDash[[#This Row],[Returns]],0,0,-n_days))/STDEV(OFFSET(TradeDash[[#This Row],[Returns]],0,0,-n_days)),"")</f>
        <v>1.7614300365594301E-2</v>
      </c>
      <c r="F5254">
        <f ca="1">IFERROR(AVERAGE(OFFSET(TradeDash[[#This Row],[Returns]],0,0,-n_days*2))/STDEV(OFFSET(TradeDash[[#This Row],[Returns]],0,0,-n_days*2)),"")</f>
        <v>0.20029899676394594</v>
      </c>
      <c r="G5254">
        <f ca="1">IF(ISNUMBER(TradeDash[[#This Row],[2n day Sharpe]]),AVERAGE(TradeDash[[#This Row],[n day Sharpe]:[2n day Sharpe]]),"")</f>
        <v>0.10895664856477012</v>
      </c>
      <c r="H5254">
        <f ca="1">IF(ISNUMBER(TradeDash[[#This Row],[Sharpe Average]]),IF(TradeDash[[#This Row],[Sharpe Average]]&gt;$G$1,1,0),"")</f>
        <v>1</v>
      </c>
      <c r="I5254" s="2">
        <f ca="1">IF(ISNUMBER(TradeDash[[#This Row],[Signal]]),MAX(IF(AND(TradeDash[[#This Row],[Signal]]=1,I5253&lt;1),I5253+$E$1,IF(AND(TradeDash[[#This Row],[Signal]]=0,I5253&gt;0),I5253-$E$1,IF(AND(TradeDash[[#This Row],[Signal]]=1,I5253=1),I5253,IF(AND(TradeDash[[#This Row],[Signal]]=0,I5253=0),I5253,0)))),0),"")</f>
        <v>1</v>
      </c>
      <c r="J5254" s="3">
        <f ca="1">IF(ISNUMBER(TradeDash[[#This Row],[Position]]),TradeDash[[#This Row],[Position]]*D5255,"")</f>
        <v>-1.0735636298550233E-2</v>
      </c>
      <c r="K5254" s="7">
        <f ca="1">K5253*IFERROR(1+TradeDash[[#This Row],[Port Return]],1)</f>
        <v>11539270.039540252</v>
      </c>
      <c r="L5254" s="7">
        <f ca="1">IF(ISNUMBER(TradeDash[[#This Row],[Port Return]]),L5253*(1+TradeDash[[#This Row],[Returns]]),L5253)</f>
        <v>8882352.9411765188</v>
      </c>
    </row>
    <row r="5255" spans="1:12" x14ac:dyDescent="0.35">
      <c r="A5255" s="1">
        <v>44224</v>
      </c>
      <c r="B5255" s="16">
        <f>YEAR(TradeDash[[#This Row],[Date]])</f>
        <v>2021</v>
      </c>
      <c r="C5255">
        <v>13817.55</v>
      </c>
      <c r="D5255" s="3">
        <f>IFERROR(TradeDash[[#This Row],[Nifty]]/C5254-1,"")</f>
        <v>-1.0735636298550233E-2</v>
      </c>
      <c r="E5255">
        <f ca="1">IFERROR(AVERAGE(OFFSET(TradeDash[[#This Row],[Returns]],0,0,-n_days))/STDEV(OFFSET(TradeDash[[#This Row],[Returns]],0,0,-n_days)),"")</f>
        <v>-5.5368718664148275E-2</v>
      </c>
      <c r="F5255">
        <f ca="1">IFERROR(AVERAGE(OFFSET(TradeDash[[#This Row],[Returns]],0,0,-n_days*2))/STDEV(OFFSET(TradeDash[[#This Row],[Returns]],0,0,-n_days*2)),"")</f>
        <v>0.14215631584125768</v>
      </c>
      <c r="G5255">
        <f ca="1">IF(ISNUMBER(TradeDash[[#This Row],[2n day Sharpe]]),AVERAGE(TradeDash[[#This Row],[n day Sharpe]:[2n day Sharpe]]),"")</f>
        <v>4.3393798588554702E-2</v>
      </c>
      <c r="H5255">
        <f ca="1">IF(ISNUMBER(TradeDash[[#This Row],[Sharpe Average]]),IF(TradeDash[[#This Row],[Sharpe Average]]&gt;$G$1,1,0),"")</f>
        <v>1</v>
      </c>
      <c r="I5255" s="2">
        <f ca="1">IF(ISNUMBER(TradeDash[[#This Row],[Signal]]),MAX(IF(AND(TradeDash[[#This Row],[Signal]]=1,I5254&lt;1),I5254+$E$1,IF(AND(TradeDash[[#This Row],[Signal]]=0,I5254&gt;0),I5254-$E$1,IF(AND(TradeDash[[#This Row],[Signal]]=1,I5254=1),I5254,IF(AND(TradeDash[[#This Row],[Signal]]=0,I5254=0),I5254,0)))),0),"")</f>
        <v>1</v>
      </c>
      <c r="J5255" s="3">
        <f ca="1">IF(ISNUMBER(TradeDash[[#This Row],[Position]]),TradeDash[[#This Row],[Position]]*D5256,"")</f>
        <v>-1.3240408031814588E-2</v>
      </c>
      <c r="K5255" s="7">
        <f ca="1">K5254*IFERROR(1+TradeDash[[#This Row],[Port Return]],1)</f>
        <v>11386485.395827446</v>
      </c>
      <c r="L5255" s="7">
        <f ca="1">IF(ISNUMBER(TradeDash[[#This Row],[Port Return]]),L5254*(1+TradeDash[[#This Row],[Returns]]),L5254)</f>
        <v>8786995.230524689</v>
      </c>
    </row>
    <row r="5256" spans="1:12" x14ac:dyDescent="0.35">
      <c r="A5256" s="1">
        <v>44225</v>
      </c>
      <c r="B5256" s="16">
        <f>YEAR(TradeDash[[#This Row],[Date]])</f>
        <v>2021</v>
      </c>
      <c r="C5256">
        <v>13634.6</v>
      </c>
      <c r="D5256" s="3">
        <f>IFERROR(TradeDash[[#This Row],[Nifty]]/C5255-1,"")</f>
        <v>-1.3240408031814588E-2</v>
      </c>
      <c r="E5256">
        <f ca="1">IFERROR(AVERAGE(OFFSET(TradeDash[[#This Row],[Returns]],0,0,-n_days))/STDEV(OFFSET(TradeDash[[#This Row],[Returns]],0,0,-n_days)),"")</f>
        <v>-0.11777110431602371</v>
      </c>
      <c r="F5256">
        <f ca="1">IFERROR(AVERAGE(OFFSET(TradeDash[[#This Row],[Returns]],0,0,-n_days*2))/STDEV(OFFSET(TradeDash[[#This Row],[Returns]],0,0,-n_days*2)),"")</f>
        <v>0.10370265433856565</v>
      </c>
      <c r="G5256">
        <f ca="1">IF(ISNUMBER(TradeDash[[#This Row],[2n day Sharpe]]),AVERAGE(TradeDash[[#This Row],[n day Sharpe]:[2n day Sharpe]]),"")</f>
        <v>-7.0342249887290278E-3</v>
      </c>
      <c r="H5256">
        <f ca="1">IF(ISNUMBER(TradeDash[[#This Row],[Sharpe Average]]),IF(TradeDash[[#This Row],[Sharpe Average]]&gt;$G$1,1,0),"")</f>
        <v>0</v>
      </c>
      <c r="I5256" s="2">
        <f ca="1">IF(ISNUMBER(TradeDash[[#This Row],[Signal]]),MAX(IF(AND(TradeDash[[#This Row],[Signal]]=1,I5255&lt;1),I5255+$E$1,IF(AND(TradeDash[[#This Row],[Signal]]=0,I5255&gt;0),I5255-$E$1,IF(AND(TradeDash[[#This Row],[Signal]]=1,I5255=1),I5255,IF(AND(TradeDash[[#This Row],[Signal]]=0,I5255=0),I5255,0)))),0),"")</f>
        <v>0.8</v>
      </c>
      <c r="J5256" s="3">
        <f ca="1">IF(ISNUMBER(TradeDash[[#This Row],[Position]]),TradeDash[[#This Row],[Position]]*D5257,"")</f>
        <v>3.7938773414695072E-2</v>
      </c>
      <c r="K5256" s="7">
        <f ca="1">K5255*IFERROR(1+TradeDash[[#This Row],[Port Return]],1)</f>
        <v>11818474.685249478</v>
      </c>
      <c r="L5256" s="7">
        <f ca="1">IF(ISNUMBER(TradeDash[[#This Row],[Port Return]]),L5255*(1+TradeDash[[#This Row],[Returns]]),L5255)</f>
        <v>8670651.8282989338</v>
      </c>
    </row>
    <row r="5257" spans="1:12" x14ac:dyDescent="0.35">
      <c r="A5257" s="1">
        <v>44228</v>
      </c>
      <c r="B5257" s="16">
        <f>YEAR(TradeDash[[#This Row],[Date]])</f>
        <v>2021</v>
      </c>
      <c r="C5257">
        <v>14281.2</v>
      </c>
      <c r="D5257" s="3">
        <f>IFERROR(TradeDash[[#This Row],[Nifty]]/C5256-1,"")</f>
        <v>4.7423466768368838E-2</v>
      </c>
      <c r="E5257">
        <f ca="1">IFERROR(AVERAGE(OFFSET(TradeDash[[#This Row],[Returns]],0,0,-n_days))/STDEV(OFFSET(TradeDash[[#This Row],[Returns]],0,0,-n_days)),"")</f>
        <v>6.9143363339197905E-2</v>
      </c>
      <c r="F5257">
        <f ca="1">IFERROR(AVERAGE(OFFSET(TradeDash[[#This Row],[Returns]],0,0,-n_days*2))/STDEV(OFFSET(TradeDash[[#This Row],[Returns]],0,0,-n_days*2)),"")</f>
        <v>0.17654405672746573</v>
      </c>
      <c r="G5257">
        <f ca="1">IF(ISNUMBER(TradeDash[[#This Row],[2n day Sharpe]]),AVERAGE(TradeDash[[#This Row],[n day Sharpe]:[2n day Sharpe]]),"")</f>
        <v>0.12284371003333182</v>
      </c>
      <c r="H5257">
        <f ca="1">IF(ISNUMBER(TradeDash[[#This Row],[Sharpe Average]]),IF(TradeDash[[#This Row],[Sharpe Average]]&gt;$G$1,1,0),"")</f>
        <v>1</v>
      </c>
      <c r="I5257" s="2">
        <f ca="1">IF(ISNUMBER(TradeDash[[#This Row],[Signal]]),MAX(IF(AND(TradeDash[[#This Row],[Signal]]=1,I5256&lt;1),I5256+$E$1,IF(AND(TradeDash[[#This Row],[Signal]]=0,I5256&gt;0),I5256-$E$1,IF(AND(TradeDash[[#This Row],[Signal]]=1,I5256=1),I5256,IF(AND(TradeDash[[#This Row],[Signal]]=0,I5256=0),I5256,0)))),0),"")</f>
        <v>1</v>
      </c>
      <c r="J5257" s="3">
        <f ca="1">IF(ISNUMBER(TradeDash[[#This Row],[Position]]),TradeDash[[#This Row],[Position]]*D5258,"")</f>
        <v>2.5673612861664363E-2</v>
      </c>
      <c r="K5257" s="7">
        <f ca="1">K5256*IFERROR(1+TradeDash[[#This Row],[Port Return]],1)</f>
        <v>12121897.628933953</v>
      </c>
      <c r="L5257" s="7">
        <f ca="1">IF(ISNUMBER(TradeDash[[#This Row],[Port Return]]),L5256*(1+TradeDash[[#This Row],[Returns]]),L5256)</f>
        <v>9081844.1971383654</v>
      </c>
    </row>
    <row r="5258" spans="1:12" x14ac:dyDescent="0.35">
      <c r="A5258" s="1">
        <v>44229</v>
      </c>
      <c r="B5258" s="16">
        <f>YEAR(TradeDash[[#This Row],[Date]])</f>
        <v>2021</v>
      </c>
      <c r="C5258">
        <v>14647.85</v>
      </c>
      <c r="D5258" s="3">
        <f>IFERROR(TradeDash[[#This Row],[Nifty]]/C5257-1,"")</f>
        <v>2.5673612861664363E-2</v>
      </c>
      <c r="E5258">
        <f ca="1">IFERROR(AVERAGE(OFFSET(TradeDash[[#This Row],[Returns]],0,0,-n_days))/STDEV(OFFSET(TradeDash[[#This Row],[Returns]],0,0,-n_days)),"")</f>
        <v>0.12029727570507416</v>
      </c>
      <c r="F5258">
        <f ca="1">IFERROR(AVERAGE(OFFSET(TradeDash[[#This Row],[Returns]],0,0,-n_days*2))/STDEV(OFFSET(TradeDash[[#This Row],[Returns]],0,0,-n_days*2)),"")</f>
        <v>0.20122827843952587</v>
      </c>
      <c r="G5258">
        <f ca="1">IF(ISNUMBER(TradeDash[[#This Row],[2n day Sharpe]]),AVERAGE(TradeDash[[#This Row],[n day Sharpe]:[2n day Sharpe]]),"")</f>
        <v>0.16076277707230002</v>
      </c>
      <c r="H5258">
        <f ca="1">IF(ISNUMBER(TradeDash[[#This Row],[Sharpe Average]]),IF(TradeDash[[#This Row],[Sharpe Average]]&gt;$G$1,1,0),"")</f>
        <v>1</v>
      </c>
      <c r="I5258" s="2">
        <f ca="1">IF(ISNUMBER(TradeDash[[#This Row],[Signal]]),MAX(IF(AND(TradeDash[[#This Row],[Signal]]=1,I5257&lt;1),I5257+$E$1,IF(AND(TradeDash[[#This Row],[Signal]]=0,I5257&gt;0),I5257-$E$1,IF(AND(TradeDash[[#This Row],[Signal]]=1,I5257=1),I5257,IF(AND(TradeDash[[#This Row],[Signal]]=0,I5257=0),I5257,0)))),0),"")</f>
        <v>1</v>
      </c>
      <c r="J5258" s="3">
        <f ca="1">IF(ISNUMBER(TradeDash[[#This Row],[Position]]),TradeDash[[#This Row],[Position]]*D5259,"")</f>
        <v>9.7010824114118765E-3</v>
      </c>
      <c r="K5258" s="7">
        <f ca="1">K5257*IFERROR(1+TradeDash[[#This Row],[Port Return]],1)</f>
        <v>12239493.15681494</v>
      </c>
      <c r="L5258" s="7">
        <f ca="1">IF(ISNUMBER(TradeDash[[#This Row],[Port Return]]),L5257*(1+TradeDash[[#This Row],[Returns]]),L5257)</f>
        <v>9315007.9491256494</v>
      </c>
    </row>
    <row r="5259" spans="1:12" x14ac:dyDescent="0.35">
      <c r="A5259" s="1">
        <v>44230</v>
      </c>
      <c r="B5259" s="16">
        <f>YEAR(TradeDash[[#This Row],[Date]])</f>
        <v>2021</v>
      </c>
      <c r="C5259">
        <v>14789.95</v>
      </c>
      <c r="D5259" s="3">
        <f>IFERROR(TradeDash[[#This Row],[Nifty]]/C5258-1,"")</f>
        <v>9.7010824114118765E-3</v>
      </c>
      <c r="E5259">
        <f ca="1">IFERROR(AVERAGE(OFFSET(TradeDash[[#This Row],[Returns]],0,0,-n_days))/STDEV(OFFSET(TradeDash[[#This Row],[Returns]],0,0,-n_days)),"")</f>
        <v>0.13528796275786251</v>
      </c>
      <c r="F5259">
        <f ca="1">IFERROR(AVERAGE(OFFSET(TradeDash[[#This Row],[Returns]],0,0,-n_days*2))/STDEV(OFFSET(TradeDash[[#This Row],[Returns]],0,0,-n_days*2)),"")</f>
        <v>0.20541019878611963</v>
      </c>
      <c r="G5259">
        <f ca="1">IF(ISNUMBER(TradeDash[[#This Row],[2n day Sharpe]]),AVERAGE(TradeDash[[#This Row],[n day Sharpe]:[2n day Sharpe]]),"")</f>
        <v>0.17034908077199107</v>
      </c>
      <c r="H5259">
        <f ca="1">IF(ISNUMBER(TradeDash[[#This Row],[Sharpe Average]]),IF(TradeDash[[#This Row],[Sharpe Average]]&gt;$G$1,1,0),"")</f>
        <v>1</v>
      </c>
      <c r="I5259" s="2">
        <f ca="1">IF(ISNUMBER(TradeDash[[#This Row],[Signal]]),MAX(IF(AND(TradeDash[[#This Row],[Signal]]=1,I5258&lt;1),I5258+$E$1,IF(AND(TradeDash[[#This Row],[Signal]]=0,I5258&gt;0),I5258-$E$1,IF(AND(TradeDash[[#This Row],[Signal]]=1,I5258=1),I5258,IF(AND(TradeDash[[#This Row],[Signal]]=0,I5258=0),I5258,0)))),0),"")</f>
        <v>1</v>
      </c>
      <c r="J5259" s="3">
        <f ca="1">IF(ISNUMBER(TradeDash[[#This Row],[Position]]),TradeDash[[#This Row],[Position]]*D5260,"")</f>
        <v>7.1467449180016018E-3</v>
      </c>
      <c r="K5259" s="7">
        <f ca="1">K5258*IFERROR(1+TradeDash[[#This Row],[Port Return]],1)</f>
        <v>12326965.692332324</v>
      </c>
      <c r="L5259" s="7">
        <f ca="1">IF(ISNUMBER(TradeDash[[#This Row],[Port Return]]),L5258*(1+TradeDash[[#This Row],[Returns]]),L5258)</f>
        <v>9405373.6089030746</v>
      </c>
    </row>
    <row r="5260" spans="1:12" x14ac:dyDescent="0.35">
      <c r="A5260" s="1">
        <v>44231</v>
      </c>
      <c r="B5260" s="16">
        <f>YEAR(TradeDash[[#This Row],[Date]])</f>
        <v>2021</v>
      </c>
      <c r="C5260">
        <v>14895.65</v>
      </c>
      <c r="D5260" s="3">
        <f>IFERROR(TradeDash[[#This Row],[Nifty]]/C5259-1,"")</f>
        <v>7.1467449180016018E-3</v>
      </c>
      <c r="E5260">
        <f ca="1">IFERROR(AVERAGE(OFFSET(TradeDash[[#This Row],[Returns]],0,0,-n_days))/STDEV(OFFSET(TradeDash[[#This Row],[Returns]],0,0,-n_days)),"")</f>
        <v>0.16971875443324438</v>
      </c>
      <c r="F5260">
        <f ca="1">IFERROR(AVERAGE(OFFSET(TradeDash[[#This Row],[Returns]],0,0,-n_days*2))/STDEV(OFFSET(TradeDash[[#This Row],[Returns]],0,0,-n_days*2)),"")</f>
        <v>0.21358593344318788</v>
      </c>
      <c r="G5260">
        <f ca="1">IF(ISNUMBER(TradeDash[[#This Row],[2n day Sharpe]]),AVERAGE(TradeDash[[#This Row],[n day Sharpe]:[2n day Sharpe]]),"")</f>
        <v>0.19165234393821612</v>
      </c>
      <c r="H5260">
        <f ca="1">IF(ISNUMBER(TradeDash[[#This Row],[Sharpe Average]]),IF(TradeDash[[#This Row],[Sharpe Average]]&gt;$G$1,1,0),"")</f>
        <v>1</v>
      </c>
      <c r="I5260" s="2">
        <f ca="1">IF(ISNUMBER(TradeDash[[#This Row],[Signal]]),MAX(IF(AND(TradeDash[[#This Row],[Signal]]=1,I5259&lt;1),I5259+$E$1,IF(AND(TradeDash[[#This Row],[Signal]]=0,I5259&gt;0),I5259-$E$1,IF(AND(TradeDash[[#This Row],[Signal]]=1,I5259=1),I5259,IF(AND(TradeDash[[#This Row],[Signal]]=0,I5259=0),I5259,0)))),0),"")</f>
        <v>1</v>
      </c>
      <c r="J5260" s="3">
        <f ca="1">IF(ISNUMBER(TradeDash[[#This Row],[Position]]),TradeDash[[#This Row],[Position]]*D5261,"")</f>
        <v>1.9200236310601415E-3</v>
      </c>
      <c r="K5260" s="7">
        <f ca="1">K5259*IFERROR(1+TradeDash[[#This Row],[Port Return]],1)</f>
        <v>12350633.757760869</v>
      </c>
      <c r="L5260" s="7">
        <f ca="1">IF(ISNUMBER(TradeDash[[#This Row],[Port Return]]),L5259*(1+TradeDash[[#This Row],[Returns]]),L5259)</f>
        <v>9472591.4149444085</v>
      </c>
    </row>
    <row r="5261" spans="1:12" x14ac:dyDescent="0.35">
      <c r="A5261" s="1">
        <v>44232</v>
      </c>
      <c r="B5261" s="16">
        <f>YEAR(TradeDash[[#This Row],[Date]])</f>
        <v>2021</v>
      </c>
      <c r="C5261">
        <v>14924.25</v>
      </c>
      <c r="D5261" s="3">
        <f>IFERROR(TradeDash[[#This Row],[Nifty]]/C5260-1,"")</f>
        <v>1.9200236310601415E-3</v>
      </c>
      <c r="E5261">
        <f ca="1">IFERROR(AVERAGE(OFFSET(TradeDash[[#This Row],[Returns]],0,0,-n_days))/STDEV(OFFSET(TradeDash[[#This Row],[Returns]],0,0,-n_days)),"")</f>
        <v>0.1779207038995389</v>
      </c>
      <c r="F5261">
        <f ca="1">IFERROR(AVERAGE(OFFSET(TradeDash[[#This Row],[Returns]],0,0,-n_days*2))/STDEV(OFFSET(TradeDash[[#This Row],[Returns]],0,0,-n_days*2)),"")</f>
        <v>0.19839617404242965</v>
      </c>
      <c r="G5261">
        <f ca="1">IF(ISNUMBER(TradeDash[[#This Row],[2n day Sharpe]]),AVERAGE(TradeDash[[#This Row],[n day Sharpe]:[2n day Sharpe]]),"")</f>
        <v>0.18815843897098428</v>
      </c>
      <c r="H5261">
        <f ca="1">IF(ISNUMBER(TradeDash[[#This Row],[Sharpe Average]]),IF(TradeDash[[#This Row],[Sharpe Average]]&gt;$G$1,1,0),"")</f>
        <v>1</v>
      </c>
      <c r="I5261" s="2">
        <f ca="1">IF(ISNUMBER(TradeDash[[#This Row],[Signal]]),MAX(IF(AND(TradeDash[[#This Row],[Signal]]=1,I5260&lt;1),I5260+$E$1,IF(AND(TradeDash[[#This Row],[Signal]]=0,I5260&gt;0),I5260-$E$1,IF(AND(TradeDash[[#This Row],[Signal]]=1,I5260=1),I5260,IF(AND(TradeDash[[#This Row],[Signal]]=0,I5260=0),I5260,0)))),0),"")</f>
        <v>1</v>
      </c>
      <c r="J5261" s="3">
        <f ca="1">IF(ISNUMBER(TradeDash[[#This Row],[Position]]),TradeDash[[#This Row],[Position]]*D5262,"")</f>
        <v>1.2834815819890322E-2</v>
      </c>
      <c r="K5261" s="7">
        <f ca="1">K5260*IFERROR(1+TradeDash[[#This Row],[Port Return]],1)</f>
        <v>12509151.86730065</v>
      </c>
      <c r="L5261" s="7">
        <f ca="1">IF(ISNUMBER(TradeDash[[#This Row],[Port Return]]),L5260*(1+TradeDash[[#This Row],[Returns]]),L5260)</f>
        <v>9490779.0143084787</v>
      </c>
    </row>
    <row r="5262" spans="1:12" x14ac:dyDescent="0.35">
      <c r="A5262" s="1">
        <v>44235</v>
      </c>
      <c r="B5262" s="16">
        <f>YEAR(TradeDash[[#This Row],[Date]])</f>
        <v>2021</v>
      </c>
      <c r="C5262">
        <v>15115.8</v>
      </c>
      <c r="D5262" s="3">
        <f>IFERROR(TradeDash[[#This Row],[Nifty]]/C5261-1,"")</f>
        <v>1.2834815819890322E-2</v>
      </c>
      <c r="E5262">
        <f ca="1">IFERROR(AVERAGE(OFFSET(TradeDash[[#This Row],[Returns]],0,0,-n_days))/STDEV(OFFSET(TradeDash[[#This Row],[Returns]],0,0,-n_days)),"")</f>
        <v>0.1723961477966082</v>
      </c>
      <c r="F5262">
        <f ca="1">IFERROR(AVERAGE(OFFSET(TradeDash[[#This Row],[Returns]],0,0,-n_days*2))/STDEV(OFFSET(TradeDash[[#This Row],[Returns]],0,0,-n_days*2)),"")</f>
        <v>0.22977297884087786</v>
      </c>
      <c r="G5262">
        <f ca="1">IF(ISNUMBER(TradeDash[[#This Row],[2n day Sharpe]]),AVERAGE(TradeDash[[#This Row],[n day Sharpe]:[2n day Sharpe]]),"")</f>
        <v>0.20108456331874303</v>
      </c>
      <c r="H5262">
        <f ca="1">IF(ISNUMBER(TradeDash[[#This Row],[Sharpe Average]]),IF(TradeDash[[#This Row],[Sharpe Average]]&gt;$G$1,1,0),"")</f>
        <v>1</v>
      </c>
      <c r="I5262" s="2">
        <f ca="1">IF(ISNUMBER(TradeDash[[#This Row],[Signal]]),MAX(IF(AND(TradeDash[[#This Row],[Signal]]=1,I5261&lt;1),I5261+$E$1,IF(AND(TradeDash[[#This Row],[Signal]]=0,I5261&gt;0),I5261-$E$1,IF(AND(TradeDash[[#This Row],[Signal]]=1,I5261=1),I5261,IF(AND(TradeDash[[#This Row],[Signal]]=0,I5261=0),I5261,0)))),0),"")</f>
        <v>1</v>
      </c>
      <c r="J5262" s="3">
        <f ca="1">IF(ISNUMBER(TradeDash[[#This Row],[Position]]),TradeDash[[#This Row],[Position]]*D5263,"")</f>
        <v>-4.3001362812422617E-4</v>
      </c>
      <c r="K5262" s="7">
        <f ca="1">K5261*IFERROR(1+TradeDash[[#This Row],[Port Return]],1)</f>
        <v>12503772.761521434</v>
      </c>
      <c r="L5262" s="7">
        <f ca="1">IF(ISNUMBER(TradeDash[[#This Row],[Port Return]]),L5261*(1+TradeDash[[#This Row],[Returns]]),L5261)</f>
        <v>9612591.4149444085</v>
      </c>
    </row>
    <row r="5263" spans="1:12" x14ac:dyDescent="0.35">
      <c r="A5263" s="1">
        <v>44236</v>
      </c>
      <c r="B5263" s="16">
        <f>YEAR(TradeDash[[#This Row],[Date]])</f>
        <v>2021</v>
      </c>
      <c r="C5263">
        <v>15109.3</v>
      </c>
      <c r="D5263" s="3">
        <f>IFERROR(TradeDash[[#This Row],[Nifty]]/C5262-1,"")</f>
        <v>-4.3001362812422617E-4</v>
      </c>
      <c r="E5263">
        <f ca="1">IFERROR(AVERAGE(OFFSET(TradeDash[[#This Row],[Returns]],0,0,-n_days))/STDEV(OFFSET(TradeDash[[#This Row],[Returns]],0,0,-n_days)),"")</f>
        <v>0.14140411325863753</v>
      </c>
      <c r="F5263">
        <f ca="1">IFERROR(AVERAGE(OFFSET(TradeDash[[#This Row],[Returns]],0,0,-n_days*2))/STDEV(OFFSET(TradeDash[[#This Row],[Returns]],0,0,-n_days*2)),"")</f>
        <v>0.22360785532892496</v>
      </c>
      <c r="G5263">
        <f ca="1">IF(ISNUMBER(TradeDash[[#This Row],[2n day Sharpe]]),AVERAGE(TradeDash[[#This Row],[n day Sharpe]:[2n day Sharpe]]),"")</f>
        <v>0.18250598429378123</v>
      </c>
      <c r="H5263">
        <f ca="1">IF(ISNUMBER(TradeDash[[#This Row],[Sharpe Average]]),IF(TradeDash[[#This Row],[Sharpe Average]]&gt;$G$1,1,0),"")</f>
        <v>1</v>
      </c>
      <c r="I5263" s="2">
        <f ca="1">IF(ISNUMBER(TradeDash[[#This Row],[Signal]]),MAX(IF(AND(TradeDash[[#This Row],[Signal]]=1,I5262&lt;1),I5262+$E$1,IF(AND(TradeDash[[#This Row],[Signal]]=0,I5262&gt;0),I5262-$E$1,IF(AND(TradeDash[[#This Row],[Signal]]=1,I5262=1),I5262,IF(AND(TradeDash[[#This Row],[Signal]]=0,I5262=0),I5262,0)))),0),"")</f>
        <v>1</v>
      </c>
      <c r="J5263" s="3">
        <f ca="1">IF(ISNUMBER(TradeDash[[#This Row],[Position]]),TradeDash[[#This Row],[Position]]*D5264,"")</f>
        <v>-1.8531632835405709E-4</v>
      </c>
      <c r="K5263" s="7">
        <f ca="1">K5262*IFERROR(1+TradeDash[[#This Row],[Port Return]],1)</f>
        <v>12501455.608262695</v>
      </c>
      <c r="L5263" s="7">
        <f ca="1">IF(ISNUMBER(TradeDash[[#This Row],[Port Return]]),L5262*(1+TradeDash[[#This Row],[Returns]]),L5262)</f>
        <v>9608457.8696343917</v>
      </c>
    </row>
    <row r="5264" spans="1:12" x14ac:dyDescent="0.35">
      <c r="A5264" s="1">
        <v>44237</v>
      </c>
      <c r="B5264" s="16">
        <f>YEAR(TradeDash[[#This Row],[Date]])</f>
        <v>2021</v>
      </c>
      <c r="C5264">
        <v>15106.5</v>
      </c>
      <c r="D5264" s="3">
        <f>IFERROR(TradeDash[[#This Row],[Nifty]]/C5263-1,"")</f>
        <v>-1.8531632835405709E-4</v>
      </c>
      <c r="E5264">
        <f ca="1">IFERROR(AVERAGE(OFFSET(TradeDash[[#This Row],[Returns]],0,0,-n_days))/STDEV(OFFSET(TradeDash[[#This Row],[Returns]],0,0,-n_days)),"")</f>
        <v>0.12366435055647006</v>
      </c>
      <c r="F5264">
        <f ca="1">IFERROR(AVERAGE(OFFSET(TradeDash[[#This Row],[Returns]],0,0,-n_days*2))/STDEV(OFFSET(TradeDash[[#This Row],[Returns]],0,0,-n_days*2)),"")</f>
        <v>0.21672109625168931</v>
      </c>
      <c r="G5264">
        <f ca="1">IF(ISNUMBER(TradeDash[[#This Row],[2n day Sharpe]]),AVERAGE(TradeDash[[#This Row],[n day Sharpe]:[2n day Sharpe]]),"")</f>
        <v>0.17019272340407968</v>
      </c>
      <c r="H5264">
        <f ca="1">IF(ISNUMBER(TradeDash[[#This Row],[Sharpe Average]]),IF(TradeDash[[#This Row],[Sharpe Average]]&gt;$G$1,1,0),"")</f>
        <v>1</v>
      </c>
      <c r="I5264" s="2">
        <f ca="1">IF(ISNUMBER(TradeDash[[#This Row],[Signal]]),MAX(IF(AND(TradeDash[[#This Row],[Signal]]=1,I5263&lt;1),I5263+$E$1,IF(AND(TradeDash[[#This Row],[Signal]]=0,I5263&gt;0),I5263-$E$1,IF(AND(TradeDash[[#This Row],[Signal]]=1,I5263=1),I5263,IF(AND(TradeDash[[#This Row],[Signal]]=0,I5263=0),I5263,0)))),0),"")</f>
        <v>1</v>
      </c>
      <c r="J5264" s="3">
        <f ca="1">IF(ISNUMBER(TradeDash[[#This Row],[Position]]),TradeDash[[#This Row],[Position]]*D5265,"")</f>
        <v>4.4219375765397473E-3</v>
      </c>
      <c r="K5264" s="7">
        <f ca="1">K5263*IFERROR(1+TradeDash[[#This Row],[Port Return]],1)</f>
        <v>12556736.264578316</v>
      </c>
      <c r="L5264" s="7">
        <f ca="1">IF(ISNUMBER(TradeDash[[#This Row],[Port Return]]),L5263*(1+TradeDash[[#This Row],[Returns]]),L5263)</f>
        <v>9606677.2655008473</v>
      </c>
    </row>
    <row r="5265" spans="1:12" x14ac:dyDescent="0.35">
      <c r="A5265" s="1">
        <v>44238</v>
      </c>
      <c r="B5265" s="16">
        <f>YEAR(TradeDash[[#This Row],[Date]])</f>
        <v>2021</v>
      </c>
      <c r="C5265">
        <v>15173.3</v>
      </c>
      <c r="D5265" s="3">
        <f>IFERROR(TradeDash[[#This Row],[Nifty]]/C5264-1,"")</f>
        <v>4.4219375765397473E-3</v>
      </c>
      <c r="E5265">
        <f ca="1">IFERROR(AVERAGE(OFFSET(TradeDash[[#This Row],[Returns]],0,0,-n_days))/STDEV(OFFSET(TradeDash[[#This Row],[Returns]],0,0,-n_days)),"")</f>
        <v>0.13736616543979061</v>
      </c>
      <c r="F5265">
        <f ca="1">IFERROR(AVERAGE(OFFSET(TradeDash[[#This Row],[Returns]],0,0,-n_days*2))/STDEV(OFFSET(TradeDash[[#This Row],[Returns]],0,0,-n_days*2)),"")</f>
        <v>0.22396021432872246</v>
      </c>
      <c r="G5265">
        <f ca="1">IF(ISNUMBER(TradeDash[[#This Row],[2n day Sharpe]]),AVERAGE(TradeDash[[#This Row],[n day Sharpe]:[2n day Sharpe]]),"")</f>
        <v>0.18066318988425653</v>
      </c>
      <c r="H5265">
        <f ca="1">IF(ISNUMBER(TradeDash[[#This Row],[Sharpe Average]]),IF(TradeDash[[#This Row],[Sharpe Average]]&gt;$G$1,1,0),"")</f>
        <v>1</v>
      </c>
      <c r="I5265" s="2">
        <f ca="1">IF(ISNUMBER(TradeDash[[#This Row],[Signal]]),MAX(IF(AND(TradeDash[[#This Row],[Signal]]=1,I5264&lt;1),I5264+$E$1,IF(AND(TradeDash[[#This Row],[Signal]]=0,I5264&gt;0),I5264-$E$1,IF(AND(TradeDash[[#This Row],[Signal]]=1,I5264=1),I5264,IF(AND(TradeDash[[#This Row],[Signal]]=0,I5264=0),I5264,0)))),0),"")</f>
        <v>1</v>
      </c>
      <c r="J5265" s="3">
        <f ca="1">IF(ISNUMBER(TradeDash[[#This Row],[Position]]),TradeDash[[#This Row],[Position]]*D5266,"")</f>
        <v>-6.5905241443853235E-4</v>
      </c>
      <c r="K5265" s="7">
        <f ca="1">K5264*IFERROR(1+TradeDash[[#This Row],[Port Return]],1)</f>
        <v>12548460.717225678</v>
      </c>
      <c r="L5265" s="7">
        <f ca="1">IF(ISNUMBER(TradeDash[[#This Row],[Port Return]]),L5264*(1+TradeDash[[#This Row],[Returns]]),L5264)</f>
        <v>9649157.392686855</v>
      </c>
    </row>
    <row r="5266" spans="1:12" x14ac:dyDescent="0.35">
      <c r="A5266" s="1">
        <v>44239</v>
      </c>
      <c r="B5266" s="16">
        <f>YEAR(TradeDash[[#This Row],[Date]])</f>
        <v>2021</v>
      </c>
      <c r="C5266">
        <v>15163.3</v>
      </c>
      <c r="D5266" s="3">
        <f>IFERROR(TradeDash[[#This Row],[Nifty]]/C5265-1,"")</f>
        <v>-6.5905241443853235E-4</v>
      </c>
      <c r="E5266">
        <f ca="1">IFERROR(AVERAGE(OFFSET(TradeDash[[#This Row],[Returns]],0,0,-n_days))/STDEV(OFFSET(TradeDash[[#This Row],[Returns]],0,0,-n_days)),"")</f>
        <v>0.12847340956340167</v>
      </c>
      <c r="F5266">
        <f ca="1">IFERROR(AVERAGE(OFFSET(TradeDash[[#This Row],[Returns]],0,0,-n_days*2))/STDEV(OFFSET(TradeDash[[#This Row],[Returns]],0,0,-n_days*2)),"")</f>
        <v>0.20655419303385972</v>
      </c>
      <c r="G5266">
        <f ca="1">IF(ISNUMBER(TradeDash[[#This Row],[2n day Sharpe]]),AVERAGE(TradeDash[[#This Row],[n day Sharpe]:[2n day Sharpe]]),"")</f>
        <v>0.16751380129863069</v>
      </c>
      <c r="H5266">
        <f ca="1">IF(ISNUMBER(TradeDash[[#This Row],[Sharpe Average]]),IF(TradeDash[[#This Row],[Sharpe Average]]&gt;$G$1,1,0),"")</f>
        <v>1</v>
      </c>
      <c r="I5266" s="2">
        <f ca="1">IF(ISNUMBER(TradeDash[[#This Row],[Signal]]),MAX(IF(AND(TradeDash[[#This Row],[Signal]]=1,I5265&lt;1),I5265+$E$1,IF(AND(TradeDash[[#This Row],[Signal]]=0,I5265&gt;0),I5265-$E$1,IF(AND(TradeDash[[#This Row],[Signal]]=1,I5265=1),I5265,IF(AND(TradeDash[[#This Row],[Signal]]=0,I5265=0),I5265,0)))),0),"")</f>
        <v>1</v>
      </c>
      <c r="J5266" s="3">
        <f ca="1">IF(ISNUMBER(TradeDash[[#This Row],[Position]]),TradeDash[[#This Row],[Position]]*D5267,"")</f>
        <v>9.9846339517124516E-3</v>
      </c>
      <c r="K5266" s="7">
        <f ca="1">K5265*IFERROR(1+TradeDash[[#This Row],[Port Return]],1)</f>
        <v>12673752.50414462</v>
      </c>
      <c r="L5266" s="7">
        <f ca="1">IF(ISNUMBER(TradeDash[[#This Row],[Port Return]]),L5265*(1+TradeDash[[#This Row],[Returns]]),L5265)</f>
        <v>9642798.0922099072</v>
      </c>
    </row>
    <row r="5267" spans="1:12" x14ac:dyDescent="0.35">
      <c r="A5267" s="1">
        <v>44242</v>
      </c>
      <c r="B5267" s="16">
        <f>YEAR(TradeDash[[#This Row],[Date]])</f>
        <v>2021</v>
      </c>
      <c r="C5267">
        <v>15314.7</v>
      </c>
      <c r="D5267" s="3">
        <f>IFERROR(TradeDash[[#This Row],[Nifty]]/C5266-1,"")</f>
        <v>9.9846339517124516E-3</v>
      </c>
      <c r="E5267">
        <f ca="1">IFERROR(AVERAGE(OFFSET(TradeDash[[#This Row],[Returns]],0,0,-n_days))/STDEV(OFFSET(TradeDash[[#This Row],[Returns]],0,0,-n_days)),"")</f>
        <v>0.19805568711262944</v>
      </c>
      <c r="F5267">
        <f ca="1">IFERROR(AVERAGE(OFFSET(TradeDash[[#This Row],[Returns]],0,0,-n_days*2))/STDEV(OFFSET(TradeDash[[#This Row],[Returns]],0,0,-n_days*2)),"")</f>
        <v>0.21689383295780099</v>
      </c>
      <c r="G5267">
        <f ca="1">IF(ISNUMBER(TradeDash[[#This Row],[2n day Sharpe]]),AVERAGE(TradeDash[[#This Row],[n day Sharpe]:[2n day Sharpe]]),"")</f>
        <v>0.2074747600352152</v>
      </c>
      <c r="H5267">
        <f ca="1">IF(ISNUMBER(TradeDash[[#This Row],[Sharpe Average]]),IF(TradeDash[[#This Row],[Sharpe Average]]&gt;$G$1,1,0),"")</f>
        <v>1</v>
      </c>
      <c r="I5267" s="2">
        <f ca="1">IF(ISNUMBER(TradeDash[[#This Row],[Signal]]),MAX(IF(AND(TradeDash[[#This Row],[Signal]]=1,I5266&lt;1),I5266+$E$1,IF(AND(TradeDash[[#This Row],[Signal]]=0,I5266&gt;0),I5266-$E$1,IF(AND(TradeDash[[#This Row],[Signal]]=1,I5266=1),I5266,IF(AND(TradeDash[[#This Row],[Signal]]=0,I5266=0),I5266,0)))),0),"")</f>
        <v>1</v>
      </c>
      <c r="J5267" s="3">
        <f ca="1">IF(ISNUMBER(TradeDash[[#This Row],[Position]]),TradeDash[[#This Row],[Position]]*D5268,"")</f>
        <v>-8.1620926299597052E-5</v>
      </c>
      <c r="K5267" s="7">
        <f ca="1">K5266*IFERROR(1+TradeDash[[#This Row],[Port Return]],1)</f>
        <v>12672718.06072554</v>
      </c>
      <c r="L5267" s="7">
        <f ca="1">IF(ISNUMBER(TradeDash[[#This Row],[Port Return]]),L5266*(1+TradeDash[[#This Row],[Returns]]),L5266)</f>
        <v>9739077.9014308937</v>
      </c>
    </row>
    <row r="5268" spans="1:12" x14ac:dyDescent="0.35">
      <c r="A5268" s="1">
        <v>44243</v>
      </c>
      <c r="B5268" s="16">
        <f>YEAR(TradeDash[[#This Row],[Date]])</f>
        <v>2021</v>
      </c>
      <c r="C5268">
        <v>15313.45</v>
      </c>
      <c r="D5268" s="3">
        <f>IFERROR(TradeDash[[#This Row],[Nifty]]/C5267-1,"")</f>
        <v>-8.1620926299597052E-5</v>
      </c>
      <c r="E5268">
        <f ca="1">IFERROR(AVERAGE(OFFSET(TradeDash[[#This Row],[Returns]],0,0,-n_days))/STDEV(OFFSET(TradeDash[[#This Row],[Returns]],0,0,-n_days)),"")</f>
        <v>0.23645698050599939</v>
      </c>
      <c r="F5268">
        <f ca="1">IFERROR(AVERAGE(OFFSET(TradeDash[[#This Row],[Returns]],0,0,-n_days*2))/STDEV(OFFSET(TradeDash[[#This Row],[Returns]],0,0,-n_days*2)),"")</f>
        <v>0.21382784936150634</v>
      </c>
      <c r="G5268">
        <f ca="1">IF(ISNUMBER(TradeDash[[#This Row],[2n day Sharpe]]),AVERAGE(TradeDash[[#This Row],[n day Sharpe]:[2n day Sharpe]]),"")</f>
        <v>0.22514241493375287</v>
      </c>
      <c r="H5268">
        <f ca="1">IF(ISNUMBER(TradeDash[[#This Row],[Sharpe Average]]),IF(TradeDash[[#This Row],[Sharpe Average]]&gt;$G$1,1,0),"")</f>
        <v>1</v>
      </c>
      <c r="I5268" s="2">
        <f ca="1">IF(ISNUMBER(TradeDash[[#This Row],[Signal]]),MAX(IF(AND(TradeDash[[#This Row],[Signal]]=1,I5267&lt;1),I5267+$E$1,IF(AND(TradeDash[[#This Row],[Signal]]=0,I5267&gt;0),I5267-$E$1,IF(AND(TradeDash[[#This Row],[Signal]]=1,I5267=1),I5267,IF(AND(TradeDash[[#This Row],[Signal]]=0,I5267=0),I5267,0)))),0),"")</f>
        <v>1</v>
      </c>
      <c r="J5268" s="3">
        <f ca="1">IF(ISNUMBER(TradeDash[[#This Row],[Position]]),TradeDash[[#This Row],[Position]]*D5269,"")</f>
        <v>-6.8273315288195358E-3</v>
      </c>
      <c r="K5268" s="7">
        <f ca="1">K5267*IFERROR(1+TradeDash[[#This Row],[Port Return]],1)</f>
        <v>12586197.213153707</v>
      </c>
      <c r="L5268" s="7">
        <f ca="1">IF(ISNUMBER(TradeDash[[#This Row],[Port Return]]),L5267*(1+TradeDash[[#This Row],[Returns]]),L5267)</f>
        <v>9738282.9888712745</v>
      </c>
    </row>
    <row r="5269" spans="1:12" x14ac:dyDescent="0.35">
      <c r="A5269" s="1">
        <v>44244</v>
      </c>
      <c r="B5269" s="16">
        <f>YEAR(TradeDash[[#This Row],[Date]])</f>
        <v>2021</v>
      </c>
      <c r="C5269">
        <v>15208.9</v>
      </c>
      <c r="D5269" s="3">
        <f>IFERROR(TradeDash[[#This Row],[Nifty]]/C5268-1,"")</f>
        <v>-6.8273315288195358E-3</v>
      </c>
      <c r="E5269">
        <f ca="1">IFERROR(AVERAGE(OFFSET(TradeDash[[#This Row],[Returns]],0,0,-n_days))/STDEV(OFFSET(TradeDash[[#This Row],[Returns]],0,0,-n_days)),"")</f>
        <v>0.16066772054145526</v>
      </c>
      <c r="F5269">
        <f ca="1">IFERROR(AVERAGE(OFFSET(TradeDash[[#This Row],[Returns]],0,0,-n_days*2))/STDEV(OFFSET(TradeDash[[#This Row],[Returns]],0,0,-n_days*2)),"")</f>
        <v>0.28668753224501803</v>
      </c>
      <c r="G5269">
        <f ca="1">IF(ISNUMBER(TradeDash[[#This Row],[2n day Sharpe]]),AVERAGE(TradeDash[[#This Row],[n day Sharpe]:[2n day Sharpe]]),"")</f>
        <v>0.22367762639323663</v>
      </c>
      <c r="H5269">
        <f ca="1">IF(ISNUMBER(TradeDash[[#This Row],[Sharpe Average]]),IF(TradeDash[[#This Row],[Sharpe Average]]&gt;$G$1,1,0),"")</f>
        <v>1</v>
      </c>
      <c r="I5269" s="2">
        <f ca="1">IF(ISNUMBER(TradeDash[[#This Row],[Signal]]),MAX(IF(AND(TradeDash[[#This Row],[Signal]]=1,I5268&lt;1),I5268+$E$1,IF(AND(TradeDash[[#This Row],[Signal]]=0,I5268&gt;0),I5268-$E$1,IF(AND(TradeDash[[#This Row],[Signal]]=1,I5268=1),I5268,IF(AND(TradeDash[[#This Row],[Signal]]=0,I5268=0),I5268,0)))),0),"")</f>
        <v>1</v>
      </c>
      <c r="J5269" s="3">
        <f ca="1">IF(ISNUMBER(TradeDash[[#This Row],[Position]]),TradeDash[[#This Row],[Position]]*D5270,"")</f>
        <v>-5.9143001795001204E-3</v>
      </c>
      <c r="K5269" s="7">
        <f ca="1">K5268*IFERROR(1+TradeDash[[#This Row],[Port Return]],1)</f>
        <v>12511758.664716728</v>
      </c>
      <c r="L5269" s="7">
        <f ca="1">IF(ISNUMBER(TradeDash[[#This Row],[Port Return]]),L5268*(1+TradeDash[[#This Row],[Returns]]),L5268)</f>
        <v>9671796.5023847874</v>
      </c>
    </row>
    <row r="5270" spans="1:12" x14ac:dyDescent="0.35">
      <c r="A5270" s="1">
        <v>44245</v>
      </c>
      <c r="B5270" s="16">
        <f>YEAR(TradeDash[[#This Row],[Date]])</f>
        <v>2021</v>
      </c>
      <c r="C5270">
        <v>15118.95</v>
      </c>
      <c r="D5270" s="3">
        <f>IFERROR(TradeDash[[#This Row],[Nifty]]/C5269-1,"")</f>
        <v>-5.9143001795001204E-3</v>
      </c>
      <c r="E5270">
        <f ca="1">IFERROR(AVERAGE(OFFSET(TradeDash[[#This Row],[Returns]],0,0,-n_days))/STDEV(OFFSET(TradeDash[[#This Row],[Returns]],0,0,-n_days)),"")</f>
        <v>0.11256005758910316</v>
      </c>
      <c r="F5270">
        <f ca="1">IFERROR(AVERAGE(OFFSET(TradeDash[[#This Row],[Returns]],0,0,-n_days*2))/STDEV(OFFSET(TradeDash[[#This Row],[Returns]],0,0,-n_days*2)),"")</f>
        <v>0.25140176016058452</v>
      </c>
      <c r="G5270">
        <f ca="1">IF(ISNUMBER(TradeDash[[#This Row],[2n day Sharpe]]),AVERAGE(TradeDash[[#This Row],[n day Sharpe]:[2n day Sharpe]]),"")</f>
        <v>0.18198090887484383</v>
      </c>
      <c r="H5270">
        <f ca="1">IF(ISNUMBER(TradeDash[[#This Row],[Sharpe Average]]),IF(TradeDash[[#This Row],[Sharpe Average]]&gt;$G$1,1,0),"")</f>
        <v>1</v>
      </c>
      <c r="I5270" s="2">
        <f ca="1">IF(ISNUMBER(TradeDash[[#This Row],[Signal]]),MAX(IF(AND(TradeDash[[#This Row],[Signal]]=1,I5269&lt;1),I5269+$E$1,IF(AND(TradeDash[[#This Row],[Signal]]=0,I5269&gt;0),I5269-$E$1,IF(AND(TradeDash[[#This Row],[Signal]]=1,I5269=1),I5269,IF(AND(TradeDash[[#This Row],[Signal]]=0,I5269=0),I5269,0)))),0),"")</f>
        <v>1</v>
      </c>
      <c r="J5270" s="3">
        <f ca="1">IF(ISNUMBER(TradeDash[[#This Row],[Position]]),TradeDash[[#This Row],[Position]]*D5271,"")</f>
        <v>-9.0747042618700702E-3</v>
      </c>
      <c r="K5270" s="7">
        <f ca="1">K5269*IFERROR(1+TradeDash[[#This Row],[Port Return]],1)</f>
        <v>12398218.155038534</v>
      </c>
      <c r="L5270" s="7">
        <f ca="1">IF(ISNUMBER(TradeDash[[#This Row],[Port Return]]),L5269*(1+TradeDash[[#This Row],[Returns]]),L5269)</f>
        <v>9614594.5945946444</v>
      </c>
    </row>
    <row r="5271" spans="1:12" x14ac:dyDescent="0.35">
      <c r="A5271" s="1">
        <v>44246</v>
      </c>
      <c r="B5271" s="16">
        <f>YEAR(TradeDash[[#This Row],[Date]])</f>
        <v>2021</v>
      </c>
      <c r="C5271">
        <v>14981.75</v>
      </c>
      <c r="D5271" s="3">
        <f>IFERROR(TradeDash[[#This Row],[Nifty]]/C5270-1,"")</f>
        <v>-9.0747042618700702E-3</v>
      </c>
      <c r="E5271">
        <f ca="1">IFERROR(AVERAGE(OFFSET(TradeDash[[#This Row],[Returns]],0,0,-n_days))/STDEV(OFFSET(TradeDash[[#This Row],[Returns]],0,0,-n_days)),"")</f>
        <v>9.3903119447301606E-2</v>
      </c>
      <c r="F5271">
        <f ca="1">IFERROR(AVERAGE(OFFSET(TradeDash[[#This Row],[Returns]],0,0,-n_days*2))/STDEV(OFFSET(TradeDash[[#This Row],[Returns]],0,0,-n_days*2)),"")</f>
        <v>0.20929270865515623</v>
      </c>
      <c r="G5271">
        <f ca="1">IF(ISNUMBER(TradeDash[[#This Row],[2n day Sharpe]]),AVERAGE(TradeDash[[#This Row],[n day Sharpe]:[2n day Sharpe]]),"")</f>
        <v>0.15159791405122891</v>
      </c>
      <c r="H5271">
        <f ca="1">IF(ISNUMBER(TradeDash[[#This Row],[Sharpe Average]]),IF(TradeDash[[#This Row],[Sharpe Average]]&gt;$G$1,1,0),"")</f>
        <v>1</v>
      </c>
      <c r="I5271" s="2">
        <f ca="1">IF(ISNUMBER(TradeDash[[#This Row],[Signal]]),MAX(IF(AND(TradeDash[[#This Row],[Signal]]=1,I5270&lt;1),I5270+$E$1,IF(AND(TradeDash[[#This Row],[Signal]]=0,I5270&gt;0),I5270-$E$1,IF(AND(TradeDash[[#This Row],[Signal]]=1,I5270=1),I5270,IF(AND(TradeDash[[#This Row],[Signal]]=0,I5270=0),I5270,0)))),0),"")</f>
        <v>1</v>
      </c>
      <c r="J5271" s="3">
        <f ca="1">IF(ISNUMBER(TradeDash[[#This Row],[Position]]),TradeDash[[#This Row],[Position]]*D5272,"")</f>
        <v>-2.0428187628281025E-2</v>
      </c>
      <c r="K5271" s="7">
        <f ca="1">K5270*IFERROR(1+TradeDash[[#This Row],[Port Return]],1)</f>
        <v>12144945.028311046</v>
      </c>
      <c r="L5271" s="7">
        <f ca="1">IF(ISNUMBER(TradeDash[[#This Row],[Port Return]]),L5270*(1+TradeDash[[#This Row],[Returns]]),L5270)</f>
        <v>9527344.9920509234</v>
      </c>
    </row>
    <row r="5272" spans="1:12" x14ac:dyDescent="0.35">
      <c r="A5272" s="1">
        <v>44249</v>
      </c>
      <c r="B5272" s="16">
        <f>YEAR(TradeDash[[#This Row],[Date]])</f>
        <v>2021</v>
      </c>
      <c r="C5272">
        <v>14675.7</v>
      </c>
      <c r="D5272" s="3">
        <f>IFERROR(TradeDash[[#This Row],[Nifty]]/C5271-1,"")</f>
        <v>-2.0428187628281025E-2</v>
      </c>
      <c r="E5272">
        <f ca="1">IFERROR(AVERAGE(OFFSET(TradeDash[[#This Row],[Returns]],0,0,-n_days))/STDEV(OFFSET(TradeDash[[#This Row],[Returns]],0,0,-n_days)),"")</f>
        <v>7.4314257403901046E-2</v>
      </c>
      <c r="F5272">
        <f ca="1">IFERROR(AVERAGE(OFFSET(TradeDash[[#This Row],[Returns]],0,0,-n_days*2))/STDEV(OFFSET(TradeDash[[#This Row],[Returns]],0,0,-n_days*2)),"")</f>
        <v>0.13813894584238345</v>
      </c>
      <c r="G5272">
        <f ca="1">IF(ISNUMBER(TradeDash[[#This Row],[2n day Sharpe]]),AVERAGE(TradeDash[[#This Row],[n day Sharpe]:[2n day Sharpe]]),"")</f>
        <v>0.10622660162314225</v>
      </c>
      <c r="H5272">
        <f ca="1">IF(ISNUMBER(TradeDash[[#This Row],[Sharpe Average]]),IF(TradeDash[[#This Row],[Sharpe Average]]&gt;$G$1,1,0),"")</f>
        <v>1</v>
      </c>
      <c r="I5272" s="2">
        <f ca="1">IF(ISNUMBER(TradeDash[[#This Row],[Signal]]),MAX(IF(AND(TradeDash[[#This Row],[Signal]]=1,I5271&lt;1),I5271+$E$1,IF(AND(TradeDash[[#This Row],[Signal]]=0,I5271&gt;0),I5271-$E$1,IF(AND(TradeDash[[#This Row],[Signal]]=1,I5271=1),I5271,IF(AND(TradeDash[[#This Row],[Signal]]=0,I5271=0),I5271,0)))),0),"")</f>
        <v>1</v>
      </c>
      <c r="J5272" s="3">
        <f ca="1">IF(ISNUMBER(TradeDash[[#This Row],[Position]]),TradeDash[[#This Row],[Position]]*D5273,"")</f>
        <v>2.1872891923382376E-3</v>
      </c>
      <c r="K5272" s="7">
        <f ca="1">K5271*IFERROR(1+TradeDash[[#This Row],[Port Return]],1)</f>
        <v>12171509.535313012</v>
      </c>
      <c r="L5272" s="7">
        <f ca="1">IF(ISNUMBER(TradeDash[[#This Row],[Port Return]]),L5271*(1+TradeDash[[#This Row],[Returns]]),L5271)</f>
        <v>9332718.600953944</v>
      </c>
    </row>
    <row r="5273" spans="1:12" x14ac:dyDescent="0.35">
      <c r="A5273" s="1">
        <v>44250</v>
      </c>
      <c r="B5273" s="16">
        <f>YEAR(TradeDash[[#This Row],[Date]])</f>
        <v>2021</v>
      </c>
      <c r="C5273">
        <v>14707.8</v>
      </c>
      <c r="D5273" s="3">
        <f>IFERROR(TradeDash[[#This Row],[Nifty]]/C5272-1,"")</f>
        <v>2.1872891923382376E-3</v>
      </c>
      <c r="E5273">
        <f ca="1">IFERROR(AVERAGE(OFFSET(TradeDash[[#This Row],[Returns]],0,0,-n_days))/STDEV(OFFSET(TradeDash[[#This Row],[Returns]],0,0,-n_days)),"")</f>
        <v>0.11232908061092364</v>
      </c>
      <c r="F5273">
        <f ca="1">IFERROR(AVERAGE(OFFSET(TradeDash[[#This Row],[Returns]],0,0,-n_days*2))/STDEV(OFFSET(TradeDash[[#This Row],[Returns]],0,0,-n_days*2)),"")</f>
        <v>0.12488241210262999</v>
      </c>
      <c r="G5273">
        <f ca="1">IF(ISNUMBER(TradeDash[[#This Row],[2n day Sharpe]]),AVERAGE(TradeDash[[#This Row],[n day Sharpe]:[2n day Sharpe]]),"")</f>
        <v>0.11860574635677681</v>
      </c>
      <c r="H5273">
        <f ca="1">IF(ISNUMBER(TradeDash[[#This Row],[Sharpe Average]]),IF(TradeDash[[#This Row],[Sharpe Average]]&gt;$G$1,1,0),"")</f>
        <v>1</v>
      </c>
      <c r="I5273" s="2">
        <f ca="1">IF(ISNUMBER(TradeDash[[#This Row],[Signal]]),MAX(IF(AND(TradeDash[[#This Row],[Signal]]=1,I5272&lt;1),I5272+$E$1,IF(AND(TradeDash[[#This Row],[Signal]]=0,I5272&gt;0),I5272-$E$1,IF(AND(TradeDash[[#This Row],[Signal]]=1,I5272=1),I5272,IF(AND(TradeDash[[#This Row],[Signal]]=0,I5272=0),I5272,0)))),0),"")</f>
        <v>1</v>
      </c>
      <c r="J5273" s="3">
        <f ca="1">IF(ISNUMBER(TradeDash[[#This Row],[Position]]),TradeDash[[#This Row],[Position]]*D5274,"")</f>
        <v>1.8643168930771559E-2</v>
      </c>
      <c r="K5273" s="7">
        <f ca="1">K5272*IFERROR(1+TradeDash[[#This Row],[Port Return]],1)</f>
        <v>12398425.04372235</v>
      </c>
      <c r="L5273" s="7">
        <f ca="1">IF(ISNUMBER(TradeDash[[#This Row],[Port Return]]),L5272*(1+TradeDash[[#This Row],[Returns]]),L5272)</f>
        <v>9353131.9554849453</v>
      </c>
    </row>
    <row r="5274" spans="1:12" x14ac:dyDescent="0.35">
      <c r="A5274" s="1">
        <v>44251</v>
      </c>
      <c r="B5274" s="16">
        <f>YEAR(TradeDash[[#This Row],[Date]])</f>
        <v>2021</v>
      </c>
      <c r="C5274">
        <v>14982</v>
      </c>
      <c r="D5274" s="3">
        <f>IFERROR(TradeDash[[#This Row],[Nifty]]/C5273-1,"")</f>
        <v>1.8643168930771559E-2</v>
      </c>
      <c r="E5274">
        <f ca="1">IFERROR(AVERAGE(OFFSET(TradeDash[[#This Row],[Returns]],0,0,-n_days))/STDEV(OFFSET(TradeDash[[#This Row],[Returns]],0,0,-n_days)),"")</f>
        <v>0.24038673974606464</v>
      </c>
      <c r="F5274">
        <f ca="1">IFERROR(AVERAGE(OFFSET(TradeDash[[#This Row],[Returns]],0,0,-n_days*2))/STDEV(OFFSET(TradeDash[[#This Row],[Returns]],0,0,-n_days*2)),"")</f>
        <v>0.15056589203141432</v>
      </c>
      <c r="G5274">
        <f ca="1">IF(ISNUMBER(TradeDash[[#This Row],[2n day Sharpe]]),AVERAGE(TradeDash[[#This Row],[n day Sharpe]:[2n day Sharpe]]),"")</f>
        <v>0.19547631588873948</v>
      </c>
      <c r="H5274">
        <f ca="1">IF(ISNUMBER(TradeDash[[#This Row],[Sharpe Average]]),IF(TradeDash[[#This Row],[Sharpe Average]]&gt;$G$1,1,0),"")</f>
        <v>1</v>
      </c>
      <c r="I5274" s="2">
        <f ca="1">IF(ISNUMBER(TradeDash[[#This Row],[Signal]]),MAX(IF(AND(TradeDash[[#This Row],[Signal]]=1,I5273&lt;1),I5273+$E$1,IF(AND(TradeDash[[#This Row],[Signal]]=0,I5273&gt;0),I5273-$E$1,IF(AND(TradeDash[[#This Row],[Signal]]=1,I5273=1),I5273,IF(AND(TradeDash[[#This Row],[Signal]]=0,I5273=0),I5273,0)))),0),"")</f>
        <v>1</v>
      </c>
      <c r="J5274" s="3">
        <f ca="1">IF(ISNUMBER(TradeDash[[#This Row],[Position]]),TradeDash[[#This Row],[Position]]*D5275,"")</f>
        <v>7.699239086904397E-3</v>
      </c>
      <c r="K5274" s="7">
        <f ca="1">K5273*IFERROR(1+TradeDash[[#This Row],[Port Return]],1)</f>
        <v>12493883.482435031</v>
      </c>
      <c r="L5274" s="7">
        <f ca="1">IF(ISNUMBER(TradeDash[[#This Row],[Port Return]]),L5273*(1+TradeDash[[#This Row],[Returns]]),L5273)</f>
        <v>9527503.974562848</v>
      </c>
    </row>
    <row r="5275" spans="1:12" x14ac:dyDescent="0.35">
      <c r="A5275" s="1">
        <v>44252</v>
      </c>
      <c r="B5275" s="16">
        <f>YEAR(TradeDash[[#This Row],[Date]])</f>
        <v>2021</v>
      </c>
      <c r="C5275">
        <v>15097.35</v>
      </c>
      <c r="D5275" s="3">
        <f>IFERROR(TradeDash[[#This Row],[Nifty]]/C5274-1,"")</f>
        <v>7.699239086904397E-3</v>
      </c>
      <c r="E5275">
        <f ca="1">IFERROR(AVERAGE(OFFSET(TradeDash[[#This Row],[Returns]],0,0,-n_days))/STDEV(OFFSET(TradeDash[[#This Row],[Returns]],0,0,-n_days)),"")</f>
        <v>0.30913090641661572</v>
      </c>
      <c r="F5275">
        <f ca="1">IFERROR(AVERAGE(OFFSET(TradeDash[[#This Row],[Returns]],0,0,-n_days*2))/STDEV(OFFSET(TradeDash[[#This Row],[Returns]],0,0,-n_days*2)),"")</f>
        <v>0.15843853674044628</v>
      </c>
      <c r="G5275">
        <f ca="1">IF(ISNUMBER(TradeDash[[#This Row],[2n day Sharpe]]),AVERAGE(TradeDash[[#This Row],[n day Sharpe]:[2n day Sharpe]]),"")</f>
        <v>0.233784721578531</v>
      </c>
      <c r="H5275">
        <f ca="1">IF(ISNUMBER(TradeDash[[#This Row],[Sharpe Average]]),IF(TradeDash[[#This Row],[Sharpe Average]]&gt;$G$1,1,0),"")</f>
        <v>1</v>
      </c>
      <c r="I5275" s="2">
        <f ca="1">IF(ISNUMBER(TradeDash[[#This Row],[Signal]]),MAX(IF(AND(TradeDash[[#This Row],[Signal]]=1,I5274&lt;1),I5274+$E$1,IF(AND(TradeDash[[#This Row],[Signal]]=0,I5274&gt;0),I5274-$E$1,IF(AND(TradeDash[[#This Row],[Signal]]=1,I5274=1),I5274,IF(AND(TradeDash[[#This Row],[Signal]]=0,I5274=0),I5274,0)))),0),"")</f>
        <v>1</v>
      </c>
      <c r="J5275" s="3">
        <f ca="1">IF(ISNUMBER(TradeDash[[#This Row],[Position]]),TradeDash[[#This Row],[Position]]*D5276,"")</f>
        <v>-3.7635744021301765E-2</v>
      </c>
      <c r="K5275" s="7">
        <f ca="1">K5274*IFERROR(1+TradeDash[[#This Row],[Port Return]],1)</f>
        <v>12023666.881858137</v>
      </c>
      <c r="L5275" s="7">
        <f ca="1">IF(ISNUMBER(TradeDash[[#This Row],[Port Return]]),L5274*(1+TradeDash[[#This Row],[Returns]]),L5274)</f>
        <v>9600858.50556444</v>
      </c>
    </row>
    <row r="5276" spans="1:12" x14ac:dyDescent="0.35">
      <c r="A5276" s="1">
        <v>44253</v>
      </c>
      <c r="B5276" s="16">
        <f>YEAR(TradeDash[[#This Row],[Date]])</f>
        <v>2021</v>
      </c>
      <c r="C5276">
        <v>14529.15</v>
      </c>
      <c r="D5276" s="3">
        <f>IFERROR(TradeDash[[#This Row],[Nifty]]/C5275-1,"")</f>
        <v>-3.7635744021301765E-2</v>
      </c>
      <c r="E5276">
        <f ca="1">IFERROR(AVERAGE(OFFSET(TradeDash[[#This Row],[Returns]],0,0,-n_days))/STDEV(OFFSET(TradeDash[[#This Row],[Returns]],0,0,-n_days)),"")</f>
        <v>0.19459438640681326</v>
      </c>
      <c r="F5276">
        <f ca="1">IFERROR(AVERAGE(OFFSET(TradeDash[[#This Row],[Returns]],0,0,-n_days*2))/STDEV(OFFSET(TradeDash[[#This Row],[Returns]],0,0,-n_days*2)),"")</f>
        <v>7.5067584303673746E-2</v>
      </c>
      <c r="G5276">
        <f ca="1">IF(ISNUMBER(TradeDash[[#This Row],[2n day Sharpe]]),AVERAGE(TradeDash[[#This Row],[n day Sharpe]:[2n day Sharpe]]),"")</f>
        <v>0.13483098535524352</v>
      </c>
      <c r="H5276">
        <f ca="1">IF(ISNUMBER(TradeDash[[#This Row],[Sharpe Average]]),IF(TradeDash[[#This Row],[Sharpe Average]]&gt;$G$1,1,0),"")</f>
        <v>1</v>
      </c>
      <c r="I5276" s="2">
        <f ca="1">IF(ISNUMBER(TradeDash[[#This Row],[Signal]]),MAX(IF(AND(TradeDash[[#This Row],[Signal]]=1,I5275&lt;1),I5275+$E$1,IF(AND(TradeDash[[#This Row],[Signal]]=0,I5275&gt;0),I5275-$E$1,IF(AND(TradeDash[[#This Row],[Signal]]=1,I5275=1),I5275,IF(AND(TradeDash[[#This Row],[Signal]]=0,I5275=0),I5275,0)))),0),"")</f>
        <v>1</v>
      </c>
      <c r="J5276" s="3">
        <f ca="1">IF(ISNUMBER(TradeDash[[#This Row],[Position]]),TradeDash[[#This Row],[Position]]*D5277,"")</f>
        <v>1.5995429877177836E-2</v>
      </c>
      <c r="K5276" s="7">
        <f ca="1">K5275*IFERROR(1+TradeDash[[#This Row],[Port Return]],1)</f>
        <v>12215990.602333443</v>
      </c>
      <c r="L5276" s="7">
        <f ca="1">IF(ISNUMBER(TradeDash[[#This Row],[Port Return]]),L5275*(1+TradeDash[[#This Row],[Returns]]),L5275)</f>
        <v>9239523.0524642784</v>
      </c>
    </row>
    <row r="5277" spans="1:12" x14ac:dyDescent="0.35">
      <c r="A5277" s="1">
        <v>44256</v>
      </c>
      <c r="B5277" s="16">
        <f>YEAR(TradeDash[[#This Row],[Date]])</f>
        <v>2021</v>
      </c>
      <c r="C5277">
        <v>14761.55</v>
      </c>
      <c r="D5277" s="3">
        <f>IFERROR(TradeDash[[#This Row],[Nifty]]/C5276-1,"")</f>
        <v>1.5995429877177836E-2</v>
      </c>
      <c r="E5277">
        <f ca="1">IFERROR(AVERAGE(OFFSET(TradeDash[[#This Row],[Returns]],0,0,-n_days))/STDEV(OFFSET(TradeDash[[#This Row],[Returns]],0,0,-n_days)),"")</f>
        <v>0.12535960183673495</v>
      </c>
      <c r="F5277">
        <f ca="1">IFERROR(AVERAGE(OFFSET(TradeDash[[#This Row],[Returns]],0,0,-n_days*2))/STDEV(OFFSET(TradeDash[[#This Row],[Returns]],0,0,-n_days*2)),"")</f>
        <v>9.7451650957282837E-2</v>
      </c>
      <c r="G5277">
        <f ca="1">IF(ISNUMBER(TradeDash[[#This Row],[2n day Sharpe]]),AVERAGE(TradeDash[[#This Row],[n day Sharpe]:[2n day Sharpe]]),"")</f>
        <v>0.11140562639700889</v>
      </c>
      <c r="H5277">
        <f ca="1">IF(ISNUMBER(TradeDash[[#This Row],[Sharpe Average]]),IF(TradeDash[[#This Row],[Sharpe Average]]&gt;$G$1,1,0),"")</f>
        <v>1</v>
      </c>
      <c r="I5277" s="2">
        <f ca="1">IF(ISNUMBER(TradeDash[[#This Row],[Signal]]),MAX(IF(AND(TradeDash[[#This Row],[Signal]]=1,I5276&lt;1),I5276+$E$1,IF(AND(TradeDash[[#This Row],[Signal]]=0,I5276&gt;0),I5276-$E$1,IF(AND(TradeDash[[#This Row],[Signal]]=1,I5276=1),I5276,IF(AND(TradeDash[[#This Row],[Signal]]=0,I5276=0),I5276,0)))),0),"")</f>
        <v>1</v>
      </c>
      <c r="J5277" s="3">
        <f ca="1">IF(ISNUMBER(TradeDash[[#This Row],[Position]]),TradeDash[[#This Row],[Position]]*D5278,"")</f>
        <v>1.0672998431736636E-2</v>
      </c>
      <c r="K5277" s="7">
        <f ca="1">K5276*IFERROR(1+TradeDash[[#This Row],[Port Return]],1)</f>
        <v>12346371.850874258</v>
      </c>
      <c r="L5277" s="7">
        <f ca="1">IF(ISNUMBER(TradeDash[[#This Row],[Port Return]]),L5276*(1+TradeDash[[#This Row],[Returns]]),L5276)</f>
        <v>9387313.1955485381</v>
      </c>
    </row>
    <row r="5278" spans="1:12" x14ac:dyDescent="0.35">
      <c r="A5278" s="1">
        <v>44257</v>
      </c>
      <c r="B5278" s="16">
        <f>YEAR(TradeDash[[#This Row],[Date]])</f>
        <v>2021</v>
      </c>
      <c r="C5278">
        <v>14919.1</v>
      </c>
      <c r="D5278" s="3">
        <f>IFERROR(TradeDash[[#This Row],[Nifty]]/C5277-1,"")</f>
        <v>1.0672998431736636E-2</v>
      </c>
      <c r="E5278">
        <f ca="1">IFERROR(AVERAGE(OFFSET(TradeDash[[#This Row],[Returns]],0,0,-n_days))/STDEV(OFFSET(TradeDash[[#This Row],[Returns]],0,0,-n_days)),"")</f>
        <v>7.703209010917747E-2</v>
      </c>
      <c r="F5278">
        <f ca="1">IFERROR(AVERAGE(OFFSET(TradeDash[[#This Row],[Returns]],0,0,-n_days*2))/STDEV(OFFSET(TradeDash[[#This Row],[Returns]],0,0,-n_days*2)),"")</f>
        <v>0.10159558895110303</v>
      </c>
      <c r="G5278">
        <f ca="1">IF(ISNUMBER(TradeDash[[#This Row],[2n day Sharpe]]),AVERAGE(TradeDash[[#This Row],[n day Sharpe]:[2n day Sharpe]]),"")</f>
        <v>8.9313839530140243E-2</v>
      </c>
      <c r="H5278">
        <f ca="1">IF(ISNUMBER(TradeDash[[#This Row],[Sharpe Average]]),IF(TradeDash[[#This Row],[Sharpe Average]]&gt;$G$1,1,0),"")</f>
        <v>1</v>
      </c>
      <c r="I5278" s="2">
        <f ca="1">IF(ISNUMBER(TradeDash[[#This Row],[Signal]]),MAX(IF(AND(TradeDash[[#This Row],[Signal]]=1,I5277&lt;1),I5277+$E$1,IF(AND(TradeDash[[#This Row],[Signal]]=0,I5277&gt;0),I5277-$E$1,IF(AND(TradeDash[[#This Row],[Signal]]=1,I5277=1),I5277,IF(AND(TradeDash[[#This Row],[Signal]]=0,I5277=0),I5277,0)))),0),"")</f>
        <v>1</v>
      </c>
      <c r="J5278" s="3">
        <f ca="1">IF(ISNUMBER(TradeDash[[#This Row],[Position]]),TradeDash[[#This Row],[Position]]*D5279,"")</f>
        <v>2.188469813862759E-2</v>
      </c>
      <c r="K5278" s="7">
        <f ca="1">K5277*IFERROR(1+TradeDash[[#This Row],[Port Return]],1)</f>
        <v>12616568.471937889</v>
      </c>
      <c r="L5278" s="7">
        <f ca="1">IF(ISNUMBER(TradeDash[[#This Row],[Port Return]]),L5277*(1+TradeDash[[#This Row],[Returns]]),L5277)</f>
        <v>9487503.974562848</v>
      </c>
    </row>
    <row r="5279" spans="1:12" x14ac:dyDescent="0.35">
      <c r="A5279" s="1">
        <v>44258</v>
      </c>
      <c r="B5279" s="16">
        <f>YEAR(TradeDash[[#This Row],[Date]])</f>
        <v>2021</v>
      </c>
      <c r="C5279">
        <v>15245.6</v>
      </c>
      <c r="D5279" s="3">
        <f>IFERROR(TradeDash[[#This Row],[Nifty]]/C5278-1,"")</f>
        <v>2.188469813862759E-2</v>
      </c>
      <c r="E5279">
        <f ca="1">IFERROR(AVERAGE(OFFSET(TradeDash[[#This Row],[Returns]],0,0,-n_days))/STDEV(OFFSET(TradeDash[[#This Row],[Returns]],0,0,-n_days)),"")</f>
        <v>0.11768949243789205</v>
      </c>
      <c r="F5279">
        <f ca="1">IFERROR(AVERAGE(OFFSET(TradeDash[[#This Row],[Returns]],0,0,-n_days*2))/STDEV(OFFSET(TradeDash[[#This Row],[Returns]],0,0,-n_days*2)),"")</f>
        <v>0.12842476347365755</v>
      </c>
      <c r="G5279">
        <f ca="1">IF(ISNUMBER(TradeDash[[#This Row],[2n day Sharpe]]),AVERAGE(TradeDash[[#This Row],[n day Sharpe]:[2n day Sharpe]]),"")</f>
        <v>0.12305712795577481</v>
      </c>
      <c r="H5279">
        <f ca="1">IF(ISNUMBER(TradeDash[[#This Row],[Sharpe Average]]),IF(TradeDash[[#This Row],[Sharpe Average]]&gt;$G$1,1,0),"")</f>
        <v>1</v>
      </c>
      <c r="I5279" s="2">
        <f ca="1">IF(ISNUMBER(TradeDash[[#This Row],[Signal]]),MAX(IF(AND(TradeDash[[#This Row],[Signal]]=1,I5278&lt;1),I5278+$E$1,IF(AND(TradeDash[[#This Row],[Signal]]=0,I5278&gt;0),I5278-$E$1,IF(AND(TradeDash[[#This Row],[Signal]]=1,I5278=1),I5278,IF(AND(TradeDash[[#This Row],[Signal]]=0,I5278=0),I5278,0)))),0),"")</f>
        <v>1</v>
      </c>
      <c r="J5279" s="3">
        <f ca="1">IF(ISNUMBER(TradeDash[[#This Row],[Position]]),TradeDash[[#This Row],[Position]]*D5280,"")</f>
        <v>-1.0812955869234475E-2</v>
      </c>
      <c r="K5279" s="7">
        <f ca="1">K5278*IFERROR(1+TradeDash[[#This Row],[Port Return]],1)</f>
        <v>12480146.073829649</v>
      </c>
      <c r="L5279" s="7">
        <f ca="1">IF(ISNUMBER(TradeDash[[#This Row],[Port Return]]),L5278*(1+TradeDash[[#This Row],[Returns]]),L5278)</f>
        <v>9695135.135135185</v>
      </c>
    </row>
    <row r="5280" spans="1:12" x14ac:dyDescent="0.35">
      <c r="A5280" s="1">
        <v>44259</v>
      </c>
      <c r="B5280" s="16">
        <f>YEAR(TradeDash[[#This Row],[Date]])</f>
        <v>2021</v>
      </c>
      <c r="C5280">
        <v>15080.75</v>
      </c>
      <c r="D5280" s="3">
        <f>IFERROR(TradeDash[[#This Row],[Nifty]]/C5279-1,"")</f>
        <v>-1.0812955869234475E-2</v>
      </c>
      <c r="E5280">
        <f ca="1">IFERROR(AVERAGE(OFFSET(TradeDash[[#This Row],[Returns]],0,0,-n_days))/STDEV(OFFSET(TradeDash[[#This Row],[Returns]],0,0,-n_days)),"")</f>
        <v>5.1185288239876572E-2</v>
      </c>
      <c r="F5280">
        <f ca="1">IFERROR(AVERAGE(OFFSET(TradeDash[[#This Row],[Returns]],0,0,-n_days*2))/STDEV(OFFSET(TradeDash[[#This Row],[Returns]],0,0,-n_days*2)),"")</f>
        <v>0.11550305073719309</v>
      </c>
      <c r="G5280">
        <f ca="1">IF(ISNUMBER(TradeDash[[#This Row],[2n day Sharpe]]),AVERAGE(TradeDash[[#This Row],[n day Sharpe]:[2n day Sharpe]]),"")</f>
        <v>8.3344169488534833E-2</v>
      </c>
      <c r="H5280">
        <f ca="1">IF(ISNUMBER(TradeDash[[#This Row],[Sharpe Average]]),IF(TradeDash[[#This Row],[Sharpe Average]]&gt;$G$1,1,0),"")</f>
        <v>1</v>
      </c>
      <c r="I5280" s="2">
        <f ca="1">IF(ISNUMBER(TradeDash[[#This Row],[Signal]]),MAX(IF(AND(TradeDash[[#This Row],[Signal]]=1,I5279&lt;1),I5279+$E$1,IF(AND(TradeDash[[#This Row],[Signal]]=0,I5279&gt;0),I5279-$E$1,IF(AND(TradeDash[[#This Row],[Signal]]=1,I5279=1),I5279,IF(AND(TradeDash[[#This Row],[Signal]]=0,I5279=0),I5279,0)))),0),"")</f>
        <v>1</v>
      </c>
      <c r="J5280" s="3">
        <f ca="1">IF(ISNUMBER(TradeDash[[#This Row],[Position]]),TradeDash[[#This Row],[Position]]*D5281,"")</f>
        <v>-9.4590786267261251E-3</v>
      </c>
      <c r="K5280" s="7">
        <f ca="1">K5279*IFERROR(1+TradeDash[[#This Row],[Port Return]],1)</f>
        <v>12362095.390844267</v>
      </c>
      <c r="L5280" s="7">
        <f ca="1">IF(ISNUMBER(TradeDash[[#This Row],[Port Return]]),L5279*(1+TradeDash[[#This Row],[Returns]]),L5279)</f>
        <v>9590302.0667727031</v>
      </c>
    </row>
    <row r="5281" spans="1:12" x14ac:dyDescent="0.35">
      <c r="A5281" s="1">
        <v>44260</v>
      </c>
      <c r="B5281" s="16">
        <f>YEAR(TradeDash[[#This Row],[Date]])</f>
        <v>2021</v>
      </c>
      <c r="C5281">
        <v>14938.1</v>
      </c>
      <c r="D5281" s="3">
        <f>IFERROR(TradeDash[[#This Row],[Nifty]]/C5280-1,"")</f>
        <v>-9.4590786267261251E-3</v>
      </c>
      <c r="E5281">
        <f ca="1">IFERROR(AVERAGE(OFFSET(TradeDash[[#This Row],[Returns]],0,0,-n_days))/STDEV(OFFSET(TradeDash[[#This Row],[Returns]],0,0,-n_days)),"")</f>
        <v>1.002365163540647E-2</v>
      </c>
      <c r="F5281">
        <f ca="1">IFERROR(AVERAGE(OFFSET(TradeDash[[#This Row],[Returns]],0,0,-n_days*2))/STDEV(OFFSET(TradeDash[[#This Row],[Returns]],0,0,-n_days*2)),"")</f>
        <v>9.9876390824475358E-2</v>
      </c>
      <c r="G5281">
        <f ca="1">IF(ISNUMBER(TradeDash[[#This Row],[2n day Sharpe]]),AVERAGE(TradeDash[[#This Row],[n day Sharpe]:[2n day Sharpe]]),"")</f>
        <v>5.4950021229940915E-2</v>
      </c>
      <c r="H5281">
        <f ca="1">IF(ISNUMBER(TradeDash[[#This Row],[Sharpe Average]]),IF(TradeDash[[#This Row],[Sharpe Average]]&gt;$G$1,1,0),"")</f>
        <v>1</v>
      </c>
      <c r="I5281" s="2">
        <f ca="1">IF(ISNUMBER(TradeDash[[#This Row],[Signal]]),MAX(IF(AND(TradeDash[[#This Row],[Signal]]=1,I5280&lt;1),I5280+$E$1,IF(AND(TradeDash[[#This Row],[Signal]]=0,I5280&gt;0),I5280-$E$1,IF(AND(TradeDash[[#This Row],[Signal]]=1,I5280=1),I5280,IF(AND(TradeDash[[#This Row],[Signal]]=0,I5280=0),I5280,0)))),0),"")</f>
        <v>1</v>
      </c>
      <c r="J5281" s="3">
        <f ca="1">IF(ISNUMBER(TradeDash[[#This Row],[Position]]),TradeDash[[#This Row],[Position]]*D5282,"")</f>
        <v>1.2116668117096996E-3</v>
      </c>
      <c r="K5281" s="7">
        <f ca="1">K5280*IFERROR(1+TradeDash[[#This Row],[Port Return]],1)</f>
        <v>12377074.131552542</v>
      </c>
      <c r="L5281" s="7">
        <f ca="1">IF(ISNUMBER(TradeDash[[#This Row],[Port Return]]),L5280*(1+TradeDash[[#This Row],[Returns]]),L5280)</f>
        <v>9499586.6454690453</v>
      </c>
    </row>
    <row r="5282" spans="1:12" x14ac:dyDescent="0.35">
      <c r="A5282" s="1">
        <v>44263</v>
      </c>
      <c r="B5282" s="16">
        <f>YEAR(TradeDash[[#This Row],[Date]])</f>
        <v>2021</v>
      </c>
      <c r="C5282">
        <v>14956.2</v>
      </c>
      <c r="D5282" s="3">
        <f>IFERROR(TradeDash[[#This Row],[Nifty]]/C5281-1,"")</f>
        <v>1.2116668117096996E-3</v>
      </c>
      <c r="E5282">
        <f ca="1">IFERROR(AVERAGE(OFFSET(TradeDash[[#This Row],[Returns]],0,0,-n_days))/STDEV(OFFSET(TradeDash[[#This Row],[Returns]],0,0,-n_days)),"")</f>
        <v>-3.2072166440347584E-2</v>
      </c>
      <c r="F5282">
        <f ca="1">IFERROR(AVERAGE(OFFSET(TradeDash[[#This Row],[Returns]],0,0,-n_days*2))/STDEV(OFFSET(TradeDash[[#This Row],[Returns]],0,0,-n_days*2)),"")</f>
        <v>7.7790614434600877E-2</v>
      </c>
      <c r="G5282">
        <f ca="1">IF(ISNUMBER(TradeDash[[#This Row],[2n day Sharpe]]),AVERAGE(TradeDash[[#This Row],[n day Sharpe]:[2n day Sharpe]]),"")</f>
        <v>2.2859223997126647E-2</v>
      </c>
      <c r="H5282">
        <f ca="1">IF(ISNUMBER(TradeDash[[#This Row],[Sharpe Average]]),IF(TradeDash[[#This Row],[Sharpe Average]]&gt;$G$1,1,0),"")</f>
        <v>1</v>
      </c>
      <c r="I5282" s="2">
        <f ca="1">IF(ISNUMBER(TradeDash[[#This Row],[Signal]]),MAX(IF(AND(TradeDash[[#This Row],[Signal]]=1,I5281&lt;1),I5281+$E$1,IF(AND(TradeDash[[#This Row],[Signal]]=0,I5281&gt;0),I5281-$E$1,IF(AND(TradeDash[[#This Row],[Signal]]=1,I5281=1),I5281,IF(AND(TradeDash[[#This Row],[Signal]]=0,I5281=0),I5281,0)))),0),"")</f>
        <v>1</v>
      </c>
      <c r="J5282" s="3">
        <f ca="1">IF(ISNUMBER(TradeDash[[#This Row],[Position]]),TradeDash[[#This Row],[Position]]*D5283,"")</f>
        <v>9.5077626669874959E-3</v>
      </c>
      <c r="K5282" s="7">
        <f ca="1">K5281*IFERROR(1+TradeDash[[#This Row],[Port Return]],1)</f>
        <v>12494752.414907053</v>
      </c>
      <c r="L5282" s="7">
        <f ca="1">IF(ISNUMBER(TradeDash[[#This Row],[Port Return]]),L5281*(1+TradeDash[[#This Row],[Returns]]),L5281)</f>
        <v>9511096.9793323204</v>
      </c>
    </row>
    <row r="5283" spans="1:12" x14ac:dyDescent="0.35">
      <c r="A5283" s="1">
        <v>44264</v>
      </c>
      <c r="B5283" s="16">
        <f>YEAR(TradeDash[[#This Row],[Date]])</f>
        <v>2021</v>
      </c>
      <c r="C5283">
        <v>15098.4</v>
      </c>
      <c r="D5283" s="3">
        <f>IFERROR(TradeDash[[#This Row],[Nifty]]/C5282-1,"")</f>
        <v>9.5077626669874959E-3</v>
      </c>
      <c r="E5283">
        <f ca="1">IFERROR(AVERAGE(OFFSET(TradeDash[[#This Row],[Returns]],0,0,-n_days))/STDEV(OFFSET(TradeDash[[#This Row],[Returns]],0,0,-n_days)),"")</f>
        <v>4.0639169432712648E-3</v>
      </c>
      <c r="F5283">
        <f ca="1">IFERROR(AVERAGE(OFFSET(TradeDash[[#This Row],[Returns]],0,0,-n_days*2))/STDEV(OFFSET(TradeDash[[#This Row],[Returns]],0,0,-n_days*2)),"")</f>
        <v>7.7667458027563807E-2</v>
      </c>
      <c r="G5283">
        <f ca="1">IF(ISNUMBER(TradeDash[[#This Row],[2n day Sharpe]]),AVERAGE(TradeDash[[#This Row],[n day Sharpe]:[2n day Sharpe]]),"")</f>
        <v>4.0865687485417537E-2</v>
      </c>
      <c r="H5283">
        <f ca="1">IF(ISNUMBER(TradeDash[[#This Row],[Sharpe Average]]),IF(TradeDash[[#This Row],[Sharpe Average]]&gt;$G$1,1,0),"")</f>
        <v>1</v>
      </c>
      <c r="I5283" s="2">
        <f ca="1">IF(ISNUMBER(TradeDash[[#This Row],[Signal]]),MAX(IF(AND(TradeDash[[#This Row],[Signal]]=1,I5282&lt;1),I5282+$E$1,IF(AND(TradeDash[[#This Row],[Signal]]=0,I5282&gt;0),I5282-$E$1,IF(AND(TradeDash[[#This Row],[Signal]]=1,I5282=1),I5282,IF(AND(TradeDash[[#This Row],[Signal]]=0,I5282=0),I5282,0)))),0),"")</f>
        <v>1</v>
      </c>
      <c r="J5283" s="3">
        <f ca="1">IF(ISNUMBER(TradeDash[[#This Row],[Position]]),TradeDash[[#This Row],[Position]]*D5284,"")</f>
        <v>5.0601388226567678E-3</v>
      </c>
      <c r="K5283" s="7">
        <f ca="1">K5282*IFERROR(1+TradeDash[[#This Row],[Port Return]],1)</f>
        <v>12557977.596681209</v>
      </c>
      <c r="L5283" s="7">
        <f ca="1">IF(ISNUMBER(TradeDash[[#This Row],[Port Return]]),L5282*(1+TradeDash[[#This Row],[Returns]]),L5282)</f>
        <v>9601526.2321145143</v>
      </c>
    </row>
    <row r="5284" spans="1:12" x14ac:dyDescent="0.35">
      <c r="A5284" s="1">
        <v>44265</v>
      </c>
      <c r="B5284" s="16">
        <f>YEAR(TradeDash[[#This Row],[Date]])</f>
        <v>2021</v>
      </c>
      <c r="C5284">
        <v>15174.8</v>
      </c>
      <c r="D5284" s="3">
        <f>IFERROR(TradeDash[[#This Row],[Nifty]]/C5283-1,"")</f>
        <v>5.0601388226567678E-3</v>
      </c>
      <c r="E5284">
        <f ca="1">IFERROR(AVERAGE(OFFSET(TradeDash[[#This Row],[Returns]],0,0,-n_days))/STDEV(OFFSET(TradeDash[[#This Row],[Returns]],0,0,-n_days)),"")</f>
        <v>2.2846483134226086E-2</v>
      </c>
      <c r="F5284">
        <f ca="1">IFERROR(AVERAGE(OFFSET(TradeDash[[#This Row],[Returns]],0,0,-n_days*2))/STDEV(OFFSET(TradeDash[[#This Row],[Returns]],0,0,-n_days*2)),"")</f>
        <v>7.7047514148050111E-2</v>
      </c>
      <c r="G5284">
        <f ca="1">IF(ISNUMBER(TradeDash[[#This Row],[2n day Sharpe]]),AVERAGE(TradeDash[[#This Row],[n day Sharpe]:[2n day Sharpe]]),"")</f>
        <v>4.99469986411381E-2</v>
      </c>
      <c r="H5284">
        <f ca="1">IF(ISNUMBER(TradeDash[[#This Row],[Sharpe Average]]),IF(TradeDash[[#This Row],[Sharpe Average]]&gt;$G$1,1,0),"")</f>
        <v>1</v>
      </c>
      <c r="I5284" s="2">
        <f ca="1">IF(ISNUMBER(TradeDash[[#This Row],[Signal]]),MAX(IF(AND(TradeDash[[#This Row],[Signal]]=1,I5283&lt;1),I5283+$E$1,IF(AND(TradeDash[[#This Row],[Signal]]=0,I5283&gt;0),I5283-$E$1,IF(AND(TradeDash[[#This Row],[Signal]]=1,I5283=1),I5283,IF(AND(TradeDash[[#This Row],[Signal]]=0,I5283=0),I5283,0)))),0),"")</f>
        <v>1</v>
      </c>
      <c r="J5284" s="3">
        <f ca="1">IF(ISNUMBER(TradeDash[[#This Row],[Position]]),TradeDash[[#This Row],[Position]]*D5285,"")</f>
        <v>-9.4795318554444785E-3</v>
      </c>
      <c r="K5284" s="7">
        <f ca="1">K5283*IFERROR(1+TradeDash[[#This Row],[Port Return]],1)</f>
        <v>12438933.848013511</v>
      </c>
      <c r="L5284" s="7">
        <f ca="1">IF(ISNUMBER(TradeDash[[#This Row],[Port Return]]),L5283*(1+TradeDash[[#This Row],[Returns]]),L5283)</f>
        <v>9650111.2877583951</v>
      </c>
    </row>
    <row r="5285" spans="1:12" x14ac:dyDescent="0.35">
      <c r="A5285" s="1">
        <v>44267</v>
      </c>
      <c r="B5285" s="16">
        <f>YEAR(TradeDash[[#This Row],[Date]])</f>
        <v>2021</v>
      </c>
      <c r="C5285">
        <v>15030.95</v>
      </c>
      <c r="D5285" s="3">
        <f>IFERROR(TradeDash[[#This Row],[Nifty]]/C5284-1,"")</f>
        <v>-9.4795318554444785E-3</v>
      </c>
      <c r="E5285">
        <f ca="1">IFERROR(AVERAGE(OFFSET(TradeDash[[#This Row],[Returns]],0,0,-n_days))/STDEV(OFFSET(TradeDash[[#This Row],[Returns]],0,0,-n_days)),"")</f>
        <v>-2.6715551344456637E-2</v>
      </c>
      <c r="F5285">
        <f ca="1">IFERROR(AVERAGE(OFFSET(TradeDash[[#This Row],[Returns]],0,0,-n_days*2))/STDEV(OFFSET(TradeDash[[#This Row],[Returns]],0,0,-n_days*2)),"")</f>
        <v>6.0387819497420711E-2</v>
      </c>
      <c r="G5285">
        <f ca="1">IF(ISNUMBER(TradeDash[[#This Row],[2n day Sharpe]]),AVERAGE(TradeDash[[#This Row],[n day Sharpe]:[2n day Sharpe]]),"")</f>
        <v>1.6836134076482039E-2</v>
      </c>
      <c r="H5285">
        <f ca="1">IF(ISNUMBER(TradeDash[[#This Row],[Sharpe Average]]),IF(TradeDash[[#This Row],[Sharpe Average]]&gt;$G$1,1,0),"")</f>
        <v>1</v>
      </c>
      <c r="I5285" s="2">
        <f ca="1">IF(ISNUMBER(TradeDash[[#This Row],[Signal]]),MAX(IF(AND(TradeDash[[#This Row],[Signal]]=1,I5284&lt;1),I5284+$E$1,IF(AND(TradeDash[[#This Row],[Signal]]=0,I5284&gt;0),I5284-$E$1,IF(AND(TradeDash[[#This Row],[Signal]]=1,I5284=1),I5284,IF(AND(TradeDash[[#This Row],[Signal]]=0,I5284=0),I5284,0)))),0),"")</f>
        <v>1</v>
      </c>
      <c r="J5285" s="3">
        <f ca="1">IF(ISNUMBER(TradeDash[[#This Row],[Position]]),TradeDash[[#This Row],[Position]]*D5286,"")</f>
        <v>-6.7494070567729603E-3</v>
      </c>
      <c r="K5285" s="7">
        <f ca="1">K5284*IFERROR(1+TradeDash[[#This Row],[Port Return]],1)</f>
        <v>12354978.420120997</v>
      </c>
      <c r="L5285" s="7">
        <f ca="1">IF(ISNUMBER(TradeDash[[#This Row],[Port Return]]),L5284*(1+TradeDash[[#This Row],[Returns]]),L5284)</f>
        <v>9558632.7503975052</v>
      </c>
    </row>
    <row r="5286" spans="1:12" x14ac:dyDescent="0.35">
      <c r="A5286" s="1">
        <v>44270</v>
      </c>
      <c r="B5286" s="16">
        <f>YEAR(TradeDash[[#This Row],[Date]])</f>
        <v>2021</v>
      </c>
      <c r="C5286">
        <v>14929.5</v>
      </c>
      <c r="D5286" s="3">
        <f>IFERROR(TradeDash[[#This Row],[Nifty]]/C5285-1,"")</f>
        <v>-6.7494070567729603E-3</v>
      </c>
      <c r="E5286">
        <f ca="1">IFERROR(AVERAGE(OFFSET(TradeDash[[#This Row],[Returns]],0,0,-n_days))/STDEV(OFFSET(TradeDash[[#This Row],[Returns]],0,0,-n_days)),"")</f>
        <v>-4.8090238046727685E-2</v>
      </c>
      <c r="F5286">
        <f ca="1">IFERROR(AVERAGE(OFFSET(TradeDash[[#This Row],[Returns]],0,0,-n_days*2))/STDEV(OFFSET(TradeDash[[#This Row],[Returns]],0,0,-n_days*2)),"")</f>
        <v>4.5283685661634994E-2</v>
      </c>
      <c r="G5286">
        <f ca="1">IF(ISNUMBER(TradeDash[[#This Row],[2n day Sharpe]]),AVERAGE(TradeDash[[#This Row],[n day Sharpe]:[2n day Sharpe]]),"")</f>
        <v>-1.4032761925463454E-3</v>
      </c>
      <c r="H5286">
        <f ca="1">IF(ISNUMBER(TradeDash[[#This Row],[Sharpe Average]]),IF(TradeDash[[#This Row],[Sharpe Average]]&gt;$G$1,1,0),"")</f>
        <v>0</v>
      </c>
      <c r="I5286" s="2">
        <f ca="1">IF(ISNUMBER(TradeDash[[#This Row],[Signal]]),MAX(IF(AND(TradeDash[[#This Row],[Signal]]=1,I5285&lt;1),I5285+$E$1,IF(AND(TradeDash[[#This Row],[Signal]]=0,I5285&gt;0),I5285-$E$1,IF(AND(TradeDash[[#This Row],[Signal]]=1,I5285=1),I5285,IF(AND(TradeDash[[#This Row],[Signal]]=0,I5285=0),I5285,0)))),0),"")</f>
        <v>0.8</v>
      </c>
      <c r="J5286" s="3">
        <f ca="1">IF(ISNUMBER(TradeDash[[#This Row],[Position]]),TradeDash[[#This Row],[Position]]*D5287,"")</f>
        <v>-1.0207977494222753E-3</v>
      </c>
      <c r="K5286" s="7">
        <f ca="1">K5285*IFERROR(1+TradeDash[[#This Row],[Port Return]],1)</f>
        <v>12342366.485955577</v>
      </c>
      <c r="L5286" s="7">
        <f ca="1">IF(ISNUMBER(TradeDash[[#This Row],[Port Return]]),L5285*(1+TradeDash[[#This Row],[Returns]]),L5285)</f>
        <v>9494117.6470588706</v>
      </c>
    </row>
    <row r="5287" spans="1:12" x14ac:dyDescent="0.35">
      <c r="A5287" s="1">
        <v>44271</v>
      </c>
      <c r="B5287" s="16">
        <f>YEAR(TradeDash[[#This Row],[Date]])</f>
        <v>2021</v>
      </c>
      <c r="C5287">
        <v>14910.45</v>
      </c>
      <c r="D5287" s="3">
        <f>IFERROR(TradeDash[[#This Row],[Nifty]]/C5286-1,"")</f>
        <v>-1.2759971867778441E-3</v>
      </c>
      <c r="E5287">
        <f ca="1">IFERROR(AVERAGE(OFFSET(TradeDash[[#This Row],[Returns]],0,0,-n_days))/STDEV(OFFSET(TradeDash[[#This Row],[Returns]],0,0,-n_days)),"")</f>
        <v>-8.927694446958459E-2</v>
      </c>
      <c r="F5287">
        <f ca="1">IFERROR(AVERAGE(OFFSET(TradeDash[[#This Row],[Returns]],0,0,-n_days*2))/STDEV(OFFSET(TradeDash[[#This Row],[Returns]],0,0,-n_days*2)),"")</f>
        <v>6.2300881176839143E-2</v>
      </c>
      <c r="G5287">
        <f ca="1">IF(ISNUMBER(TradeDash[[#This Row],[2n day Sharpe]]),AVERAGE(TradeDash[[#This Row],[n day Sharpe]:[2n day Sharpe]]),"")</f>
        <v>-1.3488031646372724E-2</v>
      </c>
      <c r="H5287">
        <f ca="1">IF(ISNUMBER(TradeDash[[#This Row],[Sharpe Average]]),IF(TradeDash[[#This Row],[Sharpe Average]]&gt;$G$1,1,0),"")</f>
        <v>0</v>
      </c>
      <c r="I5287" s="2">
        <f ca="1">IF(ISNUMBER(TradeDash[[#This Row],[Signal]]),MAX(IF(AND(TradeDash[[#This Row],[Signal]]=1,I5286&lt;1),I5286+$E$1,IF(AND(TradeDash[[#This Row],[Signal]]=0,I5286&gt;0),I5286-$E$1,IF(AND(TradeDash[[#This Row],[Signal]]=1,I5286=1),I5286,IF(AND(TradeDash[[#This Row],[Signal]]=0,I5286=0),I5286,0)))),0),"")</f>
        <v>0.60000000000000009</v>
      </c>
      <c r="J5287" s="3">
        <f ca="1">IF(ISNUMBER(TradeDash[[#This Row],[Position]]),TradeDash[[#This Row],[Position]]*D5288,"")</f>
        <v>-7.6114402985826288E-3</v>
      </c>
      <c r="K5287" s="7">
        <f ca="1">K5286*IFERROR(1+TradeDash[[#This Row],[Port Return]],1)</f>
        <v>12248423.300304499</v>
      </c>
      <c r="L5287" s="7">
        <f ca="1">IF(ISNUMBER(TradeDash[[#This Row],[Port Return]]),L5286*(1+TradeDash[[#This Row],[Returns]]),L5286)</f>
        <v>9482003.1796502862</v>
      </c>
    </row>
    <row r="5288" spans="1:12" x14ac:dyDescent="0.35">
      <c r="A5288" s="1">
        <v>44272</v>
      </c>
      <c r="B5288" s="16">
        <f>YEAR(TradeDash[[#This Row],[Date]])</f>
        <v>2021</v>
      </c>
      <c r="C5288">
        <v>14721.3</v>
      </c>
      <c r="D5288" s="3">
        <f>IFERROR(TradeDash[[#This Row],[Nifty]]/C5287-1,"")</f>
        <v>-1.2685733830971047E-2</v>
      </c>
      <c r="E5288">
        <f ca="1">IFERROR(AVERAGE(OFFSET(TradeDash[[#This Row],[Returns]],0,0,-n_days))/STDEV(OFFSET(TradeDash[[#This Row],[Returns]],0,0,-n_days)),"")</f>
        <v>-0.13234616868586921</v>
      </c>
      <c r="F5288">
        <f ca="1">IFERROR(AVERAGE(OFFSET(TradeDash[[#This Row],[Returns]],0,0,-n_days*2))/STDEV(OFFSET(TradeDash[[#This Row],[Returns]],0,0,-n_days*2)),"")</f>
        <v>5.8508904018765705E-2</v>
      </c>
      <c r="G5288">
        <f ca="1">IF(ISNUMBER(TradeDash[[#This Row],[2n day Sharpe]]),AVERAGE(TradeDash[[#This Row],[n day Sharpe]:[2n day Sharpe]]),"")</f>
        <v>-3.6918632333551749E-2</v>
      </c>
      <c r="H5288">
        <f ca="1">IF(ISNUMBER(TradeDash[[#This Row],[Sharpe Average]]),IF(TradeDash[[#This Row],[Sharpe Average]]&gt;$G$1,1,0),"")</f>
        <v>0</v>
      </c>
      <c r="I5288" s="2">
        <f ca="1">IF(ISNUMBER(TradeDash[[#This Row],[Signal]]),MAX(IF(AND(TradeDash[[#This Row],[Signal]]=1,I5287&lt;1),I5287+$E$1,IF(AND(TradeDash[[#This Row],[Signal]]=0,I5287&gt;0),I5287-$E$1,IF(AND(TradeDash[[#This Row],[Signal]]=1,I5287=1),I5287,IF(AND(TradeDash[[#This Row],[Signal]]=0,I5287=0),I5287,0)))),0),"")</f>
        <v>0.40000000000000008</v>
      </c>
      <c r="J5288" s="3">
        <f ca="1">IF(ISNUMBER(TradeDash[[#This Row],[Position]]),TradeDash[[#This Row],[Position]]*D5289,"")</f>
        <v>-4.4411838628381616E-3</v>
      </c>
      <c r="K5288" s="7">
        <f ca="1">K5287*IFERROR(1+TradeDash[[#This Row],[Port Return]],1)</f>
        <v>12194025.800397975</v>
      </c>
      <c r="L5288" s="7">
        <f ca="1">IF(ISNUMBER(TradeDash[[#This Row],[Port Return]]),L5287*(1+TradeDash[[#This Row],[Returns]]),L5287)</f>
        <v>9361717.0111288223</v>
      </c>
    </row>
    <row r="5289" spans="1:12" x14ac:dyDescent="0.35">
      <c r="A5289" s="1">
        <v>44273</v>
      </c>
      <c r="B5289" s="16">
        <f>YEAR(TradeDash[[#This Row],[Date]])</f>
        <v>2021</v>
      </c>
      <c r="C5289">
        <v>14557.85</v>
      </c>
      <c r="D5289" s="3">
        <f>IFERROR(TradeDash[[#This Row],[Nifty]]/C5288-1,"")</f>
        <v>-1.1102959657095401E-2</v>
      </c>
      <c r="E5289">
        <f ca="1">IFERROR(AVERAGE(OFFSET(TradeDash[[#This Row],[Returns]],0,0,-n_days))/STDEV(OFFSET(TradeDash[[#This Row],[Returns]],0,0,-n_days)),"")</f>
        <v>-0.14630133914039475</v>
      </c>
      <c r="F5289">
        <f ca="1">IFERROR(AVERAGE(OFFSET(TradeDash[[#This Row],[Returns]],0,0,-n_days*2))/STDEV(OFFSET(TradeDash[[#This Row],[Returns]],0,0,-n_days*2)),"")</f>
        <v>1.1419180172790333E-2</v>
      </c>
      <c r="G5289">
        <f ca="1">IF(ISNUMBER(TradeDash[[#This Row],[2n day Sharpe]]),AVERAGE(TradeDash[[#This Row],[n day Sharpe]:[2n day Sharpe]]),"")</f>
        <v>-6.7441079483802208E-2</v>
      </c>
      <c r="H5289">
        <f ca="1">IF(ISNUMBER(TradeDash[[#This Row],[Sharpe Average]]),IF(TradeDash[[#This Row],[Sharpe Average]]&gt;$G$1,1,0),"")</f>
        <v>0</v>
      </c>
      <c r="I5289" s="2">
        <f ca="1">IF(ISNUMBER(TradeDash[[#This Row],[Signal]]),MAX(IF(AND(TradeDash[[#This Row],[Signal]]=1,I5288&lt;1),I5288+$E$1,IF(AND(TradeDash[[#This Row],[Signal]]=0,I5288&gt;0),I5288-$E$1,IF(AND(TradeDash[[#This Row],[Signal]]=1,I5288=1),I5288,IF(AND(TradeDash[[#This Row],[Signal]]=0,I5288=0),I5288,0)))),0),"")</f>
        <v>0.20000000000000007</v>
      </c>
      <c r="J5289" s="3">
        <f ca="1">IF(ISNUMBER(TradeDash[[#This Row],[Position]]),TradeDash[[#This Row],[Position]]*D5290,"")</f>
        <v>2.5573831300638623E-3</v>
      </c>
      <c r="K5289" s="7">
        <f ca="1">K5288*IFERROR(1+TradeDash[[#This Row],[Port Return]],1)</f>
        <v>12225210.596267477</v>
      </c>
      <c r="L5289" s="7">
        <f ca="1">IF(ISNUMBER(TradeDash[[#This Row],[Port Return]]),L5288*(1+TradeDash[[#This Row],[Returns]]),L5288)</f>
        <v>9257774.2448331155</v>
      </c>
    </row>
    <row r="5290" spans="1:12" x14ac:dyDescent="0.35">
      <c r="A5290" s="1">
        <v>44274</v>
      </c>
      <c r="B5290" s="16">
        <f>YEAR(TradeDash[[#This Row],[Date]])</f>
        <v>2021</v>
      </c>
      <c r="C5290">
        <v>14744</v>
      </c>
      <c r="D5290" s="3">
        <f>IFERROR(TradeDash[[#This Row],[Nifty]]/C5289-1,"")</f>
        <v>1.2786915650319308E-2</v>
      </c>
      <c r="E5290">
        <f ca="1">IFERROR(AVERAGE(OFFSET(TradeDash[[#This Row],[Returns]],0,0,-n_days))/STDEV(OFFSET(TradeDash[[#This Row],[Returns]],0,0,-n_days)),"")</f>
        <v>-7.8873230484384535E-2</v>
      </c>
      <c r="F5290">
        <f ca="1">IFERROR(AVERAGE(OFFSET(TradeDash[[#This Row],[Returns]],0,0,-n_days*2))/STDEV(OFFSET(TradeDash[[#This Row],[Returns]],0,0,-n_days*2)),"")</f>
        <v>1.8611840909365723E-2</v>
      </c>
      <c r="G5290">
        <f ca="1">IF(ISNUMBER(TradeDash[[#This Row],[2n day Sharpe]]),AVERAGE(TradeDash[[#This Row],[n day Sharpe]:[2n day Sharpe]]),"")</f>
        <v>-3.0130694787509404E-2</v>
      </c>
      <c r="H5290">
        <f ca="1">IF(ISNUMBER(TradeDash[[#This Row],[Sharpe Average]]),IF(TradeDash[[#This Row],[Sharpe Average]]&gt;$G$1,1,0),"")</f>
        <v>0</v>
      </c>
      <c r="I5290" s="2">
        <f ca="1">IF(ISNUMBER(TradeDash[[#This Row],[Signal]]),MAX(IF(AND(TradeDash[[#This Row],[Signal]]=1,I5289&lt;1),I5289+$E$1,IF(AND(TradeDash[[#This Row],[Signal]]=0,I5289&gt;0),I5289-$E$1,IF(AND(TradeDash[[#This Row],[Signal]]=1,I5289=1),I5289,IF(AND(TradeDash[[#This Row],[Signal]]=0,I5289=0),I5289,0)))),0),"")</f>
        <v>5.5511151231257827E-17</v>
      </c>
      <c r="J5290" s="3">
        <f ca="1">IF(ISNUMBER(TradeDash[[#This Row],[Position]]),TradeDash[[#This Row],[Position]]*D5291,"")</f>
        <v>-2.8613995480029706E-20</v>
      </c>
      <c r="K5290" s="7">
        <f ca="1">K5289*IFERROR(1+TradeDash[[#This Row],[Port Return]],1)</f>
        <v>12225210.596267477</v>
      </c>
      <c r="L5290" s="7">
        <f ca="1">IF(ISNUMBER(TradeDash[[#This Row],[Port Return]]),L5289*(1+TradeDash[[#This Row],[Returns]]),L5289)</f>
        <v>9376152.6232114956</v>
      </c>
    </row>
    <row r="5291" spans="1:12" x14ac:dyDescent="0.35">
      <c r="A5291" s="1">
        <v>44277</v>
      </c>
      <c r="B5291" s="16">
        <f>YEAR(TradeDash[[#This Row],[Date]])</f>
        <v>2021</v>
      </c>
      <c r="C5291">
        <v>14736.4</v>
      </c>
      <c r="D5291" s="3">
        <f>IFERROR(TradeDash[[#This Row],[Nifty]]/C5290-1,"")</f>
        <v>-5.1546391752577136E-4</v>
      </c>
      <c r="E5291">
        <f ca="1">IFERROR(AVERAGE(OFFSET(TradeDash[[#This Row],[Returns]],0,0,-n_days))/STDEV(OFFSET(TradeDash[[#This Row],[Returns]],0,0,-n_days)),"")</f>
        <v>-4.9999596092357206E-2</v>
      </c>
      <c r="F5291">
        <f ca="1">IFERROR(AVERAGE(OFFSET(TradeDash[[#This Row],[Returns]],0,0,-n_days*2))/STDEV(OFFSET(TradeDash[[#This Row],[Returns]],0,0,-n_days*2)),"")</f>
        <v>2.4051127510170311E-2</v>
      </c>
      <c r="G5291">
        <f ca="1">IF(ISNUMBER(TradeDash[[#This Row],[2n day Sharpe]]),AVERAGE(TradeDash[[#This Row],[n day Sharpe]:[2n day Sharpe]]),"")</f>
        <v>-1.2974234291093447E-2</v>
      </c>
      <c r="H5291">
        <f ca="1">IF(ISNUMBER(TradeDash[[#This Row],[Sharpe Average]]),IF(TradeDash[[#This Row],[Sharpe Average]]&gt;$G$1,1,0),"")</f>
        <v>0</v>
      </c>
      <c r="I5291" s="2">
        <f ca="1">IF(ISNUMBER(TradeDash[[#This Row],[Signal]]),MAX(IF(AND(TradeDash[[#This Row],[Signal]]=1,I5290&lt;1),I5290+$E$1,IF(AND(TradeDash[[#This Row],[Signal]]=0,I5290&gt;0),I5290-$E$1,IF(AND(TradeDash[[#This Row],[Signal]]=1,I5290=1),I5290,IF(AND(TradeDash[[#This Row],[Signal]]=0,I5290=0),I5290,0)))),0),"")</f>
        <v>0</v>
      </c>
      <c r="J5291" s="3">
        <f ca="1">IF(ISNUMBER(TradeDash[[#This Row],[Position]]),TradeDash[[#This Row],[Position]]*D5292,"")</f>
        <v>0</v>
      </c>
      <c r="K5291" s="7">
        <f ca="1">K5290*IFERROR(1+TradeDash[[#This Row],[Port Return]],1)</f>
        <v>12225210.596267477</v>
      </c>
      <c r="L5291" s="7">
        <f ca="1">IF(ISNUMBER(TradeDash[[#This Row],[Port Return]]),L5290*(1+TradeDash[[#This Row],[Returns]]),L5290)</f>
        <v>9371319.5548490155</v>
      </c>
    </row>
    <row r="5292" spans="1:12" x14ac:dyDescent="0.35">
      <c r="A5292" s="1">
        <v>44278</v>
      </c>
      <c r="B5292" s="16">
        <f>YEAR(TradeDash[[#This Row],[Date]])</f>
        <v>2021</v>
      </c>
      <c r="C5292">
        <v>14814.75</v>
      </c>
      <c r="D5292" s="3">
        <f>IFERROR(TradeDash[[#This Row],[Nifty]]/C5291-1,"")</f>
        <v>5.3167666458564522E-3</v>
      </c>
      <c r="E5292">
        <f ca="1">IFERROR(AVERAGE(OFFSET(TradeDash[[#This Row],[Returns]],0,0,-n_days))/STDEV(OFFSET(TradeDash[[#This Row],[Returns]],0,0,-n_days)),"")</f>
        <v>4.0818656710046627E-2</v>
      </c>
      <c r="F5292">
        <f ca="1">IFERROR(AVERAGE(OFFSET(TradeDash[[#This Row],[Returns]],0,0,-n_days*2))/STDEV(OFFSET(TradeDash[[#This Row],[Returns]],0,0,-n_days*2)),"")</f>
        <v>5.9252097075968818E-2</v>
      </c>
      <c r="G5292">
        <f ca="1">IF(ISNUMBER(TradeDash[[#This Row],[2n day Sharpe]]),AVERAGE(TradeDash[[#This Row],[n day Sharpe]:[2n day Sharpe]]),"")</f>
        <v>5.0035376893007723E-2</v>
      </c>
      <c r="H5292">
        <f ca="1">IF(ISNUMBER(TradeDash[[#This Row],[Sharpe Average]]),IF(TradeDash[[#This Row],[Sharpe Average]]&gt;$G$1,1,0),"")</f>
        <v>1</v>
      </c>
      <c r="I5292" s="2">
        <f ca="1">IF(ISNUMBER(TradeDash[[#This Row],[Signal]]),MAX(IF(AND(TradeDash[[#This Row],[Signal]]=1,I5291&lt;1),I5291+$E$1,IF(AND(TradeDash[[#This Row],[Signal]]=0,I5291&gt;0),I5291-$E$1,IF(AND(TradeDash[[#This Row],[Signal]]=1,I5291=1),I5291,IF(AND(TradeDash[[#This Row],[Signal]]=0,I5291=0),I5291,0)))),0),"")</f>
        <v>0.2</v>
      </c>
      <c r="J5292" s="3">
        <f ca="1">IF(ISNUMBER(TradeDash[[#This Row],[Position]]),TradeDash[[#This Row],[Position]]*D5293,"")</f>
        <v>-3.5822406723029498E-3</v>
      </c>
      <c r="K5292" s="7">
        <f ca="1">K5291*IFERROR(1+TradeDash[[#This Row],[Port Return]],1)</f>
        <v>12181416.949642058</v>
      </c>
      <c r="L5292" s="7">
        <f ca="1">IF(ISNUMBER(TradeDash[[#This Row],[Port Return]]),L5291*(1+TradeDash[[#This Row],[Returns]]),L5291)</f>
        <v>9421144.6740858983</v>
      </c>
    </row>
    <row r="5293" spans="1:12" x14ac:dyDescent="0.35">
      <c r="A5293" s="1">
        <v>44279</v>
      </c>
      <c r="B5293" s="16">
        <f>YEAR(TradeDash[[#This Row],[Date]])</f>
        <v>2021</v>
      </c>
      <c r="C5293">
        <v>14549.4</v>
      </c>
      <c r="D5293" s="3">
        <f>IFERROR(TradeDash[[#This Row],[Nifty]]/C5292-1,"")</f>
        <v>-1.7911203361514749E-2</v>
      </c>
      <c r="E5293">
        <f ca="1">IFERROR(AVERAGE(OFFSET(TradeDash[[#This Row],[Returns]],0,0,-n_days))/STDEV(OFFSET(TradeDash[[#This Row],[Returns]],0,0,-n_days)),"")</f>
        <v>-3.0780621146886299E-2</v>
      </c>
      <c r="F5293">
        <f ca="1">IFERROR(AVERAGE(OFFSET(TradeDash[[#This Row],[Returns]],0,0,-n_days*2))/STDEV(OFFSET(TradeDash[[#This Row],[Returns]],0,0,-n_days*2)),"")</f>
        <v>4.3715640537080137E-2</v>
      </c>
      <c r="G5293">
        <f ca="1">IF(ISNUMBER(TradeDash[[#This Row],[2n day Sharpe]]),AVERAGE(TradeDash[[#This Row],[n day Sharpe]:[2n day Sharpe]]),"")</f>
        <v>6.467509695096919E-3</v>
      </c>
      <c r="H5293">
        <f ca="1">IF(ISNUMBER(TradeDash[[#This Row],[Sharpe Average]]),IF(TradeDash[[#This Row],[Sharpe Average]]&gt;$G$1,1,0),"")</f>
        <v>1</v>
      </c>
      <c r="I5293" s="2">
        <f ca="1">IF(ISNUMBER(TradeDash[[#This Row],[Signal]]),MAX(IF(AND(TradeDash[[#This Row],[Signal]]=1,I5292&lt;1),I5292+$E$1,IF(AND(TradeDash[[#This Row],[Signal]]=0,I5292&gt;0),I5292-$E$1,IF(AND(TradeDash[[#This Row],[Signal]]=1,I5292=1),I5292,IF(AND(TradeDash[[#This Row],[Signal]]=0,I5292=0),I5292,0)))),0),"")</f>
        <v>0.4</v>
      </c>
      <c r="J5293" s="3">
        <f ca="1">IF(ISNUMBER(TradeDash[[#This Row],[Position]]),TradeDash[[#This Row],[Position]]*D5294,"")</f>
        <v>-6.172075824432622E-3</v>
      </c>
      <c r="K5293" s="7">
        <f ca="1">K5292*IFERROR(1+TradeDash[[#This Row],[Port Return]],1)</f>
        <v>12106232.32057984</v>
      </c>
      <c r="L5293" s="7">
        <f ca="1">IF(ISNUMBER(TradeDash[[#This Row],[Port Return]]),L5292*(1+TradeDash[[#This Row],[Returns]]),L5292)</f>
        <v>9252400.6359300949</v>
      </c>
    </row>
    <row r="5294" spans="1:12" x14ac:dyDescent="0.35">
      <c r="A5294" s="1">
        <v>44280</v>
      </c>
      <c r="B5294" s="16">
        <f>YEAR(TradeDash[[#This Row],[Date]])</f>
        <v>2021</v>
      </c>
      <c r="C5294">
        <v>14324.9</v>
      </c>
      <c r="D5294" s="3">
        <f>IFERROR(TradeDash[[#This Row],[Nifty]]/C5293-1,"")</f>
        <v>-1.5430189561081553E-2</v>
      </c>
      <c r="E5294">
        <f ca="1">IFERROR(AVERAGE(OFFSET(TradeDash[[#This Row],[Returns]],0,0,-n_days))/STDEV(OFFSET(TradeDash[[#This Row],[Returns]],0,0,-n_days)),"")</f>
        <v>-0.15320530971620219</v>
      </c>
      <c r="F5294">
        <f ca="1">IFERROR(AVERAGE(OFFSET(TradeDash[[#This Row],[Returns]],0,0,-n_days*2))/STDEV(OFFSET(TradeDash[[#This Row],[Returns]],0,0,-n_days*2)),"")</f>
        <v>5.0251715273002304E-2</v>
      </c>
      <c r="G5294">
        <f ca="1">IF(ISNUMBER(TradeDash[[#This Row],[2n day Sharpe]]),AVERAGE(TradeDash[[#This Row],[n day Sharpe]:[2n day Sharpe]]),"")</f>
        <v>-5.1476797221599944E-2</v>
      </c>
      <c r="H5294">
        <f ca="1">IF(ISNUMBER(TradeDash[[#This Row],[Sharpe Average]]),IF(TradeDash[[#This Row],[Sharpe Average]]&gt;$G$1,1,0),"")</f>
        <v>0</v>
      </c>
      <c r="I5294" s="2">
        <f ca="1">IF(ISNUMBER(TradeDash[[#This Row],[Signal]]),MAX(IF(AND(TradeDash[[#This Row],[Signal]]=1,I5293&lt;1),I5293+$E$1,IF(AND(TradeDash[[#This Row],[Signal]]=0,I5293&gt;0),I5293-$E$1,IF(AND(TradeDash[[#This Row],[Signal]]=1,I5293=1),I5293,IF(AND(TradeDash[[#This Row],[Signal]]=0,I5293=0),I5293,0)))),0),"")</f>
        <v>0.2</v>
      </c>
      <c r="J5294" s="3">
        <f ca="1">IF(ISNUMBER(TradeDash[[#This Row],[Position]]),TradeDash[[#This Row],[Position]]*D5295,"")</f>
        <v>2.5466146360532795E-3</v>
      </c>
      <c r="K5294" s="7">
        <f ca="1">K5293*IFERROR(1+TradeDash[[#This Row],[Port Return]],1)</f>
        <v>12137062.228994891</v>
      </c>
      <c r="L5294" s="7">
        <f ca="1">IF(ISNUMBER(TradeDash[[#This Row],[Port Return]]),L5293*(1+TradeDash[[#This Row],[Returns]]),L5293)</f>
        <v>9109634.3402226213</v>
      </c>
    </row>
    <row r="5295" spans="1:12" x14ac:dyDescent="0.35">
      <c r="A5295" s="1">
        <v>44281</v>
      </c>
      <c r="B5295" s="16">
        <f>YEAR(TradeDash[[#This Row],[Date]])</f>
        <v>2021</v>
      </c>
      <c r="C5295">
        <v>14507.3</v>
      </c>
      <c r="D5295" s="3">
        <f>IFERROR(TradeDash[[#This Row],[Nifty]]/C5294-1,"")</f>
        <v>1.2733073180266397E-2</v>
      </c>
      <c r="E5295">
        <f ca="1">IFERROR(AVERAGE(OFFSET(TradeDash[[#This Row],[Returns]],0,0,-n_days))/STDEV(OFFSET(TradeDash[[#This Row],[Returns]],0,0,-n_days)),"")</f>
        <v>-0.13305749783420617</v>
      </c>
      <c r="F5295">
        <f ca="1">IFERROR(AVERAGE(OFFSET(TradeDash[[#This Row],[Returns]],0,0,-n_days*2))/STDEV(OFFSET(TradeDash[[#This Row],[Returns]],0,0,-n_days*2)),"")</f>
        <v>9.0321992738613688E-2</v>
      </c>
      <c r="G5295">
        <f ca="1">IF(ISNUMBER(TradeDash[[#This Row],[2n day Sharpe]]),AVERAGE(TradeDash[[#This Row],[n day Sharpe]:[2n day Sharpe]]),"")</f>
        <v>-2.1367752547796243E-2</v>
      </c>
      <c r="H5295">
        <f ca="1">IF(ISNUMBER(TradeDash[[#This Row],[Sharpe Average]]),IF(TradeDash[[#This Row],[Sharpe Average]]&gt;$G$1,1,0),"")</f>
        <v>0</v>
      </c>
      <c r="I5295" s="2">
        <f ca="1">IF(ISNUMBER(TradeDash[[#This Row],[Signal]]),MAX(IF(AND(TradeDash[[#This Row],[Signal]]=1,I5294&lt;1),I5294+$E$1,IF(AND(TradeDash[[#This Row],[Signal]]=0,I5294&gt;0),I5294-$E$1,IF(AND(TradeDash[[#This Row],[Signal]]=1,I5294=1),I5294,IF(AND(TradeDash[[#This Row],[Signal]]=0,I5294=0),I5294,0)))),0),"")</f>
        <v>0</v>
      </c>
      <c r="J5295" s="3">
        <f ca="1">IF(ISNUMBER(TradeDash[[#This Row],[Position]]),TradeDash[[#This Row],[Position]]*D5296,"")</f>
        <v>0</v>
      </c>
      <c r="K5295" s="7">
        <f ca="1">K5294*IFERROR(1+TradeDash[[#This Row],[Port Return]],1)</f>
        <v>12137062.228994891</v>
      </c>
      <c r="L5295" s="7">
        <f ca="1">IF(ISNUMBER(TradeDash[[#This Row],[Port Return]]),L5294*(1+TradeDash[[#This Row],[Returns]]),L5294)</f>
        <v>9225627.9809221439</v>
      </c>
    </row>
    <row r="5296" spans="1:12" x14ac:dyDescent="0.35">
      <c r="A5296" s="1">
        <v>44285</v>
      </c>
      <c r="B5296" s="16">
        <f>YEAR(TradeDash[[#This Row],[Date]])</f>
        <v>2021</v>
      </c>
      <c r="C5296">
        <v>14845.1</v>
      </c>
      <c r="D5296" s="3">
        <f>IFERROR(TradeDash[[#This Row],[Nifty]]/C5295-1,"")</f>
        <v>2.3284829017115705E-2</v>
      </c>
      <c r="E5296">
        <f ca="1">IFERROR(AVERAGE(OFFSET(TradeDash[[#This Row],[Returns]],0,0,-n_days))/STDEV(OFFSET(TradeDash[[#This Row],[Returns]],0,0,-n_days)),"")</f>
        <v>9.1303419813487857E-2</v>
      </c>
      <c r="F5296">
        <f ca="1">IFERROR(AVERAGE(OFFSET(TradeDash[[#This Row],[Returns]],0,0,-n_days*2))/STDEV(OFFSET(TradeDash[[#This Row],[Returns]],0,0,-n_days*2)),"")</f>
        <v>0.15056061022505904</v>
      </c>
      <c r="G5296">
        <f ca="1">IF(ISNUMBER(TradeDash[[#This Row],[2n day Sharpe]]),AVERAGE(TradeDash[[#This Row],[n day Sharpe]:[2n day Sharpe]]),"")</f>
        <v>0.12093201501927345</v>
      </c>
      <c r="H5296">
        <f ca="1">IF(ISNUMBER(TradeDash[[#This Row],[Sharpe Average]]),IF(TradeDash[[#This Row],[Sharpe Average]]&gt;$G$1,1,0),"")</f>
        <v>1</v>
      </c>
      <c r="I5296" s="2">
        <f ca="1">IF(ISNUMBER(TradeDash[[#This Row],[Signal]]),MAX(IF(AND(TradeDash[[#This Row],[Signal]]=1,I5295&lt;1),I5295+$E$1,IF(AND(TradeDash[[#This Row],[Signal]]=0,I5295&gt;0),I5295-$E$1,IF(AND(TradeDash[[#This Row],[Signal]]=1,I5295=1),I5295,IF(AND(TradeDash[[#This Row],[Signal]]=0,I5295=0),I5295,0)))),0),"")</f>
        <v>0.2</v>
      </c>
      <c r="J5296" s="3">
        <f ca="1">IF(ISNUMBER(TradeDash[[#This Row],[Position]]),TradeDash[[#This Row],[Position]]*D5297,"")</f>
        <v>-2.0801476581498112E-3</v>
      </c>
      <c r="K5296" s="7">
        <f ca="1">K5295*IFERROR(1+TradeDash[[#This Row],[Port Return]],1)</f>
        <v>12111815.347422428</v>
      </c>
      <c r="L5296" s="7">
        <f ca="1">IF(ISNUMBER(TradeDash[[#This Row],[Port Return]]),L5295*(1+TradeDash[[#This Row],[Returns]]),L5295)</f>
        <v>9440445.151033435</v>
      </c>
    </row>
    <row r="5297" spans="1:12" x14ac:dyDescent="0.35">
      <c r="A5297" s="1">
        <v>44286</v>
      </c>
      <c r="B5297" s="16">
        <f>YEAR(TradeDash[[#This Row],[Date]])</f>
        <v>2021</v>
      </c>
      <c r="C5297">
        <v>14690.7</v>
      </c>
      <c r="D5297" s="3">
        <f>IFERROR(TradeDash[[#This Row],[Nifty]]/C5296-1,"")</f>
        <v>-1.0400738290749056E-2</v>
      </c>
      <c r="E5297">
        <f ca="1">IFERROR(AVERAGE(OFFSET(TradeDash[[#This Row],[Returns]],0,0,-n_days))/STDEV(OFFSET(TradeDash[[#This Row],[Returns]],0,0,-n_days)),"")</f>
        <v>-1.3614275825965048E-2</v>
      </c>
      <c r="F5297">
        <f ca="1">IFERROR(AVERAGE(OFFSET(TradeDash[[#This Row],[Returns]],0,0,-n_days*2))/STDEV(OFFSET(TradeDash[[#This Row],[Returns]],0,0,-n_days*2)),"")</f>
        <v>6.0584795401046526E-2</v>
      </c>
      <c r="G5297">
        <f ca="1">IF(ISNUMBER(TradeDash[[#This Row],[2n day Sharpe]]),AVERAGE(TradeDash[[#This Row],[n day Sharpe]:[2n day Sharpe]]),"")</f>
        <v>2.3485259787540739E-2</v>
      </c>
      <c r="H5297">
        <f ca="1">IF(ISNUMBER(TradeDash[[#This Row],[Sharpe Average]]),IF(TradeDash[[#This Row],[Sharpe Average]]&gt;$G$1,1,0),"")</f>
        <v>1</v>
      </c>
      <c r="I5297" s="2">
        <f ca="1">IF(ISNUMBER(TradeDash[[#This Row],[Signal]]),MAX(IF(AND(TradeDash[[#This Row],[Signal]]=1,I5296&lt;1),I5296+$E$1,IF(AND(TradeDash[[#This Row],[Signal]]=0,I5296&gt;0),I5296-$E$1,IF(AND(TradeDash[[#This Row],[Signal]]=1,I5296=1),I5296,IF(AND(TradeDash[[#This Row],[Signal]]=0,I5296=0),I5296,0)))),0),"")</f>
        <v>0.4</v>
      </c>
      <c r="J5297" s="3">
        <f ca="1">IF(ISNUMBER(TradeDash[[#This Row],[Position]]),TradeDash[[#This Row],[Position]]*D5298,"")</f>
        <v>4.8098456846848775E-3</v>
      </c>
      <c r="K5297" s="7">
        <f ca="1">K5296*IFERROR(1+TradeDash[[#This Row],[Port Return]],1)</f>
        <v>12170071.310204927</v>
      </c>
      <c r="L5297" s="7">
        <f ca="1">IF(ISNUMBER(TradeDash[[#This Row],[Port Return]]),L5296*(1+TradeDash[[#This Row],[Returns]]),L5296)</f>
        <v>9342257.5516693648</v>
      </c>
    </row>
    <row r="5298" spans="1:12" x14ac:dyDescent="0.35">
      <c r="A5298" s="1">
        <v>44287</v>
      </c>
      <c r="B5298" s="16">
        <f>YEAR(TradeDash[[#This Row],[Date]])</f>
        <v>2021</v>
      </c>
      <c r="C5298">
        <v>14867.35</v>
      </c>
      <c r="D5298" s="3">
        <f>IFERROR(TradeDash[[#This Row],[Nifty]]/C5297-1,"")</f>
        <v>1.2024614211712192E-2</v>
      </c>
      <c r="E5298">
        <f ca="1">IFERROR(AVERAGE(OFFSET(TradeDash[[#This Row],[Returns]],0,0,-n_days))/STDEV(OFFSET(TradeDash[[#This Row],[Returns]],0,0,-n_days)),"")</f>
        <v>-8.1016530579699382E-3</v>
      </c>
      <c r="F5298">
        <f ca="1">IFERROR(AVERAGE(OFFSET(TradeDash[[#This Row],[Returns]],0,0,-n_days*2))/STDEV(OFFSET(TradeDash[[#This Row],[Returns]],0,0,-n_days*2)),"")</f>
        <v>3.5790912307311955E-2</v>
      </c>
      <c r="G5298">
        <f ca="1">IF(ISNUMBER(TradeDash[[#This Row],[2n day Sharpe]]),AVERAGE(TradeDash[[#This Row],[n day Sharpe]:[2n day Sharpe]]),"")</f>
        <v>1.3844629624671008E-2</v>
      </c>
      <c r="H5298">
        <f ca="1">IF(ISNUMBER(TradeDash[[#This Row],[Sharpe Average]]),IF(TradeDash[[#This Row],[Sharpe Average]]&gt;$G$1,1,0),"")</f>
        <v>1</v>
      </c>
      <c r="I5298" s="2">
        <f ca="1">IF(ISNUMBER(TradeDash[[#This Row],[Signal]]),MAX(IF(AND(TradeDash[[#This Row],[Signal]]=1,I5297&lt;1),I5297+$E$1,IF(AND(TradeDash[[#This Row],[Signal]]=0,I5297&gt;0),I5297-$E$1,IF(AND(TradeDash[[#This Row],[Signal]]=1,I5297=1),I5297,IF(AND(TradeDash[[#This Row],[Signal]]=0,I5297=0),I5297,0)))),0),"")</f>
        <v>0.60000000000000009</v>
      </c>
      <c r="J5298" s="3">
        <f ca="1">IF(ISNUMBER(TradeDash[[#This Row],[Position]]),TradeDash[[#This Row],[Position]]*D5299,"")</f>
        <v>-9.2639239676203487E-3</v>
      </c>
      <c r="K5298" s="7">
        <f ca="1">K5297*IFERROR(1+TradeDash[[#This Row],[Port Return]],1)</f>
        <v>12057328.694906671</v>
      </c>
      <c r="L5298" s="7">
        <f ca="1">IF(ISNUMBER(TradeDash[[#This Row],[Port Return]]),L5297*(1+TradeDash[[#This Row],[Returns]]),L5297)</f>
        <v>9454594.5945946444</v>
      </c>
    </row>
    <row r="5299" spans="1:12" x14ac:dyDescent="0.35">
      <c r="A5299" s="1">
        <v>44291</v>
      </c>
      <c r="B5299" s="16">
        <f>YEAR(TradeDash[[#This Row],[Date]])</f>
        <v>2021</v>
      </c>
      <c r="C5299">
        <v>14637.8</v>
      </c>
      <c r="D5299" s="3">
        <f>IFERROR(TradeDash[[#This Row],[Nifty]]/C5298-1,"")</f>
        <v>-1.5439873279367244E-2</v>
      </c>
      <c r="E5299">
        <f ca="1">IFERROR(AVERAGE(OFFSET(TradeDash[[#This Row],[Returns]],0,0,-n_days))/STDEV(OFFSET(TradeDash[[#This Row],[Returns]],0,0,-n_days)),"")</f>
        <v>-0.16768205350870136</v>
      </c>
      <c r="F5299">
        <f ca="1">IFERROR(AVERAGE(OFFSET(TradeDash[[#This Row],[Returns]],0,0,-n_days*2))/STDEV(OFFSET(TradeDash[[#This Row],[Returns]],0,0,-n_days*2)),"")</f>
        <v>-1.4142050758417258E-2</v>
      </c>
      <c r="G5299">
        <f ca="1">IF(ISNUMBER(TradeDash[[#This Row],[2n day Sharpe]]),AVERAGE(TradeDash[[#This Row],[n day Sharpe]:[2n day Sharpe]]),"")</f>
        <v>-9.091205213355931E-2</v>
      </c>
      <c r="H5299">
        <f ca="1">IF(ISNUMBER(TradeDash[[#This Row],[Sharpe Average]]),IF(TradeDash[[#This Row],[Sharpe Average]]&gt;$G$1,1,0),"")</f>
        <v>0</v>
      </c>
      <c r="I5299" s="2">
        <f ca="1">IF(ISNUMBER(TradeDash[[#This Row],[Signal]]),MAX(IF(AND(TradeDash[[#This Row],[Signal]]=1,I5298&lt;1),I5298+$E$1,IF(AND(TradeDash[[#This Row],[Signal]]=0,I5298&gt;0),I5298-$E$1,IF(AND(TradeDash[[#This Row],[Signal]]=1,I5298=1),I5298,IF(AND(TradeDash[[#This Row],[Signal]]=0,I5298=0),I5298,0)))),0),"")</f>
        <v>0.40000000000000008</v>
      </c>
      <c r="J5299" s="3">
        <f ca="1">IF(ISNUMBER(TradeDash[[#This Row],[Position]]),TradeDash[[#This Row],[Position]]*D5300,"")</f>
        <v>1.2488215442211905E-3</v>
      </c>
      <c r="K5299" s="7">
        <f ca="1">K5298*IFERROR(1+TradeDash[[#This Row],[Port Return]],1)</f>
        <v>12072386.146746626</v>
      </c>
      <c r="L5299" s="7">
        <f ca="1">IF(ISNUMBER(TradeDash[[#This Row],[Port Return]]),L5298*(1+TradeDash[[#This Row],[Returns]]),L5298)</f>
        <v>9308616.8521463126</v>
      </c>
    </row>
    <row r="5300" spans="1:12" x14ac:dyDescent="0.35">
      <c r="A5300" s="1">
        <v>44292</v>
      </c>
      <c r="B5300" s="16">
        <f>YEAR(TradeDash[[#This Row],[Date]])</f>
        <v>2021</v>
      </c>
      <c r="C5300">
        <v>14683.5</v>
      </c>
      <c r="D5300" s="3">
        <f>IFERROR(TradeDash[[#This Row],[Nifty]]/C5299-1,"")</f>
        <v>3.1220538605529757E-3</v>
      </c>
      <c r="E5300">
        <f ca="1">IFERROR(AVERAGE(OFFSET(TradeDash[[#This Row],[Returns]],0,0,-n_days))/STDEV(OFFSET(TradeDash[[#This Row],[Returns]],0,0,-n_days)),"")</f>
        <v>-0.10959052725900741</v>
      </c>
      <c r="F5300">
        <f ca="1">IFERROR(AVERAGE(OFFSET(TradeDash[[#This Row],[Returns]],0,0,-n_days*2))/STDEV(OFFSET(TradeDash[[#This Row],[Returns]],0,0,-n_days*2)),"")</f>
        <v>-2.2142491019842538E-2</v>
      </c>
      <c r="G5300">
        <f ca="1">IF(ISNUMBER(TradeDash[[#This Row],[2n day Sharpe]]),AVERAGE(TradeDash[[#This Row],[n day Sharpe]:[2n day Sharpe]]),"")</f>
        <v>-6.5866509139424975E-2</v>
      </c>
      <c r="H5300">
        <f ca="1">IF(ISNUMBER(TradeDash[[#This Row],[Sharpe Average]]),IF(TradeDash[[#This Row],[Sharpe Average]]&gt;$G$1,1,0),"")</f>
        <v>0</v>
      </c>
      <c r="I5300" s="2">
        <f ca="1">IF(ISNUMBER(TradeDash[[#This Row],[Signal]]),MAX(IF(AND(TradeDash[[#This Row],[Signal]]=1,I5299&lt;1),I5299+$E$1,IF(AND(TradeDash[[#This Row],[Signal]]=0,I5299&gt;0),I5299-$E$1,IF(AND(TradeDash[[#This Row],[Signal]]=1,I5299=1),I5299,IF(AND(TradeDash[[#This Row],[Signal]]=0,I5299=0),I5299,0)))),0),"")</f>
        <v>0.20000000000000007</v>
      </c>
      <c r="J5300" s="3">
        <f ca="1">IF(ISNUMBER(TradeDash[[#This Row],[Position]]),TradeDash[[#This Row],[Position]]*D5301,"")</f>
        <v>1.846290053461353E-3</v>
      </c>
      <c r="K5300" s="7">
        <f ca="1">K5299*IFERROR(1+TradeDash[[#This Row],[Port Return]],1)</f>
        <v>12094675.273210907</v>
      </c>
      <c r="L5300" s="7">
        <f ca="1">IF(ISNUMBER(TradeDash[[#This Row],[Port Return]]),L5299*(1+TradeDash[[#This Row],[Returns]]),L5299)</f>
        <v>9337678.8553259652</v>
      </c>
    </row>
    <row r="5301" spans="1:12" x14ac:dyDescent="0.35">
      <c r="A5301" s="1">
        <v>44293</v>
      </c>
      <c r="B5301" s="16">
        <f>YEAR(TradeDash[[#This Row],[Date]])</f>
        <v>2021</v>
      </c>
      <c r="C5301">
        <v>14819.05</v>
      </c>
      <c r="D5301" s="3">
        <f>IFERROR(TradeDash[[#This Row],[Nifty]]/C5300-1,"")</f>
        <v>9.2314502673067622E-3</v>
      </c>
      <c r="E5301">
        <f ca="1">IFERROR(AVERAGE(OFFSET(TradeDash[[#This Row],[Returns]],0,0,-n_days))/STDEV(OFFSET(TradeDash[[#This Row],[Returns]],0,0,-n_days)),"")</f>
        <v>-2.8811056523277173E-2</v>
      </c>
      <c r="F5301">
        <f ca="1">IFERROR(AVERAGE(OFFSET(TradeDash[[#This Row],[Returns]],0,0,-n_days*2))/STDEV(OFFSET(TradeDash[[#This Row],[Returns]],0,0,-n_days*2)),"")</f>
        <v>-7.6457862738473024E-3</v>
      </c>
      <c r="G5301">
        <f ca="1">IF(ISNUMBER(TradeDash[[#This Row],[2n day Sharpe]]),AVERAGE(TradeDash[[#This Row],[n day Sharpe]:[2n day Sharpe]]),"")</f>
        <v>-1.8228421398562237E-2</v>
      </c>
      <c r="H5301">
        <f ca="1">IF(ISNUMBER(TradeDash[[#This Row],[Sharpe Average]]),IF(TradeDash[[#This Row],[Sharpe Average]]&gt;$G$1,1,0),"")</f>
        <v>0</v>
      </c>
      <c r="I5301" s="2">
        <f ca="1">IF(ISNUMBER(TradeDash[[#This Row],[Signal]]),MAX(IF(AND(TradeDash[[#This Row],[Signal]]=1,I5300&lt;1),I5300+$E$1,IF(AND(TradeDash[[#This Row],[Signal]]=0,I5300&gt;0),I5300-$E$1,IF(AND(TradeDash[[#This Row],[Signal]]=1,I5300=1),I5300,IF(AND(TradeDash[[#This Row],[Signal]]=0,I5300=0),I5300,0)))),0),"")</f>
        <v>5.5511151231257827E-17</v>
      </c>
      <c r="J5301" s="3">
        <f ca="1">IF(ISNUMBER(TradeDash[[#This Row],[Position]]),TradeDash[[#This Row],[Position]]*D5302,"")</f>
        <v>2.0508976823152362E-19</v>
      </c>
      <c r="K5301" s="7">
        <f ca="1">K5300*IFERROR(1+TradeDash[[#This Row],[Port Return]],1)</f>
        <v>12094675.273210907</v>
      </c>
      <c r="L5301" s="7">
        <f ca="1">IF(ISNUMBER(TradeDash[[#This Row],[Port Return]]),L5300*(1+TradeDash[[#This Row],[Returns]]),L5300)</f>
        <v>9423879.1732909884</v>
      </c>
    </row>
    <row r="5302" spans="1:12" x14ac:dyDescent="0.35">
      <c r="A5302" s="1">
        <v>44294</v>
      </c>
      <c r="B5302" s="16">
        <f>YEAR(TradeDash[[#This Row],[Date]])</f>
        <v>2021</v>
      </c>
      <c r="C5302">
        <v>14873.8</v>
      </c>
      <c r="D5302" s="3">
        <f>IFERROR(TradeDash[[#This Row],[Nifty]]/C5301-1,"")</f>
        <v>3.6945688151399647E-3</v>
      </c>
      <c r="E5302">
        <f ca="1">IFERROR(AVERAGE(OFFSET(TradeDash[[#This Row],[Returns]],0,0,-n_days))/STDEV(OFFSET(TradeDash[[#This Row],[Returns]],0,0,-n_days)),"")</f>
        <v>-1.8105513338376317E-2</v>
      </c>
      <c r="F5302">
        <f ca="1">IFERROR(AVERAGE(OFFSET(TradeDash[[#This Row],[Returns]],0,0,-n_days*2))/STDEV(OFFSET(TradeDash[[#This Row],[Returns]],0,0,-n_days*2)),"")</f>
        <v>-2.5902677531751867E-2</v>
      </c>
      <c r="G5302">
        <f ca="1">IF(ISNUMBER(TradeDash[[#This Row],[2n day Sharpe]]),AVERAGE(TradeDash[[#This Row],[n day Sharpe]:[2n day Sharpe]]),"")</f>
        <v>-2.200409543506409E-2</v>
      </c>
      <c r="H5302">
        <f ca="1">IF(ISNUMBER(TradeDash[[#This Row],[Sharpe Average]]),IF(TradeDash[[#This Row],[Sharpe Average]]&gt;$G$1,1,0),"")</f>
        <v>0</v>
      </c>
      <c r="I5302" s="2">
        <f ca="1">IF(ISNUMBER(TradeDash[[#This Row],[Signal]]),MAX(IF(AND(TradeDash[[#This Row],[Signal]]=1,I5301&lt;1),I5301+$E$1,IF(AND(TradeDash[[#This Row],[Signal]]=0,I5301&gt;0),I5301-$E$1,IF(AND(TradeDash[[#This Row],[Signal]]=1,I5301=1),I5301,IF(AND(TradeDash[[#This Row],[Signal]]=0,I5301=0),I5301,0)))),0),"")</f>
        <v>0</v>
      </c>
      <c r="J5302" s="3">
        <f ca="1">IF(ISNUMBER(TradeDash[[#This Row],[Position]]),TradeDash[[#This Row],[Position]]*D5303,"")</f>
        <v>0</v>
      </c>
      <c r="K5302" s="7">
        <f ca="1">K5301*IFERROR(1+TradeDash[[#This Row],[Port Return]],1)</f>
        <v>12094675.273210907</v>
      </c>
      <c r="L5302" s="7">
        <f ca="1">IF(ISNUMBER(TradeDash[[#This Row],[Port Return]]),L5301*(1+TradeDash[[#This Row],[Returns]]),L5301)</f>
        <v>9458696.3434022758</v>
      </c>
    </row>
    <row r="5303" spans="1:12" x14ac:dyDescent="0.35">
      <c r="A5303" s="1">
        <v>44295</v>
      </c>
      <c r="B5303" s="16">
        <f>YEAR(TradeDash[[#This Row],[Date]])</f>
        <v>2021</v>
      </c>
      <c r="C5303">
        <v>14834.85</v>
      </c>
      <c r="D5303" s="3">
        <f>IFERROR(TradeDash[[#This Row],[Nifty]]/C5302-1,"")</f>
        <v>-2.6186986513196953E-3</v>
      </c>
      <c r="E5303">
        <f ca="1">IFERROR(AVERAGE(OFFSET(TradeDash[[#This Row],[Returns]],0,0,-n_days))/STDEV(OFFSET(TradeDash[[#This Row],[Returns]],0,0,-n_days)),"")</f>
        <v>-7.1357671689013746E-2</v>
      </c>
      <c r="F5303">
        <f ca="1">IFERROR(AVERAGE(OFFSET(TradeDash[[#This Row],[Returns]],0,0,-n_days*2))/STDEV(OFFSET(TradeDash[[#This Row],[Returns]],0,0,-n_days*2)),"")</f>
        <v>-3.0239011429000297E-2</v>
      </c>
      <c r="G5303">
        <f ca="1">IF(ISNUMBER(TradeDash[[#This Row],[2n day Sharpe]]),AVERAGE(TradeDash[[#This Row],[n day Sharpe]:[2n day Sharpe]]),"")</f>
        <v>-5.0798341559007018E-2</v>
      </c>
      <c r="H5303">
        <f ca="1">IF(ISNUMBER(TradeDash[[#This Row],[Sharpe Average]]),IF(TradeDash[[#This Row],[Sharpe Average]]&gt;$G$1,1,0),"")</f>
        <v>0</v>
      </c>
      <c r="I5303" s="2">
        <f ca="1">IF(ISNUMBER(TradeDash[[#This Row],[Signal]]),MAX(IF(AND(TradeDash[[#This Row],[Signal]]=1,I5302&lt;1),I5302+$E$1,IF(AND(TradeDash[[#This Row],[Signal]]=0,I5302&gt;0),I5302-$E$1,IF(AND(TradeDash[[#This Row],[Signal]]=1,I5302=1),I5302,IF(AND(TradeDash[[#This Row],[Signal]]=0,I5302=0),I5302,0)))),0),"")</f>
        <v>0</v>
      </c>
      <c r="J5303" s="3">
        <f ca="1">IF(ISNUMBER(TradeDash[[#This Row],[Position]]),TradeDash[[#This Row],[Position]]*D5304,"")</f>
        <v>0</v>
      </c>
      <c r="K5303" s="7">
        <f ca="1">K5302*IFERROR(1+TradeDash[[#This Row],[Port Return]],1)</f>
        <v>12094675.273210907</v>
      </c>
      <c r="L5303" s="7">
        <f ca="1">IF(ISNUMBER(TradeDash[[#This Row],[Port Return]]),L5302*(1+TradeDash[[#This Row],[Returns]]),L5302)</f>
        <v>9433926.8680445664</v>
      </c>
    </row>
    <row r="5304" spans="1:12" x14ac:dyDescent="0.35">
      <c r="A5304" s="1">
        <v>44298</v>
      </c>
      <c r="B5304" s="16">
        <f>YEAR(TradeDash[[#This Row],[Date]])</f>
        <v>2021</v>
      </c>
      <c r="C5304">
        <v>14310.8</v>
      </c>
      <c r="D5304" s="3">
        <f>IFERROR(TradeDash[[#This Row],[Nifty]]/C5303-1,"")</f>
        <v>-3.5325601539617946E-2</v>
      </c>
      <c r="E5304">
        <f ca="1">IFERROR(AVERAGE(OFFSET(TradeDash[[#This Row],[Returns]],0,0,-n_days))/STDEV(OFFSET(TradeDash[[#This Row],[Returns]],0,0,-n_days)),"")</f>
        <v>-0.20696998127661534</v>
      </c>
      <c r="F5304">
        <f ca="1">IFERROR(AVERAGE(OFFSET(TradeDash[[#This Row],[Returns]],0,0,-n_days*2))/STDEV(OFFSET(TradeDash[[#This Row],[Returns]],0,0,-n_days*2)),"")</f>
        <v>-9.1599262153542194E-2</v>
      </c>
      <c r="G5304">
        <f ca="1">IF(ISNUMBER(TradeDash[[#This Row],[2n day Sharpe]]),AVERAGE(TradeDash[[#This Row],[n day Sharpe]:[2n day Sharpe]]),"")</f>
        <v>-0.14928462171507878</v>
      </c>
      <c r="H5304">
        <f ca="1">IF(ISNUMBER(TradeDash[[#This Row],[Sharpe Average]]),IF(TradeDash[[#This Row],[Sharpe Average]]&gt;$G$1,1,0),"")</f>
        <v>0</v>
      </c>
      <c r="I5304" s="2">
        <f ca="1">IF(ISNUMBER(TradeDash[[#This Row],[Signal]]),MAX(IF(AND(TradeDash[[#This Row],[Signal]]=1,I5303&lt;1),I5303+$E$1,IF(AND(TradeDash[[#This Row],[Signal]]=0,I5303&gt;0),I5303-$E$1,IF(AND(TradeDash[[#This Row],[Signal]]=1,I5303=1),I5303,IF(AND(TradeDash[[#This Row],[Signal]]=0,I5303=0),I5303,0)))),0),"")</f>
        <v>0</v>
      </c>
      <c r="J5304" s="3">
        <f ca="1">IF(ISNUMBER(TradeDash[[#This Row],[Position]]),TradeDash[[#This Row],[Position]]*D5305,"")</f>
        <v>0</v>
      </c>
      <c r="K5304" s="7">
        <f ca="1">K5303*IFERROR(1+TradeDash[[#This Row],[Port Return]],1)</f>
        <v>12094675.273210907</v>
      </c>
      <c r="L5304" s="7">
        <f ca="1">IF(ISNUMBER(TradeDash[[#This Row],[Port Return]]),L5303*(1+TradeDash[[#This Row],[Returns]]),L5303)</f>
        <v>9100667.7265501283</v>
      </c>
    </row>
    <row r="5305" spans="1:12" x14ac:dyDescent="0.35">
      <c r="A5305" s="1">
        <v>44299</v>
      </c>
      <c r="B5305" s="16">
        <f>YEAR(TradeDash[[#This Row],[Date]])</f>
        <v>2021</v>
      </c>
      <c r="C5305">
        <v>14504.8</v>
      </c>
      <c r="D5305" s="3">
        <f>IFERROR(TradeDash[[#This Row],[Nifty]]/C5304-1,"")</f>
        <v>1.3556195321016373E-2</v>
      </c>
      <c r="E5305">
        <f ca="1">IFERROR(AVERAGE(OFFSET(TradeDash[[#This Row],[Returns]],0,0,-n_days))/STDEV(OFFSET(TradeDash[[#This Row],[Returns]],0,0,-n_days)),"")</f>
        <v>-0.11966933504571531</v>
      </c>
      <c r="F5305">
        <f ca="1">IFERROR(AVERAGE(OFFSET(TradeDash[[#This Row],[Returns]],0,0,-n_days*2))/STDEV(OFFSET(TradeDash[[#This Row],[Returns]],0,0,-n_days*2)),"")</f>
        <v>-7.4062208159885498E-2</v>
      </c>
      <c r="G5305">
        <f ca="1">IF(ISNUMBER(TradeDash[[#This Row],[2n day Sharpe]]),AVERAGE(TradeDash[[#This Row],[n day Sharpe]:[2n day Sharpe]]),"")</f>
        <v>-9.686577160280041E-2</v>
      </c>
      <c r="H5305">
        <f ca="1">IF(ISNUMBER(TradeDash[[#This Row],[Sharpe Average]]),IF(TradeDash[[#This Row],[Sharpe Average]]&gt;$G$1,1,0),"")</f>
        <v>0</v>
      </c>
      <c r="I5305" s="2">
        <f ca="1">IF(ISNUMBER(TradeDash[[#This Row],[Signal]]),MAX(IF(AND(TradeDash[[#This Row],[Signal]]=1,I5304&lt;1),I5304+$E$1,IF(AND(TradeDash[[#This Row],[Signal]]=0,I5304&gt;0),I5304-$E$1,IF(AND(TradeDash[[#This Row],[Signal]]=1,I5304=1),I5304,IF(AND(TradeDash[[#This Row],[Signal]]=0,I5304=0),I5304,0)))),0),"")</f>
        <v>0</v>
      </c>
      <c r="J5305" s="3">
        <f ca="1">IF(ISNUMBER(TradeDash[[#This Row],[Position]]),TradeDash[[#This Row],[Position]]*D5306,"")</f>
        <v>0</v>
      </c>
      <c r="K5305" s="7">
        <f ca="1">K5304*IFERROR(1+TradeDash[[#This Row],[Port Return]],1)</f>
        <v>12094675.273210907</v>
      </c>
      <c r="L5305" s="7">
        <f ca="1">IF(ISNUMBER(TradeDash[[#This Row],[Port Return]]),L5304*(1+TradeDash[[#This Row],[Returns]]),L5304)</f>
        <v>9224038.1558029111</v>
      </c>
    </row>
    <row r="5306" spans="1:12" x14ac:dyDescent="0.35">
      <c r="A5306" s="1">
        <v>44301</v>
      </c>
      <c r="B5306" s="16">
        <f>YEAR(TradeDash[[#This Row],[Date]])</f>
        <v>2021</v>
      </c>
      <c r="C5306">
        <v>14581.45</v>
      </c>
      <c r="D5306" s="3">
        <f>IFERROR(TradeDash[[#This Row],[Nifty]]/C5305-1,"")</f>
        <v>5.2844575588770759E-3</v>
      </c>
      <c r="E5306">
        <f ca="1">IFERROR(AVERAGE(OFFSET(TradeDash[[#This Row],[Returns]],0,0,-n_days))/STDEV(OFFSET(TradeDash[[#This Row],[Returns]],0,0,-n_days)),"")</f>
        <v>-7.6783998232993977E-2</v>
      </c>
      <c r="F5306">
        <f ca="1">IFERROR(AVERAGE(OFFSET(TradeDash[[#This Row],[Returns]],0,0,-n_days*2))/STDEV(OFFSET(TradeDash[[#This Row],[Returns]],0,0,-n_days*2)),"")</f>
        <v>-6.3223591942019361E-2</v>
      </c>
      <c r="G5306">
        <f ca="1">IF(ISNUMBER(TradeDash[[#This Row],[2n day Sharpe]]),AVERAGE(TradeDash[[#This Row],[n day Sharpe]:[2n day Sharpe]]),"")</f>
        <v>-7.0003795087506676E-2</v>
      </c>
      <c r="H5306">
        <f ca="1">IF(ISNUMBER(TradeDash[[#This Row],[Sharpe Average]]),IF(TradeDash[[#This Row],[Sharpe Average]]&gt;$G$1,1,0),"")</f>
        <v>0</v>
      </c>
      <c r="I5306" s="2">
        <f ca="1">IF(ISNUMBER(TradeDash[[#This Row],[Signal]]),MAX(IF(AND(TradeDash[[#This Row],[Signal]]=1,I5305&lt;1),I5305+$E$1,IF(AND(TradeDash[[#This Row],[Signal]]=0,I5305&gt;0),I5305-$E$1,IF(AND(TradeDash[[#This Row],[Signal]]=1,I5305=1),I5305,IF(AND(TradeDash[[#This Row],[Signal]]=0,I5305=0),I5305,0)))),0),"")</f>
        <v>0</v>
      </c>
      <c r="J5306" s="3">
        <f ca="1">IF(ISNUMBER(TradeDash[[#This Row],[Position]]),TradeDash[[#This Row],[Position]]*D5307,"")</f>
        <v>0</v>
      </c>
      <c r="K5306" s="7">
        <f ca="1">K5305*IFERROR(1+TradeDash[[#This Row],[Port Return]],1)</f>
        <v>12094675.273210907</v>
      </c>
      <c r="L5306" s="7">
        <f ca="1">IF(ISNUMBER(TradeDash[[#This Row],[Port Return]]),L5305*(1+TradeDash[[#This Row],[Returns]]),L5305)</f>
        <v>9272782.1939587146</v>
      </c>
    </row>
    <row r="5307" spans="1:12" x14ac:dyDescent="0.35">
      <c r="A5307" s="1">
        <v>44302</v>
      </c>
      <c r="B5307" s="16">
        <f>YEAR(TradeDash[[#This Row],[Date]])</f>
        <v>2021</v>
      </c>
      <c r="C5307">
        <v>14617.85</v>
      </c>
      <c r="D5307" s="3">
        <f>IFERROR(TradeDash[[#This Row],[Nifty]]/C5306-1,"")</f>
        <v>2.4963223822047631E-3</v>
      </c>
      <c r="E5307">
        <f ca="1">IFERROR(AVERAGE(OFFSET(TradeDash[[#This Row],[Returns]],0,0,-n_days))/STDEV(OFFSET(TradeDash[[#This Row],[Returns]],0,0,-n_days)),"")</f>
        <v>-6.3317481719952162E-2</v>
      </c>
      <c r="F5307">
        <f ca="1">IFERROR(AVERAGE(OFFSET(TradeDash[[#This Row],[Returns]],0,0,-n_days*2))/STDEV(OFFSET(TradeDash[[#This Row],[Returns]],0,0,-n_days*2)),"")</f>
        <v>-7.7191540885003823E-2</v>
      </c>
      <c r="G5307">
        <f ca="1">IF(ISNUMBER(TradeDash[[#This Row],[2n day Sharpe]]),AVERAGE(TradeDash[[#This Row],[n day Sharpe]:[2n day Sharpe]]),"")</f>
        <v>-7.0254511302477993E-2</v>
      </c>
      <c r="H5307">
        <f ca="1">IF(ISNUMBER(TradeDash[[#This Row],[Sharpe Average]]),IF(TradeDash[[#This Row],[Sharpe Average]]&gt;$G$1,1,0),"")</f>
        <v>0</v>
      </c>
      <c r="I5307" s="2">
        <f ca="1">IF(ISNUMBER(TradeDash[[#This Row],[Signal]]),MAX(IF(AND(TradeDash[[#This Row],[Signal]]=1,I5306&lt;1),I5306+$E$1,IF(AND(TradeDash[[#This Row],[Signal]]=0,I5306&gt;0),I5306-$E$1,IF(AND(TradeDash[[#This Row],[Signal]]=1,I5306=1),I5306,IF(AND(TradeDash[[#This Row],[Signal]]=0,I5306=0),I5306,0)))),0),"")</f>
        <v>0</v>
      </c>
      <c r="J5307" s="3">
        <f ca="1">IF(ISNUMBER(TradeDash[[#This Row],[Position]]),TradeDash[[#This Row],[Position]]*D5308,"")</f>
        <v>0</v>
      </c>
      <c r="K5307" s="7">
        <f ca="1">K5306*IFERROR(1+TradeDash[[#This Row],[Port Return]],1)</f>
        <v>12094675.273210907</v>
      </c>
      <c r="L5307" s="7">
        <f ca="1">IF(ISNUMBER(TradeDash[[#This Row],[Port Return]]),L5306*(1+TradeDash[[#This Row],[Returns]]),L5306)</f>
        <v>9295930.0476948041</v>
      </c>
    </row>
    <row r="5308" spans="1:12" x14ac:dyDescent="0.35">
      <c r="A5308" s="1">
        <v>44305</v>
      </c>
      <c r="B5308" s="16">
        <f>YEAR(TradeDash[[#This Row],[Date]])</f>
        <v>2021</v>
      </c>
      <c r="C5308">
        <v>14359.45</v>
      </c>
      <c r="D5308" s="3">
        <f>IFERROR(TradeDash[[#This Row],[Nifty]]/C5307-1,"")</f>
        <v>-1.7677018166146197E-2</v>
      </c>
      <c r="E5308">
        <f ca="1">IFERROR(AVERAGE(OFFSET(TradeDash[[#This Row],[Returns]],0,0,-n_days))/STDEV(OFFSET(TradeDash[[#This Row],[Returns]],0,0,-n_days)),"")</f>
        <v>-7.950688124231732E-2</v>
      </c>
      <c r="F5308">
        <f ca="1">IFERROR(AVERAGE(OFFSET(TradeDash[[#This Row],[Returns]],0,0,-n_days*2))/STDEV(OFFSET(TradeDash[[#This Row],[Returns]],0,0,-n_days*2)),"")</f>
        <v>-0.10705035661236786</v>
      </c>
      <c r="G5308">
        <f ca="1">IF(ISNUMBER(TradeDash[[#This Row],[2n day Sharpe]]),AVERAGE(TradeDash[[#This Row],[n day Sharpe]:[2n day Sharpe]]),"")</f>
        <v>-9.3278618927342599E-2</v>
      </c>
      <c r="H5308">
        <f ca="1">IF(ISNUMBER(TradeDash[[#This Row],[Sharpe Average]]),IF(TradeDash[[#This Row],[Sharpe Average]]&gt;$G$1,1,0),"")</f>
        <v>0</v>
      </c>
      <c r="I5308" s="2">
        <f ca="1">IF(ISNUMBER(TradeDash[[#This Row],[Signal]]),MAX(IF(AND(TradeDash[[#This Row],[Signal]]=1,I5307&lt;1),I5307+$E$1,IF(AND(TradeDash[[#This Row],[Signal]]=0,I5307&gt;0),I5307-$E$1,IF(AND(TradeDash[[#This Row],[Signal]]=1,I5307=1),I5307,IF(AND(TradeDash[[#This Row],[Signal]]=0,I5307=0),I5307,0)))),0),"")</f>
        <v>0</v>
      </c>
      <c r="J5308" s="3">
        <f ca="1">IF(ISNUMBER(TradeDash[[#This Row],[Position]]),TradeDash[[#This Row],[Position]]*D5309,"")</f>
        <v>0</v>
      </c>
      <c r="K5308" s="7">
        <f ca="1">K5307*IFERROR(1+TradeDash[[#This Row],[Port Return]],1)</f>
        <v>12094675.273210907</v>
      </c>
      <c r="L5308" s="7">
        <f ca="1">IF(ISNUMBER(TradeDash[[#This Row],[Port Return]]),L5307*(1+TradeDash[[#This Row],[Returns]]),L5307)</f>
        <v>9131605.7233704794</v>
      </c>
    </row>
    <row r="5309" spans="1:12" x14ac:dyDescent="0.35">
      <c r="A5309" s="1">
        <v>44306</v>
      </c>
      <c r="B5309" s="16">
        <f>YEAR(TradeDash[[#This Row],[Date]])</f>
        <v>2021</v>
      </c>
      <c r="C5309">
        <v>14296.4</v>
      </c>
      <c r="D5309" s="3">
        <f>IFERROR(TradeDash[[#This Row],[Nifty]]/C5308-1,"")</f>
        <v>-4.3908366963916201E-3</v>
      </c>
      <c r="E5309">
        <f ca="1">IFERROR(AVERAGE(OFFSET(TradeDash[[#This Row],[Returns]],0,0,-n_days))/STDEV(OFFSET(TradeDash[[#This Row],[Returns]],0,0,-n_days)),"")</f>
        <v>-5.6853288272524734E-2</v>
      </c>
      <c r="F5309">
        <f ca="1">IFERROR(AVERAGE(OFFSET(TradeDash[[#This Row],[Returns]],0,0,-n_days*2))/STDEV(OFFSET(TradeDash[[#This Row],[Returns]],0,0,-n_days*2)),"")</f>
        <v>-0.10286356620302288</v>
      </c>
      <c r="G5309">
        <f ca="1">IF(ISNUMBER(TradeDash[[#This Row],[2n day Sharpe]]),AVERAGE(TradeDash[[#This Row],[n day Sharpe]:[2n day Sharpe]]),"")</f>
        <v>-7.985842723777381E-2</v>
      </c>
      <c r="H5309">
        <f ca="1">IF(ISNUMBER(TradeDash[[#This Row],[Sharpe Average]]),IF(TradeDash[[#This Row],[Sharpe Average]]&gt;$G$1,1,0),"")</f>
        <v>0</v>
      </c>
      <c r="I5309" s="2">
        <f ca="1">IF(ISNUMBER(TradeDash[[#This Row],[Signal]]),MAX(IF(AND(TradeDash[[#This Row],[Signal]]=1,I5308&lt;1),I5308+$E$1,IF(AND(TradeDash[[#This Row],[Signal]]=0,I5308&gt;0),I5308-$E$1,IF(AND(TradeDash[[#This Row],[Signal]]=1,I5308=1),I5308,IF(AND(TradeDash[[#This Row],[Signal]]=0,I5308=0),I5308,0)))),0),"")</f>
        <v>0</v>
      </c>
      <c r="J5309" s="3">
        <f ca="1">IF(ISNUMBER(TradeDash[[#This Row],[Position]]),TradeDash[[#This Row],[Position]]*D5310,"")</f>
        <v>0</v>
      </c>
      <c r="K5309" s="7">
        <f ca="1">K5308*IFERROR(1+TradeDash[[#This Row],[Port Return]],1)</f>
        <v>12094675.273210907</v>
      </c>
      <c r="L5309" s="7">
        <f ca="1">IF(ISNUMBER(TradeDash[[#This Row],[Port Return]]),L5308*(1+TradeDash[[#This Row],[Returns]]),L5308)</f>
        <v>9091510.3338633254</v>
      </c>
    </row>
    <row r="5310" spans="1:12" x14ac:dyDescent="0.35">
      <c r="A5310" s="1">
        <v>44308</v>
      </c>
      <c r="B5310" s="16">
        <f>YEAR(TradeDash[[#This Row],[Date]])</f>
        <v>2021</v>
      </c>
      <c r="C5310">
        <v>14406.15</v>
      </c>
      <c r="D5310" s="3">
        <f>IFERROR(TradeDash[[#This Row],[Nifty]]/C5309-1,"")</f>
        <v>7.6767577851766244E-3</v>
      </c>
      <c r="E5310">
        <f ca="1">IFERROR(AVERAGE(OFFSET(TradeDash[[#This Row],[Returns]],0,0,-n_days))/STDEV(OFFSET(TradeDash[[#This Row],[Returns]],0,0,-n_days)),"")</f>
        <v>-7.5946550806221841E-2</v>
      </c>
      <c r="F5310">
        <f ca="1">IFERROR(AVERAGE(OFFSET(TradeDash[[#This Row],[Returns]],0,0,-n_days*2))/STDEV(OFFSET(TradeDash[[#This Row],[Returns]],0,0,-n_days*2)),"")</f>
        <v>-7.8435282074660925E-2</v>
      </c>
      <c r="G5310">
        <f ca="1">IF(ISNUMBER(TradeDash[[#This Row],[2n day Sharpe]]),AVERAGE(TradeDash[[#This Row],[n day Sharpe]:[2n day Sharpe]]),"")</f>
        <v>-7.7190916440441376E-2</v>
      </c>
      <c r="H5310">
        <f ca="1">IF(ISNUMBER(TradeDash[[#This Row],[Sharpe Average]]),IF(TradeDash[[#This Row],[Sharpe Average]]&gt;$G$1,1,0),"")</f>
        <v>0</v>
      </c>
      <c r="I5310" s="2">
        <f ca="1">IF(ISNUMBER(TradeDash[[#This Row],[Signal]]),MAX(IF(AND(TradeDash[[#This Row],[Signal]]=1,I5309&lt;1),I5309+$E$1,IF(AND(TradeDash[[#This Row],[Signal]]=0,I5309&gt;0),I5309-$E$1,IF(AND(TradeDash[[#This Row],[Signal]]=1,I5309=1),I5309,IF(AND(TradeDash[[#This Row],[Signal]]=0,I5309=0),I5309,0)))),0),"")</f>
        <v>0</v>
      </c>
      <c r="J5310" s="3">
        <f ca="1">IF(ISNUMBER(TradeDash[[#This Row],[Position]]),TradeDash[[#This Row],[Position]]*D5311,"")</f>
        <v>0</v>
      </c>
      <c r="K5310" s="7">
        <f ca="1">K5309*IFERROR(1+TradeDash[[#This Row],[Port Return]],1)</f>
        <v>12094675.273210907</v>
      </c>
      <c r="L5310" s="7">
        <f ca="1">IF(ISNUMBER(TradeDash[[#This Row],[Port Return]]),L5309*(1+TradeDash[[#This Row],[Returns]]),L5309)</f>
        <v>9161303.6565978248</v>
      </c>
    </row>
    <row r="5311" spans="1:12" x14ac:dyDescent="0.35">
      <c r="A5311" s="1">
        <v>44309</v>
      </c>
      <c r="B5311" s="16">
        <f>YEAR(TradeDash[[#This Row],[Date]])</f>
        <v>2021</v>
      </c>
      <c r="C5311">
        <v>14341.35</v>
      </c>
      <c r="D5311" s="3">
        <f>IFERROR(TradeDash[[#This Row],[Nifty]]/C5310-1,"")</f>
        <v>-4.4980789454502901E-3</v>
      </c>
      <c r="E5311">
        <f ca="1">IFERROR(AVERAGE(OFFSET(TradeDash[[#This Row],[Returns]],0,0,-n_days))/STDEV(OFFSET(TradeDash[[#This Row],[Returns]],0,0,-n_days)),"")</f>
        <v>-9.002557277797546E-2</v>
      </c>
      <c r="F5311">
        <f ca="1">IFERROR(AVERAGE(OFFSET(TradeDash[[#This Row],[Returns]],0,0,-n_days*2))/STDEV(OFFSET(TradeDash[[#This Row],[Returns]],0,0,-n_days*2)),"")</f>
        <v>-7.0578278747996603E-2</v>
      </c>
      <c r="G5311">
        <f ca="1">IF(ISNUMBER(TradeDash[[#This Row],[2n day Sharpe]]),AVERAGE(TradeDash[[#This Row],[n day Sharpe]:[2n day Sharpe]]),"")</f>
        <v>-8.0301925762986032E-2</v>
      </c>
      <c r="H5311">
        <f ca="1">IF(ISNUMBER(TradeDash[[#This Row],[Sharpe Average]]),IF(TradeDash[[#This Row],[Sharpe Average]]&gt;$G$1,1,0),"")</f>
        <v>0</v>
      </c>
      <c r="I5311" s="2">
        <f ca="1">IF(ISNUMBER(TradeDash[[#This Row],[Signal]]),MAX(IF(AND(TradeDash[[#This Row],[Signal]]=1,I5310&lt;1),I5310+$E$1,IF(AND(TradeDash[[#This Row],[Signal]]=0,I5310&gt;0),I5310-$E$1,IF(AND(TradeDash[[#This Row],[Signal]]=1,I5310=1),I5310,IF(AND(TradeDash[[#This Row],[Signal]]=0,I5310=0),I5310,0)))),0),"")</f>
        <v>0</v>
      </c>
      <c r="J5311" s="3">
        <f ca="1">IF(ISNUMBER(TradeDash[[#This Row],[Position]]),TradeDash[[#This Row],[Position]]*D5312,"")</f>
        <v>0</v>
      </c>
      <c r="K5311" s="7">
        <f ca="1">K5310*IFERROR(1+TradeDash[[#This Row],[Port Return]],1)</f>
        <v>12094675.273210907</v>
      </c>
      <c r="L5311" s="7">
        <f ca="1">IF(ISNUMBER(TradeDash[[#This Row],[Port Return]]),L5310*(1+TradeDash[[#This Row],[Returns]]),L5310)</f>
        <v>9120095.3895072062</v>
      </c>
    </row>
    <row r="5312" spans="1:12" x14ac:dyDescent="0.35">
      <c r="A5312" s="1">
        <v>44312</v>
      </c>
      <c r="B5312" s="16">
        <f>YEAR(TradeDash[[#This Row],[Date]])</f>
        <v>2021</v>
      </c>
      <c r="C5312">
        <v>14485</v>
      </c>
      <c r="D5312" s="3">
        <f>IFERROR(TradeDash[[#This Row],[Nifty]]/C5311-1,"")</f>
        <v>1.0016490776670217E-2</v>
      </c>
      <c r="E5312">
        <f ca="1">IFERROR(AVERAGE(OFFSET(TradeDash[[#This Row],[Returns]],0,0,-n_days))/STDEV(OFFSET(TradeDash[[#This Row],[Returns]],0,0,-n_days)),"")</f>
        <v>-7.2485647116824176E-2</v>
      </c>
      <c r="F5312">
        <f ca="1">IFERROR(AVERAGE(OFFSET(TradeDash[[#This Row],[Returns]],0,0,-n_days*2))/STDEV(OFFSET(TradeDash[[#This Row],[Returns]],0,0,-n_days*2)),"")</f>
        <v>-1.6852352459802468E-2</v>
      </c>
      <c r="G5312">
        <f ca="1">IF(ISNUMBER(TradeDash[[#This Row],[2n day Sharpe]]),AVERAGE(TradeDash[[#This Row],[n day Sharpe]:[2n day Sharpe]]),"")</f>
        <v>-4.4668999788313318E-2</v>
      </c>
      <c r="H5312">
        <f ca="1">IF(ISNUMBER(TradeDash[[#This Row],[Sharpe Average]]),IF(TradeDash[[#This Row],[Sharpe Average]]&gt;$G$1,1,0),"")</f>
        <v>0</v>
      </c>
      <c r="I5312" s="2">
        <f ca="1">IF(ISNUMBER(TradeDash[[#This Row],[Signal]]),MAX(IF(AND(TradeDash[[#This Row],[Signal]]=1,I5311&lt;1),I5311+$E$1,IF(AND(TradeDash[[#This Row],[Signal]]=0,I5311&gt;0),I5311-$E$1,IF(AND(TradeDash[[#This Row],[Signal]]=1,I5311=1),I5311,IF(AND(TradeDash[[#This Row],[Signal]]=0,I5311=0),I5311,0)))),0),"")</f>
        <v>0</v>
      </c>
      <c r="J5312" s="3">
        <f ca="1">IF(ISNUMBER(TradeDash[[#This Row],[Position]]),TradeDash[[#This Row],[Position]]*D5313,"")</f>
        <v>0</v>
      </c>
      <c r="K5312" s="7">
        <f ca="1">K5311*IFERROR(1+TradeDash[[#This Row],[Port Return]],1)</f>
        <v>12094675.273210907</v>
      </c>
      <c r="L5312" s="7">
        <f ca="1">IF(ISNUMBER(TradeDash[[#This Row],[Port Return]]),L5311*(1+TradeDash[[#This Row],[Returns]]),L5311)</f>
        <v>9211446.7408585586</v>
      </c>
    </row>
    <row r="5313" spans="1:12" x14ac:dyDescent="0.35">
      <c r="A5313" s="1">
        <v>44313</v>
      </c>
      <c r="B5313" s="16">
        <f>YEAR(TradeDash[[#This Row],[Date]])</f>
        <v>2021</v>
      </c>
      <c r="C5313">
        <v>14653.05</v>
      </c>
      <c r="D5313" s="3">
        <f>IFERROR(TradeDash[[#This Row],[Nifty]]/C5312-1,"")</f>
        <v>1.1601656886434109E-2</v>
      </c>
      <c r="E5313">
        <f ca="1">IFERROR(AVERAGE(OFFSET(TradeDash[[#This Row],[Returns]],0,0,-n_days))/STDEV(OFFSET(TradeDash[[#This Row],[Returns]],0,0,-n_days)),"")</f>
        <v>3.2226156145633886E-2</v>
      </c>
      <c r="F5313">
        <f ca="1">IFERROR(AVERAGE(OFFSET(TradeDash[[#This Row],[Returns]],0,0,-n_days*2))/STDEV(OFFSET(TradeDash[[#This Row],[Returns]],0,0,-n_days*2)),"")</f>
        <v>1.6512089004223492E-4</v>
      </c>
      <c r="G5313">
        <f ca="1">IF(ISNUMBER(TradeDash[[#This Row],[2n day Sharpe]]),AVERAGE(TradeDash[[#This Row],[n day Sharpe]:[2n day Sharpe]]),"")</f>
        <v>1.6195638517838059E-2</v>
      </c>
      <c r="H5313">
        <f ca="1">IF(ISNUMBER(TradeDash[[#This Row],[Sharpe Average]]),IF(TradeDash[[#This Row],[Sharpe Average]]&gt;$G$1,1,0),"")</f>
        <v>1</v>
      </c>
      <c r="I5313" s="2">
        <f ca="1">IF(ISNUMBER(TradeDash[[#This Row],[Signal]]),MAX(IF(AND(TradeDash[[#This Row],[Signal]]=1,I5312&lt;1),I5312+$E$1,IF(AND(TradeDash[[#This Row],[Signal]]=0,I5312&gt;0),I5312-$E$1,IF(AND(TradeDash[[#This Row],[Signal]]=1,I5312=1),I5312,IF(AND(TradeDash[[#This Row],[Signal]]=0,I5312=0),I5312,0)))),0),"")</f>
        <v>0.2</v>
      </c>
      <c r="J5313" s="3">
        <f ca="1">IF(ISNUMBER(TradeDash[[#This Row],[Position]]),TradeDash[[#This Row],[Position]]*D5314,"")</f>
        <v>2.8867710135432657E-3</v>
      </c>
      <c r="K5313" s="7">
        <f ca="1">K5312*IFERROR(1+TradeDash[[#This Row],[Port Return]],1)</f>
        <v>12129589.83120783</v>
      </c>
      <c r="L5313" s="7">
        <f ca="1">IF(ISNUMBER(TradeDash[[#This Row],[Port Return]]),L5312*(1+TradeDash[[#This Row],[Returns]]),L5312)</f>
        <v>9318314.7853736617</v>
      </c>
    </row>
    <row r="5314" spans="1:12" x14ac:dyDescent="0.35">
      <c r="A5314" s="1">
        <v>44314</v>
      </c>
      <c r="B5314" s="16">
        <f>YEAR(TradeDash[[#This Row],[Date]])</f>
        <v>2021</v>
      </c>
      <c r="C5314">
        <v>14864.55</v>
      </c>
      <c r="D5314" s="3">
        <f>IFERROR(TradeDash[[#This Row],[Nifty]]/C5313-1,"")</f>
        <v>1.4433855067716328E-2</v>
      </c>
      <c r="E5314">
        <f ca="1">IFERROR(AVERAGE(OFFSET(TradeDash[[#This Row],[Returns]],0,0,-n_days))/STDEV(OFFSET(TradeDash[[#This Row],[Returns]],0,0,-n_days)),"")</f>
        <v>0.14183372329279537</v>
      </c>
      <c r="F5314">
        <f ca="1">IFERROR(AVERAGE(OFFSET(TradeDash[[#This Row],[Returns]],0,0,-n_days*2))/STDEV(OFFSET(TradeDash[[#This Row],[Returns]],0,0,-n_days*2)),"")</f>
        <v>-7.4466875942642537E-3</v>
      </c>
      <c r="G5314">
        <f ca="1">IF(ISNUMBER(TradeDash[[#This Row],[2n day Sharpe]]),AVERAGE(TradeDash[[#This Row],[n day Sharpe]:[2n day Sharpe]]),"")</f>
        <v>6.7193517849265555E-2</v>
      </c>
      <c r="H5314">
        <f ca="1">IF(ISNUMBER(TradeDash[[#This Row],[Sharpe Average]]),IF(TradeDash[[#This Row],[Sharpe Average]]&gt;$G$1,1,0),"")</f>
        <v>1</v>
      </c>
      <c r="I5314" s="2">
        <f ca="1">IF(ISNUMBER(TradeDash[[#This Row],[Signal]]),MAX(IF(AND(TradeDash[[#This Row],[Signal]]=1,I5313&lt;1),I5313+$E$1,IF(AND(TradeDash[[#This Row],[Signal]]=0,I5313&gt;0),I5313-$E$1,IF(AND(TradeDash[[#This Row],[Signal]]=1,I5313=1),I5313,IF(AND(TradeDash[[#This Row],[Signal]]=0,I5313=0),I5313,0)))),0),"")</f>
        <v>0.4</v>
      </c>
      <c r="J5314" s="3">
        <f ca="1">IF(ISNUMBER(TradeDash[[#This Row],[Position]]),TradeDash[[#This Row],[Position]]*D5315,"")</f>
        <v>8.167082084557187E-4</v>
      </c>
      <c r="K5314" s="7">
        <f ca="1">K5313*IFERROR(1+TradeDash[[#This Row],[Port Return]],1)</f>
        <v>12139496.166788179</v>
      </c>
      <c r="L5314" s="7">
        <f ca="1">IF(ISNUMBER(TradeDash[[#This Row],[Port Return]]),L5313*(1+TradeDash[[#This Row],[Returns]]),L5313)</f>
        <v>9452813.9904611036</v>
      </c>
    </row>
    <row r="5315" spans="1:12" x14ac:dyDescent="0.35">
      <c r="A5315" s="1">
        <v>44315</v>
      </c>
      <c r="B5315" s="16">
        <f>YEAR(TradeDash[[#This Row],[Date]])</f>
        <v>2021</v>
      </c>
      <c r="C5315">
        <v>14894.9</v>
      </c>
      <c r="D5315" s="3">
        <f>IFERROR(TradeDash[[#This Row],[Nifty]]/C5314-1,"")</f>
        <v>2.0417705211392967E-3</v>
      </c>
      <c r="E5315">
        <f ca="1">IFERROR(AVERAGE(OFFSET(TradeDash[[#This Row],[Returns]],0,0,-n_days))/STDEV(OFFSET(TradeDash[[#This Row],[Returns]],0,0,-n_days)),"")</f>
        <v>0.1045695552008552</v>
      </c>
      <c r="F5315">
        <f ca="1">IFERROR(AVERAGE(OFFSET(TradeDash[[#This Row],[Returns]],0,0,-n_days*2))/STDEV(OFFSET(TradeDash[[#This Row],[Returns]],0,0,-n_days*2)),"")</f>
        <v>-1.7747403489697292E-2</v>
      </c>
      <c r="G5315">
        <f ca="1">IF(ISNUMBER(TradeDash[[#This Row],[2n day Sharpe]]),AVERAGE(TradeDash[[#This Row],[n day Sharpe]:[2n day Sharpe]]),"")</f>
        <v>4.3411075855578955E-2</v>
      </c>
      <c r="H5315">
        <f ca="1">IF(ISNUMBER(TradeDash[[#This Row],[Sharpe Average]]),IF(TradeDash[[#This Row],[Sharpe Average]]&gt;$G$1,1,0),"")</f>
        <v>1</v>
      </c>
      <c r="I5315" s="2">
        <f ca="1">IF(ISNUMBER(TradeDash[[#This Row],[Signal]]),MAX(IF(AND(TradeDash[[#This Row],[Signal]]=1,I5314&lt;1),I5314+$E$1,IF(AND(TradeDash[[#This Row],[Signal]]=0,I5314&gt;0),I5314-$E$1,IF(AND(TradeDash[[#This Row],[Signal]]=1,I5314=1),I5314,IF(AND(TradeDash[[#This Row],[Signal]]=0,I5314=0),I5314,0)))),0),"")</f>
        <v>0.60000000000000009</v>
      </c>
      <c r="J5315" s="3">
        <f ca="1">IF(ISNUMBER(TradeDash[[#This Row],[Position]]),TradeDash[[#This Row],[Position]]*D5316,"")</f>
        <v>-1.0626456035287203E-2</v>
      </c>
      <c r="K5315" s="7">
        <f ca="1">K5314*IFERROR(1+TradeDash[[#This Row],[Port Return]],1)</f>
        <v>12010496.344481267</v>
      </c>
      <c r="L5315" s="7">
        <f ca="1">IF(ISNUMBER(TradeDash[[#This Row],[Port Return]]),L5314*(1+TradeDash[[#This Row],[Returns]]),L5314)</f>
        <v>9472114.4674086403</v>
      </c>
    </row>
    <row r="5316" spans="1:12" x14ac:dyDescent="0.35">
      <c r="A5316" s="1">
        <v>44316</v>
      </c>
      <c r="B5316" s="16">
        <f>YEAR(TradeDash[[#This Row],[Date]])</f>
        <v>2021</v>
      </c>
      <c r="C5316">
        <v>14631.1</v>
      </c>
      <c r="D5316" s="3">
        <f>IFERROR(TradeDash[[#This Row],[Nifty]]/C5315-1,"")</f>
        <v>-1.7710760058812003E-2</v>
      </c>
      <c r="E5316">
        <f ca="1">IFERROR(AVERAGE(OFFSET(TradeDash[[#This Row],[Returns]],0,0,-n_days))/STDEV(OFFSET(TradeDash[[#This Row],[Returns]],0,0,-n_days)),"")</f>
        <v>-4.9350724785754176E-2</v>
      </c>
      <c r="F5316">
        <f ca="1">IFERROR(AVERAGE(OFFSET(TradeDash[[#This Row],[Returns]],0,0,-n_days*2))/STDEV(OFFSET(TradeDash[[#This Row],[Returns]],0,0,-n_days*2)),"")</f>
        <v>1.9979929881979771E-2</v>
      </c>
      <c r="G5316">
        <f ca="1">IF(ISNUMBER(TradeDash[[#This Row],[2n day Sharpe]]),AVERAGE(TradeDash[[#This Row],[n day Sharpe]:[2n day Sharpe]]),"")</f>
        <v>-1.4685397451887202E-2</v>
      </c>
      <c r="H5316">
        <f ca="1">IF(ISNUMBER(TradeDash[[#This Row],[Sharpe Average]]),IF(TradeDash[[#This Row],[Sharpe Average]]&gt;$G$1,1,0),"")</f>
        <v>0</v>
      </c>
      <c r="I5316" s="2">
        <f ca="1">IF(ISNUMBER(TradeDash[[#This Row],[Signal]]),MAX(IF(AND(TradeDash[[#This Row],[Signal]]=1,I5315&lt;1),I5315+$E$1,IF(AND(TradeDash[[#This Row],[Signal]]=0,I5315&gt;0),I5315-$E$1,IF(AND(TradeDash[[#This Row],[Signal]]=1,I5315=1),I5315,IF(AND(TradeDash[[#This Row],[Signal]]=0,I5315=0),I5315,0)))),0),"")</f>
        <v>0.40000000000000008</v>
      </c>
      <c r="J5316" s="3">
        <f ca="1">IF(ISNUMBER(TradeDash[[#This Row],[Position]]),TradeDash[[#This Row],[Position]]*D5317,"")</f>
        <v>8.3384024441102178E-5</v>
      </c>
      <c r="K5316" s="7">
        <f ca="1">K5315*IFERROR(1+TradeDash[[#This Row],[Port Return]],1)</f>
        <v>12011497.828002006</v>
      </c>
      <c r="L5316" s="7">
        <f ca="1">IF(ISNUMBER(TradeDash[[#This Row],[Port Return]]),L5315*(1+TradeDash[[#This Row],[Returns]]),L5315)</f>
        <v>9304356.120826764</v>
      </c>
    </row>
    <row r="5317" spans="1:12" x14ac:dyDescent="0.35">
      <c r="A5317" s="1">
        <v>44319</v>
      </c>
      <c r="B5317" s="16">
        <f>YEAR(TradeDash[[#This Row],[Date]])</f>
        <v>2021</v>
      </c>
      <c r="C5317">
        <v>14634.15</v>
      </c>
      <c r="D5317" s="3">
        <f>IFERROR(TradeDash[[#This Row],[Nifty]]/C5316-1,"")</f>
        <v>2.0846006110275539E-4</v>
      </c>
      <c r="E5317">
        <f ca="1">IFERROR(AVERAGE(OFFSET(TradeDash[[#This Row],[Returns]],0,0,-n_days))/STDEV(OFFSET(TradeDash[[#This Row],[Returns]],0,0,-n_days)),"")</f>
        <v>-8.8430394344118004E-3</v>
      </c>
      <c r="F5317">
        <f ca="1">IFERROR(AVERAGE(OFFSET(TradeDash[[#This Row],[Returns]],0,0,-n_days*2))/STDEV(OFFSET(TradeDash[[#This Row],[Returns]],0,0,-n_days*2)),"")</f>
        <v>-1.1326154123744018E-2</v>
      </c>
      <c r="G5317">
        <f ca="1">IF(ISNUMBER(TradeDash[[#This Row],[2n day Sharpe]]),AVERAGE(TradeDash[[#This Row],[n day Sharpe]:[2n day Sharpe]]),"")</f>
        <v>-1.0084596779077909E-2</v>
      </c>
      <c r="H5317">
        <f ca="1">IF(ISNUMBER(TradeDash[[#This Row],[Sharpe Average]]),IF(TradeDash[[#This Row],[Sharpe Average]]&gt;$G$1,1,0),"")</f>
        <v>0</v>
      </c>
      <c r="I5317" s="2">
        <f ca="1">IF(ISNUMBER(TradeDash[[#This Row],[Signal]]),MAX(IF(AND(TradeDash[[#This Row],[Signal]]=1,I5316&lt;1),I5316+$E$1,IF(AND(TradeDash[[#This Row],[Signal]]=0,I5316&gt;0),I5316-$E$1,IF(AND(TradeDash[[#This Row],[Signal]]=1,I5316=1),I5316,IF(AND(TradeDash[[#This Row],[Signal]]=0,I5316=0),I5316,0)))),0),"")</f>
        <v>0.20000000000000007</v>
      </c>
      <c r="J5317" s="3">
        <f ca="1">IF(ISNUMBER(TradeDash[[#This Row],[Position]]),TradeDash[[#This Row],[Position]]*D5318,"")</f>
        <v>-1.8812161963626124E-3</v>
      </c>
      <c r="K5317" s="7">
        <f ca="1">K5316*IFERROR(1+TradeDash[[#This Row],[Port Return]],1)</f>
        <v>11988901.603745393</v>
      </c>
      <c r="L5317" s="7">
        <f ca="1">IF(ISNUMBER(TradeDash[[#This Row],[Port Return]]),L5316*(1+TradeDash[[#This Row],[Returns]]),L5316)</f>
        <v>9306295.7074722331</v>
      </c>
    </row>
    <row r="5318" spans="1:12" x14ac:dyDescent="0.35">
      <c r="A5318" s="1">
        <v>44320</v>
      </c>
      <c r="B5318" s="16">
        <f>YEAR(TradeDash[[#This Row],[Date]])</f>
        <v>2021</v>
      </c>
      <c r="C5318">
        <v>14496.5</v>
      </c>
      <c r="D5318" s="3">
        <f>IFERROR(TradeDash[[#This Row],[Nifty]]/C5317-1,"")</f>
        <v>-9.4060809818130586E-3</v>
      </c>
      <c r="E5318">
        <f ca="1">IFERROR(AVERAGE(OFFSET(TradeDash[[#This Row],[Returns]],0,0,-n_days))/STDEV(OFFSET(TradeDash[[#This Row],[Returns]],0,0,-n_days)),"")</f>
        <v>-9.3507416694443207E-2</v>
      </c>
      <c r="F5318">
        <f ca="1">IFERROR(AVERAGE(OFFSET(TradeDash[[#This Row],[Returns]],0,0,-n_days*2))/STDEV(OFFSET(TradeDash[[#This Row],[Returns]],0,0,-n_days*2)),"")</f>
        <v>-5.1849911084424272E-2</v>
      </c>
      <c r="G5318">
        <f ca="1">IF(ISNUMBER(TradeDash[[#This Row],[2n day Sharpe]]),AVERAGE(TradeDash[[#This Row],[n day Sharpe]:[2n day Sharpe]]),"")</f>
        <v>-7.2678663889433739E-2</v>
      </c>
      <c r="H5318">
        <f ca="1">IF(ISNUMBER(TradeDash[[#This Row],[Sharpe Average]]),IF(TradeDash[[#This Row],[Sharpe Average]]&gt;$G$1,1,0),"")</f>
        <v>0</v>
      </c>
      <c r="I5318" s="2">
        <f ca="1">IF(ISNUMBER(TradeDash[[#This Row],[Signal]]),MAX(IF(AND(TradeDash[[#This Row],[Signal]]=1,I5317&lt;1),I5317+$E$1,IF(AND(TradeDash[[#This Row],[Signal]]=0,I5317&gt;0),I5317-$E$1,IF(AND(TradeDash[[#This Row],[Signal]]=1,I5317=1),I5317,IF(AND(TradeDash[[#This Row],[Signal]]=0,I5317=0),I5317,0)))),0),"")</f>
        <v>5.5511151231257827E-17</v>
      </c>
      <c r="J5318" s="3">
        <f ca="1">IF(ISNUMBER(TradeDash[[#This Row],[Position]]),TradeDash[[#This Row],[Position]]*D5319,"")</f>
        <v>4.6468307535702664E-19</v>
      </c>
      <c r="K5318" s="7">
        <f ca="1">K5317*IFERROR(1+TradeDash[[#This Row],[Port Return]],1)</f>
        <v>11988901.603745393</v>
      </c>
      <c r="L5318" s="7">
        <f ca="1">IF(ISNUMBER(TradeDash[[#This Row],[Port Return]]),L5317*(1+TradeDash[[#This Row],[Returns]]),L5317)</f>
        <v>9218759.9364070501</v>
      </c>
    </row>
    <row r="5319" spans="1:12" x14ac:dyDescent="0.35">
      <c r="A5319" s="1">
        <v>44321</v>
      </c>
      <c r="B5319" s="16">
        <f>YEAR(TradeDash[[#This Row],[Date]])</f>
        <v>2021</v>
      </c>
      <c r="C5319">
        <v>14617.85</v>
      </c>
      <c r="D5319" s="3">
        <f>IFERROR(TradeDash[[#This Row],[Nifty]]/C5318-1,"")</f>
        <v>8.3709861000931252E-3</v>
      </c>
      <c r="E5319">
        <f ca="1">IFERROR(AVERAGE(OFFSET(TradeDash[[#This Row],[Returns]],0,0,-n_days))/STDEV(OFFSET(TradeDash[[#This Row],[Returns]],0,0,-n_days)),"")</f>
        <v>4.3599491612366867E-4</v>
      </c>
      <c r="F5319">
        <f ca="1">IFERROR(AVERAGE(OFFSET(TradeDash[[#This Row],[Returns]],0,0,-n_days*2))/STDEV(OFFSET(TradeDash[[#This Row],[Returns]],0,0,-n_days*2)),"")</f>
        <v>-8.2101823781051769E-2</v>
      </c>
      <c r="G5319">
        <f ca="1">IF(ISNUMBER(TradeDash[[#This Row],[2n day Sharpe]]),AVERAGE(TradeDash[[#This Row],[n day Sharpe]:[2n day Sharpe]]),"")</f>
        <v>-4.0832914432464049E-2</v>
      </c>
      <c r="H5319">
        <f ca="1">IF(ISNUMBER(TradeDash[[#This Row],[Sharpe Average]]),IF(TradeDash[[#This Row],[Sharpe Average]]&gt;$G$1,1,0),"")</f>
        <v>0</v>
      </c>
      <c r="I5319" s="2">
        <f ca="1">IF(ISNUMBER(TradeDash[[#This Row],[Signal]]),MAX(IF(AND(TradeDash[[#This Row],[Signal]]=1,I5318&lt;1),I5318+$E$1,IF(AND(TradeDash[[#This Row],[Signal]]=0,I5318&gt;0),I5318-$E$1,IF(AND(TradeDash[[#This Row],[Signal]]=1,I5318=1),I5318,IF(AND(TradeDash[[#This Row],[Signal]]=0,I5318=0),I5318,0)))),0),"")</f>
        <v>0</v>
      </c>
      <c r="J5319" s="3">
        <f ca="1">IF(ISNUMBER(TradeDash[[#This Row],[Position]]),TradeDash[[#This Row],[Position]]*D5320,"")</f>
        <v>0</v>
      </c>
      <c r="K5319" s="7">
        <f ca="1">K5318*IFERROR(1+TradeDash[[#This Row],[Port Return]],1)</f>
        <v>11988901.603745393</v>
      </c>
      <c r="L5319" s="7">
        <f ca="1">IF(ISNUMBER(TradeDash[[#This Row],[Port Return]]),L5318*(1+TradeDash[[#This Row],[Returns]]),L5318)</f>
        <v>9295930.0476948097</v>
      </c>
    </row>
    <row r="5320" spans="1:12" x14ac:dyDescent="0.35">
      <c r="A5320" s="1">
        <v>44322</v>
      </c>
      <c r="B5320" s="16">
        <f>YEAR(TradeDash[[#This Row],[Date]])</f>
        <v>2021</v>
      </c>
      <c r="C5320">
        <v>14724.8</v>
      </c>
      <c r="D5320" s="3">
        <f>IFERROR(TradeDash[[#This Row],[Nifty]]/C5319-1,"")</f>
        <v>7.3163974182248737E-3</v>
      </c>
      <c r="E5320">
        <f ca="1">IFERROR(AVERAGE(OFFSET(TradeDash[[#This Row],[Returns]],0,0,-n_days))/STDEV(OFFSET(TradeDash[[#This Row],[Returns]],0,0,-n_days)),"")</f>
        <v>1.724982576738459E-2</v>
      </c>
      <c r="F5320">
        <f ca="1">IFERROR(AVERAGE(OFFSET(TradeDash[[#This Row],[Returns]],0,0,-n_days*2))/STDEV(OFFSET(TradeDash[[#This Row],[Returns]],0,0,-n_days*2)),"")</f>
        <v>-4.4303276078114247E-2</v>
      </c>
      <c r="G5320">
        <f ca="1">IF(ISNUMBER(TradeDash[[#This Row],[2n day Sharpe]]),AVERAGE(TradeDash[[#This Row],[n day Sharpe]:[2n day Sharpe]]),"")</f>
        <v>-1.3526725155364829E-2</v>
      </c>
      <c r="H5320">
        <f ca="1">IF(ISNUMBER(TradeDash[[#This Row],[Sharpe Average]]),IF(TradeDash[[#This Row],[Sharpe Average]]&gt;$G$1,1,0),"")</f>
        <v>0</v>
      </c>
      <c r="I5320" s="2">
        <f ca="1">IF(ISNUMBER(TradeDash[[#This Row],[Signal]]),MAX(IF(AND(TradeDash[[#This Row],[Signal]]=1,I5319&lt;1),I5319+$E$1,IF(AND(TradeDash[[#This Row],[Signal]]=0,I5319&gt;0),I5319-$E$1,IF(AND(TradeDash[[#This Row],[Signal]]=1,I5319=1),I5319,IF(AND(TradeDash[[#This Row],[Signal]]=0,I5319=0),I5319,0)))),0),"")</f>
        <v>0</v>
      </c>
      <c r="J5320" s="3">
        <f ca="1">IF(ISNUMBER(TradeDash[[#This Row],[Position]]),TradeDash[[#This Row],[Position]]*D5321,"")</f>
        <v>0</v>
      </c>
      <c r="K5320" s="7">
        <f ca="1">K5319*IFERROR(1+TradeDash[[#This Row],[Port Return]],1)</f>
        <v>11988901.603745393</v>
      </c>
      <c r="L5320" s="7">
        <f ca="1">IF(ISNUMBER(TradeDash[[#This Row],[Port Return]]),L5319*(1+TradeDash[[#This Row],[Returns]]),L5319)</f>
        <v>9363942.7662957627</v>
      </c>
    </row>
    <row r="5321" spans="1:12" x14ac:dyDescent="0.35">
      <c r="A5321" s="1">
        <v>44323</v>
      </c>
      <c r="B5321" s="16">
        <f>YEAR(TradeDash[[#This Row],[Date]])</f>
        <v>2021</v>
      </c>
      <c r="C5321">
        <v>14823.15</v>
      </c>
      <c r="D5321" s="3">
        <f>IFERROR(TradeDash[[#This Row],[Nifty]]/C5320-1,"")</f>
        <v>6.6792078669999366E-3</v>
      </c>
      <c r="E5321">
        <f ca="1">IFERROR(AVERAGE(OFFSET(TradeDash[[#This Row],[Returns]],0,0,-n_days))/STDEV(OFFSET(TradeDash[[#This Row],[Returns]],0,0,-n_days)),"")</f>
        <v>7.0645240244778043E-3</v>
      </c>
      <c r="F5321">
        <f ca="1">IFERROR(AVERAGE(OFFSET(TradeDash[[#This Row],[Returns]],0,0,-n_days*2))/STDEV(OFFSET(TradeDash[[#This Row],[Returns]],0,0,-n_days*2)),"")</f>
        <v>-1.0450628501046451E-2</v>
      </c>
      <c r="G5321">
        <f ca="1">IF(ISNUMBER(TradeDash[[#This Row],[2n day Sharpe]]),AVERAGE(TradeDash[[#This Row],[n day Sharpe]:[2n day Sharpe]]),"")</f>
        <v>-1.6930522382843233E-3</v>
      </c>
      <c r="H5321">
        <f ca="1">IF(ISNUMBER(TradeDash[[#This Row],[Sharpe Average]]),IF(TradeDash[[#This Row],[Sharpe Average]]&gt;$G$1,1,0),"")</f>
        <v>0</v>
      </c>
      <c r="I5321" s="2">
        <f ca="1">IF(ISNUMBER(TradeDash[[#This Row],[Signal]]),MAX(IF(AND(TradeDash[[#This Row],[Signal]]=1,I5320&lt;1),I5320+$E$1,IF(AND(TradeDash[[#This Row],[Signal]]=0,I5320&gt;0),I5320-$E$1,IF(AND(TradeDash[[#This Row],[Signal]]=1,I5320=1),I5320,IF(AND(TradeDash[[#This Row],[Signal]]=0,I5320=0),I5320,0)))),0),"")</f>
        <v>0</v>
      </c>
      <c r="J5321" s="3">
        <f ca="1">IF(ISNUMBER(TradeDash[[#This Row],[Position]]),TradeDash[[#This Row],[Position]]*D5322,"")</f>
        <v>0</v>
      </c>
      <c r="K5321" s="7">
        <f ca="1">K5320*IFERROR(1+TradeDash[[#This Row],[Port Return]],1)</f>
        <v>11988901.603745393</v>
      </c>
      <c r="L5321" s="7">
        <f ca="1">IF(ISNUMBER(TradeDash[[#This Row],[Port Return]]),L5320*(1+TradeDash[[#This Row],[Returns]]),L5320)</f>
        <v>9426486.486486543</v>
      </c>
    </row>
    <row r="5322" spans="1:12" x14ac:dyDescent="0.35">
      <c r="A5322" s="1">
        <v>44326</v>
      </c>
      <c r="B5322" s="16">
        <f>YEAR(TradeDash[[#This Row],[Date]])</f>
        <v>2021</v>
      </c>
      <c r="C5322">
        <v>14942.35</v>
      </c>
      <c r="D5322" s="3">
        <f>IFERROR(TradeDash[[#This Row],[Nifty]]/C5321-1,"")</f>
        <v>8.0414756647542163E-3</v>
      </c>
      <c r="E5322">
        <f ca="1">IFERROR(AVERAGE(OFFSET(TradeDash[[#This Row],[Returns]],0,0,-n_days))/STDEV(OFFSET(TradeDash[[#This Row],[Returns]],0,0,-n_days)),"")</f>
        <v>2.4406342269322281E-2</v>
      </c>
      <c r="F5322">
        <f ca="1">IFERROR(AVERAGE(OFFSET(TradeDash[[#This Row],[Returns]],0,0,-n_days*2))/STDEV(OFFSET(TradeDash[[#This Row],[Returns]],0,0,-n_days*2)),"")</f>
        <v>3.9118844655621644E-3</v>
      </c>
      <c r="G5322">
        <f ca="1">IF(ISNUMBER(TradeDash[[#This Row],[2n day Sharpe]]),AVERAGE(TradeDash[[#This Row],[n day Sharpe]:[2n day Sharpe]]),"")</f>
        <v>1.4159113367442223E-2</v>
      </c>
      <c r="H5322">
        <f ca="1">IF(ISNUMBER(TradeDash[[#This Row],[Sharpe Average]]),IF(TradeDash[[#This Row],[Sharpe Average]]&gt;$G$1,1,0),"")</f>
        <v>1</v>
      </c>
      <c r="I5322" s="2">
        <f ca="1">IF(ISNUMBER(TradeDash[[#This Row],[Signal]]),MAX(IF(AND(TradeDash[[#This Row],[Signal]]=1,I5321&lt;1),I5321+$E$1,IF(AND(TradeDash[[#This Row],[Signal]]=0,I5321&gt;0),I5321-$E$1,IF(AND(TradeDash[[#This Row],[Signal]]=1,I5321=1),I5321,IF(AND(TradeDash[[#This Row],[Signal]]=0,I5321=0),I5321,0)))),0),"")</f>
        <v>0.2</v>
      </c>
      <c r="J5322" s="3">
        <f ca="1">IF(ISNUMBER(TradeDash[[#This Row],[Position]]),TradeDash[[#This Row],[Position]]*D5323,"")</f>
        <v>-1.2260454346203931E-3</v>
      </c>
      <c r="K5322" s="7">
        <f ca="1">K5321*IFERROR(1+TradeDash[[#This Row],[Port Return]],1)</f>
        <v>11974202.665668009</v>
      </c>
      <c r="L5322" s="7">
        <f ca="1">IF(ISNUMBER(TradeDash[[#This Row],[Port Return]]),L5321*(1+TradeDash[[#This Row],[Returns]]),L5321)</f>
        <v>9502289.3481717594</v>
      </c>
    </row>
    <row r="5323" spans="1:12" x14ac:dyDescent="0.35">
      <c r="A5323" s="1">
        <v>44327</v>
      </c>
      <c r="B5323" s="16">
        <f>YEAR(TradeDash[[#This Row],[Date]])</f>
        <v>2021</v>
      </c>
      <c r="C5323">
        <v>14850.75</v>
      </c>
      <c r="D5323" s="3">
        <f>IFERROR(TradeDash[[#This Row],[Nifty]]/C5322-1,"")</f>
        <v>-6.1302271731019653E-3</v>
      </c>
      <c r="E5323">
        <f ca="1">IFERROR(AVERAGE(OFFSET(TradeDash[[#This Row],[Returns]],0,0,-n_days))/STDEV(OFFSET(TradeDash[[#This Row],[Returns]],0,0,-n_days)),"")</f>
        <v>1.0293729471291205E-2</v>
      </c>
      <c r="F5323">
        <f ca="1">IFERROR(AVERAGE(OFFSET(TradeDash[[#This Row],[Returns]],0,0,-n_days*2))/STDEV(OFFSET(TradeDash[[#This Row],[Returns]],0,0,-n_days*2)),"")</f>
        <v>-2.8986170089370374E-2</v>
      </c>
      <c r="G5323">
        <f ca="1">IF(ISNUMBER(TradeDash[[#This Row],[2n day Sharpe]]),AVERAGE(TradeDash[[#This Row],[n day Sharpe]:[2n day Sharpe]]),"")</f>
        <v>-9.3462203090395844E-3</v>
      </c>
      <c r="H5323">
        <f ca="1">IF(ISNUMBER(TradeDash[[#This Row],[Sharpe Average]]),IF(TradeDash[[#This Row],[Sharpe Average]]&gt;$G$1,1,0),"")</f>
        <v>0</v>
      </c>
      <c r="I5323" s="2">
        <f ca="1">IF(ISNUMBER(TradeDash[[#This Row],[Signal]]),MAX(IF(AND(TradeDash[[#This Row],[Signal]]=1,I5322&lt;1),I5322+$E$1,IF(AND(TradeDash[[#This Row],[Signal]]=0,I5322&gt;0),I5322-$E$1,IF(AND(TradeDash[[#This Row],[Signal]]=1,I5322=1),I5322,IF(AND(TradeDash[[#This Row],[Signal]]=0,I5322=0),I5322,0)))),0),"")</f>
        <v>0</v>
      </c>
      <c r="J5323" s="3">
        <f ca="1">IF(ISNUMBER(TradeDash[[#This Row],[Position]]),TradeDash[[#This Row],[Position]]*D5324,"")</f>
        <v>0</v>
      </c>
      <c r="K5323" s="7">
        <f ca="1">K5322*IFERROR(1+TradeDash[[#This Row],[Port Return]],1)</f>
        <v>11974202.665668009</v>
      </c>
      <c r="L5323" s="7">
        <f ca="1">IF(ISNUMBER(TradeDash[[#This Row],[Port Return]]),L5322*(1+TradeDash[[#This Row],[Returns]]),L5322)</f>
        <v>9444038.1558029186</v>
      </c>
    </row>
    <row r="5324" spans="1:12" x14ac:dyDescent="0.35">
      <c r="A5324" s="1">
        <v>44328</v>
      </c>
      <c r="B5324" s="16">
        <f>YEAR(TradeDash[[#This Row],[Date]])</f>
        <v>2021</v>
      </c>
      <c r="C5324">
        <v>14696.5</v>
      </c>
      <c r="D5324" s="3">
        <f>IFERROR(TradeDash[[#This Row],[Nifty]]/C5323-1,"")</f>
        <v>-1.0386680807366599E-2</v>
      </c>
      <c r="E5324">
        <f ca="1">IFERROR(AVERAGE(OFFSET(TradeDash[[#This Row],[Returns]],0,0,-n_days))/STDEV(OFFSET(TradeDash[[#This Row],[Returns]],0,0,-n_days)),"")</f>
        <v>0.14065503080704236</v>
      </c>
      <c r="F5324">
        <f ca="1">IFERROR(AVERAGE(OFFSET(TradeDash[[#This Row],[Returns]],0,0,-n_days*2))/STDEV(OFFSET(TradeDash[[#This Row],[Returns]],0,0,-n_days*2)),"")</f>
        <v>-6.1138285931523616E-2</v>
      </c>
      <c r="G5324">
        <f ca="1">IF(ISNUMBER(TradeDash[[#This Row],[2n day Sharpe]]),AVERAGE(TradeDash[[#This Row],[n day Sharpe]:[2n day Sharpe]]),"")</f>
        <v>3.9758372437759371E-2</v>
      </c>
      <c r="H5324">
        <f ca="1">IF(ISNUMBER(TradeDash[[#This Row],[Sharpe Average]]),IF(TradeDash[[#This Row],[Sharpe Average]]&gt;$G$1,1,0),"")</f>
        <v>1</v>
      </c>
      <c r="I5324" s="2">
        <f ca="1">IF(ISNUMBER(TradeDash[[#This Row],[Signal]]),MAX(IF(AND(TradeDash[[#This Row],[Signal]]=1,I5323&lt;1),I5323+$E$1,IF(AND(TradeDash[[#This Row],[Signal]]=0,I5323&gt;0),I5323-$E$1,IF(AND(TradeDash[[#This Row],[Signal]]=1,I5323=1),I5323,IF(AND(TradeDash[[#This Row],[Signal]]=0,I5323=0),I5323,0)))),0),"")</f>
        <v>0.2</v>
      </c>
      <c r="J5324" s="3">
        <f ca="1">IF(ISNUMBER(TradeDash[[#This Row],[Position]]),TradeDash[[#This Row],[Position]]*D5325,"")</f>
        <v>-2.5448235974552259E-4</v>
      </c>
      <c r="K5324" s="7">
        <f ca="1">K5323*IFERROR(1+TradeDash[[#This Row],[Port Return]],1)</f>
        <v>11971155.442317577</v>
      </c>
      <c r="L5324" s="7">
        <f ca="1">IF(ISNUMBER(TradeDash[[#This Row],[Port Return]]),L5323*(1+TradeDash[[#This Row],[Returns]]),L5323)</f>
        <v>9345945.9459460024</v>
      </c>
    </row>
    <row r="5325" spans="1:12" x14ac:dyDescent="0.35">
      <c r="A5325" s="1">
        <v>44330</v>
      </c>
      <c r="B5325" s="16">
        <f>YEAR(TradeDash[[#This Row],[Date]])</f>
        <v>2021</v>
      </c>
      <c r="C5325">
        <v>14677.8</v>
      </c>
      <c r="D5325" s="3">
        <f>IFERROR(TradeDash[[#This Row],[Nifty]]/C5324-1,"")</f>
        <v>-1.2724117987276129E-3</v>
      </c>
      <c r="E5325">
        <f ca="1">IFERROR(AVERAGE(OFFSET(TradeDash[[#This Row],[Returns]],0,0,-n_days))/STDEV(OFFSET(TradeDash[[#This Row],[Returns]],0,0,-n_days)),"")</f>
        <v>6.7777993099312928E-2</v>
      </c>
      <c r="F5325">
        <f ca="1">IFERROR(AVERAGE(OFFSET(TradeDash[[#This Row],[Returns]],0,0,-n_days*2))/STDEV(OFFSET(TradeDash[[#This Row],[Returns]],0,0,-n_days*2)),"")</f>
        <v>-4.4275318069132374E-2</v>
      </c>
      <c r="G5325">
        <f ca="1">IF(ISNUMBER(TradeDash[[#This Row],[2n day Sharpe]]),AVERAGE(TradeDash[[#This Row],[n day Sharpe]:[2n day Sharpe]]),"")</f>
        <v>1.1751337515090277E-2</v>
      </c>
      <c r="H5325">
        <f ca="1">IF(ISNUMBER(TradeDash[[#This Row],[Sharpe Average]]),IF(TradeDash[[#This Row],[Sharpe Average]]&gt;$G$1,1,0),"")</f>
        <v>1</v>
      </c>
      <c r="I5325" s="2">
        <f ca="1">IF(ISNUMBER(TradeDash[[#This Row],[Signal]]),MAX(IF(AND(TradeDash[[#This Row],[Signal]]=1,I5324&lt;1),I5324+$E$1,IF(AND(TradeDash[[#This Row],[Signal]]=0,I5324&gt;0),I5324-$E$1,IF(AND(TradeDash[[#This Row],[Signal]]=1,I5324=1),I5324,IF(AND(TradeDash[[#This Row],[Signal]]=0,I5324=0),I5324,0)))),0),"")</f>
        <v>0.4</v>
      </c>
      <c r="J5325" s="3">
        <f ca="1">IF(ISNUMBER(TradeDash[[#This Row],[Position]]),TradeDash[[#This Row],[Position]]*D5326,"")</f>
        <v>6.6862881358241925E-3</v>
      </c>
      <c r="K5325" s="7">
        <f ca="1">K5324*IFERROR(1+TradeDash[[#This Row],[Port Return]],1)</f>
        <v>12051198.036923653</v>
      </c>
      <c r="L5325" s="7">
        <f ca="1">IF(ISNUMBER(TradeDash[[#This Row],[Port Return]]),L5324*(1+TradeDash[[#This Row],[Returns]]),L5324)</f>
        <v>9334054.0540541094</v>
      </c>
    </row>
    <row r="5326" spans="1:12" x14ac:dyDescent="0.35">
      <c r="A5326" s="1">
        <v>44333</v>
      </c>
      <c r="B5326" s="16">
        <f>YEAR(TradeDash[[#This Row],[Date]])</f>
        <v>2021</v>
      </c>
      <c r="C5326">
        <v>14923.15</v>
      </c>
      <c r="D5326" s="3">
        <f>IFERROR(TradeDash[[#This Row],[Nifty]]/C5325-1,"")</f>
        <v>1.671572033956048E-2</v>
      </c>
      <c r="E5326">
        <f ca="1">IFERROR(AVERAGE(OFFSET(TradeDash[[#This Row],[Returns]],0,0,-n_days))/STDEV(OFFSET(TradeDash[[#This Row],[Returns]],0,0,-n_days)),"")</f>
        <v>0.12072887077515075</v>
      </c>
      <c r="F5326">
        <f ca="1">IFERROR(AVERAGE(OFFSET(TradeDash[[#This Row],[Returns]],0,0,-n_days*2))/STDEV(OFFSET(TradeDash[[#This Row],[Returns]],0,0,-n_days*2)),"")</f>
        <v>5.0629581664751542E-3</v>
      </c>
      <c r="G5326">
        <f ca="1">IF(ISNUMBER(TradeDash[[#This Row],[2n day Sharpe]]),AVERAGE(TradeDash[[#This Row],[n day Sharpe]:[2n day Sharpe]]),"")</f>
        <v>6.2895914470812955E-2</v>
      </c>
      <c r="H5326">
        <f ca="1">IF(ISNUMBER(TradeDash[[#This Row],[Sharpe Average]]),IF(TradeDash[[#This Row],[Sharpe Average]]&gt;$G$1,1,0),"")</f>
        <v>1</v>
      </c>
      <c r="I5326" s="2">
        <f ca="1">IF(ISNUMBER(TradeDash[[#This Row],[Signal]]),MAX(IF(AND(TradeDash[[#This Row],[Signal]]=1,I5325&lt;1),I5325+$E$1,IF(AND(TradeDash[[#This Row],[Signal]]=0,I5325&gt;0),I5325-$E$1,IF(AND(TradeDash[[#This Row],[Signal]]=1,I5325=1),I5325,IF(AND(TradeDash[[#This Row],[Signal]]=0,I5325=0),I5325,0)))),0),"")</f>
        <v>0.60000000000000009</v>
      </c>
      <c r="J5326" s="3">
        <f ca="1">IF(ISNUMBER(TradeDash[[#This Row],[Position]]),TradeDash[[#This Row],[Position]]*D5327,"")</f>
        <v>7.4360976067385127E-3</v>
      </c>
      <c r="K5326" s="7">
        <f ca="1">K5325*IFERROR(1+TradeDash[[#This Row],[Port Return]],1)</f>
        <v>12140811.921804352</v>
      </c>
      <c r="L5326" s="7">
        <f ca="1">IF(ISNUMBER(TradeDash[[#This Row],[Port Return]]),L5325*(1+TradeDash[[#This Row],[Returns]]),L5325)</f>
        <v>9490079.4912560191</v>
      </c>
    </row>
    <row r="5327" spans="1:12" x14ac:dyDescent="0.35">
      <c r="A5327" s="1">
        <v>44334</v>
      </c>
      <c r="B5327" s="16">
        <f>YEAR(TradeDash[[#This Row],[Date]])</f>
        <v>2021</v>
      </c>
      <c r="C5327">
        <v>15108.1</v>
      </c>
      <c r="D5327" s="3">
        <f>IFERROR(TradeDash[[#This Row],[Nifty]]/C5326-1,"")</f>
        <v>1.2393496011230853E-2</v>
      </c>
      <c r="E5327">
        <f ca="1">IFERROR(AVERAGE(OFFSET(TradeDash[[#This Row],[Returns]],0,0,-n_days))/STDEV(OFFSET(TradeDash[[#This Row],[Returns]],0,0,-n_days)),"")</f>
        <v>0.16516887157600674</v>
      </c>
      <c r="F5327">
        <f ca="1">IFERROR(AVERAGE(OFFSET(TradeDash[[#This Row],[Returns]],0,0,-n_days*2))/STDEV(OFFSET(TradeDash[[#This Row],[Returns]],0,0,-n_days*2)),"")</f>
        <v>3.2833845580060854E-2</v>
      </c>
      <c r="G5327">
        <f ca="1">IF(ISNUMBER(TradeDash[[#This Row],[2n day Sharpe]]),AVERAGE(TradeDash[[#This Row],[n day Sharpe]:[2n day Sharpe]]),"")</f>
        <v>9.9001358578033799E-2</v>
      </c>
      <c r="H5327">
        <f ca="1">IF(ISNUMBER(TradeDash[[#This Row],[Sharpe Average]]),IF(TradeDash[[#This Row],[Sharpe Average]]&gt;$G$1,1,0),"")</f>
        <v>1</v>
      </c>
      <c r="I5327" s="2">
        <f ca="1">IF(ISNUMBER(TradeDash[[#This Row],[Signal]]),MAX(IF(AND(TradeDash[[#This Row],[Signal]]=1,I5326&lt;1),I5326+$E$1,IF(AND(TradeDash[[#This Row],[Signal]]=0,I5326&gt;0),I5326-$E$1,IF(AND(TradeDash[[#This Row],[Signal]]=1,I5326=1),I5326,IF(AND(TradeDash[[#This Row],[Signal]]=0,I5326=0),I5326,0)))),0),"")</f>
        <v>0.8</v>
      </c>
      <c r="J5327" s="3">
        <f ca="1">IF(ISNUMBER(TradeDash[[#This Row],[Position]]),TradeDash[[#This Row],[Position]]*D5328,"")</f>
        <v>-4.1275871883295068E-3</v>
      </c>
      <c r="K5327" s="7">
        <f ca="1">K5326*IFERROR(1+TradeDash[[#This Row],[Port Return]],1)</f>
        <v>12090699.662059994</v>
      </c>
      <c r="L5327" s="7">
        <f ca="1">IF(ISNUMBER(TradeDash[[#This Row],[Port Return]]),L5326*(1+TradeDash[[#This Row],[Returns]]),L5326)</f>
        <v>9607694.7535771634</v>
      </c>
    </row>
    <row r="5328" spans="1:12" x14ac:dyDescent="0.35">
      <c r="A5328" s="1">
        <v>44335</v>
      </c>
      <c r="B5328" s="16">
        <f>YEAR(TradeDash[[#This Row],[Date]])</f>
        <v>2021</v>
      </c>
      <c r="C5328">
        <v>15030.15</v>
      </c>
      <c r="D5328" s="3">
        <f>IFERROR(TradeDash[[#This Row],[Nifty]]/C5327-1,"")</f>
        <v>-5.1594839854118835E-3</v>
      </c>
      <c r="E5328">
        <f ca="1">IFERROR(AVERAGE(OFFSET(TradeDash[[#This Row],[Returns]],0,0,-n_days))/STDEV(OFFSET(TradeDash[[#This Row],[Returns]],0,0,-n_days)),"")</f>
        <v>0.24752419999241723</v>
      </c>
      <c r="F5328">
        <f ca="1">IFERROR(AVERAGE(OFFSET(TradeDash[[#This Row],[Returns]],0,0,-n_days*2))/STDEV(OFFSET(TradeDash[[#This Row],[Returns]],0,0,-n_days*2)),"")</f>
        <v>4.8750368966861329E-2</v>
      </c>
      <c r="G5328">
        <f ca="1">IF(ISNUMBER(TradeDash[[#This Row],[2n day Sharpe]]),AVERAGE(TradeDash[[#This Row],[n day Sharpe]:[2n day Sharpe]]),"")</f>
        <v>0.14813728447963928</v>
      </c>
      <c r="H5328">
        <f ca="1">IF(ISNUMBER(TradeDash[[#This Row],[Sharpe Average]]),IF(TradeDash[[#This Row],[Sharpe Average]]&gt;$G$1,1,0),"")</f>
        <v>1</v>
      </c>
      <c r="I5328" s="2">
        <f ca="1">IF(ISNUMBER(TradeDash[[#This Row],[Signal]]),MAX(IF(AND(TradeDash[[#This Row],[Signal]]=1,I5327&lt;1),I5327+$E$1,IF(AND(TradeDash[[#This Row],[Signal]]=0,I5327&gt;0),I5327-$E$1,IF(AND(TradeDash[[#This Row],[Signal]]=1,I5327=1),I5327,IF(AND(TradeDash[[#This Row],[Signal]]=0,I5327=0),I5327,0)))),0),"")</f>
        <v>1</v>
      </c>
      <c r="J5328" s="3">
        <f ca="1">IF(ISNUMBER(TradeDash[[#This Row],[Position]]),TradeDash[[#This Row],[Position]]*D5329,"")</f>
        <v>-8.2567372913776582E-3</v>
      </c>
      <c r="K5328" s="7">
        <f ca="1">K5327*IFERROR(1+TradeDash[[#This Row],[Port Return]],1)</f>
        <v>11990869.931281416</v>
      </c>
      <c r="L5328" s="7">
        <f ca="1">IF(ISNUMBER(TradeDash[[#This Row],[Port Return]]),L5327*(1+TradeDash[[#This Row],[Returns]]),L5327)</f>
        <v>9558124.0063593555</v>
      </c>
    </row>
    <row r="5329" spans="1:12" x14ac:dyDescent="0.35">
      <c r="A5329" s="1">
        <v>44336</v>
      </c>
      <c r="B5329" s="16">
        <f>YEAR(TradeDash[[#This Row],[Date]])</f>
        <v>2021</v>
      </c>
      <c r="C5329">
        <v>14906.05</v>
      </c>
      <c r="D5329" s="3">
        <f>IFERROR(TradeDash[[#This Row],[Nifty]]/C5328-1,"")</f>
        <v>-8.2567372913776582E-3</v>
      </c>
      <c r="E5329">
        <f ca="1">IFERROR(AVERAGE(OFFSET(TradeDash[[#This Row],[Returns]],0,0,-n_days))/STDEV(OFFSET(TradeDash[[#This Row],[Returns]],0,0,-n_days)),"")</f>
        <v>0.22262253038491933</v>
      </c>
      <c r="F5329">
        <f ca="1">IFERROR(AVERAGE(OFFSET(TradeDash[[#This Row],[Returns]],0,0,-n_days*2))/STDEV(OFFSET(TradeDash[[#This Row],[Returns]],0,0,-n_days*2)),"")</f>
        <v>5.4898489410658932E-2</v>
      </c>
      <c r="G5329">
        <f ca="1">IF(ISNUMBER(TradeDash[[#This Row],[2n day Sharpe]]),AVERAGE(TradeDash[[#This Row],[n day Sharpe]:[2n day Sharpe]]),"")</f>
        <v>0.13876050989778912</v>
      </c>
      <c r="H5329">
        <f ca="1">IF(ISNUMBER(TradeDash[[#This Row],[Sharpe Average]]),IF(TradeDash[[#This Row],[Sharpe Average]]&gt;$G$1,1,0),"")</f>
        <v>1</v>
      </c>
      <c r="I5329" s="2">
        <f ca="1">IF(ISNUMBER(TradeDash[[#This Row],[Signal]]),MAX(IF(AND(TradeDash[[#This Row],[Signal]]=1,I5328&lt;1),I5328+$E$1,IF(AND(TradeDash[[#This Row],[Signal]]=0,I5328&gt;0),I5328-$E$1,IF(AND(TradeDash[[#This Row],[Signal]]=1,I5328=1),I5328,IF(AND(TradeDash[[#This Row],[Signal]]=0,I5328=0),I5328,0)))),0),"")</f>
        <v>1</v>
      </c>
      <c r="J5329" s="3">
        <f ca="1">IF(ISNUMBER(TradeDash[[#This Row],[Position]]),TradeDash[[#This Row],[Position]]*D5330,"")</f>
        <v>1.8063135438295186E-2</v>
      </c>
      <c r="K5329" s="7">
        <f ca="1">K5328*IFERROR(1+TradeDash[[#This Row],[Port Return]],1)</f>
        <v>12207462.638873134</v>
      </c>
      <c r="L5329" s="7">
        <f ca="1">IF(ISNUMBER(TradeDash[[#This Row],[Port Return]]),L5328*(1+TradeDash[[#This Row],[Returns]]),L5328)</f>
        <v>9479205.0874404367</v>
      </c>
    </row>
    <row r="5330" spans="1:12" x14ac:dyDescent="0.35">
      <c r="A5330" s="1">
        <v>44337</v>
      </c>
      <c r="B5330" s="16">
        <f>YEAR(TradeDash[[#This Row],[Date]])</f>
        <v>2021</v>
      </c>
      <c r="C5330">
        <v>15175.3</v>
      </c>
      <c r="D5330" s="3">
        <f>IFERROR(TradeDash[[#This Row],[Nifty]]/C5329-1,"")</f>
        <v>1.8063135438295186E-2</v>
      </c>
      <c r="E5330">
        <f ca="1">IFERROR(AVERAGE(OFFSET(TradeDash[[#This Row],[Returns]],0,0,-n_days))/STDEV(OFFSET(TradeDash[[#This Row],[Returns]],0,0,-n_days)),"")</f>
        <v>0.26101069981917424</v>
      </c>
      <c r="F5330">
        <f ca="1">IFERROR(AVERAGE(OFFSET(TradeDash[[#This Row],[Returns]],0,0,-n_days*2))/STDEV(OFFSET(TradeDash[[#This Row],[Returns]],0,0,-n_days*2)),"")</f>
        <v>6.494903985959849E-2</v>
      </c>
      <c r="G5330">
        <f ca="1">IF(ISNUMBER(TradeDash[[#This Row],[2n day Sharpe]]),AVERAGE(TradeDash[[#This Row],[n day Sharpe]:[2n day Sharpe]]),"")</f>
        <v>0.16297986983938637</v>
      </c>
      <c r="H5330">
        <f ca="1">IF(ISNUMBER(TradeDash[[#This Row],[Sharpe Average]]),IF(TradeDash[[#This Row],[Sharpe Average]]&gt;$G$1,1,0),"")</f>
        <v>1</v>
      </c>
      <c r="I5330" s="2">
        <f ca="1">IF(ISNUMBER(TradeDash[[#This Row],[Signal]]),MAX(IF(AND(TradeDash[[#This Row],[Signal]]=1,I5329&lt;1),I5329+$E$1,IF(AND(TradeDash[[#This Row],[Signal]]=0,I5329&gt;0),I5329-$E$1,IF(AND(TradeDash[[#This Row],[Signal]]=1,I5329=1),I5329,IF(AND(TradeDash[[#This Row],[Signal]]=0,I5329=0),I5329,0)))),0),"")</f>
        <v>1</v>
      </c>
      <c r="J5330" s="3">
        <f ca="1">IF(ISNUMBER(TradeDash[[#This Row],[Position]]),TradeDash[[#This Row],[Position]]*D5331,"")</f>
        <v>1.4760828451498842E-3</v>
      </c>
      <c r="K5330" s="7">
        <f ca="1">K5329*IFERROR(1+TradeDash[[#This Row],[Port Return]],1)</f>
        <v>12225481.865057183</v>
      </c>
      <c r="L5330" s="7">
        <f ca="1">IF(ISNUMBER(TradeDash[[#This Row],[Port Return]]),L5329*(1+TradeDash[[#This Row],[Returns]]),L5329)</f>
        <v>9650429.2527822498</v>
      </c>
    </row>
    <row r="5331" spans="1:12" x14ac:dyDescent="0.35">
      <c r="A5331" s="1">
        <v>44340</v>
      </c>
      <c r="B5331" s="16">
        <f>YEAR(TradeDash[[#This Row],[Date]])</f>
        <v>2021</v>
      </c>
      <c r="C5331">
        <v>15197.7</v>
      </c>
      <c r="D5331" s="3">
        <f>IFERROR(TradeDash[[#This Row],[Nifty]]/C5330-1,"")</f>
        <v>1.4760828451498842E-3</v>
      </c>
      <c r="E5331">
        <f ca="1">IFERROR(AVERAGE(OFFSET(TradeDash[[#This Row],[Returns]],0,0,-n_days))/STDEV(OFFSET(TradeDash[[#This Row],[Returns]],0,0,-n_days)),"")</f>
        <v>0.29428604936953473</v>
      </c>
      <c r="F5331">
        <f ca="1">IFERROR(AVERAGE(OFFSET(TradeDash[[#This Row],[Returns]],0,0,-n_days*2))/STDEV(OFFSET(TradeDash[[#This Row],[Returns]],0,0,-n_days*2)),"")</f>
        <v>6.9027979981795357E-2</v>
      </c>
      <c r="G5331">
        <f ca="1">IF(ISNUMBER(TradeDash[[#This Row],[2n day Sharpe]]),AVERAGE(TradeDash[[#This Row],[n day Sharpe]:[2n day Sharpe]]),"")</f>
        <v>0.18165701467566503</v>
      </c>
      <c r="H5331">
        <f ca="1">IF(ISNUMBER(TradeDash[[#This Row],[Sharpe Average]]),IF(TradeDash[[#This Row],[Sharpe Average]]&gt;$G$1,1,0),"")</f>
        <v>1</v>
      </c>
      <c r="I5331" s="2">
        <f ca="1">IF(ISNUMBER(TradeDash[[#This Row],[Signal]]),MAX(IF(AND(TradeDash[[#This Row],[Signal]]=1,I5330&lt;1),I5330+$E$1,IF(AND(TradeDash[[#This Row],[Signal]]=0,I5330&gt;0),I5330-$E$1,IF(AND(TradeDash[[#This Row],[Signal]]=1,I5330=1),I5330,IF(AND(TradeDash[[#This Row],[Signal]]=0,I5330=0),I5330,0)))),0),"")</f>
        <v>1</v>
      </c>
      <c r="J5331" s="3">
        <f ca="1">IF(ISNUMBER(TradeDash[[#This Row],[Position]]),TradeDash[[#This Row],[Position]]*D5332,"")</f>
        <v>7.0734387440207769E-4</v>
      </c>
      <c r="K5331" s="7">
        <f ca="1">K5330*IFERROR(1+TradeDash[[#This Row],[Port Return]],1)</f>
        <v>12234129.484766046</v>
      </c>
      <c r="L5331" s="7">
        <f ca="1">IF(ISNUMBER(TradeDash[[#This Row],[Port Return]]),L5330*(1+TradeDash[[#This Row],[Returns]]),L5330)</f>
        <v>9664674.0858506151</v>
      </c>
    </row>
    <row r="5332" spans="1:12" x14ac:dyDescent="0.35">
      <c r="A5332" s="1">
        <v>44341</v>
      </c>
      <c r="B5332" s="16">
        <f>YEAR(TradeDash[[#This Row],[Date]])</f>
        <v>2021</v>
      </c>
      <c r="C5332">
        <v>15208.45</v>
      </c>
      <c r="D5332" s="3">
        <f>IFERROR(TradeDash[[#This Row],[Nifty]]/C5331-1,"")</f>
        <v>7.0734387440207769E-4</v>
      </c>
      <c r="E5332">
        <f ca="1">IFERROR(AVERAGE(OFFSET(TradeDash[[#This Row],[Returns]],0,0,-n_days))/STDEV(OFFSET(TradeDash[[#This Row],[Returns]],0,0,-n_days)),"")</f>
        <v>0.25113478375081905</v>
      </c>
      <c r="F5332">
        <f ca="1">IFERROR(AVERAGE(OFFSET(TradeDash[[#This Row],[Returns]],0,0,-n_days*2))/STDEV(OFFSET(TradeDash[[#This Row],[Returns]],0,0,-n_days*2)),"")</f>
        <v>5.9709812893568907E-2</v>
      </c>
      <c r="G5332">
        <f ca="1">IF(ISNUMBER(TradeDash[[#This Row],[2n day Sharpe]]),AVERAGE(TradeDash[[#This Row],[n day Sharpe]:[2n day Sharpe]]),"")</f>
        <v>0.15542229832219398</v>
      </c>
      <c r="H5332">
        <f ca="1">IF(ISNUMBER(TradeDash[[#This Row],[Sharpe Average]]),IF(TradeDash[[#This Row],[Sharpe Average]]&gt;$G$1,1,0),"")</f>
        <v>1</v>
      </c>
      <c r="I5332" s="2">
        <f ca="1">IF(ISNUMBER(TradeDash[[#This Row],[Signal]]),MAX(IF(AND(TradeDash[[#This Row],[Signal]]=1,I5331&lt;1),I5331+$E$1,IF(AND(TradeDash[[#This Row],[Signal]]=0,I5331&gt;0),I5331-$E$1,IF(AND(TradeDash[[#This Row],[Signal]]=1,I5331=1),I5331,IF(AND(TradeDash[[#This Row],[Signal]]=0,I5331=0),I5331,0)))),0),"")</f>
        <v>1</v>
      </c>
      <c r="J5332" s="3">
        <f ca="1">IF(ISNUMBER(TradeDash[[#This Row],[Position]]),TradeDash[[#This Row],[Position]]*D5333,"")</f>
        <v>6.115021583396052E-3</v>
      </c>
      <c r="K5332" s="7">
        <f ca="1">K5331*IFERROR(1+TradeDash[[#This Row],[Port Return]],1)</f>
        <v>12308941.450619452</v>
      </c>
      <c r="L5332" s="7">
        <f ca="1">IF(ISNUMBER(TradeDash[[#This Row],[Port Return]]),L5331*(1+TradeDash[[#This Row],[Returns]]),L5331)</f>
        <v>9671510.3338633347</v>
      </c>
    </row>
    <row r="5333" spans="1:12" x14ac:dyDescent="0.35">
      <c r="A5333" s="1">
        <v>44342</v>
      </c>
      <c r="B5333" s="16">
        <f>YEAR(TradeDash[[#This Row],[Date]])</f>
        <v>2021</v>
      </c>
      <c r="C5333">
        <v>15301.45</v>
      </c>
      <c r="D5333" s="3">
        <f>IFERROR(TradeDash[[#This Row],[Nifty]]/C5332-1,"")</f>
        <v>6.115021583396052E-3</v>
      </c>
      <c r="E5333">
        <f ca="1">IFERROR(AVERAGE(OFFSET(TradeDash[[#This Row],[Returns]],0,0,-n_days))/STDEV(OFFSET(TradeDash[[#This Row],[Returns]],0,0,-n_days)),"")</f>
        <v>0.22783767777073308</v>
      </c>
      <c r="F5333">
        <f ca="1">IFERROR(AVERAGE(OFFSET(TradeDash[[#This Row],[Returns]],0,0,-n_days*2))/STDEV(OFFSET(TradeDash[[#This Row],[Returns]],0,0,-n_days*2)),"")</f>
        <v>0.1121743653652225</v>
      </c>
      <c r="G5333">
        <f ca="1">IF(ISNUMBER(TradeDash[[#This Row],[2n day Sharpe]]),AVERAGE(TradeDash[[#This Row],[n day Sharpe]:[2n day Sharpe]]),"")</f>
        <v>0.17000602156797778</v>
      </c>
      <c r="H5333">
        <f ca="1">IF(ISNUMBER(TradeDash[[#This Row],[Sharpe Average]]),IF(TradeDash[[#This Row],[Sharpe Average]]&gt;$G$1,1,0),"")</f>
        <v>1</v>
      </c>
      <c r="I5333" s="2">
        <f ca="1">IF(ISNUMBER(TradeDash[[#This Row],[Signal]]),MAX(IF(AND(TradeDash[[#This Row],[Signal]]=1,I5332&lt;1),I5332+$E$1,IF(AND(TradeDash[[#This Row],[Signal]]=0,I5332&gt;0),I5332-$E$1,IF(AND(TradeDash[[#This Row],[Signal]]=1,I5332=1),I5332,IF(AND(TradeDash[[#This Row],[Signal]]=0,I5332=0),I5332,0)))),0),"")</f>
        <v>1</v>
      </c>
      <c r="J5333" s="3">
        <f ca="1">IF(ISNUMBER(TradeDash[[#This Row],[Position]]),TradeDash[[#This Row],[Position]]*D5334,"")</f>
        <v>2.3788595198495077E-3</v>
      </c>
      <c r="K5333" s="7">
        <f ca="1">K5332*IFERROR(1+TradeDash[[#This Row],[Port Return]],1)</f>
        <v>12338222.693168528</v>
      </c>
      <c r="L5333" s="7">
        <f ca="1">IF(ISNUMBER(TradeDash[[#This Row],[Port Return]]),L5332*(1+TradeDash[[#This Row],[Returns]]),L5332)</f>
        <v>9730651.8282989468</v>
      </c>
    </row>
    <row r="5334" spans="1:12" x14ac:dyDescent="0.35">
      <c r="A5334" s="1">
        <v>44343</v>
      </c>
      <c r="B5334" s="16">
        <f>YEAR(TradeDash[[#This Row],[Date]])</f>
        <v>2021</v>
      </c>
      <c r="C5334">
        <v>15337.85</v>
      </c>
      <c r="D5334" s="3">
        <f>IFERROR(TradeDash[[#This Row],[Nifty]]/C5333-1,"")</f>
        <v>2.3788595198495077E-3</v>
      </c>
      <c r="E5334">
        <f ca="1">IFERROR(AVERAGE(OFFSET(TradeDash[[#This Row],[Returns]],0,0,-n_days))/STDEV(OFFSET(TradeDash[[#This Row],[Returns]],0,0,-n_days)),"")</f>
        <v>0.17351490272090261</v>
      </c>
      <c r="F5334">
        <f ca="1">IFERROR(AVERAGE(OFFSET(TradeDash[[#This Row],[Returns]],0,0,-n_days*2))/STDEV(OFFSET(TradeDash[[#This Row],[Returns]],0,0,-n_days*2)),"")</f>
        <v>0.15383183921111182</v>
      </c>
      <c r="G5334">
        <f ca="1">IF(ISNUMBER(TradeDash[[#This Row],[2n day Sharpe]]),AVERAGE(TradeDash[[#This Row],[n day Sharpe]:[2n day Sharpe]]),"")</f>
        <v>0.1636733709660072</v>
      </c>
      <c r="H5334">
        <f ca="1">IF(ISNUMBER(TradeDash[[#This Row],[Sharpe Average]]),IF(TradeDash[[#This Row],[Sharpe Average]]&gt;$G$1,1,0),"")</f>
        <v>1</v>
      </c>
      <c r="I5334" s="2">
        <f ca="1">IF(ISNUMBER(TradeDash[[#This Row],[Signal]]),MAX(IF(AND(TradeDash[[#This Row],[Signal]]=1,I5333&lt;1),I5333+$E$1,IF(AND(TradeDash[[#This Row],[Signal]]=0,I5333&gt;0),I5333-$E$1,IF(AND(TradeDash[[#This Row],[Signal]]=1,I5333=1),I5333,IF(AND(TradeDash[[#This Row],[Signal]]=0,I5333=0),I5333,0)))),0),"")</f>
        <v>1</v>
      </c>
      <c r="J5334" s="3">
        <f ca="1">IF(ISNUMBER(TradeDash[[#This Row],[Position]]),TradeDash[[#This Row],[Position]]*D5335,"")</f>
        <v>6.3763826090357245E-3</v>
      </c>
      <c r="K5334" s="7">
        <f ca="1">K5333*IFERROR(1+TradeDash[[#This Row],[Port Return]],1)</f>
        <v>12416895.921775658</v>
      </c>
      <c r="L5334" s="7">
        <f ca="1">IF(ISNUMBER(TradeDash[[#This Row],[Port Return]]),L5333*(1+TradeDash[[#This Row],[Returns]]),L5333)</f>
        <v>9753799.6820350364</v>
      </c>
    </row>
    <row r="5335" spans="1:12" x14ac:dyDescent="0.35">
      <c r="A5335" s="1">
        <v>44344</v>
      </c>
      <c r="B5335" s="16">
        <f>YEAR(TradeDash[[#This Row],[Date]])</f>
        <v>2021</v>
      </c>
      <c r="C5335">
        <v>15435.65</v>
      </c>
      <c r="D5335" s="3">
        <f>IFERROR(TradeDash[[#This Row],[Nifty]]/C5334-1,"")</f>
        <v>6.3763826090357245E-3</v>
      </c>
      <c r="E5335">
        <f ca="1">IFERROR(AVERAGE(OFFSET(TradeDash[[#This Row],[Returns]],0,0,-n_days))/STDEV(OFFSET(TradeDash[[#This Row],[Returns]],0,0,-n_days)),"")</f>
        <v>0.19559491914456387</v>
      </c>
      <c r="F5335">
        <f ca="1">IFERROR(AVERAGE(OFFSET(TradeDash[[#This Row],[Returns]],0,0,-n_days*2))/STDEV(OFFSET(TradeDash[[#This Row],[Returns]],0,0,-n_days*2)),"")</f>
        <v>0.14142511554758833</v>
      </c>
      <c r="G5335">
        <f ca="1">IF(ISNUMBER(TradeDash[[#This Row],[2n day Sharpe]]),AVERAGE(TradeDash[[#This Row],[n day Sharpe]:[2n day Sharpe]]),"")</f>
        <v>0.1685100173460761</v>
      </c>
      <c r="H5335">
        <f ca="1">IF(ISNUMBER(TradeDash[[#This Row],[Sharpe Average]]),IF(TradeDash[[#This Row],[Sharpe Average]]&gt;$G$1,1,0),"")</f>
        <v>1</v>
      </c>
      <c r="I5335" s="2">
        <f ca="1">IF(ISNUMBER(TradeDash[[#This Row],[Signal]]),MAX(IF(AND(TradeDash[[#This Row],[Signal]]=1,I5334&lt;1),I5334+$E$1,IF(AND(TradeDash[[#This Row],[Signal]]=0,I5334&gt;0),I5334-$E$1,IF(AND(TradeDash[[#This Row],[Signal]]=1,I5334=1),I5334,IF(AND(TradeDash[[#This Row],[Signal]]=0,I5334=0),I5334,0)))),0),"")</f>
        <v>1</v>
      </c>
      <c r="J5335" s="3">
        <f ca="1">IF(ISNUMBER(TradeDash[[#This Row],[Position]]),TradeDash[[#This Row],[Position]]*D5336,"")</f>
        <v>9.5331262369904302E-3</v>
      </c>
      <c r="K5335" s="7">
        <f ca="1">K5334*IFERROR(1+TradeDash[[#This Row],[Port Return]],1)</f>
        <v>12535267.758069517</v>
      </c>
      <c r="L5335" s="7">
        <f ca="1">IF(ISNUMBER(TradeDash[[#This Row],[Port Return]]),L5334*(1+TradeDash[[#This Row],[Returns]]),L5334)</f>
        <v>9815993.6406995822</v>
      </c>
    </row>
    <row r="5336" spans="1:12" x14ac:dyDescent="0.35">
      <c r="A5336" s="1">
        <v>44347</v>
      </c>
      <c r="B5336" s="16">
        <f>YEAR(TradeDash[[#This Row],[Date]])</f>
        <v>2021</v>
      </c>
      <c r="C5336">
        <v>15582.8</v>
      </c>
      <c r="D5336" s="3">
        <f>IFERROR(TradeDash[[#This Row],[Nifty]]/C5335-1,"")</f>
        <v>9.5331262369904302E-3</v>
      </c>
      <c r="E5336">
        <f ca="1">IFERROR(AVERAGE(OFFSET(TradeDash[[#This Row],[Returns]],0,0,-n_days))/STDEV(OFFSET(TradeDash[[#This Row],[Returns]],0,0,-n_days)),"")</f>
        <v>0.38594863726073414</v>
      </c>
      <c r="F5336">
        <f ca="1">IFERROR(AVERAGE(OFFSET(TradeDash[[#This Row],[Returns]],0,0,-n_days*2))/STDEV(OFFSET(TradeDash[[#This Row],[Returns]],0,0,-n_days*2)),"")</f>
        <v>0.11612832164039114</v>
      </c>
      <c r="G5336">
        <f ca="1">IF(ISNUMBER(TradeDash[[#This Row],[2n day Sharpe]]),AVERAGE(TradeDash[[#This Row],[n day Sharpe]:[2n day Sharpe]]),"")</f>
        <v>0.25103847945056262</v>
      </c>
      <c r="H5336">
        <f ca="1">IF(ISNUMBER(TradeDash[[#This Row],[Sharpe Average]]),IF(TradeDash[[#This Row],[Sharpe Average]]&gt;$G$1,1,0),"")</f>
        <v>1</v>
      </c>
      <c r="I5336" s="2">
        <f ca="1">IF(ISNUMBER(TradeDash[[#This Row],[Signal]]),MAX(IF(AND(TradeDash[[#This Row],[Signal]]=1,I5335&lt;1),I5335+$E$1,IF(AND(TradeDash[[#This Row],[Signal]]=0,I5335&gt;0),I5335-$E$1,IF(AND(TradeDash[[#This Row],[Signal]]=1,I5335=1),I5335,IF(AND(TradeDash[[#This Row],[Signal]]=0,I5335=0),I5335,0)))),0),"")</f>
        <v>1</v>
      </c>
      <c r="J5336" s="3">
        <f ca="1">IF(ISNUMBER(TradeDash[[#This Row],[Position]]),TradeDash[[#This Row],[Position]]*D5337,"")</f>
        <v>-5.1017788844098799E-4</v>
      </c>
      <c r="K5336" s="7">
        <f ca="1">K5335*IFERROR(1+TradeDash[[#This Row],[Port Return]],1)</f>
        <v>12528872.541633664</v>
      </c>
      <c r="L5336" s="7">
        <f ca="1">IF(ISNUMBER(TradeDash[[#This Row],[Port Return]]),L5335*(1+TradeDash[[#This Row],[Returns]]),L5335)</f>
        <v>9909570.7472178657</v>
      </c>
    </row>
    <row r="5337" spans="1:12" x14ac:dyDescent="0.35">
      <c r="A5337" s="1">
        <v>44348</v>
      </c>
      <c r="B5337" s="16">
        <f>YEAR(TradeDash[[#This Row],[Date]])</f>
        <v>2021</v>
      </c>
      <c r="C5337">
        <v>15574.85</v>
      </c>
      <c r="D5337" s="3">
        <f>IFERROR(TradeDash[[#This Row],[Nifty]]/C5336-1,"")</f>
        <v>-5.1017788844098799E-4</v>
      </c>
      <c r="E5337">
        <f ca="1">IFERROR(AVERAGE(OFFSET(TradeDash[[#This Row],[Returns]],0,0,-n_days))/STDEV(OFFSET(TradeDash[[#This Row],[Returns]],0,0,-n_days)),"")</f>
        <v>0.38089838324220293</v>
      </c>
      <c r="F5337">
        <f ca="1">IFERROR(AVERAGE(OFFSET(TradeDash[[#This Row],[Returns]],0,0,-n_days*2))/STDEV(OFFSET(TradeDash[[#This Row],[Returns]],0,0,-n_days*2)),"")</f>
        <v>0.14075445654239171</v>
      </c>
      <c r="G5337">
        <f ca="1">IF(ISNUMBER(TradeDash[[#This Row],[2n day Sharpe]]),AVERAGE(TradeDash[[#This Row],[n day Sharpe]:[2n day Sharpe]]),"")</f>
        <v>0.26082641989229732</v>
      </c>
      <c r="H5337">
        <f ca="1">IF(ISNUMBER(TradeDash[[#This Row],[Sharpe Average]]),IF(TradeDash[[#This Row],[Sharpe Average]]&gt;$G$1,1,0),"")</f>
        <v>1</v>
      </c>
      <c r="I5337" s="2">
        <f ca="1">IF(ISNUMBER(TradeDash[[#This Row],[Signal]]),MAX(IF(AND(TradeDash[[#This Row],[Signal]]=1,I5336&lt;1),I5336+$E$1,IF(AND(TradeDash[[#This Row],[Signal]]=0,I5336&gt;0),I5336-$E$1,IF(AND(TradeDash[[#This Row],[Signal]]=1,I5336=1),I5336,IF(AND(TradeDash[[#This Row],[Signal]]=0,I5336=0),I5336,0)))),0),"")</f>
        <v>1</v>
      </c>
      <c r="J5337" s="3">
        <f ca="1">IF(ISNUMBER(TradeDash[[#This Row],[Position]]),TradeDash[[#This Row],[Position]]*D5338,"")</f>
        <v>8.667820235830348E-5</v>
      </c>
      <c r="K5337" s="7">
        <f ca="1">K5336*IFERROR(1+TradeDash[[#This Row],[Port Return]],1)</f>
        <v>12529958.521783149</v>
      </c>
      <c r="L5337" s="7">
        <f ca="1">IF(ISNUMBER(TradeDash[[#This Row],[Port Return]]),L5336*(1+TradeDash[[#This Row],[Returns]]),L5336)</f>
        <v>9904515.1033386942</v>
      </c>
    </row>
    <row r="5338" spans="1:12" x14ac:dyDescent="0.35">
      <c r="A5338" s="1">
        <v>44349</v>
      </c>
      <c r="B5338" s="16">
        <f>YEAR(TradeDash[[#This Row],[Date]])</f>
        <v>2021</v>
      </c>
      <c r="C5338">
        <v>15576.2</v>
      </c>
      <c r="D5338" s="3">
        <f>IFERROR(TradeDash[[#This Row],[Nifty]]/C5337-1,"")</f>
        <v>8.667820235830348E-5</v>
      </c>
      <c r="E5338">
        <f ca="1">IFERROR(AVERAGE(OFFSET(TradeDash[[#This Row],[Returns]],0,0,-n_days))/STDEV(OFFSET(TradeDash[[#This Row],[Returns]],0,0,-n_days)),"")</f>
        <v>0.46649701492899887</v>
      </c>
      <c r="F5338">
        <f ca="1">IFERROR(AVERAGE(OFFSET(TradeDash[[#This Row],[Returns]],0,0,-n_days*2))/STDEV(OFFSET(TradeDash[[#This Row],[Returns]],0,0,-n_days*2)),"")</f>
        <v>0.11452400507946109</v>
      </c>
      <c r="G5338">
        <f ca="1">IF(ISNUMBER(TradeDash[[#This Row],[2n day Sharpe]]),AVERAGE(TradeDash[[#This Row],[n day Sharpe]:[2n day Sharpe]]),"")</f>
        <v>0.29051051000423</v>
      </c>
      <c r="H5338">
        <f ca="1">IF(ISNUMBER(TradeDash[[#This Row],[Sharpe Average]]),IF(TradeDash[[#This Row],[Sharpe Average]]&gt;$G$1,1,0),"")</f>
        <v>1</v>
      </c>
      <c r="I5338" s="2">
        <f ca="1">IF(ISNUMBER(TradeDash[[#This Row],[Signal]]),MAX(IF(AND(TradeDash[[#This Row],[Signal]]=1,I5337&lt;1),I5337+$E$1,IF(AND(TradeDash[[#This Row],[Signal]]=0,I5337&gt;0),I5337-$E$1,IF(AND(TradeDash[[#This Row],[Signal]]=1,I5337=1),I5337,IF(AND(TradeDash[[#This Row],[Signal]]=0,I5337=0),I5337,0)))),0),"")</f>
        <v>1</v>
      </c>
      <c r="J5338" s="3">
        <f ca="1">IF(ISNUMBER(TradeDash[[#This Row],[Position]]),TradeDash[[#This Row],[Position]]*D5339,"")</f>
        <v>7.3284883347670693E-3</v>
      </c>
      <c r="K5338" s="7">
        <f ca="1">K5337*IFERROR(1+TradeDash[[#This Row],[Port Return]],1)</f>
        <v>12621784.176645152</v>
      </c>
      <c r="L5338" s="7">
        <f ca="1">IF(ISNUMBER(TradeDash[[#This Row],[Port Return]]),L5337*(1+TradeDash[[#This Row],[Returns]]),L5337)</f>
        <v>9905373.6089030821</v>
      </c>
    </row>
    <row r="5339" spans="1:12" x14ac:dyDescent="0.35">
      <c r="A5339" s="1">
        <v>44350</v>
      </c>
      <c r="B5339" s="16">
        <f>YEAR(TradeDash[[#This Row],[Date]])</f>
        <v>2021</v>
      </c>
      <c r="C5339">
        <v>15690.35</v>
      </c>
      <c r="D5339" s="3">
        <f>IFERROR(TradeDash[[#This Row],[Nifty]]/C5338-1,"")</f>
        <v>7.3284883347670693E-3</v>
      </c>
      <c r="E5339">
        <f ca="1">IFERROR(AVERAGE(OFFSET(TradeDash[[#This Row],[Returns]],0,0,-n_days))/STDEV(OFFSET(TradeDash[[#This Row],[Returns]],0,0,-n_days)),"")</f>
        <v>0.46157628551993041</v>
      </c>
      <c r="F5339">
        <f ca="1">IFERROR(AVERAGE(OFFSET(TradeDash[[#This Row],[Returns]],0,0,-n_days*2))/STDEV(OFFSET(TradeDash[[#This Row],[Returns]],0,0,-n_days*2)),"")</f>
        <v>0.17293122028209088</v>
      </c>
      <c r="G5339">
        <f ca="1">IF(ISNUMBER(TradeDash[[#This Row],[2n day Sharpe]]),AVERAGE(TradeDash[[#This Row],[n day Sharpe]:[2n day Sharpe]]),"")</f>
        <v>0.31725375290101065</v>
      </c>
      <c r="H5339">
        <f ca="1">IF(ISNUMBER(TradeDash[[#This Row],[Sharpe Average]]),IF(TradeDash[[#This Row],[Sharpe Average]]&gt;$G$1,1,0),"")</f>
        <v>1</v>
      </c>
      <c r="I5339" s="2">
        <f ca="1">IF(ISNUMBER(TradeDash[[#This Row],[Signal]]),MAX(IF(AND(TradeDash[[#This Row],[Signal]]=1,I5338&lt;1),I5338+$E$1,IF(AND(TradeDash[[#This Row],[Signal]]=0,I5338&gt;0),I5338-$E$1,IF(AND(TradeDash[[#This Row],[Signal]]=1,I5338=1),I5338,IF(AND(TradeDash[[#This Row],[Signal]]=0,I5338=0),I5338,0)))),0),"")</f>
        <v>1</v>
      </c>
      <c r="J5339" s="3">
        <f ca="1">IF(ISNUMBER(TradeDash[[#This Row],[Position]]),TradeDash[[#This Row],[Position]]*D5340,"")</f>
        <v>-1.2810421692314167E-3</v>
      </c>
      <c r="K5339" s="7">
        <f ca="1">K5338*IFERROR(1+TradeDash[[#This Row],[Port Return]],1)</f>
        <v>12605615.138863932</v>
      </c>
      <c r="L5339" s="7">
        <f ca="1">IF(ISNUMBER(TradeDash[[#This Row],[Port Return]]),L5338*(1+TradeDash[[#This Row],[Returns]]),L5338)</f>
        <v>9977965.0238474384</v>
      </c>
    </row>
    <row r="5340" spans="1:12" x14ac:dyDescent="0.35">
      <c r="A5340" s="1">
        <v>44351</v>
      </c>
      <c r="B5340" s="16">
        <f>YEAR(TradeDash[[#This Row],[Date]])</f>
        <v>2021</v>
      </c>
      <c r="C5340">
        <v>15670.25</v>
      </c>
      <c r="D5340" s="3">
        <f>IFERROR(TradeDash[[#This Row],[Nifty]]/C5339-1,"")</f>
        <v>-1.2810421692314167E-3</v>
      </c>
      <c r="E5340">
        <f ca="1">IFERROR(AVERAGE(OFFSET(TradeDash[[#This Row],[Returns]],0,0,-n_days))/STDEV(OFFSET(TradeDash[[#This Row],[Returns]],0,0,-n_days)),"")</f>
        <v>0.40502703874119661</v>
      </c>
      <c r="F5340">
        <f ca="1">IFERROR(AVERAGE(OFFSET(TradeDash[[#This Row],[Returns]],0,0,-n_days*2))/STDEV(OFFSET(TradeDash[[#This Row],[Returns]],0,0,-n_days*2)),"")</f>
        <v>0.16215811606641922</v>
      </c>
      <c r="G5340">
        <f ca="1">IF(ISNUMBER(TradeDash[[#This Row],[2n day Sharpe]]),AVERAGE(TradeDash[[#This Row],[n day Sharpe]:[2n day Sharpe]]),"")</f>
        <v>0.28359257740380794</v>
      </c>
      <c r="H5340">
        <f ca="1">IF(ISNUMBER(TradeDash[[#This Row],[Sharpe Average]]),IF(TradeDash[[#This Row],[Sharpe Average]]&gt;$G$1,1,0),"")</f>
        <v>1</v>
      </c>
      <c r="I5340" s="2">
        <f ca="1">IF(ISNUMBER(TradeDash[[#This Row],[Signal]]),MAX(IF(AND(TradeDash[[#This Row],[Signal]]=1,I5339&lt;1),I5339+$E$1,IF(AND(TradeDash[[#This Row],[Signal]]=0,I5339&gt;0),I5339-$E$1,IF(AND(TradeDash[[#This Row],[Signal]]=1,I5339=1),I5339,IF(AND(TradeDash[[#This Row],[Signal]]=0,I5339=0),I5339,0)))),0),"")</f>
        <v>1</v>
      </c>
      <c r="J5340" s="3">
        <f ca="1">IF(ISNUMBER(TradeDash[[#This Row],[Position]]),TradeDash[[#This Row],[Position]]*D5341,"")</f>
        <v>5.1945565641899893E-3</v>
      </c>
      <c r="K5340" s="7">
        <f ca="1">K5339*IFERROR(1+TradeDash[[#This Row],[Port Return]],1)</f>
        <v>12671095.71972917</v>
      </c>
      <c r="L5340" s="7">
        <f ca="1">IF(ISNUMBER(TradeDash[[#This Row],[Port Return]]),L5339*(1+TradeDash[[#This Row],[Returns]]),L5339)</f>
        <v>9965182.8298887741</v>
      </c>
    </row>
    <row r="5341" spans="1:12" x14ac:dyDescent="0.35">
      <c r="A5341" s="1">
        <v>44354</v>
      </c>
      <c r="B5341" s="16">
        <f>YEAR(TradeDash[[#This Row],[Date]])</f>
        <v>2021</v>
      </c>
      <c r="C5341">
        <v>15751.65</v>
      </c>
      <c r="D5341" s="3">
        <f>IFERROR(TradeDash[[#This Row],[Nifty]]/C5340-1,"")</f>
        <v>5.1945565641899893E-3</v>
      </c>
      <c r="E5341">
        <f ca="1">IFERROR(AVERAGE(OFFSET(TradeDash[[#This Row],[Returns]],0,0,-n_days))/STDEV(OFFSET(TradeDash[[#This Row],[Returns]],0,0,-n_days)),"")</f>
        <v>0.396924831869158</v>
      </c>
      <c r="F5341">
        <f ca="1">IFERROR(AVERAGE(OFFSET(TradeDash[[#This Row],[Returns]],0,0,-n_days*2))/STDEV(OFFSET(TradeDash[[#This Row],[Returns]],0,0,-n_days*2)),"")</f>
        <v>0.15324426161550225</v>
      </c>
      <c r="G5341">
        <f ca="1">IF(ISNUMBER(TradeDash[[#This Row],[2n day Sharpe]]),AVERAGE(TradeDash[[#This Row],[n day Sharpe]:[2n day Sharpe]]),"")</f>
        <v>0.27508454674233013</v>
      </c>
      <c r="H5341">
        <f ca="1">IF(ISNUMBER(TradeDash[[#This Row],[Sharpe Average]]),IF(TradeDash[[#This Row],[Sharpe Average]]&gt;$G$1,1,0),"")</f>
        <v>1</v>
      </c>
      <c r="I5341" s="2">
        <f ca="1">IF(ISNUMBER(TradeDash[[#This Row],[Signal]]),MAX(IF(AND(TradeDash[[#This Row],[Signal]]=1,I5340&lt;1),I5340+$E$1,IF(AND(TradeDash[[#This Row],[Signal]]=0,I5340&gt;0),I5340-$E$1,IF(AND(TradeDash[[#This Row],[Signal]]=1,I5340=1),I5340,IF(AND(TradeDash[[#This Row],[Signal]]=0,I5340=0),I5340,0)))),0),"")</f>
        <v>1</v>
      </c>
      <c r="J5341" s="3">
        <f ca="1">IF(ISNUMBER(TradeDash[[#This Row],[Position]]),TradeDash[[#This Row],[Position]]*D5342,"")</f>
        <v>-7.3325651598399322E-4</v>
      </c>
      <c r="K5341" s="7">
        <f ca="1">K5340*IFERROR(1+TradeDash[[#This Row],[Port Return]],1)</f>
        <v>12661804.556228021</v>
      </c>
      <c r="L5341" s="7">
        <f ca="1">IF(ISNUMBER(TradeDash[[#This Row],[Port Return]]),L5340*(1+TradeDash[[#This Row],[Returns]]),L5340)</f>
        <v>10016947.535771126</v>
      </c>
    </row>
    <row r="5342" spans="1:12" x14ac:dyDescent="0.35">
      <c r="A5342" s="1">
        <v>44355</v>
      </c>
      <c r="B5342" s="16">
        <f>YEAR(TradeDash[[#This Row],[Date]])</f>
        <v>2021</v>
      </c>
      <c r="C5342">
        <v>15740.1</v>
      </c>
      <c r="D5342" s="3">
        <f>IFERROR(TradeDash[[#This Row],[Nifty]]/C5341-1,"")</f>
        <v>-7.3325651598399322E-4</v>
      </c>
      <c r="E5342">
        <f ca="1">IFERROR(AVERAGE(OFFSET(TradeDash[[#This Row],[Returns]],0,0,-n_days))/STDEV(OFFSET(TradeDash[[#This Row],[Returns]],0,0,-n_days)),"")</f>
        <v>0.34233986336478156</v>
      </c>
      <c r="F5342">
        <f ca="1">IFERROR(AVERAGE(OFFSET(TradeDash[[#This Row],[Returns]],0,0,-n_days*2))/STDEV(OFFSET(TradeDash[[#This Row],[Returns]],0,0,-n_days*2)),"")</f>
        <v>0.14249514566718682</v>
      </c>
      <c r="G5342">
        <f ca="1">IF(ISNUMBER(TradeDash[[#This Row],[2n day Sharpe]]),AVERAGE(TradeDash[[#This Row],[n day Sharpe]:[2n day Sharpe]]),"")</f>
        <v>0.24241750451598421</v>
      </c>
      <c r="H5342">
        <f ca="1">IF(ISNUMBER(TradeDash[[#This Row],[Sharpe Average]]),IF(TradeDash[[#This Row],[Sharpe Average]]&gt;$G$1,1,0),"")</f>
        <v>1</v>
      </c>
      <c r="I5342" s="2">
        <f ca="1">IF(ISNUMBER(TradeDash[[#This Row],[Signal]]),MAX(IF(AND(TradeDash[[#This Row],[Signal]]=1,I5341&lt;1),I5341+$E$1,IF(AND(TradeDash[[#This Row],[Signal]]=0,I5341&gt;0),I5341-$E$1,IF(AND(TradeDash[[#This Row],[Signal]]=1,I5341=1),I5341,IF(AND(TradeDash[[#This Row],[Signal]]=0,I5341=0),I5341,0)))),0),"")</f>
        <v>1</v>
      </c>
      <c r="J5342" s="3">
        <f ca="1">IF(ISNUMBER(TradeDash[[#This Row],[Position]]),TradeDash[[#This Row],[Position]]*D5343,"")</f>
        <v>-6.6549767790547998E-3</v>
      </c>
      <c r="K5342" s="7">
        <f ca="1">K5341*IFERROR(1+TradeDash[[#This Row],[Port Return]],1)</f>
        <v>12577540.540925393</v>
      </c>
      <c r="L5342" s="7">
        <f ca="1">IF(ISNUMBER(TradeDash[[#This Row],[Port Return]]),L5341*(1+TradeDash[[#This Row],[Returns]]),L5341)</f>
        <v>10009602.543720253</v>
      </c>
    </row>
    <row r="5343" spans="1:12" x14ac:dyDescent="0.35">
      <c r="A5343" s="1">
        <v>44356</v>
      </c>
      <c r="B5343" s="16">
        <f>YEAR(TradeDash[[#This Row],[Date]])</f>
        <v>2021</v>
      </c>
      <c r="C5343">
        <v>15635.35</v>
      </c>
      <c r="D5343" s="3">
        <f>IFERROR(TradeDash[[#This Row],[Nifty]]/C5342-1,"")</f>
        <v>-6.6549767790547998E-3</v>
      </c>
      <c r="E5343">
        <f ca="1">IFERROR(AVERAGE(OFFSET(TradeDash[[#This Row],[Returns]],0,0,-n_days))/STDEV(OFFSET(TradeDash[[#This Row],[Returns]],0,0,-n_days)),"")</f>
        <v>0.33750895693552491</v>
      </c>
      <c r="F5343">
        <f ca="1">IFERROR(AVERAGE(OFFSET(TradeDash[[#This Row],[Returns]],0,0,-n_days*2))/STDEV(OFFSET(TradeDash[[#This Row],[Returns]],0,0,-n_days*2)),"")</f>
        <v>0.13192677444238826</v>
      </c>
      <c r="G5343">
        <f ca="1">IF(ISNUMBER(TradeDash[[#This Row],[2n day Sharpe]]),AVERAGE(TradeDash[[#This Row],[n day Sharpe]:[2n day Sharpe]]),"")</f>
        <v>0.23471786568895658</v>
      </c>
      <c r="H5343">
        <f ca="1">IF(ISNUMBER(TradeDash[[#This Row],[Sharpe Average]]),IF(TradeDash[[#This Row],[Sharpe Average]]&gt;$G$1,1,0),"")</f>
        <v>1</v>
      </c>
      <c r="I5343" s="2">
        <f ca="1">IF(ISNUMBER(TradeDash[[#This Row],[Signal]]),MAX(IF(AND(TradeDash[[#This Row],[Signal]]=1,I5342&lt;1),I5342+$E$1,IF(AND(TradeDash[[#This Row],[Signal]]=0,I5342&gt;0),I5342-$E$1,IF(AND(TradeDash[[#This Row],[Signal]]=1,I5342=1),I5342,IF(AND(TradeDash[[#This Row],[Signal]]=0,I5342=0),I5342,0)))),0),"")</f>
        <v>1</v>
      </c>
      <c r="J5343" s="3">
        <f ca="1">IF(ISNUMBER(TradeDash[[#This Row],[Position]]),TradeDash[[#This Row],[Position]]*D5344,"")</f>
        <v>6.5492617690041666E-3</v>
      </c>
      <c r="K5343" s="7">
        <f ca="1">K5342*IFERROR(1+TradeDash[[#This Row],[Port Return]],1)</f>
        <v>12659914.146338176</v>
      </c>
      <c r="L5343" s="7">
        <f ca="1">IF(ISNUMBER(TradeDash[[#This Row],[Port Return]]),L5342*(1+TradeDash[[#This Row],[Returns]]),L5342)</f>
        <v>9942988.8712242264</v>
      </c>
    </row>
    <row r="5344" spans="1:12" x14ac:dyDescent="0.35">
      <c r="A5344" s="1">
        <v>44357</v>
      </c>
      <c r="B5344" s="16">
        <f>YEAR(TradeDash[[#This Row],[Date]])</f>
        <v>2021</v>
      </c>
      <c r="C5344">
        <v>15737.75</v>
      </c>
      <c r="D5344" s="3">
        <f>IFERROR(TradeDash[[#This Row],[Nifty]]/C5343-1,"")</f>
        <v>6.5492617690041666E-3</v>
      </c>
      <c r="E5344">
        <f ca="1">IFERROR(AVERAGE(OFFSET(TradeDash[[#This Row],[Returns]],0,0,-n_days))/STDEV(OFFSET(TradeDash[[#This Row],[Returns]],0,0,-n_days)),"")</f>
        <v>0.48447396429602263</v>
      </c>
      <c r="F5344">
        <f ca="1">IFERROR(AVERAGE(OFFSET(TradeDash[[#This Row],[Returns]],0,0,-n_days*2))/STDEV(OFFSET(TradeDash[[#This Row],[Returns]],0,0,-n_days*2)),"")</f>
        <v>0.28358024715355268</v>
      </c>
      <c r="G5344">
        <f ca="1">IF(ISNUMBER(TradeDash[[#This Row],[2n day Sharpe]]),AVERAGE(TradeDash[[#This Row],[n day Sharpe]:[2n day Sharpe]]),"")</f>
        <v>0.38402710572478765</v>
      </c>
      <c r="H5344">
        <f ca="1">IF(ISNUMBER(TradeDash[[#This Row],[Sharpe Average]]),IF(TradeDash[[#This Row],[Sharpe Average]]&gt;$G$1,1,0),"")</f>
        <v>1</v>
      </c>
      <c r="I5344" s="2">
        <f ca="1">IF(ISNUMBER(TradeDash[[#This Row],[Signal]]),MAX(IF(AND(TradeDash[[#This Row],[Signal]]=1,I5343&lt;1),I5343+$E$1,IF(AND(TradeDash[[#This Row],[Signal]]=0,I5343&gt;0),I5343-$E$1,IF(AND(TradeDash[[#This Row],[Signal]]=1,I5343=1),I5343,IF(AND(TradeDash[[#This Row],[Signal]]=0,I5343=0),I5343,0)))),0),"")</f>
        <v>1</v>
      </c>
      <c r="J5344" s="3">
        <f ca="1">IF(ISNUMBER(TradeDash[[#This Row],[Position]]),TradeDash[[#This Row],[Position]]*D5345,"")</f>
        <v>3.9141554542421186E-3</v>
      </c>
      <c r="K5344" s="7">
        <f ca="1">K5343*IFERROR(1+TradeDash[[#This Row],[Port Return]],1)</f>
        <v>12709467.018344302</v>
      </c>
      <c r="L5344" s="7">
        <f ca="1">IF(ISNUMBER(TradeDash[[#This Row],[Port Return]]),L5343*(1+TradeDash[[#This Row],[Returns]]),L5343)</f>
        <v>10008108.108108168</v>
      </c>
    </row>
    <row r="5345" spans="1:12" x14ac:dyDescent="0.35">
      <c r="A5345" s="1">
        <v>44358</v>
      </c>
      <c r="B5345" s="16">
        <f>YEAR(TradeDash[[#This Row],[Date]])</f>
        <v>2021</v>
      </c>
      <c r="C5345">
        <v>15799.35</v>
      </c>
      <c r="D5345" s="3">
        <f>IFERROR(TradeDash[[#This Row],[Nifty]]/C5344-1,"")</f>
        <v>3.9141554542421186E-3</v>
      </c>
      <c r="E5345">
        <f ca="1">IFERROR(AVERAGE(OFFSET(TradeDash[[#This Row],[Returns]],0,0,-n_days))/STDEV(OFFSET(TradeDash[[#This Row],[Returns]],0,0,-n_days)),"")</f>
        <v>0.52731327376719506</v>
      </c>
      <c r="F5345">
        <f ca="1">IFERROR(AVERAGE(OFFSET(TradeDash[[#This Row],[Returns]],0,0,-n_days*2))/STDEV(OFFSET(TradeDash[[#This Row],[Returns]],0,0,-n_days*2)),"")</f>
        <v>0.26106750756407937</v>
      </c>
      <c r="G5345">
        <f ca="1">IF(ISNUMBER(TradeDash[[#This Row],[2n day Sharpe]]),AVERAGE(TradeDash[[#This Row],[n day Sharpe]:[2n day Sharpe]]),"")</f>
        <v>0.39419039066563721</v>
      </c>
      <c r="H5345">
        <f ca="1">IF(ISNUMBER(TradeDash[[#This Row],[Sharpe Average]]),IF(TradeDash[[#This Row],[Sharpe Average]]&gt;$G$1,1,0),"")</f>
        <v>1</v>
      </c>
      <c r="I5345" s="2">
        <f ca="1">IF(ISNUMBER(TradeDash[[#This Row],[Signal]]),MAX(IF(AND(TradeDash[[#This Row],[Signal]]=1,I5344&lt;1),I5344+$E$1,IF(AND(TradeDash[[#This Row],[Signal]]=0,I5344&gt;0),I5344-$E$1,IF(AND(TradeDash[[#This Row],[Signal]]=1,I5344=1),I5344,IF(AND(TradeDash[[#This Row],[Signal]]=0,I5344=0),I5344,0)))),0),"")</f>
        <v>1</v>
      </c>
      <c r="J5345" s="3">
        <f ca="1">IF(ISNUMBER(TradeDash[[#This Row],[Position]]),TradeDash[[#This Row],[Position]]*D5346,"")</f>
        <v>7.911717887127967E-4</v>
      </c>
      <c r="K5345" s="7">
        <f ca="1">K5344*IFERROR(1+TradeDash[[#This Row],[Port Return]],1)</f>
        <v>12719522.390098792</v>
      </c>
      <c r="L5345" s="7">
        <f ca="1">IF(ISNUMBER(TradeDash[[#This Row],[Port Return]]),L5344*(1+TradeDash[[#This Row],[Returns]]),L5344)</f>
        <v>10047281.399046164</v>
      </c>
    </row>
    <row r="5346" spans="1:12" x14ac:dyDescent="0.35">
      <c r="A5346" s="1">
        <v>44361</v>
      </c>
      <c r="B5346" s="16">
        <f>YEAR(TradeDash[[#This Row],[Date]])</f>
        <v>2021</v>
      </c>
      <c r="C5346">
        <v>15811.85</v>
      </c>
      <c r="D5346" s="3">
        <f>IFERROR(TradeDash[[#This Row],[Nifty]]/C5345-1,"")</f>
        <v>7.911717887127967E-4</v>
      </c>
      <c r="E5346">
        <f ca="1">IFERROR(AVERAGE(OFFSET(TradeDash[[#This Row],[Returns]],0,0,-n_days))/STDEV(OFFSET(TradeDash[[#This Row],[Returns]],0,0,-n_days)),"")</f>
        <v>0.45853354569848676</v>
      </c>
      <c r="F5346">
        <f ca="1">IFERROR(AVERAGE(OFFSET(TradeDash[[#This Row],[Returns]],0,0,-n_days*2))/STDEV(OFFSET(TradeDash[[#This Row],[Returns]],0,0,-n_days*2)),"")</f>
        <v>0.24795348809771492</v>
      </c>
      <c r="G5346">
        <f ca="1">IF(ISNUMBER(TradeDash[[#This Row],[2n day Sharpe]]),AVERAGE(TradeDash[[#This Row],[n day Sharpe]:[2n day Sharpe]]),"")</f>
        <v>0.35324351689810085</v>
      </c>
      <c r="H5346">
        <f ca="1">IF(ISNUMBER(TradeDash[[#This Row],[Sharpe Average]]),IF(TradeDash[[#This Row],[Sharpe Average]]&gt;$G$1,1,0),"")</f>
        <v>1</v>
      </c>
      <c r="I5346" s="2">
        <f ca="1">IF(ISNUMBER(TradeDash[[#This Row],[Signal]]),MAX(IF(AND(TradeDash[[#This Row],[Signal]]=1,I5345&lt;1),I5345+$E$1,IF(AND(TradeDash[[#This Row],[Signal]]=0,I5345&gt;0),I5345-$E$1,IF(AND(TradeDash[[#This Row],[Signal]]=1,I5345=1),I5345,IF(AND(TradeDash[[#This Row],[Signal]]=0,I5345=0),I5345,0)))),0),"")</f>
        <v>1</v>
      </c>
      <c r="J5346" s="3">
        <f ca="1">IF(ISNUMBER(TradeDash[[#This Row],[Position]]),TradeDash[[#This Row],[Position]]*D5347,"")</f>
        <v>3.6301887508418673E-3</v>
      </c>
      <c r="K5346" s="7">
        <f ca="1">K5345*IFERROR(1+TradeDash[[#This Row],[Port Return]],1)</f>
        <v>12765696.65719541</v>
      </c>
      <c r="L5346" s="7">
        <f ca="1">IF(ISNUMBER(TradeDash[[#This Row],[Port Return]]),L5345*(1+TradeDash[[#This Row],[Returns]]),L5345)</f>
        <v>10055230.524642348</v>
      </c>
    </row>
    <row r="5347" spans="1:12" x14ac:dyDescent="0.35">
      <c r="A5347" s="1">
        <v>44362</v>
      </c>
      <c r="B5347" s="16">
        <f>YEAR(TradeDash[[#This Row],[Date]])</f>
        <v>2021</v>
      </c>
      <c r="C5347">
        <v>15869.25</v>
      </c>
      <c r="D5347" s="3">
        <f>IFERROR(TradeDash[[#This Row],[Nifty]]/C5346-1,"")</f>
        <v>3.6301887508418673E-3</v>
      </c>
      <c r="E5347">
        <f ca="1">IFERROR(AVERAGE(OFFSET(TradeDash[[#This Row],[Returns]],0,0,-n_days))/STDEV(OFFSET(TradeDash[[#This Row],[Returns]],0,0,-n_days)),"")</f>
        <v>0.41564077881693262</v>
      </c>
      <c r="F5347">
        <f ca="1">IFERROR(AVERAGE(OFFSET(TradeDash[[#This Row],[Returns]],0,0,-n_days*2))/STDEV(OFFSET(TradeDash[[#This Row],[Returns]],0,0,-n_days*2)),"")</f>
        <v>0.25125938334750564</v>
      </c>
      <c r="G5347">
        <f ca="1">IF(ISNUMBER(TradeDash[[#This Row],[2n day Sharpe]]),AVERAGE(TradeDash[[#This Row],[n day Sharpe]:[2n day Sharpe]]),"")</f>
        <v>0.33345008108221913</v>
      </c>
      <c r="H5347">
        <f ca="1">IF(ISNUMBER(TradeDash[[#This Row],[Sharpe Average]]),IF(TradeDash[[#This Row],[Sharpe Average]]&gt;$G$1,1,0),"")</f>
        <v>1</v>
      </c>
      <c r="I5347" s="2">
        <f ca="1">IF(ISNUMBER(TradeDash[[#This Row],[Signal]]),MAX(IF(AND(TradeDash[[#This Row],[Signal]]=1,I5346&lt;1),I5346+$E$1,IF(AND(TradeDash[[#This Row],[Signal]]=0,I5346&gt;0),I5346-$E$1,IF(AND(TradeDash[[#This Row],[Signal]]=1,I5346=1),I5346,IF(AND(TradeDash[[#This Row],[Signal]]=0,I5346=0),I5346,0)))),0),"")</f>
        <v>1</v>
      </c>
      <c r="J5347" s="3">
        <f ca="1">IF(ISNUMBER(TradeDash[[#This Row],[Position]]),TradeDash[[#This Row],[Position]]*D5348,"")</f>
        <v>-6.4086204452006301E-3</v>
      </c>
      <c r="K5347" s="7">
        <f ca="1">K5346*IFERROR(1+TradeDash[[#This Row],[Port Return]],1)</f>
        <v>12683886.152600877</v>
      </c>
      <c r="L5347" s="7">
        <f ca="1">IF(ISNUMBER(TradeDash[[#This Row],[Port Return]]),L5346*(1+TradeDash[[#This Row],[Returns]]),L5346)</f>
        <v>10091732.909380026</v>
      </c>
    </row>
    <row r="5348" spans="1:12" x14ac:dyDescent="0.35">
      <c r="A5348" s="1">
        <v>44363</v>
      </c>
      <c r="B5348" s="16">
        <f>YEAR(TradeDash[[#This Row],[Date]])</f>
        <v>2021</v>
      </c>
      <c r="C5348">
        <v>15767.55</v>
      </c>
      <c r="D5348" s="3">
        <f>IFERROR(TradeDash[[#This Row],[Nifty]]/C5347-1,"")</f>
        <v>-6.4086204452006301E-3</v>
      </c>
      <c r="E5348">
        <f ca="1">IFERROR(AVERAGE(OFFSET(TradeDash[[#This Row],[Returns]],0,0,-n_days))/STDEV(OFFSET(TradeDash[[#This Row],[Returns]],0,0,-n_days)),"")</f>
        <v>0.39912922927926031</v>
      </c>
      <c r="F5348">
        <f ca="1">IFERROR(AVERAGE(OFFSET(TradeDash[[#This Row],[Returns]],0,0,-n_days*2))/STDEV(OFFSET(TradeDash[[#This Row],[Returns]],0,0,-n_days*2)),"")</f>
        <v>0.30383366432589748</v>
      </c>
      <c r="G5348">
        <f ca="1">IF(ISNUMBER(TradeDash[[#This Row],[2n day Sharpe]]),AVERAGE(TradeDash[[#This Row],[n day Sharpe]:[2n day Sharpe]]),"")</f>
        <v>0.35148144680257887</v>
      </c>
      <c r="H5348">
        <f ca="1">IF(ISNUMBER(TradeDash[[#This Row],[Sharpe Average]]),IF(TradeDash[[#This Row],[Sharpe Average]]&gt;$G$1,1,0),"")</f>
        <v>1</v>
      </c>
      <c r="I5348" s="2">
        <f ca="1">IF(ISNUMBER(TradeDash[[#This Row],[Signal]]),MAX(IF(AND(TradeDash[[#This Row],[Signal]]=1,I5347&lt;1),I5347+$E$1,IF(AND(TradeDash[[#This Row],[Signal]]=0,I5347&gt;0),I5347-$E$1,IF(AND(TradeDash[[#This Row],[Signal]]=1,I5347=1),I5347,IF(AND(TradeDash[[#This Row],[Signal]]=0,I5347=0),I5347,0)))),0),"")</f>
        <v>1</v>
      </c>
      <c r="J5348" s="3">
        <f ca="1">IF(ISNUMBER(TradeDash[[#This Row],[Position]]),TradeDash[[#This Row],[Position]]*D5349,"")</f>
        <v>-4.8295391484409755E-3</v>
      </c>
      <c r="K5348" s="7">
        <f ca="1">K5347*IFERROR(1+TradeDash[[#This Row],[Port Return]],1)</f>
        <v>12622628.827872522</v>
      </c>
      <c r="L5348" s="7">
        <f ca="1">IF(ISNUMBER(TradeDash[[#This Row],[Port Return]]),L5347*(1+TradeDash[[#This Row],[Returns]]),L5347)</f>
        <v>10027058.823529469</v>
      </c>
    </row>
    <row r="5349" spans="1:12" x14ac:dyDescent="0.35">
      <c r="A5349" s="1">
        <v>44364</v>
      </c>
      <c r="B5349" s="16">
        <f>YEAR(TradeDash[[#This Row],[Date]])</f>
        <v>2021</v>
      </c>
      <c r="C5349">
        <v>15691.4</v>
      </c>
      <c r="D5349" s="3">
        <f>IFERROR(TradeDash[[#This Row],[Nifty]]/C5348-1,"")</f>
        <v>-4.8295391484409755E-3</v>
      </c>
      <c r="E5349">
        <f ca="1">IFERROR(AVERAGE(OFFSET(TradeDash[[#This Row],[Returns]],0,0,-n_days))/STDEV(OFFSET(TradeDash[[#This Row],[Returns]],0,0,-n_days)),"")</f>
        <v>0.44787263666858995</v>
      </c>
      <c r="F5349">
        <f ca="1">IFERROR(AVERAGE(OFFSET(TradeDash[[#This Row],[Returns]],0,0,-n_days*2))/STDEV(OFFSET(TradeDash[[#This Row],[Returns]],0,0,-n_days*2)),"")</f>
        <v>0.3020393037227212</v>
      </c>
      <c r="G5349">
        <f ca="1">IF(ISNUMBER(TradeDash[[#This Row],[2n day Sharpe]]),AVERAGE(TradeDash[[#This Row],[n day Sharpe]:[2n day Sharpe]]),"")</f>
        <v>0.37495597019565557</v>
      </c>
      <c r="H5349">
        <f ca="1">IF(ISNUMBER(TradeDash[[#This Row],[Sharpe Average]]),IF(TradeDash[[#This Row],[Sharpe Average]]&gt;$G$1,1,0),"")</f>
        <v>1</v>
      </c>
      <c r="I5349" s="2">
        <f ca="1">IF(ISNUMBER(TradeDash[[#This Row],[Signal]]),MAX(IF(AND(TradeDash[[#This Row],[Signal]]=1,I5348&lt;1),I5348+$E$1,IF(AND(TradeDash[[#This Row],[Signal]]=0,I5348&gt;0),I5348-$E$1,IF(AND(TradeDash[[#This Row],[Signal]]=1,I5348=1),I5348,IF(AND(TradeDash[[#This Row],[Signal]]=0,I5348=0),I5348,0)))),0),"")</f>
        <v>1</v>
      </c>
      <c r="J5349" s="3">
        <f ca="1">IF(ISNUMBER(TradeDash[[#This Row],[Position]]),TradeDash[[#This Row],[Position]]*D5350,"")</f>
        <v>-5.1301987075713651E-4</v>
      </c>
      <c r="K5349" s="7">
        <f ca="1">K5348*IFERROR(1+TradeDash[[#This Row],[Port Return]],1)</f>
        <v>12616153.168462632</v>
      </c>
      <c r="L5349" s="7">
        <f ca="1">IF(ISNUMBER(TradeDash[[#This Row],[Port Return]]),L5348*(1+TradeDash[[#This Row],[Returns]]),L5348)</f>
        <v>9978632.7503975127</v>
      </c>
    </row>
    <row r="5350" spans="1:12" x14ac:dyDescent="0.35">
      <c r="A5350" s="1">
        <v>44365</v>
      </c>
      <c r="B5350" s="16">
        <f>YEAR(TradeDash[[#This Row],[Date]])</f>
        <v>2021</v>
      </c>
      <c r="C5350">
        <v>15683.35</v>
      </c>
      <c r="D5350" s="3">
        <f>IFERROR(TradeDash[[#This Row],[Nifty]]/C5349-1,"")</f>
        <v>-5.1301987075713651E-4</v>
      </c>
      <c r="E5350">
        <f ca="1">IFERROR(AVERAGE(OFFSET(TradeDash[[#This Row],[Returns]],0,0,-n_days))/STDEV(OFFSET(TradeDash[[#This Row],[Returns]],0,0,-n_days)),"")</f>
        <v>0.3675426729071804</v>
      </c>
      <c r="F5350">
        <f ca="1">IFERROR(AVERAGE(OFFSET(TradeDash[[#This Row],[Returns]],0,0,-n_days*2))/STDEV(OFFSET(TradeDash[[#This Row],[Returns]],0,0,-n_days*2)),"")</f>
        <v>0.27710119965879099</v>
      </c>
      <c r="G5350">
        <f ca="1">IF(ISNUMBER(TradeDash[[#This Row],[2n day Sharpe]]),AVERAGE(TradeDash[[#This Row],[n day Sharpe]:[2n day Sharpe]]),"")</f>
        <v>0.32232193628298567</v>
      </c>
      <c r="H5350">
        <f ca="1">IF(ISNUMBER(TradeDash[[#This Row],[Sharpe Average]]),IF(TradeDash[[#This Row],[Sharpe Average]]&gt;$G$1,1,0),"")</f>
        <v>1</v>
      </c>
      <c r="I5350" s="2">
        <f ca="1">IF(ISNUMBER(TradeDash[[#This Row],[Signal]]),MAX(IF(AND(TradeDash[[#This Row],[Signal]]=1,I5349&lt;1),I5349+$E$1,IF(AND(TradeDash[[#This Row],[Signal]]=0,I5349&gt;0),I5349-$E$1,IF(AND(TradeDash[[#This Row],[Signal]]=1,I5349=1),I5349,IF(AND(TradeDash[[#This Row],[Signal]]=0,I5349=0),I5349,0)))),0),"")</f>
        <v>1</v>
      </c>
      <c r="J5350" s="3">
        <f ca="1">IF(ISNUMBER(TradeDash[[#This Row],[Position]]),TradeDash[[#This Row],[Position]]*D5351,"")</f>
        <v>4.0265632023770426E-3</v>
      </c>
      <c r="K5350" s="7">
        <f ca="1">K5349*IFERROR(1+TradeDash[[#This Row],[Port Return]],1)</f>
        <v>12666952.906566316</v>
      </c>
      <c r="L5350" s="7">
        <f ca="1">IF(ISNUMBER(TradeDash[[#This Row],[Port Return]]),L5349*(1+TradeDash[[#This Row],[Returns]]),L5349)</f>
        <v>9973513.5135135707</v>
      </c>
    </row>
    <row r="5351" spans="1:12" x14ac:dyDescent="0.35">
      <c r="A5351" s="1">
        <v>44368</v>
      </c>
      <c r="B5351" s="16">
        <f>YEAR(TradeDash[[#This Row],[Date]])</f>
        <v>2021</v>
      </c>
      <c r="C5351">
        <v>15746.5</v>
      </c>
      <c r="D5351" s="3">
        <f>IFERROR(TradeDash[[#This Row],[Nifty]]/C5350-1,"")</f>
        <v>4.0265632023770426E-3</v>
      </c>
      <c r="E5351">
        <f ca="1">IFERROR(AVERAGE(OFFSET(TradeDash[[#This Row],[Returns]],0,0,-n_days))/STDEV(OFFSET(TradeDash[[#This Row],[Returns]],0,0,-n_days)),"")</f>
        <v>0.39315611536586609</v>
      </c>
      <c r="F5351">
        <f ca="1">IFERROR(AVERAGE(OFFSET(TradeDash[[#This Row],[Returns]],0,0,-n_days*2))/STDEV(OFFSET(TradeDash[[#This Row],[Returns]],0,0,-n_days*2)),"")</f>
        <v>0.30728622751720613</v>
      </c>
      <c r="G5351">
        <f ca="1">IF(ISNUMBER(TradeDash[[#This Row],[2n day Sharpe]]),AVERAGE(TradeDash[[#This Row],[n day Sharpe]:[2n day Sharpe]]),"")</f>
        <v>0.35022117144153608</v>
      </c>
      <c r="H5351">
        <f ca="1">IF(ISNUMBER(TradeDash[[#This Row],[Sharpe Average]]),IF(TradeDash[[#This Row],[Sharpe Average]]&gt;$G$1,1,0),"")</f>
        <v>1</v>
      </c>
      <c r="I5351" s="2">
        <f ca="1">IF(ISNUMBER(TradeDash[[#This Row],[Signal]]),MAX(IF(AND(TradeDash[[#This Row],[Signal]]=1,I5350&lt;1),I5350+$E$1,IF(AND(TradeDash[[#This Row],[Signal]]=0,I5350&gt;0),I5350-$E$1,IF(AND(TradeDash[[#This Row],[Signal]]=1,I5350=1),I5350,IF(AND(TradeDash[[#This Row],[Signal]]=0,I5350=0),I5350,0)))),0),"")</f>
        <v>1</v>
      </c>
      <c r="J5351" s="3">
        <f ca="1">IF(ISNUMBER(TradeDash[[#This Row],[Position]]),TradeDash[[#This Row],[Position]]*D5352,"")</f>
        <v>1.6670371193598932E-3</v>
      </c>
      <c r="K5351" s="7">
        <f ca="1">K5350*IFERROR(1+TradeDash[[#This Row],[Port Return]],1)</f>
        <v>12688069.187250746</v>
      </c>
      <c r="L5351" s="7">
        <f ca="1">IF(ISNUMBER(TradeDash[[#This Row],[Port Return]]),L5350*(1+TradeDash[[#This Row],[Returns]]),L5350)</f>
        <v>10013672.496025495</v>
      </c>
    </row>
    <row r="5352" spans="1:12" x14ac:dyDescent="0.35">
      <c r="A5352" s="1">
        <v>44369</v>
      </c>
      <c r="B5352" s="16">
        <f>YEAR(TradeDash[[#This Row],[Date]])</f>
        <v>2021</v>
      </c>
      <c r="C5352">
        <v>15772.75</v>
      </c>
      <c r="D5352" s="3">
        <f>IFERROR(TradeDash[[#This Row],[Nifty]]/C5351-1,"")</f>
        <v>1.6670371193598932E-3</v>
      </c>
      <c r="E5352">
        <f ca="1">IFERROR(AVERAGE(OFFSET(TradeDash[[#This Row],[Returns]],0,0,-n_days))/STDEV(OFFSET(TradeDash[[#This Row],[Returns]],0,0,-n_days)),"")</f>
        <v>0.40434121854243216</v>
      </c>
      <c r="F5352">
        <f ca="1">IFERROR(AVERAGE(OFFSET(TradeDash[[#This Row],[Returns]],0,0,-n_days*2))/STDEV(OFFSET(TradeDash[[#This Row],[Returns]],0,0,-n_days*2)),"")</f>
        <v>0.28388844583723605</v>
      </c>
      <c r="G5352">
        <f ca="1">IF(ISNUMBER(TradeDash[[#This Row],[2n day Sharpe]]),AVERAGE(TradeDash[[#This Row],[n day Sharpe]:[2n day Sharpe]]),"")</f>
        <v>0.34411483218983407</v>
      </c>
      <c r="H5352">
        <f ca="1">IF(ISNUMBER(TradeDash[[#This Row],[Sharpe Average]]),IF(TradeDash[[#This Row],[Sharpe Average]]&gt;$G$1,1,0),"")</f>
        <v>1</v>
      </c>
      <c r="I5352" s="2">
        <f ca="1">IF(ISNUMBER(TradeDash[[#This Row],[Signal]]),MAX(IF(AND(TradeDash[[#This Row],[Signal]]=1,I5351&lt;1),I5351+$E$1,IF(AND(TradeDash[[#This Row],[Signal]]=0,I5351&gt;0),I5351-$E$1,IF(AND(TradeDash[[#This Row],[Signal]]=1,I5351=1),I5351,IF(AND(TradeDash[[#This Row],[Signal]]=0,I5351=0),I5351,0)))),0),"")</f>
        <v>1</v>
      </c>
      <c r="J5352" s="3">
        <f ca="1">IF(ISNUMBER(TradeDash[[#This Row],[Position]]),TradeDash[[#This Row],[Position]]*D5353,"")</f>
        <v>-5.4397616141762528E-3</v>
      </c>
      <c r="K5352" s="7">
        <f ca="1">K5351*IFERROR(1+TradeDash[[#This Row],[Port Return]],1)</f>
        <v>12619049.115527928</v>
      </c>
      <c r="L5352" s="7">
        <f ca="1">IF(ISNUMBER(TradeDash[[#This Row],[Port Return]]),L5351*(1+TradeDash[[#This Row],[Returns]]),L5351)</f>
        <v>10030365.659777483</v>
      </c>
    </row>
    <row r="5353" spans="1:12" x14ac:dyDescent="0.35">
      <c r="A5353" s="1">
        <v>44370</v>
      </c>
      <c r="B5353" s="16">
        <f>YEAR(TradeDash[[#This Row],[Date]])</f>
        <v>2021</v>
      </c>
      <c r="C5353">
        <v>15686.95</v>
      </c>
      <c r="D5353" s="3">
        <f>IFERROR(TradeDash[[#This Row],[Nifty]]/C5352-1,"")</f>
        <v>-5.4397616141762528E-3</v>
      </c>
      <c r="E5353">
        <f ca="1">IFERROR(AVERAGE(OFFSET(TradeDash[[#This Row],[Returns]],0,0,-n_days))/STDEV(OFFSET(TradeDash[[#This Row],[Returns]],0,0,-n_days)),"")</f>
        <v>0.26751446345956698</v>
      </c>
      <c r="F5353">
        <f ca="1">IFERROR(AVERAGE(OFFSET(TradeDash[[#This Row],[Returns]],0,0,-n_days*2))/STDEV(OFFSET(TradeDash[[#This Row],[Returns]],0,0,-n_days*2)),"")</f>
        <v>0.22986393371723493</v>
      </c>
      <c r="G5353">
        <f ca="1">IF(ISNUMBER(TradeDash[[#This Row],[2n day Sharpe]]),AVERAGE(TradeDash[[#This Row],[n day Sharpe]:[2n day Sharpe]]),"")</f>
        <v>0.24868919858840094</v>
      </c>
      <c r="H5353">
        <f ca="1">IF(ISNUMBER(TradeDash[[#This Row],[Sharpe Average]]),IF(TradeDash[[#This Row],[Sharpe Average]]&gt;$G$1,1,0),"")</f>
        <v>1</v>
      </c>
      <c r="I5353" s="2">
        <f ca="1">IF(ISNUMBER(TradeDash[[#This Row],[Signal]]),MAX(IF(AND(TradeDash[[#This Row],[Signal]]=1,I5352&lt;1),I5352+$E$1,IF(AND(TradeDash[[#This Row],[Signal]]=0,I5352&gt;0),I5352-$E$1,IF(AND(TradeDash[[#This Row],[Signal]]=1,I5352=1),I5352,IF(AND(TradeDash[[#This Row],[Signal]]=0,I5352=0),I5352,0)))),0),"")</f>
        <v>1</v>
      </c>
      <c r="J5353" s="3">
        <f ca="1">IF(ISNUMBER(TradeDash[[#This Row],[Position]]),TradeDash[[#This Row],[Position]]*D5354,"")</f>
        <v>6.5978408804769906E-3</v>
      </c>
      <c r="K5353" s="7">
        <f ca="1">K5352*IFERROR(1+TradeDash[[#This Row],[Port Return]],1)</f>
        <v>12702307.593655106</v>
      </c>
      <c r="L5353" s="7">
        <f ca="1">IF(ISNUMBER(TradeDash[[#This Row],[Port Return]]),L5352*(1+TradeDash[[#This Row],[Returns]]),L5352)</f>
        <v>9975802.8616852742</v>
      </c>
    </row>
    <row r="5354" spans="1:12" x14ac:dyDescent="0.35">
      <c r="A5354" s="1">
        <v>44371</v>
      </c>
      <c r="B5354" s="16">
        <f>YEAR(TradeDash[[#This Row],[Date]])</f>
        <v>2021</v>
      </c>
      <c r="C5354">
        <v>15790.45</v>
      </c>
      <c r="D5354" s="3">
        <f>IFERROR(TradeDash[[#This Row],[Nifty]]/C5353-1,"")</f>
        <v>6.5978408804769906E-3</v>
      </c>
      <c r="E5354">
        <f ca="1">IFERROR(AVERAGE(OFFSET(TradeDash[[#This Row],[Returns]],0,0,-n_days))/STDEV(OFFSET(TradeDash[[#This Row],[Returns]],0,0,-n_days)),"")</f>
        <v>0.30305707753432443</v>
      </c>
      <c r="F5354">
        <f ca="1">IFERROR(AVERAGE(OFFSET(TradeDash[[#This Row],[Returns]],0,0,-n_days*2))/STDEV(OFFSET(TradeDash[[#This Row],[Returns]],0,0,-n_days*2)),"")</f>
        <v>0.21060259633292983</v>
      </c>
      <c r="G5354">
        <f ca="1">IF(ISNUMBER(TradeDash[[#This Row],[2n day Sharpe]]),AVERAGE(TradeDash[[#This Row],[n day Sharpe]:[2n day Sharpe]]),"")</f>
        <v>0.25682983693362715</v>
      </c>
      <c r="H5354">
        <f ca="1">IF(ISNUMBER(TradeDash[[#This Row],[Sharpe Average]]),IF(TradeDash[[#This Row],[Sharpe Average]]&gt;$G$1,1,0),"")</f>
        <v>1</v>
      </c>
      <c r="I5354" s="2">
        <f ca="1">IF(ISNUMBER(TradeDash[[#This Row],[Signal]]),MAX(IF(AND(TradeDash[[#This Row],[Signal]]=1,I5353&lt;1),I5353+$E$1,IF(AND(TradeDash[[#This Row],[Signal]]=0,I5353&gt;0),I5353-$E$1,IF(AND(TradeDash[[#This Row],[Signal]]=1,I5353=1),I5353,IF(AND(TradeDash[[#This Row],[Signal]]=0,I5353=0),I5353,0)))),0),"")</f>
        <v>1</v>
      </c>
      <c r="J5354" s="3">
        <f ca="1">IF(ISNUMBER(TradeDash[[#This Row],[Position]]),TradeDash[[#This Row],[Position]]*D5355,"")</f>
        <v>4.4267262807582419E-3</v>
      </c>
      <c r="K5354" s="7">
        <f ca="1">K5353*IFERROR(1+TradeDash[[#This Row],[Port Return]],1)</f>
        <v>12758537.232506214</v>
      </c>
      <c r="L5354" s="7">
        <f ca="1">IF(ISNUMBER(TradeDash[[#This Row],[Port Return]]),L5353*(1+TradeDash[[#This Row],[Returns]]),L5353)</f>
        <v>10041621.621621681</v>
      </c>
    </row>
    <row r="5355" spans="1:12" x14ac:dyDescent="0.35">
      <c r="A5355" s="1">
        <v>44372</v>
      </c>
      <c r="B5355" s="16">
        <f>YEAR(TradeDash[[#This Row],[Date]])</f>
        <v>2021</v>
      </c>
      <c r="C5355">
        <v>15860.35</v>
      </c>
      <c r="D5355" s="3">
        <f>IFERROR(TradeDash[[#This Row],[Nifty]]/C5354-1,"")</f>
        <v>4.4267262807582419E-3</v>
      </c>
      <c r="E5355">
        <f ca="1">IFERROR(AVERAGE(OFFSET(TradeDash[[#This Row],[Returns]],0,0,-n_days))/STDEV(OFFSET(TradeDash[[#This Row],[Returns]],0,0,-n_days)),"")</f>
        <v>0.28798275341813495</v>
      </c>
      <c r="F5355">
        <f ca="1">IFERROR(AVERAGE(OFFSET(TradeDash[[#This Row],[Returns]],0,0,-n_days*2))/STDEV(OFFSET(TradeDash[[#This Row],[Returns]],0,0,-n_days*2)),"")</f>
        <v>0.21835128759214426</v>
      </c>
      <c r="G5355">
        <f ca="1">IF(ISNUMBER(TradeDash[[#This Row],[2n day Sharpe]]),AVERAGE(TradeDash[[#This Row],[n day Sharpe]:[2n day Sharpe]]),"")</f>
        <v>0.25316702050513962</v>
      </c>
      <c r="H5355">
        <f ca="1">IF(ISNUMBER(TradeDash[[#This Row],[Sharpe Average]]),IF(TradeDash[[#This Row],[Sharpe Average]]&gt;$G$1,1,0),"")</f>
        <v>1</v>
      </c>
      <c r="I5355" s="2">
        <f ca="1">IF(ISNUMBER(TradeDash[[#This Row],[Signal]]),MAX(IF(AND(TradeDash[[#This Row],[Signal]]=1,I5354&lt;1),I5354+$E$1,IF(AND(TradeDash[[#This Row],[Signal]]=0,I5354&gt;0),I5354-$E$1,IF(AND(TradeDash[[#This Row],[Signal]]=1,I5354=1),I5354,IF(AND(TradeDash[[#This Row],[Signal]]=0,I5354=0),I5354,0)))),0),"")</f>
        <v>1</v>
      </c>
      <c r="J5355" s="3">
        <f ca="1">IF(ISNUMBER(TradeDash[[#This Row],[Position]]),TradeDash[[#This Row],[Position]]*D5356,"")</f>
        <v>-2.8782466969518028E-3</v>
      </c>
      <c r="K5355" s="7">
        <f ca="1">K5354*IFERROR(1+TradeDash[[#This Row],[Port Return]],1)</f>
        <v>12721815.014858816</v>
      </c>
      <c r="L5355" s="7">
        <f ca="1">IF(ISNUMBER(TradeDash[[#This Row],[Port Return]]),L5354*(1+TradeDash[[#This Row],[Returns]]),L5354)</f>
        <v>10086073.131955544</v>
      </c>
    </row>
    <row r="5356" spans="1:12" x14ac:dyDescent="0.35">
      <c r="A5356" s="1">
        <v>44375</v>
      </c>
      <c r="B5356" s="16">
        <f>YEAR(TradeDash[[#This Row],[Date]])</f>
        <v>2021</v>
      </c>
      <c r="C5356">
        <v>15814.7</v>
      </c>
      <c r="D5356" s="3">
        <f>IFERROR(TradeDash[[#This Row],[Nifty]]/C5355-1,"")</f>
        <v>-2.8782466969518028E-3</v>
      </c>
      <c r="E5356">
        <f ca="1">IFERROR(AVERAGE(OFFSET(TradeDash[[#This Row],[Returns]],0,0,-n_days))/STDEV(OFFSET(TradeDash[[#This Row],[Returns]],0,0,-n_days)),"")</f>
        <v>0.16888812906526662</v>
      </c>
      <c r="F5356">
        <f ca="1">IFERROR(AVERAGE(OFFSET(TradeDash[[#This Row],[Returns]],0,0,-n_days*2))/STDEV(OFFSET(TradeDash[[#This Row],[Returns]],0,0,-n_days*2)),"")</f>
        <v>0.29560195684362967</v>
      </c>
      <c r="G5356">
        <f ca="1">IF(ISNUMBER(TradeDash[[#This Row],[2n day Sharpe]]),AVERAGE(TradeDash[[#This Row],[n day Sharpe]:[2n day Sharpe]]),"")</f>
        <v>0.23224504295444814</v>
      </c>
      <c r="H5356">
        <f ca="1">IF(ISNUMBER(TradeDash[[#This Row],[Sharpe Average]]),IF(TradeDash[[#This Row],[Sharpe Average]]&gt;$G$1,1,0),"")</f>
        <v>1</v>
      </c>
      <c r="I5356" s="2">
        <f ca="1">IF(ISNUMBER(TradeDash[[#This Row],[Signal]]),MAX(IF(AND(TradeDash[[#This Row],[Signal]]=1,I5355&lt;1),I5355+$E$1,IF(AND(TradeDash[[#This Row],[Signal]]=0,I5355&gt;0),I5355-$E$1,IF(AND(TradeDash[[#This Row],[Signal]]=1,I5355=1),I5355,IF(AND(TradeDash[[#This Row],[Signal]]=0,I5355=0),I5355,0)))),0),"")</f>
        <v>1</v>
      </c>
      <c r="J5356" s="3">
        <f ca="1">IF(ISNUMBER(TradeDash[[#This Row],[Position]]),TradeDash[[#This Row],[Position]]*D5357,"")</f>
        <v>-4.1891404832212764E-3</v>
      </c>
      <c r="K5356" s="7">
        <f ca="1">K5355*IFERROR(1+TradeDash[[#This Row],[Port Return]],1)</f>
        <v>12668521.544560019</v>
      </c>
      <c r="L5356" s="7">
        <f ca="1">IF(ISNUMBER(TradeDash[[#This Row],[Port Return]]),L5355*(1+TradeDash[[#This Row],[Returns]]),L5355)</f>
        <v>10057042.925278278</v>
      </c>
    </row>
    <row r="5357" spans="1:12" x14ac:dyDescent="0.35">
      <c r="A5357" s="1">
        <v>44376</v>
      </c>
      <c r="B5357" s="16">
        <f>YEAR(TradeDash[[#This Row],[Date]])</f>
        <v>2021</v>
      </c>
      <c r="C5357">
        <v>15748.45</v>
      </c>
      <c r="D5357" s="3">
        <f>IFERROR(TradeDash[[#This Row],[Nifty]]/C5356-1,"")</f>
        <v>-4.1891404832212764E-3</v>
      </c>
      <c r="E5357">
        <f ca="1">IFERROR(AVERAGE(OFFSET(TradeDash[[#This Row],[Returns]],0,0,-n_days))/STDEV(OFFSET(TradeDash[[#This Row],[Returns]],0,0,-n_days)),"")</f>
        <v>0.12374935229612319</v>
      </c>
      <c r="F5357">
        <f ca="1">IFERROR(AVERAGE(OFFSET(TradeDash[[#This Row],[Returns]],0,0,-n_days*2))/STDEV(OFFSET(TradeDash[[#This Row],[Returns]],0,0,-n_days*2)),"")</f>
        <v>0.27635981784780528</v>
      </c>
      <c r="G5357">
        <f ca="1">IF(ISNUMBER(TradeDash[[#This Row],[2n day Sharpe]]),AVERAGE(TradeDash[[#This Row],[n day Sharpe]:[2n day Sharpe]]),"")</f>
        <v>0.20005458507196422</v>
      </c>
      <c r="H5357">
        <f ca="1">IF(ISNUMBER(TradeDash[[#This Row],[Sharpe Average]]),IF(TradeDash[[#This Row],[Sharpe Average]]&gt;$G$1,1,0),"")</f>
        <v>1</v>
      </c>
      <c r="I5357" s="2">
        <f ca="1">IF(ISNUMBER(TradeDash[[#This Row],[Signal]]),MAX(IF(AND(TradeDash[[#This Row],[Signal]]=1,I5356&lt;1),I5356+$E$1,IF(AND(TradeDash[[#This Row],[Signal]]=0,I5356&gt;0),I5356-$E$1,IF(AND(TradeDash[[#This Row],[Signal]]=1,I5356=1),I5356,IF(AND(TradeDash[[#This Row],[Signal]]=0,I5356=0),I5356,0)))),0),"")</f>
        <v>1</v>
      </c>
      <c r="J5357" s="3">
        <f ca="1">IF(ISNUMBER(TradeDash[[#This Row],[Position]]),TradeDash[[#This Row],[Position]]*D5358,"")</f>
        <v>-1.7112795227467448E-3</v>
      </c>
      <c r="K5357" s="7">
        <f ca="1">K5356*IFERROR(1+TradeDash[[#This Row],[Port Return]],1)</f>
        <v>12646842.163057337</v>
      </c>
      <c r="L5357" s="7">
        <f ca="1">IF(ISNUMBER(TradeDash[[#This Row],[Port Return]]),L5356*(1+TradeDash[[#This Row],[Returns]]),L5356)</f>
        <v>10014912.559618501</v>
      </c>
    </row>
    <row r="5358" spans="1:12" x14ac:dyDescent="0.35">
      <c r="A5358" s="1">
        <v>44377</v>
      </c>
      <c r="B5358" s="16">
        <f>YEAR(TradeDash[[#This Row],[Date]])</f>
        <v>2021</v>
      </c>
      <c r="C5358">
        <v>15721.5</v>
      </c>
      <c r="D5358" s="3">
        <f>IFERROR(TradeDash[[#This Row],[Nifty]]/C5357-1,"")</f>
        <v>-1.7112795227467448E-3</v>
      </c>
      <c r="E5358">
        <f ca="1">IFERROR(AVERAGE(OFFSET(TradeDash[[#This Row],[Returns]],0,0,-n_days))/STDEV(OFFSET(TradeDash[[#This Row],[Returns]],0,0,-n_days)),"")</f>
        <v>0.10340850921658365</v>
      </c>
      <c r="F5358">
        <f ca="1">IFERROR(AVERAGE(OFFSET(TradeDash[[#This Row],[Returns]],0,0,-n_days*2))/STDEV(OFFSET(TradeDash[[#This Row],[Returns]],0,0,-n_days*2)),"")</f>
        <v>0.31548795691598142</v>
      </c>
      <c r="G5358">
        <f ca="1">IF(ISNUMBER(TradeDash[[#This Row],[2n day Sharpe]]),AVERAGE(TradeDash[[#This Row],[n day Sharpe]:[2n day Sharpe]]),"")</f>
        <v>0.20944823306628252</v>
      </c>
      <c r="H5358">
        <f ca="1">IF(ISNUMBER(TradeDash[[#This Row],[Sharpe Average]]),IF(TradeDash[[#This Row],[Sharpe Average]]&gt;$G$1,1,0),"")</f>
        <v>1</v>
      </c>
      <c r="I5358" s="2">
        <f ca="1">IF(ISNUMBER(TradeDash[[#This Row],[Signal]]),MAX(IF(AND(TradeDash[[#This Row],[Signal]]=1,I5357&lt;1),I5357+$E$1,IF(AND(TradeDash[[#This Row],[Signal]]=0,I5357&gt;0),I5357-$E$1,IF(AND(TradeDash[[#This Row],[Signal]]=1,I5357=1),I5357,IF(AND(TradeDash[[#This Row],[Signal]]=0,I5357=0),I5357,0)))),0),"")</f>
        <v>1</v>
      </c>
      <c r="J5358" s="3">
        <f ca="1">IF(ISNUMBER(TradeDash[[#This Row],[Position]]),TradeDash[[#This Row],[Position]]*D5359,"")</f>
        <v>-2.639697229908089E-3</v>
      </c>
      <c r="K5358" s="7">
        <f ca="1">K5357*IFERROR(1+TradeDash[[#This Row],[Port Return]],1)</f>
        <v>12613458.328832429</v>
      </c>
      <c r="L5358" s="7">
        <f ca="1">IF(ISNUMBER(TradeDash[[#This Row],[Port Return]]),L5357*(1+TradeDash[[#This Row],[Returns]]),L5357)</f>
        <v>9997774.2448331267</v>
      </c>
    </row>
    <row r="5359" spans="1:12" x14ac:dyDescent="0.35">
      <c r="A5359" s="1">
        <v>44378</v>
      </c>
      <c r="B5359" s="16">
        <f>YEAR(TradeDash[[#This Row],[Date]])</f>
        <v>2021</v>
      </c>
      <c r="C5359">
        <v>15680</v>
      </c>
      <c r="D5359" s="3">
        <f>IFERROR(TradeDash[[#This Row],[Nifty]]/C5358-1,"")</f>
        <v>-2.639697229908089E-3</v>
      </c>
      <c r="E5359">
        <f ca="1">IFERROR(AVERAGE(OFFSET(TradeDash[[#This Row],[Returns]],0,0,-n_days))/STDEV(OFFSET(TradeDash[[#This Row],[Returns]],0,0,-n_days)),"")</f>
        <v>-5.5448687431780223E-3</v>
      </c>
      <c r="F5359">
        <f ca="1">IFERROR(AVERAGE(OFFSET(TradeDash[[#This Row],[Returns]],0,0,-n_days*2))/STDEV(OFFSET(TradeDash[[#This Row],[Returns]],0,0,-n_days*2)),"")</f>
        <v>0.27489396371680025</v>
      </c>
      <c r="G5359">
        <f ca="1">IF(ISNUMBER(TradeDash[[#This Row],[2n day Sharpe]]),AVERAGE(TradeDash[[#This Row],[n day Sharpe]:[2n day Sharpe]]),"")</f>
        <v>0.13467454748681112</v>
      </c>
      <c r="H5359">
        <f ca="1">IF(ISNUMBER(TradeDash[[#This Row],[Sharpe Average]]),IF(TradeDash[[#This Row],[Sharpe Average]]&gt;$G$1,1,0),"")</f>
        <v>1</v>
      </c>
      <c r="I5359" s="2">
        <f ca="1">IF(ISNUMBER(TradeDash[[#This Row],[Signal]]),MAX(IF(AND(TradeDash[[#This Row],[Signal]]=1,I5358&lt;1),I5358+$E$1,IF(AND(TradeDash[[#This Row],[Signal]]=0,I5358&gt;0),I5358-$E$1,IF(AND(TradeDash[[#This Row],[Signal]]=1,I5358=1),I5358,IF(AND(TradeDash[[#This Row],[Signal]]=0,I5358=0),I5358,0)))),0),"")</f>
        <v>1</v>
      </c>
      <c r="J5359" s="3">
        <f ca="1">IF(ISNUMBER(TradeDash[[#This Row],[Position]]),TradeDash[[#This Row],[Position]]*D5360,"")</f>
        <v>2.6913265306123257E-3</v>
      </c>
      <c r="K5359" s="7">
        <f ca="1">K5358*IFERROR(1+TradeDash[[#This Row],[Port Return]],1)</f>
        <v>12647405.263875589</v>
      </c>
      <c r="L5359" s="7">
        <f ca="1">IF(ISNUMBER(TradeDash[[#This Row],[Port Return]]),L5358*(1+TradeDash[[#This Row],[Returns]]),L5358)</f>
        <v>9971383.1478537936</v>
      </c>
    </row>
    <row r="5360" spans="1:12" x14ac:dyDescent="0.35">
      <c r="A5360" s="1">
        <v>44379</v>
      </c>
      <c r="B5360" s="16">
        <f>YEAR(TradeDash[[#This Row],[Date]])</f>
        <v>2021</v>
      </c>
      <c r="C5360">
        <v>15722.2</v>
      </c>
      <c r="D5360" s="3">
        <f>IFERROR(TradeDash[[#This Row],[Nifty]]/C5359-1,"")</f>
        <v>2.6913265306123257E-3</v>
      </c>
      <c r="E5360">
        <f ca="1">IFERROR(AVERAGE(OFFSET(TradeDash[[#This Row],[Returns]],0,0,-n_days))/STDEV(OFFSET(TradeDash[[#This Row],[Returns]],0,0,-n_days)),"")</f>
        <v>3.9961613510163051E-2</v>
      </c>
      <c r="F5360">
        <f ca="1">IFERROR(AVERAGE(OFFSET(TradeDash[[#This Row],[Returns]],0,0,-n_days*2))/STDEV(OFFSET(TradeDash[[#This Row],[Returns]],0,0,-n_days*2)),"")</f>
        <v>0.25942597076262225</v>
      </c>
      <c r="G5360">
        <f ca="1">IF(ISNUMBER(TradeDash[[#This Row],[2n day Sharpe]]),AVERAGE(TradeDash[[#This Row],[n day Sharpe]:[2n day Sharpe]]),"")</f>
        <v>0.14969379213639264</v>
      </c>
      <c r="H5360">
        <f ca="1">IF(ISNUMBER(TradeDash[[#This Row],[Sharpe Average]]),IF(TradeDash[[#This Row],[Sharpe Average]]&gt;$G$1,1,0),"")</f>
        <v>1</v>
      </c>
      <c r="I5360" s="2">
        <f ca="1">IF(ISNUMBER(TradeDash[[#This Row],[Signal]]),MAX(IF(AND(TradeDash[[#This Row],[Signal]]=1,I5359&lt;1),I5359+$E$1,IF(AND(TradeDash[[#This Row],[Signal]]=0,I5359&gt;0),I5359-$E$1,IF(AND(TradeDash[[#This Row],[Signal]]=1,I5359=1),I5359,IF(AND(TradeDash[[#This Row],[Signal]]=0,I5359=0),I5359,0)))),0),"")</f>
        <v>1</v>
      </c>
      <c r="J5360" s="3">
        <f ca="1">IF(ISNUMBER(TradeDash[[#This Row],[Position]]),TradeDash[[#This Row],[Position]]*D5361,"")</f>
        <v>7.1332256300009611E-3</v>
      </c>
      <c r="K5360" s="7">
        <f ca="1">K5359*IFERROR(1+TradeDash[[#This Row],[Port Return]],1)</f>
        <v>12737622.059256876</v>
      </c>
      <c r="L5360" s="7">
        <f ca="1">IF(ISNUMBER(TradeDash[[#This Row],[Port Return]]),L5359*(1+TradeDash[[#This Row],[Returns]]),L5359)</f>
        <v>9998219.3958665133</v>
      </c>
    </row>
    <row r="5361" spans="1:12" x14ac:dyDescent="0.35">
      <c r="A5361" s="1">
        <v>44382</v>
      </c>
      <c r="B5361" s="16">
        <f>YEAR(TradeDash[[#This Row],[Date]])</f>
        <v>2021</v>
      </c>
      <c r="C5361">
        <v>15834.35</v>
      </c>
      <c r="D5361" s="3">
        <f>IFERROR(TradeDash[[#This Row],[Nifty]]/C5360-1,"")</f>
        <v>7.1332256300009611E-3</v>
      </c>
      <c r="E5361">
        <f ca="1">IFERROR(AVERAGE(OFFSET(TradeDash[[#This Row],[Returns]],0,0,-n_days))/STDEV(OFFSET(TradeDash[[#This Row],[Returns]],0,0,-n_days)),"")</f>
        <v>6.0266786480314458E-2</v>
      </c>
      <c r="F5361">
        <f ca="1">IFERROR(AVERAGE(OFFSET(TradeDash[[#This Row],[Returns]],0,0,-n_days*2))/STDEV(OFFSET(TradeDash[[#This Row],[Returns]],0,0,-n_days*2)),"")</f>
        <v>0.26081163572489274</v>
      </c>
      <c r="G5361">
        <f ca="1">IF(ISNUMBER(TradeDash[[#This Row],[2n day Sharpe]]),AVERAGE(TradeDash[[#This Row],[n day Sharpe]:[2n day Sharpe]]),"")</f>
        <v>0.16053921110260361</v>
      </c>
      <c r="H5361">
        <f ca="1">IF(ISNUMBER(TradeDash[[#This Row],[Sharpe Average]]),IF(TradeDash[[#This Row],[Sharpe Average]]&gt;$G$1,1,0),"")</f>
        <v>1</v>
      </c>
      <c r="I5361" s="2">
        <f ca="1">IF(ISNUMBER(TradeDash[[#This Row],[Signal]]),MAX(IF(AND(TradeDash[[#This Row],[Signal]]=1,I5360&lt;1),I5360+$E$1,IF(AND(TradeDash[[#This Row],[Signal]]=0,I5360&gt;0),I5360-$E$1,IF(AND(TradeDash[[#This Row],[Signal]]=1,I5360=1),I5360,IF(AND(TradeDash[[#This Row],[Signal]]=0,I5360=0),I5360,0)))),0),"")</f>
        <v>1</v>
      </c>
      <c r="J5361" s="3">
        <f ca="1">IF(ISNUMBER(TradeDash[[#This Row],[Position]]),TradeDash[[#This Row],[Position]]*D5362,"")</f>
        <v>-1.0167768174885738E-3</v>
      </c>
      <c r="K5361" s="7">
        <f ca="1">K5360*IFERROR(1+TradeDash[[#This Row],[Port Return]],1)</f>
        <v>12724670.740437092</v>
      </c>
      <c r="L5361" s="7">
        <f ca="1">IF(ISNUMBER(TradeDash[[#This Row],[Port Return]]),L5360*(1+TradeDash[[#This Row],[Returns]]),L5360)</f>
        <v>10069538.95071548</v>
      </c>
    </row>
    <row r="5362" spans="1:12" x14ac:dyDescent="0.35">
      <c r="A5362" s="1">
        <v>44383</v>
      </c>
      <c r="B5362" s="16">
        <f>YEAR(TradeDash[[#This Row],[Date]])</f>
        <v>2021</v>
      </c>
      <c r="C5362">
        <v>15818.25</v>
      </c>
      <c r="D5362" s="3">
        <f>IFERROR(TradeDash[[#This Row],[Nifty]]/C5361-1,"")</f>
        <v>-1.0167768174885738E-3</v>
      </c>
      <c r="E5362">
        <f ca="1">IFERROR(AVERAGE(OFFSET(TradeDash[[#This Row],[Returns]],0,0,-n_days))/STDEV(OFFSET(TradeDash[[#This Row],[Returns]],0,0,-n_days)),"")</f>
        <v>5.7072216825891024E-2</v>
      </c>
      <c r="F5362">
        <f ca="1">IFERROR(AVERAGE(OFFSET(TradeDash[[#This Row],[Returns]],0,0,-n_days*2))/STDEV(OFFSET(TradeDash[[#This Row],[Returns]],0,0,-n_days*2)),"")</f>
        <v>0.22800325846825964</v>
      </c>
      <c r="G5362">
        <f ca="1">IF(ISNUMBER(TradeDash[[#This Row],[2n day Sharpe]]),AVERAGE(TradeDash[[#This Row],[n day Sharpe]:[2n day Sharpe]]),"")</f>
        <v>0.14253773764707534</v>
      </c>
      <c r="H5362">
        <f ca="1">IF(ISNUMBER(TradeDash[[#This Row],[Sharpe Average]]),IF(TradeDash[[#This Row],[Sharpe Average]]&gt;$G$1,1,0),"")</f>
        <v>1</v>
      </c>
      <c r="I5362" s="2">
        <f ca="1">IF(ISNUMBER(TradeDash[[#This Row],[Signal]]),MAX(IF(AND(TradeDash[[#This Row],[Signal]]=1,I5361&lt;1),I5361+$E$1,IF(AND(TradeDash[[#This Row],[Signal]]=0,I5361&gt;0),I5361-$E$1,IF(AND(TradeDash[[#This Row],[Signal]]=1,I5361=1),I5361,IF(AND(TradeDash[[#This Row],[Signal]]=0,I5361=0),I5361,0)))),0),"")</f>
        <v>1</v>
      </c>
      <c r="J5362" s="3">
        <f ca="1">IF(ISNUMBER(TradeDash[[#This Row],[Position]]),TradeDash[[#This Row],[Position]]*D5363,"")</f>
        <v>3.8815924644002298E-3</v>
      </c>
      <c r="K5362" s="7">
        <f ca="1">K5361*IFERROR(1+TradeDash[[#This Row],[Port Return]],1)</f>
        <v>12774062.726495147</v>
      </c>
      <c r="L5362" s="7">
        <f ca="1">IF(ISNUMBER(TradeDash[[#This Row],[Port Return]]),L5361*(1+TradeDash[[#This Row],[Returns]]),L5361)</f>
        <v>10059300.476947594</v>
      </c>
    </row>
    <row r="5363" spans="1:12" x14ac:dyDescent="0.35">
      <c r="A5363" s="1">
        <v>44384</v>
      </c>
      <c r="B5363" s="16">
        <f>YEAR(TradeDash[[#This Row],[Date]])</f>
        <v>2021</v>
      </c>
      <c r="C5363">
        <v>15879.65</v>
      </c>
      <c r="D5363" s="3">
        <f>IFERROR(TradeDash[[#This Row],[Nifty]]/C5362-1,"")</f>
        <v>3.8815924644002298E-3</v>
      </c>
      <c r="E5363">
        <f ca="1">IFERROR(AVERAGE(OFFSET(TradeDash[[#This Row],[Returns]],0,0,-n_days))/STDEV(OFFSET(TradeDash[[#This Row],[Returns]],0,0,-n_days)),"")</f>
        <v>0.18374262433226715</v>
      </c>
      <c r="F5363">
        <f ca="1">IFERROR(AVERAGE(OFFSET(TradeDash[[#This Row],[Returns]],0,0,-n_days*2))/STDEV(OFFSET(TradeDash[[#This Row],[Returns]],0,0,-n_days*2)),"")</f>
        <v>0.27223801538844128</v>
      </c>
      <c r="G5363">
        <f ca="1">IF(ISNUMBER(TradeDash[[#This Row],[2n day Sharpe]]),AVERAGE(TradeDash[[#This Row],[n day Sharpe]:[2n day Sharpe]]),"")</f>
        <v>0.22799031986035423</v>
      </c>
      <c r="H5363">
        <f ca="1">IF(ISNUMBER(TradeDash[[#This Row],[Sharpe Average]]),IF(TradeDash[[#This Row],[Sharpe Average]]&gt;$G$1,1,0),"")</f>
        <v>1</v>
      </c>
      <c r="I5363" s="2">
        <f ca="1">IF(ISNUMBER(TradeDash[[#This Row],[Signal]]),MAX(IF(AND(TradeDash[[#This Row],[Signal]]=1,I5362&lt;1),I5362+$E$1,IF(AND(TradeDash[[#This Row],[Signal]]=0,I5362&gt;0),I5362-$E$1,IF(AND(TradeDash[[#This Row],[Signal]]=1,I5362=1),I5362,IF(AND(TradeDash[[#This Row],[Signal]]=0,I5362=0),I5362,0)))),0),"")</f>
        <v>1</v>
      </c>
      <c r="J5363" s="3">
        <f ca="1">IF(ISNUMBER(TradeDash[[#This Row],[Position]]),TradeDash[[#This Row],[Position]]*D5364,"")</f>
        <v>-9.5562559628203925E-3</v>
      </c>
      <c r="K5363" s="7">
        <f ca="1">K5362*IFERROR(1+TradeDash[[#This Row],[Port Return]],1)</f>
        <v>12651990.513395635</v>
      </c>
      <c r="L5363" s="7">
        <f ca="1">IF(ISNUMBER(TradeDash[[#This Row],[Port Return]]),L5362*(1+TradeDash[[#This Row],[Returns]]),L5362)</f>
        <v>10098346.581876053</v>
      </c>
    </row>
    <row r="5364" spans="1:12" x14ac:dyDescent="0.35">
      <c r="A5364" s="1">
        <v>44385</v>
      </c>
      <c r="B5364" s="16">
        <f>YEAR(TradeDash[[#This Row],[Date]])</f>
        <v>2021</v>
      </c>
      <c r="C5364">
        <v>15727.9</v>
      </c>
      <c r="D5364" s="3">
        <f>IFERROR(TradeDash[[#This Row],[Nifty]]/C5363-1,"")</f>
        <v>-9.5562559628203925E-3</v>
      </c>
      <c r="E5364">
        <f ca="1">IFERROR(AVERAGE(OFFSET(TradeDash[[#This Row],[Returns]],0,0,-n_days))/STDEV(OFFSET(TradeDash[[#This Row],[Returns]],0,0,-n_days)),"")</f>
        <v>-4.5657563116897198E-3</v>
      </c>
      <c r="F5364">
        <f ca="1">IFERROR(AVERAGE(OFFSET(TradeDash[[#This Row],[Returns]],0,0,-n_days*2))/STDEV(OFFSET(TradeDash[[#This Row],[Returns]],0,0,-n_days*2)),"")</f>
        <v>0.27735738342992289</v>
      </c>
      <c r="G5364">
        <f ca="1">IF(ISNUMBER(TradeDash[[#This Row],[2n day Sharpe]]),AVERAGE(TradeDash[[#This Row],[n day Sharpe]:[2n day Sharpe]]),"")</f>
        <v>0.13639581355911659</v>
      </c>
      <c r="H5364">
        <f ca="1">IF(ISNUMBER(TradeDash[[#This Row],[Sharpe Average]]),IF(TradeDash[[#This Row],[Sharpe Average]]&gt;$G$1,1,0),"")</f>
        <v>1</v>
      </c>
      <c r="I5364" s="2">
        <f ca="1">IF(ISNUMBER(TradeDash[[#This Row],[Signal]]),MAX(IF(AND(TradeDash[[#This Row],[Signal]]=1,I5363&lt;1),I5363+$E$1,IF(AND(TradeDash[[#This Row],[Signal]]=0,I5363&gt;0),I5363-$E$1,IF(AND(TradeDash[[#This Row],[Signal]]=1,I5363=1),I5363,IF(AND(TradeDash[[#This Row],[Signal]]=0,I5363=0),I5363,0)))),0),"")</f>
        <v>1</v>
      </c>
      <c r="J5364" s="3">
        <f ca="1">IF(ISNUMBER(TradeDash[[#This Row],[Position]]),TradeDash[[#This Row],[Position]]*D5365,"")</f>
        <v>-2.4224467347834233E-3</v>
      </c>
      <c r="K5364" s="7">
        <f ca="1">K5363*IFERROR(1+TradeDash[[#This Row],[Port Return]],1)</f>
        <v>12621341.740287948</v>
      </c>
      <c r="L5364" s="7">
        <f ca="1">IF(ISNUMBER(TradeDash[[#This Row],[Port Return]]),L5363*(1+TradeDash[[#This Row],[Returns]]),L5363)</f>
        <v>10001844.197138373</v>
      </c>
    </row>
    <row r="5365" spans="1:12" x14ac:dyDescent="0.35">
      <c r="A5365" s="1">
        <v>44386</v>
      </c>
      <c r="B5365" s="16">
        <f>YEAR(TradeDash[[#This Row],[Date]])</f>
        <v>2021</v>
      </c>
      <c r="C5365">
        <v>15689.8</v>
      </c>
      <c r="D5365" s="3">
        <f>IFERROR(TradeDash[[#This Row],[Nifty]]/C5364-1,"")</f>
        <v>-2.4224467347834233E-3</v>
      </c>
      <c r="E5365">
        <f ca="1">IFERROR(AVERAGE(OFFSET(TradeDash[[#This Row],[Returns]],0,0,-n_days))/STDEV(OFFSET(TradeDash[[#This Row],[Returns]],0,0,-n_days)),"")</f>
        <v>-7.4117108347155819E-2</v>
      </c>
      <c r="F5365">
        <f ca="1">IFERROR(AVERAGE(OFFSET(TradeDash[[#This Row],[Returns]],0,0,-n_days*2))/STDEV(OFFSET(TradeDash[[#This Row],[Returns]],0,0,-n_days*2)),"")</f>
        <v>0.27196677552231935</v>
      </c>
      <c r="G5365">
        <f ca="1">IF(ISNUMBER(TradeDash[[#This Row],[2n day Sharpe]]),AVERAGE(TradeDash[[#This Row],[n day Sharpe]:[2n day Sharpe]]),"")</f>
        <v>9.8924833587581765E-2</v>
      </c>
      <c r="H5365">
        <f ca="1">IF(ISNUMBER(TradeDash[[#This Row],[Sharpe Average]]),IF(TradeDash[[#This Row],[Sharpe Average]]&gt;$G$1,1,0),"")</f>
        <v>1</v>
      </c>
      <c r="I5365" s="2">
        <f ca="1">IF(ISNUMBER(TradeDash[[#This Row],[Signal]]),MAX(IF(AND(TradeDash[[#This Row],[Signal]]=1,I5364&lt;1),I5364+$E$1,IF(AND(TradeDash[[#This Row],[Signal]]=0,I5364&gt;0),I5364-$E$1,IF(AND(TradeDash[[#This Row],[Signal]]=1,I5364=1),I5364,IF(AND(TradeDash[[#This Row],[Signal]]=0,I5364=0),I5364,0)))),0),"")</f>
        <v>1</v>
      </c>
      <c r="J5365" s="3">
        <f ca="1">IF(ISNUMBER(TradeDash[[#This Row],[Position]]),TradeDash[[#This Row],[Position]]*D5366,"")</f>
        <v>1.7845989113962624E-4</v>
      </c>
      <c r="K5365" s="7">
        <f ca="1">K5364*IFERROR(1+TradeDash[[#This Row],[Port Return]],1)</f>
        <v>12623594.143560955</v>
      </c>
      <c r="L5365" s="7">
        <f ca="1">IF(ISNUMBER(TradeDash[[#This Row],[Port Return]]),L5364*(1+TradeDash[[#This Row],[Returns]]),L5364)</f>
        <v>9977615.2623212021</v>
      </c>
    </row>
    <row r="5366" spans="1:12" x14ac:dyDescent="0.35">
      <c r="A5366" s="1">
        <v>44389</v>
      </c>
      <c r="B5366" s="16">
        <f>YEAR(TradeDash[[#This Row],[Date]])</f>
        <v>2021</v>
      </c>
      <c r="C5366">
        <v>15692.6</v>
      </c>
      <c r="D5366" s="3">
        <f>IFERROR(TradeDash[[#This Row],[Nifty]]/C5365-1,"")</f>
        <v>1.7845989113962624E-4</v>
      </c>
      <c r="E5366">
        <f ca="1">IFERROR(AVERAGE(OFFSET(TradeDash[[#This Row],[Returns]],0,0,-n_days))/STDEV(OFFSET(TradeDash[[#This Row],[Returns]],0,0,-n_days)),"")</f>
        <v>-8.0941090700632198E-2</v>
      </c>
      <c r="F5366">
        <f ca="1">IFERROR(AVERAGE(OFFSET(TradeDash[[#This Row],[Returns]],0,0,-n_days*2))/STDEV(OFFSET(TradeDash[[#This Row],[Returns]],0,0,-n_days*2)),"")</f>
        <v>0.22316279447643442</v>
      </c>
      <c r="G5366">
        <f ca="1">IF(ISNUMBER(TradeDash[[#This Row],[2n day Sharpe]]),AVERAGE(TradeDash[[#This Row],[n day Sharpe]:[2n day Sharpe]]),"")</f>
        <v>7.1110851887901116E-2</v>
      </c>
      <c r="H5366">
        <f ca="1">IF(ISNUMBER(TradeDash[[#This Row],[Sharpe Average]]),IF(TradeDash[[#This Row],[Sharpe Average]]&gt;$G$1,1,0),"")</f>
        <v>1</v>
      </c>
      <c r="I5366" s="2">
        <f ca="1">IF(ISNUMBER(TradeDash[[#This Row],[Signal]]),MAX(IF(AND(TradeDash[[#This Row],[Signal]]=1,I5365&lt;1),I5365+$E$1,IF(AND(TradeDash[[#This Row],[Signal]]=0,I5365&gt;0),I5365-$E$1,IF(AND(TradeDash[[#This Row],[Signal]]=1,I5365=1),I5365,IF(AND(TradeDash[[#This Row],[Signal]]=0,I5365=0),I5365,0)))),0),"")</f>
        <v>1</v>
      </c>
      <c r="J5366" s="3">
        <f ca="1">IF(ISNUMBER(TradeDash[[#This Row],[Position]]),TradeDash[[#This Row],[Position]]*D5367,"")</f>
        <v>7.6309853051756971E-3</v>
      </c>
      <c r="K5366" s="7">
        <f ca="1">K5365*IFERROR(1+TradeDash[[#This Row],[Port Return]],1)</f>
        <v>12719924.604968971</v>
      </c>
      <c r="L5366" s="7">
        <f ca="1">IF(ISNUMBER(TradeDash[[#This Row],[Port Return]]),L5365*(1+TradeDash[[#This Row],[Returns]]),L5365)</f>
        <v>9979395.8664547484</v>
      </c>
    </row>
    <row r="5367" spans="1:12" x14ac:dyDescent="0.35">
      <c r="A5367" s="1">
        <v>44390</v>
      </c>
      <c r="B5367" s="16">
        <f>YEAR(TradeDash[[#This Row],[Date]])</f>
        <v>2021</v>
      </c>
      <c r="C5367">
        <v>15812.35</v>
      </c>
      <c r="D5367" s="3">
        <f>IFERROR(TradeDash[[#This Row],[Nifty]]/C5366-1,"")</f>
        <v>7.6309853051756971E-3</v>
      </c>
      <c r="E5367">
        <f ca="1">IFERROR(AVERAGE(OFFSET(TradeDash[[#This Row],[Returns]],0,0,-n_days))/STDEV(OFFSET(TradeDash[[#This Row],[Returns]],0,0,-n_days)),"")</f>
        <v>-3.4977269673048532E-2</v>
      </c>
      <c r="F5367">
        <f ca="1">IFERROR(AVERAGE(OFFSET(TradeDash[[#This Row],[Returns]],0,0,-n_days*2))/STDEV(OFFSET(TradeDash[[#This Row],[Returns]],0,0,-n_days*2)),"")</f>
        <v>0.20932267409273828</v>
      </c>
      <c r="G5367">
        <f ca="1">IF(ISNUMBER(TradeDash[[#This Row],[2n day Sharpe]]),AVERAGE(TradeDash[[#This Row],[n day Sharpe]:[2n day Sharpe]]),"")</f>
        <v>8.7172702209844868E-2</v>
      </c>
      <c r="H5367">
        <f ca="1">IF(ISNUMBER(TradeDash[[#This Row],[Sharpe Average]]),IF(TradeDash[[#This Row],[Sharpe Average]]&gt;$G$1,1,0),"")</f>
        <v>1</v>
      </c>
      <c r="I5367" s="2">
        <f ca="1">IF(ISNUMBER(TradeDash[[#This Row],[Signal]]),MAX(IF(AND(TradeDash[[#This Row],[Signal]]=1,I5366&lt;1),I5366+$E$1,IF(AND(TradeDash[[#This Row],[Signal]]=0,I5366&gt;0),I5366-$E$1,IF(AND(TradeDash[[#This Row],[Signal]]=1,I5366=1),I5366,IF(AND(TradeDash[[#This Row],[Signal]]=0,I5366=0),I5366,0)))),0),"")</f>
        <v>1</v>
      </c>
      <c r="J5367" s="3">
        <f ca="1">IF(ISNUMBER(TradeDash[[#This Row],[Position]]),TradeDash[[#This Row],[Position]]*D5368,"")</f>
        <v>2.6308549962530403E-3</v>
      </c>
      <c r="K5367" s="7">
        <f ca="1">K5366*IFERROR(1+TradeDash[[#This Row],[Port Return]],1)</f>
        <v>12753388.882167915</v>
      </c>
      <c r="L5367" s="7">
        <f ca="1">IF(ISNUMBER(TradeDash[[#This Row],[Port Return]]),L5366*(1+TradeDash[[#This Row],[Returns]]),L5366)</f>
        <v>10055548.489666196</v>
      </c>
    </row>
    <row r="5368" spans="1:12" x14ac:dyDescent="0.35">
      <c r="A5368" s="1">
        <v>44391</v>
      </c>
      <c r="B5368" s="16">
        <f>YEAR(TradeDash[[#This Row],[Date]])</f>
        <v>2021</v>
      </c>
      <c r="C5368">
        <v>15853.95</v>
      </c>
      <c r="D5368" s="3">
        <f>IFERROR(TradeDash[[#This Row],[Nifty]]/C5367-1,"")</f>
        <v>2.6308549962530403E-3</v>
      </c>
      <c r="E5368">
        <f ca="1">IFERROR(AVERAGE(OFFSET(TradeDash[[#This Row],[Returns]],0,0,-n_days))/STDEV(OFFSET(TradeDash[[#This Row],[Returns]],0,0,-n_days)),"")</f>
        <v>6.1310569872043232E-2</v>
      </c>
      <c r="F5368">
        <f ca="1">IFERROR(AVERAGE(OFFSET(TradeDash[[#This Row],[Returns]],0,0,-n_days*2))/STDEV(OFFSET(TradeDash[[#This Row],[Returns]],0,0,-n_days*2)),"")</f>
        <v>0.24878148201889985</v>
      </c>
      <c r="G5368">
        <f ca="1">IF(ISNUMBER(TradeDash[[#This Row],[2n day Sharpe]]),AVERAGE(TradeDash[[#This Row],[n day Sharpe]:[2n day Sharpe]]),"")</f>
        <v>0.15504602594547154</v>
      </c>
      <c r="H5368">
        <f ca="1">IF(ISNUMBER(TradeDash[[#This Row],[Sharpe Average]]),IF(TradeDash[[#This Row],[Sharpe Average]]&gt;$G$1,1,0),"")</f>
        <v>1</v>
      </c>
      <c r="I5368" s="2">
        <f ca="1">IF(ISNUMBER(TradeDash[[#This Row],[Signal]]),MAX(IF(AND(TradeDash[[#This Row],[Signal]]=1,I5367&lt;1),I5367+$E$1,IF(AND(TradeDash[[#This Row],[Signal]]=0,I5367&gt;0),I5367-$E$1,IF(AND(TradeDash[[#This Row],[Signal]]=1,I5367=1),I5367,IF(AND(TradeDash[[#This Row],[Signal]]=0,I5367=0),I5367,0)))),0),"")</f>
        <v>1</v>
      </c>
      <c r="J5368" s="3">
        <f ca="1">IF(ISNUMBER(TradeDash[[#This Row],[Position]]),TradeDash[[#This Row],[Position]]*D5369,"")</f>
        <v>4.4310723825924381E-3</v>
      </c>
      <c r="K5368" s="7">
        <f ca="1">K5367*IFERROR(1+TradeDash[[#This Row],[Port Return]],1)</f>
        <v>12809900.07142815</v>
      </c>
      <c r="L5368" s="7">
        <f ca="1">IF(ISNUMBER(TradeDash[[#This Row],[Port Return]]),L5367*(1+TradeDash[[#This Row],[Returns]]),L5367)</f>
        <v>10082003.179650299</v>
      </c>
    </row>
    <row r="5369" spans="1:12" x14ac:dyDescent="0.35">
      <c r="A5369" s="1">
        <v>44392</v>
      </c>
      <c r="B5369" s="16">
        <f>YEAR(TradeDash[[#This Row],[Date]])</f>
        <v>2021</v>
      </c>
      <c r="C5369">
        <v>15924.2</v>
      </c>
      <c r="D5369" s="3">
        <f>IFERROR(TradeDash[[#This Row],[Nifty]]/C5368-1,"")</f>
        <v>4.4310723825924381E-3</v>
      </c>
      <c r="E5369">
        <f ca="1">IFERROR(AVERAGE(OFFSET(TradeDash[[#This Row],[Returns]],0,0,-n_days))/STDEV(OFFSET(TradeDash[[#This Row],[Returns]],0,0,-n_days)),"")</f>
        <v>0.16417067437752189</v>
      </c>
      <c r="F5369">
        <f ca="1">IFERROR(AVERAGE(OFFSET(TradeDash[[#This Row],[Returns]],0,0,-n_days*2))/STDEV(OFFSET(TradeDash[[#This Row],[Returns]],0,0,-n_days*2)),"")</f>
        <v>0.31959998913568927</v>
      </c>
      <c r="G5369">
        <f ca="1">IF(ISNUMBER(TradeDash[[#This Row],[2n day Sharpe]]),AVERAGE(TradeDash[[#This Row],[n day Sharpe]:[2n day Sharpe]]),"")</f>
        <v>0.24188533175660559</v>
      </c>
      <c r="H5369">
        <f ca="1">IF(ISNUMBER(TradeDash[[#This Row],[Sharpe Average]]),IF(TradeDash[[#This Row],[Sharpe Average]]&gt;$G$1,1,0),"")</f>
        <v>1</v>
      </c>
      <c r="I5369" s="2">
        <f ca="1">IF(ISNUMBER(TradeDash[[#This Row],[Signal]]),MAX(IF(AND(TradeDash[[#This Row],[Signal]]=1,I5368&lt;1),I5368+$E$1,IF(AND(TradeDash[[#This Row],[Signal]]=0,I5368&gt;0),I5368-$E$1,IF(AND(TradeDash[[#This Row],[Signal]]=1,I5368=1),I5368,IF(AND(TradeDash[[#This Row],[Signal]]=0,I5368=0),I5368,0)))),0),"")</f>
        <v>1</v>
      </c>
      <c r="J5369" s="3">
        <f ca="1">IF(ISNUMBER(TradeDash[[#This Row],[Position]]),TradeDash[[#This Row],[Position]]*D5370,"")</f>
        <v>-5.023800253711741E-5</v>
      </c>
      <c r="K5369" s="7">
        <f ca="1">K5368*IFERROR(1+TradeDash[[#This Row],[Port Return]],1)</f>
        <v>12809256.527635861</v>
      </c>
      <c r="L5369" s="7">
        <f ca="1">IF(ISNUMBER(TradeDash[[#This Row],[Port Return]]),L5368*(1+TradeDash[[#This Row],[Returns]]),L5368)</f>
        <v>10126677.265500857</v>
      </c>
    </row>
    <row r="5370" spans="1:12" x14ac:dyDescent="0.35">
      <c r="A5370" s="1">
        <v>44393</v>
      </c>
      <c r="B5370" s="16">
        <f>YEAR(TradeDash[[#This Row],[Date]])</f>
        <v>2021</v>
      </c>
      <c r="C5370">
        <v>15923.4</v>
      </c>
      <c r="D5370" s="3">
        <f>IFERROR(TradeDash[[#This Row],[Nifty]]/C5369-1,"")</f>
        <v>-5.023800253711741E-5</v>
      </c>
      <c r="E5370">
        <f ca="1">IFERROR(AVERAGE(OFFSET(TradeDash[[#This Row],[Returns]],0,0,-n_days))/STDEV(OFFSET(TradeDash[[#This Row],[Returns]],0,0,-n_days)),"")</f>
        <v>0.16946746264562906</v>
      </c>
      <c r="F5370">
        <f ca="1">IFERROR(AVERAGE(OFFSET(TradeDash[[#This Row],[Returns]],0,0,-n_days*2))/STDEV(OFFSET(TradeDash[[#This Row],[Returns]],0,0,-n_days*2)),"")</f>
        <v>0.27029892622018648</v>
      </c>
      <c r="G5370">
        <f ca="1">IF(ISNUMBER(TradeDash[[#This Row],[2n day Sharpe]]),AVERAGE(TradeDash[[#This Row],[n day Sharpe]:[2n day Sharpe]]),"")</f>
        <v>0.21988319443290777</v>
      </c>
      <c r="H5370">
        <f ca="1">IF(ISNUMBER(TradeDash[[#This Row],[Sharpe Average]]),IF(TradeDash[[#This Row],[Sharpe Average]]&gt;$G$1,1,0),"")</f>
        <v>1</v>
      </c>
      <c r="I5370" s="2">
        <f ca="1">IF(ISNUMBER(TradeDash[[#This Row],[Signal]]),MAX(IF(AND(TradeDash[[#This Row],[Signal]]=1,I5369&lt;1),I5369+$E$1,IF(AND(TradeDash[[#This Row],[Signal]]=0,I5369&gt;0),I5369-$E$1,IF(AND(TradeDash[[#This Row],[Signal]]=1,I5369=1),I5369,IF(AND(TradeDash[[#This Row],[Signal]]=0,I5369=0),I5369,0)))),0),"")</f>
        <v>1</v>
      </c>
      <c r="J5370" s="3">
        <f ca="1">IF(ISNUMBER(TradeDash[[#This Row],[Position]]),TradeDash[[#This Row],[Position]]*D5371,"")</f>
        <v>-1.0738912543803436E-2</v>
      </c>
      <c r="K5370" s="7">
        <f ca="1">K5369*IFERROR(1+TradeDash[[#This Row],[Port Return]],1)</f>
        <v>12671699.042034436</v>
      </c>
      <c r="L5370" s="7">
        <f ca="1">IF(ISNUMBER(TradeDash[[#This Row],[Port Return]]),L5369*(1+TradeDash[[#This Row],[Returns]]),L5369)</f>
        <v>10126168.521462699</v>
      </c>
    </row>
    <row r="5371" spans="1:12" x14ac:dyDescent="0.35">
      <c r="A5371" s="1">
        <v>44396</v>
      </c>
      <c r="B5371" s="16">
        <f>YEAR(TradeDash[[#This Row],[Date]])</f>
        <v>2021</v>
      </c>
      <c r="C5371">
        <v>15752.4</v>
      </c>
      <c r="D5371" s="3">
        <f>IFERROR(TradeDash[[#This Row],[Nifty]]/C5370-1,"")</f>
        <v>-1.0738912543803436E-2</v>
      </c>
      <c r="E5371">
        <f ca="1">IFERROR(AVERAGE(OFFSET(TradeDash[[#This Row],[Returns]],0,0,-n_days))/STDEV(OFFSET(TradeDash[[#This Row],[Returns]],0,0,-n_days)),"")</f>
        <v>6.0882130464253031E-3</v>
      </c>
      <c r="F5371">
        <f ca="1">IFERROR(AVERAGE(OFFSET(TradeDash[[#This Row],[Returns]],0,0,-n_days*2))/STDEV(OFFSET(TradeDash[[#This Row],[Returns]],0,0,-n_days*2)),"")</f>
        <v>0.18646160299769277</v>
      </c>
      <c r="G5371">
        <f ca="1">IF(ISNUMBER(TradeDash[[#This Row],[2n day Sharpe]]),AVERAGE(TradeDash[[#This Row],[n day Sharpe]:[2n day Sharpe]]),"")</f>
        <v>9.6274908022059041E-2</v>
      </c>
      <c r="H5371">
        <f ca="1">IF(ISNUMBER(TradeDash[[#This Row],[Sharpe Average]]),IF(TradeDash[[#This Row],[Sharpe Average]]&gt;$G$1,1,0),"")</f>
        <v>1</v>
      </c>
      <c r="I5371" s="2">
        <f ca="1">IF(ISNUMBER(TradeDash[[#This Row],[Signal]]),MAX(IF(AND(TradeDash[[#This Row],[Signal]]=1,I5370&lt;1),I5370+$E$1,IF(AND(TradeDash[[#This Row],[Signal]]=0,I5370&gt;0),I5370-$E$1,IF(AND(TradeDash[[#This Row],[Signal]]=1,I5370=1),I5370,IF(AND(TradeDash[[#This Row],[Signal]]=0,I5370=0),I5370,0)))),0),"")</f>
        <v>1</v>
      </c>
      <c r="J5371" s="3">
        <f ca="1">IF(ISNUMBER(TradeDash[[#This Row],[Position]]),TradeDash[[#This Row],[Position]]*D5372,"")</f>
        <v>-7.6369315151976203E-3</v>
      </c>
      <c r="K5371" s="7">
        <f ca="1">K5370*IFERROR(1+TradeDash[[#This Row],[Port Return]],1)</f>
        <v>12574926.144269224</v>
      </c>
      <c r="L5371" s="7">
        <f ca="1">IF(ISNUMBER(TradeDash[[#This Row],[Port Return]]),L5370*(1+TradeDash[[#This Row],[Returns]]),L5370)</f>
        <v>10017424.483306896</v>
      </c>
    </row>
    <row r="5372" spans="1:12" x14ac:dyDescent="0.35">
      <c r="A5372" s="1">
        <v>44397</v>
      </c>
      <c r="B5372" s="16">
        <f>YEAR(TradeDash[[#This Row],[Date]])</f>
        <v>2021</v>
      </c>
      <c r="C5372">
        <v>15632.1</v>
      </c>
      <c r="D5372" s="3">
        <f>IFERROR(TradeDash[[#This Row],[Nifty]]/C5371-1,"")</f>
        <v>-7.6369315151976203E-3</v>
      </c>
      <c r="E5372">
        <f ca="1">IFERROR(AVERAGE(OFFSET(TradeDash[[#This Row],[Returns]],0,0,-n_days))/STDEV(OFFSET(TradeDash[[#This Row],[Returns]],0,0,-n_days)),"")</f>
        <v>-8.0309831886846719E-2</v>
      </c>
      <c r="F5372">
        <f ca="1">IFERROR(AVERAGE(OFFSET(TradeDash[[#This Row],[Returns]],0,0,-n_days*2))/STDEV(OFFSET(TradeDash[[#This Row],[Returns]],0,0,-n_days*2)),"")</f>
        <v>0.1384026794850112</v>
      </c>
      <c r="G5372">
        <f ca="1">IF(ISNUMBER(TradeDash[[#This Row],[2n day Sharpe]]),AVERAGE(TradeDash[[#This Row],[n day Sharpe]:[2n day Sharpe]]),"")</f>
        <v>2.904642379908224E-2</v>
      </c>
      <c r="H5372">
        <f ca="1">IF(ISNUMBER(TradeDash[[#This Row],[Sharpe Average]]),IF(TradeDash[[#This Row],[Sharpe Average]]&gt;$G$1,1,0),"")</f>
        <v>1</v>
      </c>
      <c r="I5372" s="2">
        <f ca="1">IF(ISNUMBER(TradeDash[[#This Row],[Signal]]),MAX(IF(AND(TradeDash[[#This Row],[Signal]]=1,I5371&lt;1),I5371+$E$1,IF(AND(TradeDash[[#This Row],[Signal]]=0,I5371&gt;0),I5371-$E$1,IF(AND(TradeDash[[#This Row],[Signal]]=1,I5371=1),I5371,IF(AND(TradeDash[[#This Row],[Signal]]=0,I5371=0),I5371,0)))),0),"")</f>
        <v>1</v>
      </c>
      <c r="J5372" s="3">
        <f ca="1">IF(ISNUMBER(TradeDash[[#This Row],[Position]]),TradeDash[[#This Row],[Position]]*D5373,"")</f>
        <v>1.2279220322285456E-2</v>
      </c>
      <c r="K5372" s="7">
        <f ca="1">K5371*IFERROR(1+TradeDash[[#This Row],[Port Return]],1)</f>
        <v>12729336.432931174</v>
      </c>
      <c r="L5372" s="7">
        <f ca="1">IF(ISNUMBER(TradeDash[[#This Row],[Port Return]]),L5371*(1+TradeDash[[#This Row],[Returns]]),L5371)</f>
        <v>9940922.0985692181</v>
      </c>
    </row>
    <row r="5373" spans="1:12" x14ac:dyDescent="0.35">
      <c r="A5373" s="1">
        <v>44399</v>
      </c>
      <c r="B5373" s="16">
        <f>YEAR(TradeDash[[#This Row],[Date]])</f>
        <v>2021</v>
      </c>
      <c r="C5373">
        <v>15824.05</v>
      </c>
      <c r="D5373" s="3">
        <f>IFERROR(TradeDash[[#This Row],[Nifty]]/C5372-1,"")</f>
        <v>1.2279220322285456E-2</v>
      </c>
      <c r="E5373">
        <f ca="1">IFERROR(AVERAGE(OFFSET(TradeDash[[#This Row],[Returns]],0,0,-n_days))/STDEV(OFFSET(TradeDash[[#This Row],[Returns]],0,0,-n_days)),"")</f>
        <v>7.5821028678507915E-2</v>
      </c>
      <c r="F5373">
        <f ca="1">IFERROR(AVERAGE(OFFSET(TradeDash[[#This Row],[Returns]],0,0,-n_days*2))/STDEV(OFFSET(TradeDash[[#This Row],[Returns]],0,0,-n_days*2)),"")</f>
        <v>0.16072532231291028</v>
      </c>
      <c r="G5373">
        <f ca="1">IF(ISNUMBER(TradeDash[[#This Row],[2n day Sharpe]]),AVERAGE(TradeDash[[#This Row],[n day Sharpe]:[2n day Sharpe]]),"")</f>
        <v>0.11827317549570909</v>
      </c>
      <c r="H5373">
        <f ca="1">IF(ISNUMBER(TradeDash[[#This Row],[Sharpe Average]]),IF(TradeDash[[#This Row],[Sharpe Average]]&gt;$G$1,1,0),"")</f>
        <v>1</v>
      </c>
      <c r="I5373" s="2">
        <f ca="1">IF(ISNUMBER(TradeDash[[#This Row],[Signal]]),MAX(IF(AND(TradeDash[[#This Row],[Signal]]=1,I5372&lt;1),I5372+$E$1,IF(AND(TradeDash[[#This Row],[Signal]]=0,I5372&gt;0),I5372-$E$1,IF(AND(TradeDash[[#This Row],[Signal]]=1,I5372=1),I5372,IF(AND(TradeDash[[#This Row],[Signal]]=0,I5372=0),I5372,0)))),0),"")</f>
        <v>1</v>
      </c>
      <c r="J5373" s="3">
        <f ca="1">IF(ISNUMBER(TradeDash[[#This Row],[Position]]),TradeDash[[#This Row],[Position]]*D5374,"")</f>
        <v>2.022238301825352E-3</v>
      </c>
      <c r="K5373" s="7">
        <f ca="1">K5372*IFERROR(1+TradeDash[[#This Row],[Port Return]],1)</f>
        <v>12755078.184622668</v>
      </c>
      <c r="L5373" s="7">
        <f ca="1">IF(ISNUMBER(TradeDash[[#This Row],[Port Return]]),L5372*(1+TradeDash[[#This Row],[Returns]]),L5372)</f>
        <v>10062988.871224226</v>
      </c>
    </row>
    <row r="5374" spans="1:12" x14ac:dyDescent="0.35">
      <c r="A5374" s="1">
        <v>44400</v>
      </c>
      <c r="B5374" s="16">
        <f>YEAR(TradeDash[[#This Row],[Date]])</f>
        <v>2021</v>
      </c>
      <c r="C5374">
        <v>15856.05</v>
      </c>
      <c r="D5374" s="3">
        <f>IFERROR(TradeDash[[#This Row],[Nifty]]/C5373-1,"")</f>
        <v>2.022238301825352E-3</v>
      </c>
      <c r="E5374">
        <f ca="1">IFERROR(AVERAGE(OFFSET(TradeDash[[#This Row],[Returns]],0,0,-n_days))/STDEV(OFFSET(TradeDash[[#This Row],[Returns]],0,0,-n_days)),"")</f>
        <v>3.8500386612697182E-2</v>
      </c>
      <c r="F5374">
        <f ca="1">IFERROR(AVERAGE(OFFSET(TradeDash[[#This Row],[Returns]],0,0,-n_days*2))/STDEV(OFFSET(TradeDash[[#This Row],[Returns]],0,0,-n_days*2)),"")</f>
        <v>0.15911648476266077</v>
      </c>
      <c r="G5374">
        <f ca="1">IF(ISNUMBER(TradeDash[[#This Row],[2n day Sharpe]]),AVERAGE(TradeDash[[#This Row],[n day Sharpe]:[2n day Sharpe]]),"")</f>
        <v>9.8808435687678969E-2</v>
      </c>
      <c r="H5374">
        <f ca="1">IF(ISNUMBER(TradeDash[[#This Row],[Sharpe Average]]),IF(TradeDash[[#This Row],[Sharpe Average]]&gt;$G$1,1,0),"")</f>
        <v>1</v>
      </c>
      <c r="I5374" s="2">
        <f ca="1">IF(ISNUMBER(TradeDash[[#This Row],[Signal]]),MAX(IF(AND(TradeDash[[#This Row],[Signal]]=1,I5373&lt;1),I5373+$E$1,IF(AND(TradeDash[[#This Row],[Signal]]=0,I5373&gt;0),I5373-$E$1,IF(AND(TradeDash[[#This Row],[Signal]]=1,I5373=1),I5373,IF(AND(TradeDash[[#This Row],[Signal]]=0,I5373=0),I5373,0)))),0),"")</f>
        <v>1</v>
      </c>
      <c r="J5374" s="3">
        <f ca="1">IF(ISNUMBER(TradeDash[[#This Row],[Position]]),TradeDash[[#This Row],[Position]]*D5375,"")</f>
        <v>-1.9929301433836422E-3</v>
      </c>
      <c r="K5374" s="7">
        <f ca="1">K5373*IFERROR(1+TradeDash[[#This Row],[Port Return]],1)</f>
        <v>12729658.204827318</v>
      </c>
      <c r="L5374" s="7">
        <f ca="1">IF(ISNUMBER(TradeDash[[#This Row],[Port Return]]),L5373*(1+TradeDash[[#This Row],[Returns]]),L5373)</f>
        <v>10083338.632750459</v>
      </c>
    </row>
    <row r="5375" spans="1:12" x14ac:dyDescent="0.35">
      <c r="A5375" s="1">
        <v>44403</v>
      </c>
      <c r="B5375" s="16">
        <f>YEAR(TradeDash[[#This Row],[Date]])</f>
        <v>2021</v>
      </c>
      <c r="C5375">
        <v>15824.45</v>
      </c>
      <c r="D5375" s="3">
        <f>IFERROR(TradeDash[[#This Row],[Nifty]]/C5374-1,"")</f>
        <v>-1.9929301433836422E-3</v>
      </c>
      <c r="E5375">
        <f ca="1">IFERROR(AVERAGE(OFFSET(TradeDash[[#This Row],[Returns]],0,0,-n_days))/STDEV(OFFSET(TradeDash[[#This Row],[Returns]],0,0,-n_days)),"")</f>
        <v>-1.7043549068881704E-2</v>
      </c>
      <c r="F5375">
        <f ca="1">IFERROR(AVERAGE(OFFSET(TradeDash[[#This Row],[Returns]],0,0,-n_days*2))/STDEV(OFFSET(TradeDash[[#This Row],[Returns]],0,0,-n_days*2)),"")</f>
        <v>0.12105178098225537</v>
      </c>
      <c r="G5375">
        <f ca="1">IF(ISNUMBER(TradeDash[[#This Row],[2n day Sharpe]]),AVERAGE(TradeDash[[#This Row],[n day Sharpe]:[2n day Sharpe]]),"")</f>
        <v>5.2004115956686831E-2</v>
      </c>
      <c r="H5375">
        <f ca="1">IF(ISNUMBER(TradeDash[[#This Row],[Sharpe Average]]),IF(TradeDash[[#This Row],[Sharpe Average]]&gt;$G$1,1,0),"")</f>
        <v>1</v>
      </c>
      <c r="I5375" s="2">
        <f ca="1">IF(ISNUMBER(TradeDash[[#This Row],[Signal]]),MAX(IF(AND(TradeDash[[#This Row],[Signal]]=1,I5374&lt;1),I5374+$E$1,IF(AND(TradeDash[[#This Row],[Signal]]=0,I5374&gt;0),I5374-$E$1,IF(AND(TradeDash[[#This Row],[Signal]]=1,I5374=1),I5374,IF(AND(TradeDash[[#This Row],[Signal]]=0,I5374=0),I5374,0)))),0),"")</f>
        <v>1</v>
      </c>
      <c r="J5375" s="3">
        <f ca="1">IF(ISNUMBER(TradeDash[[#This Row],[Position]]),TradeDash[[#This Row],[Position]]*D5376,"")</f>
        <v>-4.929081263487789E-3</v>
      </c>
      <c r="K5375" s="7">
        <f ca="1">K5374*IFERROR(1+TradeDash[[#This Row],[Port Return]],1)</f>
        <v>12666912.685079301</v>
      </c>
      <c r="L5375" s="7">
        <f ca="1">IF(ISNUMBER(TradeDash[[#This Row],[Port Return]]),L5374*(1+TradeDash[[#This Row],[Returns]]),L5374)</f>
        <v>10063243.243243305</v>
      </c>
    </row>
    <row r="5376" spans="1:12" x14ac:dyDescent="0.35">
      <c r="A5376" s="1">
        <v>44404</v>
      </c>
      <c r="B5376" s="16">
        <f>YEAR(TradeDash[[#This Row],[Date]])</f>
        <v>2021</v>
      </c>
      <c r="C5376">
        <v>15746.45</v>
      </c>
      <c r="D5376" s="3">
        <f>IFERROR(TradeDash[[#This Row],[Nifty]]/C5375-1,"")</f>
        <v>-4.929081263487789E-3</v>
      </c>
      <c r="E5376">
        <f ca="1">IFERROR(AVERAGE(OFFSET(TradeDash[[#This Row],[Returns]],0,0,-n_days))/STDEV(OFFSET(TradeDash[[#This Row],[Returns]],0,0,-n_days)),"")</f>
        <v>-3.4509745440539051E-2</v>
      </c>
      <c r="F5376">
        <f ca="1">IFERROR(AVERAGE(OFFSET(TradeDash[[#This Row],[Returns]],0,0,-n_days*2))/STDEV(OFFSET(TradeDash[[#This Row],[Returns]],0,0,-n_days*2)),"")</f>
        <v>5.3533229524037586E-2</v>
      </c>
      <c r="G5376">
        <f ca="1">IF(ISNUMBER(TradeDash[[#This Row],[2n day Sharpe]]),AVERAGE(TradeDash[[#This Row],[n day Sharpe]:[2n day Sharpe]]),"")</f>
        <v>9.5117420417492674E-3</v>
      </c>
      <c r="H5376">
        <f ca="1">IF(ISNUMBER(TradeDash[[#This Row],[Sharpe Average]]),IF(TradeDash[[#This Row],[Sharpe Average]]&gt;$G$1,1,0),"")</f>
        <v>1</v>
      </c>
      <c r="I5376" s="2">
        <f ca="1">IF(ISNUMBER(TradeDash[[#This Row],[Signal]]),MAX(IF(AND(TradeDash[[#This Row],[Signal]]=1,I5375&lt;1),I5375+$E$1,IF(AND(TradeDash[[#This Row],[Signal]]=0,I5375&gt;0),I5375-$E$1,IF(AND(TradeDash[[#This Row],[Signal]]=1,I5375=1),I5375,IF(AND(TradeDash[[#This Row],[Signal]]=0,I5375=0),I5375,0)))),0),"")</f>
        <v>1</v>
      </c>
      <c r="J5376" s="3">
        <f ca="1">IF(ISNUMBER(TradeDash[[#This Row],[Position]]),TradeDash[[#This Row],[Position]]*D5377,"")</f>
        <v>-2.3529112911164773E-3</v>
      </c>
      <c r="K5376" s="7">
        <f ca="1">K5375*IFERROR(1+TradeDash[[#This Row],[Port Return]],1)</f>
        <v>12637108.563198991</v>
      </c>
      <c r="L5376" s="7">
        <f ca="1">IF(ISNUMBER(TradeDash[[#This Row],[Port Return]]),L5375*(1+TradeDash[[#This Row],[Returns]]),L5375)</f>
        <v>10013640.699523114</v>
      </c>
    </row>
    <row r="5377" spans="1:12" x14ac:dyDescent="0.35">
      <c r="A5377" s="1">
        <v>44405</v>
      </c>
      <c r="B5377" s="16">
        <f>YEAR(TradeDash[[#This Row],[Date]])</f>
        <v>2021</v>
      </c>
      <c r="C5377">
        <v>15709.4</v>
      </c>
      <c r="D5377" s="3">
        <f>IFERROR(TradeDash[[#This Row],[Nifty]]/C5376-1,"")</f>
        <v>-2.3529112911164773E-3</v>
      </c>
      <c r="E5377">
        <f ca="1">IFERROR(AVERAGE(OFFSET(TradeDash[[#This Row],[Returns]],0,0,-n_days))/STDEV(OFFSET(TradeDash[[#This Row],[Returns]],0,0,-n_days)),"")</f>
        <v>-1.8855905930088179E-2</v>
      </c>
      <c r="F5377">
        <f ca="1">IFERROR(AVERAGE(OFFSET(TradeDash[[#This Row],[Returns]],0,0,-n_days*2))/STDEV(OFFSET(TradeDash[[#This Row],[Returns]],0,0,-n_days*2)),"")</f>
        <v>4.43974434300414E-2</v>
      </c>
      <c r="G5377">
        <f ca="1">IF(ISNUMBER(TradeDash[[#This Row],[2n day Sharpe]]),AVERAGE(TradeDash[[#This Row],[n day Sharpe]:[2n day Sharpe]]),"")</f>
        <v>1.277076874997661E-2</v>
      </c>
      <c r="H5377">
        <f ca="1">IF(ISNUMBER(TradeDash[[#This Row],[Sharpe Average]]),IF(TradeDash[[#This Row],[Sharpe Average]]&gt;$G$1,1,0),"")</f>
        <v>1</v>
      </c>
      <c r="I5377" s="2">
        <f ca="1">IF(ISNUMBER(TradeDash[[#This Row],[Signal]]),MAX(IF(AND(TradeDash[[#This Row],[Signal]]=1,I5376&lt;1),I5376+$E$1,IF(AND(TradeDash[[#This Row],[Signal]]=0,I5376&gt;0),I5376-$E$1,IF(AND(TradeDash[[#This Row],[Signal]]=1,I5376=1),I5376,IF(AND(TradeDash[[#This Row],[Signal]]=0,I5376=0),I5376,0)))),0),"")</f>
        <v>1</v>
      </c>
      <c r="J5377" s="3">
        <f ca="1">IF(ISNUMBER(TradeDash[[#This Row],[Position]]),TradeDash[[#This Row],[Position]]*D5378,"")</f>
        <v>4.3954574967854931E-3</v>
      </c>
      <c r="K5377" s="7">
        <f ca="1">K5376*IFERROR(1+TradeDash[[#This Row],[Port Return]],1)</f>
        <v>12692654.436770797</v>
      </c>
      <c r="L5377" s="7">
        <f ca="1">IF(ISNUMBER(TradeDash[[#This Row],[Port Return]]),L5376*(1+TradeDash[[#This Row],[Returns]]),L5376)</f>
        <v>9990079.4912560228</v>
      </c>
    </row>
    <row r="5378" spans="1:12" x14ac:dyDescent="0.35">
      <c r="A5378" s="1">
        <v>44406</v>
      </c>
      <c r="B5378" s="16">
        <f>YEAR(TradeDash[[#This Row],[Date]])</f>
        <v>2021</v>
      </c>
      <c r="C5378">
        <v>15778.45</v>
      </c>
      <c r="D5378" s="3">
        <f>IFERROR(TradeDash[[#This Row],[Nifty]]/C5377-1,"")</f>
        <v>4.3954574967854931E-3</v>
      </c>
      <c r="E5378">
        <f ca="1">IFERROR(AVERAGE(OFFSET(TradeDash[[#This Row],[Returns]],0,0,-n_days))/STDEV(OFFSET(TradeDash[[#This Row],[Returns]],0,0,-n_days)),"")</f>
        <v>3.3820760018884947E-2</v>
      </c>
      <c r="F5378">
        <f ca="1">IFERROR(AVERAGE(OFFSET(TradeDash[[#This Row],[Returns]],0,0,-n_days*2))/STDEV(OFFSET(TradeDash[[#This Row],[Returns]],0,0,-n_days*2)),"")</f>
        <v>6.4850537257218177E-2</v>
      </c>
      <c r="G5378">
        <f ca="1">IF(ISNUMBER(TradeDash[[#This Row],[2n day Sharpe]]),AVERAGE(TradeDash[[#This Row],[n day Sharpe]:[2n day Sharpe]]),"")</f>
        <v>4.9335648638051566E-2</v>
      </c>
      <c r="H5378">
        <f ca="1">IF(ISNUMBER(TradeDash[[#This Row],[Sharpe Average]]),IF(TradeDash[[#This Row],[Sharpe Average]]&gt;$G$1,1,0),"")</f>
        <v>1</v>
      </c>
      <c r="I5378" s="2">
        <f ca="1">IF(ISNUMBER(TradeDash[[#This Row],[Signal]]),MAX(IF(AND(TradeDash[[#This Row],[Signal]]=1,I5377&lt;1),I5377+$E$1,IF(AND(TradeDash[[#This Row],[Signal]]=0,I5377&gt;0),I5377-$E$1,IF(AND(TradeDash[[#This Row],[Signal]]=1,I5377=1),I5377,IF(AND(TradeDash[[#This Row],[Signal]]=0,I5377=0),I5377,0)))),0),"")</f>
        <v>1</v>
      </c>
      <c r="J5378" s="3">
        <f ca="1">IF(ISNUMBER(TradeDash[[#This Row],[Position]]),TradeDash[[#This Row],[Position]]*D5379,"")</f>
        <v>-9.7601475430109108E-4</v>
      </c>
      <c r="K5378" s="7">
        <f ca="1">K5377*IFERROR(1+TradeDash[[#This Row],[Port Return]],1)</f>
        <v>12680266.218769263</v>
      </c>
      <c r="L5378" s="7">
        <f ca="1">IF(ISNUMBER(TradeDash[[#This Row],[Port Return]]),L5377*(1+TradeDash[[#This Row],[Returns]]),L5377)</f>
        <v>10033990.461049346</v>
      </c>
    </row>
    <row r="5379" spans="1:12" x14ac:dyDescent="0.35">
      <c r="A5379" s="1">
        <v>44407</v>
      </c>
      <c r="B5379" s="16">
        <f>YEAR(TradeDash[[#This Row],[Date]])</f>
        <v>2021</v>
      </c>
      <c r="C5379">
        <v>15763.05</v>
      </c>
      <c r="D5379" s="3">
        <f>IFERROR(TradeDash[[#This Row],[Nifty]]/C5378-1,"")</f>
        <v>-9.7601475430109108E-4</v>
      </c>
      <c r="E5379">
        <f ca="1">IFERROR(AVERAGE(OFFSET(TradeDash[[#This Row],[Returns]],0,0,-n_days))/STDEV(OFFSET(TradeDash[[#This Row],[Returns]],0,0,-n_days)),"")</f>
        <v>4.8364393753514097E-2</v>
      </c>
      <c r="F5379">
        <f ca="1">IFERROR(AVERAGE(OFFSET(TradeDash[[#This Row],[Returns]],0,0,-n_days*2))/STDEV(OFFSET(TradeDash[[#This Row],[Returns]],0,0,-n_days*2)),"")</f>
        <v>2.5336189881557697E-2</v>
      </c>
      <c r="G5379">
        <f ca="1">IF(ISNUMBER(TradeDash[[#This Row],[2n day Sharpe]]),AVERAGE(TradeDash[[#This Row],[n day Sharpe]:[2n day Sharpe]]),"")</f>
        <v>3.6850291817535893E-2</v>
      </c>
      <c r="H5379">
        <f ca="1">IF(ISNUMBER(TradeDash[[#This Row],[Sharpe Average]]),IF(TradeDash[[#This Row],[Sharpe Average]]&gt;$G$1,1,0),"")</f>
        <v>1</v>
      </c>
      <c r="I5379" s="2">
        <f ca="1">IF(ISNUMBER(TradeDash[[#This Row],[Signal]]),MAX(IF(AND(TradeDash[[#This Row],[Signal]]=1,I5378&lt;1),I5378+$E$1,IF(AND(TradeDash[[#This Row],[Signal]]=0,I5378&gt;0),I5378-$E$1,IF(AND(TradeDash[[#This Row],[Signal]]=1,I5378=1),I5378,IF(AND(TradeDash[[#This Row],[Signal]]=0,I5378=0),I5378,0)))),0),"")</f>
        <v>1</v>
      </c>
      <c r="J5379" s="3">
        <f ca="1">IF(ISNUMBER(TradeDash[[#This Row],[Position]]),TradeDash[[#This Row],[Position]]*D5380,"")</f>
        <v>7.7459628688609783E-3</v>
      </c>
      <c r="K5379" s="7">
        <f ca="1">K5378*IFERROR(1+TradeDash[[#This Row],[Port Return]],1)</f>
        <v>12778487.090067122</v>
      </c>
      <c r="L5379" s="7">
        <f ca="1">IF(ISNUMBER(TradeDash[[#This Row],[Port Return]]),L5378*(1+TradeDash[[#This Row],[Returns]]),L5378)</f>
        <v>10024197.138314845</v>
      </c>
    </row>
    <row r="5380" spans="1:12" x14ac:dyDescent="0.35">
      <c r="A5380" s="1">
        <v>44410</v>
      </c>
      <c r="B5380" s="16">
        <f>YEAR(TradeDash[[#This Row],[Date]])</f>
        <v>2021</v>
      </c>
      <c r="C5380">
        <v>15885.15</v>
      </c>
      <c r="D5380" s="3">
        <f>IFERROR(TradeDash[[#This Row],[Nifty]]/C5379-1,"")</f>
        <v>7.7459628688609783E-3</v>
      </c>
      <c r="E5380">
        <f ca="1">IFERROR(AVERAGE(OFFSET(TradeDash[[#This Row],[Returns]],0,0,-n_days))/STDEV(OFFSET(TradeDash[[#This Row],[Returns]],0,0,-n_days)),"")</f>
        <v>8.8681036550936398E-2</v>
      </c>
      <c r="F5380">
        <f ca="1">IFERROR(AVERAGE(OFFSET(TradeDash[[#This Row],[Returns]],0,0,-n_days*2))/STDEV(OFFSET(TradeDash[[#This Row],[Returns]],0,0,-n_days*2)),"")</f>
        <v>6.8174118050923826E-2</v>
      </c>
      <c r="G5380">
        <f ca="1">IF(ISNUMBER(TradeDash[[#This Row],[2n day Sharpe]]),AVERAGE(TradeDash[[#This Row],[n day Sharpe]:[2n day Sharpe]]),"")</f>
        <v>7.8427577300930112E-2</v>
      </c>
      <c r="H5380">
        <f ca="1">IF(ISNUMBER(TradeDash[[#This Row],[Sharpe Average]]),IF(TradeDash[[#This Row],[Sharpe Average]]&gt;$G$1,1,0),"")</f>
        <v>1</v>
      </c>
      <c r="I5380" s="2">
        <f ca="1">IF(ISNUMBER(TradeDash[[#This Row],[Signal]]),MAX(IF(AND(TradeDash[[#This Row],[Signal]]=1,I5379&lt;1),I5379+$E$1,IF(AND(TradeDash[[#This Row],[Signal]]=0,I5379&gt;0),I5379-$E$1,IF(AND(TradeDash[[#This Row],[Signal]]=1,I5379=1),I5379,IF(AND(TradeDash[[#This Row],[Signal]]=0,I5379=0),I5379,0)))),0),"")</f>
        <v>1</v>
      </c>
      <c r="J5380" s="3">
        <f ca="1">IF(ISNUMBER(TradeDash[[#This Row],[Position]]),TradeDash[[#This Row],[Position]]*D5381,"")</f>
        <v>1.5460980853186701E-2</v>
      </c>
      <c r="K5380" s="7">
        <f ca="1">K5379*IFERROR(1+TradeDash[[#This Row],[Port Return]],1)</f>
        <v>12976055.034299344</v>
      </c>
      <c r="L5380" s="7">
        <f ca="1">IF(ISNUMBER(TradeDash[[#This Row],[Port Return]]),L5379*(1+TradeDash[[#This Row],[Returns]]),L5379)</f>
        <v>10101844.197138375</v>
      </c>
    </row>
    <row r="5381" spans="1:12" x14ac:dyDescent="0.35">
      <c r="A5381" s="1">
        <v>44411</v>
      </c>
      <c r="B5381" s="16">
        <f>YEAR(TradeDash[[#This Row],[Date]])</f>
        <v>2021</v>
      </c>
      <c r="C5381">
        <v>16130.75</v>
      </c>
      <c r="D5381" s="3">
        <f>IFERROR(TradeDash[[#This Row],[Nifty]]/C5380-1,"")</f>
        <v>1.5460980853186701E-2</v>
      </c>
      <c r="E5381">
        <f ca="1">IFERROR(AVERAGE(OFFSET(TradeDash[[#This Row],[Returns]],0,0,-n_days))/STDEV(OFFSET(TradeDash[[#This Row],[Returns]],0,0,-n_days)),"")</f>
        <v>0.14094744244969895</v>
      </c>
      <c r="F5381">
        <f ca="1">IFERROR(AVERAGE(OFFSET(TradeDash[[#This Row],[Returns]],0,0,-n_days*2))/STDEV(OFFSET(TradeDash[[#This Row],[Returns]],0,0,-n_days*2)),"")</f>
        <v>0.10772811354019372</v>
      </c>
      <c r="G5381">
        <f ca="1">IF(ISNUMBER(TradeDash[[#This Row],[2n day Sharpe]]),AVERAGE(TradeDash[[#This Row],[n day Sharpe]:[2n day Sharpe]]),"")</f>
        <v>0.12433777799494633</v>
      </c>
      <c r="H5381">
        <f ca="1">IF(ISNUMBER(TradeDash[[#This Row],[Sharpe Average]]),IF(TradeDash[[#This Row],[Sharpe Average]]&gt;$G$1,1,0),"")</f>
        <v>1</v>
      </c>
      <c r="I5381" s="2">
        <f ca="1">IF(ISNUMBER(TradeDash[[#This Row],[Signal]]),MAX(IF(AND(TradeDash[[#This Row],[Signal]]=1,I5380&lt;1),I5380+$E$1,IF(AND(TradeDash[[#This Row],[Signal]]=0,I5380&gt;0),I5380-$E$1,IF(AND(TradeDash[[#This Row],[Signal]]=1,I5380=1),I5380,IF(AND(TradeDash[[#This Row],[Signal]]=0,I5380=0),I5380,0)))),0),"")</f>
        <v>1</v>
      </c>
      <c r="J5381" s="3">
        <f ca="1">IF(ISNUMBER(TradeDash[[#This Row],[Position]]),TradeDash[[#This Row],[Position]]*D5382,"")</f>
        <v>7.9382545758877043E-3</v>
      </c>
      <c r="K5381" s="7">
        <f ca="1">K5380*IFERROR(1+TradeDash[[#This Row],[Port Return]],1)</f>
        <v>13079062.262552341</v>
      </c>
      <c r="L5381" s="7">
        <f ca="1">IF(ISNUMBER(TradeDash[[#This Row],[Port Return]]),L5380*(1+TradeDash[[#This Row],[Returns]]),L5380)</f>
        <v>10258028.616852207</v>
      </c>
    </row>
    <row r="5382" spans="1:12" x14ac:dyDescent="0.35">
      <c r="A5382" s="1">
        <v>44412</v>
      </c>
      <c r="B5382" s="16">
        <f>YEAR(TradeDash[[#This Row],[Date]])</f>
        <v>2021</v>
      </c>
      <c r="C5382">
        <v>16258.8</v>
      </c>
      <c r="D5382" s="3">
        <f>IFERROR(TradeDash[[#This Row],[Nifty]]/C5381-1,"")</f>
        <v>7.9382545758877043E-3</v>
      </c>
      <c r="E5382">
        <f ca="1">IFERROR(AVERAGE(OFFSET(TradeDash[[#This Row],[Returns]],0,0,-n_days))/STDEV(OFFSET(TradeDash[[#This Row],[Returns]],0,0,-n_days)),"")</f>
        <v>0.20267109887722926</v>
      </c>
      <c r="F5382">
        <f ca="1">IFERROR(AVERAGE(OFFSET(TradeDash[[#This Row],[Returns]],0,0,-n_days*2))/STDEV(OFFSET(TradeDash[[#This Row],[Returns]],0,0,-n_days*2)),"")</f>
        <v>0.1431596347036104</v>
      </c>
      <c r="G5382">
        <f ca="1">IF(ISNUMBER(TradeDash[[#This Row],[2n day Sharpe]]),AVERAGE(TradeDash[[#This Row],[n day Sharpe]:[2n day Sharpe]]),"")</f>
        <v>0.17291536679041983</v>
      </c>
      <c r="H5382">
        <f ca="1">IF(ISNUMBER(TradeDash[[#This Row],[Sharpe Average]]),IF(TradeDash[[#This Row],[Sharpe Average]]&gt;$G$1,1,0),"")</f>
        <v>1</v>
      </c>
      <c r="I5382" s="2">
        <f ca="1">IF(ISNUMBER(TradeDash[[#This Row],[Signal]]),MAX(IF(AND(TradeDash[[#This Row],[Signal]]=1,I5381&lt;1),I5381+$E$1,IF(AND(TradeDash[[#This Row],[Signal]]=0,I5381&gt;0),I5381-$E$1,IF(AND(TradeDash[[#This Row],[Signal]]=1,I5381=1),I5381,IF(AND(TradeDash[[#This Row],[Signal]]=0,I5381=0),I5381,0)))),0),"")</f>
        <v>1</v>
      </c>
      <c r="J5382" s="3">
        <f ca="1">IF(ISNUMBER(TradeDash[[#This Row],[Position]]),TradeDash[[#This Row],[Position]]*D5383,"")</f>
        <v>2.201884517922581E-3</v>
      </c>
      <c r="K5382" s="7">
        <f ca="1">K5381*IFERROR(1+TradeDash[[#This Row],[Port Return]],1)</f>
        <v>13107860.847257201</v>
      </c>
      <c r="L5382" s="7">
        <f ca="1">IF(ISNUMBER(TradeDash[[#This Row],[Port Return]]),L5381*(1+TradeDash[[#This Row],[Returns]]),L5381)</f>
        <v>10339459.459459521</v>
      </c>
    </row>
    <row r="5383" spans="1:12" x14ac:dyDescent="0.35">
      <c r="A5383" s="1">
        <v>44413</v>
      </c>
      <c r="B5383" s="16">
        <f>YEAR(TradeDash[[#This Row],[Date]])</f>
        <v>2021</v>
      </c>
      <c r="C5383">
        <v>16294.6</v>
      </c>
      <c r="D5383" s="3">
        <f>IFERROR(TradeDash[[#This Row],[Nifty]]/C5382-1,"")</f>
        <v>2.201884517922581E-3</v>
      </c>
      <c r="E5383">
        <f ca="1">IFERROR(AVERAGE(OFFSET(TradeDash[[#This Row],[Returns]],0,0,-n_days))/STDEV(OFFSET(TradeDash[[#This Row],[Returns]],0,0,-n_days)),"")</f>
        <v>0.19108726079653018</v>
      </c>
      <c r="F5383">
        <f ca="1">IFERROR(AVERAGE(OFFSET(TradeDash[[#This Row],[Returns]],0,0,-n_days*2))/STDEV(OFFSET(TradeDash[[#This Row],[Returns]],0,0,-n_days*2)),"")</f>
        <v>0.1855202195631338</v>
      </c>
      <c r="G5383">
        <f ca="1">IF(ISNUMBER(TradeDash[[#This Row],[2n day Sharpe]]),AVERAGE(TradeDash[[#This Row],[n day Sharpe]:[2n day Sharpe]]),"")</f>
        <v>0.18830374017983198</v>
      </c>
      <c r="H5383">
        <f ca="1">IF(ISNUMBER(TradeDash[[#This Row],[Sharpe Average]]),IF(TradeDash[[#This Row],[Sharpe Average]]&gt;$G$1,1,0),"")</f>
        <v>1</v>
      </c>
      <c r="I5383" s="2">
        <f ca="1">IF(ISNUMBER(TradeDash[[#This Row],[Signal]]),MAX(IF(AND(TradeDash[[#This Row],[Signal]]=1,I5382&lt;1),I5382+$E$1,IF(AND(TradeDash[[#This Row],[Signal]]=0,I5382&gt;0),I5382-$E$1,IF(AND(TradeDash[[#This Row],[Signal]]=1,I5382=1),I5382,IF(AND(TradeDash[[#This Row],[Signal]]=0,I5382=0),I5382,0)))),0),"")</f>
        <v>1</v>
      </c>
      <c r="J5383" s="3">
        <f ca="1">IF(ISNUMBER(TradeDash[[#This Row],[Position]]),TradeDash[[#This Row],[Position]]*D5384,"")</f>
        <v>-3.4612693775851744E-3</v>
      </c>
      <c r="K5383" s="7">
        <f ca="1">K5382*IFERROR(1+TradeDash[[#This Row],[Port Return]],1)</f>
        <v>13062491.009900942</v>
      </c>
      <c r="L5383" s="7">
        <f ca="1">IF(ISNUMBER(TradeDash[[#This Row],[Port Return]]),L5382*(1+TradeDash[[#This Row],[Returns]]),L5382)</f>
        <v>10362225.755166993</v>
      </c>
    </row>
    <row r="5384" spans="1:12" x14ac:dyDescent="0.35">
      <c r="A5384" s="1">
        <v>44414</v>
      </c>
      <c r="B5384" s="16">
        <f>YEAR(TradeDash[[#This Row],[Date]])</f>
        <v>2021</v>
      </c>
      <c r="C5384">
        <v>16238.2</v>
      </c>
      <c r="D5384" s="3">
        <f>IFERROR(TradeDash[[#This Row],[Nifty]]/C5383-1,"")</f>
        <v>-3.4612693775851744E-3</v>
      </c>
      <c r="E5384">
        <f ca="1">IFERROR(AVERAGE(OFFSET(TradeDash[[#This Row],[Returns]],0,0,-n_days))/STDEV(OFFSET(TradeDash[[#This Row],[Returns]],0,0,-n_days)),"")</f>
        <v>0.2493360507464972</v>
      </c>
      <c r="F5384">
        <f ca="1">IFERROR(AVERAGE(OFFSET(TradeDash[[#This Row],[Returns]],0,0,-n_days*2))/STDEV(OFFSET(TradeDash[[#This Row],[Returns]],0,0,-n_days*2)),"")</f>
        <v>0.14195133587773379</v>
      </c>
      <c r="G5384">
        <f ca="1">IF(ISNUMBER(TradeDash[[#This Row],[2n day Sharpe]]),AVERAGE(TradeDash[[#This Row],[n day Sharpe]:[2n day Sharpe]]),"")</f>
        <v>0.19564369331211551</v>
      </c>
      <c r="H5384">
        <f ca="1">IF(ISNUMBER(TradeDash[[#This Row],[Sharpe Average]]),IF(TradeDash[[#This Row],[Sharpe Average]]&gt;$G$1,1,0),"")</f>
        <v>1</v>
      </c>
      <c r="I5384" s="2">
        <f ca="1">IF(ISNUMBER(TradeDash[[#This Row],[Signal]]),MAX(IF(AND(TradeDash[[#This Row],[Signal]]=1,I5383&lt;1),I5383+$E$1,IF(AND(TradeDash[[#This Row],[Signal]]=0,I5383&gt;0),I5383-$E$1,IF(AND(TradeDash[[#This Row],[Signal]]=1,I5383=1),I5383,IF(AND(TradeDash[[#This Row],[Signal]]=0,I5383=0),I5383,0)))),0),"")</f>
        <v>1</v>
      </c>
      <c r="J5384" s="3">
        <f ca="1">IF(ISNUMBER(TradeDash[[#This Row],[Position]]),TradeDash[[#This Row],[Position]]*D5385,"")</f>
        <v>1.2347427670553746E-3</v>
      </c>
      <c r="K5384" s="7">
        <f ca="1">K5383*IFERROR(1+TradeDash[[#This Row],[Port Return]],1)</f>
        <v>13078619.826195143</v>
      </c>
      <c r="L5384" s="7">
        <f ca="1">IF(ISNUMBER(TradeDash[[#This Row],[Port Return]]),L5383*(1+TradeDash[[#This Row],[Returns]]),L5383)</f>
        <v>10326359.300477009</v>
      </c>
    </row>
    <row r="5385" spans="1:12" x14ac:dyDescent="0.35">
      <c r="A5385" s="1">
        <v>44417</v>
      </c>
      <c r="B5385" s="16">
        <f>YEAR(TradeDash[[#This Row],[Date]])</f>
        <v>2021</v>
      </c>
      <c r="C5385">
        <v>16258.25</v>
      </c>
      <c r="D5385" s="3">
        <f>IFERROR(TradeDash[[#This Row],[Nifty]]/C5384-1,"")</f>
        <v>1.2347427670553746E-3</v>
      </c>
      <c r="E5385">
        <f ca="1">IFERROR(AVERAGE(OFFSET(TradeDash[[#This Row],[Returns]],0,0,-n_days))/STDEV(OFFSET(TradeDash[[#This Row],[Returns]],0,0,-n_days)),"")</f>
        <v>0.28048901900006395</v>
      </c>
      <c r="F5385">
        <f ca="1">IFERROR(AVERAGE(OFFSET(TradeDash[[#This Row],[Returns]],0,0,-n_days*2))/STDEV(OFFSET(TradeDash[[#This Row],[Returns]],0,0,-n_days*2)),"")</f>
        <v>0.13055448351116128</v>
      </c>
      <c r="G5385">
        <f ca="1">IF(ISNUMBER(TradeDash[[#This Row],[2n day Sharpe]]),AVERAGE(TradeDash[[#This Row],[n day Sharpe]:[2n day Sharpe]]),"")</f>
        <v>0.20552175125561262</v>
      </c>
      <c r="H5385">
        <f ca="1">IF(ISNUMBER(TradeDash[[#This Row],[Sharpe Average]]),IF(TradeDash[[#This Row],[Sharpe Average]]&gt;$G$1,1,0),"")</f>
        <v>1</v>
      </c>
      <c r="I5385" s="2">
        <f ca="1">IF(ISNUMBER(TradeDash[[#This Row],[Signal]]),MAX(IF(AND(TradeDash[[#This Row],[Signal]]=1,I5384&lt;1),I5384+$E$1,IF(AND(TradeDash[[#This Row],[Signal]]=0,I5384&gt;0),I5384-$E$1,IF(AND(TradeDash[[#This Row],[Signal]]=1,I5384=1),I5384,IF(AND(TradeDash[[#This Row],[Signal]]=0,I5384=0),I5384,0)))),0),"")</f>
        <v>1</v>
      </c>
      <c r="J5385" s="3">
        <f ca="1">IF(ISNUMBER(TradeDash[[#This Row],[Position]]),TradeDash[[#This Row],[Position]]*D5386,"")</f>
        <v>1.3439330801285898E-3</v>
      </c>
      <c r="K5385" s="7">
        <f ca="1">K5384*IFERROR(1+TradeDash[[#This Row],[Port Return]],1)</f>
        <v>13096196.616021993</v>
      </c>
      <c r="L5385" s="7">
        <f ca="1">IF(ISNUMBER(TradeDash[[#This Row],[Port Return]]),L5384*(1+TradeDash[[#This Row],[Returns]]),L5384)</f>
        <v>10339109.697933288</v>
      </c>
    </row>
    <row r="5386" spans="1:12" x14ac:dyDescent="0.35">
      <c r="A5386" s="1">
        <v>44418</v>
      </c>
      <c r="B5386" s="16">
        <f>YEAR(TradeDash[[#This Row],[Date]])</f>
        <v>2021</v>
      </c>
      <c r="C5386">
        <v>16280.1</v>
      </c>
      <c r="D5386" s="3">
        <f>IFERROR(TradeDash[[#This Row],[Nifty]]/C5385-1,"")</f>
        <v>1.3439330801285898E-3</v>
      </c>
      <c r="E5386">
        <f ca="1">IFERROR(AVERAGE(OFFSET(TradeDash[[#This Row],[Returns]],0,0,-n_days))/STDEV(OFFSET(TradeDash[[#This Row],[Returns]],0,0,-n_days)),"")</f>
        <v>0.2900283217970327</v>
      </c>
      <c r="F5386">
        <f ca="1">IFERROR(AVERAGE(OFFSET(TradeDash[[#This Row],[Returns]],0,0,-n_days*2))/STDEV(OFFSET(TradeDash[[#This Row],[Returns]],0,0,-n_days*2)),"")</f>
        <v>0.13300166695549959</v>
      </c>
      <c r="G5386">
        <f ca="1">IF(ISNUMBER(TradeDash[[#This Row],[2n day Sharpe]]),AVERAGE(TradeDash[[#This Row],[n day Sharpe]:[2n day Sharpe]]),"")</f>
        <v>0.21151499437626614</v>
      </c>
      <c r="H5386">
        <f ca="1">IF(ISNUMBER(TradeDash[[#This Row],[Sharpe Average]]),IF(TradeDash[[#This Row],[Sharpe Average]]&gt;$G$1,1,0),"")</f>
        <v>1</v>
      </c>
      <c r="I5386" s="2">
        <f ca="1">IF(ISNUMBER(TradeDash[[#This Row],[Signal]]),MAX(IF(AND(TradeDash[[#This Row],[Signal]]=1,I5385&lt;1),I5385+$E$1,IF(AND(TradeDash[[#This Row],[Signal]]=0,I5385&gt;0),I5385-$E$1,IF(AND(TradeDash[[#This Row],[Signal]]=1,I5385=1),I5385,IF(AND(TradeDash[[#This Row],[Signal]]=0,I5385=0),I5385,0)))),0),"")</f>
        <v>1</v>
      </c>
      <c r="J5386" s="3">
        <f ca="1">IF(ISNUMBER(TradeDash[[#This Row],[Position]]),TradeDash[[#This Row],[Position]]*D5387,"")</f>
        <v>1.3206307086566227E-4</v>
      </c>
      <c r="K5386" s="7">
        <f ca="1">K5385*IFERROR(1+TradeDash[[#This Row],[Port Return]],1)</f>
        <v>13097926.139963765</v>
      </c>
      <c r="L5386" s="7">
        <f ca="1">IF(ISNUMBER(TradeDash[[#This Row],[Port Return]]),L5385*(1+TradeDash[[#This Row],[Returns]]),L5385)</f>
        <v>10353004.769475419</v>
      </c>
    </row>
    <row r="5387" spans="1:12" x14ac:dyDescent="0.35">
      <c r="A5387" s="1">
        <v>44419</v>
      </c>
      <c r="B5387" s="16">
        <f>YEAR(TradeDash[[#This Row],[Date]])</f>
        <v>2021</v>
      </c>
      <c r="C5387">
        <v>16282.25</v>
      </c>
      <c r="D5387" s="3">
        <f>IFERROR(TradeDash[[#This Row],[Nifty]]/C5386-1,"")</f>
        <v>1.3206307086566227E-4</v>
      </c>
      <c r="E5387">
        <f ca="1">IFERROR(AVERAGE(OFFSET(TradeDash[[#This Row],[Returns]],0,0,-n_days))/STDEV(OFFSET(TradeDash[[#This Row],[Returns]],0,0,-n_days)),"")</f>
        <v>0.23660637593706935</v>
      </c>
      <c r="F5387">
        <f ca="1">IFERROR(AVERAGE(OFFSET(TradeDash[[#This Row],[Returns]],0,0,-n_days*2))/STDEV(OFFSET(TradeDash[[#This Row],[Returns]],0,0,-n_days*2)),"")</f>
        <v>0.11778966829765733</v>
      </c>
      <c r="G5387">
        <f ca="1">IF(ISNUMBER(TradeDash[[#This Row],[2n day Sharpe]]),AVERAGE(TradeDash[[#This Row],[n day Sharpe]:[2n day Sharpe]]),"")</f>
        <v>0.17719802211736335</v>
      </c>
      <c r="H5387">
        <f ca="1">IF(ISNUMBER(TradeDash[[#This Row],[Sharpe Average]]),IF(TradeDash[[#This Row],[Sharpe Average]]&gt;$G$1,1,0),"")</f>
        <v>1</v>
      </c>
      <c r="I5387" s="2">
        <f ca="1">IF(ISNUMBER(TradeDash[[#This Row],[Signal]]),MAX(IF(AND(TradeDash[[#This Row],[Signal]]=1,I5386&lt;1),I5386+$E$1,IF(AND(TradeDash[[#This Row],[Signal]]=0,I5386&gt;0),I5386-$E$1,IF(AND(TradeDash[[#This Row],[Signal]]=1,I5386=1),I5386,IF(AND(TradeDash[[#This Row],[Signal]]=0,I5386=0),I5386,0)))),0),"")</f>
        <v>1</v>
      </c>
      <c r="J5387" s="3">
        <f ca="1">IF(ISNUMBER(TradeDash[[#This Row],[Position]]),TradeDash[[#This Row],[Position]]*D5388,"")</f>
        <v>5.0453714934974858E-3</v>
      </c>
      <c r="K5387" s="7">
        <f ca="1">K5386*IFERROR(1+TradeDash[[#This Row],[Port Return]],1)</f>
        <v>13164010.043134274</v>
      </c>
      <c r="L5387" s="7">
        <f ca="1">IF(ISNUMBER(TradeDash[[#This Row],[Port Return]]),L5386*(1+TradeDash[[#This Row],[Returns]]),L5386)</f>
        <v>10354372.019077962</v>
      </c>
    </row>
    <row r="5388" spans="1:12" x14ac:dyDescent="0.35">
      <c r="A5388" s="1">
        <v>44420</v>
      </c>
      <c r="B5388" s="16">
        <f>YEAR(TradeDash[[#This Row],[Date]])</f>
        <v>2021</v>
      </c>
      <c r="C5388">
        <v>16364.4</v>
      </c>
      <c r="D5388" s="3">
        <f>IFERROR(TradeDash[[#This Row],[Nifty]]/C5387-1,"")</f>
        <v>5.0453714934974858E-3</v>
      </c>
      <c r="E5388">
        <f ca="1">IFERROR(AVERAGE(OFFSET(TradeDash[[#This Row],[Returns]],0,0,-n_days))/STDEV(OFFSET(TradeDash[[#This Row],[Returns]],0,0,-n_days)),"")</f>
        <v>0.25398044498581063</v>
      </c>
      <c r="F5388">
        <f ca="1">IFERROR(AVERAGE(OFFSET(TradeDash[[#This Row],[Returns]],0,0,-n_days*2))/STDEV(OFFSET(TradeDash[[#This Row],[Returns]],0,0,-n_days*2)),"")</f>
        <v>0.17148615214876858</v>
      </c>
      <c r="G5388">
        <f ca="1">IF(ISNUMBER(TradeDash[[#This Row],[2n day Sharpe]]),AVERAGE(TradeDash[[#This Row],[n day Sharpe]:[2n day Sharpe]]),"")</f>
        <v>0.21273329856728962</v>
      </c>
      <c r="H5388">
        <f ca="1">IF(ISNUMBER(TradeDash[[#This Row],[Sharpe Average]]),IF(TradeDash[[#This Row],[Sharpe Average]]&gt;$G$1,1,0),"")</f>
        <v>1</v>
      </c>
      <c r="I5388" s="2">
        <f ca="1">IF(ISNUMBER(TradeDash[[#This Row],[Signal]]),MAX(IF(AND(TradeDash[[#This Row],[Signal]]=1,I5387&lt;1),I5387+$E$1,IF(AND(TradeDash[[#This Row],[Signal]]=0,I5387&gt;0),I5387-$E$1,IF(AND(TradeDash[[#This Row],[Signal]]=1,I5387=1),I5387,IF(AND(TradeDash[[#This Row],[Signal]]=0,I5387=0),I5387,0)))),0),"")</f>
        <v>1</v>
      </c>
      <c r="J5388" s="3">
        <f ca="1">IF(ISNUMBER(TradeDash[[#This Row],[Position]]),TradeDash[[#This Row],[Position]]*D5389,"")</f>
        <v>1.006453032191823E-2</v>
      </c>
      <c r="K5388" s="7">
        <f ca="1">K5387*IFERROR(1+TradeDash[[#This Row],[Port Return]],1)</f>
        <v>13296499.621371435</v>
      </c>
      <c r="L5388" s="7">
        <f ca="1">IF(ISNUMBER(TradeDash[[#This Row],[Port Return]]),L5387*(1+TradeDash[[#This Row],[Returns]]),L5387)</f>
        <v>10406613.672496086</v>
      </c>
    </row>
    <row r="5389" spans="1:12" x14ac:dyDescent="0.35">
      <c r="A5389" s="1">
        <v>44421</v>
      </c>
      <c r="B5389" s="16">
        <f>YEAR(TradeDash[[#This Row],[Date]])</f>
        <v>2021</v>
      </c>
      <c r="C5389">
        <v>16529.099999999999</v>
      </c>
      <c r="D5389" s="3">
        <f>IFERROR(TradeDash[[#This Row],[Nifty]]/C5388-1,"")</f>
        <v>1.006453032191823E-2</v>
      </c>
      <c r="E5389">
        <f ca="1">IFERROR(AVERAGE(OFFSET(TradeDash[[#This Row],[Returns]],0,0,-n_days))/STDEV(OFFSET(TradeDash[[#This Row],[Returns]],0,0,-n_days)),"")</f>
        <v>0.28706124221950019</v>
      </c>
      <c r="F5389">
        <f ca="1">IFERROR(AVERAGE(OFFSET(TradeDash[[#This Row],[Returns]],0,0,-n_days*2))/STDEV(OFFSET(TradeDash[[#This Row],[Returns]],0,0,-n_days*2)),"")</f>
        <v>0.23476521752584159</v>
      </c>
      <c r="G5389">
        <f ca="1">IF(ISNUMBER(TradeDash[[#This Row],[2n day Sharpe]]),AVERAGE(TradeDash[[#This Row],[n day Sharpe]:[2n day Sharpe]]),"")</f>
        <v>0.2609132298726709</v>
      </c>
      <c r="H5389">
        <f ca="1">IF(ISNUMBER(TradeDash[[#This Row],[Sharpe Average]]),IF(TradeDash[[#This Row],[Sharpe Average]]&gt;$G$1,1,0),"")</f>
        <v>1</v>
      </c>
      <c r="I5389" s="2">
        <f ca="1">IF(ISNUMBER(TradeDash[[#This Row],[Signal]]),MAX(IF(AND(TradeDash[[#This Row],[Signal]]=1,I5388&lt;1),I5388+$E$1,IF(AND(TradeDash[[#This Row],[Signal]]=0,I5388&gt;0),I5388-$E$1,IF(AND(TradeDash[[#This Row],[Signal]]=1,I5388=1),I5388,IF(AND(TradeDash[[#This Row],[Signal]]=0,I5388=0),I5388,0)))),0),"")</f>
        <v>1</v>
      </c>
      <c r="J5389" s="3">
        <f ca="1">IF(ISNUMBER(TradeDash[[#This Row],[Position]]),TradeDash[[#This Row],[Position]]*D5390,"")</f>
        <v>2.0539533307923907E-3</v>
      </c>
      <c r="K5389" s="7">
        <f ca="1">K5388*IFERROR(1+TradeDash[[#This Row],[Port Return]],1)</f>
        <v>13323810.01105663</v>
      </c>
      <c r="L5389" s="7">
        <f ca="1">IF(ISNUMBER(TradeDash[[#This Row],[Port Return]]),L5388*(1+TradeDash[[#This Row],[Returns]]),L5388)</f>
        <v>10511351.351351412</v>
      </c>
    </row>
    <row r="5390" spans="1:12" x14ac:dyDescent="0.35">
      <c r="A5390" s="1">
        <v>44424</v>
      </c>
      <c r="B5390" s="16">
        <f>YEAR(TradeDash[[#This Row],[Date]])</f>
        <v>2021</v>
      </c>
      <c r="C5390">
        <v>16563.05</v>
      </c>
      <c r="D5390" s="3">
        <f>IFERROR(TradeDash[[#This Row],[Nifty]]/C5389-1,"")</f>
        <v>2.0539533307923907E-3</v>
      </c>
      <c r="E5390">
        <f ca="1">IFERROR(AVERAGE(OFFSET(TradeDash[[#This Row],[Returns]],0,0,-n_days))/STDEV(OFFSET(TradeDash[[#This Row],[Returns]],0,0,-n_days)),"")</f>
        <v>0.30380314534252795</v>
      </c>
      <c r="F5390">
        <f ca="1">IFERROR(AVERAGE(OFFSET(TradeDash[[#This Row],[Returns]],0,0,-n_days*2))/STDEV(OFFSET(TradeDash[[#This Row],[Returns]],0,0,-n_days*2)),"")</f>
        <v>0.24650857915888011</v>
      </c>
      <c r="G5390">
        <f ca="1">IF(ISNUMBER(TradeDash[[#This Row],[2n day Sharpe]]),AVERAGE(TradeDash[[#This Row],[n day Sharpe]:[2n day Sharpe]]),"")</f>
        <v>0.27515586225070404</v>
      </c>
      <c r="H5390">
        <f ca="1">IF(ISNUMBER(TradeDash[[#This Row],[Sharpe Average]]),IF(TradeDash[[#This Row],[Sharpe Average]]&gt;$G$1,1,0),"")</f>
        <v>1</v>
      </c>
      <c r="I5390" s="2">
        <f ca="1">IF(ISNUMBER(TradeDash[[#This Row],[Signal]]),MAX(IF(AND(TradeDash[[#This Row],[Signal]]=1,I5389&lt;1),I5389+$E$1,IF(AND(TradeDash[[#This Row],[Signal]]=0,I5389&gt;0),I5389-$E$1,IF(AND(TradeDash[[#This Row],[Signal]]=1,I5389=1),I5389,IF(AND(TradeDash[[#This Row],[Signal]]=0,I5389=0),I5389,0)))),0),"")</f>
        <v>1</v>
      </c>
      <c r="J5390" s="3">
        <f ca="1">IF(ISNUMBER(TradeDash[[#This Row],[Position]]),TradeDash[[#This Row],[Position]]*D5391,"")</f>
        <v>3.1123494766964743E-3</v>
      </c>
      <c r="K5390" s="7">
        <f ca="1">K5389*IFERROR(1+TradeDash[[#This Row],[Port Return]],1)</f>
        <v>13365278.364172146</v>
      </c>
      <c r="L5390" s="7">
        <f ca="1">IF(ISNUMBER(TradeDash[[#This Row],[Port Return]]),L5389*(1+TradeDash[[#This Row],[Returns]]),L5389)</f>
        <v>10532941.176470648</v>
      </c>
    </row>
    <row r="5391" spans="1:12" x14ac:dyDescent="0.35">
      <c r="A5391" s="1">
        <v>44425</v>
      </c>
      <c r="B5391" s="16">
        <f>YEAR(TradeDash[[#This Row],[Date]])</f>
        <v>2021</v>
      </c>
      <c r="C5391">
        <v>16614.599999999999</v>
      </c>
      <c r="D5391" s="3">
        <f>IFERROR(TradeDash[[#This Row],[Nifty]]/C5390-1,"")</f>
        <v>3.1123494766964743E-3</v>
      </c>
      <c r="E5391">
        <f ca="1">IFERROR(AVERAGE(OFFSET(TradeDash[[#This Row],[Returns]],0,0,-n_days))/STDEV(OFFSET(TradeDash[[#This Row],[Returns]],0,0,-n_days)),"")</f>
        <v>0.46029213516678036</v>
      </c>
      <c r="F5391">
        <f ca="1">IFERROR(AVERAGE(OFFSET(TradeDash[[#This Row],[Returns]],0,0,-n_days*2))/STDEV(OFFSET(TradeDash[[#This Row],[Returns]],0,0,-n_days*2)),"")</f>
        <v>0.24282724649503723</v>
      </c>
      <c r="G5391">
        <f ca="1">IF(ISNUMBER(TradeDash[[#This Row],[2n day Sharpe]]),AVERAGE(TradeDash[[#This Row],[n day Sharpe]:[2n day Sharpe]]),"")</f>
        <v>0.35155969083090877</v>
      </c>
      <c r="H5391">
        <f ca="1">IF(ISNUMBER(TradeDash[[#This Row],[Sharpe Average]]),IF(TradeDash[[#This Row],[Sharpe Average]]&gt;$G$1,1,0),"")</f>
        <v>1</v>
      </c>
      <c r="I5391" s="2">
        <f ca="1">IF(ISNUMBER(TradeDash[[#This Row],[Signal]]),MAX(IF(AND(TradeDash[[#This Row],[Signal]]=1,I5390&lt;1),I5390+$E$1,IF(AND(TradeDash[[#This Row],[Signal]]=0,I5390&gt;0),I5390-$E$1,IF(AND(TradeDash[[#This Row],[Signal]]=1,I5390=1),I5390,IF(AND(TradeDash[[#This Row],[Signal]]=0,I5390=0),I5390,0)))),0),"")</f>
        <v>1</v>
      </c>
      <c r="J5391" s="3">
        <f ca="1">IF(ISNUMBER(TradeDash[[#This Row],[Position]]),TradeDash[[#This Row],[Position]]*D5392,"")</f>
        <v>-2.7536022534397908E-3</v>
      </c>
      <c r="K5391" s="7">
        <f ca="1">K5390*IFERROR(1+TradeDash[[#This Row],[Port Return]],1)</f>
        <v>13328475.703550711</v>
      </c>
      <c r="L5391" s="7">
        <f ca="1">IF(ISNUMBER(TradeDash[[#This Row],[Port Return]]),L5390*(1+TradeDash[[#This Row],[Returns]]),L5390)</f>
        <v>10565723.370429311</v>
      </c>
    </row>
    <row r="5392" spans="1:12" x14ac:dyDescent="0.35">
      <c r="A5392" s="1">
        <v>44426</v>
      </c>
      <c r="B5392" s="16">
        <f>YEAR(TradeDash[[#This Row],[Date]])</f>
        <v>2021</v>
      </c>
      <c r="C5392">
        <v>16568.849999999999</v>
      </c>
      <c r="D5392" s="3">
        <f>IFERROR(TradeDash[[#This Row],[Nifty]]/C5391-1,"")</f>
        <v>-2.7536022534397908E-3</v>
      </c>
      <c r="E5392">
        <f ca="1">IFERROR(AVERAGE(OFFSET(TradeDash[[#This Row],[Returns]],0,0,-n_days))/STDEV(OFFSET(TradeDash[[#This Row],[Returns]],0,0,-n_days)),"")</f>
        <v>0.53560015906531067</v>
      </c>
      <c r="F5392">
        <f ca="1">IFERROR(AVERAGE(OFFSET(TradeDash[[#This Row],[Returns]],0,0,-n_days*2))/STDEV(OFFSET(TradeDash[[#This Row],[Returns]],0,0,-n_days*2)),"")</f>
        <v>0.2215833483045489</v>
      </c>
      <c r="G5392">
        <f ca="1">IF(ISNUMBER(TradeDash[[#This Row],[2n day Sharpe]]),AVERAGE(TradeDash[[#This Row],[n day Sharpe]:[2n day Sharpe]]),"")</f>
        <v>0.37859175368492981</v>
      </c>
      <c r="H5392">
        <f ca="1">IF(ISNUMBER(TradeDash[[#This Row],[Sharpe Average]]),IF(TradeDash[[#This Row],[Sharpe Average]]&gt;$G$1,1,0),"")</f>
        <v>1</v>
      </c>
      <c r="I5392" s="2">
        <f ca="1">IF(ISNUMBER(TradeDash[[#This Row],[Signal]]),MAX(IF(AND(TradeDash[[#This Row],[Signal]]=1,I5391&lt;1),I5391+$E$1,IF(AND(TradeDash[[#This Row],[Signal]]=0,I5391&gt;0),I5391-$E$1,IF(AND(TradeDash[[#This Row],[Signal]]=1,I5391=1),I5391,IF(AND(TradeDash[[#This Row],[Signal]]=0,I5391=0),I5391,0)))),0),"")</f>
        <v>1</v>
      </c>
      <c r="J5392" s="3">
        <f ca="1">IF(ISNUMBER(TradeDash[[#This Row],[Position]]),TradeDash[[#This Row],[Position]]*D5393,"")</f>
        <v>-7.1429218080916179E-3</v>
      </c>
      <c r="K5392" s="7">
        <f ca="1">K5391*IFERROR(1+TradeDash[[#This Row],[Port Return]],1)</f>
        <v>13233271.4437792</v>
      </c>
      <c r="L5392" s="7">
        <f ca="1">IF(ISNUMBER(TradeDash[[#This Row],[Port Return]]),L5391*(1+TradeDash[[#This Row],[Returns]]),L5391)</f>
        <v>10536629.570747275</v>
      </c>
    </row>
    <row r="5393" spans="1:12" x14ac:dyDescent="0.35">
      <c r="A5393" s="1">
        <v>44428</v>
      </c>
      <c r="B5393" s="16">
        <f>YEAR(TradeDash[[#This Row],[Date]])</f>
        <v>2021</v>
      </c>
      <c r="C5393">
        <v>16450.5</v>
      </c>
      <c r="D5393" s="3">
        <f>IFERROR(TradeDash[[#This Row],[Nifty]]/C5392-1,"")</f>
        <v>-7.1429218080916179E-3</v>
      </c>
      <c r="E5393">
        <f ca="1">IFERROR(AVERAGE(OFFSET(TradeDash[[#This Row],[Returns]],0,0,-n_days))/STDEV(OFFSET(TradeDash[[#This Row],[Returns]],0,0,-n_days)),"")</f>
        <v>0.35952306896251834</v>
      </c>
      <c r="F5393">
        <f ca="1">IFERROR(AVERAGE(OFFSET(TradeDash[[#This Row],[Returns]],0,0,-n_days*2))/STDEV(OFFSET(TradeDash[[#This Row],[Returns]],0,0,-n_days*2)),"")</f>
        <v>0.21183463901017635</v>
      </c>
      <c r="G5393">
        <f ca="1">IF(ISNUMBER(TradeDash[[#This Row],[2n day Sharpe]]),AVERAGE(TradeDash[[#This Row],[n day Sharpe]:[2n day Sharpe]]),"")</f>
        <v>0.28567885398634735</v>
      </c>
      <c r="H5393">
        <f ca="1">IF(ISNUMBER(TradeDash[[#This Row],[Sharpe Average]]),IF(TradeDash[[#This Row],[Sharpe Average]]&gt;$G$1,1,0),"")</f>
        <v>1</v>
      </c>
      <c r="I5393" s="2">
        <f ca="1">IF(ISNUMBER(TradeDash[[#This Row],[Signal]]),MAX(IF(AND(TradeDash[[#This Row],[Signal]]=1,I5392&lt;1),I5392+$E$1,IF(AND(TradeDash[[#This Row],[Signal]]=0,I5392&gt;0),I5392-$E$1,IF(AND(TradeDash[[#This Row],[Signal]]=1,I5392=1),I5392,IF(AND(TradeDash[[#This Row],[Signal]]=0,I5392=0),I5392,0)))),0),"")</f>
        <v>1</v>
      </c>
      <c r="J5393" s="3">
        <f ca="1">IF(ISNUMBER(TradeDash[[#This Row],[Position]]),TradeDash[[#This Row],[Position]]*D5394,"")</f>
        <v>2.7932281693565653E-3</v>
      </c>
      <c r="K5393" s="7">
        <f ca="1">K5392*IFERROR(1+TradeDash[[#This Row],[Port Return]],1)</f>
        <v>13270234.990348706</v>
      </c>
      <c r="L5393" s="7">
        <f ca="1">IF(ISNUMBER(TradeDash[[#This Row],[Port Return]]),L5392*(1+TradeDash[[#This Row],[Returns]]),L5392)</f>
        <v>10461367.249602601</v>
      </c>
    </row>
    <row r="5394" spans="1:12" x14ac:dyDescent="0.35">
      <c r="A5394" s="1">
        <v>44431</v>
      </c>
      <c r="B5394" s="16">
        <f>YEAR(TradeDash[[#This Row],[Date]])</f>
        <v>2021</v>
      </c>
      <c r="C5394">
        <v>16496.45</v>
      </c>
      <c r="D5394" s="3">
        <f>IFERROR(TradeDash[[#This Row],[Nifty]]/C5393-1,"")</f>
        <v>2.7932281693565653E-3</v>
      </c>
      <c r="E5394">
        <f ca="1">IFERROR(AVERAGE(OFFSET(TradeDash[[#This Row],[Returns]],0,0,-n_days))/STDEV(OFFSET(TradeDash[[#This Row],[Returns]],0,0,-n_days)),"")</f>
        <v>0.36638818359701486</v>
      </c>
      <c r="F5394">
        <f ca="1">IFERROR(AVERAGE(OFFSET(TradeDash[[#This Row],[Returns]],0,0,-n_days*2))/STDEV(OFFSET(TradeDash[[#This Row],[Returns]],0,0,-n_days*2)),"")</f>
        <v>0.19722500605022153</v>
      </c>
      <c r="G5394">
        <f ca="1">IF(ISNUMBER(TradeDash[[#This Row],[2n day Sharpe]]),AVERAGE(TradeDash[[#This Row],[n day Sharpe]:[2n day Sharpe]]),"")</f>
        <v>0.2818065948236182</v>
      </c>
      <c r="H5394">
        <f ca="1">IF(ISNUMBER(TradeDash[[#This Row],[Sharpe Average]]),IF(TradeDash[[#This Row],[Sharpe Average]]&gt;$G$1,1,0),"")</f>
        <v>1</v>
      </c>
      <c r="I5394" s="2">
        <f ca="1">IF(ISNUMBER(TradeDash[[#This Row],[Signal]]),MAX(IF(AND(TradeDash[[#This Row],[Signal]]=1,I5393&lt;1),I5393+$E$1,IF(AND(TradeDash[[#This Row],[Signal]]=0,I5393&gt;0),I5393-$E$1,IF(AND(TradeDash[[#This Row],[Signal]]=1,I5393=1),I5393,IF(AND(TradeDash[[#This Row],[Signal]]=0,I5393=0),I5393,0)))),0),"")</f>
        <v>1</v>
      </c>
      <c r="J5394" s="3">
        <f ca="1">IF(ISNUMBER(TradeDash[[#This Row],[Position]]),TradeDash[[#This Row],[Position]]*D5395,"")</f>
        <v>7.7683380363653409E-3</v>
      </c>
      <c r="K5394" s="7">
        <f ca="1">K5393*IFERROR(1+TradeDash[[#This Row],[Port Return]],1)</f>
        <v>13373322.661575738</v>
      </c>
      <c r="L5394" s="7">
        <f ca="1">IF(ISNUMBER(TradeDash[[#This Row],[Port Return]]),L5393*(1+TradeDash[[#This Row],[Returns]]),L5393)</f>
        <v>10490588.235294174</v>
      </c>
    </row>
    <row r="5395" spans="1:12" x14ac:dyDescent="0.35">
      <c r="A5395" s="1">
        <v>44432</v>
      </c>
      <c r="B5395" s="16">
        <f>YEAR(TradeDash[[#This Row],[Date]])</f>
        <v>2021</v>
      </c>
      <c r="C5395">
        <v>16624.599999999999</v>
      </c>
      <c r="D5395" s="3">
        <f>IFERROR(TradeDash[[#This Row],[Nifty]]/C5394-1,"")</f>
        <v>7.7683380363653409E-3</v>
      </c>
      <c r="E5395">
        <f ca="1">IFERROR(AVERAGE(OFFSET(TradeDash[[#This Row],[Returns]],0,0,-n_days))/STDEV(OFFSET(TradeDash[[#This Row],[Returns]],0,0,-n_days)),"")</f>
        <v>0.45095940101481119</v>
      </c>
      <c r="F5395">
        <f ca="1">IFERROR(AVERAGE(OFFSET(TradeDash[[#This Row],[Returns]],0,0,-n_days*2))/STDEV(OFFSET(TradeDash[[#This Row],[Returns]],0,0,-n_days*2)),"")</f>
        <v>0.20929094230014439</v>
      </c>
      <c r="G5395">
        <f ca="1">IF(ISNUMBER(TradeDash[[#This Row],[2n day Sharpe]]),AVERAGE(TradeDash[[#This Row],[n day Sharpe]:[2n day Sharpe]]),"")</f>
        <v>0.33012517165747779</v>
      </c>
      <c r="H5395">
        <f ca="1">IF(ISNUMBER(TradeDash[[#This Row],[Sharpe Average]]),IF(TradeDash[[#This Row],[Sharpe Average]]&gt;$G$1,1,0),"")</f>
        <v>1</v>
      </c>
      <c r="I5395" s="2">
        <f ca="1">IF(ISNUMBER(TradeDash[[#This Row],[Signal]]),MAX(IF(AND(TradeDash[[#This Row],[Signal]]=1,I5394&lt;1),I5394+$E$1,IF(AND(TradeDash[[#This Row],[Signal]]=0,I5394&gt;0),I5394-$E$1,IF(AND(TradeDash[[#This Row],[Signal]]=1,I5394=1),I5394,IF(AND(TradeDash[[#This Row],[Signal]]=0,I5394=0),I5394,0)))),0),"")</f>
        <v>1</v>
      </c>
      <c r="J5395" s="3">
        <f ca="1">IF(ISNUMBER(TradeDash[[#This Row],[Position]]),TradeDash[[#This Row],[Position]]*D5396,"")</f>
        <v>6.0452582317793713E-4</v>
      </c>
      <c r="K5395" s="7">
        <f ca="1">K5394*IFERROR(1+TradeDash[[#This Row],[Port Return]],1)</f>
        <v>13381407.180466352</v>
      </c>
      <c r="L5395" s="7">
        <f ca="1">IF(ISNUMBER(TradeDash[[#This Row],[Port Return]]),L5394*(1+TradeDash[[#This Row],[Returns]]),L5394)</f>
        <v>10572082.670906257</v>
      </c>
    </row>
    <row r="5396" spans="1:12" x14ac:dyDescent="0.35">
      <c r="A5396" s="1">
        <v>44433</v>
      </c>
      <c r="B5396" s="16">
        <f>YEAR(TradeDash[[#This Row],[Date]])</f>
        <v>2021</v>
      </c>
      <c r="C5396">
        <v>16634.650000000001</v>
      </c>
      <c r="D5396" s="3">
        <f>IFERROR(TradeDash[[#This Row],[Nifty]]/C5395-1,"")</f>
        <v>6.0452582317793713E-4</v>
      </c>
      <c r="E5396">
        <f ca="1">IFERROR(AVERAGE(OFFSET(TradeDash[[#This Row],[Returns]],0,0,-n_days))/STDEV(OFFSET(TradeDash[[#This Row],[Returns]],0,0,-n_days)),"")</f>
        <v>0.52593454520542171</v>
      </c>
      <c r="F5396">
        <f ca="1">IFERROR(AVERAGE(OFFSET(TradeDash[[#This Row],[Returns]],0,0,-n_days*2))/STDEV(OFFSET(TradeDash[[#This Row],[Returns]],0,0,-n_days*2)),"")</f>
        <v>0.22604456533945455</v>
      </c>
      <c r="G5396">
        <f ca="1">IF(ISNUMBER(TradeDash[[#This Row],[2n day Sharpe]]),AVERAGE(TradeDash[[#This Row],[n day Sharpe]:[2n day Sharpe]]),"")</f>
        <v>0.37598955527243816</v>
      </c>
      <c r="H5396">
        <f ca="1">IF(ISNUMBER(TradeDash[[#This Row],[Sharpe Average]]),IF(TradeDash[[#This Row],[Sharpe Average]]&gt;$G$1,1,0),"")</f>
        <v>1</v>
      </c>
      <c r="I5396" s="2">
        <f ca="1">IF(ISNUMBER(TradeDash[[#This Row],[Signal]]),MAX(IF(AND(TradeDash[[#This Row],[Signal]]=1,I5395&lt;1),I5395+$E$1,IF(AND(TradeDash[[#This Row],[Signal]]=0,I5395&gt;0),I5395-$E$1,IF(AND(TradeDash[[#This Row],[Signal]]=1,I5395=1),I5395,IF(AND(TradeDash[[#This Row],[Signal]]=0,I5395=0),I5395,0)))),0),"")</f>
        <v>1</v>
      </c>
      <c r="J5396" s="3">
        <f ca="1">IF(ISNUMBER(TradeDash[[#This Row],[Position]]),TradeDash[[#This Row],[Position]]*D5397,"")</f>
        <v>1.3525983414131026E-4</v>
      </c>
      <c r="K5396" s="7">
        <f ca="1">K5395*IFERROR(1+TradeDash[[#This Row],[Port Return]],1)</f>
        <v>13383217.147382159</v>
      </c>
      <c r="L5396" s="7">
        <f ca="1">IF(ISNUMBER(TradeDash[[#This Row],[Port Return]]),L5395*(1+TradeDash[[#This Row],[Returns]]),L5395)</f>
        <v>10578473.767885592</v>
      </c>
    </row>
    <row r="5397" spans="1:12" x14ac:dyDescent="0.35">
      <c r="A5397" s="1">
        <v>44434</v>
      </c>
      <c r="B5397" s="16">
        <f>YEAR(TradeDash[[#This Row],[Date]])</f>
        <v>2021</v>
      </c>
      <c r="C5397">
        <v>16636.900000000001</v>
      </c>
      <c r="D5397" s="3">
        <f>IFERROR(TradeDash[[#This Row],[Nifty]]/C5396-1,"")</f>
        <v>1.3525983414131026E-4</v>
      </c>
      <c r="E5397">
        <f ca="1">IFERROR(AVERAGE(OFFSET(TradeDash[[#This Row],[Returns]],0,0,-n_days))/STDEV(OFFSET(TradeDash[[#This Row],[Returns]],0,0,-n_days)),"")</f>
        <v>0.5602069963027031</v>
      </c>
      <c r="F5397">
        <f ca="1">IFERROR(AVERAGE(OFFSET(TradeDash[[#This Row],[Returns]],0,0,-n_days*2))/STDEV(OFFSET(TradeDash[[#This Row],[Returns]],0,0,-n_days*2)),"")</f>
        <v>0.24803429038118802</v>
      </c>
      <c r="G5397">
        <f ca="1">IF(ISNUMBER(TradeDash[[#This Row],[2n day Sharpe]]),AVERAGE(TradeDash[[#This Row],[n day Sharpe]:[2n day Sharpe]]),"")</f>
        <v>0.40412064334194553</v>
      </c>
      <c r="H5397">
        <f ca="1">IF(ISNUMBER(TradeDash[[#This Row],[Sharpe Average]]),IF(TradeDash[[#This Row],[Sharpe Average]]&gt;$G$1,1,0),"")</f>
        <v>1</v>
      </c>
      <c r="I5397" s="2">
        <f ca="1">IF(ISNUMBER(TradeDash[[#This Row],[Signal]]),MAX(IF(AND(TradeDash[[#This Row],[Signal]]=1,I5396&lt;1),I5396+$E$1,IF(AND(TradeDash[[#This Row],[Signal]]=0,I5396&gt;0),I5396-$E$1,IF(AND(TradeDash[[#This Row],[Signal]]=1,I5396=1),I5396,IF(AND(TradeDash[[#This Row],[Signal]]=0,I5396=0),I5396,0)))),0),"")</f>
        <v>1</v>
      </c>
      <c r="J5397" s="3">
        <f ca="1">IF(ISNUMBER(TradeDash[[#This Row],[Position]]),TradeDash[[#This Row],[Position]]*D5398,"")</f>
        <v>4.1053321231718787E-3</v>
      </c>
      <c r="K5397" s="7">
        <f ca="1">K5396*IFERROR(1+TradeDash[[#This Row],[Port Return]],1)</f>
        <v>13438159.698648691</v>
      </c>
      <c r="L5397" s="7">
        <f ca="1">IF(ISNUMBER(TradeDash[[#This Row],[Port Return]]),L5396*(1+TradeDash[[#This Row],[Returns]]),L5396)</f>
        <v>10579904.610492904</v>
      </c>
    </row>
    <row r="5398" spans="1:12" x14ac:dyDescent="0.35">
      <c r="A5398" s="1">
        <v>44435</v>
      </c>
      <c r="B5398" s="16">
        <f>YEAR(TradeDash[[#This Row],[Date]])</f>
        <v>2021</v>
      </c>
      <c r="C5398">
        <v>16705.2</v>
      </c>
      <c r="D5398" s="3">
        <f>IFERROR(TradeDash[[#This Row],[Nifty]]/C5397-1,"")</f>
        <v>4.1053321231718787E-3</v>
      </c>
      <c r="E5398">
        <f ca="1">IFERROR(AVERAGE(OFFSET(TradeDash[[#This Row],[Returns]],0,0,-n_days))/STDEV(OFFSET(TradeDash[[#This Row],[Returns]],0,0,-n_days)),"")</f>
        <v>0.55783116185284143</v>
      </c>
      <c r="F5398">
        <f ca="1">IFERROR(AVERAGE(OFFSET(TradeDash[[#This Row],[Returns]],0,0,-n_days*2))/STDEV(OFFSET(TradeDash[[#This Row],[Returns]],0,0,-n_days*2)),"")</f>
        <v>0.27436080734697071</v>
      </c>
      <c r="G5398">
        <f ca="1">IF(ISNUMBER(TradeDash[[#This Row],[2n day Sharpe]]),AVERAGE(TradeDash[[#This Row],[n day Sharpe]:[2n day Sharpe]]),"")</f>
        <v>0.41609598459990604</v>
      </c>
      <c r="H5398">
        <f ca="1">IF(ISNUMBER(TradeDash[[#This Row],[Sharpe Average]]),IF(TradeDash[[#This Row],[Sharpe Average]]&gt;$G$1,1,0),"")</f>
        <v>1</v>
      </c>
      <c r="I5398" s="2">
        <f ca="1">IF(ISNUMBER(TradeDash[[#This Row],[Signal]]),MAX(IF(AND(TradeDash[[#This Row],[Signal]]=1,I5397&lt;1),I5397+$E$1,IF(AND(TradeDash[[#This Row],[Signal]]=0,I5397&gt;0),I5397-$E$1,IF(AND(TradeDash[[#This Row],[Signal]]=1,I5397=1),I5397,IF(AND(TradeDash[[#This Row],[Signal]]=0,I5397=0),I5397,0)))),0),"")</f>
        <v>1</v>
      </c>
      <c r="J5398" s="3">
        <f ca="1">IF(ISNUMBER(TradeDash[[#This Row],[Position]]),TradeDash[[#This Row],[Position]]*D5399,"")</f>
        <v>1.3519742355673658E-2</v>
      </c>
      <c r="K5398" s="7">
        <f ca="1">K5397*IFERROR(1+TradeDash[[#This Row],[Port Return]],1)</f>
        <v>13619840.155508818</v>
      </c>
      <c r="L5398" s="7">
        <f ca="1">IF(ISNUMBER(TradeDash[[#This Row],[Port Return]]),L5397*(1+TradeDash[[#This Row],[Returns]]),L5397)</f>
        <v>10623338.632750455</v>
      </c>
    </row>
    <row r="5399" spans="1:12" x14ac:dyDescent="0.35">
      <c r="A5399" s="1">
        <v>44438</v>
      </c>
      <c r="B5399" s="16">
        <f>YEAR(TradeDash[[#This Row],[Date]])</f>
        <v>2021</v>
      </c>
      <c r="C5399">
        <v>16931.05</v>
      </c>
      <c r="D5399" s="3">
        <f>IFERROR(TradeDash[[#This Row],[Nifty]]/C5398-1,"")</f>
        <v>1.3519742355673658E-2</v>
      </c>
      <c r="E5399">
        <f ca="1">IFERROR(AVERAGE(OFFSET(TradeDash[[#This Row],[Returns]],0,0,-n_days))/STDEV(OFFSET(TradeDash[[#This Row],[Returns]],0,0,-n_days)),"")</f>
        <v>0.64452160789811652</v>
      </c>
      <c r="F5399">
        <f ca="1">IFERROR(AVERAGE(OFFSET(TradeDash[[#This Row],[Returns]],0,0,-n_days*2))/STDEV(OFFSET(TradeDash[[#This Row],[Returns]],0,0,-n_days*2)),"")</f>
        <v>0.33076497249997128</v>
      </c>
      <c r="G5399">
        <f ca="1">IF(ISNUMBER(TradeDash[[#This Row],[2n day Sharpe]]),AVERAGE(TradeDash[[#This Row],[n day Sharpe]:[2n day Sharpe]]),"")</f>
        <v>0.4876432901990439</v>
      </c>
      <c r="H5399">
        <f ca="1">IF(ISNUMBER(TradeDash[[#This Row],[Sharpe Average]]),IF(TradeDash[[#This Row],[Sharpe Average]]&gt;$G$1,1,0),"")</f>
        <v>1</v>
      </c>
      <c r="I5399" s="2">
        <f ca="1">IF(ISNUMBER(TradeDash[[#This Row],[Signal]]),MAX(IF(AND(TradeDash[[#This Row],[Signal]]=1,I5398&lt;1),I5398+$E$1,IF(AND(TradeDash[[#This Row],[Signal]]=0,I5398&gt;0),I5398-$E$1,IF(AND(TradeDash[[#This Row],[Signal]]=1,I5398=1),I5398,IF(AND(TradeDash[[#This Row],[Signal]]=0,I5398=0),I5398,0)))),0),"")</f>
        <v>1</v>
      </c>
      <c r="J5399" s="3">
        <f ca="1">IF(ISNUMBER(TradeDash[[#This Row],[Position]]),TradeDash[[#This Row],[Position]]*D5400,"")</f>
        <v>1.1880539009689439E-2</v>
      </c>
      <c r="K5399" s="7">
        <f ca="1">K5398*IFERROR(1+TradeDash[[#This Row],[Port Return]],1)</f>
        <v>13781651.197782075</v>
      </c>
      <c r="L5399" s="7">
        <f ca="1">IF(ISNUMBER(TradeDash[[#This Row],[Port Return]]),L5398*(1+TradeDash[[#This Row],[Returns]]),L5398)</f>
        <v>10766963.434022317</v>
      </c>
    </row>
    <row r="5400" spans="1:12" x14ac:dyDescent="0.35">
      <c r="A5400" s="1">
        <v>44439</v>
      </c>
      <c r="B5400" s="16">
        <f>YEAR(TradeDash[[#This Row],[Date]])</f>
        <v>2021</v>
      </c>
      <c r="C5400">
        <v>17132.2</v>
      </c>
      <c r="D5400" s="3">
        <f>IFERROR(TradeDash[[#This Row],[Nifty]]/C5399-1,"")</f>
        <v>1.1880539009689439E-2</v>
      </c>
      <c r="E5400">
        <f ca="1">IFERROR(AVERAGE(OFFSET(TradeDash[[#This Row],[Returns]],0,0,-n_days))/STDEV(OFFSET(TradeDash[[#This Row],[Returns]],0,0,-n_days)),"")</f>
        <v>0.65418024181500378</v>
      </c>
      <c r="F5400">
        <f ca="1">IFERROR(AVERAGE(OFFSET(TradeDash[[#This Row],[Returns]],0,0,-n_days*2))/STDEV(OFFSET(TradeDash[[#This Row],[Returns]],0,0,-n_days*2)),"")</f>
        <v>0.35736290311291885</v>
      </c>
      <c r="G5400">
        <f ca="1">IF(ISNUMBER(TradeDash[[#This Row],[2n day Sharpe]]),AVERAGE(TradeDash[[#This Row],[n day Sharpe]:[2n day Sharpe]]),"")</f>
        <v>0.50577157246396132</v>
      </c>
      <c r="H5400">
        <f ca="1">IF(ISNUMBER(TradeDash[[#This Row],[Sharpe Average]]),IF(TradeDash[[#This Row],[Sharpe Average]]&gt;$G$1,1,0),"")</f>
        <v>1</v>
      </c>
      <c r="I5400" s="2">
        <f ca="1">IF(ISNUMBER(TradeDash[[#This Row],[Signal]]),MAX(IF(AND(TradeDash[[#This Row],[Signal]]=1,I5399&lt;1),I5399+$E$1,IF(AND(TradeDash[[#This Row],[Signal]]=0,I5399&gt;0),I5399-$E$1,IF(AND(TradeDash[[#This Row],[Signal]]=1,I5399=1),I5399,IF(AND(TradeDash[[#This Row],[Signal]]=0,I5399=0),I5399,0)))),0),"")</f>
        <v>1</v>
      </c>
      <c r="J5400" s="3">
        <f ca="1">IF(ISNUMBER(TradeDash[[#This Row],[Position]]),TradeDash[[#This Row],[Position]]*D5401,"")</f>
        <v>-3.2657802267076486E-3</v>
      </c>
      <c r="K5400" s="7">
        <f ca="1">K5399*IFERROR(1+TradeDash[[#This Row],[Port Return]],1)</f>
        <v>13736643.353808977</v>
      </c>
      <c r="L5400" s="7">
        <f ca="1">IF(ISNUMBER(TradeDash[[#This Row],[Port Return]]),L5399*(1+TradeDash[[#This Row],[Returns]]),L5399)</f>
        <v>10894880.763116119</v>
      </c>
    </row>
    <row r="5401" spans="1:12" x14ac:dyDescent="0.35">
      <c r="A5401" s="1">
        <v>44440</v>
      </c>
      <c r="B5401" s="16">
        <f>YEAR(TradeDash[[#This Row],[Date]])</f>
        <v>2021</v>
      </c>
      <c r="C5401">
        <v>17076.25</v>
      </c>
      <c r="D5401" s="3">
        <f>IFERROR(TradeDash[[#This Row],[Nifty]]/C5400-1,"")</f>
        <v>-3.2657802267076486E-3</v>
      </c>
      <c r="E5401">
        <f ca="1">IFERROR(AVERAGE(OFFSET(TradeDash[[#This Row],[Returns]],0,0,-n_days))/STDEV(OFFSET(TradeDash[[#This Row],[Returns]],0,0,-n_days)),"")</f>
        <v>0.53839957803604144</v>
      </c>
      <c r="F5401">
        <f ca="1">IFERROR(AVERAGE(OFFSET(TradeDash[[#This Row],[Returns]],0,0,-n_days*2))/STDEV(OFFSET(TradeDash[[#This Row],[Returns]],0,0,-n_days*2)),"")</f>
        <v>0.31426087127402058</v>
      </c>
      <c r="G5401">
        <f ca="1">IF(ISNUMBER(TradeDash[[#This Row],[2n day Sharpe]]),AVERAGE(TradeDash[[#This Row],[n day Sharpe]:[2n day Sharpe]]),"")</f>
        <v>0.42633022465503101</v>
      </c>
      <c r="H5401">
        <f ca="1">IF(ISNUMBER(TradeDash[[#This Row],[Sharpe Average]]),IF(TradeDash[[#This Row],[Sharpe Average]]&gt;$G$1,1,0),"")</f>
        <v>1</v>
      </c>
      <c r="I5401" s="2">
        <f ca="1">IF(ISNUMBER(TradeDash[[#This Row],[Signal]]),MAX(IF(AND(TradeDash[[#This Row],[Signal]]=1,I5400&lt;1),I5400+$E$1,IF(AND(TradeDash[[#This Row],[Signal]]=0,I5400&gt;0),I5400-$E$1,IF(AND(TradeDash[[#This Row],[Signal]]=1,I5400=1),I5400,IF(AND(TradeDash[[#This Row],[Signal]]=0,I5400=0),I5400,0)))),0),"")</f>
        <v>1</v>
      </c>
      <c r="J5401" s="3">
        <f ca="1">IF(ISNUMBER(TradeDash[[#This Row],[Position]]),TradeDash[[#This Row],[Position]]*D5402,"")</f>
        <v>9.2467608520607758E-3</v>
      </c>
      <c r="K5401" s="7">
        <f ca="1">K5400*IFERROR(1+TradeDash[[#This Row],[Port Return]],1)</f>
        <v>13863662.809811698</v>
      </c>
      <c r="L5401" s="7">
        <f ca="1">IF(ISNUMBER(TradeDash[[#This Row],[Port Return]]),L5400*(1+TradeDash[[#This Row],[Returns]]),L5400)</f>
        <v>10859300.476947598</v>
      </c>
    </row>
    <row r="5402" spans="1:12" x14ac:dyDescent="0.35">
      <c r="A5402" s="1">
        <v>44441</v>
      </c>
      <c r="B5402" s="16">
        <f>YEAR(TradeDash[[#This Row],[Date]])</f>
        <v>2021</v>
      </c>
      <c r="C5402">
        <v>17234.150000000001</v>
      </c>
      <c r="D5402" s="3">
        <f>IFERROR(TradeDash[[#This Row],[Nifty]]/C5401-1,"")</f>
        <v>9.2467608520607758E-3</v>
      </c>
      <c r="E5402">
        <f ca="1">IFERROR(AVERAGE(OFFSET(TradeDash[[#This Row],[Returns]],0,0,-n_days))/STDEV(OFFSET(TradeDash[[#This Row],[Returns]],0,0,-n_days)),"")</f>
        <v>0.54322321866142453</v>
      </c>
      <c r="F5402">
        <f ca="1">IFERROR(AVERAGE(OFFSET(TradeDash[[#This Row],[Returns]],0,0,-n_days*2))/STDEV(OFFSET(TradeDash[[#This Row],[Returns]],0,0,-n_days*2)),"")</f>
        <v>0.35135562208804377</v>
      </c>
      <c r="G5402">
        <f ca="1">IF(ISNUMBER(TradeDash[[#This Row],[2n day Sharpe]]),AVERAGE(TradeDash[[#This Row],[n day Sharpe]:[2n day Sharpe]]),"")</f>
        <v>0.44728942037473418</v>
      </c>
      <c r="H5402">
        <f ca="1">IF(ISNUMBER(TradeDash[[#This Row],[Sharpe Average]]),IF(TradeDash[[#This Row],[Sharpe Average]]&gt;$G$1,1,0),"")</f>
        <v>1</v>
      </c>
      <c r="I5402" s="2">
        <f ca="1">IF(ISNUMBER(TradeDash[[#This Row],[Signal]]),MAX(IF(AND(TradeDash[[#This Row],[Signal]]=1,I5401&lt;1),I5401+$E$1,IF(AND(TradeDash[[#This Row],[Signal]]=0,I5401&gt;0),I5401-$E$1,IF(AND(TradeDash[[#This Row],[Signal]]=1,I5401=1),I5401,IF(AND(TradeDash[[#This Row],[Signal]]=0,I5401=0),I5401,0)))),0),"")</f>
        <v>1</v>
      </c>
      <c r="J5402" s="3">
        <f ca="1">IF(ISNUMBER(TradeDash[[#This Row],[Position]]),TradeDash[[#This Row],[Position]]*D5403,"")</f>
        <v>5.1902762828452964E-3</v>
      </c>
      <c r="K5402" s="7">
        <f ca="1">K5401*IFERROR(1+TradeDash[[#This Row],[Port Return]],1)</f>
        <v>13935619.050086828</v>
      </c>
      <c r="L5402" s="7">
        <f ca="1">IF(ISNUMBER(TradeDash[[#This Row],[Port Return]]),L5401*(1+TradeDash[[#This Row],[Returns]]),L5401)</f>
        <v>10959713.831478601</v>
      </c>
    </row>
    <row r="5403" spans="1:12" x14ac:dyDescent="0.35">
      <c r="A5403" s="1">
        <v>44442</v>
      </c>
      <c r="B5403" s="16">
        <f>YEAR(TradeDash[[#This Row],[Date]])</f>
        <v>2021</v>
      </c>
      <c r="C5403">
        <v>17323.599999999999</v>
      </c>
      <c r="D5403" s="3">
        <f>IFERROR(TradeDash[[#This Row],[Nifty]]/C5402-1,"")</f>
        <v>5.1902762828452964E-3</v>
      </c>
      <c r="E5403">
        <f ca="1">IFERROR(AVERAGE(OFFSET(TradeDash[[#This Row],[Returns]],0,0,-n_days))/STDEV(OFFSET(TradeDash[[#This Row],[Returns]],0,0,-n_days)),"")</f>
        <v>0.56879888090227093</v>
      </c>
      <c r="F5403">
        <f ca="1">IFERROR(AVERAGE(OFFSET(TradeDash[[#This Row],[Returns]],0,0,-n_days*2))/STDEV(OFFSET(TradeDash[[#This Row],[Returns]],0,0,-n_days*2)),"")</f>
        <v>0.35592686694887726</v>
      </c>
      <c r="G5403">
        <f ca="1">IF(ISNUMBER(TradeDash[[#This Row],[2n day Sharpe]]),AVERAGE(TradeDash[[#This Row],[n day Sharpe]:[2n day Sharpe]]),"")</f>
        <v>0.46236287392557407</v>
      </c>
      <c r="H5403">
        <f ca="1">IF(ISNUMBER(TradeDash[[#This Row],[Sharpe Average]]),IF(TradeDash[[#This Row],[Sharpe Average]]&gt;$G$1,1,0),"")</f>
        <v>1</v>
      </c>
      <c r="I5403" s="2">
        <f ca="1">IF(ISNUMBER(TradeDash[[#This Row],[Signal]]),MAX(IF(AND(TradeDash[[#This Row],[Signal]]=1,I5402&lt;1),I5402+$E$1,IF(AND(TradeDash[[#This Row],[Signal]]=0,I5402&gt;0),I5402-$E$1,IF(AND(TradeDash[[#This Row],[Signal]]=1,I5402=1),I5402,IF(AND(TradeDash[[#This Row],[Signal]]=0,I5402=0),I5402,0)))),0),"")</f>
        <v>1</v>
      </c>
      <c r="J5403" s="3">
        <f ca="1">IF(ISNUMBER(TradeDash[[#This Row],[Position]]),TradeDash[[#This Row],[Position]]*D5404,"")</f>
        <v>3.1286799510494845E-3</v>
      </c>
      <c r="K5403" s="7">
        <f ca="1">K5402*IFERROR(1+TradeDash[[#This Row],[Port Return]],1)</f>
        <v>13979219.142014299</v>
      </c>
      <c r="L5403" s="7">
        <f ca="1">IF(ISNUMBER(TradeDash[[#This Row],[Port Return]]),L5402*(1+TradeDash[[#This Row],[Returns]]),L5402)</f>
        <v>11016597.774244897</v>
      </c>
    </row>
    <row r="5404" spans="1:12" x14ac:dyDescent="0.35">
      <c r="A5404" s="1">
        <v>44445</v>
      </c>
      <c r="B5404" s="16">
        <f>YEAR(TradeDash[[#This Row],[Date]])</f>
        <v>2021</v>
      </c>
      <c r="C5404">
        <v>17377.8</v>
      </c>
      <c r="D5404" s="3">
        <f>IFERROR(TradeDash[[#This Row],[Nifty]]/C5403-1,"")</f>
        <v>3.1286799510494845E-3</v>
      </c>
      <c r="E5404">
        <f ca="1">IFERROR(AVERAGE(OFFSET(TradeDash[[#This Row],[Returns]],0,0,-n_days))/STDEV(OFFSET(TradeDash[[#This Row],[Returns]],0,0,-n_days)),"")</f>
        <v>0.65669198667230488</v>
      </c>
      <c r="F5404">
        <f ca="1">IFERROR(AVERAGE(OFFSET(TradeDash[[#This Row],[Returns]],0,0,-n_days*2))/STDEV(OFFSET(TradeDash[[#This Row],[Returns]],0,0,-n_days*2)),"")</f>
        <v>0.4281809205674823</v>
      </c>
      <c r="G5404">
        <f ca="1">IF(ISNUMBER(TradeDash[[#This Row],[2n day Sharpe]]),AVERAGE(TradeDash[[#This Row],[n day Sharpe]:[2n day Sharpe]]),"")</f>
        <v>0.54243645361989357</v>
      </c>
      <c r="H5404">
        <f ca="1">IF(ISNUMBER(TradeDash[[#This Row],[Sharpe Average]]),IF(TradeDash[[#This Row],[Sharpe Average]]&gt;$G$1,1,0),"")</f>
        <v>1</v>
      </c>
      <c r="I5404" s="2">
        <f ca="1">IF(ISNUMBER(TradeDash[[#This Row],[Signal]]),MAX(IF(AND(TradeDash[[#This Row],[Signal]]=1,I5403&lt;1),I5403+$E$1,IF(AND(TradeDash[[#This Row],[Signal]]=0,I5403&gt;0),I5403-$E$1,IF(AND(TradeDash[[#This Row],[Signal]]=1,I5403=1),I5403,IF(AND(TradeDash[[#This Row],[Signal]]=0,I5403=0),I5403,0)))),0),"")</f>
        <v>1</v>
      </c>
      <c r="J5404" s="3">
        <f ca="1">IF(ISNUMBER(TradeDash[[#This Row],[Position]]),TradeDash[[#This Row],[Position]]*D5405,"")</f>
        <v>-9.0345153011317514E-4</v>
      </c>
      <c r="K5404" s="7">
        <f ca="1">K5403*IFERROR(1+TradeDash[[#This Row],[Port Return]],1)</f>
        <v>13966589.595090657</v>
      </c>
      <c r="L5404" s="7">
        <f ca="1">IF(ISNUMBER(TradeDash[[#This Row],[Port Return]]),L5403*(1+TradeDash[[#This Row],[Returns]]),L5403)</f>
        <v>11051065.182829954</v>
      </c>
    </row>
    <row r="5405" spans="1:12" x14ac:dyDescent="0.35">
      <c r="A5405" s="1">
        <v>44446</v>
      </c>
      <c r="B5405" s="16">
        <f>YEAR(TradeDash[[#This Row],[Date]])</f>
        <v>2021</v>
      </c>
      <c r="C5405">
        <v>17362.099999999999</v>
      </c>
      <c r="D5405" s="3">
        <f>IFERROR(TradeDash[[#This Row],[Nifty]]/C5404-1,"")</f>
        <v>-9.0345153011317514E-4</v>
      </c>
      <c r="E5405">
        <f ca="1">IFERROR(AVERAGE(OFFSET(TradeDash[[#This Row],[Returns]],0,0,-n_days))/STDEV(OFFSET(TradeDash[[#This Row],[Returns]],0,0,-n_days)),"")</f>
        <v>0.62779667125429839</v>
      </c>
      <c r="F5405">
        <f ca="1">IFERROR(AVERAGE(OFFSET(TradeDash[[#This Row],[Returns]],0,0,-n_days*2))/STDEV(OFFSET(TradeDash[[#This Row],[Returns]],0,0,-n_days*2)),"")</f>
        <v>0.43672482216347169</v>
      </c>
      <c r="G5405">
        <f ca="1">IF(ISNUMBER(TradeDash[[#This Row],[2n day Sharpe]]),AVERAGE(TradeDash[[#This Row],[n day Sharpe]:[2n day Sharpe]]),"")</f>
        <v>0.53226074670888501</v>
      </c>
      <c r="H5405">
        <f ca="1">IF(ISNUMBER(TradeDash[[#This Row],[Sharpe Average]]),IF(TradeDash[[#This Row],[Sharpe Average]]&gt;$G$1,1,0),"")</f>
        <v>1</v>
      </c>
      <c r="I5405" s="2">
        <f ca="1">IF(ISNUMBER(TradeDash[[#This Row],[Signal]]),MAX(IF(AND(TradeDash[[#This Row],[Signal]]=1,I5404&lt;1),I5404+$E$1,IF(AND(TradeDash[[#This Row],[Signal]]=0,I5404&gt;0),I5404-$E$1,IF(AND(TradeDash[[#This Row],[Signal]]=1,I5404=1),I5404,IF(AND(TradeDash[[#This Row],[Signal]]=0,I5404=0),I5404,0)))),0),"")</f>
        <v>1</v>
      </c>
      <c r="J5405" s="3">
        <f ca="1">IF(ISNUMBER(TradeDash[[#This Row],[Position]]),TradeDash[[#This Row],[Position]]*D5406,"")</f>
        <v>-4.9533178590144278E-4</v>
      </c>
      <c r="K5405" s="7">
        <f ca="1">K5404*IFERROR(1+TradeDash[[#This Row],[Port Return]],1)</f>
        <v>13959671.499323569</v>
      </c>
      <c r="L5405" s="7">
        <f ca="1">IF(ISNUMBER(TradeDash[[#This Row],[Port Return]]),L5404*(1+TradeDash[[#This Row],[Returns]]),L5404)</f>
        <v>11041081.081081146</v>
      </c>
    </row>
    <row r="5406" spans="1:12" x14ac:dyDescent="0.35">
      <c r="A5406" s="1">
        <v>44447</v>
      </c>
      <c r="B5406" s="16">
        <f>YEAR(TradeDash[[#This Row],[Date]])</f>
        <v>2021</v>
      </c>
      <c r="C5406">
        <v>17353.5</v>
      </c>
      <c r="D5406" s="3">
        <f>IFERROR(TradeDash[[#This Row],[Nifty]]/C5405-1,"")</f>
        <v>-4.9533178590144278E-4</v>
      </c>
      <c r="E5406">
        <f ca="1">IFERROR(AVERAGE(OFFSET(TradeDash[[#This Row],[Returns]],0,0,-n_days))/STDEV(OFFSET(TradeDash[[#This Row],[Returns]],0,0,-n_days)),"")</f>
        <v>0.60435940040830582</v>
      </c>
      <c r="F5406">
        <f ca="1">IFERROR(AVERAGE(OFFSET(TradeDash[[#This Row],[Returns]],0,0,-n_days*2))/STDEV(OFFSET(TradeDash[[#This Row],[Returns]],0,0,-n_days*2)),"")</f>
        <v>0.4332499596935373</v>
      </c>
      <c r="G5406">
        <f ca="1">IF(ISNUMBER(TradeDash[[#This Row],[2n day Sharpe]]),AVERAGE(TradeDash[[#This Row],[n day Sharpe]:[2n day Sharpe]]),"")</f>
        <v>0.51880468005092162</v>
      </c>
      <c r="H5406">
        <f ca="1">IF(ISNUMBER(TradeDash[[#This Row],[Sharpe Average]]),IF(TradeDash[[#This Row],[Sharpe Average]]&gt;$G$1,1,0),"")</f>
        <v>1</v>
      </c>
      <c r="I5406" s="2">
        <f ca="1">IF(ISNUMBER(TradeDash[[#This Row],[Signal]]),MAX(IF(AND(TradeDash[[#This Row],[Signal]]=1,I5405&lt;1),I5405+$E$1,IF(AND(TradeDash[[#This Row],[Signal]]=0,I5405&gt;0),I5405-$E$1,IF(AND(TradeDash[[#This Row],[Signal]]=1,I5405=1),I5405,IF(AND(TradeDash[[#This Row],[Signal]]=0,I5405=0),I5405,0)))),0),"")</f>
        <v>1</v>
      </c>
      <c r="J5406" s="3">
        <f ca="1">IF(ISNUMBER(TradeDash[[#This Row],[Position]]),TradeDash[[#This Row],[Position]]*D5407,"")</f>
        <v>9.0759789091543475E-4</v>
      </c>
      <c r="K5406" s="7">
        <f ca="1">K5405*IFERROR(1+TradeDash[[#This Row],[Port Return]],1)</f>
        <v>13972341.267734228</v>
      </c>
      <c r="L5406" s="7">
        <f ca="1">IF(ISNUMBER(TradeDash[[#This Row],[Port Return]]),L5405*(1+TradeDash[[#This Row],[Returns]]),L5405)</f>
        <v>11035612.082670972</v>
      </c>
    </row>
    <row r="5407" spans="1:12" x14ac:dyDescent="0.35">
      <c r="A5407" s="1">
        <v>44448</v>
      </c>
      <c r="B5407" s="16">
        <f>YEAR(TradeDash[[#This Row],[Date]])</f>
        <v>2021</v>
      </c>
      <c r="C5407">
        <v>17369.25</v>
      </c>
      <c r="D5407" s="3">
        <f>IFERROR(TradeDash[[#This Row],[Nifty]]/C5406-1,"")</f>
        <v>9.0759789091543475E-4</v>
      </c>
      <c r="E5407">
        <f ca="1">IFERROR(AVERAGE(OFFSET(TradeDash[[#This Row],[Returns]],0,0,-n_days))/STDEV(OFFSET(TradeDash[[#This Row],[Returns]],0,0,-n_days)),"")</f>
        <v>0.61406929734147142</v>
      </c>
      <c r="F5407">
        <f ca="1">IFERROR(AVERAGE(OFFSET(TradeDash[[#This Row],[Returns]],0,0,-n_days*2))/STDEV(OFFSET(TradeDash[[#This Row],[Returns]],0,0,-n_days*2)),"")</f>
        <v>0.40827819316430475</v>
      </c>
      <c r="G5407">
        <f ca="1">IF(ISNUMBER(TradeDash[[#This Row],[2n day Sharpe]]),AVERAGE(TradeDash[[#This Row],[n day Sharpe]:[2n day Sharpe]]),"")</f>
        <v>0.51117374525288806</v>
      </c>
      <c r="H5407">
        <f ca="1">IF(ISNUMBER(TradeDash[[#This Row],[Sharpe Average]]),IF(TradeDash[[#This Row],[Sharpe Average]]&gt;$G$1,1,0),"")</f>
        <v>1</v>
      </c>
      <c r="I5407" s="2">
        <f ca="1">IF(ISNUMBER(TradeDash[[#This Row],[Signal]]),MAX(IF(AND(TradeDash[[#This Row],[Signal]]=1,I5406&lt;1),I5406+$E$1,IF(AND(TradeDash[[#This Row],[Signal]]=0,I5406&gt;0),I5406-$E$1,IF(AND(TradeDash[[#This Row],[Signal]]=1,I5406=1),I5406,IF(AND(TradeDash[[#This Row],[Signal]]=0,I5406=0),I5406,0)))),0),"")</f>
        <v>1</v>
      </c>
      <c r="J5407" s="3">
        <f ca="1">IF(ISNUMBER(TradeDash[[#This Row],[Position]]),TradeDash[[#This Row],[Position]]*D5408,"")</f>
        <v>-8.0314348633370169E-4</v>
      </c>
      <c r="K5407" s="7">
        <f ca="1">K5406*IFERROR(1+TradeDash[[#This Row],[Port Return]],1)</f>
        <v>13961119.472856216</v>
      </c>
      <c r="L5407" s="7">
        <f ca="1">IF(ISNUMBER(TradeDash[[#This Row],[Port Return]]),L5406*(1+TradeDash[[#This Row],[Returns]]),L5406)</f>
        <v>11045627.980922164</v>
      </c>
    </row>
    <row r="5408" spans="1:12" x14ac:dyDescent="0.35">
      <c r="A5408" s="1">
        <v>44452</v>
      </c>
      <c r="B5408" s="16">
        <f>YEAR(TradeDash[[#This Row],[Date]])</f>
        <v>2021</v>
      </c>
      <c r="C5408">
        <v>17355.3</v>
      </c>
      <c r="D5408" s="3">
        <f>IFERROR(TradeDash[[#This Row],[Nifty]]/C5407-1,"")</f>
        <v>-8.0314348633370169E-4</v>
      </c>
      <c r="E5408">
        <f ca="1">IFERROR(AVERAGE(OFFSET(TradeDash[[#This Row],[Returns]],0,0,-n_days))/STDEV(OFFSET(TradeDash[[#This Row],[Returns]],0,0,-n_days)),"")</f>
        <v>0.5528753138382958</v>
      </c>
      <c r="F5408">
        <f ca="1">IFERROR(AVERAGE(OFFSET(TradeDash[[#This Row],[Returns]],0,0,-n_days*2))/STDEV(OFFSET(TradeDash[[#This Row],[Returns]],0,0,-n_days*2)),"")</f>
        <v>0.39202352670480506</v>
      </c>
      <c r="G5408">
        <f ca="1">IF(ISNUMBER(TradeDash[[#This Row],[2n day Sharpe]]),AVERAGE(TradeDash[[#This Row],[n day Sharpe]:[2n day Sharpe]]),"")</f>
        <v>0.47244942027155046</v>
      </c>
      <c r="H5408">
        <f ca="1">IF(ISNUMBER(TradeDash[[#This Row],[Sharpe Average]]),IF(TradeDash[[#This Row],[Sharpe Average]]&gt;$G$1,1,0),"")</f>
        <v>1</v>
      </c>
      <c r="I5408" s="2">
        <f ca="1">IF(ISNUMBER(TradeDash[[#This Row],[Signal]]),MAX(IF(AND(TradeDash[[#This Row],[Signal]]=1,I5407&lt;1),I5407+$E$1,IF(AND(TradeDash[[#This Row],[Signal]]=0,I5407&gt;0),I5407-$E$1,IF(AND(TradeDash[[#This Row],[Signal]]=1,I5407=1),I5407,IF(AND(TradeDash[[#This Row],[Signal]]=0,I5407=0),I5407,0)))),0),"")</f>
        <v>1</v>
      </c>
      <c r="J5408" s="3">
        <f ca="1">IF(ISNUMBER(TradeDash[[#This Row],[Position]]),TradeDash[[#This Row],[Position]]*D5409,"")</f>
        <v>1.4231963722897145E-3</v>
      </c>
      <c r="K5408" s="7">
        <f ca="1">K5407*IFERROR(1+TradeDash[[#This Row],[Port Return]],1)</f>
        <v>13980988.887443088</v>
      </c>
      <c r="L5408" s="7">
        <f ca="1">IF(ISNUMBER(TradeDash[[#This Row],[Port Return]]),L5407*(1+TradeDash[[#This Row],[Returns]]),L5407)</f>
        <v>11036756.756756822</v>
      </c>
    </row>
    <row r="5409" spans="1:12" x14ac:dyDescent="0.35">
      <c r="A5409" s="1">
        <v>44453</v>
      </c>
      <c r="B5409" s="16">
        <f>YEAR(TradeDash[[#This Row],[Date]])</f>
        <v>2021</v>
      </c>
      <c r="C5409">
        <v>17380</v>
      </c>
      <c r="D5409" s="3">
        <f>IFERROR(TradeDash[[#This Row],[Nifty]]/C5408-1,"")</f>
        <v>1.4231963722897145E-3</v>
      </c>
      <c r="E5409">
        <f ca="1">IFERROR(AVERAGE(OFFSET(TradeDash[[#This Row],[Returns]],0,0,-n_days))/STDEV(OFFSET(TradeDash[[#This Row],[Returns]],0,0,-n_days)),"")</f>
        <v>0.49638578127597477</v>
      </c>
      <c r="F5409">
        <f ca="1">IFERROR(AVERAGE(OFFSET(TradeDash[[#This Row],[Returns]],0,0,-n_days*2))/STDEV(OFFSET(TradeDash[[#This Row],[Returns]],0,0,-n_days*2)),"")</f>
        <v>0.37969167352153887</v>
      </c>
      <c r="G5409">
        <f ca="1">IF(ISNUMBER(TradeDash[[#This Row],[2n day Sharpe]]),AVERAGE(TradeDash[[#This Row],[n day Sharpe]:[2n day Sharpe]]),"")</f>
        <v>0.43803872739875682</v>
      </c>
      <c r="H5409">
        <f ca="1">IF(ISNUMBER(TradeDash[[#This Row],[Sharpe Average]]),IF(TradeDash[[#This Row],[Sharpe Average]]&gt;$G$1,1,0),"")</f>
        <v>1</v>
      </c>
      <c r="I5409" s="2">
        <f ca="1">IF(ISNUMBER(TradeDash[[#This Row],[Signal]]),MAX(IF(AND(TradeDash[[#This Row],[Signal]]=1,I5408&lt;1),I5408+$E$1,IF(AND(TradeDash[[#This Row],[Signal]]=0,I5408&gt;0),I5408-$E$1,IF(AND(TradeDash[[#This Row],[Signal]]=1,I5408=1),I5408,IF(AND(TradeDash[[#This Row],[Signal]]=0,I5408=0),I5408,0)))),0),"")</f>
        <v>1</v>
      </c>
      <c r="J5409" s="3">
        <f ca="1">IF(ISNUMBER(TradeDash[[#This Row],[Position]]),TradeDash[[#This Row],[Position]]*D5410,"")</f>
        <v>8.0235903337169123E-3</v>
      </c>
      <c r="K5409" s="7">
        <f ca="1">K5408*IFERROR(1+TradeDash[[#This Row],[Port Return]],1)</f>
        <v>14093166.614736181</v>
      </c>
      <c r="L5409" s="7">
        <f ca="1">IF(ISNUMBER(TradeDash[[#This Row],[Port Return]]),L5408*(1+TradeDash[[#This Row],[Returns]]),L5408)</f>
        <v>11052464.228934882</v>
      </c>
    </row>
    <row r="5410" spans="1:12" x14ac:dyDescent="0.35">
      <c r="A5410" s="1">
        <v>44454</v>
      </c>
      <c r="B5410" s="16">
        <f>YEAR(TradeDash[[#This Row],[Date]])</f>
        <v>2021</v>
      </c>
      <c r="C5410">
        <v>17519.45</v>
      </c>
      <c r="D5410" s="3">
        <f>IFERROR(TradeDash[[#This Row],[Nifty]]/C5409-1,"")</f>
        <v>8.0235903337169123E-3</v>
      </c>
      <c r="E5410">
        <f ca="1">IFERROR(AVERAGE(OFFSET(TradeDash[[#This Row],[Returns]],0,0,-n_days))/STDEV(OFFSET(TradeDash[[#This Row],[Returns]],0,0,-n_days)),"")</f>
        <v>0.53978091208981072</v>
      </c>
      <c r="F5410">
        <f ca="1">IFERROR(AVERAGE(OFFSET(TradeDash[[#This Row],[Returns]],0,0,-n_days*2))/STDEV(OFFSET(TradeDash[[#This Row],[Returns]],0,0,-n_days*2)),"")</f>
        <v>0.41023026405535362</v>
      </c>
      <c r="G5410">
        <f ca="1">IF(ISNUMBER(TradeDash[[#This Row],[2n day Sharpe]]),AVERAGE(TradeDash[[#This Row],[n day Sharpe]:[2n day Sharpe]]),"")</f>
        <v>0.4750055880725822</v>
      </c>
      <c r="H5410">
        <f ca="1">IF(ISNUMBER(TradeDash[[#This Row],[Sharpe Average]]),IF(TradeDash[[#This Row],[Sharpe Average]]&gt;$G$1,1,0),"")</f>
        <v>1</v>
      </c>
      <c r="I5410" s="2">
        <f ca="1">IF(ISNUMBER(TradeDash[[#This Row],[Signal]]),MAX(IF(AND(TradeDash[[#This Row],[Signal]]=1,I5409&lt;1),I5409+$E$1,IF(AND(TradeDash[[#This Row],[Signal]]=0,I5409&gt;0),I5409-$E$1,IF(AND(TradeDash[[#This Row],[Signal]]=1,I5409=1),I5409,IF(AND(TradeDash[[#This Row],[Signal]]=0,I5409=0),I5409,0)))),0),"")</f>
        <v>1</v>
      </c>
      <c r="J5410" s="3">
        <f ca="1">IF(ISNUMBER(TradeDash[[#This Row],[Position]]),TradeDash[[#This Row],[Position]]*D5411,"")</f>
        <v>6.2815898900936418E-3</v>
      </c>
      <c r="K5410" s="7">
        <f ca="1">K5409*IFERROR(1+TradeDash[[#This Row],[Port Return]],1)</f>
        <v>14181694.107662713</v>
      </c>
      <c r="L5410" s="7">
        <f ca="1">IF(ISNUMBER(TradeDash[[#This Row],[Port Return]]),L5409*(1+TradeDash[[#This Row],[Returns]]),L5409)</f>
        <v>11141144.674085917</v>
      </c>
    </row>
    <row r="5411" spans="1:12" x14ac:dyDescent="0.35">
      <c r="A5411" s="1">
        <v>44455</v>
      </c>
      <c r="B5411" s="16">
        <f>YEAR(TradeDash[[#This Row],[Date]])</f>
        <v>2021</v>
      </c>
      <c r="C5411">
        <v>17629.5</v>
      </c>
      <c r="D5411" s="3">
        <f>IFERROR(TradeDash[[#This Row],[Nifty]]/C5410-1,"")</f>
        <v>6.2815898900936418E-3</v>
      </c>
      <c r="E5411">
        <f ca="1">IFERROR(AVERAGE(OFFSET(TradeDash[[#This Row],[Returns]],0,0,-n_days))/STDEV(OFFSET(TradeDash[[#This Row],[Returns]],0,0,-n_days)),"")</f>
        <v>0.5639389733829403</v>
      </c>
      <c r="F5411">
        <f ca="1">IFERROR(AVERAGE(OFFSET(TradeDash[[#This Row],[Returns]],0,0,-n_days*2))/STDEV(OFFSET(TradeDash[[#This Row],[Returns]],0,0,-n_days*2)),"")</f>
        <v>0.51543687727556575</v>
      </c>
      <c r="G5411">
        <f ca="1">IF(ISNUMBER(TradeDash[[#This Row],[2n day Sharpe]]),AVERAGE(TradeDash[[#This Row],[n day Sharpe]:[2n day Sharpe]]),"")</f>
        <v>0.53968792532925303</v>
      </c>
      <c r="H5411">
        <f ca="1">IF(ISNUMBER(TradeDash[[#This Row],[Sharpe Average]]),IF(TradeDash[[#This Row],[Sharpe Average]]&gt;$G$1,1,0),"")</f>
        <v>1</v>
      </c>
      <c r="I5411" s="2">
        <f ca="1">IF(ISNUMBER(TradeDash[[#This Row],[Signal]]),MAX(IF(AND(TradeDash[[#This Row],[Signal]]=1,I5410&lt;1),I5410+$E$1,IF(AND(TradeDash[[#This Row],[Signal]]=0,I5410&gt;0),I5410-$E$1,IF(AND(TradeDash[[#This Row],[Signal]]=1,I5410=1),I5410,IF(AND(TradeDash[[#This Row],[Signal]]=0,I5410=0),I5410,0)))),0),"")</f>
        <v>1</v>
      </c>
      <c r="J5411" s="3">
        <f ca="1">IF(ISNUMBER(TradeDash[[#This Row],[Position]]),TradeDash[[#This Row],[Position]]*D5412,"")</f>
        <v>-2.5156697580758225E-3</v>
      </c>
      <c r="K5411" s="7">
        <f ca="1">K5410*IFERROR(1+TradeDash[[#This Row],[Port Return]],1)</f>
        <v>14146017.648677783</v>
      </c>
      <c r="L5411" s="7">
        <f ca="1">IF(ISNUMBER(TradeDash[[#This Row],[Port Return]]),L5410*(1+TradeDash[[#This Row],[Returns]]),L5410)</f>
        <v>11211128.775834726</v>
      </c>
    </row>
    <row r="5412" spans="1:12" x14ac:dyDescent="0.35">
      <c r="A5412" s="1">
        <v>44456</v>
      </c>
      <c r="B5412" s="16">
        <f>YEAR(TradeDash[[#This Row],[Date]])</f>
        <v>2021</v>
      </c>
      <c r="C5412">
        <v>17585.150000000001</v>
      </c>
      <c r="D5412" s="3">
        <f>IFERROR(TradeDash[[#This Row],[Nifty]]/C5411-1,"")</f>
        <v>-2.5156697580758225E-3</v>
      </c>
      <c r="E5412">
        <f ca="1">IFERROR(AVERAGE(OFFSET(TradeDash[[#This Row],[Returns]],0,0,-n_days))/STDEV(OFFSET(TradeDash[[#This Row],[Returns]],0,0,-n_days)),"")</f>
        <v>0.56761963964221995</v>
      </c>
      <c r="F5412">
        <f ca="1">IFERROR(AVERAGE(OFFSET(TradeDash[[#This Row],[Returns]],0,0,-n_days*2))/STDEV(OFFSET(TradeDash[[#This Row],[Returns]],0,0,-n_days*2)),"")</f>
        <v>0.55842974132535506</v>
      </c>
      <c r="G5412">
        <f ca="1">IF(ISNUMBER(TradeDash[[#This Row],[2n day Sharpe]]),AVERAGE(TradeDash[[#This Row],[n day Sharpe]:[2n day Sharpe]]),"")</f>
        <v>0.56302469048378745</v>
      </c>
      <c r="H5412">
        <f ca="1">IF(ISNUMBER(TradeDash[[#This Row],[Sharpe Average]]),IF(TradeDash[[#This Row],[Sharpe Average]]&gt;$G$1,1,0),"")</f>
        <v>1</v>
      </c>
      <c r="I5412" s="2">
        <f ca="1">IF(ISNUMBER(TradeDash[[#This Row],[Signal]]),MAX(IF(AND(TradeDash[[#This Row],[Signal]]=1,I5411&lt;1),I5411+$E$1,IF(AND(TradeDash[[#This Row],[Signal]]=0,I5411&gt;0),I5411-$E$1,IF(AND(TradeDash[[#This Row],[Signal]]=1,I5411=1),I5411,IF(AND(TradeDash[[#This Row],[Signal]]=0,I5411=0),I5411,0)))),0),"")</f>
        <v>1</v>
      </c>
      <c r="J5412" s="3">
        <f ca="1">IF(ISNUMBER(TradeDash[[#This Row],[Position]]),TradeDash[[#This Row],[Position]]*D5413,"")</f>
        <v>-1.0705055117528173E-2</v>
      </c>
      <c r="K5412" s="7">
        <f ca="1">K5411*IFERROR(1+TradeDash[[#This Row],[Port Return]],1)</f>
        <v>13994583.75005516</v>
      </c>
      <c r="L5412" s="7">
        <f ca="1">IF(ISNUMBER(TradeDash[[#This Row],[Port Return]]),L5411*(1+TradeDash[[#This Row],[Returns]]),L5411)</f>
        <v>11182925.278219465</v>
      </c>
    </row>
    <row r="5413" spans="1:12" x14ac:dyDescent="0.35">
      <c r="A5413" s="1">
        <v>44459</v>
      </c>
      <c r="B5413" s="16">
        <f>YEAR(TradeDash[[#This Row],[Date]])</f>
        <v>2021</v>
      </c>
      <c r="C5413">
        <v>17396.900000000001</v>
      </c>
      <c r="D5413" s="3">
        <f>IFERROR(TradeDash[[#This Row],[Nifty]]/C5412-1,"")</f>
        <v>-1.0705055117528173E-2</v>
      </c>
      <c r="E5413">
        <f ca="1">IFERROR(AVERAGE(OFFSET(TradeDash[[#This Row],[Returns]],0,0,-n_days))/STDEV(OFFSET(TradeDash[[#This Row],[Returns]],0,0,-n_days)),"")</f>
        <v>0.49579770855849747</v>
      </c>
      <c r="F5413">
        <f ca="1">IFERROR(AVERAGE(OFFSET(TradeDash[[#This Row],[Returns]],0,0,-n_days*2))/STDEV(OFFSET(TradeDash[[#This Row],[Returns]],0,0,-n_days*2)),"")</f>
        <v>0.43326107819095983</v>
      </c>
      <c r="G5413">
        <f ca="1">IF(ISNUMBER(TradeDash[[#This Row],[2n day Sharpe]]),AVERAGE(TradeDash[[#This Row],[n day Sharpe]:[2n day Sharpe]]),"")</f>
        <v>0.46452939337472865</v>
      </c>
      <c r="H5413">
        <f ca="1">IF(ISNUMBER(TradeDash[[#This Row],[Sharpe Average]]),IF(TradeDash[[#This Row],[Sharpe Average]]&gt;$G$1,1,0),"")</f>
        <v>1</v>
      </c>
      <c r="I5413" s="2">
        <f ca="1">IF(ISNUMBER(TradeDash[[#This Row],[Signal]]),MAX(IF(AND(TradeDash[[#This Row],[Signal]]=1,I5412&lt;1),I5412+$E$1,IF(AND(TradeDash[[#This Row],[Signal]]=0,I5412&gt;0),I5412-$E$1,IF(AND(TradeDash[[#This Row],[Signal]]=1,I5412=1),I5412,IF(AND(TradeDash[[#This Row],[Signal]]=0,I5412=0),I5412,0)))),0),"")</f>
        <v>1</v>
      </c>
      <c r="J5413" s="3">
        <f ca="1">IF(ISNUMBER(TradeDash[[#This Row],[Position]]),TradeDash[[#This Row],[Position]]*D5414,"")</f>
        <v>9.4901965292666368E-3</v>
      </c>
      <c r="K5413" s="7">
        <f ca="1">K5412*IFERROR(1+TradeDash[[#This Row],[Port Return]],1)</f>
        <v>14127395.100188466</v>
      </c>
      <c r="L5413" s="7">
        <f ca="1">IF(ISNUMBER(TradeDash[[#This Row],[Port Return]]),L5412*(1+TradeDash[[#This Row],[Returns]]),L5412)</f>
        <v>11063211.446740927</v>
      </c>
    </row>
    <row r="5414" spans="1:12" x14ac:dyDescent="0.35">
      <c r="A5414" s="1">
        <v>44460</v>
      </c>
      <c r="B5414" s="16">
        <f>YEAR(TradeDash[[#This Row],[Date]])</f>
        <v>2021</v>
      </c>
      <c r="C5414">
        <v>17562</v>
      </c>
      <c r="D5414" s="3">
        <f>IFERROR(TradeDash[[#This Row],[Nifty]]/C5413-1,"")</f>
        <v>9.4901965292666368E-3</v>
      </c>
      <c r="E5414">
        <f ca="1">IFERROR(AVERAGE(OFFSET(TradeDash[[#This Row],[Returns]],0,0,-n_days))/STDEV(OFFSET(TradeDash[[#This Row],[Returns]],0,0,-n_days)),"")</f>
        <v>0.5365463432179276</v>
      </c>
      <c r="F5414">
        <f ca="1">IFERROR(AVERAGE(OFFSET(TradeDash[[#This Row],[Returns]],0,0,-n_days*2))/STDEV(OFFSET(TradeDash[[#This Row],[Returns]],0,0,-n_days*2)),"")</f>
        <v>0.45778521809045425</v>
      </c>
      <c r="G5414">
        <f ca="1">IF(ISNUMBER(TradeDash[[#This Row],[2n day Sharpe]]),AVERAGE(TradeDash[[#This Row],[n day Sharpe]:[2n day Sharpe]]),"")</f>
        <v>0.49716578065419093</v>
      </c>
      <c r="H5414">
        <f ca="1">IF(ISNUMBER(TradeDash[[#This Row],[Sharpe Average]]),IF(TradeDash[[#This Row],[Sharpe Average]]&gt;$G$1,1,0),"")</f>
        <v>1</v>
      </c>
      <c r="I5414" s="2">
        <f ca="1">IF(ISNUMBER(TradeDash[[#This Row],[Signal]]),MAX(IF(AND(TradeDash[[#This Row],[Signal]]=1,I5413&lt;1),I5413+$E$1,IF(AND(TradeDash[[#This Row],[Signal]]=0,I5413&gt;0),I5413-$E$1,IF(AND(TradeDash[[#This Row],[Signal]]=1,I5413=1),I5413,IF(AND(TradeDash[[#This Row],[Signal]]=0,I5413=0),I5413,0)))),0),"")</f>
        <v>1</v>
      </c>
      <c r="J5414" s="3">
        <f ca="1">IF(ISNUMBER(TradeDash[[#This Row],[Position]]),TradeDash[[#This Row],[Position]]*D5415,"")</f>
        <v>-8.7404623619169453E-4</v>
      </c>
      <c r="K5414" s="7">
        <f ca="1">K5413*IFERROR(1+TradeDash[[#This Row],[Port Return]],1)</f>
        <v>14115047.103673954</v>
      </c>
      <c r="L5414" s="7">
        <f ca="1">IF(ISNUMBER(TradeDash[[#This Row],[Port Return]]),L5413*(1+TradeDash[[#This Row],[Returns]]),L5413)</f>
        <v>11168203.49761533</v>
      </c>
    </row>
    <row r="5415" spans="1:12" x14ac:dyDescent="0.35">
      <c r="A5415" s="1">
        <v>44461</v>
      </c>
      <c r="B5415" s="16">
        <f>YEAR(TradeDash[[#This Row],[Date]])</f>
        <v>2021</v>
      </c>
      <c r="C5415">
        <v>17546.650000000001</v>
      </c>
      <c r="D5415" s="3">
        <f>IFERROR(TradeDash[[#This Row],[Nifty]]/C5414-1,"")</f>
        <v>-8.7404623619169453E-4</v>
      </c>
      <c r="E5415">
        <f ca="1">IFERROR(AVERAGE(OFFSET(TradeDash[[#This Row],[Returns]],0,0,-n_days))/STDEV(OFFSET(TradeDash[[#This Row],[Returns]],0,0,-n_days)),"")</f>
        <v>0.46612326202955429</v>
      </c>
      <c r="F5415">
        <f ca="1">IFERROR(AVERAGE(OFFSET(TradeDash[[#This Row],[Returns]],0,0,-n_days*2))/STDEV(OFFSET(TradeDash[[#This Row],[Returns]],0,0,-n_days*2)),"")</f>
        <v>0.46446015800546647</v>
      </c>
      <c r="G5415">
        <f ca="1">IF(ISNUMBER(TradeDash[[#This Row],[2n day Sharpe]]),AVERAGE(TradeDash[[#This Row],[n day Sharpe]:[2n day Sharpe]]),"")</f>
        <v>0.46529171001751035</v>
      </c>
      <c r="H5415">
        <f ca="1">IF(ISNUMBER(TradeDash[[#This Row],[Sharpe Average]]),IF(TradeDash[[#This Row],[Sharpe Average]]&gt;$G$1,1,0),"")</f>
        <v>1</v>
      </c>
      <c r="I5415" s="2">
        <f ca="1">IF(ISNUMBER(TradeDash[[#This Row],[Signal]]),MAX(IF(AND(TradeDash[[#This Row],[Signal]]=1,I5414&lt;1),I5414+$E$1,IF(AND(TradeDash[[#This Row],[Signal]]=0,I5414&gt;0),I5414-$E$1,IF(AND(TradeDash[[#This Row],[Signal]]=1,I5414=1),I5414,IF(AND(TradeDash[[#This Row],[Signal]]=0,I5414=0),I5414,0)))),0),"")</f>
        <v>1</v>
      </c>
      <c r="J5415" s="3">
        <f ca="1">IF(ISNUMBER(TradeDash[[#This Row],[Position]]),TradeDash[[#This Row],[Position]]*D5416,"")</f>
        <v>1.574659550398505E-2</v>
      </c>
      <c r="K5415" s="7">
        <f ca="1">K5414*IFERROR(1+TradeDash[[#This Row],[Port Return]],1)</f>
        <v>14337311.040935203</v>
      </c>
      <c r="L5415" s="7">
        <f ca="1">IF(ISNUMBER(TradeDash[[#This Row],[Port Return]]),L5414*(1+TradeDash[[#This Row],[Returns]]),L5414)</f>
        <v>11158441.971383216</v>
      </c>
    </row>
    <row r="5416" spans="1:12" x14ac:dyDescent="0.35">
      <c r="A5416" s="1">
        <v>44462</v>
      </c>
      <c r="B5416" s="16">
        <f>YEAR(TradeDash[[#This Row],[Date]])</f>
        <v>2021</v>
      </c>
      <c r="C5416">
        <v>17822.95</v>
      </c>
      <c r="D5416" s="3">
        <f>IFERROR(TradeDash[[#This Row],[Nifty]]/C5415-1,"")</f>
        <v>1.574659550398505E-2</v>
      </c>
      <c r="E5416">
        <f ca="1">IFERROR(AVERAGE(OFFSET(TradeDash[[#This Row],[Returns]],0,0,-n_days))/STDEV(OFFSET(TradeDash[[#This Row],[Returns]],0,0,-n_days)),"")</f>
        <v>0.53560647120774552</v>
      </c>
      <c r="F5416">
        <f ca="1">IFERROR(AVERAGE(OFFSET(TradeDash[[#This Row],[Returns]],0,0,-n_days*2))/STDEV(OFFSET(TradeDash[[#This Row],[Returns]],0,0,-n_days*2)),"")</f>
        <v>0.53421250517070296</v>
      </c>
      <c r="G5416">
        <f ca="1">IF(ISNUMBER(TradeDash[[#This Row],[2n day Sharpe]]),AVERAGE(TradeDash[[#This Row],[n day Sharpe]:[2n day Sharpe]]),"")</f>
        <v>0.53490948818922424</v>
      </c>
      <c r="H5416">
        <f ca="1">IF(ISNUMBER(TradeDash[[#This Row],[Sharpe Average]]),IF(TradeDash[[#This Row],[Sharpe Average]]&gt;$G$1,1,0),"")</f>
        <v>1</v>
      </c>
      <c r="I5416" s="2">
        <f ca="1">IF(ISNUMBER(TradeDash[[#This Row],[Signal]]),MAX(IF(AND(TradeDash[[#This Row],[Signal]]=1,I5415&lt;1),I5415+$E$1,IF(AND(TradeDash[[#This Row],[Signal]]=0,I5415&gt;0),I5415-$E$1,IF(AND(TradeDash[[#This Row],[Signal]]=1,I5415=1),I5415,IF(AND(TradeDash[[#This Row],[Signal]]=0,I5415=0),I5415,0)))),0),"")</f>
        <v>1</v>
      </c>
      <c r="J5416" s="3">
        <f ca="1">IF(ISNUMBER(TradeDash[[#This Row],[Position]]),TradeDash[[#This Row],[Position]]*D5417,"")</f>
        <v>1.6972498940972525E-3</v>
      </c>
      <c r="K5416" s="7">
        <f ca="1">K5415*IFERROR(1+TradeDash[[#This Row],[Port Return]],1)</f>
        <v>14361645.04058107</v>
      </c>
      <c r="L5416" s="7">
        <f ca="1">IF(ISNUMBER(TradeDash[[#This Row],[Port Return]]),L5415*(1+TradeDash[[#This Row],[Returns]]),L5415)</f>
        <v>11334149.443561276</v>
      </c>
    </row>
    <row r="5417" spans="1:12" x14ac:dyDescent="0.35">
      <c r="A5417" s="1">
        <v>44463</v>
      </c>
      <c r="B5417" s="16">
        <f>YEAR(TradeDash[[#This Row],[Date]])</f>
        <v>2021</v>
      </c>
      <c r="C5417">
        <v>17853.2</v>
      </c>
      <c r="D5417" s="3">
        <f>IFERROR(TradeDash[[#This Row],[Nifty]]/C5416-1,"")</f>
        <v>1.6972498940972525E-3</v>
      </c>
      <c r="E5417">
        <f ca="1">IFERROR(AVERAGE(OFFSET(TradeDash[[#This Row],[Returns]],0,0,-n_days))/STDEV(OFFSET(TradeDash[[#This Row],[Returns]],0,0,-n_days)),"")</f>
        <v>0.55044048478860697</v>
      </c>
      <c r="F5417">
        <f ca="1">IFERROR(AVERAGE(OFFSET(TradeDash[[#This Row],[Returns]],0,0,-n_days*2))/STDEV(OFFSET(TradeDash[[#This Row],[Returns]],0,0,-n_days*2)),"")</f>
        <v>0.55753414179228133</v>
      </c>
      <c r="G5417">
        <f ca="1">IF(ISNUMBER(TradeDash[[#This Row],[2n day Sharpe]]),AVERAGE(TradeDash[[#This Row],[n day Sharpe]:[2n day Sharpe]]),"")</f>
        <v>0.55398731329044415</v>
      </c>
      <c r="H5417">
        <f ca="1">IF(ISNUMBER(TradeDash[[#This Row],[Sharpe Average]]),IF(TradeDash[[#This Row],[Sharpe Average]]&gt;$G$1,1,0),"")</f>
        <v>1</v>
      </c>
      <c r="I5417" s="2">
        <f ca="1">IF(ISNUMBER(TradeDash[[#This Row],[Signal]]),MAX(IF(AND(TradeDash[[#This Row],[Signal]]=1,I5416&lt;1),I5416+$E$1,IF(AND(TradeDash[[#This Row],[Signal]]=0,I5416&gt;0),I5416-$E$1,IF(AND(TradeDash[[#This Row],[Signal]]=1,I5416=1),I5416,IF(AND(TradeDash[[#This Row],[Signal]]=0,I5416=0),I5416,0)))),0),"")</f>
        <v>1</v>
      </c>
      <c r="J5417" s="3">
        <f ca="1">IF(ISNUMBER(TradeDash[[#This Row],[Position]]),TradeDash[[#This Row],[Position]]*D5418,"")</f>
        <v>1.0642349830836118E-4</v>
      </c>
      <c r="K5417" s="7">
        <f ca="1">K5416*IFERROR(1+TradeDash[[#This Row],[Port Return]],1)</f>
        <v>14363173.457087751</v>
      </c>
      <c r="L5417" s="7">
        <f ca="1">IF(ISNUMBER(TradeDash[[#This Row],[Port Return]]),L5416*(1+TradeDash[[#This Row],[Returns]]),L5416)</f>
        <v>11353386.327504043</v>
      </c>
    </row>
    <row r="5418" spans="1:12" x14ac:dyDescent="0.35">
      <c r="A5418" s="1">
        <v>44466</v>
      </c>
      <c r="B5418" s="16">
        <f>YEAR(TradeDash[[#This Row],[Date]])</f>
        <v>2021</v>
      </c>
      <c r="C5418">
        <v>17855.099999999999</v>
      </c>
      <c r="D5418" s="3">
        <f>IFERROR(TradeDash[[#This Row],[Nifty]]/C5417-1,"")</f>
        <v>1.0642349830836118E-4</v>
      </c>
      <c r="E5418">
        <f ca="1">IFERROR(AVERAGE(OFFSET(TradeDash[[#This Row],[Returns]],0,0,-n_days))/STDEV(OFFSET(TradeDash[[#This Row],[Returns]],0,0,-n_days)),"")</f>
        <v>0.51597264989871172</v>
      </c>
      <c r="F5418">
        <f ca="1">IFERROR(AVERAGE(OFFSET(TradeDash[[#This Row],[Returns]],0,0,-n_days*2))/STDEV(OFFSET(TradeDash[[#This Row],[Returns]],0,0,-n_days*2)),"")</f>
        <v>0.53734584688163201</v>
      </c>
      <c r="G5418">
        <f ca="1">IF(ISNUMBER(TradeDash[[#This Row],[2n day Sharpe]]),AVERAGE(TradeDash[[#This Row],[n day Sharpe]:[2n day Sharpe]]),"")</f>
        <v>0.52665924839017186</v>
      </c>
      <c r="H5418">
        <f ca="1">IF(ISNUMBER(TradeDash[[#This Row],[Sharpe Average]]),IF(TradeDash[[#This Row],[Sharpe Average]]&gt;$G$1,1,0),"")</f>
        <v>1</v>
      </c>
      <c r="I5418" s="2">
        <f ca="1">IF(ISNUMBER(TradeDash[[#This Row],[Signal]]),MAX(IF(AND(TradeDash[[#This Row],[Signal]]=1,I5417&lt;1),I5417+$E$1,IF(AND(TradeDash[[#This Row],[Signal]]=0,I5417&gt;0),I5417-$E$1,IF(AND(TradeDash[[#This Row],[Signal]]=1,I5417=1),I5417,IF(AND(TradeDash[[#This Row],[Signal]]=0,I5417=0),I5417,0)))),0),"")</f>
        <v>1</v>
      </c>
      <c r="J5418" s="3">
        <f ca="1">IF(ISNUMBER(TradeDash[[#This Row],[Position]]),TradeDash[[#This Row],[Position]]*D5419,"")</f>
        <v>-5.9646823596619658E-3</v>
      </c>
      <c r="K5418" s="7">
        <f ca="1">K5417*IFERROR(1+TradeDash[[#This Row],[Port Return]],1)</f>
        <v>14277501.689739496</v>
      </c>
      <c r="L5418" s="7">
        <f ca="1">IF(ISNUMBER(TradeDash[[#This Row],[Port Return]]),L5417*(1+TradeDash[[#This Row],[Returns]]),L5417)</f>
        <v>11354594.594594661</v>
      </c>
    </row>
    <row r="5419" spans="1:12" x14ac:dyDescent="0.35">
      <c r="A5419" s="1">
        <v>44467</v>
      </c>
      <c r="B5419" s="16">
        <f>YEAR(TradeDash[[#This Row],[Date]])</f>
        <v>2021</v>
      </c>
      <c r="C5419">
        <v>17748.599999999999</v>
      </c>
      <c r="D5419" s="3">
        <f>IFERROR(TradeDash[[#This Row],[Nifty]]/C5418-1,"")</f>
        <v>-5.9646823596619658E-3</v>
      </c>
      <c r="E5419">
        <f ca="1">IFERROR(AVERAGE(OFFSET(TradeDash[[#This Row],[Returns]],0,0,-n_days))/STDEV(OFFSET(TradeDash[[#This Row],[Returns]],0,0,-n_days)),"")</f>
        <v>0.37446996742646066</v>
      </c>
      <c r="F5419">
        <f ca="1">IFERROR(AVERAGE(OFFSET(TradeDash[[#This Row],[Returns]],0,0,-n_days*2))/STDEV(OFFSET(TradeDash[[#This Row],[Returns]],0,0,-n_days*2)),"")</f>
        <v>0.50344683164858539</v>
      </c>
      <c r="G5419">
        <f ca="1">IF(ISNUMBER(TradeDash[[#This Row],[2n day Sharpe]]),AVERAGE(TradeDash[[#This Row],[n day Sharpe]:[2n day Sharpe]]),"")</f>
        <v>0.43895839953752303</v>
      </c>
      <c r="H5419">
        <f ca="1">IF(ISNUMBER(TradeDash[[#This Row],[Sharpe Average]]),IF(TradeDash[[#This Row],[Sharpe Average]]&gt;$G$1,1,0),"")</f>
        <v>1</v>
      </c>
      <c r="I5419" s="2">
        <f ca="1">IF(ISNUMBER(TradeDash[[#This Row],[Signal]]),MAX(IF(AND(TradeDash[[#This Row],[Signal]]=1,I5418&lt;1),I5418+$E$1,IF(AND(TradeDash[[#This Row],[Signal]]=0,I5418&gt;0),I5418-$E$1,IF(AND(TradeDash[[#This Row],[Signal]]=1,I5418=1),I5418,IF(AND(TradeDash[[#This Row],[Signal]]=0,I5418=0),I5418,0)))),0),"")</f>
        <v>1</v>
      </c>
      <c r="J5419" s="3">
        <f ca="1">IF(ISNUMBER(TradeDash[[#This Row],[Position]]),TradeDash[[#This Row],[Position]]*D5420,"")</f>
        <v>-2.1015742086699651E-3</v>
      </c>
      <c r="K5419" s="7">
        <f ca="1">K5418*IFERROR(1+TradeDash[[#This Row],[Port Return]],1)</f>
        <v>14247496.460424097</v>
      </c>
      <c r="L5419" s="7">
        <f ca="1">IF(ISNUMBER(TradeDash[[#This Row],[Port Return]]),L5418*(1+TradeDash[[#This Row],[Returns]]),L5418)</f>
        <v>11286868.04451517</v>
      </c>
    </row>
    <row r="5420" spans="1:12" x14ac:dyDescent="0.35">
      <c r="A5420" s="1">
        <v>44468</v>
      </c>
      <c r="B5420" s="16">
        <f>YEAR(TradeDash[[#This Row],[Date]])</f>
        <v>2021</v>
      </c>
      <c r="C5420">
        <v>17711.3</v>
      </c>
      <c r="D5420" s="3">
        <f>IFERROR(TradeDash[[#This Row],[Nifty]]/C5419-1,"")</f>
        <v>-2.1015742086699651E-3</v>
      </c>
      <c r="E5420">
        <f ca="1">IFERROR(AVERAGE(OFFSET(TradeDash[[#This Row],[Returns]],0,0,-n_days))/STDEV(OFFSET(TradeDash[[#This Row],[Returns]],0,0,-n_days)),"")</f>
        <v>0.27942018205930397</v>
      </c>
      <c r="F5420">
        <f ca="1">IFERROR(AVERAGE(OFFSET(TradeDash[[#This Row],[Returns]],0,0,-n_days*2))/STDEV(OFFSET(TradeDash[[#This Row],[Returns]],0,0,-n_days*2)),"")</f>
        <v>0.46181946320935979</v>
      </c>
      <c r="G5420">
        <f ca="1">IF(ISNUMBER(TradeDash[[#This Row],[2n day Sharpe]]),AVERAGE(TradeDash[[#This Row],[n day Sharpe]:[2n day Sharpe]]),"")</f>
        <v>0.37061982263433191</v>
      </c>
      <c r="H5420">
        <f ca="1">IF(ISNUMBER(TradeDash[[#This Row],[Sharpe Average]]),IF(TradeDash[[#This Row],[Sharpe Average]]&gt;$G$1,1,0),"")</f>
        <v>1</v>
      </c>
      <c r="I5420" s="2">
        <f ca="1">IF(ISNUMBER(TradeDash[[#This Row],[Signal]]),MAX(IF(AND(TradeDash[[#This Row],[Signal]]=1,I5419&lt;1),I5419+$E$1,IF(AND(TradeDash[[#This Row],[Signal]]=0,I5419&gt;0),I5419-$E$1,IF(AND(TradeDash[[#This Row],[Signal]]=1,I5419=1),I5419,IF(AND(TradeDash[[#This Row],[Signal]]=0,I5419=0),I5419,0)))),0),"")</f>
        <v>1</v>
      </c>
      <c r="J5420" s="3">
        <f ca="1">IF(ISNUMBER(TradeDash[[#This Row],[Position]]),TradeDash[[#This Row],[Position]]*D5421,"")</f>
        <v>-5.2593541976024838E-3</v>
      </c>
      <c r="K5420" s="7">
        <f ca="1">K5419*IFERROR(1+TradeDash[[#This Row],[Port Return]],1)</f>
        <v>14172563.830109639</v>
      </c>
      <c r="L5420" s="7">
        <f ca="1">IF(ISNUMBER(TradeDash[[#This Row],[Port Return]]),L5419*(1+TradeDash[[#This Row],[Returns]]),L5419)</f>
        <v>11263147.853736157</v>
      </c>
    </row>
    <row r="5421" spans="1:12" x14ac:dyDescent="0.35">
      <c r="A5421" s="1">
        <v>44469</v>
      </c>
      <c r="B5421" s="16">
        <f>YEAR(TradeDash[[#This Row],[Date]])</f>
        <v>2021</v>
      </c>
      <c r="C5421">
        <v>17618.150000000001</v>
      </c>
      <c r="D5421" s="3">
        <f>IFERROR(TradeDash[[#This Row],[Nifty]]/C5420-1,"")</f>
        <v>-5.2593541976024838E-3</v>
      </c>
      <c r="E5421">
        <f ca="1">IFERROR(AVERAGE(OFFSET(TradeDash[[#This Row],[Returns]],0,0,-n_days))/STDEV(OFFSET(TradeDash[[#This Row],[Returns]],0,0,-n_days)),"")</f>
        <v>0.25846746610944987</v>
      </c>
      <c r="F5421">
        <f ca="1">IFERROR(AVERAGE(OFFSET(TradeDash[[#This Row],[Returns]],0,0,-n_days*2))/STDEV(OFFSET(TradeDash[[#This Row],[Returns]],0,0,-n_days*2)),"")</f>
        <v>0.3902780273755217</v>
      </c>
      <c r="G5421">
        <f ca="1">IF(ISNUMBER(TradeDash[[#This Row],[2n day Sharpe]]),AVERAGE(TradeDash[[#This Row],[n day Sharpe]:[2n day Sharpe]]),"")</f>
        <v>0.32437274674248578</v>
      </c>
      <c r="H5421">
        <f ca="1">IF(ISNUMBER(TradeDash[[#This Row],[Sharpe Average]]),IF(TradeDash[[#This Row],[Sharpe Average]]&gt;$G$1,1,0),"")</f>
        <v>1</v>
      </c>
      <c r="I5421" s="2">
        <f ca="1">IF(ISNUMBER(TradeDash[[#This Row],[Signal]]),MAX(IF(AND(TradeDash[[#This Row],[Signal]]=1,I5420&lt;1),I5420+$E$1,IF(AND(TradeDash[[#This Row],[Signal]]=0,I5420&gt;0),I5420-$E$1,IF(AND(TradeDash[[#This Row],[Signal]]=1,I5420=1),I5420,IF(AND(TradeDash[[#This Row],[Signal]]=0,I5420=0),I5420,0)))),0),"")</f>
        <v>1</v>
      </c>
      <c r="J5421" s="3">
        <f ca="1">IF(ISNUMBER(TradeDash[[#This Row],[Position]]),TradeDash[[#This Row],[Position]]*D5422,"")</f>
        <v>-4.8870057298866509E-3</v>
      </c>
      <c r="K5421" s="7">
        <f ca="1">K5420*IFERROR(1+TradeDash[[#This Row],[Port Return]],1)</f>
        <v>14103302.429464709</v>
      </c>
      <c r="L5421" s="7">
        <f ca="1">IF(ISNUMBER(TradeDash[[#This Row],[Port Return]]),L5420*(1+TradeDash[[#This Row],[Returns]]),L5420)</f>
        <v>11203910.969793392</v>
      </c>
    </row>
    <row r="5422" spans="1:12" x14ac:dyDescent="0.35">
      <c r="A5422" s="1">
        <v>44470</v>
      </c>
      <c r="B5422" s="16">
        <f>YEAR(TradeDash[[#This Row],[Date]])</f>
        <v>2021</v>
      </c>
      <c r="C5422">
        <v>17532.05</v>
      </c>
      <c r="D5422" s="3">
        <f>IFERROR(TradeDash[[#This Row],[Nifty]]/C5421-1,"")</f>
        <v>-4.8870057298866509E-3</v>
      </c>
      <c r="E5422">
        <f ca="1">IFERROR(AVERAGE(OFFSET(TradeDash[[#This Row],[Returns]],0,0,-n_days))/STDEV(OFFSET(TradeDash[[#This Row],[Returns]],0,0,-n_days)),"")</f>
        <v>0.14572041699384222</v>
      </c>
      <c r="F5422">
        <f ca="1">IFERROR(AVERAGE(OFFSET(TradeDash[[#This Row],[Returns]],0,0,-n_days*2))/STDEV(OFFSET(TradeDash[[#This Row],[Returns]],0,0,-n_days*2)),"")</f>
        <v>0.33218943082670344</v>
      </c>
      <c r="G5422">
        <f ca="1">IF(ISNUMBER(TradeDash[[#This Row],[2n day Sharpe]]),AVERAGE(TradeDash[[#This Row],[n day Sharpe]:[2n day Sharpe]]),"")</f>
        <v>0.23895492391027284</v>
      </c>
      <c r="H5422">
        <f ca="1">IF(ISNUMBER(TradeDash[[#This Row],[Sharpe Average]]),IF(TradeDash[[#This Row],[Sharpe Average]]&gt;$G$1,1,0),"")</f>
        <v>1</v>
      </c>
      <c r="I5422" s="2">
        <f ca="1">IF(ISNUMBER(TradeDash[[#This Row],[Signal]]),MAX(IF(AND(TradeDash[[#This Row],[Signal]]=1,I5421&lt;1),I5421+$E$1,IF(AND(TradeDash[[#This Row],[Signal]]=0,I5421&gt;0),I5421-$E$1,IF(AND(TradeDash[[#This Row],[Signal]]=1,I5421=1),I5421,IF(AND(TradeDash[[#This Row],[Signal]]=0,I5421=0),I5421,0)))),0),"")</f>
        <v>1</v>
      </c>
      <c r="J5422" s="3">
        <f ca="1">IF(ISNUMBER(TradeDash[[#This Row],[Position]]),TradeDash[[#This Row],[Position]]*D5423,"")</f>
        <v>9.0805125470210246E-3</v>
      </c>
      <c r="K5422" s="7">
        <f ca="1">K5421*IFERROR(1+TradeDash[[#This Row],[Port Return]],1)</f>
        <v>14231367.644129895</v>
      </c>
      <c r="L5422" s="7">
        <f ca="1">IF(ISNUMBER(TradeDash[[#This Row],[Port Return]]),L5421*(1+TradeDash[[#This Row],[Returns]]),L5421)</f>
        <v>11149157.392686872</v>
      </c>
    </row>
    <row r="5423" spans="1:12" x14ac:dyDescent="0.35">
      <c r="A5423" s="1">
        <v>44473</v>
      </c>
      <c r="B5423" s="16">
        <f>YEAR(TradeDash[[#This Row],[Date]])</f>
        <v>2021</v>
      </c>
      <c r="C5423">
        <v>17691.25</v>
      </c>
      <c r="D5423" s="3">
        <f>IFERROR(TradeDash[[#This Row],[Nifty]]/C5422-1,"")</f>
        <v>9.0805125470210246E-3</v>
      </c>
      <c r="E5423">
        <f ca="1">IFERROR(AVERAGE(OFFSET(TradeDash[[#This Row],[Returns]],0,0,-n_days))/STDEV(OFFSET(TradeDash[[#This Row],[Returns]],0,0,-n_days)),"")</f>
        <v>0.17220482214302363</v>
      </c>
      <c r="F5423">
        <f ca="1">IFERROR(AVERAGE(OFFSET(TradeDash[[#This Row],[Returns]],0,0,-n_days*2))/STDEV(OFFSET(TradeDash[[#This Row],[Returns]],0,0,-n_days*2)),"")</f>
        <v>0.35530347881581398</v>
      </c>
      <c r="G5423">
        <f ca="1">IF(ISNUMBER(TradeDash[[#This Row],[2n day Sharpe]]),AVERAGE(TradeDash[[#This Row],[n day Sharpe]:[2n day Sharpe]]),"")</f>
        <v>0.2637541504794188</v>
      </c>
      <c r="H5423">
        <f ca="1">IF(ISNUMBER(TradeDash[[#This Row],[Sharpe Average]]),IF(TradeDash[[#This Row],[Sharpe Average]]&gt;$G$1,1,0),"")</f>
        <v>1</v>
      </c>
      <c r="I5423" s="2">
        <f ca="1">IF(ISNUMBER(TradeDash[[#This Row],[Signal]]),MAX(IF(AND(TradeDash[[#This Row],[Signal]]=1,I5422&lt;1),I5422+$E$1,IF(AND(TradeDash[[#This Row],[Signal]]=0,I5422&gt;0),I5422-$E$1,IF(AND(TradeDash[[#This Row],[Signal]]=1,I5422=1),I5422,IF(AND(TradeDash[[#This Row],[Signal]]=0,I5422=0),I5422,0)))),0),"")</f>
        <v>1</v>
      </c>
      <c r="J5423" s="3">
        <f ca="1">IF(ISNUMBER(TradeDash[[#This Row],[Position]]),TradeDash[[#This Row],[Position]]*D5424,"")</f>
        <v>7.4076167596974773E-3</v>
      </c>
      <c r="K5423" s="7">
        <f ca="1">K5422*IFERROR(1+TradeDash[[#This Row],[Port Return]],1)</f>
        <v>14336788.161603969</v>
      </c>
      <c r="L5423" s="7">
        <f ca="1">IF(ISNUMBER(TradeDash[[#This Row],[Port Return]]),L5422*(1+TradeDash[[#This Row],[Returns]]),L5422)</f>
        <v>11250397.456279878</v>
      </c>
    </row>
    <row r="5424" spans="1:12" x14ac:dyDescent="0.35">
      <c r="A5424" s="1">
        <v>44474</v>
      </c>
      <c r="B5424" s="16">
        <f>YEAR(TradeDash[[#This Row],[Date]])</f>
        <v>2021</v>
      </c>
      <c r="C5424">
        <v>17822.3</v>
      </c>
      <c r="D5424" s="3">
        <f>IFERROR(TradeDash[[#This Row],[Nifty]]/C5423-1,"")</f>
        <v>7.4076167596974773E-3</v>
      </c>
      <c r="E5424">
        <f ca="1">IFERROR(AVERAGE(OFFSET(TradeDash[[#This Row],[Returns]],0,0,-n_days))/STDEV(OFFSET(TradeDash[[#This Row],[Returns]],0,0,-n_days)),"")</f>
        <v>0.20190144861861437</v>
      </c>
      <c r="F5424">
        <f ca="1">IFERROR(AVERAGE(OFFSET(TradeDash[[#This Row],[Returns]],0,0,-n_days*2))/STDEV(OFFSET(TradeDash[[#This Row],[Returns]],0,0,-n_days*2)),"")</f>
        <v>0.40262145578843861</v>
      </c>
      <c r="G5424">
        <f ca="1">IF(ISNUMBER(TradeDash[[#This Row],[2n day Sharpe]]),AVERAGE(TradeDash[[#This Row],[n day Sharpe]:[2n day Sharpe]]),"")</f>
        <v>0.30226145220352651</v>
      </c>
      <c r="H5424">
        <f ca="1">IF(ISNUMBER(TradeDash[[#This Row],[Sharpe Average]]),IF(TradeDash[[#This Row],[Sharpe Average]]&gt;$G$1,1,0),"")</f>
        <v>1</v>
      </c>
      <c r="I5424" s="2">
        <f ca="1">IF(ISNUMBER(TradeDash[[#This Row],[Signal]]),MAX(IF(AND(TradeDash[[#This Row],[Signal]]=1,I5423&lt;1),I5423+$E$1,IF(AND(TradeDash[[#This Row],[Signal]]=0,I5423&gt;0),I5423-$E$1,IF(AND(TradeDash[[#This Row],[Signal]]=1,I5423=1),I5423,IF(AND(TradeDash[[#This Row],[Signal]]=0,I5423=0),I5423,0)))),0),"")</f>
        <v>1</v>
      </c>
      <c r="J5424" s="3">
        <f ca="1">IF(ISNUMBER(TradeDash[[#This Row],[Position]]),TradeDash[[#This Row],[Position]]*D5425,"")</f>
        <v>-9.8921014683850395E-3</v>
      </c>
      <c r="K5424" s="7">
        <f ca="1">K5423*IFERROR(1+TradeDash[[#This Row],[Port Return]],1)</f>
        <v>14194967.198378641</v>
      </c>
      <c r="L5424" s="7">
        <f ca="1">IF(ISNUMBER(TradeDash[[#This Row],[Port Return]]),L5423*(1+TradeDash[[#This Row],[Returns]]),L5423)</f>
        <v>11333736.089030275</v>
      </c>
    </row>
    <row r="5425" spans="1:12" x14ac:dyDescent="0.35">
      <c r="A5425" s="1">
        <v>44475</v>
      </c>
      <c r="B5425" s="16">
        <f>YEAR(TradeDash[[#This Row],[Date]])</f>
        <v>2021</v>
      </c>
      <c r="C5425">
        <v>17646</v>
      </c>
      <c r="D5425" s="3">
        <f>IFERROR(TradeDash[[#This Row],[Nifty]]/C5424-1,"")</f>
        <v>-9.8921014683850395E-3</v>
      </c>
      <c r="E5425">
        <f ca="1">IFERROR(AVERAGE(OFFSET(TradeDash[[#This Row],[Returns]],0,0,-n_days))/STDEV(OFFSET(TradeDash[[#This Row],[Returns]],0,0,-n_days)),"")</f>
        <v>0.12223945541916253</v>
      </c>
      <c r="F5425">
        <f ca="1">IFERROR(AVERAGE(OFFSET(TradeDash[[#This Row],[Returns]],0,0,-n_days*2))/STDEV(OFFSET(TradeDash[[#This Row],[Returns]],0,0,-n_days*2)),"")</f>
        <v>0.33687275422533214</v>
      </c>
      <c r="G5425">
        <f ca="1">IF(ISNUMBER(TradeDash[[#This Row],[2n day Sharpe]]),AVERAGE(TradeDash[[#This Row],[n day Sharpe]:[2n day Sharpe]]),"")</f>
        <v>0.22955610482224734</v>
      </c>
      <c r="H5425">
        <f ca="1">IF(ISNUMBER(TradeDash[[#This Row],[Sharpe Average]]),IF(TradeDash[[#This Row],[Sharpe Average]]&gt;$G$1,1,0),"")</f>
        <v>1</v>
      </c>
      <c r="I5425" s="2">
        <f ca="1">IF(ISNUMBER(TradeDash[[#This Row],[Signal]]),MAX(IF(AND(TradeDash[[#This Row],[Signal]]=1,I5424&lt;1),I5424+$E$1,IF(AND(TradeDash[[#This Row],[Signal]]=0,I5424&gt;0),I5424-$E$1,IF(AND(TradeDash[[#This Row],[Signal]]=1,I5424=1),I5424,IF(AND(TradeDash[[#This Row],[Signal]]=0,I5424=0),I5424,0)))),0),"")</f>
        <v>1</v>
      </c>
      <c r="J5425" s="3">
        <f ca="1">IF(ISNUMBER(TradeDash[[#This Row],[Position]]),TradeDash[[#This Row],[Position]]*D5426,"")</f>
        <v>8.1803241527824699E-3</v>
      </c>
      <c r="K5425" s="7">
        <f ca="1">K5424*IFERROR(1+TradeDash[[#This Row],[Port Return]],1)</f>
        <v>14311086.631399494</v>
      </c>
      <c r="L5425" s="7">
        <f ca="1">IF(ISNUMBER(TradeDash[[#This Row],[Port Return]]),L5424*(1+TradeDash[[#This Row],[Returns]]),L5424)</f>
        <v>11221621.621621691</v>
      </c>
    </row>
    <row r="5426" spans="1:12" x14ac:dyDescent="0.35">
      <c r="A5426" s="1">
        <v>44476</v>
      </c>
      <c r="B5426" s="16">
        <f>YEAR(TradeDash[[#This Row],[Date]])</f>
        <v>2021</v>
      </c>
      <c r="C5426">
        <v>17790.349999999999</v>
      </c>
      <c r="D5426" s="3">
        <f>IFERROR(TradeDash[[#This Row],[Nifty]]/C5425-1,"")</f>
        <v>8.1803241527824699E-3</v>
      </c>
      <c r="E5426">
        <f ca="1">IFERROR(AVERAGE(OFFSET(TradeDash[[#This Row],[Returns]],0,0,-n_days))/STDEV(OFFSET(TradeDash[[#This Row],[Returns]],0,0,-n_days)),"")</f>
        <v>0.18097159008382191</v>
      </c>
      <c r="F5426">
        <f ca="1">IFERROR(AVERAGE(OFFSET(TradeDash[[#This Row],[Returns]],0,0,-n_days*2))/STDEV(OFFSET(TradeDash[[#This Row],[Returns]],0,0,-n_days*2)),"")</f>
        <v>0.36036594073365197</v>
      </c>
      <c r="G5426">
        <f ca="1">IF(ISNUMBER(TradeDash[[#This Row],[2n day Sharpe]]),AVERAGE(TradeDash[[#This Row],[n day Sharpe]:[2n day Sharpe]]),"")</f>
        <v>0.27066876540873697</v>
      </c>
      <c r="H5426">
        <f ca="1">IF(ISNUMBER(TradeDash[[#This Row],[Sharpe Average]]),IF(TradeDash[[#This Row],[Sharpe Average]]&gt;$G$1,1,0),"")</f>
        <v>1</v>
      </c>
      <c r="I5426" s="2">
        <f ca="1">IF(ISNUMBER(TradeDash[[#This Row],[Signal]]),MAX(IF(AND(TradeDash[[#This Row],[Signal]]=1,I5425&lt;1),I5425+$E$1,IF(AND(TradeDash[[#This Row],[Signal]]=0,I5425&gt;0),I5425-$E$1,IF(AND(TradeDash[[#This Row],[Signal]]=1,I5425=1),I5425,IF(AND(TradeDash[[#This Row],[Signal]]=0,I5425=0),I5425,0)))),0),"")</f>
        <v>1</v>
      </c>
      <c r="J5426" s="3">
        <f ca="1">IF(ISNUMBER(TradeDash[[#This Row],[Position]]),TradeDash[[#This Row],[Position]]*D5427,"")</f>
        <v>5.893644588217839E-3</v>
      </c>
      <c r="K5426" s="7">
        <f ca="1">K5425*IFERROR(1+TradeDash[[#This Row],[Port Return]],1)</f>
        <v>14395431.089676159</v>
      </c>
      <c r="L5426" s="7">
        <f ca="1">IF(ISNUMBER(TradeDash[[#This Row],[Port Return]]),L5425*(1+TradeDash[[#This Row],[Returns]]),L5425)</f>
        <v>11313418.124006428</v>
      </c>
    </row>
    <row r="5427" spans="1:12" x14ac:dyDescent="0.35">
      <c r="A5427" s="1">
        <v>44477</v>
      </c>
      <c r="B5427" s="16">
        <f>YEAR(TradeDash[[#This Row],[Date]])</f>
        <v>2021</v>
      </c>
      <c r="C5427">
        <v>17895.2</v>
      </c>
      <c r="D5427" s="3">
        <f>IFERROR(TradeDash[[#This Row],[Nifty]]/C5426-1,"")</f>
        <v>5.893644588217839E-3</v>
      </c>
      <c r="E5427">
        <f ca="1">IFERROR(AVERAGE(OFFSET(TradeDash[[#This Row],[Returns]],0,0,-n_days))/STDEV(OFFSET(TradeDash[[#This Row],[Returns]],0,0,-n_days)),"")</f>
        <v>0.21428542441521503</v>
      </c>
      <c r="F5427">
        <f ca="1">IFERROR(AVERAGE(OFFSET(TradeDash[[#This Row],[Returns]],0,0,-n_days*2))/STDEV(OFFSET(TradeDash[[#This Row],[Returns]],0,0,-n_days*2)),"")</f>
        <v>0.3825225658329599</v>
      </c>
      <c r="G5427">
        <f ca="1">IF(ISNUMBER(TradeDash[[#This Row],[2n day Sharpe]]),AVERAGE(TradeDash[[#This Row],[n day Sharpe]:[2n day Sharpe]]),"")</f>
        <v>0.29840399512408744</v>
      </c>
      <c r="H5427">
        <f ca="1">IF(ISNUMBER(TradeDash[[#This Row],[Sharpe Average]]),IF(TradeDash[[#This Row],[Sharpe Average]]&gt;$G$1,1,0),"")</f>
        <v>1</v>
      </c>
      <c r="I5427" s="2">
        <f ca="1">IF(ISNUMBER(TradeDash[[#This Row],[Signal]]),MAX(IF(AND(TradeDash[[#This Row],[Signal]]=1,I5426&lt;1),I5426+$E$1,IF(AND(TradeDash[[#This Row],[Signal]]=0,I5426&gt;0),I5426-$E$1,IF(AND(TradeDash[[#This Row],[Signal]]=1,I5426=1),I5426,IF(AND(TradeDash[[#This Row],[Signal]]=0,I5426=0),I5426,0)))),0),"")</f>
        <v>1</v>
      </c>
      <c r="J5427" s="3">
        <f ca="1">IF(ISNUMBER(TradeDash[[#This Row],[Position]]),TradeDash[[#This Row],[Position]]*D5428,"")</f>
        <v>2.8359560105504222E-3</v>
      </c>
      <c r="K5427" s="7">
        <f ca="1">K5426*IFERROR(1+TradeDash[[#This Row],[Port Return]],1)</f>
        <v>14436255.898999389</v>
      </c>
      <c r="L5427" s="7">
        <f ca="1">IF(ISNUMBER(TradeDash[[#This Row],[Port Return]]),L5426*(1+TradeDash[[#This Row],[Returns]]),L5426)</f>
        <v>11380095.389507225</v>
      </c>
    </row>
    <row r="5428" spans="1:12" x14ac:dyDescent="0.35">
      <c r="A5428" s="1">
        <v>44480</v>
      </c>
      <c r="B5428" s="16">
        <f>YEAR(TradeDash[[#This Row],[Date]])</f>
        <v>2021</v>
      </c>
      <c r="C5428">
        <v>17945.95</v>
      </c>
      <c r="D5428" s="3">
        <f>IFERROR(TradeDash[[#This Row],[Nifty]]/C5427-1,"")</f>
        <v>2.8359560105504222E-3</v>
      </c>
      <c r="E5428">
        <f ca="1">IFERROR(AVERAGE(OFFSET(TradeDash[[#This Row],[Returns]],0,0,-n_days))/STDEV(OFFSET(TradeDash[[#This Row],[Returns]],0,0,-n_days)),"")</f>
        <v>0.24054188769254889</v>
      </c>
      <c r="F5428">
        <f ca="1">IFERROR(AVERAGE(OFFSET(TradeDash[[#This Row],[Returns]],0,0,-n_days*2))/STDEV(OFFSET(TradeDash[[#This Row],[Returns]],0,0,-n_days*2)),"")</f>
        <v>0.37452402621323283</v>
      </c>
      <c r="G5428">
        <f ca="1">IF(ISNUMBER(TradeDash[[#This Row],[2n day Sharpe]]),AVERAGE(TradeDash[[#This Row],[n day Sharpe]:[2n day Sharpe]]),"")</f>
        <v>0.30753295695289085</v>
      </c>
      <c r="H5428">
        <f ca="1">IF(ISNUMBER(TradeDash[[#This Row],[Sharpe Average]]),IF(TradeDash[[#This Row],[Sharpe Average]]&gt;$G$1,1,0),"")</f>
        <v>1</v>
      </c>
      <c r="I5428" s="2">
        <f ca="1">IF(ISNUMBER(TradeDash[[#This Row],[Signal]]),MAX(IF(AND(TradeDash[[#This Row],[Signal]]=1,I5427&lt;1),I5427+$E$1,IF(AND(TradeDash[[#This Row],[Signal]]=0,I5427&gt;0),I5427-$E$1,IF(AND(TradeDash[[#This Row],[Signal]]=1,I5427=1),I5427,IF(AND(TradeDash[[#This Row],[Signal]]=0,I5427=0),I5427,0)))),0),"")</f>
        <v>1</v>
      </c>
      <c r="J5428" s="3">
        <f ca="1">IF(ISNUMBER(TradeDash[[#This Row],[Position]]),TradeDash[[#This Row],[Position]]*D5429,"")</f>
        <v>2.5632524330001516E-3</v>
      </c>
      <c r="K5428" s="7">
        <f ca="1">K5427*IFERROR(1+TradeDash[[#This Row],[Port Return]],1)</f>
        <v>14473259.667055912</v>
      </c>
      <c r="L5428" s="7">
        <f ca="1">IF(ISNUMBER(TradeDash[[#This Row],[Port Return]]),L5427*(1+TradeDash[[#This Row],[Returns]]),L5427)</f>
        <v>11412368.839427736</v>
      </c>
    </row>
    <row r="5429" spans="1:12" x14ac:dyDescent="0.35">
      <c r="A5429" s="1">
        <v>44481</v>
      </c>
      <c r="B5429" s="16">
        <f>YEAR(TradeDash[[#This Row],[Date]])</f>
        <v>2021</v>
      </c>
      <c r="C5429">
        <v>17991.95</v>
      </c>
      <c r="D5429" s="3">
        <f>IFERROR(TradeDash[[#This Row],[Nifty]]/C5428-1,"")</f>
        <v>2.5632524330001516E-3</v>
      </c>
      <c r="E5429">
        <f ca="1">IFERROR(AVERAGE(OFFSET(TradeDash[[#This Row],[Returns]],0,0,-n_days))/STDEV(OFFSET(TradeDash[[#This Row],[Returns]],0,0,-n_days)),"")</f>
        <v>0.24853558700049039</v>
      </c>
      <c r="F5429">
        <f ca="1">IFERROR(AVERAGE(OFFSET(TradeDash[[#This Row],[Returns]],0,0,-n_days*2))/STDEV(OFFSET(TradeDash[[#This Row],[Returns]],0,0,-n_days*2)),"")</f>
        <v>0.35156754311212629</v>
      </c>
      <c r="G5429">
        <f ca="1">IF(ISNUMBER(TradeDash[[#This Row],[2n day Sharpe]]),AVERAGE(TradeDash[[#This Row],[n day Sharpe]:[2n day Sharpe]]),"")</f>
        <v>0.30005156505630837</v>
      </c>
      <c r="H5429">
        <f ca="1">IF(ISNUMBER(TradeDash[[#This Row],[Sharpe Average]]),IF(TradeDash[[#This Row],[Sharpe Average]]&gt;$G$1,1,0),"")</f>
        <v>1</v>
      </c>
      <c r="I5429" s="2">
        <f ca="1">IF(ISNUMBER(TradeDash[[#This Row],[Signal]]),MAX(IF(AND(TradeDash[[#This Row],[Signal]]=1,I5428&lt;1),I5428+$E$1,IF(AND(TradeDash[[#This Row],[Signal]]=0,I5428&gt;0),I5428-$E$1,IF(AND(TradeDash[[#This Row],[Signal]]=1,I5428=1),I5428,IF(AND(TradeDash[[#This Row],[Signal]]=0,I5428=0),I5428,0)))),0),"")</f>
        <v>1</v>
      </c>
      <c r="J5429" s="3">
        <f ca="1">IF(ISNUMBER(TradeDash[[#This Row],[Position]]),TradeDash[[#This Row],[Position]]*D5430,"")</f>
        <v>9.4375540172131345E-3</v>
      </c>
      <c r="K5429" s="7">
        <f ca="1">K5428*IFERROR(1+TradeDash[[#This Row],[Port Return]],1)</f>
        <v>14609851.836968904</v>
      </c>
      <c r="L5429" s="7">
        <f ca="1">IF(ISNUMBER(TradeDash[[#This Row],[Port Return]]),L5428*(1+TradeDash[[#This Row],[Returns]]),L5428)</f>
        <v>11441621.621621694</v>
      </c>
    </row>
    <row r="5430" spans="1:12" x14ac:dyDescent="0.35">
      <c r="A5430" s="1">
        <v>44482</v>
      </c>
      <c r="B5430" s="16">
        <f>YEAR(TradeDash[[#This Row],[Date]])</f>
        <v>2021</v>
      </c>
      <c r="C5430">
        <v>18161.75</v>
      </c>
      <c r="D5430" s="3">
        <f>IFERROR(TradeDash[[#This Row],[Nifty]]/C5429-1,"")</f>
        <v>9.4375540172131345E-3</v>
      </c>
      <c r="E5430">
        <f ca="1">IFERROR(AVERAGE(OFFSET(TradeDash[[#This Row],[Returns]],0,0,-n_days))/STDEV(OFFSET(TradeDash[[#This Row],[Returns]],0,0,-n_days)),"")</f>
        <v>0.25590953510898251</v>
      </c>
      <c r="F5430">
        <f ca="1">IFERROR(AVERAGE(OFFSET(TradeDash[[#This Row],[Returns]],0,0,-n_days*2))/STDEV(OFFSET(TradeDash[[#This Row],[Returns]],0,0,-n_days*2)),"")</f>
        <v>0.37521404503043393</v>
      </c>
      <c r="G5430">
        <f ca="1">IF(ISNUMBER(TradeDash[[#This Row],[2n day Sharpe]]),AVERAGE(TradeDash[[#This Row],[n day Sharpe]:[2n day Sharpe]]),"")</f>
        <v>0.31556179006970819</v>
      </c>
      <c r="H5430">
        <f ca="1">IF(ISNUMBER(TradeDash[[#This Row],[Sharpe Average]]),IF(TradeDash[[#This Row],[Sharpe Average]]&gt;$G$1,1,0),"")</f>
        <v>1</v>
      </c>
      <c r="I5430" s="2">
        <f ca="1">IF(ISNUMBER(TradeDash[[#This Row],[Signal]]),MAX(IF(AND(TradeDash[[#This Row],[Signal]]=1,I5429&lt;1),I5429+$E$1,IF(AND(TradeDash[[#This Row],[Signal]]=0,I5429&gt;0),I5429-$E$1,IF(AND(TradeDash[[#This Row],[Signal]]=1,I5429=1),I5429,IF(AND(TradeDash[[#This Row],[Signal]]=0,I5429=0),I5429,0)))),0),"")</f>
        <v>1</v>
      </c>
      <c r="J5430" s="3">
        <f ca="1">IF(ISNUMBER(TradeDash[[#This Row],[Position]]),TradeDash[[#This Row],[Position]]*D5431,"")</f>
        <v>9.7347447244895413E-3</v>
      </c>
      <c r="K5430" s="7">
        <f ca="1">K5429*IFERROR(1+TradeDash[[#This Row],[Port Return]],1)</f>
        <v>14752075.015064411</v>
      </c>
      <c r="L5430" s="7">
        <f ca="1">IF(ISNUMBER(TradeDash[[#This Row],[Port Return]]),L5429*(1+TradeDash[[#This Row],[Returns]]),L5429)</f>
        <v>11549602.543720262</v>
      </c>
    </row>
    <row r="5431" spans="1:12" x14ac:dyDescent="0.35">
      <c r="A5431" s="1">
        <v>44483</v>
      </c>
      <c r="B5431" s="16">
        <f>YEAR(TradeDash[[#This Row],[Date]])</f>
        <v>2021</v>
      </c>
      <c r="C5431">
        <v>18338.55</v>
      </c>
      <c r="D5431" s="3">
        <f>IFERROR(TradeDash[[#This Row],[Nifty]]/C5430-1,"")</f>
        <v>9.7347447244895413E-3</v>
      </c>
      <c r="E5431">
        <f ca="1">IFERROR(AVERAGE(OFFSET(TradeDash[[#This Row],[Returns]],0,0,-n_days))/STDEV(OFFSET(TradeDash[[#This Row],[Returns]],0,0,-n_days)),"")</f>
        <v>0.27420344639212046</v>
      </c>
      <c r="F5431">
        <f ca="1">IFERROR(AVERAGE(OFFSET(TradeDash[[#This Row],[Returns]],0,0,-n_days*2))/STDEV(OFFSET(TradeDash[[#This Row],[Returns]],0,0,-n_days*2)),"")</f>
        <v>0.39497938033148905</v>
      </c>
      <c r="G5431">
        <f ca="1">IF(ISNUMBER(TradeDash[[#This Row],[2n day Sharpe]]),AVERAGE(TradeDash[[#This Row],[n day Sharpe]:[2n day Sharpe]]),"")</f>
        <v>0.33459141336180476</v>
      </c>
      <c r="H5431">
        <f ca="1">IF(ISNUMBER(TradeDash[[#This Row],[Sharpe Average]]),IF(TradeDash[[#This Row],[Sharpe Average]]&gt;$G$1,1,0),"")</f>
        <v>1</v>
      </c>
      <c r="I5431" s="2">
        <f ca="1">IF(ISNUMBER(TradeDash[[#This Row],[Signal]]),MAX(IF(AND(TradeDash[[#This Row],[Signal]]=1,I5430&lt;1),I5430+$E$1,IF(AND(TradeDash[[#This Row],[Signal]]=0,I5430&gt;0),I5430-$E$1,IF(AND(TradeDash[[#This Row],[Signal]]=1,I5430=1),I5430,IF(AND(TradeDash[[#This Row],[Signal]]=0,I5430=0),I5430,0)))),0),"")</f>
        <v>1</v>
      </c>
      <c r="J5431" s="3">
        <f ca="1">IF(ISNUMBER(TradeDash[[#This Row],[Position]]),TradeDash[[#This Row],[Position]]*D5432,"")</f>
        <v>7.5523964544634836E-3</v>
      </c>
      <c r="K5431" s="7">
        <f ca="1">K5430*IFERROR(1+TradeDash[[#This Row],[Port Return]],1)</f>
        <v>14863488.534104163</v>
      </c>
      <c r="L5431" s="7">
        <f ca="1">IF(ISNUMBER(TradeDash[[#This Row],[Port Return]]),L5430*(1+TradeDash[[#This Row],[Returns]]),L5430)</f>
        <v>11662034.976152694</v>
      </c>
    </row>
    <row r="5432" spans="1:12" x14ac:dyDescent="0.35">
      <c r="A5432" s="1">
        <v>44487</v>
      </c>
      <c r="B5432" s="16">
        <f>YEAR(TradeDash[[#This Row],[Date]])</f>
        <v>2021</v>
      </c>
      <c r="C5432">
        <v>18477.05</v>
      </c>
      <c r="D5432" s="3">
        <f>IFERROR(TradeDash[[#This Row],[Nifty]]/C5431-1,"")</f>
        <v>7.5523964544634836E-3</v>
      </c>
      <c r="E5432">
        <f ca="1">IFERROR(AVERAGE(OFFSET(TradeDash[[#This Row],[Returns]],0,0,-n_days))/STDEV(OFFSET(TradeDash[[#This Row],[Returns]],0,0,-n_days)),"")</f>
        <v>0.34235120887358422</v>
      </c>
      <c r="F5432">
        <f ca="1">IFERROR(AVERAGE(OFFSET(TradeDash[[#This Row],[Returns]],0,0,-n_days*2))/STDEV(OFFSET(TradeDash[[#This Row],[Returns]],0,0,-n_days*2)),"")</f>
        <v>0.43648007709761832</v>
      </c>
      <c r="G5432">
        <f ca="1">IF(ISNUMBER(TradeDash[[#This Row],[2n day Sharpe]]),AVERAGE(TradeDash[[#This Row],[n day Sharpe]:[2n day Sharpe]]),"")</f>
        <v>0.38941564298560127</v>
      </c>
      <c r="H5432">
        <f ca="1">IF(ISNUMBER(TradeDash[[#This Row],[Sharpe Average]]),IF(TradeDash[[#This Row],[Sharpe Average]]&gt;$G$1,1,0),"")</f>
        <v>1</v>
      </c>
      <c r="I5432" s="2">
        <f ca="1">IF(ISNUMBER(TradeDash[[#This Row],[Signal]]),MAX(IF(AND(TradeDash[[#This Row],[Signal]]=1,I5431&lt;1),I5431+$E$1,IF(AND(TradeDash[[#This Row],[Signal]]=0,I5431&gt;0),I5431-$E$1,IF(AND(TradeDash[[#This Row],[Signal]]=1,I5431=1),I5431,IF(AND(TradeDash[[#This Row],[Signal]]=0,I5431=0),I5431,0)))),0),"")</f>
        <v>1</v>
      </c>
      <c r="J5432" s="3">
        <f ca="1">IF(ISNUMBER(TradeDash[[#This Row],[Position]]),TradeDash[[#This Row],[Position]]*D5433,"")</f>
        <v>-3.1552655862272516E-3</v>
      </c>
      <c r="K5432" s="7">
        <f ca="1">K5431*IFERROR(1+TradeDash[[#This Row],[Port Return]],1)</f>
        <v>14816590.280241221</v>
      </c>
      <c r="L5432" s="7">
        <f ca="1">IF(ISNUMBER(TradeDash[[#This Row],[Port Return]]),L5431*(1+TradeDash[[#This Row],[Returns]]),L5431)</f>
        <v>11750111.287758419</v>
      </c>
    </row>
    <row r="5433" spans="1:12" x14ac:dyDescent="0.35">
      <c r="A5433" s="1">
        <v>44488</v>
      </c>
      <c r="B5433" s="16">
        <f>YEAR(TradeDash[[#This Row],[Date]])</f>
        <v>2021</v>
      </c>
      <c r="C5433">
        <v>18418.75</v>
      </c>
      <c r="D5433" s="3">
        <f>IFERROR(TradeDash[[#This Row],[Nifty]]/C5432-1,"")</f>
        <v>-3.1552655862272516E-3</v>
      </c>
      <c r="E5433">
        <f ca="1">IFERROR(AVERAGE(OFFSET(TradeDash[[#This Row],[Returns]],0,0,-n_days))/STDEV(OFFSET(TradeDash[[#This Row],[Returns]],0,0,-n_days)),"")</f>
        <v>0.42563929566701769</v>
      </c>
      <c r="F5433">
        <f ca="1">IFERROR(AVERAGE(OFFSET(TradeDash[[#This Row],[Returns]],0,0,-n_days*2))/STDEV(OFFSET(TradeDash[[#This Row],[Returns]],0,0,-n_days*2)),"")</f>
        <v>0.46188069367156759</v>
      </c>
      <c r="G5433">
        <f ca="1">IF(ISNUMBER(TradeDash[[#This Row],[2n day Sharpe]]),AVERAGE(TradeDash[[#This Row],[n day Sharpe]:[2n day Sharpe]]),"")</f>
        <v>0.44375999466929261</v>
      </c>
      <c r="H5433">
        <f ca="1">IF(ISNUMBER(TradeDash[[#This Row],[Sharpe Average]]),IF(TradeDash[[#This Row],[Sharpe Average]]&gt;$G$1,1,0),"")</f>
        <v>1</v>
      </c>
      <c r="I5433" s="2">
        <f ca="1">IF(ISNUMBER(TradeDash[[#This Row],[Signal]]),MAX(IF(AND(TradeDash[[#This Row],[Signal]]=1,I5432&lt;1),I5432+$E$1,IF(AND(TradeDash[[#This Row],[Signal]]=0,I5432&gt;0),I5432-$E$1,IF(AND(TradeDash[[#This Row],[Signal]]=1,I5432=1),I5432,IF(AND(TradeDash[[#This Row],[Signal]]=0,I5432=0),I5432,0)))),0),"")</f>
        <v>1</v>
      </c>
      <c r="J5433" s="3">
        <f ca="1">IF(ISNUMBER(TradeDash[[#This Row],[Position]]),TradeDash[[#This Row],[Position]]*D5434,"")</f>
        <v>-8.2606040040720252E-3</v>
      </c>
      <c r="K5433" s="7">
        <f ca="1">K5432*IFERROR(1+TradeDash[[#This Row],[Port Return]],1)</f>
        <v>14694196.295245565</v>
      </c>
      <c r="L5433" s="7">
        <f ca="1">IF(ISNUMBER(TradeDash[[#This Row],[Port Return]]),L5432*(1+TradeDash[[#This Row],[Returns]]),L5432)</f>
        <v>11713036.565977816</v>
      </c>
    </row>
    <row r="5434" spans="1:12" x14ac:dyDescent="0.35">
      <c r="A5434" s="1">
        <v>44489</v>
      </c>
      <c r="B5434" s="16">
        <f>YEAR(TradeDash[[#This Row],[Date]])</f>
        <v>2021</v>
      </c>
      <c r="C5434">
        <v>18266.599999999999</v>
      </c>
      <c r="D5434" s="3">
        <f>IFERROR(TradeDash[[#This Row],[Nifty]]/C5433-1,"")</f>
        <v>-8.2606040040720252E-3</v>
      </c>
      <c r="E5434">
        <f ca="1">IFERROR(AVERAGE(OFFSET(TradeDash[[#This Row],[Returns]],0,0,-n_days))/STDEV(OFFSET(TradeDash[[#This Row],[Returns]],0,0,-n_days)),"")</f>
        <v>0.28408107153878243</v>
      </c>
      <c r="F5434">
        <f ca="1">IFERROR(AVERAGE(OFFSET(TradeDash[[#This Row],[Returns]],0,0,-n_days*2))/STDEV(OFFSET(TradeDash[[#This Row],[Returns]],0,0,-n_days*2)),"")</f>
        <v>0.40110033911345805</v>
      </c>
      <c r="G5434">
        <f ca="1">IF(ISNUMBER(TradeDash[[#This Row],[2n day Sharpe]]),AVERAGE(TradeDash[[#This Row],[n day Sharpe]:[2n day Sharpe]]),"")</f>
        <v>0.34259070532612024</v>
      </c>
      <c r="H5434">
        <f ca="1">IF(ISNUMBER(TradeDash[[#This Row],[Sharpe Average]]),IF(TradeDash[[#This Row],[Sharpe Average]]&gt;$G$1,1,0),"")</f>
        <v>1</v>
      </c>
      <c r="I5434" s="2">
        <f ca="1">IF(ISNUMBER(TradeDash[[#This Row],[Signal]]),MAX(IF(AND(TradeDash[[#This Row],[Signal]]=1,I5433&lt;1),I5433+$E$1,IF(AND(TradeDash[[#This Row],[Signal]]=0,I5433&gt;0),I5433-$E$1,IF(AND(TradeDash[[#This Row],[Signal]]=1,I5433=1),I5433,IF(AND(TradeDash[[#This Row],[Signal]]=0,I5433=0),I5433,0)))),0),"")</f>
        <v>1</v>
      </c>
      <c r="J5434" s="3">
        <f ca="1">IF(ISNUMBER(TradeDash[[#This Row],[Position]]),TradeDash[[#This Row],[Position]]*D5435,"")</f>
        <v>-4.8449081930955762E-3</v>
      </c>
      <c r="K5434" s="7">
        <f ca="1">K5433*IFERROR(1+TradeDash[[#This Row],[Port Return]],1)</f>
        <v>14623004.263223775</v>
      </c>
      <c r="L5434" s="7">
        <f ca="1">IF(ISNUMBER(TradeDash[[#This Row],[Port Return]]),L5433*(1+TradeDash[[#This Row],[Returns]]),L5433)</f>
        <v>11616279.809221057</v>
      </c>
    </row>
    <row r="5435" spans="1:12" x14ac:dyDescent="0.35">
      <c r="A5435" s="1">
        <v>44490</v>
      </c>
      <c r="B5435" s="16">
        <f>YEAR(TradeDash[[#This Row],[Date]])</f>
        <v>2021</v>
      </c>
      <c r="C5435">
        <v>18178.099999999999</v>
      </c>
      <c r="D5435" s="3">
        <f>IFERROR(TradeDash[[#This Row],[Nifty]]/C5434-1,"")</f>
        <v>-4.8449081930955762E-3</v>
      </c>
      <c r="E5435">
        <f ca="1">IFERROR(AVERAGE(OFFSET(TradeDash[[#This Row],[Returns]],0,0,-n_days))/STDEV(OFFSET(TradeDash[[#This Row],[Returns]],0,0,-n_days)),"")</f>
        <v>0.25075328344212849</v>
      </c>
      <c r="F5435">
        <f ca="1">IFERROR(AVERAGE(OFFSET(TradeDash[[#This Row],[Returns]],0,0,-n_days*2))/STDEV(OFFSET(TradeDash[[#This Row],[Returns]],0,0,-n_days*2)),"")</f>
        <v>0.34930750508979158</v>
      </c>
      <c r="G5435">
        <f ca="1">IF(ISNUMBER(TradeDash[[#This Row],[2n day Sharpe]]),AVERAGE(TradeDash[[#This Row],[n day Sharpe]:[2n day Sharpe]]),"")</f>
        <v>0.30003039426596001</v>
      </c>
      <c r="H5435">
        <f ca="1">IF(ISNUMBER(TradeDash[[#This Row],[Sharpe Average]]),IF(TradeDash[[#This Row],[Sharpe Average]]&gt;$G$1,1,0),"")</f>
        <v>1</v>
      </c>
      <c r="I5435" s="2">
        <f ca="1">IF(ISNUMBER(TradeDash[[#This Row],[Signal]]),MAX(IF(AND(TradeDash[[#This Row],[Signal]]=1,I5434&lt;1),I5434+$E$1,IF(AND(TradeDash[[#This Row],[Signal]]=0,I5434&gt;0),I5434-$E$1,IF(AND(TradeDash[[#This Row],[Signal]]=1,I5434=1),I5434,IF(AND(TradeDash[[#This Row],[Signal]]=0,I5434=0),I5434,0)))),0),"")</f>
        <v>1</v>
      </c>
      <c r="J5435" s="3">
        <f ca="1">IF(ISNUMBER(TradeDash[[#This Row],[Position]]),TradeDash[[#This Row],[Position]]*D5436,"")</f>
        <v>-3.4767109873967694E-3</v>
      </c>
      <c r="K5435" s="7">
        <f ca="1">K5434*IFERROR(1+TradeDash[[#This Row],[Port Return]],1)</f>
        <v>14572164.303633075</v>
      </c>
      <c r="L5435" s="7">
        <f ca="1">IF(ISNUMBER(TradeDash[[#This Row],[Port Return]]),L5434*(1+TradeDash[[#This Row],[Returns]]),L5434)</f>
        <v>11560000.000000071</v>
      </c>
    </row>
    <row r="5436" spans="1:12" x14ac:dyDescent="0.35">
      <c r="A5436" s="1">
        <v>44491</v>
      </c>
      <c r="B5436" s="16">
        <f>YEAR(TradeDash[[#This Row],[Date]])</f>
        <v>2021</v>
      </c>
      <c r="C5436">
        <v>18114.900000000001</v>
      </c>
      <c r="D5436" s="3">
        <f>IFERROR(TradeDash[[#This Row],[Nifty]]/C5435-1,"")</f>
        <v>-3.4767109873967694E-3</v>
      </c>
      <c r="E5436">
        <f ca="1">IFERROR(AVERAGE(OFFSET(TradeDash[[#This Row],[Returns]],0,0,-n_days))/STDEV(OFFSET(TradeDash[[#This Row],[Returns]],0,0,-n_days)),"")</f>
        <v>0.12936159586641849</v>
      </c>
      <c r="F5436">
        <f ca="1">IFERROR(AVERAGE(OFFSET(TradeDash[[#This Row],[Returns]],0,0,-n_days*2))/STDEV(OFFSET(TradeDash[[#This Row],[Returns]],0,0,-n_days*2)),"")</f>
        <v>0.33050538626792708</v>
      </c>
      <c r="G5436">
        <f ca="1">IF(ISNUMBER(TradeDash[[#This Row],[2n day Sharpe]]),AVERAGE(TradeDash[[#This Row],[n day Sharpe]:[2n day Sharpe]]),"")</f>
        <v>0.22993349106717278</v>
      </c>
      <c r="H5436">
        <f ca="1">IF(ISNUMBER(TradeDash[[#This Row],[Sharpe Average]]),IF(TradeDash[[#This Row],[Sharpe Average]]&gt;$G$1,1,0),"")</f>
        <v>1</v>
      </c>
      <c r="I5436" s="2">
        <f ca="1">IF(ISNUMBER(TradeDash[[#This Row],[Signal]]),MAX(IF(AND(TradeDash[[#This Row],[Signal]]=1,I5435&lt;1),I5435+$E$1,IF(AND(TradeDash[[#This Row],[Signal]]=0,I5435&gt;0),I5435-$E$1,IF(AND(TradeDash[[#This Row],[Signal]]=1,I5435=1),I5435,IF(AND(TradeDash[[#This Row],[Signal]]=0,I5435=0),I5435,0)))),0),"")</f>
        <v>1</v>
      </c>
      <c r="J5436" s="3">
        <f ca="1">IF(ISNUMBER(TradeDash[[#This Row],[Position]]),TradeDash[[#This Row],[Position]]*D5437,"")</f>
        <v>5.7963334050969983E-4</v>
      </c>
      <c r="K5436" s="7">
        <f ca="1">K5435*IFERROR(1+TradeDash[[#This Row],[Port Return]],1)</f>
        <v>14580610.815906847</v>
      </c>
      <c r="L5436" s="7">
        <f ca="1">IF(ISNUMBER(TradeDash[[#This Row],[Port Return]]),L5435*(1+TradeDash[[#This Row],[Returns]]),L5435)</f>
        <v>11519809.220985765</v>
      </c>
    </row>
    <row r="5437" spans="1:12" x14ac:dyDescent="0.35">
      <c r="A5437" s="1">
        <v>44494</v>
      </c>
      <c r="B5437" s="16">
        <f>YEAR(TradeDash[[#This Row],[Date]])</f>
        <v>2021</v>
      </c>
      <c r="C5437">
        <v>18125.400000000001</v>
      </c>
      <c r="D5437" s="3">
        <f>IFERROR(TradeDash[[#This Row],[Nifty]]/C5436-1,"")</f>
        <v>5.7963334050969983E-4</v>
      </c>
      <c r="E5437">
        <f ca="1">IFERROR(AVERAGE(OFFSET(TradeDash[[#This Row],[Returns]],0,0,-n_days))/STDEV(OFFSET(TradeDash[[#This Row],[Returns]],0,0,-n_days)),"")</f>
        <v>0.12073429906372038</v>
      </c>
      <c r="F5437">
        <f ca="1">IFERROR(AVERAGE(OFFSET(TradeDash[[#This Row],[Returns]],0,0,-n_days*2))/STDEV(OFFSET(TradeDash[[#This Row],[Returns]],0,0,-n_days*2)),"")</f>
        <v>0.33237060342674085</v>
      </c>
      <c r="G5437">
        <f ca="1">IF(ISNUMBER(TradeDash[[#This Row],[2n day Sharpe]]),AVERAGE(TradeDash[[#This Row],[n day Sharpe]:[2n day Sharpe]]),"")</f>
        <v>0.2265524512452306</v>
      </c>
      <c r="H5437">
        <f ca="1">IF(ISNUMBER(TradeDash[[#This Row],[Sharpe Average]]),IF(TradeDash[[#This Row],[Sharpe Average]]&gt;$G$1,1,0),"")</f>
        <v>1</v>
      </c>
      <c r="I5437" s="2">
        <f ca="1">IF(ISNUMBER(TradeDash[[#This Row],[Signal]]),MAX(IF(AND(TradeDash[[#This Row],[Signal]]=1,I5436&lt;1),I5436+$E$1,IF(AND(TradeDash[[#This Row],[Signal]]=0,I5436&gt;0),I5436-$E$1,IF(AND(TradeDash[[#This Row],[Signal]]=1,I5436=1),I5436,IF(AND(TradeDash[[#This Row],[Signal]]=0,I5436=0),I5436,0)))),0),"")</f>
        <v>1</v>
      </c>
      <c r="J5437" s="3">
        <f ca="1">IF(ISNUMBER(TradeDash[[#This Row],[Position]]),TradeDash[[#This Row],[Position]]*D5438,"")</f>
        <v>7.8894810597283094E-3</v>
      </c>
      <c r="K5437" s="7">
        <f ca="1">K5436*IFERROR(1+TradeDash[[#This Row],[Port Return]],1)</f>
        <v>14695644.268778214</v>
      </c>
      <c r="L5437" s="7">
        <f ca="1">IF(ISNUMBER(TradeDash[[#This Row],[Port Return]]),L5436*(1+TradeDash[[#This Row],[Returns]]),L5436)</f>
        <v>11526486.48648656</v>
      </c>
    </row>
    <row r="5438" spans="1:12" x14ac:dyDescent="0.35">
      <c r="A5438" s="1">
        <v>44495</v>
      </c>
      <c r="B5438" s="16">
        <f>YEAR(TradeDash[[#This Row],[Date]])</f>
        <v>2021</v>
      </c>
      <c r="C5438">
        <v>18268.400000000001</v>
      </c>
      <c r="D5438" s="3">
        <f>IFERROR(TradeDash[[#This Row],[Nifty]]/C5437-1,"")</f>
        <v>7.8894810597283094E-3</v>
      </c>
      <c r="E5438">
        <f ca="1">IFERROR(AVERAGE(OFFSET(TradeDash[[#This Row],[Returns]],0,0,-n_days))/STDEV(OFFSET(TradeDash[[#This Row],[Returns]],0,0,-n_days)),"")</f>
        <v>0.17604211555193022</v>
      </c>
      <c r="F5438">
        <f ca="1">IFERROR(AVERAGE(OFFSET(TradeDash[[#This Row],[Returns]],0,0,-n_days*2))/STDEV(OFFSET(TradeDash[[#This Row],[Returns]],0,0,-n_days*2)),"")</f>
        <v>0.34392922634189543</v>
      </c>
      <c r="G5438">
        <f ca="1">IF(ISNUMBER(TradeDash[[#This Row],[2n day Sharpe]]),AVERAGE(TradeDash[[#This Row],[n day Sharpe]:[2n day Sharpe]]),"")</f>
        <v>0.25998567094691283</v>
      </c>
      <c r="H5438">
        <f ca="1">IF(ISNUMBER(TradeDash[[#This Row],[Sharpe Average]]),IF(TradeDash[[#This Row],[Sharpe Average]]&gt;$G$1,1,0),"")</f>
        <v>1</v>
      </c>
      <c r="I5438" s="2">
        <f ca="1">IF(ISNUMBER(TradeDash[[#This Row],[Signal]]),MAX(IF(AND(TradeDash[[#This Row],[Signal]]=1,I5437&lt;1),I5437+$E$1,IF(AND(TradeDash[[#This Row],[Signal]]=0,I5437&gt;0),I5437-$E$1,IF(AND(TradeDash[[#This Row],[Signal]]=1,I5437=1),I5437,IF(AND(TradeDash[[#This Row],[Signal]]=0,I5437=0),I5437,0)))),0),"")</f>
        <v>1</v>
      </c>
      <c r="J5438" s="3">
        <f ca="1">IF(ISNUMBER(TradeDash[[#This Row],[Position]]),TradeDash[[#This Row],[Position]]*D5439,"")</f>
        <v>-3.1447745834337626E-3</v>
      </c>
      <c r="K5438" s="7">
        <f ca="1">K5437*IFERROR(1+TradeDash[[#This Row],[Port Return]],1)</f>
        <v>14649429.780194577</v>
      </c>
      <c r="L5438" s="7">
        <f ca="1">IF(ISNUMBER(TradeDash[[#This Row],[Port Return]]),L5437*(1+TradeDash[[#This Row],[Returns]]),L5437)</f>
        <v>11617424.483306909</v>
      </c>
    </row>
    <row r="5439" spans="1:12" x14ac:dyDescent="0.35">
      <c r="A5439" s="1">
        <v>44496</v>
      </c>
      <c r="B5439" s="16">
        <f>YEAR(TradeDash[[#This Row],[Date]])</f>
        <v>2021</v>
      </c>
      <c r="C5439">
        <v>18210.95</v>
      </c>
      <c r="D5439" s="3">
        <f>IFERROR(TradeDash[[#This Row],[Nifty]]/C5438-1,"")</f>
        <v>-3.1447745834337626E-3</v>
      </c>
      <c r="E5439">
        <f ca="1">IFERROR(AVERAGE(OFFSET(TradeDash[[#This Row],[Returns]],0,0,-n_days))/STDEV(OFFSET(TradeDash[[#This Row],[Returns]],0,0,-n_days)),"")</f>
        <v>0.20132200704969666</v>
      </c>
      <c r="F5439">
        <f ca="1">IFERROR(AVERAGE(OFFSET(TradeDash[[#This Row],[Returns]],0,0,-n_days*2))/STDEV(OFFSET(TradeDash[[#This Row],[Returns]],0,0,-n_days*2)),"")</f>
        <v>0.28965796779152081</v>
      </c>
      <c r="G5439">
        <f ca="1">IF(ISNUMBER(TradeDash[[#This Row],[2n day Sharpe]]),AVERAGE(TradeDash[[#This Row],[n day Sharpe]:[2n day Sharpe]]),"")</f>
        <v>0.24548998742060874</v>
      </c>
      <c r="H5439">
        <f ca="1">IF(ISNUMBER(TradeDash[[#This Row],[Sharpe Average]]),IF(TradeDash[[#This Row],[Sharpe Average]]&gt;$G$1,1,0),"")</f>
        <v>1</v>
      </c>
      <c r="I5439" s="2">
        <f ca="1">IF(ISNUMBER(TradeDash[[#This Row],[Signal]]),MAX(IF(AND(TradeDash[[#This Row],[Signal]]=1,I5438&lt;1),I5438+$E$1,IF(AND(TradeDash[[#This Row],[Signal]]=0,I5438&gt;0),I5438-$E$1,IF(AND(TradeDash[[#This Row],[Signal]]=1,I5438=1),I5438,IF(AND(TradeDash[[#This Row],[Signal]]=0,I5438=0),I5438,0)))),0),"")</f>
        <v>1</v>
      </c>
      <c r="J5439" s="3">
        <f ca="1">IF(ISNUMBER(TradeDash[[#This Row],[Position]]),TradeDash[[#This Row],[Position]]*D5440,"")</f>
        <v>-1.9422380490858537E-2</v>
      </c>
      <c r="K5439" s="7">
        <f ca="1">K5438*IFERROR(1+TradeDash[[#This Row],[Port Return]],1)</f>
        <v>14364902.981029524</v>
      </c>
      <c r="L5439" s="7">
        <f ca="1">IF(ISNUMBER(TradeDash[[#This Row],[Port Return]]),L5438*(1+TradeDash[[#This Row],[Returns]]),L5438)</f>
        <v>11580890.302066844</v>
      </c>
    </row>
    <row r="5440" spans="1:12" x14ac:dyDescent="0.35">
      <c r="A5440" s="1">
        <v>44497</v>
      </c>
      <c r="B5440" s="16">
        <f>YEAR(TradeDash[[#This Row],[Date]])</f>
        <v>2021</v>
      </c>
      <c r="C5440">
        <v>17857.25</v>
      </c>
      <c r="D5440" s="3">
        <f>IFERROR(TradeDash[[#This Row],[Nifty]]/C5439-1,"")</f>
        <v>-1.9422380490858537E-2</v>
      </c>
      <c r="E5440">
        <f ca="1">IFERROR(AVERAGE(OFFSET(TradeDash[[#This Row],[Returns]],0,0,-n_days))/STDEV(OFFSET(TradeDash[[#This Row],[Returns]],0,0,-n_days)),"")</f>
        <v>5.536189559267924E-2</v>
      </c>
      <c r="F5440">
        <f ca="1">IFERROR(AVERAGE(OFFSET(TradeDash[[#This Row],[Returns]],0,0,-n_days*2))/STDEV(OFFSET(TradeDash[[#This Row],[Returns]],0,0,-n_days*2)),"")</f>
        <v>0.15171002263432404</v>
      </c>
      <c r="G5440">
        <f ca="1">IF(ISNUMBER(TradeDash[[#This Row],[2n day Sharpe]]),AVERAGE(TradeDash[[#This Row],[n day Sharpe]:[2n day Sharpe]]),"")</f>
        <v>0.10353595911350164</v>
      </c>
      <c r="H5440">
        <f ca="1">IF(ISNUMBER(TradeDash[[#This Row],[Sharpe Average]]),IF(TradeDash[[#This Row],[Sharpe Average]]&gt;$G$1,1,0),"")</f>
        <v>1</v>
      </c>
      <c r="I5440" s="2">
        <f ca="1">IF(ISNUMBER(TradeDash[[#This Row],[Signal]]),MAX(IF(AND(TradeDash[[#This Row],[Signal]]=1,I5439&lt;1),I5439+$E$1,IF(AND(TradeDash[[#This Row],[Signal]]=0,I5439&gt;0),I5439-$E$1,IF(AND(TradeDash[[#This Row],[Signal]]=1,I5439=1),I5439,IF(AND(TradeDash[[#This Row],[Signal]]=0,I5439=0),I5439,0)))),0),"")</f>
        <v>1</v>
      </c>
      <c r="J5440" s="3">
        <f ca="1">IF(ISNUMBER(TradeDash[[#This Row],[Position]]),TradeDash[[#This Row],[Position]]*D5441,"")</f>
        <v>-1.0393537638774042E-2</v>
      </c>
      <c r="K5440" s="7">
        <f ca="1">K5439*IFERROR(1+TradeDash[[#This Row],[Port Return]],1)</f>
        <v>14215600.821218856</v>
      </c>
      <c r="L5440" s="7">
        <f ca="1">IF(ISNUMBER(TradeDash[[#This Row],[Port Return]]),L5439*(1+TradeDash[[#This Row],[Returns]]),L5439)</f>
        <v>11355961.844197208</v>
      </c>
    </row>
    <row r="5441" spans="1:12" x14ac:dyDescent="0.35">
      <c r="A5441" s="1">
        <v>44498</v>
      </c>
      <c r="B5441" s="16">
        <f>YEAR(TradeDash[[#This Row],[Date]])</f>
        <v>2021</v>
      </c>
      <c r="C5441">
        <v>17671.650000000001</v>
      </c>
      <c r="D5441" s="3">
        <f>IFERROR(TradeDash[[#This Row],[Nifty]]/C5440-1,"")</f>
        <v>-1.0393537638774042E-2</v>
      </c>
      <c r="E5441">
        <f ca="1">IFERROR(AVERAGE(OFFSET(TradeDash[[#This Row],[Returns]],0,0,-n_days))/STDEV(OFFSET(TradeDash[[#This Row],[Returns]],0,0,-n_days)),"")</f>
        <v>2.2343348811790186E-2</v>
      </c>
      <c r="F5441">
        <f ca="1">IFERROR(AVERAGE(OFFSET(TradeDash[[#This Row],[Returns]],0,0,-n_days*2))/STDEV(OFFSET(TradeDash[[#This Row],[Returns]],0,0,-n_days*2)),"")</f>
        <v>0.12269341101187566</v>
      </c>
      <c r="G5441">
        <f ca="1">IF(ISNUMBER(TradeDash[[#This Row],[2n day Sharpe]]),AVERAGE(TradeDash[[#This Row],[n day Sharpe]:[2n day Sharpe]]),"")</f>
        <v>7.2518379911832923E-2</v>
      </c>
      <c r="H5441">
        <f ca="1">IF(ISNUMBER(TradeDash[[#This Row],[Sharpe Average]]),IF(TradeDash[[#This Row],[Sharpe Average]]&gt;$G$1,1,0),"")</f>
        <v>1</v>
      </c>
      <c r="I5441" s="2">
        <f ca="1">IF(ISNUMBER(TradeDash[[#This Row],[Signal]]),MAX(IF(AND(TradeDash[[#This Row],[Signal]]=1,I5440&lt;1),I5440+$E$1,IF(AND(TradeDash[[#This Row],[Signal]]=0,I5440&gt;0),I5440-$E$1,IF(AND(TradeDash[[#This Row],[Signal]]=1,I5440=1),I5440,IF(AND(TradeDash[[#This Row],[Signal]]=0,I5440=0),I5440,0)))),0),"")</f>
        <v>1</v>
      </c>
      <c r="J5441" s="3">
        <f ca="1">IF(ISNUMBER(TradeDash[[#This Row],[Position]]),TradeDash[[#This Row],[Position]]*D5442,"")</f>
        <v>1.4599655380227672E-2</v>
      </c>
      <c r="K5441" s="7">
        <f ca="1">K5440*IFERROR(1+TradeDash[[#This Row],[Port Return]],1)</f>
        <v>14423143.694231533</v>
      </c>
      <c r="L5441" s="7">
        <f ca="1">IF(ISNUMBER(TradeDash[[#This Row],[Port Return]]),L5440*(1+TradeDash[[#This Row],[Returns]]),L5440)</f>
        <v>11237933.227345062</v>
      </c>
    </row>
    <row r="5442" spans="1:12" x14ac:dyDescent="0.35">
      <c r="A5442" s="1">
        <v>44501</v>
      </c>
      <c r="B5442" s="16">
        <f>YEAR(TradeDash[[#This Row],[Date]])</f>
        <v>2021</v>
      </c>
      <c r="C5442">
        <v>17929.650000000001</v>
      </c>
      <c r="D5442" s="3">
        <f>IFERROR(TradeDash[[#This Row],[Nifty]]/C5441-1,"")</f>
        <v>1.4599655380227672E-2</v>
      </c>
      <c r="E5442">
        <f ca="1">IFERROR(AVERAGE(OFFSET(TradeDash[[#This Row],[Returns]],0,0,-n_days))/STDEV(OFFSET(TradeDash[[#This Row],[Returns]],0,0,-n_days)),"")</f>
        <v>0.13257692506299373</v>
      </c>
      <c r="F5442">
        <f ca="1">IFERROR(AVERAGE(OFFSET(TradeDash[[#This Row],[Returns]],0,0,-n_days*2))/STDEV(OFFSET(TradeDash[[#This Row],[Returns]],0,0,-n_days*2)),"")</f>
        <v>0.13735697823863313</v>
      </c>
      <c r="G5442">
        <f ca="1">IF(ISNUMBER(TradeDash[[#This Row],[2n day Sharpe]]),AVERAGE(TradeDash[[#This Row],[n day Sharpe]:[2n day Sharpe]]),"")</f>
        <v>0.13496695165081343</v>
      </c>
      <c r="H5442">
        <f ca="1">IF(ISNUMBER(TradeDash[[#This Row],[Sharpe Average]]),IF(TradeDash[[#This Row],[Sharpe Average]]&gt;$G$1,1,0),"")</f>
        <v>1</v>
      </c>
      <c r="I5442" s="2">
        <f ca="1">IF(ISNUMBER(TradeDash[[#This Row],[Signal]]),MAX(IF(AND(TradeDash[[#This Row],[Signal]]=1,I5441&lt;1),I5441+$E$1,IF(AND(TradeDash[[#This Row],[Signal]]=0,I5441&gt;0),I5441-$E$1,IF(AND(TradeDash[[#This Row],[Signal]]=1,I5441=1),I5441,IF(AND(TradeDash[[#This Row],[Signal]]=0,I5441=0),I5441,0)))),0),"")</f>
        <v>1</v>
      </c>
      <c r="J5442" s="3">
        <f ca="1">IF(ISNUMBER(TradeDash[[#This Row],[Position]]),TradeDash[[#This Row],[Position]]*D5443,"")</f>
        <v>-2.2699829611844136E-3</v>
      </c>
      <c r="K5442" s="7">
        <f ca="1">K5441*IFERROR(1+TradeDash[[#This Row],[Port Return]],1)</f>
        <v>14390403.403798912</v>
      </c>
      <c r="L5442" s="7">
        <f ca="1">IF(ISNUMBER(TradeDash[[#This Row],[Port Return]]),L5441*(1+TradeDash[[#This Row],[Returns]]),L5441)</f>
        <v>11402003.17965031</v>
      </c>
    </row>
    <row r="5443" spans="1:12" x14ac:dyDescent="0.35">
      <c r="A5443" s="1">
        <v>44502</v>
      </c>
      <c r="B5443" s="16">
        <f>YEAR(TradeDash[[#This Row],[Date]])</f>
        <v>2021</v>
      </c>
      <c r="C5443">
        <v>17888.95</v>
      </c>
      <c r="D5443" s="3">
        <f>IFERROR(TradeDash[[#This Row],[Nifty]]/C5442-1,"")</f>
        <v>-2.2699829611844136E-3</v>
      </c>
      <c r="E5443">
        <f ca="1">IFERROR(AVERAGE(OFFSET(TradeDash[[#This Row],[Returns]],0,0,-n_days))/STDEV(OFFSET(TradeDash[[#This Row],[Returns]],0,0,-n_days)),"")</f>
        <v>6.8995391492585864E-2</v>
      </c>
      <c r="F5443">
        <f ca="1">IFERROR(AVERAGE(OFFSET(TradeDash[[#This Row],[Returns]],0,0,-n_days*2))/STDEV(OFFSET(TradeDash[[#This Row],[Returns]],0,0,-n_days*2)),"")</f>
        <v>0.11236009740907808</v>
      </c>
      <c r="G5443">
        <f ca="1">IF(ISNUMBER(TradeDash[[#This Row],[2n day Sharpe]]),AVERAGE(TradeDash[[#This Row],[n day Sharpe]:[2n day Sharpe]]),"")</f>
        <v>9.0677744450831974E-2</v>
      </c>
      <c r="H5443">
        <f ca="1">IF(ISNUMBER(TradeDash[[#This Row],[Sharpe Average]]),IF(TradeDash[[#This Row],[Sharpe Average]]&gt;$G$1,1,0),"")</f>
        <v>1</v>
      </c>
      <c r="I5443" s="2">
        <f ca="1">IF(ISNUMBER(TradeDash[[#This Row],[Signal]]),MAX(IF(AND(TradeDash[[#This Row],[Signal]]=1,I5442&lt;1),I5442+$E$1,IF(AND(TradeDash[[#This Row],[Signal]]=0,I5442&gt;0),I5442-$E$1,IF(AND(TradeDash[[#This Row],[Signal]]=1,I5442=1),I5442,IF(AND(TradeDash[[#This Row],[Signal]]=0,I5442=0),I5442,0)))),0),"")</f>
        <v>1</v>
      </c>
      <c r="J5443" s="3">
        <f ca="1">IF(ISNUMBER(TradeDash[[#This Row],[Position]]),TradeDash[[#This Row],[Position]]*D5444,"")</f>
        <v>-3.3400507016901892E-3</v>
      </c>
      <c r="K5443" s="7">
        <f ca="1">K5442*IFERROR(1+TradeDash[[#This Row],[Port Return]],1)</f>
        <v>14342338.726812448</v>
      </c>
      <c r="L5443" s="7">
        <f ca="1">IF(ISNUMBER(TradeDash[[#This Row],[Port Return]]),L5442*(1+TradeDash[[#This Row],[Returns]]),L5442)</f>
        <v>11376120.826709135</v>
      </c>
    </row>
    <row r="5444" spans="1:12" x14ac:dyDescent="0.35">
      <c r="A5444" s="1">
        <v>44503</v>
      </c>
      <c r="B5444" s="16">
        <f>YEAR(TradeDash[[#This Row],[Date]])</f>
        <v>2021</v>
      </c>
      <c r="C5444">
        <v>17829.2</v>
      </c>
      <c r="D5444" s="3">
        <f>IFERROR(TradeDash[[#This Row],[Nifty]]/C5443-1,"")</f>
        <v>-3.3400507016901892E-3</v>
      </c>
      <c r="E5444">
        <f ca="1">IFERROR(AVERAGE(OFFSET(TradeDash[[#This Row],[Returns]],0,0,-n_days))/STDEV(OFFSET(TradeDash[[#This Row],[Returns]],0,0,-n_days)),"")</f>
        <v>6.3114263427854096E-3</v>
      </c>
      <c r="F5444">
        <f ca="1">IFERROR(AVERAGE(OFFSET(TradeDash[[#This Row],[Returns]],0,0,-n_days*2))/STDEV(OFFSET(TradeDash[[#This Row],[Returns]],0,0,-n_days*2)),"")</f>
        <v>9.0227111288955483E-2</v>
      </c>
      <c r="G5444">
        <f ca="1">IF(ISNUMBER(TradeDash[[#This Row],[2n day Sharpe]]),AVERAGE(TradeDash[[#This Row],[n day Sharpe]:[2n day Sharpe]]),"")</f>
        <v>4.8269268815870445E-2</v>
      </c>
      <c r="H5444">
        <f ca="1">IF(ISNUMBER(TradeDash[[#This Row],[Sharpe Average]]),IF(TradeDash[[#This Row],[Sharpe Average]]&gt;$G$1,1,0),"")</f>
        <v>1</v>
      </c>
      <c r="I5444" s="2">
        <f ca="1">IF(ISNUMBER(TradeDash[[#This Row],[Signal]]),MAX(IF(AND(TradeDash[[#This Row],[Signal]]=1,I5443&lt;1),I5443+$E$1,IF(AND(TradeDash[[#This Row],[Signal]]=0,I5443&gt;0),I5443-$E$1,IF(AND(TradeDash[[#This Row],[Signal]]=1,I5443=1),I5443,IF(AND(TradeDash[[#This Row],[Signal]]=0,I5443=0),I5443,0)))),0),"")</f>
        <v>1</v>
      </c>
      <c r="J5444" s="3">
        <f ca="1">IF(ISNUMBER(TradeDash[[#This Row],[Position]]),TradeDash[[#This Row],[Position]]*D5445,"")</f>
        <v>4.913288313552977E-3</v>
      </c>
      <c r="K5444" s="7">
        <f ca="1">K5443*IFERROR(1+TradeDash[[#This Row],[Port Return]],1)</f>
        <v>14412806.772067914</v>
      </c>
      <c r="L5444" s="7">
        <f ca="1">IF(ISNUMBER(TradeDash[[#This Row],[Port Return]]),L5443*(1+TradeDash[[#This Row],[Returns]]),L5443)</f>
        <v>11338124.006359372</v>
      </c>
    </row>
    <row r="5445" spans="1:12" x14ac:dyDescent="0.35">
      <c r="A5445" s="1">
        <v>44504</v>
      </c>
      <c r="B5445" s="16">
        <f>YEAR(TradeDash[[#This Row],[Date]])</f>
        <v>2021</v>
      </c>
      <c r="C5445">
        <v>17916.8</v>
      </c>
      <c r="D5445" s="3">
        <f>IFERROR(TradeDash[[#This Row],[Nifty]]/C5444-1,"")</f>
        <v>4.913288313552977E-3</v>
      </c>
      <c r="E5445">
        <f ca="1">IFERROR(AVERAGE(OFFSET(TradeDash[[#This Row],[Returns]],0,0,-n_days))/STDEV(OFFSET(TradeDash[[#This Row],[Returns]],0,0,-n_days)),"")</f>
        <v>9.708095779805391E-2</v>
      </c>
      <c r="F5445">
        <f ca="1">IFERROR(AVERAGE(OFFSET(TradeDash[[#This Row],[Returns]],0,0,-n_days*2))/STDEV(OFFSET(TradeDash[[#This Row],[Returns]],0,0,-n_days*2)),"")</f>
        <v>0.10949175534836604</v>
      </c>
      <c r="G5445">
        <f ca="1">IF(ISNUMBER(TradeDash[[#This Row],[2n day Sharpe]]),AVERAGE(TradeDash[[#This Row],[n day Sharpe]:[2n day Sharpe]]),"")</f>
        <v>0.10328635657320998</v>
      </c>
      <c r="H5445">
        <f ca="1">IF(ISNUMBER(TradeDash[[#This Row],[Sharpe Average]]),IF(TradeDash[[#This Row],[Sharpe Average]]&gt;$G$1,1,0),"")</f>
        <v>1</v>
      </c>
      <c r="I5445" s="2">
        <f ca="1">IF(ISNUMBER(TradeDash[[#This Row],[Signal]]),MAX(IF(AND(TradeDash[[#This Row],[Signal]]=1,I5444&lt;1),I5444+$E$1,IF(AND(TradeDash[[#This Row],[Signal]]=0,I5444&gt;0),I5444-$E$1,IF(AND(TradeDash[[#This Row],[Signal]]=1,I5444=1),I5444,IF(AND(TradeDash[[#This Row],[Signal]]=0,I5444=0),I5444,0)))),0),"")</f>
        <v>1</v>
      </c>
      <c r="J5445" s="3">
        <f ca="1">IF(ISNUMBER(TradeDash[[#This Row],[Position]]),TradeDash[[#This Row],[Position]]*D5446,"")</f>
        <v>8.469704411502077E-3</v>
      </c>
      <c r="K5445" s="7">
        <f ca="1">K5444*IFERROR(1+TradeDash[[#This Row],[Port Return]],1)</f>
        <v>14534878.985167425</v>
      </c>
      <c r="L5445" s="7">
        <f ca="1">IF(ISNUMBER(TradeDash[[#This Row],[Port Return]]),L5444*(1+TradeDash[[#This Row],[Returns]]),L5444)</f>
        <v>11393831.478537433</v>
      </c>
    </row>
    <row r="5446" spans="1:12" x14ac:dyDescent="0.35">
      <c r="A5446" s="1">
        <v>44508</v>
      </c>
      <c r="B5446" s="16">
        <f>YEAR(TradeDash[[#This Row],[Date]])</f>
        <v>2021</v>
      </c>
      <c r="C5446">
        <v>18068.55</v>
      </c>
      <c r="D5446" s="3">
        <f>IFERROR(TradeDash[[#This Row],[Nifty]]/C5445-1,"")</f>
        <v>8.469704411502077E-3</v>
      </c>
      <c r="E5446">
        <f ca="1">IFERROR(AVERAGE(OFFSET(TradeDash[[#This Row],[Returns]],0,0,-n_days))/STDEV(OFFSET(TradeDash[[#This Row],[Returns]],0,0,-n_days)),"")</f>
        <v>9.8681890252229967E-2</v>
      </c>
      <c r="F5446">
        <f ca="1">IFERROR(AVERAGE(OFFSET(TradeDash[[#This Row],[Returns]],0,0,-n_days*2))/STDEV(OFFSET(TradeDash[[#This Row],[Returns]],0,0,-n_days*2)),"")</f>
        <v>0.13791177075564462</v>
      </c>
      <c r="G5446">
        <f ca="1">IF(ISNUMBER(TradeDash[[#This Row],[2n day Sharpe]]),AVERAGE(TradeDash[[#This Row],[n day Sharpe]:[2n day Sharpe]]),"")</f>
        <v>0.1182968305039373</v>
      </c>
      <c r="H5446">
        <f ca="1">IF(ISNUMBER(TradeDash[[#This Row],[Sharpe Average]]),IF(TradeDash[[#This Row],[Sharpe Average]]&gt;$G$1,1,0),"")</f>
        <v>1</v>
      </c>
      <c r="I5446" s="2">
        <f ca="1">IF(ISNUMBER(TradeDash[[#This Row],[Signal]]),MAX(IF(AND(TradeDash[[#This Row],[Signal]]=1,I5445&lt;1),I5445+$E$1,IF(AND(TradeDash[[#This Row],[Signal]]=0,I5445&gt;0),I5445-$E$1,IF(AND(TradeDash[[#This Row],[Signal]]=1,I5445=1),I5445,IF(AND(TradeDash[[#This Row],[Signal]]=0,I5445=0),I5445,0)))),0),"")</f>
        <v>1</v>
      </c>
      <c r="J5446" s="3">
        <f ca="1">IF(ISNUMBER(TradeDash[[#This Row],[Position]]),TradeDash[[#This Row],[Position]]*D5447,"")</f>
        <v>-1.3448782553109329E-3</v>
      </c>
      <c r="K5446" s="7">
        <f ca="1">K5445*IFERROR(1+TradeDash[[#This Row],[Port Return]],1)</f>
        <v>14515331.342476698</v>
      </c>
      <c r="L5446" s="7">
        <f ca="1">IF(ISNUMBER(TradeDash[[#This Row],[Port Return]]),L5445*(1+TradeDash[[#This Row],[Returns]]),L5445)</f>
        <v>11490333.863275113</v>
      </c>
    </row>
    <row r="5447" spans="1:12" x14ac:dyDescent="0.35">
      <c r="A5447" s="1">
        <v>44509</v>
      </c>
      <c r="B5447" s="16">
        <f>YEAR(TradeDash[[#This Row],[Date]])</f>
        <v>2021</v>
      </c>
      <c r="C5447">
        <v>18044.25</v>
      </c>
      <c r="D5447" s="3">
        <f>IFERROR(TradeDash[[#This Row],[Nifty]]/C5446-1,"")</f>
        <v>-1.3448782553109329E-3</v>
      </c>
      <c r="E5447">
        <f ca="1">IFERROR(AVERAGE(OFFSET(TradeDash[[#This Row],[Returns]],0,0,-n_days))/STDEV(OFFSET(TradeDash[[#This Row],[Returns]],0,0,-n_days)),"")</f>
        <v>5.4999676412947271E-2</v>
      </c>
      <c r="F5447">
        <f ca="1">IFERROR(AVERAGE(OFFSET(TradeDash[[#This Row],[Returns]],0,0,-n_days*2))/STDEV(OFFSET(TradeDash[[#This Row],[Returns]],0,0,-n_days*2)),"")</f>
        <v>0.13026387602071723</v>
      </c>
      <c r="G5447">
        <f ca="1">IF(ISNUMBER(TradeDash[[#This Row],[2n day Sharpe]]),AVERAGE(TradeDash[[#This Row],[n day Sharpe]:[2n day Sharpe]]),"")</f>
        <v>9.2631776216832246E-2</v>
      </c>
      <c r="H5447">
        <f ca="1">IF(ISNUMBER(TradeDash[[#This Row],[Sharpe Average]]),IF(TradeDash[[#This Row],[Sharpe Average]]&gt;$G$1,1,0),"")</f>
        <v>1</v>
      </c>
      <c r="I5447" s="2">
        <f ca="1">IF(ISNUMBER(TradeDash[[#This Row],[Signal]]),MAX(IF(AND(TradeDash[[#This Row],[Signal]]=1,I5446&lt;1),I5446+$E$1,IF(AND(TradeDash[[#This Row],[Signal]]=0,I5446&gt;0),I5446-$E$1,IF(AND(TradeDash[[#This Row],[Signal]]=1,I5446=1),I5446,IF(AND(TradeDash[[#This Row],[Signal]]=0,I5446=0),I5446,0)))),0),"")</f>
        <v>1</v>
      </c>
      <c r="J5447" s="3">
        <f ca="1">IF(ISNUMBER(TradeDash[[#This Row],[Position]]),TradeDash[[#This Row],[Position]]*D5448,"")</f>
        <v>-1.4990925086938445E-3</v>
      </c>
      <c r="K5447" s="7">
        <f ca="1">K5446*IFERROR(1+TradeDash[[#This Row],[Port Return]],1)</f>
        <v>14493571.517999982</v>
      </c>
      <c r="L5447" s="7">
        <f ca="1">IF(ISNUMBER(TradeDash[[#This Row],[Port Return]]),L5446*(1+TradeDash[[#This Row],[Returns]]),L5446)</f>
        <v>11474880.763116131</v>
      </c>
    </row>
    <row r="5448" spans="1:12" x14ac:dyDescent="0.35">
      <c r="A5448" s="1">
        <v>44510</v>
      </c>
      <c r="B5448" s="16">
        <f>YEAR(TradeDash[[#This Row],[Date]])</f>
        <v>2021</v>
      </c>
      <c r="C5448">
        <v>18017.2</v>
      </c>
      <c r="D5448" s="3">
        <f>IFERROR(TradeDash[[#This Row],[Nifty]]/C5447-1,"")</f>
        <v>-1.4990925086938445E-3</v>
      </c>
      <c r="E5448">
        <f ca="1">IFERROR(AVERAGE(OFFSET(TradeDash[[#This Row],[Returns]],0,0,-n_days))/STDEV(OFFSET(TradeDash[[#This Row],[Returns]],0,0,-n_days)),"")</f>
        <v>2.8310463667576776E-2</v>
      </c>
      <c r="F5448">
        <f ca="1">IFERROR(AVERAGE(OFFSET(TradeDash[[#This Row],[Returns]],0,0,-n_days*2))/STDEV(OFFSET(TradeDash[[#This Row],[Returns]],0,0,-n_days*2)),"")</f>
        <v>0.12786882731519836</v>
      </c>
      <c r="G5448">
        <f ca="1">IF(ISNUMBER(TradeDash[[#This Row],[2n day Sharpe]]),AVERAGE(TradeDash[[#This Row],[n day Sharpe]:[2n day Sharpe]]),"")</f>
        <v>7.8089645491387569E-2</v>
      </c>
      <c r="H5448">
        <f ca="1">IF(ISNUMBER(TradeDash[[#This Row],[Sharpe Average]]),IF(TradeDash[[#This Row],[Sharpe Average]]&gt;$G$1,1,0),"")</f>
        <v>1</v>
      </c>
      <c r="I5448" s="2">
        <f ca="1">IF(ISNUMBER(TradeDash[[#This Row],[Signal]]),MAX(IF(AND(TradeDash[[#This Row],[Signal]]=1,I5447&lt;1),I5447+$E$1,IF(AND(TradeDash[[#This Row],[Signal]]=0,I5447&gt;0),I5447-$E$1,IF(AND(TradeDash[[#This Row],[Signal]]=1,I5447=1),I5447,IF(AND(TradeDash[[#This Row],[Signal]]=0,I5447=0),I5447,0)))),0),"")</f>
        <v>1</v>
      </c>
      <c r="J5448" s="3">
        <f ca="1">IF(ISNUMBER(TradeDash[[#This Row],[Position]]),TradeDash[[#This Row],[Position]]*D5449,"")</f>
        <v>-7.9701618453479339E-3</v>
      </c>
      <c r="K5448" s="7">
        <f ca="1">K5447*IFERROR(1+TradeDash[[#This Row],[Port Return]],1)</f>
        <v>14378055.407284398</v>
      </c>
      <c r="L5448" s="7">
        <f ca="1">IF(ISNUMBER(TradeDash[[#This Row],[Port Return]]),L5447*(1+TradeDash[[#This Row],[Returns]]),L5447)</f>
        <v>11457678.855325988</v>
      </c>
    </row>
    <row r="5449" spans="1:12" x14ac:dyDescent="0.35">
      <c r="A5449" s="1">
        <v>44511</v>
      </c>
      <c r="B5449" s="16">
        <f>YEAR(TradeDash[[#This Row],[Date]])</f>
        <v>2021</v>
      </c>
      <c r="C5449">
        <v>17873.599999999999</v>
      </c>
      <c r="D5449" s="3">
        <f>IFERROR(TradeDash[[#This Row],[Nifty]]/C5448-1,"")</f>
        <v>-7.9701618453479339E-3</v>
      </c>
      <c r="E5449">
        <f ca="1">IFERROR(AVERAGE(OFFSET(TradeDash[[#This Row],[Returns]],0,0,-n_days))/STDEV(OFFSET(TradeDash[[#This Row],[Returns]],0,0,-n_days)),"")</f>
        <v>-3.5892922250296708E-2</v>
      </c>
      <c r="F5449">
        <f ca="1">IFERROR(AVERAGE(OFFSET(TradeDash[[#This Row],[Returns]],0,0,-n_days*2))/STDEV(OFFSET(TradeDash[[#This Row],[Returns]],0,0,-n_days*2)),"")</f>
        <v>9.5069399058129056E-2</v>
      </c>
      <c r="G5449">
        <f ca="1">IF(ISNUMBER(TradeDash[[#This Row],[2n day Sharpe]]),AVERAGE(TradeDash[[#This Row],[n day Sharpe]:[2n day Sharpe]]),"")</f>
        <v>2.9588238403916174E-2</v>
      </c>
      <c r="H5449">
        <f ca="1">IF(ISNUMBER(TradeDash[[#This Row],[Sharpe Average]]),IF(TradeDash[[#This Row],[Sharpe Average]]&gt;$G$1,1,0),"")</f>
        <v>1</v>
      </c>
      <c r="I5449" s="2">
        <f ca="1">IF(ISNUMBER(TradeDash[[#This Row],[Signal]]),MAX(IF(AND(TradeDash[[#This Row],[Signal]]=1,I5448&lt;1),I5448+$E$1,IF(AND(TradeDash[[#This Row],[Signal]]=0,I5448&gt;0),I5448-$E$1,IF(AND(TradeDash[[#This Row],[Signal]]=1,I5448=1),I5448,IF(AND(TradeDash[[#This Row],[Signal]]=0,I5448=0),I5448,0)))),0),"")</f>
        <v>1</v>
      </c>
      <c r="J5449" s="3">
        <f ca="1">IF(ISNUMBER(TradeDash[[#This Row],[Position]]),TradeDash[[#This Row],[Position]]*D5450,"")</f>
        <v>1.2820584549279479E-2</v>
      </c>
      <c r="K5449" s="7">
        <f ca="1">K5448*IFERROR(1+TradeDash[[#This Row],[Port Return]],1)</f>
        <v>14562390.482287712</v>
      </c>
      <c r="L5449" s="7">
        <f ca="1">IF(ISNUMBER(TradeDash[[#This Row],[Port Return]]),L5448*(1+TradeDash[[#This Row],[Returns]]),L5448)</f>
        <v>11366359.300477019</v>
      </c>
    </row>
    <row r="5450" spans="1:12" x14ac:dyDescent="0.35">
      <c r="A5450" s="1">
        <v>44512</v>
      </c>
      <c r="B5450" s="16">
        <f>YEAR(TradeDash[[#This Row],[Date]])</f>
        <v>2021</v>
      </c>
      <c r="C5450">
        <v>18102.75</v>
      </c>
      <c r="D5450" s="3">
        <f>IFERROR(TradeDash[[#This Row],[Nifty]]/C5449-1,"")</f>
        <v>1.2820584549279479E-2</v>
      </c>
      <c r="E5450">
        <f ca="1">IFERROR(AVERAGE(OFFSET(TradeDash[[#This Row],[Returns]],0,0,-n_days))/STDEV(OFFSET(TradeDash[[#This Row],[Returns]],0,0,-n_days)),"")</f>
        <v>-1.5034709579252917E-2</v>
      </c>
      <c r="F5450">
        <f ca="1">IFERROR(AVERAGE(OFFSET(TradeDash[[#This Row],[Returns]],0,0,-n_days*2))/STDEV(OFFSET(TradeDash[[#This Row],[Returns]],0,0,-n_days*2)),"")</f>
        <v>0.10854263342604235</v>
      </c>
      <c r="G5450">
        <f ca="1">IF(ISNUMBER(TradeDash[[#This Row],[2n day Sharpe]]),AVERAGE(TradeDash[[#This Row],[n day Sharpe]:[2n day Sharpe]]),"")</f>
        <v>4.6753961923394718E-2</v>
      </c>
      <c r="H5450">
        <f ca="1">IF(ISNUMBER(TradeDash[[#This Row],[Sharpe Average]]),IF(TradeDash[[#This Row],[Sharpe Average]]&gt;$G$1,1,0),"")</f>
        <v>1</v>
      </c>
      <c r="I5450" s="2">
        <f ca="1">IF(ISNUMBER(TradeDash[[#This Row],[Signal]]),MAX(IF(AND(TradeDash[[#This Row],[Signal]]=1,I5449&lt;1),I5449+$E$1,IF(AND(TradeDash[[#This Row],[Signal]]=0,I5449&gt;0),I5449-$E$1,IF(AND(TradeDash[[#This Row],[Signal]]=1,I5449=1),I5449,IF(AND(TradeDash[[#This Row],[Signal]]=0,I5449=0),I5449,0)))),0),"")</f>
        <v>1</v>
      </c>
      <c r="J5450" s="3">
        <f ca="1">IF(ISNUMBER(TradeDash[[#This Row],[Position]]),TradeDash[[#This Row],[Position]]*D5451,"")</f>
        <v>3.7010951374805146E-4</v>
      </c>
      <c r="K5450" s="7">
        <f ca="1">K5449*IFERROR(1+TradeDash[[#This Row],[Port Return]],1)</f>
        <v>14567780.161548121</v>
      </c>
      <c r="L5450" s="7">
        <f ca="1">IF(ISNUMBER(TradeDash[[#This Row],[Port Return]]),L5449*(1+TradeDash[[#This Row],[Returns]]),L5449)</f>
        <v>11512082.670906274</v>
      </c>
    </row>
    <row r="5451" spans="1:12" x14ac:dyDescent="0.35">
      <c r="A5451" s="1">
        <v>44515</v>
      </c>
      <c r="B5451" s="16">
        <f>YEAR(TradeDash[[#This Row],[Date]])</f>
        <v>2021</v>
      </c>
      <c r="C5451">
        <v>18109.45</v>
      </c>
      <c r="D5451" s="3">
        <f>IFERROR(TradeDash[[#This Row],[Nifty]]/C5450-1,"")</f>
        <v>3.7010951374805146E-4</v>
      </c>
      <c r="E5451">
        <f ca="1">IFERROR(AVERAGE(OFFSET(TradeDash[[#This Row],[Returns]],0,0,-n_days))/STDEV(OFFSET(TradeDash[[#This Row],[Returns]],0,0,-n_days)),"")</f>
        <v>-7.2692726761476048E-2</v>
      </c>
      <c r="F5451">
        <f ca="1">IFERROR(AVERAGE(OFFSET(TradeDash[[#This Row],[Returns]],0,0,-n_days*2))/STDEV(OFFSET(TradeDash[[#This Row],[Returns]],0,0,-n_days*2)),"")</f>
        <v>9.0219631857839641E-2</v>
      </c>
      <c r="G5451">
        <f ca="1">IF(ISNUMBER(TradeDash[[#This Row],[2n day Sharpe]]),AVERAGE(TradeDash[[#This Row],[n day Sharpe]:[2n day Sharpe]]),"")</f>
        <v>8.7634525481817965E-3</v>
      </c>
      <c r="H5451">
        <f ca="1">IF(ISNUMBER(TradeDash[[#This Row],[Sharpe Average]]),IF(TradeDash[[#This Row],[Sharpe Average]]&gt;$G$1,1,0),"")</f>
        <v>1</v>
      </c>
      <c r="I5451" s="2">
        <f ca="1">IF(ISNUMBER(TradeDash[[#This Row],[Signal]]),MAX(IF(AND(TradeDash[[#This Row],[Signal]]=1,I5450&lt;1),I5450+$E$1,IF(AND(TradeDash[[#This Row],[Signal]]=0,I5450&gt;0),I5450-$E$1,IF(AND(TradeDash[[#This Row],[Signal]]=1,I5450=1),I5450,IF(AND(TradeDash[[#This Row],[Signal]]=0,I5450=0),I5450,0)))),0),"")</f>
        <v>1</v>
      </c>
      <c r="J5451" s="3">
        <f ca="1">IF(ISNUMBER(TradeDash[[#This Row],[Position]]),TradeDash[[#This Row],[Position]]*D5452,"")</f>
        <v>-6.0879816891180605E-3</v>
      </c>
      <c r="K5451" s="7">
        <f ca="1">K5450*IFERROR(1+TradeDash[[#This Row],[Port Return]],1)</f>
        <v>14479091.782673519</v>
      </c>
      <c r="L5451" s="7">
        <f ca="1">IF(ISNUMBER(TradeDash[[#This Row],[Port Return]]),L5450*(1+TradeDash[[#This Row],[Returns]]),L5450)</f>
        <v>11516343.40222583</v>
      </c>
    </row>
    <row r="5452" spans="1:12" x14ac:dyDescent="0.35">
      <c r="A5452" s="1">
        <v>44516</v>
      </c>
      <c r="B5452" s="16">
        <f>YEAR(TradeDash[[#This Row],[Date]])</f>
        <v>2021</v>
      </c>
      <c r="C5452">
        <v>17999.2</v>
      </c>
      <c r="D5452" s="3">
        <f>IFERROR(TradeDash[[#This Row],[Nifty]]/C5451-1,"")</f>
        <v>-6.0879816891180605E-3</v>
      </c>
      <c r="E5452">
        <f ca="1">IFERROR(AVERAGE(OFFSET(TradeDash[[#This Row],[Returns]],0,0,-n_days))/STDEV(OFFSET(TradeDash[[#This Row],[Returns]],0,0,-n_days)),"")</f>
        <v>-0.15867610674599045</v>
      </c>
      <c r="F5452">
        <f ca="1">IFERROR(AVERAGE(OFFSET(TradeDash[[#This Row],[Returns]],0,0,-n_days*2))/STDEV(OFFSET(TradeDash[[#This Row],[Returns]],0,0,-n_days*2)),"")</f>
        <v>7.8143126877820296E-2</v>
      </c>
      <c r="G5452">
        <f ca="1">IF(ISNUMBER(TradeDash[[#This Row],[2n day Sharpe]]),AVERAGE(TradeDash[[#This Row],[n day Sharpe]:[2n day Sharpe]]),"")</f>
        <v>-4.0266489934085076E-2</v>
      </c>
      <c r="H5452">
        <f ca="1">IF(ISNUMBER(TradeDash[[#This Row],[Sharpe Average]]),IF(TradeDash[[#This Row],[Sharpe Average]]&gt;$G$1,1,0),"")</f>
        <v>0</v>
      </c>
      <c r="I5452" s="2">
        <f ca="1">IF(ISNUMBER(TradeDash[[#This Row],[Signal]]),MAX(IF(AND(TradeDash[[#This Row],[Signal]]=1,I5451&lt;1),I5451+$E$1,IF(AND(TradeDash[[#This Row],[Signal]]=0,I5451&gt;0),I5451-$E$1,IF(AND(TradeDash[[#This Row],[Signal]]=1,I5451=1),I5451,IF(AND(TradeDash[[#This Row],[Signal]]=0,I5451=0),I5451,0)))),0),"")</f>
        <v>0.8</v>
      </c>
      <c r="J5452" s="3">
        <f ca="1">IF(ISNUMBER(TradeDash[[#This Row],[Position]]),TradeDash[[#This Row],[Position]]*D5453,"")</f>
        <v>-4.4690875150005917E-3</v>
      </c>
      <c r="K5452" s="7">
        <f ca="1">K5451*IFERROR(1+TradeDash[[#This Row],[Port Return]],1)</f>
        <v>14414383.454359025</v>
      </c>
      <c r="L5452" s="7">
        <f ca="1">IF(ISNUMBER(TradeDash[[#This Row],[Port Return]]),L5451*(1+TradeDash[[#This Row],[Returns]]),L5451)</f>
        <v>11446232.114467483</v>
      </c>
    </row>
    <row r="5453" spans="1:12" x14ac:dyDescent="0.35">
      <c r="A5453" s="1">
        <v>44517</v>
      </c>
      <c r="B5453" s="16">
        <f>YEAR(TradeDash[[#This Row],[Date]])</f>
        <v>2021</v>
      </c>
      <c r="C5453">
        <v>17898.650000000001</v>
      </c>
      <c r="D5453" s="3">
        <f>IFERROR(TradeDash[[#This Row],[Nifty]]/C5452-1,"")</f>
        <v>-5.5863593937507394E-3</v>
      </c>
      <c r="E5453">
        <f ca="1">IFERROR(AVERAGE(OFFSET(TradeDash[[#This Row],[Returns]],0,0,-n_days))/STDEV(OFFSET(TradeDash[[#This Row],[Returns]],0,0,-n_days)),"")</f>
        <v>-0.17273443767593846</v>
      </c>
      <c r="F5453">
        <f ca="1">IFERROR(AVERAGE(OFFSET(TradeDash[[#This Row],[Returns]],0,0,-n_days*2))/STDEV(OFFSET(TradeDash[[#This Row],[Returns]],0,0,-n_days*2)),"")</f>
        <v>9.6322619228594961E-2</v>
      </c>
      <c r="G5453">
        <f ca="1">IF(ISNUMBER(TradeDash[[#This Row],[2n day Sharpe]]),AVERAGE(TradeDash[[#This Row],[n day Sharpe]:[2n day Sharpe]]),"")</f>
        <v>-3.8205909223671751E-2</v>
      </c>
      <c r="H5453">
        <f ca="1">IF(ISNUMBER(TradeDash[[#This Row],[Sharpe Average]]),IF(TradeDash[[#This Row],[Sharpe Average]]&gt;$G$1,1,0),"")</f>
        <v>0</v>
      </c>
      <c r="I5453" s="2">
        <f ca="1">IF(ISNUMBER(TradeDash[[#This Row],[Signal]]),MAX(IF(AND(TradeDash[[#This Row],[Signal]]=1,I5452&lt;1),I5452+$E$1,IF(AND(TradeDash[[#This Row],[Signal]]=0,I5452&gt;0),I5452-$E$1,IF(AND(TradeDash[[#This Row],[Signal]]=1,I5452=1),I5452,IF(AND(TradeDash[[#This Row],[Signal]]=0,I5452=0),I5452,0)))),0),"")</f>
        <v>0.60000000000000009</v>
      </c>
      <c r="J5453" s="3">
        <f ca="1">IF(ISNUMBER(TradeDash[[#This Row],[Position]]),TradeDash[[#This Row],[Position]]*D5454,"")</f>
        <v>-4.4869305785632868E-3</v>
      </c>
      <c r="K5453" s="7">
        <f ca="1">K5452*IFERROR(1+TradeDash[[#This Row],[Port Return]],1)</f>
        <v>14349707.116466524</v>
      </c>
      <c r="L5453" s="7">
        <f ca="1">IF(ISNUMBER(TradeDash[[#This Row],[Port Return]]),L5452*(1+TradeDash[[#This Row],[Returns]]),L5452)</f>
        <v>11382289.348171776</v>
      </c>
    </row>
    <row r="5454" spans="1:12" x14ac:dyDescent="0.35">
      <c r="A5454" s="1">
        <v>44518</v>
      </c>
      <c r="B5454" s="16">
        <f>YEAR(TradeDash[[#This Row],[Date]])</f>
        <v>2021</v>
      </c>
      <c r="C5454">
        <v>17764.8</v>
      </c>
      <c r="D5454" s="3">
        <f>IFERROR(TradeDash[[#This Row],[Nifty]]/C5453-1,"")</f>
        <v>-7.4782176309388104E-3</v>
      </c>
      <c r="E5454">
        <f ca="1">IFERROR(AVERAGE(OFFSET(TradeDash[[#This Row],[Returns]],0,0,-n_days))/STDEV(OFFSET(TradeDash[[#This Row],[Returns]],0,0,-n_days)),"")</f>
        <v>-0.16859489437402389</v>
      </c>
      <c r="F5454">
        <f ca="1">IFERROR(AVERAGE(OFFSET(TradeDash[[#This Row],[Returns]],0,0,-n_days*2))/STDEV(OFFSET(TradeDash[[#This Row],[Returns]],0,0,-n_days*2)),"")</f>
        <v>4.1238509597625705E-2</v>
      </c>
      <c r="G5454">
        <f ca="1">IF(ISNUMBER(TradeDash[[#This Row],[2n day Sharpe]]),AVERAGE(TradeDash[[#This Row],[n day Sharpe]:[2n day Sharpe]]),"")</f>
        <v>-6.3678192388199092E-2</v>
      </c>
      <c r="H5454">
        <f ca="1">IF(ISNUMBER(TradeDash[[#This Row],[Sharpe Average]]),IF(TradeDash[[#This Row],[Sharpe Average]]&gt;$G$1,1,0),"")</f>
        <v>0</v>
      </c>
      <c r="I5454" s="2">
        <f ca="1">IF(ISNUMBER(TradeDash[[#This Row],[Signal]]),MAX(IF(AND(TradeDash[[#This Row],[Signal]]=1,I5453&lt;1),I5453+$E$1,IF(AND(TradeDash[[#This Row],[Signal]]=0,I5453&gt;0),I5453-$E$1,IF(AND(TradeDash[[#This Row],[Signal]]=1,I5453=1),I5453,IF(AND(TradeDash[[#This Row],[Signal]]=0,I5453=0),I5453,0)))),0),"")</f>
        <v>0.40000000000000008</v>
      </c>
      <c r="J5454" s="3">
        <f ca="1">IF(ISNUMBER(TradeDash[[#This Row],[Position]]),TradeDash[[#This Row],[Position]]*D5455,"")</f>
        <v>-7.8413491849049794E-3</v>
      </c>
      <c r="K5454" s="7">
        <f ca="1">K5453*IFERROR(1+TradeDash[[#This Row],[Port Return]],1)</f>
        <v>14237186.052265193</v>
      </c>
      <c r="L5454" s="7">
        <f ca="1">IF(ISNUMBER(TradeDash[[#This Row],[Port Return]]),L5453*(1+TradeDash[[#This Row],[Returns]]),L5453)</f>
        <v>11297170.11128783</v>
      </c>
    </row>
    <row r="5455" spans="1:12" x14ac:dyDescent="0.35">
      <c r="A5455" s="1">
        <v>44522</v>
      </c>
      <c r="B5455" s="16">
        <f>YEAR(TradeDash[[#This Row],[Date]])</f>
        <v>2021</v>
      </c>
      <c r="C5455">
        <v>17416.55</v>
      </c>
      <c r="D5455" s="3">
        <f>IFERROR(TradeDash[[#This Row],[Nifty]]/C5454-1,"")</f>
        <v>-1.9603372962262444E-2</v>
      </c>
      <c r="E5455">
        <f ca="1">IFERROR(AVERAGE(OFFSET(TradeDash[[#This Row],[Returns]],0,0,-n_days))/STDEV(OFFSET(TradeDash[[#This Row],[Returns]],0,0,-n_days)),"")</f>
        <v>-0.23254420876843948</v>
      </c>
      <c r="F5455">
        <f ca="1">IFERROR(AVERAGE(OFFSET(TradeDash[[#This Row],[Returns]],0,0,-n_days*2))/STDEV(OFFSET(TradeDash[[#This Row],[Returns]],0,0,-n_days*2)),"")</f>
        <v>-1.843980909648606E-2</v>
      </c>
      <c r="G5455">
        <f ca="1">IF(ISNUMBER(TradeDash[[#This Row],[2n day Sharpe]]),AVERAGE(TradeDash[[#This Row],[n day Sharpe]:[2n day Sharpe]]),"")</f>
        <v>-0.12549200893246276</v>
      </c>
      <c r="H5455">
        <f ca="1">IF(ISNUMBER(TradeDash[[#This Row],[Sharpe Average]]),IF(TradeDash[[#This Row],[Sharpe Average]]&gt;$G$1,1,0),"")</f>
        <v>0</v>
      </c>
      <c r="I5455" s="2">
        <f ca="1">IF(ISNUMBER(TradeDash[[#This Row],[Signal]]),MAX(IF(AND(TradeDash[[#This Row],[Signal]]=1,I5454&lt;1),I5454+$E$1,IF(AND(TradeDash[[#This Row],[Signal]]=0,I5454&gt;0),I5454-$E$1,IF(AND(TradeDash[[#This Row],[Signal]]=1,I5454=1),I5454,IF(AND(TradeDash[[#This Row],[Signal]]=0,I5454=0),I5454,0)))),0),"")</f>
        <v>0.20000000000000007</v>
      </c>
      <c r="J5455" s="3">
        <f ca="1">IF(ISNUMBER(TradeDash[[#This Row],[Position]]),TradeDash[[#This Row],[Position]]*D5456,"")</f>
        <v>9.9675308829820812E-4</v>
      </c>
      <c r="K5455" s="7">
        <f ca="1">K5454*IFERROR(1+TradeDash[[#This Row],[Port Return]],1)</f>
        <v>14251377.011431465</v>
      </c>
      <c r="L5455" s="7">
        <f ca="1">IF(ISNUMBER(TradeDash[[#This Row],[Port Return]]),L5454*(1+TradeDash[[#This Row],[Returns]]),L5454)</f>
        <v>11075707.472178131</v>
      </c>
    </row>
    <row r="5456" spans="1:12" x14ac:dyDescent="0.35">
      <c r="A5456" s="1">
        <v>44523</v>
      </c>
      <c r="B5456" s="16">
        <f>YEAR(TradeDash[[#This Row],[Date]])</f>
        <v>2021</v>
      </c>
      <c r="C5456">
        <v>17503.349999999999</v>
      </c>
      <c r="D5456" s="3">
        <f>IFERROR(TradeDash[[#This Row],[Nifty]]/C5455-1,"")</f>
        <v>4.9837654414910393E-3</v>
      </c>
      <c r="E5456">
        <f ca="1">IFERROR(AVERAGE(OFFSET(TradeDash[[#This Row],[Returns]],0,0,-n_days))/STDEV(OFFSET(TradeDash[[#This Row],[Returns]],0,0,-n_days)),"")</f>
        <v>-0.18304890343093275</v>
      </c>
      <c r="F5456">
        <f ca="1">IFERROR(AVERAGE(OFFSET(TradeDash[[#This Row],[Returns]],0,0,-n_days*2))/STDEV(OFFSET(TradeDash[[#This Row],[Returns]],0,0,-n_days*2)),"")</f>
        <v>-5.3290837137118033E-2</v>
      </c>
      <c r="G5456">
        <f ca="1">IF(ISNUMBER(TradeDash[[#This Row],[2n day Sharpe]]),AVERAGE(TradeDash[[#This Row],[n day Sharpe]:[2n day Sharpe]]),"")</f>
        <v>-0.1181698702840254</v>
      </c>
      <c r="H5456">
        <f ca="1">IF(ISNUMBER(TradeDash[[#This Row],[Sharpe Average]]),IF(TradeDash[[#This Row],[Sharpe Average]]&gt;$G$1,1,0),"")</f>
        <v>0</v>
      </c>
      <c r="I5456" s="2">
        <f ca="1">IF(ISNUMBER(TradeDash[[#This Row],[Signal]]),MAX(IF(AND(TradeDash[[#This Row],[Signal]]=1,I5455&lt;1),I5455+$E$1,IF(AND(TradeDash[[#This Row],[Signal]]=0,I5455&gt;0),I5455-$E$1,IF(AND(TradeDash[[#This Row],[Signal]]=1,I5455=1),I5455,IF(AND(TradeDash[[#This Row],[Signal]]=0,I5455=0),I5455,0)))),0),"")</f>
        <v>5.5511151231257827E-17</v>
      </c>
      <c r="J5456" s="3">
        <f ca="1">IF(ISNUMBER(TradeDash[[#This Row],[Position]]),TradeDash[[#This Row],[Position]]*D5457,"")</f>
        <v>-2.8003980116492233E-19</v>
      </c>
      <c r="K5456" s="7">
        <f ca="1">K5455*IFERROR(1+TradeDash[[#This Row],[Port Return]],1)</f>
        <v>14251377.011431465</v>
      </c>
      <c r="L5456" s="7">
        <f ca="1">IF(ISNUMBER(TradeDash[[#This Row],[Port Return]]),L5455*(1+TradeDash[[#This Row],[Returns]]),L5455)</f>
        <v>11130906.200318037</v>
      </c>
    </row>
    <row r="5457" spans="1:12" x14ac:dyDescent="0.35">
      <c r="A5457" s="1">
        <v>44524</v>
      </c>
      <c r="B5457" s="16">
        <f>YEAR(TradeDash[[#This Row],[Date]])</f>
        <v>2021</v>
      </c>
      <c r="C5457">
        <v>17415.05</v>
      </c>
      <c r="D5457" s="3">
        <f>IFERROR(TradeDash[[#This Row],[Nifty]]/C5456-1,"")</f>
        <v>-5.0447485767010081E-3</v>
      </c>
      <c r="E5457">
        <f ca="1">IFERROR(AVERAGE(OFFSET(TradeDash[[#This Row],[Returns]],0,0,-n_days))/STDEV(OFFSET(TradeDash[[#This Row],[Returns]],0,0,-n_days)),"")</f>
        <v>-0.21345440397239485</v>
      </c>
      <c r="F5457">
        <f ca="1">IFERROR(AVERAGE(OFFSET(TradeDash[[#This Row],[Returns]],0,0,-n_days*2))/STDEV(OFFSET(TradeDash[[#This Row],[Returns]],0,0,-n_days*2)),"")</f>
        <v>-7.435252535114048E-2</v>
      </c>
      <c r="G5457">
        <f ca="1">IF(ISNUMBER(TradeDash[[#This Row],[2n day Sharpe]]),AVERAGE(TradeDash[[#This Row],[n day Sharpe]:[2n day Sharpe]]),"")</f>
        <v>-0.14390346466176768</v>
      </c>
      <c r="H5457">
        <f ca="1">IF(ISNUMBER(TradeDash[[#This Row],[Sharpe Average]]),IF(TradeDash[[#This Row],[Sharpe Average]]&gt;$G$1,1,0),"")</f>
        <v>0</v>
      </c>
      <c r="I5457" s="2">
        <f ca="1">IF(ISNUMBER(TradeDash[[#This Row],[Signal]]),MAX(IF(AND(TradeDash[[#This Row],[Signal]]=1,I5456&lt;1),I5456+$E$1,IF(AND(TradeDash[[#This Row],[Signal]]=0,I5456&gt;0),I5456-$E$1,IF(AND(TradeDash[[#This Row],[Signal]]=1,I5456=1),I5456,IF(AND(TradeDash[[#This Row],[Signal]]=0,I5456=0),I5456,0)))),0),"")</f>
        <v>0</v>
      </c>
      <c r="J5457" s="3">
        <f ca="1">IF(ISNUMBER(TradeDash[[#This Row],[Position]]),TradeDash[[#This Row],[Position]]*D5458,"")</f>
        <v>0</v>
      </c>
      <c r="K5457" s="7">
        <f ca="1">K5456*IFERROR(1+TradeDash[[#This Row],[Port Return]],1)</f>
        <v>14251377.011431465</v>
      </c>
      <c r="L5457" s="7">
        <f ca="1">IF(ISNUMBER(TradeDash[[#This Row],[Port Return]]),L5456*(1+TradeDash[[#This Row],[Returns]]),L5456)</f>
        <v>11074753.577106589</v>
      </c>
    </row>
    <row r="5458" spans="1:12" x14ac:dyDescent="0.35">
      <c r="A5458" s="1">
        <v>44525</v>
      </c>
      <c r="B5458" s="16">
        <f>YEAR(TradeDash[[#This Row],[Date]])</f>
        <v>2021</v>
      </c>
      <c r="C5458">
        <v>17536.25</v>
      </c>
      <c r="D5458" s="3">
        <f>IFERROR(TradeDash[[#This Row],[Nifty]]/C5457-1,"")</f>
        <v>6.959497675860904E-3</v>
      </c>
      <c r="E5458">
        <f ca="1">IFERROR(AVERAGE(OFFSET(TradeDash[[#This Row],[Returns]],0,0,-n_days))/STDEV(OFFSET(TradeDash[[#This Row],[Returns]],0,0,-n_days)),"")</f>
        <v>-0.2197330314064784</v>
      </c>
      <c r="F5458">
        <f ca="1">IFERROR(AVERAGE(OFFSET(TradeDash[[#This Row],[Returns]],0,0,-n_days*2))/STDEV(OFFSET(TradeDash[[#This Row],[Returns]],0,0,-n_days*2)),"")</f>
        <v>-5.2185752010982703E-2</v>
      </c>
      <c r="G5458">
        <f ca="1">IF(ISNUMBER(TradeDash[[#This Row],[2n day Sharpe]]),AVERAGE(TradeDash[[#This Row],[n day Sharpe]:[2n day Sharpe]]),"")</f>
        <v>-0.13595939170873056</v>
      </c>
      <c r="H5458">
        <f ca="1">IF(ISNUMBER(TradeDash[[#This Row],[Sharpe Average]]),IF(TradeDash[[#This Row],[Sharpe Average]]&gt;$G$1,1,0),"")</f>
        <v>0</v>
      </c>
      <c r="I5458" s="2">
        <f ca="1">IF(ISNUMBER(TradeDash[[#This Row],[Signal]]),MAX(IF(AND(TradeDash[[#This Row],[Signal]]=1,I5457&lt;1),I5457+$E$1,IF(AND(TradeDash[[#This Row],[Signal]]=0,I5457&gt;0),I5457-$E$1,IF(AND(TradeDash[[#This Row],[Signal]]=1,I5457=1),I5457,IF(AND(TradeDash[[#This Row],[Signal]]=0,I5457=0),I5457,0)))),0),"")</f>
        <v>0</v>
      </c>
      <c r="J5458" s="3">
        <f ca="1">IF(ISNUMBER(TradeDash[[#This Row],[Position]]),TradeDash[[#This Row],[Position]]*D5459,"")</f>
        <v>0</v>
      </c>
      <c r="K5458" s="7">
        <f ca="1">K5457*IFERROR(1+TradeDash[[#This Row],[Port Return]],1)</f>
        <v>14251377.011431465</v>
      </c>
      <c r="L5458" s="7">
        <f ca="1">IF(ISNUMBER(TradeDash[[#This Row],[Port Return]]),L5457*(1+TradeDash[[#This Row],[Returns]]),L5457)</f>
        <v>11151828.298887195</v>
      </c>
    </row>
    <row r="5459" spans="1:12" x14ac:dyDescent="0.35">
      <c r="A5459" s="1">
        <v>44526</v>
      </c>
      <c r="B5459" s="16">
        <f>YEAR(TradeDash[[#This Row],[Date]])</f>
        <v>2021</v>
      </c>
      <c r="C5459">
        <v>17026.45</v>
      </c>
      <c r="D5459" s="3">
        <f>IFERROR(TradeDash[[#This Row],[Nifty]]/C5458-1,"")</f>
        <v>-2.9071209637180129E-2</v>
      </c>
      <c r="E5459">
        <f ca="1">IFERROR(AVERAGE(OFFSET(TradeDash[[#This Row],[Returns]],0,0,-n_days))/STDEV(OFFSET(TradeDash[[#This Row],[Returns]],0,0,-n_days)),"")</f>
        <v>-0.30140822543314405</v>
      </c>
      <c r="F5459">
        <f ca="1">IFERROR(AVERAGE(OFFSET(TradeDash[[#This Row],[Returns]],0,0,-n_days*2))/STDEV(OFFSET(TradeDash[[#This Row],[Returns]],0,0,-n_days*2)),"")</f>
        <v>-0.10850581369561534</v>
      </c>
      <c r="G5459">
        <f ca="1">IF(ISNUMBER(TradeDash[[#This Row],[2n day Sharpe]]),AVERAGE(TradeDash[[#This Row],[n day Sharpe]:[2n day Sharpe]]),"")</f>
        <v>-0.2049570195643797</v>
      </c>
      <c r="H5459">
        <f ca="1">IF(ISNUMBER(TradeDash[[#This Row],[Sharpe Average]]),IF(TradeDash[[#This Row],[Sharpe Average]]&gt;$G$1,1,0),"")</f>
        <v>0</v>
      </c>
      <c r="I5459" s="2">
        <f ca="1">IF(ISNUMBER(TradeDash[[#This Row],[Signal]]),MAX(IF(AND(TradeDash[[#This Row],[Signal]]=1,I5458&lt;1),I5458+$E$1,IF(AND(TradeDash[[#This Row],[Signal]]=0,I5458&gt;0),I5458-$E$1,IF(AND(TradeDash[[#This Row],[Signal]]=1,I5458=1),I5458,IF(AND(TradeDash[[#This Row],[Signal]]=0,I5458=0),I5458,0)))),0),"")</f>
        <v>0</v>
      </c>
      <c r="J5459" s="3">
        <f ca="1">IF(ISNUMBER(TradeDash[[#This Row],[Position]]),TradeDash[[#This Row],[Position]]*D5460,"")</f>
        <v>0</v>
      </c>
      <c r="K5459" s="7">
        <f ca="1">K5458*IFERROR(1+TradeDash[[#This Row],[Port Return]],1)</f>
        <v>14251377.011431465</v>
      </c>
      <c r="L5459" s="7">
        <f ca="1">IF(ISNUMBER(TradeDash[[#This Row],[Port Return]]),L5458*(1+TradeDash[[#This Row],[Returns]]),L5458)</f>
        <v>10827631.160572408</v>
      </c>
    </row>
    <row r="5460" spans="1:12" x14ac:dyDescent="0.35">
      <c r="A5460" s="1">
        <v>44529</v>
      </c>
      <c r="B5460" s="16">
        <f>YEAR(TradeDash[[#This Row],[Date]])</f>
        <v>2021</v>
      </c>
      <c r="C5460">
        <v>17053.95</v>
      </c>
      <c r="D5460" s="3">
        <f>IFERROR(TradeDash[[#This Row],[Nifty]]/C5459-1,"")</f>
        <v>1.6151341001793273E-3</v>
      </c>
      <c r="E5460">
        <f ca="1">IFERROR(AVERAGE(OFFSET(TradeDash[[#This Row],[Returns]],0,0,-n_days))/STDEV(OFFSET(TradeDash[[#This Row],[Returns]],0,0,-n_days)),"")</f>
        <v>-0.21804593771492659</v>
      </c>
      <c r="F5460">
        <f ca="1">IFERROR(AVERAGE(OFFSET(TradeDash[[#This Row],[Returns]],0,0,-n_days*2))/STDEV(OFFSET(TradeDash[[#This Row],[Returns]],0,0,-n_days*2)),"")</f>
        <v>-9.8310457530291676E-2</v>
      </c>
      <c r="G5460">
        <f ca="1">IF(ISNUMBER(TradeDash[[#This Row],[2n day Sharpe]]),AVERAGE(TradeDash[[#This Row],[n day Sharpe]:[2n day Sharpe]]),"")</f>
        <v>-0.15817819762260912</v>
      </c>
      <c r="H5460">
        <f ca="1">IF(ISNUMBER(TradeDash[[#This Row],[Sharpe Average]]),IF(TradeDash[[#This Row],[Sharpe Average]]&gt;$G$1,1,0),"")</f>
        <v>0</v>
      </c>
      <c r="I5460" s="2">
        <f ca="1">IF(ISNUMBER(TradeDash[[#This Row],[Signal]]),MAX(IF(AND(TradeDash[[#This Row],[Signal]]=1,I5459&lt;1),I5459+$E$1,IF(AND(TradeDash[[#This Row],[Signal]]=0,I5459&gt;0),I5459-$E$1,IF(AND(TradeDash[[#This Row],[Signal]]=1,I5459=1),I5459,IF(AND(TradeDash[[#This Row],[Signal]]=0,I5459=0),I5459,0)))),0),"")</f>
        <v>0</v>
      </c>
      <c r="J5460" s="3">
        <f ca="1">IF(ISNUMBER(TradeDash[[#This Row],[Position]]),TradeDash[[#This Row],[Position]]*D5461,"")</f>
        <v>0</v>
      </c>
      <c r="K5460" s="7">
        <f ca="1">K5459*IFERROR(1+TradeDash[[#This Row],[Port Return]],1)</f>
        <v>14251377.011431465</v>
      </c>
      <c r="L5460" s="7">
        <f ca="1">IF(ISNUMBER(TradeDash[[#This Row],[Port Return]]),L5459*(1+TradeDash[[#This Row],[Returns]]),L5459)</f>
        <v>10845119.236884013</v>
      </c>
    </row>
    <row r="5461" spans="1:12" x14ac:dyDescent="0.35">
      <c r="A5461" s="1">
        <v>44530</v>
      </c>
      <c r="B5461" s="16">
        <f>YEAR(TradeDash[[#This Row],[Date]])</f>
        <v>2021</v>
      </c>
      <c r="C5461">
        <v>16983.2</v>
      </c>
      <c r="D5461" s="3">
        <f>IFERROR(TradeDash[[#This Row],[Nifty]]/C5460-1,"")</f>
        <v>-4.1485990049225929E-3</v>
      </c>
      <c r="E5461">
        <f ca="1">IFERROR(AVERAGE(OFFSET(TradeDash[[#This Row],[Returns]],0,0,-n_days))/STDEV(OFFSET(TradeDash[[#This Row],[Returns]],0,0,-n_days)),"")</f>
        <v>-0.19083956033873467</v>
      </c>
      <c r="F5461">
        <f ca="1">IFERROR(AVERAGE(OFFSET(TradeDash[[#This Row],[Returns]],0,0,-n_days*2))/STDEV(OFFSET(TradeDash[[#This Row],[Returns]],0,0,-n_days*2)),"")</f>
        <v>-9.5412151640671239E-2</v>
      </c>
      <c r="G5461">
        <f ca="1">IF(ISNUMBER(TradeDash[[#This Row],[2n day Sharpe]]),AVERAGE(TradeDash[[#This Row],[n day Sharpe]:[2n day Sharpe]]),"")</f>
        <v>-0.14312585598970295</v>
      </c>
      <c r="H5461">
        <f ca="1">IF(ISNUMBER(TradeDash[[#This Row],[Sharpe Average]]),IF(TradeDash[[#This Row],[Sharpe Average]]&gt;$G$1,1,0),"")</f>
        <v>0</v>
      </c>
      <c r="I5461" s="2">
        <f ca="1">IF(ISNUMBER(TradeDash[[#This Row],[Signal]]),MAX(IF(AND(TradeDash[[#This Row],[Signal]]=1,I5460&lt;1),I5460+$E$1,IF(AND(TradeDash[[#This Row],[Signal]]=0,I5460&gt;0),I5460-$E$1,IF(AND(TradeDash[[#This Row],[Signal]]=1,I5460=1),I5460,IF(AND(TradeDash[[#This Row],[Signal]]=0,I5460=0),I5460,0)))),0),"")</f>
        <v>0</v>
      </c>
      <c r="J5461" s="3">
        <f ca="1">IF(ISNUMBER(TradeDash[[#This Row],[Position]]),TradeDash[[#This Row],[Position]]*D5462,"")</f>
        <v>0</v>
      </c>
      <c r="K5461" s="7">
        <f ca="1">K5460*IFERROR(1+TradeDash[[#This Row],[Port Return]],1)</f>
        <v>14251377.011431465</v>
      </c>
      <c r="L5461" s="7">
        <f ca="1">IF(ISNUMBER(TradeDash[[#This Row],[Port Return]]),L5460*(1+TradeDash[[#This Row],[Returns]]),L5460)</f>
        <v>10800127.186009608</v>
      </c>
    </row>
    <row r="5462" spans="1:12" x14ac:dyDescent="0.35">
      <c r="A5462" s="1">
        <v>44531</v>
      </c>
      <c r="B5462" s="16">
        <f>YEAR(TradeDash[[#This Row],[Date]])</f>
        <v>2021</v>
      </c>
      <c r="C5462">
        <v>17166.900000000001</v>
      </c>
      <c r="D5462" s="3">
        <f>IFERROR(TradeDash[[#This Row],[Nifty]]/C5461-1,"")</f>
        <v>1.0816571670827724E-2</v>
      </c>
      <c r="E5462">
        <f ca="1">IFERROR(AVERAGE(OFFSET(TradeDash[[#This Row],[Returns]],0,0,-n_days))/STDEV(OFFSET(TradeDash[[#This Row],[Returns]],0,0,-n_days)),"")</f>
        <v>-0.21573283289333536</v>
      </c>
      <c r="F5462">
        <f ca="1">IFERROR(AVERAGE(OFFSET(TradeDash[[#This Row],[Returns]],0,0,-n_days*2))/STDEV(OFFSET(TradeDash[[#This Row],[Returns]],0,0,-n_days*2)),"")</f>
        <v>-5.1752645173320219E-2</v>
      </c>
      <c r="G5462">
        <f ca="1">IF(ISNUMBER(TradeDash[[#This Row],[2n day Sharpe]]),AVERAGE(TradeDash[[#This Row],[n day Sharpe]:[2n day Sharpe]]),"")</f>
        <v>-0.13374273903332778</v>
      </c>
      <c r="H5462">
        <f ca="1">IF(ISNUMBER(TradeDash[[#This Row],[Sharpe Average]]),IF(TradeDash[[#This Row],[Sharpe Average]]&gt;$G$1,1,0),"")</f>
        <v>0</v>
      </c>
      <c r="I5462" s="2">
        <f ca="1">IF(ISNUMBER(TradeDash[[#This Row],[Signal]]),MAX(IF(AND(TradeDash[[#This Row],[Signal]]=1,I5461&lt;1),I5461+$E$1,IF(AND(TradeDash[[#This Row],[Signal]]=0,I5461&gt;0),I5461-$E$1,IF(AND(TradeDash[[#This Row],[Signal]]=1,I5461=1),I5461,IF(AND(TradeDash[[#This Row],[Signal]]=0,I5461=0),I5461,0)))),0),"")</f>
        <v>0</v>
      </c>
      <c r="J5462" s="3">
        <f ca="1">IF(ISNUMBER(TradeDash[[#This Row],[Position]]),TradeDash[[#This Row],[Position]]*D5463,"")</f>
        <v>0</v>
      </c>
      <c r="K5462" s="7">
        <f ca="1">K5461*IFERROR(1+TradeDash[[#This Row],[Port Return]],1)</f>
        <v>14251377.011431465</v>
      </c>
      <c r="L5462" s="7">
        <f ca="1">IF(ISNUMBER(TradeDash[[#This Row],[Port Return]]),L5461*(1+TradeDash[[#This Row],[Returns]]),L5461)</f>
        <v>10916947.535771135</v>
      </c>
    </row>
    <row r="5463" spans="1:12" x14ac:dyDescent="0.35">
      <c r="A5463" s="1">
        <v>44532</v>
      </c>
      <c r="B5463" s="16">
        <f>YEAR(TradeDash[[#This Row],[Date]])</f>
        <v>2021</v>
      </c>
      <c r="C5463">
        <v>17401.650000000001</v>
      </c>
      <c r="D5463" s="3">
        <f>IFERROR(TradeDash[[#This Row],[Nifty]]/C5462-1,"")</f>
        <v>1.3674571413592407E-2</v>
      </c>
      <c r="E5463">
        <f ca="1">IFERROR(AVERAGE(OFFSET(TradeDash[[#This Row],[Returns]],0,0,-n_days))/STDEV(OFFSET(TradeDash[[#This Row],[Returns]],0,0,-n_days)),"")</f>
        <v>-0.126882261263768</v>
      </c>
      <c r="F5463">
        <f ca="1">IFERROR(AVERAGE(OFFSET(TradeDash[[#This Row],[Returns]],0,0,-n_days*2))/STDEV(OFFSET(TradeDash[[#This Row],[Returns]],0,0,-n_days*2)),"")</f>
        <v>-3.8839439015121609E-2</v>
      </c>
      <c r="G5463">
        <f ca="1">IF(ISNUMBER(TradeDash[[#This Row],[2n day Sharpe]]),AVERAGE(TradeDash[[#This Row],[n day Sharpe]:[2n day Sharpe]]),"")</f>
        <v>-8.2860850139444803E-2</v>
      </c>
      <c r="H5463">
        <f ca="1">IF(ISNUMBER(TradeDash[[#This Row],[Sharpe Average]]),IF(TradeDash[[#This Row],[Sharpe Average]]&gt;$G$1,1,0),"")</f>
        <v>0</v>
      </c>
      <c r="I5463" s="2">
        <f ca="1">IF(ISNUMBER(TradeDash[[#This Row],[Signal]]),MAX(IF(AND(TradeDash[[#This Row],[Signal]]=1,I5462&lt;1),I5462+$E$1,IF(AND(TradeDash[[#This Row],[Signal]]=0,I5462&gt;0),I5462-$E$1,IF(AND(TradeDash[[#This Row],[Signal]]=1,I5462=1),I5462,IF(AND(TradeDash[[#This Row],[Signal]]=0,I5462=0),I5462,0)))),0),"")</f>
        <v>0</v>
      </c>
      <c r="J5463" s="3">
        <f ca="1">IF(ISNUMBER(TradeDash[[#This Row],[Position]]),TradeDash[[#This Row],[Position]]*D5464,"")</f>
        <v>0</v>
      </c>
      <c r="K5463" s="7">
        <f ca="1">K5462*IFERROR(1+TradeDash[[#This Row],[Port Return]],1)</f>
        <v>14251377.011431465</v>
      </c>
      <c r="L5463" s="7">
        <f ca="1">IF(ISNUMBER(TradeDash[[#This Row],[Port Return]]),L5462*(1+TradeDash[[#This Row],[Returns]]),L5462)</f>
        <v>11066232.114467479</v>
      </c>
    </row>
    <row r="5464" spans="1:12" x14ac:dyDescent="0.35">
      <c r="A5464" s="1">
        <v>44533</v>
      </c>
      <c r="B5464" s="16">
        <f>YEAR(TradeDash[[#This Row],[Date]])</f>
        <v>2021</v>
      </c>
      <c r="C5464">
        <v>17196.7</v>
      </c>
      <c r="D5464" s="3">
        <f>IFERROR(TradeDash[[#This Row],[Nifty]]/C5463-1,"")</f>
        <v>-1.1777618789022948E-2</v>
      </c>
      <c r="E5464">
        <f ca="1">IFERROR(AVERAGE(OFFSET(TradeDash[[#This Row],[Returns]],0,0,-n_days))/STDEV(OFFSET(TradeDash[[#This Row],[Returns]],0,0,-n_days)),"")</f>
        <v>-0.16326356545801379</v>
      </c>
      <c r="F5464">
        <f ca="1">IFERROR(AVERAGE(OFFSET(TradeDash[[#This Row],[Returns]],0,0,-n_days*2))/STDEV(OFFSET(TradeDash[[#This Row],[Returns]],0,0,-n_days*2)),"")</f>
        <v>-8.863990030266071E-2</v>
      </c>
      <c r="G5464">
        <f ca="1">IF(ISNUMBER(TradeDash[[#This Row],[2n day Sharpe]]),AVERAGE(TradeDash[[#This Row],[n day Sharpe]:[2n day Sharpe]]),"")</f>
        <v>-0.12595173288033726</v>
      </c>
      <c r="H5464">
        <f ca="1">IF(ISNUMBER(TradeDash[[#This Row],[Sharpe Average]]),IF(TradeDash[[#This Row],[Sharpe Average]]&gt;$G$1,1,0),"")</f>
        <v>0</v>
      </c>
      <c r="I5464" s="2">
        <f ca="1">IF(ISNUMBER(TradeDash[[#This Row],[Signal]]),MAX(IF(AND(TradeDash[[#This Row],[Signal]]=1,I5463&lt;1),I5463+$E$1,IF(AND(TradeDash[[#This Row],[Signal]]=0,I5463&gt;0),I5463-$E$1,IF(AND(TradeDash[[#This Row],[Signal]]=1,I5463=1),I5463,IF(AND(TradeDash[[#This Row],[Signal]]=0,I5463=0),I5463,0)))),0),"")</f>
        <v>0</v>
      </c>
      <c r="J5464" s="3">
        <f ca="1">IF(ISNUMBER(TradeDash[[#This Row],[Position]]),TradeDash[[#This Row],[Position]]*D5465,"")</f>
        <v>0</v>
      </c>
      <c r="K5464" s="7">
        <f ca="1">K5463*IFERROR(1+TradeDash[[#This Row],[Port Return]],1)</f>
        <v>14251377.011431465</v>
      </c>
      <c r="L5464" s="7">
        <f ca="1">IF(ISNUMBER(TradeDash[[#This Row],[Port Return]]),L5463*(1+TradeDash[[#This Row],[Returns]]),L5463)</f>
        <v>10935898.251192437</v>
      </c>
    </row>
    <row r="5465" spans="1:12" x14ac:dyDescent="0.35">
      <c r="A5465" s="1">
        <v>44536</v>
      </c>
      <c r="B5465" s="16">
        <f>YEAR(TradeDash[[#This Row],[Date]])</f>
        <v>2021</v>
      </c>
      <c r="C5465">
        <v>16912.25</v>
      </c>
      <c r="D5465" s="3">
        <f>IFERROR(TradeDash[[#This Row],[Nifty]]/C5464-1,"")</f>
        <v>-1.6540964254769808E-2</v>
      </c>
      <c r="E5465">
        <f ca="1">IFERROR(AVERAGE(OFFSET(TradeDash[[#This Row],[Returns]],0,0,-n_days))/STDEV(OFFSET(TradeDash[[#This Row],[Returns]],0,0,-n_days)),"")</f>
        <v>-0.25468398848218721</v>
      </c>
      <c r="F5465">
        <f ca="1">IFERROR(AVERAGE(OFFSET(TradeDash[[#This Row],[Returns]],0,0,-n_days*2))/STDEV(OFFSET(TradeDash[[#This Row],[Returns]],0,0,-n_days*2)),"")</f>
        <v>-0.10366790559567561</v>
      </c>
      <c r="G5465">
        <f ca="1">IF(ISNUMBER(TradeDash[[#This Row],[2n day Sharpe]]),AVERAGE(TradeDash[[#This Row],[n day Sharpe]:[2n day Sharpe]]),"")</f>
        <v>-0.17917594703893142</v>
      </c>
      <c r="H5465">
        <f ca="1">IF(ISNUMBER(TradeDash[[#This Row],[Sharpe Average]]),IF(TradeDash[[#This Row],[Sharpe Average]]&gt;$G$1,1,0),"")</f>
        <v>0</v>
      </c>
      <c r="I5465" s="2">
        <f ca="1">IF(ISNUMBER(TradeDash[[#This Row],[Signal]]),MAX(IF(AND(TradeDash[[#This Row],[Signal]]=1,I5464&lt;1),I5464+$E$1,IF(AND(TradeDash[[#This Row],[Signal]]=0,I5464&gt;0),I5464-$E$1,IF(AND(TradeDash[[#This Row],[Signal]]=1,I5464=1),I5464,IF(AND(TradeDash[[#This Row],[Signal]]=0,I5464=0),I5464,0)))),0),"")</f>
        <v>0</v>
      </c>
      <c r="J5465" s="3">
        <f ca="1">IF(ISNUMBER(TradeDash[[#This Row],[Position]]),TradeDash[[#This Row],[Position]]*D5466,"")</f>
        <v>0</v>
      </c>
      <c r="K5465" s="7">
        <f ca="1">K5464*IFERROR(1+TradeDash[[#This Row],[Port Return]],1)</f>
        <v>14251377.011431465</v>
      </c>
      <c r="L5465" s="7">
        <f ca="1">IF(ISNUMBER(TradeDash[[#This Row],[Port Return]]),L5464*(1+TradeDash[[#This Row],[Returns]]),L5464)</f>
        <v>10755007.949125664</v>
      </c>
    </row>
    <row r="5466" spans="1:12" x14ac:dyDescent="0.35">
      <c r="A5466" s="1">
        <v>44537</v>
      </c>
      <c r="B5466" s="16">
        <f>YEAR(TradeDash[[#This Row],[Date]])</f>
        <v>2021</v>
      </c>
      <c r="C5466">
        <v>17176.7</v>
      </c>
      <c r="D5466" s="3">
        <f>IFERROR(TradeDash[[#This Row],[Nifty]]/C5465-1,"")</f>
        <v>1.5636594775976009E-2</v>
      </c>
      <c r="E5466">
        <f ca="1">IFERROR(AVERAGE(OFFSET(TradeDash[[#This Row],[Returns]],0,0,-n_days))/STDEV(OFFSET(TradeDash[[#This Row],[Returns]],0,0,-n_days)),"")</f>
        <v>-0.21293980071208457</v>
      </c>
      <c r="F5466">
        <f ca="1">IFERROR(AVERAGE(OFFSET(TradeDash[[#This Row],[Returns]],0,0,-n_days*2))/STDEV(OFFSET(TradeDash[[#This Row],[Returns]],0,0,-n_days*2)),"")</f>
        <v>-8.2527536157907269E-2</v>
      </c>
      <c r="G5466">
        <f ca="1">IF(ISNUMBER(TradeDash[[#This Row],[2n day Sharpe]]),AVERAGE(TradeDash[[#This Row],[n day Sharpe]:[2n day Sharpe]]),"")</f>
        <v>-0.14773366843499591</v>
      </c>
      <c r="H5466">
        <f ca="1">IF(ISNUMBER(TradeDash[[#This Row],[Sharpe Average]]),IF(TradeDash[[#This Row],[Sharpe Average]]&gt;$G$1,1,0),"")</f>
        <v>0</v>
      </c>
      <c r="I5466" s="2">
        <f ca="1">IF(ISNUMBER(TradeDash[[#This Row],[Signal]]),MAX(IF(AND(TradeDash[[#This Row],[Signal]]=1,I5465&lt;1),I5465+$E$1,IF(AND(TradeDash[[#This Row],[Signal]]=0,I5465&gt;0),I5465-$E$1,IF(AND(TradeDash[[#This Row],[Signal]]=1,I5465=1),I5465,IF(AND(TradeDash[[#This Row],[Signal]]=0,I5465=0),I5465,0)))),0),"")</f>
        <v>0</v>
      </c>
      <c r="J5466" s="3">
        <f ca="1">IF(ISNUMBER(TradeDash[[#This Row],[Position]]),TradeDash[[#This Row],[Position]]*D5467,"")</f>
        <v>0</v>
      </c>
      <c r="K5466" s="7">
        <f ca="1">K5465*IFERROR(1+TradeDash[[#This Row],[Port Return]],1)</f>
        <v>14251377.011431465</v>
      </c>
      <c r="L5466" s="7">
        <f ca="1">IF(ISNUMBER(TradeDash[[#This Row],[Port Return]]),L5465*(1+TradeDash[[#This Row],[Returns]]),L5465)</f>
        <v>10923179.650238544</v>
      </c>
    </row>
    <row r="5467" spans="1:12" x14ac:dyDescent="0.35">
      <c r="A5467" s="1">
        <v>44538</v>
      </c>
      <c r="B5467" s="16">
        <f>YEAR(TradeDash[[#This Row],[Date]])</f>
        <v>2021</v>
      </c>
      <c r="C5467">
        <v>17469.75</v>
      </c>
      <c r="D5467" s="3">
        <f>IFERROR(TradeDash[[#This Row],[Nifty]]/C5466-1,"")</f>
        <v>1.7060902268771105E-2</v>
      </c>
      <c r="E5467">
        <f ca="1">IFERROR(AVERAGE(OFFSET(TradeDash[[#This Row],[Returns]],0,0,-n_days))/STDEV(OFFSET(TradeDash[[#This Row],[Returns]],0,0,-n_days)),"")</f>
        <v>-0.12479396984039012</v>
      </c>
      <c r="F5467">
        <f ca="1">IFERROR(AVERAGE(OFFSET(TradeDash[[#This Row],[Returns]],0,0,-n_days*2))/STDEV(OFFSET(TradeDash[[#This Row],[Returns]],0,0,-n_days*2)),"")</f>
        <v>-5.2896863833873035E-2</v>
      </c>
      <c r="G5467">
        <f ca="1">IF(ISNUMBER(TradeDash[[#This Row],[2n day Sharpe]]),AVERAGE(TradeDash[[#This Row],[n day Sharpe]:[2n day Sharpe]]),"")</f>
        <v>-8.8845416837131583E-2</v>
      </c>
      <c r="H5467">
        <f ca="1">IF(ISNUMBER(TradeDash[[#This Row],[Sharpe Average]]),IF(TradeDash[[#This Row],[Sharpe Average]]&gt;$G$1,1,0),"")</f>
        <v>0</v>
      </c>
      <c r="I5467" s="2">
        <f ca="1">IF(ISNUMBER(TradeDash[[#This Row],[Signal]]),MAX(IF(AND(TradeDash[[#This Row],[Signal]]=1,I5466&lt;1),I5466+$E$1,IF(AND(TradeDash[[#This Row],[Signal]]=0,I5466&gt;0),I5466-$E$1,IF(AND(TradeDash[[#This Row],[Signal]]=1,I5466=1),I5466,IF(AND(TradeDash[[#This Row],[Signal]]=0,I5466=0),I5466,0)))),0),"")</f>
        <v>0</v>
      </c>
      <c r="J5467" s="3">
        <f ca="1">IF(ISNUMBER(TradeDash[[#This Row],[Position]]),TradeDash[[#This Row],[Position]]*D5468,"")</f>
        <v>0</v>
      </c>
      <c r="K5467" s="7">
        <f ca="1">K5466*IFERROR(1+TradeDash[[#This Row],[Port Return]],1)</f>
        <v>14251377.011431465</v>
      </c>
      <c r="L5467" s="7">
        <f ca="1">IF(ISNUMBER(TradeDash[[#This Row],[Port Return]]),L5466*(1+TradeDash[[#This Row],[Returns]]),L5466)</f>
        <v>11109538.950715493</v>
      </c>
    </row>
    <row r="5468" spans="1:12" x14ac:dyDescent="0.35">
      <c r="A5468" s="1">
        <v>44539</v>
      </c>
      <c r="B5468" s="16">
        <f>YEAR(TradeDash[[#This Row],[Date]])</f>
        <v>2021</v>
      </c>
      <c r="C5468">
        <v>17516.849999999999</v>
      </c>
      <c r="D5468" s="3">
        <f>IFERROR(TradeDash[[#This Row],[Nifty]]/C5467-1,"")</f>
        <v>2.6960889537628319E-3</v>
      </c>
      <c r="E5468">
        <f ca="1">IFERROR(AVERAGE(OFFSET(TradeDash[[#This Row],[Returns]],0,0,-n_days))/STDEV(OFFSET(TradeDash[[#This Row],[Returns]],0,0,-n_days)),"")</f>
        <v>-0.10751933940379454</v>
      </c>
      <c r="F5468">
        <f ca="1">IFERROR(AVERAGE(OFFSET(TradeDash[[#This Row],[Returns]],0,0,-n_days*2))/STDEV(OFFSET(TradeDash[[#This Row],[Returns]],0,0,-n_days*2)),"")</f>
        <v>-5.3239842429925313E-2</v>
      </c>
      <c r="G5468">
        <f ca="1">IF(ISNUMBER(TradeDash[[#This Row],[2n day Sharpe]]),AVERAGE(TradeDash[[#This Row],[n day Sharpe]:[2n day Sharpe]]),"")</f>
        <v>-8.0379590916859922E-2</v>
      </c>
      <c r="H5468">
        <f ca="1">IF(ISNUMBER(TradeDash[[#This Row],[Sharpe Average]]),IF(TradeDash[[#This Row],[Sharpe Average]]&gt;$G$1,1,0),"")</f>
        <v>0</v>
      </c>
      <c r="I5468" s="2">
        <f ca="1">IF(ISNUMBER(TradeDash[[#This Row],[Signal]]),MAX(IF(AND(TradeDash[[#This Row],[Signal]]=1,I5467&lt;1),I5467+$E$1,IF(AND(TradeDash[[#This Row],[Signal]]=0,I5467&gt;0),I5467-$E$1,IF(AND(TradeDash[[#This Row],[Signal]]=1,I5467=1),I5467,IF(AND(TradeDash[[#This Row],[Signal]]=0,I5467=0),I5467,0)))),0),"")</f>
        <v>0</v>
      </c>
      <c r="J5468" s="3">
        <f ca="1">IF(ISNUMBER(TradeDash[[#This Row],[Position]]),TradeDash[[#This Row],[Position]]*D5469,"")</f>
        <v>0</v>
      </c>
      <c r="K5468" s="7">
        <f ca="1">K5467*IFERROR(1+TradeDash[[#This Row],[Port Return]],1)</f>
        <v>14251377.011431465</v>
      </c>
      <c r="L5468" s="7">
        <f ca="1">IF(ISNUMBER(TradeDash[[#This Row],[Port Return]]),L5467*(1+TradeDash[[#This Row],[Returns]]),L5467)</f>
        <v>11139491.255961915</v>
      </c>
    </row>
    <row r="5469" spans="1:12" x14ac:dyDescent="0.35">
      <c r="A5469" s="1">
        <v>44540</v>
      </c>
      <c r="B5469" s="16">
        <f>YEAR(TradeDash[[#This Row],[Date]])</f>
        <v>2021</v>
      </c>
      <c r="C5469">
        <v>17511.3</v>
      </c>
      <c r="D5469" s="3">
        <f>IFERROR(TradeDash[[#This Row],[Nifty]]/C5468-1,"")</f>
        <v>-3.1683778761593118E-4</v>
      </c>
      <c r="E5469">
        <f ca="1">IFERROR(AVERAGE(OFFSET(TradeDash[[#This Row],[Returns]],0,0,-n_days))/STDEV(OFFSET(TradeDash[[#This Row],[Returns]],0,0,-n_days)),"")</f>
        <v>-7.7280940414230892E-2</v>
      </c>
      <c r="F5469">
        <f ca="1">IFERROR(AVERAGE(OFFSET(TradeDash[[#This Row],[Returns]],0,0,-n_days*2))/STDEV(OFFSET(TradeDash[[#This Row],[Returns]],0,0,-n_days*2)),"")</f>
        <v>-6.0252735928556567E-2</v>
      </c>
      <c r="G5469">
        <f ca="1">IF(ISNUMBER(TradeDash[[#This Row],[2n day Sharpe]]),AVERAGE(TradeDash[[#This Row],[n day Sharpe]:[2n day Sharpe]]),"")</f>
        <v>-6.8766838171393729E-2</v>
      </c>
      <c r="H5469">
        <f ca="1">IF(ISNUMBER(TradeDash[[#This Row],[Sharpe Average]]),IF(TradeDash[[#This Row],[Sharpe Average]]&gt;$G$1,1,0),"")</f>
        <v>0</v>
      </c>
      <c r="I5469" s="2">
        <f ca="1">IF(ISNUMBER(TradeDash[[#This Row],[Signal]]),MAX(IF(AND(TradeDash[[#This Row],[Signal]]=1,I5468&lt;1),I5468+$E$1,IF(AND(TradeDash[[#This Row],[Signal]]=0,I5468&gt;0),I5468-$E$1,IF(AND(TradeDash[[#This Row],[Signal]]=1,I5468=1),I5468,IF(AND(TradeDash[[#This Row],[Signal]]=0,I5468=0),I5468,0)))),0),"")</f>
        <v>0</v>
      </c>
      <c r="J5469" s="3">
        <f ca="1">IF(ISNUMBER(TradeDash[[#This Row],[Position]]),TradeDash[[#This Row],[Position]]*D5470,"")</f>
        <v>0</v>
      </c>
      <c r="K5469" s="7">
        <f ca="1">K5468*IFERROR(1+TradeDash[[#This Row],[Port Return]],1)</f>
        <v>14251377.011431465</v>
      </c>
      <c r="L5469" s="7">
        <f ca="1">IF(ISNUMBER(TradeDash[[#This Row],[Port Return]]),L5468*(1+TradeDash[[#This Row],[Returns]]),L5468)</f>
        <v>11135961.84419721</v>
      </c>
    </row>
    <row r="5470" spans="1:12" x14ac:dyDescent="0.35">
      <c r="A5470" s="1">
        <v>44543</v>
      </c>
      <c r="B5470" s="16">
        <f>YEAR(TradeDash[[#This Row],[Date]])</f>
        <v>2021</v>
      </c>
      <c r="C5470">
        <v>17368.25</v>
      </c>
      <c r="D5470" s="3">
        <f>IFERROR(TradeDash[[#This Row],[Nifty]]/C5469-1,"")</f>
        <v>-8.1690108672685113E-3</v>
      </c>
      <c r="E5470">
        <f ca="1">IFERROR(AVERAGE(OFFSET(TradeDash[[#This Row],[Returns]],0,0,-n_days))/STDEV(OFFSET(TradeDash[[#This Row],[Returns]],0,0,-n_days)),"")</f>
        <v>-0.16725905415287468</v>
      </c>
      <c r="F5470">
        <f ca="1">IFERROR(AVERAGE(OFFSET(TradeDash[[#This Row],[Returns]],0,0,-n_days*2))/STDEV(OFFSET(TradeDash[[#This Row],[Returns]],0,0,-n_days*2)),"")</f>
        <v>-0.10338592216395406</v>
      </c>
      <c r="G5470">
        <f ca="1">IF(ISNUMBER(TradeDash[[#This Row],[2n day Sharpe]]),AVERAGE(TradeDash[[#This Row],[n day Sharpe]:[2n day Sharpe]]),"")</f>
        <v>-0.13532248815841436</v>
      </c>
      <c r="H5470">
        <f ca="1">IF(ISNUMBER(TradeDash[[#This Row],[Sharpe Average]]),IF(TradeDash[[#This Row],[Sharpe Average]]&gt;$G$1,1,0),"")</f>
        <v>0</v>
      </c>
      <c r="I5470" s="2">
        <f ca="1">IF(ISNUMBER(TradeDash[[#This Row],[Signal]]),MAX(IF(AND(TradeDash[[#This Row],[Signal]]=1,I5469&lt;1),I5469+$E$1,IF(AND(TradeDash[[#This Row],[Signal]]=0,I5469&gt;0),I5469-$E$1,IF(AND(TradeDash[[#This Row],[Signal]]=1,I5469=1),I5469,IF(AND(TradeDash[[#This Row],[Signal]]=0,I5469=0),I5469,0)))),0),"")</f>
        <v>0</v>
      </c>
      <c r="J5470" s="3">
        <f ca="1">IF(ISNUMBER(TradeDash[[#This Row],[Position]]),TradeDash[[#This Row],[Position]]*D5471,"")</f>
        <v>0</v>
      </c>
      <c r="K5470" s="7">
        <f ca="1">K5469*IFERROR(1+TradeDash[[#This Row],[Port Return]],1)</f>
        <v>14251377.011431465</v>
      </c>
      <c r="L5470" s="7">
        <f ca="1">IF(ISNUMBER(TradeDash[[#This Row],[Port Return]]),L5469*(1+TradeDash[[#This Row],[Returns]]),L5469)</f>
        <v>11044992.050874475</v>
      </c>
    </row>
    <row r="5471" spans="1:12" x14ac:dyDescent="0.35">
      <c r="A5471" s="1">
        <v>44544</v>
      </c>
      <c r="B5471" s="16">
        <f>YEAR(TradeDash[[#This Row],[Date]])</f>
        <v>2021</v>
      </c>
      <c r="C5471">
        <v>17324.900000000001</v>
      </c>
      <c r="D5471" s="3">
        <f>IFERROR(TradeDash[[#This Row],[Nifty]]/C5470-1,"")</f>
        <v>-2.4959336720740133E-3</v>
      </c>
      <c r="E5471">
        <f ca="1">IFERROR(AVERAGE(OFFSET(TradeDash[[#This Row],[Returns]],0,0,-n_days))/STDEV(OFFSET(TradeDash[[#This Row],[Returns]],0,0,-n_days)),"")</f>
        <v>-0.17943089897974079</v>
      </c>
      <c r="F5471">
        <f ca="1">IFERROR(AVERAGE(OFFSET(TradeDash[[#This Row],[Returns]],0,0,-n_days*2))/STDEV(OFFSET(TradeDash[[#This Row],[Returns]],0,0,-n_days*2)),"")</f>
        <v>-0.13503279789568845</v>
      </c>
      <c r="G5471">
        <f ca="1">IF(ISNUMBER(TradeDash[[#This Row],[2n day Sharpe]]),AVERAGE(TradeDash[[#This Row],[n day Sharpe]:[2n day Sharpe]]),"")</f>
        <v>-0.15723184843771462</v>
      </c>
      <c r="H5471">
        <f ca="1">IF(ISNUMBER(TradeDash[[#This Row],[Sharpe Average]]),IF(TradeDash[[#This Row],[Sharpe Average]]&gt;$G$1,1,0),"")</f>
        <v>0</v>
      </c>
      <c r="I5471" s="2">
        <f ca="1">IF(ISNUMBER(TradeDash[[#This Row],[Signal]]),MAX(IF(AND(TradeDash[[#This Row],[Signal]]=1,I5470&lt;1),I5470+$E$1,IF(AND(TradeDash[[#This Row],[Signal]]=0,I5470&gt;0),I5470-$E$1,IF(AND(TradeDash[[#This Row],[Signal]]=1,I5470=1),I5470,IF(AND(TradeDash[[#This Row],[Signal]]=0,I5470=0),I5470,0)))),0),"")</f>
        <v>0</v>
      </c>
      <c r="J5471" s="3">
        <f ca="1">IF(ISNUMBER(TradeDash[[#This Row],[Position]]),TradeDash[[#This Row],[Position]]*D5472,"")</f>
        <v>0</v>
      </c>
      <c r="K5471" s="7">
        <f ca="1">K5470*IFERROR(1+TradeDash[[#This Row],[Port Return]],1)</f>
        <v>14251377.011431465</v>
      </c>
      <c r="L5471" s="7">
        <f ca="1">IF(ISNUMBER(TradeDash[[#This Row],[Port Return]]),L5470*(1+TradeDash[[#This Row],[Returns]]),L5470)</f>
        <v>11017424.483306907</v>
      </c>
    </row>
    <row r="5472" spans="1:12" x14ac:dyDescent="0.35">
      <c r="A5472" s="1">
        <v>44545</v>
      </c>
      <c r="B5472" s="16">
        <f>YEAR(TradeDash[[#This Row],[Date]])</f>
        <v>2021</v>
      </c>
      <c r="C5472">
        <v>17221.400000000001</v>
      </c>
      <c r="D5472" s="3">
        <f>IFERROR(TradeDash[[#This Row],[Nifty]]/C5471-1,"")</f>
        <v>-5.9740604563374156E-3</v>
      </c>
      <c r="E5472">
        <f ca="1">IFERROR(AVERAGE(OFFSET(TradeDash[[#This Row],[Returns]],0,0,-n_days))/STDEV(OFFSET(TradeDash[[#This Row],[Returns]],0,0,-n_days)),"")</f>
        <v>-0.17898341562502446</v>
      </c>
      <c r="F5472">
        <f ca="1">IFERROR(AVERAGE(OFFSET(TradeDash[[#This Row],[Returns]],0,0,-n_days*2))/STDEV(OFFSET(TradeDash[[#This Row],[Returns]],0,0,-n_days*2)),"")</f>
        <v>-0.16969652443043315</v>
      </c>
      <c r="G5472">
        <f ca="1">IF(ISNUMBER(TradeDash[[#This Row],[2n day Sharpe]]),AVERAGE(TradeDash[[#This Row],[n day Sharpe]:[2n day Sharpe]]),"")</f>
        <v>-0.1743399700277288</v>
      </c>
      <c r="H5472">
        <f ca="1">IF(ISNUMBER(TradeDash[[#This Row],[Sharpe Average]]),IF(TradeDash[[#This Row],[Sharpe Average]]&gt;$G$1,1,0),"")</f>
        <v>0</v>
      </c>
      <c r="I5472" s="2">
        <f ca="1">IF(ISNUMBER(TradeDash[[#This Row],[Signal]]),MAX(IF(AND(TradeDash[[#This Row],[Signal]]=1,I5471&lt;1),I5471+$E$1,IF(AND(TradeDash[[#This Row],[Signal]]=0,I5471&gt;0),I5471-$E$1,IF(AND(TradeDash[[#This Row],[Signal]]=1,I5471=1),I5471,IF(AND(TradeDash[[#This Row],[Signal]]=0,I5471=0),I5471,0)))),0),"")</f>
        <v>0</v>
      </c>
      <c r="J5472" s="3">
        <f ca="1">IF(ISNUMBER(TradeDash[[#This Row],[Position]]),TradeDash[[#This Row],[Position]]*D5473,"")</f>
        <v>0</v>
      </c>
      <c r="K5472" s="7">
        <f ca="1">K5471*IFERROR(1+TradeDash[[#This Row],[Port Return]],1)</f>
        <v>14251377.011431465</v>
      </c>
      <c r="L5472" s="7">
        <f ca="1">IF(ISNUMBER(TradeDash[[#This Row],[Port Return]]),L5471*(1+TradeDash[[#This Row],[Returns]]),L5471)</f>
        <v>10951605.7233705</v>
      </c>
    </row>
    <row r="5473" spans="1:12" x14ac:dyDescent="0.35">
      <c r="A5473" s="1">
        <v>44546</v>
      </c>
      <c r="B5473" s="16">
        <f>YEAR(TradeDash[[#This Row],[Date]])</f>
        <v>2021</v>
      </c>
      <c r="C5473">
        <v>17248.400000000001</v>
      </c>
      <c r="D5473" s="3">
        <f>IFERROR(TradeDash[[#This Row],[Nifty]]/C5472-1,"")</f>
        <v>1.5678167860917469E-3</v>
      </c>
      <c r="E5473">
        <f ca="1">IFERROR(AVERAGE(OFFSET(TradeDash[[#This Row],[Returns]],0,0,-n_days))/STDEV(OFFSET(TradeDash[[#This Row],[Returns]],0,0,-n_days)),"")</f>
        <v>-0.14906000341965367</v>
      </c>
      <c r="F5473">
        <f ca="1">IFERROR(AVERAGE(OFFSET(TradeDash[[#This Row],[Returns]],0,0,-n_days*2))/STDEV(OFFSET(TradeDash[[#This Row],[Returns]],0,0,-n_days*2)),"")</f>
        <v>-0.15780585189247434</v>
      </c>
      <c r="G5473">
        <f ca="1">IF(ISNUMBER(TradeDash[[#This Row],[2n day Sharpe]]),AVERAGE(TradeDash[[#This Row],[n day Sharpe]:[2n day Sharpe]]),"")</f>
        <v>-0.15343292765606401</v>
      </c>
      <c r="H5473">
        <f ca="1">IF(ISNUMBER(TradeDash[[#This Row],[Sharpe Average]]),IF(TradeDash[[#This Row],[Sharpe Average]]&gt;$G$1,1,0),"")</f>
        <v>0</v>
      </c>
      <c r="I5473" s="2">
        <f ca="1">IF(ISNUMBER(TradeDash[[#This Row],[Signal]]),MAX(IF(AND(TradeDash[[#This Row],[Signal]]=1,I5472&lt;1),I5472+$E$1,IF(AND(TradeDash[[#This Row],[Signal]]=0,I5472&gt;0),I5472-$E$1,IF(AND(TradeDash[[#This Row],[Signal]]=1,I5472=1),I5472,IF(AND(TradeDash[[#This Row],[Signal]]=0,I5472=0),I5472,0)))),0),"")</f>
        <v>0</v>
      </c>
      <c r="J5473" s="3">
        <f ca="1">IF(ISNUMBER(TradeDash[[#This Row],[Position]]),TradeDash[[#This Row],[Position]]*D5474,"")</f>
        <v>0</v>
      </c>
      <c r="K5473" s="7">
        <f ca="1">K5472*IFERROR(1+TradeDash[[#This Row],[Port Return]],1)</f>
        <v>14251377.011431465</v>
      </c>
      <c r="L5473" s="7">
        <f ca="1">IF(ISNUMBER(TradeDash[[#This Row],[Port Return]]),L5472*(1+TradeDash[[#This Row],[Returns]]),L5472)</f>
        <v>10968775.83465826</v>
      </c>
    </row>
    <row r="5474" spans="1:12" x14ac:dyDescent="0.35">
      <c r="A5474" s="1">
        <v>44547</v>
      </c>
      <c r="B5474" s="16">
        <f>YEAR(TradeDash[[#This Row],[Date]])</f>
        <v>2021</v>
      </c>
      <c r="C5474">
        <v>16985.2</v>
      </c>
      <c r="D5474" s="3">
        <f>IFERROR(TradeDash[[#This Row],[Nifty]]/C5473-1,"")</f>
        <v>-1.5259386377866946E-2</v>
      </c>
      <c r="E5474">
        <f ca="1">IFERROR(AVERAGE(OFFSET(TradeDash[[#This Row],[Returns]],0,0,-n_days))/STDEV(OFFSET(TradeDash[[#This Row],[Returns]],0,0,-n_days)),"")</f>
        <v>-0.1769236793662442</v>
      </c>
      <c r="F5474">
        <f ca="1">IFERROR(AVERAGE(OFFSET(TradeDash[[#This Row],[Returns]],0,0,-n_days*2))/STDEV(OFFSET(TradeDash[[#This Row],[Returns]],0,0,-n_days*2)),"")</f>
        <v>-0.1721289552861707</v>
      </c>
      <c r="G5474">
        <f ca="1">IF(ISNUMBER(TradeDash[[#This Row],[2n day Sharpe]]),AVERAGE(TradeDash[[#This Row],[n day Sharpe]:[2n day Sharpe]]),"")</f>
        <v>-0.17452631732620744</v>
      </c>
      <c r="H5474">
        <f ca="1">IF(ISNUMBER(TradeDash[[#This Row],[Sharpe Average]]),IF(TradeDash[[#This Row],[Sharpe Average]]&gt;$G$1,1,0),"")</f>
        <v>0</v>
      </c>
      <c r="I5474" s="2">
        <f ca="1">IF(ISNUMBER(TradeDash[[#This Row],[Signal]]),MAX(IF(AND(TradeDash[[#This Row],[Signal]]=1,I5473&lt;1),I5473+$E$1,IF(AND(TradeDash[[#This Row],[Signal]]=0,I5473&gt;0),I5473-$E$1,IF(AND(TradeDash[[#This Row],[Signal]]=1,I5473=1),I5473,IF(AND(TradeDash[[#This Row],[Signal]]=0,I5473=0),I5473,0)))),0),"")</f>
        <v>0</v>
      </c>
      <c r="J5474" s="3">
        <f ca="1">IF(ISNUMBER(TradeDash[[#This Row],[Position]]),TradeDash[[#This Row],[Position]]*D5475,"")</f>
        <v>0</v>
      </c>
      <c r="K5474" s="7">
        <f ca="1">K5473*IFERROR(1+TradeDash[[#This Row],[Port Return]],1)</f>
        <v>14251377.011431465</v>
      </c>
      <c r="L5474" s="7">
        <f ca="1">IF(ISNUMBER(TradeDash[[#This Row],[Port Return]]),L5473*(1+TradeDash[[#This Row],[Returns]]),L5473)</f>
        <v>10801399.046104999</v>
      </c>
    </row>
    <row r="5475" spans="1:12" x14ac:dyDescent="0.35">
      <c r="A5475" s="1">
        <v>44550</v>
      </c>
      <c r="B5475" s="16">
        <f>YEAR(TradeDash[[#This Row],[Date]])</f>
        <v>2021</v>
      </c>
      <c r="C5475">
        <v>16614.2</v>
      </c>
      <c r="D5475" s="3">
        <f>IFERROR(TradeDash[[#This Row],[Nifty]]/C5474-1,"")</f>
        <v>-2.1842545274709746E-2</v>
      </c>
      <c r="E5475">
        <f ca="1">IFERROR(AVERAGE(OFFSET(TradeDash[[#This Row],[Returns]],0,0,-n_days))/STDEV(OFFSET(TradeDash[[#This Row],[Returns]],0,0,-n_days)),"")</f>
        <v>-0.18341381024814277</v>
      </c>
      <c r="F5475">
        <f ca="1">IFERROR(AVERAGE(OFFSET(TradeDash[[#This Row],[Returns]],0,0,-n_days*2))/STDEV(OFFSET(TradeDash[[#This Row],[Returns]],0,0,-n_days*2)),"")</f>
        <v>-0.2041656573035332</v>
      </c>
      <c r="G5475">
        <f ca="1">IF(ISNUMBER(TradeDash[[#This Row],[2n day Sharpe]]),AVERAGE(TradeDash[[#This Row],[n day Sharpe]:[2n day Sharpe]]),"")</f>
        <v>-0.19378973377583797</v>
      </c>
      <c r="H5475">
        <f ca="1">IF(ISNUMBER(TradeDash[[#This Row],[Sharpe Average]]),IF(TradeDash[[#This Row],[Sharpe Average]]&gt;$G$1,1,0),"")</f>
        <v>0</v>
      </c>
      <c r="I5475" s="2">
        <f ca="1">IF(ISNUMBER(TradeDash[[#This Row],[Signal]]),MAX(IF(AND(TradeDash[[#This Row],[Signal]]=1,I5474&lt;1),I5474+$E$1,IF(AND(TradeDash[[#This Row],[Signal]]=0,I5474&gt;0),I5474-$E$1,IF(AND(TradeDash[[#This Row],[Signal]]=1,I5474=1),I5474,IF(AND(TradeDash[[#This Row],[Signal]]=0,I5474=0),I5474,0)))),0),"")</f>
        <v>0</v>
      </c>
      <c r="J5475" s="3">
        <f ca="1">IF(ISNUMBER(TradeDash[[#This Row],[Position]]),TradeDash[[#This Row],[Position]]*D5476,"")</f>
        <v>0</v>
      </c>
      <c r="K5475" s="7">
        <f ca="1">K5474*IFERROR(1+TradeDash[[#This Row],[Port Return]],1)</f>
        <v>14251377.011431465</v>
      </c>
      <c r="L5475" s="7">
        <f ca="1">IF(ISNUMBER(TradeDash[[#This Row],[Port Return]]),L5474*(1+TradeDash[[#This Row],[Returns]]),L5474)</f>
        <v>10565468.998410244</v>
      </c>
    </row>
    <row r="5476" spans="1:12" x14ac:dyDescent="0.35">
      <c r="A5476" s="1">
        <v>44551</v>
      </c>
      <c r="B5476" s="16">
        <f>YEAR(TradeDash[[#This Row],[Date]])</f>
        <v>2021</v>
      </c>
      <c r="C5476">
        <v>16770.849999999999</v>
      </c>
      <c r="D5476" s="3">
        <f>IFERROR(TradeDash[[#This Row],[Nifty]]/C5475-1,"")</f>
        <v>9.4286814893282944E-3</v>
      </c>
      <c r="E5476">
        <f ca="1">IFERROR(AVERAGE(OFFSET(TradeDash[[#This Row],[Returns]],0,0,-n_days))/STDEV(OFFSET(TradeDash[[#This Row],[Returns]],0,0,-n_days)),"")</f>
        <v>-0.16324889256618691</v>
      </c>
      <c r="F5476">
        <f ca="1">IFERROR(AVERAGE(OFFSET(TradeDash[[#This Row],[Returns]],0,0,-n_days*2))/STDEV(OFFSET(TradeDash[[#This Row],[Returns]],0,0,-n_days*2)),"")</f>
        <v>-0.17163665605575928</v>
      </c>
      <c r="G5476">
        <f ca="1">IF(ISNUMBER(TradeDash[[#This Row],[2n day Sharpe]]),AVERAGE(TradeDash[[#This Row],[n day Sharpe]:[2n day Sharpe]]),"")</f>
        <v>-0.1674427743109731</v>
      </c>
      <c r="H5476">
        <f ca="1">IF(ISNUMBER(TradeDash[[#This Row],[Sharpe Average]]),IF(TradeDash[[#This Row],[Sharpe Average]]&gt;$G$1,1,0),"")</f>
        <v>0</v>
      </c>
      <c r="I5476" s="2">
        <f ca="1">IF(ISNUMBER(TradeDash[[#This Row],[Signal]]),MAX(IF(AND(TradeDash[[#This Row],[Signal]]=1,I5475&lt;1),I5475+$E$1,IF(AND(TradeDash[[#This Row],[Signal]]=0,I5475&gt;0),I5475-$E$1,IF(AND(TradeDash[[#This Row],[Signal]]=1,I5475=1),I5475,IF(AND(TradeDash[[#This Row],[Signal]]=0,I5475=0),I5475,0)))),0),"")</f>
        <v>0</v>
      </c>
      <c r="J5476" s="3">
        <f ca="1">IF(ISNUMBER(TradeDash[[#This Row],[Position]]),TradeDash[[#This Row],[Position]]*D5477,"")</f>
        <v>0</v>
      </c>
      <c r="K5476" s="7">
        <f ca="1">K5475*IFERROR(1+TradeDash[[#This Row],[Port Return]],1)</f>
        <v>14251377.011431465</v>
      </c>
      <c r="L5476" s="7">
        <f ca="1">IF(ISNUMBER(TradeDash[[#This Row],[Port Return]]),L5475*(1+TradeDash[[#This Row],[Returns]]),L5475)</f>
        <v>10665087.440381626</v>
      </c>
    </row>
    <row r="5477" spans="1:12" x14ac:dyDescent="0.35">
      <c r="A5477" s="1">
        <v>44552</v>
      </c>
      <c r="B5477" s="16">
        <f>YEAR(TradeDash[[#This Row],[Date]])</f>
        <v>2021</v>
      </c>
      <c r="C5477">
        <v>16955.45</v>
      </c>
      <c r="D5477" s="3">
        <f>IFERROR(TradeDash[[#This Row],[Nifty]]/C5476-1,"")</f>
        <v>1.1007194030117962E-2</v>
      </c>
      <c r="E5477">
        <f ca="1">IFERROR(AVERAGE(OFFSET(TradeDash[[#This Row],[Returns]],0,0,-n_days))/STDEV(OFFSET(TradeDash[[#This Row],[Returns]],0,0,-n_days)),"")</f>
        <v>-9.7255588993216471E-2</v>
      </c>
      <c r="F5477">
        <f ca="1">IFERROR(AVERAGE(OFFSET(TradeDash[[#This Row],[Returns]],0,0,-n_days*2))/STDEV(OFFSET(TradeDash[[#This Row],[Returns]],0,0,-n_days*2)),"")</f>
        <v>-0.14522798710786555</v>
      </c>
      <c r="G5477">
        <f ca="1">IF(ISNUMBER(TradeDash[[#This Row],[2n day Sharpe]]),AVERAGE(TradeDash[[#This Row],[n day Sharpe]:[2n day Sharpe]]),"")</f>
        <v>-0.12124178805054101</v>
      </c>
      <c r="H5477">
        <f ca="1">IF(ISNUMBER(TradeDash[[#This Row],[Sharpe Average]]),IF(TradeDash[[#This Row],[Sharpe Average]]&gt;$G$1,1,0),"")</f>
        <v>0</v>
      </c>
      <c r="I5477" s="2">
        <f ca="1">IF(ISNUMBER(TradeDash[[#This Row],[Signal]]),MAX(IF(AND(TradeDash[[#This Row],[Signal]]=1,I5476&lt;1),I5476+$E$1,IF(AND(TradeDash[[#This Row],[Signal]]=0,I5476&gt;0),I5476-$E$1,IF(AND(TradeDash[[#This Row],[Signal]]=1,I5476=1),I5476,IF(AND(TradeDash[[#This Row],[Signal]]=0,I5476=0),I5476,0)))),0),"")</f>
        <v>0</v>
      </c>
      <c r="J5477" s="3">
        <f ca="1">IF(ISNUMBER(TradeDash[[#This Row],[Position]]),TradeDash[[#This Row],[Position]]*D5478,"")</f>
        <v>0</v>
      </c>
      <c r="K5477" s="7">
        <f ca="1">K5476*IFERROR(1+TradeDash[[#This Row],[Port Return]],1)</f>
        <v>14251377.011431465</v>
      </c>
      <c r="L5477" s="7">
        <f ca="1">IF(ISNUMBER(TradeDash[[#This Row],[Port Return]]),L5476*(1+TradeDash[[#This Row],[Returns]]),L5476)</f>
        <v>10782480.12718608</v>
      </c>
    </row>
    <row r="5478" spans="1:12" x14ac:dyDescent="0.35">
      <c r="A5478" s="1">
        <v>44553</v>
      </c>
      <c r="B5478" s="16">
        <f>YEAR(TradeDash[[#This Row],[Date]])</f>
        <v>2021</v>
      </c>
      <c r="C5478">
        <v>17072.599999999999</v>
      </c>
      <c r="D5478" s="3">
        <f>IFERROR(TradeDash[[#This Row],[Nifty]]/C5477-1,"")</f>
        <v>6.9092828559547126E-3</v>
      </c>
      <c r="E5478">
        <f ca="1">IFERROR(AVERAGE(OFFSET(TradeDash[[#This Row],[Returns]],0,0,-n_days))/STDEV(OFFSET(TradeDash[[#This Row],[Returns]],0,0,-n_days)),"")</f>
        <v>-9.7462541238032455E-2</v>
      </c>
      <c r="F5478">
        <f ca="1">IFERROR(AVERAGE(OFFSET(TradeDash[[#This Row],[Returns]],0,0,-n_days*2))/STDEV(OFFSET(TradeDash[[#This Row],[Returns]],0,0,-n_days*2)),"")</f>
        <v>-0.14771659688356306</v>
      </c>
      <c r="G5478">
        <f ca="1">IF(ISNUMBER(TradeDash[[#This Row],[2n day Sharpe]]),AVERAGE(TradeDash[[#This Row],[n day Sharpe]:[2n day Sharpe]]),"")</f>
        <v>-0.12258956906079777</v>
      </c>
      <c r="H5478">
        <f ca="1">IF(ISNUMBER(TradeDash[[#This Row],[Sharpe Average]]),IF(TradeDash[[#This Row],[Sharpe Average]]&gt;$G$1,1,0),"")</f>
        <v>0</v>
      </c>
      <c r="I5478" s="2">
        <f ca="1">IF(ISNUMBER(TradeDash[[#This Row],[Signal]]),MAX(IF(AND(TradeDash[[#This Row],[Signal]]=1,I5477&lt;1),I5477+$E$1,IF(AND(TradeDash[[#This Row],[Signal]]=0,I5477&gt;0),I5477-$E$1,IF(AND(TradeDash[[#This Row],[Signal]]=1,I5477=1),I5477,IF(AND(TradeDash[[#This Row],[Signal]]=0,I5477=0),I5477,0)))),0),"")</f>
        <v>0</v>
      </c>
      <c r="J5478" s="3">
        <f ca="1">IF(ISNUMBER(TradeDash[[#This Row],[Position]]),TradeDash[[#This Row],[Position]]*D5479,"")</f>
        <v>0</v>
      </c>
      <c r="K5478" s="7">
        <f ca="1">K5477*IFERROR(1+TradeDash[[#This Row],[Port Return]],1)</f>
        <v>14251377.011431465</v>
      </c>
      <c r="L5478" s="7">
        <f ca="1">IF(ISNUMBER(TradeDash[[#This Row],[Port Return]]),L5477*(1+TradeDash[[#This Row],[Returns]]),L5477)</f>
        <v>10856979.332273521</v>
      </c>
    </row>
    <row r="5479" spans="1:12" x14ac:dyDescent="0.35">
      <c r="A5479" s="1">
        <v>44554</v>
      </c>
      <c r="B5479" s="16">
        <f>YEAR(TradeDash[[#This Row],[Date]])</f>
        <v>2021</v>
      </c>
      <c r="C5479">
        <v>17003.75</v>
      </c>
      <c r="D5479" s="3">
        <f>IFERROR(TradeDash[[#This Row],[Nifty]]/C5478-1,"")</f>
        <v>-4.0327776671390536E-3</v>
      </c>
      <c r="E5479">
        <f ca="1">IFERROR(AVERAGE(OFFSET(TradeDash[[#This Row],[Returns]],0,0,-n_days))/STDEV(OFFSET(TradeDash[[#This Row],[Returns]],0,0,-n_days)),"")</f>
        <v>-6.4810447582229122E-4</v>
      </c>
      <c r="F5479">
        <f ca="1">IFERROR(AVERAGE(OFFSET(TradeDash[[#This Row],[Returns]],0,0,-n_days*2))/STDEV(OFFSET(TradeDash[[#This Row],[Returns]],0,0,-n_days*2)),"")</f>
        <v>-0.14967245991791284</v>
      </c>
      <c r="G5479">
        <f ca="1">IF(ISNUMBER(TradeDash[[#This Row],[2n day Sharpe]]),AVERAGE(TradeDash[[#This Row],[n day Sharpe]:[2n day Sharpe]]),"")</f>
        <v>-7.5160282196867559E-2</v>
      </c>
      <c r="H5479">
        <f ca="1">IF(ISNUMBER(TradeDash[[#This Row],[Sharpe Average]]),IF(TradeDash[[#This Row],[Sharpe Average]]&gt;$G$1,1,0),"")</f>
        <v>0</v>
      </c>
      <c r="I5479" s="2">
        <f ca="1">IF(ISNUMBER(TradeDash[[#This Row],[Signal]]),MAX(IF(AND(TradeDash[[#This Row],[Signal]]=1,I5478&lt;1),I5478+$E$1,IF(AND(TradeDash[[#This Row],[Signal]]=0,I5478&gt;0),I5478-$E$1,IF(AND(TradeDash[[#This Row],[Signal]]=1,I5478=1),I5478,IF(AND(TradeDash[[#This Row],[Signal]]=0,I5478=0),I5478,0)))),0),"")</f>
        <v>0</v>
      </c>
      <c r="J5479" s="3">
        <f ca="1">IF(ISNUMBER(TradeDash[[#This Row],[Position]]),TradeDash[[#This Row],[Position]]*D5480,"")</f>
        <v>0</v>
      </c>
      <c r="K5479" s="7">
        <f ca="1">K5478*IFERROR(1+TradeDash[[#This Row],[Port Return]],1)</f>
        <v>14251377.011431465</v>
      </c>
      <c r="L5479" s="7">
        <f ca="1">IF(ISNUMBER(TradeDash[[#This Row],[Port Return]]),L5478*(1+TradeDash[[#This Row],[Returns]]),L5478)</f>
        <v>10813195.548489738</v>
      </c>
    </row>
    <row r="5480" spans="1:12" x14ac:dyDescent="0.35">
      <c r="A5480" s="1">
        <v>44557</v>
      </c>
      <c r="B5480" s="16">
        <f>YEAR(TradeDash[[#This Row],[Date]])</f>
        <v>2021</v>
      </c>
      <c r="C5480">
        <v>17086.25</v>
      </c>
      <c r="D5480" s="3">
        <f>IFERROR(TradeDash[[#This Row],[Nifty]]/C5479-1,"")</f>
        <v>4.8518709108285041E-3</v>
      </c>
      <c r="E5480">
        <f ca="1">IFERROR(AVERAGE(OFFSET(TradeDash[[#This Row],[Returns]],0,0,-n_days))/STDEV(OFFSET(TradeDash[[#This Row],[Returns]],0,0,-n_days)),"")</f>
        <v>1.3770303532953315E-2</v>
      </c>
      <c r="F5480">
        <f ca="1">IFERROR(AVERAGE(OFFSET(TradeDash[[#This Row],[Returns]],0,0,-n_days*2))/STDEV(OFFSET(TradeDash[[#This Row],[Returns]],0,0,-n_days*2)),"")</f>
        <v>-9.7745686776012738E-2</v>
      </c>
      <c r="G5480">
        <f ca="1">IF(ISNUMBER(TradeDash[[#This Row],[2n day Sharpe]]),AVERAGE(TradeDash[[#This Row],[n day Sharpe]:[2n day Sharpe]]),"")</f>
        <v>-4.198769162152971E-2</v>
      </c>
      <c r="H5480">
        <f ca="1">IF(ISNUMBER(TradeDash[[#This Row],[Sharpe Average]]),IF(TradeDash[[#This Row],[Sharpe Average]]&gt;$G$1,1,0),"")</f>
        <v>0</v>
      </c>
      <c r="I5480" s="2">
        <f ca="1">IF(ISNUMBER(TradeDash[[#This Row],[Signal]]),MAX(IF(AND(TradeDash[[#This Row],[Signal]]=1,I5479&lt;1),I5479+$E$1,IF(AND(TradeDash[[#This Row],[Signal]]=0,I5479&gt;0),I5479-$E$1,IF(AND(TradeDash[[#This Row],[Signal]]=1,I5479=1),I5479,IF(AND(TradeDash[[#This Row],[Signal]]=0,I5479=0),I5479,0)))),0),"")</f>
        <v>0</v>
      </c>
      <c r="J5480" s="3">
        <f ca="1">IF(ISNUMBER(TradeDash[[#This Row],[Position]]),TradeDash[[#This Row],[Position]]*D5481,"")</f>
        <v>0</v>
      </c>
      <c r="K5480" s="7">
        <f ca="1">K5479*IFERROR(1+TradeDash[[#This Row],[Port Return]],1)</f>
        <v>14251377.011431465</v>
      </c>
      <c r="L5480" s="7">
        <f ca="1">IF(ISNUMBER(TradeDash[[#This Row],[Port Return]]),L5479*(1+TradeDash[[#This Row],[Returns]]),L5479)</f>
        <v>10865659.777424555</v>
      </c>
    </row>
    <row r="5481" spans="1:12" x14ac:dyDescent="0.35">
      <c r="A5481" s="1">
        <v>44558</v>
      </c>
      <c r="B5481" s="16">
        <f>YEAR(TradeDash[[#This Row],[Date]])</f>
        <v>2021</v>
      </c>
      <c r="C5481">
        <v>17233.25</v>
      </c>
      <c r="D5481" s="3">
        <f>IFERROR(TradeDash[[#This Row],[Nifty]]/C5480-1,"")</f>
        <v>8.6034091740434526E-3</v>
      </c>
      <c r="E5481">
        <f ca="1">IFERROR(AVERAGE(OFFSET(TradeDash[[#This Row],[Returns]],0,0,-n_days))/STDEV(OFFSET(TradeDash[[#This Row],[Returns]],0,0,-n_days)),"")</f>
        <v>6.9914612438722989E-2</v>
      </c>
      <c r="F5481">
        <f ca="1">IFERROR(AVERAGE(OFFSET(TradeDash[[#This Row],[Returns]],0,0,-n_days*2))/STDEV(OFFSET(TradeDash[[#This Row],[Returns]],0,0,-n_days*2)),"")</f>
        <v>-5.3412503171286811E-2</v>
      </c>
      <c r="G5481">
        <f ca="1">IF(ISNUMBER(TradeDash[[#This Row],[2n day Sharpe]]),AVERAGE(TradeDash[[#This Row],[n day Sharpe]:[2n day Sharpe]]),"")</f>
        <v>8.2510546337180891E-3</v>
      </c>
      <c r="H5481">
        <f ca="1">IF(ISNUMBER(TradeDash[[#This Row],[Sharpe Average]]),IF(TradeDash[[#This Row],[Sharpe Average]]&gt;$G$1,1,0),"")</f>
        <v>1</v>
      </c>
      <c r="I5481" s="2">
        <f ca="1">IF(ISNUMBER(TradeDash[[#This Row],[Signal]]),MAX(IF(AND(TradeDash[[#This Row],[Signal]]=1,I5480&lt;1),I5480+$E$1,IF(AND(TradeDash[[#This Row],[Signal]]=0,I5480&gt;0),I5480-$E$1,IF(AND(TradeDash[[#This Row],[Signal]]=1,I5480=1),I5480,IF(AND(TradeDash[[#This Row],[Signal]]=0,I5480=0),I5480,0)))),0),"")</f>
        <v>0.2</v>
      </c>
      <c r="J5481" s="3">
        <f ca="1">IF(ISNUMBER(TradeDash[[#This Row],[Position]]),TradeDash[[#This Row],[Position]]*D5482,"")</f>
        <v>-2.2804752440777067E-4</v>
      </c>
      <c r="K5481" s="7">
        <f ca="1">K5480*IFERROR(1+TradeDash[[#This Row],[Port Return]],1)</f>
        <v>14248127.020184606</v>
      </c>
      <c r="L5481" s="7">
        <f ca="1">IF(ISNUMBER(TradeDash[[#This Row],[Port Return]]),L5480*(1+TradeDash[[#This Row],[Returns]]),L5480)</f>
        <v>10959141.494435685</v>
      </c>
    </row>
    <row r="5482" spans="1:12" x14ac:dyDescent="0.35">
      <c r="A5482" s="1">
        <v>44559</v>
      </c>
      <c r="B5482" s="16">
        <f>YEAR(TradeDash[[#This Row],[Date]])</f>
        <v>2021</v>
      </c>
      <c r="C5482">
        <v>17213.599999999999</v>
      </c>
      <c r="D5482" s="3">
        <f>IFERROR(TradeDash[[#This Row],[Nifty]]/C5481-1,"")</f>
        <v>-1.1402376220388533E-3</v>
      </c>
      <c r="E5482">
        <f ca="1">IFERROR(AVERAGE(OFFSET(TradeDash[[#This Row],[Returns]],0,0,-n_days))/STDEV(OFFSET(TradeDash[[#This Row],[Returns]],0,0,-n_days)),"")</f>
        <v>1.7529846531101591E-2</v>
      </c>
      <c r="F5482">
        <f ca="1">IFERROR(AVERAGE(OFFSET(TradeDash[[#This Row],[Returns]],0,0,-n_days*2))/STDEV(OFFSET(TradeDash[[#This Row],[Returns]],0,0,-n_days*2)),"")</f>
        <v>-9.2654661802471144E-2</v>
      </c>
      <c r="G5482">
        <f ca="1">IF(ISNUMBER(TradeDash[[#This Row],[2n day Sharpe]]),AVERAGE(TradeDash[[#This Row],[n day Sharpe]:[2n day Sharpe]]),"")</f>
        <v>-3.7562407635684775E-2</v>
      </c>
      <c r="H5482">
        <f ca="1">IF(ISNUMBER(TradeDash[[#This Row],[Sharpe Average]]),IF(TradeDash[[#This Row],[Sharpe Average]]&gt;$G$1,1,0),"")</f>
        <v>0</v>
      </c>
      <c r="I5482" s="2">
        <f ca="1">IF(ISNUMBER(TradeDash[[#This Row],[Signal]]),MAX(IF(AND(TradeDash[[#This Row],[Signal]]=1,I5481&lt;1),I5481+$E$1,IF(AND(TradeDash[[#This Row],[Signal]]=0,I5481&gt;0),I5481-$E$1,IF(AND(TradeDash[[#This Row],[Signal]]=1,I5481=1),I5481,IF(AND(TradeDash[[#This Row],[Signal]]=0,I5481=0),I5481,0)))),0),"")</f>
        <v>0</v>
      </c>
      <c r="J5482" s="3">
        <f ca="1">IF(ISNUMBER(TradeDash[[#This Row],[Position]]),TradeDash[[#This Row],[Position]]*D5483,"")</f>
        <v>0</v>
      </c>
      <c r="K5482" s="7">
        <f ca="1">K5481*IFERROR(1+TradeDash[[#This Row],[Port Return]],1)</f>
        <v>14248127.020184606</v>
      </c>
      <c r="L5482" s="7">
        <f ca="1">IF(ISNUMBER(TradeDash[[#This Row],[Port Return]]),L5481*(1+TradeDash[[#This Row],[Returns]]),L5481)</f>
        <v>10946645.468998482</v>
      </c>
    </row>
    <row r="5483" spans="1:12" x14ac:dyDescent="0.35">
      <c r="A5483" s="1">
        <v>44560</v>
      </c>
      <c r="B5483" s="16">
        <f>YEAR(TradeDash[[#This Row],[Date]])</f>
        <v>2021</v>
      </c>
      <c r="C5483">
        <v>17203.95</v>
      </c>
      <c r="D5483" s="3">
        <f>IFERROR(TradeDash[[#This Row],[Nifty]]/C5482-1,"")</f>
        <v>-5.6060324394646699E-4</v>
      </c>
      <c r="E5483">
        <f ca="1">IFERROR(AVERAGE(OFFSET(TradeDash[[#This Row],[Returns]],0,0,-n_days))/STDEV(OFFSET(TradeDash[[#This Row],[Returns]],0,0,-n_days)),"")</f>
        <v>-4.8705330238051875E-2</v>
      </c>
      <c r="F5483">
        <f ca="1">IFERROR(AVERAGE(OFFSET(TradeDash[[#This Row],[Returns]],0,0,-n_days*2))/STDEV(OFFSET(TradeDash[[#This Row],[Returns]],0,0,-n_days*2)),"")</f>
        <v>-8.856931890179838E-2</v>
      </c>
      <c r="G5483">
        <f ca="1">IF(ISNUMBER(TradeDash[[#This Row],[2n day Sharpe]]),AVERAGE(TradeDash[[#This Row],[n day Sharpe]:[2n day Sharpe]]),"")</f>
        <v>-6.8637324569925134E-2</v>
      </c>
      <c r="H5483">
        <f ca="1">IF(ISNUMBER(TradeDash[[#This Row],[Sharpe Average]]),IF(TradeDash[[#This Row],[Sharpe Average]]&gt;$G$1,1,0),"")</f>
        <v>0</v>
      </c>
      <c r="I5483" s="2">
        <f ca="1">IF(ISNUMBER(TradeDash[[#This Row],[Signal]]),MAX(IF(AND(TradeDash[[#This Row],[Signal]]=1,I5482&lt;1),I5482+$E$1,IF(AND(TradeDash[[#This Row],[Signal]]=0,I5482&gt;0),I5482-$E$1,IF(AND(TradeDash[[#This Row],[Signal]]=1,I5482=1),I5482,IF(AND(TradeDash[[#This Row],[Signal]]=0,I5482=0),I5482,0)))),0),"")</f>
        <v>0</v>
      </c>
      <c r="J5483" s="3">
        <f ca="1">IF(ISNUMBER(TradeDash[[#This Row],[Position]]),TradeDash[[#This Row],[Position]]*D5484,"")</f>
        <v>0</v>
      </c>
      <c r="K5483" s="7">
        <f ca="1">K5482*IFERROR(1+TradeDash[[#This Row],[Port Return]],1)</f>
        <v>14248127.020184606</v>
      </c>
      <c r="L5483" s="7">
        <f ca="1">IF(ISNUMBER(TradeDash[[#This Row],[Port Return]]),L5482*(1+TradeDash[[#This Row],[Returns]]),L5482)</f>
        <v>10940508.74403823</v>
      </c>
    </row>
    <row r="5484" spans="1:12" x14ac:dyDescent="0.35">
      <c r="A5484" s="1">
        <v>44561</v>
      </c>
      <c r="B5484" s="16">
        <f>YEAR(TradeDash[[#This Row],[Date]])</f>
        <v>2021</v>
      </c>
      <c r="C5484">
        <v>17354.05</v>
      </c>
      <c r="D5484" s="3">
        <f>IFERROR(TradeDash[[#This Row],[Nifty]]/C5483-1,"")</f>
        <v>8.7247405392365529E-3</v>
      </c>
      <c r="E5484">
        <f ca="1">IFERROR(AVERAGE(OFFSET(TradeDash[[#This Row],[Returns]],0,0,-n_days))/STDEV(OFFSET(TradeDash[[#This Row],[Returns]],0,0,-n_days)),"")</f>
        <v>4.8503551707109439E-2</v>
      </c>
      <c r="F5484">
        <f ca="1">IFERROR(AVERAGE(OFFSET(TradeDash[[#This Row],[Returns]],0,0,-n_days*2))/STDEV(OFFSET(TradeDash[[#This Row],[Returns]],0,0,-n_days*2)),"")</f>
        <v>-5.9030180546181331E-2</v>
      </c>
      <c r="G5484">
        <f ca="1">IF(ISNUMBER(TradeDash[[#This Row],[2n day Sharpe]]),AVERAGE(TradeDash[[#This Row],[n day Sharpe]:[2n day Sharpe]]),"")</f>
        <v>-5.2633144195359458E-3</v>
      </c>
      <c r="H5484">
        <f ca="1">IF(ISNUMBER(TradeDash[[#This Row],[Sharpe Average]]),IF(TradeDash[[#This Row],[Sharpe Average]]&gt;$G$1,1,0),"")</f>
        <v>0</v>
      </c>
      <c r="I5484" s="2">
        <f ca="1">IF(ISNUMBER(TradeDash[[#This Row],[Signal]]),MAX(IF(AND(TradeDash[[#This Row],[Signal]]=1,I5483&lt;1),I5483+$E$1,IF(AND(TradeDash[[#This Row],[Signal]]=0,I5483&gt;0),I5483-$E$1,IF(AND(TradeDash[[#This Row],[Signal]]=1,I5483=1),I5483,IF(AND(TradeDash[[#This Row],[Signal]]=0,I5483=0),I5483,0)))),0),"")</f>
        <v>0</v>
      </c>
      <c r="J5484" s="3">
        <f ca="1">IF(ISNUMBER(TradeDash[[#This Row],[Position]]),TradeDash[[#This Row],[Position]]*D5485,"")</f>
        <v>0</v>
      </c>
      <c r="K5484" s="7">
        <f ca="1">K5483*IFERROR(1+TradeDash[[#This Row],[Port Return]],1)</f>
        <v>14248127.020184606</v>
      </c>
      <c r="L5484" s="7">
        <f ca="1">IF(ISNUMBER(TradeDash[[#This Row],[Port Return]]),L5483*(1+TradeDash[[#This Row],[Returns]]),L5483)</f>
        <v>11035961.844197212</v>
      </c>
    </row>
    <row r="5485" spans="1:12" x14ac:dyDescent="0.35">
      <c r="A5485" s="1">
        <v>44564</v>
      </c>
      <c r="B5485" s="16">
        <f>YEAR(TradeDash[[#This Row],[Date]])</f>
        <v>2022</v>
      </c>
      <c r="C5485">
        <v>17625.7</v>
      </c>
      <c r="D5485" s="3">
        <f>IFERROR(TradeDash[[#This Row],[Nifty]]/C5484-1,"")</f>
        <v>1.5653406553513438E-2</v>
      </c>
      <c r="E5485">
        <f ca="1">IFERROR(AVERAGE(OFFSET(TradeDash[[#This Row],[Returns]],0,0,-n_days))/STDEV(OFFSET(TradeDash[[#This Row],[Returns]],0,0,-n_days)),"")</f>
        <v>0.20801482583341965</v>
      </c>
      <c r="F5485">
        <f ca="1">IFERROR(AVERAGE(OFFSET(TradeDash[[#This Row],[Returns]],0,0,-n_days*2))/STDEV(OFFSET(TradeDash[[#This Row],[Returns]],0,0,-n_days*2)),"")</f>
        <v>-3.2638209819048601E-2</v>
      </c>
      <c r="G5485">
        <f ca="1">IF(ISNUMBER(TradeDash[[#This Row],[2n day Sharpe]]),AVERAGE(TradeDash[[#This Row],[n day Sharpe]:[2n day Sharpe]]),"")</f>
        <v>8.7688308007185523E-2</v>
      </c>
      <c r="H5485">
        <f ca="1">IF(ISNUMBER(TradeDash[[#This Row],[Sharpe Average]]),IF(TradeDash[[#This Row],[Sharpe Average]]&gt;$G$1,1,0),"")</f>
        <v>1</v>
      </c>
      <c r="I5485" s="2">
        <f ca="1">IF(ISNUMBER(TradeDash[[#This Row],[Signal]]),MAX(IF(AND(TradeDash[[#This Row],[Signal]]=1,I5484&lt;1),I5484+$E$1,IF(AND(TradeDash[[#This Row],[Signal]]=0,I5484&gt;0),I5484-$E$1,IF(AND(TradeDash[[#This Row],[Signal]]=1,I5484=1),I5484,IF(AND(TradeDash[[#This Row],[Signal]]=0,I5484=0),I5484,0)))),0),"")</f>
        <v>0.2</v>
      </c>
      <c r="J5485" s="3">
        <f ca="1">IF(ISNUMBER(TradeDash[[#This Row],[Position]]),TradeDash[[#This Row],[Position]]*D5486,"")</f>
        <v>2.0373658918511062E-3</v>
      </c>
      <c r="K5485" s="7">
        <f ca="1">K5484*IFERROR(1+TradeDash[[#This Row],[Port Return]],1)</f>
        <v>14277155.668198293</v>
      </c>
      <c r="L5485" s="7">
        <f ca="1">IF(ISNUMBER(TradeDash[[#This Row],[Port Return]]),L5484*(1+TradeDash[[#This Row],[Returns]]),L5484)</f>
        <v>11208712.241653493</v>
      </c>
    </row>
    <row r="5486" spans="1:12" x14ac:dyDescent="0.35">
      <c r="A5486" s="1">
        <v>44565</v>
      </c>
      <c r="B5486" s="16">
        <f>YEAR(TradeDash[[#This Row],[Date]])</f>
        <v>2022</v>
      </c>
      <c r="C5486">
        <v>17805.25</v>
      </c>
      <c r="D5486" s="3">
        <f>IFERROR(TradeDash[[#This Row],[Nifty]]/C5485-1,"")</f>
        <v>1.0186829459255531E-2</v>
      </c>
      <c r="E5486">
        <f ca="1">IFERROR(AVERAGE(OFFSET(TradeDash[[#This Row],[Returns]],0,0,-n_days))/STDEV(OFFSET(TradeDash[[#This Row],[Returns]],0,0,-n_days)),"")</f>
        <v>0.18699200583700792</v>
      </c>
      <c r="F5486">
        <f ca="1">IFERROR(AVERAGE(OFFSET(TradeDash[[#This Row],[Returns]],0,0,-n_days*2))/STDEV(OFFSET(TradeDash[[#This Row],[Returns]],0,0,-n_days*2)),"")</f>
        <v>-2.855795264044303E-2</v>
      </c>
      <c r="G5486">
        <f ca="1">IF(ISNUMBER(TradeDash[[#This Row],[2n day Sharpe]]),AVERAGE(TradeDash[[#This Row],[n day Sharpe]:[2n day Sharpe]]),"")</f>
        <v>7.9217026598282447E-2</v>
      </c>
      <c r="H5486">
        <f ca="1">IF(ISNUMBER(TradeDash[[#This Row],[Sharpe Average]]),IF(TradeDash[[#This Row],[Sharpe Average]]&gt;$G$1,1,0),"")</f>
        <v>1</v>
      </c>
      <c r="I5486" s="2">
        <f ca="1">IF(ISNUMBER(TradeDash[[#This Row],[Signal]]),MAX(IF(AND(TradeDash[[#This Row],[Signal]]=1,I5485&lt;1),I5485+$E$1,IF(AND(TradeDash[[#This Row],[Signal]]=0,I5485&gt;0),I5485-$E$1,IF(AND(TradeDash[[#This Row],[Signal]]=1,I5485=1),I5485,IF(AND(TradeDash[[#This Row],[Signal]]=0,I5485=0),I5485,0)))),0),"")</f>
        <v>0.4</v>
      </c>
      <c r="J5486" s="3">
        <f ca="1">IF(ISNUMBER(TradeDash[[#This Row],[Position]]),TradeDash[[#This Row],[Position]]*D5487,"")</f>
        <v>2.6958340938768367E-3</v>
      </c>
      <c r="K5486" s="7">
        <f ca="1">K5485*IFERROR(1+TradeDash[[#This Row],[Port Return]],1)</f>
        <v>14315644.511212207</v>
      </c>
      <c r="L5486" s="7">
        <f ca="1">IF(ISNUMBER(TradeDash[[#This Row],[Port Return]]),L5485*(1+TradeDash[[#This Row],[Returns]]),L5485)</f>
        <v>11322893.481717087</v>
      </c>
    </row>
    <row r="5487" spans="1:12" x14ac:dyDescent="0.35">
      <c r="A5487" s="1">
        <v>44566</v>
      </c>
      <c r="B5487" s="16">
        <f>YEAR(TradeDash[[#This Row],[Date]])</f>
        <v>2022</v>
      </c>
      <c r="C5487">
        <v>17925.25</v>
      </c>
      <c r="D5487" s="3">
        <f>IFERROR(TradeDash[[#This Row],[Nifty]]/C5486-1,"")</f>
        <v>6.7395852346920915E-3</v>
      </c>
      <c r="E5487">
        <f ca="1">IFERROR(AVERAGE(OFFSET(TradeDash[[#This Row],[Returns]],0,0,-n_days))/STDEV(OFFSET(TradeDash[[#This Row],[Returns]],0,0,-n_days)),"")</f>
        <v>0.14317880706884598</v>
      </c>
      <c r="F5487">
        <f ca="1">IFERROR(AVERAGE(OFFSET(TradeDash[[#This Row],[Returns]],0,0,-n_days*2))/STDEV(OFFSET(TradeDash[[#This Row],[Returns]],0,0,-n_days*2)),"")</f>
        <v>-9.8547356489001904E-3</v>
      </c>
      <c r="G5487">
        <f ca="1">IF(ISNUMBER(TradeDash[[#This Row],[2n day Sharpe]]),AVERAGE(TradeDash[[#This Row],[n day Sharpe]:[2n day Sharpe]]),"")</f>
        <v>6.6662035709972894E-2</v>
      </c>
      <c r="H5487">
        <f ca="1">IF(ISNUMBER(TradeDash[[#This Row],[Sharpe Average]]),IF(TradeDash[[#This Row],[Sharpe Average]]&gt;$G$1,1,0),"")</f>
        <v>1</v>
      </c>
      <c r="I5487" s="2">
        <f ca="1">IF(ISNUMBER(TradeDash[[#This Row],[Signal]]),MAX(IF(AND(TradeDash[[#This Row],[Signal]]=1,I5486&lt;1),I5486+$E$1,IF(AND(TradeDash[[#This Row],[Signal]]=0,I5486&gt;0),I5486-$E$1,IF(AND(TradeDash[[#This Row],[Signal]]=1,I5486=1),I5486,IF(AND(TradeDash[[#This Row],[Signal]]=0,I5486=0),I5486,0)))),0),"")</f>
        <v>0.60000000000000009</v>
      </c>
      <c r="J5487" s="3">
        <f ca="1">IF(ISNUMBER(TradeDash[[#This Row],[Position]]),TradeDash[[#This Row],[Position]]*D5488,"")</f>
        <v>-6.0032635528095351E-3</v>
      </c>
      <c r="K5487" s="7">
        <f ca="1">K5486*IFERROR(1+TradeDash[[#This Row],[Port Return]],1)</f>
        <v>14229703.924283069</v>
      </c>
      <c r="L5487" s="7">
        <f ca="1">IF(ISNUMBER(TradeDash[[#This Row],[Port Return]]),L5486*(1+TradeDash[[#This Row],[Returns]]),L5486)</f>
        <v>11399205.087440459</v>
      </c>
    </row>
    <row r="5488" spans="1:12" x14ac:dyDescent="0.35">
      <c r="A5488" s="1">
        <v>44567</v>
      </c>
      <c r="B5488" s="16">
        <f>YEAR(TradeDash[[#This Row],[Date]])</f>
        <v>2022</v>
      </c>
      <c r="C5488">
        <v>17745.900000000001</v>
      </c>
      <c r="D5488" s="3">
        <f>IFERROR(TradeDash[[#This Row],[Nifty]]/C5487-1,"")</f>
        <v>-1.0005439254682558E-2</v>
      </c>
      <c r="E5488">
        <f ca="1">IFERROR(AVERAGE(OFFSET(TradeDash[[#This Row],[Returns]],0,0,-n_days))/STDEV(OFFSET(TradeDash[[#This Row],[Returns]],0,0,-n_days)),"")</f>
        <v>7.2184753008386768E-2</v>
      </c>
      <c r="F5488">
        <f ca="1">IFERROR(AVERAGE(OFFSET(TradeDash[[#This Row],[Returns]],0,0,-n_days*2))/STDEV(OFFSET(TradeDash[[#This Row],[Returns]],0,0,-n_days*2)),"")</f>
        <v>-2.9086244628485899E-2</v>
      </c>
      <c r="G5488">
        <f ca="1">IF(ISNUMBER(TradeDash[[#This Row],[2n day Sharpe]]),AVERAGE(TradeDash[[#This Row],[n day Sharpe]:[2n day Sharpe]]),"")</f>
        <v>2.1549254189950434E-2</v>
      </c>
      <c r="H5488">
        <f ca="1">IF(ISNUMBER(TradeDash[[#This Row],[Sharpe Average]]),IF(TradeDash[[#This Row],[Sharpe Average]]&gt;$G$1,1,0),"")</f>
        <v>1</v>
      </c>
      <c r="I5488" s="2">
        <f ca="1">IF(ISNUMBER(TradeDash[[#This Row],[Signal]]),MAX(IF(AND(TradeDash[[#This Row],[Signal]]=1,I5487&lt;1),I5487+$E$1,IF(AND(TradeDash[[#This Row],[Signal]]=0,I5487&gt;0),I5487-$E$1,IF(AND(TradeDash[[#This Row],[Signal]]=1,I5487=1),I5487,IF(AND(TradeDash[[#This Row],[Signal]]=0,I5487=0),I5487,0)))),0),"")</f>
        <v>0.8</v>
      </c>
      <c r="J5488" s="3">
        <f ca="1">IF(ISNUMBER(TradeDash[[#This Row],[Position]]),TradeDash[[#This Row],[Position]]*D5489,"")</f>
        <v>3.0113998162955014E-3</v>
      </c>
      <c r="K5488" s="7">
        <f ca="1">K5487*IFERROR(1+TradeDash[[#This Row],[Port Return]],1)</f>
        <v>14272555.252066594</v>
      </c>
      <c r="L5488" s="7">
        <f ca="1">IF(ISNUMBER(TradeDash[[#This Row],[Port Return]]),L5487*(1+TradeDash[[#This Row],[Returns]]),L5487)</f>
        <v>11285151.033386406</v>
      </c>
    </row>
    <row r="5489" spans="1:12" x14ac:dyDescent="0.35">
      <c r="A5489" s="1">
        <v>44568</v>
      </c>
      <c r="B5489" s="16">
        <f>YEAR(TradeDash[[#This Row],[Date]])</f>
        <v>2022</v>
      </c>
      <c r="C5489">
        <v>17812.7</v>
      </c>
      <c r="D5489" s="3">
        <f>IFERROR(TradeDash[[#This Row],[Nifty]]/C5488-1,"")</f>
        <v>3.7642497703693767E-3</v>
      </c>
      <c r="E5489">
        <f ca="1">IFERROR(AVERAGE(OFFSET(TradeDash[[#This Row],[Returns]],0,0,-n_days))/STDEV(OFFSET(TradeDash[[#This Row],[Returns]],0,0,-n_days)),"")</f>
        <v>9.321423646111536E-2</v>
      </c>
      <c r="F5489">
        <f ca="1">IFERROR(AVERAGE(OFFSET(TradeDash[[#This Row],[Returns]],0,0,-n_days*2))/STDEV(OFFSET(TradeDash[[#This Row],[Returns]],0,0,-n_days*2)),"")</f>
        <v>-2.4319076150061758E-3</v>
      </c>
      <c r="G5489">
        <f ca="1">IF(ISNUMBER(TradeDash[[#This Row],[2n day Sharpe]]),AVERAGE(TradeDash[[#This Row],[n day Sharpe]:[2n day Sharpe]]),"")</f>
        <v>4.5391164423054589E-2</v>
      </c>
      <c r="H5489">
        <f ca="1">IF(ISNUMBER(TradeDash[[#This Row],[Sharpe Average]]),IF(TradeDash[[#This Row],[Sharpe Average]]&gt;$G$1,1,0),"")</f>
        <v>1</v>
      </c>
      <c r="I5489" s="2">
        <f ca="1">IF(ISNUMBER(TradeDash[[#This Row],[Signal]]),MAX(IF(AND(TradeDash[[#This Row],[Signal]]=1,I5488&lt;1),I5488+$E$1,IF(AND(TradeDash[[#This Row],[Signal]]=0,I5488&gt;0),I5488-$E$1,IF(AND(TradeDash[[#This Row],[Signal]]=1,I5488=1),I5488,IF(AND(TradeDash[[#This Row],[Signal]]=0,I5488=0),I5488,0)))),0),"")</f>
        <v>1</v>
      </c>
      <c r="J5489" s="3">
        <f ca="1">IF(ISNUMBER(TradeDash[[#This Row],[Position]]),TradeDash[[#This Row],[Position]]*D5490,"")</f>
        <v>1.0700230734251415E-2</v>
      </c>
      <c r="K5489" s="7">
        <f ca="1">K5488*IFERROR(1+TradeDash[[#This Row],[Port Return]],1)</f>
        <v>14425274.886431059</v>
      </c>
      <c r="L5489" s="7">
        <f ca="1">IF(ISNUMBER(TradeDash[[#This Row],[Port Return]]),L5488*(1+TradeDash[[#This Row],[Returns]]),L5488)</f>
        <v>11327631.160572413</v>
      </c>
    </row>
    <row r="5490" spans="1:12" x14ac:dyDescent="0.35">
      <c r="A5490" s="1">
        <v>44571</v>
      </c>
      <c r="B5490" s="16">
        <f>YEAR(TradeDash[[#This Row],[Date]])</f>
        <v>2022</v>
      </c>
      <c r="C5490">
        <v>18003.3</v>
      </c>
      <c r="D5490" s="3">
        <f>IFERROR(TradeDash[[#This Row],[Nifty]]/C5489-1,"")</f>
        <v>1.0700230734251415E-2</v>
      </c>
      <c r="E5490">
        <f ca="1">IFERROR(AVERAGE(OFFSET(TradeDash[[#This Row],[Returns]],0,0,-n_days))/STDEV(OFFSET(TradeDash[[#This Row],[Returns]],0,0,-n_days)),"")</f>
        <v>0.19137661076149159</v>
      </c>
      <c r="F5490">
        <f ca="1">IFERROR(AVERAGE(OFFSET(TradeDash[[#This Row],[Returns]],0,0,-n_days*2))/STDEV(OFFSET(TradeDash[[#This Row],[Returns]],0,0,-n_days*2)),"")</f>
        <v>-7.3129087974707508E-3</v>
      </c>
      <c r="G5490">
        <f ca="1">IF(ISNUMBER(TradeDash[[#This Row],[2n day Sharpe]]),AVERAGE(TradeDash[[#This Row],[n day Sharpe]:[2n day Sharpe]]),"")</f>
        <v>9.2031850982010416E-2</v>
      </c>
      <c r="H5490">
        <f ca="1">IF(ISNUMBER(TradeDash[[#This Row],[Sharpe Average]]),IF(TradeDash[[#This Row],[Sharpe Average]]&gt;$G$1,1,0),"")</f>
        <v>1</v>
      </c>
      <c r="I5490" s="2">
        <f ca="1">IF(ISNUMBER(TradeDash[[#This Row],[Signal]]),MAX(IF(AND(TradeDash[[#This Row],[Signal]]=1,I5489&lt;1),I5489+$E$1,IF(AND(TradeDash[[#This Row],[Signal]]=0,I5489&gt;0),I5489-$E$1,IF(AND(TradeDash[[#This Row],[Signal]]=1,I5489=1),I5489,IF(AND(TradeDash[[#This Row],[Signal]]=0,I5489=0),I5489,0)))),0),"")</f>
        <v>1</v>
      </c>
      <c r="J5490" s="3">
        <f ca="1">IF(ISNUMBER(TradeDash[[#This Row],[Position]]),TradeDash[[#This Row],[Position]]*D5491,"")</f>
        <v>2.9133547738471322E-3</v>
      </c>
      <c r="K5490" s="7">
        <f ca="1">K5489*IFERROR(1+TradeDash[[#This Row],[Port Return]],1)</f>
        <v>14467300.8298855</v>
      </c>
      <c r="L5490" s="7">
        <f ca="1">IF(ISNUMBER(TradeDash[[#This Row],[Port Return]]),L5489*(1+TradeDash[[#This Row],[Returns]]),L5489)</f>
        <v>11448839.427663034</v>
      </c>
    </row>
    <row r="5491" spans="1:12" x14ac:dyDescent="0.35">
      <c r="A5491" s="1">
        <v>44572</v>
      </c>
      <c r="B5491" s="16">
        <f>YEAR(TradeDash[[#This Row],[Date]])</f>
        <v>2022</v>
      </c>
      <c r="C5491">
        <v>18055.75</v>
      </c>
      <c r="D5491" s="3">
        <f>IFERROR(TradeDash[[#This Row],[Nifty]]/C5490-1,"")</f>
        <v>2.9133547738471322E-3</v>
      </c>
      <c r="E5491">
        <f ca="1">IFERROR(AVERAGE(OFFSET(TradeDash[[#This Row],[Returns]],0,0,-n_days))/STDEV(OFFSET(TradeDash[[#This Row],[Returns]],0,0,-n_days)),"")</f>
        <v>0.22069039939966062</v>
      </c>
      <c r="F5491">
        <f ca="1">IFERROR(AVERAGE(OFFSET(TradeDash[[#This Row],[Returns]],0,0,-n_days*2))/STDEV(OFFSET(TradeDash[[#This Row],[Returns]],0,0,-n_days*2)),"")</f>
        <v>-1.4728108189873274E-3</v>
      </c>
      <c r="G5491">
        <f ca="1">IF(ISNUMBER(TradeDash[[#This Row],[2n day Sharpe]]),AVERAGE(TradeDash[[#This Row],[n day Sharpe]:[2n day Sharpe]]),"")</f>
        <v>0.10960879429033665</v>
      </c>
      <c r="H5491">
        <f ca="1">IF(ISNUMBER(TradeDash[[#This Row],[Sharpe Average]]),IF(TradeDash[[#This Row],[Sharpe Average]]&gt;$G$1,1,0),"")</f>
        <v>1</v>
      </c>
      <c r="I5491" s="2">
        <f ca="1">IF(ISNUMBER(TradeDash[[#This Row],[Signal]]),MAX(IF(AND(TradeDash[[#This Row],[Signal]]=1,I5490&lt;1),I5490+$E$1,IF(AND(TradeDash[[#This Row],[Signal]]=0,I5490&gt;0),I5490-$E$1,IF(AND(TradeDash[[#This Row],[Signal]]=1,I5490=1),I5490,IF(AND(TradeDash[[#This Row],[Signal]]=0,I5490=0),I5490,0)))),0),"")</f>
        <v>1</v>
      </c>
      <c r="J5491" s="3">
        <f ca="1">IF(ISNUMBER(TradeDash[[#This Row],[Position]]),TradeDash[[#This Row],[Position]]*D5492,"")</f>
        <v>8.6731373662130018E-3</v>
      </c>
      <c r="K5491" s="7">
        <f ca="1">K5490*IFERROR(1+TradeDash[[#This Row],[Port Return]],1)</f>
        <v>14592777.717301425</v>
      </c>
      <c r="L5491" s="7">
        <f ca="1">IF(ISNUMBER(TradeDash[[#This Row],[Port Return]]),L5490*(1+TradeDash[[#This Row],[Returns]]),L5490)</f>
        <v>11482193.958664626</v>
      </c>
    </row>
    <row r="5492" spans="1:12" x14ac:dyDescent="0.35">
      <c r="A5492" s="1">
        <v>44573</v>
      </c>
      <c r="B5492" s="16">
        <f>YEAR(TradeDash[[#This Row],[Date]])</f>
        <v>2022</v>
      </c>
      <c r="C5492">
        <v>18212.349999999999</v>
      </c>
      <c r="D5492" s="3">
        <f>IFERROR(TradeDash[[#This Row],[Nifty]]/C5491-1,"")</f>
        <v>8.6731373662130018E-3</v>
      </c>
      <c r="E5492">
        <f ca="1">IFERROR(AVERAGE(OFFSET(TradeDash[[#This Row],[Returns]],0,0,-n_days))/STDEV(OFFSET(TradeDash[[#This Row],[Returns]],0,0,-n_days)),"")</f>
        <v>0.3000899065029074</v>
      </c>
      <c r="F5492">
        <f ca="1">IFERROR(AVERAGE(OFFSET(TradeDash[[#This Row],[Returns]],0,0,-n_days*2))/STDEV(OFFSET(TradeDash[[#This Row],[Returns]],0,0,-n_days*2)),"")</f>
        <v>3.2268662137402329E-2</v>
      </c>
      <c r="G5492">
        <f ca="1">IF(ISNUMBER(TradeDash[[#This Row],[2n day Sharpe]]),AVERAGE(TradeDash[[#This Row],[n day Sharpe]:[2n day Sharpe]]),"")</f>
        <v>0.16617928432015486</v>
      </c>
      <c r="H5492">
        <f ca="1">IF(ISNUMBER(TradeDash[[#This Row],[Sharpe Average]]),IF(TradeDash[[#This Row],[Sharpe Average]]&gt;$G$1,1,0),"")</f>
        <v>1</v>
      </c>
      <c r="I5492" s="2">
        <f ca="1">IF(ISNUMBER(TradeDash[[#This Row],[Signal]]),MAX(IF(AND(TradeDash[[#This Row],[Signal]]=1,I5491&lt;1),I5491+$E$1,IF(AND(TradeDash[[#This Row],[Signal]]=0,I5491&gt;0),I5491-$E$1,IF(AND(TradeDash[[#This Row],[Signal]]=1,I5491=1),I5491,IF(AND(TradeDash[[#This Row],[Signal]]=0,I5491=0),I5491,0)))),0),"")</f>
        <v>1</v>
      </c>
      <c r="J5492" s="3">
        <f ca="1">IF(ISNUMBER(TradeDash[[#This Row],[Position]]),TradeDash[[#This Row],[Position]]*D5493,"")</f>
        <v>2.495559331991748E-3</v>
      </c>
      <c r="K5492" s="7">
        <f ca="1">K5491*IFERROR(1+TradeDash[[#This Row],[Port Return]],1)</f>
        <v>14629194.859913517</v>
      </c>
      <c r="L5492" s="7">
        <f ca="1">IF(ISNUMBER(TradeDash[[#This Row],[Port Return]]),L5491*(1+TradeDash[[#This Row],[Returns]]),L5491)</f>
        <v>11581780.604133625</v>
      </c>
    </row>
    <row r="5493" spans="1:12" x14ac:dyDescent="0.35">
      <c r="A5493" s="1">
        <v>44574</v>
      </c>
      <c r="B5493" s="16">
        <f>YEAR(TradeDash[[#This Row],[Date]])</f>
        <v>2022</v>
      </c>
      <c r="C5493">
        <v>18257.8</v>
      </c>
      <c r="D5493" s="3">
        <f>IFERROR(TradeDash[[#This Row],[Nifty]]/C5492-1,"")</f>
        <v>2.495559331991748E-3</v>
      </c>
      <c r="E5493">
        <f ca="1">IFERROR(AVERAGE(OFFSET(TradeDash[[#This Row],[Returns]],0,0,-n_days))/STDEV(OFFSET(TradeDash[[#This Row],[Returns]],0,0,-n_days)),"")</f>
        <v>0.30512292303397576</v>
      </c>
      <c r="F5493">
        <f ca="1">IFERROR(AVERAGE(OFFSET(TradeDash[[#This Row],[Returns]],0,0,-n_days*2))/STDEV(OFFSET(TradeDash[[#This Row],[Returns]],0,0,-n_days*2)),"")</f>
        <v>5.091633499992531E-2</v>
      </c>
      <c r="G5493">
        <f ca="1">IF(ISNUMBER(TradeDash[[#This Row],[2n day Sharpe]]),AVERAGE(TradeDash[[#This Row],[n day Sharpe]:[2n day Sharpe]]),"")</f>
        <v>0.17801962901695054</v>
      </c>
      <c r="H5493">
        <f ca="1">IF(ISNUMBER(TradeDash[[#This Row],[Sharpe Average]]),IF(TradeDash[[#This Row],[Sharpe Average]]&gt;$G$1,1,0),"")</f>
        <v>1</v>
      </c>
      <c r="I5493" s="2">
        <f ca="1">IF(ISNUMBER(TradeDash[[#This Row],[Signal]]),MAX(IF(AND(TradeDash[[#This Row],[Signal]]=1,I5492&lt;1),I5492+$E$1,IF(AND(TradeDash[[#This Row],[Signal]]=0,I5492&gt;0),I5492-$E$1,IF(AND(TradeDash[[#This Row],[Signal]]=1,I5492=1),I5492,IF(AND(TradeDash[[#This Row],[Signal]]=0,I5492=0),I5492,0)))),0),"")</f>
        <v>1</v>
      </c>
      <c r="J5493" s="3">
        <f ca="1">IF(ISNUMBER(TradeDash[[#This Row],[Position]]),TradeDash[[#This Row],[Position]]*D5494,"")</f>
        <v>-1.1228077862612817E-4</v>
      </c>
      <c r="K5493" s="7">
        <f ca="1">K5492*IFERROR(1+TradeDash[[#This Row],[Port Return]],1)</f>
        <v>14627552.282523973</v>
      </c>
      <c r="L5493" s="7">
        <f ca="1">IF(ISNUMBER(TradeDash[[#This Row],[Port Return]]),L5492*(1+TradeDash[[#This Row],[Returns]]),L5492)</f>
        <v>11610683.624801351</v>
      </c>
    </row>
    <row r="5494" spans="1:12" x14ac:dyDescent="0.35">
      <c r="A5494" s="1">
        <v>44575</v>
      </c>
      <c r="B5494" s="16">
        <f>YEAR(TradeDash[[#This Row],[Date]])</f>
        <v>2022</v>
      </c>
      <c r="C5494">
        <v>18255.75</v>
      </c>
      <c r="D5494" s="3">
        <f>IFERROR(TradeDash[[#This Row],[Nifty]]/C5493-1,"")</f>
        <v>-1.1228077862612817E-4</v>
      </c>
      <c r="E5494">
        <f ca="1">IFERROR(AVERAGE(OFFSET(TradeDash[[#This Row],[Returns]],0,0,-n_days))/STDEV(OFFSET(TradeDash[[#This Row],[Returns]],0,0,-n_days)),"")</f>
        <v>0.42908327380158329</v>
      </c>
      <c r="F5494">
        <f ca="1">IFERROR(AVERAGE(OFFSET(TradeDash[[#This Row],[Returns]],0,0,-n_days*2))/STDEV(OFFSET(TradeDash[[#This Row],[Returns]],0,0,-n_days*2)),"")</f>
        <v>6.8293565616759616E-2</v>
      </c>
      <c r="G5494">
        <f ca="1">IF(ISNUMBER(TradeDash[[#This Row],[2n day Sharpe]]),AVERAGE(TradeDash[[#This Row],[n day Sharpe]:[2n day Sharpe]]),"")</f>
        <v>0.24868841970917144</v>
      </c>
      <c r="H5494">
        <f ca="1">IF(ISNUMBER(TradeDash[[#This Row],[Sharpe Average]]),IF(TradeDash[[#This Row],[Sharpe Average]]&gt;$G$1,1,0),"")</f>
        <v>1</v>
      </c>
      <c r="I5494" s="2">
        <f ca="1">IF(ISNUMBER(TradeDash[[#This Row],[Signal]]),MAX(IF(AND(TradeDash[[#This Row],[Signal]]=1,I5493&lt;1),I5493+$E$1,IF(AND(TradeDash[[#This Row],[Signal]]=0,I5493&gt;0),I5493-$E$1,IF(AND(TradeDash[[#This Row],[Signal]]=1,I5493=1),I5493,IF(AND(TradeDash[[#This Row],[Signal]]=0,I5493=0),I5493,0)))),0),"")</f>
        <v>1</v>
      </c>
      <c r="J5494" s="3">
        <f ca="1">IF(ISNUMBER(TradeDash[[#This Row],[Position]]),TradeDash[[#This Row],[Position]]*D5495,"")</f>
        <v>2.8675896635306231E-3</v>
      </c>
      <c r="K5494" s="7">
        <f ca="1">K5493*IFERROR(1+TradeDash[[#This Row],[Port Return]],1)</f>
        <v>14669498.100252092</v>
      </c>
      <c r="L5494" s="7">
        <f ca="1">IF(ISNUMBER(TradeDash[[#This Row],[Port Return]]),L5493*(1+TradeDash[[#This Row],[Returns]]),L5493)</f>
        <v>11609379.968203576</v>
      </c>
    </row>
    <row r="5495" spans="1:12" x14ac:dyDescent="0.35">
      <c r="A5495" s="1">
        <v>44578</v>
      </c>
      <c r="B5495" s="16">
        <f>YEAR(TradeDash[[#This Row],[Date]])</f>
        <v>2022</v>
      </c>
      <c r="C5495">
        <v>18308.099999999999</v>
      </c>
      <c r="D5495" s="3">
        <f>IFERROR(TradeDash[[#This Row],[Nifty]]/C5494-1,"")</f>
        <v>2.8675896635306231E-3</v>
      </c>
      <c r="E5495">
        <f ca="1">IFERROR(AVERAGE(OFFSET(TradeDash[[#This Row],[Returns]],0,0,-n_days))/STDEV(OFFSET(TradeDash[[#This Row],[Returns]],0,0,-n_days)),"")</f>
        <v>0.80826046310547273</v>
      </c>
      <c r="F5495">
        <f ca="1">IFERROR(AVERAGE(OFFSET(TradeDash[[#This Row],[Returns]],0,0,-n_days*2))/STDEV(OFFSET(TradeDash[[#This Row],[Returns]],0,0,-n_days*2)),"")</f>
        <v>0.12616360042150321</v>
      </c>
      <c r="G5495">
        <f ca="1">IF(ISNUMBER(TradeDash[[#This Row],[2n day Sharpe]]),AVERAGE(TradeDash[[#This Row],[n day Sharpe]:[2n day Sharpe]]),"")</f>
        <v>0.46721203176348797</v>
      </c>
      <c r="H5495">
        <f ca="1">IF(ISNUMBER(TradeDash[[#This Row],[Sharpe Average]]),IF(TradeDash[[#This Row],[Sharpe Average]]&gt;$G$1,1,0),"")</f>
        <v>1</v>
      </c>
      <c r="I5495" s="2">
        <f ca="1">IF(ISNUMBER(TradeDash[[#This Row],[Signal]]),MAX(IF(AND(TradeDash[[#This Row],[Signal]]=1,I5494&lt;1),I5494+$E$1,IF(AND(TradeDash[[#This Row],[Signal]]=0,I5494&gt;0),I5494-$E$1,IF(AND(TradeDash[[#This Row],[Signal]]=1,I5494=1),I5494,IF(AND(TradeDash[[#This Row],[Signal]]=0,I5494=0),I5494,0)))),0),"")</f>
        <v>1</v>
      </c>
      <c r="J5495" s="3">
        <f ca="1">IF(ISNUMBER(TradeDash[[#This Row],[Position]]),TradeDash[[#This Row],[Position]]*D5496,"")</f>
        <v>-1.0653754349167821E-2</v>
      </c>
      <c r="K5495" s="7">
        <f ca="1">K5494*IFERROR(1+TradeDash[[#This Row],[Port Return]],1)</f>
        <v>14513212.871066421</v>
      </c>
      <c r="L5495" s="7">
        <f ca="1">IF(ISNUMBER(TradeDash[[#This Row],[Port Return]]),L5494*(1+TradeDash[[#This Row],[Returns]]),L5494)</f>
        <v>11642670.906200396</v>
      </c>
    </row>
    <row r="5496" spans="1:12" x14ac:dyDescent="0.35">
      <c r="A5496" s="1">
        <v>44579</v>
      </c>
      <c r="B5496" s="16">
        <f>YEAR(TradeDash[[#This Row],[Date]])</f>
        <v>2022</v>
      </c>
      <c r="C5496">
        <v>18113.05</v>
      </c>
      <c r="D5496" s="3">
        <f>IFERROR(TradeDash[[#This Row],[Nifty]]/C5495-1,"")</f>
        <v>-1.0653754349167821E-2</v>
      </c>
      <c r="E5496">
        <f ca="1">IFERROR(AVERAGE(OFFSET(TradeDash[[#This Row],[Returns]],0,0,-n_days))/STDEV(OFFSET(TradeDash[[#This Row],[Returns]],0,0,-n_days)),"")</f>
        <v>0.56548429131128874</v>
      </c>
      <c r="F5496">
        <f ca="1">IFERROR(AVERAGE(OFFSET(TradeDash[[#This Row],[Returns]],0,0,-n_days*2))/STDEV(OFFSET(TradeDash[[#This Row],[Returns]],0,0,-n_days*2)),"")</f>
        <v>8.696822211826985E-2</v>
      </c>
      <c r="G5496">
        <f ca="1">IF(ISNUMBER(TradeDash[[#This Row],[2n day Sharpe]]),AVERAGE(TradeDash[[#This Row],[n day Sharpe]:[2n day Sharpe]]),"")</f>
        <v>0.32622625671477928</v>
      </c>
      <c r="H5496">
        <f ca="1">IF(ISNUMBER(TradeDash[[#This Row],[Sharpe Average]]),IF(TradeDash[[#This Row],[Sharpe Average]]&gt;$G$1,1,0),"")</f>
        <v>1</v>
      </c>
      <c r="I5496" s="2">
        <f ca="1">IF(ISNUMBER(TradeDash[[#This Row],[Signal]]),MAX(IF(AND(TradeDash[[#This Row],[Signal]]=1,I5495&lt;1),I5495+$E$1,IF(AND(TradeDash[[#This Row],[Signal]]=0,I5495&gt;0),I5495-$E$1,IF(AND(TradeDash[[#This Row],[Signal]]=1,I5495=1),I5495,IF(AND(TradeDash[[#This Row],[Signal]]=0,I5495=0),I5495,0)))),0),"")</f>
        <v>1</v>
      </c>
      <c r="J5496" s="3">
        <f ca="1">IF(ISNUMBER(TradeDash[[#This Row],[Position]]),TradeDash[[#This Row],[Position]]*D5497,"")</f>
        <v>-9.6422192838863108E-3</v>
      </c>
      <c r="K5496" s="7">
        <f ca="1">K5495*IFERROR(1+TradeDash[[#This Row],[Port Return]],1)</f>
        <v>14373273.290049877</v>
      </c>
      <c r="L5496" s="7">
        <f ca="1">IF(ISNUMBER(TradeDash[[#This Row],[Port Return]]),L5495*(1+TradeDash[[#This Row],[Returns]]),L5495)</f>
        <v>11518632.750397533</v>
      </c>
    </row>
    <row r="5497" spans="1:12" x14ac:dyDescent="0.35">
      <c r="A5497" s="1">
        <v>44580</v>
      </c>
      <c r="B5497" s="16">
        <f>YEAR(TradeDash[[#This Row],[Date]])</f>
        <v>2022</v>
      </c>
      <c r="C5497">
        <v>17938.400000000001</v>
      </c>
      <c r="D5497" s="3">
        <f>IFERROR(TradeDash[[#This Row],[Nifty]]/C5496-1,"")</f>
        <v>-9.6422192838863108E-3</v>
      </c>
      <c r="E5497">
        <f ca="1">IFERROR(AVERAGE(OFFSET(TradeDash[[#This Row],[Returns]],0,0,-n_days))/STDEV(OFFSET(TradeDash[[#This Row],[Returns]],0,0,-n_days)),"")</f>
        <v>0.39145443717424355</v>
      </c>
      <c r="F5497">
        <f ca="1">IFERROR(AVERAGE(OFFSET(TradeDash[[#This Row],[Returns]],0,0,-n_days*2))/STDEV(OFFSET(TradeDash[[#This Row],[Returns]],0,0,-n_days*2)),"")</f>
        <v>7.5322092753997191E-2</v>
      </c>
      <c r="G5497">
        <f ca="1">IF(ISNUMBER(TradeDash[[#This Row],[2n day Sharpe]]),AVERAGE(TradeDash[[#This Row],[n day Sharpe]:[2n day Sharpe]]),"")</f>
        <v>0.23338826496412038</v>
      </c>
      <c r="H5497">
        <f ca="1">IF(ISNUMBER(TradeDash[[#This Row],[Sharpe Average]]),IF(TradeDash[[#This Row],[Sharpe Average]]&gt;$G$1,1,0),"")</f>
        <v>1</v>
      </c>
      <c r="I5497" s="2">
        <f ca="1">IF(ISNUMBER(TradeDash[[#This Row],[Signal]]),MAX(IF(AND(TradeDash[[#This Row],[Signal]]=1,I5496&lt;1),I5496+$E$1,IF(AND(TradeDash[[#This Row],[Signal]]=0,I5496&gt;0),I5496-$E$1,IF(AND(TradeDash[[#This Row],[Signal]]=1,I5496=1),I5496,IF(AND(TradeDash[[#This Row],[Signal]]=0,I5496=0),I5496,0)))),0),"")</f>
        <v>1</v>
      </c>
      <c r="J5497" s="3">
        <f ca="1">IF(ISNUMBER(TradeDash[[#This Row],[Position]]),TradeDash[[#This Row],[Position]]*D5498,"")</f>
        <v>-1.0112384605093117E-2</v>
      </c>
      <c r="K5497" s="7">
        <f ca="1">K5496*IFERROR(1+TradeDash[[#This Row],[Port Return]],1)</f>
        <v>14227925.22250678</v>
      </c>
      <c r="L5497" s="7">
        <f ca="1">IF(ISNUMBER(TradeDash[[#This Row],[Port Return]]),L5496*(1+TradeDash[[#This Row],[Returns]]),L5496)</f>
        <v>11407567.567567647</v>
      </c>
    </row>
    <row r="5498" spans="1:12" x14ac:dyDescent="0.35">
      <c r="A5498" s="1">
        <v>44581</v>
      </c>
      <c r="B5498" s="16">
        <f>YEAR(TradeDash[[#This Row],[Date]])</f>
        <v>2022</v>
      </c>
      <c r="C5498">
        <v>17757</v>
      </c>
      <c r="D5498" s="3">
        <f>IFERROR(TradeDash[[#This Row],[Nifty]]/C5497-1,"")</f>
        <v>-1.0112384605093117E-2</v>
      </c>
      <c r="E5498">
        <f ca="1">IFERROR(AVERAGE(OFFSET(TradeDash[[#This Row],[Returns]],0,0,-n_days))/STDEV(OFFSET(TradeDash[[#This Row],[Returns]],0,0,-n_days)),"")</f>
        <v>0.25744161141051586</v>
      </c>
      <c r="F5498">
        <f ca="1">IFERROR(AVERAGE(OFFSET(TradeDash[[#This Row],[Returns]],0,0,-n_days*2))/STDEV(OFFSET(TradeDash[[#This Row],[Returns]],0,0,-n_days*2)),"")</f>
        <v>3.4596790773237657E-2</v>
      </c>
      <c r="G5498">
        <f ca="1">IF(ISNUMBER(TradeDash[[#This Row],[2n day Sharpe]]),AVERAGE(TradeDash[[#This Row],[n day Sharpe]:[2n day Sharpe]]),"")</f>
        <v>0.14601920109187677</v>
      </c>
      <c r="H5498">
        <f ca="1">IF(ISNUMBER(TradeDash[[#This Row],[Sharpe Average]]),IF(TradeDash[[#This Row],[Sharpe Average]]&gt;$G$1,1,0),"")</f>
        <v>1</v>
      </c>
      <c r="I5498" s="2">
        <f ca="1">IF(ISNUMBER(TradeDash[[#This Row],[Signal]]),MAX(IF(AND(TradeDash[[#This Row],[Signal]]=1,I5497&lt;1),I5497+$E$1,IF(AND(TradeDash[[#This Row],[Signal]]=0,I5497&gt;0),I5497-$E$1,IF(AND(TradeDash[[#This Row],[Signal]]=1,I5497=1),I5497,IF(AND(TradeDash[[#This Row],[Signal]]=0,I5497=0),I5497,0)))),0),"")</f>
        <v>1</v>
      </c>
      <c r="J5498" s="3">
        <f ca="1">IF(ISNUMBER(TradeDash[[#This Row],[Position]]),TradeDash[[#This Row],[Position]]*D5499,"")</f>
        <v>-7.875767303035297E-3</v>
      </c>
      <c r="K5498" s="7">
        <f ca="1">K5497*IFERROR(1+TradeDash[[#This Row],[Port Return]],1)</f>
        <v>14115869.394249329</v>
      </c>
      <c r="L5498" s="7">
        <f ca="1">IF(ISNUMBER(TradeDash[[#This Row],[Port Return]]),L5497*(1+TradeDash[[#This Row],[Returns]]),L5497)</f>
        <v>11292209.856915817</v>
      </c>
    </row>
    <row r="5499" spans="1:12" x14ac:dyDescent="0.35">
      <c r="A5499" s="1">
        <v>44582</v>
      </c>
      <c r="B5499" s="16">
        <f>YEAR(TradeDash[[#This Row],[Date]])</f>
        <v>2022</v>
      </c>
      <c r="C5499">
        <v>17617.150000000001</v>
      </c>
      <c r="D5499" s="3">
        <f>IFERROR(TradeDash[[#This Row],[Nifty]]/C5498-1,"")</f>
        <v>-7.875767303035297E-3</v>
      </c>
      <c r="E5499">
        <f ca="1">IFERROR(AVERAGE(OFFSET(TradeDash[[#This Row],[Returns]],0,0,-n_days))/STDEV(OFFSET(TradeDash[[#This Row],[Returns]],0,0,-n_days)),"")</f>
        <v>0.22673843697943155</v>
      </c>
      <c r="F5499">
        <f ca="1">IFERROR(AVERAGE(OFFSET(TradeDash[[#This Row],[Returns]],0,0,-n_days*2))/STDEV(OFFSET(TradeDash[[#This Row],[Returns]],0,0,-n_days*2)),"")</f>
        <v>9.3364830740381516E-2</v>
      </c>
      <c r="G5499">
        <f ca="1">IF(ISNUMBER(TradeDash[[#This Row],[2n day Sharpe]]),AVERAGE(TradeDash[[#This Row],[n day Sharpe]:[2n day Sharpe]]),"")</f>
        <v>0.16005163385990653</v>
      </c>
      <c r="H5499">
        <f ca="1">IF(ISNUMBER(TradeDash[[#This Row],[Sharpe Average]]),IF(TradeDash[[#This Row],[Sharpe Average]]&gt;$G$1,1,0),"")</f>
        <v>1</v>
      </c>
      <c r="I5499" s="2">
        <f ca="1">IF(ISNUMBER(TradeDash[[#This Row],[Signal]]),MAX(IF(AND(TradeDash[[#This Row],[Signal]]=1,I5498&lt;1),I5498+$E$1,IF(AND(TradeDash[[#This Row],[Signal]]=0,I5498&gt;0),I5498-$E$1,IF(AND(TradeDash[[#This Row],[Signal]]=1,I5498=1),I5498,IF(AND(TradeDash[[#This Row],[Signal]]=0,I5498=0),I5498,0)))),0),"")</f>
        <v>1</v>
      </c>
      <c r="J5499" s="3">
        <f ca="1">IF(ISNUMBER(TradeDash[[#This Row],[Position]]),TradeDash[[#This Row],[Position]]*D5500,"")</f>
        <v>-2.6567861430481288E-2</v>
      </c>
      <c r="K5499" s="7">
        <f ca="1">K5498*IFERROR(1+TradeDash[[#This Row],[Port Return]],1)</f>
        <v>13740840.93221214</v>
      </c>
      <c r="L5499" s="7">
        <f ca="1">IF(ISNUMBER(TradeDash[[#This Row],[Port Return]]),L5498*(1+TradeDash[[#This Row],[Returns]]),L5498)</f>
        <v>11203275.039745707</v>
      </c>
    </row>
    <row r="5500" spans="1:12" x14ac:dyDescent="0.35">
      <c r="A5500" s="1">
        <v>44585</v>
      </c>
      <c r="B5500" s="16">
        <f>YEAR(TradeDash[[#This Row],[Date]])</f>
        <v>2022</v>
      </c>
      <c r="C5500">
        <v>17149.099999999999</v>
      </c>
      <c r="D5500" s="3">
        <f>IFERROR(TradeDash[[#This Row],[Nifty]]/C5499-1,"")</f>
        <v>-2.6567861430481288E-2</v>
      </c>
      <c r="E5500">
        <f ca="1">IFERROR(AVERAGE(OFFSET(TradeDash[[#This Row],[Returns]],0,0,-n_days))/STDEV(OFFSET(TradeDash[[#This Row],[Returns]],0,0,-n_days)),"")</f>
        <v>2.296670037004175E-2</v>
      </c>
      <c r="F5500">
        <f ca="1">IFERROR(AVERAGE(OFFSET(TradeDash[[#This Row],[Returns]],0,0,-n_days*2))/STDEV(OFFSET(TradeDash[[#This Row],[Returns]],0,0,-n_days*2)),"")</f>
        <v>1.8344261186270173E-2</v>
      </c>
      <c r="G5500">
        <f ca="1">IF(ISNUMBER(TradeDash[[#This Row],[2n day Sharpe]]),AVERAGE(TradeDash[[#This Row],[n day Sharpe]:[2n day Sharpe]]),"")</f>
        <v>2.065548077815596E-2</v>
      </c>
      <c r="H5500">
        <f ca="1">IF(ISNUMBER(TradeDash[[#This Row],[Sharpe Average]]),IF(TradeDash[[#This Row],[Sharpe Average]]&gt;$G$1,1,0),"")</f>
        <v>1</v>
      </c>
      <c r="I5500" s="2">
        <f ca="1">IF(ISNUMBER(TradeDash[[#This Row],[Signal]]),MAX(IF(AND(TradeDash[[#This Row],[Signal]]=1,I5499&lt;1),I5499+$E$1,IF(AND(TradeDash[[#This Row],[Signal]]=0,I5499&gt;0),I5499-$E$1,IF(AND(TradeDash[[#This Row],[Signal]]=1,I5499=1),I5499,IF(AND(TradeDash[[#This Row],[Signal]]=0,I5499=0),I5499,0)))),0),"")</f>
        <v>1</v>
      </c>
      <c r="J5500" s="3">
        <f ca="1">IF(ISNUMBER(TradeDash[[#This Row],[Position]]),TradeDash[[#This Row],[Position]]*D5501,"")</f>
        <v>7.5135138287141245E-3</v>
      </c>
      <c r="K5500" s="7">
        <f ca="1">K5499*IFERROR(1+TradeDash[[#This Row],[Port Return]],1)</f>
        <v>13844082.930574477</v>
      </c>
      <c r="L5500" s="7">
        <f ca="1">IF(ISNUMBER(TradeDash[[#This Row],[Port Return]]),L5499*(1+TradeDash[[#This Row],[Returns]]),L5499)</f>
        <v>10905627.980922174</v>
      </c>
    </row>
    <row r="5501" spans="1:12" x14ac:dyDescent="0.35">
      <c r="A5501" s="1">
        <v>44586</v>
      </c>
      <c r="B5501" s="16">
        <f>YEAR(TradeDash[[#This Row],[Date]])</f>
        <v>2022</v>
      </c>
      <c r="C5501">
        <v>17277.95</v>
      </c>
      <c r="D5501" s="3">
        <f>IFERROR(TradeDash[[#This Row],[Nifty]]/C5500-1,"")</f>
        <v>7.5135138287141245E-3</v>
      </c>
      <c r="E5501">
        <f ca="1">IFERROR(AVERAGE(OFFSET(TradeDash[[#This Row],[Returns]],0,0,-n_days))/STDEV(OFFSET(TradeDash[[#This Row],[Returns]],0,0,-n_days)),"")</f>
        <v>1.7663173946951955E-2</v>
      </c>
      <c r="F5501">
        <f ca="1">IFERROR(AVERAGE(OFFSET(TradeDash[[#This Row],[Returns]],0,0,-n_days*2))/STDEV(OFFSET(TradeDash[[#This Row],[Returns]],0,0,-n_days*2)),"")</f>
        <v>4.5807174258119886E-2</v>
      </c>
      <c r="G5501">
        <f ca="1">IF(ISNUMBER(TradeDash[[#This Row],[2n day Sharpe]]),AVERAGE(TradeDash[[#This Row],[n day Sharpe]:[2n day Sharpe]]),"")</f>
        <v>3.1735174102535922E-2</v>
      </c>
      <c r="H5501">
        <f ca="1">IF(ISNUMBER(TradeDash[[#This Row],[Sharpe Average]]),IF(TradeDash[[#This Row],[Sharpe Average]]&gt;$G$1,1,0),"")</f>
        <v>1</v>
      </c>
      <c r="I5501" s="2">
        <f ca="1">IF(ISNUMBER(TradeDash[[#This Row],[Signal]]),MAX(IF(AND(TradeDash[[#This Row],[Signal]]=1,I5500&lt;1),I5500+$E$1,IF(AND(TradeDash[[#This Row],[Signal]]=0,I5500&gt;0),I5500-$E$1,IF(AND(TradeDash[[#This Row],[Signal]]=1,I5500=1),I5500,IF(AND(TradeDash[[#This Row],[Signal]]=0,I5500=0),I5500,0)))),0),"")</f>
        <v>1</v>
      </c>
      <c r="J5501" s="3">
        <f ca="1">IF(ISNUMBER(TradeDash[[#This Row],[Position]]),TradeDash[[#This Row],[Position]]*D5502,"")</f>
        <v>-9.7118003003827669E-3</v>
      </c>
      <c r="K5501" s="7">
        <f ca="1">K5500*IFERROR(1+TradeDash[[#This Row],[Port Return]],1)</f>
        <v>13709631.961810799</v>
      </c>
      <c r="L5501" s="7">
        <f ca="1">IF(ISNUMBER(TradeDash[[#This Row],[Port Return]]),L5500*(1+TradeDash[[#This Row],[Returns]]),L5500)</f>
        <v>10987567.567567645</v>
      </c>
    </row>
    <row r="5502" spans="1:12" x14ac:dyDescent="0.35">
      <c r="A5502" s="1">
        <v>44588</v>
      </c>
      <c r="B5502" s="16">
        <f>YEAR(TradeDash[[#This Row],[Date]])</f>
        <v>2022</v>
      </c>
      <c r="C5502">
        <v>17110.150000000001</v>
      </c>
      <c r="D5502" s="3">
        <f>IFERROR(TradeDash[[#This Row],[Nifty]]/C5501-1,"")</f>
        <v>-9.7118003003827669E-3</v>
      </c>
      <c r="E5502">
        <f ca="1">IFERROR(AVERAGE(OFFSET(TradeDash[[#This Row],[Returns]],0,0,-n_days))/STDEV(OFFSET(TradeDash[[#This Row],[Returns]],0,0,-n_days)),"")</f>
        <v>-2.4271688188480252E-2</v>
      </c>
      <c r="F5502">
        <f ca="1">IFERROR(AVERAGE(OFFSET(TradeDash[[#This Row],[Returns]],0,0,-n_days*2))/STDEV(OFFSET(TradeDash[[#This Row],[Returns]],0,0,-n_days*2)),"")</f>
        <v>-2.6546087451318418E-3</v>
      </c>
      <c r="G5502">
        <f ca="1">IF(ISNUMBER(TradeDash[[#This Row],[2n day Sharpe]]),AVERAGE(TradeDash[[#This Row],[n day Sharpe]:[2n day Sharpe]]),"")</f>
        <v>-1.3463148466806046E-2</v>
      </c>
      <c r="H5502">
        <f ca="1">IF(ISNUMBER(TradeDash[[#This Row],[Sharpe Average]]),IF(TradeDash[[#This Row],[Sharpe Average]]&gt;$G$1,1,0),"")</f>
        <v>0</v>
      </c>
      <c r="I5502" s="2">
        <f ca="1">IF(ISNUMBER(TradeDash[[#This Row],[Signal]]),MAX(IF(AND(TradeDash[[#This Row],[Signal]]=1,I5501&lt;1),I5501+$E$1,IF(AND(TradeDash[[#This Row],[Signal]]=0,I5501&gt;0),I5501-$E$1,IF(AND(TradeDash[[#This Row],[Signal]]=1,I5501=1),I5501,IF(AND(TradeDash[[#This Row],[Signal]]=0,I5501=0),I5501,0)))),0),"")</f>
        <v>0.8</v>
      </c>
      <c r="J5502" s="3">
        <f ca="1">IF(ISNUMBER(TradeDash[[#This Row],[Position]]),TradeDash[[#This Row],[Position]]*D5503,"")</f>
        <v>-3.8339815840311432E-4</v>
      </c>
      <c r="K5502" s="7">
        <f ca="1">K5501*IFERROR(1+TradeDash[[#This Row],[Port Return]],1)</f>
        <v>13704375.714164255</v>
      </c>
      <c r="L5502" s="7">
        <f ca="1">IF(ISNUMBER(TradeDash[[#This Row],[Port Return]]),L5501*(1+TradeDash[[#This Row],[Returns]]),L5501)</f>
        <v>10880858.505564466</v>
      </c>
    </row>
    <row r="5503" spans="1:12" x14ac:dyDescent="0.35">
      <c r="A5503" s="1">
        <v>44589</v>
      </c>
      <c r="B5503" s="16">
        <f>YEAR(TradeDash[[#This Row],[Date]])</f>
        <v>2022</v>
      </c>
      <c r="C5503">
        <v>17101.95</v>
      </c>
      <c r="D5503" s="3">
        <f>IFERROR(TradeDash[[#This Row],[Nifty]]/C5502-1,"")</f>
        <v>-4.7924769800389289E-4</v>
      </c>
      <c r="E5503">
        <f ca="1">IFERROR(AVERAGE(OFFSET(TradeDash[[#This Row],[Returns]],0,0,-n_days))/STDEV(OFFSET(TradeDash[[#This Row],[Returns]],0,0,-n_days)),"")</f>
        <v>-2.3877802936761405E-2</v>
      </c>
      <c r="F5503">
        <f ca="1">IFERROR(AVERAGE(OFFSET(TradeDash[[#This Row],[Returns]],0,0,-n_days*2))/STDEV(OFFSET(TradeDash[[#This Row],[Returns]],0,0,-n_days*2)),"")</f>
        <v>-3.6940711813091741E-2</v>
      </c>
      <c r="G5503">
        <f ca="1">IF(ISNUMBER(TradeDash[[#This Row],[2n day Sharpe]]),AVERAGE(TradeDash[[#This Row],[n day Sharpe]:[2n day Sharpe]]),"")</f>
        <v>-3.0409257374926571E-2</v>
      </c>
      <c r="H5503">
        <f ca="1">IF(ISNUMBER(TradeDash[[#This Row],[Sharpe Average]]),IF(TradeDash[[#This Row],[Sharpe Average]]&gt;$G$1,1,0),"")</f>
        <v>0</v>
      </c>
      <c r="I5503" s="2">
        <f ca="1">IF(ISNUMBER(TradeDash[[#This Row],[Signal]]),MAX(IF(AND(TradeDash[[#This Row],[Signal]]=1,I5502&lt;1),I5502+$E$1,IF(AND(TradeDash[[#This Row],[Signal]]=0,I5502&gt;0),I5502-$E$1,IF(AND(TradeDash[[#This Row],[Signal]]=1,I5502=1),I5502,IF(AND(TradeDash[[#This Row],[Signal]]=0,I5502=0),I5502,0)))),0),"")</f>
        <v>0.60000000000000009</v>
      </c>
      <c r="J5503" s="3">
        <f ca="1">IF(ISNUMBER(TradeDash[[#This Row],[Position]]),TradeDash[[#This Row],[Position]]*D5504,"")</f>
        <v>8.3464166366991957E-3</v>
      </c>
      <c r="K5503" s="7">
        <f ca="1">K5502*IFERROR(1+TradeDash[[#This Row],[Port Return]],1)</f>
        <v>13818758.14362053</v>
      </c>
      <c r="L5503" s="7">
        <f ca="1">IF(ISNUMBER(TradeDash[[#This Row],[Port Return]]),L5502*(1+TradeDash[[#This Row],[Returns]]),L5502)</f>
        <v>10875643.879173368</v>
      </c>
    </row>
    <row r="5504" spans="1:12" x14ac:dyDescent="0.35">
      <c r="A5504" s="1">
        <v>44592</v>
      </c>
      <c r="B5504" s="16">
        <f>YEAR(TradeDash[[#This Row],[Date]])</f>
        <v>2022</v>
      </c>
      <c r="C5504">
        <v>17339.849999999999</v>
      </c>
      <c r="D5504" s="3">
        <f>IFERROR(TradeDash[[#This Row],[Nifty]]/C5503-1,"")</f>
        <v>1.3910694394498657E-2</v>
      </c>
      <c r="E5504">
        <f ca="1">IFERROR(AVERAGE(OFFSET(TradeDash[[#This Row],[Returns]],0,0,-n_days))/STDEV(OFFSET(TradeDash[[#This Row],[Returns]],0,0,-n_days)),"")</f>
        <v>1.2120195280304075E-3</v>
      </c>
      <c r="F5504">
        <f ca="1">IFERROR(AVERAGE(OFFSET(TradeDash[[#This Row],[Returns]],0,0,-n_days*2))/STDEV(OFFSET(TradeDash[[#This Row],[Returns]],0,0,-n_days*2)),"")</f>
        <v>2.5003335600326394E-2</v>
      </c>
      <c r="G5504">
        <f ca="1">IF(ISNUMBER(TradeDash[[#This Row],[2n day Sharpe]]),AVERAGE(TradeDash[[#This Row],[n day Sharpe]:[2n day Sharpe]]),"")</f>
        <v>1.31076775641784E-2</v>
      </c>
      <c r="H5504">
        <f ca="1">IF(ISNUMBER(TradeDash[[#This Row],[Sharpe Average]]),IF(TradeDash[[#This Row],[Sharpe Average]]&gt;$G$1,1,0),"")</f>
        <v>1</v>
      </c>
      <c r="I5504" s="2">
        <f ca="1">IF(ISNUMBER(TradeDash[[#This Row],[Signal]]),MAX(IF(AND(TradeDash[[#This Row],[Signal]]=1,I5503&lt;1),I5503+$E$1,IF(AND(TradeDash[[#This Row],[Signal]]=0,I5503&gt;0),I5503-$E$1,IF(AND(TradeDash[[#This Row],[Signal]]=1,I5503=1),I5503,IF(AND(TradeDash[[#This Row],[Signal]]=0,I5503=0),I5503,0)))),0),"")</f>
        <v>0.8</v>
      </c>
      <c r="J5504" s="3">
        <f ca="1">IF(ISNUMBER(TradeDash[[#This Row],[Position]]),TradeDash[[#This Row],[Position]]*D5505,"")</f>
        <v>1.0934350643171699E-2</v>
      </c>
      <c r="K5504" s="7">
        <f ca="1">K5503*IFERROR(1+TradeDash[[#This Row],[Port Return]],1)</f>
        <v>13969857.29061606</v>
      </c>
      <c r="L5504" s="7">
        <f ca="1">IF(ISNUMBER(TradeDash[[#This Row],[Port Return]]),L5503*(1+TradeDash[[#This Row],[Returns]]),L5503)</f>
        <v>11026931.637519948</v>
      </c>
    </row>
    <row r="5505" spans="1:12" x14ac:dyDescent="0.35">
      <c r="A5505" s="1">
        <v>44593</v>
      </c>
      <c r="B5505" s="16">
        <f>YEAR(TradeDash[[#This Row],[Date]])</f>
        <v>2022</v>
      </c>
      <c r="C5505">
        <v>17576.849999999999</v>
      </c>
      <c r="D5505" s="3">
        <f>IFERROR(TradeDash[[#This Row],[Nifty]]/C5504-1,"")</f>
        <v>1.3667938303964622E-2</v>
      </c>
      <c r="E5505">
        <f ca="1">IFERROR(AVERAGE(OFFSET(TradeDash[[#This Row],[Returns]],0,0,-n_days))/STDEV(OFFSET(TradeDash[[#This Row],[Returns]],0,0,-n_days)),"")</f>
        <v>-8.250254545165427E-3</v>
      </c>
      <c r="F5505">
        <f ca="1">IFERROR(AVERAGE(OFFSET(TradeDash[[#This Row],[Returns]],0,0,-n_days*2))/STDEV(OFFSET(TradeDash[[#This Row],[Returns]],0,0,-n_days*2)),"")</f>
        <v>9.9028840057762663E-2</v>
      </c>
      <c r="G5505">
        <f ca="1">IF(ISNUMBER(TradeDash[[#This Row],[2n day Sharpe]]),AVERAGE(TradeDash[[#This Row],[n day Sharpe]:[2n day Sharpe]]),"")</f>
        <v>4.5389292756298619E-2</v>
      </c>
      <c r="H5505">
        <f ca="1">IF(ISNUMBER(TradeDash[[#This Row],[Sharpe Average]]),IF(TradeDash[[#This Row],[Sharpe Average]]&gt;$G$1,1,0),"")</f>
        <v>1</v>
      </c>
      <c r="I5505" s="2">
        <f ca="1">IF(ISNUMBER(TradeDash[[#This Row],[Signal]]),MAX(IF(AND(TradeDash[[#This Row],[Signal]]=1,I5504&lt;1),I5504+$E$1,IF(AND(TradeDash[[#This Row],[Signal]]=0,I5504&gt;0),I5504-$E$1,IF(AND(TradeDash[[#This Row],[Signal]]=1,I5504=1),I5504,IF(AND(TradeDash[[#This Row],[Signal]]=0,I5504=0),I5504,0)))),0),"")</f>
        <v>1</v>
      </c>
      <c r="J5505" s="3">
        <f ca="1">IF(ISNUMBER(TradeDash[[#This Row],[Position]]),TradeDash[[#This Row],[Position]]*D5506,"")</f>
        <v>1.1557816104706076E-2</v>
      </c>
      <c r="K5505" s="7">
        <f ca="1">K5504*IFERROR(1+TradeDash[[#This Row],[Port Return]],1)</f>
        <v>14131318.332189988</v>
      </c>
      <c r="L5505" s="7">
        <f ca="1">IF(ISNUMBER(TradeDash[[#This Row],[Port Return]]),L5504*(1+TradeDash[[#This Row],[Returns]]),L5504)</f>
        <v>11177647.058823606</v>
      </c>
    </row>
    <row r="5506" spans="1:12" x14ac:dyDescent="0.35">
      <c r="A5506" s="1">
        <v>44594</v>
      </c>
      <c r="B5506" s="16">
        <f>YEAR(TradeDash[[#This Row],[Date]])</f>
        <v>2022</v>
      </c>
      <c r="C5506">
        <v>17780</v>
      </c>
      <c r="D5506" s="3">
        <f>IFERROR(TradeDash[[#This Row],[Nifty]]/C5505-1,"")</f>
        <v>1.1557816104706076E-2</v>
      </c>
      <c r="E5506">
        <f ca="1">IFERROR(AVERAGE(OFFSET(TradeDash[[#This Row],[Returns]],0,0,-n_days))/STDEV(OFFSET(TradeDash[[#This Row],[Returns]],0,0,-n_days)),"")</f>
        <v>-1.6926946338262153E-3</v>
      </c>
      <c r="F5506">
        <f ca="1">IFERROR(AVERAGE(OFFSET(TradeDash[[#This Row],[Returns]],0,0,-n_days*2))/STDEV(OFFSET(TradeDash[[#This Row],[Returns]],0,0,-n_days*2)),"")</f>
        <v>9.0225951125677412E-2</v>
      </c>
      <c r="G5506">
        <f ca="1">IF(ISNUMBER(TradeDash[[#This Row],[2n day Sharpe]]),AVERAGE(TradeDash[[#This Row],[n day Sharpe]:[2n day Sharpe]]),"")</f>
        <v>4.4266628245925602E-2</v>
      </c>
      <c r="H5506">
        <f ca="1">IF(ISNUMBER(TradeDash[[#This Row],[Sharpe Average]]),IF(TradeDash[[#This Row],[Sharpe Average]]&gt;$G$1,1,0),"")</f>
        <v>1</v>
      </c>
      <c r="I5506" s="2">
        <f ca="1">IF(ISNUMBER(TradeDash[[#This Row],[Signal]]),MAX(IF(AND(TradeDash[[#This Row],[Signal]]=1,I5505&lt;1),I5505+$E$1,IF(AND(TradeDash[[#This Row],[Signal]]=0,I5505&gt;0),I5505-$E$1,IF(AND(TradeDash[[#This Row],[Signal]]=1,I5505=1),I5505,IF(AND(TradeDash[[#This Row],[Signal]]=0,I5505=0),I5505,0)))),0),"")</f>
        <v>1</v>
      </c>
      <c r="J5506" s="3">
        <f ca="1">IF(ISNUMBER(TradeDash[[#This Row],[Position]]),TradeDash[[#This Row],[Position]]*D5507,"")</f>
        <v>-1.2362204724409409E-2</v>
      </c>
      <c r="K5506" s="7">
        <f ca="1">K5505*IFERROR(1+TradeDash[[#This Row],[Port Return]],1)</f>
        <v>13956624.081941657</v>
      </c>
      <c r="L5506" s="7">
        <f ca="1">IF(ISNUMBER(TradeDash[[#This Row],[Port Return]]),L5505*(1+TradeDash[[#This Row],[Returns]]),L5505)</f>
        <v>11306836.248012798</v>
      </c>
    </row>
    <row r="5507" spans="1:12" x14ac:dyDescent="0.35">
      <c r="A5507" s="1">
        <v>44595</v>
      </c>
      <c r="B5507" s="16">
        <f>YEAR(TradeDash[[#This Row],[Date]])</f>
        <v>2022</v>
      </c>
      <c r="C5507">
        <v>17560.2</v>
      </c>
      <c r="D5507" s="3">
        <f>IFERROR(TradeDash[[#This Row],[Nifty]]/C5506-1,"")</f>
        <v>-1.2362204724409409E-2</v>
      </c>
      <c r="E5507">
        <f ca="1">IFERROR(AVERAGE(OFFSET(TradeDash[[#This Row],[Returns]],0,0,-n_days))/STDEV(OFFSET(TradeDash[[#This Row],[Returns]],0,0,-n_days)),"")</f>
        <v>-9.0369223385491831E-2</v>
      </c>
      <c r="F5507">
        <f ca="1">IFERROR(AVERAGE(OFFSET(TradeDash[[#This Row],[Returns]],0,0,-n_days*2))/STDEV(OFFSET(TradeDash[[#This Row],[Returns]],0,0,-n_days*2)),"")</f>
        <v>1.7814815495970138E-2</v>
      </c>
      <c r="G5507">
        <f ca="1">IF(ISNUMBER(TradeDash[[#This Row],[2n day Sharpe]]),AVERAGE(TradeDash[[#This Row],[n day Sharpe]:[2n day Sharpe]]),"")</f>
        <v>-3.6277203944760847E-2</v>
      </c>
      <c r="H5507">
        <f ca="1">IF(ISNUMBER(TradeDash[[#This Row],[Sharpe Average]]),IF(TradeDash[[#This Row],[Sharpe Average]]&gt;$G$1,1,0),"")</f>
        <v>0</v>
      </c>
      <c r="I5507" s="2">
        <f ca="1">IF(ISNUMBER(TradeDash[[#This Row],[Signal]]),MAX(IF(AND(TradeDash[[#This Row],[Signal]]=1,I5506&lt;1),I5506+$E$1,IF(AND(TradeDash[[#This Row],[Signal]]=0,I5506&gt;0),I5506-$E$1,IF(AND(TradeDash[[#This Row],[Signal]]=1,I5506=1),I5506,IF(AND(TradeDash[[#This Row],[Signal]]=0,I5506=0),I5506,0)))),0),"")</f>
        <v>0.8</v>
      </c>
      <c r="J5507" s="3">
        <f ca="1">IF(ISNUMBER(TradeDash[[#This Row],[Position]]),TradeDash[[#This Row],[Position]]*D5508,"")</f>
        <v>-1.9999772212162094E-3</v>
      </c>
      <c r="K5507" s="7">
        <f ca="1">K5506*IFERROR(1+TradeDash[[#This Row],[Port Return]],1)</f>
        <v>13928711.151692696</v>
      </c>
      <c r="L5507" s="7">
        <f ca="1">IF(ISNUMBER(TradeDash[[#This Row],[Port Return]]),L5506*(1+TradeDash[[#This Row],[Returns]]),L5506)</f>
        <v>11167058.823529491</v>
      </c>
    </row>
    <row r="5508" spans="1:12" x14ac:dyDescent="0.35">
      <c r="A5508" s="1">
        <v>44596</v>
      </c>
      <c r="B5508" s="16">
        <f>YEAR(TradeDash[[#This Row],[Date]])</f>
        <v>2022</v>
      </c>
      <c r="C5508">
        <v>17516.3</v>
      </c>
      <c r="D5508" s="3">
        <f>IFERROR(TradeDash[[#This Row],[Nifty]]/C5507-1,"")</f>
        <v>-2.4999715265202616E-3</v>
      </c>
      <c r="E5508">
        <f ca="1">IFERROR(AVERAGE(OFFSET(TradeDash[[#This Row],[Returns]],0,0,-n_days))/STDEV(OFFSET(TradeDash[[#This Row],[Returns]],0,0,-n_days)),"")</f>
        <v>-5.6577161155389653E-2</v>
      </c>
      <c r="F5508">
        <f ca="1">IFERROR(AVERAGE(OFFSET(TradeDash[[#This Row],[Returns]],0,0,-n_days*2))/STDEV(OFFSET(TradeDash[[#This Row],[Returns]],0,0,-n_days*2)),"")</f>
        <v>4.8112678601194628E-3</v>
      </c>
      <c r="G5508">
        <f ca="1">IF(ISNUMBER(TradeDash[[#This Row],[2n day Sharpe]]),AVERAGE(TradeDash[[#This Row],[n day Sharpe]:[2n day Sharpe]]),"")</f>
        <v>-2.5882946647635095E-2</v>
      </c>
      <c r="H5508">
        <f ca="1">IF(ISNUMBER(TradeDash[[#This Row],[Sharpe Average]]),IF(TradeDash[[#This Row],[Sharpe Average]]&gt;$G$1,1,0),"")</f>
        <v>0</v>
      </c>
      <c r="I5508" s="2">
        <f ca="1">IF(ISNUMBER(TradeDash[[#This Row],[Signal]]),MAX(IF(AND(TradeDash[[#This Row],[Signal]]=1,I5507&lt;1),I5507+$E$1,IF(AND(TradeDash[[#This Row],[Signal]]=0,I5507&gt;0),I5507-$E$1,IF(AND(TradeDash[[#This Row],[Signal]]=1,I5507=1),I5507,IF(AND(TradeDash[[#This Row],[Signal]]=0,I5507=0),I5507,0)))),0),"")</f>
        <v>0.60000000000000009</v>
      </c>
      <c r="J5508" s="3">
        <f ca="1">IF(ISNUMBER(TradeDash[[#This Row],[Position]]),TradeDash[[#This Row],[Position]]*D5509,"")</f>
        <v>-1.0368628077847509E-2</v>
      </c>
      <c r="K5508" s="7">
        <f ca="1">K5507*IFERROR(1+TradeDash[[#This Row],[Port Return]],1)</f>
        <v>13784289.526157027</v>
      </c>
      <c r="L5508" s="7">
        <f ca="1">IF(ISNUMBER(TradeDash[[#This Row],[Port Return]]),L5507*(1+TradeDash[[#This Row],[Returns]]),L5507)</f>
        <v>11139141.49443569</v>
      </c>
    </row>
    <row r="5509" spans="1:12" x14ac:dyDescent="0.35">
      <c r="A5509" s="1">
        <v>44599</v>
      </c>
      <c r="B5509" s="16">
        <f>YEAR(TradeDash[[#This Row],[Date]])</f>
        <v>2022</v>
      </c>
      <c r="C5509">
        <v>17213.599999999999</v>
      </c>
      <c r="D5509" s="3">
        <f>IFERROR(TradeDash[[#This Row],[Nifty]]/C5508-1,"")</f>
        <v>-1.7281046796412514E-2</v>
      </c>
      <c r="E5509">
        <f ca="1">IFERROR(AVERAGE(OFFSET(TradeDash[[#This Row],[Returns]],0,0,-n_days))/STDEV(OFFSET(TradeDash[[#This Row],[Returns]],0,0,-n_days)),"")</f>
        <v>-0.14812294860595052</v>
      </c>
      <c r="F5509">
        <f ca="1">IFERROR(AVERAGE(OFFSET(TradeDash[[#This Row],[Returns]],0,0,-n_days*2))/STDEV(OFFSET(TradeDash[[#This Row],[Returns]],0,0,-n_days*2)),"")</f>
        <v>-3.630042125844777E-2</v>
      </c>
      <c r="G5509">
        <f ca="1">IF(ISNUMBER(TradeDash[[#This Row],[2n day Sharpe]]),AVERAGE(TradeDash[[#This Row],[n day Sharpe]:[2n day Sharpe]]),"")</f>
        <v>-9.2211684932199139E-2</v>
      </c>
      <c r="H5509">
        <f ca="1">IF(ISNUMBER(TradeDash[[#This Row],[Sharpe Average]]),IF(TradeDash[[#This Row],[Sharpe Average]]&gt;$G$1,1,0),"")</f>
        <v>0</v>
      </c>
      <c r="I5509" s="2">
        <f ca="1">IF(ISNUMBER(TradeDash[[#This Row],[Signal]]),MAX(IF(AND(TradeDash[[#This Row],[Signal]]=1,I5508&lt;1),I5508+$E$1,IF(AND(TradeDash[[#This Row],[Signal]]=0,I5508&gt;0),I5508-$E$1,IF(AND(TradeDash[[#This Row],[Signal]]=1,I5508=1),I5508,IF(AND(TradeDash[[#This Row],[Signal]]=0,I5508=0),I5508,0)))),0),"")</f>
        <v>0.40000000000000008</v>
      </c>
      <c r="J5509" s="3">
        <f ca="1">IF(ISNUMBER(TradeDash[[#This Row],[Position]]),TradeDash[[#This Row],[Position]]*D5510,"")</f>
        <v>1.235069944694889E-3</v>
      </c>
      <c r="K5509" s="7">
        <f ca="1">K5508*IFERROR(1+TradeDash[[#This Row],[Port Return]],1)</f>
        <v>13801314.087859755</v>
      </c>
      <c r="L5509" s="7">
        <f ca="1">IF(ISNUMBER(TradeDash[[#This Row],[Port Return]]),L5508*(1+TradeDash[[#This Row],[Returns]]),L5508)</f>
        <v>10946645.468998486</v>
      </c>
    </row>
    <row r="5510" spans="1:12" x14ac:dyDescent="0.35">
      <c r="A5510" s="1">
        <v>44600</v>
      </c>
      <c r="B5510" s="16">
        <f>YEAR(TradeDash[[#This Row],[Date]])</f>
        <v>2022</v>
      </c>
      <c r="C5510">
        <v>17266.75</v>
      </c>
      <c r="D5510" s="3">
        <f>IFERROR(TradeDash[[#This Row],[Nifty]]/C5509-1,"")</f>
        <v>3.0876748617372218E-3</v>
      </c>
      <c r="E5510">
        <f ca="1">IFERROR(AVERAGE(OFFSET(TradeDash[[#This Row],[Returns]],0,0,-n_days))/STDEV(OFFSET(TradeDash[[#This Row],[Returns]],0,0,-n_days)),"")</f>
        <v>-0.18766349998435181</v>
      </c>
      <c r="F5510">
        <f ca="1">IFERROR(AVERAGE(OFFSET(TradeDash[[#This Row],[Returns]],0,0,-n_days*2))/STDEV(OFFSET(TradeDash[[#This Row],[Returns]],0,0,-n_days*2)),"")</f>
        <v>-9.1914946826845631E-3</v>
      </c>
      <c r="G5510">
        <f ca="1">IF(ISNUMBER(TradeDash[[#This Row],[2n day Sharpe]]),AVERAGE(TradeDash[[#This Row],[n day Sharpe]:[2n day Sharpe]]),"")</f>
        <v>-9.8427497333518188E-2</v>
      </c>
      <c r="H5510">
        <f ca="1">IF(ISNUMBER(TradeDash[[#This Row],[Sharpe Average]]),IF(TradeDash[[#This Row],[Sharpe Average]]&gt;$G$1,1,0),"")</f>
        <v>0</v>
      </c>
      <c r="I5510" s="2">
        <f ca="1">IF(ISNUMBER(TradeDash[[#This Row],[Signal]]),MAX(IF(AND(TradeDash[[#This Row],[Signal]]=1,I5509&lt;1),I5509+$E$1,IF(AND(TradeDash[[#This Row],[Signal]]=0,I5509&gt;0),I5509-$E$1,IF(AND(TradeDash[[#This Row],[Signal]]=1,I5509=1),I5509,IF(AND(TradeDash[[#This Row],[Signal]]=0,I5509=0),I5509,0)))),0),"")</f>
        <v>0.20000000000000007</v>
      </c>
      <c r="J5510" s="3">
        <f ca="1">IF(ISNUMBER(TradeDash[[#This Row],[Position]]),TradeDash[[#This Row],[Position]]*D5511,"")</f>
        <v>2.2824214168850618E-3</v>
      </c>
      <c r="K5510" s="7">
        <f ca="1">K5509*IFERROR(1+TradeDash[[#This Row],[Port Return]],1)</f>
        <v>13832814.502715044</v>
      </c>
      <c r="L5510" s="7">
        <f ca="1">IF(ISNUMBER(TradeDash[[#This Row],[Port Return]]),L5509*(1+TradeDash[[#This Row],[Returns]]),L5509)</f>
        <v>10980445.151033463</v>
      </c>
    </row>
    <row r="5511" spans="1:12" x14ac:dyDescent="0.35">
      <c r="A5511" s="1">
        <v>44601</v>
      </c>
      <c r="B5511" s="16">
        <f>YEAR(TradeDash[[#This Row],[Date]])</f>
        <v>2022</v>
      </c>
      <c r="C5511">
        <v>17463.8</v>
      </c>
      <c r="D5511" s="3">
        <f>IFERROR(TradeDash[[#This Row],[Nifty]]/C5510-1,"")</f>
        <v>1.1412107084425305E-2</v>
      </c>
      <c r="E5511">
        <f ca="1">IFERROR(AVERAGE(OFFSET(TradeDash[[#This Row],[Returns]],0,0,-n_days))/STDEV(OFFSET(TradeDash[[#This Row],[Returns]],0,0,-n_days)),"")</f>
        <v>-0.14354734257956137</v>
      </c>
      <c r="F5511">
        <f ca="1">IFERROR(AVERAGE(OFFSET(TradeDash[[#This Row],[Returns]],0,0,-n_days*2))/STDEV(OFFSET(TradeDash[[#This Row],[Returns]],0,0,-n_days*2)),"")</f>
        <v>2.4228866056920349E-2</v>
      </c>
      <c r="G5511">
        <f ca="1">IF(ISNUMBER(TradeDash[[#This Row],[2n day Sharpe]]),AVERAGE(TradeDash[[#This Row],[n day Sharpe]:[2n day Sharpe]]),"")</f>
        <v>-5.965923826132051E-2</v>
      </c>
      <c r="H5511">
        <f ca="1">IF(ISNUMBER(TradeDash[[#This Row],[Sharpe Average]]),IF(TradeDash[[#This Row],[Sharpe Average]]&gt;$G$1,1,0),"")</f>
        <v>0</v>
      </c>
      <c r="I5511" s="2">
        <f ca="1">IF(ISNUMBER(TradeDash[[#This Row],[Signal]]),MAX(IF(AND(TradeDash[[#This Row],[Signal]]=1,I5510&lt;1),I5510+$E$1,IF(AND(TradeDash[[#This Row],[Signal]]=0,I5510&gt;0),I5510-$E$1,IF(AND(TradeDash[[#This Row],[Signal]]=1,I5510=1),I5510,IF(AND(TradeDash[[#This Row],[Signal]]=0,I5510=0),I5510,0)))),0),"")</f>
        <v>5.5511151231257827E-17</v>
      </c>
      <c r="J5511" s="3">
        <f ca="1">IF(ISNUMBER(TradeDash[[#This Row],[Position]]),TradeDash[[#This Row],[Position]]*D5512,"")</f>
        <v>4.5152595840538966E-19</v>
      </c>
      <c r="K5511" s="7">
        <f ca="1">K5510*IFERROR(1+TradeDash[[#This Row],[Port Return]],1)</f>
        <v>13832814.502715044</v>
      </c>
      <c r="L5511" s="7">
        <f ca="1">IF(ISNUMBER(TradeDash[[#This Row],[Port Return]]),L5510*(1+TradeDash[[#This Row],[Returns]]),L5510)</f>
        <v>11105755.166931715</v>
      </c>
    </row>
    <row r="5512" spans="1:12" x14ac:dyDescent="0.35">
      <c r="A5512" s="1">
        <v>44602</v>
      </c>
      <c r="B5512" s="16">
        <f>YEAR(TradeDash[[#This Row],[Date]])</f>
        <v>2022</v>
      </c>
      <c r="C5512">
        <v>17605.849999999999</v>
      </c>
      <c r="D5512" s="3">
        <f>IFERROR(TradeDash[[#This Row],[Nifty]]/C5511-1,"")</f>
        <v>8.1339685520904759E-3</v>
      </c>
      <c r="E5512">
        <f ca="1">IFERROR(AVERAGE(OFFSET(TradeDash[[#This Row],[Returns]],0,0,-n_days))/STDEV(OFFSET(TradeDash[[#This Row],[Returns]],0,0,-n_days)),"")</f>
        <v>-0.14629044188699025</v>
      </c>
      <c r="F5512">
        <f ca="1">IFERROR(AVERAGE(OFFSET(TradeDash[[#This Row],[Returns]],0,0,-n_days*2))/STDEV(OFFSET(TradeDash[[#This Row],[Returns]],0,0,-n_days*2)),"")</f>
        <v>5.7870687380188225E-2</v>
      </c>
      <c r="G5512">
        <f ca="1">IF(ISNUMBER(TradeDash[[#This Row],[2n day Sharpe]]),AVERAGE(TradeDash[[#This Row],[n day Sharpe]:[2n day Sharpe]]),"")</f>
        <v>-4.4209877253401017E-2</v>
      </c>
      <c r="H5512">
        <f ca="1">IF(ISNUMBER(TradeDash[[#This Row],[Sharpe Average]]),IF(TradeDash[[#This Row],[Sharpe Average]]&gt;$G$1,1,0),"")</f>
        <v>0</v>
      </c>
      <c r="I5512" s="2">
        <f ca="1">IF(ISNUMBER(TradeDash[[#This Row],[Signal]]),MAX(IF(AND(TradeDash[[#This Row],[Signal]]=1,I5511&lt;1),I5511+$E$1,IF(AND(TradeDash[[#This Row],[Signal]]=0,I5511&gt;0),I5511-$E$1,IF(AND(TradeDash[[#This Row],[Signal]]=1,I5511=1),I5511,IF(AND(TradeDash[[#This Row],[Signal]]=0,I5511=0),I5511,0)))),0),"")</f>
        <v>0</v>
      </c>
      <c r="J5512" s="3">
        <f ca="1">IF(ISNUMBER(TradeDash[[#This Row],[Position]]),TradeDash[[#This Row],[Position]]*D5513,"")</f>
        <v>0</v>
      </c>
      <c r="K5512" s="7">
        <f ca="1">K5511*IFERROR(1+TradeDash[[#This Row],[Port Return]],1)</f>
        <v>13832814.502715044</v>
      </c>
      <c r="L5512" s="7">
        <f ca="1">IF(ISNUMBER(TradeDash[[#This Row],[Port Return]]),L5511*(1+TradeDash[[#This Row],[Returns]]),L5511)</f>
        <v>11196089.030206753</v>
      </c>
    </row>
    <row r="5513" spans="1:12" x14ac:dyDescent="0.35">
      <c r="A5513" s="1">
        <v>44603</v>
      </c>
      <c r="B5513" s="16">
        <f>YEAR(TradeDash[[#This Row],[Date]])</f>
        <v>2022</v>
      </c>
      <c r="C5513">
        <v>17374.75</v>
      </c>
      <c r="D5513" s="3">
        <f>IFERROR(TradeDash[[#This Row],[Nifty]]/C5512-1,"")</f>
        <v>-1.3126318808804993E-2</v>
      </c>
      <c r="E5513">
        <f ca="1">IFERROR(AVERAGE(OFFSET(TradeDash[[#This Row],[Returns]],0,0,-n_days))/STDEV(OFFSET(TradeDash[[#This Row],[Returns]],0,0,-n_days)),"")</f>
        <v>-0.21172878006056997</v>
      </c>
      <c r="F5513">
        <f ca="1">IFERROR(AVERAGE(OFFSET(TradeDash[[#This Row],[Returns]],0,0,-n_days*2))/STDEV(OFFSET(TradeDash[[#This Row],[Returns]],0,0,-n_days*2)),"")</f>
        <v>2.2306309579288561E-2</v>
      </c>
      <c r="G5513">
        <f ca="1">IF(ISNUMBER(TradeDash[[#This Row],[2n day Sharpe]]),AVERAGE(TradeDash[[#This Row],[n day Sharpe]:[2n day Sharpe]]),"")</f>
        <v>-9.4711235240640707E-2</v>
      </c>
      <c r="H5513">
        <f ca="1">IF(ISNUMBER(TradeDash[[#This Row],[Sharpe Average]]),IF(TradeDash[[#This Row],[Sharpe Average]]&gt;$G$1,1,0),"")</f>
        <v>0</v>
      </c>
      <c r="I5513" s="2">
        <f ca="1">IF(ISNUMBER(TradeDash[[#This Row],[Signal]]),MAX(IF(AND(TradeDash[[#This Row],[Signal]]=1,I5512&lt;1),I5512+$E$1,IF(AND(TradeDash[[#This Row],[Signal]]=0,I5512&gt;0),I5512-$E$1,IF(AND(TradeDash[[#This Row],[Signal]]=1,I5512=1),I5512,IF(AND(TradeDash[[#This Row],[Signal]]=0,I5512=0),I5512,0)))),0),"")</f>
        <v>0</v>
      </c>
      <c r="J5513" s="3">
        <f ca="1">IF(ISNUMBER(TradeDash[[#This Row],[Position]]),TradeDash[[#This Row],[Position]]*D5514,"")</f>
        <v>0</v>
      </c>
      <c r="K5513" s="7">
        <f ca="1">K5512*IFERROR(1+TradeDash[[#This Row],[Port Return]],1)</f>
        <v>13832814.502715044</v>
      </c>
      <c r="L5513" s="7">
        <f ca="1">IF(ISNUMBER(TradeDash[[#This Row],[Port Return]]),L5512*(1+TradeDash[[#This Row],[Returns]]),L5512)</f>
        <v>11049125.596184494</v>
      </c>
    </row>
    <row r="5514" spans="1:12" x14ac:dyDescent="0.35">
      <c r="A5514" s="1">
        <v>44606</v>
      </c>
      <c r="B5514" s="16">
        <f>YEAR(TradeDash[[#This Row],[Date]])</f>
        <v>2022</v>
      </c>
      <c r="C5514">
        <v>16842.8</v>
      </c>
      <c r="D5514" s="3">
        <f>IFERROR(TradeDash[[#This Row],[Nifty]]/C5513-1,"")</f>
        <v>-3.0616267859969293E-2</v>
      </c>
      <c r="E5514">
        <f ca="1">IFERROR(AVERAGE(OFFSET(TradeDash[[#This Row],[Returns]],0,0,-n_days))/STDEV(OFFSET(TradeDash[[#This Row],[Returns]],0,0,-n_days)),"")</f>
        <v>-0.30290834903924585</v>
      </c>
      <c r="F5514">
        <f ca="1">IFERROR(AVERAGE(OFFSET(TradeDash[[#This Row],[Returns]],0,0,-n_days*2))/STDEV(OFFSET(TradeDash[[#This Row],[Returns]],0,0,-n_days*2)),"")</f>
        <v>-1.2647235341228536E-2</v>
      </c>
      <c r="G5514">
        <f ca="1">IF(ISNUMBER(TradeDash[[#This Row],[2n day Sharpe]]),AVERAGE(TradeDash[[#This Row],[n day Sharpe]:[2n day Sharpe]]),"")</f>
        <v>-0.15777779219023719</v>
      </c>
      <c r="H5514">
        <f ca="1">IF(ISNUMBER(TradeDash[[#This Row],[Sharpe Average]]),IF(TradeDash[[#This Row],[Sharpe Average]]&gt;$G$1,1,0),"")</f>
        <v>0</v>
      </c>
      <c r="I5514" s="2">
        <f ca="1">IF(ISNUMBER(TradeDash[[#This Row],[Signal]]),MAX(IF(AND(TradeDash[[#This Row],[Signal]]=1,I5513&lt;1),I5513+$E$1,IF(AND(TradeDash[[#This Row],[Signal]]=0,I5513&gt;0),I5513-$E$1,IF(AND(TradeDash[[#This Row],[Signal]]=1,I5513=1),I5513,IF(AND(TradeDash[[#This Row],[Signal]]=0,I5513=0),I5513,0)))),0),"")</f>
        <v>0</v>
      </c>
      <c r="J5514" s="3">
        <f ca="1">IF(ISNUMBER(TradeDash[[#This Row],[Position]]),TradeDash[[#This Row],[Position]]*D5515,"")</f>
        <v>0</v>
      </c>
      <c r="K5514" s="7">
        <f ca="1">K5513*IFERROR(1+TradeDash[[#This Row],[Port Return]],1)</f>
        <v>13832814.502715044</v>
      </c>
      <c r="L5514" s="7">
        <f ca="1">IF(ISNUMBER(TradeDash[[#This Row],[Port Return]]),L5513*(1+TradeDash[[#This Row],[Returns]]),L5513)</f>
        <v>10710842.607313266</v>
      </c>
    </row>
    <row r="5515" spans="1:12" x14ac:dyDescent="0.35">
      <c r="A5515" s="1">
        <v>44607</v>
      </c>
      <c r="B5515" s="16">
        <f>YEAR(TradeDash[[#This Row],[Date]])</f>
        <v>2022</v>
      </c>
      <c r="C5515">
        <v>17352.45</v>
      </c>
      <c r="D5515" s="3">
        <f>IFERROR(TradeDash[[#This Row],[Nifty]]/C5514-1,"")</f>
        <v>3.0259220557152133E-2</v>
      </c>
      <c r="E5515">
        <f ca="1">IFERROR(AVERAGE(OFFSET(TradeDash[[#This Row],[Returns]],0,0,-n_days))/STDEV(OFFSET(TradeDash[[#This Row],[Returns]],0,0,-n_days)),"")</f>
        <v>-0.1708193088396853</v>
      </c>
      <c r="F5515">
        <f ca="1">IFERROR(AVERAGE(OFFSET(TradeDash[[#This Row],[Returns]],0,0,-n_days*2))/STDEV(OFFSET(TradeDash[[#This Row],[Returns]],0,0,-n_days*2)),"")</f>
        <v>9.7014823106405967E-2</v>
      </c>
      <c r="G5515">
        <f ca="1">IF(ISNUMBER(TradeDash[[#This Row],[2n day Sharpe]]),AVERAGE(TradeDash[[#This Row],[n day Sharpe]:[2n day Sharpe]]),"")</f>
        <v>-3.6902242866639665E-2</v>
      </c>
      <c r="H5515">
        <f ca="1">IF(ISNUMBER(TradeDash[[#This Row],[Sharpe Average]]),IF(TradeDash[[#This Row],[Sharpe Average]]&gt;$G$1,1,0),"")</f>
        <v>0</v>
      </c>
      <c r="I5515" s="2">
        <f ca="1">IF(ISNUMBER(TradeDash[[#This Row],[Signal]]),MAX(IF(AND(TradeDash[[#This Row],[Signal]]=1,I5514&lt;1),I5514+$E$1,IF(AND(TradeDash[[#This Row],[Signal]]=0,I5514&gt;0),I5514-$E$1,IF(AND(TradeDash[[#This Row],[Signal]]=1,I5514=1),I5514,IF(AND(TradeDash[[#This Row],[Signal]]=0,I5514=0),I5514,0)))),0),"")</f>
        <v>0</v>
      </c>
      <c r="J5515" s="3">
        <f ca="1">IF(ISNUMBER(TradeDash[[#This Row],[Position]]),TradeDash[[#This Row],[Position]]*D5516,"")</f>
        <v>0</v>
      </c>
      <c r="K5515" s="7">
        <f ca="1">K5514*IFERROR(1+TradeDash[[#This Row],[Port Return]],1)</f>
        <v>13832814.502715044</v>
      </c>
      <c r="L5515" s="7">
        <f ca="1">IF(ISNUMBER(TradeDash[[#This Row],[Port Return]]),L5514*(1+TradeDash[[#This Row],[Returns]]),L5514)</f>
        <v>11034944.356120901</v>
      </c>
    </row>
    <row r="5516" spans="1:12" x14ac:dyDescent="0.35">
      <c r="A5516" s="1">
        <v>44608</v>
      </c>
      <c r="B5516" s="16">
        <f>YEAR(TradeDash[[#This Row],[Date]])</f>
        <v>2022</v>
      </c>
      <c r="C5516">
        <v>17322.2</v>
      </c>
      <c r="D5516" s="3">
        <f>IFERROR(TradeDash[[#This Row],[Nifty]]/C5515-1,"")</f>
        <v>-1.7432696823791449E-3</v>
      </c>
      <c r="E5516">
        <f ca="1">IFERROR(AVERAGE(OFFSET(TradeDash[[#This Row],[Returns]],0,0,-n_days))/STDEV(OFFSET(TradeDash[[#This Row],[Returns]],0,0,-n_days)),"")</f>
        <v>-0.14233984779979936</v>
      </c>
      <c r="F5516">
        <f ca="1">IFERROR(AVERAGE(OFFSET(TradeDash[[#This Row],[Returns]],0,0,-n_days*2))/STDEV(OFFSET(TradeDash[[#This Row],[Returns]],0,0,-n_days*2)),"")</f>
        <v>7.4018842671940713E-2</v>
      </c>
      <c r="G5516">
        <f ca="1">IF(ISNUMBER(TradeDash[[#This Row],[2n day Sharpe]]),AVERAGE(TradeDash[[#This Row],[n day Sharpe]:[2n day Sharpe]]),"")</f>
        <v>-3.4160502563929322E-2</v>
      </c>
      <c r="H5516">
        <f ca="1">IF(ISNUMBER(TradeDash[[#This Row],[Sharpe Average]]),IF(TradeDash[[#This Row],[Sharpe Average]]&gt;$G$1,1,0),"")</f>
        <v>0</v>
      </c>
      <c r="I5516" s="2">
        <f ca="1">IF(ISNUMBER(TradeDash[[#This Row],[Signal]]),MAX(IF(AND(TradeDash[[#This Row],[Signal]]=1,I5515&lt;1),I5515+$E$1,IF(AND(TradeDash[[#This Row],[Signal]]=0,I5515&gt;0),I5515-$E$1,IF(AND(TradeDash[[#This Row],[Signal]]=1,I5515=1),I5515,IF(AND(TradeDash[[#This Row],[Signal]]=0,I5515=0),I5515,0)))),0),"")</f>
        <v>0</v>
      </c>
      <c r="J5516" s="3">
        <f ca="1">IF(ISNUMBER(TradeDash[[#This Row],[Position]]),TradeDash[[#This Row],[Position]]*D5517,"")</f>
        <v>0</v>
      </c>
      <c r="K5516" s="7">
        <f ca="1">K5515*IFERROR(1+TradeDash[[#This Row],[Port Return]],1)</f>
        <v>13832814.502715044</v>
      </c>
      <c r="L5516" s="7">
        <f ca="1">IF(ISNUMBER(TradeDash[[#This Row],[Port Return]]),L5515*(1+TradeDash[[#This Row],[Returns]]),L5515)</f>
        <v>11015707.472178135</v>
      </c>
    </row>
    <row r="5517" spans="1:12" x14ac:dyDescent="0.35">
      <c r="A5517" s="1">
        <v>44609</v>
      </c>
      <c r="B5517" s="16">
        <f>YEAR(TradeDash[[#This Row],[Date]])</f>
        <v>2022</v>
      </c>
      <c r="C5517">
        <v>17304.599999999999</v>
      </c>
      <c r="D5517" s="3">
        <f>IFERROR(TradeDash[[#This Row],[Nifty]]/C5516-1,"")</f>
        <v>-1.0160372239093052E-3</v>
      </c>
      <c r="E5517">
        <f ca="1">IFERROR(AVERAGE(OFFSET(TradeDash[[#This Row],[Returns]],0,0,-n_days))/STDEV(OFFSET(TradeDash[[#This Row],[Returns]],0,0,-n_days)),"")</f>
        <v>-0.11423233571929434</v>
      </c>
      <c r="F5517">
        <f ca="1">IFERROR(AVERAGE(OFFSET(TradeDash[[#This Row],[Returns]],0,0,-n_days*2))/STDEV(OFFSET(TradeDash[[#This Row],[Returns]],0,0,-n_days*2)),"")</f>
        <v>4.9133343512602269E-2</v>
      </c>
      <c r="G5517">
        <f ca="1">IF(ISNUMBER(TradeDash[[#This Row],[2n day Sharpe]]),AVERAGE(TradeDash[[#This Row],[n day Sharpe]:[2n day Sharpe]]),"")</f>
        <v>-3.2549496103346037E-2</v>
      </c>
      <c r="H5517">
        <f ca="1">IF(ISNUMBER(TradeDash[[#This Row],[Sharpe Average]]),IF(TradeDash[[#This Row],[Sharpe Average]]&gt;$G$1,1,0),"")</f>
        <v>0</v>
      </c>
      <c r="I5517" s="2">
        <f ca="1">IF(ISNUMBER(TradeDash[[#This Row],[Signal]]),MAX(IF(AND(TradeDash[[#This Row],[Signal]]=1,I5516&lt;1),I5516+$E$1,IF(AND(TradeDash[[#This Row],[Signal]]=0,I5516&gt;0),I5516-$E$1,IF(AND(TradeDash[[#This Row],[Signal]]=1,I5516=1),I5516,IF(AND(TradeDash[[#This Row],[Signal]]=0,I5516=0),I5516,0)))),0),"")</f>
        <v>0</v>
      </c>
      <c r="J5517" s="3">
        <f ca="1">IF(ISNUMBER(TradeDash[[#This Row],[Position]]),TradeDash[[#This Row],[Position]]*D5518,"")</f>
        <v>0</v>
      </c>
      <c r="K5517" s="7">
        <f ca="1">K5516*IFERROR(1+TradeDash[[#This Row],[Port Return]],1)</f>
        <v>13832814.502715044</v>
      </c>
      <c r="L5517" s="7">
        <f ca="1">IF(ISNUMBER(TradeDash[[#This Row],[Port Return]]),L5516*(1+TradeDash[[#This Row],[Returns]]),L5516)</f>
        <v>11004515.103338705</v>
      </c>
    </row>
    <row r="5518" spans="1:12" x14ac:dyDescent="0.35">
      <c r="A5518" s="1">
        <v>44610</v>
      </c>
      <c r="B5518" s="16">
        <f>YEAR(TradeDash[[#This Row],[Date]])</f>
        <v>2022</v>
      </c>
      <c r="C5518">
        <v>17276.3</v>
      </c>
      <c r="D5518" s="3">
        <f>IFERROR(TradeDash[[#This Row],[Nifty]]/C5517-1,"")</f>
        <v>-1.6354033031679149E-3</v>
      </c>
      <c r="E5518">
        <f ca="1">IFERROR(AVERAGE(OFFSET(TradeDash[[#This Row],[Returns]],0,0,-n_days))/STDEV(OFFSET(TradeDash[[#This Row],[Returns]],0,0,-n_days)),"")</f>
        <v>-8.6399720307808986E-2</v>
      </c>
      <c r="F5518">
        <f ca="1">IFERROR(AVERAGE(OFFSET(TradeDash[[#This Row],[Returns]],0,0,-n_days*2))/STDEV(OFFSET(TradeDash[[#This Row],[Returns]],0,0,-n_days*2)),"")</f>
        <v>3.105546438710232E-2</v>
      </c>
      <c r="G5518">
        <f ca="1">IF(ISNUMBER(TradeDash[[#This Row],[2n day Sharpe]]),AVERAGE(TradeDash[[#This Row],[n day Sharpe]:[2n day Sharpe]]),"")</f>
        <v>-2.7672127960353333E-2</v>
      </c>
      <c r="H5518">
        <f ca="1">IF(ISNUMBER(TradeDash[[#This Row],[Sharpe Average]]),IF(TradeDash[[#This Row],[Sharpe Average]]&gt;$G$1,1,0),"")</f>
        <v>0</v>
      </c>
      <c r="I5518" s="2">
        <f ca="1">IF(ISNUMBER(TradeDash[[#This Row],[Signal]]),MAX(IF(AND(TradeDash[[#This Row],[Signal]]=1,I5517&lt;1),I5517+$E$1,IF(AND(TradeDash[[#This Row],[Signal]]=0,I5517&gt;0),I5517-$E$1,IF(AND(TradeDash[[#This Row],[Signal]]=1,I5517=1),I5517,IF(AND(TradeDash[[#This Row],[Signal]]=0,I5517=0),I5517,0)))),0),"")</f>
        <v>0</v>
      </c>
      <c r="J5518" s="3">
        <f ca="1">IF(ISNUMBER(TradeDash[[#This Row],[Position]]),TradeDash[[#This Row],[Position]]*D5519,"")</f>
        <v>0</v>
      </c>
      <c r="K5518" s="7">
        <f ca="1">K5517*IFERROR(1+TradeDash[[#This Row],[Port Return]],1)</f>
        <v>13832814.502715044</v>
      </c>
      <c r="L5518" s="7">
        <f ca="1">IF(ISNUMBER(TradeDash[[#This Row],[Port Return]]),L5517*(1+TradeDash[[#This Row],[Returns]]),L5517)</f>
        <v>10986518.282988943</v>
      </c>
    </row>
    <row r="5519" spans="1:12" x14ac:dyDescent="0.35">
      <c r="A5519" s="1">
        <v>44613</v>
      </c>
      <c r="B5519" s="16">
        <f>YEAR(TradeDash[[#This Row],[Date]])</f>
        <v>2022</v>
      </c>
      <c r="C5519">
        <v>17206.650000000001</v>
      </c>
      <c r="D5519" s="3">
        <f>IFERROR(TradeDash[[#This Row],[Nifty]]/C5518-1,"")</f>
        <v>-4.0315345299628547E-3</v>
      </c>
      <c r="E5519">
        <f ca="1">IFERROR(AVERAGE(OFFSET(TradeDash[[#This Row],[Returns]],0,0,-n_days))/STDEV(OFFSET(TradeDash[[#This Row],[Returns]],0,0,-n_days)),"")</f>
        <v>-7.3640188826217201E-2</v>
      </c>
      <c r="F5519">
        <f ca="1">IFERROR(AVERAGE(OFFSET(TradeDash[[#This Row],[Returns]],0,0,-n_days*2))/STDEV(OFFSET(TradeDash[[#This Row],[Returns]],0,0,-n_days*2)),"")</f>
        <v>3.1058150948043498E-2</v>
      </c>
      <c r="G5519">
        <f ca="1">IF(ISNUMBER(TradeDash[[#This Row],[2n day Sharpe]]),AVERAGE(TradeDash[[#This Row],[n day Sharpe]:[2n day Sharpe]]),"")</f>
        <v>-2.1291018939086852E-2</v>
      </c>
      <c r="H5519">
        <f ca="1">IF(ISNUMBER(TradeDash[[#This Row],[Sharpe Average]]),IF(TradeDash[[#This Row],[Sharpe Average]]&gt;$G$1,1,0),"")</f>
        <v>0</v>
      </c>
      <c r="I5519" s="2">
        <f ca="1">IF(ISNUMBER(TradeDash[[#This Row],[Signal]]),MAX(IF(AND(TradeDash[[#This Row],[Signal]]=1,I5518&lt;1),I5518+$E$1,IF(AND(TradeDash[[#This Row],[Signal]]=0,I5518&gt;0),I5518-$E$1,IF(AND(TradeDash[[#This Row],[Signal]]=1,I5518=1),I5518,IF(AND(TradeDash[[#This Row],[Signal]]=0,I5518=0),I5518,0)))),0),"")</f>
        <v>0</v>
      </c>
      <c r="J5519" s="3">
        <f ca="1">IF(ISNUMBER(TradeDash[[#This Row],[Position]]),TradeDash[[#This Row],[Position]]*D5520,"")</f>
        <v>0</v>
      </c>
      <c r="K5519" s="7">
        <f ca="1">K5518*IFERROR(1+TradeDash[[#This Row],[Port Return]],1)</f>
        <v>13832814.502715044</v>
      </c>
      <c r="L5519" s="7">
        <f ca="1">IF(ISNUMBER(TradeDash[[#This Row],[Port Return]]),L5518*(1+TradeDash[[#This Row],[Returns]]),L5518)</f>
        <v>10942225.755167006</v>
      </c>
    </row>
    <row r="5520" spans="1:12" x14ac:dyDescent="0.35">
      <c r="A5520" s="1">
        <v>44614</v>
      </c>
      <c r="B5520" s="16">
        <f>YEAR(TradeDash[[#This Row],[Date]])</f>
        <v>2022</v>
      </c>
      <c r="C5520">
        <v>17092.2</v>
      </c>
      <c r="D5520" s="3">
        <f>IFERROR(TradeDash[[#This Row],[Nifty]]/C5519-1,"")</f>
        <v>-6.651498112648313E-3</v>
      </c>
      <c r="E5520">
        <f ca="1">IFERROR(AVERAGE(OFFSET(TradeDash[[#This Row],[Returns]],0,0,-n_days))/STDEV(OFFSET(TradeDash[[#This Row],[Returns]],0,0,-n_days)),"")</f>
        <v>-6.0055088612154806E-3</v>
      </c>
      <c r="F5520">
        <f ca="1">IFERROR(AVERAGE(OFFSET(TradeDash[[#This Row],[Returns]],0,0,-n_days*2))/STDEV(OFFSET(TradeDash[[#This Row],[Returns]],0,0,-n_days*2)),"")</f>
        <v>6.47629053807187E-3</v>
      </c>
      <c r="G5520">
        <f ca="1">IF(ISNUMBER(TradeDash[[#This Row],[2n day Sharpe]]),AVERAGE(TradeDash[[#This Row],[n day Sharpe]:[2n day Sharpe]]),"")</f>
        <v>2.3539083842819475E-4</v>
      </c>
      <c r="H5520">
        <f ca="1">IF(ISNUMBER(TradeDash[[#This Row],[Sharpe Average]]),IF(TradeDash[[#This Row],[Sharpe Average]]&gt;$G$1,1,0),"")</f>
        <v>1</v>
      </c>
      <c r="I5520" s="2">
        <f ca="1">IF(ISNUMBER(TradeDash[[#This Row],[Signal]]),MAX(IF(AND(TradeDash[[#This Row],[Signal]]=1,I5519&lt;1),I5519+$E$1,IF(AND(TradeDash[[#This Row],[Signal]]=0,I5519&gt;0),I5519-$E$1,IF(AND(TradeDash[[#This Row],[Signal]]=1,I5519=1),I5519,IF(AND(TradeDash[[#This Row],[Signal]]=0,I5519=0),I5519,0)))),0),"")</f>
        <v>0.2</v>
      </c>
      <c r="J5520" s="3">
        <f ca="1">IF(ISNUMBER(TradeDash[[#This Row],[Position]]),TradeDash[[#This Row],[Position]]*D5521,"")</f>
        <v>-3.3875100923228544E-4</v>
      </c>
      <c r="K5520" s="7">
        <f ca="1">K5519*IFERROR(1+TradeDash[[#This Row],[Port Return]],1)</f>
        <v>13828128.622841725</v>
      </c>
      <c r="L5520" s="7">
        <f ca="1">IF(ISNUMBER(TradeDash[[#This Row],[Port Return]]),L5519*(1+TradeDash[[#This Row],[Returns]]),L5519)</f>
        <v>10869443.561208341</v>
      </c>
    </row>
    <row r="5521" spans="1:12" x14ac:dyDescent="0.35">
      <c r="A5521" s="1">
        <v>44615</v>
      </c>
      <c r="B5521" s="16">
        <f>YEAR(TradeDash[[#This Row],[Date]])</f>
        <v>2022</v>
      </c>
      <c r="C5521">
        <v>17063.25</v>
      </c>
      <c r="D5521" s="3">
        <f>IFERROR(TradeDash[[#This Row],[Nifty]]/C5520-1,"")</f>
        <v>-1.693755046161427E-3</v>
      </c>
      <c r="E5521">
        <f ca="1">IFERROR(AVERAGE(OFFSET(TradeDash[[#This Row],[Returns]],0,0,-n_days))/STDEV(OFFSET(TradeDash[[#This Row],[Returns]],0,0,-n_days)),"")</f>
        <v>-4.0668358155418603E-2</v>
      </c>
      <c r="F5521">
        <f ca="1">IFERROR(AVERAGE(OFFSET(TradeDash[[#This Row],[Returns]],0,0,-n_days*2))/STDEV(OFFSET(TradeDash[[#This Row],[Returns]],0,0,-n_days*2)),"")</f>
        <v>-1.55662881887264E-2</v>
      </c>
      <c r="G5521">
        <f ca="1">IF(ISNUMBER(TradeDash[[#This Row],[2n day Sharpe]]),AVERAGE(TradeDash[[#This Row],[n day Sharpe]:[2n day Sharpe]]),"")</f>
        <v>-2.8117323172072502E-2</v>
      </c>
      <c r="H5521">
        <f ca="1">IF(ISNUMBER(TradeDash[[#This Row],[Sharpe Average]]),IF(TradeDash[[#This Row],[Sharpe Average]]&gt;$G$1,1,0),"")</f>
        <v>0</v>
      </c>
      <c r="I5521" s="2">
        <f ca="1">IF(ISNUMBER(TradeDash[[#This Row],[Signal]]),MAX(IF(AND(TradeDash[[#This Row],[Signal]]=1,I5520&lt;1),I5520+$E$1,IF(AND(TradeDash[[#This Row],[Signal]]=0,I5520&gt;0),I5520-$E$1,IF(AND(TradeDash[[#This Row],[Signal]]=1,I5520=1),I5520,IF(AND(TradeDash[[#This Row],[Signal]]=0,I5520=0),I5520,0)))),0),"")</f>
        <v>0</v>
      </c>
      <c r="J5521" s="3">
        <f ca="1">IF(ISNUMBER(TradeDash[[#This Row],[Position]]),TradeDash[[#This Row],[Position]]*D5522,"")</f>
        <v>0</v>
      </c>
      <c r="K5521" s="7">
        <f ca="1">K5520*IFERROR(1+TradeDash[[#This Row],[Port Return]],1)</f>
        <v>13828128.622841725</v>
      </c>
      <c r="L5521" s="7">
        <f ca="1">IF(ISNUMBER(TradeDash[[#This Row],[Port Return]]),L5520*(1+TradeDash[[#This Row],[Returns]]),L5520)</f>
        <v>10851033.386327578</v>
      </c>
    </row>
    <row r="5522" spans="1:12" x14ac:dyDescent="0.35">
      <c r="A5522" s="1">
        <v>44616</v>
      </c>
      <c r="B5522" s="16">
        <f>YEAR(TradeDash[[#This Row],[Date]])</f>
        <v>2022</v>
      </c>
      <c r="C5522">
        <v>16247.95</v>
      </c>
      <c r="D5522" s="3">
        <f>IFERROR(TradeDash[[#This Row],[Nifty]]/C5521-1,"")</f>
        <v>-4.7781049917219764E-2</v>
      </c>
      <c r="E5522">
        <f ca="1">IFERROR(AVERAGE(OFFSET(TradeDash[[#This Row],[Returns]],0,0,-n_days))/STDEV(OFFSET(TradeDash[[#This Row],[Returns]],0,0,-n_days)),"")</f>
        <v>-0.14450524632640599</v>
      </c>
      <c r="F5522">
        <f ca="1">IFERROR(AVERAGE(OFFSET(TradeDash[[#This Row],[Returns]],0,0,-n_days*2))/STDEV(OFFSET(TradeDash[[#This Row],[Returns]],0,0,-n_days*2)),"")</f>
        <v>-9.7110808985070976E-2</v>
      </c>
      <c r="G5522">
        <f ca="1">IF(ISNUMBER(TradeDash[[#This Row],[2n day Sharpe]]),AVERAGE(TradeDash[[#This Row],[n day Sharpe]:[2n day Sharpe]]),"")</f>
        <v>-0.12080802765573848</v>
      </c>
      <c r="H5522">
        <f ca="1">IF(ISNUMBER(TradeDash[[#This Row],[Sharpe Average]]),IF(TradeDash[[#This Row],[Sharpe Average]]&gt;$G$1,1,0),"")</f>
        <v>0</v>
      </c>
      <c r="I5522" s="2">
        <f ca="1">IF(ISNUMBER(TradeDash[[#This Row],[Signal]]),MAX(IF(AND(TradeDash[[#This Row],[Signal]]=1,I5521&lt;1),I5521+$E$1,IF(AND(TradeDash[[#This Row],[Signal]]=0,I5521&gt;0),I5521-$E$1,IF(AND(TradeDash[[#This Row],[Signal]]=1,I5521=1),I5521,IF(AND(TradeDash[[#This Row],[Signal]]=0,I5521=0),I5521,0)))),0),"")</f>
        <v>0</v>
      </c>
      <c r="J5522" s="3">
        <f ca="1">IF(ISNUMBER(TradeDash[[#This Row],[Position]]),TradeDash[[#This Row],[Position]]*D5523,"")</f>
        <v>0</v>
      </c>
      <c r="K5522" s="7">
        <f ca="1">K5521*IFERROR(1+TradeDash[[#This Row],[Port Return]],1)</f>
        <v>13828128.622841725</v>
      </c>
      <c r="L5522" s="7">
        <f ca="1">IF(ISNUMBER(TradeDash[[#This Row],[Port Return]]),L5521*(1+TradeDash[[#This Row],[Returns]]),L5521)</f>
        <v>10332559.618442042</v>
      </c>
    </row>
    <row r="5523" spans="1:12" x14ac:dyDescent="0.35">
      <c r="A5523" s="1">
        <v>44617</v>
      </c>
      <c r="B5523" s="16">
        <f>YEAR(TradeDash[[#This Row],[Date]])</f>
        <v>2022</v>
      </c>
      <c r="C5523">
        <v>16658.400000000001</v>
      </c>
      <c r="D5523" s="3">
        <f>IFERROR(TradeDash[[#This Row],[Nifty]]/C5522-1,"")</f>
        <v>2.5261648392566505E-2</v>
      </c>
      <c r="E5523">
        <f ca="1">IFERROR(AVERAGE(OFFSET(TradeDash[[#This Row],[Returns]],0,0,-n_days))/STDEV(OFFSET(TradeDash[[#This Row],[Returns]],0,0,-n_days)),"")</f>
        <v>-6.4238991639044743E-2</v>
      </c>
      <c r="F5523">
        <f ca="1">IFERROR(AVERAGE(OFFSET(TradeDash[[#This Row],[Returns]],0,0,-n_days*2))/STDEV(OFFSET(TradeDash[[#This Row],[Returns]],0,0,-n_days*2)),"")</f>
        <v>-4.8407930222762179E-2</v>
      </c>
      <c r="G5523">
        <f ca="1">IF(ISNUMBER(TradeDash[[#This Row],[2n day Sharpe]]),AVERAGE(TradeDash[[#This Row],[n day Sharpe]:[2n day Sharpe]]),"")</f>
        <v>-5.6323460930903457E-2</v>
      </c>
      <c r="H5523">
        <f ca="1">IF(ISNUMBER(TradeDash[[#This Row],[Sharpe Average]]),IF(TradeDash[[#This Row],[Sharpe Average]]&gt;$G$1,1,0),"")</f>
        <v>0</v>
      </c>
      <c r="I5523" s="2">
        <f ca="1">IF(ISNUMBER(TradeDash[[#This Row],[Signal]]),MAX(IF(AND(TradeDash[[#This Row],[Signal]]=1,I5522&lt;1),I5522+$E$1,IF(AND(TradeDash[[#This Row],[Signal]]=0,I5522&gt;0),I5522-$E$1,IF(AND(TradeDash[[#This Row],[Signal]]=1,I5522=1),I5522,IF(AND(TradeDash[[#This Row],[Signal]]=0,I5522=0),I5522,0)))),0),"")</f>
        <v>0</v>
      </c>
      <c r="J5523" s="3">
        <f ca="1">IF(ISNUMBER(TradeDash[[#This Row],[Position]]),TradeDash[[#This Row],[Position]]*D5524,"")</f>
        <v>0</v>
      </c>
      <c r="K5523" s="7">
        <f ca="1">K5522*IFERROR(1+TradeDash[[#This Row],[Port Return]],1)</f>
        <v>13828128.622841725</v>
      </c>
      <c r="L5523" s="7">
        <f ca="1">IF(ISNUMBER(TradeDash[[#This Row],[Port Return]]),L5522*(1+TradeDash[[#This Row],[Returns]]),L5522)</f>
        <v>10593577.106518356</v>
      </c>
    </row>
    <row r="5524" spans="1:12" x14ac:dyDescent="0.35">
      <c r="A5524" s="1">
        <v>44620</v>
      </c>
      <c r="B5524" s="16">
        <f>YEAR(TradeDash[[#This Row],[Date]])</f>
        <v>2022</v>
      </c>
      <c r="C5524">
        <v>16793.900000000001</v>
      </c>
      <c r="D5524" s="3">
        <f>IFERROR(TradeDash[[#This Row],[Nifty]]/C5523-1,"")</f>
        <v>8.1340344811027254E-3</v>
      </c>
      <c r="E5524">
        <f ca="1">IFERROR(AVERAGE(OFFSET(TradeDash[[#This Row],[Returns]],0,0,-n_days))/STDEV(OFFSET(TradeDash[[#This Row],[Returns]],0,0,-n_days)),"")</f>
        <v>-8.1213498131597076E-2</v>
      </c>
      <c r="F5524">
        <f ca="1">IFERROR(AVERAGE(OFFSET(TradeDash[[#This Row],[Returns]],0,0,-n_days*2))/STDEV(OFFSET(TradeDash[[#This Row],[Returns]],0,0,-n_days*2)),"")</f>
        <v>-4.9458989802534804E-2</v>
      </c>
      <c r="G5524">
        <f ca="1">IF(ISNUMBER(TradeDash[[#This Row],[2n day Sharpe]]),AVERAGE(TradeDash[[#This Row],[n day Sharpe]:[2n day Sharpe]]),"")</f>
        <v>-6.5336243967065943E-2</v>
      </c>
      <c r="H5524">
        <f ca="1">IF(ISNUMBER(TradeDash[[#This Row],[Sharpe Average]]),IF(TradeDash[[#This Row],[Sharpe Average]]&gt;$G$1,1,0),"")</f>
        <v>0</v>
      </c>
      <c r="I5524" s="2">
        <f ca="1">IF(ISNUMBER(TradeDash[[#This Row],[Signal]]),MAX(IF(AND(TradeDash[[#This Row],[Signal]]=1,I5523&lt;1),I5523+$E$1,IF(AND(TradeDash[[#This Row],[Signal]]=0,I5523&gt;0),I5523-$E$1,IF(AND(TradeDash[[#This Row],[Signal]]=1,I5523=1),I5523,IF(AND(TradeDash[[#This Row],[Signal]]=0,I5523=0),I5523,0)))),0),"")</f>
        <v>0</v>
      </c>
      <c r="J5524" s="3">
        <f ca="1">IF(ISNUMBER(TradeDash[[#This Row],[Position]]),TradeDash[[#This Row],[Position]]*D5525,"")</f>
        <v>0</v>
      </c>
      <c r="K5524" s="7">
        <f ca="1">K5523*IFERROR(1+TradeDash[[#This Row],[Port Return]],1)</f>
        <v>13828128.622841725</v>
      </c>
      <c r="L5524" s="7">
        <f ca="1">IF(ISNUMBER(TradeDash[[#This Row],[Port Return]]),L5523*(1+TradeDash[[#This Row],[Returns]]),L5523)</f>
        <v>10679745.627980998</v>
      </c>
    </row>
    <row r="5525" spans="1:12" x14ac:dyDescent="0.35">
      <c r="A5525" s="1">
        <v>44622</v>
      </c>
      <c r="B5525" s="16">
        <f>YEAR(TradeDash[[#This Row],[Date]])</f>
        <v>2022</v>
      </c>
      <c r="C5525">
        <v>16605.95</v>
      </c>
      <c r="D5525" s="3">
        <f>IFERROR(TradeDash[[#This Row],[Nifty]]/C5524-1,"")</f>
        <v>-1.1191563603451304E-2</v>
      </c>
      <c r="E5525">
        <f ca="1">IFERROR(AVERAGE(OFFSET(TradeDash[[#This Row],[Returns]],0,0,-n_days))/STDEV(OFFSET(TradeDash[[#This Row],[Returns]],0,0,-n_days)),"")</f>
        <v>-0.15311774897451141</v>
      </c>
      <c r="F5525">
        <f ca="1">IFERROR(AVERAGE(OFFSET(TradeDash[[#This Row],[Returns]],0,0,-n_days*2))/STDEV(OFFSET(TradeDash[[#This Row],[Returns]],0,0,-n_days*2)),"")</f>
        <v>-9.6822976417577672E-2</v>
      </c>
      <c r="G5525">
        <f ca="1">IF(ISNUMBER(TradeDash[[#This Row],[2n day Sharpe]]),AVERAGE(TradeDash[[#This Row],[n day Sharpe]:[2n day Sharpe]]),"")</f>
        <v>-0.12497036269604454</v>
      </c>
      <c r="H5525">
        <f ca="1">IF(ISNUMBER(TradeDash[[#This Row],[Sharpe Average]]),IF(TradeDash[[#This Row],[Sharpe Average]]&gt;$G$1,1,0),"")</f>
        <v>0</v>
      </c>
      <c r="I5525" s="2">
        <f ca="1">IF(ISNUMBER(TradeDash[[#This Row],[Signal]]),MAX(IF(AND(TradeDash[[#This Row],[Signal]]=1,I5524&lt;1),I5524+$E$1,IF(AND(TradeDash[[#This Row],[Signal]]=0,I5524&gt;0),I5524-$E$1,IF(AND(TradeDash[[#This Row],[Signal]]=1,I5524=1),I5524,IF(AND(TradeDash[[#This Row],[Signal]]=0,I5524=0),I5524,0)))),0),"")</f>
        <v>0</v>
      </c>
      <c r="J5525" s="3">
        <f ca="1">IF(ISNUMBER(TradeDash[[#This Row],[Position]]),TradeDash[[#This Row],[Position]]*D5526,"")</f>
        <v>0</v>
      </c>
      <c r="K5525" s="7">
        <f ca="1">K5524*IFERROR(1+TradeDash[[#This Row],[Port Return]],1)</f>
        <v>13828128.622841725</v>
      </c>
      <c r="L5525" s="7">
        <f ca="1">IF(ISNUMBER(TradeDash[[#This Row],[Port Return]]),L5524*(1+TradeDash[[#This Row],[Returns]]),L5524)</f>
        <v>10560222.575516768</v>
      </c>
    </row>
    <row r="5526" spans="1:12" x14ac:dyDescent="0.35">
      <c r="A5526" s="1">
        <v>44623</v>
      </c>
      <c r="B5526" s="16">
        <f>YEAR(TradeDash[[#This Row],[Date]])</f>
        <v>2022</v>
      </c>
      <c r="C5526">
        <v>16498.05</v>
      </c>
      <c r="D5526" s="3">
        <f>IFERROR(TradeDash[[#This Row],[Nifty]]/C5525-1,"")</f>
        <v>-6.4976710155095763E-3</v>
      </c>
      <c r="E5526">
        <f ca="1">IFERROR(AVERAGE(OFFSET(TradeDash[[#This Row],[Returns]],0,0,-n_days))/STDEV(OFFSET(TradeDash[[#This Row],[Returns]],0,0,-n_days)),"")</f>
        <v>-0.20818994976817265</v>
      </c>
      <c r="F5526">
        <f ca="1">IFERROR(AVERAGE(OFFSET(TradeDash[[#This Row],[Returns]],0,0,-n_days*2))/STDEV(OFFSET(TradeDash[[#This Row],[Returns]],0,0,-n_days*2)),"")</f>
        <v>-0.12683611319466292</v>
      </c>
      <c r="G5526">
        <f ca="1">IF(ISNUMBER(TradeDash[[#This Row],[2n day Sharpe]]),AVERAGE(TradeDash[[#This Row],[n day Sharpe]:[2n day Sharpe]]),"")</f>
        <v>-0.16751303148141777</v>
      </c>
      <c r="H5526">
        <f ca="1">IF(ISNUMBER(TradeDash[[#This Row],[Sharpe Average]]),IF(TradeDash[[#This Row],[Sharpe Average]]&gt;$G$1,1,0),"")</f>
        <v>0</v>
      </c>
      <c r="I5526" s="2">
        <f ca="1">IF(ISNUMBER(TradeDash[[#This Row],[Signal]]),MAX(IF(AND(TradeDash[[#This Row],[Signal]]=1,I5525&lt;1),I5525+$E$1,IF(AND(TradeDash[[#This Row],[Signal]]=0,I5525&gt;0),I5525-$E$1,IF(AND(TradeDash[[#This Row],[Signal]]=1,I5525=1),I5525,IF(AND(TradeDash[[#This Row],[Signal]]=0,I5525=0),I5525,0)))),0),"")</f>
        <v>0</v>
      </c>
      <c r="J5526" s="3">
        <f ca="1">IF(ISNUMBER(TradeDash[[#This Row],[Position]]),TradeDash[[#This Row],[Position]]*D5527,"")</f>
        <v>0</v>
      </c>
      <c r="K5526" s="7">
        <f ca="1">K5525*IFERROR(1+TradeDash[[#This Row],[Port Return]],1)</f>
        <v>13828128.622841725</v>
      </c>
      <c r="L5526" s="7">
        <f ca="1">IF(ISNUMBER(TradeDash[[#This Row],[Port Return]]),L5525*(1+TradeDash[[#This Row],[Returns]]),L5525)</f>
        <v>10491605.723370502</v>
      </c>
    </row>
    <row r="5527" spans="1:12" x14ac:dyDescent="0.35">
      <c r="A5527" s="1">
        <v>44624</v>
      </c>
      <c r="B5527" s="16">
        <f>YEAR(TradeDash[[#This Row],[Date]])</f>
        <v>2022</v>
      </c>
      <c r="C5527">
        <v>16245.35</v>
      </c>
      <c r="D5527" s="3">
        <f>IFERROR(TradeDash[[#This Row],[Nifty]]/C5526-1,"")</f>
        <v>-1.5316961701534404E-2</v>
      </c>
      <c r="E5527">
        <f ca="1">IFERROR(AVERAGE(OFFSET(TradeDash[[#This Row],[Returns]],0,0,-n_days))/STDEV(OFFSET(TradeDash[[#This Row],[Returns]],0,0,-n_days)),"")</f>
        <v>-0.21560991040599184</v>
      </c>
      <c r="F5527">
        <f ca="1">IFERROR(AVERAGE(OFFSET(TradeDash[[#This Row],[Returns]],0,0,-n_days*2))/STDEV(OFFSET(TradeDash[[#This Row],[Returns]],0,0,-n_days*2)),"")</f>
        <v>-0.16457390712901979</v>
      </c>
      <c r="G5527">
        <f ca="1">IF(ISNUMBER(TradeDash[[#This Row],[2n day Sharpe]]),AVERAGE(TradeDash[[#This Row],[n day Sharpe]:[2n day Sharpe]]),"")</f>
        <v>-0.19009190876750581</v>
      </c>
      <c r="H5527">
        <f ca="1">IF(ISNUMBER(TradeDash[[#This Row],[Sharpe Average]]),IF(TradeDash[[#This Row],[Sharpe Average]]&gt;$G$1,1,0),"")</f>
        <v>0</v>
      </c>
      <c r="I5527" s="2">
        <f ca="1">IF(ISNUMBER(TradeDash[[#This Row],[Signal]]),MAX(IF(AND(TradeDash[[#This Row],[Signal]]=1,I5526&lt;1),I5526+$E$1,IF(AND(TradeDash[[#This Row],[Signal]]=0,I5526&gt;0),I5526-$E$1,IF(AND(TradeDash[[#This Row],[Signal]]=1,I5526=1),I5526,IF(AND(TradeDash[[#This Row],[Signal]]=0,I5526=0),I5526,0)))),0),"")</f>
        <v>0</v>
      </c>
      <c r="J5527" s="3">
        <f ca="1">IF(ISNUMBER(TradeDash[[#This Row],[Position]]),TradeDash[[#This Row],[Position]]*D5528,"")</f>
        <v>0</v>
      </c>
      <c r="K5527" s="7">
        <f ca="1">K5526*IFERROR(1+TradeDash[[#This Row],[Port Return]],1)</f>
        <v>13828128.622841725</v>
      </c>
      <c r="L5527" s="7">
        <f ca="1">IF(ISNUMBER(TradeDash[[#This Row],[Port Return]]),L5526*(1+TradeDash[[#This Row],[Returns]]),L5526)</f>
        <v>10330906.200318037</v>
      </c>
    </row>
    <row r="5528" spans="1:12" x14ac:dyDescent="0.35">
      <c r="A5528" s="1">
        <v>44627</v>
      </c>
      <c r="B5528" s="16">
        <f>YEAR(TradeDash[[#This Row],[Date]])</f>
        <v>2022</v>
      </c>
      <c r="C5528">
        <v>15863.15</v>
      </c>
      <c r="D5528" s="3">
        <f>IFERROR(TradeDash[[#This Row],[Nifty]]/C5527-1,"")</f>
        <v>-2.3526732264925077E-2</v>
      </c>
      <c r="E5528">
        <f ca="1">IFERROR(AVERAGE(OFFSET(TradeDash[[#This Row],[Returns]],0,0,-n_days))/STDEV(OFFSET(TradeDash[[#This Row],[Returns]],0,0,-n_days)),"")</f>
        <v>-0.26774256618564135</v>
      </c>
      <c r="F5528">
        <f ca="1">IFERROR(AVERAGE(OFFSET(TradeDash[[#This Row],[Returns]],0,0,-n_days*2))/STDEV(OFFSET(TradeDash[[#This Row],[Returns]],0,0,-n_days*2)),"")</f>
        <v>-0.18380844810583299</v>
      </c>
      <c r="G5528">
        <f ca="1">IF(ISNUMBER(TradeDash[[#This Row],[2n day Sharpe]]),AVERAGE(TradeDash[[#This Row],[n day Sharpe]:[2n day Sharpe]]),"")</f>
        <v>-0.22577550714573719</v>
      </c>
      <c r="H5528">
        <f ca="1">IF(ISNUMBER(TradeDash[[#This Row],[Sharpe Average]]),IF(TradeDash[[#This Row],[Sharpe Average]]&gt;$G$1,1,0),"")</f>
        <v>0</v>
      </c>
      <c r="I5528" s="2">
        <f ca="1">IF(ISNUMBER(TradeDash[[#This Row],[Signal]]),MAX(IF(AND(TradeDash[[#This Row],[Signal]]=1,I5527&lt;1),I5527+$E$1,IF(AND(TradeDash[[#This Row],[Signal]]=0,I5527&gt;0),I5527-$E$1,IF(AND(TradeDash[[#This Row],[Signal]]=1,I5527=1),I5527,IF(AND(TradeDash[[#This Row],[Signal]]=0,I5527=0),I5527,0)))),0),"")</f>
        <v>0</v>
      </c>
      <c r="J5528" s="3">
        <f ca="1">IF(ISNUMBER(TradeDash[[#This Row],[Position]]),TradeDash[[#This Row],[Position]]*D5529,"")</f>
        <v>0</v>
      </c>
      <c r="K5528" s="7">
        <f ca="1">K5527*IFERROR(1+TradeDash[[#This Row],[Port Return]],1)</f>
        <v>13828128.622841725</v>
      </c>
      <c r="L5528" s="7">
        <f ca="1">IF(ISNUMBER(TradeDash[[#This Row],[Port Return]]),L5527*(1+TradeDash[[#This Row],[Returns]]),L5527)</f>
        <v>10087853.736089099</v>
      </c>
    </row>
    <row r="5529" spans="1:12" x14ac:dyDescent="0.35">
      <c r="A5529" s="1">
        <v>44628</v>
      </c>
      <c r="B5529" s="16">
        <f>YEAR(TradeDash[[#This Row],[Date]])</f>
        <v>2022</v>
      </c>
      <c r="C5529">
        <v>16013.45</v>
      </c>
      <c r="D5529" s="3">
        <f>IFERROR(TradeDash[[#This Row],[Nifty]]/C5528-1,"")</f>
        <v>9.4747890551372116E-3</v>
      </c>
      <c r="E5529">
        <f ca="1">IFERROR(AVERAGE(OFFSET(TradeDash[[#This Row],[Returns]],0,0,-n_days))/STDEV(OFFSET(TradeDash[[#This Row],[Returns]],0,0,-n_days)),"")</f>
        <v>-0.19279551974846393</v>
      </c>
      <c r="F5529">
        <f ca="1">IFERROR(AVERAGE(OFFSET(TradeDash[[#This Row],[Returns]],0,0,-n_days*2))/STDEV(OFFSET(TradeDash[[#This Row],[Returns]],0,0,-n_days*2)),"")</f>
        <v>-0.17298302263297194</v>
      </c>
      <c r="G5529">
        <f ca="1">IF(ISNUMBER(TradeDash[[#This Row],[2n day Sharpe]]),AVERAGE(TradeDash[[#This Row],[n day Sharpe]:[2n day Sharpe]]),"")</f>
        <v>-0.18288927119071793</v>
      </c>
      <c r="H5529">
        <f ca="1">IF(ISNUMBER(TradeDash[[#This Row],[Sharpe Average]]),IF(TradeDash[[#This Row],[Sharpe Average]]&gt;$G$1,1,0),"")</f>
        <v>0</v>
      </c>
      <c r="I5529" s="2">
        <f ca="1">IF(ISNUMBER(TradeDash[[#This Row],[Signal]]),MAX(IF(AND(TradeDash[[#This Row],[Signal]]=1,I5528&lt;1),I5528+$E$1,IF(AND(TradeDash[[#This Row],[Signal]]=0,I5528&gt;0),I5528-$E$1,IF(AND(TradeDash[[#This Row],[Signal]]=1,I5528=1),I5528,IF(AND(TradeDash[[#This Row],[Signal]]=0,I5528=0),I5528,0)))),0),"")</f>
        <v>0</v>
      </c>
      <c r="J5529" s="3">
        <f ca="1">IF(ISNUMBER(TradeDash[[#This Row],[Position]]),TradeDash[[#This Row],[Position]]*D5530,"")</f>
        <v>0</v>
      </c>
      <c r="K5529" s="7">
        <f ca="1">K5528*IFERROR(1+TradeDash[[#This Row],[Port Return]],1)</f>
        <v>13828128.622841725</v>
      </c>
      <c r="L5529" s="7">
        <f ca="1">IF(ISNUMBER(TradeDash[[#This Row],[Port Return]]),L5528*(1+TradeDash[[#This Row],[Returns]]),L5528)</f>
        <v>10183434.02225762</v>
      </c>
    </row>
    <row r="5530" spans="1:12" x14ac:dyDescent="0.35">
      <c r="A5530" s="1">
        <v>44629</v>
      </c>
      <c r="B5530" s="16">
        <f>YEAR(TradeDash[[#This Row],[Date]])</f>
        <v>2022</v>
      </c>
      <c r="C5530">
        <v>16345.35</v>
      </c>
      <c r="D5530" s="3">
        <f>IFERROR(TradeDash[[#This Row],[Nifty]]/C5529-1,"")</f>
        <v>2.0726326931423289E-2</v>
      </c>
      <c r="E5530">
        <f ca="1">IFERROR(AVERAGE(OFFSET(TradeDash[[#This Row],[Returns]],0,0,-n_days))/STDEV(OFFSET(TradeDash[[#This Row],[Returns]],0,0,-n_days)),"")</f>
        <v>-0.13773366795402392</v>
      </c>
      <c r="F5530">
        <f ca="1">IFERROR(AVERAGE(OFFSET(TradeDash[[#This Row],[Returns]],0,0,-n_days*2))/STDEV(OFFSET(TradeDash[[#This Row],[Returns]],0,0,-n_days*2)),"")</f>
        <v>-0.15275065790245626</v>
      </c>
      <c r="G5530">
        <f ca="1">IF(ISNUMBER(TradeDash[[#This Row],[2n day Sharpe]]),AVERAGE(TradeDash[[#This Row],[n day Sharpe]:[2n day Sharpe]]),"")</f>
        <v>-0.1452421629282401</v>
      </c>
      <c r="H5530">
        <f ca="1">IF(ISNUMBER(TradeDash[[#This Row],[Sharpe Average]]),IF(TradeDash[[#This Row],[Sharpe Average]]&gt;$G$1,1,0),"")</f>
        <v>0</v>
      </c>
      <c r="I5530" s="2">
        <f ca="1">IF(ISNUMBER(TradeDash[[#This Row],[Signal]]),MAX(IF(AND(TradeDash[[#This Row],[Signal]]=1,I5529&lt;1),I5529+$E$1,IF(AND(TradeDash[[#This Row],[Signal]]=0,I5529&gt;0),I5529-$E$1,IF(AND(TradeDash[[#This Row],[Signal]]=1,I5529=1),I5529,IF(AND(TradeDash[[#This Row],[Signal]]=0,I5529=0),I5529,0)))),0),"")</f>
        <v>0</v>
      </c>
      <c r="J5530" s="3">
        <f ca="1">IF(ISNUMBER(TradeDash[[#This Row],[Position]]),TradeDash[[#This Row],[Position]]*D5531,"")</f>
        <v>0</v>
      </c>
      <c r="K5530" s="7">
        <f ca="1">K5529*IFERROR(1+TradeDash[[#This Row],[Port Return]],1)</f>
        <v>13828128.622841725</v>
      </c>
      <c r="L5530" s="7">
        <f ca="1">IF(ISNUMBER(TradeDash[[#This Row],[Port Return]]),L5529*(1+TradeDash[[#This Row],[Returns]]),L5529)</f>
        <v>10394499.205087511</v>
      </c>
    </row>
    <row r="5531" spans="1:12" x14ac:dyDescent="0.35">
      <c r="A5531" s="1">
        <v>44630</v>
      </c>
      <c r="B5531" s="16">
        <f>YEAR(TradeDash[[#This Row],[Date]])</f>
        <v>2022</v>
      </c>
      <c r="C5531">
        <v>16594.900000000001</v>
      </c>
      <c r="D5531" s="3">
        <f>IFERROR(TradeDash[[#This Row],[Nifty]]/C5530-1,"")</f>
        <v>1.5267339029142901E-2</v>
      </c>
      <c r="E5531">
        <f ca="1">IFERROR(AVERAGE(OFFSET(TradeDash[[#This Row],[Returns]],0,0,-n_days))/STDEV(OFFSET(TradeDash[[#This Row],[Returns]],0,0,-n_days)),"")</f>
        <v>-0.12625111083669346</v>
      </c>
      <c r="F5531">
        <f ca="1">IFERROR(AVERAGE(OFFSET(TradeDash[[#This Row],[Returns]],0,0,-n_days*2))/STDEV(OFFSET(TradeDash[[#This Row],[Returns]],0,0,-n_days*2)),"")</f>
        <v>-0.13022020622169686</v>
      </c>
      <c r="G5531">
        <f ca="1">IF(ISNUMBER(TradeDash[[#This Row],[2n day Sharpe]]),AVERAGE(TradeDash[[#This Row],[n day Sharpe]:[2n day Sharpe]]),"")</f>
        <v>-0.12823565852919516</v>
      </c>
      <c r="H5531">
        <f ca="1">IF(ISNUMBER(TradeDash[[#This Row],[Sharpe Average]]),IF(TradeDash[[#This Row],[Sharpe Average]]&gt;$G$1,1,0),"")</f>
        <v>0</v>
      </c>
      <c r="I5531" s="2">
        <f ca="1">IF(ISNUMBER(TradeDash[[#This Row],[Signal]]),MAX(IF(AND(TradeDash[[#This Row],[Signal]]=1,I5530&lt;1),I5530+$E$1,IF(AND(TradeDash[[#This Row],[Signal]]=0,I5530&gt;0),I5530-$E$1,IF(AND(TradeDash[[#This Row],[Signal]]=1,I5530=1),I5530,IF(AND(TradeDash[[#This Row],[Signal]]=0,I5530=0),I5530,0)))),0),"")</f>
        <v>0</v>
      </c>
      <c r="J5531" s="3">
        <f ca="1">IF(ISNUMBER(TradeDash[[#This Row],[Position]]),TradeDash[[#This Row],[Position]]*D5532,"")</f>
        <v>0</v>
      </c>
      <c r="K5531" s="7">
        <f ca="1">K5530*IFERROR(1+TradeDash[[#This Row],[Port Return]],1)</f>
        <v>13828128.622841725</v>
      </c>
      <c r="L5531" s="7">
        <f ca="1">IF(ISNUMBER(TradeDash[[#This Row],[Port Return]]),L5530*(1+TradeDash[[#This Row],[Returns]]),L5530)</f>
        <v>10553195.548489738</v>
      </c>
    </row>
    <row r="5532" spans="1:12" x14ac:dyDescent="0.35">
      <c r="A5532" s="1">
        <v>44631</v>
      </c>
      <c r="B5532" s="16">
        <f>YEAR(TradeDash[[#This Row],[Date]])</f>
        <v>2022</v>
      </c>
      <c r="C5532">
        <v>16630.45</v>
      </c>
      <c r="D5532" s="3">
        <f>IFERROR(TradeDash[[#This Row],[Nifty]]/C5531-1,"")</f>
        <v>2.1422244183453287E-3</v>
      </c>
      <c r="E5532">
        <f ca="1">IFERROR(AVERAGE(OFFSET(TradeDash[[#This Row],[Returns]],0,0,-n_days))/STDEV(OFFSET(TradeDash[[#This Row],[Returns]],0,0,-n_days)),"")</f>
        <v>-0.14313127856169078</v>
      </c>
      <c r="F5532">
        <f ca="1">IFERROR(AVERAGE(OFFSET(TradeDash[[#This Row],[Returns]],0,0,-n_days*2))/STDEV(OFFSET(TradeDash[[#This Row],[Returns]],0,0,-n_days*2)),"")</f>
        <v>-0.14165355355723094</v>
      </c>
      <c r="G5532">
        <f ca="1">IF(ISNUMBER(TradeDash[[#This Row],[2n day Sharpe]]),AVERAGE(TradeDash[[#This Row],[n day Sharpe]:[2n day Sharpe]]),"")</f>
        <v>-0.14239241605946085</v>
      </c>
      <c r="H5532">
        <f ca="1">IF(ISNUMBER(TradeDash[[#This Row],[Sharpe Average]]),IF(TradeDash[[#This Row],[Sharpe Average]]&gt;$G$1,1,0),"")</f>
        <v>0</v>
      </c>
      <c r="I5532" s="2">
        <f ca="1">IF(ISNUMBER(TradeDash[[#This Row],[Signal]]),MAX(IF(AND(TradeDash[[#This Row],[Signal]]=1,I5531&lt;1),I5531+$E$1,IF(AND(TradeDash[[#This Row],[Signal]]=0,I5531&gt;0),I5531-$E$1,IF(AND(TradeDash[[#This Row],[Signal]]=1,I5531=1),I5531,IF(AND(TradeDash[[#This Row],[Signal]]=0,I5531=0),I5531,0)))),0),"")</f>
        <v>0</v>
      </c>
      <c r="J5532" s="3">
        <f ca="1">IF(ISNUMBER(TradeDash[[#This Row],[Position]]),TradeDash[[#This Row],[Position]]*D5533,"")</f>
        <v>0</v>
      </c>
      <c r="K5532" s="7">
        <f ca="1">K5531*IFERROR(1+TradeDash[[#This Row],[Port Return]],1)</f>
        <v>13828128.622841725</v>
      </c>
      <c r="L5532" s="7">
        <f ca="1">IF(ISNUMBER(TradeDash[[#This Row],[Port Return]]),L5531*(1+TradeDash[[#This Row],[Returns]]),L5531)</f>
        <v>10575802.861685285</v>
      </c>
    </row>
    <row r="5533" spans="1:12" x14ac:dyDescent="0.35">
      <c r="A5533" s="1">
        <v>44634</v>
      </c>
      <c r="B5533" s="16">
        <f>YEAR(TradeDash[[#This Row],[Date]])</f>
        <v>2022</v>
      </c>
      <c r="C5533">
        <v>16871.3</v>
      </c>
      <c r="D5533" s="3">
        <f>IFERROR(TradeDash[[#This Row],[Nifty]]/C5532-1,"")</f>
        <v>1.4482470408196946E-2</v>
      </c>
      <c r="E5533">
        <f ca="1">IFERROR(AVERAGE(OFFSET(TradeDash[[#This Row],[Returns]],0,0,-n_days))/STDEV(OFFSET(TradeDash[[#This Row],[Returns]],0,0,-n_days)),"")</f>
        <v>-6.8599327521348799E-2</v>
      </c>
      <c r="F5533">
        <f ca="1">IFERROR(AVERAGE(OFFSET(TradeDash[[#This Row],[Returns]],0,0,-n_days*2))/STDEV(OFFSET(TradeDash[[#This Row],[Returns]],0,0,-n_days*2)),"")</f>
        <v>-0.12029408430494298</v>
      </c>
      <c r="G5533">
        <f ca="1">IF(ISNUMBER(TradeDash[[#This Row],[2n day Sharpe]]),AVERAGE(TradeDash[[#This Row],[n day Sharpe]:[2n day Sharpe]]),"")</f>
        <v>-9.4446705913145884E-2</v>
      </c>
      <c r="H5533">
        <f ca="1">IF(ISNUMBER(TradeDash[[#This Row],[Sharpe Average]]),IF(TradeDash[[#This Row],[Sharpe Average]]&gt;$G$1,1,0),"")</f>
        <v>0</v>
      </c>
      <c r="I5533" s="2">
        <f ca="1">IF(ISNUMBER(TradeDash[[#This Row],[Signal]]),MAX(IF(AND(TradeDash[[#This Row],[Signal]]=1,I5532&lt;1),I5532+$E$1,IF(AND(TradeDash[[#This Row],[Signal]]=0,I5532&gt;0),I5532-$E$1,IF(AND(TradeDash[[#This Row],[Signal]]=1,I5532=1),I5532,IF(AND(TradeDash[[#This Row],[Signal]]=0,I5532=0),I5532,0)))),0),"")</f>
        <v>0</v>
      </c>
      <c r="J5533" s="3">
        <f ca="1">IF(ISNUMBER(TradeDash[[#This Row],[Position]]),TradeDash[[#This Row],[Position]]*D5534,"")</f>
        <v>0</v>
      </c>
      <c r="K5533" s="7">
        <f ca="1">K5532*IFERROR(1+TradeDash[[#This Row],[Port Return]],1)</f>
        <v>13828128.622841725</v>
      </c>
      <c r="L5533" s="7">
        <f ca="1">IF(ISNUMBER(TradeDash[[#This Row],[Port Return]]),L5532*(1+TradeDash[[#This Row],[Returns]]),L5532)</f>
        <v>10728966.613672568</v>
      </c>
    </row>
    <row r="5534" spans="1:12" x14ac:dyDescent="0.35">
      <c r="A5534" s="1">
        <v>44635</v>
      </c>
      <c r="B5534" s="16">
        <f>YEAR(TradeDash[[#This Row],[Date]])</f>
        <v>2022</v>
      </c>
      <c r="C5534">
        <v>16663</v>
      </c>
      <c r="D5534" s="3">
        <f>IFERROR(TradeDash[[#This Row],[Nifty]]/C5533-1,"")</f>
        <v>-1.2346410768583338E-2</v>
      </c>
      <c r="E5534">
        <f ca="1">IFERROR(AVERAGE(OFFSET(TradeDash[[#This Row],[Returns]],0,0,-n_days))/STDEV(OFFSET(TradeDash[[#This Row],[Returns]],0,0,-n_days)),"")</f>
        <v>-2.1539201699862481E-2</v>
      </c>
      <c r="F5534">
        <f ca="1">IFERROR(AVERAGE(OFFSET(TradeDash[[#This Row],[Returns]],0,0,-n_days*2))/STDEV(OFFSET(TradeDash[[#This Row],[Returns]],0,0,-n_days*2)),"")</f>
        <v>-0.13934777668094014</v>
      </c>
      <c r="G5534">
        <f ca="1">IF(ISNUMBER(TradeDash[[#This Row],[2n day Sharpe]]),AVERAGE(TradeDash[[#This Row],[n day Sharpe]:[2n day Sharpe]]),"")</f>
        <v>-8.0443489190401313E-2</v>
      </c>
      <c r="H5534">
        <f ca="1">IF(ISNUMBER(TradeDash[[#This Row],[Sharpe Average]]),IF(TradeDash[[#This Row],[Sharpe Average]]&gt;$G$1,1,0),"")</f>
        <v>0</v>
      </c>
      <c r="I5534" s="2">
        <f ca="1">IF(ISNUMBER(TradeDash[[#This Row],[Signal]]),MAX(IF(AND(TradeDash[[#This Row],[Signal]]=1,I5533&lt;1),I5533+$E$1,IF(AND(TradeDash[[#This Row],[Signal]]=0,I5533&gt;0),I5533-$E$1,IF(AND(TradeDash[[#This Row],[Signal]]=1,I5533=1),I5533,IF(AND(TradeDash[[#This Row],[Signal]]=0,I5533=0),I5533,0)))),0),"")</f>
        <v>0</v>
      </c>
      <c r="J5534" s="3">
        <f ca="1">IF(ISNUMBER(TradeDash[[#This Row],[Position]]),TradeDash[[#This Row],[Position]]*D5535,"")</f>
        <v>0</v>
      </c>
      <c r="K5534" s="7">
        <f ca="1">K5533*IFERROR(1+TradeDash[[#This Row],[Port Return]],1)</f>
        <v>13828128.622841725</v>
      </c>
      <c r="L5534" s="7">
        <f ca="1">IF(ISNUMBER(TradeDash[[#This Row],[Port Return]]),L5533*(1+TradeDash[[#This Row],[Returns]]),L5533)</f>
        <v>10596502.384737749</v>
      </c>
    </row>
    <row r="5535" spans="1:12" x14ac:dyDescent="0.35">
      <c r="A5535" s="1">
        <v>44636</v>
      </c>
      <c r="B5535" s="16">
        <f>YEAR(TradeDash[[#This Row],[Date]])</f>
        <v>2022</v>
      </c>
      <c r="C5535">
        <v>16975.349999999999</v>
      </c>
      <c r="D5535" s="3">
        <f>IFERROR(TradeDash[[#This Row],[Nifty]]/C5534-1,"")</f>
        <v>1.8745123927264018E-2</v>
      </c>
      <c r="E5535">
        <f ca="1">IFERROR(AVERAGE(OFFSET(TradeDash[[#This Row],[Returns]],0,0,-n_days))/STDEV(OFFSET(TradeDash[[#This Row],[Returns]],0,0,-n_days)),"")</f>
        <v>-5.6597621579321439E-2</v>
      </c>
      <c r="F5535">
        <f ca="1">IFERROR(AVERAGE(OFFSET(TradeDash[[#This Row],[Returns]],0,0,-n_days*2))/STDEV(OFFSET(TradeDash[[#This Row],[Returns]],0,0,-n_days*2)),"")</f>
        <v>-0.11137740380769486</v>
      </c>
      <c r="G5535">
        <f ca="1">IF(ISNUMBER(TradeDash[[#This Row],[2n day Sharpe]]),AVERAGE(TradeDash[[#This Row],[n day Sharpe]:[2n day Sharpe]]),"")</f>
        <v>-8.3987512693508154E-2</v>
      </c>
      <c r="H5535">
        <f ca="1">IF(ISNUMBER(TradeDash[[#This Row],[Sharpe Average]]),IF(TradeDash[[#This Row],[Sharpe Average]]&gt;$G$1,1,0),"")</f>
        <v>0</v>
      </c>
      <c r="I5535" s="2">
        <f ca="1">IF(ISNUMBER(TradeDash[[#This Row],[Signal]]),MAX(IF(AND(TradeDash[[#This Row],[Signal]]=1,I5534&lt;1),I5534+$E$1,IF(AND(TradeDash[[#This Row],[Signal]]=0,I5534&gt;0),I5534-$E$1,IF(AND(TradeDash[[#This Row],[Signal]]=1,I5534=1),I5534,IF(AND(TradeDash[[#This Row],[Signal]]=0,I5534=0),I5534,0)))),0),"")</f>
        <v>0</v>
      </c>
      <c r="J5535" s="3">
        <f ca="1">IF(ISNUMBER(TradeDash[[#This Row],[Position]]),TradeDash[[#This Row],[Position]]*D5536,"")</f>
        <v>0</v>
      </c>
      <c r="K5535" s="7">
        <f ca="1">K5534*IFERROR(1+TradeDash[[#This Row],[Port Return]],1)</f>
        <v>13828128.622841725</v>
      </c>
      <c r="L5535" s="7">
        <f ca="1">IF(ISNUMBER(TradeDash[[#This Row],[Port Return]]),L5534*(1+TradeDash[[#This Row],[Returns]]),L5534)</f>
        <v>10795135.135135207</v>
      </c>
    </row>
    <row r="5536" spans="1:12" x14ac:dyDescent="0.35">
      <c r="A5536" s="1">
        <v>44637</v>
      </c>
      <c r="B5536" s="16">
        <f>YEAR(TradeDash[[#This Row],[Date]])</f>
        <v>2022</v>
      </c>
      <c r="C5536">
        <v>17287.05</v>
      </c>
      <c r="D5536" s="3">
        <f>IFERROR(TradeDash[[#This Row],[Nifty]]/C5535-1,"")</f>
        <v>1.8361918900052121E-2</v>
      </c>
      <c r="E5536">
        <f ca="1">IFERROR(AVERAGE(OFFSET(TradeDash[[#This Row],[Returns]],0,0,-n_days))/STDEV(OFFSET(TradeDash[[#This Row],[Returns]],0,0,-n_days)),"")</f>
        <v>2.5923979613517519E-3</v>
      </c>
      <c r="F5536">
        <f ca="1">IFERROR(AVERAGE(OFFSET(TradeDash[[#This Row],[Returns]],0,0,-n_days*2))/STDEV(OFFSET(TradeDash[[#This Row],[Returns]],0,0,-n_days*2)),"")</f>
        <v>-6.4593719195751298E-2</v>
      </c>
      <c r="G5536">
        <f ca="1">IF(ISNUMBER(TradeDash[[#This Row],[2n day Sharpe]]),AVERAGE(TradeDash[[#This Row],[n day Sharpe]:[2n day Sharpe]]),"")</f>
        <v>-3.1000660617199773E-2</v>
      </c>
      <c r="H5536">
        <f ca="1">IF(ISNUMBER(TradeDash[[#This Row],[Sharpe Average]]),IF(TradeDash[[#This Row],[Sharpe Average]]&gt;$G$1,1,0),"")</f>
        <v>0</v>
      </c>
      <c r="I5536" s="2">
        <f ca="1">IF(ISNUMBER(TradeDash[[#This Row],[Signal]]),MAX(IF(AND(TradeDash[[#This Row],[Signal]]=1,I5535&lt;1),I5535+$E$1,IF(AND(TradeDash[[#This Row],[Signal]]=0,I5535&gt;0),I5535-$E$1,IF(AND(TradeDash[[#This Row],[Signal]]=1,I5535=1),I5535,IF(AND(TradeDash[[#This Row],[Signal]]=0,I5535=0),I5535,0)))),0),"")</f>
        <v>0</v>
      </c>
      <c r="J5536" s="3">
        <f ca="1">IF(ISNUMBER(TradeDash[[#This Row],[Position]]),TradeDash[[#This Row],[Position]]*D5537,"")</f>
        <v>0</v>
      </c>
      <c r="K5536" s="7">
        <f ca="1">K5535*IFERROR(1+TradeDash[[#This Row],[Port Return]],1)</f>
        <v>13828128.622841725</v>
      </c>
      <c r="L5536" s="7">
        <f ca="1">IF(ISNUMBER(TradeDash[[#This Row],[Port Return]]),L5535*(1+TradeDash[[#This Row],[Returns]]),L5535)</f>
        <v>10993354.531001663</v>
      </c>
    </row>
    <row r="5537" spans="1:12" x14ac:dyDescent="0.35">
      <c r="A5537" s="1">
        <v>44641</v>
      </c>
      <c r="B5537" s="16">
        <f>YEAR(TradeDash[[#This Row],[Date]])</f>
        <v>2022</v>
      </c>
      <c r="C5537">
        <v>17117.599999999999</v>
      </c>
      <c r="D5537" s="3">
        <f>IFERROR(TradeDash[[#This Row],[Nifty]]/C5536-1,"")</f>
        <v>-9.8021351242694177E-3</v>
      </c>
      <c r="E5537">
        <f ca="1">IFERROR(AVERAGE(OFFSET(TradeDash[[#This Row],[Returns]],0,0,-n_days))/STDEV(OFFSET(TradeDash[[#This Row],[Returns]],0,0,-n_days)),"")</f>
        <v>-2.2337087289297973E-2</v>
      </c>
      <c r="F5537">
        <f ca="1">IFERROR(AVERAGE(OFFSET(TradeDash[[#This Row],[Returns]],0,0,-n_days*2))/STDEV(OFFSET(TradeDash[[#This Row],[Returns]],0,0,-n_days*2)),"")</f>
        <v>-6.4833300613913417E-2</v>
      </c>
      <c r="G5537">
        <f ca="1">IF(ISNUMBER(TradeDash[[#This Row],[2n day Sharpe]]),AVERAGE(TradeDash[[#This Row],[n day Sharpe]:[2n day Sharpe]]),"")</f>
        <v>-4.3585193951605691E-2</v>
      </c>
      <c r="H5537">
        <f ca="1">IF(ISNUMBER(TradeDash[[#This Row],[Sharpe Average]]),IF(TradeDash[[#This Row],[Sharpe Average]]&gt;$G$1,1,0),"")</f>
        <v>0</v>
      </c>
      <c r="I5537" s="2">
        <f ca="1">IF(ISNUMBER(TradeDash[[#This Row],[Signal]]),MAX(IF(AND(TradeDash[[#This Row],[Signal]]=1,I5536&lt;1),I5536+$E$1,IF(AND(TradeDash[[#This Row],[Signal]]=0,I5536&gt;0),I5536-$E$1,IF(AND(TradeDash[[#This Row],[Signal]]=1,I5536=1),I5536,IF(AND(TradeDash[[#This Row],[Signal]]=0,I5536=0),I5536,0)))),0),"")</f>
        <v>0</v>
      </c>
      <c r="J5537" s="3">
        <f ca="1">IF(ISNUMBER(TradeDash[[#This Row],[Position]]),TradeDash[[#This Row],[Position]]*D5538,"")</f>
        <v>0</v>
      </c>
      <c r="K5537" s="7">
        <f ca="1">K5536*IFERROR(1+TradeDash[[#This Row],[Port Return]],1)</f>
        <v>13828128.622841725</v>
      </c>
      <c r="L5537" s="7">
        <f ca="1">IF(ISNUMBER(TradeDash[[#This Row],[Port Return]]),L5536*(1+TradeDash[[#This Row],[Returns]]),L5536)</f>
        <v>10885596.184419785</v>
      </c>
    </row>
    <row r="5538" spans="1:12" x14ac:dyDescent="0.35">
      <c r="A5538" s="1">
        <v>44642</v>
      </c>
      <c r="B5538" s="16">
        <f>YEAR(TradeDash[[#This Row],[Date]])</f>
        <v>2022</v>
      </c>
      <c r="C5538">
        <v>17315.5</v>
      </c>
      <c r="D5538" s="3">
        <f>IFERROR(TradeDash[[#This Row],[Nifty]]/C5537-1,"")</f>
        <v>1.1561200168247909E-2</v>
      </c>
      <c r="E5538">
        <f ca="1">IFERROR(AVERAGE(OFFSET(TradeDash[[#This Row],[Returns]],0,0,-n_days))/STDEV(OFFSET(TradeDash[[#This Row],[Returns]],0,0,-n_days)),"")</f>
        <v>1.4909810155495874E-2</v>
      </c>
      <c r="F5538">
        <f ca="1">IFERROR(AVERAGE(OFFSET(TradeDash[[#This Row],[Returns]],0,0,-n_days*2))/STDEV(OFFSET(TradeDash[[#This Row],[Returns]],0,0,-n_days*2)),"")</f>
        <v>-3.1059235190606667E-2</v>
      </c>
      <c r="G5538">
        <f ca="1">IF(ISNUMBER(TradeDash[[#This Row],[2n day Sharpe]]),AVERAGE(TradeDash[[#This Row],[n day Sharpe]:[2n day Sharpe]]),"")</f>
        <v>-8.0747125175553956E-3</v>
      </c>
      <c r="H5538">
        <f ca="1">IF(ISNUMBER(TradeDash[[#This Row],[Sharpe Average]]),IF(TradeDash[[#This Row],[Sharpe Average]]&gt;$G$1,1,0),"")</f>
        <v>0</v>
      </c>
      <c r="I5538" s="2">
        <f ca="1">IF(ISNUMBER(TradeDash[[#This Row],[Signal]]),MAX(IF(AND(TradeDash[[#This Row],[Signal]]=1,I5537&lt;1),I5537+$E$1,IF(AND(TradeDash[[#This Row],[Signal]]=0,I5537&gt;0),I5537-$E$1,IF(AND(TradeDash[[#This Row],[Signal]]=1,I5537=1),I5537,IF(AND(TradeDash[[#This Row],[Signal]]=0,I5537=0),I5537,0)))),0),"")</f>
        <v>0</v>
      </c>
      <c r="J5538" s="3">
        <f ca="1">IF(ISNUMBER(TradeDash[[#This Row],[Position]]),TradeDash[[#This Row],[Position]]*D5539,"")</f>
        <v>0</v>
      </c>
      <c r="K5538" s="7">
        <f ca="1">K5537*IFERROR(1+TradeDash[[#This Row],[Port Return]],1)</f>
        <v>13828128.622841725</v>
      </c>
      <c r="L5538" s="7">
        <f ca="1">IF(ISNUMBER(TradeDash[[#This Row],[Port Return]]),L5537*(1+TradeDash[[#This Row],[Returns]]),L5537)</f>
        <v>11011446.740858577</v>
      </c>
    </row>
    <row r="5539" spans="1:12" x14ac:dyDescent="0.35">
      <c r="A5539" s="1">
        <v>44643</v>
      </c>
      <c r="B5539" s="16">
        <f>YEAR(TradeDash[[#This Row],[Date]])</f>
        <v>2022</v>
      </c>
      <c r="C5539">
        <v>17245.650000000001</v>
      </c>
      <c r="D5539" s="3">
        <f>IFERROR(TradeDash[[#This Row],[Nifty]]/C5538-1,"")</f>
        <v>-4.0339580144955756E-3</v>
      </c>
      <c r="E5539">
        <f ca="1">IFERROR(AVERAGE(OFFSET(TradeDash[[#This Row],[Returns]],0,0,-n_days))/STDEV(OFFSET(TradeDash[[#This Row],[Returns]],0,0,-n_days)),"")</f>
        <v>1.4902989557404326E-2</v>
      </c>
      <c r="F5539">
        <f ca="1">IFERROR(AVERAGE(OFFSET(TradeDash[[#This Row],[Returns]],0,0,-n_days*2))/STDEV(OFFSET(TradeDash[[#This Row],[Returns]],0,0,-n_days*2)),"")</f>
        <v>-2.5161652741588623E-2</v>
      </c>
      <c r="G5539">
        <f ca="1">IF(ISNUMBER(TradeDash[[#This Row],[2n day Sharpe]]),AVERAGE(TradeDash[[#This Row],[n day Sharpe]:[2n day Sharpe]]),"")</f>
        <v>-5.1293315920921487E-3</v>
      </c>
      <c r="H5539">
        <f ca="1">IF(ISNUMBER(TradeDash[[#This Row],[Sharpe Average]]),IF(TradeDash[[#This Row],[Sharpe Average]]&gt;$G$1,1,0),"")</f>
        <v>0</v>
      </c>
      <c r="I5539" s="2">
        <f ca="1">IF(ISNUMBER(TradeDash[[#This Row],[Signal]]),MAX(IF(AND(TradeDash[[#This Row],[Signal]]=1,I5538&lt;1),I5538+$E$1,IF(AND(TradeDash[[#This Row],[Signal]]=0,I5538&gt;0),I5538-$E$1,IF(AND(TradeDash[[#This Row],[Signal]]=1,I5538=1),I5538,IF(AND(TradeDash[[#This Row],[Signal]]=0,I5538=0),I5538,0)))),0),"")</f>
        <v>0</v>
      </c>
      <c r="J5539" s="3">
        <f ca="1">IF(ISNUMBER(TradeDash[[#This Row],[Position]]),TradeDash[[#This Row],[Position]]*D5540,"")</f>
        <v>0</v>
      </c>
      <c r="K5539" s="7">
        <f ca="1">K5538*IFERROR(1+TradeDash[[#This Row],[Port Return]],1)</f>
        <v>13828128.622841725</v>
      </c>
      <c r="L5539" s="7">
        <f ca="1">IF(ISNUMBER(TradeDash[[#This Row],[Port Return]]),L5538*(1+TradeDash[[#This Row],[Returns]]),L5538)</f>
        <v>10967027.0270271</v>
      </c>
    </row>
    <row r="5540" spans="1:12" x14ac:dyDescent="0.35">
      <c r="A5540" s="1">
        <v>44644</v>
      </c>
      <c r="B5540" s="16">
        <f>YEAR(TradeDash[[#This Row],[Date]])</f>
        <v>2022</v>
      </c>
      <c r="C5540">
        <v>17222.75</v>
      </c>
      <c r="D5540" s="3">
        <f>IFERROR(TradeDash[[#This Row],[Nifty]]/C5539-1,"")</f>
        <v>-1.3278710863320331E-3</v>
      </c>
      <c r="E5540">
        <f ca="1">IFERROR(AVERAGE(OFFSET(TradeDash[[#This Row],[Returns]],0,0,-n_days))/STDEV(OFFSET(TradeDash[[#This Row],[Returns]],0,0,-n_days)),"")</f>
        <v>2.994522179126289E-2</v>
      </c>
      <c r="F5540">
        <f ca="1">IFERROR(AVERAGE(OFFSET(TradeDash[[#This Row],[Returns]],0,0,-n_days*2))/STDEV(OFFSET(TradeDash[[#This Row],[Returns]],0,0,-n_days*2)),"")</f>
        <v>1.4521004133797531E-2</v>
      </c>
      <c r="G5540">
        <f ca="1">IF(ISNUMBER(TradeDash[[#This Row],[2n day Sharpe]]),AVERAGE(TradeDash[[#This Row],[n day Sharpe]:[2n day Sharpe]]),"")</f>
        <v>2.2233112962530211E-2</v>
      </c>
      <c r="H5540">
        <f ca="1">IF(ISNUMBER(TradeDash[[#This Row],[Sharpe Average]]),IF(TradeDash[[#This Row],[Sharpe Average]]&gt;$G$1,1,0),"")</f>
        <v>1</v>
      </c>
      <c r="I5540" s="2">
        <f ca="1">IF(ISNUMBER(TradeDash[[#This Row],[Signal]]),MAX(IF(AND(TradeDash[[#This Row],[Signal]]=1,I5539&lt;1),I5539+$E$1,IF(AND(TradeDash[[#This Row],[Signal]]=0,I5539&gt;0),I5539-$E$1,IF(AND(TradeDash[[#This Row],[Signal]]=1,I5539=1),I5539,IF(AND(TradeDash[[#This Row],[Signal]]=0,I5539=0),I5539,0)))),0),"")</f>
        <v>0.2</v>
      </c>
      <c r="J5540" s="3">
        <f ca="1">IF(ISNUMBER(TradeDash[[#This Row],[Position]]),TradeDash[[#This Row],[Position]]*D5541,"")</f>
        <v>-8.0997517818002249E-4</v>
      </c>
      <c r="K5540" s="7">
        <f ca="1">K5539*IFERROR(1+TradeDash[[#This Row],[Port Return]],1)</f>
        <v>13816928.181896543</v>
      </c>
      <c r="L5540" s="7">
        <f ca="1">IF(ISNUMBER(TradeDash[[#This Row],[Port Return]]),L5539*(1+TradeDash[[#This Row],[Returns]]),L5539)</f>
        <v>10952464.22893489</v>
      </c>
    </row>
    <row r="5541" spans="1:12" x14ac:dyDescent="0.35">
      <c r="A5541" s="1">
        <v>44645</v>
      </c>
      <c r="B5541" s="16">
        <f>YEAR(TradeDash[[#This Row],[Date]])</f>
        <v>2022</v>
      </c>
      <c r="C5541">
        <v>17153</v>
      </c>
      <c r="D5541" s="3">
        <f>IFERROR(TradeDash[[#This Row],[Nifty]]/C5540-1,"")</f>
        <v>-4.049875890900112E-3</v>
      </c>
      <c r="E5541">
        <f ca="1">IFERROR(AVERAGE(OFFSET(TradeDash[[#This Row],[Returns]],0,0,-n_days))/STDEV(OFFSET(TradeDash[[#This Row],[Returns]],0,0,-n_days)),"")</f>
        <v>2.3282926521948417E-2</v>
      </c>
      <c r="F5541">
        <f ca="1">IFERROR(AVERAGE(OFFSET(TradeDash[[#This Row],[Returns]],0,0,-n_days*2))/STDEV(OFFSET(TradeDash[[#This Row],[Returns]],0,0,-n_days*2)),"")</f>
        <v>-4.0877570440077228E-3</v>
      </c>
      <c r="G5541">
        <f ca="1">IF(ISNUMBER(TradeDash[[#This Row],[2n day Sharpe]]),AVERAGE(TradeDash[[#This Row],[n day Sharpe]:[2n day Sharpe]]),"")</f>
        <v>9.5975847389703477E-3</v>
      </c>
      <c r="H5541">
        <f ca="1">IF(ISNUMBER(TradeDash[[#This Row],[Sharpe Average]]),IF(TradeDash[[#This Row],[Sharpe Average]]&gt;$G$1,1,0),"")</f>
        <v>1</v>
      </c>
      <c r="I5541" s="2">
        <f ca="1">IF(ISNUMBER(TradeDash[[#This Row],[Signal]]),MAX(IF(AND(TradeDash[[#This Row],[Signal]]=1,I5540&lt;1),I5540+$E$1,IF(AND(TradeDash[[#This Row],[Signal]]=0,I5540&gt;0),I5540-$E$1,IF(AND(TradeDash[[#This Row],[Signal]]=1,I5540=1),I5540,IF(AND(TradeDash[[#This Row],[Signal]]=0,I5540=0),I5540,0)))),0),"")</f>
        <v>0.4</v>
      </c>
      <c r="J5541" s="3">
        <f ca="1">IF(ISNUMBER(TradeDash[[#This Row],[Position]]),TradeDash[[#This Row],[Position]]*D5542,"")</f>
        <v>1.6090479799451885E-3</v>
      </c>
      <c r="K5541" s="7">
        <f ca="1">K5540*IFERROR(1+TradeDash[[#This Row],[Port Return]],1)</f>
        <v>13839160.28227667</v>
      </c>
      <c r="L5541" s="7">
        <f ca="1">IF(ISNUMBER(TradeDash[[#This Row],[Port Return]]),L5540*(1+TradeDash[[#This Row],[Returns]]),L5540)</f>
        <v>10908108.10810818</v>
      </c>
    </row>
    <row r="5542" spans="1:12" x14ac:dyDescent="0.35">
      <c r="A5542" s="1">
        <v>44648</v>
      </c>
      <c r="B5542" s="16">
        <f>YEAR(TradeDash[[#This Row],[Date]])</f>
        <v>2022</v>
      </c>
      <c r="C5542">
        <v>17222</v>
      </c>
      <c r="D5542" s="3">
        <f>IFERROR(TradeDash[[#This Row],[Nifty]]/C5541-1,"")</f>
        <v>4.0226199498629711E-3</v>
      </c>
      <c r="E5542">
        <f ca="1">IFERROR(AVERAGE(OFFSET(TradeDash[[#This Row],[Returns]],0,0,-n_days))/STDEV(OFFSET(TradeDash[[#This Row],[Returns]],0,0,-n_days)),"")</f>
        <v>0.21925137509605414</v>
      </c>
      <c r="F5542">
        <f ca="1">IFERROR(AVERAGE(OFFSET(TradeDash[[#This Row],[Returns]],0,0,-n_days*2))/STDEV(OFFSET(TradeDash[[#This Row],[Returns]],0,0,-n_days*2)),"")</f>
        <v>1.8128391559243087E-2</v>
      </c>
      <c r="G5542">
        <f ca="1">IF(ISNUMBER(TradeDash[[#This Row],[2n day Sharpe]]),AVERAGE(TradeDash[[#This Row],[n day Sharpe]:[2n day Sharpe]]),"")</f>
        <v>0.11868988332764861</v>
      </c>
      <c r="H5542">
        <f ca="1">IF(ISNUMBER(TradeDash[[#This Row],[Sharpe Average]]),IF(TradeDash[[#This Row],[Sharpe Average]]&gt;$G$1,1,0),"")</f>
        <v>1</v>
      </c>
      <c r="I5542" s="2">
        <f ca="1">IF(ISNUMBER(TradeDash[[#This Row],[Signal]]),MAX(IF(AND(TradeDash[[#This Row],[Signal]]=1,I5541&lt;1),I5541+$E$1,IF(AND(TradeDash[[#This Row],[Signal]]=0,I5541&gt;0),I5541-$E$1,IF(AND(TradeDash[[#This Row],[Signal]]=1,I5541=1),I5541,IF(AND(TradeDash[[#This Row],[Signal]]=0,I5541=0),I5541,0)))),0),"")</f>
        <v>0.60000000000000009</v>
      </c>
      <c r="J5542" s="3">
        <f ca="1">IF(ISNUMBER(TradeDash[[#This Row],[Position]]),TradeDash[[#This Row],[Position]]*D5543,"")</f>
        <v>3.5988851469050957E-3</v>
      </c>
      <c r="K5542" s="7">
        <f ca="1">K5541*IFERROR(1+TradeDash[[#This Row],[Port Return]],1)</f>
        <v>13888965.830662195</v>
      </c>
      <c r="L5542" s="7">
        <f ca="1">IF(ISNUMBER(TradeDash[[#This Row],[Port Return]]),L5541*(1+TradeDash[[#This Row],[Returns]]),L5541)</f>
        <v>10951987.281399118</v>
      </c>
    </row>
    <row r="5543" spans="1:12" x14ac:dyDescent="0.35">
      <c r="A5543" s="1">
        <v>44649</v>
      </c>
      <c r="B5543" s="16">
        <f>YEAR(TradeDash[[#This Row],[Date]])</f>
        <v>2022</v>
      </c>
      <c r="C5543">
        <v>17325.3</v>
      </c>
      <c r="D5543" s="3">
        <f>IFERROR(TradeDash[[#This Row],[Nifty]]/C5542-1,"")</f>
        <v>5.9981419115084922E-3</v>
      </c>
      <c r="E5543">
        <f ca="1">IFERROR(AVERAGE(OFFSET(TradeDash[[#This Row],[Returns]],0,0,-n_days))/STDEV(OFFSET(TradeDash[[#This Row],[Returns]],0,0,-n_days)),"")</f>
        <v>0.16077291955755868</v>
      </c>
      <c r="F5543">
        <f ca="1">IFERROR(AVERAGE(OFFSET(TradeDash[[#This Row],[Returns]],0,0,-n_days*2))/STDEV(OFFSET(TradeDash[[#This Row],[Returns]],0,0,-n_days*2)),"")</f>
        <v>2.856662166860844E-2</v>
      </c>
      <c r="G5543">
        <f ca="1">IF(ISNUMBER(TradeDash[[#This Row],[2n day Sharpe]]),AVERAGE(TradeDash[[#This Row],[n day Sharpe]:[2n day Sharpe]]),"")</f>
        <v>9.4669770613083556E-2</v>
      </c>
      <c r="H5543">
        <f ca="1">IF(ISNUMBER(TradeDash[[#This Row],[Sharpe Average]]),IF(TradeDash[[#This Row],[Sharpe Average]]&gt;$G$1,1,0),"")</f>
        <v>1</v>
      </c>
      <c r="I5543" s="2">
        <f ca="1">IF(ISNUMBER(TradeDash[[#This Row],[Signal]]),MAX(IF(AND(TradeDash[[#This Row],[Signal]]=1,I5542&lt;1),I5542+$E$1,IF(AND(TradeDash[[#This Row],[Signal]]=0,I5542&gt;0),I5542-$E$1,IF(AND(TradeDash[[#This Row],[Signal]]=1,I5542=1),I5542,IF(AND(TradeDash[[#This Row],[Signal]]=0,I5542=0),I5542,0)))),0),"")</f>
        <v>0.8</v>
      </c>
      <c r="J5543" s="3">
        <f ca="1">IF(ISNUMBER(TradeDash[[#This Row],[Position]]),TradeDash[[#This Row],[Position]]*D5544,"")</f>
        <v>7.9860089002787415E-3</v>
      </c>
      <c r="K5543" s="7">
        <f ca="1">K5542*IFERROR(1+TradeDash[[#This Row],[Port Return]],1)</f>
        <v>13999883.235401532</v>
      </c>
      <c r="L5543" s="7">
        <f ca="1">IF(ISNUMBER(TradeDash[[#This Row],[Port Return]]),L5542*(1+TradeDash[[#This Row],[Returns]]),L5542)</f>
        <v>11017678.855325986</v>
      </c>
    </row>
    <row r="5544" spans="1:12" x14ac:dyDescent="0.35">
      <c r="A5544" s="1">
        <v>44650</v>
      </c>
      <c r="B5544" s="16">
        <f>YEAR(TradeDash[[#This Row],[Date]])</f>
        <v>2022</v>
      </c>
      <c r="C5544">
        <v>17498.25</v>
      </c>
      <c r="D5544" s="3">
        <f>IFERROR(TradeDash[[#This Row],[Nifty]]/C5543-1,"")</f>
        <v>9.9825111253484256E-3</v>
      </c>
      <c r="E5544">
        <f ca="1">IFERROR(AVERAGE(OFFSET(TradeDash[[#This Row],[Returns]],0,0,-n_days))/STDEV(OFFSET(TradeDash[[#This Row],[Returns]],0,0,-n_days)),"")</f>
        <v>0.16735010687255022</v>
      </c>
      <c r="F5544">
        <f ca="1">IFERROR(AVERAGE(OFFSET(TradeDash[[#This Row],[Returns]],0,0,-n_days*2))/STDEV(OFFSET(TradeDash[[#This Row],[Returns]],0,0,-n_days*2)),"")</f>
        <v>2.232693606277051E-2</v>
      </c>
      <c r="G5544">
        <f ca="1">IF(ISNUMBER(TradeDash[[#This Row],[2n day Sharpe]]),AVERAGE(TradeDash[[#This Row],[n day Sharpe]:[2n day Sharpe]]),"")</f>
        <v>9.4838521467660364E-2</v>
      </c>
      <c r="H5544">
        <f ca="1">IF(ISNUMBER(TradeDash[[#This Row],[Sharpe Average]]),IF(TradeDash[[#This Row],[Sharpe Average]]&gt;$G$1,1,0),"")</f>
        <v>1</v>
      </c>
      <c r="I5544" s="2">
        <f ca="1">IF(ISNUMBER(TradeDash[[#This Row],[Signal]]),MAX(IF(AND(TradeDash[[#This Row],[Signal]]=1,I5543&lt;1),I5543+$E$1,IF(AND(TradeDash[[#This Row],[Signal]]=0,I5543&gt;0),I5543-$E$1,IF(AND(TradeDash[[#This Row],[Signal]]=1,I5543=1),I5543,IF(AND(TradeDash[[#This Row],[Signal]]=0,I5543=0),I5543,0)))),0),"")</f>
        <v>1</v>
      </c>
      <c r="J5544" s="3">
        <f ca="1">IF(ISNUMBER(TradeDash[[#This Row],[Position]]),TradeDash[[#This Row],[Position]]*D5545,"")</f>
        <v>-1.9144771620018819E-3</v>
      </c>
      <c r="K5544" s="7">
        <f ca="1">K5543*IFERROR(1+TradeDash[[#This Row],[Port Return]],1)</f>
        <v>13973080.778676663</v>
      </c>
      <c r="L5544" s="7">
        <f ca="1">IF(ISNUMBER(TradeDash[[#This Row],[Port Return]]),L5543*(1+TradeDash[[#This Row],[Returns]]),L5543)</f>
        <v>11127662.957074793</v>
      </c>
    </row>
    <row r="5545" spans="1:12" x14ac:dyDescent="0.35">
      <c r="A5545" s="1">
        <v>44651</v>
      </c>
      <c r="B5545" s="16">
        <f>YEAR(TradeDash[[#This Row],[Date]])</f>
        <v>2022</v>
      </c>
      <c r="C5545">
        <v>17464.75</v>
      </c>
      <c r="D5545" s="3">
        <f>IFERROR(TradeDash[[#This Row],[Nifty]]/C5544-1,"")</f>
        <v>-1.9144771620018819E-3</v>
      </c>
      <c r="E5545">
        <f ca="1">IFERROR(AVERAGE(OFFSET(TradeDash[[#This Row],[Returns]],0,0,-n_days))/STDEV(OFFSET(TradeDash[[#This Row],[Returns]],0,0,-n_days)),"")</f>
        <v>0.20942103551847704</v>
      </c>
      <c r="F5545">
        <f ca="1">IFERROR(AVERAGE(OFFSET(TradeDash[[#This Row],[Returns]],0,0,-n_days*2))/STDEV(OFFSET(TradeDash[[#This Row],[Returns]],0,0,-n_days*2)),"")</f>
        <v>-3.009171615662643E-3</v>
      </c>
      <c r="G5545">
        <f ca="1">IF(ISNUMBER(TradeDash[[#This Row],[2n day Sharpe]]),AVERAGE(TradeDash[[#This Row],[n day Sharpe]:[2n day Sharpe]]),"")</f>
        <v>0.1032059319514072</v>
      </c>
      <c r="H5545">
        <f ca="1">IF(ISNUMBER(TradeDash[[#This Row],[Sharpe Average]]),IF(TradeDash[[#This Row],[Sharpe Average]]&gt;$G$1,1,0),"")</f>
        <v>1</v>
      </c>
      <c r="I5545" s="2">
        <f ca="1">IF(ISNUMBER(TradeDash[[#This Row],[Signal]]),MAX(IF(AND(TradeDash[[#This Row],[Signal]]=1,I5544&lt;1),I5544+$E$1,IF(AND(TradeDash[[#This Row],[Signal]]=0,I5544&gt;0),I5544-$E$1,IF(AND(TradeDash[[#This Row],[Signal]]=1,I5544=1),I5544,IF(AND(TradeDash[[#This Row],[Signal]]=0,I5544=0),I5544,0)))),0),"")</f>
        <v>1</v>
      </c>
      <c r="J5545" s="3">
        <f ca="1">IF(ISNUMBER(TradeDash[[#This Row],[Position]]),TradeDash[[#This Row],[Position]]*D5546,"")</f>
        <v>1.1778009991554539E-2</v>
      </c>
      <c r="K5545" s="7">
        <f ca="1">K5544*IFERROR(1+TradeDash[[#This Row],[Port Return]],1)</f>
        <v>14137655.863700716</v>
      </c>
      <c r="L5545" s="7">
        <f ca="1">IF(ISNUMBER(TradeDash[[#This Row],[Port Return]]),L5544*(1+TradeDash[[#This Row],[Returns]]),L5544)</f>
        <v>11106359.300477019</v>
      </c>
    </row>
    <row r="5546" spans="1:12" x14ac:dyDescent="0.35">
      <c r="A5546" s="1">
        <v>44652</v>
      </c>
      <c r="B5546" s="16">
        <f>YEAR(TradeDash[[#This Row],[Date]])</f>
        <v>2022</v>
      </c>
      <c r="C5546">
        <v>17670.45</v>
      </c>
      <c r="D5546" s="3">
        <f>IFERROR(TradeDash[[#This Row],[Nifty]]/C5545-1,"")</f>
        <v>1.1778009991554539E-2</v>
      </c>
      <c r="E5546">
        <f ca="1">IFERROR(AVERAGE(OFFSET(TradeDash[[#This Row],[Returns]],0,0,-n_days))/STDEV(OFFSET(TradeDash[[#This Row],[Returns]],0,0,-n_days)),"")</f>
        <v>0.28383201839911665</v>
      </c>
      <c r="F5546">
        <f ca="1">IFERROR(AVERAGE(OFFSET(TradeDash[[#This Row],[Returns]],0,0,-n_days*2))/STDEV(OFFSET(TradeDash[[#This Row],[Returns]],0,0,-n_days*2)),"")</f>
        <v>-2.6473039553133507E-3</v>
      </c>
      <c r="G5546">
        <f ca="1">IF(ISNUMBER(TradeDash[[#This Row],[2n day Sharpe]]),AVERAGE(TradeDash[[#This Row],[n day Sharpe]:[2n day Sharpe]]),"")</f>
        <v>0.14059235722190164</v>
      </c>
      <c r="H5546">
        <f ca="1">IF(ISNUMBER(TradeDash[[#This Row],[Sharpe Average]]),IF(TradeDash[[#This Row],[Sharpe Average]]&gt;$G$1,1,0),"")</f>
        <v>1</v>
      </c>
      <c r="I5546" s="2">
        <f ca="1">IF(ISNUMBER(TradeDash[[#This Row],[Signal]]),MAX(IF(AND(TradeDash[[#This Row],[Signal]]=1,I5545&lt;1),I5545+$E$1,IF(AND(TradeDash[[#This Row],[Signal]]=0,I5545&gt;0),I5545-$E$1,IF(AND(TradeDash[[#This Row],[Signal]]=1,I5545=1),I5545,IF(AND(TradeDash[[#This Row],[Signal]]=0,I5545=0),I5545,0)))),0),"")</f>
        <v>1</v>
      </c>
      <c r="J5546" s="3">
        <f ca="1">IF(ISNUMBER(TradeDash[[#This Row],[Position]]),TradeDash[[#This Row],[Position]]*D5547,"")</f>
        <v>2.1671774063478866E-2</v>
      </c>
      <c r="K5546" s="7">
        <f ca="1">K5545*IFERROR(1+TradeDash[[#This Row],[Port Return]],1)</f>
        <v>14444043.947366055</v>
      </c>
      <c r="L5546" s="7">
        <f ca="1">IF(ISNUMBER(TradeDash[[#This Row],[Port Return]]),L5545*(1+TradeDash[[#This Row],[Returns]]),L5545)</f>
        <v>11237170.111287832</v>
      </c>
    </row>
    <row r="5547" spans="1:12" x14ac:dyDescent="0.35">
      <c r="A5547" s="1">
        <v>44655</v>
      </c>
      <c r="B5547" s="16">
        <f>YEAR(TradeDash[[#This Row],[Date]])</f>
        <v>2022</v>
      </c>
      <c r="C5547">
        <v>18053.400000000001</v>
      </c>
      <c r="D5547" s="3">
        <f>IFERROR(TradeDash[[#This Row],[Nifty]]/C5546-1,"")</f>
        <v>2.1671774063478866E-2</v>
      </c>
      <c r="E5547">
        <f ca="1">IFERROR(AVERAGE(OFFSET(TradeDash[[#This Row],[Returns]],0,0,-n_days))/STDEV(OFFSET(TradeDash[[#This Row],[Returns]],0,0,-n_days)),"")</f>
        <v>0.44044165072495534</v>
      </c>
      <c r="F5547">
        <f ca="1">IFERROR(AVERAGE(OFFSET(TradeDash[[#This Row],[Returns]],0,0,-n_days*2))/STDEV(OFFSET(TradeDash[[#This Row],[Returns]],0,0,-n_days*2)),"")</f>
        <v>5.2320189027076566E-2</v>
      </c>
      <c r="G5547">
        <f ca="1">IF(ISNUMBER(TradeDash[[#This Row],[2n day Sharpe]]),AVERAGE(TradeDash[[#This Row],[n day Sharpe]:[2n day Sharpe]]),"")</f>
        <v>0.24638091987601596</v>
      </c>
      <c r="H5547">
        <f ca="1">IF(ISNUMBER(TradeDash[[#This Row],[Sharpe Average]]),IF(TradeDash[[#This Row],[Sharpe Average]]&gt;$G$1,1,0),"")</f>
        <v>1</v>
      </c>
      <c r="I5547" s="2">
        <f ca="1">IF(ISNUMBER(TradeDash[[#This Row],[Signal]]),MAX(IF(AND(TradeDash[[#This Row],[Signal]]=1,I5546&lt;1),I5546+$E$1,IF(AND(TradeDash[[#This Row],[Signal]]=0,I5546&gt;0),I5546-$E$1,IF(AND(TradeDash[[#This Row],[Signal]]=1,I5546=1),I5546,IF(AND(TradeDash[[#This Row],[Signal]]=0,I5546=0),I5546,0)))),0),"")</f>
        <v>1</v>
      </c>
      <c r="J5547" s="3">
        <f ca="1">IF(ISNUMBER(TradeDash[[#This Row],[Position]]),TradeDash[[#This Row],[Position]]*D5548,"")</f>
        <v>-5.3175579115291027E-3</v>
      </c>
      <c r="K5547" s="7">
        <f ca="1">K5546*IFERROR(1+TradeDash[[#This Row],[Port Return]],1)</f>
        <v>14367236.907199265</v>
      </c>
      <c r="L5547" s="7">
        <f ca="1">IF(ISNUMBER(TradeDash[[#This Row],[Port Return]]),L5546*(1+TradeDash[[#This Row],[Returns]]),L5546)</f>
        <v>11480699.52305254</v>
      </c>
    </row>
    <row r="5548" spans="1:12" x14ac:dyDescent="0.35">
      <c r="A5548" s="1">
        <v>44656</v>
      </c>
      <c r="B5548" s="16">
        <f>YEAR(TradeDash[[#This Row],[Date]])</f>
        <v>2022</v>
      </c>
      <c r="C5548">
        <v>17957.400000000001</v>
      </c>
      <c r="D5548" s="3">
        <f>IFERROR(TradeDash[[#This Row],[Nifty]]/C5547-1,"")</f>
        <v>-5.3175579115291027E-3</v>
      </c>
      <c r="E5548">
        <f ca="1">IFERROR(AVERAGE(OFFSET(TradeDash[[#This Row],[Returns]],0,0,-n_days))/STDEV(OFFSET(TradeDash[[#This Row],[Returns]],0,0,-n_days)),"")</f>
        <v>0.59971820268778997</v>
      </c>
      <c r="F5548">
        <f ca="1">IFERROR(AVERAGE(OFFSET(TradeDash[[#This Row],[Returns]],0,0,-n_days*2))/STDEV(OFFSET(TradeDash[[#This Row],[Returns]],0,0,-n_days*2)),"")</f>
        <v>4.7705772480375178E-2</v>
      </c>
      <c r="G5548">
        <f ca="1">IF(ISNUMBER(TradeDash[[#This Row],[2n day Sharpe]]),AVERAGE(TradeDash[[#This Row],[n day Sharpe]:[2n day Sharpe]]),"")</f>
        <v>0.32371198758408259</v>
      </c>
      <c r="H5548">
        <f ca="1">IF(ISNUMBER(TradeDash[[#This Row],[Sharpe Average]]),IF(TradeDash[[#This Row],[Sharpe Average]]&gt;$G$1,1,0),"")</f>
        <v>1</v>
      </c>
      <c r="I5548" s="2">
        <f ca="1">IF(ISNUMBER(TradeDash[[#This Row],[Signal]]),MAX(IF(AND(TradeDash[[#This Row],[Signal]]=1,I5547&lt;1),I5547+$E$1,IF(AND(TradeDash[[#This Row],[Signal]]=0,I5547&gt;0),I5547-$E$1,IF(AND(TradeDash[[#This Row],[Signal]]=1,I5547=1),I5547,IF(AND(TradeDash[[#This Row],[Signal]]=0,I5547=0),I5547,0)))),0),"")</f>
        <v>1</v>
      </c>
      <c r="J5548" s="3">
        <f ca="1">IF(ISNUMBER(TradeDash[[#This Row],[Position]]),TradeDash[[#This Row],[Position]]*D5549,"")</f>
        <v>-8.3391805049728429E-3</v>
      </c>
      <c r="K5548" s="7">
        <f ca="1">K5547*IFERROR(1+TradeDash[[#This Row],[Port Return]],1)</f>
        <v>14247425.925272424</v>
      </c>
      <c r="L5548" s="7">
        <f ca="1">IF(ISNUMBER(TradeDash[[#This Row],[Port Return]]),L5547*(1+TradeDash[[#This Row],[Returns]]),L5547)</f>
        <v>11419650.238473844</v>
      </c>
    </row>
    <row r="5549" spans="1:12" x14ac:dyDescent="0.35">
      <c r="A5549" s="1">
        <v>44657</v>
      </c>
      <c r="B5549" s="16">
        <f>YEAR(TradeDash[[#This Row],[Date]])</f>
        <v>2022</v>
      </c>
      <c r="C5549">
        <v>17807.650000000001</v>
      </c>
      <c r="D5549" s="3">
        <f>IFERROR(TradeDash[[#This Row],[Nifty]]/C5548-1,"")</f>
        <v>-8.3391805049728429E-3</v>
      </c>
      <c r="E5549">
        <f ca="1">IFERROR(AVERAGE(OFFSET(TradeDash[[#This Row],[Returns]],0,0,-n_days))/STDEV(OFFSET(TradeDash[[#This Row],[Returns]],0,0,-n_days)),"")</f>
        <v>0.49280064256243905</v>
      </c>
      <c r="F5549">
        <f ca="1">IFERROR(AVERAGE(OFFSET(TradeDash[[#This Row],[Returns]],0,0,-n_days*2))/STDEV(OFFSET(TradeDash[[#This Row],[Returns]],0,0,-n_days*2)),"")</f>
        <v>6.2941075079459521E-2</v>
      </c>
      <c r="G5549">
        <f ca="1">IF(ISNUMBER(TradeDash[[#This Row],[2n day Sharpe]]),AVERAGE(TradeDash[[#This Row],[n day Sharpe]:[2n day Sharpe]]),"")</f>
        <v>0.27787085882094931</v>
      </c>
      <c r="H5549">
        <f ca="1">IF(ISNUMBER(TradeDash[[#This Row],[Sharpe Average]]),IF(TradeDash[[#This Row],[Sharpe Average]]&gt;$G$1,1,0),"")</f>
        <v>1</v>
      </c>
      <c r="I5549" s="2">
        <f ca="1">IF(ISNUMBER(TradeDash[[#This Row],[Signal]]),MAX(IF(AND(TradeDash[[#This Row],[Signal]]=1,I5548&lt;1),I5548+$E$1,IF(AND(TradeDash[[#This Row],[Signal]]=0,I5548&gt;0),I5548-$E$1,IF(AND(TradeDash[[#This Row],[Signal]]=1,I5548=1),I5548,IF(AND(TradeDash[[#This Row],[Signal]]=0,I5548=0),I5548,0)))),0),"")</f>
        <v>1</v>
      </c>
      <c r="J5549" s="3">
        <f ca="1">IF(ISNUMBER(TradeDash[[#This Row],[Position]]),TradeDash[[#This Row],[Position]]*D5550,"")</f>
        <v>-9.4397632478178117E-3</v>
      </c>
      <c r="K5549" s="7">
        <f ca="1">K5548*IFERROR(1+TradeDash[[#This Row],[Port Return]],1)</f>
        <v>14112933.59764703</v>
      </c>
      <c r="L5549" s="7">
        <f ca="1">IF(ISNUMBER(TradeDash[[#This Row],[Port Return]]),L5548*(1+TradeDash[[#This Row],[Returns]]),L5548)</f>
        <v>11324419.713831555</v>
      </c>
    </row>
    <row r="5550" spans="1:12" x14ac:dyDescent="0.35">
      <c r="A5550" s="1">
        <v>44658</v>
      </c>
      <c r="B5550" s="16">
        <f>YEAR(TradeDash[[#This Row],[Date]])</f>
        <v>2022</v>
      </c>
      <c r="C5550">
        <v>17639.55</v>
      </c>
      <c r="D5550" s="3">
        <f>IFERROR(TradeDash[[#This Row],[Nifty]]/C5549-1,"")</f>
        <v>-9.4397632478178117E-3</v>
      </c>
      <c r="E5550">
        <f ca="1">IFERROR(AVERAGE(OFFSET(TradeDash[[#This Row],[Returns]],0,0,-n_days))/STDEV(OFFSET(TradeDash[[#This Row],[Returns]],0,0,-n_days)),"")</f>
        <v>0.3595565003238323</v>
      </c>
      <c r="F5550">
        <f ca="1">IFERROR(AVERAGE(OFFSET(TradeDash[[#This Row],[Returns]],0,0,-n_days*2))/STDEV(OFFSET(TradeDash[[#This Row],[Returns]],0,0,-n_days*2)),"")</f>
        <v>4.2253928357200002E-2</v>
      </c>
      <c r="G5550">
        <f ca="1">IF(ISNUMBER(TradeDash[[#This Row],[2n day Sharpe]]),AVERAGE(TradeDash[[#This Row],[n day Sharpe]:[2n day Sharpe]]),"")</f>
        <v>0.20090521434051614</v>
      </c>
      <c r="H5550">
        <f ca="1">IF(ISNUMBER(TradeDash[[#This Row],[Sharpe Average]]),IF(TradeDash[[#This Row],[Sharpe Average]]&gt;$G$1,1,0),"")</f>
        <v>1</v>
      </c>
      <c r="I5550" s="2">
        <f ca="1">IF(ISNUMBER(TradeDash[[#This Row],[Signal]]),MAX(IF(AND(TradeDash[[#This Row],[Signal]]=1,I5549&lt;1),I5549+$E$1,IF(AND(TradeDash[[#This Row],[Signal]]=0,I5549&gt;0),I5549-$E$1,IF(AND(TradeDash[[#This Row],[Signal]]=1,I5549=1),I5549,IF(AND(TradeDash[[#This Row],[Signal]]=0,I5549=0),I5549,0)))),0),"")</f>
        <v>1</v>
      </c>
      <c r="J5550" s="3">
        <f ca="1">IF(ISNUMBER(TradeDash[[#This Row],[Position]]),TradeDash[[#This Row],[Position]]*D5551,"")</f>
        <v>8.208826188876639E-3</v>
      </c>
      <c r="K5550" s="7">
        <f ca="1">K5549*IFERROR(1+TradeDash[[#This Row],[Port Return]],1)</f>
        <v>14228784.216565272</v>
      </c>
      <c r="L5550" s="7">
        <f ca="1">IF(ISNUMBER(TradeDash[[#This Row],[Port Return]]),L5549*(1+TradeDash[[#This Row],[Returns]]),L5549)</f>
        <v>11217519.872814065</v>
      </c>
    </row>
    <row r="5551" spans="1:12" x14ac:dyDescent="0.35">
      <c r="A5551" s="1">
        <v>44659</v>
      </c>
      <c r="B5551" s="16">
        <f>YEAR(TradeDash[[#This Row],[Date]])</f>
        <v>2022</v>
      </c>
      <c r="C5551">
        <v>17784.349999999999</v>
      </c>
      <c r="D5551" s="3">
        <f>IFERROR(TradeDash[[#This Row],[Nifty]]/C5550-1,"")</f>
        <v>8.208826188876639E-3</v>
      </c>
      <c r="E5551">
        <f ca="1">IFERROR(AVERAGE(OFFSET(TradeDash[[#This Row],[Returns]],0,0,-n_days))/STDEV(OFFSET(TradeDash[[#This Row],[Returns]],0,0,-n_days)),"")</f>
        <v>0.33554321670409998</v>
      </c>
      <c r="F5551">
        <f ca="1">IFERROR(AVERAGE(OFFSET(TradeDash[[#This Row],[Returns]],0,0,-n_days*2))/STDEV(OFFSET(TradeDash[[#This Row],[Returns]],0,0,-n_days*2)),"")</f>
        <v>3.717007693086212E-2</v>
      </c>
      <c r="G5551">
        <f ca="1">IF(ISNUMBER(TradeDash[[#This Row],[2n day Sharpe]]),AVERAGE(TradeDash[[#This Row],[n day Sharpe]:[2n day Sharpe]]),"")</f>
        <v>0.18635664681748104</v>
      </c>
      <c r="H5551">
        <f ca="1">IF(ISNUMBER(TradeDash[[#This Row],[Sharpe Average]]),IF(TradeDash[[#This Row],[Sharpe Average]]&gt;$G$1,1,0),"")</f>
        <v>1</v>
      </c>
      <c r="I5551" s="2">
        <f ca="1">IF(ISNUMBER(TradeDash[[#This Row],[Signal]]),MAX(IF(AND(TradeDash[[#This Row],[Signal]]=1,I5550&lt;1),I5550+$E$1,IF(AND(TradeDash[[#This Row],[Signal]]=0,I5550&gt;0),I5550-$E$1,IF(AND(TradeDash[[#This Row],[Signal]]=1,I5550=1),I5550,IF(AND(TradeDash[[#This Row],[Signal]]=0,I5550=0),I5550,0)))),0),"")</f>
        <v>1</v>
      </c>
      <c r="J5551" s="3">
        <f ca="1">IF(ISNUMBER(TradeDash[[#This Row],[Position]]),TradeDash[[#This Row],[Position]]*D5552,"")</f>
        <v>-6.1514758762618582E-3</v>
      </c>
      <c r="K5551" s="7">
        <f ca="1">K5550*IFERROR(1+TradeDash[[#This Row],[Port Return]],1)</f>
        <v>14141256.193708535</v>
      </c>
      <c r="L5551" s="7">
        <f ca="1">IF(ISNUMBER(TradeDash[[#This Row],[Port Return]]),L5550*(1+TradeDash[[#This Row],[Returns]]),L5550)</f>
        <v>11309602.543720266</v>
      </c>
    </row>
    <row r="5552" spans="1:12" x14ac:dyDescent="0.35">
      <c r="A5552" s="1">
        <v>44662</v>
      </c>
      <c r="B5552" s="16">
        <f>YEAR(TradeDash[[#This Row],[Date]])</f>
        <v>2022</v>
      </c>
      <c r="C5552">
        <v>17674.95</v>
      </c>
      <c r="D5552" s="3">
        <f>IFERROR(TradeDash[[#This Row],[Nifty]]/C5551-1,"")</f>
        <v>-6.1514758762618582E-3</v>
      </c>
      <c r="E5552">
        <f ca="1">IFERROR(AVERAGE(OFFSET(TradeDash[[#This Row],[Returns]],0,0,-n_days))/STDEV(OFFSET(TradeDash[[#This Row],[Returns]],0,0,-n_days)),"")</f>
        <v>0.28995021404731475</v>
      </c>
      <c r="F5552">
        <f ca="1">IFERROR(AVERAGE(OFFSET(TradeDash[[#This Row],[Returns]],0,0,-n_days*2))/STDEV(OFFSET(TradeDash[[#This Row],[Returns]],0,0,-n_days*2)),"")</f>
        <v>1.3907096381897478E-2</v>
      </c>
      <c r="G5552">
        <f ca="1">IF(ISNUMBER(TradeDash[[#This Row],[2n day Sharpe]]),AVERAGE(TradeDash[[#This Row],[n day Sharpe]:[2n day Sharpe]]),"")</f>
        <v>0.15192865521460611</v>
      </c>
      <c r="H5552">
        <f ca="1">IF(ISNUMBER(TradeDash[[#This Row],[Sharpe Average]]),IF(TradeDash[[#This Row],[Sharpe Average]]&gt;$G$1,1,0),"")</f>
        <v>1</v>
      </c>
      <c r="I5552" s="2">
        <f ca="1">IF(ISNUMBER(TradeDash[[#This Row],[Signal]]),MAX(IF(AND(TradeDash[[#This Row],[Signal]]=1,I5551&lt;1),I5551+$E$1,IF(AND(TradeDash[[#This Row],[Signal]]=0,I5551&gt;0),I5551-$E$1,IF(AND(TradeDash[[#This Row],[Signal]]=1,I5551=1),I5551,IF(AND(TradeDash[[#This Row],[Signal]]=0,I5551=0),I5551,0)))),0),"")</f>
        <v>1</v>
      </c>
      <c r="J5552" s="3">
        <f ca="1">IF(ISNUMBER(TradeDash[[#This Row],[Position]]),TradeDash[[#This Row],[Position]]*D5553,"")</f>
        <v>-8.1838986814674053E-3</v>
      </c>
      <c r="K5552" s="7">
        <f ca="1">K5551*IFERROR(1+TradeDash[[#This Row],[Port Return]],1)</f>
        <v>14025525.58579055</v>
      </c>
      <c r="L5552" s="7">
        <f ca="1">IF(ISNUMBER(TradeDash[[#This Row],[Port Return]]),L5551*(1+TradeDash[[#This Row],[Returns]]),L5551)</f>
        <v>11240031.796502462</v>
      </c>
    </row>
    <row r="5553" spans="1:12" x14ac:dyDescent="0.35">
      <c r="A5553" s="1">
        <v>44663</v>
      </c>
      <c r="B5553" s="16">
        <f>YEAR(TradeDash[[#This Row],[Date]])</f>
        <v>2022</v>
      </c>
      <c r="C5553">
        <v>17530.3</v>
      </c>
      <c r="D5553" s="3">
        <f>IFERROR(TradeDash[[#This Row],[Nifty]]/C5552-1,"")</f>
        <v>-8.1838986814674053E-3</v>
      </c>
      <c r="E5553">
        <f ca="1">IFERROR(AVERAGE(OFFSET(TradeDash[[#This Row],[Returns]],0,0,-n_days))/STDEV(OFFSET(TradeDash[[#This Row],[Returns]],0,0,-n_days)),"")</f>
        <v>0.18528448713527523</v>
      </c>
      <c r="F5553">
        <f ca="1">IFERROR(AVERAGE(OFFSET(TradeDash[[#This Row],[Returns]],0,0,-n_days*2))/STDEV(OFFSET(TradeDash[[#This Row],[Returns]],0,0,-n_days*2)),"")</f>
        <v>2.2098186734794776E-2</v>
      </c>
      <c r="G5553">
        <f ca="1">IF(ISNUMBER(TradeDash[[#This Row],[2n day Sharpe]]),AVERAGE(TradeDash[[#This Row],[n day Sharpe]:[2n day Sharpe]]),"")</f>
        <v>0.103691336935035</v>
      </c>
      <c r="H5553">
        <f ca="1">IF(ISNUMBER(TradeDash[[#This Row],[Sharpe Average]]),IF(TradeDash[[#This Row],[Sharpe Average]]&gt;$G$1,1,0),"")</f>
        <v>1</v>
      </c>
      <c r="I5553" s="2">
        <f ca="1">IF(ISNUMBER(TradeDash[[#This Row],[Signal]]),MAX(IF(AND(TradeDash[[#This Row],[Signal]]=1,I5552&lt;1),I5552+$E$1,IF(AND(TradeDash[[#This Row],[Signal]]=0,I5552&gt;0),I5552-$E$1,IF(AND(TradeDash[[#This Row],[Signal]]=1,I5552=1),I5552,IF(AND(TradeDash[[#This Row],[Signal]]=0,I5552=0),I5552,0)))),0),"")</f>
        <v>1</v>
      </c>
      <c r="J5553" s="3">
        <f ca="1">IF(ISNUMBER(TradeDash[[#This Row],[Position]]),TradeDash[[#This Row],[Position]]*D5554,"")</f>
        <v>-3.1174594844354253E-3</v>
      </c>
      <c r="K5553" s="7">
        <f ca="1">K5552*IFERROR(1+TradeDash[[#This Row],[Port Return]],1)</f>
        <v>13981801.578028936</v>
      </c>
      <c r="L5553" s="7">
        <f ca="1">IF(ISNUMBER(TradeDash[[#This Row],[Port Return]]),L5552*(1+TradeDash[[#This Row],[Returns]]),L5552)</f>
        <v>11148044.515103413</v>
      </c>
    </row>
    <row r="5554" spans="1:12" x14ac:dyDescent="0.35">
      <c r="A5554" s="1">
        <v>44664</v>
      </c>
      <c r="B5554" s="16">
        <f>YEAR(TradeDash[[#This Row],[Date]])</f>
        <v>2022</v>
      </c>
      <c r="C5554">
        <v>17475.650000000001</v>
      </c>
      <c r="D5554" s="3">
        <f>IFERROR(TradeDash[[#This Row],[Nifty]]/C5553-1,"")</f>
        <v>-3.1174594844354253E-3</v>
      </c>
      <c r="E5554">
        <f ca="1">IFERROR(AVERAGE(OFFSET(TradeDash[[#This Row],[Returns]],0,0,-n_days))/STDEV(OFFSET(TradeDash[[#This Row],[Returns]],0,0,-n_days)),"")</f>
        <v>0.23907877108290118</v>
      </c>
      <c r="F5554">
        <f ca="1">IFERROR(AVERAGE(OFFSET(TradeDash[[#This Row],[Returns]],0,0,-n_days*2))/STDEV(OFFSET(TradeDash[[#This Row],[Returns]],0,0,-n_days*2)),"")</f>
        <v>7.1107213635192665E-2</v>
      </c>
      <c r="G5554">
        <f ca="1">IF(ISNUMBER(TradeDash[[#This Row],[2n day Sharpe]]),AVERAGE(TradeDash[[#This Row],[n day Sharpe]:[2n day Sharpe]]),"")</f>
        <v>0.15509299235904692</v>
      </c>
      <c r="H5554">
        <f ca="1">IF(ISNUMBER(TradeDash[[#This Row],[Sharpe Average]]),IF(TradeDash[[#This Row],[Sharpe Average]]&gt;$G$1,1,0),"")</f>
        <v>1</v>
      </c>
      <c r="I5554" s="2">
        <f ca="1">IF(ISNUMBER(TradeDash[[#This Row],[Signal]]),MAX(IF(AND(TradeDash[[#This Row],[Signal]]=1,I5553&lt;1),I5553+$E$1,IF(AND(TradeDash[[#This Row],[Signal]]=0,I5553&gt;0),I5553-$E$1,IF(AND(TradeDash[[#This Row],[Signal]]=1,I5553=1),I5553,IF(AND(TradeDash[[#This Row],[Signal]]=0,I5553=0),I5553,0)))),0),"")</f>
        <v>1</v>
      </c>
      <c r="J5554" s="3">
        <f ca="1">IF(ISNUMBER(TradeDash[[#This Row],[Position]]),TradeDash[[#This Row],[Position]]*D5555,"")</f>
        <v>-1.7281188396425895E-2</v>
      </c>
      <c r="K5554" s="7">
        <f ca="1">K5553*IFERROR(1+TradeDash[[#This Row],[Port Return]],1)</f>
        <v>13740179.430837573</v>
      </c>
      <c r="L5554" s="7">
        <f ca="1">IF(ISNUMBER(TradeDash[[#This Row],[Port Return]]),L5553*(1+TradeDash[[#This Row],[Returns]]),L5553)</f>
        <v>11113290.937996896</v>
      </c>
    </row>
    <row r="5555" spans="1:12" x14ac:dyDescent="0.35">
      <c r="A5555" s="1">
        <v>44669</v>
      </c>
      <c r="B5555" s="16">
        <f>YEAR(TradeDash[[#This Row],[Date]])</f>
        <v>2022</v>
      </c>
      <c r="C5555">
        <v>17173.650000000001</v>
      </c>
      <c r="D5555" s="3">
        <f>IFERROR(TradeDash[[#This Row],[Nifty]]/C5554-1,"")</f>
        <v>-1.7281188396425895E-2</v>
      </c>
      <c r="E5555">
        <f ca="1">IFERROR(AVERAGE(OFFSET(TradeDash[[#This Row],[Returns]],0,0,-n_days))/STDEV(OFFSET(TradeDash[[#This Row],[Returns]],0,0,-n_days)),"")</f>
        <v>6.1155527763099897E-2</v>
      </c>
      <c r="F5555">
        <f ca="1">IFERROR(AVERAGE(OFFSET(TradeDash[[#This Row],[Returns]],0,0,-n_days*2))/STDEV(OFFSET(TradeDash[[#This Row],[Returns]],0,0,-n_days*2)),"")</f>
        <v>-1.1835408407025622E-2</v>
      </c>
      <c r="G5555">
        <f ca="1">IF(ISNUMBER(TradeDash[[#This Row],[2n day Sharpe]]),AVERAGE(TradeDash[[#This Row],[n day Sharpe]:[2n day Sharpe]]),"")</f>
        <v>2.4660059678037138E-2</v>
      </c>
      <c r="H5555">
        <f ca="1">IF(ISNUMBER(TradeDash[[#This Row],[Sharpe Average]]),IF(TradeDash[[#This Row],[Sharpe Average]]&gt;$G$1,1,0),"")</f>
        <v>1</v>
      </c>
      <c r="I5555" s="2">
        <f ca="1">IF(ISNUMBER(TradeDash[[#This Row],[Signal]]),MAX(IF(AND(TradeDash[[#This Row],[Signal]]=1,I5554&lt;1),I5554+$E$1,IF(AND(TradeDash[[#This Row],[Signal]]=0,I5554&gt;0),I5554-$E$1,IF(AND(TradeDash[[#This Row],[Signal]]=1,I5554=1),I5554,IF(AND(TradeDash[[#This Row],[Signal]]=0,I5554=0),I5554,0)))),0),"")</f>
        <v>1</v>
      </c>
      <c r="J5555" s="3">
        <f ca="1">IF(ISNUMBER(TradeDash[[#This Row],[Position]]),TradeDash[[#This Row],[Position]]*D5556,"")</f>
        <v>-1.251917909122402E-2</v>
      </c>
      <c r="K5555" s="7">
        <f ca="1">K5554*IFERROR(1+TradeDash[[#This Row],[Port Return]],1)</f>
        <v>13568163.663797366</v>
      </c>
      <c r="L5555" s="7">
        <f ca="1">IF(ISNUMBER(TradeDash[[#This Row],[Port Return]]),L5554*(1+TradeDash[[#This Row],[Returns]]),L5554)</f>
        <v>10921240.063593078</v>
      </c>
    </row>
    <row r="5556" spans="1:12" x14ac:dyDescent="0.35">
      <c r="A5556" s="1">
        <v>44670</v>
      </c>
      <c r="B5556" s="16">
        <f>YEAR(TradeDash[[#This Row],[Date]])</f>
        <v>2022</v>
      </c>
      <c r="C5556">
        <v>16958.650000000001</v>
      </c>
      <c r="D5556" s="3">
        <f>IFERROR(TradeDash[[#This Row],[Nifty]]/C5555-1,"")</f>
        <v>-1.251917909122402E-2</v>
      </c>
      <c r="E5556">
        <f ca="1">IFERROR(AVERAGE(OFFSET(TradeDash[[#This Row],[Returns]],0,0,-n_days))/STDEV(OFFSET(TradeDash[[#This Row],[Returns]],0,0,-n_days)),"")</f>
        <v>-9.2862071985182357E-2</v>
      </c>
      <c r="F5556">
        <f ca="1">IFERROR(AVERAGE(OFFSET(TradeDash[[#This Row],[Returns]],0,0,-n_days*2))/STDEV(OFFSET(TradeDash[[#This Row],[Returns]],0,0,-n_days*2)),"")</f>
        <v>-3.0940608308454316E-2</v>
      </c>
      <c r="G5556">
        <f ca="1">IF(ISNUMBER(TradeDash[[#This Row],[2n day Sharpe]]),AVERAGE(TradeDash[[#This Row],[n day Sharpe]:[2n day Sharpe]]),"")</f>
        <v>-6.1901340146818334E-2</v>
      </c>
      <c r="H5556">
        <f ca="1">IF(ISNUMBER(TradeDash[[#This Row],[Sharpe Average]]),IF(TradeDash[[#This Row],[Sharpe Average]]&gt;$G$1,1,0),"")</f>
        <v>0</v>
      </c>
      <c r="I5556" s="2">
        <f ca="1">IF(ISNUMBER(TradeDash[[#This Row],[Signal]]),MAX(IF(AND(TradeDash[[#This Row],[Signal]]=1,I5555&lt;1),I5555+$E$1,IF(AND(TradeDash[[#This Row],[Signal]]=0,I5555&gt;0),I5555-$E$1,IF(AND(TradeDash[[#This Row],[Signal]]=1,I5555=1),I5555,IF(AND(TradeDash[[#This Row],[Signal]]=0,I5555=0),I5555,0)))),0),"")</f>
        <v>0.8</v>
      </c>
      <c r="J5556" s="3">
        <f ca="1">IF(ISNUMBER(TradeDash[[#This Row],[Position]]),TradeDash[[#This Row],[Position]]*D5557,"")</f>
        <v>8.39217744336942E-3</v>
      </c>
      <c r="K5556" s="7">
        <f ca="1">K5555*IFERROR(1+TradeDash[[#This Row],[Port Return]],1)</f>
        <v>13682030.100844631</v>
      </c>
      <c r="L5556" s="7">
        <f ca="1">IF(ISNUMBER(TradeDash[[#This Row],[Port Return]]),L5555*(1+TradeDash[[#This Row],[Returns]]),L5555)</f>
        <v>10784515.103338705</v>
      </c>
    </row>
    <row r="5557" spans="1:12" x14ac:dyDescent="0.35">
      <c r="A5557" s="1">
        <v>44671</v>
      </c>
      <c r="B5557" s="16">
        <f>YEAR(TradeDash[[#This Row],[Date]])</f>
        <v>2022</v>
      </c>
      <c r="C5557">
        <v>17136.55</v>
      </c>
      <c r="D5557" s="3">
        <f>IFERROR(TradeDash[[#This Row],[Nifty]]/C5556-1,"")</f>
        <v>1.0490221804211775E-2</v>
      </c>
      <c r="E5557">
        <f ca="1">IFERROR(AVERAGE(OFFSET(TradeDash[[#This Row],[Returns]],0,0,-n_days))/STDEV(OFFSET(TradeDash[[#This Row],[Returns]],0,0,-n_days)),"")</f>
        <v>1.0279446482616977E-2</v>
      </c>
      <c r="F5557">
        <f ca="1">IFERROR(AVERAGE(OFFSET(TradeDash[[#This Row],[Returns]],0,0,-n_days*2))/STDEV(OFFSET(TradeDash[[#This Row],[Returns]],0,0,-n_days*2)),"")</f>
        <v>-1.0340750610131273E-2</v>
      </c>
      <c r="G5557">
        <f ca="1">IF(ISNUMBER(TradeDash[[#This Row],[2n day Sharpe]]),AVERAGE(TradeDash[[#This Row],[n day Sharpe]:[2n day Sharpe]]),"")</f>
        <v>-3.0652063757147935E-5</v>
      </c>
      <c r="H5557">
        <f ca="1">IF(ISNUMBER(TradeDash[[#This Row],[Sharpe Average]]),IF(TradeDash[[#This Row],[Sharpe Average]]&gt;$G$1,1,0),"")</f>
        <v>0</v>
      </c>
      <c r="I5557" s="2">
        <f ca="1">IF(ISNUMBER(TradeDash[[#This Row],[Signal]]),MAX(IF(AND(TradeDash[[#This Row],[Signal]]=1,I5556&lt;1),I5556+$E$1,IF(AND(TradeDash[[#This Row],[Signal]]=0,I5556&gt;0),I5556-$E$1,IF(AND(TradeDash[[#This Row],[Signal]]=1,I5556=1),I5556,IF(AND(TradeDash[[#This Row],[Signal]]=0,I5556=0),I5556,0)))),0),"")</f>
        <v>0.60000000000000009</v>
      </c>
      <c r="J5557" s="3">
        <f ca="1">IF(ISNUMBER(TradeDash[[#This Row],[Position]]),TradeDash[[#This Row],[Position]]*D5558,"")</f>
        <v>8.9650483907203447E-3</v>
      </c>
      <c r="K5557" s="7">
        <f ca="1">K5556*IFERROR(1+TradeDash[[#This Row],[Port Return]],1)</f>
        <v>13804690.162781997</v>
      </c>
      <c r="L5557" s="7">
        <f ca="1">IF(ISNUMBER(TradeDash[[#This Row],[Port Return]]),L5556*(1+TradeDash[[#This Row],[Returns]]),L5556)</f>
        <v>10897647.0588236</v>
      </c>
    </row>
    <row r="5558" spans="1:12" x14ac:dyDescent="0.35">
      <c r="A5558" s="1">
        <v>44672</v>
      </c>
      <c r="B5558" s="16">
        <f>YEAR(TradeDash[[#This Row],[Date]])</f>
        <v>2022</v>
      </c>
      <c r="C5558">
        <v>17392.599999999999</v>
      </c>
      <c r="D5558" s="3">
        <f>IFERROR(TradeDash[[#This Row],[Nifty]]/C5557-1,"")</f>
        <v>1.4941747317867238E-2</v>
      </c>
      <c r="E5558">
        <f ca="1">IFERROR(AVERAGE(OFFSET(TradeDash[[#This Row],[Returns]],0,0,-n_days))/STDEV(OFFSET(TradeDash[[#This Row],[Returns]],0,0,-n_days)),"")</f>
        <v>2.671050045000152E-2</v>
      </c>
      <c r="F5558">
        <f ca="1">IFERROR(AVERAGE(OFFSET(TradeDash[[#This Row],[Returns]],0,0,-n_days*2))/STDEV(OFFSET(TradeDash[[#This Row],[Returns]],0,0,-n_days*2)),"")</f>
        <v>1.8743380780191866E-2</v>
      </c>
      <c r="G5558">
        <f ca="1">IF(ISNUMBER(TradeDash[[#This Row],[2n day Sharpe]]),AVERAGE(TradeDash[[#This Row],[n day Sharpe]:[2n day Sharpe]]),"")</f>
        <v>2.2726940615096693E-2</v>
      </c>
      <c r="H5558">
        <f ca="1">IF(ISNUMBER(TradeDash[[#This Row],[Sharpe Average]]),IF(TradeDash[[#This Row],[Sharpe Average]]&gt;$G$1,1,0),"")</f>
        <v>1</v>
      </c>
      <c r="I5558" s="2">
        <f ca="1">IF(ISNUMBER(TradeDash[[#This Row],[Signal]]),MAX(IF(AND(TradeDash[[#This Row],[Signal]]=1,I5557&lt;1),I5557+$E$1,IF(AND(TradeDash[[#This Row],[Signal]]=0,I5557&gt;0),I5557-$E$1,IF(AND(TradeDash[[#This Row],[Signal]]=1,I5557=1),I5557,IF(AND(TradeDash[[#This Row],[Signal]]=0,I5557=0),I5557,0)))),0),"")</f>
        <v>0.8</v>
      </c>
      <c r="J5558" s="3">
        <f ca="1">IF(ISNUMBER(TradeDash[[#This Row],[Position]]),TradeDash[[#This Row],[Position]]*D5559,"")</f>
        <v>-1.0149143888780188E-2</v>
      </c>
      <c r="K5558" s="7">
        <f ca="1">K5557*IFERROR(1+TradeDash[[#This Row],[Port Return]],1)</f>
        <v>13664584.375979893</v>
      </c>
      <c r="L5558" s="7">
        <f ca="1">IF(ISNUMBER(TradeDash[[#This Row],[Port Return]]),L5557*(1+TradeDash[[#This Row],[Returns]]),L5557)</f>
        <v>11060476.947535843</v>
      </c>
    </row>
    <row r="5559" spans="1:12" x14ac:dyDescent="0.35">
      <c r="A5559" s="1">
        <v>44673</v>
      </c>
      <c r="B5559" s="16">
        <f>YEAR(TradeDash[[#This Row],[Date]])</f>
        <v>2022</v>
      </c>
      <c r="C5559">
        <v>17171.95</v>
      </c>
      <c r="D5559" s="3">
        <f>IFERROR(TradeDash[[#This Row],[Nifty]]/C5558-1,"")</f>
        <v>-1.2686429860975235E-2</v>
      </c>
      <c r="E5559">
        <f ca="1">IFERROR(AVERAGE(OFFSET(TradeDash[[#This Row],[Returns]],0,0,-n_days))/STDEV(OFFSET(TradeDash[[#This Row],[Returns]],0,0,-n_days)),"")</f>
        <v>-1.5383259900474318E-2</v>
      </c>
      <c r="F5559">
        <f ca="1">IFERROR(AVERAGE(OFFSET(TradeDash[[#This Row],[Returns]],0,0,-n_days*2))/STDEV(OFFSET(TradeDash[[#This Row],[Returns]],0,0,-n_days*2)),"")</f>
        <v>3.5998644600726058E-3</v>
      </c>
      <c r="G5559">
        <f ca="1">IF(ISNUMBER(TradeDash[[#This Row],[2n day Sharpe]]),AVERAGE(TradeDash[[#This Row],[n day Sharpe]:[2n day Sharpe]]),"")</f>
        <v>-5.891697720200856E-3</v>
      </c>
      <c r="H5559">
        <f ca="1">IF(ISNUMBER(TradeDash[[#This Row],[Sharpe Average]]),IF(TradeDash[[#This Row],[Sharpe Average]]&gt;$G$1,1,0),"")</f>
        <v>0</v>
      </c>
      <c r="I5559" s="2">
        <f ca="1">IF(ISNUMBER(TradeDash[[#This Row],[Signal]]),MAX(IF(AND(TradeDash[[#This Row],[Signal]]=1,I5558&lt;1),I5558+$E$1,IF(AND(TradeDash[[#This Row],[Signal]]=0,I5558&gt;0),I5558-$E$1,IF(AND(TradeDash[[#This Row],[Signal]]=1,I5558=1),I5558,IF(AND(TradeDash[[#This Row],[Signal]]=0,I5558=0),I5558,0)))),0),"")</f>
        <v>0.60000000000000009</v>
      </c>
      <c r="J5559" s="3">
        <f ca="1">IF(ISNUMBER(TradeDash[[#This Row],[Position]]),TradeDash[[#This Row],[Position]]*D5560,"")</f>
        <v>-7.6170731920370393E-3</v>
      </c>
      <c r="K5559" s="7">
        <f ca="1">K5558*IFERROR(1+TradeDash[[#This Row],[Port Return]],1)</f>
        <v>13560500.236649288</v>
      </c>
      <c r="L5559" s="7">
        <f ca="1">IF(ISNUMBER(TradeDash[[#This Row],[Port Return]]),L5558*(1+TradeDash[[#This Row],[Returns]]),L5558)</f>
        <v>10920158.982511995</v>
      </c>
    </row>
    <row r="5560" spans="1:12" x14ac:dyDescent="0.35">
      <c r="A5560" s="1">
        <v>44676</v>
      </c>
      <c r="B5560" s="16">
        <f>YEAR(TradeDash[[#This Row],[Date]])</f>
        <v>2022</v>
      </c>
      <c r="C5560">
        <v>16953.95</v>
      </c>
      <c r="D5560" s="3">
        <f>IFERROR(TradeDash[[#This Row],[Nifty]]/C5559-1,"")</f>
        <v>-1.2695121986728397E-2</v>
      </c>
      <c r="E5560">
        <f ca="1">IFERROR(AVERAGE(OFFSET(TradeDash[[#This Row],[Returns]],0,0,-n_days))/STDEV(OFFSET(TradeDash[[#This Row],[Returns]],0,0,-n_days)),"")</f>
        <v>-6.7101884780430929E-2</v>
      </c>
      <c r="F5560">
        <f ca="1">IFERROR(AVERAGE(OFFSET(TradeDash[[#This Row],[Returns]],0,0,-n_days*2))/STDEV(OFFSET(TradeDash[[#This Row],[Returns]],0,0,-n_days*2)),"")</f>
        <v>-6.8070895871935235E-3</v>
      </c>
      <c r="G5560">
        <f ca="1">IF(ISNUMBER(TradeDash[[#This Row],[2n day Sharpe]]),AVERAGE(TradeDash[[#This Row],[n day Sharpe]:[2n day Sharpe]]),"")</f>
        <v>-3.6954487183812224E-2</v>
      </c>
      <c r="H5560">
        <f ca="1">IF(ISNUMBER(TradeDash[[#This Row],[Sharpe Average]]),IF(TradeDash[[#This Row],[Sharpe Average]]&gt;$G$1,1,0),"")</f>
        <v>0</v>
      </c>
      <c r="I5560" s="2">
        <f ca="1">IF(ISNUMBER(TradeDash[[#This Row],[Signal]]),MAX(IF(AND(TradeDash[[#This Row],[Signal]]=1,I5559&lt;1),I5559+$E$1,IF(AND(TradeDash[[#This Row],[Signal]]=0,I5559&gt;0),I5559-$E$1,IF(AND(TradeDash[[#This Row],[Signal]]=1,I5559=1),I5559,IF(AND(TradeDash[[#This Row],[Signal]]=0,I5559=0),I5559,0)))),0),"")</f>
        <v>0.40000000000000008</v>
      </c>
      <c r="J5560" s="3">
        <f ca="1">IF(ISNUMBER(TradeDash[[#This Row],[Position]]),TradeDash[[#This Row],[Position]]*D5561,"")</f>
        <v>5.8240115135410175E-3</v>
      </c>
      <c r="K5560" s="7">
        <f ca="1">K5559*IFERROR(1+TradeDash[[#This Row],[Port Return]],1)</f>
        <v>13639476.74615691</v>
      </c>
      <c r="L5560" s="7">
        <f ca="1">IF(ISNUMBER(TradeDash[[#This Row],[Port Return]]),L5559*(1+TradeDash[[#This Row],[Returns]]),L5559)</f>
        <v>10781526.232114539</v>
      </c>
    </row>
    <row r="5561" spans="1:12" x14ac:dyDescent="0.35">
      <c r="A5561" s="1">
        <v>44677</v>
      </c>
      <c r="B5561" s="16">
        <f>YEAR(TradeDash[[#This Row],[Date]])</f>
        <v>2022</v>
      </c>
      <c r="C5561">
        <v>17200.8</v>
      </c>
      <c r="D5561" s="3">
        <f>IFERROR(TradeDash[[#This Row],[Nifty]]/C5560-1,"")</f>
        <v>1.4560028783852541E-2</v>
      </c>
      <c r="E5561">
        <f ca="1">IFERROR(AVERAGE(OFFSET(TradeDash[[#This Row],[Returns]],0,0,-n_days))/STDEV(OFFSET(TradeDash[[#This Row],[Returns]],0,0,-n_days)),"")</f>
        <v>1.7631650946968089E-2</v>
      </c>
      <c r="F5561">
        <f ca="1">IFERROR(AVERAGE(OFFSET(TradeDash[[#This Row],[Returns]],0,0,-n_days*2))/STDEV(OFFSET(TradeDash[[#This Row],[Returns]],0,0,-n_days*2)),"")</f>
        <v>2.0854782513968884E-2</v>
      </c>
      <c r="G5561">
        <f ca="1">IF(ISNUMBER(TradeDash[[#This Row],[2n day Sharpe]]),AVERAGE(TradeDash[[#This Row],[n day Sharpe]:[2n day Sharpe]]),"")</f>
        <v>1.9243216730468485E-2</v>
      </c>
      <c r="H5561">
        <f ca="1">IF(ISNUMBER(TradeDash[[#This Row],[Sharpe Average]]),IF(TradeDash[[#This Row],[Sharpe Average]]&gt;$G$1,1,0),"")</f>
        <v>1</v>
      </c>
      <c r="I5561" s="2">
        <f ca="1">IF(ISNUMBER(TradeDash[[#This Row],[Signal]]),MAX(IF(AND(TradeDash[[#This Row],[Signal]]=1,I5560&lt;1),I5560+$E$1,IF(AND(TradeDash[[#This Row],[Signal]]=0,I5560&gt;0),I5560-$E$1,IF(AND(TradeDash[[#This Row],[Signal]]=1,I5560=1),I5560,IF(AND(TradeDash[[#This Row],[Signal]]=0,I5560=0),I5560,0)))),0),"")</f>
        <v>0.60000000000000009</v>
      </c>
      <c r="J5561" s="3">
        <f ca="1">IF(ISNUMBER(TradeDash[[#This Row],[Position]]),TradeDash[[#This Row],[Position]]*D5562,"")</f>
        <v>-5.6648527975442517E-3</v>
      </c>
      <c r="K5561" s="7">
        <f ca="1">K5560*IFERROR(1+TradeDash[[#This Row],[Port Return]],1)</f>
        <v>13562211.118154403</v>
      </c>
      <c r="L5561" s="7">
        <f ca="1">IF(ISNUMBER(TradeDash[[#This Row],[Port Return]]),L5560*(1+TradeDash[[#This Row],[Returns]]),L5560)</f>
        <v>10938505.564387988</v>
      </c>
    </row>
    <row r="5562" spans="1:12" x14ac:dyDescent="0.35">
      <c r="A5562" s="1">
        <v>44678</v>
      </c>
      <c r="B5562" s="16">
        <f>YEAR(TradeDash[[#This Row],[Date]])</f>
        <v>2022</v>
      </c>
      <c r="C5562">
        <v>17038.400000000001</v>
      </c>
      <c r="D5562" s="3">
        <f>IFERROR(TradeDash[[#This Row],[Nifty]]/C5561-1,"")</f>
        <v>-9.4414213292404181E-3</v>
      </c>
      <c r="E5562">
        <f ca="1">IFERROR(AVERAGE(OFFSET(TradeDash[[#This Row],[Returns]],0,0,-n_days))/STDEV(OFFSET(TradeDash[[#This Row],[Returns]],0,0,-n_days)),"")</f>
        <v>-4.1021059250039356E-2</v>
      </c>
      <c r="F5562">
        <f ca="1">IFERROR(AVERAGE(OFFSET(TradeDash[[#This Row],[Returns]],0,0,-n_days*2))/STDEV(OFFSET(TradeDash[[#This Row],[Returns]],0,0,-n_days*2)),"")</f>
        <v>0.10028984031535892</v>
      </c>
      <c r="G5562">
        <f ca="1">IF(ISNUMBER(TradeDash[[#This Row],[2n day Sharpe]]),AVERAGE(TradeDash[[#This Row],[n day Sharpe]:[2n day Sharpe]]),"")</f>
        <v>2.9634390532659784E-2</v>
      </c>
      <c r="H5562">
        <f ca="1">IF(ISNUMBER(TradeDash[[#This Row],[Sharpe Average]]),IF(TradeDash[[#This Row],[Sharpe Average]]&gt;$G$1,1,0),"")</f>
        <v>1</v>
      </c>
      <c r="I5562" s="2">
        <f ca="1">IF(ISNUMBER(TradeDash[[#This Row],[Signal]]),MAX(IF(AND(TradeDash[[#This Row],[Signal]]=1,I5561&lt;1),I5561+$E$1,IF(AND(TradeDash[[#This Row],[Signal]]=0,I5561&gt;0),I5561-$E$1,IF(AND(TradeDash[[#This Row],[Signal]]=1,I5561=1),I5561,IF(AND(TradeDash[[#This Row],[Signal]]=0,I5561=0),I5561,0)))),0),"")</f>
        <v>0.8</v>
      </c>
      <c r="J5562" s="3">
        <f ca="1">IF(ISNUMBER(TradeDash[[#This Row],[Position]]),TradeDash[[#This Row],[Position]]*D5563,"")</f>
        <v>9.7027889942715717E-3</v>
      </c>
      <c r="K5562" s="7">
        <f ca="1">K5561*IFERROR(1+TradeDash[[#This Row],[Port Return]],1)</f>
        <v>13693802.390929619</v>
      </c>
      <c r="L5562" s="7">
        <f ca="1">IF(ISNUMBER(TradeDash[[#This Row],[Port Return]]),L5561*(1+TradeDash[[#This Row],[Returns]]),L5561)</f>
        <v>10835230.524642361</v>
      </c>
    </row>
    <row r="5563" spans="1:12" x14ac:dyDescent="0.35">
      <c r="A5563" s="1">
        <v>44679</v>
      </c>
      <c r="B5563" s="16">
        <f>YEAR(TradeDash[[#This Row],[Date]])</f>
        <v>2022</v>
      </c>
      <c r="C5563">
        <v>17245.05</v>
      </c>
      <c r="D5563" s="3">
        <f>IFERROR(TradeDash[[#This Row],[Nifty]]/C5562-1,"")</f>
        <v>1.2128486242839465E-2</v>
      </c>
      <c r="E5563">
        <f ca="1">IFERROR(AVERAGE(OFFSET(TradeDash[[#This Row],[Returns]],0,0,-n_days))/STDEV(OFFSET(TradeDash[[#This Row],[Returns]],0,0,-n_days)),"")</f>
        <v>-1.4108769856253095E-2</v>
      </c>
      <c r="F5563">
        <f ca="1">IFERROR(AVERAGE(OFFSET(TradeDash[[#This Row],[Returns]],0,0,-n_days*2))/STDEV(OFFSET(TradeDash[[#This Row],[Returns]],0,0,-n_days*2)),"")</f>
        <v>7.7202375321945155E-2</v>
      </c>
      <c r="G5563">
        <f ca="1">IF(ISNUMBER(TradeDash[[#This Row],[2n day Sharpe]]),AVERAGE(TradeDash[[#This Row],[n day Sharpe]:[2n day Sharpe]]),"")</f>
        <v>3.1546802732846033E-2</v>
      </c>
      <c r="H5563">
        <f ca="1">IF(ISNUMBER(TradeDash[[#This Row],[Sharpe Average]]),IF(TradeDash[[#This Row],[Sharpe Average]]&gt;$G$1,1,0),"")</f>
        <v>1</v>
      </c>
      <c r="I5563" s="2">
        <f ca="1">IF(ISNUMBER(TradeDash[[#This Row],[Signal]]),MAX(IF(AND(TradeDash[[#This Row],[Signal]]=1,I5562&lt;1),I5562+$E$1,IF(AND(TradeDash[[#This Row],[Signal]]=0,I5562&gt;0),I5562-$E$1,IF(AND(TradeDash[[#This Row],[Signal]]=1,I5562=1),I5562,IF(AND(TradeDash[[#This Row],[Signal]]=0,I5562=0),I5562,0)))),0),"")</f>
        <v>1</v>
      </c>
      <c r="J5563" s="3">
        <f ca="1">IF(ISNUMBER(TradeDash[[#This Row],[Position]]),TradeDash[[#This Row],[Position]]*D5564,"")</f>
        <v>-8.263240756043011E-3</v>
      </c>
      <c r="K5563" s="7">
        <f ca="1">K5562*IFERROR(1+TradeDash[[#This Row],[Port Return]],1)</f>
        <v>13580647.204907689</v>
      </c>
      <c r="L5563" s="7">
        <f ca="1">IF(ISNUMBER(TradeDash[[#This Row],[Port Return]]),L5562*(1+TradeDash[[#This Row],[Returns]]),L5562)</f>
        <v>10966645.468998481</v>
      </c>
    </row>
    <row r="5564" spans="1:12" x14ac:dyDescent="0.35">
      <c r="A5564" s="1">
        <v>44680</v>
      </c>
      <c r="B5564" s="16">
        <f>YEAR(TradeDash[[#This Row],[Date]])</f>
        <v>2022</v>
      </c>
      <c r="C5564">
        <v>17102.55</v>
      </c>
      <c r="D5564" s="3">
        <f>IFERROR(TradeDash[[#This Row],[Nifty]]/C5563-1,"")</f>
        <v>-8.263240756043011E-3</v>
      </c>
      <c r="E5564">
        <f ca="1">IFERROR(AVERAGE(OFFSET(TradeDash[[#This Row],[Returns]],0,0,-n_days))/STDEV(OFFSET(TradeDash[[#This Row],[Returns]],0,0,-n_days)),"")</f>
        <v>-9.2469512368256679E-2</v>
      </c>
      <c r="F5564">
        <f ca="1">IFERROR(AVERAGE(OFFSET(TradeDash[[#This Row],[Returns]],0,0,-n_days*2))/STDEV(OFFSET(TradeDash[[#This Row],[Returns]],0,0,-n_days*2)),"")</f>
        <v>4.3344121804447029E-2</v>
      </c>
      <c r="G5564">
        <f ca="1">IF(ISNUMBER(TradeDash[[#This Row],[2n day Sharpe]]),AVERAGE(TradeDash[[#This Row],[n day Sharpe]:[2n day Sharpe]]),"")</f>
        <v>-2.4562695281904825E-2</v>
      </c>
      <c r="H5564">
        <f ca="1">IF(ISNUMBER(TradeDash[[#This Row],[Sharpe Average]]),IF(TradeDash[[#This Row],[Sharpe Average]]&gt;$G$1,1,0),"")</f>
        <v>0</v>
      </c>
      <c r="I5564" s="2">
        <f ca="1">IF(ISNUMBER(TradeDash[[#This Row],[Signal]]),MAX(IF(AND(TradeDash[[#This Row],[Signal]]=1,I5563&lt;1),I5563+$E$1,IF(AND(TradeDash[[#This Row],[Signal]]=0,I5563&gt;0),I5563-$E$1,IF(AND(TradeDash[[#This Row],[Signal]]=1,I5563=1),I5563,IF(AND(TradeDash[[#This Row],[Signal]]=0,I5563=0),I5563,0)))),0),"")</f>
        <v>0.8</v>
      </c>
      <c r="J5564" s="3">
        <f ca="1">IF(ISNUMBER(TradeDash[[#This Row],[Position]]),TradeDash[[#This Row],[Position]]*D5565,"")</f>
        <v>-1.5646789513844796E-3</v>
      </c>
      <c r="K5564" s="7">
        <f ca="1">K5563*IFERROR(1+TradeDash[[#This Row],[Port Return]],1)</f>
        <v>13559397.852079991</v>
      </c>
      <c r="L5564" s="7">
        <f ca="1">IF(ISNUMBER(TradeDash[[#This Row],[Port Return]]),L5563*(1+TradeDash[[#This Row],[Returns]]),L5563)</f>
        <v>10876025.437201979</v>
      </c>
    </row>
    <row r="5565" spans="1:12" x14ac:dyDescent="0.35">
      <c r="A5565" s="1">
        <v>44683</v>
      </c>
      <c r="B5565" s="16">
        <f>YEAR(TradeDash[[#This Row],[Date]])</f>
        <v>2022</v>
      </c>
      <c r="C5565">
        <v>17069.099999999999</v>
      </c>
      <c r="D5565" s="3">
        <f>IFERROR(TradeDash[[#This Row],[Nifty]]/C5564-1,"")</f>
        <v>-1.9558486892305993E-3</v>
      </c>
      <c r="E5565">
        <f ca="1">IFERROR(AVERAGE(OFFSET(TradeDash[[#This Row],[Returns]],0,0,-n_days))/STDEV(OFFSET(TradeDash[[#This Row],[Returns]],0,0,-n_days)),"")</f>
        <v>-9.2645590745544903E-2</v>
      </c>
      <c r="F5565">
        <f ca="1">IFERROR(AVERAGE(OFFSET(TradeDash[[#This Row],[Returns]],0,0,-n_days*2))/STDEV(OFFSET(TradeDash[[#This Row],[Returns]],0,0,-n_days*2)),"")</f>
        <v>6.3047904521390863E-2</v>
      </c>
      <c r="G5565">
        <f ca="1">IF(ISNUMBER(TradeDash[[#This Row],[2n day Sharpe]]),AVERAGE(TradeDash[[#This Row],[n day Sharpe]:[2n day Sharpe]]),"")</f>
        <v>-1.479884311207702E-2</v>
      </c>
      <c r="H5565">
        <f ca="1">IF(ISNUMBER(TradeDash[[#This Row],[Sharpe Average]]),IF(TradeDash[[#This Row],[Sharpe Average]]&gt;$G$1,1,0),"")</f>
        <v>0</v>
      </c>
      <c r="I5565" s="2">
        <f ca="1">IF(ISNUMBER(TradeDash[[#This Row],[Signal]]),MAX(IF(AND(TradeDash[[#This Row],[Signal]]=1,I5564&lt;1),I5564+$E$1,IF(AND(TradeDash[[#This Row],[Signal]]=0,I5564&gt;0),I5564-$E$1,IF(AND(TradeDash[[#This Row],[Signal]]=1,I5564=1),I5564,IF(AND(TradeDash[[#This Row],[Signal]]=0,I5564=0),I5564,0)))),0),"")</f>
        <v>0.60000000000000009</v>
      </c>
      <c r="J5565" s="3">
        <f ca="1">IF(ISNUMBER(TradeDash[[#This Row],[Position]]),TradeDash[[#This Row],[Position]]*D5566,"")</f>
        <v>-1.376170975622615E-2</v>
      </c>
      <c r="K5565" s="7">
        <f ca="1">K5564*IFERROR(1+TradeDash[[#This Row],[Port Return]],1)</f>
        <v>13372797.354370471</v>
      </c>
      <c r="L5565" s="7">
        <f ca="1">IF(ISNUMBER(TradeDash[[#This Row],[Port Return]]),L5564*(1+TradeDash[[#This Row],[Returns]]),L5564)</f>
        <v>10854753.577106588</v>
      </c>
    </row>
    <row r="5566" spans="1:12" x14ac:dyDescent="0.35">
      <c r="A5566" s="1">
        <v>44685</v>
      </c>
      <c r="B5566" s="16">
        <f>YEAR(TradeDash[[#This Row],[Date]])</f>
        <v>2022</v>
      </c>
      <c r="C5566">
        <v>16677.599999999999</v>
      </c>
      <c r="D5566" s="3">
        <f>IFERROR(TradeDash[[#This Row],[Nifty]]/C5565-1,"")</f>
        <v>-2.293618292704358E-2</v>
      </c>
      <c r="E5566">
        <f ca="1">IFERROR(AVERAGE(OFFSET(TradeDash[[#This Row],[Returns]],0,0,-n_days))/STDEV(OFFSET(TradeDash[[#This Row],[Returns]],0,0,-n_days)),"")</f>
        <v>-0.23047690340769683</v>
      </c>
      <c r="F5566">
        <f ca="1">IFERROR(AVERAGE(OFFSET(TradeDash[[#This Row],[Returns]],0,0,-n_days*2))/STDEV(OFFSET(TradeDash[[#This Row],[Returns]],0,0,-n_days*2)),"")</f>
        <v>2.7678362808640958E-2</v>
      </c>
      <c r="G5566">
        <f ca="1">IF(ISNUMBER(TradeDash[[#This Row],[2n day Sharpe]]),AVERAGE(TradeDash[[#This Row],[n day Sharpe]:[2n day Sharpe]]),"")</f>
        <v>-0.10139927029952794</v>
      </c>
      <c r="H5566">
        <f ca="1">IF(ISNUMBER(TradeDash[[#This Row],[Sharpe Average]]),IF(TradeDash[[#This Row],[Sharpe Average]]&gt;$G$1,1,0),"")</f>
        <v>0</v>
      </c>
      <c r="I5566" s="2">
        <f ca="1">IF(ISNUMBER(TradeDash[[#This Row],[Signal]]),MAX(IF(AND(TradeDash[[#This Row],[Signal]]=1,I5565&lt;1),I5565+$E$1,IF(AND(TradeDash[[#This Row],[Signal]]=0,I5565&gt;0),I5565-$E$1,IF(AND(TradeDash[[#This Row],[Signal]]=1,I5565=1),I5565,IF(AND(TradeDash[[#This Row],[Signal]]=0,I5565=0),I5565,0)))),0),"")</f>
        <v>0.40000000000000008</v>
      </c>
      <c r="J5566" s="3">
        <f ca="1">IF(ISNUMBER(TradeDash[[#This Row],[Position]]),TradeDash[[#This Row],[Position]]*D5567,"")</f>
        <v>1.2112054492261494E-4</v>
      </c>
      <c r="K5566" s="7">
        <f ca="1">K5565*IFERROR(1+TradeDash[[#This Row],[Port Return]],1)</f>
        <v>13374417.074873172</v>
      </c>
      <c r="L5566" s="7">
        <f ca="1">IF(ISNUMBER(TradeDash[[#This Row],[Port Return]]),L5565*(1+TradeDash[[#This Row],[Returns]]),L5565)</f>
        <v>10605786.963434091</v>
      </c>
    </row>
    <row r="5567" spans="1:12" x14ac:dyDescent="0.35">
      <c r="A5567" s="1">
        <v>44686</v>
      </c>
      <c r="B5567" s="16">
        <f>YEAR(TradeDash[[#This Row],[Date]])</f>
        <v>2022</v>
      </c>
      <c r="C5567">
        <v>16682.650000000001</v>
      </c>
      <c r="D5567" s="3">
        <f>IFERROR(TradeDash[[#This Row],[Nifty]]/C5566-1,"")</f>
        <v>3.0280136230653731E-4</v>
      </c>
      <c r="E5567">
        <f ca="1">IFERROR(AVERAGE(OFFSET(TradeDash[[#This Row],[Returns]],0,0,-n_days))/STDEV(OFFSET(TradeDash[[#This Row],[Returns]],0,0,-n_days)),"")</f>
        <v>-0.35904426284451013</v>
      </c>
      <c r="F5567">
        <f ca="1">IFERROR(AVERAGE(OFFSET(TradeDash[[#This Row],[Returns]],0,0,-n_days*2))/STDEV(OFFSET(TradeDash[[#This Row],[Returns]],0,0,-n_days*2)),"")</f>
        <v>6.0028110259008241E-2</v>
      </c>
      <c r="G5567">
        <f ca="1">IF(ISNUMBER(TradeDash[[#This Row],[2n day Sharpe]]),AVERAGE(TradeDash[[#This Row],[n day Sharpe]:[2n day Sharpe]]),"")</f>
        <v>-0.14950807629275095</v>
      </c>
      <c r="H5567">
        <f ca="1">IF(ISNUMBER(TradeDash[[#This Row],[Sharpe Average]]),IF(TradeDash[[#This Row],[Sharpe Average]]&gt;$G$1,1,0),"")</f>
        <v>0</v>
      </c>
      <c r="I5567" s="2">
        <f ca="1">IF(ISNUMBER(TradeDash[[#This Row],[Signal]]),MAX(IF(AND(TradeDash[[#This Row],[Signal]]=1,I5566&lt;1),I5566+$E$1,IF(AND(TradeDash[[#This Row],[Signal]]=0,I5566&gt;0),I5566-$E$1,IF(AND(TradeDash[[#This Row],[Signal]]=1,I5566=1),I5566,IF(AND(TradeDash[[#This Row],[Signal]]=0,I5566=0),I5566,0)))),0),"")</f>
        <v>0.20000000000000007</v>
      </c>
      <c r="J5567" s="3">
        <f ca="1">IF(ISNUMBER(TradeDash[[#This Row],[Position]]),TradeDash[[#This Row],[Position]]*D5568,"")</f>
        <v>-3.2536797211474297E-3</v>
      </c>
      <c r="K5567" s="7">
        <f ca="1">K5566*IFERROR(1+TradeDash[[#This Row],[Port Return]],1)</f>
        <v>13330901.005254488</v>
      </c>
      <c r="L5567" s="7">
        <f ca="1">IF(ISNUMBER(TradeDash[[#This Row],[Port Return]]),L5566*(1+TradeDash[[#This Row],[Returns]]),L5566)</f>
        <v>10608998.410174951</v>
      </c>
    </row>
    <row r="5568" spans="1:12" x14ac:dyDescent="0.35">
      <c r="A5568" s="1">
        <v>44687</v>
      </c>
      <c r="B5568" s="16">
        <f>YEAR(TradeDash[[#This Row],[Date]])</f>
        <v>2022</v>
      </c>
      <c r="C5568">
        <v>16411.25</v>
      </c>
      <c r="D5568" s="3">
        <f>IFERROR(TradeDash[[#This Row],[Nifty]]/C5567-1,"")</f>
        <v>-1.6268398605737144E-2</v>
      </c>
      <c r="E5568">
        <f ca="1">IFERROR(AVERAGE(OFFSET(TradeDash[[#This Row],[Returns]],0,0,-n_days))/STDEV(OFFSET(TradeDash[[#This Row],[Returns]],0,0,-n_days)),"")</f>
        <v>-0.39689114919878754</v>
      </c>
      <c r="F5568">
        <f ca="1">IFERROR(AVERAGE(OFFSET(TradeDash[[#This Row],[Returns]],0,0,-n_days*2))/STDEV(OFFSET(TradeDash[[#This Row],[Returns]],0,0,-n_days*2)),"")</f>
        <v>7.6774529288746188E-2</v>
      </c>
      <c r="G5568">
        <f ca="1">IF(ISNUMBER(TradeDash[[#This Row],[2n day Sharpe]]),AVERAGE(TradeDash[[#This Row],[n day Sharpe]:[2n day Sharpe]]),"")</f>
        <v>-0.16005830995502068</v>
      </c>
      <c r="H5568">
        <f ca="1">IF(ISNUMBER(TradeDash[[#This Row],[Sharpe Average]]),IF(TradeDash[[#This Row],[Sharpe Average]]&gt;$G$1,1,0),"")</f>
        <v>0</v>
      </c>
      <c r="I5568" s="2">
        <f ca="1">IF(ISNUMBER(TradeDash[[#This Row],[Signal]]),MAX(IF(AND(TradeDash[[#This Row],[Signal]]=1,I5567&lt;1),I5567+$E$1,IF(AND(TradeDash[[#This Row],[Signal]]=0,I5567&gt;0),I5567-$E$1,IF(AND(TradeDash[[#This Row],[Signal]]=1,I5567=1),I5567,IF(AND(TradeDash[[#This Row],[Signal]]=0,I5567=0),I5567,0)))),0),"")</f>
        <v>5.5511151231257827E-17</v>
      </c>
      <c r="J5568" s="3">
        <f ca="1">IF(ISNUMBER(TradeDash[[#This Row],[Position]]),TradeDash[[#This Row],[Position]]*D5569,"")</f>
        <v>-3.7004615399190358E-19</v>
      </c>
      <c r="K5568" s="7">
        <f ca="1">K5567*IFERROR(1+TradeDash[[#This Row],[Port Return]],1)</f>
        <v>13330901.005254488</v>
      </c>
      <c r="L5568" s="7">
        <f ca="1">IF(ISNUMBER(TradeDash[[#This Row],[Port Return]]),L5567*(1+TradeDash[[#This Row],[Returns]]),L5567)</f>
        <v>10436406.995230593</v>
      </c>
    </row>
    <row r="5569" spans="1:12" x14ac:dyDescent="0.35">
      <c r="A5569" s="1">
        <v>44690</v>
      </c>
      <c r="B5569" s="16">
        <f>YEAR(TradeDash[[#This Row],[Date]])</f>
        <v>2022</v>
      </c>
      <c r="C5569">
        <v>16301.85</v>
      </c>
      <c r="D5569" s="3">
        <f>IFERROR(TradeDash[[#This Row],[Nifty]]/C5568-1,"")</f>
        <v>-6.6661588849112885E-3</v>
      </c>
      <c r="E5569">
        <f ca="1">IFERROR(AVERAGE(OFFSET(TradeDash[[#This Row],[Returns]],0,0,-n_days))/STDEV(OFFSET(TradeDash[[#This Row],[Returns]],0,0,-n_days)),"")</f>
        <v>-0.39025911220666532</v>
      </c>
      <c r="F5569">
        <f ca="1">IFERROR(AVERAGE(OFFSET(TradeDash[[#This Row],[Returns]],0,0,-n_days*2))/STDEV(OFFSET(TradeDash[[#This Row],[Returns]],0,0,-n_days*2)),"")</f>
        <v>4.3163424609065387E-2</v>
      </c>
      <c r="G5569">
        <f ca="1">IF(ISNUMBER(TradeDash[[#This Row],[2n day Sharpe]]),AVERAGE(TradeDash[[#This Row],[n day Sharpe]:[2n day Sharpe]]),"")</f>
        <v>-0.17354784379879995</v>
      </c>
      <c r="H5569">
        <f ca="1">IF(ISNUMBER(TradeDash[[#This Row],[Sharpe Average]]),IF(TradeDash[[#This Row],[Sharpe Average]]&gt;$G$1,1,0),"")</f>
        <v>0</v>
      </c>
      <c r="I5569" s="2">
        <f ca="1">IF(ISNUMBER(TradeDash[[#This Row],[Signal]]),MAX(IF(AND(TradeDash[[#This Row],[Signal]]=1,I5568&lt;1),I5568+$E$1,IF(AND(TradeDash[[#This Row],[Signal]]=0,I5568&gt;0),I5568-$E$1,IF(AND(TradeDash[[#This Row],[Signal]]=1,I5568=1),I5568,IF(AND(TradeDash[[#This Row],[Signal]]=0,I5568=0),I5568,0)))),0),"")</f>
        <v>0</v>
      </c>
      <c r="J5569" s="3">
        <f ca="1">IF(ISNUMBER(TradeDash[[#This Row],[Position]]),TradeDash[[#This Row],[Position]]*D5570,"")</f>
        <v>0</v>
      </c>
      <c r="K5569" s="7">
        <f ca="1">K5568*IFERROR(1+TradeDash[[#This Row],[Port Return]],1)</f>
        <v>13330901.005254488</v>
      </c>
      <c r="L5569" s="7">
        <f ca="1">IF(ISNUMBER(TradeDash[[#This Row],[Port Return]]),L5568*(1+TradeDash[[#This Row],[Returns]]),L5568)</f>
        <v>10366836.248012787</v>
      </c>
    </row>
    <row r="5570" spans="1:12" x14ac:dyDescent="0.35">
      <c r="A5570" s="1">
        <v>44691</v>
      </c>
      <c r="B5570" s="16">
        <f>YEAR(TradeDash[[#This Row],[Date]])</f>
        <v>2022</v>
      </c>
      <c r="C5570">
        <v>16240.05</v>
      </c>
      <c r="D5570" s="3">
        <f>IFERROR(TradeDash[[#This Row],[Nifty]]/C5569-1,"")</f>
        <v>-3.7909807782553484E-3</v>
      </c>
      <c r="E5570">
        <f ca="1">IFERROR(AVERAGE(OFFSET(TradeDash[[#This Row],[Returns]],0,0,-n_days))/STDEV(OFFSET(TradeDash[[#This Row],[Returns]],0,0,-n_days)),"")</f>
        <v>-0.36703473478616599</v>
      </c>
      <c r="F5570">
        <f ca="1">IFERROR(AVERAGE(OFFSET(TradeDash[[#This Row],[Returns]],0,0,-n_days*2))/STDEV(OFFSET(TradeDash[[#This Row],[Returns]],0,0,-n_days*2)),"")</f>
        <v>-8.4343354102904017E-3</v>
      </c>
      <c r="G5570">
        <f ca="1">IF(ISNUMBER(TradeDash[[#This Row],[2n day Sharpe]]),AVERAGE(TradeDash[[#This Row],[n day Sharpe]:[2n day Sharpe]]),"")</f>
        <v>-0.18773453509822821</v>
      </c>
      <c r="H5570">
        <f ca="1">IF(ISNUMBER(TradeDash[[#This Row],[Sharpe Average]]),IF(TradeDash[[#This Row],[Sharpe Average]]&gt;$G$1,1,0),"")</f>
        <v>0</v>
      </c>
      <c r="I5570" s="2">
        <f ca="1">IF(ISNUMBER(TradeDash[[#This Row],[Signal]]),MAX(IF(AND(TradeDash[[#This Row],[Signal]]=1,I5569&lt;1),I5569+$E$1,IF(AND(TradeDash[[#This Row],[Signal]]=0,I5569&gt;0),I5569-$E$1,IF(AND(TradeDash[[#This Row],[Signal]]=1,I5569=1),I5569,IF(AND(TradeDash[[#This Row],[Signal]]=0,I5569=0),I5569,0)))),0),"")</f>
        <v>0</v>
      </c>
      <c r="J5570" s="3">
        <f ca="1">IF(ISNUMBER(TradeDash[[#This Row],[Position]]),TradeDash[[#This Row],[Position]]*D5571,"")</f>
        <v>0</v>
      </c>
      <c r="K5570" s="7">
        <f ca="1">K5569*IFERROR(1+TradeDash[[#This Row],[Port Return]],1)</f>
        <v>13330901.005254488</v>
      </c>
      <c r="L5570" s="7">
        <f ca="1">IF(ISNUMBER(TradeDash[[#This Row],[Port Return]]),L5569*(1+TradeDash[[#This Row],[Returns]]),L5569)</f>
        <v>10327535.77106525</v>
      </c>
    </row>
    <row r="5571" spans="1:12" x14ac:dyDescent="0.35">
      <c r="A5571" s="1">
        <v>44692</v>
      </c>
      <c r="B5571" s="16">
        <f>YEAR(TradeDash[[#This Row],[Date]])</f>
        <v>2022</v>
      </c>
      <c r="C5571">
        <v>16167.1</v>
      </c>
      <c r="D5571" s="3">
        <f>IFERROR(TradeDash[[#This Row],[Nifty]]/C5570-1,"")</f>
        <v>-4.4919812439000451E-3</v>
      </c>
      <c r="E5571">
        <f ca="1">IFERROR(AVERAGE(OFFSET(TradeDash[[#This Row],[Returns]],0,0,-n_days))/STDEV(OFFSET(TradeDash[[#This Row],[Returns]],0,0,-n_days)),"")</f>
        <v>-0.43956282275846786</v>
      </c>
      <c r="F5571">
        <f ca="1">IFERROR(AVERAGE(OFFSET(TradeDash[[#This Row],[Returns]],0,0,-n_days*2))/STDEV(OFFSET(TradeDash[[#This Row],[Returns]],0,0,-n_days*2)),"")</f>
        <v>-5.252087376518285E-2</v>
      </c>
      <c r="G5571">
        <f ca="1">IF(ISNUMBER(TradeDash[[#This Row],[2n day Sharpe]]),AVERAGE(TradeDash[[#This Row],[n day Sharpe]:[2n day Sharpe]]),"")</f>
        <v>-0.24604184826182535</v>
      </c>
      <c r="H5571">
        <f ca="1">IF(ISNUMBER(TradeDash[[#This Row],[Sharpe Average]]),IF(TradeDash[[#This Row],[Sharpe Average]]&gt;$G$1,1,0),"")</f>
        <v>0</v>
      </c>
      <c r="I5571" s="2">
        <f ca="1">IF(ISNUMBER(TradeDash[[#This Row],[Signal]]),MAX(IF(AND(TradeDash[[#This Row],[Signal]]=1,I5570&lt;1),I5570+$E$1,IF(AND(TradeDash[[#This Row],[Signal]]=0,I5570&gt;0),I5570-$E$1,IF(AND(TradeDash[[#This Row],[Signal]]=1,I5570=1),I5570,IF(AND(TradeDash[[#This Row],[Signal]]=0,I5570=0),I5570,0)))),0),"")</f>
        <v>0</v>
      </c>
      <c r="J5571" s="3">
        <f ca="1">IF(ISNUMBER(TradeDash[[#This Row],[Position]]),TradeDash[[#This Row],[Position]]*D5572,"")</f>
        <v>0</v>
      </c>
      <c r="K5571" s="7">
        <f ca="1">K5570*IFERROR(1+TradeDash[[#This Row],[Port Return]],1)</f>
        <v>13330901.005254488</v>
      </c>
      <c r="L5571" s="7">
        <f ca="1">IF(ISNUMBER(TradeDash[[#This Row],[Port Return]]),L5570*(1+TradeDash[[#This Row],[Returns]]),L5570)</f>
        <v>10281144.674085919</v>
      </c>
    </row>
    <row r="5572" spans="1:12" x14ac:dyDescent="0.35">
      <c r="A5572" s="1">
        <v>44693</v>
      </c>
      <c r="B5572" s="16">
        <f>YEAR(TradeDash[[#This Row],[Date]])</f>
        <v>2022</v>
      </c>
      <c r="C5572">
        <v>15808</v>
      </c>
      <c r="D5572" s="3">
        <f>IFERROR(TradeDash[[#This Row],[Nifty]]/C5571-1,"")</f>
        <v>-2.2211775766835085E-2</v>
      </c>
      <c r="E5572">
        <f ca="1">IFERROR(AVERAGE(OFFSET(TradeDash[[#This Row],[Returns]],0,0,-n_days))/STDEV(OFFSET(TradeDash[[#This Row],[Returns]],0,0,-n_days)),"")</f>
        <v>-0.48324414196664844</v>
      </c>
      <c r="F5572">
        <f ca="1">IFERROR(AVERAGE(OFFSET(TradeDash[[#This Row],[Returns]],0,0,-n_days*2))/STDEV(OFFSET(TradeDash[[#This Row],[Returns]],0,0,-n_days*2)),"")</f>
        <v>-0.10212055169122293</v>
      </c>
      <c r="G5572">
        <f ca="1">IF(ISNUMBER(TradeDash[[#This Row],[2n day Sharpe]]),AVERAGE(TradeDash[[#This Row],[n day Sharpe]:[2n day Sharpe]]),"")</f>
        <v>-0.29268234682893568</v>
      </c>
      <c r="H5572">
        <f ca="1">IF(ISNUMBER(TradeDash[[#This Row],[Sharpe Average]]),IF(TradeDash[[#This Row],[Sharpe Average]]&gt;$G$1,1,0),"")</f>
        <v>0</v>
      </c>
      <c r="I5572" s="2">
        <f ca="1">IF(ISNUMBER(TradeDash[[#This Row],[Signal]]),MAX(IF(AND(TradeDash[[#This Row],[Signal]]=1,I5571&lt;1),I5571+$E$1,IF(AND(TradeDash[[#This Row],[Signal]]=0,I5571&gt;0),I5571-$E$1,IF(AND(TradeDash[[#This Row],[Signal]]=1,I5571=1),I5571,IF(AND(TradeDash[[#This Row],[Signal]]=0,I5571=0),I5571,0)))),0),"")</f>
        <v>0</v>
      </c>
      <c r="J5572" s="3">
        <f ca="1">IF(ISNUMBER(TradeDash[[#This Row],[Position]]),TradeDash[[#This Row],[Position]]*D5573,"")</f>
        <v>0</v>
      </c>
      <c r="K5572" s="7">
        <f ca="1">K5571*IFERROR(1+TradeDash[[#This Row],[Port Return]],1)</f>
        <v>13330901.005254488</v>
      </c>
      <c r="L5572" s="7">
        <f ca="1">IF(ISNUMBER(TradeDash[[#This Row],[Port Return]]),L5571*(1+TradeDash[[#This Row],[Returns]]),L5571)</f>
        <v>10052782.193958731</v>
      </c>
    </row>
    <row r="5573" spans="1:12" x14ac:dyDescent="0.35">
      <c r="A5573" s="1">
        <v>44694</v>
      </c>
      <c r="B5573" s="16">
        <f>YEAR(TradeDash[[#This Row],[Date]])</f>
        <v>2022</v>
      </c>
      <c r="C5573">
        <v>15782.15</v>
      </c>
      <c r="D5573" s="3">
        <f>IFERROR(TradeDash[[#This Row],[Nifty]]/C5572-1,"")</f>
        <v>-1.6352479757085758E-3</v>
      </c>
      <c r="E5573">
        <f ca="1">IFERROR(AVERAGE(OFFSET(TradeDash[[#This Row],[Returns]],0,0,-n_days))/STDEV(OFFSET(TradeDash[[#This Row],[Returns]],0,0,-n_days)),"")</f>
        <v>-0.45397802915598501</v>
      </c>
      <c r="F5573">
        <f ca="1">IFERROR(AVERAGE(OFFSET(TradeDash[[#This Row],[Returns]],0,0,-n_days*2))/STDEV(OFFSET(TradeDash[[#This Row],[Returns]],0,0,-n_days*2)),"")</f>
        <v>-0.13972614842365291</v>
      </c>
      <c r="G5573">
        <f ca="1">IF(ISNUMBER(TradeDash[[#This Row],[2n day Sharpe]]),AVERAGE(TradeDash[[#This Row],[n day Sharpe]:[2n day Sharpe]]),"")</f>
        <v>-0.29685208878981895</v>
      </c>
      <c r="H5573">
        <f ca="1">IF(ISNUMBER(TradeDash[[#This Row],[Sharpe Average]]),IF(TradeDash[[#This Row],[Sharpe Average]]&gt;$G$1,1,0),"")</f>
        <v>0</v>
      </c>
      <c r="I5573" s="2">
        <f ca="1">IF(ISNUMBER(TradeDash[[#This Row],[Signal]]),MAX(IF(AND(TradeDash[[#This Row],[Signal]]=1,I5572&lt;1),I5572+$E$1,IF(AND(TradeDash[[#This Row],[Signal]]=0,I5572&gt;0),I5572-$E$1,IF(AND(TradeDash[[#This Row],[Signal]]=1,I5572=1),I5572,IF(AND(TradeDash[[#This Row],[Signal]]=0,I5572=0),I5572,0)))),0),"")</f>
        <v>0</v>
      </c>
      <c r="J5573" s="3">
        <f ca="1">IF(ISNUMBER(TradeDash[[#This Row],[Position]]),TradeDash[[#This Row],[Position]]*D5574,"")</f>
        <v>0</v>
      </c>
      <c r="K5573" s="7">
        <f ca="1">K5572*IFERROR(1+TradeDash[[#This Row],[Port Return]],1)</f>
        <v>13330901.005254488</v>
      </c>
      <c r="L5573" s="7">
        <f ca="1">IF(ISNUMBER(TradeDash[[#This Row],[Port Return]]),L5572*(1+TradeDash[[#This Row],[Returns]]),L5572)</f>
        <v>10036343.40222582</v>
      </c>
    </row>
    <row r="5574" spans="1:12" x14ac:dyDescent="0.35">
      <c r="A5574" s="1">
        <v>44697</v>
      </c>
      <c r="B5574" s="16">
        <f>YEAR(TradeDash[[#This Row],[Date]])</f>
        <v>2022</v>
      </c>
      <c r="C5574">
        <v>15842.3</v>
      </c>
      <c r="D5574" s="3">
        <f>IFERROR(TradeDash[[#This Row],[Nifty]]/C5573-1,"")</f>
        <v>3.811267793044637E-3</v>
      </c>
      <c r="E5574">
        <f ca="1">IFERROR(AVERAGE(OFFSET(TradeDash[[#This Row],[Returns]],0,0,-n_days))/STDEV(OFFSET(TradeDash[[#This Row],[Returns]],0,0,-n_days)),"")</f>
        <v>-0.41738129282951064</v>
      </c>
      <c r="F5574">
        <f ca="1">IFERROR(AVERAGE(OFFSET(TradeDash[[#This Row],[Returns]],0,0,-n_days*2))/STDEV(OFFSET(TradeDash[[#This Row],[Returns]],0,0,-n_days*2)),"")</f>
        <v>-0.10546922322039429</v>
      </c>
      <c r="G5574">
        <f ca="1">IF(ISNUMBER(TradeDash[[#This Row],[2n day Sharpe]]),AVERAGE(TradeDash[[#This Row],[n day Sharpe]:[2n day Sharpe]]),"")</f>
        <v>-0.26142525802495248</v>
      </c>
      <c r="H5574">
        <f ca="1">IF(ISNUMBER(TradeDash[[#This Row],[Sharpe Average]]),IF(TradeDash[[#This Row],[Sharpe Average]]&gt;$G$1,1,0),"")</f>
        <v>0</v>
      </c>
      <c r="I5574" s="2">
        <f ca="1">IF(ISNUMBER(TradeDash[[#This Row],[Signal]]),MAX(IF(AND(TradeDash[[#This Row],[Signal]]=1,I5573&lt;1),I5573+$E$1,IF(AND(TradeDash[[#This Row],[Signal]]=0,I5573&gt;0),I5573-$E$1,IF(AND(TradeDash[[#This Row],[Signal]]=1,I5573=1),I5573,IF(AND(TradeDash[[#This Row],[Signal]]=0,I5573=0),I5573,0)))),0),"")</f>
        <v>0</v>
      </c>
      <c r="J5574" s="3">
        <f ca="1">IF(ISNUMBER(TradeDash[[#This Row],[Position]]),TradeDash[[#This Row],[Position]]*D5575,"")</f>
        <v>0</v>
      </c>
      <c r="K5574" s="7">
        <f ca="1">K5573*IFERROR(1+TradeDash[[#This Row],[Port Return]],1)</f>
        <v>13330901.005254488</v>
      </c>
      <c r="L5574" s="7">
        <f ca="1">IF(ISNUMBER(TradeDash[[#This Row],[Port Return]]),L5573*(1+TradeDash[[#This Row],[Returns]]),L5573)</f>
        <v>10074594.594594659</v>
      </c>
    </row>
    <row r="5575" spans="1:12" x14ac:dyDescent="0.35">
      <c r="A5575" s="1">
        <v>44698</v>
      </c>
      <c r="B5575" s="16">
        <f>YEAR(TradeDash[[#This Row],[Date]])</f>
        <v>2022</v>
      </c>
      <c r="C5575">
        <v>16259.3</v>
      </c>
      <c r="D5575" s="3">
        <f>IFERROR(TradeDash[[#This Row],[Nifty]]/C5574-1,"")</f>
        <v>2.6321935577536149E-2</v>
      </c>
      <c r="E5575">
        <f ca="1">IFERROR(AVERAGE(OFFSET(TradeDash[[#This Row],[Returns]],0,0,-n_days))/STDEV(OFFSET(TradeDash[[#This Row],[Returns]],0,0,-n_days)),"")</f>
        <v>-0.20216751139595948</v>
      </c>
      <c r="F5575">
        <f ca="1">IFERROR(AVERAGE(OFFSET(TradeDash[[#This Row],[Returns]],0,0,-n_days*2))/STDEV(OFFSET(TradeDash[[#This Row],[Returns]],0,0,-n_days*2)),"")</f>
        <v>-8.5808412644610518E-2</v>
      </c>
      <c r="G5575">
        <f ca="1">IF(ISNUMBER(TradeDash[[#This Row],[2n day Sharpe]]),AVERAGE(TradeDash[[#This Row],[n day Sharpe]:[2n day Sharpe]]),"")</f>
        <v>-0.14398796202028499</v>
      </c>
      <c r="H5575">
        <f ca="1">IF(ISNUMBER(TradeDash[[#This Row],[Sharpe Average]]),IF(TradeDash[[#This Row],[Sharpe Average]]&gt;$G$1,1,0),"")</f>
        <v>0</v>
      </c>
      <c r="I5575" s="2">
        <f ca="1">IF(ISNUMBER(TradeDash[[#This Row],[Signal]]),MAX(IF(AND(TradeDash[[#This Row],[Signal]]=1,I5574&lt;1),I5574+$E$1,IF(AND(TradeDash[[#This Row],[Signal]]=0,I5574&gt;0),I5574-$E$1,IF(AND(TradeDash[[#This Row],[Signal]]=1,I5574=1),I5574,IF(AND(TradeDash[[#This Row],[Signal]]=0,I5574=0),I5574,0)))),0),"")</f>
        <v>0</v>
      </c>
      <c r="J5575" s="3">
        <f ca="1">IF(ISNUMBER(TradeDash[[#This Row],[Position]]),TradeDash[[#This Row],[Position]]*D5576,"")</f>
        <v>0</v>
      </c>
      <c r="K5575" s="7">
        <f ca="1">K5574*IFERROR(1+TradeDash[[#This Row],[Port Return]],1)</f>
        <v>13330901.005254488</v>
      </c>
      <c r="L5575" s="7">
        <f ca="1">IF(ISNUMBER(TradeDash[[#This Row],[Port Return]]),L5574*(1+TradeDash[[#This Row],[Returns]]),L5574)</f>
        <v>10339777.424483374</v>
      </c>
    </row>
    <row r="5576" spans="1:12" x14ac:dyDescent="0.35">
      <c r="A5576" s="1">
        <v>44699</v>
      </c>
      <c r="B5576" s="16">
        <f>YEAR(TradeDash[[#This Row],[Date]])</f>
        <v>2022</v>
      </c>
      <c r="C5576">
        <v>16240.3</v>
      </c>
      <c r="D5576" s="3">
        <f>IFERROR(TradeDash[[#This Row],[Nifty]]/C5575-1,"")</f>
        <v>-1.1685619922137125E-3</v>
      </c>
      <c r="E5576">
        <f ca="1">IFERROR(AVERAGE(OFFSET(TradeDash[[#This Row],[Returns]],0,0,-n_days))/STDEV(OFFSET(TradeDash[[#This Row],[Returns]],0,0,-n_days)),"")</f>
        <v>-0.16140732033748439</v>
      </c>
      <c r="F5576">
        <f ca="1">IFERROR(AVERAGE(OFFSET(TradeDash[[#This Row],[Returns]],0,0,-n_days*2))/STDEV(OFFSET(TradeDash[[#This Row],[Returns]],0,0,-n_days*2)),"")</f>
        <v>-0.13210740951387989</v>
      </c>
      <c r="G5576">
        <f ca="1">IF(ISNUMBER(TradeDash[[#This Row],[2n day Sharpe]]),AVERAGE(TradeDash[[#This Row],[n day Sharpe]:[2n day Sharpe]]),"")</f>
        <v>-0.14675736492568214</v>
      </c>
      <c r="H5576">
        <f ca="1">IF(ISNUMBER(TradeDash[[#This Row],[Sharpe Average]]),IF(TradeDash[[#This Row],[Sharpe Average]]&gt;$G$1,1,0),"")</f>
        <v>0</v>
      </c>
      <c r="I5576" s="2">
        <f ca="1">IF(ISNUMBER(TradeDash[[#This Row],[Signal]]),MAX(IF(AND(TradeDash[[#This Row],[Signal]]=1,I5575&lt;1),I5575+$E$1,IF(AND(TradeDash[[#This Row],[Signal]]=0,I5575&gt;0),I5575-$E$1,IF(AND(TradeDash[[#This Row],[Signal]]=1,I5575=1),I5575,IF(AND(TradeDash[[#This Row],[Signal]]=0,I5575=0),I5575,0)))),0),"")</f>
        <v>0</v>
      </c>
      <c r="J5576" s="3">
        <f ca="1">IF(ISNUMBER(TradeDash[[#This Row],[Position]]),TradeDash[[#This Row],[Position]]*D5577,"")</f>
        <v>0</v>
      </c>
      <c r="K5576" s="7">
        <f ca="1">K5575*IFERROR(1+TradeDash[[#This Row],[Port Return]],1)</f>
        <v>13330901.005254488</v>
      </c>
      <c r="L5576" s="7">
        <f ca="1">IF(ISNUMBER(TradeDash[[#This Row],[Port Return]]),L5575*(1+TradeDash[[#This Row],[Returns]]),L5575)</f>
        <v>10327694.753577173</v>
      </c>
    </row>
    <row r="5577" spans="1:12" x14ac:dyDescent="0.35">
      <c r="A5577" s="1">
        <v>44700</v>
      </c>
      <c r="B5577" s="16">
        <f>YEAR(TradeDash[[#This Row],[Date]])</f>
        <v>2022</v>
      </c>
      <c r="C5577">
        <v>15809.4</v>
      </c>
      <c r="D5577" s="3">
        <f>IFERROR(TradeDash[[#This Row],[Nifty]]/C5576-1,"")</f>
        <v>-2.6532761094314794E-2</v>
      </c>
      <c r="E5577">
        <f ca="1">IFERROR(AVERAGE(OFFSET(TradeDash[[#This Row],[Returns]],0,0,-n_days))/STDEV(OFFSET(TradeDash[[#This Row],[Returns]],0,0,-n_days)),"")</f>
        <v>-0.28841568100174075</v>
      </c>
      <c r="F5577">
        <f ca="1">IFERROR(AVERAGE(OFFSET(TradeDash[[#This Row],[Returns]],0,0,-n_days*2))/STDEV(OFFSET(TradeDash[[#This Row],[Returns]],0,0,-n_days*2)),"")</f>
        <v>-0.16041688390562661</v>
      </c>
      <c r="G5577">
        <f ca="1">IF(ISNUMBER(TradeDash[[#This Row],[2n day Sharpe]]),AVERAGE(TradeDash[[#This Row],[n day Sharpe]:[2n day Sharpe]]),"")</f>
        <v>-0.22441628245368367</v>
      </c>
      <c r="H5577">
        <f ca="1">IF(ISNUMBER(TradeDash[[#This Row],[Sharpe Average]]),IF(TradeDash[[#This Row],[Sharpe Average]]&gt;$G$1,1,0),"")</f>
        <v>0</v>
      </c>
      <c r="I5577" s="2">
        <f ca="1">IF(ISNUMBER(TradeDash[[#This Row],[Signal]]),MAX(IF(AND(TradeDash[[#This Row],[Signal]]=1,I5576&lt;1),I5576+$E$1,IF(AND(TradeDash[[#This Row],[Signal]]=0,I5576&gt;0),I5576-$E$1,IF(AND(TradeDash[[#This Row],[Signal]]=1,I5576=1),I5576,IF(AND(TradeDash[[#This Row],[Signal]]=0,I5576=0),I5576,0)))),0),"")</f>
        <v>0</v>
      </c>
      <c r="J5577" s="3">
        <f ca="1">IF(ISNUMBER(TradeDash[[#This Row],[Position]]),TradeDash[[#This Row],[Position]]*D5578,"")</f>
        <v>0</v>
      </c>
      <c r="K5577" s="7">
        <f ca="1">K5576*IFERROR(1+TradeDash[[#This Row],[Port Return]],1)</f>
        <v>13330901.005254488</v>
      </c>
      <c r="L5577" s="7">
        <f ca="1">IF(ISNUMBER(TradeDash[[#This Row],[Port Return]]),L5576*(1+TradeDash[[#This Row],[Returns]]),L5576)</f>
        <v>10053672.496025501</v>
      </c>
    </row>
    <row r="5578" spans="1:12" x14ac:dyDescent="0.35">
      <c r="A5578" s="1">
        <v>44701</v>
      </c>
      <c r="B5578" s="16">
        <f>YEAR(TradeDash[[#This Row],[Date]])</f>
        <v>2022</v>
      </c>
      <c r="C5578">
        <v>16266.15</v>
      </c>
      <c r="D5578" s="3">
        <f>IFERROR(TradeDash[[#This Row],[Nifty]]/C5577-1,"")</f>
        <v>2.8891039508140759E-2</v>
      </c>
      <c r="E5578">
        <f ca="1">IFERROR(AVERAGE(OFFSET(TradeDash[[#This Row],[Returns]],0,0,-n_days))/STDEV(OFFSET(TradeDash[[#This Row],[Returns]],0,0,-n_days)),"")</f>
        <v>-0.21649169594437545</v>
      </c>
      <c r="F5578">
        <f ca="1">IFERROR(AVERAGE(OFFSET(TradeDash[[#This Row],[Returns]],0,0,-n_days*2))/STDEV(OFFSET(TradeDash[[#This Row],[Returns]],0,0,-n_days*2)),"")</f>
        <v>-0.11644551581507126</v>
      </c>
      <c r="G5578">
        <f ca="1">IF(ISNUMBER(TradeDash[[#This Row],[2n day Sharpe]]),AVERAGE(TradeDash[[#This Row],[n day Sharpe]:[2n day Sharpe]]),"")</f>
        <v>-0.16646860587972334</v>
      </c>
      <c r="H5578">
        <f ca="1">IF(ISNUMBER(TradeDash[[#This Row],[Sharpe Average]]),IF(TradeDash[[#This Row],[Sharpe Average]]&gt;$G$1,1,0),"")</f>
        <v>0</v>
      </c>
      <c r="I5578" s="2">
        <f ca="1">IF(ISNUMBER(TradeDash[[#This Row],[Signal]]),MAX(IF(AND(TradeDash[[#This Row],[Signal]]=1,I5577&lt;1),I5577+$E$1,IF(AND(TradeDash[[#This Row],[Signal]]=0,I5577&gt;0),I5577-$E$1,IF(AND(TradeDash[[#This Row],[Signal]]=1,I5577=1),I5577,IF(AND(TradeDash[[#This Row],[Signal]]=0,I5577=0),I5577,0)))),0),"")</f>
        <v>0</v>
      </c>
      <c r="J5578" s="3">
        <f ca="1">IF(ISNUMBER(TradeDash[[#This Row],[Position]]),TradeDash[[#This Row],[Position]]*D5579,"")</f>
        <v>0</v>
      </c>
      <c r="K5578" s="7">
        <f ca="1">K5577*IFERROR(1+TradeDash[[#This Row],[Port Return]],1)</f>
        <v>13330901.005254488</v>
      </c>
      <c r="L5578" s="7">
        <f ca="1">IF(ISNUMBER(TradeDash[[#This Row],[Port Return]]),L5577*(1+TradeDash[[#This Row],[Returns]]),L5577)</f>
        <v>10344133.545310082</v>
      </c>
    </row>
    <row r="5579" spans="1:12" x14ac:dyDescent="0.35">
      <c r="A5579" s="1">
        <v>44704</v>
      </c>
      <c r="B5579" s="16">
        <f>YEAR(TradeDash[[#This Row],[Date]])</f>
        <v>2022</v>
      </c>
      <c r="C5579">
        <v>16214.7</v>
      </c>
      <c r="D5579" s="3">
        <f>IFERROR(TradeDash[[#This Row],[Nifty]]/C5578-1,"")</f>
        <v>-3.1630103005320098E-3</v>
      </c>
      <c r="E5579">
        <f ca="1">IFERROR(AVERAGE(OFFSET(TradeDash[[#This Row],[Returns]],0,0,-n_days))/STDEV(OFFSET(TradeDash[[#This Row],[Returns]],0,0,-n_days)),"")</f>
        <v>-0.18671408520728705</v>
      </c>
      <c r="F5579">
        <f ca="1">IFERROR(AVERAGE(OFFSET(TradeDash[[#This Row],[Returns]],0,0,-n_days*2))/STDEV(OFFSET(TradeDash[[#This Row],[Returns]],0,0,-n_days*2)),"")</f>
        <v>-0.11476918938563936</v>
      </c>
      <c r="G5579">
        <f ca="1">IF(ISNUMBER(TradeDash[[#This Row],[2n day Sharpe]]),AVERAGE(TradeDash[[#This Row],[n day Sharpe]:[2n day Sharpe]]),"")</f>
        <v>-0.1507416372964632</v>
      </c>
      <c r="H5579">
        <f ca="1">IF(ISNUMBER(TradeDash[[#This Row],[Sharpe Average]]),IF(TradeDash[[#This Row],[Sharpe Average]]&gt;$G$1,1,0),"")</f>
        <v>0</v>
      </c>
      <c r="I5579" s="2">
        <f ca="1">IF(ISNUMBER(TradeDash[[#This Row],[Signal]]),MAX(IF(AND(TradeDash[[#This Row],[Signal]]=1,I5578&lt;1),I5578+$E$1,IF(AND(TradeDash[[#This Row],[Signal]]=0,I5578&gt;0),I5578-$E$1,IF(AND(TradeDash[[#This Row],[Signal]]=1,I5578=1),I5578,IF(AND(TradeDash[[#This Row],[Signal]]=0,I5578=0),I5578,0)))),0),"")</f>
        <v>0</v>
      </c>
      <c r="J5579" s="3">
        <f ca="1">IF(ISNUMBER(TradeDash[[#This Row],[Position]]),TradeDash[[#This Row],[Position]]*D5580,"")</f>
        <v>0</v>
      </c>
      <c r="K5579" s="7">
        <f ca="1">K5578*IFERROR(1+TradeDash[[#This Row],[Port Return]],1)</f>
        <v>13330901.005254488</v>
      </c>
      <c r="L5579" s="7">
        <f ca="1">IF(ISNUMBER(TradeDash[[#This Row],[Port Return]]),L5578*(1+TradeDash[[#This Row],[Returns]]),L5578)</f>
        <v>10311414.944356188</v>
      </c>
    </row>
    <row r="5580" spans="1:12" x14ac:dyDescent="0.35">
      <c r="A5580" s="1">
        <v>44705</v>
      </c>
      <c r="B5580" s="16">
        <f>YEAR(TradeDash[[#This Row],[Date]])</f>
        <v>2022</v>
      </c>
      <c r="C5580">
        <v>16125.15</v>
      </c>
      <c r="D5580" s="3">
        <f>IFERROR(TradeDash[[#This Row],[Nifty]]/C5579-1,"")</f>
        <v>-5.5227663786564518E-3</v>
      </c>
      <c r="E5580">
        <f ca="1">IFERROR(AVERAGE(OFFSET(TradeDash[[#This Row],[Returns]],0,0,-n_days))/STDEV(OFFSET(TradeDash[[#This Row],[Returns]],0,0,-n_days)),"")</f>
        <v>-0.1643192159236358</v>
      </c>
      <c r="F5580">
        <f ca="1">IFERROR(AVERAGE(OFFSET(TradeDash[[#This Row],[Returns]],0,0,-n_days*2))/STDEV(OFFSET(TradeDash[[#This Row],[Returns]],0,0,-n_days*2)),"")</f>
        <v>-0.1228517094730928</v>
      </c>
      <c r="G5580">
        <f ca="1">IF(ISNUMBER(TradeDash[[#This Row],[2n day Sharpe]]),AVERAGE(TradeDash[[#This Row],[n day Sharpe]:[2n day Sharpe]]),"")</f>
        <v>-0.14358546269836431</v>
      </c>
      <c r="H5580">
        <f ca="1">IF(ISNUMBER(TradeDash[[#This Row],[Sharpe Average]]),IF(TradeDash[[#This Row],[Sharpe Average]]&gt;$G$1,1,0),"")</f>
        <v>0</v>
      </c>
      <c r="I5580" s="2">
        <f ca="1">IF(ISNUMBER(TradeDash[[#This Row],[Signal]]),MAX(IF(AND(TradeDash[[#This Row],[Signal]]=1,I5579&lt;1),I5579+$E$1,IF(AND(TradeDash[[#This Row],[Signal]]=0,I5579&gt;0),I5579-$E$1,IF(AND(TradeDash[[#This Row],[Signal]]=1,I5579=1),I5579,IF(AND(TradeDash[[#This Row],[Signal]]=0,I5579=0),I5579,0)))),0),"")</f>
        <v>0</v>
      </c>
      <c r="J5580" s="3">
        <f ca="1">IF(ISNUMBER(TradeDash[[#This Row],[Position]]),TradeDash[[#This Row],[Position]]*D5581,"")</f>
        <v>0</v>
      </c>
      <c r="K5580" s="7">
        <f ca="1">K5579*IFERROR(1+TradeDash[[#This Row],[Port Return]],1)</f>
        <v>13330901.005254488</v>
      </c>
      <c r="L5580" s="7">
        <f ca="1">IF(ISNUMBER(TradeDash[[#This Row],[Port Return]]),L5579*(1+TradeDash[[#This Row],[Returns]]),L5579)</f>
        <v>10254467.408585122</v>
      </c>
    </row>
    <row r="5581" spans="1:12" x14ac:dyDescent="0.35">
      <c r="A5581" s="1">
        <v>44706</v>
      </c>
      <c r="B5581" s="16">
        <f>YEAR(TradeDash[[#This Row],[Date]])</f>
        <v>2022</v>
      </c>
      <c r="C5581">
        <v>16025.8</v>
      </c>
      <c r="D5581" s="3">
        <f>IFERROR(TradeDash[[#This Row],[Nifty]]/C5580-1,"")</f>
        <v>-6.1611829967473941E-3</v>
      </c>
      <c r="E5581">
        <f ca="1">IFERROR(AVERAGE(OFFSET(TradeDash[[#This Row],[Returns]],0,0,-n_days))/STDEV(OFFSET(TradeDash[[#This Row],[Returns]],0,0,-n_days)),"")</f>
        <v>-0.24425091154804027</v>
      </c>
      <c r="F5581">
        <f ca="1">IFERROR(AVERAGE(OFFSET(TradeDash[[#This Row],[Returns]],0,0,-n_days*2))/STDEV(OFFSET(TradeDash[[#This Row],[Returns]],0,0,-n_days*2)),"")</f>
        <v>-0.12684442587718517</v>
      </c>
      <c r="G5581">
        <f ca="1">IF(ISNUMBER(TradeDash[[#This Row],[2n day Sharpe]]),AVERAGE(TradeDash[[#This Row],[n day Sharpe]:[2n day Sharpe]]),"")</f>
        <v>-0.18554766871261272</v>
      </c>
      <c r="H5581">
        <f ca="1">IF(ISNUMBER(TradeDash[[#This Row],[Sharpe Average]]),IF(TradeDash[[#This Row],[Sharpe Average]]&gt;$G$1,1,0),"")</f>
        <v>0</v>
      </c>
      <c r="I5581" s="2">
        <f ca="1">IF(ISNUMBER(TradeDash[[#This Row],[Signal]]),MAX(IF(AND(TradeDash[[#This Row],[Signal]]=1,I5580&lt;1),I5580+$E$1,IF(AND(TradeDash[[#This Row],[Signal]]=0,I5580&gt;0),I5580-$E$1,IF(AND(TradeDash[[#This Row],[Signal]]=1,I5580=1),I5580,IF(AND(TradeDash[[#This Row],[Signal]]=0,I5580=0),I5580,0)))),0),"")</f>
        <v>0</v>
      </c>
      <c r="J5581" s="3">
        <f ca="1">IF(ISNUMBER(TradeDash[[#This Row],[Position]]),TradeDash[[#This Row],[Position]]*D5582,"")</f>
        <v>0</v>
      </c>
      <c r="K5581" s="7">
        <f ca="1">K5580*IFERROR(1+TradeDash[[#This Row],[Port Return]],1)</f>
        <v>13330901.005254488</v>
      </c>
      <c r="L5581" s="7">
        <f ca="1">IF(ISNUMBER(TradeDash[[#This Row],[Port Return]]),L5580*(1+TradeDash[[#This Row],[Returns]]),L5580)</f>
        <v>10191287.758346647</v>
      </c>
    </row>
    <row r="5582" spans="1:12" x14ac:dyDescent="0.35">
      <c r="A5582" s="1">
        <v>44707</v>
      </c>
      <c r="B5582" s="16">
        <f>YEAR(TradeDash[[#This Row],[Date]])</f>
        <v>2022</v>
      </c>
      <c r="C5582">
        <v>16170.15</v>
      </c>
      <c r="D5582" s="3">
        <f>IFERROR(TradeDash[[#This Row],[Nifty]]/C5581-1,"")</f>
        <v>9.0073506470815801E-3</v>
      </c>
      <c r="E5582">
        <f ca="1">IFERROR(AVERAGE(OFFSET(TradeDash[[#This Row],[Returns]],0,0,-n_days))/STDEV(OFFSET(TradeDash[[#This Row],[Returns]],0,0,-n_days)),"")</f>
        <v>-0.17634171800903498</v>
      </c>
      <c r="F5582">
        <f ca="1">IFERROR(AVERAGE(OFFSET(TradeDash[[#This Row],[Returns]],0,0,-n_days*2))/STDEV(OFFSET(TradeDash[[#This Row],[Returns]],0,0,-n_days*2)),"")</f>
        <v>-0.11634403108099438</v>
      </c>
      <c r="G5582">
        <f ca="1">IF(ISNUMBER(TradeDash[[#This Row],[2n day Sharpe]]),AVERAGE(TradeDash[[#This Row],[n day Sharpe]:[2n day Sharpe]]),"")</f>
        <v>-0.14634287454501468</v>
      </c>
      <c r="H5582">
        <f ca="1">IF(ISNUMBER(TradeDash[[#This Row],[Sharpe Average]]),IF(TradeDash[[#This Row],[Sharpe Average]]&gt;$G$1,1,0),"")</f>
        <v>0</v>
      </c>
      <c r="I5582" s="2">
        <f ca="1">IF(ISNUMBER(TradeDash[[#This Row],[Signal]]),MAX(IF(AND(TradeDash[[#This Row],[Signal]]=1,I5581&lt;1),I5581+$E$1,IF(AND(TradeDash[[#This Row],[Signal]]=0,I5581&gt;0),I5581-$E$1,IF(AND(TradeDash[[#This Row],[Signal]]=1,I5581=1),I5581,IF(AND(TradeDash[[#This Row],[Signal]]=0,I5581=0),I5581,0)))),0),"")</f>
        <v>0</v>
      </c>
      <c r="J5582" s="3">
        <f ca="1">IF(ISNUMBER(TradeDash[[#This Row],[Position]]),TradeDash[[#This Row],[Position]]*D5583,"")</f>
        <v>0</v>
      </c>
      <c r="K5582" s="7">
        <f ca="1">K5581*IFERROR(1+TradeDash[[#This Row],[Port Return]],1)</f>
        <v>13330901.005254488</v>
      </c>
      <c r="L5582" s="7">
        <f ca="1">IF(ISNUMBER(TradeDash[[#This Row],[Port Return]]),L5581*(1+TradeDash[[#This Row],[Returns]]),L5581)</f>
        <v>10283084.260731386</v>
      </c>
    </row>
    <row r="5583" spans="1:12" x14ac:dyDescent="0.35">
      <c r="A5583" s="1">
        <v>44708</v>
      </c>
      <c r="B5583" s="16">
        <f>YEAR(TradeDash[[#This Row],[Date]])</f>
        <v>2022</v>
      </c>
      <c r="C5583">
        <v>16352.45</v>
      </c>
      <c r="D5583" s="3">
        <f>IFERROR(TradeDash[[#This Row],[Nifty]]/C5582-1,"")</f>
        <v>1.1273859549849607E-2</v>
      </c>
      <c r="E5583">
        <f ca="1">IFERROR(AVERAGE(OFFSET(TradeDash[[#This Row],[Returns]],0,0,-n_days))/STDEV(OFFSET(TradeDash[[#This Row],[Returns]],0,0,-n_days)),"")</f>
        <v>-0.17990475896189409</v>
      </c>
      <c r="F5583">
        <f ca="1">IFERROR(AVERAGE(OFFSET(TradeDash[[#This Row],[Returns]],0,0,-n_days*2))/STDEV(OFFSET(TradeDash[[#This Row],[Returns]],0,0,-n_days*2)),"")</f>
        <v>-0.10520813974357744</v>
      </c>
      <c r="G5583">
        <f ca="1">IF(ISNUMBER(TradeDash[[#This Row],[2n day Sharpe]]),AVERAGE(TradeDash[[#This Row],[n day Sharpe]:[2n day Sharpe]]),"")</f>
        <v>-0.14255644935273576</v>
      </c>
      <c r="H5583">
        <f ca="1">IF(ISNUMBER(TradeDash[[#This Row],[Sharpe Average]]),IF(TradeDash[[#This Row],[Sharpe Average]]&gt;$G$1,1,0),"")</f>
        <v>0</v>
      </c>
      <c r="I5583" s="2">
        <f ca="1">IF(ISNUMBER(TradeDash[[#This Row],[Signal]]),MAX(IF(AND(TradeDash[[#This Row],[Signal]]=1,I5582&lt;1),I5582+$E$1,IF(AND(TradeDash[[#This Row],[Signal]]=0,I5582&gt;0),I5582-$E$1,IF(AND(TradeDash[[#This Row],[Signal]]=1,I5582=1),I5582,IF(AND(TradeDash[[#This Row],[Signal]]=0,I5582=0),I5582,0)))),0),"")</f>
        <v>0</v>
      </c>
      <c r="J5583" s="3">
        <f ca="1">IF(ISNUMBER(TradeDash[[#This Row],[Position]]),TradeDash[[#This Row],[Position]]*D5584,"")</f>
        <v>0</v>
      </c>
      <c r="K5583" s="7">
        <f ca="1">K5582*IFERROR(1+TradeDash[[#This Row],[Port Return]],1)</f>
        <v>13330901.005254488</v>
      </c>
      <c r="L5583" s="7">
        <f ca="1">IF(ISNUMBER(TradeDash[[#This Row],[Port Return]]),L5582*(1+TradeDash[[#This Row],[Returns]]),L5582)</f>
        <v>10399014.30842614</v>
      </c>
    </row>
    <row r="5584" spans="1:12" x14ac:dyDescent="0.35">
      <c r="A5584" s="1">
        <v>44711</v>
      </c>
      <c r="B5584" s="16">
        <f>YEAR(TradeDash[[#This Row],[Date]])</f>
        <v>2022</v>
      </c>
      <c r="C5584">
        <v>16661.400000000001</v>
      </c>
      <c r="D5584" s="3">
        <f>IFERROR(TradeDash[[#This Row],[Nifty]]/C5583-1,"")</f>
        <v>1.8893193374693196E-2</v>
      </c>
      <c r="E5584">
        <f ca="1">IFERROR(AVERAGE(OFFSET(TradeDash[[#This Row],[Returns]],0,0,-n_days))/STDEV(OFFSET(TradeDash[[#This Row],[Returns]],0,0,-n_days)),"")</f>
        <v>-8.0417505805263911E-2</v>
      </c>
      <c r="F5584">
        <f ca="1">IFERROR(AVERAGE(OFFSET(TradeDash[[#This Row],[Returns]],0,0,-n_days*2))/STDEV(OFFSET(TradeDash[[#This Row],[Returns]],0,0,-n_days*2)),"")</f>
        <v>-8.6178577567221082E-2</v>
      </c>
      <c r="G5584">
        <f ca="1">IF(ISNUMBER(TradeDash[[#This Row],[2n day Sharpe]]),AVERAGE(TradeDash[[#This Row],[n day Sharpe]:[2n day Sharpe]]),"")</f>
        <v>-8.3298041686242497E-2</v>
      </c>
      <c r="H5584">
        <f ca="1">IF(ISNUMBER(TradeDash[[#This Row],[Sharpe Average]]),IF(TradeDash[[#This Row],[Sharpe Average]]&gt;$G$1,1,0),"")</f>
        <v>0</v>
      </c>
      <c r="I5584" s="2">
        <f ca="1">IF(ISNUMBER(TradeDash[[#This Row],[Signal]]),MAX(IF(AND(TradeDash[[#This Row],[Signal]]=1,I5583&lt;1),I5583+$E$1,IF(AND(TradeDash[[#This Row],[Signal]]=0,I5583&gt;0),I5583-$E$1,IF(AND(TradeDash[[#This Row],[Signal]]=1,I5583=1),I5583,IF(AND(TradeDash[[#This Row],[Signal]]=0,I5583=0),I5583,0)))),0),"")</f>
        <v>0</v>
      </c>
      <c r="J5584" s="3">
        <f ca="1">IF(ISNUMBER(TradeDash[[#This Row],[Position]]),TradeDash[[#This Row],[Position]]*D5585,"")</f>
        <v>0</v>
      </c>
      <c r="K5584" s="7">
        <f ca="1">K5583*IFERROR(1+TradeDash[[#This Row],[Port Return]],1)</f>
        <v>13330901.005254488</v>
      </c>
      <c r="L5584" s="7">
        <f ca="1">IF(ISNUMBER(TradeDash[[#This Row],[Port Return]]),L5583*(1+TradeDash[[#This Row],[Returns]]),L5583)</f>
        <v>10595484.896661436</v>
      </c>
    </row>
    <row r="5585" spans="1:12" x14ac:dyDescent="0.35">
      <c r="A5585" s="1">
        <v>44712</v>
      </c>
      <c r="B5585" s="16">
        <f>YEAR(TradeDash[[#This Row],[Date]])</f>
        <v>2022</v>
      </c>
      <c r="C5585">
        <v>16584.55</v>
      </c>
      <c r="D5585" s="3">
        <f>IFERROR(TradeDash[[#This Row],[Nifty]]/C5584-1,"")</f>
        <v>-4.6124575365816822E-3</v>
      </c>
      <c r="E5585">
        <f ca="1">IFERROR(AVERAGE(OFFSET(TradeDash[[#This Row],[Returns]],0,0,-n_days))/STDEV(OFFSET(TradeDash[[#This Row],[Returns]],0,0,-n_days)),"")</f>
        <v>-8.9204908948082529E-2</v>
      </c>
      <c r="F5585">
        <f ca="1">IFERROR(AVERAGE(OFFSET(TradeDash[[#This Row],[Returns]],0,0,-n_days*2))/STDEV(OFFSET(TradeDash[[#This Row],[Returns]],0,0,-n_days*2)),"")</f>
        <v>-9.1204845459609621E-2</v>
      </c>
      <c r="G5585">
        <f ca="1">IF(ISNUMBER(TradeDash[[#This Row],[2n day Sharpe]]),AVERAGE(TradeDash[[#This Row],[n day Sharpe]:[2n day Sharpe]]),"")</f>
        <v>-9.0204877203846068E-2</v>
      </c>
      <c r="H5585">
        <f ca="1">IF(ISNUMBER(TradeDash[[#This Row],[Sharpe Average]]),IF(TradeDash[[#This Row],[Sharpe Average]]&gt;$G$1,1,0),"")</f>
        <v>0</v>
      </c>
      <c r="I5585" s="2">
        <f ca="1">IF(ISNUMBER(TradeDash[[#This Row],[Signal]]),MAX(IF(AND(TradeDash[[#This Row],[Signal]]=1,I5584&lt;1),I5584+$E$1,IF(AND(TradeDash[[#This Row],[Signal]]=0,I5584&gt;0),I5584-$E$1,IF(AND(TradeDash[[#This Row],[Signal]]=1,I5584=1),I5584,IF(AND(TradeDash[[#This Row],[Signal]]=0,I5584=0),I5584,0)))),0),"")</f>
        <v>0</v>
      </c>
      <c r="J5585" s="3">
        <f ca="1">IF(ISNUMBER(TradeDash[[#This Row],[Position]]),TradeDash[[#This Row],[Position]]*D5586,"")</f>
        <v>0</v>
      </c>
      <c r="K5585" s="7">
        <f ca="1">K5584*IFERROR(1+TradeDash[[#This Row],[Port Return]],1)</f>
        <v>13330901.005254488</v>
      </c>
      <c r="L5585" s="7">
        <f ca="1">IF(ISNUMBER(TradeDash[[#This Row],[Port Return]]),L5584*(1+TradeDash[[#This Row],[Returns]]),L5584)</f>
        <v>10546613.672496093</v>
      </c>
    </row>
    <row r="5586" spans="1:12" x14ac:dyDescent="0.35">
      <c r="A5586" s="1">
        <v>44713</v>
      </c>
      <c r="B5586" s="16">
        <f>YEAR(TradeDash[[#This Row],[Date]])</f>
        <v>2022</v>
      </c>
      <c r="C5586">
        <v>16522.75</v>
      </c>
      <c r="D5586" s="3">
        <f>IFERROR(TradeDash[[#This Row],[Nifty]]/C5585-1,"")</f>
        <v>-3.7263597746094446E-3</v>
      </c>
      <c r="E5586">
        <f ca="1">IFERROR(AVERAGE(OFFSET(TradeDash[[#This Row],[Returns]],0,0,-n_days))/STDEV(OFFSET(TradeDash[[#This Row],[Returns]],0,0,-n_days)),"")</f>
        <v>-2.6468798028027502E-2</v>
      </c>
      <c r="F5586">
        <f ca="1">IFERROR(AVERAGE(OFFSET(TradeDash[[#This Row],[Returns]],0,0,-n_days*2))/STDEV(OFFSET(TradeDash[[#This Row],[Returns]],0,0,-n_days*2)),"")</f>
        <v>-0.12201101218913378</v>
      </c>
      <c r="G5586">
        <f ca="1">IF(ISNUMBER(TradeDash[[#This Row],[2n day Sharpe]]),AVERAGE(TradeDash[[#This Row],[n day Sharpe]:[2n day Sharpe]]),"")</f>
        <v>-7.4239905108580639E-2</v>
      </c>
      <c r="H5586">
        <f ca="1">IF(ISNUMBER(TradeDash[[#This Row],[Sharpe Average]]),IF(TradeDash[[#This Row],[Sharpe Average]]&gt;$G$1,1,0),"")</f>
        <v>0</v>
      </c>
      <c r="I5586" s="2">
        <f ca="1">IF(ISNUMBER(TradeDash[[#This Row],[Signal]]),MAX(IF(AND(TradeDash[[#This Row],[Signal]]=1,I5585&lt;1),I5585+$E$1,IF(AND(TradeDash[[#This Row],[Signal]]=0,I5585&gt;0),I5585-$E$1,IF(AND(TradeDash[[#This Row],[Signal]]=1,I5585=1),I5585,IF(AND(TradeDash[[#This Row],[Signal]]=0,I5585=0),I5585,0)))),0),"")</f>
        <v>0</v>
      </c>
      <c r="J5586" s="3">
        <f ca="1">IF(ISNUMBER(TradeDash[[#This Row],[Position]]),TradeDash[[#This Row],[Position]]*D5587,"")</f>
        <v>0</v>
      </c>
      <c r="K5586" s="7">
        <f ca="1">K5585*IFERROR(1+TradeDash[[#This Row],[Port Return]],1)</f>
        <v>13330901.005254488</v>
      </c>
      <c r="L5586" s="7">
        <f ca="1">IF(ISNUMBER(TradeDash[[#This Row],[Port Return]]),L5585*(1+TradeDash[[#This Row],[Returns]]),L5585)</f>
        <v>10507313.195548559</v>
      </c>
    </row>
    <row r="5587" spans="1:12" x14ac:dyDescent="0.35">
      <c r="A5587" s="1">
        <v>44714</v>
      </c>
      <c r="B5587" s="16">
        <f>YEAR(TradeDash[[#This Row],[Date]])</f>
        <v>2022</v>
      </c>
      <c r="C5587">
        <v>16628</v>
      </c>
      <c r="D5587" s="3">
        <f>IFERROR(TradeDash[[#This Row],[Nifty]]/C5586-1,"")</f>
        <v>6.3700049931154634E-3</v>
      </c>
      <c r="E5587">
        <f ca="1">IFERROR(AVERAGE(OFFSET(TradeDash[[#This Row],[Returns]],0,0,-n_days))/STDEV(OFFSET(TradeDash[[#This Row],[Returns]],0,0,-n_days)),"")</f>
        <v>-4.8855069951596816E-3</v>
      </c>
      <c r="F5587">
        <f ca="1">IFERROR(AVERAGE(OFFSET(TradeDash[[#This Row],[Returns]],0,0,-n_days*2))/STDEV(OFFSET(TradeDash[[#This Row],[Returns]],0,0,-n_days*2)),"")</f>
        <v>-0.15709738487918701</v>
      </c>
      <c r="G5587">
        <f ca="1">IF(ISNUMBER(TradeDash[[#This Row],[2n day Sharpe]]),AVERAGE(TradeDash[[#This Row],[n day Sharpe]:[2n day Sharpe]]),"")</f>
        <v>-8.0991445937173348E-2</v>
      </c>
      <c r="H5587">
        <f ca="1">IF(ISNUMBER(TradeDash[[#This Row],[Sharpe Average]]),IF(TradeDash[[#This Row],[Sharpe Average]]&gt;$G$1,1,0),"")</f>
        <v>0</v>
      </c>
      <c r="I5587" s="2">
        <f ca="1">IF(ISNUMBER(TradeDash[[#This Row],[Signal]]),MAX(IF(AND(TradeDash[[#This Row],[Signal]]=1,I5586&lt;1),I5586+$E$1,IF(AND(TradeDash[[#This Row],[Signal]]=0,I5586&gt;0),I5586-$E$1,IF(AND(TradeDash[[#This Row],[Signal]]=1,I5586=1),I5586,IF(AND(TradeDash[[#This Row],[Signal]]=0,I5586=0),I5586,0)))),0),"")</f>
        <v>0</v>
      </c>
      <c r="J5587" s="3">
        <f ca="1">IF(ISNUMBER(TradeDash[[#This Row],[Position]]),TradeDash[[#This Row],[Position]]*D5588,"")</f>
        <v>0</v>
      </c>
      <c r="K5587" s="7">
        <f ca="1">K5586*IFERROR(1+TradeDash[[#This Row],[Port Return]],1)</f>
        <v>13330901.005254488</v>
      </c>
      <c r="L5587" s="7">
        <f ca="1">IF(ISNUMBER(TradeDash[[#This Row],[Port Return]]),L5586*(1+TradeDash[[#This Row],[Returns]]),L5586)</f>
        <v>10574244.83306843</v>
      </c>
    </row>
    <row r="5588" spans="1:12" x14ac:dyDescent="0.35">
      <c r="A5588" s="1">
        <v>44715</v>
      </c>
      <c r="B5588" s="16">
        <f>YEAR(TradeDash[[#This Row],[Date]])</f>
        <v>2022</v>
      </c>
      <c r="C5588">
        <v>16584.3</v>
      </c>
      <c r="D5588" s="3">
        <f>IFERROR(TradeDash[[#This Row],[Nifty]]/C5587-1,"")</f>
        <v>-2.6280971854703017E-3</v>
      </c>
      <c r="E5588">
        <f ca="1">IFERROR(AVERAGE(OFFSET(TradeDash[[#This Row],[Returns]],0,0,-n_days))/STDEV(OFFSET(TradeDash[[#This Row],[Returns]],0,0,-n_days)),"")</f>
        <v>4.4891628297976847E-2</v>
      </c>
      <c r="F5588">
        <f ca="1">IFERROR(AVERAGE(OFFSET(TradeDash[[#This Row],[Returns]],0,0,-n_days*2))/STDEV(OFFSET(TradeDash[[#This Row],[Returns]],0,0,-n_days*2)),"")</f>
        <v>-0.15188881190529196</v>
      </c>
      <c r="G5588">
        <f ca="1">IF(ISNUMBER(TradeDash[[#This Row],[2n day Sharpe]]),AVERAGE(TradeDash[[#This Row],[n day Sharpe]:[2n day Sharpe]]),"")</f>
        <v>-5.3498591803657555E-2</v>
      </c>
      <c r="H5588">
        <f ca="1">IF(ISNUMBER(TradeDash[[#This Row],[Sharpe Average]]),IF(TradeDash[[#This Row],[Sharpe Average]]&gt;$G$1,1,0),"")</f>
        <v>0</v>
      </c>
      <c r="I5588" s="2">
        <f ca="1">IF(ISNUMBER(TradeDash[[#This Row],[Signal]]),MAX(IF(AND(TradeDash[[#This Row],[Signal]]=1,I5587&lt;1),I5587+$E$1,IF(AND(TradeDash[[#This Row],[Signal]]=0,I5587&gt;0),I5587-$E$1,IF(AND(TradeDash[[#This Row],[Signal]]=1,I5587=1),I5587,IF(AND(TradeDash[[#This Row],[Signal]]=0,I5587=0),I5587,0)))),0),"")</f>
        <v>0</v>
      </c>
      <c r="J5588" s="3">
        <f ca="1">IF(ISNUMBER(TradeDash[[#This Row],[Position]]),TradeDash[[#This Row],[Position]]*D5589,"")</f>
        <v>0</v>
      </c>
      <c r="K5588" s="7">
        <f ca="1">K5587*IFERROR(1+TradeDash[[#This Row],[Port Return]],1)</f>
        <v>13330901.005254488</v>
      </c>
      <c r="L5588" s="7">
        <f ca="1">IF(ISNUMBER(TradeDash[[#This Row],[Port Return]]),L5587*(1+TradeDash[[#This Row],[Returns]]),L5587)</f>
        <v>10546454.689984169</v>
      </c>
    </row>
    <row r="5589" spans="1:12" x14ac:dyDescent="0.35">
      <c r="A5589" s="1">
        <v>44718</v>
      </c>
      <c r="B5589" s="16">
        <f>YEAR(TradeDash[[#This Row],[Date]])</f>
        <v>2022</v>
      </c>
      <c r="C5589">
        <v>16569.55</v>
      </c>
      <c r="D5589" s="3">
        <f>IFERROR(TradeDash[[#This Row],[Nifty]]/C5588-1,"")</f>
        <v>-8.8939539202737006E-4</v>
      </c>
      <c r="E5589">
        <f ca="1">IFERROR(AVERAGE(OFFSET(TradeDash[[#This Row],[Returns]],0,0,-n_days))/STDEV(OFFSET(TradeDash[[#This Row],[Returns]],0,0,-n_days)),"")</f>
        <v>6.6542781044675564E-2</v>
      </c>
      <c r="F5589">
        <f ca="1">IFERROR(AVERAGE(OFFSET(TradeDash[[#This Row],[Returns]],0,0,-n_days*2))/STDEV(OFFSET(TradeDash[[#This Row],[Returns]],0,0,-n_days*2)),"")</f>
        <v>-0.13754178053734245</v>
      </c>
      <c r="G5589">
        <f ca="1">IF(ISNUMBER(TradeDash[[#This Row],[2n day Sharpe]]),AVERAGE(TradeDash[[#This Row],[n day Sharpe]:[2n day Sharpe]]),"")</f>
        <v>-3.5499499746333443E-2</v>
      </c>
      <c r="H5589">
        <f ca="1">IF(ISNUMBER(TradeDash[[#This Row],[Sharpe Average]]),IF(TradeDash[[#This Row],[Sharpe Average]]&gt;$G$1,1,0),"")</f>
        <v>0</v>
      </c>
      <c r="I5589" s="2">
        <f ca="1">IF(ISNUMBER(TradeDash[[#This Row],[Signal]]),MAX(IF(AND(TradeDash[[#This Row],[Signal]]=1,I5588&lt;1),I5588+$E$1,IF(AND(TradeDash[[#This Row],[Signal]]=0,I5588&gt;0),I5588-$E$1,IF(AND(TradeDash[[#This Row],[Signal]]=1,I5588=1),I5588,IF(AND(TradeDash[[#This Row],[Signal]]=0,I5588=0),I5588,0)))),0),"")</f>
        <v>0</v>
      </c>
      <c r="J5589" s="3">
        <f ca="1">IF(ISNUMBER(TradeDash[[#This Row],[Position]]),TradeDash[[#This Row],[Position]]*D5590,"")</f>
        <v>0</v>
      </c>
      <c r="K5589" s="7">
        <f ca="1">K5588*IFERROR(1+TradeDash[[#This Row],[Port Return]],1)</f>
        <v>13330901.005254488</v>
      </c>
      <c r="L5589" s="7">
        <f ca="1">IF(ISNUMBER(TradeDash[[#This Row],[Port Return]]),L5588*(1+TradeDash[[#This Row],[Returns]]),L5588)</f>
        <v>10537074.721780671</v>
      </c>
    </row>
    <row r="5590" spans="1:12" x14ac:dyDescent="0.35">
      <c r="A5590" s="1">
        <v>44719</v>
      </c>
      <c r="B5590" s="16">
        <f>YEAR(TradeDash[[#This Row],[Date]])</f>
        <v>2022</v>
      </c>
      <c r="C5590">
        <v>16416.349999999999</v>
      </c>
      <c r="D5590" s="3">
        <f>IFERROR(TradeDash[[#This Row],[Nifty]]/C5589-1,"")</f>
        <v>-9.2458757178076612E-3</v>
      </c>
      <c r="E5590">
        <f ca="1">IFERROR(AVERAGE(OFFSET(TradeDash[[#This Row],[Returns]],0,0,-n_days))/STDEV(OFFSET(TradeDash[[#This Row],[Returns]],0,0,-n_days)),"")</f>
        <v>4.5895378518861489E-2</v>
      </c>
      <c r="F5590">
        <f ca="1">IFERROR(AVERAGE(OFFSET(TradeDash[[#This Row],[Returns]],0,0,-n_days*2))/STDEV(OFFSET(TradeDash[[#This Row],[Returns]],0,0,-n_days*2)),"")</f>
        <v>-0.13718806447865634</v>
      </c>
      <c r="G5590">
        <f ca="1">IF(ISNUMBER(TradeDash[[#This Row],[2n day Sharpe]]),AVERAGE(TradeDash[[#This Row],[n day Sharpe]:[2n day Sharpe]]),"")</f>
        <v>-4.564634297989742E-2</v>
      </c>
      <c r="H5590">
        <f ca="1">IF(ISNUMBER(TradeDash[[#This Row],[Sharpe Average]]),IF(TradeDash[[#This Row],[Sharpe Average]]&gt;$G$1,1,0),"")</f>
        <v>0</v>
      </c>
      <c r="I5590" s="2">
        <f ca="1">IF(ISNUMBER(TradeDash[[#This Row],[Signal]]),MAX(IF(AND(TradeDash[[#This Row],[Signal]]=1,I5589&lt;1),I5589+$E$1,IF(AND(TradeDash[[#This Row],[Signal]]=0,I5589&gt;0),I5589-$E$1,IF(AND(TradeDash[[#This Row],[Signal]]=1,I5589=1),I5589,IF(AND(TradeDash[[#This Row],[Signal]]=0,I5589=0),I5589,0)))),0),"")</f>
        <v>0</v>
      </c>
      <c r="J5590" s="3">
        <f ca="1">IF(ISNUMBER(TradeDash[[#This Row],[Position]]),TradeDash[[#This Row],[Position]]*D5591,"")</f>
        <v>0</v>
      </c>
      <c r="K5590" s="7">
        <f ca="1">K5589*IFERROR(1+TradeDash[[#This Row],[Port Return]],1)</f>
        <v>13330901.005254488</v>
      </c>
      <c r="L5590" s="7">
        <f ca="1">IF(ISNUMBER(TradeDash[[#This Row],[Port Return]]),L5589*(1+TradeDash[[#This Row],[Returns]]),L5589)</f>
        <v>10439650.238473834</v>
      </c>
    </row>
    <row r="5591" spans="1:12" x14ac:dyDescent="0.35">
      <c r="A5591" s="1">
        <v>44720</v>
      </c>
      <c r="B5591" s="16">
        <f>YEAR(TradeDash[[#This Row],[Date]])</f>
        <v>2022</v>
      </c>
      <c r="C5591">
        <v>16356.25</v>
      </c>
      <c r="D5591" s="3">
        <f>IFERROR(TradeDash[[#This Row],[Nifty]]/C5590-1,"")</f>
        <v>-3.6609843235554385E-3</v>
      </c>
      <c r="E5591">
        <f ca="1">IFERROR(AVERAGE(OFFSET(TradeDash[[#This Row],[Returns]],0,0,-n_days))/STDEV(OFFSET(TradeDash[[#This Row],[Returns]],0,0,-n_days)),"")</f>
        <v>4.8981228451456617E-2</v>
      </c>
      <c r="F5591">
        <f ca="1">IFERROR(AVERAGE(OFFSET(TradeDash[[#This Row],[Returns]],0,0,-n_days*2))/STDEV(OFFSET(TradeDash[[#This Row],[Returns]],0,0,-n_days*2)),"")</f>
        <v>-0.16218298482241603</v>
      </c>
      <c r="G5591">
        <f ca="1">IF(ISNUMBER(TradeDash[[#This Row],[2n day Sharpe]]),AVERAGE(TradeDash[[#This Row],[n day Sharpe]:[2n day Sharpe]]),"")</f>
        <v>-5.6600878185479708E-2</v>
      </c>
      <c r="H5591">
        <f ca="1">IF(ISNUMBER(TradeDash[[#This Row],[Sharpe Average]]),IF(TradeDash[[#This Row],[Sharpe Average]]&gt;$G$1,1,0),"")</f>
        <v>0</v>
      </c>
      <c r="I5591" s="2">
        <f ca="1">IF(ISNUMBER(TradeDash[[#This Row],[Signal]]),MAX(IF(AND(TradeDash[[#This Row],[Signal]]=1,I5590&lt;1),I5590+$E$1,IF(AND(TradeDash[[#This Row],[Signal]]=0,I5590&gt;0),I5590-$E$1,IF(AND(TradeDash[[#This Row],[Signal]]=1,I5590=1),I5590,IF(AND(TradeDash[[#This Row],[Signal]]=0,I5590=0),I5590,0)))),0),"")</f>
        <v>0</v>
      </c>
      <c r="J5591" s="3">
        <f ca="1">IF(ISNUMBER(TradeDash[[#This Row],[Position]]),TradeDash[[#This Row],[Position]]*D5592,"")</f>
        <v>0</v>
      </c>
      <c r="K5591" s="7">
        <f ca="1">K5590*IFERROR(1+TradeDash[[#This Row],[Port Return]],1)</f>
        <v>13330901.005254488</v>
      </c>
      <c r="L5591" s="7">
        <f ca="1">IF(ISNUMBER(TradeDash[[#This Row],[Port Return]]),L5590*(1+TradeDash[[#This Row],[Returns]]),L5590)</f>
        <v>10401430.842607381</v>
      </c>
    </row>
    <row r="5592" spans="1:12" x14ac:dyDescent="0.35">
      <c r="A5592" s="1">
        <v>44721</v>
      </c>
      <c r="B5592" s="16">
        <f>YEAR(TradeDash[[#This Row],[Date]])</f>
        <v>2022</v>
      </c>
      <c r="C5592">
        <v>16478.099999999999</v>
      </c>
      <c r="D5592" s="3">
        <f>IFERROR(TradeDash[[#This Row],[Nifty]]/C5591-1,"")</f>
        <v>7.4497516239968586E-3</v>
      </c>
      <c r="E5592">
        <f ca="1">IFERROR(AVERAGE(OFFSET(TradeDash[[#This Row],[Returns]],0,0,-n_days))/STDEV(OFFSET(TradeDash[[#This Row],[Returns]],0,0,-n_days)),"")</f>
        <v>0.17028933585708003</v>
      </c>
      <c r="F5592">
        <f ca="1">IFERROR(AVERAGE(OFFSET(TradeDash[[#This Row],[Returns]],0,0,-n_days*2))/STDEV(OFFSET(TradeDash[[#This Row],[Returns]],0,0,-n_days*2)),"")</f>
        <v>-0.13406674210905076</v>
      </c>
      <c r="G5592">
        <f ca="1">IF(ISNUMBER(TradeDash[[#This Row],[2n day Sharpe]]),AVERAGE(TradeDash[[#This Row],[n day Sharpe]:[2n day Sharpe]]),"")</f>
        <v>1.8111296874014637E-2</v>
      </c>
      <c r="H5592">
        <f ca="1">IF(ISNUMBER(TradeDash[[#This Row],[Sharpe Average]]),IF(TradeDash[[#This Row],[Sharpe Average]]&gt;$G$1,1,0),"")</f>
        <v>1</v>
      </c>
      <c r="I5592" s="2">
        <f ca="1">IF(ISNUMBER(TradeDash[[#This Row],[Signal]]),MAX(IF(AND(TradeDash[[#This Row],[Signal]]=1,I5591&lt;1),I5591+$E$1,IF(AND(TradeDash[[#This Row],[Signal]]=0,I5591&gt;0),I5591-$E$1,IF(AND(TradeDash[[#This Row],[Signal]]=1,I5591=1),I5591,IF(AND(TradeDash[[#This Row],[Signal]]=0,I5591=0),I5591,0)))),0),"")</f>
        <v>0.2</v>
      </c>
      <c r="J5592" s="3">
        <f ca="1">IF(ISNUMBER(TradeDash[[#This Row],[Position]]),TradeDash[[#This Row],[Position]]*D5593,"")</f>
        <v>-3.3535419738926157E-3</v>
      </c>
      <c r="K5592" s="7">
        <f ca="1">K5591*IFERROR(1+TradeDash[[#This Row],[Port Return]],1)</f>
        <v>13286195.269183561</v>
      </c>
      <c r="L5592" s="7">
        <f ca="1">IF(ISNUMBER(TradeDash[[#This Row],[Port Return]]),L5591*(1+TradeDash[[#This Row],[Returns]]),L5591)</f>
        <v>10478918.918918986</v>
      </c>
    </row>
    <row r="5593" spans="1:12" x14ac:dyDescent="0.35">
      <c r="A5593" s="1">
        <v>44722</v>
      </c>
      <c r="B5593" s="16">
        <f>YEAR(TradeDash[[#This Row],[Date]])</f>
        <v>2022</v>
      </c>
      <c r="C5593">
        <v>16201.8</v>
      </c>
      <c r="D5593" s="3">
        <f>IFERROR(TradeDash[[#This Row],[Nifty]]/C5592-1,"")</f>
        <v>-1.6767709869463077E-2</v>
      </c>
      <c r="E5593">
        <f ca="1">IFERROR(AVERAGE(OFFSET(TradeDash[[#This Row],[Returns]],0,0,-n_days))/STDEV(OFFSET(TradeDash[[#This Row],[Returns]],0,0,-n_days)),"")</f>
        <v>0.1048771903907927</v>
      </c>
      <c r="F5593">
        <f ca="1">IFERROR(AVERAGE(OFFSET(TradeDash[[#This Row],[Returns]],0,0,-n_days*2))/STDEV(OFFSET(TradeDash[[#This Row],[Returns]],0,0,-n_days*2)),"")</f>
        <v>-0.14901016253853835</v>
      </c>
      <c r="G5593">
        <f ca="1">IF(ISNUMBER(TradeDash[[#This Row],[2n day Sharpe]]),AVERAGE(TradeDash[[#This Row],[n day Sharpe]:[2n day Sharpe]]),"")</f>
        <v>-2.2066486073872828E-2</v>
      </c>
      <c r="H5593">
        <f ca="1">IF(ISNUMBER(TradeDash[[#This Row],[Sharpe Average]]),IF(TradeDash[[#This Row],[Sharpe Average]]&gt;$G$1,1,0),"")</f>
        <v>0</v>
      </c>
      <c r="I5593" s="2">
        <f ca="1">IF(ISNUMBER(TradeDash[[#This Row],[Signal]]),MAX(IF(AND(TradeDash[[#This Row],[Signal]]=1,I5592&lt;1),I5592+$E$1,IF(AND(TradeDash[[#This Row],[Signal]]=0,I5592&gt;0),I5592-$E$1,IF(AND(TradeDash[[#This Row],[Signal]]=1,I5592=1),I5592,IF(AND(TradeDash[[#This Row],[Signal]]=0,I5592=0),I5592,0)))),0),"")</f>
        <v>0</v>
      </c>
      <c r="J5593" s="3">
        <f ca="1">IF(ISNUMBER(TradeDash[[#This Row],[Position]]),TradeDash[[#This Row],[Position]]*D5594,"")</f>
        <v>0</v>
      </c>
      <c r="K5593" s="7">
        <f ca="1">K5592*IFERROR(1+TradeDash[[#This Row],[Port Return]],1)</f>
        <v>13286195.269183561</v>
      </c>
      <c r="L5593" s="7">
        <f ca="1">IF(ISNUMBER(TradeDash[[#This Row],[Port Return]]),L5592*(1+TradeDash[[#This Row],[Returns]]),L5592)</f>
        <v>10303211.446740925</v>
      </c>
    </row>
    <row r="5594" spans="1:12" x14ac:dyDescent="0.35">
      <c r="A5594" s="1">
        <v>44725</v>
      </c>
      <c r="B5594" s="16">
        <f>YEAR(TradeDash[[#This Row],[Date]])</f>
        <v>2022</v>
      </c>
      <c r="C5594">
        <v>15774.4</v>
      </c>
      <c r="D5594" s="3">
        <f>IFERROR(TradeDash[[#This Row],[Nifty]]/C5593-1,"")</f>
        <v>-2.6379784962164643E-2</v>
      </c>
      <c r="E5594">
        <f ca="1">IFERROR(AVERAGE(OFFSET(TradeDash[[#This Row],[Returns]],0,0,-n_days))/STDEV(OFFSET(TradeDash[[#This Row],[Returns]],0,0,-n_days)),"")</f>
        <v>-7.6728339739606964E-3</v>
      </c>
      <c r="F5594">
        <f ca="1">IFERROR(AVERAGE(OFFSET(TradeDash[[#This Row],[Returns]],0,0,-n_days*2))/STDEV(OFFSET(TradeDash[[#This Row],[Returns]],0,0,-n_days*2)),"")</f>
        <v>-0.18637081027485161</v>
      </c>
      <c r="G5594">
        <f ca="1">IF(ISNUMBER(TradeDash[[#This Row],[2n day Sharpe]]),AVERAGE(TradeDash[[#This Row],[n day Sharpe]:[2n day Sharpe]]),"")</f>
        <v>-9.702182212440616E-2</v>
      </c>
      <c r="H5594">
        <f ca="1">IF(ISNUMBER(TradeDash[[#This Row],[Sharpe Average]]),IF(TradeDash[[#This Row],[Sharpe Average]]&gt;$G$1,1,0),"")</f>
        <v>0</v>
      </c>
      <c r="I5594" s="2">
        <f ca="1">IF(ISNUMBER(TradeDash[[#This Row],[Signal]]),MAX(IF(AND(TradeDash[[#This Row],[Signal]]=1,I5593&lt;1),I5593+$E$1,IF(AND(TradeDash[[#This Row],[Signal]]=0,I5593&gt;0),I5593-$E$1,IF(AND(TradeDash[[#This Row],[Signal]]=1,I5593=1),I5593,IF(AND(TradeDash[[#This Row],[Signal]]=0,I5593=0),I5593,0)))),0),"")</f>
        <v>0</v>
      </c>
      <c r="J5594" s="3">
        <f ca="1">IF(ISNUMBER(TradeDash[[#This Row],[Position]]),TradeDash[[#This Row],[Position]]*D5595,"")</f>
        <v>0</v>
      </c>
      <c r="K5594" s="7">
        <f ca="1">K5593*IFERROR(1+TradeDash[[#This Row],[Port Return]],1)</f>
        <v>13286195.269183561</v>
      </c>
      <c r="L5594" s="7">
        <f ca="1">IF(ISNUMBER(TradeDash[[#This Row],[Port Return]]),L5593*(1+TradeDash[[#This Row],[Returns]]),L5593)</f>
        <v>10031414.944356186</v>
      </c>
    </row>
    <row r="5595" spans="1:12" x14ac:dyDescent="0.35">
      <c r="A5595" s="1">
        <v>44726</v>
      </c>
      <c r="B5595" s="16">
        <f>YEAR(TradeDash[[#This Row],[Date]])</f>
        <v>2022</v>
      </c>
      <c r="C5595">
        <v>15732.1</v>
      </c>
      <c r="D5595" s="3">
        <f>IFERROR(TradeDash[[#This Row],[Nifty]]/C5594-1,"")</f>
        <v>-2.6815599959427727E-3</v>
      </c>
      <c r="E5595">
        <f ca="1">IFERROR(AVERAGE(OFFSET(TradeDash[[#This Row],[Returns]],0,0,-n_days))/STDEV(OFFSET(TradeDash[[#This Row],[Returns]],0,0,-n_days)),"")</f>
        <v>-0.11757106613050154</v>
      </c>
      <c r="F5595">
        <f ca="1">IFERROR(AVERAGE(OFFSET(TradeDash[[#This Row],[Returns]],0,0,-n_days*2))/STDEV(OFFSET(TradeDash[[#This Row],[Returns]],0,0,-n_days*2)),"")</f>
        <v>-0.16151444637730222</v>
      </c>
      <c r="G5595">
        <f ca="1">IF(ISNUMBER(TradeDash[[#This Row],[2n day Sharpe]]),AVERAGE(TradeDash[[#This Row],[n day Sharpe]:[2n day Sharpe]]),"")</f>
        <v>-0.13954275625390189</v>
      </c>
      <c r="H5595">
        <f ca="1">IF(ISNUMBER(TradeDash[[#This Row],[Sharpe Average]]),IF(TradeDash[[#This Row],[Sharpe Average]]&gt;$G$1,1,0),"")</f>
        <v>0</v>
      </c>
      <c r="I5595" s="2">
        <f ca="1">IF(ISNUMBER(TradeDash[[#This Row],[Signal]]),MAX(IF(AND(TradeDash[[#This Row],[Signal]]=1,I5594&lt;1),I5594+$E$1,IF(AND(TradeDash[[#This Row],[Signal]]=0,I5594&gt;0),I5594-$E$1,IF(AND(TradeDash[[#This Row],[Signal]]=1,I5594=1),I5594,IF(AND(TradeDash[[#This Row],[Signal]]=0,I5594=0),I5594,0)))),0),"")</f>
        <v>0</v>
      </c>
      <c r="J5595" s="3">
        <f ca="1">IF(ISNUMBER(TradeDash[[#This Row],[Position]]),TradeDash[[#This Row],[Position]]*D5596,"")</f>
        <v>0</v>
      </c>
      <c r="K5595" s="7">
        <f ca="1">K5594*IFERROR(1+TradeDash[[#This Row],[Port Return]],1)</f>
        <v>13286195.269183561</v>
      </c>
      <c r="L5595" s="7">
        <f ca="1">IF(ISNUMBER(TradeDash[[#This Row],[Port Return]]),L5594*(1+TradeDash[[#This Row],[Returns]]),L5594)</f>
        <v>10004515.103338698</v>
      </c>
    </row>
    <row r="5596" spans="1:12" x14ac:dyDescent="0.35">
      <c r="A5596" s="1">
        <v>44727</v>
      </c>
      <c r="B5596" s="16">
        <f>YEAR(TradeDash[[#This Row],[Date]])</f>
        <v>2022</v>
      </c>
      <c r="C5596">
        <v>15692.15</v>
      </c>
      <c r="D5596" s="3">
        <f>IFERROR(TradeDash[[#This Row],[Nifty]]/C5595-1,"")</f>
        <v>-2.5393939779178032E-3</v>
      </c>
      <c r="E5596">
        <f ca="1">IFERROR(AVERAGE(OFFSET(TradeDash[[#This Row],[Returns]],0,0,-n_days))/STDEV(OFFSET(TradeDash[[#This Row],[Returns]],0,0,-n_days)),"")</f>
        <v>-0.12271476081946092</v>
      </c>
      <c r="F5596">
        <f ca="1">IFERROR(AVERAGE(OFFSET(TradeDash[[#This Row],[Returns]],0,0,-n_days*2))/STDEV(OFFSET(TradeDash[[#This Row],[Returns]],0,0,-n_days*2)),"")</f>
        <v>-0.14358813662505218</v>
      </c>
      <c r="G5596">
        <f ca="1">IF(ISNUMBER(TradeDash[[#This Row],[2n day Sharpe]]),AVERAGE(TradeDash[[#This Row],[n day Sharpe]:[2n day Sharpe]]),"")</f>
        <v>-0.13315144872225654</v>
      </c>
      <c r="H5596">
        <f ca="1">IF(ISNUMBER(TradeDash[[#This Row],[Sharpe Average]]),IF(TradeDash[[#This Row],[Sharpe Average]]&gt;$G$1,1,0),"")</f>
        <v>0</v>
      </c>
      <c r="I5596" s="2">
        <f ca="1">IF(ISNUMBER(TradeDash[[#This Row],[Signal]]),MAX(IF(AND(TradeDash[[#This Row],[Signal]]=1,I5595&lt;1),I5595+$E$1,IF(AND(TradeDash[[#This Row],[Signal]]=0,I5595&gt;0),I5595-$E$1,IF(AND(TradeDash[[#This Row],[Signal]]=1,I5595=1),I5595,IF(AND(TradeDash[[#This Row],[Signal]]=0,I5595=0),I5595,0)))),0),"")</f>
        <v>0</v>
      </c>
      <c r="J5596" s="3">
        <f ca="1">IF(ISNUMBER(TradeDash[[#This Row],[Position]]),TradeDash[[#This Row],[Position]]*D5597,"")</f>
        <v>0</v>
      </c>
      <c r="K5596" s="7">
        <f ca="1">K5595*IFERROR(1+TradeDash[[#This Row],[Port Return]],1)</f>
        <v>13286195.269183561</v>
      </c>
      <c r="L5596" s="7">
        <f ca="1">IF(ISNUMBER(TradeDash[[#This Row],[Port Return]]),L5595*(1+TradeDash[[#This Row],[Returns]]),L5595)</f>
        <v>9979109.697933292</v>
      </c>
    </row>
    <row r="5597" spans="1:12" x14ac:dyDescent="0.35">
      <c r="A5597" s="1">
        <v>44728</v>
      </c>
      <c r="B5597" s="16">
        <f>YEAR(TradeDash[[#This Row],[Date]])</f>
        <v>2022</v>
      </c>
      <c r="C5597">
        <v>15360.6</v>
      </c>
      <c r="D5597" s="3">
        <f>IFERROR(TradeDash[[#This Row],[Nifty]]/C5596-1,"")</f>
        <v>-2.1128398594201458E-2</v>
      </c>
      <c r="E5597">
        <f ca="1">IFERROR(AVERAGE(OFFSET(TradeDash[[#This Row],[Returns]],0,0,-n_days))/STDEV(OFFSET(TradeDash[[#This Row],[Returns]],0,0,-n_days)),"")</f>
        <v>-0.1062795588680636</v>
      </c>
      <c r="F5597">
        <f ca="1">IFERROR(AVERAGE(OFFSET(TradeDash[[#This Row],[Returns]],0,0,-n_days*2))/STDEV(OFFSET(TradeDash[[#This Row],[Returns]],0,0,-n_days*2)),"")</f>
        <v>-0.20173138322230072</v>
      </c>
      <c r="G5597">
        <f ca="1">IF(ISNUMBER(TradeDash[[#This Row],[2n day Sharpe]]),AVERAGE(TradeDash[[#This Row],[n day Sharpe]:[2n day Sharpe]]),"")</f>
        <v>-0.15400547104518217</v>
      </c>
      <c r="H5597">
        <f ca="1">IF(ISNUMBER(TradeDash[[#This Row],[Sharpe Average]]),IF(TradeDash[[#This Row],[Sharpe Average]]&gt;$G$1,1,0),"")</f>
        <v>0</v>
      </c>
      <c r="I5597" s="2">
        <f ca="1">IF(ISNUMBER(TradeDash[[#This Row],[Signal]]),MAX(IF(AND(TradeDash[[#This Row],[Signal]]=1,I5596&lt;1),I5596+$E$1,IF(AND(TradeDash[[#This Row],[Signal]]=0,I5596&gt;0),I5596-$E$1,IF(AND(TradeDash[[#This Row],[Signal]]=1,I5596=1),I5596,IF(AND(TradeDash[[#This Row],[Signal]]=0,I5596=0),I5596,0)))),0),"")</f>
        <v>0</v>
      </c>
      <c r="J5597" s="3">
        <f ca="1">IF(ISNUMBER(TradeDash[[#This Row],[Position]]),TradeDash[[#This Row],[Position]]*D5598,"")</f>
        <v>0</v>
      </c>
      <c r="K5597" s="7">
        <f ca="1">K5596*IFERROR(1+TradeDash[[#This Row],[Port Return]],1)</f>
        <v>13286195.269183561</v>
      </c>
      <c r="L5597" s="7">
        <f ca="1">IF(ISNUMBER(TradeDash[[#This Row],[Port Return]]),L5596*(1+TradeDash[[#This Row],[Returns]]),L5596)</f>
        <v>9768267.0906200968</v>
      </c>
    </row>
    <row r="5598" spans="1:12" x14ac:dyDescent="0.35">
      <c r="A5598" s="1">
        <v>44729</v>
      </c>
      <c r="B5598" s="16">
        <f>YEAR(TradeDash[[#This Row],[Date]])</f>
        <v>2022</v>
      </c>
      <c r="C5598">
        <v>15293.5</v>
      </c>
      <c r="D5598" s="3">
        <f>IFERROR(TradeDash[[#This Row],[Nifty]]/C5597-1,"")</f>
        <v>-4.3683189458745275E-3</v>
      </c>
      <c r="E5598">
        <f ca="1">IFERROR(AVERAGE(OFFSET(TradeDash[[#This Row],[Returns]],0,0,-n_days))/STDEV(OFFSET(TradeDash[[#This Row],[Returns]],0,0,-n_days)),"")</f>
        <v>-0.28396691541398467</v>
      </c>
      <c r="F5598">
        <f ca="1">IFERROR(AVERAGE(OFFSET(TradeDash[[#This Row],[Returns]],0,0,-n_days*2))/STDEV(OFFSET(TradeDash[[#This Row],[Returns]],0,0,-n_days*2)),"")</f>
        <v>-0.24432714703377795</v>
      </c>
      <c r="G5598">
        <f ca="1">IF(ISNUMBER(TradeDash[[#This Row],[2n day Sharpe]]),AVERAGE(TradeDash[[#This Row],[n day Sharpe]:[2n day Sharpe]]),"")</f>
        <v>-0.26414703122388128</v>
      </c>
      <c r="H5598">
        <f ca="1">IF(ISNUMBER(TradeDash[[#This Row],[Sharpe Average]]),IF(TradeDash[[#This Row],[Sharpe Average]]&gt;$G$1,1,0),"")</f>
        <v>0</v>
      </c>
      <c r="I5598" s="2">
        <f ca="1">IF(ISNUMBER(TradeDash[[#This Row],[Signal]]),MAX(IF(AND(TradeDash[[#This Row],[Signal]]=1,I5597&lt;1),I5597+$E$1,IF(AND(TradeDash[[#This Row],[Signal]]=0,I5597&gt;0),I5597-$E$1,IF(AND(TradeDash[[#This Row],[Signal]]=1,I5597=1),I5597,IF(AND(TradeDash[[#This Row],[Signal]]=0,I5597=0),I5597,0)))),0),"")</f>
        <v>0</v>
      </c>
      <c r="J5598" s="3">
        <f ca="1">IF(ISNUMBER(TradeDash[[#This Row],[Position]]),TradeDash[[#This Row],[Position]]*D5599,"")</f>
        <v>0</v>
      </c>
      <c r="K5598" s="7">
        <f ca="1">K5597*IFERROR(1+TradeDash[[#This Row],[Port Return]],1)</f>
        <v>13286195.269183561</v>
      </c>
      <c r="L5598" s="7">
        <f ca="1">IF(ISNUMBER(TradeDash[[#This Row],[Port Return]]),L5597*(1+TradeDash[[#This Row],[Returns]]),L5597)</f>
        <v>9725596.1844197791</v>
      </c>
    </row>
    <row r="5599" spans="1:12" x14ac:dyDescent="0.35">
      <c r="A5599" s="1">
        <v>44732</v>
      </c>
      <c r="B5599" s="16">
        <f>YEAR(TradeDash[[#This Row],[Date]])</f>
        <v>2022</v>
      </c>
      <c r="C5599">
        <v>15350.15</v>
      </c>
      <c r="D5599" s="3">
        <f>IFERROR(TradeDash[[#This Row],[Nifty]]/C5598-1,"")</f>
        <v>3.7041880537482808E-3</v>
      </c>
      <c r="E5599">
        <f ca="1">IFERROR(AVERAGE(OFFSET(TradeDash[[#This Row],[Returns]],0,0,-n_days))/STDEV(OFFSET(TradeDash[[#This Row],[Returns]],0,0,-n_days)),"")</f>
        <v>-0.24925592246537562</v>
      </c>
      <c r="F5599">
        <f ca="1">IFERROR(AVERAGE(OFFSET(TradeDash[[#This Row],[Returns]],0,0,-n_days*2))/STDEV(OFFSET(TradeDash[[#This Row],[Returns]],0,0,-n_days*2)),"")</f>
        <v>-0.21319987056510958</v>
      </c>
      <c r="G5599">
        <f ca="1">IF(ISNUMBER(TradeDash[[#This Row],[2n day Sharpe]]),AVERAGE(TradeDash[[#This Row],[n day Sharpe]:[2n day Sharpe]]),"")</f>
        <v>-0.23122789651524261</v>
      </c>
      <c r="H5599">
        <f ca="1">IF(ISNUMBER(TradeDash[[#This Row],[Sharpe Average]]),IF(TradeDash[[#This Row],[Sharpe Average]]&gt;$G$1,1,0),"")</f>
        <v>0</v>
      </c>
      <c r="I5599" s="2">
        <f ca="1">IF(ISNUMBER(TradeDash[[#This Row],[Signal]]),MAX(IF(AND(TradeDash[[#This Row],[Signal]]=1,I5598&lt;1),I5598+$E$1,IF(AND(TradeDash[[#This Row],[Signal]]=0,I5598&gt;0),I5598-$E$1,IF(AND(TradeDash[[#This Row],[Signal]]=1,I5598=1),I5598,IF(AND(TradeDash[[#This Row],[Signal]]=0,I5598=0),I5598,0)))),0),"")</f>
        <v>0</v>
      </c>
      <c r="J5599" s="3">
        <f ca="1">IF(ISNUMBER(TradeDash[[#This Row],[Position]]),TradeDash[[#This Row],[Position]]*D5600,"")</f>
        <v>0</v>
      </c>
      <c r="K5599" s="7">
        <f ca="1">K5598*IFERROR(1+TradeDash[[#This Row],[Port Return]],1)</f>
        <v>13286195.269183561</v>
      </c>
      <c r="L5599" s="7">
        <f ca="1">IF(ISNUMBER(TradeDash[[#This Row],[Port Return]]),L5598*(1+TradeDash[[#This Row],[Returns]]),L5598)</f>
        <v>9761621.621621687</v>
      </c>
    </row>
    <row r="5600" spans="1:12" x14ac:dyDescent="0.35">
      <c r="A5600" s="1">
        <v>44733</v>
      </c>
      <c r="B5600" s="16">
        <f>YEAR(TradeDash[[#This Row],[Date]])</f>
        <v>2022</v>
      </c>
      <c r="C5600">
        <v>15638.8</v>
      </c>
      <c r="D5600" s="3">
        <f>IFERROR(TradeDash[[#This Row],[Nifty]]/C5599-1,"")</f>
        <v>1.8804376504464093E-2</v>
      </c>
      <c r="E5600">
        <f ca="1">IFERROR(AVERAGE(OFFSET(TradeDash[[#This Row],[Returns]],0,0,-n_days))/STDEV(OFFSET(TradeDash[[#This Row],[Returns]],0,0,-n_days)),"")</f>
        <v>-0.12466266837853074</v>
      </c>
      <c r="F5600">
        <f ca="1">IFERROR(AVERAGE(OFFSET(TradeDash[[#This Row],[Returns]],0,0,-n_days*2))/STDEV(OFFSET(TradeDash[[#This Row],[Returns]],0,0,-n_days*2)),"")</f>
        <v>-0.14759687088086898</v>
      </c>
      <c r="G5600">
        <f ca="1">IF(ISNUMBER(TradeDash[[#This Row],[2n day Sharpe]]),AVERAGE(TradeDash[[#This Row],[n day Sharpe]:[2n day Sharpe]]),"")</f>
        <v>-0.13612976962969986</v>
      </c>
      <c r="H5600">
        <f ca="1">IF(ISNUMBER(TradeDash[[#This Row],[Sharpe Average]]),IF(TradeDash[[#This Row],[Sharpe Average]]&gt;$G$1,1,0),"")</f>
        <v>0</v>
      </c>
      <c r="I5600" s="2">
        <f ca="1">IF(ISNUMBER(TradeDash[[#This Row],[Signal]]),MAX(IF(AND(TradeDash[[#This Row],[Signal]]=1,I5599&lt;1),I5599+$E$1,IF(AND(TradeDash[[#This Row],[Signal]]=0,I5599&gt;0),I5599-$E$1,IF(AND(TradeDash[[#This Row],[Signal]]=1,I5599=1),I5599,IF(AND(TradeDash[[#This Row],[Signal]]=0,I5599=0),I5599,0)))),0),"")</f>
        <v>0</v>
      </c>
      <c r="J5600" s="3">
        <f ca="1">IF(ISNUMBER(TradeDash[[#This Row],[Position]]),TradeDash[[#This Row],[Position]]*D5601,"")</f>
        <v>0</v>
      </c>
      <c r="K5600" s="7">
        <f ca="1">K5599*IFERROR(1+TradeDash[[#This Row],[Port Return]],1)</f>
        <v>13286195.269183561</v>
      </c>
      <c r="L5600" s="7">
        <f ca="1">IF(ISNUMBER(TradeDash[[#This Row],[Port Return]]),L5599*(1+TradeDash[[#This Row],[Returns]]),L5599)</f>
        <v>9945182.8298887778</v>
      </c>
    </row>
    <row r="5601" spans="1:12" x14ac:dyDescent="0.35">
      <c r="A5601" s="1">
        <v>44734</v>
      </c>
      <c r="B5601" s="16">
        <f>YEAR(TradeDash[[#This Row],[Date]])</f>
        <v>2022</v>
      </c>
      <c r="C5601">
        <v>15413.3</v>
      </c>
      <c r="D5601" s="3">
        <f>IFERROR(TradeDash[[#This Row],[Nifty]]/C5600-1,"")</f>
        <v>-1.4419264905235707E-2</v>
      </c>
      <c r="E5601">
        <f ca="1">IFERROR(AVERAGE(OFFSET(TradeDash[[#This Row],[Returns]],0,0,-n_days))/STDEV(OFFSET(TradeDash[[#This Row],[Returns]],0,0,-n_days)),"")</f>
        <v>-0.15564405890165714</v>
      </c>
      <c r="F5601">
        <f ca="1">IFERROR(AVERAGE(OFFSET(TradeDash[[#This Row],[Returns]],0,0,-n_days*2))/STDEV(OFFSET(TradeDash[[#This Row],[Returns]],0,0,-n_days*2)),"")</f>
        <v>-0.20502814084690663</v>
      </c>
      <c r="G5601">
        <f ca="1">IF(ISNUMBER(TradeDash[[#This Row],[2n day Sharpe]]),AVERAGE(TradeDash[[#This Row],[n day Sharpe]:[2n day Sharpe]]),"")</f>
        <v>-0.1803360998742819</v>
      </c>
      <c r="H5601">
        <f ca="1">IF(ISNUMBER(TradeDash[[#This Row],[Sharpe Average]]),IF(TradeDash[[#This Row],[Sharpe Average]]&gt;$G$1,1,0),"")</f>
        <v>0</v>
      </c>
      <c r="I5601" s="2">
        <f ca="1">IF(ISNUMBER(TradeDash[[#This Row],[Signal]]),MAX(IF(AND(TradeDash[[#This Row],[Signal]]=1,I5600&lt;1),I5600+$E$1,IF(AND(TradeDash[[#This Row],[Signal]]=0,I5600&gt;0),I5600-$E$1,IF(AND(TradeDash[[#This Row],[Signal]]=1,I5600=1),I5600,IF(AND(TradeDash[[#This Row],[Signal]]=0,I5600=0),I5600,0)))),0),"")</f>
        <v>0</v>
      </c>
      <c r="J5601" s="3">
        <f ca="1">IF(ISNUMBER(TradeDash[[#This Row],[Position]]),TradeDash[[#This Row],[Position]]*D5602,"")</f>
        <v>0</v>
      </c>
      <c r="K5601" s="7">
        <f ca="1">K5600*IFERROR(1+TradeDash[[#This Row],[Port Return]],1)</f>
        <v>13286195.269183561</v>
      </c>
      <c r="L5601" s="7">
        <f ca="1">IF(ISNUMBER(TradeDash[[#This Row],[Port Return]]),L5600*(1+TradeDash[[#This Row],[Returns]]),L5600)</f>
        <v>9801780.6041336097</v>
      </c>
    </row>
    <row r="5602" spans="1:12" x14ac:dyDescent="0.35">
      <c r="A5602" s="1">
        <v>44735</v>
      </c>
      <c r="B5602" s="16">
        <f>YEAR(TradeDash[[#This Row],[Date]])</f>
        <v>2022</v>
      </c>
      <c r="C5602">
        <v>15556.65</v>
      </c>
      <c r="D5602" s="3">
        <f>IFERROR(TradeDash[[#This Row],[Nifty]]/C5601-1,"")</f>
        <v>9.300409386698627E-3</v>
      </c>
      <c r="E5602">
        <f ca="1">IFERROR(AVERAGE(OFFSET(TradeDash[[#This Row],[Returns]],0,0,-n_days))/STDEV(OFFSET(TradeDash[[#This Row],[Returns]],0,0,-n_days)),"")</f>
        <v>-0.15424898251652944</v>
      </c>
      <c r="F5602">
        <f ca="1">IFERROR(AVERAGE(OFFSET(TradeDash[[#This Row],[Returns]],0,0,-n_days*2))/STDEV(OFFSET(TradeDash[[#This Row],[Returns]],0,0,-n_days*2)),"")</f>
        <v>-0.16775391648348636</v>
      </c>
      <c r="G5602">
        <f ca="1">IF(ISNUMBER(TradeDash[[#This Row],[2n day Sharpe]]),AVERAGE(TradeDash[[#This Row],[n day Sharpe]:[2n day Sharpe]]),"")</f>
        <v>-0.16100144950000789</v>
      </c>
      <c r="H5602">
        <f ca="1">IF(ISNUMBER(TradeDash[[#This Row],[Sharpe Average]]),IF(TradeDash[[#This Row],[Sharpe Average]]&gt;$G$1,1,0),"")</f>
        <v>0</v>
      </c>
      <c r="I5602" s="2">
        <f ca="1">IF(ISNUMBER(TradeDash[[#This Row],[Signal]]),MAX(IF(AND(TradeDash[[#This Row],[Signal]]=1,I5601&lt;1),I5601+$E$1,IF(AND(TradeDash[[#This Row],[Signal]]=0,I5601&gt;0),I5601-$E$1,IF(AND(TradeDash[[#This Row],[Signal]]=1,I5601=1),I5601,IF(AND(TradeDash[[#This Row],[Signal]]=0,I5601=0),I5601,0)))),0),"")</f>
        <v>0</v>
      </c>
      <c r="J5602" s="3">
        <f ca="1">IF(ISNUMBER(TradeDash[[#This Row],[Position]]),TradeDash[[#This Row],[Position]]*D5603,"")</f>
        <v>0</v>
      </c>
      <c r="K5602" s="7">
        <f ca="1">K5601*IFERROR(1+TradeDash[[#This Row],[Port Return]],1)</f>
        <v>13286195.269183561</v>
      </c>
      <c r="L5602" s="7">
        <f ca="1">IF(ISNUMBER(TradeDash[[#This Row],[Port Return]]),L5601*(1+TradeDash[[#This Row],[Returns]]),L5601)</f>
        <v>9892941.1764706541</v>
      </c>
    </row>
    <row r="5603" spans="1:12" x14ac:dyDescent="0.35">
      <c r="A5603" s="1">
        <v>44736</v>
      </c>
      <c r="B5603" s="16">
        <f>YEAR(TradeDash[[#This Row],[Date]])</f>
        <v>2022</v>
      </c>
      <c r="C5603">
        <v>15699.25</v>
      </c>
      <c r="D5603" s="3">
        <f>IFERROR(TradeDash[[#This Row],[Nifty]]/C5602-1,"")</f>
        <v>9.1664979285386305E-3</v>
      </c>
      <c r="E5603">
        <f ca="1">IFERROR(AVERAGE(OFFSET(TradeDash[[#This Row],[Returns]],0,0,-n_days))/STDEV(OFFSET(TradeDash[[#This Row],[Returns]],0,0,-n_days)),"")</f>
        <v>-0.16450054343356205</v>
      </c>
      <c r="F5603">
        <f ca="1">IFERROR(AVERAGE(OFFSET(TradeDash[[#This Row],[Returns]],0,0,-n_days*2))/STDEV(OFFSET(TradeDash[[#This Row],[Returns]],0,0,-n_days*2)),"")</f>
        <v>-0.17443347155998609</v>
      </c>
      <c r="G5603">
        <f ca="1">IF(ISNUMBER(TradeDash[[#This Row],[2n day Sharpe]]),AVERAGE(TradeDash[[#This Row],[n day Sharpe]:[2n day Sharpe]]),"")</f>
        <v>-0.16946700749677407</v>
      </c>
      <c r="H5603">
        <f ca="1">IF(ISNUMBER(TradeDash[[#This Row],[Sharpe Average]]),IF(TradeDash[[#This Row],[Sharpe Average]]&gt;$G$1,1,0),"")</f>
        <v>0</v>
      </c>
      <c r="I5603" s="2">
        <f ca="1">IF(ISNUMBER(TradeDash[[#This Row],[Signal]]),MAX(IF(AND(TradeDash[[#This Row],[Signal]]=1,I5602&lt;1),I5602+$E$1,IF(AND(TradeDash[[#This Row],[Signal]]=0,I5602&gt;0),I5602-$E$1,IF(AND(TradeDash[[#This Row],[Signal]]=1,I5602=1),I5602,IF(AND(TradeDash[[#This Row],[Signal]]=0,I5602=0),I5602,0)))),0),"")</f>
        <v>0</v>
      </c>
      <c r="J5603" s="3">
        <f ca="1">IF(ISNUMBER(TradeDash[[#This Row],[Position]]),TradeDash[[#This Row],[Position]]*D5604,"")</f>
        <v>0</v>
      </c>
      <c r="K5603" s="7">
        <f ca="1">K5602*IFERROR(1+TradeDash[[#This Row],[Port Return]],1)</f>
        <v>13286195.269183561</v>
      </c>
      <c r="L5603" s="7">
        <f ca="1">IF(ISNUMBER(TradeDash[[#This Row],[Port Return]]),L5602*(1+TradeDash[[#This Row],[Returns]]),L5602)</f>
        <v>9983624.8012719266</v>
      </c>
    </row>
    <row r="5604" spans="1:12" x14ac:dyDescent="0.35">
      <c r="A5604" s="1">
        <v>44739</v>
      </c>
      <c r="B5604" s="16">
        <f>YEAR(TradeDash[[#This Row],[Date]])</f>
        <v>2022</v>
      </c>
      <c r="C5604">
        <v>15832.05</v>
      </c>
      <c r="D5604" s="3">
        <f>IFERROR(TradeDash[[#This Row],[Nifty]]/C5603-1,"")</f>
        <v>8.4590028186060096E-3</v>
      </c>
      <c r="E5604">
        <f ca="1">IFERROR(AVERAGE(OFFSET(TradeDash[[#This Row],[Returns]],0,0,-n_days))/STDEV(OFFSET(TradeDash[[#This Row],[Returns]],0,0,-n_days)),"")</f>
        <v>-0.2221059031992714</v>
      </c>
      <c r="F5604">
        <f ca="1">IFERROR(AVERAGE(OFFSET(TradeDash[[#This Row],[Returns]],0,0,-n_days*2))/STDEV(OFFSET(TradeDash[[#This Row],[Returns]],0,0,-n_days*2)),"")</f>
        <v>-0.1414358609838286</v>
      </c>
      <c r="G5604">
        <f ca="1">IF(ISNUMBER(TradeDash[[#This Row],[2n day Sharpe]]),AVERAGE(TradeDash[[#This Row],[n day Sharpe]:[2n day Sharpe]]),"")</f>
        <v>-0.18177088209155001</v>
      </c>
      <c r="H5604">
        <f ca="1">IF(ISNUMBER(TradeDash[[#This Row],[Sharpe Average]]),IF(TradeDash[[#This Row],[Sharpe Average]]&gt;$G$1,1,0),"")</f>
        <v>0</v>
      </c>
      <c r="I5604" s="2">
        <f ca="1">IF(ISNUMBER(TradeDash[[#This Row],[Signal]]),MAX(IF(AND(TradeDash[[#This Row],[Signal]]=1,I5603&lt;1),I5603+$E$1,IF(AND(TradeDash[[#This Row],[Signal]]=0,I5603&gt;0),I5603-$E$1,IF(AND(TradeDash[[#This Row],[Signal]]=1,I5603=1),I5603,IF(AND(TradeDash[[#This Row],[Signal]]=0,I5603=0),I5603,0)))),0),"")</f>
        <v>0</v>
      </c>
      <c r="J5604" s="3">
        <f ca="1">IF(ISNUMBER(TradeDash[[#This Row],[Position]]),TradeDash[[#This Row],[Position]]*D5605,"")</f>
        <v>0</v>
      </c>
      <c r="K5604" s="7">
        <f ca="1">K5603*IFERROR(1+TradeDash[[#This Row],[Port Return]],1)</f>
        <v>13286195.269183561</v>
      </c>
      <c r="L5604" s="7">
        <f ca="1">IF(ISNUMBER(TradeDash[[#This Row],[Port Return]]),L5603*(1+TradeDash[[#This Row],[Returns]]),L5603)</f>
        <v>10068076.311605791</v>
      </c>
    </row>
    <row r="5605" spans="1:12" x14ac:dyDescent="0.35">
      <c r="A5605" s="1">
        <v>44740</v>
      </c>
      <c r="B5605" s="16">
        <f>YEAR(TradeDash[[#This Row],[Date]])</f>
        <v>2022</v>
      </c>
      <c r="C5605">
        <v>15850.2</v>
      </c>
      <c r="D5605" s="3">
        <f>IFERROR(TradeDash[[#This Row],[Nifty]]/C5604-1,"")</f>
        <v>1.1464087089165798E-3</v>
      </c>
      <c r="E5605">
        <f ca="1">IFERROR(AVERAGE(OFFSET(TradeDash[[#This Row],[Returns]],0,0,-n_days))/STDEV(OFFSET(TradeDash[[#This Row],[Returns]],0,0,-n_days)),"")</f>
        <v>-0.19612853524010351</v>
      </c>
      <c r="F5605">
        <f ca="1">IFERROR(AVERAGE(OFFSET(TradeDash[[#This Row],[Returns]],0,0,-n_days*2))/STDEV(OFFSET(TradeDash[[#This Row],[Returns]],0,0,-n_days*2)),"")</f>
        <v>-0.13540152216798762</v>
      </c>
      <c r="G5605">
        <f ca="1">IF(ISNUMBER(TradeDash[[#This Row],[2n day Sharpe]]),AVERAGE(TradeDash[[#This Row],[n day Sharpe]:[2n day Sharpe]]),"")</f>
        <v>-0.16576502870404558</v>
      </c>
      <c r="H5605">
        <f ca="1">IF(ISNUMBER(TradeDash[[#This Row],[Sharpe Average]]),IF(TradeDash[[#This Row],[Sharpe Average]]&gt;$G$1,1,0),"")</f>
        <v>0</v>
      </c>
      <c r="I5605" s="2">
        <f ca="1">IF(ISNUMBER(TradeDash[[#This Row],[Signal]]),MAX(IF(AND(TradeDash[[#This Row],[Signal]]=1,I5604&lt;1),I5604+$E$1,IF(AND(TradeDash[[#This Row],[Signal]]=0,I5604&gt;0),I5604-$E$1,IF(AND(TradeDash[[#This Row],[Signal]]=1,I5604=1),I5604,IF(AND(TradeDash[[#This Row],[Signal]]=0,I5604=0),I5604,0)))),0),"")</f>
        <v>0</v>
      </c>
      <c r="J5605" s="3">
        <f ca="1">IF(ISNUMBER(TradeDash[[#This Row],[Position]]),TradeDash[[#This Row],[Position]]*D5606,"")</f>
        <v>0</v>
      </c>
      <c r="K5605" s="7">
        <f ca="1">K5604*IFERROR(1+TradeDash[[#This Row],[Port Return]],1)</f>
        <v>13286195.269183561</v>
      </c>
      <c r="L5605" s="7">
        <f ca="1">IF(ISNUMBER(TradeDash[[#This Row],[Port Return]]),L5604*(1+TradeDash[[#This Row],[Returns]]),L5604)</f>
        <v>10079618.441971453</v>
      </c>
    </row>
    <row r="5606" spans="1:12" x14ac:dyDescent="0.35">
      <c r="A5606" s="1">
        <v>44741</v>
      </c>
      <c r="B5606" s="16">
        <f>YEAR(TradeDash[[#This Row],[Date]])</f>
        <v>2022</v>
      </c>
      <c r="C5606">
        <v>15799.1</v>
      </c>
      <c r="D5606" s="3">
        <f>IFERROR(TradeDash[[#This Row],[Nifty]]/C5605-1,"")</f>
        <v>-3.2239340828507101E-3</v>
      </c>
      <c r="E5606">
        <f ca="1">IFERROR(AVERAGE(OFFSET(TradeDash[[#This Row],[Returns]],0,0,-n_days))/STDEV(OFFSET(TradeDash[[#This Row],[Returns]],0,0,-n_days)),"")</f>
        <v>-0.19394308520076861</v>
      </c>
      <c r="F5606">
        <f ca="1">IFERROR(AVERAGE(OFFSET(TradeDash[[#This Row],[Returns]],0,0,-n_days*2))/STDEV(OFFSET(TradeDash[[#This Row],[Returns]],0,0,-n_days*2)),"")</f>
        <v>-0.1011777621990738</v>
      </c>
      <c r="G5606">
        <f ca="1">IF(ISNUMBER(TradeDash[[#This Row],[2n day Sharpe]]),AVERAGE(TradeDash[[#This Row],[n day Sharpe]:[2n day Sharpe]]),"")</f>
        <v>-0.1475604236999212</v>
      </c>
      <c r="H5606">
        <f ca="1">IF(ISNUMBER(TradeDash[[#This Row],[Sharpe Average]]),IF(TradeDash[[#This Row],[Sharpe Average]]&gt;$G$1,1,0),"")</f>
        <v>0</v>
      </c>
      <c r="I5606" s="2">
        <f ca="1">IF(ISNUMBER(TradeDash[[#This Row],[Signal]]),MAX(IF(AND(TradeDash[[#This Row],[Signal]]=1,I5605&lt;1),I5605+$E$1,IF(AND(TradeDash[[#This Row],[Signal]]=0,I5605&gt;0),I5605-$E$1,IF(AND(TradeDash[[#This Row],[Signal]]=1,I5605=1),I5605,IF(AND(TradeDash[[#This Row],[Signal]]=0,I5605=0),I5605,0)))),0),"")</f>
        <v>0</v>
      </c>
      <c r="J5606" s="3">
        <f ca="1">IF(ISNUMBER(TradeDash[[#This Row],[Position]]),TradeDash[[#This Row],[Position]]*D5607,"")</f>
        <v>0</v>
      </c>
      <c r="K5606" s="7">
        <f ca="1">K5605*IFERROR(1+TradeDash[[#This Row],[Port Return]],1)</f>
        <v>13286195.269183561</v>
      </c>
      <c r="L5606" s="7">
        <f ca="1">IF(ISNUMBER(TradeDash[[#This Row],[Port Return]]),L5605*(1+TradeDash[[#This Row],[Returns]]),L5605)</f>
        <v>10047122.416534251</v>
      </c>
    </row>
    <row r="5607" spans="1:12" x14ac:dyDescent="0.35">
      <c r="A5607" s="1">
        <v>44742</v>
      </c>
      <c r="B5607" s="16">
        <f>YEAR(TradeDash[[#This Row],[Date]])</f>
        <v>2022</v>
      </c>
      <c r="C5607">
        <v>15780.25</v>
      </c>
      <c r="D5607" s="3">
        <f>IFERROR(TradeDash[[#This Row],[Nifty]]/C5606-1,"")</f>
        <v>-1.193105936414085E-3</v>
      </c>
      <c r="E5607">
        <f ca="1">IFERROR(AVERAGE(OFFSET(TradeDash[[#This Row],[Returns]],0,0,-n_days))/STDEV(OFFSET(TradeDash[[#This Row],[Returns]],0,0,-n_days)),"")</f>
        <v>-0.23128812124122863</v>
      </c>
      <c r="F5607">
        <f ca="1">IFERROR(AVERAGE(OFFSET(TradeDash[[#This Row],[Returns]],0,0,-n_days*2))/STDEV(OFFSET(TradeDash[[#This Row],[Returns]],0,0,-n_days*2)),"")</f>
        <v>-0.10416784713034336</v>
      </c>
      <c r="G5607">
        <f ca="1">IF(ISNUMBER(TradeDash[[#This Row],[2n day Sharpe]]),AVERAGE(TradeDash[[#This Row],[n day Sharpe]:[2n day Sharpe]]),"")</f>
        <v>-0.16772798418578599</v>
      </c>
      <c r="H5607">
        <f ca="1">IF(ISNUMBER(TradeDash[[#This Row],[Sharpe Average]]),IF(TradeDash[[#This Row],[Sharpe Average]]&gt;$G$1,1,0),"")</f>
        <v>0</v>
      </c>
      <c r="I5607" s="2">
        <f ca="1">IF(ISNUMBER(TradeDash[[#This Row],[Signal]]),MAX(IF(AND(TradeDash[[#This Row],[Signal]]=1,I5606&lt;1),I5606+$E$1,IF(AND(TradeDash[[#This Row],[Signal]]=0,I5606&gt;0),I5606-$E$1,IF(AND(TradeDash[[#This Row],[Signal]]=1,I5606=1),I5606,IF(AND(TradeDash[[#This Row],[Signal]]=0,I5606=0),I5606,0)))),0),"")</f>
        <v>0</v>
      </c>
      <c r="J5607" s="3">
        <f ca="1">IF(ISNUMBER(TradeDash[[#This Row],[Position]]),TradeDash[[#This Row],[Position]]*D5608,"")</f>
        <v>0</v>
      </c>
      <c r="K5607" s="7">
        <f ca="1">K5606*IFERROR(1+TradeDash[[#This Row],[Port Return]],1)</f>
        <v>13286195.269183561</v>
      </c>
      <c r="L5607" s="7">
        <f ca="1">IF(ISNUMBER(TradeDash[[#This Row],[Port Return]]),L5606*(1+TradeDash[[#This Row],[Returns]]),L5606)</f>
        <v>10035135.135135205</v>
      </c>
    </row>
    <row r="5608" spans="1:12" x14ac:dyDescent="0.35">
      <c r="A5608" s="1">
        <v>44743</v>
      </c>
      <c r="B5608" s="16">
        <f>YEAR(TradeDash[[#This Row],[Date]])</f>
        <v>2022</v>
      </c>
      <c r="C5608">
        <v>15752.05</v>
      </c>
      <c r="D5608" s="3">
        <f>IFERROR(TradeDash[[#This Row],[Nifty]]/C5607-1,"")</f>
        <v>-1.7870439314966458E-3</v>
      </c>
      <c r="E5608">
        <f ca="1">IFERROR(AVERAGE(OFFSET(TradeDash[[#This Row],[Returns]],0,0,-n_days))/STDEV(OFFSET(TradeDash[[#This Row],[Returns]],0,0,-n_days)),"")</f>
        <v>-0.22745408503190614</v>
      </c>
      <c r="F5608">
        <f ca="1">IFERROR(AVERAGE(OFFSET(TradeDash[[#This Row],[Returns]],0,0,-n_days*2))/STDEV(OFFSET(TradeDash[[#This Row],[Returns]],0,0,-n_days*2)),"")</f>
        <v>-7.685682328919588E-2</v>
      </c>
      <c r="G5608">
        <f ca="1">IF(ISNUMBER(TradeDash[[#This Row],[2n day Sharpe]]),AVERAGE(TradeDash[[#This Row],[n day Sharpe]:[2n day Sharpe]]),"")</f>
        <v>-0.15215545416055101</v>
      </c>
      <c r="H5608">
        <f ca="1">IF(ISNUMBER(TradeDash[[#This Row],[Sharpe Average]]),IF(TradeDash[[#This Row],[Sharpe Average]]&gt;$G$1,1,0),"")</f>
        <v>0</v>
      </c>
      <c r="I5608" s="2">
        <f ca="1">IF(ISNUMBER(TradeDash[[#This Row],[Signal]]),MAX(IF(AND(TradeDash[[#This Row],[Signal]]=1,I5607&lt;1),I5607+$E$1,IF(AND(TradeDash[[#This Row],[Signal]]=0,I5607&gt;0),I5607-$E$1,IF(AND(TradeDash[[#This Row],[Signal]]=1,I5607=1),I5607,IF(AND(TradeDash[[#This Row],[Signal]]=0,I5607=0),I5607,0)))),0),"")</f>
        <v>0</v>
      </c>
      <c r="J5608" s="3">
        <f ca="1">IF(ISNUMBER(TradeDash[[#This Row],[Position]]),TradeDash[[#This Row],[Position]]*D5609,"")</f>
        <v>0</v>
      </c>
      <c r="K5608" s="7">
        <f ca="1">K5607*IFERROR(1+TradeDash[[#This Row],[Port Return]],1)</f>
        <v>13286195.269183561</v>
      </c>
      <c r="L5608" s="7">
        <f ca="1">IF(ISNUMBER(TradeDash[[#This Row],[Port Return]]),L5607*(1+TradeDash[[#This Row],[Returns]]),L5607)</f>
        <v>10017201.907790214</v>
      </c>
    </row>
    <row r="5609" spans="1:12" x14ac:dyDescent="0.35">
      <c r="A5609" s="1">
        <v>44746</v>
      </c>
      <c r="B5609" s="16">
        <f>YEAR(TradeDash[[#This Row],[Date]])</f>
        <v>2022</v>
      </c>
      <c r="C5609">
        <v>15835.35</v>
      </c>
      <c r="D5609" s="3">
        <f>IFERROR(TradeDash[[#This Row],[Nifty]]/C5608-1,"")</f>
        <v>5.2882005834162804E-3</v>
      </c>
      <c r="E5609">
        <f ca="1">IFERROR(AVERAGE(OFFSET(TradeDash[[#This Row],[Returns]],0,0,-n_days))/STDEV(OFFSET(TradeDash[[#This Row],[Returns]],0,0,-n_days)),"")</f>
        <v>-0.19711467842182431</v>
      </c>
      <c r="F5609">
        <f ca="1">IFERROR(AVERAGE(OFFSET(TradeDash[[#This Row],[Returns]],0,0,-n_days*2))/STDEV(OFFSET(TradeDash[[#This Row],[Returns]],0,0,-n_days*2)),"")</f>
        <v>-5.2664755330887464E-2</v>
      </c>
      <c r="G5609">
        <f ca="1">IF(ISNUMBER(TradeDash[[#This Row],[2n day Sharpe]]),AVERAGE(TradeDash[[#This Row],[n day Sharpe]:[2n day Sharpe]]),"")</f>
        <v>-0.12488971687635589</v>
      </c>
      <c r="H5609">
        <f ca="1">IF(ISNUMBER(TradeDash[[#This Row],[Sharpe Average]]),IF(TradeDash[[#This Row],[Sharpe Average]]&gt;$G$1,1,0),"")</f>
        <v>0</v>
      </c>
      <c r="I5609" s="2">
        <f ca="1">IF(ISNUMBER(TradeDash[[#This Row],[Signal]]),MAX(IF(AND(TradeDash[[#This Row],[Signal]]=1,I5608&lt;1),I5608+$E$1,IF(AND(TradeDash[[#This Row],[Signal]]=0,I5608&gt;0),I5608-$E$1,IF(AND(TradeDash[[#This Row],[Signal]]=1,I5608=1),I5608,IF(AND(TradeDash[[#This Row],[Signal]]=0,I5608=0),I5608,0)))),0),"")</f>
        <v>0</v>
      </c>
      <c r="J5609" s="3">
        <f ca="1">IF(ISNUMBER(TradeDash[[#This Row],[Position]]),TradeDash[[#This Row],[Position]]*D5610,"")</f>
        <v>0</v>
      </c>
      <c r="K5609" s="7">
        <f ca="1">K5608*IFERROR(1+TradeDash[[#This Row],[Port Return]],1)</f>
        <v>13286195.269183561</v>
      </c>
      <c r="L5609" s="7">
        <f ca="1">IF(ISNUMBER(TradeDash[[#This Row],[Port Return]]),L5608*(1+TradeDash[[#This Row],[Returns]]),L5608)</f>
        <v>10070174.880763188</v>
      </c>
    </row>
    <row r="5610" spans="1:12" x14ac:dyDescent="0.35">
      <c r="A5610" s="1">
        <v>44747</v>
      </c>
      <c r="B5610" s="16">
        <f>YEAR(TradeDash[[#This Row],[Date]])</f>
        <v>2022</v>
      </c>
      <c r="C5610">
        <v>15810.85</v>
      </c>
      <c r="D5610" s="3">
        <f>IFERROR(TradeDash[[#This Row],[Nifty]]/C5609-1,"")</f>
        <v>-1.5471713602793757E-3</v>
      </c>
      <c r="E5610">
        <f ca="1">IFERROR(AVERAGE(OFFSET(TradeDash[[#This Row],[Returns]],0,0,-n_days))/STDEV(OFFSET(TradeDash[[#This Row],[Returns]],0,0,-n_days)),"")</f>
        <v>-0.16450038722315213</v>
      </c>
      <c r="F5610">
        <f ca="1">IFERROR(AVERAGE(OFFSET(TradeDash[[#This Row],[Returns]],0,0,-n_days*2))/STDEV(OFFSET(TradeDash[[#This Row],[Returns]],0,0,-n_days*2)),"")</f>
        <v>-4.8164292448767909E-2</v>
      </c>
      <c r="G5610">
        <f ca="1">IF(ISNUMBER(TradeDash[[#This Row],[2n day Sharpe]]),AVERAGE(TradeDash[[#This Row],[n day Sharpe]:[2n day Sharpe]]),"")</f>
        <v>-0.10633233983596002</v>
      </c>
      <c r="H5610">
        <f ca="1">IF(ISNUMBER(TradeDash[[#This Row],[Sharpe Average]]),IF(TradeDash[[#This Row],[Sharpe Average]]&gt;$G$1,1,0),"")</f>
        <v>0</v>
      </c>
      <c r="I5610" s="2">
        <f ca="1">IF(ISNUMBER(TradeDash[[#This Row],[Signal]]),MAX(IF(AND(TradeDash[[#This Row],[Signal]]=1,I5609&lt;1),I5609+$E$1,IF(AND(TradeDash[[#This Row],[Signal]]=0,I5609&gt;0),I5609-$E$1,IF(AND(TradeDash[[#This Row],[Signal]]=1,I5609=1),I5609,IF(AND(TradeDash[[#This Row],[Signal]]=0,I5609=0),I5609,0)))),0),"")</f>
        <v>0</v>
      </c>
      <c r="J5610" s="3">
        <f ca="1">IF(ISNUMBER(TradeDash[[#This Row],[Position]]),TradeDash[[#This Row],[Position]]*D5611,"")</f>
        <v>0</v>
      </c>
      <c r="K5610" s="7">
        <f ca="1">K5609*IFERROR(1+TradeDash[[#This Row],[Port Return]],1)</f>
        <v>13286195.269183561</v>
      </c>
      <c r="L5610" s="7">
        <f ca="1">IF(ISNUMBER(TradeDash[[#This Row],[Port Return]]),L5609*(1+TradeDash[[#This Row],[Returns]]),L5609)</f>
        <v>10054594.594594667</v>
      </c>
    </row>
    <row r="5611" spans="1:12" x14ac:dyDescent="0.35">
      <c r="A5611" s="1">
        <v>44748</v>
      </c>
      <c r="B5611" s="16">
        <f>YEAR(TradeDash[[#This Row],[Date]])</f>
        <v>2022</v>
      </c>
      <c r="C5611">
        <v>15989.8</v>
      </c>
      <c r="D5611" s="3">
        <f>IFERROR(TradeDash[[#This Row],[Nifty]]/C5610-1,"")</f>
        <v>1.1318177074603808E-2</v>
      </c>
      <c r="E5611">
        <f ca="1">IFERROR(AVERAGE(OFFSET(TradeDash[[#This Row],[Returns]],0,0,-n_days))/STDEV(OFFSET(TradeDash[[#This Row],[Returns]],0,0,-n_days)),"")</f>
        <v>-9.3633279592731475E-2</v>
      </c>
      <c r="F5611">
        <f ca="1">IFERROR(AVERAGE(OFFSET(TradeDash[[#This Row],[Returns]],0,0,-n_days*2))/STDEV(OFFSET(TradeDash[[#This Row],[Returns]],0,0,-n_days*2)),"")</f>
        <v>-1.600609657723322E-2</v>
      </c>
      <c r="G5611">
        <f ca="1">IF(ISNUMBER(TradeDash[[#This Row],[2n day Sharpe]]),AVERAGE(TradeDash[[#This Row],[n day Sharpe]:[2n day Sharpe]]),"")</f>
        <v>-5.4819688084982346E-2</v>
      </c>
      <c r="H5611">
        <f ca="1">IF(ISNUMBER(TradeDash[[#This Row],[Sharpe Average]]),IF(TradeDash[[#This Row],[Sharpe Average]]&gt;$G$1,1,0),"")</f>
        <v>0</v>
      </c>
      <c r="I5611" s="2">
        <f ca="1">IF(ISNUMBER(TradeDash[[#This Row],[Signal]]),MAX(IF(AND(TradeDash[[#This Row],[Signal]]=1,I5610&lt;1),I5610+$E$1,IF(AND(TradeDash[[#This Row],[Signal]]=0,I5610&gt;0),I5610-$E$1,IF(AND(TradeDash[[#This Row],[Signal]]=1,I5610=1),I5610,IF(AND(TradeDash[[#This Row],[Signal]]=0,I5610=0),I5610,0)))),0),"")</f>
        <v>0</v>
      </c>
      <c r="J5611" s="3">
        <f ca="1">IF(ISNUMBER(TradeDash[[#This Row],[Position]]),TradeDash[[#This Row],[Position]]*D5612,"")</f>
        <v>0</v>
      </c>
      <c r="K5611" s="7">
        <f ca="1">K5610*IFERROR(1+TradeDash[[#This Row],[Port Return]],1)</f>
        <v>13286195.269183561</v>
      </c>
      <c r="L5611" s="7">
        <f ca="1">IF(ISNUMBER(TradeDash[[#This Row],[Port Return]]),L5610*(1+TradeDash[[#This Row],[Returns]]),L5610)</f>
        <v>10168394.276629644</v>
      </c>
    </row>
    <row r="5612" spans="1:12" x14ac:dyDescent="0.35">
      <c r="A5612" s="1">
        <v>44749</v>
      </c>
      <c r="B5612" s="16">
        <f>YEAR(TradeDash[[#This Row],[Date]])</f>
        <v>2022</v>
      </c>
      <c r="C5612">
        <v>16132.9</v>
      </c>
      <c r="D5612" s="3">
        <f>IFERROR(TradeDash[[#This Row],[Nifty]]/C5611-1,"")</f>
        <v>8.9494552777396041E-3</v>
      </c>
      <c r="E5612">
        <f ca="1">IFERROR(AVERAGE(OFFSET(TradeDash[[#This Row],[Returns]],0,0,-n_days))/STDEV(OFFSET(TradeDash[[#This Row],[Returns]],0,0,-n_days)),"")</f>
        <v>-8.6589193185709484E-2</v>
      </c>
      <c r="F5612">
        <f ca="1">IFERROR(AVERAGE(OFFSET(TradeDash[[#This Row],[Returns]],0,0,-n_days*2))/STDEV(OFFSET(TradeDash[[#This Row],[Returns]],0,0,-n_days*2)),"")</f>
        <v>4.8145903458990266E-2</v>
      </c>
      <c r="G5612">
        <f ca="1">IF(ISNUMBER(TradeDash[[#This Row],[2n day Sharpe]]),AVERAGE(TradeDash[[#This Row],[n day Sharpe]:[2n day Sharpe]]),"")</f>
        <v>-1.9221644863359609E-2</v>
      </c>
      <c r="H5612">
        <f ca="1">IF(ISNUMBER(TradeDash[[#This Row],[Sharpe Average]]),IF(TradeDash[[#This Row],[Sharpe Average]]&gt;$G$1,1,0),"")</f>
        <v>0</v>
      </c>
      <c r="I5612" s="2">
        <f ca="1">IF(ISNUMBER(TradeDash[[#This Row],[Signal]]),MAX(IF(AND(TradeDash[[#This Row],[Signal]]=1,I5611&lt;1),I5611+$E$1,IF(AND(TradeDash[[#This Row],[Signal]]=0,I5611&gt;0),I5611-$E$1,IF(AND(TradeDash[[#This Row],[Signal]]=1,I5611=1),I5611,IF(AND(TradeDash[[#This Row],[Signal]]=0,I5611=0),I5611,0)))),0),"")</f>
        <v>0</v>
      </c>
      <c r="J5612" s="3">
        <f ca="1">IF(ISNUMBER(TradeDash[[#This Row],[Position]]),TradeDash[[#This Row],[Position]]*D5613,"")</f>
        <v>0</v>
      </c>
      <c r="K5612" s="7">
        <f ca="1">K5611*IFERROR(1+TradeDash[[#This Row],[Port Return]],1)</f>
        <v>13286195.269183561</v>
      </c>
      <c r="L5612" s="7">
        <f ca="1">IF(ISNUMBER(TradeDash[[#This Row],[Port Return]]),L5611*(1+TradeDash[[#This Row],[Returns]]),L5611)</f>
        <v>10259395.866454763</v>
      </c>
    </row>
    <row r="5613" spans="1:12" x14ac:dyDescent="0.35">
      <c r="A5613" s="1">
        <v>44750</v>
      </c>
      <c r="B5613" s="16">
        <f>YEAR(TradeDash[[#This Row],[Date]])</f>
        <v>2022</v>
      </c>
      <c r="C5613">
        <v>16220.6</v>
      </c>
      <c r="D5613" s="3">
        <f>IFERROR(TradeDash[[#This Row],[Nifty]]/C5612-1,"")</f>
        <v>5.4360964240776077E-3</v>
      </c>
      <c r="E5613">
        <f ca="1">IFERROR(AVERAGE(OFFSET(TradeDash[[#This Row],[Returns]],0,0,-n_days))/STDEV(OFFSET(TradeDash[[#This Row],[Returns]],0,0,-n_days)),"")</f>
        <v>1.0528161962825666E-2</v>
      </c>
      <c r="F5613">
        <f ca="1">IFERROR(AVERAGE(OFFSET(TradeDash[[#This Row],[Returns]],0,0,-n_days*2))/STDEV(OFFSET(TradeDash[[#This Row],[Returns]],0,0,-n_days*2)),"")</f>
        <v>6.2741226967885644E-2</v>
      </c>
      <c r="G5613">
        <f ca="1">IF(ISNUMBER(TradeDash[[#This Row],[2n day Sharpe]]),AVERAGE(TradeDash[[#This Row],[n day Sharpe]:[2n day Sharpe]]),"")</f>
        <v>3.6634694465355652E-2</v>
      </c>
      <c r="H5613">
        <f ca="1">IF(ISNUMBER(TradeDash[[#This Row],[Sharpe Average]]),IF(TradeDash[[#This Row],[Sharpe Average]]&gt;$G$1,1,0),"")</f>
        <v>1</v>
      </c>
      <c r="I5613" s="2">
        <f ca="1">IF(ISNUMBER(TradeDash[[#This Row],[Signal]]),MAX(IF(AND(TradeDash[[#This Row],[Signal]]=1,I5612&lt;1),I5612+$E$1,IF(AND(TradeDash[[#This Row],[Signal]]=0,I5612&gt;0),I5612-$E$1,IF(AND(TradeDash[[#This Row],[Signal]]=1,I5612=1),I5612,IF(AND(TradeDash[[#This Row],[Signal]]=0,I5612=0),I5612,0)))),0),"")</f>
        <v>0.2</v>
      </c>
      <c r="J5613" s="3">
        <f ca="1">IF(ISNUMBER(TradeDash[[#This Row],[Position]]),TradeDash[[#This Row],[Position]]*D5614,"")</f>
        <v>-5.6718000567190786E-5</v>
      </c>
      <c r="K5613" s="7">
        <f ca="1">K5612*IFERROR(1+TradeDash[[#This Row],[Port Return]],1)</f>
        <v>13285441.702752749</v>
      </c>
      <c r="L5613" s="7">
        <f ca="1">IF(ISNUMBER(TradeDash[[#This Row],[Port Return]]),L5612*(1+TradeDash[[#This Row],[Returns]]),L5612)</f>
        <v>10315166.931637594</v>
      </c>
    </row>
    <row r="5614" spans="1:12" x14ac:dyDescent="0.35">
      <c r="A5614" s="1">
        <v>44753</v>
      </c>
      <c r="B5614" s="16">
        <f>YEAR(TradeDash[[#This Row],[Date]])</f>
        <v>2022</v>
      </c>
      <c r="C5614">
        <v>16216</v>
      </c>
      <c r="D5614" s="3">
        <f>IFERROR(TradeDash[[#This Row],[Nifty]]/C5613-1,"")</f>
        <v>-2.8359000283595392E-4</v>
      </c>
      <c r="E5614">
        <f ca="1">IFERROR(AVERAGE(OFFSET(TradeDash[[#This Row],[Returns]],0,0,-n_days))/STDEV(OFFSET(TradeDash[[#This Row],[Returns]],0,0,-n_days)),"")</f>
        <v>0.15770017441474146</v>
      </c>
      <c r="F5614">
        <f ca="1">IFERROR(AVERAGE(OFFSET(TradeDash[[#This Row],[Returns]],0,0,-n_days*2))/STDEV(OFFSET(TradeDash[[#This Row],[Returns]],0,0,-n_days*2)),"")</f>
        <v>5.428803645695001E-2</v>
      </c>
      <c r="G5614">
        <f ca="1">IF(ISNUMBER(TradeDash[[#This Row],[2n day Sharpe]]),AVERAGE(TradeDash[[#This Row],[n day Sharpe]:[2n day Sharpe]]),"")</f>
        <v>0.10599410543584574</v>
      </c>
      <c r="H5614">
        <f ca="1">IF(ISNUMBER(TradeDash[[#This Row],[Sharpe Average]]),IF(TradeDash[[#This Row],[Sharpe Average]]&gt;$G$1,1,0),"")</f>
        <v>1</v>
      </c>
      <c r="I5614" s="2">
        <f ca="1">IF(ISNUMBER(TradeDash[[#This Row],[Signal]]),MAX(IF(AND(TradeDash[[#This Row],[Signal]]=1,I5613&lt;1),I5613+$E$1,IF(AND(TradeDash[[#This Row],[Signal]]=0,I5613&gt;0),I5613-$E$1,IF(AND(TradeDash[[#This Row],[Signal]]=1,I5613=1),I5613,IF(AND(TradeDash[[#This Row],[Signal]]=0,I5613=0),I5613,0)))),0),"")</f>
        <v>0.4</v>
      </c>
      <c r="J5614" s="3">
        <f ca="1">IF(ISNUMBER(TradeDash[[#This Row],[Position]]),TradeDash[[#This Row],[Position]]*D5615,"")</f>
        <v>-3.8899851998027038E-3</v>
      </c>
      <c r="K5614" s="7">
        <f ca="1">K5613*IFERROR(1+TradeDash[[#This Row],[Port Return]],1)</f>
        <v>13233761.531156199</v>
      </c>
      <c r="L5614" s="7">
        <f ca="1">IF(ISNUMBER(TradeDash[[#This Row],[Port Return]]),L5613*(1+TradeDash[[#This Row],[Returns]]),L5613)</f>
        <v>10312241.653418198</v>
      </c>
    </row>
    <row r="5615" spans="1:12" x14ac:dyDescent="0.35">
      <c r="A5615" s="1">
        <v>44754</v>
      </c>
      <c r="B5615" s="16">
        <f>YEAR(TradeDash[[#This Row],[Date]])</f>
        <v>2022</v>
      </c>
      <c r="C5615">
        <v>16058.3</v>
      </c>
      <c r="D5615" s="3">
        <f>IFERROR(TradeDash[[#This Row],[Nifty]]/C5614-1,"")</f>
        <v>-9.7249629995067588E-3</v>
      </c>
      <c r="E5615">
        <f ca="1">IFERROR(AVERAGE(OFFSET(TradeDash[[#This Row],[Returns]],0,0,-n_days))/STDEV(OFFSET(TradeDash[[#This Row],[Returns]],0,0,-n_days)),"")</f>
        <v>0.11474831594731225</v>
      </c>
      <c r="F5615">
        <f ca="1">IFERROR(AVERAGE(OFFSET(TradeDash[[#This Row],[Returns]],0,0,-n_days*2))/STDEV(OFFSET(TradeDash[[#This Row],[Returns]],0,0,-n_days*2)),"")</f>
        <v>-2.1698563982596362E-2</v>
      </c>
      <c r="G5615">
        <f ca="1">IF(ISNUMBER(TradeDash[[#This Row],[2n day Sharpe]]),AVERAGE(TradeDash[[#This Row],[n day Sharpe]:[2n day Sharpe]]),"")</f>
        <v>4.6524875982357938E-2</v>
      </c>
      <c r="H5615">
        <f ca="1">IF(ISNUMBER(TradeDash[[#This Row],[Sharpe Average]]),IF(TradeDash[[#This Row],[Sharpe Average]]&gt;$G$1,1,0),"")</f>
        <v>1</v>
      </c>
      <c r="I5615" s="2">
        <f ca="1">IF(ISNUMBER(TradeDash[[#This Row],[Signal]]),MAX(IF(AND(TradeDash[[#This Row],[Signal]]=1,I5614&lt;1),I5614+$E$1,IF(AND(TradeDash[[#This Row],[Signal]]=0,I5614&gt;0),I5614-$E$1,IF(AND(TradeDash[[#This Row],[Signal]]=1,I5614=1),I5614,IF(AND(TradeDash[[#This Row],[Signal]]=0,I5614=0),I5614,0)))),0),"")</f>
        <v>0.60000000000000009</v>
      </c>
      <c r="J5615" s="3">
        <f ca="1">IF(ISNUMBER(TradeDash[[#This Row],[Position]]),TradeDash[[#This Row],[Position]]*D5616,"")</f>
        <v>-3.4243973521481015E-3</v>
      </c>
      <c r="K5615" s="7">
        <f ca="1">K5614*IFERROR(1+TradeDash[[#This Row],[Port Return]],1)</f>
        <v>13188443.87320995</v>
      </c>
      <c r="L5615" s="7">
        <f ca="1">IF(ISNUMBER(TradeDash[[#This Row],[Port Return]]),L5614*(1+TradeDash[[#This Row],[Returns]]),L5614)</f>
        <v>10211955.484896734</v>
      </c>
    </row>
    <row r="5616" spans="1:12" x14ac:dyDescent="0.35">
      <c r="A5616" s="1">
        <v>44755</v>
      </c>
      <c r="B5616" s="16">
        <f>YEAR(TradeDash[[#This Row],[Date]])</f>
        <v>2022</v>
      </c>
      <c r="C5616">
        <v>15966.65</v>
      </c>
      <c r="D5616" s="3">
        <f>IFERROR(TradeDash[[#This Row],[Nifty]]/C5615-1,"")</f>
        <v>-5.7073289202468347E-3</v>
      </c>
      <c r="E5616">
        <f ca="1">IFERROR(AVERAGE(OFFSET(TradeDash[[#This Row],[Returns]],0,0,-n_days))/STDEV(OFFSET(TradeDash[[#This Row],[Returns]],0,0,-n_days)),"")</f>
        <v>9.6780098343764651E-2</v>
      </c>
      <c r="F5616">
        <f ca="1">IFERROR(AVERAGE(OFFSET(TradeDash[[#This Row],[Returns]],0,0,-n_days*2))/STDEV(OFFSET(TradeDash[[#This Row],[Returns]],0,0,-n_days*2)),"")</f>
        <v>-3.1560460411681431E-2</v>
      </c>
      <c r="G5616">
        <f ca="1">IF(ISNUMBER(TradeDash[[#This Row],[2n day Sharpe]]),AVERAGE(TradeDash[[#This Row],[n day Sharpe]:[2n day Sharpe]]),"")</f>
        <v>3.2609818966041607E-2</v>
      </c>
      <c r="H5616">
        <f ca="1">IF(ISNUMBER(TradeDash[[#This Row],[Sharpe Average]]),IF(TradeDash[[#This Row],[Sharpe Average]]&gt;$G$1,1,0),"")</f>
        <v>1</v>
      </c>
      <c r="I5616" s="2">
        <f ca="1">IF(ISNUMBER(TradeDash[[#This Row],[Signal]]),MAX(IF(AND(TradeDash[[#This Row],[Signal]]=1,I5615&lt;1),I5615+$E$1,IF(AND(TradeDash[[#This Row],[Signal]]=0,I5615&gt;0),I5615-$E$1,IF(AND(TradeDash[[#This Row],[Signal]]=1,I5615=1),I5615,IF(AND(TradeDash[[#This Row],[Signal]]=0,I5615=0),I5615,0)))),0),"")</f>
        <v>0.8</v>
      </c>
      <c r="J5616" s="3">
        <f ca="1">IF(ISNUMBER(TradeDash[[#This Row],[Position]]),TradeDash[[#This Row],[Position]]*D5617,"")</f>
        <v>-1.4029242201714532E-3</v>
      </c>
      <c r="K5616" s="7">
        <f ca="1">K5615*IFERROR(1+TradeDash[[#This Row],[Port Return]],1)</f>
        <v>13169941.485873852</v>
      </c>
      <c r="L5616" s="7">
        <f ca="1">IF(ISNUMBER(TradeDash[[#This Row],[Port Return]]),L5615*(1+TradeDash[[#This Row],[Returns]]),L5615)</f>
        <v>10153672.49602551</v>
      </c>
    </row>
    <row r="5617" spans="1:12" x14ac:dyDescent="0.35">
      <c r="A5617" s="1">
        <v>44756</v>
      </c>
      <c r="B5617" s="16">
        <f>YEAR(TradeDash[[#This Row],[Date]])</f>
        <v>2022</v>
      </c>
      <c r="C5617">
        <v>15938.65</v>
      </c>
      <c r="D5617" s="3">
        <f>IFERROR(TradeDash[[#This Row],[Nifty]]/C5616-1,"")</f>
        <v>-1.7536552752143164E-3</v>
      </c>
      <c r="E5617">
        <f ca="1">IFERROR(AVERAGE(OFFSET(TradeDash[[#This Row],[Returns]],0,0,-n_days))/STDEV(OFFSET(TradeDash[[#This Row],[Returns]],0,0,-n_days)),"")</f>
        <v>0.23827374759659814</v>
      </c>
      <c r="F5617">
        <f ca="1">IFERROR(AVERAGE(OFFSET(TradeDash[[#This Row],[Returns]],0,0,-n_days*2))/STDEV(OFFSET(TradeDash[[#This Row],[Returns]],0,0,-n_days*2)),"")</f>
        <v>2.4338464892237711E-2</v>
      </c>
      <c r="G5617">
        <f ca="1">IF(ISNUMBER(TradeDash[[#This Row],[2n day Sharpe]]),AVERAGE(TradeDash[[#This Row],[n day Sharpe]:[2n day Sharpe]]),"")</f>
        <v>0.13130610624441794</v>
      </c>
      <c r="H5617">
        <f ca="1">IF(ISNUMBER(TradeDash[[#This Row],[Sharpe Average]]),IF(TradeDash[[#This Row],[Sharpe Average]]&gt;$G$1,1,0),"")</f>
        <v>1</v>
      </c>
      <c r="I5617" s="2">
        <f ca="1">IF(ISNUMBER(TradeDash[[#This Row],[Signal]]),MAX(IF(AND(TradeDash[[#This Row],[Signal]]=1,I5616&lt;1),I5616+$E$1,IF(AND(TradeDash[[#This Row],[Signal]]=0,I5616&gt;0),I5616-$E$1,IF(AND(TradeDash[[#This Row],[Signal]]=1,I5616=1),I5616,IF(AND(TradeDash[[#This Row],[Signal]]=0,I5616=0),I5616,0)))),0),"")</f>
        <v>1</v>
      </c>
      <c r="J5617" s="3">
        <f ca="1">IF(ISNUMBER(TradeDash[[#This Row],[Position]]),TradeDash[[#This Row],[Position]]*D5618,"")</f>
        <v>6.9359701103921534E-3</v>
      </c>
      <c r="K5617" s="7">
        <f ca="1">K5616*IFERROR(1+TradeDash[[#This Row],[Port Return]],1)</f>
        <v>13261287.806375487</v>
      </c>
      <c r="L5617" s="7">
        <f ca="1">IF(ISNUMBER(TradeDash[[#This Row],[Port Return]]),L5616*(1+TradeDash[[#This Row],[Returns]]),L5616)</f>
        <v>10135866.454690056</v>
      </c>
    </row>
    <row r="5618" spans="1:12" x14ac:dyDescent="0.35">
      <c r="A5618" s="1">
        <v>44757</v>
      </c>
      <c r="B5618" s="16">
        <f>YEAR(TradeDash[[#This Row],[Date]])</f>
        <v>2022</v>
      </c>
      <c r="C5618">
        <v>16049.2</v>
      </c>
      <c r="D5618" s="3">
        <f>IFERROR(TradeDash[[#This Row],[Nifty]]/C5617-1,"")</f>
        <v>6.9359701103921534E-3</v>
      </c>
      <c r="E5618">
        <f ca="1">IFERROR(AVERAGE(OFFSET(TradeDash[[#This Row],[Returns]],0,0,-n_days))/STDEV(OFFSET(TradeDash[[#This Row],[Returns]],0,0,-n_days)),"")</f>
        <v>0.31261390235127096</v>
      </c>
      <c r="F5618">
        <f ca="1">IFERROR(AVERAGE(OFFSET(TradeDash[[#This Row],[Returns]],0,0,-n_days*2))/STDEV(OFFSET(TradeDash[[#This Row],[Returns]],0,0,-n_days*2)),"")</f>
        <v>-3.0156025210148676E-2</v>
      </c>
      <c r="G5618">
        <f ca="1">IF(ISNUMBER(TradeDash[[#This Row],[2n day Sharpe]]),AVERAGE(TradeDash[[#This Row],[n day Sharpe]:[2n day Sharpe]]),"")</f>
        <v>0.14122893857056115</v>
      </c>
      <c r="H5618">
        <f ca="1">IF(ISNUMBER(TradeDash[[#This Row],[Sharpe Average]]),IF(TradeDash[[#This Row],[Sharpe Average]]&gt;$G$1,1,0),"")</f>
        <v>1</v>
      </c>
      <c r="I5618" s="2">
        <f ca="1">IF(ISNUMBER(TradeDash[[#This Row],[Signal]]),MAX(IF(AND(TradeDash[[#This Row],[Signal]]=1,I5617&lt;1),I5617+$E$1,IF(AND(TradeDash[[#This Row],[Signal]]=0,I5617&gt;0),I5617-$E$1,IF(AND(TradeDash[[#This Row],[Signal]]=1,I5617=1),I5617,IF(AND(TradeDash[[#This Row],[Signal]]=0,I5617=0),I5617,0)))),0),"")</f>
        <v>1</v>
      </c>
      <c r="J5618" s="3">
        <f ca="1">IF(ISNUMBER(TradeDash[[#This Row],[Position]]),TradeDash[[#This Row],[Position]]*D5619,"")</f>
        <v>1.4287316501756964E-2</v>
      </c>
      <c r="K5618" s="7">
        <f ca="1">K5617*IFERROR(1+TradeDash[[#This Row],[Port Return]],1)</f>
        <v>13450756.022486065</v>
      </c>
      <c r="L5618" s="7">
        <f ca="1">IF(ISNUMBER(TradeDash[[#This Row],[Port Return]]),L5617*(1+TradeDash[[#This Row],[Returns]]),L5617)</f>
        <v>10206168.521462712</v>
      </c>
    </row>
    <row r="5619" spans="1:12" x14ac:dyDescent="0.35">
      <c r="A5619" s="1">
        <v>44760</v>
      </c>
      <c r="B5619" s="16">
        <f>YEAR(TradeDash[[#This Row],[Date]])</f>
        <v>2022</v>
      </c>
      <c r="C5619">
        <v>16278.5</v>
      </c>
      <c r="D5619" s="3">
        <f>IFERROR(TradeDash[[#This Row],[Nifty]]/C5618-1,"")</f>
        <v>1.4287316501756964E-2</v>
      </c>
      <c r="E5619">
        <f ca="1">IFERROR(AVERAGE(OFFSET(TradeDash[[#This Row],[Returns]],0,0,-n_days))/STDEV(OFFSET(TradeDash[[#This Row],[Returns]],0,0,-n_days)),"")</f>
        <v>0.36022355877048889</v>
      </c>
      <c r="F5619">
        <f ca="1">IFERROR(AVERAGE(OFFSET(TradeDash[[#This Row],[Returns]],0,0,-n_days*2))/STDEV(OFFSET(TradeDash[[#This Row],[Returns]],0,0,-n_days*2)),"")</f>
        <v>1.4764065868062854E-2</v>
      </c>
      <c r="G5619">
        <f ca="1">IF(ISNUMBER(TradeDash[[#This Row],[2n day Sharpe]]),AVERAGE(TradeDash[[#This Row],[n day Sharpe]:[2n day Sharpe]]),"")</f>
        <v>0.18749381231927587</v>
      </c>
      <c r="H5619">
        <f ca="1">IF(ISNUMBER(TradeDash[[#This Row],[Sharpe Average]]),IF(TradeDash[[#This Row],[Sharpe Average]]&gt;$G$1,1,0),"")</f>
        <v>1</v>
      </c>
      <c r="I5619" s="2">
        <f ca="1">IF(ISNUMBER(TradeDash[[#This Row],[Signal]]),MAX(IF(AND(TradeDash[[#This Row],[Signal]]=1,I5618&lt;1),I5618+$E$1,IF(AND(TradeDash[[#This Row],[Signal]]=0,I5618&gt;0),I5618-$E$1,IF(AND(TradeDash[[#This Row],[Signal]]=1,I5618=1),I5618,IF(AND(TradeDash[[#This Row],[Signal]]=0,I5618=0),I5618,0)))),0),"")</f>
        <v>1</v>
      </c>
      <c r="J5619" s="3">
        <f ca="1">IF(ISNUMBER(TradeDash[[#This Row],[Position]]),TradeDash[[#This Row],[Position]]*D5620,"")</f>
        <v>3.8117762693121726E-3</v>
      </c>
      <c r="K5619" s="7">
        <f ca="1">K5618*IFERROR(1+TradeDash[[#This Row],[Port Return]],1)</f>
        <v>13502027.295096885</v>
      </c>
      <c r="L5619" s="7">
        <f ca="1">IF(ISNUMBER(TradeDash[[#This Row],[Port Return]]),L5618*(1+TradeDash[[#This Row],[Returns]]),L5618)</f>
        <v>10351987.28139912</v>
      </c>
    </row>
    <row r="5620" spans="1:12" x14ac:dyDescent="0.35">
      <c r="A5620" s="1">
        <v>44761</v>
      </c>
      <c r="B5620" s="16">
        <f>YEAR(TradeDash[[#This Row],[Date]])</f>
        <v>2022</v>
      </c>
      <c r="C5620">
        <v>16340.55</v>
      </c>
      <c r="D5620" s="3">
        <f>IFERROR(TradeDash[[#This Row],[Nifty]]/C5619-1,"")</f>
        <v>3.8117762693121726E-3</v>
      </c>
      <c r="E5620">
        <f ca="1">IFERROR(AVERAGE(OFFSET(TradeDash[[#This Row],[Returns]],0,0,-n_days))/STDEV(OFFSET(TradeDash[[#This Row],[Returns]],0,0,-n_days)),"")</f>
        <v>0.30153001379238464</v>
      </c>
      <c r="F5620">
        <f ca="1">IFERROR(AVERAGE(OFFSET(TradeDash[[#This Row],[Returns]],0,0,-n_days*2))/STDEV(OFFSET(TradeDash[[#This Row],[Returns]],0,0,-n_days*2)),"")</f>
        <v>3.8476602559119194E-2</v>
      </c>
      <c r="G5620">
        <f ca="1">IF(ISNUMBER(TradeDash[[#This Row],[2n day Sharpe]]),AVERAGE(TradeDash[[#This Row],[n day Sharpe]:[2n day Sharpe]]),"")</f>
        <v>0.17000330817575193</v>
      </c>
      <c r="H5620">
        <f ca="1">IF(ISNUMBER(TradeDash[[#This Row],[Sharpe Average]]),IF(TradeDash[[#This Row],[Sharpe Average]]&gt;$G$1,1,0),"")</f>
        <v>1</v>
      </c>
      <c r="I5620" s="2">
        <f ca="1">IF(ISNUMBER(TradeDash[[#This Row],[Signal]]),MAX(IF(AND(TradeDash[[#This Row],[Signal]]=1,I5619&lt;1),I5619+$E$1,IF(AND(TradeDash[[#This Row],[Signal]]=0,I5619&gt;0),I5619-$E$1,IF(AND(TradeDash[[#This Row],[Signal]]=1,I5619=1),I5619,IF(AND(TradeDash[[#This Row],[Signal]]=0,I5619=0),I5619,0)))),0),"")</f>
        <v>1</v>
      </c>
      <c r="J5620" s="3">
        <f ca="1">IF(ISNUMBER(TradeDash[[#This Row],[Position]]),TradeDash[[#This Row],[Position]]*D5621,"")</f>
        <v>1.1033900327712232E-2</v>
      </c>
      <c r="K5620" s="7">
        <f ca="1">K5619*IFERROR(1+TradeDash[[#This Row],[Port Return]],1)</f>
        <v>13651007.318493035</v>
      </c>
      <c r="L5620" s="7">
        <f ca="1">IF(ISNUMBER(TradeDash[[#This Row],[Port Return]]),L5619*(1+TradeDash[[#This Row],[Returns]]),L5619)</f>
        <v>10391446.740858579</v>
      </c>
    </row>
    <row r="5621" spans="1:12" x14ac:dyDescent="0.35">
      <c r="A5621" s="1">
        <v>44762</v>
      </c>
      <c r="B5621" s="16">
        <f>YEAR(TradeDash[[#This Row],[Date]])</f>
        <v>2022</v>
      </c>
      <c r="C5621">
        <v>16520.849999999999</v>
      </c>
      <c r="D5621" s="3">
        <f>IFERROR(TradeDash[[#This Row],[Nifty]]/C5620-1,"")</f>
        <v>1.1033900327712232E-2</v>
      </c>
      <c r="E5621">
        <f ca="1">IFERROR(AVERAGE(OFFSET(TradeDash[[#This Row],[Returns]],0,0,-n_days))/STDEV(OFFSET(TradeDash[[#This Row],[Returns]],0,0,-n_days)),"")</f>
        <v>0.53839700105332988</v>
      </c>
      <c r="F5621">
        <f ca="1">IFERROR(AVERAGE(OFFSET(TradeDash[[#This Row],[Returns]],0,0,-n_days*2))/STDEV(OFFSET(TradeDash[[#This Row],[Returns]],0,0,-n_days*2)),"")</f>
        <v>8.1404987900835057E-2</v>
      </c>
      <c r="G5621">
        <f ca="1">IF(ISNUMBER(TradeDash[[#This Row],[2n day Sharpe]]),AVERAGE(TradeDash[[#This Row],[n day Sharpe]:[2n day Sharpe]]),"")</f>
        <v>0.30990099447708247</v>
      </c>
      <c r="H5621">
        <f ca="1">IF(ISNUMBER(TradeDash[[#This Row],[Sharpe Average]]),IF(TradeDash[[#This Row],[Sharpe Average]]&gt;$G$1,1,0),"")</f>
        <v>1</v>
      </c>
      <c r="I5621" s="2">
        <f ca="1">IF(ISNUMBER(TradeDash[[#This Row],[Signal]]),MAX(IF(AND(TradeDash[[#This Row],[Signal]]=1,I5620&lt;1),I5620+$E$1,IF(AND(TradeDash[[#This Row],[Signal]]=0,I5620&gt;0),I5620-$E$1,IF(AND(TradeDash[[#This Row],[Signal]]=1,I5620=1),I5620,IF(AND(TradeDash[[#This Row],[Signal]]=0,I5620=0),I5620,0)))),0),"")</f>
        <v>1</v>
      </c>
      <c r="J5621" s="3">
        <f ca="1">IF(ISNUMBER(TradeDash[[#This Row],[Position]]),TradeDash[[#This Row],[Position]]*D5622,"")</f>
        <v>5.1086959811390553E-3</v>
      </c>
      <c r="K5621" s="7">
        <f ca="1">K5620*IFERROR(1+TradeDash[[#This Row],[Port Return]],1)</f>
        <v>13720746.16471952</v>
      </c>
      <c r="L5621" s="7">
        <f ca="1">IF(ISNUMBER(TradeDash[[#This Row],[Port Return]]),L5620*(1+TradeDash[[#This Row],[Returns]]),L5620)</f>
        <v>10506104.928457942</v>
      </c>
    </row>
    <row r="5622" spans="1:12" x14ac:dyDescent="0.35">
      <c r="A5622" s="1">
        <v>44763</v>
      </c>
      <c r="B5622" s="16">
        <f>YEAR(TradeDash[[#This Row],[Date]])</f>
        <v>2022</v>
      </c>
      <c r="C5622">
        <v>16605.25</v>
      </c>
      <c r="D5622" s="3">
        <f>IFERROR(TradeDash[[#This Row],[Nifty]]/C5621-1,"")</f>
        <v>5.1086959811390553E-3</v>
      </c>
      <c r="E5622">
        <f ca="1">IFERROR(AVERAGE(OFFSET(TradeDash[[#This Row],[Returns]],0,0,-n_days))/STDEV(OFFSET(TradeDash[[#This Row],[Returns]],0,0,-n_days)),"")</f>
        <v>0.51653108577363349</v>
      </c>
      <c r="F5622">
        <f ca="1">IFERROR(AVERAGE(OFFSET(TradeDash[[#This Row],[Returns]],0,0,-n_days*2))/STDEV(OFFSET(TradeDash[[#This Row],[Returns]],0,0,-n_days*2)),"")</f>
        <v>7.2060384590311555E-2</v>
      </c>
      <c r="G5622">
        <f ca="1">IF(ISNUMBER(TradeDash[[#This Row],[2n day Sharpe]]),AVERAGE(TradeDash[[#This Row],[n day Sharpe]:[2n day Sharpe]]),"")</f>
        <v>0.2942957351819725</v>
      </c>
      <c r="H5622">
        <f ca="1">IF(ISNUMBER(TradeDash[[#This Row],[Sharpe Average]]),IF(TradeDash[[#This Row],[Sharpe Average]]&gt;$G$1,1,0),"")</f>
        <v>1</v>
      </c>
      <c r="I5622" s="2">
        <f ca="1">IF(ISNUMBER(TradeDash[[#This Row],[Signal]]),MAX(IF(AND(TradeDash[[#This Row],[Signal]]=1,I5621&lt;1),I5621+$E$1,IF(AND(TradeDash[[#This Row],[Signal]]=0,I5621&gt;0),I5621-$E$1,IF(AND(TradeDash[[#This Row],[Signal]]=1,I5621=1),I5621,IF(AND(TradeDash[[#This Row],[Signal]]=0,I5621=0),I5621,0)))),0),"")</f>
        <v>1</v>
      </c>
      <c r="J5622" s="3">
        <f ca="1">IF(ISNUMBER(TradeDash[[#This Row],[Position]]),TradeDash[[#This Row],[Position]]*D5623,"")</f>
        <v>6.8773430089881238E-3</v>
      </c>
      <c r="K5622" s="7">
        <f ca="1">K5621*IFERROR(1+TradeDash[[#This Row],[Port Return]],1)</f>
        <v>13815108.442433555</v>
      </c>
      <c r="L5622" s="7">
        <f ca="1">IF(ISNUMBER(TradeDash[[#This Row],[Port Return]]),L5621*(1+TradeDash[[#This Row],[Returns]]),L5621)</f>
        <v>10559777.424483379</v>
      </c>
    </row>
    <row r="5623" spans="1:12" x14ac:dyDescent="0.35">
      <c r="A5623" s="1">
        <v>44764</v>
      </c>
      <c r="B5623" s="16">
        <f>YEAR(TradeDash[[#This Row],[Date]])</f>
        <v>2022</v>
      </c>
      <c r="C5623">
        <v>16719.45</v>
      </c>
      <c r="D5623" s="3">
        <f>IFERROR(TradeDash[[#This Row],[Nifty]]/C5622-1,"")</f>
        <v>6.8773430089881238E-3</v>
      </c>
      <c r="E5623">
        <f ca="1">IFERROR(AVERAGE(OFFSET(TradeDash[[#This Row],[Returns]],0,0,-n_days))/STDEV(OFFSET(TradeDash[[#This Row],[Returns]],0,0,-n_days)),"")</f>
        <v>0.50580903400424004</v>
      </c>
      <c r="F5623">
        <f ca="1">IFERROR(AVERAGE(OFFSET(TradeDash[[#This Row],[Returns]],0,0,-n_days*2))/STDEV(OFFSET(TradeDash[[#This Row],[Returns]],0,0,-n_days*2)),"")</f>
        <v>6.1533532521594506E-2</v>
      </c>
      <c r="G5623">
        <f ca="1">IF(ISNUMBER(TradeDash[[#This Row],[2n day Sharpe]]),AVERAGE(TradeDash[[#This Row],[n day Sharpe]:[2n day Sharpe]]),"")</f>
        <v>0.2836712832629173</v>
      </c>
      <c r="H5623">
        <f ca="1">IF(ISNUMBER(TradeDash[[#This Row],[Sharpe Average]]),IF(TradeDash[[#This Row],[Sharpe Average]]&gt;$G$1,1,0),"")</f>
        <v>1</v>
      </c>
      <c r="I5623" s="2">
        <f ca="1">IF(ISNUMBER(TradeDash[[#This Row],[Signal]]),MAX(IF(AND(TradeDash[[#This Row],[Signal]]=1,I5622&lt;1),I5622+$E$1,IF(AND(TradeDash[[#This Row],[Signal]]=0,I5622&gt;0),I5622-$E$1,IF(AND(TradeDash[[#This Row],[Signal]]=1,I5622=1),I5622,IF(AND(TradeDash[[#This Row],[Signal]]=0,I5622=0),I5622,0)))),0),"")</f>
        <v>1</v>
      </c>
      <c r="J5623" s="3">
        <f ca="1">IF(ISNUMBER(TradeDash[[#This Row],[Position]]),TradeDash[[#This Row],[Position]]*D5624,"")</f>
        <v>-5.2902457915781076E-3</v>
      </c>
      <c r="K5623" s="7">
        <f ca="1">K5622*IFERROR(1+TradeDash[[#This Row],[Port Return]],1)</f>
        <v>13742023.123135775</v>
      </c>
      <c r="L5623" s="7">
        <f ca="1">IF(ISNUMBER(TradeDash[[#This Row],[Port Return]]),L5622*(1+TradeDash[[#This Row],[Returns]]),L5622)</f>
        <v>10632400.635930121</v>
      </c>
    </row>
    <row r="5624" spans="1:12" x14ac:dyDescent="0.35">
      <c r="A5624" s="1">
        <v>44767</v>
      </c>
      <c r="B5624" s="16">
        <f>YEAR(TradeDash[[#This Row],[Date]])</f>
        <v>2022</v>
      </c>
      <c r="C5624">
        <v>16631</v>
      </c>
      <c r="D5624" s="3">
        <f>IFERROR(TradeDash[[#This Row],[Nifty]]/C5623-1,"")</f>
        <v>-5.2902457915781076E-3</v>
      </c>
      <c r="E5624">
        <f ca="1">IFERROR(AVERAGE(OFFSET(TradeDash[[#This Row],[Returns]],0,0,-n_days))/STDEV(OFFSET(TradeDash[[#This Row],[Returns]],0,0,-n_days)),"")</f>
        <v>0.3874040757244312</v>
      </c>
      <c r="F5624">
        <f ca="1">IFERROR(AVERAGE(OFFSET(TradeDash[[#This Row],[Returns]],0,0,-n_days*2))/STDEV(OFFSET(TradeDash[[#This Row],[Returns]],0,0,-n_days*2)),"")</f>
        <v>-2.9669157740744415E-4</v>
      </c>
      <c r="G5624">
        <f ca="1">IF(ISNUMBER(TradeDash[[#This Row],[2n day Sharpe]]),AVERAGE(TradeDash[[#This Row],[n day Sharpe]:[2n day Sharpe]]),"")</f>
        <v>0.19355369207351186</v>
      </c>
      <c r="H5624">
        <f ca="1">IF(ISNUMBER(TradeDash[[#This Row],[Sharpe Average]]),IF(TradeDash[[#This Row],[Sharpe Average]]&gt;$G$1,1,0),"")</f>
        <v>1</v>
      </c>
      <c r="I5624" s="2">
        <f ca="1">IF(ISNUMBER(TradeDash[[#This Row],[Signal]]),MAX(IF(AND(TradeDash[[#This Row],[Signal]]=1,I5623&lt;1),I5623+$E$1,IF(AND(TradeDash[[#This Row],[Signal]]=0,I5623&gt;0),I5623-$E$1,IF(AND(TradeDash[[#This Row],[Signal]]=1,I5623=1),I5623,IF(AND(TradeDash[[#This Row],[Signal]]=0,I5623=0),I5623,0)))),0),"")</f>
        <v>1</v>
      </c>
      <c r="J5624" s="3">
        <f ca="1">IF(ISNUMBER(TradeDash[[#This Row],[Position]]),TradeDash[[#This Row],[Position]]*D5625,"")</f>
        <v>-8.8479345800013265E-3</v>
      </c>
      <c r="K5624" s="7">
        <f ca="1">K5623*IFERROR(1+TradeDash[[#This Row],[Port Return]],1)</f>
        <v>13620434.601545405</v>
      </c>
      <c r="L5624" s="7">
        <f ca="1">IF(ISNUMBER(TradeDash[[#This Row],[Port Return]]),L5623*(1+TradeDash[[#This Row],[Returns]]),L5623)</f>
        <v>10576152.62321152</v>
      </c>
    </row>
    <row r="5625" spans="1:12" x14ac:dyDescent="0.35">
      <c r="A5625" s="1">
        <v>44768</v>
      </c>
      <c r="B5625" s="16">
        <f>YEAR(TradeDash[[#This Row],[Date]])</f>
        <v>2022</v>
      </c>
      <c r="C5625">
        <v>16483.849999999999</v>
      </c>
      <c r="D5625" s="3">
        <f>IFERROR(TradeDash[[#This Row],[Nifty]]/C5624-1,"")</f>
        <v>-8.8479345800013265E-3</v>
      </c>
      <c r="E5625">
        <f ca="1">IFERROR(AVERAGE(OFFSET(TradeDash[[#This Row],[Returns]],0,0,-n_days))/STDEV(OFFSET(TradeDash[[#This Row],[Returns]],0,0,-n_days)),"")</f>
        <v>0.28787199952486509</v>
      </c>
      <c r="F5625">
        <f ca="1">IFERROR(AVERAGE(OFFSET(TradeDash[[#This Row],[Returns]],0,0,-n_days*2))/STDEV(OFFSET(TradeDash[[#This Row],[Returns]],0,0,-n_days*2)),"")</f>
        <v>-1.1515853117652941E-2</v>
      </c>
      <c r="G5625">
        <f ca="1">IF(ISNUMBER(TradeDash[[#This Row],[2n day Sharpe]]),AVERAGE(TradeDash[[#This Row],[n day Sharpe]:[2n day Sharpe]]),"")</f>
        <v>0.13817807320360606</v>
      </c>
      <c r="H5625">
        <f ca="1">IF(ISNUMBER(TradeDash[[#This Row],[Sharpe Average]]),IF(TradeDash[[#This Row],[Sharpe Average]]&gt;$G$1,1,0),"")</f>
        <v>1</v>
      </c>
      <c r="I5625" s="2">
        <f ca="1">IF(ISNUMBER(TradeDash[[#This Row],[Signal]]),MAX(IF(AND(TradeDash[[#This Row],[Signal]]=1,I5624&lt;1),I5624+$E$1,IF(AND(TradeDash[[#This Row],[Signal]]=0,I5624&gt;0),I5624-$E$1,IF(AND(TradeDash[[#This Row],[Signal]]=1,I5624=1),I5624,IF(AND(TradeDash[[#This Row],[Signal]]=0,I5624=0),I5624,0)))),0),"")</f>
        <v>1</v>
      </c>
      <c r="J5625" s="3">
        <f ca="1">IF(ISNUMBER(TradeDash[[#This Row],[Position]]),TradeDash[[#This Row],[Position]]*D5626,"")</f>
        <v>9.5821061220529025E-3</v>
      </c>
      <c r="K5625" s="7">
        <f ca="1">K5624*IFERROR(1+TradeDash[[#This Row],[Port Return]],1)</f>
        <v>13750947.051325895</v>
      </c>
      <c r="L5625" s="7">
        <f ca="1">IF(ISNUMBER(TradeDash[[#This Row],[Port Return]]),L5624*(1+TradeDash[[#This Row],[Returns]]),L5624)</f>
        <v>10482575.516693234</v>
      </c>
    </row>
    <row r="5626" spans="1:12" x14ac:dyDescent="0.35">
      <c r="A5626" s="1">
        <v>44769</v>
      </c>
      <c r="B5626" s="16">
        <f>YEAR(TradeDash[[#This Row],[Date]])</f>
        <v>2022</v>
      </c>
      <c r="C5626">
        <v>16641.8</v>
      </c>
      <c r="D5626" s="3">
        <f>IFERROR(TradeDash[[#This Row],[Nifty]]/C5625-1,"")</f>
        <v>9.5821061220529025E-3</v>
      </c>
      <c r="E5626">
        <f ca="1">IFERROR(AVERAGE(OFFSET(TradeDash[[#This Row],[Returns]],0,0,-n_days))/STDEV(OFFSET(TradeDash[[#This Row],[Returns]],0,0,-n_days)),"")</f>
        <v>0.37612208605707614</v>
      </c>
      <c r="F5626">
        <f ca="1">IFERROR(AVERAGE(OFFSET(TradeDash[[#This Row],[Returns]],0,0,-n_days*2))/STDEV(OFFSET(TradeDash[[#This Row],[Returns]],0,0,-n_days*2)),"")</f>
        <v>2.3487000732828923E-2</v>
      </c>
      <c r="G5626">
        <f ca="1">IF(ISNUMBER(TradeDash[[#This Row],[2n day Sharpe]]),AVERAGE(TradeDash[[#This Row],[n day Sharpe]:[2n day Sharpe]]),"")</f>
        <v>0.19980454339495254</v>
      </c>
      <c r="H5626">
        <f ca="1">IF(ISNUMBER(TradeDash[[#This Row],[Sharpe Average]]),IF(TradeDash[[#This Row],[Sharpe Average]]&gt;$G$1,1,0),"")</f>
        <v>1</v>
      </c>
      <c r="I5626" s="2">
        <f ca="1">IF(ISNUMBER(TradeDash[[#This Row],[Signal]]),MAX(IF(AND(TradeDash[[#This Row],[Signal]]=1,I5625&lt;1),I5625+$E$1,IF(AND(TradeDash[[#This Row],[Signal]]=0,I5625&gt;0),I5625-$E$1,IF(AND(TradeDash[[#This Row],[Signal]]=1,I5625=1),I5625,IF(AND(TradeDash[[#This Row],[Signal]]=0,I5625=0),I5625,0)))),0),"")</f>
        <v>1</v>
      </c>
      <c r="J5626" s="3">
        <f ca="1">IF(ISNUMBER(TradeDash[[#This Row],[Position]]),TradeDash[[#This Row],[Position]]*D5627,"")</f>
        <v>1.7293802353110843E-2</v>
      </c>
      <c r="K5626" s="7">
        <f ca="1">K5625*IFERROR(1+TradeDash[[#This Row],[Port Return]],1)</f>
        <v>13988753.211799618</v>
      </c>
      <c r="L5626" s="7">
        <f ca="1">IF(ISNUMBER(TradeDash[[#This Row],[Port Return]]),L5625*(1+TradeDash[[#This Row],[Returns]]),L5625)</f>
        <v>10583020.667726623</v>
      </c>
    </row>
    <row r="5627" spans="1:12" x14ac:dyDescent="0.35">
      <c r="A5627" s="1">
        <v>44770</v>
      </c>
      <c r="B5627" s="16">
        <f>YEAR(TradeDash[[#This Row],[Date]])</f>
        <v>2022</v>
      </c>
      <c r="C5627">
        <v>16929.599999999999</v>
      </c>
      <c r="D5627" s="3">
        <f>IFERROR(TradeDash[[#This Row],[Nifty]]/C5626-1,"")</f>
        <v>1.7293802353110843E-2</v>
      </c>
      <c r="E5627">
        <f ca="1">IFERROR(AVERAGE(OFFSET(TradeDash[[#This Row],[Returns]],0,0,-n_days))/STDEV(OFFSET(TradeDash[[#This Row],[Returns]],0,0,-n_days)),"")</f>
        <v>0.46458960351290035</v>
      </c>
      <c r="F5627">
        <f ca="1">IFERROR(AVERAGE(OFFSET(TradeDash[[#This Row],[Returns]],0,0,-n_days*2))/STDEV(OFFSET(TradeDash[[#This Row],[Returns]],0,0,-n_days*2)),"")</f>
        <v>5.0367472010429341E-2</v>
      </c>
      <c r="G5627">
        <f ca="1">IF(ISNUMBER(TradeDash[[#This Row],[2n day Sharpe]]),AVERAGE(TradeDash[[#This Row],[n day Sharpe]:[2n day Sharpe]]),"")</f>
        <v>0.25747853776166485</v>
      </c>
      <c r="H5627">
        <f ca="1">IF(ISNUMBER(TradeDash[[#This Row],[Sharpe Average]]),IF(TradeDash[[#This Row],[Sharpe Average]]&gt;$G$1,1,0),"")</f>
        <v>1</v>
      </c>
      <c r="I5627" s="2">
        <f ca="1">IF(ISNUMBER(TradeDash[[#This Row],[Signal]]),MAX(IF(AND(TradeDash[[#This Row],[Signal]]=1,I5626&lt;1),I5626+$E$1,IF(AND(TradeDash[[#This Row],[Signal]]=0,I5626&gt;0),I5626-$E$1,IF(AND(TradeDash[[#This Row],[Signal]]=1,I5626=1),I5626,IF(AND(TradeDash[[#This Row],[Signal]]=0,I5626=0),I5626,0)))),0),"")</f>
        <v>1</v>
      </c>
      <c r="J5627" s="3">
        <f ca="1">IF(ISNUMBER(TradeDash[[#This Row],[Position]]),TradeDash[[#This Row],[Position]]*D5628,"")</f>
        <v>1.3505930441357172E-2</v>
      </c>
      <c r="K5627" s="7">
        <f ca="1">K5626*IFERROR(1+TradeDash[[#This Row],[Port Return]],1)</f>
        <v>14177684.339639496</v>
      </c>
      <c r="L5627" s="7">
        <f ca="1">IF(ISNUMBER(TradeDash[[#This Row],[Port Return]]),L5626*(1+TradeDash[[#This Row],[Returns]]),L5626)</f>
        <v>10766041.335453175</v>
      </c>
    </row>
    <row r="5628" spans="1:12" x14ac:dyDescent="0.35">
      <c r="A5628" s="1">
        <v>44771</v>
      </c>
      <c r="B5628" s="16">
        <f>YEAR(TradeDash[[#This Row],[Date]])</f>
        <v>2022</v>
      </c>
      <c r="C5628">
        <v>17158.25</v>
      </c>
      <c r="D5628" s="3">
        <f>IFERROR(TradeDash[[#This Row],[Nifty]]/C5627-1,"")</f>
        <v>1.3505930441357172E-2</v>
      </c>
      <c r="E5628">
        <f ca="1">IFERROR(AVERAGE(OFFSET(TradeDash[[#This Row],[Returns]],0,0,-n_days))/STDEV(OFFSET(TradeDash[[#This Row],[Returns]],0,0,-n_days)),"")</f>
        <v>0.5502429357284514</v>
      </c>
      <c r="F5628">
        <f ca="1">IFERROR(AVERAGE(OFFSET(TradeDash[[#This Row],[Returns]],0,0,-n_days*2))/STDEV(OFFSET(TradeDash[[#This Row],[Returns]],0,0,-n_days*2)),"")</f>
        <v>8.944979509829018E-2</v>
      </c>
      <c r="G5628">
        <f ca="1">IF(ISNUMBER(TradeDash[[#This Row],[2n day Sharpe]]),AVERAGE(TradeDash[[#This Row],[n day Sharpe]:[2n day Sharpe]]),"")</f>
        <v>0.3198463654133708</v>
      </c>
      <c r="H5628">
        <f ca="1">IF(ISNUMBER(TradeDash[[#This Row],[Sharpe Average]]),IF(TradeDash[[#This Row],[Sharpe Average]]&gt;$G$1,1,0),"")</f>
        <v>1</v>
      </c>
      <c r="I5628" s="2">
        <f ca="1">IF(ISNUMBER(TradeDash[[#This Row],[Signal]]),MAX(IF(AND(TradeDash[[#This Row],[Signal]]=1,I5627&lt;1),I5627+$E$1,IF(AND(TradeDash[[#This Row],[Signal]]=0,I5627&gt;0),I5627-$E$1,IF(AND(TradeDash[[#This Row],[Signal]]=1,I5627=1),I5627,IF(AND(TradeDash[[#This Row],[Signal]]=0,I5627=0),I5627,0)))),0),"")</f>
        <v>1</v>
      </c>
      <c r="J5628" s="3">
        <f ca="1">IF(ISNUMBER(TradeDash[[#This Row],[Position]]),TradeDash[[#This Row],[Position]]*D5629,"")</f>
        <v>1.0595486136406596E-2</v>
      </c>
      <c r="K5628" s="7">
        <f ca="1">K5627*IFERROR(1+TradeDash[[#This Row],[Port Return]],1)</f>
        <v>14327903.797506494</v>
      </c>
      <c r="L5628" s="7">
        <f ca="1">IF(ISNUMBER(TradeDash[[#This Row],[Port Return]]),L5627*(1+TradeDash[[#This Row],[Returns]]),L5627)</f>
        <v>10911446.740858581</v>
      </c>
    </row>
    <row r="5629" spans="1:12" x14ac:dyDescent="0.35">
      <c r="A5629" s="1">
        <v>44774</v>
      </c>
      <c r="B5629" s="16">
        <f>YEAR(TradeDash[[#This Row],[Date]])</f>
        <v>2022</v>
      </c>
      <c r="C5629">
        <v>17340.05</v>
      </c>
      <c r="D5629" s="3">
        <f>IFERROR(TradeDash[[#This Row],[Nifty]]/C5628-1,"")</f>
        <v>1.0595486136406596E-2</v>
      </c>
      <c r="E5629">
        <f ca="1">IFERROR(AVERAGE(OFFSET(TradeDash[[#This Row],[Returns]],0,0,-n_days))/STDEV(OFFSET(TradeDash[[#This Row],[Returns]],0,0,-n_days)),"")</f>
        <v>0.57502819272268957</v>
      </c>
      <c r="F5629">
        <f ca="1">IFERROR(AVERAGE(OFFSET(TradeDash[[#This Row],[Returns]],0,0,-n_days*2))/STDEV(OFFSET(TradeDash[[#This Row],[Returns]],0,0,-n_days*2)),"")</f>
        <v>0.11668641001676665</v>
      </c>
      <c r="G5629">
        <f ca="1">IF(ISNUMBER(TradeDash[[#This Row],[2n day Sharpe]]),AVERAGE(TradeDash[[#This Row],[n day Sharpe]:[2n day Sharpe]]),"")</f>
        <v>0.34585730136972809</v>
      </c>
      <c r="H5629">
        <f ca="1">IF(ISNUMBER(TradeDash[[#This Row],[Sharpe Average]]),IF(TradeDash[[#This Row],[Sharpe Average]]&gt;$G$1,1,0),"")</f>
        <v>1</v>
      </c>
      <c r="I5629" s="2">
        <f ca="1">IF(ISNUMBER(TradeDash[[#This Row],[Signal]]),MAX(IF(AND(TradeDash[[#This Row],[Signal]]=1,I5628&lt;1),I5628+$E$1,IF(AND(TradeDash[[#This Row],[Signal]]=0,I5628&gt;0),I5628-$E$1,IF(AND(TradeDash[[#This Row],[Signal]]=1,I5628=1),I5628,IF(AND(TradeDash[[#This Row],[Signal]]=0,I5628=0),I5628,0)))),0),"")</f>
        <v>1</v>
      </c>
      <c r="J5629" s="3">
        <f ca="1">IF(ISNUMBER(TradeDash[[#This Row],[Position]]),TradeDash[[#This Row],[Position]]*D5630,"")</f>
        <v>3.1141778714594004E-4</v>
      </c>
      <c r="K5629" s="7">
        <f ca="1">K5628*IFERROR(1+TradeDash[[#This Row],[Port Return]],1)</f>
        <v>14332365.761601554</v>
      </c>
      <c r="L5629" s="7">
        <f ca="1">IF(ISNUMBER(TradeDash[[#This Row],[Port Return]]),L5628*(1+TradeDash[[#This Row],[Returns]]),L5628)</f>
        <v>11027058.823529487</v>
      </c>
    </row>
    <row r="5630" spans="1:12" x14ac:dyDescent="0.35">
      <c r="A5630" s="1">
        <v>44775</v>
      </c>
      <c r="B5630" s="16">
        <f>YEAR(TradeDash[[#This Row],[Date]])</f>
        <v>2022</v>
      </c>
      <c r="C5630">
        <v>17345.45</v>
      </c>
      <c r="D5630" s="3">
        <f>IFERROR(TradeDash[[#This Row],[Nifty]]/C5629-1,"")</f>
        <v>3.1141778714594004E-4</v>
      </c>
      <c r="E5630">
        <f ca="1">IFERROR(AVERAGE(OFFSET(TradeDash[[#This Row],[Returns]],0,0,-n_days))/STDEV(OFFSET(TradeDash[[#This Row],[Returns]],0,0,-n_days)),"")</f>
        <v>0.59150195056119448</v>
      </c>
      <c r="F5630">
        <f ca="1">IFERROR(AVERAGE(OFFSET(TradeDash[[#This Row],[Returns]],0,0,-n_days*2))/STDEV(OFFSET(TradeDash[[#This Row],[Returns]],0,0,-n_days*2)),"")</f>
        <v>0.1421169491464328</v>
      </c>
      <c r="G5630">
        <f ca="1">IF(ISNUMBER(TradeDash[[#This Row],[2n day Sharpe]]),AVERAGE(TradeDash[[#This Row],[n day Sharpe]:[2n day Sharpe]]),"")</f>
        <v>0.36680944985381364</v>
      </c>
      <c r="H5630">
        <f ca="1">IF(ISNUMBER(TradeDash[[#This Row],[Sharpe Average]]),IF(TradeDash[[#This Row],[Sharpe Average]]&gt;$G$1,1,0),"")</f>
        <v>1</v>
      </c>
      <c r="I5630" s="2">
        <f ca="1">IF(ISNUMBER(TradeDash[[#This Row],[Signal]]),MAX(IF(AND(TradeDash[[#This Row],[Signal]]=1,I5629&lt;1),I5629+$E$1,IF(AND(TradeDash[[#This Row],[Signal]]=0,I5629&gt;0),I5629-$E$1,IF(AND(TradeDash[[#This Row],[Signal]]=1,I5629=1),I5629,IF(AND(TradeDash[[#This Row],[Signal]]=0,I5629=0),I5629,0)))),0),"")</f>
        <v>1</v>
      </c>
      <c r="J5630" s="3">
        <f ca="1">IF(ISNUMBER(TradeDash[[#This Row],[Position]]),TradeDash[[#This Row],[Position]]*D5631,"")</f>
        <v>2.4617406870390823E-3</v>
      </c>
      <c r="K5630" s="7">
        <f ca="1">K5629*IFERROR(1+TradeDash[[#This Row],[Port Return]],1)</f>
        <v>14367648.329538414</v>
      </c>
      <c r="L5630" s="7">
        <f ca="1">IF(ISNUMBER(TradeDash[[#This Row],[Port Return]]),L5629*(1+TradeDash[[#This Row],[Returns]]),L5629)</f>
        <v>11030492.845787039</v>
      </c>
    </row>
    <row r="5631" spans="1:12" x14ac:dyDescent="0.35">
      <c r="A5631" s="1">
        <v>44776</v>
      </c>
      <c r="B5631" s="16">
        <f>YEAR(TradeDash[[#This Row],[Date]])</f>
        <v>2022</v>
      </c>
      <c r="C5631">
        <v>17388.150000000001</v>
      </c>
      <c r="D5631" s="3">
        <f>IFERROR(TradeDash[[#This Row],[Nifty]]/C5630-1,"")</f>
        <v>2.4617406870390823E-3</v>
      </c>
      <c r="E5631">
        <f ca="1">IFERROR(AVERAGE(OFFSET(TradeDash[[#This Row],[Returns]],0,0,-n_days))/STDEV(OFFSET(TradeDash[[#This Row],[Returns]],0,0,-n_days)),"")</f>
        <v>0.54547215687403583</v>
      </c>
      <c r="F5631">
        <f ca="1">IFERROR(AVERAGE(OFFSET(TradeDash[[#This Row],[Returns]],0,0,-n_days*2))/STDEV(OFFSET(TradeDash[[#This Row],[Returns]],0,0,-n_days*2)),"")</f>
        <v>0.15788416857173812</v>
      </c>
      <c r="G5631">
        <f ca="1">IF(ISNUMBER(TradeDash[[#This Row],[2n day Sharpe]]),AVERAGE(TradeDash[[#This Row],[n day Sharpe]:[2n day Sharpe]]),"")</f>
        <v>0.35167816272288699</v>
      </c>
      <c r="H5631">
        <f ca="1">IF(ISNUMBER(TradeDash[[#This Row],[Sharpe Average]]),IF(TradeDash[[#This Row],[Sharpe Average]]&gt;$G$1,1,0),"")</f>
        <v>1</v>
      </c>
      <c r="I5631" s="2">
        <f ca="1">IF(ISNUMBER(TradeDash[[#This Row],[Signal]]),MAX(IF(AND(TradeDash[[#This Row],[Signal]]=1,I5630&lt;1),I5630+$E$1,IF(AND(TradeDash[[#This Row],[Signal]]=0,I5630&gt;0),I5630-$E$1,IF(AND(TradeDash[[#This Row],[Signal]]=1,I5630=1),I5630,IF(AND(TradeDash[[#This Row],[Signal]]=0,I5630=0),I5630,0)))),0),"")</f>
        <v>1</v>
      </c>
      <c r="J5631" s="3">
        <f ca="1">IF(ISNUMBER(TradeDash[[#This Row],[Position]]),TradeDash[[#This Row],[Position]]*D5632,"")</f>
        <v>-3.5368915036970705E-4</v>
      </c>
      <c r="K5631" s="7">
        <f ca="1">K5630*IFERROR(1+TradeDash[[#This Row],[Port Return]],1)</f>
        <v>14362566.648207929</v>
      </c>
      <c r="L5631" s="7">
        <f ca="1">IF(ISNUMBER(TradeDash[[#This Row],[Port Return]]),L5630*(1+TradeDash[[#This Row],[Returns]]),L5630)</f>
        <v>11057647.058823606</v>
      </c>
    </row>
    <row r="5632" spans="1:12" x14ac:dyDescent="0.35">
      <c r="A5632" s="1">
        <v>44777</v>
      </c>
      <c r="B5632" s="16">
        <f>YEAR(TradeDash[[#This Row],[Date]])</f>
        <v>2022</v>
      </c>
      <c r="C5632">
        <v>17382</v>
      </c>
      <c r="D5632" s="3">
        <f>IFERROR(TradeDash[[#This Row],[Nifty]]/C5631-1,"")</f>
        <v>-3.5368915036970705E-4</v>
      </c>
      <c r="E5632">
        <f ca="1">IFERROR(AVERAGE(OFFSET(TradeDash[[#This Row],[Returns]],0,0,-n_days))/STDEV(OFFSET(TradeDash[[#This Row],[Returns]],0,0,-n_days)),"")</f>
        <v>0.48667264941471633</v>
      </c>
      <c r="F5632">
        <f ca="1">IFERROR(AVERAGE(OFFSET(TradeDash[[#This Row],[Returns]],0,0,-n_days*2))/STDEV(OFFSET(TradeDash[[#This Row],[Returns]],0,0,-n_days*2)),"")</f>
        <v>0.13896018327121132</v>
      </c>
      <c r="G5632">
        <f ca="1">IF(ISNUMBER(TradeDash[[#This Row],[2n day Sharpe]]),AVERAGE(TradeDash[[#This Row],[n day Sharpe]:[2n day Sharpe]]),"")</f>
        <v>0.31281641634296381</v>
      </c>
      <c r="H5632">
        <f ca="1">IF(ISNUMBER(TradeDash[[#This Row],[Sharpe Average]]),IF(TradeDash[[#This Row],[Sharpe Average]]&gt;$G$1,1,0),"")</f>
        <v>1</v>
      </c>
      <c r="I5632" s="2">
        <f ca="1">IF(ISNUMBER(TradeDash[[#This Row],[Signal]]),MAX(IF(AND(TradeDash[[#This Row],[Signal]]=1,I5631&lt;1),I5631+$E$1,IF(AND(TradeDash[[#This Row],[Signal]]=0,I5631&gt;0),I5631-$E$1,IF(AND(TradeDash[[#This Row],[Signal]]=1,I5631=1),I5631,IF(AND(TradeDash[[#This Row],[Signal]]=0,I5631=0),I5631,0)))),0),"")</f>
        <v>1</v>
      </c>
      <c r="J5632" s="3">
        <f ca="1">IF(ISNUMBER(TradeDash[[#This Row],[Position]]),TradeDash[[#This Row],[Position]]*D5633,"")</f>
        <v>8.9172707398454953E-4</v>
      </c>
      <c r="K5632" s="7">
        <f ca="1">K5631*IFERROR(1+TradeDash[[#This Row],[Port Return]],1)</f>
        <v>14375374.137740044</v>
      </c>
      <c r="L5632" s="7">
        <f ca="1">IF(ISNUMBER(TradeDash[[#This Row],[Port Return]]),L5631*(1+TradeDash[[#This Row],[Returns]]),L5631)</f>
        <v>11053736.089030283</v>
      </c>
    </row>
    <row r="5633" spans="1:12" x14ac:dyDescent="0.35">
      <c r="A5633" s="1">
        <v>44778</v>
      </c>
      <c r="B5633" s="16">
        <f>YEAR(TradeDash[[#This Row],[Date]])</f>
        <v>2022</v>
      </c>
      <c r="C5633">
        <v>17397.5</v>
      </c>
      <c r="D5633" s="3">
        <f>IFERROR(TradeDash[[#This Row],[Nifty]]/C5632-1,"")</f>
        <v>8.9172707398454953E-4</v>
      </c>
      <c r="E5633">
        <f ca="1">IFERROR(AVERAGE(OFFSET(TradeDash[[#This Row],[Returns]],0,0,-n_days))/STDEV(OFFSET(TradeDash[[#This Row],[Returns]],0,0,-n_days)),"")</f>
        <v>0.45640718553204163</v>
      </c>
      <c r="F5633">
        <f ca="1">IFERROR(AVERAGE(OFFSET(TradeDash[[#This Row],[Returns]],0,0,-n_days*2))/STDEV(OFFSET(TradeDash[[#This Row],[Returns]],0,0,-n_days*2)),"")</f>
        <v>0.19181001184962301</v>
      </c>
      <c r="G5633">
        <f ca="1">IF(ISNUMBER(TradeDash[[#This Row],[2n day Sharpe]]),AVERAGE(TradeDash[[#This Row],[n day Sharpe]:[2n day Sharpe]]),"")</f>
        <v>0.32410859869083231</v>
      </c>
      <c r="H5633">
        <f ca="1">IF(ISNUMBER(TradeDash[[#This Row],[Sharpe Average]]),IF(TradeDash[[#This Row],[Sharpe Average]]&gt;$G$1,1,0),"")</f>
        <v>1</v>
      </c>
      <c r="I5633" s="2">
        <f ca="1">IF(ISNUMBER(TradeDash[[#This Row],[Signal]]),MAX(IF(AND(TradeDash[[#This Row],[Signal]]=1,I5632&lt;1),I5632+$E$1,IF(AND(TradeDash[[#This Row],[Signal]]=0,I5632&gt;0),I5632-$E$1,IF(AND(TradeDash[[#This Row],[Signal]]=1,I5632=1),I5632,IF(AND(TradeDash[[#This Row],[Signal]]=0,I5632=0),I5632,0)))),0),"")</f>
        <v>1</v>
      </c>
      <c r="J5633" s="3">
        <f ca="1">IF(ISNUMBER(TradeDash[[#This Row],[Position]]),TradeDash[[#This Row],[Position]]*D5634,"")</f>
        <v>7.3343871245867831E-3</v>
      </c>
      <c r="K5633" s="7">
        <f ca="1">K5632*IFERROR(1+TradeDash[[#This Row],[Port Return]],1)</f>
        <v>14480808.696727002</v>
      </c>
      <c r="L5633" s="7">
        <f ca="1">IF(ISNUMBER(TradeDash[[#This Row],[Port Return]]),L5632*(1+TradeDash[[#This Row],[Returns]]),L5632)</f>
        <v>11063593.004769551</v>
      </c>
    </row>
    <row r="5634" spans="1:12" x14ac:dyDescent="0.35">
      <c r="A5634" s="1">
        <v>44781</v>
      </c>
      <c r="B5634" s="16">
        <f>YEAR(TradeDash[[#This Row],[Date]])</f>
        <v>2022</v>
      </c>
      <c r="C5634">
        <v>17525.099999999999</v>
      </c>
      <c r="D5634" s="3">
        <f>IFERROR(TradeDash[[#This Row],[Nifty]]/C5633-1,"")</f>
        <v>7.3343871245867831E-3</v>
      </c>
      <c r="E5634">
        <f ca="1">IFERROR(AVERAGE(OFFSET(TradeDash[[#This Row],[Returns]],0,0,-n_days))/STDEV(OFFSET(TradeDash[[#This Row],[Returns]],0,0,-n_days)),"")</f>
        <v>0.50624320944388712</v>
      </c>
      <c r="F5634">
        <f ca="1">IFERROR(AVERAGE(OFFSET(TradeDash[[#This Row],[Returns]],0,0,-n_days*2))/STDEV(OFFSET(TradeDash[[#This Row],[Returns]],0,0,-n_days*2)),"")</f>
        <v>0.31835695921913626</v>
      </c>
      <c r="G5634">
        <f ca="1">IF(ISNUMBER(TradeDash[[#This Row],[2n day Sharpe]]),AVERAGE(TradeDash[[#This Row],[n day Sharpe]:[2n day Sharpe]]),"")</f>
        <v>0.41230008433151166</v>
      </c>
      <c r="H5634">
        <f ca="1">IF(ISNUMBER(TradeDash[[#This Row],[Sharpe Average]]),IF(TradeDash[[#This Row],[Sharpe Average]]&gt;$G$1,1,0),"")</f>
        <v>1</v>
      </c>
      <c r="I5634" s="2">
        <f ca="1">IF(ISNUMBER(TradeDash[[#This Row],[Signal]]),MAX(IF(AND(TradeDash[[#This Row],[Signal]]=1,I5633&lt;1),I5633+$E$1,IF(AND(TradeDash[[#This Row],[Signal]]=0,I5633&gt;0),I5633-$E$1,IF(AND(TradeDash[[#This Row],[Signal]]=1,I5633=1),I5633,IF(AND(TradeDash[[#This Row],[Signal]]=0,I5633=0),I5633,0)))),0),"")</f>
        <v>1</v>
      </c>
      <c r="J5634" s="3">
        <f ca="1">IF(ISNUMBER(TradeDash[[#This Row],[Position]]),TradeDash[[#This Row],[Position]]*D5635,"")</f>
        <v>5.5063879806693805E-4</v>
      </c>
      <c r="K5634" s="7">
        <f ca="1">K5633*IFERROR(1+TradeDash[[#This Row],[Port Return]],1)</f>
        <v>14488782.391822806</v>
      </c>
      <c r="L5634" s="7">
        <f ca="1">IF(ISNUMBER(TradeDash[[#This Row],[Port Return]]),L5633*(1+TradeDash[[#This Row],[Returns]]),L5633)</f>
        <v>11144737.678855401</v>
      </c>
    </row>
    <row r="5635" spans="1:12" x14ac:dyDescent="0.35">
      <c r="A5635" s="1">
        <v>44783</v>
      </c>
      <c r="B5635" s="16">
        <f>YEAR(TradeDash[[#This Row],[Date]])</f>
        <v>2022</v>
      </c>
      <c r="C5635">
        <v>17534.75</v>
      </c>
      <c r="D5635" s="3">
        <f>IFERROR(TradeDash[[#This Row],[Nifty]]/C5634-1,"")</f>
        <v>5.5063879806693805E-4</v>
      </c>
      <c r="E5635">
        <f ca="1">IFERROR(AVERAGE(OFFSET(TradeDash[[#This Row],[Returns]],0,0,-n_days))/STDEV(OFFSET(TradeDash[[#This Row],[Returns]],0,0,-n_days)),"")</f>
        <v>0.62414337404399467</v>
      </c>
      <c r="F5635">
        <f ca="1">IFERROR(AVERAGE(OFFSET(TradeDash[[#This Row],[Returns]],0,0,-n_days*2))/STDEV(OFFSET(TradeDash[[#This Row],[Returns]],0,0,-n_days*2)),"")</f>
        <v>0.32946565458580529</v>
      </c>
      <c r="G5635">
        <f ca="1">IF(ISNUMBER(TradeDash[[#This Row],[2n day Sharpe]]),AVERAGE(TradeDash[[#This Row],[n day Sharpe]:[2n day Sharpe]]),"")</f>
        <v>0.47680451431490001</v>
      </c>
      <c r="H5635">
        <f ca="1">IF(ISNUMBER(TradeDash[[#This Row],[Sharpe Average]]),IF(TradeDash[[#This Row],[Sharpe Average]]&gt;$G$1,1,0),"")</f>
        <v>1</v>
      </c>
      <c r="I5635" s="2">
        <f ca="1">IF(ISNUMBER(TradeDash[[#This Row],[Signal]]),MAX(IF(AND(TradeDash[[#This Row],[Signal]]=1,I5634&lt;1),I5634+$E$1,IF(AND(TradeDash[[#This Row],[Signal]]=0,I5634&gt;0),I5634-$E$1,IF(AND(TradeDash[[#This Row],[Signal]]=1,I5634=1),I5634,IF(AND(TradeDash[[#This Row],[Signal]]=0,I5634=0),I5634,0)))),0),"")</f>
        <v>1</v>
      </c>
      <c r="J5635" s="3">
        <f ca="1">IF(ISNUMBER(TradeDash[[#This Row],[Position]]),TradeDash[[#This Row],[Position]]*D5636,"")</f>
        <v>7.0859293688247948E-3</v>
      </c>
      <c r="K5635" s="7">
        <f ca="1">K5634*IFERROR(1+TradeDash[[#This Row],[Port Return]],1)</f>
        <v>14591448.880491534</v>
      </c>
      <c r="L5635" s="7">
        <f ca="1">IF(ISNUMBER(TradeDash[[#This Row],[Port Return]]),L5634*(1+TradeDash[[#This Row],[Returns]]),L5634)</f>
        <v>11150874.403815657</v>
      </c>
    </row>
    <row r="5636" spans="1:12" x14ac:dyDescent="0.35">
      <c r="A5636" s="1">
        <v>44784</v>
      </c>
      <c r="B5636" s="16">
        <f>YEAR(TradeDash[[#This Row],[Date]])</f>
        <v>2022</v>
      </c>
      <c r="C5636">
        <v>17659</v>
      </c>
      <c r="D5636" s="3">
        <f>IFERROR(TradeDash[[#This Row],[Nifty]]/C5635-1,"")</f>
        <v>7.0859293688247948E-3</v>
      </c>
      <c r="E5636">
        <f ca="1">IFERROR(AVERAGE(OFFSET(TradeDash[[#This Row],[Returns]],0,0,-n_days))/STDEV(OFFSET(TradeDash[[#This Row],[Returns]],0,0,-n_days)),"")</f>
        <v>0.75645548736457224</v>
      </c>
      <c r="F5636">
        <f ca="1">IFERROR(AVERAGE(OFFSET(TradeDash[[#This Row],[Returns]],0,0,-n_days*2))/STDEV(OFFSET(TradeDash[[#This Row],[Returns]],0,0,-n_days*2)),"")</f>
        <v>0.35905825966425642</v>
      </c>
      <c r="G5636">
        <f ca="1">IF(ISNUMBER(TradeDash[[#This Row],[2n day Sharpe]]),AVERAGE(TradeDash[[#This Row],[n day Sharpe]:[2n day Sharpe]]),"")</f>
        <v>0.55775687351441428</v>
      </c>
      <c r="H5636">
        <f ca="1">IF(ISNUMBER(TradeDash[[#This Row],[Sharpe Average]]),IF(TradeDash[[#This Row],[Sharpe Average]]&gt;$G$1,1,0),"")</f>
        <v>1</v>
      </c>
      <c r="I5636" s="2">
        <f ca="1">IF(ISNUMBER(TradeDash[[#This Row],[Signal]]),MAX(IF(AND(TradeDash[[#This Row],[Signal]]=1,I5635&lt;1),I5635+$E$1,IF(AND(TradeDash[[#This Row],[Signal]]=0,I5635&gt;0),I5635-$E$1,IF(AND(TradeDash[[#This Row],[Signal]]=1,I5635=1),I5635,IF(AND(TradeDash[[#This Row],[Signal]]=0,I5635=0),I5635,0)))),0),"")</f>
        <v>1</v>
      </c>
      <c r="J5636" s="3">
        <f ca="1">IF(ISNUMBER(TradeDash[[#This Row],[Position]]),TradeDash[[#This Row],[Position]]*D5637,"")</f>
        <v>2.2169998301151406E-3</v>
      </c>
      <c r="K5636" s="7">
        <f ca="1">K5635*IFERROR(1+TradeDash[[#This Row],[Port Return]],1)</f>
        <v>14623798.120180719</v>
      </c>
      <c r="L5636" s="7">
        <f ca="1">IF(ISNUMBER(TradeDash[[#This Row],[Port Return]]),L5635*(1+TradeDash[[#This Row],[Returns]]),L5635)</f>
        <v>11229888.712241732</v>
      </c>
    </row>
    <row r="5637" spans="1:12" x14ac:dyDescent="0.35">
      <c r="A5637" s="1">
        <v>44785</v>
      </c>
      <c r="B5637" s="16">
        <f>YEAR(TradeDash[[#This Row],[Date]])</f>
        <v>2022</v>
      </c>
      <c r="C5637">
        <v>17698.150000000001</v>
      </c>
      <c r="D5637" s="3">
        <f>IFERROR(TradeDash[[#This Row],[Nifty]]/C5636-1,"")</f>
        <v>2.2169998301151406E-3</v>
      </c>
      <c r="E5637">
        <f ca="1">IFERROR(AVERAGE(OFFSET(TradeDash[[#This Row],[Returns]],0,0,-n_days))/STDEV(OFFSET(TradeDash[[#This Row],[Returns]],0,0,-n_days)),"")</f>
        <v>0.80476979013044536</v>
      </c>
      <c r="F5637">
        <f ca="1">IFERROR(AVERAGE(OFFSET(TradeDash[[#This Row],[Returns]],0,0,-n_days*2))/STDEV(OFFSET(TradeDash[[#This Row],[Returns]],0,0,-n_days*2)),"")</f>
        <v>0.48586123810108017</v>
      </c>
      <c r="G5637">
        <f ca="1">IF(ISNUMBER(TradeDash[[#This Row],[2n day Sharpe]]),AVERAGE(TradeDash[[#This Row],[n day Sharpe]:[2n day Sharpe]]),"")</f>
        <v>0.64531551411576271</v>
      </c>
      <c r="H5637">
        <f ca="1">IF(ISNUMBER(TradeDash[[#This Row],[Sharpe Average]]),IF(TradeDash[[#This Row],[Sharpe Average]]&gt;$G$1,1,0),"")</f>
        <v>1</v>
      </c>
      <c r="I5637" s="2">
        <f ca="1">IF(ISNUMBER(TradeDash[[#This Row],[Signal]]),MAX(IF(AND(TradeDash[[#This Row],[Signal]]=1,I5636&lt;1),I5636+$E$1,IF(AND(TradeDash[[#This Row],[Signal]]=0,I5636&gt;0),I5636-$E$1,IF(AND(TradeDash[[#This Row],[Signal]]=1,I5636=1),I5636,IF(AND(TradeDash[[#This Row],[Signal]]=0,I5636=0),I5636,0)))),0),"")</f>
        <v>1</v>
      </c>
      <c r="J5637" s="3">
        <f ca="1">IF(ISNUMBER(TradeDash[[#This Row],[Position]]),TradeDash[[#This Row],[Position]]*D5638,"")</f>
        <v>7.1815415735541066E-3</v>
      </c>
      <c r="K5637" s="7">
        <f ca="1">K5636*IFERROR(1+TradeDash[[#This Row],[Port Return]],1)</f>
        <v>14728819.534344058</v>
      </c>
      <c r="L5637" s="7">
        <f ca="1">IF(ISNUMBER(TradeDash[[#This Row],[Port Return]]),L5636*(1+TradeDash[[#This Row],[Returns]]),L5636)</f>
        <v>11254785.373608984</v>
      </c>
    </row>
    <row r="5638" spans="1:12" x14ac:dyDescent="0.35">
      <c r="A5638" s="1">
        <v>44789</v>
      </c>
      <c r="B5638" s="16">
        <f>YEAR(TradeDash[[#This Row],[Date]])</f>
        <v>2022</v>
      </c>
      <c r="C5638">
        <v>17825.25</v>
      </c>
      <c r="D5638" s="3">
        <f>IFERROR(TradeDash[[#This Row],[Nifty]]/C5637-1,"")</f>
        <v>7.1815415735541066E-3</v>
      </c>
      <c r="E5638">
        <f ca="1">IFERROR(AVERAGE(OFFSET(TradeDash[[#This Row],[Returns]],0,0,-n_days))/STDEV(OFFSET(TradeDash[[#This Row],[Returns]],0,0,-n_days)),"")</f>
        <v>0.80621175726986261</v>
      </c>
      <c r="F5638">
        <f ca="1">IFERROR(AVERAGE(OFFSET(TradeDash[[#This Row],[Returns]],0,0,-n_days*2))/STDEV(OFFSET(TradeDash[[#This Row],[Returns]],0,0,-n_days*2)),"")</f>
        <v>0.53188779568945588</v>
      </c>
      <c r="G5638">
        <f ca="1">IF(ISNUMBER(TradeDash[[#This Row],[2n day Sharpe]]),AVERAGE(TradeDash[[#This Row],[n day Sharpe]:[2n day Sharpe]]),"")</f>
        <v>0.66904977647965924</v>
      </c>
      <c r="H5638">
        <f ca="1">IF(ISNUMBER(TradeDash[[#This Row],[Sharpe Average]]),IF(TradeDash[[#This Row],[Sharpe Average]]&gt;$G$1,1,0),"")</f>
        <v>1</v>
      </c>
      <c r="I5638" s="2">
        <f ca="1">IF(ISNUMBER(TradeDash[[#This Row],[Signal]]),MAX(IF(AND(TradeDash[[#This Row],[Signal]]=1,I5637&lt;1),I5637+$E$1,IF(AND(TradeDash[[#This Row],[Signal]]=0,I5637&gt;0),I5637-$E$1,IF(AND(TradeDash[[#This Row],[Signal]]=1,I5637=1),I5637,IF(AND(TradeDash[[#This Row],[Signal]]=0,I5637=0),I5637,0)))),0),"")</f>
        <v>1</v>
      </c>
      <c r="J5638" s="3">
        <f ca="1">IF(ISNUMBER(TradeDash[[#This Row],[Position]]),TradeDash[[#This Row],[Position]]*D5639,"")</f>
        <v>6.6759231988331447E-3</v>
      </c>
      <c r="K5638" s="7">
        <f ca="1">K5637*IFERROR(1+TradeDash[[#This Row],[Port Return]],1)</f>
        <v>14827148.002364812</v>
      </c>
      <c r="L5638" s="7">
        <f ca="1">IF(ISNUMBER(TradeDash[[#This Row],[Port Return]]),L5637*(1+TradeDash[[#This Row],[Returns]]),L5637)</f>
        <v>11335612.082670985</v>
      </c>
    </row>
    <row r="5639" spans="1:12" x14ac:dyDescent="0.35">
      <c r="A5639" s="1">
        <v>44790</v>
      </c>
      <c r="B5639" s="16">
        <f>YEAR(TradeDash[[#This Row],[Date]])</f>
        <v>2022</v>
      </c>
      <c r="C5639">
        <v>17944.25</v>
      </c>
      <c r="D5639" s="3">
        <f>IFERROR(TradeDash[[#This Row],[Nifty]]/C5638-1,"")</f>
        <v>6.6759231988331447E-3</v>
      </c>
      <c r="E5639">
        <f ca="1">IFERROR(AVERAGE(OFFSET(TradeDash[[#This Row],[Returns]],0,0,-n_days))/STDEV(OFFSET(TradeDash[[#This Row],[Returns]],0,0,-n_days)),"")</f>
        <v>0.7888581956417251</v>
      </c>
      <c r="F5639">
        <f ca="1">IFERROR(AVERAGE(OFFSET(TradeDash[[#This Row],[Returns]],0,0,-n_days*2))/STDEV(OFFSET(TradeDash[[#This Row],[Returns]],0,0,-n_days*2)),"")</f>
        <v>0.54111016013109969</v>
      </c>
      <c r="G5639">
        <f ca="1">IF(ISNUMBER(TradeDash[[#This Row],[2n day Sharpe]]),AVERAGE(TradeDash[[#This Row],[n day Sharpe]:[2n day Sharpe]]),"")</f>
        <v>0.6649841778864124</v>
      </c>
      <c r="H5639">
        <f ca="1">IF(ISNUMBER(TradeDash[[#This Row],[Sharpe Average]]),IF(TradeDash[[#This Row],[Sharpe Average]]&gt;$G$1,1,0),"")</f>
        <v>1</v>
      </c>
      <c r="I5639" s="2">
        <f ca="1">IF(ISNUMBER(TradeDash[[#This Row],[Signal]]),MAX(IF(AND(TradeDash[[#This Row],[Signal]]=1,I5638&lt;1),I5638+$E$1,IF(AND(TradeDash[[#This Row],[Signal]]=0,I5638&gt;0),I5638-$E$1,IF(AND(TradeDash[[#This Row],[Signal]]=1,I5638=1),I5638,IF(AND(TradeDash[[#This Row],[Signal]]=0,I5638=0),I5638,0)))),0),"")</f>
        <v>1</v>
      </c>
      <c r="J5639" s="3">
        <f ca="1">IF(ISNUMBER(TradeDash[[#This Row],[Position]]),TradeDash[[#This Row],[Position]]*D5640,"")</f>
        <v>6.826699360520383E-4</v>
      </c>
      <c r="K5639" s="7">
        <f ca="1">K5638*IFERROR(1+TradeDash[[#This Row],[Port Return]],1)</f>
        <v>14837270.05054342</v>
      </c>
      <c r="L5639" s="7">
        <f ca="1">IF(ISNUMBER(TradeDash[[#This Row],[Port Return]]),L5638*(1+TradeDash[[#This Row],[Returns]]),L5638)</f>
        <v>11411287.758346662</v>
      </c>
    </row>
    <row r="5640" spans="1:12" x14ac:dyDescent="0.35">
      <c r="A5640" s="1">
        <v>44791</v>
      </c>
      <c r="B5640" s="16">
        <f>YEAR(TradeDash[[#This Row],[Date]])</f>
        <v>2022</v>
      </c>
      <c r="C5640">
        <v>17956.5</v>
      </c>
      <c r="D5640" s="3">
        <f>IFERROR(TradeDash[[#This Row],[Nifty]]/C5639-1,"")</f>
        <v>6.826699360520383E-4</v>
      </c>
      <c r="E5640">
        <f ca="1">IFERROR(AVERAGE(OFFSET(TradeDash[[#This Row],[Returns]],0,0,-n_days))/STDEV(OFFSET(TradeDash[[#This Row],[Returns]],0,0,-n_days)),"")</f>
        <v>0.7554210108994236</v>
      </c>
      <c r="F5640">
        <f ca="1">IFERROR(AVERAGE(OFFSET(TradeDash[[#This Row],[Returns]],0,0,-n_days*2))/STDEV(OFFSET(TradeDash[[#This Row],[Returns]],0,0,-n_days*2)),"")</f>
        <v>0.50641062043077978</v>
      </c>
      <c r="G5640">
        <f ca="1">IF(ISNUMBER(TradeDash[[#This Row],[2n day Sharpe]]),AVERAGE(TradeDash[[#This Row],[n day Sharpe]:[2n day Sharpe]]),"")</f>
        <v>0.63091581566510169</v>
      </c>
      <c r="H5640">
        <f ca="1">IF(ISNUMBER(TradeDash[[#This Row],[Sharpe Average]]),IF(TradeDash[[#This Row],[Sharpe Average]]&gt;$G$1,1,0),"")</f>
        <v>1</v>
      </c>
      <c r="I5640" s="2">
        <f ca="1">IF(ISNUMBER(TradeDash[[#This Row],[Signal]]),MAX(IF(AND(TradeDash[[#This Row],[Signal]]=1,I5639&lt;1),I5639+$E$1,IF(AND(TradeDash[[#This Row],[Signal]]=0,I5639&gt;0),I5639-$E$1,IF(AND(TradeDash[[#This Row],[Signal]]=1,I5639=1),I5639,IF(AND(TradeDash[[#This Row],[Signal]]=0,I5639=0),I5639,0)))),0),"")</f>
        <v>1</v>
      </c>
      <c r="J5640" s="3">
        <f ca="1">IF(ISNUMBER(TradeDash[[#This Row],[Position]]),TradeDash[[#This Row],[Position]]*D5641,"")</f>
        <v>-1.1029432239022086E-2</v>
      </c>
      <c r="K5640" s="7">
        <f ca="1">K5639*IFERROR(1+TradeDash[[#This Row],[Port Return]],1)</f>
        <v>14673623.385908879</v>
      </c>
      <c r="L5640" s="7">
        <f ca="1">IF(ISNUMBER(TradeDash[[#This Row],[Port Return]]),L5639*(1+TradeDash[[#This Row],[Returns]]),L5639)</f>
        <v>11419077.901430923</v>
      </c>
    </row>
    <row r="5641" spans="1:12" x14ac:dyDescent="0.35">
      <c r="A5641" s="1">
        <v>44792</v>
      </c>
      <c r="B5641" s="16">
        <f>YEAR(TradeDash[[#This Row],[Date]])</f>
        <v>2022</v>
      </c>
      <c r="C5641">
        <v>17758.45</v>
      </c>
      <c r="D5641" s="3">
        <f>IFERROR(TradeDash[[#This Row],[Nifty]]/C5640-1,"")</f>
        <v>-1.1029432239022086E-2</v>
      </c>
      <c r="E5641">
        <f ca="1">IFERROR(AVERAGE(OFFSET(TradeDash[[#This Row],[Returns]],0,0,-n_days))/STDEV(OFFSET(TradeDash[[#This Row],[Returns]],0,0,-n_days)),"")</f>
        <v>0.51926254037938224</v>
      </c>
      <c r="F5641">
        <f ca="1">IFERROR(AVERAGE(OFFSET(TradeDash[[#This Row],[Returns]],0,0,-n_days*2))/STDEV(OFFSET(TradeDash[[#This Row],[Returns]],0,0,-n_days*2)),"")</f>
        <v>0.53493892659022724</v>
      </c>
      <c r="G5641">
        <f ca="1">IF(ISNUMBER(TradeDash[[#This Row],[2n day Sharpe]]),AVERAGE(TradeDash[[#This Row],[n day Sharpe]:[2n day Sharpe]]),"")</f>
        <v>0.5271007334848048</v>
      </c>
      <c r="H5641">
        <f ca="1">IF(ISNUMBER(TradeDash[[#This Row],[Sharpe Average]]),IF(TradeDash[[#This Row],[Sharpe Average]]&gt;$G$1,1,0),"")</f>
        <v>1</v>
      </c>
      <c r="I5641" s="2">
        <f ca="1">IF(ISNUMBER(TradeDash[[#This Row],[Signal]]),MAX(IF(AND(TradeDash[[#This Row],[Signal]]=1,I5640&lt;1),I5640+$E$1,IF(AND(TradeDash[[#This Row],[Signal]]=0,I5640&gt;0),I5640-$E$1,IF(AND(TradeDash[[#This Row],[Signal]]=1,I5640=1),I5640,IF(AND(TradeDash[[#This Row],[Signal]]=0,I5640=0),I5640,0)))),0),"")</f>
        <v>1</v>
      </c>
      <c r="J5641" s="3">
        <f ca="1">IF(ISNUMBER(TradeDash[[#This Row],[Position]]),TradeDash[[#This Row],[Position]]*D5642,"")</f>
        <v>-1.5077329384039717E-2</v>
      </c>
      <c r="K5641" s="7">
        <f ca="1">K5640*IFERROR(1+TradeDash[[#This Row],[Port Return]],1)</f>
        <v>14452384.332862183</v>
      </c>
      <c r="L5641" s="7">
        <f ca="1">IF(ISNUMBER(TradeDash[[#This Row],[Port Return]]),L5640*(1+TradeDash[[#This Row],[Returns]]),L5640)</f>
        <v>11293131.955484977</v>
      </c>
    </row>
    <row r="5642" spans="1:12" x14ac:dyDescent="0.35">
      <c r="A5642" s="1">
        <v>44795</v>
      </c>
      <c r="B5642" s="16">
        <f>YEAR(TradeDash[[#This Row],[Date]])</f>
        <v>2022</v>
      </c>
      <c r="C5642">
        <v>17490.7</v>
      </c>
      <c r="D5642" s="3">
        <f>IFERROR(TradeDash[[#This Row],[Nifty]]/C5641-1,"")</f>
        <v>-1.5077329384039717E-2</v>
      </c>
      <c r="E5642">
        <f ca="1">IFERROR(AVERAGE(OFFSET(TradeDash[[#This Row],[Returns]],0,0,-n_days))/STDEV(OFFSET(TradeDash[[#This Row],[Returns]],0,0,-n_days)),"")</f>
        <v>0.32294940951731355</v>
      </c>
      <c r="F5642">
        <f ca="1">IFERROR(AVERAGE(OFFSET(TradeDash[[#This Row],[Returns]],0,0,-n_days*2))/STDEV(OFFSET(TradeDash[[#This Row],[Returns]],0,0,-n_days*2)),"")</f>
        <v>0.40960056935550393</v>
      </c>
      <c r="G5642">
        <f ca="1">IF(ISNUMBER(TradeDash[[#This Row],[2n day Sharpe]]),AVERAGE(TradeDash[[#This Row],[n day Sharpe]:[2n day Sharpe]]),"")</f>
        <v>0.36627498943640874</v>
      </c>
      <c r="H5642">
        <f ca="1">IF(ISNUMBER(TradeDash[[#This Row],[Sharpe Average]]),IF(TradeDash[[#This Row],[Sharpe Average]]&gt;$G$1,1,0),"")</f>
        <v>1</v>
      </c>
      <c r="I5642" s="2">
        <f ca="1">IF(ISNUMBER(TradeDash[[#This Row],[Signal]]),MAX(IF(AND(TradeDash[[#This Row],[Signal]]=1,I5641&lt;1),I5641+$E$1,IF(AND(TradeDash[[#This Row],[Signal]]=0,I5641&gt;0),I5641-$E$1,IF(AND(TradeDash[[#This Row],[Signal]]=1,I5641=1),I5641,IF(AND(TradeDash[[#This Row],[Signal]]=0,I5641=0),I5641,0)))),0),"")</f>
        <v>1</v>
      </c>
      <c r="J5642" s="3">
        <f ca="1">IF(ISNUMBER(TradeDash[[#This Row],[Position]]),TradeDash[[#This Row],[Position]]*D5643,"")</f>
        <v>4.9626372872439983E-3</v>
      </c>
      <c r="K5642" s="7">
        <f ca="1">K5641*IFERROR(1+TradeDash[[#This Row],[Port Return]],1)</f>
        <v>14524106.274242027</v>
      </c>
      <c r="L5642" s="7">
        <f ca="1">IF(ISNUMBER(TradeDash[[#This Row],[Port Return]]),L5641*(1+TradeDash[[#This Row],[Returns]]),L5641)</f>
        <v>11122861.685214706</v>
      </c>
    </row>
    <row r="5643" spans="1:12" x14ac:dyDescent="0.35">
      <c r="A5643" s="1">
        <v>44796</v>
      </c>
      <c r="B5643" s="16">
        <f>YEAR(TradeDash[[#This Row],[Date]])</f>
        <v>2022</v>
      </c>
      <c r="C5643">
        <v>17577.5</v>
      </c>
      <c r="D5643" s="3">
        <f>IFERROR(TradeDash[[#This Row],[Nifty]]/C5642-1,"")</f>
        <v>4.9626372872439983E-3</v>
      </c>
      <c r="E5643">
        <f ca="1">IFERROR(AVERAGE(OFFSET(TradeDash[[#This Row],[Returns]],0,0,-n_days))/STDEV(OFFSET(TradeDash[[#This Row],[Returns]],0,0,-n_days)),"")</f>
        <v>0.31279095468218554</v>
      </c>
      <c r="F5643">
        <f ca="1">IFERROR(AVERAGE(OFFSET(TradeDash[[#This Row],[Returns]],0,0,-n_days*2))/STDEV(OFFSET(TradeDash[[#This Row],[Returns]],0,0,-n_days*2)),"")</f>
        <v>0.39849018547094078</v>
      </c>
      <c r="G5643">
        <f ca="1">IF(ISNUMBER(TradeDash[[#This Row],[2n day Sharpe]]),AVERAGE(TradeDash[[#This Row],[n day Sharpe]:[2n day Sharpe]]),"")</f>
        <v>0.35564057007656313</v>
      </c>
      <c r="H5643">
        <f ca="1">IF(ISNUMBER(TradeDash[[#This Row],[Sharpe Average]]),IF(TradeDash[[#This Row],[Sharpe Average]]&gt;$G$1,1,0),"")</f>
        <v>1</v>
      </c>
      <c r="I5643" s="2">
        <f ca="1">IF(ISNUMBER(TradeDash[[#This Row],[Signal]]),MAX(IF(AND(TradeDash[[#This Row],[Signal]]=1,I5642&lt;1),I5642+$E$1,IF(AND(TradeDash[[#This Row],[Signal]]=0,I5642&gt;0),I5642-$E$1,IF(AND(TradeDash[[#This Row],[Signal]]=1,I5642=1),I5642,IF(AND(TradeDash[[#This Row],[Signal]]=0,I5642=0),I5642,0)))),0),"")</f>
        <v>1</v>
      </c>
      <c r="J5643" s="3">
        <f ca="1">IF(ISNUMBER(TradeDash[[#This Row],[Position]]),TradeDash[[#This Row],[Position]]*D5644,"")</f>
        <v>1.5616555255297815E-3</v>
      </c>
      <c r="K5643" s="7">
        <f ca="1">K5642*IFERROR(1+TradeDash[[#This Row],[Port Return]],1)</f>
        <v>14546787.925058579</v>
      </c>
      <c r="L5643" s="7">
        <f ca="1">IF(ISNUMBER(TradeDash[[#This Row],[Port Return]]),L5642*(1+TradeDash[[#This Row],[Returns]]),L5642)</f>
        <v>11178060.413354609</v>
      </c>
    </row>
    <row r="5644" spans="1:12" x14ac:dyDescent="0.35">
      <c r="A5644" s="1">
        <v>44797</v>
      </c>
      <c r="B5644" s="16">
        <f>YEAR(TradeDash[[#This Row],[Date]])</f>
        <v>2022</v>
      </c>
      <c r="C5644">
        <v>17604.95</v>
      </c>
      <c r="D5644" s="3">
        <f>IFERROR(TradeDash[[#This Row],[Nifty]]/C5643-1,"")</f>
        <v>1.5616555255297815E-3</v>
      </c>
      <c r="E5644">
        <f ca="1">IFERROR(AVERAGE(OFFSET(TradeDash[[#This Row],[Returns]],0,0,-n_days))/STDEV(OFFSET(TradeDash[[#This Row],[Returns]],0,0,-n_days)),"")</f>
        <v>0.36428495181131715</v>
      </c>
      <c r="F5644">
        <f ca="1">IFERROR(AVERAGE(OFFSET(TradeDash[[#This Row],[Returns]],0,0,-n_days*2))/STDEV(OFFSET(TradeDash[[#This Row],[Returns]],0,0,-n_days*2)),"")</f>
        <v>0.37734379921616351</v>
      </c>
      <c r="G5644">
        <f ca="1">IF(ISNUMBER(TradeDash[[#This Row],[2n day Sharpe]]),AVERAGE(TradeDash[[#This Row],[n day Sharpe]:[2n day Sharpe]]),"")</f>
        <v>0.3708143755137403</v>
      </c>
      <c r="H5644">
        <f ca="1">IF(ISNUMBER(TradeDash[[#This Row],[Sharpe Average]]),IF(TradeDash[[#This Row],[Sharpe Average]]&gt;$G$1,1,0),"")</f>
        <v>1</v>
      </c>
      <c r="I5644" s="2">
        <f ca="1">IF(ISNUMBER(TradeDash[[#This Row],[Signal]]),MAX(IF(AND(TradeDash[[#This Row],[Signal]]=1,I5643&lt;1),I5643+$E$1,IF(AND(TradeDash[[#This Row],[Signal]]=0,I5643&gt;0),I5643-$E$1,IF(AND(TradeDash[[#This Row],[Signal]]=1,I5643=1),I5643,IF(AND(TradeDash[[#This Row],[Signal]]=0,I5643=0),I5643,0)))),0),"")</f>
        <v>1</v>
      </c>
      <c r="J5644" s="3">
        <f ca="1">IF(ISNUMBER(TradeDash[[#This Row],[Position]]),TradeDash[[#This Row],[Position]]*D5645,"")</f>
        <v>-4.6861820113093255E-3</v>
      </c>
      <c r="K5644" s="7">
        <f ca="1">K5643*IFERROR(1+TradeDash[[#This Row],[Port Return]],1)</f>
        <v>14478619.029161837</v>
      </c>
      <c r="L5644" s="7">
        <f ca="1">IF(ISNUMBER(TradeDash[[#This Row],[Port Return]]),L5643*(1+TradeDash[[#This Row],[Returns]]),L5643)</f>
        <v>11195516.693163831</v>
      </c>
    </row>
    <row r="5645" spans="1:12" x14ac:dyDescent="0.35">
      <c r="A5645" s="1">
        <v>44798</v>
      </c>
      <c r="B5645" s="16">
        <f>YEAR(TradeDash[[#This Row],[Date]])</f>
        <v>2022</v>
      </c>
      <c r="C5645">
        <v>17522.45</v>
      </c>
      <c r="D5645" s="3">
        <f>IFERROR(TradeDash[[#This Row],[Nifty]]/C5644-1,"")</f>
        <v>-4.6861820113093255E-3</v>
      </c>
      <c r="E5645">
        <f ca="1">IFERROR(AVERAGE(OFFSET(TradeDash[[#This Row],[Returns]],0,0,-n_days))/STDEV(OFFSET(TradeDash[[#This Row],[Returns]],0,0,-n_days)),"")</f>
        <v>0.40469161509265289</v>
      </c>
      <c r="F5645">
        <f ca="1">IFERROR(AVERAGE(OFFSET(TradeDash[[#This Row],[Returns]],0,0,-n_days*2))/STDEV(OFFSET(TradeDash[[#This Row],[Returns]],0,0,-n_days*2)),"")</f>
        <v>0.35228782794765051</v>
      </c>
      <c r="G5645">
        <f ca="1">IF(ISNUMBER(TradeDash[[#This Row],[2n day Sharpe]]),AVERAGE(TradeDash[[#This Row],[n day Sharpe]:[2n day Sharpe]]),"")</f>
        <v>0.3784897215201517</v>
      </c>
      <c r="H5645">
        <f ca="1">IF(ISNUMBER(TradeDash[[#This Row],[Sharpe Average]]),IF(TradeDash[[#This Row],[Sharpe Average]]&gt;$G$1,1,0),"")</f>
        <v>1</v>
      </c>
      <c r="I5645" s="2">
        <f ca="1">IF(ISNUMBER(TradeDash[[#This Row],[Signal]]),MAX(IF(AND(TradeDash[[#This Row],[Signal]]=1,I5644&lt;1),I5644+$E$1,IF(AND(TradeDash[[#This Row],[Signal]]=0,I5644&gt;0),I5644-$E$1,IF(AND(TradeDash[[#This Row],[Signal]]=1,I5644=1),I5644,IF(AND(TradeDash[[#This Row],[Signal]]=0,I5644=0),I5644,0)))),0),"")</f>
        <v>1</v>
      </c>
      <c r="J5645" s="3">
        <f ca="1">IF(ISNUMBER(TradeDash[[#This Row],[Position]]),TradeDash[[#This Row],[Position]]*D5646,"")</f>
        <v>2.0801885581069879E-3</v>
      </c>
      <c r="K5645" s="7">
        <f ca="1">K5644*IFERROR(1+TradeDash[[#This Row],[Port Return]],1)</f>
        <v>14508737.28680349</v>
      </c>
      <c r="L5645" s="7">
        <f ca="1">IF(ISNUMBER(TradeDash[[#This Row],[Port Return]]),L5644*(1+TradeDash[[#This Row],[Returns]]),L5644)</f>
        <v>11143052.464229014</v>
      </c>
    </row>
    <row r="5646" spans="1:12" x14ac:dyDescent="0.35">
      <c r="A5646" s="1">
        <v>44799</v>
      </c>
      <c r="B5646" s="16">
        <f>YEAR(TradeDash[[#This Row],[Date]])</f>
        <v>2022</v>
      </c>
      <c r="C5646">
        <v>17558.900000000001</v>
      </c>
      <c r="D5646" s="3">
        <f>IFERROR(TradeDash[[#This Row],[Nifty]]/C5645-1,"")</f>
        <v>2.0801885581069879E-3</v>
      </c>
      <c r="E5646">
        <f ca="1">IFERROR(AVERAGE(OFFSET(TradeDash[[#This Row],[Returns]],0,0,-n_days))/STDEV(OFFSET(TradeDash[[#This Row],[Returns]],0,0,-n_days)),"")</f>
        <v>0.36281259121923271</v>
      </c>
      <c r="F5646">
        <f ca="1">IFERROR(AVERAGE(OFFSET(TradeDash[[#This Row],[Returns]],0,0,-n_days*2))/STDEV(OFFSET(TradeDash[[#This Row],[Returns]],0,0,-n_days*2)),"")</f>
        <v>0.37383660963605525</v>
      </c>
      <c r="G5646">
        <f ca="1">IF(ISNUMBER(TradeDash[[#This Row],[2n day Sharpe]]),AVERAGE(TradeDash[[#This Row],[n day Sharpe]:[2n day Sharpe]]),"")</f>
        <v>0.36832460042764398</v>
      </c>
      <c r="H5646">
        <f ca="1">IF(ISNUMBER(TradeDash[[#This Row],[Sharpe Average]]),IF(TradeDash[[#This Row],[Sharpe Average]]&gt;$G$1,1,0),"")</f>
        <v>1</v>
      </c>
      <c r="I5646" s="2">
        <f ca="1">IF(ISNUMBER(TradeDash[[#This Row],[Signal]]),MAX(IF(AND(TradeDash[[#This Row],[Signal]]=1,I5645&lt;1),I5645+$E$1,IF(AND(TradeDash[[#This Row],[Signal]]=0,I5645&gt;0),I5645-$E$1,IF(AND(TradeDash[[#This Row],[Signal]]=1,I5645=1),I5645,IF(AND(TradeDash[[#This Row],[Signal]]=0,I5645=0),I5645,0)))),0),"")</f>
        <v>1</v>
      </c>
      <c r="J5646" s="3">
        <f ca="1">IF(ISNUMBER(TradeDash[[#This Row],[Position]]),TradeDash[[#This Row],[Position]]*D5647,"")</f>
        <v>-1.400998923622776E-2</v>
      </c>
      <c r="K5646" s="7">
        <f ca="1">K5645*IFERROR(1+TradeDash[[#This Row],[Port Return]],1)</f>
        <v>14305470.033584116</v>
      </c>
      <c r="L5646" s="7">
        <f ca="1">IF(ISNUMBER(TradeDash[[#This Row],[Port Return]]),L5645*(1+TradeDash[[#This Row],[Returns]]),L5645)</f>
        <v>11166232.114467489</v>
      </c>
    </row>
    <row r="5647" spans="1:12" x14ac:dyDescent="0.35">
      <c r="A5647" s="1">
        <v>44802</v>
      </c>
      <c r="B5647" s="16">
        <f>YEAR(TradeDash[[#This Row],[Date]])</f>
        <v>2022</v>
      </c>
      <c r="C5647">
        <v>17312.900000000001</v>
      </c>
      <c r="D5647" s="3">
        <f>IFERROR(TradeDash[[#This Row],[Nifty]]/C5646-1,"")</f>
        <v>-1.400998923622776E-2</v>
      </c>
      <c r="E5647">
        <f ca="1">IFERROR(AVERAGE(OFFSET(TradeDash[[#This Row],[Returns]],0,0,-n_days))/STDEV(OFFSET(TradeDash[[#This Row],[Returns]],0,0,-n_days)),"")</f>
        <v>0.15215859258092396</v>
      </c>
      <c r="F5647">
        <f ca="1">IFERROR(AVERAGE(OFFSET(TradeDash[[#This Row],[Returns]],0,0,-n_days*2))/STDEV(OFFSET(TradeDash[[#This Row],[Returns]],0,0,-n_days*2)),"")</f>
        <v>0.30939164176949879</v>
      </c>
      <c r="G5647">
        <f ca="1">IF(ISNUMBER(TradeDash[[#This Row],[2n day Sharpe]]),AVERAGE(TradeDash[[#This Row],[n day Sharpe]:[2n day Sharpe]]),"")</f>
        <v>0.23077511717521138</v>
      </c>
      <c r="H5647">
        <f ca="1">IF(ISNUMBER(TradeDash[[#This Row],[Sharpe Average]]),IF(TradeDash[[#This Row],[Sharpe Average]]&gt;$G$1,1,0),"")</f>
        <v>1</v>
      </c>
      <c r="I5647" s="2">
        <f ca="1">IF(ISNUMBER(TradeDash[[#This Row],[Signal]]),MAX(IF(AND(TradeDash[[#This Row],[Signal]]=1,I5646&lt;1),I5646+$E$1,IF(AND(TradeDash[[#This Row],[Signal]]=0,I5646&gt;0),I5646-$E$1,IF(AND(TradeDash[[#This Row],[Signal]]=1,I5646=1),I5646,IF(AND(TradeDash[[#This Row],[Signal]]=0,I5646=0),I5646,0)))),0),"")</f>
        <v>1</v>
      </c>
      <c r="J5647" s="3">
        <f ca="1">IF(ISNUMBER(TradeDash[[#This Row],[Position]]),TradeDash[[#This Row],[Position]]*D5648,"")</f>
        <v>2.5784241808131325E-2</v>
      </c>
      <c r="K5647" s="7">
        <f ca="1">K5646*IFERROR(1+TradeDash[[#This Row],[Port Return]],1)</f>
        <v>14674325.732109025</v>
      </c>
      <c r="L5647" s="7">
        <f ca="1">IF(ISNUMBER(TradeDash[[#This Row],[Port Return]]),L5646*(1+TradeDash[[#This Row],[Returns]]),L5646)</f>
        <v>11009793.322734578</v>
      </c>
    </row>
    <row r="5648" spans="1:12" x14ac:dyDescent="0.35">
      <c r="A5648" s="1">
        <v>44803</v>
      </c>
      <c r="B5648" s="16">
        <f>YEAR(TradeDash[[#This Row],[Date]])</f>
        <v>2022</v>
      </c>
      <c r="C5648">
        <v>17759.3</v>
      </c>
      <c r="D5648" s="3">
        <f>IFERROR(TradeDash[[#This Row],[Nifty]]/C5647-1,"")</f>
        <v>2.5784241808131325E-2</v>
      </c>
      <c r="E5648">
        <f ca="1">IFERROR(AVERAGE(OFFSET(TradeDash[[#This Row],[Returns]],0,0,-n_days))/STDEV(OFFSET(TradeDash[[#This Row],[Returns]],0,0,-n_days)),"")</f>
        <v>0.19646395689102425</v>
      </c>
      <c r="F5648">
        <f ca="1">IFERROR(AVERAGE(OFFSET(TradeDash[[#This Row],[Returns]],0,0,-n_days*2))/STDEV(OFFSET(TradeDash[[#This Row],[Returns]],0,0,-n_days*2)),"")</f>
        <v>0.36108993818641744</v>
      </c>
      <c r="G5648">
        <f ca="1">IF(ISNUMBER(TradeDash[[#This Row],[2n day Sharpe]]),AVERAGE(TradeDash[[#This Row],[n day Sharpe]:[2n day Sharpe]]),"")</f>
        <v>0.27877694753872084</v>
      </c>
      <c r="H5648">
        <f ca="1">IF(ISNUMBER(TradeDash[[#This Row],[Sharpe Average]]),IF(TradeDash[[#This Row],[Sharpe Average]]&gt;$G$1,1,0),"")</f>
        <v>1</v>
      </c>
      <c r="I5648" s="2">
        <f ca="1">IF(ISNUMBER(TradeDash[[#This Row],[Signal]]),MAX(IF(AND(TradeDash[[#This Row],[Signal]]=1,I5647&lt;1),I5647+$E$1,IF(AND(TradeDash[[#This Row],[Signal]]=0,I5647&gt;0),I5647-$E$1,IF(AND(TradeDash[[#This Row],[Signal]]=1,I5647=1),I5647,IF(AND(TradeDash[[#This Row],[Signal]]=0,I5647=0),I5647,0)))),0),"")</f>
        <v>1</v>
      </c>
      <c r="J5648" s="3">
        <f ca="1">IF(ISNUMBER(TradeDash[[#This Row],[Position]]),TradeDash[[#This Row],[Position]]*D5649,"")</f>
        <v>-1.2190795808393329E-2</v>
      </c>
      <c r="K5648" s="7">
        <f ca="1">K5647*IFERROR(1+TradeDash[[#This Row],[Port Return]],1)</f>
        <v>14495434.023483032</v>
      </c>
      <c r="L5648" s="7">
        <f ca="1">IF(ISNUMBER(TradeDash[[#This Row],[Port Return]]),L5647*(1+TradeDash[[#This Row],[Returns]]),L5647)</f>
        <v>11293672.496025516</v>
      </c>
    </row>
    <row r="5649" spans="1:12" x14ac:dyDescent="0.35">
      <c r="A5649" s="1">
        <v>44805</v>
      </c>
      <c r="B5649" s="16">
        <f>YEAR(TradeDash[[#This Row],[Date]])</f>
        <v>2022</v>
      </c>
      <c r="C5649">
        <v>17542.8</v>
      </c>
      <c r="D5649" s="3">
        <f>IFERROR(TradeDash[[#This Row],[Nifty]]/C5648-1,"")</f>
        <v>-1.2190795808393329E-2</v>
      </c>
      <c r="E5649">
        <f ca="1">IFERROR(AVERAGE(OFFSET(TradeDash[[#This Row],[Returns]],0,0,-n_days))/STDEV(OFFSET(TradeDash[[#This Row],[Returns]],0,0,-n_days)),"")</f>
        <v>6.7387888463023501E-2</v>
      </c>
      <c r="F5649">
        <f ca="1">IFERROR(AVERAGE(OFFSET(TradeDash[[#This Row],[Returns]],0,0,-n_days*2))/STDEV(OFFSET(TradeDash[[#This Row],[Returns]],0,0,-n_days*2)),"")</f>
        <v>0.29754936705712948</v>
      </c>
      <c r="G5649">
        <f ca="1">IF(ISNUMBER(TradeDash[[#This Row],[2n day Sharpe]]),AVERAGE(TradeDash[[#This Row],[n day Sharpe]:[2n day Sharpe]]),"")</f>
        <v>0.1824686277600765</v>
      </c>
      <c r="H5649">
        <f ca="1">IF(ISNUMBER(TradeDash[[#This Row],[Sharpe Average]]),IF(TradeDash[[#This Row],[Sharpe Average]]&gt;$G$1,1,0),"")</f>
        <v>1</v>
      </c>
      <c r="I5649" s="2">
        <f ca="1">IF(ISNUMBER(TradeDash[[#This Row],[Signal]]),MAX(IF(AND(TradeDash[[#This Row],[Signal]]=1,I5648&lt;1),I5648+$E$1,IF(AND(TradeDash[[#This Row],[Signal]]=0,I5648&gt;0),I5648-$E$1,IF(AND(TradeDash[[#This Row],[Signal]]=1,I5648=1),I5648,IF(AND(TradeDash[[#This Row],[Signal]]=0,I5648=0),I5648,0)))),0),"")</f>
        <v>1</v>
      </c>
      <c r="J5649" s="3">
        <f ca="1">IF(ISNUMBER(TradeDash[[#This Row],[Position]]),TradeDash[[#This Row],[Position]]*D5650,"")</f>
        <v>-1.9096153407660577E-4</v>
      </c>
      <c r="K5649" s="7">
        <f ca="1">K5648*IFERROR(1+TradeDash[[#This Row],[Port Return]],1)</f>
        <v>14492665.953164801</v>
      </c>
      <c r="L5649" s="7">
        <f ca="1">IF(ISNUMBER(TradeDash[[#This Row],[Port Return]]),L5648*(1+TradeDash[[#This Row],[Returns]]),L5648)</f>
        <v>11155993.640699601</v>
      </c>
    </row>
    <row r="5650" spans="1:12" x14ac:dyDescent="0.35">
      <c r="A5650" s="1">
        <v>44806</v>
      </c>
      <c r="B5650" s="16">
        <f>YEAR(TradeDash[[#This Row],[Date]])</f>
        <v>2022</v>
      </c>
      <c r="C5650">
        <v>17539.45</v>
      </c>
      <c r="D5650" s="3">
        <f>IFERROR(TradeDash[[#This Row],[Nifty]]/C5649-1,"")</f>
        <v>-1.9096153407660577E-4</v>
      </c>
      <c r="E5650">
        <f ca="1">IFERROR(AVERAGE(OFFSET(TradeDash[[#This Row],[Returns]],0,0,-n_days))/STDEV(OFFSET(TradeDash[[#This Row],[Returns]],0,0,-n_days)),"")</f>
        <v>6.4654207568433181E-2</v>
      </c>
      <c r="F5650">
        <f ca="1">IFERROR(AVERAGE(OFFSET(TradeDash[[#This Row],[Returns]],0,0,-n_days*2))/STDEV(OFFSET(TradeDash[[#This Row],[Returns]],0,0,-n_days*2)),"")</f>
        <v>0.30190860351972199</v>
      </c>
      <c r="G5650">
        <f ca="1">IF(ISNUMBER(TradeDash[[#This Row],[2n day Sharpe]]),AVERAGE(TradeDash[[#This Row],[n day Sharpe]:[2n day Sharpe]]),"")</f>
        <v>0.18328140554407757</v>
      </c>
      <c r="H5650">
        <f ca="1">IF(ISNUMBER(TradeDash[[#This Row],[Sharpe Average]]),IF(TradeDash[[#This Row],[Sharpe Average]]&gt;$G$1,1,0),"")</f>
        <v>1</v>
      </c>
      <c r="I5650" s="2">
        <f ca="1">IF(ISNUMBER(TradeDash[[#This Row],[Signal]]),MAX(IF(AND(TradeDash[[#This Row],[Signal]]=1,I5649&lt;1),I5649+$E$1,IF(AND(TradeDash[[#This Row],[Signal]]=0,I5649&gt;0),I5649-$E$1,IF(AND(TradeDash[[#This Row],[Signal]]=1,I5649=1),I5649,IF(AND(TradeDash[[#This Row],[Signal]]=0,I5649=0),I5649,0)))),0),"")</f>
        <v>1</v>
      </c>
      <c r="J5650" s="3">
        <f ca="1">IF(ISNUMBER(TradeDash[[#This Row],[Position]]),TradeDash[[#This Row],[Position]]*D5651,"")</f>
        <v>7.2037606652430863E-3</v>
      </c>
      <c r="K5650" s="7">
        <f ca="1">K5649*IFERROR(1+TradeDash[[#This Row],[Port Return]],1)</f>
        <v>14597067.650092717</v>
      </c>
      <c r="L5650" s="7">
        <f ca="1">IF(ISNUMBER(TradeDash[[#This Row],[Port Return]]),L5649*(1+TradeDash[[#This Row],[Returns]]),L5649)</f>
        <v>11153863.275039824</v>
      </c>
    </row>
    <row r="5651" spans="1:12" x14ac:dyDescent="0.35">
      <c r="A5651" s="1">
        <v>44809</v>
      </c>
      <c r="B5651" s="16">
        <f>YEAR(TradeDash[[#This Row],[Date]])</f>
        <v>2022</v>
      </c>
      <c r="C5651">
        <v>17665.8</v>
      </c>
      <c r="D5651" s="3">
        <f>IFERROR(TradeDash[[#This Row],[Nifty]]/C5650-1,"")</f>
        <v>7.2037606652430863E-3</v>
      </c>
      <c r="E5651">
        <f ca="1">IFERROR(AVERAGE(OFFSET(TradeDash[[#This Row],[Returns]],0,0,-n_days))/STDEV(OFFSET(TradeDash[[#This Row],[Returns]],0,0,-n_days)),"")</f>
        <v>8.9278203087535479E-2</v>
      </c>
      <c r="F5651">
        <f ca="1">IFERROR(AVERAGE(OFFSET(TradeDash[[#This Row],[Returns]],0,0,-n_days*2))/STDEV(OFFSET(TradeDash[[#This Row],[Returns]],0,0,-n_days*2)),"")</f>
        <v>0.29284263101150271</v>
      </c>
      <c r="G5651">
        <f ca="1">IF(ISNUMBER(TradeDash[[#This Row],[2n day Sharpe]]),AVERAGE(TradeDash[[#This Row],[n day Sharpe]:[2n day Sharpe]]),"")</f>
        <v>0.19106041704951909</v>
      </c>
      <c r="H5651">
        <f ca="1">IF(ISNUMBER(TradeDash[[#This Row],[Sharpe Average]]),IF(TradeDash[[#This Row],[Sharpe Average]]&gt;$G$1,1,0),"")</f>
        <v>1</v>
      </c>
      <c r="I5651" s="2">
        <f ca="1">IF(ISNUMBER(TradeDash[[#This Row],[Signal]]),MAX(IF(AND(TradeDash[[#This Row],[Signal]]=1,I5650&lt;1),I5650+$E$1,IF(AND(TradeDash[[#This Row],[Signal]]=0,I5650&gt;0),I5650-$E$1,IF(AND(TradeDash[[#This Row],[Signal]]=1,I5650=1),I5650,IF(AND(TradeDash[[#This Row],[Signal]]=0,I5650=0),I5650,0)))),0),"")</f>
        <v>1</v>
      </c>
      <c r="J5651" s="3">
        <f ca="1">IF(ISNUMBER(TradeDash[[#This Row],[Position]]),TradeDash[[#This Row],[Position]]*D5652,"")</f>
        <v>-5.773868152022521E-4</v>
      </c>
      <c r="K5651" s="7">
        <f ca="1">K5650*IFERROR(1+TradeDash[[#This Row],[Port Return]],1)</f>
        <v>14588639.495690938</v>
      </c>
      <c r="L5651" s="7">
        <f ca="1">IF(ISNUMBER(TradeDash[[#This Row],[Port Return]]),L5650*(1+TradeDash[[#This Row],[Returns]]),L5650)</f>
        <v>11234213.036566054</v>
      </c>
    </row>
    <row r="5652" spans="1:12" x14ac:dyDescent="0.35">
      <c r="A5652" s="1">
        <v>44810</v>
      </c>
      <c r="B5652" s="16">
        <f>YEAR(TradeDash[[#This Row],[Date]])</f>
        <v>2022</v>
      </c>
      <c r="C5652">
        <v>17655.599999999999</v>
      </c>
      <c r="D5652" s="3">
        <f>IFERROR(TradeDash[[#This Row],[Nifty]]/C5651-1,"")</f>
        <v>-5.773868152022521E-4</v>
      </c>
      <c r="E5652">
        <f ca="1">IFERROR(AVERAGE(OFFSET(TradeDash[[#This Row],[Returns]],0,0,-n_days))/STDEV(OFFSET(TradeDash[[#This Row],[Returns]],0,0,-n_days)),"")</f>
        <v>8.8065064684610561E-2</v>
      </c>
      <c r="F5652">
        <f ca="1">IFERROR(AVERAGE(OFFSET(TradeDash[[#This Row],[Returns]],0,0,-n_days*2))/STDEV(OFFSET(TradeDash[[#This Row],[Returns]],0,0,-n_days*2)),"")</f>
        <v>0.26684210774231892</v>
      </c>
      <c r="G5652">
        <f ca="1">IF(ISNUMBER(TradeDash[[#This Row],[2n day Sharpe]]),AVERAGE(TradeDash[[#This Row],[n day Sharpe]:[2n day Sharpe]]),"")</f>
        <v>0.17745358621346474</v>
      </c>
      <c r="H5652">
        <f ca="1">IF(ISNUMBER(TradeDash[[#This Row],[Sharpe Average]]),IF(TradeDash[[#This Row],[Sharpe Average]]&gt;$G$1,1,0),"")</f>
        <v>1</v>
      </c>
      <c r="I5652" s="2">
        <f ca="1">IF(ISNUMBER(TradeDash[[#This Row],[Signal]]),MAX(IF(AND(TradeDash[[#This Row],[Signal]]=1,I5651&lt;1),I5651+$E$1,IF(AND(TradeDash[[#This Row],[Signal]]=0,I5651&gt;0),I5651-$E$1,IF(AND(TradeDash[[#This Row],[Signal]]=1,I5651=1),I5651,IF(AND(TradeDash[[#This Row],[Signal]]=0,I5651=0),I5651,0)))),0),"")</f>
        <v>1</v>
      </c>
      <c r="J5652" s="3">
        <f ca="1">IF(ISNUMBER(TradeDash[[#This Row],[Position]]),TradeDash[[#This Row],[Position]]*D5653,"")</f>
        <v>-1.7671447019640407E-3</v>
      </c>
      <c r="K5652" s="7">
        <f ca="1">K5651*IFERROR(1+TradeDash[[#This Row],[Port Return]],1)</f>
        <v>14562859.258697264</v>
      </c>
      <c r="L5652" s="7">
        <f ca="1">IF(ISNUMBER(TradeDash[[#This Row],[Port Return]]),L5651*(1+TradeDash[[#This Row],[Returns]]),L5651)</f>
        <v>11227726.550079567</v>
      </c>
    </row>
    <row r="5653" spans="1:12" x14ac:dyDescent="0.35">
      <c r="A5653" s="1">
        <v>44811</v>
      </c>
      <c r="B5653" s="16">
        <f>YEAR(TradeDash[[#This Row],[Date]])</f>
        <v>2022</v>
      </c>
      <c r="C5653">
        <v>17624.400000000001</v>
      </c>
      <c r="D5653" s="3">
        <f>IFERROR(TradeDash[[#This Row],[Nifty]]/C5652-1,"")</f>
        <v>-1.7671447019640407E-3</v>
      </c>
      <c r="E5653">
        <f ca="1">IFERROR(AVERAGE(OFFSET(TradeDash[[#This Row],[Returns]],0,0,-n_days))/STDEV(OFFSET(TradeDash[[#This Row],[Returns]],0,0,-n_days)),"")</f>
        <v>7.3690004675296752E-2</v>
      </c>
      <c r="F5653">
        <f ca="1">IFERROR(AVERAGE(OFFSET(TradeDash[[#This Row],[Returns]],0,0,-n_days*2))/STDEV(OFFSET(TradeDash[[#This Row],[Returns]],0,0,-n_days*2)),"")</f>
        <v>0.24566158035204111</v>
      </c>
      <c r="G5653">
        <f ca="1">IF(ISNUMBER(TradeDash[[#This Row],[2n day Sharpe]]),AVERAGE(TradeDash[[#This Row],[n day Sharpe]:[2n day Sharpe]]),"")</f>
        <v>0.15967579251366892</v>
      </c>
      <c r="H5653">
        <f ca="1">IF(ISNUMBER(TradeDash[[#This Row],[Sharpe Average]]),IF(TradeDash[[#This Row],[Sharpe Average]]&gt;$G$1,1,0),"")</f>
        <v>1</v>
      </c>
      <c r="I5653" s="2">
        <f ca="1">IF(ISNUMBER(TradeDash[[#This Row],[Signal]]),MAX(IF(AND(TradeDash[[#This Row],[Signal]]=1,I5652&lt;1),I5652+$E$1,IF(AND(TradeDash[[#This Row],[Signal]]=0,I5652&gt;0),I5652-$E$1,IF(AND(TradeDash[[#This Row],[Signal]]=1,I5652=1),I5652,IF(AND(TradeDash[[#This Row],[Signal]]=0,I5652=0),I5652,0)))),0),"")</f>
        <v>1</v>
      </c>
      <c r="J5653" s="3">
        <f ca="1">IF(ISNUMBER(TradeDash[[#This Row],[Position]]),TradeDash[[#This Row],[Position]]*D5654,"")</f>
        <v>9.8925353487209211E-3</v>
      </c>
      <c r="K5653" s="7">
        <f ca="1">K5652*IFERROR(1+TradeDash[[#This Row],[Port Return]],1)</f>
        <v>14706922.858692374</v>
      </c>
      <c r="L5653" s="7">
        <f ca="1">IF(ISNUMBER(TradeDash[[#This Row],[Port Return]]),L5652*(1+TradeDash[[#This Row],[Returns]]),L5652)</f>
        <v>11207885.532591494</v>
      </c>
    </row>
    <row r="5654" spans="1:12" x14ac:dyDescent="0.35">
      <c r="A5654" s="1">
        <v>44812</v>
      </c>
      <c r="B5654" s="16">
        <f>YEAR(TradeDash[[#This Row],[Date]])</f>
        <v>2022</v>
      </c>
      <c r="C5654">
        <v>17798.75</v>
      </c>
      <c r="D5654" s="3">
        <f>IFERROR(TradeDash[[#This Row],[Nifty]]/C5653-1,"")</f>
        <v>9.8925353487209211E-3</v>
      </c>
      <c r="E5654">
        <f ca="1">IFERROR(AVERAGE(OFFSET(TradeDash[[#This Row],[Returns]],0,0,-n_days))/STDEV(OFFSET(TradeDash[[#This Row],[Returns]],0,0,-n_days)),"")</f>
        <v>8.6321723193176242E-2</v>
      </c>
      <c r="F5654">
        <f ca="1">IFERROR(AVERAGE(OFFSET(TradeDash[[#This Row],[Returns]],0,0,-n_days*2))/STDEV(OFFSET(TradeDash[[#This Row],[Returns]],0,0,-n_days*2)),"")</f>
        <v>0.27278111660796184</v>
      </c>
      <c r="G5654">
        <f ca="1">IF(ISNUMBER(TradeDash[[#This Row],[2n day Sharpe]]),AVERAGE(TradeDash[[#This Row],[n day Sharpe]:[2n day Sharpe]]),"")</f>
        <v>0.17955141990056905</v>
      </c>
      <c r="H5654">
        <f ca="1">IF(ISNUMBER(TradeDash[[#This Row],[Sharpe Average]]),IF(TradeDash[[#This Row],[Sharpe Average]]&gt;$G$1,1,0),"")</f>
        <v>1</v>
      </c>
      <c r="I5654" s="2">
        <f ca="1">IF(ISNUMBER(TradeDash[[#This Row],[Signal]]),MAX(IF(AND(TradeDash[[#This Row],[Signal]]=1,I5653&lt;1),I5653+$E$1,IF(AND(TradeDash[[#This Row],[Signal]]=0,I5653&gt;0),I5653-$E$1,IF(AND(TradeDash[[#This Row],[Signal]]=1,I5653=1),I5653,IF(AND(TradeDash[[#This Row],[Signal]]=0,I5653=0),I5653,0)))),0),"")</f>
        <v>1</v>
      </c>
      <c r="J5654" s="3">
        <f ca="1">IF(ISNUMBER(TradeDash[[#This Row],[Position]]),TradeDash[[#This Row],[Position]]*D5655,"")</f>
        <v>1.9439567385348688E-3</v>
      </c>
      <c r="K5654" s="7">
        <f ca="1">K5653*IFERROR(1+TradeDash[[#This Row],[Port Return]],1)</f>
        <v>14735512.480486641</v>
      </c>
      <c r="L5654" s="7">
        <f ca="1">IF(ISNUMBER(TradeDash[[#This Row],[Port Return]]),L5653*(1+TradeDash[[#This Row],[Returns]]),L5653)</f>
        <v>11318759.936407072</v>
      </c>
    </row>
    <row r="5655" spans="1:12" x14ac:dyDescent="0.35">
      <c r="A5655" s="1">
        <v>44813</v>
      </c>
      <c r="B5655" s="16">
        <f>YEAR(TradeDash[[#This Row],[Date]])</f>
        <v>2022</v>
      </c>
      <c r="C5655">
        <v>17833.349999999999</v>
      </c>
      <c r="D5655" s="3">
        <f>IFERROR(TradeDash[[#This Row],[Nifty]]/C5654-1,"")</f>
        <v>1.9439567385348688E-3</v>
      </c>
      <c r="E5655">
        <f ca="1">IFERROR(AVERAGE(OFFSET(TradeDash[[#This Row],[Returns]],0,0,-n_days))/STDEV(OFFSET(TradeDash[[#This Row],[Returns]],0,0,-n_days)),"")</f>
        <v>9.3647890529241412E-2</v>
      </c>
      <c r="F5655">
        <f ca="1">IFERROR(AVERAGE(OFFSET(TradeDash[[#This Row],[Returns]],0,0,-n_days*2))/STDEV(OFFSET(TradeDash[[#This Row],[Returns]],0,0,-n_days*2)),"")</f>
        <v>0.31449560774054247</v>
      </c>
      <c r="G5655">
        <f ca="1">IF(ISNUMBER(TradeDash[[#This Row],[2n day Sharpe]]),AVERAGE(TradeDash[[#This Row],[n day Sharpe]:[2n day Sharpe]]),"")</f>
        <v>0.20407174913489196</v>
      </c>
      <c r="H5655">
        <f ca="1">IF(ISNUMBER(TradeDash[[#This Row],[Sharpe Average]]),IF(TradeDash[[#This Row],[Sharpe Average]]&gt;$G$1,1,0),"")</f>
        <v>1</v>
      </c>
      <c r="I5655" s="2">
        <f ca="1">IF(ISNUMBER(TradeDash[[#This Row],[Signal]]),MAX(IF(AND(TradeDash[[#This Row],[Signal]]=1,I5654&lt;1),I5654+$E$1,IF(AND(TradeDash[[#This Row],[Signal]]=0,I5654&gt;0),I5654-$E$1,IF(AND(TradeDash[[#This Row],[Signal]]=1,I5654=1),I5654,IF(AND(TradeDash[[#This Row],[Signal]]=0,I5654=0),I5654,0)))),0),"")</f>
        <v>1</v>
      </c>
      <c r="J5655" s="3">
        <f ca="1">IF(ISNUMBER(TradeDash[[#This Row],[Position]]),TradeDash[[#This Row],[Position]]*D5656,"")</f>
        <v>5.775695536733183E-3</v>
      </c>
      <c r="K5655" s="7">
        <f ca="1">K5654*IFERROR(1+TradeDash[[#This Row],[Port Return]],1)</f>
        <v>14820620.314151663</v>
      </c>
      <c r="L5655" s="7">
        <f ca="1">IF(ISNUMBER(TradeDash[[#This Row],[Port Return]]),L5654*(1+TradeDash[[#This Row],[Returns]]),L5654)</f>
        <v>11340763.11605731</v>
      </c>
    </row>
    <row r="5656" spans="1:12" x14ac:dyDescent="0.35">
      <c r="A5656" s="1">
        <v>44816</v>
      </c>
      <c r="B5656" s="16">
        <f>YEAR(TradeDash[[#This Row],[Date]])</f>
        <v>2022</v>
      </c>
      <c r="C5656">
        <v>17936.349999999999</v>
      </c>
      <c r="D5656" s="3">
        <f>IFERROR(TradeDash[[#This Row],[Nifty]]/C5655-1,"")</f>
        <v>5.775695536733183E-3</v>
      </c>
      <c r="E5656">
        <f ca="1">IFERROR(AVERAGE(OFFSET(TradeDash[[#This Row],[Returns]],0,0,-n_days))/STDEV(OFFSET(TradeDash[[#This Row],[Returns]],0,0,-n_days)),"")</f>
        <v>8.7106444556129342E-2</v>
      </c>
      <c r="F5656">
        <f ca="1">IFERROR(AVERAGE(OFFSET(TradeDash[[#This Row],[Returns]],0,0,-n_days*2))/STDEV(OFFSET(TradeDash[[#This Row],[Returns]],0,0,-n_days*2)),"")</f>
        <v>0.35248782934878398</v>
      </c>
      <c r="G5656">
        <f ca="1">IF(ISNUMBER(TradeDash[[#This Row],[2n day Sharpe]]),AVERAGE(TradeDash[[#This Row],[n day Sharpe]:[2n day Sharpe]]),"")</f>
        <v>0.21979713695245667</v>
      </c>
      <c r="H5656">
        <f ca="1">IF(ISNUMBER(TradeDash[[#This Row],[Sharpe Average]]),IF(TradeDash[[#This Row],[Sharpe Average]]&gt;$G$1,1,0),"")</f>
        <v>1</v>
      </c>
      <c r="I5656" s="2">
        <f ca="1">IF(ISNUMBER(TradeDash[[#This Row],[Signal]]),MAX(IF(AND(TradeDash[[#This Row],[Signal]]=1,I5655&lt;1),I5655+$E$1,IF(AND(TradeDash[[#This Row],[Signal]]=0,I5655&gt;0),I5655-$E$1,IF(AND(TradeDash[[#This Row],[Signal]]=1,I5655=1),I5655,IF(AND(TradeDash[[#This Row],[Signal]]=0,I5655=0),I5655,0)))),0),"")</f>
        <v>1</v>
      </c>
      <c r="J5656" s="3">
        <f ca="1">IF(ISNUMBER(TradeDash[[#This Row],[Position]]),TradeDash[[#This Row],[Position]]*D5657,"")</f>
        <v>7.4541364324403059E-3</v>
      </c>
      <c r="K5656" s="7">
        <f ca="1">K5655*IFERROR(1+TradeDash[[#This Row],[Port Return]],1)</f>
        <v>14931095.239986746</v>
      </c>
      <c r="L5656" s="7">
        <f ca="1">IF(ISNUMBER(TradeDash[[#This Row],[Port Return]]),L5655*(1+TradeDash[[#This Row],[Returns]]),L5655)</f>
        <v>11406263.91096987</v>
      </c>
    </row>
    <row r="5657" spans="1:12" x14ac:dyDescent="0.35">
      <c r="A5657" s="1">
        <v>44817</v>
      </c>
      <c r="B5657" s="16">
        <f>YEAR(TradeDash[[#This Row],[Date]])</f>
        <v>2022</v>
      </c>
      <c r="C5657">
        <v>18070.05</v>
      </c>
      <c r="D5657" s="3">
        <f>IFERROR(TradeDash[[#This Row],[Nifty]]/C5656-1,"")</f>
        <v>7.4541364324403059E-3</v>
      </c>
      <c r="E5657">
        <f ca="1">IFERROR(AVERAGE(OFFSET(TradeDash[[#This Row],[Returns]],0,0,-n_days))/STDEV(OFFSET(TradeDash[[#This Row],[Returns]],0,0,-n_days)),"")</f>
        <v>0.11351026255160684</v>
      </c>
      <c r="F5657">
        <f ca="1">IFERROR(AVERAGE(OFFSET(TradeDash[[#This Row],[Returns]],0,0,-n_days*2))/STDEV(OFFSET(TradeDash[[#This Row],[Returns]],0,0,-n_days*2)),"")</f>
        <v>0.38029854544913039</v>
      </c>
      <c r="G5657">
        <f ca="1">IF(ISNUMBER(TradeDash[[#This Row],[2n day Sharpe]]),AVERAGE(TradeDash[[#This Row],[n day Sharpe]:[2n day Sharpe]]),"")</f>
        <v>0.24690440400036862</v>
      </c>
      <c r="H5657">
        <f ca="1">IF(ISNUMBER(TradeDash[[#This Row],[Sharpe Average]]),IF(TradeDash[[#This Row],[Sharpe Average]]&gt;$G$1,1,0),"")</f>
        <v>1</v>
      </c>
      <c r="I5657" s="2">
        <f ca="1">IF(ISNUMBER(TradeDash[[#This Row],[Signal]]),MAX(IF(AND(TradeDash[[#This Row],[Signal]]=1,I5656&lt;1),I5656+$E$1,IF(AND(TradeDash[[#This Row],[Signal]]=0,I5656&gt;0),I5656-$E$1,IF(AND(TradeDash[[#This Row],[Signal]]=1,I5656=1),I5656,IF(AND(TradeDash[[#This Row],[Signal]]=0,I5656=0),I5656,0)))),0),"")</f>
        <v>1</v>
      </c>
      <c r="J5657" s="3">
        <f ca="1">IF(ISNUMBER(TradeDash[[#This Row],[Position]]),TradeDash[[#This Row],[Position]]*D5658,"")</f>
        <v>-3.6690545958644183E-3</v>
      </c>
      <c r="K5657" s="7">
        <f ca="1">K5656*IFERROR(1+TradeDash[[#This Row],[Port Return]],1)</f>
        <v>14876312.236375183</v>
      </c>
      <c r="L5657" s="7">
        <f ca="1">IF(ISNUMBER(TradeDash[[#This Row],[Port Return]]),L5656*(1+TradeDash[[#This Row],[Returns]]),L5656)</f>
        <v>11491287.75834666</v>
      </c>
    </row>
    <row r="5658" spans="1:12" x14ac:dyDescent="0.35">
      <c r="A5658" s="1">
        <v>44818</v>
      </c>
      <c r="B5658" s="16">
        <f>YEAR(TradeDash[[#This Row],[Date]])</f>
        <v>2022</v>
      </c>
      <c r="C5658">
        <v>18003.75</v>
      </c>
      <c r="D5658" s="3">
        <f>IFERROR(TradeDash[[#This Row],[Nifty]]/C5657-1,"")</f>
        <v>-3.6690545958644183E-3</v>
      </c>
      <c r="E5658">
        <f ca="1">IFERROR(AVERAGE(OFFSET(TradeDash[[#This Row],[Returns]],0,0,-n_days))/STDEV(OFFSET(TradeDash[[#This Row],[Returns]],0,0,-n_days)),"")</f>
        <v>5.7011046113294966E-2</v>
      </c>
      <c r="F5658">
        <f ca="1">IFERROR(AVERAGE(OFFSET(TradeDash[[#This Row],[Returns]],0,0,-n_days*2))/STDEV(OFFSET(TradeDash[[#This Row],[Returns]],0,0,-n_days*2)),"")</f>
        <v>0.3466572452757461</v>
      </c>
      <c r="G5658">
        <f ca="1">IF(ISNUMBER(TradeDash[[#This Row],[2n day Sharpe]]),AVERAGE(TradeDash[[#This Row],[n day Sharpe]:[2n day Sharpe]]),"")</f>
        <v>0.20183414569452052</v>
      </c>
      <c r="H5658">
        <f ca="1">IF(ISNUMBER(TradeDash[[#This Row],[Sharpe Average]]),IF(TradeDash[[#This Row],[Sharpe Average]]&gt;$G$1,1,0),"")</f>
        <v>1</v>
      </c>
      <c r="I5658" s="2">
        <f ca="1">IF(ISNUMBER(TradeDash[[#This Row],[Signal]]),MAX(IF(AND(TradeDash[[#This Row],[Signal]]=1,I5657&lt;1),I5657+$E$1,IF(AND(TradeDash[[#This Row],[Signal]]=0,I5657&gt;0),I5657-$E$1,IF(AND(TradeDash[[#This Row],[Signal]]=1,I5657=1),I5657,IF(AND(TradeDash[[#This Row],[Signal]]=0,I5657=0),I5657,0)))),0),"")</f>
        <v>1</v>
      </c>
      <c r="J5658" s="3">
        <f ca="1">IF(ISNUMBER(TradeDash[[#This Row],[Position]]),TradeDash[[#This Row],[Position]]*D5659,"")</f>
        <v>-7.0179823647850137E-3</v>
      </c>
      <c r="K5658" s="7">
        <f ca="1">K5657*IFERROR(1+TradeDash[[#This Row],[Port Return]],1)</f>
        <v>14771910.539447267</v>
      </c>
      <c r="L5658" s="7">
        <f ca="1">IF(ISNUMBER(TradeDash[[#This Row],[Port Return]]),L5657*(1+TradeDash[[#This Row],[Returns]]),L5657)</f>
        <v>11449125.596184498</v>
      </c>
    </row>
    <row r="5659" spans="1:12" x14ac:dyDescent="0.35">
      <c r="A5659" s="1">
        <v>44819</v>
      </c>
      <c r="B5659" s="16">
        <f>YEAR(TradeDash[[#This Row],[Date]])</f>
        <v>2022</v>
      </c>
      <c r="C5659">
        <v>17877.400000000001</v>
      </c>
      <c r="D5659" s="3">
        <f>IFERROR(TradeDash[[#This Row],[Nifty]]/C5658-1,"")</f>
        <v>-7.0179823647850137E-3</v>
      </c>
      <c r="E5659">
        <f ca="1">IFERROR(AVERAGE(OFFSET(TradeDash[[#This Row],[Returns]],0,0,-n_days))/STDEV(OFFSET(TradeDash[[#This Row],[Returns]],0,0,-n_days)),"")</f>
        <v>-1.5103943043308416E-2</v>
      </c>
      <c r="F5659">
        <f ca="1">IFERROR(AVERAGE(OFFSET(TradeDash[[#This Row],[Returns]],0,0,-n_days*2))/STDEV(OFFSET(TradeDash[[#This Row],[Returns]],0,0,-n_days*2)),"")</f>
        <v>0.28543427389955778</v>
      </c>
      <c r="G5659">
        <f ca="1">IF(ISNUMBER(TradeDash[[#This Row],[2n day Sharpe]]),AVERAGE(TradeDash[[#This Row],[n day Sharpe]:[2n day Sharpe]]),"")</f>
        <v>0.13516516542812468</v>
      </c>
      <c r="H5659">
        <f ca="1">IF(ISNUMBER(TradeDash[[#This Row],[Sharpe Average]]),IF(TradeDash[[#This Row],[Sharpe Average]]&gt;$G$1,1,0),"")</f>
        <v>1</v>
      </c>
      <c r="I5659" s="2">
        <f ca="1">IF(ISNUMBER(TradeDash[[#This Row],[Signal]]),MAX(IF(AND(TradeDash[[#This Row],[Signal]]=1,I5658&lt;1),I5658+$E$1,IF(AND(TradeDash[[#This Row],[Signal]]=0,I5658&gt;0),I5658-$E$1,IF(AND(TradeDash[[#This Row],[Signal]]=1,I5658=1),I5658,IF(AND(TradeDash[[#This Row],[Signal]]=0,I5658=0),I5658,0)))),0),"")</f>
        <v>1</v>
      </c>
      <c r="J5659" s="3">
        <f ca="1">IF(ISNUMBER(TradeDash[[#This Row],[Position]]),TradeDash[[#This Row],[Position]]*D5660,"")</f>
        <v>-1.9384809871681674E-2</v>
      </c>
      <c r="K5659" s="7">
        <f ca="1">K5658*IFERROR(1+TradeDash[[#This Row],[Port Return]],1)</f>
        <v>14485559.862198591</v>
      </c>
      <c r="L5659" s="7">
        <f ca="1">IF(ISNUMBER(TradeDash[[#This Row],[Port Return]]),L5658*(1+TradeDash[[#This Row],[Returns]]),L5658)</f>
        <v>11368775.834658267</v>
      </c>
    </row>
    <row r="5660" spans="1:12" x14ac:dyDescent="0.35">
      <c r="A5660" s="1">
        <v>44820</v>
      </c>
      <c r="B5660" s="16">
        <f>YEAR(TradeDash[[#This Row],[Date]])</f>
        <v>2022</v>
      </c>
      <c r="C5660">
        <v>17530.849999999999</v>
      </c>
      <c r="D5660" s="3">
        <f>IFERROR(TradeDash[[#This Row],[Nifty]]/C5659-1,"")</f>
        <v>-1.9384809871681674E-2</v>
      </c>
      <c r="E5660">
        <f ca="1">IFERROR(AVERAGE(OFFSET(TradeDash[[#This Row],[Returns]],0,0,-n_days))/STDEV(OFFSET(TradeDash[[#This Row],[Returns]],0,0,-n_days)),"")</f>
        <v>-0.1098955503846327</v>
      </c>
      <c r="F5660">
        <f ca="1">IFERROR(AVERAGE(OFFSET(TradeDash[[#This Row],[Returns]],0,0,-n_days*2))/STDEV(OFFSET(TradeDash[[#This Row],[Returns]],0,0,-n_days*2)),"")</f>
        <v>0.19962751019020999</v>
      </c>
      <c r="G5660">
        <f ca="1">IF(ISNUMBER(TradeDash[[#This Row],[2n day Sharpe]]),AVERAGE(TradeDash[[#This Row],[n day Sharpe]:[2n day Sharpe]]),"")</f>
        <v>4.486597990278865E-2</v>
      </c>
      <c r="H5660">
        <f ca="1">IF(ISNUMBER(TradeDash[[#This Row],[Sharpe Average]]),IF(TradeDash[[#This Row],[Sharpe Average]]&gt;$G$1,1,0),"")</f>
        <v>1</v>
      </c>
      <c r="I5660" s="2">
        <f ca="1">IF(ISNUMBER(TradeDash[[#This Row],[Signal]]),MAX(IF(AND(TradeDash[[#This Row],[Signal]]=1,I5659&lt;1),I5659+$E$1,IF(AND(TradeDash[[#This Row],[Signal]]=0,I5659&gt;0),I5659-$E$1,IF(AND(TradeDash[[#This Row],[Signal]]=1,I5659=1),I5659,IF(AND(TradeDash[[#This Row],[Signal]]=0,I5659=0),I5659,0)))),0),"")</f>
        <v>1</v>
      </c>
      <c r="J5660" s="3">
        <f ca="1">IF(ISNUMBER(TradeDash[[#This Row],[Position]]),TradeDash[[#This Row],[Position]]*D5661,"")</f>
        <v>5.2136661941664109E-3</v>
      </c>
      <c r="K5660" s="7">
        <f ca="1">K5659*IFERROR(1+TradeDash[[#This Row],[Port Return]],1)</f>
        <v>14561082.73595571</v>
      </c>
      <c r="L5660" s="7">
        <f ca="1">IF(ISNUMBER(TradeDash[[#This Row],[Port Return]]),L5659*(1+TradeDash[[#This Row],[Returns]]),L5659)</f>
        <v>11148394.276629647</v>
      </c>
    </row>
    <row r="5661" spans="1:12" x14ac:dyDescent="0.35">
      <c r="A5661" s="1">
        <v>44823</v>
      </c>
      <c r="B5661" s="16">
        <f>YEAR(TradeDash[[#This Row],[Date]])</f>
        <v>2022</v>
      </c>
      <c r="C5661">
        <v>17622.25</v>
      </c>
      <c r="D5661" s="3">
        <f>IFERROR(TradeDash[[#This Row],[Nifty]]/C5660-1,"")</f>
        <v>5.2136661941664109E-3</v>
      </c>
      <c r="E5661">
        <f ca="1">IFERROR(AVERAGE(OFFSET(TradeDash[[#This Row],[Returns]],0,0,-n_days))/STDEV(OFFSET(TradeDash[[#This Row],[Returns]],0,0,-n_days)),"")</f>
        <v>-3.2649503245424871E-2</v>
      </c>
      <c r="F5661">
        <f ca="1">IFERROR(AVERAGE(OFFSET(TradeDash[[#This Row],[Returns]],0,0,-n_days*2))/STDEV(OFFSET(TradeDash[[#This Row],[Returns]],0,0,-n_days*2)),"")</f>
        <v>0.18567656878117847</v>
      </c>
      <c r="G5661">
        <f ca="1">IF(ISNUMBER(TradeDash[[#This Row],[2n day Sharpe]]),AVERAGE(TradeDash[[#This Row],[n day Sharpe]:[2n day Sharpe]]),"")</f>
        <v>7.6513532767876799E-2</v>
      </c>
      <c r="H5661">
        <f ca="1">IF(ISNUMBER(TradeDash[[#This Row],[Sharpe Average]]),IF(TradeDash[[#This Row],[Sharpe Average]]&gt;$G$1,1,0),"")</f>
        <v>1</v>
      </c>
      <c r="I5661" s="2">
        <f ca="1">IF(ISNUMBER(TradeDash[[#This Row],[Signal]]),MAX(IF(AND(TradeDash[[#This Row],[Signal]]=1,I5660&lt;1),I5660+$E$1,IF(AND(TradeDash[[#This Row],[Signal]]=0,I5660&gt;0),I5660-$E$1,IF(AND(TradeDash[[#This Row],[Signal]]=1,I5660=1),I5660,IF(AND(TradeDash[[#This Row],[Signal]]=0,I5660=0),I5660,0)))),0),"")</f>
        <v>1</v>
      </c>
      <c r="J5661" s="3">
        <f ca="1">IF(ISNUMBER(TradeDash[[#This Row],[Position]]),TradeDash[[#This Row],[Position]]*D5662,"")</f>
        <v>1.1008809885230342E-2</v>
      </c>
      <c r="K5661" s="7">
        <f ca="1">K5660*IFERROR(1+TradeDash[[#This Row],[Port Return]],1)</f>
        <v>14721382.927518956</v>
      </c>
      <c r="L5661" s="7">
        <f ca="1">IF(ISNUMBER(TradeDash[[#This Row],[Port Return]]),L5660*(1+TradeDash[[#This Row],[Returns]]),L5660)</f>
        <v>11206518.282988949</v>
      </c>
    </row>
    <row r="5662" spans="1:12" x14ac:dyDescent="0.35">
      <c r="A5662" s="1">
        <v>44824</v>
      </c>
      <c r="B5662" s="16">
        <f>YEAR(TradeDash[[#This Row],[Date]])</f>
        <v>2022</v>
      </c>
      <c r="C5662">
        <v>17816.25</v>
      </c>
      <c r="D5662" s="3">
        <f>IFERROR(TradeDash[[#This Row],[Nifty]]/C5661-1,"")</f>
        <v>1.1008809885230342E-2</v>
      </c>
      <c r="E5662">
        <f ca="1">IFERROR(AVERAGE(OFFSET(TradeDash[[#This Row],[Returns]],0,0,-n_days))/STDEV(OFFSET(TradeDash[[#This Row],[Returns]],0,0,-n_days)),"")</f>
        <v>9.7524492536156374E-2</v>
      </c>
      <c r="F5662">
        <f ca="1">IFERROR(AVERAGE(OFFSET(TradeDash[[#This Row],[Returns]],0,0,-n_days*2))/STDEV(OFFSET(TradeDash[[#This Row],[Returns]],0,0,-n_days*2)),"")</f>
        <v>0.19984145575135098</v>
      </c>
      <c r="G5662">
        <f ca="1">IF(ISNUMBER(TradeDash[[#This Row],[2n day Sharpe]]),AVERAGE(TradeDash[[#This Row],[n day Sharpe]:[2n day Sharpe]]),"")</f>
        <v>0.14868297414375367</v>
      </c>
      <c r="H5662">
        <f ca="1">IF(ISNUMBER(TradeDash[[#This Row],[Sharpe Average]]),IF(TradeDash[[#This Row],[Sharpe Average]]&gt;$G$1,1,0),"")</f>
        <v>1</v>
      </c>
      <c r="I5662" s="2">
        <f ca="1">IF(ISNUMBER(TradeDash[[#This Row],[Signal]]),MAX(IF(AND(TradeDash[[#This Row],[Signal]]=1,I5661&lt;1),I5661+$E$1,IF(AND(TradeDash[[#This Row],[Signal]]=0,I5661&gt;0),I5661-$E$1,IF(AND(TradeDash[[#This Row],[Signal]]=1,I5661=1),I5661,IF(AND(TradeDash[[#This Row],[Signal]]=0,I5661=0),I5661,0)))),0),"")</f>
        <v>1</v>
      </c>
      <c r="J5662" s="3">
        <f ca="1">IF(ISNUMBER(TradeDash[[#This Row],[Position]]),TradeDash[[#This Row],[Position]]*D5663,"")</f>
        <v>-5.4949835122430901E-3</v>
      </c>
      <c r="K5662" s="7">
        <f ca="1">K5661*IFERROR(1+TradeDash[[#This Row],[Port Return]],1)</f>
        <v>14640489.171054823</v>
      </c>
      <c r="L5662" s="7">
        <f ca="1">IF(ISNUMBER(TradeDash[[#This Row],[Port Return]]),L5661*(1+TradeDash[[#This Row],[Returns]]),L5661)</f>
        <v>11329888.712241732</v>
      </c>
    </row>
    <row r="5663" spans="1:12" x14ac:dyDescent="0.35">
      <c r="A5663" s="1">
        <v>44825</v>
      </c>
      <c r="B5663" s="16">
        <f>YEAR(TradeDash[[#This Row],[Date]])</f>
        <v>2022</v>
      </c>
      <c r="C5663">
        <v>17718.349999999999</v>
      </c>
      <c r="D5663" s="3">
        <f>IFERROR(TradeDash[[#This Row],[Nifty]]/C5662-1,"")</f>
        <v>-5.4949835122430901E-3</v>
      </c>
      <c r="E5663">
        <f ca="1">IFERROR(AVERAGE(OFFSET(TradeDash[[#This Row],[Returns]],0,0,-n_days))/STDEV(OFFSET(TradeDash[[#This Row],[Returns]],0,0,-n_days)),"")</f>
        <v>4.4676550423105379E-2</v>
      </c>
      <c r="F5663">
        <f ca="1">IFERROR(AVERAGE(OFFSET(TradeDash[[#This Row],[Returns]],0,0,-n_days*2))/STDEV(OFFSET(TradeDash[[#This Row],[Returns]],0,0,-n_days*2)),"")</f>
        <v>0.16490418687448707</v>
      </c>
      <c r="G5663">
        <f ca="1">IF(ISNUMBER(TradeDash[[#This Row],[2n day Sharpe]]),AVERAGE(TradeDash[[#This Row],[n day Sharpe]:[2n day Sharpe]]),"")</f>
        <v>0.10479036864879623</v>
      </c>
      <c r="H5663">
        <f ca="1">IF(ISNUMBER(TradeDash[[#This Row],[Sharpe Average]]),IF(TradeDash[[#This Row],[Sharpe Average]]&gt;$G$1,1,0),"")</f>
        <v>1</v>
      </c>
      <c r="I5663" s="2">
        <f ca="1">IF(ISNUMBER(TradeDash[[#This Row],[Signal]]),MAX(IF(AND(TradeDash[[#This Row],[Signal]]=1,I5662&lt;1),I5662+$E$1,IF(AND(TradeDash[[#This Row],[Signal]]=0,I5662&gt;0),I5662-$E$1,IF(AND(TradeDash[[#This Row],[Signal]]=1,I5662=1),I5662,IF(AND(TradeDash[[#This Row],[Signal]]=0,I5662=0),I5662,0)))),0),"")</f>
        <v>1</v>
      </c>
      <c r="J5663" s="3">
        <f ca="1">IF(ISNUMBER(TradeDash[[#This Row],[Position]]),TradeDash[[#This Row],[Position]]*D5664,"")</f>
        <v>-4.9976436857833706E-3</v>
      </c>
      <c r="K5663" s="7">
        <f ca="1">K5662*IFERROR(1+TradeDash[[#This Row],[Port Return]],1)</f>
        <v>14567321.222792322</v>
      </c>
      <c r="L5663" s="7">
        <f ca="1">IF(ISNUMBER(TradeDash[[#This Row],[Port Return]]),L5662*(1+TradeDash[[#This Row],[Returns]]),L5662)</f>
        <v>11267631.160572413</v>
      </c>
    </row>
    <row r="5664" spans="1:12" x14ac:dyDescent="0.35">
      <c r="A5664" s="1">
        <v>44826</v>
      </c>
      <c r="B5664" s="16">
        <f>YEAR(TradeDash[[#This Row],[Date]])</f>
        <v>2022</v>
      </c>
      <c r="C5664">
        <v>17629.8</v>
      </c>
      <c r="D5664" s="3">
        <f>IFERROR(TradeDash[[#This Row],[Nifty]]/C5663-1,"")</f>
        <v>-4.9976436857833706E-3</v>
      </c>
      <c r="E5664">
        <f ca="1">IFERROR(AVERAGE(OFFSET(TradeDash[[#This Row],[Returns]],0,0,-n_days))/STDEV(OFFSET(TradeDash[[#This Row],[Returns]],0,0,-n_days)),"")</f>
        <v>1.177702350968677E-2</v>
      </c>
      <c r="F5664">
        <f ca="1">IFERROR(AVERAGE(OFFSET(TradeDash[[#This Row],[Returns]],0,0,-n_days*2))/STDEV(OFFSET(TradeDash[[#This Row],[Returns]],0,0,-n_days*2)),"")</f>
        <v>0.16581389101501789</v>
      </c>
      <c r="G5664">
        <f ca="1">IF(ISNUMBER(TradeDash[[#This Row],[2n day Sharpe]]),AVERAGE(TradeDash[[#This Row],[n day Sharpe]:[2n day Sharpe]]),"")</f>
        <v>8.8795457262352329E-2</v>
      </c>
      <c r="H5664">
        <f ca="1">IF(ISNUMBER(TradeDash[[#This Row],[Sharpe Average]]),IF(TradeDash[[#This Row],[Sharpe Average]]&gt;$G$1,1,0),"")</f>
        <v>1</v>
      </c>
      <c r="I5664" s="2">
        <f ca="1">IF(ISNUMBER(TradeDash[[#This Row],[Signal]]),MAX(IF(AND(TradeDash[[#This Row],[Signal]]=1,I5663&lt;1),I5663+$E$1,IF(AND(TradeDash[[#This Row],[Signal]]=0,I5663&gt;0),I5663-$E$1,IF(AND(TradeDash[[#This Row],[Signal]]=1,I5663=1),I5663,IF(AND(TradeDash[[#This Row],[Signal]]=0,I5663=0),I5663,0)))),0),"")</f>
        <v>1</v>
      </c>
      <c r="J5664" s="3">
        <f ca="1">IF(ISNUMBER(TradeDash[[#This Row],[Position]]),TradeDash[[#This Row],[Position]]*D5665,"")</f>
        <v>-1.7155611521401326E-2</v>
      </c>
      <c r="K5664" s="7">
        <f ca="1">K5663*IFERROR(1+TradeDash[[#This Row],[Port Return]],1)</f>
        <v>14317409.918986632</v>
      </c>
      <c r="L5664" s="7">
        <f ca="1">IF(ISNUMBER(TradeDash[[#This Row],[Port Return]]),L5663*(1+TradeDash[[#This Row],[Returns]]),L5663)</f>
        <v>11211319.554849043</v>
      </c>
    </row>
    <row r="5665" spans="1:12" x14ac:dyDescent="0.35">
      <c r="A5665" s="1">
        <v>44827</v>
      </c>
      <c r="B5665" s="16">
        <f>YEAR(TradeDash[[#This Row],[Date]])</f>
        <v>2022</v>
      </c>
      <c r="C5665">
        <v>17327.349999999999</v>
      </c>
      <c r="D5665" s="3">
        <f>IFERROR(TradeDash[[#This Row],[Nifty]]/C5664-1,"")</f>
        <v>-1.7155611521401326E-2</v>
      </c>
      <c r="E5665">
        <f ca="1">IFERROR(AVERAGE(OFFSET(TradeDash[[#This Row],[Returns]],0,0,-n_days))/STDEV(OFFSET(TradeDash[[#This Row],[Returns]],0,0,-n_days)),"")</f>
        <v>-4.7021386429239108E-2</v>
      </c>
      <c r="F5665">
        <f ca="1">IFERROR(AVERAGE(OFFSET(TradeDash[[#This Row],[Returns]],0,0,-n_days*2))/STDEV(OFFSET(TradeDash[[#This Row],[Returns]],0,0,-n_days*2)),"")</f>
        <v>0.13776172707877349</v>
      </c>
      <c r="G5665">
        <f ca="1">IF(ISNUMBER(TradeDash[[#This Row],[2n day Sharpe]]),AVERAGE(TradeDash[[#This Row],[n day Sharpe]:[2n day Sharpe]]),"")</f>
        <v>4.5370170324767187E-2</v>
      </c>
      <c r="H5665">
        <f ca="1">IF(ISNUMBER(TradeDash[[#This Row],[Sharpe Average]]),IF(TradeDash[[#This Row],[Sharpe Average]]&gt;$G$1,1,0),"")</f>
        <v>1</v>
      </c>
      <c r="I5665" s="2">
        <f ca="1">IF(ISNUMBER(TradeDash[[#This Row],[Signal]]),MAX(IF(AND(TradeDash[[#This Row],[Signal]]=1,I5664&lt;1),I5664+$E$1,IF(AND(TradeDash[[#This Row],[Signal]]=0,I5664&gt;0),I5664-$E$1,IF(AND(TradeDash[[#This Row],[Signal]]=1,I5664=1),I5664,IF(AND(TradeDash[[#This Row],[Signal]]=0,I5664=0),I5664,0)))),0),"")</f>
        <v>1</v>
      </c>
      <c r="J5665" s="3">
        <f ca="1">IF(ISNUMBER(TradeDash[[#This Row],[Position]]),TradeDash[[#This Row],[Position]]*D5666,"")</f>
        <v>-1.7951388989083661E-2</v>
      </c>
      <c r="K5665" s="7">
        <f ca="1">K5664*IFERROR(1+TradeDash[[#This Row],[Port Return]],1)</f>
        <v>14060392.524214737</v>
      </c>
      <c r="L5665" s="7">
        <f ca="1">IF(ISNUMBER(TradeDash[[#This Row],[Port Return]]),L5664*(1+TradeDash[[#This Row],[Returns]]),L5664)</f>
        <v>11018982.511923764</v>
      </c>
    </row>
    <row r="5666" spans="1:12" x14ac:dyDescent="0.35">
      <c r="A5666" s="1">
        <v>44830</v>
      </c>
      <c r="B5666" s="16">
        <f>YEAR(TradeDash[[#This Row],[Date]])</f>
        <v>2022</v>
      </c>
      <c r="C5666">
        <v>17016.3</v>
      </c>
      <c r="D5666" s="3">
        <f>IFERROR(TradeDash[[#This Row],[Nifty]]/C5665-1,"")</f>
        <v>-1.7951388989083661E-2</v>
      </c>
      <c r="E5666">
        <f ca="1">IFERROR(AVERAGE(OFFSET(TradeDash[[#This Row],[Returns]],0,0,-n_days))/STDEV(OFFSET(TradeDash[[#This Row],[Returns]],0,0,-n_days)),"")</f>
        <v>-0.13216294233885836</v>
      </c>
      <c r="F5666">
        <f ca="1">IFERROR(AVERAGE(OFFSET(TradeDash[[#This Row],[Returns]],0,0,-n_days*2))/STDEV(OFFSET(TradeDash[[#This Row],[Returns]],0,0,-n_days*2)),"")</f>
        <v>6.1822872620255209E-2</v>
      </c>
      <c r="G5666">
        <f ca="1">IF(ISNUMBER(TradeDash[[#This Row],[2n day Sharpe]]),AVERAGE(TradeDash[[#This Row],[n day Sharpe]:[2n day Sharpe]]),"")</f>
        <v>-3.5170034859301577E-2</v>
      </c>
      <c r="H5666">
        <f ca="1">IF(ISNUMBER(TradeDash[[#This Row],[Sharpe Average]]),IF(TradeDash[[#This Row],[Sharpe Average]]&gt;$G$1,1,0),"")</f>
        <v>0</v>
      </c>
      <c r="I5666" s="2">
        <f ca="1">IF(ISNUMBER(TradeDash[[#This Row],[Signal]]),MAX(IF(AND(TradeDash[[#This Row],[Signal]]=1,I5665&lt;1),I5665+$E$1,IF(AND(TradeDash[[#This Row],[Signal]]=0,I5665&gt;0),I5665-$E$1,IF(AND(TradeDash[[#This Row],[Signal]]=1,I5665=1),I5665,IF(AND(TradeDash[[#This Row],[Signal]]=0,I5665=0),I5665,0)))),0),"")</f>
        <v>0.8</v>
      </c>
      <c r="J5666" s="3">
        <f ca="1">IF(ISNUMBER(TradeDash[[#This Row],[Position]]),TradeDash[[#This Row],[Position]]*D5667,"")</f>
        <v>-4.1842233623041737E-4</v>
      </c>
      <c r="K5666" s="7">
        <f ca="1">K5665*IFERROR(1+TradeDash[[#This Row],[Port Return]],1)</f>
        <v>14054509.341926439</v>
      </c>
      <c r="L5666" s="7">
        <f ca="1">IF(ISNUMBER(TradeDash[[#This Row],[Port Return]]),L5665*(1+TradeDash[[#This Row],[Returns]]),L5665)</f>
        <v>10821176.47058831</v>
      </c>
    </row>
    <row r="5667" spans="1:12" x14ac:dyDescent="0.35">
      <c r="A5667" s="1">
        <v>44831</v>
      </c>
      <c r="B5667" s="16">
        <f>YEAR(TradeDash[[#This Row],[Date]])</f>
        <v>2022</v>
      </c>
      <c r="C5667">
        <v>17007.400000000001</v>
      </c>
      <c r="D5667" s="3">
        <f>IFERROR(TradeDash[[#This Row],[Nifty]]/C5666-1,"")</f>
        <v>-5.230279202880217E-4</v>
      </c>
      <c r="E5667">
        <f ca="1">IFERROR(AVERAGE(OFFSET(TradeDash[[#This Row],[Returns]],0,0,-n_days))/STDEV(OFFSET(TradeDash[[#This Row],[Returns]],0,0,-n_days)),"")</f>
        <v>-7.5565542972150443E-2</v>
      </c>
      <c r="F5667">
        <f ca="1">IFERROR(AVERAGE(OFFSET(TradeDash[[#This Row],[Returns]],0,0,-n_days*2))/STDEV(OFFSET(TradeDash[[#This Row],[Returns]],0,0,-n_days*2)),"")</f>
        <v>1.6805835110232002E-2</v>
      </c>
      <c r="G5667">
        <f ca="1">IF(ISNUMBER(TradeDash[[#This Row],[2n day Sharpe]]),AVERAGE(TradeDash[[#This Row],[n day Sharpe]:[2n day Sharpe]]),"")</f>
        <v>-2.937985393095922E-2</v>
      </c>
      <c r="H5667">
        <f ca="1">IF(ISNUMBER(TradeDash[[#This Row],[Sharpe Average]]),IF(TradeDash[[#This Row],[Sharpe Average]]&gt;$G$1,1,0),"")</f>
        <v>0</v>
      </c>
      <c r="I5667" s="2">
        <f ca="1">IF(ISNUMBER(TradeDash[[#This Row],[Signal]]),MAX(IF(AND(TradeDash[[#This Row],[Signal]]=1,I5666&lt;1),I5666+$E$1,IF(AND(TradeDash[[#This Row],[Signal]]=0,I5666&gt;0),I5666-$E$1,IF(AND(TradeDash[[#This Row],[Signal]]=1,I5666=1),I5666,IF(AND(TradeDash[[#This Row],[Signal]]=0,I5666=0),I5666,0)))),0),"")</f>
        <v>0.60000000000000009</v>
      </c>
      <c r="J5667" s="3">
        <f ca="1">IF(ISNUMBER(TradeDash[[#This Row],[Position]]),TradeDash[[#This Row],[Position]]*D5668,"")</f>
        <v>-5.2494796382751788E-3</v>
      </c>
      <c r="K5667" s="7">
        <f ca="1">K5666*IFERROR(1+TradeDash[[#This Row],[Port Return]],1)</f>
        <v>13980730.481310047</v>
      </c>
      <c r="L5667" s="7">
        <f ca="1">IF(ISNUMBER(TradeDash[[#This Row],[Port Return]]),L5666*(1+TradeDash[[#This Row],[Returns]]),L5666)</f>
        <v>10815516.693163829</v>
      </c>
    </row>
    <row r="5668" spans="1:12" x14ac:dyDescent="0.35">
      <c r="A5668" s="1">
        <v>44832</v>
      </c>
      <c r="B5668" s="16">
        <f>YEAR(TradeDash[[#This Row],[Date]])</f>
        <v>2022</v>
      </c>
      <c r="C5668">
        <v>16858.599999999999</v>
      </c>
      <c r="D5668" s="3">
        <f>IFERROR(TradeDash[[#This Row],[Nifty]]/C5667-1,"")</f>
        <v>-8.7491327304586308E-3</v>
      </c>
      <c r="E5668">
        <f ca="1">IFERROR(AVERAGE(OFFSET(TradeDash[[#This Row],[Returns]],0,0,-n_days))/STDEV(OFFSET(TradeDash[[#This Row],[Returns]],0,0,-n_days)),"")</f>
        <v>-0.27893068172044017</v>
      </c>
      <c r="F5668">
        <f ca="1">IFERROR(AVERAGE(OFFSET(TradeDash[[#This Row],[Returns]],0,0,-n_days*2))/STDEV(OFFSET(TradeDash[[#This Row],[Returns]],0,0,-n_days*2)),"")</f>
        <v>-4.3287047001892232E-2</v>
      </c>
      <c r="G5668">
        <f ca="1">IF(ISNUMBER(TradeDash[[#This Row],[2n day Sharpe]]),AVERAGE(TradeDash[[#This Row],[n day Sharpe]:[2n day Sharpe]]),"")</f>
        <v>-0.1611088643611662</v>
      </c>
      <c r="H5668">
        <f ca="1">IF(ISNUMBER(TradeDash[[#This Row],[Sharpe Average]]),IF(TradeDash[[#This Row],[Sharpe Average]]&gt;$G$1,1,0),"")</f>
        <v>0</v>
      </c>
      <c r="I5668" s="2">
        <f ca="1">IF(ISNUMBER(TradeDash[[#This Row],[Signal]]),MAX(IF(AND(TradeDash[[#This Row],[Signal]]=1,I5667&lt;1),I5667+$E$1,IF(AND(TradeDash[[#This Row],[Signal]]=0,I5667&gt;0),I5667-$E$1,IF(AND(TradeDash[[#This Row],[Signal]]=1,I5667=1),I5667,IF(AND(TradeDash[[#This Row],[Signal]]=0,I5667=0),I5667,0)))),0),"")</f>
        <v>0.40000000000000008</v>
      </c>
      <c r="J5668" s="3">
        <f ca="1">IF(ISNUMBER(TradeDash[[#This Row],[Position]]),TradeDash[[#This Row],[Position]]*D5669,"")</f>
        <v>-9.6093388537599211E-4</v>
      </c>
      <c r="K5668" s="7">
        <f ca="1">K5667*IFERROR(1+TradeDash[[#This Row],[Port Return]],1)</f>
        <v>13967295.923648247</v>
      </c>
      <c r="L5668" s="7">
        <f ca="1">IF(ISNUMBER(TradeDash[[#This Row],[Port Return]]),L5667*(1+TradeDash[[#This Row],[Returns]]),L5667)</f>
        <v>10720890.302066848</v>
      </c>
    </row>
    <row r="5669" spans="1:12" x14ac:dyDescent="0.35">
      <c r="A5669" s="1">
        <v>44833</v>
      </c>
      <c r="B5669" s="16">
        <f>YEAR(TradeDash[[#This Row],[Date]])</f>
        <v>2022</v>
      </c>
      <c r="C5669">
        <v>16818.099999999999</v>
      </c>
      <c r="D5669" s="3">
        <f>IFERROR(TradeDash[[#This Row],[Nifty]]/C5668-1,"")</f>
        <v>-2.4023347134399797E-3</v>
      </c>
      <c r="E5669">
        <f ca="1">IFERROR(AVERAGE(OFFSET(TradeDash[[#This Row],[Returns]],0,0,-n_days))/STDEV(OFFSET(TradeDash[[#This Row],[Returns]],0,0,-n_days)),"")</f>
        <v>-0.2327927214954639</v>
      </c>
      <c r="F5669">
        <f ca="1">IFERROR(AVERAGE(OFFSET(TradeDash[[#This Row],[Returns]],0,0,-n_days*2))/STDEV(OFFSET(TradeDash[[#This Row],[Returns]],0,0,-n_days*2)),"")</f>
        <v>-8.0023425531815628E-2</v>
      </c>
      <c r="G5669">
        <f ca="1">IF(ISNUMBER(TradeDash[[#This Row],[2n day Sharpe]]),AVERAGE(TradeDash[[#This Row],[n day Sharpe]:[2n day Sharpe]]),"")</f>
        <v>-0.15640807351363978</v>
      </c>
      <c r="H5669">
        <f ca="1">IF(ISNUMBER(TradeDash[[#This Row],[Sharpe Average]]),IF(TradeDash[[#This Row],[Sharpe Average]]&gt;$G$1,1,0),"")</f>
        <v>0</v>
      </c>
      <c r="I5669" s="2">
        <f ca="1">IF(ISNUMBER(TradeDash[[#This Row],[Signal]]),MAX(IF(AND(TradeDash[[#This Row],[Signal]]=1,I5668&lt;1),I5668+$E$1,IF(AND(TradeDash[[#This Row],[Signal]]=0,I5668&gt;0),I5668-$E$1,IF(AND(TradeDash[[#This Row],[Signal]]=1,I5668=1),I5668,IF(AND(TradeDash[[#This Row],[Signal]]=0,I5668=0),I5668,0)))),0),"")</f>
        <v>0.20000000000000007</v>
      </c>
      <c r="J5669" s="3">
        <f ca="1">IF(ISNUMBER(TradeDash[[#This Row],[Position]]),TradeDash[[#This Row],[Position]]*D5670,"")</f>
        <v>3.2851511169513805E-3</v>
      </c>
      <c r="K5669" s="7">
        <f ca="1">K5668*IFERROR(1+TradeDash[[#This Row],[Port Return]],1)</f>
        <v>14013180.601452611</v>
      </c>
      <c r="L5669" s="7">
        <f ca="1">IF(ISNUMBER(TradeDash[[#This Row],[Port Return]]),L5668*(1+TradeDash[[#This Row],[Returns]]),L5668)</f>
        <v>10695135.135135211</v>
      </c>
    </row>
    <row r="5670" spans="1:12" x14ac:dyDescent="0.35">
      <c r="A5670" s="1">
        <v>44834</v>
      </c>
      <c r="B5670" s="16">
        <f>YEAR(TradeDash[[#This Row],[Date]])</f>
        <v>2022</v>
      </c>
      <c r="C5670">
        <v>17094.349999999999</v>
      </c>
      <c r="D5670" s="3">
        <f>IFERROR(TradeDash[[#This Row],[Nifty]]/C5669-1,"")</f>
        <v>1.6425755584756896E-2</v>
      </c>
      <c r="E5670">
        <f ca="1">IFERROR(AVERAGE(OFFSET(TradeDash[[#This Row],[Returns]],0,0,-n_days))/STDEV(OFFSET(TradeDash[[#This Row],[Returns]],0,0,-n_days)),"")</f>
        <v>-0.12633786917823275</v>
      </c>
      <c r="F5670">
        <f ca="1">IFERROR(AVERAGE(OFFSET(TradeDash[[#This Row],[Returns]],0,0,-n_days*2))/STDEV(OFFSET(TradeDash[[#This Row],[Returns]],0,0,-n_days*2)),"")</f>
        <v>-3.3993949675918553E-2</v>
      </c>
      <c r="G5670">
        <f ca="1">IF(ISNUMBER(TradeDash[[#This Row],[2n day Sharpe]]),AVERAGE(TradeDash[[#This Row],[n day Sharpe]:[2n day Sharpe]]),"")</f>
        <v>-8.016590942707566E-2</v>
      </c>
      <c r="H5670">
        <f ca="1">IF(ISNUMBER(TradeDash[[#This Row],[Sharpe Average]]),IF(TradeDash[[#This Row],[Sharpe Average]]&gt;$G$1,1,0),"")</f>
        <v>0</v>
      </c>
      <c r="I5670" s="2">
        <f ca="1">IF(ISNUMBER(TradeDash[[#This Row],[Signal]]),MAX(IF(AND(TradeDash[[#This Row],[Signal]]=1,I5669&lt;1),I5669+$E$1,IF(AND(TradeDash[[#This Row],[Signal]]=0,I5669&gt;0),I5669-$E$1,IF(AND(TradeDash[[#This Row],[Signal]]=1,I5669=1),I5669,IF(AND(TradeDash[[#This Row],[Signal]]=0,I5669=0),I5669,0)))),0),"")</f>
        <v>5.5511151231257827E-17</v>
      </c>
      <c r="J5670" s="3">
        <f ca="1">IF(ISNUMBER(TradeDash[[#This Row],[Position]]),TradeDash[[#This Row],[Position]]*D5671,"")</f>
        <v>-6.7219919475559872E-19</v>
      </c>
      <c r="K5670" s="7">
        <f ca="1">K5669*IFERROR(1+TradeDash[[#This Row],[Port Return]],1)</f>
        <v>14013180.601452611</v>
      </c>
      <c r="L5670" s="7">
        <f ca="1">IF(ISNUMBER(TradeDash[[#This Row],[Port Return]]),L5669*(1+TradeDash[[#This Row],[Returns]]),L5669)</f>
        <v>10870810.810810888</v>
      </c>
    </row>
    <row r="5671" spans="1:12" x14ac:dyDescent="0.35">
      <c r="A5671" s="1">
        <v>44837</v>
      </c>
      <c r="B5671" s="16">
        <f>YEAR(TradeDash[[#This Row],[Date]])</f>
        <v>2022</v>
      </c>
      <c r="C5671">
        <v>16887.349999999999</v>
      </c>
      <c r="D5671" s="3">
        <f>IFERROR(TradeDash[[#This Row],[Nifty]]/C5670-1,"")</f>
        <v>-1.2109264172080247E-2</v>
      </c>
      <c r="E5671">
        <f ca="1">IFERROR(AVERAGE(OFFSET(TradeDash[[#This Row],[Returns]],0,0,-n_days))/STDEV(OFFSET(TradeDash[[#This Row],[Returns]],0,0,-n_days)),"")</f>
        <v>-0.22311514444971725</v>
      </c>
      <c r="F5671">
        <f ca="1">IFERROR(AVERAGE(OFFSET(TradeDash[[#This Row],[Returns]],0,0,-n_days*2))/STDEV(OFFSET(TradeDash[[#This Row],[Returns]],0,0,-n_days*2)),"")</f>
        <v>-7.1290803867183436E-2</v>
      </c>
      <c r="G5671">
        <f ca="1">IF(ISNUMBER(TradeDash[[#This Row],[2n day Sharpe]]),AVERAGE(TradeDash[[#This Row],[n day Sharpe]:[2n day Sharpe]]),"")</f>
        <v>-0.14720297415845035</v>
      </c>
      <c r="H5671">
        <f ca="1">IF(ISNUMBER(TradeDash[[#This Row],[Sharpe Average]]),IF(TradeDash[[#This Row],[Sharpe Average]]&gt;$G$1,1,0),"")</f>
        <v>0</v>
      </c>
      <c r="I5671" s="2">
        <f ca="1">IF(ISNUMBER(TradeDash[[#This Row],[Signal]]),MAX(IF(AND(TradeDash[[#This Row],[Signal]]=1,I5670&lt;1),I5670+$E$1,IF(AND(TradeDash[[#This Row],[Signal]]=0,I5670&gt;0),I5670-$E$1,IF(AND(TradeDash[[#This Row],[Signal]]=1,I5670=1),I5670,IF(AND(TradeDash[[#This Row],[Signal]]=0,I5670=0),I5670,0)))),0),"")</f>
        <v>0</v>
      </c>
      <c r="J5671" s="3">
        <f ca="1">IF(ISNUMBER(TradeDash[[#This Row],[Position]]),TradeDash[[#This Row],[Position]]*D5672,"")</f>
        <v>0</v>
      </c>
      <c r="K5671" s="7">
        <f ca="1">K5670*IFERROR(1+TradeDash[[#This Row],[Port Return]],1)</f>
        <v>14013180.601452611</v>
      </c>
      <c r="L5671" s="7">
        <f ca="1">IF(ISNUMBER(TradeDash[[#This Row],[Port Return]]),L5670*(1+TradeDash[[#This Row],[Returns]]),L5670)</f>
        <v>10739173.290938074</v>
      </c>
    </row>
    <row r="5672" spans="1:12" x14ac:dyDescent="0.35">
      <c r="A5672" s="1">
        <v>44838</v>
      </c>
      <c r="B5672" s="16">
        <f>YEAR(TradeDash[[#This Row],[Date]])</f>
        <v>2022</v>
      </c>
      <c r="C5672">
        <v>17274.3</v>
      </c>
      <c r="D5672" s="3">
        <f>IFERROR(TradeDash[[#This Row],[Nifty]]/C5671-1,"")</f>
        <v>2.2913601009039386E-2</v>
      </c>
      <c r="E5672">
        <f ca="1">IFERROR(AVERAGE(OFFSET(TradeDash[[#This Row],[Returns]],0,0,-n_days))/STDEV(OFFSET(TradeDash[[#This Row],[Returns]],0,0,-n_days)),"")</f>
        <v>-9.0584436065912835E-2</v>
      </c>
      <c r="F5672">
        <f ca="1">IFERROR(AVERAGE(OFFSET(TradeDash[[#This Row],[Returns]],0,0,-n_days*2))/STDEV(OFFSET(TradeDash[[#This Row],[Returns]],0,0,-n_days*2)),"")</f>
        <v>-1.0046899653158308E-2</v>
      </c>
      <c r="G5672">
        <f ca="1">IF(ISNUMBER(TradeDash[[#This Row],[2n day Sharpe]]),AVERAGE(TradeDash[[#This Row],[n day Sharpe]:[2n day Sharpe]]),"")</f>
        <v>-5.0315667859535569E-2</v>
      </c>
      <c r="H5672">
        <f ca="1">IF(ISNUMBER(TradeDash[[#This Row],[Sharpe Average]]),IF(TradeDash[[#This Row],[Sharpe Average]]&gt;$G$1,1,0),"")</f>
        <v>0</v>
      </c>
      <c r="I5672" s="2">
        <f ca="1">IF(ISNUMBER(TradeDash[[#This Row],[Signal]]),MAX(IF(AND(TradeDash[[#This Row],[Signal]]=1,I5671&lt;1),I5671+$E$1,IF(AND(TradeDash[[#This Row],[Signal]]=0,I5671&gt;0),I5671-$E$1,IF(AND(TradeDash[[#This Row],[Signal]]=1,I5671=1),I5671,IF(AND(TradeDash[[#This Row],[Signal]]=0,I5671=0),I5671,0)))),0),"")</f>
        <v>0</v>
      </c>
      <c r="J5672" s="3">
        <f ca="1">IF(ISNUMBER(TradeDash[[#This Row],[Position]]),TradeDash[[#This Row],[Position]]*D5673,"")</f>
        <v>0</v>
      </c>
      <c r="K5672" s="7">
        <f ca="1">K5671*IFERROR(1+TradeDash[[#This Row],[Port Return]],1)</f>
        <v>14013180.601452611</v>
      </c>
      <c r="L5672" s="7">
        <f ca="1">IF(ISNUMBER(TradeDash[[#This Row],[Port Return]]),L5671*(1+TradeDash[[#This Row],[Returns]]),L5671)</f>
        <v>10985246.422893561</v>
      </c>
    </row>
    <row r="5673" spans="1:12" x14ac:dyDescent="0.35">
      <c r="A5673" s="1">
        <v>44840</v>
      </c>
      <c r="B5673" s="16">
        <f>YEAR(TradeDash[[#This Row],[Date]])</f>
        <v>2022</v>
      </c>
      <c r="C5673">
        <v>17331.8</v>
      </c>
      <c r="D5673" s="3">
        <f>IFERROR(TradeDash[[#This Row],[Nifty]]/C5672-1,"")</f>
        <v>3.3286442865991805E-3</v>
      </c>
      <c r="E5673">
        <f ca="1">IFERROR(AVERAGE(OFFSET(TradeDash[[#This Row],[Returns]],0,0,-n_days))/STDEV(OFFSET(TradeDash[[#This Row],[Returns]],0,0,-n_days)),"")</f>
        <v>-6.7933523669205548E-2</v>
      </c>
      <c r="F5673">
        <f ca="1">IFERROR(AVERAGE(OFFSET(TradeDash[[#This Row],[Returns]],0,0,-n_days*2))/STDEV(OFFSET(TradeDash[[#This Row],[Returns]],0,0,-n_days*2)),"")</f>
        <v>-4.1334258282623819E-3</v>
      </c>
      <c r="G5673">
        <f ca="1">IF(ISNUMBER(TradeDash[[#This Row],[2n day Sharpe]]),AVERAGE(TradeDash[[#This Row],[n day Sharpe]:[2n day Sharpe]]),"")</f>
        <v>-3.6033474748733967E-2</v>
      </c>
      <c r="H5673">
        <f ca="1">IF(ISNUMBER(TradeDash[[#This Row],[Sharpe Average]]),IF(TradeDash[[#This Row],[Sharpe Average]]&gt;$G$1,1,0),"")</f>
        <v>0</v>
      </c>
      <c r="I5673" s="2">
        <f ca="1">IF(ISNUMBER(TradeDash[[#This Row],[Signal]]),MAX(IF(AND(TradeDash[[#This Row],[Signal]]=1,I5672&lt;1),I5672+$E$1,IF(AND(TradeDash[[#This Row],[Signal]]=0,I5672&gt;0),I5672-$E$1,IF(AND(TradeDash[[#This Row],[Signal]]=1,I5672=1),I5672,IF(AND(TradeDash[[#This Row],[Signal]]=0,I5672=0),I5672,0)))),0),"")</f>
        <v>0</v>
      </c>
      <c r="J5673" s="3">
        <f ca="1">IF(ISNUMBER(TradeDash[[#This Row],[Position]]),TradeDash[[#This Row],[Position]]*D5674,"")</f>
        <v>0</v>
      </c>
      <c r="K5673" s="7">
        <f ca="1">K5672*IFERROR(1+TradeDash[[#This Row],[Port Return]],1)</f>
        <v>14013180.601452611</v>
      </c>
      <c r="L5673" s="7">
        <f ca="1">IF(ISNUMBER(TradeDash[[#This Row],[Port Return]]),L5672*(1+TradeDash[[#This Row],[Returns]]),L5672)</f>
        <v>11021812.40063601</v>
      </c>
    </row>
    <row r="5674" spans="1:12" x14ac:dyDescent="0.35">
      <c r="A5674" s="1">
        <v>44841</v>
      </c>
      <c r="B5674" s="16">
        <f>YEAR(TradeDash[[#This Row],[Date]])</f>
        <v>2022</v>
      </c>
      <c r="C5674">
        <v>17314.650000000001</v>
      </c>
      <c r="D5674" s="3">
        <f>IFERROR(TradeDash[[#This Row],[Nifty]]/C5673-1,"")</f>
        <v>-9.8951061055385647E-4</v>
      </c>
      <c r="E5674">
        <f ca="1">IFERROR(AVERAGE(OFFSET(TradeDash[[#This Row],[Returns]],0,0,-n_days))/STDEV(OFFSET(TradeDash[[#This Row],[Returns]],0,0,-n_days)),"")</f>
        <v>-0.11853668020863922</v>
      </c>
      <c r="F5674">
        <f ca="1">IFERROR(AVERAGE(OFFSET(TradeDash[[#This Row],[Returns]],0,0,-n_days*2))/STDEV(OFFSET(TradeDash[[#This Row],[Returns]],0,0,-n_days*2)),"")</f>
        <v>-2.445145616331517E-2</v>
      </c>
      <c r="G5674">
        <f ca="1">IF(ISNUMBER(TradeDash[[#This Row],[2n day Sharpe]]),AVERAGE(TradeDash[[#This Row],[n day Sharpe]:[2n day Sharpe]]),"")</f>
        <v>-7.14940681859772E-2</v>
      </c>
      <c r="H5674">
        <f ca="1">IF(ISNUMBER(TradeDash[[#This Row],[Sharpe Average]]),IF(TradeDash[[#This Row],[Sharpe Average]]&gt;$G$1,1,0),"")</f>
        <v>0</v>
      </c>
      <c r="I5674" s="2">
        <f ca="1">IF(ISNUMBER(TradeDash[[#This Row],[Signal]]),MAX(IF(AND(TradeDash[[#This Row],[Signal]]=1,I5673&lt;1),I5673+$E$1,IF(AND(TradeDash[[#This Row],[Signal]]=0,I5673&gt;0),I5673-$E$1,IF(AND(TradeDash[[#This Row],[Signal]]=1,I5673=1),I5673,IF(AND(TradeDash[[#This Row],[Signal]]=0,I5673=0),I5673,0)))),0),"")</f>
        <v>0</v>
      </c>
      <c r="J5674" s="3">
        <f ca="1">IF(ISNUMBER(TradeDash[[#This Row],[Position]]),TradeDash[[#This Row],[Position]]*D5675,"")</f>
        <v>0</v>
      </c>
      <c r="K5674" s="7">
        <f ca="1">K5673*IFERROR(1+TradeDash[[#This Row],[Port Return]],1)</f>
        <v>14013180.601452611</v>
      </c>
      <c r="L5674" s="7">
        <f ca="1">IF(ISNUMBER(TradeDash[[#This Row],[Port Return]]),L5673*(1+TradeDash[[#This Row],[Returns]]),L5673)</f>
        <v>11010906.200318046</v>
      </c>
    </row>
    <row r="5675" spans="1:12" x14ac:dyDescent="0.35">
      <c r="A5675" s="1">
        <v>44844</v>
      </c>
      <c r="B5675" s="16">
        <f>YEAR(TradeDash[[#This Row],[Date]])</f>
        <v>2022</v>
      </c>
      <c r="C5675">
        <v>17241</v>
      </c>
      <c r="D5675" s="3">
        <f>IFERROR(TradeDash[[#This Row],[Nifty]]/C5674-1,"")</f>
        <v>-4.2536233767359599E-3</v>
      </c>
      <c r="E5675">
        <f ca="1">IFERROR(AVERAGE(OFFSET(TradeDash[[#This Row],[Returns]],0,0,-n_days))/STDEV(OFFSET(TradeDash[[#This Row],[Returns]],0,0,-n_days)),"")</f>
        <v>-0.14650778583000715</v>
      </c>
      <c r="F5675">
        <f ca="1">IFERROR(AVERAGE(OFFSET(TradeDash[[#This Row],[Returns]],0,0,-n_days*2))/STDEV(OFFSET(TradeDash[[#This Row],[Returns]],0,0,-n_days*2)),"")</f>
        <v>-3.6097225708926463E-2</v>
      </c>
      <c r="G5675">
        <f ca="1">IF(ISNUMBER(TradeDash[[#This Row],[2n day Sharpe]]),AVERAGE(TradeDash[[#This Row],[n day Sharpe]:[2n day Sharpe]]),"")</f>
        <v>-9.1302505769466802E-2</v>
      </c>
      <c r="H5675">
        <f ca="1">IF(ISNUMBER(TradeDash[[#This Row],[Sharpe Average]]),IF(TradeDash[[#This Row],[Sharpe Average]]&gt;$G$1,1,0),"")</f>
        <v>0</v>
      </c>
      <c r="I5675" s="2">
        <f ca="1">IF(ISNUMBER(TradeDash[[#This Row],[Signal]]),MAX(IF(AND(TradeDash[[#This Row],[Signal]]=1,I5674&lt;1),I5674+$E$1,IF(AND(TradeDash[[#This Row],[Signal]]=0,I5674&gt;0),I5674-$E$1,IF(AND(TradeDash[[#This Row],[Signal]]=1,I5674=1),I5674,IF(AND(TradeDash[[#This Row],[Signal]]=0,I5674=0),I5674,0)))),0),"")</f>
        <v>0</v>
      </c>
      <c r="J5675" s="3">
        <f ca="1">IF(ISNUMBER(TradeDash[[#This Row],[Position]]),TradeDash[[#This Row],[Position]]*D5676,"")</f>
        <v>0</v>
      </c>
      <c r="K5675" s="7">
        <f ca="1">K5674*IFERROR(1+TradeDash[[#This Row],[Port Return]],1)</f>
        <v>14013180.601452611</v>
      </c>
      <c r="L5675" s="7">
        <f ca="1">IF(ISNUMBER(TradeDash[[#This Row],[Port Return]]),L5674*(1+TradeDash[[#This Row],[Returns]]),L5674)</f>
        <v>10964069.952305326</v>
      </c>
    </row>
    <row r="5676" spans="1:12" x14ac:dyDescent="0.35">
      <c r="A5676" s="1">
        <v>44845</v>
      </c>
      <c r="B5676" s="16">
        <f>YEAR(TradeDash[[#This Row],[Date]])</f>
        <v>2022</v>
      </c>
      <c r="C5676">
        <v>16983.55</v>
      </c>
      <c r="D5676" s="3">
        <f>IFERROR(TradeDash[[#This Row],[Nifty]]/C5675-1,"")</f>
        <v>-1.4932428513427354E-2</v>
      </c>
      <c r="E5676">
        <f ca="1">IFERROR(AVERAGE(OFFSET(TradeDash[[#This Row],[Returns]],0,0,-n_days))/STDEV(OFFSET(TradeDash[[#This Row],[Returns]],0,0,-n_days)),"")</f>
        <v>-0.23465653354204555</v>
      </c>
      <c r="F5676">
        <f ca="1">IFERROR(AVERAGE(OFFSET(TradeDash[[#This Row],[Returns]],0,0,-n_days*2))/STDEV(OFFSET(TradeDash[[#This Row],[Returns]],0,0,-n_days*2)),"")</f>
        <v>-8.8140976148650879E-2</v>
      </c>
      <c r="G5676">
        <f ca="1">IF(ISNUMBER(TradeDash[[#This Row],[2n day Sharpe]]),AVERAGE(TradeDash[[#This Row],[n day Sharpe]:[2n day Sharpe]]),"")</f>
        <v>-0.16139875484534821</v>
      </c>
      <c r="H5676">
        <f ca="1">IF(ISNUMBER(TradeDash[[#This Row],[Sharpe Average]]),IF(TradeDash[[#This Row],[Sharpe Average]]&gt;$G$1,1,0),"")</f>
        <v>0</v>
      </c>
      <c r="I5676" s="2">
        <f ca="1">IF(ISNUMBER(TradeDash[[#This Row],[Signal]]),MAX(IF(AND(TradeDash[[#This Row],[Signal]]=1,I5675&lt;1),I5675+$E$1,IF(AND(TradeDash[[#This Row],[Signal]]=0,I5675&gt;0),I5675-$E$1,IF(AND(TradeDash[[#This Row],[Signal]]=1,I5675=1),I5675,IF(AND(TradeDash[[#This Row],[Signal]]=0,I5675=0),I5675,0)))),0),"")</f>
        <v>0</v>
      </c>
      <c r="J5676" s="3">
        <f ca="1">IF(ISNUMBER(TradeDash[[#This Row],[Position]]),TradeDash[[#This Row],[Position]]*D5677,"")</f>
        <v>0</v>
      </c>
      <c r="K5676" s="7">
        <f ca="1">K5675*IFERROR(1+TradeDash[[#This Row],[Port Return]],1)</f>
        <v>14013180.601452611</v>
      </c>
      <c r="L5676" s="7">
        <f ca="1">IF(ISNUMBER(TradeDash[[#This Row],[Port Return]]),L5675*(1+TradeDash[[#This Row],[Returns]]),L5675)</f>
        <v>10800349.761526311</v>
      </c>
    </row>
    <row r="5677" spans="1:12" x14ac:dyDescent="0.35">
      <c r="A5677" s="1">
        <v>44846</v>
      </c>
      <c r="B5677" s="16">
        <f>YEAR(TradeDash[[#This Row],[Date]])</f>
        <v>2022</v>
      </c>
      <c r="C5677">
        <v>17123.599999999999</v>
      </c>
      <c r="D5677" s="3">
        <f>IFERROR(TradeDash[[#This Row],[Nifty]]/C5676-1,"")</f>
        <v>8.2462147195374591E-3</v>
      </c>
      <c r="E5677">
        <f ca="1">IFERROR(AVERAGE(OFFSET(TradeDash[[#This Row],[Returns]],0,0,-n_days))/STDEV(OFFSET(TradeDash[[#This Row],[Returns]],0,0,-n_days)),"")</f>
        <v>-0.23038789914109395</v>
      </c>
      <c r="F5677">
        <f ca="1">IFERROR(AVERAGE(OFFSET(TradeDash[[#This Row],[Returns]],0,0,-n_days*2))/STDEV(OFFSET(TradeDash[[#This Row],[Returns]],0,0,-n_days*2)),"")</f>
        <v>-7.3095333466885098E-2</v>
      </c>
      <c r="G5677">
        <f ca="1">IF(ISNUMBER(TradeDash[[#This Row],[2n day Sharpe]]),AVERAGE(TradeDash[[#This Row],[n day Sharpe]:[2n day Sharpe]]),"")</f>
        <v>-0.15174161630398952</v>
      </c>
      <c r="H5677">
        <f ca="1">IF(ISNUMBER(TradeDash[[#This Row],[Sharpe Average]]),IF(TradeDash[[#This Row],[Sharpe Average]]&gt;$G$1,1,0),"")</f>
        <v>0</v>
      </c>
      <c r="I5677" s="2">
        <f ca="1">IF(ISNUMBER(TradeDash[[#This Row],[Signal]]),MAX(IF(AND(TradeDash[[#This Row],[Signal]]=1,I5676&lt;1),I5676+$E$1,IF(AND(TradeDash[[#This Row],[Signal]]=0,I5676&gt;0),I5676-$E$1,IF(AND(TradeDash[[#This Row],[Signal]]=1,I5676=1),I5676,IF(AND(TradeDash[[#This Row],[Signal]]=0,I5676=0),I5676,0)))),0),"")</f>
        <v>0</v>
      </c>
      <c r="J5677" s="3">
        <f ca="1">IF(ISNUMBER(TradeDash[[#This Row],[Position]]),TradeDash[[#This Row],[Position]]*D5678,"")</f>
        <v>0</v>
      </c>
      <c r="K5677" s="7">
        <f ca="1">K5676*IFERROR(1+TradeDash[[#This Row],[Port Return]],1)</f>
        <v>14013180.601452611</v>
      </c>
      <c r="L5677" s="7">
        <f ca="1">IF(ISNUMBER(TradeDash[[#This Row],[Port Return]]),L5676*(1+TradeDash[[#This Row],[Returns]]),L5676)</f>
        <v>10889411.764705962</v>
      </c>
    </row>
    <row r="5678" spans="1:12" x14ac:dyDescent="0.35">
      <c r="A5678" s="1">
        <v>44847</v>
      </c>
      <c r="B5678" s="16">
        <f>YEAR(TradeDash[[#This Row],[Date]])</f>
        <v>2022</v>
      </c>
      <c r="C5678">
        <v>17014.349999999999</v>
      </c>
      <c r="D5678" s="3">
        <f>IFERROR(TradeDash[[#This Row],[Nifty]]/C5677-1,"")</f>
        <v>-6.380083627274602E-3</v>
      </c>
      <c r="E5678">
        <f ca="1">IFERROR(AVERAGE(OFFSET(TradeDash[[#This Row],[Returns]],0,0,-n_days))/STDEV(OFFSET(TradeDash[[#This Row],[Returns]],0,0,-n_days)),"")</f>
        <v>-0.24166736080307527</v>
      </c>
      <c r="F5678">
        <f ca="1">IFERROR(AVERAGE(OFFSET(TradeDash[[#This Row],[Returns]],0,0,-n_days*2))/STDEV(OFFSET(TradeDash[[#This Row],[Returns]],0,0,-n_days*2)),"")</f>
        <v>-0.1056990130380107</v>
      </c>
      <c r="G5678">
        <f ca="1">IF(ISNUMBER(TradeDash[[#This Row],[2n day Sharpe]]),AVERAGE(TradeDash[[#This Row],[n day Sharpe]:[2n day Sharpe]]),"")</f>
        <v>-0.17368318692054299</v>
      </c>
      <c r="H5678">
        <f ca="1">IF(ISNUMBER(TradeDash[[#This Row],[Sharpe Average]]),IF(TradeDash[[#This Row],[Sharpe Average]]&gt;$G$1,1,0),"")</f>
        <v>0</v>
      </c>
      <c r="I5678" s="2">
        <f ca="1">IF(ISNUMBER(TradeDash[[#This Row],[Signal]]),MAX(IF(AND(TradeDash[[#This Row],[Signal]]=1,I5677&lt;1),I5677+$E$1,IF(AND(TradeDash[[#This Row],[Signal]]=0,I5677&gt;0),I5677-$E$1,IF(AND(TradeDash[[#This Row],[Signal]]=1,I5677=1),I5677,IF(AND(TradeDash[[#This Row],[Signal]]=0,I5677=0),I5677,0)))),0),"")</f>
        <v>0</v>
      </c>
      <c r="J5678" s="3">
        <f ca="1">IF(ISNUMBER(TradeDash[[#This Row],[Position]]),TradeDash[[#This Row],[Position]]*D5679,"")</f>
        <v>0</v>
      </c>
      <c r="K5678" s="7">
        <f ca="1">K5677*IFERROR(1+TradeDash[[#This Row],[Port Return]],1)</f>
        <v>14013180.601452611</v>
      </c>
      <c r="L5678" s="7">
        <f ca="1">IF(ISNUMBER(TradeDash[[#This Row],[Port Return]]),L5677*(1+TradeDash[[#This Row],[Returns]]),L5677)</f>
        <v>10819936.40699531</v>
      </c>
    </row>
    <row r="5679" spans="1:12" x14ac:dyDescent="0.35">
      <c r="A5679" s="1">
        <v>44848</v>
      </c>
      <c r="B5679" s="16">
        <f>YEAR(TradeDash[[#This Row],[Date]])</f>
        <v>2022</v>
      </c>
      <c r="C5679">
        <v>17185.7</v>
      </c>
      <c r="D5679" s="3">
        <f>IFERROR(TradeDash[[#This Row],[Nifty]]/C5678-1,"")</f>
        <v>1.0070910731235783E-2</v>
      </c>
      <c r="E5679">
        <f ca="1">IFERROR(AVERAGE(OFFSET(TradeDash[[#This Row],[Returns]],0,0,-n_days))/STDEV(OFFSET(TradeDash[[#This Row],[Returns]],0,0,-n_days)),"")</f>
        <v>-0.16258836529350021</v>
      </c>
      <c r="F5679">
        <f ca="1">IFERROR(AVERAGE(OFFSET(TradeDash[[#This Row],[Returns]],0,0,-n_days*2))/STDEV(OFFSET(TradeDash[[#This Row],[Returns]],0,0,-n_days*2)),"")</f>
        <v>-9.6894494440209353E-2</v>
      </c>
      <c r="G5679">
        <f ca="1">IF(ISNUMBER(TradeDash[[#This Row],[2n day Sharpe]]),AVERAGE(TradeDash[[#This Row],[n day Sharpe]:[2n day Sharpe]]),"")</f>
        <v>-0.12974142986685477</v>
      </c>
      <c r="H5679">
        <f ca="1">IF(ISNUMBER(TradeDash[[#This Row],[Sharpe Average]]),IF(TradeDash[[#This Row],[Sharpe Average]]&gt;$G$1,1,0),"")</f>
        <v>0</v>
      </c>
      <c r="I5679" s="2">
        <f ca="1">IF(ISNUMBER(TradeDash[[#This Row],[Signal]]),MAX(IF(AND(TradeDash[[#This Row],[Signal]]=1,I5678&lt;1),I5678+$E$1,IF(AND(TradeDash[[#This Row],[Signal]]=0,I5678&gt;0),I5678-$E$1,IF(AND(TradeDash[[#This Row],[Signal]]=1,I5678=1),I5678,IF(AND(TradeDash[[#This Row],[Signal]]=0,I5678=0),I5678,0)))),0),"")</f>
        <v>0</v>
      </c>
      <c r="J5679" s="3">
        <f ca="1">IF(ISNUMBER(TradeDash[[#This Row],[Position]]),TradeDash[[#This Row],[Position]]*D5680,"")</f>
        <v>0</v>
      </c>
      <c r="K5679" s="7">
        <f ca="1">K5678*IFERROR(1+TradeDash[[#This Row],[Port Return]],1)</f>
        <v>14013180.601452611</v>
      </c>
      <c r="L5679" s="7">
        <f ca="1">IF(ISNUMBER(TradeDash[[#This Row],[Port Return]]),L5678*(1+TradeDash[[#This Row],[Returns]]),L5678)</f>
        <v>10928903.020667808</v>
      </c>
    </row>
    <row r="5680" spans="1:12" x14ac:dyDescent="0.35">
      <c r="A5680" s="1">
        <v>44851</v>
      </c>
      <c r="B5680" s="16">
        <f>YEAR(TradeDash[[#This Row],[Date]])</f>
        <v>2022</v>
      </c>
      <c r="C5680">
        <v>17311.8</v>
      </c>
      <c r="D5680" s="3">
        <f>IFERROR(TradeDash[[#This Row],[Nifty]]/C5679-1,"")</f>
        <v>7.337495708641395E-3</v>
      </c>
      <c r="E5680">
        <f ca="1">IFERROR(AVERAGE(OFFSET(TradeDash[[#This Row],[Returns]],0,0,-n_days))/STDEV(OFFSET(TradeDash[[#This Row],[Returns]],0,0,-n_days)),"")</f>
        <v>-5.1173464946462181E-2</v>
      </c>
      <c r="F5680">
        <f ca="1">IFERROR(AVERAGE(OFFSET(TradeDash[[#This Row],[Returns]],0,0,-n_days*2))/STDEV(OFFSET(TradeDash[[#This Row],[Returns]],0,0,-n_days*2)),"")</f>
        <v>-8.055759685228106E-2</v>
      </c>
      <c r="G5680">
        <f ca="1">IF(ISNUMBER(TradeDash[[#This Row],[2n day Sharpe]]),AVERAGE(TradeDash[[#This Row],[n day Sharpe]:[2n day Sharpe]]),"")</f>
        <v>-6.5865530899371624E-2</v>
      </c>
      <c r="H5680">
        <f ca="1">IF(ISNUMBER(TradeDash[[#This Row],[Sharpe Average]]),IF(TradeDash[[#This Row],[Sharpe Average]]&gt;$G$1,1,0),"")</f>
        <v>0</v>
      </c>
      <c r="I5680" s="2">
        <f ca="1">IF(ISNUMBER(TradeDash[[#This Row],[Signal]]),MAX(IF(AND(TradeDash[[#This Row],[Signal]]=1,I5679&lt;1),I5679+$E$1,IF(AND(TradeDash[[#This Row],[Signal]]=0,I5679&gt;0),I5679-$E$1,IF(AND(TradeDash[[#This Row],[Signal]]=1,I5679=1),I5679,IF(AND(TradeDash[[#This Row],[Signal]]=0,I5679=0),I5679,0)))),0),"")</f>
        <v>0</v>
      </c>
      <c r="J5680" s="3">
        <f ca="1">IF(ISNUMBER(TradeDash[[#This Row],[Position]]),TradeDash[[#This Row],[Position]]*D5681,"")</f>
        <v>0</v>
      </c>
      <c r="K5680" s="7">
        <f ca="1">K5679*IFERROR(1+TradeDash[[#This Row],[Port Return]],1)</f>
        <v>14013180.601452611</v>
      </c>
      <c r="L5680" s="7">
        <f ca="1">IF(ISNUMBER(TradeDash[[#This Row],[Port Return]]),L5679*(1+TradeDash[[#This Row],[Returns]]),L5679)</f>
        <v>11009093.799682116</v>
      </c>
    </row>
    <row r="5681" spans="1:12" x14ac:dyDescent="0.35">
      <c r="A5681" s="1">
        <v>44852</v>
      </c>
      <c r="B5681" s="16">
        <f>YEAR(TradeDash[[#This Row],[Date]])</f>
        <v>2022</v>
      </c>
      <c r="C5681">
        <v>17486.95</v>
      </c>
      <c r="D5681" s="3">
        <f>IFERROR(TradeDash[[#This Row],[Nifty]]/C5680-1,"")</f>
        <v>1.0117376587067906E-2</v>
      </c>
      <c r="E5681">
        <f ca="1">IFERROR(AVERAGE(OFFSET(TradeDash[[#This Row],[Returns]],0,0,-n_days))/STDEV(OFFSET(TradeDash[[#This Row],[Returns]],0,0,-n_days)),"")</f>
        <v>-2.8669164702433244E-2</v>
      </c>
      <c r="F5681">
        <f ca="1">IFERROR(AVERAGE(OFFSET(TradeDash[[#This Row],[Returns]],0,0,-n_days*2))/STDEV(OFFSET(TradeDash[[#This Row],[Returns]],0,0,-n_days*2)),"")</f>
        <v>-3.0923798730957935E-2</v>
      </c>
      <c r="G5681">
        <f ca="1">IF(ISNUMBER(TradeDash[[#This Row],[2n day Sharpe]]),AVERAGE(TradeDash[[#This Row],[n day Sharpe]:[2n day Sharpe]]),"")</f>
        <v>-2.9796481716695591E-2</v>
      </c>
      <c r="H5681">
        <f ca="1">IF(ISNUMBER(TradeDash[[#This Row],[Sharpe Average]]),IF(TradeDash[[#This Row],[Sharpe Average]]&gt;$G$1,1,0),"")</f>
        <v>0</v>
      </c>
      <c r="I5681" s="2">
        <f ca="1">IF(ISNUMBER(TradeDash[[#This Row],[Signal]]),MAX(IF(AND(TradeDash[[#This Row],[Signal]]=1,I5680&lt;1),I5680+$E$1,IF(AND(TradeDash[[#This Row],[Signal]]=0,I5680&gt;0),I5680-$E$1,IF(AND(TradeDash[[#This Row],[Signal]]=1,I5680=1),I5680,IF(AND(TradeDash[[#This Row],[Signal]]=0,I5680=0),I5680,0)))),0),"")</f>
        <v>0</v>
      </c>
      <c r="J5681" s="3">
        <f ca="1">IF(ISNUMBER(TradeDash[[#This Row],[Position]]),TradeDash[[#This Row],[Position]]*D5682,"")</f>
        <v>0</v>
      </c>
      <c r="K5681" s="7">
        <f ca="1">K5680*IFERROR(1+TradeDash[[#This Row],[Port Return]],1)</f>
        <v>14013180.601452611</v>
      </c>
      <c r="L5681" s="7">
        <f ca="1">IF(ISNUMBER(TradeDash[[#This Row],[Port Return]]),L5680*(1+TradeDash[[#This Row],[Returns]]),L5680)</f>
        <v>11120476.947535854</v>
      </c>
    </row>
    <row r="5682" spans="1:12" x14ac:dyDescent="0.35">
      <c r="A5682" s="1">
        <v>44853</v>
      </c>
      <c r="B5682" s="16">
        <f>YEAR(TradeDash[[#This Row],[Date]])</f>
        <v>2022</v>
      </c>
      <c r="C5682">
        <v>17512.25</v>
      </c>
      <c r="D5682" s="3">
        <f>IFERROR(TradeDash[[#This Row],[Nifty]]/C5681-1,"")</f>
        <v>1.4467931800570266E-3</v>
      </c>
      <c r="E5682">
        <f ca="1">IFERROR(AVERAGE(OFFSET(TradeDash[[#This Row],[Returns]],0,0,-n_days))/STDEV(OFFSET(TradeDash[[#This Row],[Returns]],0,0,-n_days)),"")</f>
        <v>-7.2878059233324174E-2</v>
      </c>
      <c r="F5682">
        <f ca="1">IFERROR(AVERAGE(OFFSET(TradeDash[[#This Row],[Returns]],0,0,-n_days*2))/STDEV(OFFSET(TradeDash[[#This Row],[Returns]],0,0,-n_days*2)),"")</f>
        <v>8.0212071614675761E-3</v>
      </c>
      <c r="G5682">
        <f ca="1">IF(ISNUMBER(TradeDash[[#This Row],[2n day Sharpe]]),AVERAGE(TradeDash[[#This Row],[n day Sharpe]:[2n day Sharpe]]),"")</f>
        <v>-3.2428426035928298E-2</v>
      </c>
      <c r="H5682">
        <f ca="1">IF(ISNUMBER(TradeDash[[#This Row],[Sharpe Average]]),IF(TradeDash[[#This Row],[Sharpe Average]]&gt;$G$1,1,0),"")</f>
        <v>0</v>
      </c>
      <c r="I5682" s="2">
        <f ca="1">IF(ISNUMBER(TradeDash[[#This Row],[Signal]]),MAX(IF(AND(TradeDash[[#This Row],[Signal]]=1,I5681&lt;1),I5681+$E$1,IF(AND(TradeDash[[#This Row],[Signal]]=0,I5681&gt;0),I5681-$E$1,IF(AND(TradeDash[[#This Row],[Signal]]=1,I5681=1),I5681,IF(AND(TradeDash[[#This Row],[Signal]]=0,I5681=0),I5681,0)))),0),"")</f>
        <v>0</v>
      </c>
      <c r="J5682" s="3">
        <f ca="1">IF(ISNUMBER(TradeDash[[#This Row],[Position]]),TradeDash[[#This Row],[Position]]*D5683,"")</f>
        <v>0</v>
      </c>
      <c r="K5682" s="7">
        <f ca="1">K5681*IFERROR(1+TradeDash[[#This Row],[Port Return]],1)</f>
        <v>14013180.601452611</v>
      </c>
      <c r="L5682" s="7">
        <f ca="1">IF(ISNUMBER(TradeDash[[#This Row],[Port Return]]),L5681*(1+TradeDash[[#This Row],[Returns]]),L5681)</f>
        <v>11136565.97774253</v>
      </c>
    </row>
    <row r="5683" spans="1:12" x14ac:dyDescent="0.35">
      <c r="A5683" s="1">
        <v>44854</v>
      </c>
      <c r="B5683" s="16">
        <f>YEAR(TradeDash[[#This Row],[Date]])</f>
        <v>2022</v>
      </c>
      <c r="C5683">
        <v>17563.95</v>
      </c>
      <c r="D5683" s="3">
        <f>IFERROR(TradeDash[[#This Row],[Nifty]]/C5682-1,"")</f>
        <v>2.9522191608730708E-3</v>
      </c>
      <c r="E5683">
        <f ca="1">IFERROR(AVERAGE(OFFSET(TradeDash[[#This Row],[Returns]],0,0,-n_days))/STDEV(OFFSET(TradeDash[[#This Row],[Returns]],0,0,-n_days)),"")</f>
        <v>-3.4613673758236374E-2</v>
      </c>
      <c r="F5683">
        <f ca="1">IFERROR(AVERAGE(OFFSET(TradeDash[[#This Row],[Returns]],0,0,-n_days*2))/STDEV(OFFSET(TradeDash[[#This Row],[Returns]],0,0,-n_days*2)),"")</f>
        <v>3.1913909134829244E-3</v>
      </c>
      <c r="G5683">
        <f ca="1">IF(ISNUMBER(TradeDash[[#This Row],[2n day Sharpe]]),AVERAGE(TradeDash[[#This Row],[n day Sharpe]:[2n day Sharpe]]),"")</f>
        <v>-1.5711141422376725E-2</v>
      </c>
      <c r="H5683">
        <f ca="1">IF(ISNUMBER(TradeDash[[#This Row],[Sharpe Average]]),IF(TradeDash[[#This Row],[Sharpe Average]]&gt;$G$1,1,0),"")</f>
        <v>0</v>
      </c>
      <c r="I5683" s="2">
        <f ca="1">IF(ISNUMBER(TradeDash[[#This Row],[Signal]]),MAX(IF(AND(TradeDash[[#This Row],[Signal]]=1,I5682&lt;1),I5682+$E$1,IF(AND(TradeDash[[#This Row],[Signal]]=0,I5682&gt;0),I5682-$E$1,IF(AND(TradeDash[[#This Row],[Signal]]=1,I5682=1),I5682,IF(AND(TradeDash[[#This Row],[Signal]]=0,I5682=0),I5682,0)))),0),"")</f>
        <v>0</v>
      </c>
      <c r="J5683" s="3">
        <f ca="1">IF(ISNUMBER(TradeDash[[#This Row],[Position]]),TradeDash[[#This Row],[Position]]*D5684,"")</f>
        <v>0</v>
      </c>
      <c r="K5683" s="7">
        <f ca="1">K5682*IFERROR(1+TradeDash[[#This Row],[Port Return]],1)</f>
        <v>14013180.601452611</v>
      </c>
      <c r="L5683" s="7">
        <f ca="1">IF(ISNUMBER(TradeDash[[#This Row],[Port Return]]),L5682*(1+TradeDash[[#This Row],[Returns]]),L5682)</f>
        <v>11169443.561208349</v>
      </c>
    </row>
    <row r="5684" spans="1:12" x14ac:dyDescent="0.35">
      <c r="A5684" s="1">
        <v>44855</v>
      </c>
      <c r="B5684" s="16">
        <f>YEAR(TradeDash[[#This Row],[Date]])</f>
        <v>2022</v>
      </c>
      <c r="C5684">
        <v>17576.3</v>
      </c>
      <c r="D5684" s="3">
        <f>IFERROR(TradeDash[[#This Row],[Nifty]]/C5683-1,"")</f>
        <v>7.0314479373934091E-4</v>
      </c>
      <c r="E5684">
        <f ca="1">IFERROR(AVERAGE(OFFSET(TradeDash[[#This Row],[Returns]],0,0,-n_days))/STDEV(OFFSET(TradeDash[[#This Row],[Returns]],0,0,-n_days)),"")</f>
        <v>-8.7084716587060088E-3</v>
      </c>
      <c r="F5684">
        <f ca="1">IFERROR(AVERAGE(OFFSET(TradeDash[[#This Row],[Returns]],0,0,-n_days*2))/STDEV(OFFSET(TradeDash[[#This Row],[Returns]],0,0,-n_days*2)),"")</f>
        <v>1.1227736590403231E-3</v>
      </c>
      <c r="G5684">
        <f ca="1">IF(ISNUMBER(TradeDash[[#This Row],[2n day Sharpe]]),AVERAGE(TradeDash[[#This Row],[n day Sharpe]:[2n day Sharpe]]),"")</f>
        <v>-3.792848999832843E-3</v>
      </c>
      <c r="H5684">
        <f ca="1">IF(ISNUMBER(TradeDash[[#This Row],[Sharpe Average]]),IF(TradeDash[[#This Row],[Sharpe Average]]&gt;$G$1,1,0),"")</f>
        <v>0</v>
      </c>
      <c r="I5684" s="2">
        <f ca="1">IF(ISNUMBER(TradeDash[[#This Row],[Signal]]),MAX(IF(AND(TradeDash[[#This Row],[Signal]]=1,I5683&lt;1),I5683+$E$1,IF(AND(TradeDash[[#This Row],[Signal]]=0,I5683&gt;0),I5683-$E$1,IF(AND(TradeDash[[#This Row],[Signal]]=1,I5683=1),I5683,IF(AND(TradeDash[[#This Row],[Signal]]=0,I5683=0),I5683,0)))),0),"")</f>
        <v>0</v>
      </c>
      <c r="J5684" s="3">
        <f ca="1">IF(ISNUMBER(TradeDash[[#This Row],[Position]]),TradeDash[[#This Row],[Position]]*D5685,"")</f>
        <v>0</v>
      </c>
      <c r="K5684" s="7">
        <f ca="1">K5683*IFERROR(1+TradeDash[[#This Row],[Port Return]],1)</f>
        <v>14013180.601452611</v>
      </c>
      <c r="L5684" s="7">
        <f ca="1">IF(ISNUMBER(TradeDash[[#This Row],[Port Return]]),L5683*(1+TradeDash[[#This Row],[Returns]]),L5683)</f>
        <v>11177297.297297377</v>
      </c>
    </row>
    <row r="5685" spans="1:12" x14ac:dyDescent="0.35">
      <c r="A5685" s="1">
        <v>44858</v>
      </c>
      <c r="B5685" s="16">
        <f>YEAR(TradeDash[[#This Row],[Date]])</f>
        <v>2022</v>
      </c>
      <c r="C5685">
        <v>17730.75</v>
      </c>
      <c r="D5685" s="3">
        <f>IFERROR(TradeDash[[#This Row],[Nifty]]/C5684-1,"")</f>
        <v>8.7874012164108617E-3</v>
      </c>
      <c r="E5685">
        <f ca="1">IFERROR(AVERAGE(OFFSET(TradeDash[[#This Row],[Returns]],0,0,-n_days))/STDEV(OFFSET(TradeDash[[#This Row],[Returns]],0,0,-n_days)),"")</f>
        <v>0.11641341356074122</v>
      </c>
      <c r="F5685">
        <f ca="1">IFERROR(AVERAGE(OFFSET(TradeDash[[#This Row],[Returns]],0,0,-n_days*2))/STDEV(OFFSET(TradeDash[[#This Row],[Returns]],0,0,-n_days*2)),"")</f>
        <v>3.3399266960025299E-2</v>
      </c>
      <c r="G5685">
        <f ca="1">IF(ISNUMBER(TradeDash[[#This Row],[2n day Sharpe]]),AVERAGE(TradeDash[[#This Row],[n day Sharpe]:[2n day Sharpe]]),"")</f>
        <v>7.4906340260383258E-2</v>
      </c>
      <c r="H5685">
        <f ca="1">IF(ISNUMBER(TradeDash[[#This Row],[Sharpe Average]]),IF(TradeDash[[#This Row],[Sharpe Average]]&gt;$G$1,1,0),"")</f>
        <v>1</v>
      </c>
      <c r="I5685" s="2">
        <f ca="1">IF(ISNUMBER(TradeDash[[#This Row],[Signal]]),MAX(IF(AND(TradeDash[[#This Row],[Signal]]=1,I5684&lt;1),I5684+$E$1,IF(AND(TradeDash[[#This Row],[Signal]]=0,I5684&gt;0),I5684-$E$1,IF(AND(TradeDash[[#This Row],[Signal]]=1,I5684=1),I5684,IF(AND(TradeDash[[#This Row],[Signal]]=0,I5684=0),I5684,0)))),0),"")</f>
        <v>0.2</v>
      </c>
      <c r="J5685" s="3">
        <f ca="1">IF(ISNUMBER(TradeDash[[#This Row],[Position]]),TradeDash[[#This Row],[Position]]*D5686,"")</f>
        <v>-8.3921999915403944E-4</v>
      </c>
      <c r="K5685" s="7">
        <f ca="1">K5684*IFERROR(1+TradeDash[[#This Row],[Port Return]],1)</f>
        <v>14001420.460040115</v>
      </c>
      <c r="L5685" s="7">
        <f ca="1">IF(ISNUMBER(TradeDash[[#This Row],[Port Return]]),L5684*(1+TradeDash[[#This Row],[Returns]]),L5684)</f>
        <v>11275516.693163835</v>
      </c>
    </row>
    <row r="5686" spans="1:12" x14ac:dyDescent="0.35">
      <c r="A5686" s="1">
        <v>44859</v>
      </c>
      <c r="B5686" s="16">
        <f>YEAR(TradeDash[[#This Row],[Date]])</f>
        <v>2022</v>
      </c>
      <c r="C5686">
        <v>17656.349999999999</v>
      </c>
      <c r="D5686" s="3">
        <f>IFERROR(TradeDash[[#This Row],[Nifty]]/C5685-1,"")</f>
        <v>-4.1960999957701972E-3</v>
      </c>
      <c r="E5686">
        <f ca="1">IFERROR(AVERAGE(OFFSET(TradeDash[[#This Row],[Returns]],0,0,-n_days))/STDEV(OFFSET(TradeDash[[#This Row],[Returns]],0,0,-n_days)),"")</f>
        <v>0.20106854217101261</v>
      </c>
      <c r="F5686">
        <f ca="1">IFERROR(AVERAGE(OFFSET(TradeDash[[#This Row],[Returns]],0,0,-n_days*2))/STDEV(OFFSET(TradeDash[[#This Row],[Returns]],0,0,-n_days*2)),"")</f>
        <v>1.8325120987100856E-2</v>
      </c>
      <c r="G5686">
        <f ca="1">IF(ISNUMBER(TradeDash[[#This Row],[2n day Sharpe]]),AVERAGE(TradeDash[[#This Row],[n day Sharpe]:[2n day Sharpe]]),"")</f>
        <v>0.10969683157905673</v>
      </c>
      <c r="H5686">
        <f ca="1">IF(ISNUMBER(TradeDash[[#This Row],[Sharpe Average]]),IF(TradeDash[[#This Row],[Sharpe Average]]&gt;$G$1,1,0),"")</f>
        <v>1</v>
      </c>
      <c r="I5686" s="2">
        <f ca="1">IF(ISNUMBER(TradeDash[[#This Row],[Signal]]),MAX(IF(AND(TradeDash[[#This Row],[Signal]]=1,I5685&lt;1),I5685+$E$1,IF(AND(TradeDash[[#This Row],[Signal]]=0,I5685&gt;0),I5685-$E$1,IF(AND(TradeDash[[#This Row],[Signal]]=1,I5685=1),I5685,IF(AND(TradeDash[[#This Row],[Signal]]=0,I5685=0),I5685,0)))),0),"")</f>
        <v>0.4</v>
      </c>
      <c r="J5686" s="3">
        <f ca="1">IF(ISNUMBER(TradeDash[[#This Row],[Position]]),TradeDash[[#This Row],[Position]]*D5687,"")</f>
        <v>1.8259719590969503E-3</v>
      </c>
      <c r="K5686" s="7">
        <f ca="1">K5685*IFERROR(1+TradeDash[[#This Row],[Port Return]],1)</f>
        <v>14026986.661187675</v>
      </c>
      <c r="L5686" s="7">
        <f ca="1">IF(ISNUMBER(TradeDash[[#This Row],[Port Return]]),L5685*(1+TradeDash[[#This Row],[Returns]]),L5685)</f>
        <v>11228203.497615343</v>
      </c>
    </row>
    <row r="5687" spans="1:12" x14ac:dyDescent="0.35">
      <c r="A5687" s="1">
        <v>44861</v>
      </c>
      <c r="B5687" s="16">
        <f>YEAR(TradeDash[[#This Row],[Date]])</f>
        <v>2022</v>
      </c>
      <c r="C5687">
        <v>17736.95</v>
      </c>
      <c r="D5687" s="3">
        <f>IFERROR(TradeDash[[#This Row],[Nifty]]/C5686-1,"")</f>
        <v>4.5649298977423758E-3</v>
      </c>
      <c r="E5687">
        <f ca="1">IFERROR(AVERAGE(OFFSET(TradeDash[[#This Row],[Returns]],0,0,-n_days))/STDEV(OFFSET(TradeDash[[#This Row],[Returns]],0,0,-n_days)),"")</f>
        <v>0.22813424094736892</v>
      </c>
      <c r="F5687">
        <f ca="1">IFERROR(AVERAGE(OFFSET(TradeDash[[#This Row],[Returns]],0,0,-n_days*2))/STDEV(OFFSET(TradeDash[[#This Row],[Returns]],0,0,-n_days*2)),"")</f>
        <v>6.4200474963926404E-2</v>
      </c>
      <c r="G5687">
        <f ca="1">IF(ISNUMBER(TradeDash[[#This Row],[2n day Sharpe]]),AVERAGE(TradeDash[[#This Row],[n day Sharpe]:[2n day Sharpe]]),"")</f>
        <v>0.14616735795564767</v>
      </c>
      <c r="H5687">
        <f ca="1">IF(ISNUMBER(TradeDash[[#This Row],[Sharpe Average]]),IF(TradeDash[[#This Row],[Sharpe Average]]&gt;$G$1,1,0),"")</f>
        <v>1</v>
      </c>
      <c r="I5687" s="2">
        <f ca="1">IF(ISNUMBER(TradeDash[[#This Row],[Signal]]),MAX(IF(AND(TradeDash[[#This Row],[Signal]]=1,I5686&lt;1),I5686+$E$1,IF(AND(TradeDash[[#This Row],[Signal]]=0,I5686&gt;0),I5686-$E$1,IF(AND(TradeDash[[#This Row],[Signal]]=1,I5686=1),I5686,IF(AND(TradeDash[[#This Row],[Signal]]=0,I5686=0),I5686,0)))),0),"")</f>
        <v>0.60000000000000009</v>
      </c>
      <c r="J5687" s="3">
        <f ca="1">IF(ISNUMBER(TradeDash[[#This Row],[Position]]),TradeDash[[#This Row],[Position]]*D5688,"")</f>
        <v>1.6863102168072966E-3</v>
      </c>
      <c r="K5687" s="7">
        <f ca="1">K5686*IFERROR(1+TradeDash[[#This Row],[Port Return]],1)</f>
        <v>14050640.512105454</v>
      </c>
      <c r="L5687" s="7">
        <f ca="1">IF(ISNUMBER(TradeDash[[#This Row],[Port Return]]),L5686*(1+TradeDash[[#This Row],[Returns]]),L5686)</f>
        <v>11279459.459459543</v>
      </c>
    </row>
    <row r="5688" spans="1:12" x14ac:dyDescent="0.35">
      <c r="A5688" s="1">
        <v>44862</v>
      </c>
      <c r="B5688" s="16">
        <f>YEAR(TradeDash[[#This Row],[Date]])</f>
        <v>2022</v>
      </c>
      <c r="C5688">
        <v>17786.8</v>
      </c>
      <c r="D5688" s="3">
        <f>IFERROR(TradeDash[[#This Row],[Nifty]]/C5687-1,"")</f>
        <v>2.8105170280121605E-3</v>
      </c>
      <c r="E5688">
        <f ca="1">IFERROR(AVERAGE(OFFSET(TradeDash[[#This Row],[Returns]],0,0,-n_days))/STDEV(OFFSET(TradeDash[[#This Row],[Returns]],0,0,-n_days)),"")</f>
        <v>0.30105099835529925</v>
      </c>
      <c r="F5688">
        <f ca="1">IFERROR(AVERAGE(OFFSET(TradeDash[[#This Row],[Returns]],0,0,-n_days*2))/STDEV(OFFSET(TradeDash[[#This Row],[Returns]],0,0,-n_days*2)),"")</f>
        <v>8.7002773758696889E-3</v>
      </c>
      <c r="G5688">
        <f ca="1">IF(ISNUMBER(TradeDash[[#This Row],[2n day Sharpe]]),AVERAGE(TradeDash[[#This Row],[n day Sharpe]:[2n day Sharpe]]),"")</f>
        <v>0.15487563786558448</v>
      </c>
      <c r="H5688">
        <f ca="1">IF(ISNUMBER(TradeDash[[#This Row],[Sharpe Average]]),IF(TradeDash[[#This Row],[Sharpe Average]]&gt;$G$1,1,0),"")</f>
        <v>1</v>
      </c>
      <c r="I5688" s="2">
        <f ca="1">IF(ISNUMBER(TradeDash[[#This Row],[Signal]]),MAX(IF(AND(TradeDash[[#This Row],[Signal]]=1,I5687&lt;1),I5687+$E$1,IF(AND(TradeDash[[#This Row],[Signal]]=0,I5687&gt;0),I5687-$E$1,IF(AND(TradeDash[[#This Row],[Signal]]=1,I5687=1),I5687,IF(AND(TradeDash[[#This Row],[Signal]]=0,I5687=0),I5687,0)))),0),"")</f>
        <v>0.8</v>
      </c>
      <c r="J5688" s="3">
        <f ca="1">IF(ISNUMBER(TradeDash[[#This Row],[Position]]),TradeDash[[#This Row],[Position]]*D5689,"")</f>
        <v>1.0137855038568056E-2</v>
      </c>
      <c r="K5688" s="7">
        <f ca="1">K5687*IFERROR(1+TradeDash[[#This Row],[Port Return]],1)</f>
        <v>14193083.86881621</v>
      </c>
      <c r="L5688" s="7">
        <f ca="1">IF(ISNUMBER(TradeDash[[#This Row],[Port Return]]),L5687*(1+TradeDash[[#This Row],[Returns]]),L5687)</f>
        <v>11311160.572337126</v>
      </c>
    </row>
    <row r="5689" spans="1:12" x14ac:dyDescent="0.35">
      <c r="A5689" s="1">
        <v>44865</v>
      </c>
      <c r="B5689" s="16">
        <f>YEAR(TradeDash[[#This Row],[Date]])</f>
        <v>2022</v>
      </c>
      <c r="C5689">
        <v>18012.2</v>
      </c>
      <c r="D5689" s="3">
        <f>IFERROR(TradeDash[[#This Row],[Nifty]]/C5688-1,"")</f>
        <v>1.2672318798210069E-2</v>
      </c>
      <c r="E5689">
        <f ca="1">IFERROR(AVERAGE(OFFSET(TradeDash[[#This Row],[Returns]],0,0,-n_days))/STDEV(OFFSET(TradeDash[[#This Row],[Returns]],0,0,-n_days)),"")</f>
        <v>0.3770331808393928</v>
      </c>
      <c r="F5689">
        <f ca="1">IFERROR(AVERAGE(OFFSET(TradeDash[[#This Row],[Returns]],0,0,-n_days*2))/STDEV(OFFSET(TradeDash[[#This Row],[Returns]],0,0,-n_days*2)),"")</f>
        <v>7.5050063658600896E-2</v>
      </c>
      <c r="G5689">
        <f ca="1">IF(ISNUMBER(TradeDash[[#This Row],[2n day Sharpe]]),AVERAGE(TradeDash[[#This Row],[n day Sharpe]:[2n day Sharpe]]),"")</f>
        <v>0.22604162224899685</v>
      </c>
      <c r="H5689">
        <f ca="1">IF(ISNUMBER(TradeDash[[#This Row],[Sharpe Average]]),IF(TradeDash[[#This Row],[Sharpe Average]]&gt;$G$1,1,0),"")</f>
        <v>1</v>
      </c>
      <c r="I5689" s="2">
        <f ca="1">IF(ISNUMBER(TradeDash[[#This Row],[Signal]]),MAX(IF(AND(TradeDash[[#This Row],[Signal]]=1,I5688&lt;1),I5688+$E$1,IF(AND(TradeDash[[#This Row],[Signal]]=0,I5688&gt;0),I5688-$E$1,IF(AND(TradeDash[[#This Row],[Signal]]=1,I5688=1),I5688,IF(AND(TradeDash[[#This Row],[Signal]]=0,I5688=0),I5688,0)))),0),"")</f>
        <v>1</v>
      </c>
      <c r="J5689" s="3">
        <f ca="1">IF(ISNUMBER(TradeDash[[#This Row],[Position]]),TradeDash[[#This Row],[Position]]*D5690,"")</f>
        <v>7.3949878415739967E-3</v>
      </c>
      <c r="K5689" s="7">
        <f ca="1">K5688*IFERROR(1+TradeDash[[#This Row],[Port Return]],1)</f>
        <v>14298041.551460546</v>
      </c>
      <c r="L5689" s="7">
        <f ca="1">IF(ISNUMBER(TradeDash[[#This Row],[Port Return]]),L5688*(1+TradeDash[[#This Row],[Returns]]),L5688)</f>
        <v>11454499.205087526</v>
      </c>
    </row>
    <row r="5690" spans="1:12" x14ac:dyDescent="0.35">
      <c r="A5690" s="1">
        <v>44866</v>
      </c>
      <c r="B5690" s="16">
        <f>YEAR(TradeDash[[#This Row],[Date]])</f>
        <v>2022</v>
      </c>
      <c r="C5690">
        <v>18145.400000000001</v>
      </c>
      <c r="D5690" s="3">
        <f>IFERROR(TradeDash[[#This Row],[Nifty]]/C5689-1,"")</f>
        <v>7.3949878415739967E-3</v>
      </c>
      <c r="E5690">
        <f ca="1">IFERROR(AVERAGE(OFFSET(TradeDash[[#This Row],[Returns]],0,0,-n_days))/STDEV(OFFSET(TradeDash[[#This Row],[Returns]],0,0,-n_days)),"")</f>
        <v>0.34519846795013376</v>
      </c>
      <c r="F5690">
        <f ca="1">IFERROR(AVERAGE(OFFSET(TradeDash[[#This Row],[Returns]],0,0,-n_days*2))/STDEV(OFFSET(TradeDash[[#This Row],[Returns]],0,0,-n_days*2)),"")</f>
        <v>9.470446841052714E-2</v>
      </c>
      <c r="G5690">
        <f ca="1">IF(ISNUMBER(TradeDash[[#This Row],[2n day Sharpe]]),AVERAGE(TradeDash[[#This Row],[n day Sharpe]:[2n day Sharpe]]),"")</f>
        <v>0.21995146818033046</v>
      </c>
      <c r="H5690">
        <f ca="1">IF(ISNUMBER(TradeDash[[#This Row],[Sharpe Average]]),IF(TradeDash[[#This Row],[Sharpe Average]]&gt;$G$1,1,0),"")</f>
        <v>1</v>
      </c>
      <c r="I5690" s="2">
        <f ca="1">IF(ISNUMBER(TradeDash[[#This Row],[Signal]]),MAX(IF(AND(TradeDash[[#This Row],[Signal]]=1,I5689&lt;1),I5689+$E$1,IF(AND(TradeDash[[#This Row],[Signal]]=0,I5689&gt;0),I5689-$E$1,IF(AND(TradeDash[[#This Row],[Signal]]=1,I5689=1),I5689,IF(AND(TradeDash[[#This Row],[Signal]]=0,I5689=0),I5689,0)))),0),"")</f>
        <v>1</v>
      </c>
      <c r="J5690" s="3">
        <f ca="1">IF(ISNUMBER(TradeDash[[#This Row],[Position]]),TradeDash[[#This Row],[Position]]*D5691,"")</f>
        <v>-3.4471546507656159E-3</v>
      </c>
      <c r="K5690" s="7">
        <f ca="1">K5689*IFERROR(1+TradeDash[[#This Row],[Port Return]],1)</f>
        <v>14248753.991029589</v>
      </c>
      <c r="L5690" s="7">
        <f ca="1">IF(ISNUMBER(TradeDash[[#This Row],[Port Return]]),L5689*(1+TradeDash[[#This Row],[Returns]]),L5689)</f>
        <v>11539205.087440467</v>
      </c>
    </row>
    <row r="5691" spans="1:12" x14ac:dyDescent="0.35">
      <c r="A5691" s="1">
        <v>44867</v>
      </c>
      <c r="B5691" s="16">
        <f>YEAR(TradeDash[[#This Row],[Date]])</f>
        <v>2022</v>
      </c>
      <c r="C5691">
        <v>18082.849999999999</v>
      </c>
      <c r="D5691" s="3">
        <f>IFERROR(TradeDash[[#This Row],[Nifty]]/C5690-1,"")</f>
        <v>-3.4471546507656159E-3</v>
      </c>
      <c r="E5691">
        <f ca="1">IFERROR(AVERAGE(OFFSET(TradeDash[[#This Row],[Returns]],0,0,-n_days))/STDEV(OFFSET(TradeDash[[#This Row],[Returns]],0,0,-n_days)),"")</f>
        <v>0.42331118154344527</v>
      </c>
      <c r="F5691">
        <f ca="1">IFERROR(AVERAGE(OFFSET(TradeDash[[#This Row],[Returns]],0,0,-n_days*2))/STDEV(OFFSET(TradeDash[[#This Row],[Returns]],0,0,-n_days*2)),"")</f>
        <v>6.669005555580268E-2</v>
      </c>
      <c r="G5691">
        <f ca="1">IF(ISNUMBER(TradeDash[[#This Row],[2n day Sharpe]]),AVERAGE(TradeDash[[#This Row],[n day Sharpe]:[2n day Sharpe]]),"")</f>
        <v>0.24500061854962396</v>
      </c>
      <c r="H5691">
        <f ca="1">IF(ISNUMBER(TradeDash[[#This Row],[Sharpe Average]]),IF(TradeDash[[#This Row],[Sharpe Average]]&gt;$G$1,1,0),"")</f>
        <v>1</v>
      </c>
      <c r="I5691" s="2">
        <f ca="1">IF(ISNUMBER(TradeDash[[#This Row],[Signal]]),MAX(IF(AND(TradeDash[[#This Row],[Signal]]=1,I5690&lt;1),I5690+$E$1,IF(AND(TradeDash[[#This Row],[Signal]]=0,I5690&gt;0),I5690-$E$1,IF(AND(TradeDash[[#This Row],[Signal]]=1,I5690=1),I5690,IF(AND(TradeDash[[#This Row],[Signal]]=0,I5690=0),I5690,0)))),0),"")</f>
        <v>1</v>
      </c>
      <c r="J5691" s="3">
        <f ca="1">IF(ISNUMBER(TradeDash[[#This Row],[Position]]),TradeDash[[#This Row],[Position]]*D5692,"")</f>
        <v>-1.6673256704555772E-3</v>
      </c>
      <c r="K5691" s="7">
        <f ca="1">K5690*IFERROR(1+TradeDash[[#This Row],[Port Return]],1)</f>
        <v>14224996.677728338</v>
      </c>
      <c r="L5691" s="7">
        <f ca="1">IF(ISNUMBER(TradeDash[[#This Row],[Port Return]]),L5690*(1+TradeDash[[#This Row],[Returns]]),L5690)</f>
        <v>11499427.662957158</v>
      </c>
    </row>
    <row r="5692" spans="1:12" x14ac:dyDescent="0.35">
      <c r="A5692" s="1">
        <v>44868</v>
      </c>
      <c r="B5692" s="16">
        <f>YEAR(TradeDash[[#This Row],[Date]])</f>
        <v>2022</v>
      </c>
      <c r="C5692">
        <v>18052.7</v>
      </c>
      <c r="D5692" s="3">
        <f>IFERROR(TradeDash[[#This Row],[Nifty]]/C5691-1,"")</f>
        <v>-1.6673256704555772E-3</v>
      </c>
      <c r="E5692">
        <f ca="1">IFERROR(AVERAGE(OFFSET(TradeDash[[#This Row],[Returns]],0,0,-n_days))/STDEV(OFFSET(TradeDash[[#This Row],[Returns]],0,0,-n_days)),"")</f>
        <v>0.3265109354598778</v>
      </c>
      <c r="F5692">
        <f ca="1">IFERROR(AVERAGE(OFFSET(TradeDash[[#This Row],[Returns]],0,0,-n_days*2))/STDEV(OFFSET(TradeDash[[#This Row],[Returns]],0,0,-n_days*2)),"")</f>
        <v>6.3754757862159228E-2</v>
      </c>
      <c r="G5692">
        <f ca="1">IF(ISNUMBER(TradeDash[[#This Row],[2n day Sharpe]]),AVERAGE(TradeDash[[#This Row],[n day Sharpe]:[2n day Sharpe]]),"")</f>
        <v>0.19513284666101852</v>
      </c>
      <c r="H5692">
        <f ca="1">IF(ISNUMBER(TradeDash[[#This Row],[Sharpe Average]]),IF(TradeDash[[#This Row],[Sharpe Average]]&gt;$G$1,1,0),"")</f>
        <v>1</v>
      </c>
      <c r="I5692" s="2">
        <f ca="1">IF(ISNUMBER(TradeDash[[#This Row],[Signal]]),MAX(IF(AND(TradeDash[[#This Row],[Signal]]=1,I5691&lt;1),I5691+$E$1,IF(AND(TradeDash[[#This Row],[Signal]]=0,I5691&gt;0),I5691-$E$1,IF(AND(TradeDash[[#This Row],[Signal]]=1,I5691=1),I5691,IF(AND(TradeDash[[#This Row],[Signal]]=0,I5691=0),I5691,0)))),0),"")</f>
        <v>1</v>
      </c>
      <c r="J5692" s="3">
        <f ca="1">IF(ISNUMBER(TradeDash[[#This Row],[Position]]),TradeDash[[#This Row],[Position]]*D5693,"")</f>
        <v>3.5701030870729511E-3</v>
      </c>
      <c r="K5692" s="7">
        <f ca="1">K5691*IFERROR(1+TradeDash[[#This Row],[Port Return]],1)</f>
        <v>14275781.382281099</v>
      </c>
      <c r="L5692" s="7">
        <f ca="1">IF(ISNUMBER(TradeDash[[#This Row],[Port Return]]),L5691*(1+TradeDash[[#This Row],[Returns]]),L5691)</f>
        <v>11480254.372019162</v>
      </c>
    </row>
    <row r="5693" spans="1:12" x14ac:dyDescent="0.35">
      <c r="A5693" s="1">
        <v>44869</v>
      </c>
      <c r="B5693" s="16">
        <f>YEAR(TradeDash[[#This Row],[Date]])</f>
        <v>2022</v>
      </c>
      <c r="C5693">
        <v>18117.150000000001</v>
      </c>
      <c r="D5693" s="3">
        <f>IFERROR(TradeDash[[#This Row],[Nifty]]/C5692-1,"")</f>
        <v>3.5701030870729511E-3</v>
      </c>
      <c r="E5693">
        <f ca="1">IFERROR(AVERAGE(OFFSET(TradeDash[[#This Row],[Returns]],0,0,-n_days))/STDEV(OFFSET(TradeDash[[#This Row],[Returns]],0,0,-n_days)),"")</f>
        <v>0.32817116955170894</v>
      </c>
      <c r="F5693">
        <f ca="1">IFERROR(AVERAGE(OFFSET(TradeDash[[#This Row],[Returns]],0,0,-n_days*2))/STDEV(OFFSET(TradeDash[[#This Row],[Returns]],0,0,-n_days*2)),"")</f>
        <v>7.7920733240369439E-2</v>
      </c>
      <c r="G5693">
        <f ca="1">IF(ISNUMBER(TradeDash[[#This Row],[2n day Sharpe]]),AVERAGE(TradeDash[[#This Row],[n day Sharpe]:[2n day Sharpe]]),"")</f>
        <v>0.2030459513960392</v>
      </c>
      <c r="H5693">
        <f ca="1">IF(ISNUMBER(TradeDash[[#This Row],[Sharpe Average]]),IF(TradeDash[[#This Row],[Sharpe Average]]&gt;$G$1,1,0),"")</f>
        <v>1</v>
      </c>
      <c r="I5693" s="2">
        <f ca="1">IF(ISNUMBER(TradeDash[[#This Row],[Signal]]),MAX(IF(AND(TradeDash[[#This Row],[Signal]]=1,I5692&lt;1),I5692+$E$1,IF(AND(TradeDash[[#This Row],[Signal]]=0,I5692&gt;0),I5692-$E$1,IF(AND(TradeDash[[#This Row],[Signal]]=1,I5692=1),I5692,IF(AND(TradeDash[[#This Row],[Signal]]=0,I5692=0),I5692,0)))),0),"")</f>
        <v>1</v>
      </c>
      <c r="J5693" s="3">
        <f ca="1">IF(ISNUMBER(TradeDash[[#This Row],[Position]]),TradeDash[[#This Row],[Position]]*D5694,"")</f>
        <v>4.7275647659812403E-3</v>
      </c>
      <c r="K5693" s="7">
        <f ca="1">K5692*IFERROR(1+TradeDash[[#This Row],[Port Return]],1)</f>
        <v>14343271.063350821</v>
      </c>
      <c r="L5693" s="7">
        <f ca="1">IF(ISNUMBER(TradeDash[[#This Row],[Port Return]]),L5692*(1+TradeDash[[#This Row],[Returns]]),L5692)</f>
        <v>11521240.063593091</v>
      </c>
    </row>
    <row r="5694" spans="1:12" x14ac:dyDescent="0.35">
      <c r="A5694" s="1">
        <v>44872</v>
      </c>
      <c r="B5694" s="16">
        <f>YEAR(TradeDash[[#This Row],[Date]])</f>
        <v>2022</v>
      </c>
      <c r="C5694">
        <v>18202.8</v>
      </c>
      <c r="D5694" s="3">
        <f>IFERROR(TradeDash[[#This Row],[Nifty]]/C5693-1,"")</f>
        <v>4.7275647659812403E-3</v>
      </c>
      <c r="E5694">
        <f ca="1">IFERROR(AVERAGE(OFFSET(TradeDash[[#This Row],[Returns]],0,0,-n_days))/STDEV(OFFSET(TradeDash[[#This Row],[Returns]],0,0,-n_days)),"")</f>
        <v>0.37127736448730531</v>
      </c>
      <c r="F5694">
        <f ca="1">IFERROR(AVERAGE(OFFSET(TradeDash[[#This Row],[Returns]],0,0,-n_days*2))/STDEV(OFFSET(TradeDash[[#This Row],[Returns]],0,0,-n_days*2)),"")</f>
        <v>6.4837711335488352E-2</v>
      </c>
      <c r="G5694">
        <f ca="1">IF(ISNUMBER(TradeDash[[#This Row],[2n day Sharpe]]),AVERAGE(TradeDash[[#This Row],[n day Sharpe]:[2n day Sharpe]]),"")</f>
        <v>0.21805753791139681</v>
      </c>
      <c r="H5694">
        <f ca="1">IF(ISNUMBER(TradeDash[[#This Row],[Sharpe Average]]),IF(TradeDash[[#This Row],[Sharpe Average]]&gt;$G$1,1,0),"")</f>
        <v>1</v>
      </c>
      <c r="I5694" s="2">
        <f ca="1">IF(ISNUMBER(TradeDash[[#This Row],[Signal]]),MAX(IF(AND(TradeDash[[#This Row],[Signal]]=1,I5693&lt;1),I5693+$E$1,IF(AND(TradeDash[[#This Row],[Signal]]=0,I5693&gt;0),I5693-$E$1,IF(AND(TradeDash[[#This Row],[Signal]]=1,I5693=1),I5693,IF(AND(TradeDash[[#This Row],[Signal]]=0,I5693=0),I5693,0)))),0),"")</f>
        <v>1</v>
      </c>
      <c r="J5694" s="3">
        <f ca="1">IF(ISNUMBER(TradeDash[[#This Row],[Position]]),TradeDash[[#This Row],[Position]]*D5695,"")</f>
        <v>-2.5160964247258333E-3</v>
      </c>
      <c r="K5694" s="7">
        <f ca="1">K5693*IFERROR(1+TradeDash[[#This Row],[Port Return]],1)</f>
        <v>14307182.01030945</v>
      </c>
      <c r="L5694" s="7">
        <f ca="1">IF(ISNUMBER(TradeDash[[#This Row],[Port Return]]),L5693*(1+TradeDash[[#This Row],[Returns]]),L5693)</f>
        <v>11575707.472178146</v>
      </c>
    </row>
    <row r="5695" spans="1:12" x14ac:dyDescent="0.35">
      <c r="A5695" s="1">
        <v>44874</v>
      </c>
      <c r="B5695" s="16">
        <f>YEAR(TradeDash[[#This Row],[Date]])</f>
        <v>2022</v>
      </c>
      <c r="C5695">
        <v>18157</v>
      </c>
      <c r="D5695" s="3">
        <f>IFERROR(TradeDash[[#This Row],[Nifty]]/C5694-1,"")</f>
        <v>-2.5160964247258333E-3</v>
      </c>
      <c r="E5695">
        <f ca="1">IFERROR(AVERAGE(OFFSET(TradeDash[[#This Row],[Returns]],0,0,-n_days))/STDEV(OFFSET(TradeDash[[#This Row],[Returns]],0,0,-n_days)),"")</f>
        <v>0.38864360744270204</v>
      </c>
      <c r="F5695">
        <f ca="1">IFERROR(AVERAGE(OFFSET(TradeDash[[#This Row],[Returns]],0,0,-n_days*2))/STDEV(OFFSET(TradeDash[[#This Row],[Returns]],0,0,-n_days*2)),"")</f>
        <v>5.2802741100243543E-2</v>
      </c>
      <c r="G5695">
        <f ca="1">IF(ISNUMBER(TradeDash[[#This Row],[2n day Sharpe]]),AVERAGE(TradeDash[[#This Row],[n day Sharpe]:[2n day Sharpe]]),"")</f>
        <v>0.22072317427147278</v>
      </c>
      <c r="H5695">
        <f ca="1">IF(ISNUMBER(TradeDash[[#This Row],[Sharpe Average]]),IF(TradeDash[[#This Row],[Sharpe Average]]&gt;$G$1,1,0),"")</f>
        <v>1</v>
      </c>
      <c r="I5695" s="2">
        <f ca="1">IF(ISNUMBER(TradeDash[[#This Row],[Signal]]),MAX(IF(AND(TradeDash[[#This Row],[Signal]]=1,I5694&lt;1),I5694+$E$1,IF(AND(TradeDash[[#This Row],[Signal]]=0,I5694&gt;0),I5694-$E$1,IF(AND(TradeDash[[#This Row],[Signal]]=1,I5694=1),I5694,IF(AND(TradeDash[[#This Row],[Signal]]=0,I5694=0),I5694,0)))),0),"")</f>
        <v>1</v>
      </c>
      <c r="J5695" s="3">
        <f ca="1">IF(ISNUMBER(TradeDash[[#This Row],[Position]]),TradeDash[[#This Row],[Position]]*D5696,"")</f>
        <v>-7.0936828771271943E-3</v>
      </c>
      <c r="K5695" s="7">
        <f ca="1">K5694*IFERROR(1+TradeDash[[#This Row],[Port Return]],1)</f>
        <v>14205691.398262976</v>
      </c>
      <c r="L5695" s="7">
        <f ca="1">IF(ISNUMBER(TradeDash[[#This Row],[Port Return]]),L5694*(1+TradeDash[[#This Row],[Returns]]),L5694)</f>
        <v>11546581.875993727</v>
      </c>
    </row>
    <row r="5696" spans="1:12" x14ac:dyDescent="0.35">
      <c r="A5696" s="1">
        <v>44875</v>
      </c>
      <c r="B5696" s="16">
        <f>YEAR(TradeDash[[#This Row],[Date]])</f>
        <v>2022</v>
      </c>
      <c r="C5696">
        <v>18028.2</v>
      </c>
      <c r="D5696" s="3">
        <f>IFERROR(TradeDash[[#This Row],[Nifty]]/C5695-1,"")</f>
        <v>-7.0936828771271943E-3</v>
      </c>
      <c r="E5696">
        <f ca="1">IFERROR(AVERAGE(OFFSET(TradeDash[[#This Row],[Returns]],0,0,-n_days))/STDEV(OFFSET(TradeDash[[#This Row],[Returns]],0,0,-n_days)),"")</f>
        <v>0.51686129245399792</v>
      </c>
      <c r="F5696">
        <f ca="1">IFERROR(AVERAGE(OFFSET(TradeDash[[#This Row],[Returns]],0,0,-n_days*2))/STDEV(OFFSET(TradeDash[[#This Row],[Returns]],0,0,-n_days*2)),"")</f>
        <v>1.8213255689371037E-2</v>
      </c>
      <c r="G5696">
        <f ca="1">IF(ISNUMBER(TradeDash[[#This Row],[2n day Sharpe]]),AVERAGE(TradeDash[[#This Row],[n day Sharpe]:[2n day Sharpe]]),"")</f>
        <v>0.26753727407168448</v>
      </c>
      <c r="H5696">
        <f ca="1">IF(ISNUMBER(TradeDash[[#This Row],[Sharpe Average]]),IF(TradeDash[[#This Row],[Sharpe Average]]&gt;$G$1,1,0),"")</f>
        <v>1</v>
      </c>
      <c r="I5696" s="2">
        <f ca="1">IF(ISNUMBER(TradeDash[[#This Row],[Signal]]),MAX(IF(AND(TradeDash[[#This Row],[Signal]]=1,I5695&lt;1),I5695+$E$1,IF(AND(TradeDash[[#This Row],[Signal]]=0,I5695&gt;0),I5695-$E$1,IF(AND(TradeDash[[#This Row],[Signal]]=1,I5695=1),I5695,IF(AND(TradeDash[[#This Row],[Signal]]=0,I5695=0),I5695,0)))),0),"")</f>
        <v>1</v>
      </c>
      <c r="J5696" s="3">
        <f ca="1">IF(ISNUMBER(TradeDash[[#This Row],[Position]]),TradeDash[[#This Row],[Position]]*D5697,"")</f>
        <v>1.7833172474234882E-2</v>
      </c>
      <c r="K5696" s="7">
        <f ca="1">K5695*IFERROR(1+TradeDash[[#This Row],[Port Return]],1)</f>
        <v>14459023.943083955</v>
      </c>
      <c r="L5696" s="7">
        <f ca="1">IF(ISNUMBER(TradeDash[[#This Row],[Port Return]]),L5695*(1+TradeDash[[#This Row],[Returns]]),L5695)</f>
        <v>11464674.085850643</v>
      </c>
    </row>
    <row r="5697" spans="1:12" x14ac:dyDescent="0.35">
      <c r="A5697" s="1">
        <v>44876</v>
      </c>
      <c r="B5697" s="16">
        <f>YEAR(TradeDash[[#This Row],[Date]])</f>
        <v>2022</v>
      </c>
      <c r="C5697">
        <v>18349.7</v>
      </c>
      <c r="D5697" s="3">
        <f>IFERROR(TradeDash[[#This Row],[Nifty]]/C5696-1,"")</f>
        <v>1.7833172474234882E-2</v>
      </c>
      <c r="E5697">
        <f ca="1">IFERROR(AVERAGE(OFFSET(TradeDash[[#This Row],[Returns]],0,0,-n_days))/STDEV(OFFSET(TradeDash[[#This Row],[Returns]],0,0,-n_days)),"")</f>
        <v>0.52716787116836261</v>
      </c>
      <c r="F5697">
        <f ca="1">IFERROR(AVERAGE(OFFSET(TradeDash[[#This Row],[Returns]],0,0,-n_days*2))/STDEV(OFFSET(TradeDash[[#This Row],[Returns]],0,0,-n_days*2)),"")</f>
        <v>4.4316676833483691E-2</v>
      </c>
      <c r="G5697">
        <f ca="1">IF(ISNUMBER(TradeDash[[#This Row],[2n day Sharpe]]),AVERAGE(TradeDash[[#This Row],[n day Sharpe]:[2n day Sharpe]]),"")</f>
        <v>0.28574227400092317</v>
      </c>
      <c r="H5697">
        <f ca="1">IF(ISNUMBER(TradeDash[[#This Row],[Sharpe Average]]),IF(TradeDash[[#This Row],[Sharpe Average]]&gt;$G$1,1,0),"")</f>
        <v>1</v>
      </c>
      <c r="I5697" s="2">
        <f ca="1">IF(ISNUMBER(TradeDash[[#This Row],[Signal]]),MAX(IF(AND(TradeDash[[#This Row],[Signal]]=1,I5696&lt;1),I5696+$E$1,IF(AND(TradeDash[[#This Row],[Signal]]=0,I5696&gt;0),I5696-$E$1,IF(AND(TradeDash[[#This Row],[Signal]]=1,I5696=1),I5696,IF(AND(TradeDash[[#This Row],[Signal]]=0,I5696=0),I5696,0)))),0),"")</f>
        <v>1</v>
      </c>
      <c r="J5697" s="3">
        <f ca="1">IF(ISNUMBER(TradeDash[[#This Row],[Position]]),TradeDash[[#This Row],[Position]]*D5698,"")</f>
        <v>-1.1199093173185348E-3</v>
      </c>
      <c r="K5697" s="7">
        <f ca="1">K5696*IFERROR(1+TradeDash[[#This Row],[Port Return]],1)</f>
        <v>14442831.147450764</v>
      </c>
      <c r="L5697" s="7">
        <f ca="1">IF(ISNUMBER(TradeDash[[#This Row],[Port Return]]),L5696*(1+TradeDash[[#This Row],[Returns]]),L5696)</f>
        <v>11669125.596184509</v>
      </c>
    </row>
    <row r="5698" spans="1:12" x14ac:dyDescent="0.35">
      <c r="A5698" s="1">
        <v>44879</v>
      </c>
      <c r="B5698" s="16">
        <f>YEAR(TradeDash[[#This Row],[Date]])</f>
        <v>2022</v>
      </c>
      <c r="C5698">
        <v>18329.150000000001</v>
      </c>
      <c r="D5698" s="3">
        <f>IFERROR(TradeDash[[#This Row],[Nifty]]/C5697-1,"")</f>
        <v>-1.1199093173185348E-3</v>
      </c>
      <c r="E5698">
        <f ca="1">IFERROR(AVERAGE(OFFSET(TradeDash[[#This Row],[Returns]],0,0,-n_days))/STDEV(OFFSET(TradeDash[[#This Row],[Returns]],0,0,-n_days)),"")</f>
        <v>0.59543346991212409</v>
      </c>
      <c r="F5698">
        <f ca="1">IFERROR(AVERAGE(OFFSET(TradeDash[[#This Row],[Returns]],0,0,-n_days*2))/STDEV(OFFSET(TradeDash[[#This Row],[Returns]],0,0,-n_days*2)),"")</f>
        <v>5.0988098289980979E-2</v>
      </c>
      <c r="G5698">
        <f ca="1">IF(ISNUMBER(TradeDash[[#This Row],[2n day Sharpe]]),AVERAGE(TradeDash[[#This Row],[n day Sharpe]:[2n day Sharpe]]),"")</f>
        <v>0.32321078410105253</v>
      </c>
      <c r="H5698">
        <f ca="1">IF(ISNUMBER(TradeDash[[#This Row],[Sharpe Average]]),IF(TradeDash[[#This Row],[Sharpe Average]]&gt;$G$1,1,0),"")</f>
        <v>1</v>
      </c>
      <c r="I5698" s="2">
        <f ca="1">IF(ISNUMBER(TradeDash[[#This Row],[Signal]]),MAX(IF(AND(TradeDash[[#This Row],[Signal]]=1,I5697&lt;1),I5697+$E$1,IF(AND(TradeDash[[#This Row],[Signal]]=0,I5697&gt;0),I5697-$E$1,IF(AND(TradeDash[[#This Row],[Signal]]=1,I5697=1),I5697,IF(AND(TradeDash[[#This Row],[Signal]]=0,I5697=0),I5697,0)))),0),"")</f>
        <v>1</v>
      </c>
      <c r="J5698" s="3">
        <f ca="1">IF(ISNUMBER(TradeDash[[#This Row],[Position]]),TradeDash[[#This Row],[Position]]*D5699,"")</f>
        <v>4.0509243472828249E-3</v>
      </c>
      <c r="K5698" s="7">
        <f ca="1">K5697*IFERROR(1+TradeDash[[#This Row],[Port Return]],1)</f>
        <v>14501337.963789666</v>
      </c>
      <c r="L5698" s="7">
        <f ca="1">IF(ISNUMBER(TradeDash[[#This Row],[Port Return]]),L5697*(1+TradeDash[[#This Row],[Returns]]),L5697)</f>
        <v>11656057.233704383</v>
      </c>
    </row>
    <row r="5699" spans="1:12" x14ac:dyDescent="0.35">
      <c r="A5699" s="1">
        <v>44880</v>
      </c>
      <c r="B5699" s="16">
        <f>YEAR(TradeDash[[#This Row],[Date]])</f>
        <v>2022</v>
      </c>
      <c r="C5699">
        <v>18403.400000000001</v>
      </c>
      <c r="D5699" s="3">
        <f>IFERROR(TradeDash[[#This Row],[Nifty]]/C5698-1,"")</f>
        <v>4.0509243472828249E-3</v>
      </c>
      <c r="E5699">
        <f ca="1">IFERROR(AVERAGE(OFFSET(TradeDash[[#This Row],[Returns]],0,0,-n_days))/STDEV(OFFSET(TradeDash[[#This Row],[Returns]],0,0,-n_days)),"")</f>
        <v>0.56344215036312995</v>
      </c>
      <c r="F5699">
        <f ca="1">IFERROR(AVERAGE(OFFSET(TradeDash[[#This Row],[Returns]],0,0,-n_days*2))/STDEV(OFFSET(TradeDash[[#This Row],[Returns]],0,0,-n_days*2)),"")</f>
        <v>8.0088572837974437E-2</v>
      </c>
      <c r="G5699">
        <f ca="1">IF(ISNUMBER(TradeDash[[#This Row],[2n day Sharpe]]),AVERAGE(TradeDash[[#This Row],[n day Sharpe]:[2n day Sharpe]]),"")</f>
        <v>0.32176536160055219</v>
      </c>
      <c r="H5699">
        <f ca="1">IF(ISNUMBER(TradeDash[[#This Row],[Sharpe Average]]),IF(TradeDash[[#This Row],[Sharpe Average]]&gt;$G$1,1,0),"")</f>
        <v>1</v>
      </c>
      <c r="I5699" s="2">
        <f ca="1">IF(ISNUMBER(TradeDash[[#This Row],[Signal]]),MAX(IF(AND(TradeDash[[#This Row],[Signal]]=1,I5698&lt;1),I5698+$E$1,IF(AND(TradeDash[[#This Row],[Signal]]=0,I5698&gt;0),I5698-$E$1,IF(AND(TradeDash[[#This Row],[Signal]]=1,I5698=1),I5698,IF(AND(TradeDash[[#This Row],[Signal]]=0,I5698=0),I5698,0)))),0),"")</f>
        <v>1</v>
      </c>
      <c r="J5699" s="3">
        <f ca="1">IF(ISNUMBER(TradeDash[[#This Row],[Position]]),TradeDash[[#This Row],[Position]]*D5700,"")</f>
        <v>3.3961115880765114E-4</v>
      </c>
      <c r="K5699" s="7">
        <f ca="1">K5698*IFERROR(1+TradeDash[[#This Row],[Port Return]],1)</f>
        <v>14506262.77997981</v>
      </c>
      <c r="L5699" s="7">
        <f ca="1">IF(ISNUMBER(TradeDash[[#This Row],[Port Return]]),L5698*(1+TradeDash[[#This Row],[Returns]]),L5698)</f>
        <v>11703275.039745718</v>
      </c>
    </row>
    <row r="5700" spans="1:12" x14ac:dyDescent="0.35">
      <c r="A5700" s="1">
        <v>44881</v>
      </c>
      <c r="B5700" s="16">
        <f>YEAR(TradeDash[[#This Row],[Date]])</f>
        <v>2022</v>
      </c>
      <c r="C5700">
        <v>18409.650000000001</v>
      </c>
      <c r="D5700" s="3">
        <f>IFERROR(TradeDash[[#This Row],[Nifty]]/C5699-1,"")</f>
        <v>3.3961115880765114E-4</v>
      </c>
      <c r="E5700">
        <f ca="1">IFERROR(AVERAGE(OFFSET(TradeDash[[#This Row],[Returns]],0,0,-n_days))/STDEV(OFFSET(TradeDash[[#This Row],[Returns]],0,0,-n_days)),"")</f>
        <v>0.50908931929910206</v>
      </c>
      <c r="F5700">
        <f ca="1">IFERROR(AVERAGE(OFFSET(TradeDash[[#This Row],[Returns]],0,0,-n_days*2))/STDEV(OFFSET(TradeDash[[#This Row],[Returns]],0,0,-n_days*2)),"")</f>
        <v>0.13964956800424583</v>
      </c>
      <c r="G5700">
        <f ca="1">IF(ISNUMBER(TradeDash[[#This Row],[2n day Sharpe]]),AVERAGE(TradeDash[[#This Row],[n day Sharpe]:[2n day Sharpe]]),"")</f>
        <v>0.32436944365167397</v>
      </c>
      <c r="H5700">
        <f ca="1">IF(ISNUMBER(TradeDash[[#This Row],[Sharpe Average]]),IF(TradeDash[[#This Row],[Sharpe Average]]&gt;$G$1,1,0),"")</f>
        <v>1</v>
      </c>
      <c r="I5700" s="2">
        <f ca="1">IF(ISNUMBER(TradeDash[[#This Row],[Signal]]),MAX(IF(AND(TradeDash[[#This Row],[Signal]]=1,I5699&lt;1),I5699+$E$1,IF(AND(TradeDash[[#This Row],[Signal]]=0,I5699&gt;0),I5699-$E$1,IF(AND(TradeDash[[#This Row],[Signal]]=1,I5699=1),I5699,IF(AND(TradeDash[[#This Row],[Signal]]=0,I5699=0),I5699,0)))),0),"")</f>
        <v>1</v>
      </c>
      <c r="J5700" s="3">
        <f ca="1">IF(ISNUMBER(TradeDash[[#This Row],[Position]]),TradeDash[[#This Row],[Position]]*D5701,"")</f>
        <v>-3.5714964706010655E-3</v>
      </c>
      <c r="K5700" s="7">
        <f ca="1">K5699*IFERROR(1+TradeDash[[#This Row],[Port Return]],1)</f>
        <v>14454453.713659501</v>
      </c>
      <c r="L5700" s="7">
        <f ca="1">IF(ISNUMBER(TradeDash[[#This Row],[Port Return]]),L5699*(1+TradeDash[[#This Row],[Returns]]),L5699)</f>
        <v>11707249.60254381</v>
      </c>
    </row>
    <row r="5701" spans="1:12" x14ac:dyDescent="0.35">
      <c r="A5701" s="1">
        <v>44882</v>
      </c>
      <c r="B5701" s="16">
        <f>YEAR(TradeDash[[#This Row],[Date]])</f>
        <v>2022</v>
      </c>
      <c r="C5701">
        <v>18343.900000000001</v>
      </c>
      <c r="D5701" s="3">
        <f>IFERROR(TradeDash[[#This Row],[Nifty]]/C5700-1,"")</f>
        <v>-3.5714964706010655E-3</v>
      </c>
      <c r="E5701">
        <f ca="1">IFERROR(AVERAGE(OFFSET(TradeDash[[#This Row],[Returns]],0,0,-n_days))/STDEV(OFFSET(TradeDash[[#This Row],[Returns]],0,0,-n_days)),"")</f>
        <v>0.40062956251586207</v>
      </c>
      <c r="F5701">
        <f ca="1">IFERROR(AVERAGE(OFFSET(TradeDash[[#This Row],[Returns]],0,0,-n_days*2))/STDEV(OFFSET(TradeDash[[#This Row],[Returns]],0,0,-n_days*2)),"")</f>
        <v>0.11526790508149154</v>
      </c>
      <c r="G5701">
        <f ca="1">IF(ISNUMBER(TradeDash[[#This Row],[2n day Sharpe]]),AVERAGE(TradeDash[[#This Row],[n day Sharpe]:[2n day Sharpe]]),"")</f>
        <v>0.25794873379867678</v>
      </c>
      <c r="H5701">
        <f ca="1">IF(ISNUMBER(TradeDash[[#This Row],[Sharpe Average]]),IF(TradeDash[[#This Row],[Sharpe Average]]&gt;$G$1,1,0),"")</f>
        <v>1</v>
      </c>
      <c r="I5701" s="2">
        <f ca="1">IF(ISNUMBER(TradeDash[[#This Row],[Signal]]),MAX(IF(AND(TradeDash[[#This Row],[Signal]]=1,I5700&lt;1),I5700+$E$1,IF(AND(TradeDash[[#This Row],[Signal]]=0,I5700&gt;0),I5700-$E$1,IF(AND(TradeDash[[#This Row],[Signal]]=1,I5700=1),I5700,IF(AND(TradeDash[[#This Row],[Signal]]=0,I5700=0),I5700,0)))),0),"")</f>
        <v>1</v>
      </c>
      <c r="J5701" s="3">
        <f ca="1">IF(ISNUMBER(TradeDash[[#This Row],[Position]]),TradeDash[[#This Row],[Position]]*D5702,"")</f>
        <v>-1.9761337556354341E-3</v>
      </c>
      <c r="K5701" s="7">
        <f ca="1">K5700*IFERROR(1+TradeDash[[#This Row],[Port Return]],1)</f>
        <v>14425889.779756669</v>
      </c>
      <c r="L5701" s="7">
        <f ca="1">IF(ISNUMBER(TradeDash[[#This Row],[Port Return]]),L5700*(1+TradeDash[[#This Row],[Returns]]),L5700)</f>
        <v>11665437.201907879</v>
      </c>
    </row>
    <row r="5702" spans="1:12" x14ac:dyDescent="0.35">
      <c r="A5702" s="1">
        <v>44883</v>
      </c>
      <c r="B5702" s="16">
        <f>YEAR(TradeDash[[#This Row],[Date]])</f>
        <v>2022</v>
      </c>
      <c r="C5702">
        <v>18307.650000000001</v>
      </c>
      <c r="D5702" s="3">
        <f>IFERROR(TradeDash[[#This Row],[Nifty]]/C5701-1,"")</f>
        <v>-1.9761337556354341E-3</v>
      </c>
      <c r="E5702">
        <f ca="1">IFERROR(AVERAGE(OFFSET(TradeDash[[#This Row],[Returns]],0,0,-n_days))/STDEV(OFFSET(TradeDash[[#This Row],[Returns]],0,0,-n_days)),"")</f>
        <v>0.36750103849048243</v>
      </c>
      <c r="F5702">
        <f ca="1">IFERROR(AVERAGE(OFFSET(TradeDash[[#This Row],[Returns]],0,0,-n_days*2))/STDEV(OFFSET(TradeDash[[#This Row],[Returns]],0,0,-n_days*2)),"")</f>
        <v>8.0617865068551384E-2</v>
      </c>
      <c r="G5702">
        <f ca="1">IF(ISNUMBER(TradeDash[[#This Row],[2n day Sharpe]]),AVERAGE(TradeDash[[#This Row],[n day Sharpe]:[2n day Sharpe]]),"")</f>
        <v>0.22405945177951692</v>
      </c>
      <c r="H5702">
        <f ca="1">IF(ISNUMBER(TradeDash[[#This Row],[Sharpe Average]]),IF(TradeDash[[#This Row],[Sharpe Average]]&gt;$G$1,1,0),"")</f>
        <v>1</v>
      </c>
      <c r="I5702" s="2">
        <f ca="1">IF(ISNUMBER(TradeDash[[#This Row],[Signal]]),MAX(IF(AND(TradeDash[[#This Row],[Signal]]=1,I5701&lt;1),I5701+$E$1,IF(AND(TradeDash[[#This Row],[Signal]]=0,I5701&gt;0),I5701-$E$1,IF(AND(TradeDash[[#This Row],[Signal]]=1,I5701=1),I5701,IF(AND(TradeDash[[#This Row],[Signal]]=0,I5701=0),I5701,0)))),0),"")</f>
        <v>1</v>
      </c>
      <c r="J5702" s="3">
        <f ca="1">IF(ISNUMBER(TradeDash[[#This Row],[Position]]),TradeDash[[#This Row],[Position]]*D5703,"")</f>
        <v>-8.0676657025888776E-3</v>
      </c>
      <c r="K5702" s="7">
        <f ca="1">K5701*IFERROR(1+TradeDash[[#This Row],[Port Return]],1)</f>
        <v>14309506.5235512</v>
      </c>
      <c r="L5702" s="7">
        <f ca="1">IF(ISNUMBER(TradeDash[[#This Row],[Port Return]]),L5701*(1+TradeDash[[#This Row],[Returns]]),L5701)</f>
        <v>11642384.737678943</v>
      </c>
    </row>
    <row r="5703" spans="1:12" x14ac:dyDescent="0.35">
      <c r="A5703" s="1">
        <v>44886</v>
      </c>
      <c r="B5703" s="16">
        <f>YEAR(TradeDash[[#This Row],[Date]])</f>
        <v>2022</v>
      </c>
      <c r="C5703">
        <v>18159.95</v>
      </c>
      <c r="D5703" s="3">
        <f>IFERROR(TradeDash[[#This Row],[Nifty]]/C5702-1,"")</f>
        <v>-8.0676657025888776E-3</v>
      </c>
      <c r="E5703">
        <f ca="1">IFERROR(AVERAGE(OFFSET(TradeDash[[#This Row],[Returns]],0,0,-n_days))/STDEV(OFFSET(TradeDash[[#This Row],[Returns]],0,0,-n_days)),"")</f>
        <v>0.25944091129854308</v>
      </c>
      <c r="F5703">
        <f ca="1">IFERROR(AVERAGE(OFFSET(TradeDash[[#This Row],[Returns]],0,0,-n_days*2))/STDEV(OFFSET(TradeDash[[#This Row],[Returns]],0,0,-n_days*2)),"")</f>
        <v>7.2957732704630074E-2</v>
      </c>
      <c r="G5703">
        <f ca="1">IF(ISNUMBER(TradeDash[[#This Row],[2n day Sharpe]]),AVERAGE(TradeDash[[#This Row],[n day Sharpe]:[2n day Sharpe]]),"")</f>
        <v>0.16619932200158657</v>
      </c>
      <c r="H5703">
        <f ca="1">IF(ISNUMBER(TradeDash[[#This Row],[Sharpe Average]]),IF(TradeDash[[#This Row],[Sharpe Average]]&gt;$G$1,1,0),"")</f>
        <v>1</v>
      </c>
      <c r="I5703" s="2">
        <f ca="1">IF(ISNUMBER(TradeDash[[#This Row],[Signal]]),MAX(IF(AND(TradeDash[[#This Row],[Signal]]=1,I5702&lt;1),I5702+$E$1,IF(AND(TradeDash[[#This Row],[Signal]]=0,I5702&gt;0),I5702-$E$1,IF(AND(TradeDash[[#This Row],[Signal]]=1,I5702=1),I5702,IF(AND(TradeDash[[#This Row],[Signal]]=0,I5702=0),I5702,0)))),0),"")</f>
        <v>1</v>
      </c>
      <c r="J5703" s="3">
        <f ca="1">IF(ISNUMBER(TradeDash[[#This Row],[Position]]),TradeDash[[#This Row],[Position]]*D5704,"")</f>
        <v>4.6393299541023225E-3</v>
      </c>
      <c r="K5703" s="7">
        <f ca="1">K5702*IFERROR(1+TradeDash[[#This Row],[Port Return]],1)</f>
        <v>14375893.045794332</v>
      </c>
      <c r="L5703" s="7">
        <f ca="1">IF(ISNUMBER(TradeDash[[#This Row],[Port Return]]),L5702*(1+TradeDash[[#This Row],[Returns]]),L5702)</f>
        <v>11548457.869634427</v>
      </c>
    </row>
    <row r="5704" spans="1:12" x14ac:dyDescent="0.35">
      <c r="A5704" s="1">
        <v>44887</v>
      </c>
      <c r="B5704" s="16">
        <f>YEAR(TradeDash[[#This Row],[Date]])</f>
        <v>2022</v>
      </c>
      <c r="C5704">
        <v>18244.2</v>
      </c>
      <c r="D5704" s="3">
        <f>IFERROR(TradeDash[[#This Row],[Nifty]]/C5703-1,"")</f>
        <v>4.6393299541023225E-3</v>
      </c>
      <c r="E5704">
        <f ca="1">IFERROR(AVERAGE(OFFSET(TradeDash[[#This Row],[Returns]],0,0,-n_days))/STDEV(OFFSET(TradeDash[[#This Row],[Returns]],0,0,-n_days)),"")</f>
        <v>0.28841434319783887</v>
      </c>
      <c r="F5704">
        <f ca="1">IFERROR(AVERAGE(OFFSET(TradeDash[[#This Row],[Returns]],0,0,-n_days*2))/STDEV(OFFSET(TradeDash[[#This Row],[Returns]],0,0,-n_days*2)),"")</f>
        <v>0.10009281994107649</v>
      </c>
      <c r="G5704">
        <f ca="1">IF(ISNUMBER(TradeDash[[#This Row],[2n day Sharpe]]),AVERAGE(TradeDash[[#This Row],[n day Sharpe]:[2n day Sharpe]]),"")</f>
        <v>0.19425358156945768</v>
      </c>
      <c r="H5704">
        <f ca="1">IF(ISNUMBER(TradeDash[[#This Row],[Sharpe Average]]),IF(TradeDash[[#This Row],[Sharpe Average]]&gt;$G$1,1,0),"")</f>
        <v>1</v>
      </c>
      <c r="I5704" s="2">
        <f ca="1">IF(ISNUMBER(TradeDash[[#This Row],[Signal]]),MAX(IF(AND(TradeDash[[#This Row],[Signal]]=1,I5703&lt;1),I5703+$E$1,IF(AND(TradeDash[[#This Row],[Signal]]=0,I5703&gt;0),I5703-$E$1,IF(AND(TradeDash[[#This Row],[Signal]]=1,I5703=1),I5703,IF(AND(TradeDash[[#This Row],[Signal]]=0,I5703=0),I5703,0)))),0),"")</f>
        <v>1</v>
      </c>
      <c r="J5704" s="3">
        <f ca="1">IF(ISNUMBER(TradeDash[[#This Row],[Position]]),TradeDash[[#This Row],[Position]]*D5705,"")</f>
        <v>1.2634152223720552E-3</v>
      </c>
      <c r="K5704" s="7">
        <f ca="1">K5703*IFERROR(1+TradeDash[[#This Row],[Port Return]],1)</f>
        <v>14394055.767903581</v>
      </c>
      <c r="L5704" s="7">
        <f ca="1">IF(ISNUMBER(TradeDash[[#This Row],[Port Return]]),L5703*(1+TradeDash[[#This Row],[Returns]]),L5703)</f>
        <v>11602034.976152711</v>
      </c>
    </row>
    <row r="5705" spans="1:12" x14ac:dyDescent="0.35">
      <c r="A5705" s="1">
        <v>44888</v>
      </c>
      <c r="B5705" s="16">
        <f>YEAR(TradeDash[[#This Row],[Date]])</f>
        <v>2022</v>
      </c>
      <c r="C5705">
        <v>18267.25</v>
      </c>
      <c r="D5705" s="3">
        <f>IFERROR(TradeDash[[#This Row],[Nifty]]/C5704-1,"")</f>
        <v>1.2634152223720552E-3</v>
      </c>
      <c r="E5705">
        <f ca="1">IFERROR(AVERAGE(OFFSET(TradeDash[[#This Row],[Returns]],0,0,-n_days))/STDEV(OFFSET(TradeDash[[#This Row],[Returns]],0,0,-n_days)),"")</f>
        <v>0.23836188539947409</v>
      </c>
      <c r="F5705">
        <f ca="1">IFERROR(AVERAGE(OFFSET(TradeDash[[#This Row],[Returns]],0,0,-n_days*2))/STDEV(OFFSET(TradeDash[[#This Row],[Returns]],0,0,-n_days*2)),"")</f>
        <v>0.16036731375608734</v>
      </c>
      <c r="G5705">
        <f ca="1">IF(ISNUMBER(TradeDash[[#This Row],[2n day Sharpe]]),AVERAGE(TradeDash[[#This Row],[n day Sharpe]:[2n day Sharpe]]),"")</f>
        <v>0.19936459957778072</v>
      </c>
      <c r="H5705">
        <f ca="1">IF(ISNUMBER(TradeDash[[#This Row],[Sharpe Average]]),IF(TradeDash[[#This Row],[Sharpe Average]]&gt;$G$1,1,0),"")</f>
        <v>1</v>
      </c>
      <c r="I5705" s="2">
        <f ca="1">IF(ISNUMBER(TradeDash[[#This Row],[Signal]]),MAX(IF(AND(TradeDash[[#This Row],[Signal]]=1,I5704&lt;1),I5704+$E$1,IF(AND(TradeDash[[#This Row],[Signal]]=0,I5704&gt;0),I5704-$E$1,IF(AND(TradeDash[[#This Row],[Signal]]=1,I5704=1),I5704,IF(AND(TradeDash[[#This Row],[Signal]]=0,I5704=0),I5704,0)))),0),"")</f>
        <v>1</v>
      </c>
      <c r="J5705" s="3">
        <f ca="1">IF(ISNUMBER(TradeDash[[#This Row],[Position]]),TradeDash[[#This Row],[Position]]*D5706,"")</f>
        <v>1.1870971273727493E-2</v>
      </c>
      <c r="K5705" s="7">
        <f ca="1">K5704*IFERROR(1+TradeDash[[#This Row],[Port Return]],1)</f>
        <v>14564927.190436795</v>
      </c>
      <c r="L5705" s="7">
        <f ca="1">IF(ISNUMBER(TradeDash[[#This Row],[Port Return]]),L5704*(1+TradeDash[[#This Row],[Returns]]),L5704)</f>
        <v>11616693.163752075</v>
      </c>
    </row>
    <row r="5706" spans="1:12" x14ac:dyDescent="0.35">
      <c r="A5706" s="1">
        <v>44889</v>
      </c>
      <c r="B5706" s="16">
        <f>YEAR(TradeDash[[#This Row],[Date]])</f>
        <v>2022</v>
      </c>
      <c r="C5706">
        <v>18484.099999999999</v>
      </c>
      <c r="D5706" s="3">
        <f>IFERROR(TradeDash[[#This Row],[Nifty]]/C5705-1,"")</f>
        <v>1.1870971273727493E-2</v>
      </c>
      <c r="E5706">
        <f ca="1">IFERROR(AVERAGE(OFFSET(TradeDash[[#This Row],[Returns]],0,0,-n_days))/STDEV(OFFSET(TradeDash[[#This Row],[Returns]],0,0,-n_days)),"")</f>
        <v>0.35117022860129277</v>
      </c>
      <c r="F5706">
        <f ca="1">IFERROR(AVERAGE(OFFSET(TradeDash[[#This Row],[Returns]],0,0,-n_days*2))/STDEV(OFFSET(TradeDash[[#This Row],[Returns]],0,0,-n_days*2)),"")</f>
        <v>0.26225617641786991</v>
      </c>
      <c r="G5706">
        <f ca="1">IF(ISNUMBER(TradeDash[[#This Row],[2n day Sharpe]]),AVERAGE(TradeDash[[#This Row],[n day Sharpe]:[2n day Sharpe]]),"")</f>
        <v>0.30671320250958134</v>
      </c>
      <c r="H5706">
        <f ca="1">IF(ISNUMBER(TradeDash[[#This Row],[Sharpe Average]]),IF(TradeDash[[#This Row],[Sharpe Average]]&gt;$G$1,1,0),"")</f>
        <v>1</v>
      </c>
      <c r="I5706" s="2">
        <f ca="1">IF(ISNUMBER(TradeDash[[#This Row],[Signal]]),MAX(IF(AND(TradeDash[[#This Row],[Signal]]=1,I5705&lt;1),I5705+$E$1,IF(AND(TradeDash[[#This Row],[Signal]]=0,I5705&gt;0),I5705-$E$1,IF(AND(TradeDash[[#This Row],[Signal]]=1,I5705=1),I5705,IF(AND(TradeDash[[#This Row],[Signal]]=0,I5705=0),I5705,0)))),0),"")</f>
        <v>1</v>
      </c>
      <c r="J5706" s="3">
        <f ca="1">IF(ISNUMBER(TradeDash[[#This Row],[Position]]),TradeDash[[#This Row],[Position]]*D5707,"")</f>
        <v>1.5499807943044619E-3</v>
      </c>
      <c r="K5706" s="7">
        <f ca="1">K5705*IFERROR(1+TradeDash[[#This Row],[Port Return]],1)</f>
        <v>14587502.547852416</v>
      </c>
      <c r="L5706" s="7">
        <f ca="1">IF(ISNUMBER(TradeDash[[#This Row],[Port Return]]),L5705*(1+TradeDash[[#This Row],[Returns]]),L5705)</f>
        <v>11754594.594594683</v>
      </c>
    </row>
    <row r="5707" spans="1:12" x14ac:dyDescent="0.35">
      <c r="A5707" s="1">
        <v>44890</v>
      </c>
      <c r="B5707" s="16">
        <f>YEAR(TradeDash[[#This Row],[Date]])</f>
        <v>2022</v>
      </c>
      <c r="C5707">
        <v>18512.75</v>
      </c>
      <c r="D5707" s="3">
        <f>IFERROR(TradeDash[[#This Row],[Nifty]]/C5706-1,"")</f>
        <v>1.5499807943044619E-3</v>
      </c>
      <c r="E5707">
        <f ca="1">IFERROR(AVERAGE(OFFSET(TradeDash[[#This Row],[Returns]],0,0,-n_days))/STDEV(OFFSET(TradeDash[[#This Row],[Returns]],0,0,-n_days)),"")</f>
        <v>0.32927915175204331</v>
      </c>
      <c r="F5707">
        <f ca="1">IFERROR(AVERAGE(OFFSET(TradeDash[[#This Row],[Returns]],0,0,-n_days*2))/STDEV(OFFSET(TradeDash[[#This Row],[Returns]],0,0,-n_days*2)),"")</f>
        <v>0.2690824403393362</v>
      </c>
      <c r="G5707">
        <f ca="1">IF(ISNUMBER(TradeDash[[#This Row],[2n day Sharpe]]),AVERAGE(TradeDash[[#This Row],[n day Sharpe]:[2n day Sharpe]]),"")</f>
        <v>0.29918079604568976</v>
      </c>
      <c r="H5707">
        <f ca="1">IF(ISNUMBER(TradeDash[[#This Row],[Sharpe Average]]),IF(TradeDash[[#This Row],[Sharpe Average]]&gt;$G$1,1,0),"")</f>
        <v>1</v>
      </c>
      <c r="I5707" s="2">
        <f ca="1">IF(ISNUMBER(TradeDash[[#This Row],[Signal]]),MAX(IF(AND(TradeDash[[#This Row],[Signal]]=1,I5706&lt;1),I5706+$E$1,IF(AND(TradeDash[[#This Row],[Signal]]=0,I5706&gt;0),I5706-$E$1,IF(AND(TradeDash[[#This Row],[Signal]]=1,I5706=1),I5706,IF(AND(TradeDash[[#This Row],[Signal]]=0,I5706=0),I5706,0)))),0),"")</f>
        <v>1</v>
      </c>
      <c r="J5707" s="3">
        <f ca="1">IF(ISNUMBER(TradeDash[[#This Row],[Position]]),TradeDash[[#This Row],[Position]]*D5708,"")</f>
        <v>2.7008413120686026E-3</v>
      </c>
      <c r="K5707" s="7">
        <f ca="1">K5706*IFERROR(1+TradeDash[[#This Row],[Port Return]],1)</f>
        <v>14626901.077373561</v>
      </c>
      <c r="L5707" s="7">
        <f ca="1">IF(ISNUMBER(TradeDash[[#This Row],[Port Return]]),L5706*(1+TradeDash[[#This Row],[Returns]]),L5706)</f>
        <v>11772813.990461141</v>
      </c>
    </row>
    <row r="5708" spans="1:12" x14ac:dyDescent="0.35">
      <c r="A5708" s="1">
        <v>44893</v>
      </c>
      <c r="B5708" s="16">
        <f>YEAR(TradeDash[[#This Row],[Date]])</f>
        <v>2022</v>
      </c>
      <c r="C5708">
        <v>18562.75</v>
      </c>
      <c r="D5708" s="3">
        <f>IFERROR(TradeDash[[#This Row],[Nifty]]/C5707-1,"")</f>
        <v>2.7008413120686026E-3</v>
      </c>
      <c r="E5708">
        <f ca="1">IFERROR(AVERAGE(OFFSET(TradeDash[[#This Row],[Returns]],0,0,-n_days))/STDEV(OFFSET(TradeDash[[#This Row],[Returns]],0,0,-n_days)),"")</f>
        <v>0.32847055958514465</v>
      </c>
      <c r="F5708">
        <f ca="1">IFERROR(AVERAGE(OFFSET(TradeDash[[#This Row],[Returns]],0,0,-n_days*2))/STDEV(OFFSET(TradeDash[[#This Row],[Returns]],0,0,-n_days*2)),"")</f>
        <v>0.31256507146580986</v>
      </c>
      <c r="G5708">
        <f ca="1">IF(ISNUMBER(TradeDash[[#This Row],[2n day Sharpe]]),AVERAGE(TradeDash[[#This Row],[n day Sharpe]:[2n day Sharpe]]),"")</f>
        <v>0.32051781552547726</v>
      </c>
      <c r="H5708">
        <f ca="1">IF(ISNUMBER(TradeDash[[#This Row],[Sharpe Average]]),IF(TradeDash[[#This Row],[Sharpe Average]]&gt;$G$1,1,0),"")</f>
        <v>1</v>
      </c>
      <c r="I5708" s="2">
        <f ca="1">IF(ISNUMBER(TradeDash[[#This Row],[Signal]]),MAX(IF(AND(TradeDash[[#This Row],[Signal]]=1,I5707&lt;1),I5707+$E$1,IF(AND(TradeDash[[#This Row],[Signal]]=0,I5707&gt;0),I5707-$E$1,IF(AND(TradeDash[[#This Row],[Signal]]=1,I5707=1),I5707,IF(AND(TradeDash[[#This Row],[Signal]]=0,I5707=0),I5707,0)))),0),"")</f>
        <v>1</v>
      </c>
      <c r="J5708" s="3">
        <f ca="1">IF(ISNUMBER(TradeDash[[#This Row],[Position]]),TradeDash[[#This Row],[Position]]*D5709,"")</f>
        <v>2.9790844567749719E-3</v>
      </c>
      <c r="K5708" s="7">
        <f ca="1">K5707*IFERROR(1+TradeDash[[#This Row],[Port Return]],1)</f>
        <v>14670475.85102395</v>
      </c>
      <c r="L5708" s="7">
        <f ca="1">IF(ISNUMBER(TradeDash[[#This Row],[Port Return]]),L5707*(1+TradeDash[[#This Row],[Returns]]),L5707)</f>
        <v>11804610.492845878</v>
      </c>
    </row>
    <row r="5709" spans="1:12" x14ac:dyDescent="0.35">
      <c r="A5709" s="1">
        <v>44894</v>
      </c>
      <c r="B5709" s="16">
        <f>YEAR(TradeDash[[#This Row],[Date]])</f>
        <v>2022</v>
      </c>
      <c r="C5709">
        <v>18618.05</v>
      </c>
      <c r="D5709" s="3">
        <f>IFERROR(TradeDash[[#This Row],[Nifty]]/C5708-1,"")</f>
        <v>2.9790844567749719E-3</v>
      </c>
      <c r="E5709">
        <f ca="1">IFERROR(AVERAGE(OFFSET(TradeDash[[#This Row],[Returns]],0,0,-n_days))/STDEV(OFFSET(TradeDash[[#This Row],[Returns]],0,0,-n_days)),"")</f>
        <v>0.27459965389119562</v>
      </c>
      <c r="F5709">
        <f ca="1">IFERROR(AVERAGE(OFFSET(TradeDash[[#This Row],[Returns]],0,0,-n_days*2))/STDEV(OFFSET(TradeDash[[#This Row],[Returns]],0,0,-n_days*2)),"")</f>
        <v>0.3314695911694297</v>
      </c>
      <c r="G5709">
        <f ca="1">IF(ISNUMBER(TradeDash[[#This Row],[2n day Sharpe]]),AVERAGE(TradeDash[[#This Row],[n day Sharpe]:[2n day Sharpe]]),"")</f>
        <v>0.30303462253031266</v>
      </c>
      <c r="H5709">
        <f ca="1">IF(ISNUMBER(TradeDash[[#This Row],[Sharpe Average]]),IF(TradeDash[[#This Row],[Sharpe Average]]&gt;$G$1,1,0),"")</f>
        <v>1</v>
      </c>
      <c r="I5709" s="2">
        <f ca="1">IF(ISNUMBER(TradeDash[[#This Row],[Signal]]),MAX(IF(AND(TradeDash[[#This Row],[Signal]]=1,I5708&lt;1),I5708+$E$1,IF(AND(TradeDash[[#This Row],[Signal]]=0,I5708&gt;0),I5708-$E$1,IF(AND(TradeDash[[#This Row],[Signal]]=1,I5708=1),I5708,IF(AND(TradeDash[[#This Row],[Signal]]=0,I5708=0),I5708,0)))),0),"")</f>
        <v>1</v>
      </c>
      <c r="J5709" s="3">
        <f ca="1">IF(ISNUMBER(TradeDash[[#This Row],[Position]]),TradeDash[[#This Row],[Position]]*D5710,"")</f>
        <v>7.5356978845797506E-3</v>
      </c>
      <c r="K5709" s="7">
        <f ca="1">K5708*IFERROR(1+TradeDash[[#This Row],[Port Return]],1)</f>
        <v>14781028.124860289</v>
      </c>
      <c r="L5709" s="7">
        <f ca="1">IF(ISNUMBER(TradeDash[[#This Row],[Port Return]]),L5708*(1+TradeDash[[#This Row],[Returns]]),L5708)</f>
        <v>11839777.424483398</v>
      </c>
    </row>
    <row r="5710" spans="1:12" x14ac:dyDescent="0.35">
      <c r="A5710" s="1">
        <v>44895</v>
      </c>
      <c r="B5710" s="16">
        <f>YEAR(TradeDash[[#This Row],[Date]])</f>
        <v>2022</v>
      </c>
      <c r="C5710">
        <v>18758.349999999999</v>
      </c>
      <c r="D5710" s="3">
        <f>IFERROR(TradeDash[[#This Row],[Nifty]]/C5709-1,"")</f>
        <v>7.5356978845797506E-3</v>
      </c>
      <c r="E5710">
        <f ca="1">IFERROR(AVERAGE(OFFSET(TradeDash[[#This Row],[Returns]],0,0,-n_days))/STDEV(OFFSET(TradeDash[[#This Row],[Returns]],0,0,-n_days)),"")</f>
        <v>0.27543649005603749</v>
      </c>
      <c r="F5710">
        <f ca="1">IFERROR(AVERAGE(OFFSET(TradeDash[[#This Row],[Returns]],0,0,-n_days*2))/STDEV(OFFSET(TradeDash[[#This Row],[Returns]],0,0,-n_days*2)),"")</f>
        <v>0.31437115269175092</v>
      </c>
      <c r="G5710">
        <f ca="1">IF(ISNUMBER(TradeDash[[#This Row],[2n day Sharpe]]),AVERAGE(TradeDash[[#This Row],[n day Sharpe]:[2n day Sharpe]]),"")</f>
        <v>0.2949038213738942</v>
      </c>
      <c r="H5710">
        <f ca="1">IF(ISNUMBER(TradeDash[[#This Row],[Sharpe Average]]),IF(TradeDash[[#This Row],[Sharpe Average]]&gt;$G$1,1,0),"")</f>
        <v>1</v>
      </c>
      <c r="I5710" s="2">
        <f ca="1">IF(ISNUMBER(TradeDash[[#This Row],[Signal]]),MAX(IF(AND(TradeDash[[#This Row],[Signal]]=1,I5709&lt;1),I5709+$E$1,IF(AND(TradeDash[[#This Row],[Signal]]=0,I5709&gt;0),I5709-$E$1,IF(AND(TradeDash[[#This Row],[Signal]]=1,I5709=1),I5709,IF(AND(TradeDash[[#This Row],[Signal]]=0,I5709=0),I5709,0)))),0),"")</f>
        <v>1</v>
      </c>
      <c r="J5710" s="3">
        <f ca="1">IF(ISNUMBER(TradeDash[[#This Row],[Position]]),TradeDash[[#This Row],[Position]]*D5711,"")</f>
        <v>2.8867144498316843E-3</v>
      </c>
      <c r="K5710" s="7">
        <f ca="1">K5709*IFERROR(1+TradeDash[[#This Row],[Port Return]],1)</f>
        <v>14823696.732331691</v>
      </c>
      <c r="L5710" s="7">
        <f ca="1">IF(ISNUMBER(TradeDash[[#This Row],[Port Return]]),L5709*(1+TradeDash[[#This Row],[Returns]]),L5709)</f>
        <v>11928998.410174973</v>
      </c>
    </row>
    <row r="5711" spans="1:12" x14ac:dyDescent="0.35">
      <c r="A5711" s="1">
        <v>44896</v>
      </c>
      <c r="B5711" s="16">
        <f>YEAR(TradeDash[[#This Row],[Date]])</f>
        <v>2022</v>
      </c>
      <c r="C5711">
        <v>18812.5</v>
      </c>
      <c r="D5711" s="3">
        <f>IFERROR(TradeDash[[#This Row],[Nifty]]/C5710-1,"")</f>
        <v>2.8867144498316843E-3</v>
      </c>
      <c r="E5711">
        <f ca="1">IFERROR(AVERAGE(OFFSET(TradeDash[[#This Row],[Returns]],0,0,-n_days))/STDEV(OFFSET(TradeDash[[#This Row],[Returns]],0,0,-n_days)),"")</f>
        <v>0.3337534872715569</v>
      </c>
      <c r="F5711">
        <f ca="1">IFERROR(AVERAGE(OFFSET(TradeDash[[#This Row],[Returns]],0,0,-n_days*2))/STDEV(OFFSET(TradeDash[[#This Row],[Returns]],0,0,-n_days*2)),"")</f>
        <v>0.38381553965561122</v>
      </c>
      <c r="G5711">
        <f ca="1">IF(ISNUMBER(TradeDash[[#This Row],[2n day Sharpe]]),AVERAGE(TradeDash[[#This Row],[n day Sharpe]:[2n day Sharpe]]),"")</f>
        <v>0.35878451346358409</v>
      </c>
      <c r="H5711">
        <f ca="1">IF(ISNUMBER(TradeDash[[#This Row],[Sharpe Average]]),IF(TradeDash[[#This Row],[Sharpe Average]]&gt;$G$1,1,0),"")</f>
        <v>1</v>
      </c>
      <c r="I5711" s="2">
        <f ca="1">IF(ISNUMBER(TradeDash[[#This Row],[Signal]]),MAX(IF(AND(TradeDash[[#This Row],[Signal]]=1,I5710&lt;1),I5710+$E$1,IF(AND(TradeDash[[#This Row],[Signal]]=0,I5710&gt;0),I5710-$E$1,IF(AND(TradeDash[[#This Row],[Signal]]=1,I5710=1),I5710,IF(AND(TradeDash[[#This Row],[Signal]]=0,I5710=0),I5710,0)))),0),"")</f>
        <v>1</v>
      </c>
      <c r="J5711" s="3">
        <f ca="1">IF(ISNUMBER(TradeDash[[#This Row],[Position]]),TradeDash[[#This Row],[Position]]*D5712,"")</f>
        <v>-6.18737541528247E-3</v>
      </c>
      <c r="K5711" s="7">
        <f ca="1">K5710*IFERROR(1+TradeDash[[#This Row],[Port Return]],1)</f>
        <v>14731976.955606459</v>
      </c>
      <c r="L5711" s="7">
        <f ca="1">IF(ISNUMBER(TradeDash[[#This Row],[Port Return]]),L5710*(1+TradeDash[[#This Row],[Returns]]),L5710)</f>
        <v>11963434.022257645</v>
      </c>
    </row>
    <row r="5712" spans="1:12" x14ac:dyDescent="0.35">
      <c r="A5712" s="1">
        <v>44897</v>
      </c>
      <c r="B5712" s="16">
        <f>YEAR(TradeDash[[#This Row],[Date]])</f>
        <v>2022</v>
      </c>
      <c r="C5712">
        <v>18696.099999999999</v>
      </c>
      <c r="D5712" s="3">
        <f>IFERROR(TradeDash[[#This Row],[Nifty]]/C5711-1,"")</f>
        <v>-6.18737541528247E-3</v>
      </c>
      <c r="E5712">
        <f ca="1">IFERROR(AVERAGE(OFFSET(TradeDash[[#This Row],[Returns]],0,0,-n_days))/STDEV(OFFSET(TradeDash[[#This Row],[Returns]],0,0,-n_days)),"")</f>
        <v>0.28516833471436143</v>
      </c>
      <c r="F5712">
        <f ca="1">IFERROR(AVERAGE(OFFSET(TradeDash[[#This Row],[Returns]],0,0,-n_days*2))/STDEV(OFFSET(TradeDash[[#This Row],[Returns]],0,0,-n_days*2)),"")</f>
        <v>0.31027972513325031</v>
      </c>
      <c r="G5712">
        <f ca="1">IF(ISNUMBER(TradeDash[[#This Row],[2n day Sharpe]]),AVERAGE(TradeDash[[#This Row],[n day Sharpe]:[2n day Sharpe]]),"")</f>
        <v>0.29772402992380587</v>
      </c>
      <c r="H5712">
        <f ca="1">IF(ISNUMBER(TradeDash[[#This Row],[Sharpe Average]]),IF(TradeDash[[#This Row],[Sharpe Average]]&gt;$G$1,1,0),"")</f>
        <v>1</v>
      </c>
      <c r="I5712" s="2">
        <f ca="1">IF(ISNUMBER(TradeDash[[#This Row],[Signal]]),MAX(IF(AND(TradeDash[[#This Row],[Signal]]=1,I5711&lt;1),I5711+$E$1,IF(AND(TradeDash[[#This Row],[Signal]]=0,I5711&gt;0),I5711-$E$1,IF(AND(TradeDash[[#This Row],[Signal]]=1,I5711=1),I5711,IF(AND(TradeDash[[#This Row],[Signal]]=0,I5711=0),I5711,0)))),0),"")</f>
        <v>1</v>
      </c>
      <c r="J5712" s="3">
        <f ca="1">IF(ISNUMBER(TradeDash[[#This Row],[Position]]),TradeDash[[#This Row],[Position]]*D5713,"")</f>
        <v>2.6476109990847263E-4</v>
      </c>
      <c r="K5712" s="7">
        <f ca="1">K5711*IFERROR(1+TradeDash[[#This Row],[Port Return]],1)</f>
        <v>14735877.410029052</v>
      </c>
      <c r="L5712" s="7">
        <f ca="1">IF(ISNUMBER(TradeDash[[#This Row],[Port Return]]),L5711*(1+TradeDash[[#This Row],[Returns]]),L5711)</f>
        <v>11889411.764705975</v>
      </c>
    </row>
    <row r="5713" spans="1:12" x14ac:dyDescent="0.35">
      <c r="A5713" s="1">
        <v>44900</v>
      </c>
      <c r="B5713" s="16">
        <f>YEAR(TradeDash[[#This Row],[Date]])</f>
        <v>2022</v>
      </c>
      <c r="C5713">
        <v>18701.05</v>
      </c>
      <c r="D5713" s="3">
        <f>IFERROR(TradeDash[[#This Row],[Nifty]]/C5712-1,"")</f>
        <v>2.6476109990847263E-4</v>
      </c>
      <c r="E5713">
        <f ca="1">IFERROR(AVERAGE(OFFSET(TradeDash[[#This Row],[Returns]],0,0,-n_days))/STDEV(OFFSET(TradeDash[[#This Row],[Returns]],0,0,-n_days)),"")</f>
        <v>0.25882104771913128</v>
      </c>
      <c r="F5713">
        <f ca="1">IFERROR(AVERAGE(OFFSET(TradeDash[[#This Row],[Returns]],0,0,-n_days*2))/STDEV(OFFSET(TradeDash[[#This Row],[Returns]],0,0,-n_days*2)),"")</f>
        <v>0.29830092088408405</v>
      </c>
      <c r="G5713">
        <f ca="1">IF(ISNUMBER(TradeDash[[#This Row],[2n day Sharpe]]),AVERAGE(TradeDash[[#This Row],[n day Sharpe]:[2n day Sharpe]]),"")</f>
        <v>0.27856098430160769</v>
      </c>
      <c r="H5713">
        <f ca="1">IF(ISNUMBER(TradeDash[[#This Row],[Sharpe Average]]),IF(TradeDash[[#This Row],[Sharpe Average]]&gt;$G$1,1,0),"")</f>
        <v>1</v>
      </c>
      <c r="I5713" s="2">
        <f ca="1">IF(ISNUMBER(TradeDash[[#This Row],[Signal]]),MAX(IF(AND(TradeDash[[#This Row],[Signal]]=1,I5712&lt;1),I5712+$E$1,IF(AND(TradeDash[[#This Row],[Signal]]=0,I5712&gt;0),I5712-$E$1,IF(AND(TradeDash[[#This Row],[Signal]]=1,I5712=1),I5712,IF(AND(TradeDash[[#This Row],[Signal]]=0,I5712=0),I5712,0)))),0),"")</f>
        <v>1</v>
      </c>
      <c r="J5713" s="3">
        <f ca="1">IF(ISNUMBER(TradeDash[[#This Row],[Position]]),TradeDash[[#This Row],[Position]]*D5714,"")</f>
        <v>-3.1174720136034617E-3</v>
      </c>
      <c r="K5713" s="7">
        <f ca="1">K5712*IFERROR(1+TradeDash[[#This Row],[Port Return]],1)</f>
        <v>14689938.724607395</v>
      </c>
      <c r="L5713" s="7">
        <f ca="1">IF(ISNUMBER(TradeDash[[#This Row],[Port Return]]),L5712*(1+TradeDash[[#This Row],[Returns]]),L5712)</f>
        <v>11892559.618442062</v>
      </c>
    </row>
    <row r="5714" spans="1:12" x14ac:dyDescent="0.35">
      <c r="A5714" s="1">
        <v>44901</v>
      </c>
      <c r="B5714" s="16">
        <f>YEAR(TradeDash[[#This Row],[Date]])</f>
        <v>2022</v>
      </c>
      <c r="C5714">
        <v>18642.75</v>
      </c>
      <c r="D5714" s="3">
        <f>IFERROR(TradeDash[[#This Row],[Nifty]]/C5713-1,"")</f>
        <v>-3.1174720136034617E-3</v>
      </c>
      <c r="E5714">
        <f ca="1">IFERROR(AVERAGE(OFFSET(TradeDash[[#This Row],[Returns]],0,0,-n_days))/STDEV(OFFSET(TradeDash[[#This Row],[Returns]],0,0,-n_days)),"")</f>
        <v>0.19432983782144744</v>
      </c>
      <c r="F5714">
        <f ca="1">IFERROR(AVERAGE(OFFSET(TradeDash[[#This Row],[Returns]],0,0,-n_days*2))/STDEV(OFFSET(TradeDash[[#This Row],[Returns]],0,0,-n_days*2)),"")</f>
        <v>0.28855565864318328</v>
      </c>
      <c r="G5714">
        <f ca="1">IF(ISNUMBER(TradeDash[[#This Row],[2n day Sharpe]]),AVERAGE(TradeDash[[#This Row],[n day Sharpe]:[2n day Sharpe]]),"")</f>
        <v>0.24144274823231537</v>
      </c>
      <c r="H5714">
        <f ca="1">IF(ISNUMBER(TradeDash[[#This Row],[Sharpe Average]]),IF(TradeDash[[#This Row],[Sharpe Average]]&gt;$G$1,1,0),"")</f>
        <v>1</v>
      </c>
      <c r="I5714" s="2">
        <f ca="1">IF(ISNUMBER(TradeDash[[#This Row],[Signal]]),MAX(IF(AND(TradeDash[[#This Row],[Signal]]=1,I5713&lt;1),I5713+$E$1,IF(AND(TradeDash[[#This Row],[Signal]]=0,I5713&gt;0),I5713-$E$1,IF(AND(TradeDash[[#This Row],[Signal]]=1,I5713=1),I5713,IF(AND(TradeDash[[#This Row],[Signal]]=0,I5713=0),I5713,0)))),0),"")</f>
        <v>1</v>
      </c>
      <c r="J5714" s="3">
        <f ca="1">IF(ISNUMBER(TradeDash[[#This Row],[Position]]),TradeDash[[#This Row],[Position]]*D5715,"")</f>
        <v>-4.4119027503989328E-3</v>
      </c>
      <c r="K5714" s="7">
        <f ca="1">K5713*IFERROR(1+TradeDash[[#This Row],[Port Return]],1)</f>
        <v>14625128.143545108</v>
      </c>
      <c r="L5714" s="7">
        <f ca="1">IF(ISNUMBER(TradeDash[[#This Row],[Port Return]]),L5713*(1+TradeDash[[#This Row],[Returns]]),L5713)</f>
        <v>11855484.896661459</v>
      </c>
    </row>
    <row r="5715" spans="1:12" x14ac:dyDescent="0.35">
      <c r="A5715" s="1">
        <v>44902</v>
      </c>
      <c r="B5715" s="16">
        <f>YEAR(TradeDash[[#This Row],[Date]])</f>
        <v>2022</v>
      </c>
      <c r="C5715">
        <v>18560.5</v>
      </c>
      <c r="D5715" s="3">
        <f>IFERROR(TradeDash[[#This Row],[Nifty]]/C5714-1,"")</f>
        <v>-4.4119027503989328E-3</v>
      </c>
      <c r="E5715">
        <f ca="1">IFERROR(AVERAGE(OFFSET(TradeDash[[#This Row],[Returns]],0,0,-n_days))/STDEV(OFFSET(TradeDash[[#This Row],[Returns]],0,0,-n_days)),"")</f>
        <v>0.17706053483659395</v>
      </c>
      <c r="F5715">
        <f ca="1">IFERROR(AVERAGE(OFFSET(TradeDash[[#This Row],[Returns]],0,0,-n_days*2))/STDEV(OFFSET(TradeDash[[#This Row],[Returns]],0,0,-n_days*2)),"")</f>
        <v>0.28777255750071579</v>
      </c>
      <c r="G5715">
        <f ca="1">IF(ISNUMBER(TradeDash[[#This Row],[2n day Sharpe]]),AVERAGE(TradeDash[[#This Row],[n day Sharpe]:[2n day Sharpe]]),"")</f>
        <v>0.23241654616865487</v>
      </c>
      <c r="H5715">
        <f ca="1">IF(ISNUMBER(TradeDash[[#This Row],[Sharpe Average]]),IF(TradeDash[[#This Row],[Sharpe Average]]&gt;$G$1,1,0),"")</f>
        <v>1</v>
      </c>
      <c r="I5715" s="2">
        <f ca="1">IF(ISNUMBER(TradeDash[[#This Row],[Signal]]),MAX(IF(AND(TradeDash[[#This Row],[Signal]]=1,I5714&lt;1),I5714+$E$1,IF(AND(TradeDash[[#This Row],[Signal]]=0,I5714&gt;0),I5714-$E$1,IF(AND(TradeDash[[#This Row],[Signal]]=1,I5714=1),I5714,IF(AND(TradeDash[[#This Row],[Signal]]=0,I5714=0),I5714,0)))),0),"")</f>
        <v>1</v>
      </c>
      <c r="J5715" s="3">
        <f ca="1">IF(ISNUMBER(TradeDash[[#This Row],[Position]]),TradeDash[[#This Row],[Position]]*D5716,"")</f>
        <v>2.6319334069664357E-3</v>
      </c>
      <c r="K5715" s="7">
        <f ca="1">K5714*IFERROR(1+TradeDash[[#This Row],[Port Return]],1)</f>
        <v>14663620.50688727</v>
      </c>
      <c r="L5715" s="7">
        <f ca="1">IF(ISNUMBER(TradeDash[[#This Row],[Port Return]]),L5714*(1+TradeDash[[#This Row],[Returns]]),L5714)</f>
        <v>11803179.650238564</v>
      </c>
    </row>
    <row r="5716" spans="1:12" x14ac:dyDescent="0.35">
      <c r="A5716" s="1">
        <v>44903</v>
      </c>
      <c r="B5716" s="16">
        <f>YEAR(TradeDash[[#This Row],[Date]])</f>
        <v>2022</v>
      </c>
      <c r="C5716">
        <v>18609.349999999999</v>
      </c>
      <c r="D5716" s="3">
        <f>IFERROR(TradeDash[[#This Row],[Nifty]]/C5715-1,"")</f>
        <v>2.6319334069664357E-3</v>
      </c>
      <c r="E5716">
        <f ca="1">IFERROR(AVERAGE(OFFSET(TradeDash[[#This Row],[Returns]],0,0,-n_days))/STDEV(OFFSET(TradeDash[[#This Row],[Returns]],0,0,-n_days)),"")</f>
        <v>0.26662844839156413</v>
      </c>
      <c r="F5716">
        <f ca="1">IFERROR(AVERAGE(OFFSET(TradeDash[[#This Row],[Returns]],0,0,-n_days*2))/STDEV(OFFSET(TradeDash[[#This Row],[Returns]],0,0,-n_days*2)),"")</f>
        <v>0.3917402066697262</v>
      </c>
      <c r="G5716">
        <f ca="1">IF(ISNUMBER(TradeDash[[#This Row],[2n day Sharpe]]),AVERAGE(TradeDash[[#This Row],[n day Sharpe]:[2n day Sharpe]]),"")</f>
        <v>0.32918432753064519</v>
      </c>
      <c r="H5716">
        <f ca="1">IF(ISNUMBER(TradeDash[[#This Row],[Sharpe Average]]),IF(TradeDash[[#This Row],[Sharpe Average]]&gt;$G$1,1,0),"")</f>
        <v>1</v>
      </c>
      <c r="I5716" s="2">
        <f ca="1">IF(ISNUMBER(TradeDash[[#This Row],[Signal]]),MAX(IF(AND(TradeDash[[#This Row],[Signal]]=1,I5715&lt;1),I5715+$E$1,IF(AND(TradeDash[[#This Row],[Signal]]=0,I5715&gt;0),I5715-$E$1,IF(AND(TradeDash[[#This Row],[Signal]]=1,I5715=1),I5715,IF(AND(TradeDash[[#This Row],[Signal]]=0,I5715=0),I5715,0)))),0),"")</f>
        <v>1</v>
      </c>
      <c r="J5716" s="3">
        <f ca="1">IF(ISNUMBER(TradeDash[[#This Row],[Position]]),TradeDash[[#This Row],[Position]]*D5717,"")</f>
        <v>-6.058782278800745E-3</v>
      </c>
      <c r="K5716" s="7">
        <f ca="1">K5715*IFERROR(1+TradeDash[[#This Row],[Port Return]],1)</f>
        <v>14574776.822817082</v>
      </c>
      <c r="L5716" s="7">
        <f ca="1">IF(ISNUMBER(TradeDash[[#This Row],[Port Return]]),L5715*(1+TradeDash[[#This Row],[Returns]]),L5715)</f>
        <v>11834244.833068453</v>
      </c>
    </row>
    <row r="5717" spans="1:12" x14ac:dyDescent="0.35">
      <c r="A5717" s="1">
        <v>44904</v>
      </c>
      <c r="B5717" s="16">
        <f>YEAR(TradeDash[[#This Row],[Date]])</f>
        <v>2022</v>
      </c>
      <c r="C5717">
        <v>18496.599999999999</v>
      </c>
      <c r="D5717" s="3">
        <f>IFERROR(TradeDash[[#This Row],[Nifty]]/C5716-1,"")</f>
        <v>-6.058782278800745E-3</v>
      </c>
      <c r="E5717">
        <f ca="1">IFERROR(AVERAGE(OFFSET(TradeDash[[#This Row],[Returns]],0,0,-n_days))/STDEV(OFFSET(TradeDash[[#This Row],[Returns]],0,0,-n_days)),"")</f>
        <v>8.3802393551709375E-2</v>
      </c>
      <c r="F5717">
        <f ca="1">IFERROR(AVERAGE(OFFSET(TradeDash[[#This Row],[Returns]],0,0,-n_days*2))/STDEV(OFFSET(TradeDash[[#This Row],[Returns]],0,0,-n_days*2)),"")</f>
        <v>0.32739657922201265</v>
      </c>
      <c r="G5717">
        <f ca="1">IF(ISNUMBER(TradeDash[[#This Row],[2n day Sharpe]]),AVERAGE(TradeDash[[#This Row],[n day Sharpe]:[2n day Sharpe]]),"")</f>
        <v>0.20559948638686101</v>
      </c>
      <c r="H5717">
        <f ca="1">IF(ISNUMBER(TradeDash[[#This Row],[Sharpe Average]]),IF(TradeDash[[#This Row],[Sharpe Average]]&gt;$G$1,1,0),"")</f>
        <v>1</v>
      </c>
      <c r="I5717" s="2">
        <f ca="1">IF(ISNUMBER(TradeDash[[#This Row],[Signal]]),MAX(IF(AND(TradeDash[[#This Row],[Signal]]=1,I5716&lt;1),I5716+$E$1,IF(AND(TradeDash[[#This Row],[Signal]]=0,I5716&gt;0),I5716-$E$1,IF(AND(TradeDash[[#This Row],[Signal]]=1,I5716=1),I5716,IF(AND(TradeDash[[#This Row],[Signal]]=0,I5716=0),I5716,0)))),0),"")</f>
        <v>1</v>
      </c>
      <c r="J5717" s="3">
        <f ca="1">IF(ISNUMBER(TradeDash[[#This Row],[Position]]),TradeDash[[#This Row],[Position]]*D5718,"")</f>
        <v>2.9735194576385737E-5</v>
      </c>
      <c r="K5717" s="7">
        <f ca="1">K5716*IFERROR(1+TradeDash[[#This Row],[Port Return]],1)</f>
        <v>14575210.206641816</v>
      </c>
      <c r="L5717" s="7">
        <f ca="1">IF(ISNUMBER(TradeDash[[#This Row],[Port Return]]),L5716*(1+TradeDash[[#This Row],[Returns]]),L5716)</f>
        <v>11762543.720190868</v>
      </c>
    </row>
    <row r="5718" spans="1:12" x14ac:dyDescent="0.35">
      <c r="A5718" s="1">
        <v>44907</v>
      </c>
      <c r="B5718" s="16">
        <f>YEAR(TradeDash[[#This Row],[Date]])</f>
        <v>2022</v>
      </c>
      <c r="C5718">
        <v>18497.150000000001</v>
      </c>
      <c r="D5718" s="3">
        <f>IFERROR(TradeDash[[#This Row],[Nifty]]/C5717-1,"")</f>
        <v>2.9735194576385737E-5</v>
      </c>
      <c r="E5718">
        <f ca="1">IFERROR(AVERAGE(OFFSET(TradeDash[[#This Row],[Returns]],0,0,-n_days))/STDEV(OFFSET(TradeDash[[#This Row],[Returns]],0,0,-n_days)),"")</f>
        <v>9.5786314916464235E-2</v>
      </c>
      <c r="F5718">
        <f ca="1">IFERROR(AVERAGE(OFFSET(TradeDash[[#This Row],[Returns]],0,0,-n_days*2))/STDEV(OFFSET(TradeDash[[#This Row],[Returns]],0,0,-n_days*2)),"")</f>
        <v>0.36322701690109455</v>
      </c>
      <c r="G5718">
        <f ca="1">IF(ISNUMBER(TradeDash[[#This Row],[2n day Sharpe]]),AVERAGE(TradeDash[[#This Row],[n day Sharpe]:[2n day Sharpe]]),"")</f>
        <v>0.22950666590877938</v>
      </c>
      <c r="H5718">
        <f ca="1">IF(ISNUMBER(TradeDash[[#This Row],[Sharpe Average]]),IF(TradeDash[[#This Row],[Sharpe Average]]&gt;$G$1,1,0),"")</f>
        <v>1</v>
      </c>
      <c r="I5718" s="2">
        <f ca="1">IF(ISNUMBER(TradeDash[[#This Row],[Signal]]),MAX(IF(AND(TradeDash[[#This Row],[Signal]]=1,I5717&lt;1),I5717+$E$1,IF(AND(TradeDash[[#This Row],[Signal]]=0,I5717&gt;0),I5717-$E$1,IF(AND(TradeDash[[#This Row],[Signal]]=1,I5717=1),I5717,IF(AND(TradeDash[[#This Row],[Signal]]=0,I5717=0),I5717,0)))),0),"")</f>
        <v>1</v>
      </c>
      <c r="J5718" s="3">
        <f ca="1">IF(ISNUMBER(TradeDash[[#This Row],[Position]]),TradeDash[[#This Row],[Position]]*D5719,"")</f>
        <v>5.9928151093546767E-3</v>
      </c>
      <c r="K5718" s="7">
        <f ca="1">K5717*IFERROR(1+TradeDash[[#This Row],[Port Return]],1)</f>
        <v>14662556.746590199</v>
      </c>
      <c r="L5718" s="7">
        <f ca="1">IF(ISNUMBER(TradeDash[[#This Row],[Port Return]]),L5717*(1+TradeDash[[#This Row],[Returns]]),L5717)</f>
        <v>11762893.4817171</v>
      </c>
    </row>
    <row r="5719" spans="1:12" x14ac:dyDescent="0.35">
      <c r="A5719" s="1">
        <v>44908</v>
      </c>
      <c r="B5719" s="16">
        <f>YEAR(TradeDash[[#This Row],[Date]])</f>
        <v>2022</v>
      </c>
      <c r="C5719">
        <v>18608</v>
      </c>
      <c r="D5719" s="3">
        <f>IFERROR(TradeDash[[#This Row],[Nifty]]/C5718-1,"")</f>
        <v>5.9928151093546767E-3</v>
      </c>
      <c r="E5719">
        <f ca="1">IFERROR(AVERAGE(OFFSET(TradeDash[[#This Row],[Returns]],0,0,-n_days))/STDEV(OFFSET(TradeDash[[#This Row],[Returns]],0,0,-n_days)),"")</f>
        <v>0.11350300464657842</v>
      </c>
      <c r="F5719">
        <f ca="1">IFERROR(AVERAGE(OFFSET(TradeDash[[#This Row],[Returns]],0,0,-n_days*2))/STDEV(OFFSET(TradeDash[[#This Row],[Returns]],0,0,-n_days*2)),"")</f>
        <v>0.35225522897694911</v>
      </c>
      <c r="G5719">
        <f ca="1">IF(ISNUMBER(TradeDash[[#This Row],[2n day Sharpe]]),AVERAGE(TradeDash[[#This Row],[n day Sharpe]:[2n day Sharpe]]),"")</f>
        <v>0.23287911681176376</v>
      </c>
      <c r="H5719">
        <f ca="1">IF(ISNUMBER(TradeDash[[#This Row],[Sharpe Average]]),IF(TradeDash[[#This Row],[Sharpe Average]]&gt;$G$1,1,0),"")</f>
        <v>1</v>
      </c>
      <c r="I5719" s="2">
        <f ca="1">IF(ISNUMBER(TradeDash[[#This Row],[Signal]]),MAX(IF(AND(TradeDash[[#This Row],[Signal]]=1,I5718&lt;1),I5718+$E$1,IF(AND(TradeDash[[#This Row],[Signal]]=0,I5718&gt;0),I5718-$E$1,IF(AND(TradeDash[[#This Row],[Signal]]=1,I5718=1),I5718,IF(AND(TradeDash[[#This Row],[Signal]]=0,I5718=0),I5718,0)))),0),"")</f>
        <v>1</v>
      </c>
      <c r="J5719" s="3">
        <f ca="1">IF(ISNUMBER(TradeDash[[#This Row],[Position]]),TradeDash[[#This Row],[Position]]*D5720,"")</f>
        <v>2.8106190885639482E-3</v>
      </c>
      <c r="K5719" s="7">
        <f ca="1">K5718*IFERROR(1+TradeDash[[#This Row],[Port Return]],1)</f>
        <v>14703767.608469317</v>
      </c>
      <c r="L5719" s="7">
        <f ca="1">IF(ISNUMBER(TradeDash[[#This Row],[Port Return]]),L5718*(1+TradeDash[[#This Row],[Returns]]),L5718)</f>
        <v>11833386.327504065</v>
      </c>
    </row>
    <row r="5720" spans="1:12" x14ac:dyDescent="0.35">
      <c r="A5720" s="1">
        <v>44909</v>
      </c>
      <c r="B5720" s="16">
        <f>YEAR(TradeDash[[#This Row],[Date]])</f>
        <v>2022</v>
      </c>
      <c r="C5720">
        <v>18660.3</v>
      </c>
      <c r="D5720" s="3">
        <f>IFERROR(TradeDash[[#This Row],[Nifty]]/C5719-1,"")</f>
        <v>2.8106190885639482E-3</v>
      </c>
      <c r="E5720">
        <f ca="1">IFERROR(AVERAGE(OFFSET(TradeDash[[#This Row],[Returns]],0,0,-n_days))/STDEV(OFFSET(TradeDash[[#This Row],[Returns]],0,0,-n_days)),"")</f>
        <v>0.13765174358647755</v>
      </c>
      <c r="F5720">
        <f ca="1">IFERROR(AVERAGE(OFFSET(TradeDash[[#This Row],[Returns]],0,0,-n_days*2))/STDEV(OFFSET(TradeDash[[#This Row],[Returns]],0,0,-n_days*2)),"")</f>
        <v>0.3361608358885545</v>
      </c>
      <c r="G5720">
        <f ca="1">IF(ISNUMBER(TradeDash[[#This Row],[2n day Sharpe]]),AVERAGE(TradeDash[[#This Row],[n day Sharpe]:[2n day Sharpe]]),"")</f>
        <v>0.23690628973751604</v>
      </c>
      <c r="H5720">
        <f ca="1">IF(ISNUMBER(TradeDash[[#This Row],[Sharpe Average]]),IF(TradeDash[[#This Row],[Sharpe Average]]&gt;$G$1,1,0),"")</f>
        <v>1</v>
      </c>
      <c r="I5720" s="2">
        <f ca="1">IF(ISNUMBER(TradeDash[[#This Row],[Signal]]),MAX(IF(AND(TradeDash[[#This Row],[Signal]]=1,I5719&lt;1),I5719+$E$1,IF(AND(TradeDash[[#This Row],[Signal]]=0,I5719&gt;0),I5719-$E$1,IF(AND(TradeDash[[#This Row],[Signal]]=1,I5719=1),I5719,IF(AND(TradeDash[[#This Row],[Signal]]=0,I5719=0),I5719,0)))),0),"")</f>
        <v>1</v>
      </c>
      <c r="J5720" s="3">
        <f ca="1">IF(ISNUMBER(TradeDash[[#This Row],[Position]]),TradeDash[[#This Row],[Position]]*D5721,"")</f>
        <v>-1.3150913972444056E-2</v>
      </c>
      <c r="K5720" s="7">
        <f ca="1">K5719*IFERROR(1+TradeDash[[#This Row],[Port Return]],1)</f>
        <v>14510399.625579527</v>
      </c>
      <c r="L5720" s="7">
        <f ca="1">IF(ISNUMBER(TradeDash[[#This Row],[Port Return]]),L5719*(1+TradeDash[[#This Row],[Returns]]),L5719)</f>
        <v>11866645.468998499</v>
      </c>
    </row>
    <row r="5721" spans="1:12" x14ac:dyDescent="0.35">
      <c r="A5721" s="1">
        <v>44910</v>
      </c>
      <c r="B5721" s="16">
        <f>YEAR(TradeDash[[#This Row],[Date]])</f>
        <v>2022</v>
      </c>
      <c r="C5721">
        <v>18414.900000000001</v>
      </c>
      <c r="D5721" s="3">
        <f>IFERROR(TradeDash[[#This Row],[Nifty]]/C5720-1,"")</f>
        <v>-1.3150913972444056E-2</v>
      </c>
      <c r="E5721">
        <f ca="1">IFERROR(AVERAGE(OFFSET(TradeDash[[#This Row],[Returns]],0,0,-n_days))/STDEV(OFFSET(TradeDash[[#This Row],[Returns]],0,0,-n_days)),"")</f>
        <v>3.5953465335792592E-2</v>
      </c>
      <c r="F5721">
        <f ca="1">IFERROR(AVERAGE(OFFSET(TradeDash[[#This Row],[Returns]],0,0,-n_days*2))/STDEV(OFFSET(TradeDash[[#This Row],[Returns]],0,0,-n_days*2)),"")</f>
        <v>0.22025597834500479</v>
      </c>
      <c r="G5721">
        <f ca="1">IF(ISNUMBER(TradeDash[[#This Row],[2n day Sharpe]]),AVERAGE(TradeDash[[#This Row],[n day Sharpe]:[2n day Sharpe]]),"")</f>
        <v>0.1281047218403987</v>
      </c>
      <c r="H5721">
        <f ca="1">IF(ISNUMBER(TradeDash[[#This Row],[Sharpe Average]]),IF(TradeDash[[#This Row],[Sharpe Average]]&gt;$G$1,1,0),"")</f>
        <v>1</v>
      </c>
      <c r="I5721" s="2">
        <f ca="1">IF(ISNUMBER(TradeDash[[#This Row],[Signal]]),MAX(IF(AND(TradeDash[[#This Row],[Signal]]=1,I5720&lt;1),I5720+$E$1,IF(AND(TradeDash[[#This Row],[Signal]]=0,I5720&gt;0),I5720-$E$1,IF(AND(TradeDash[[#This Row],[Signal]]=1,I5720=1),I5720,IF(AND(TradeDash[[#This Row],[Signal]]=0,I5720=0),I5720,0)))),0),"")</f>
        <v>1</v>
      </c>
      <c r="J5721" s="3">
        <f ca="1">IF(ISNUMBER(TradeDash[[#This Row],[Position]]),TradeDash[[#This Row],[Position]]*D5722,"")</f>
        <v>-7.9229319735649728E-3</v>
      </c>
      <c r="K5721" s="7">
        <f ca="1">K5720*IFERROR(1+TradeDash[[#This Row],[Port Return]],1)</f>
        <v>14395434.716436818</v>
      </c>
      <c r="L5721" s="7">
        <f ca="1">IF(ISNUMBER(TradeDash[[#This Row],[Port Return]]),L5720*(1+TradeDash[[#This Row],[Returns]]),L5720)</f>
        <v>11710588.235294206</v>
      </c>
    </row>
    <row r="5722" spans="1:12" x14ac:dyDescent="0.35">
      <c r="A5722" s="1">
        <v>44911</v>
      </c>
      <c r="B5722" s="16">
        <f>YEAR(TradeDash[[#This Row],[Date]])</f>
        <v>2022</v>
      </c>
      <c r="C5722">
        <v>18269</v>
      </c>
      <c r="D5722" s="3">
        <f>IFERROR(TradeDash[[#This Row],[Nifty]]/C5721-1,"")</f>
        <v>-7.9229319735649728E-3</v>
      </c>
      <c r="E5722">
        <f ca="1">IFERROR(AVERAGE(OFFSET(TradeDash[[#This Row],[Returns]],0,0,-n_days))/STDEV(OFFSET(TradeDash[[#This Row],[Returns]],0,0,-n_days)),"")</f>
        <v>-1.4472710046482694E-2</v>
      </c>
      <c r="F5722">
        <f ca="1">IFERROR(AVERAGE(OFFSET(TradeDash[[#This Row],[Returns]],0,0,-n_days*2))/STDEV(OFFSET(TradeDash[[#This Row],[Returns]],0,0,-n_days*2)),"")</f>
        <v>0.17568719746505707</v>
      </c>
      <c r="G5722">
        <f ca="1">IF(ISNUMBER(TradeDash[[#This Row],[2n day Sharpe]]),AVERAGE(TradeDash[[#This Row],[n day Sharpe]:[2n day Sharpe]]),"")</f>
        <v>8.060724370928718E-2</v>
      </c>
      <c r="H5722">
        <f ca="1">IF(ISNUMBER(TradeDash[[#This Row],[Sharpe Average]]),IF(TradeDash[[#This Row],[Sharpe Average]]&gt;$G$1,1,0),"")</f>
        <v>1</v>
      </c>
      <c r="I5722" s="2">
        <f ca="1">IF(ISNUMBER(TradeDash[[#This Row],[Signal]]),MAX(IF(AND(TradeDash[[#This Row],[Signal]]=1,I5721&lt;1),I5721+$E$1,IF(AND(TradeDash[[#This Row],[Signal]]=0,I5721&gt;0),I5721-$E$1,IF(AND(TradeDash[[#This Row],[Signal]]=1,I5721=1),I5721,IF(AND(TradeDash[[#This Row],[Signal]]=0,I5721=0),I5721,0)))),0),"")</f>
        <v>1</v>
      </c>
      <c r="J5722" s="3">
        <f ca="1">IF(ISNUMBER(TradeDash[[#This Row],[Position]]),TradeDash[[#This Row],[Position]]*D5723,"")</f>
        <v>8.2899994526246523E-3</v>
      </c>
      <c r="K5722" s="7">
        <f ca="1">K5721*IFERROR(1+TradeDash[[#This Row],[Port Return]],1)</f>
        <v>14514772.862356374</v>
      </c>
      <c r="L5722" s="7">
        <f ca="1">IF(ISNUMBER(TradeDash[[#This Row],[Port Return]]),L5721*(1+TradeDash[[#This Row],[Returns]]),L5721)</f>
        <v>11617806.04133554</v>
      </c>
    </row>
    <row r="5723" spans="1:12" x14ac:dyDescent="0.35">
      <c r="A5723" s="1">
        <v>44914</v>
      </c>
      <c r="B5723" s="16">
        <f>YEAR(TradeDash[[#This Row],[Date]])</f>
        <v>2022</v>
      </c>
      <c r="C5723">
        <v>18420.45</v>
      </c>
      <c r="D5723" s="3">
        <f>IFERROR(TradeDash[[#This Row],[Nifty]]/C5722-1,"")</f>
        <v>8.2899994526246523E-3</v>
      </c>
      <c r="E5723">
        <f ca="1">IFERROR(AVERAGE(OFFSET(TradeDash[[#This Row],[Returns]],0,0,-n_days))/STDEV(OFFSET(TradeDash[[#This Row],[Returns]],0,0,-n_days)),"")</f>
        <v>0.12054040977531179</v>
      </c>
      <c r="F5723">
        <f ca="1">IFERROR(AVERAGE(OFFSET(TradeDash[[#This Row],[Returns]],0,0,-n_days*2))/STDEV(OFFSET(TradeDash[[#This Row],[Returns]],0,0,-n_days*2)),"")</f>
        <v>0.19431981335345247</v>
      </c>
      <c r="G5723">
        <f ca="1">IF(ISNUMBER(TradeDash[[#This Row],[2n day Sharpe]]),AVERAGE(TradeDash[[#This Row],[n day Sharpe]:[2n day Sharpe]]),"")</f>
        <v>0.15743011156438214</v>
      </c>
      <c r="H5723">
        <f ca="1">IF(ISNUMBER(TradeDash[[#This Row],[Sharpe Average]]),IF(TradeDash[[#This Row],[Sharpe Average]]&gt;$G$1,1,0),"")</f>
        <v>1</v>
      </c>
      <c r="I5723" s="2">
        <f ca="1">IF(ISNUMBER(TradeDash[[#This Row],[Signal]]),MAX(IF(AND(TradeDash[[#This Row],[Signal]]=1,I5722&lt;1),I5722+$E$1,IF(AND(TradeDash[[#This Row],[Signal]]=0,I5722&gt;0),I5722-$E$1,IF(AND(TradeDash[[#This Row],[Signal]]=1,I5722=1),I5722,IF(AND(TradeDash[[#This Row],[Signal]]=0,I5722=0),I5722,0)))),0),"")</f>
        <v>1</v>
      </c>
      <c r="J5723" s="3">
        <f ca="1">IF(ISNUMBER(TradeDash[[#This Row],[Position]]),TradeDash[[#This Row],[Position]]*D5724,"")</f>
        <v>-1.9082052827157359E-3</v>
      </c>
      <c r="K5723" s="7">
        <f ca="1">K5722*IFERROR(1+TradeDash[[#This Row],[Port Return]],1)</f>
        <v>14487075.696103007</v>
      </c>
      <c r="L5723" s="7">
        <f ca="1">IF(ISNUMBER(TradeDash[[#This Row],[Port Return]]),L5722*(1+TradeDash[[#This Row],[Returns]]),L5722)</f>
        <v>11714117.647058912</v>
      </c>
    </row>
    <row r="5724" spans="1:12" x14ac:dyDescent="0.35">
      <c r="A5724" s="1">
        <v>44915</v>
      </c>
      <c r="B5724" s="16">
        <f>YEAR(TradeDash[[#This Row],[Date]])</f>
        <v>2022</v>
      </c>
      <c r="C5724">
        <v>18385.3</v>
      </c>
      <c r="D5724" s="3">
        <f>IFERROR(TradeDash[[#This Row],[Nifty]]/C5723-1,"")</f>
        <v>-1.9082052827157359E-3</v>
      </c>
      <c r="E5724">
        <f ca="1">IFERROR(AVERAGE(OFFSET(TradeDash[[#This Row],[Returns]],0,0,-n_days))/STDEV(OFFSET(TradeDash[[#This Row],[Returns]],0,0,-n_days)),"")</f>
        <v>6.6975034143799753E-2</v>
      </c>
      <c r="F5724">
        <f ca="1">IFERROR(AVERAGE(OFFSET(TradeDash[[#This Row],[Returns]],0,0,-n_days*2))/STDEV(OFFSET(TradeDash[[#This Row],[Returns]],0,0,-n_days*2)),"")</f>
        <v>0.18327210894478405</v>
      </c>
      <c r="G5724">
        <f ca="1">IF(ISNUMBER(TradeDash[[#This Row],[2n day Sharpe]]),AVERAGE(TradeDash[[#This Row],[n day Sharpe]:[2n day Sharpe]]),"")</f>
        <v>0.12512357154429191</v>
      </c>
      <c r="H5724">
        <f ca="1">IF(ISNUMBER(TradeDash[[#This Row],[Sharpe Average]]),IF(TradeDash[[#This Row],[Sharpe Average]]&gt;$G$1,1,0),"")</f>
        <v>1</v>
      </c>
      <c r="I5724" s="2">
        <f ca="1">IF(ISNUMBER(TradeDash[[#This Row],[Signal]]),MAX(IF(AND(TradeDash[[#This Row],[Signal]]=1,I5723&lt;1),I5723+$E$1,IF(AND(TradeDash[[#This Row],[Signal]]=0,I5723&gt;0),I5723-$E$1,IF(AND(TradeDash[[#This Row],[Signal]]=1,I5723=1),I5723,IF(AND(TradeDash[[#This Row],[Signal]]=0,I5723=0),I5723,0)))),0),"")</f>
        <v>1</v>
      </c>
      <c r="J5724" s="3">
        <f ca="1">IF(ISNUMBER(TradeDash[[#This Row],[Position]]),TradeDash[[#This Row],[Position]]*D5725,"")</f>
        <v>-1.0127656334136592E-2</v>
      </c>
      <c r="K5724" s="7">
        <f ca="1">K5723*IFERROR(1+TradeDash[[#This Row],[Port Return]],1)</f>
        <v>14340355.572166253</v>
      </c>
      <c r="L5724" s="7">
        <f ca="1">IF(ISNUMBER(TradeDash[[#This Row],[Port Return]]),L5723*(1+TradeDash[[#This Row],[Returns]]),L5723)</f>
        <v>11691764.705882439</v>
      </c>
    </row>
    <row r="5725" spans="1:12" x14ac:dyDescent="0.35">
      <c r="A5725" s="1">
        <v>44916</v>
      </c>
      <c r="B5725" s="16">
        <f>YEAR(TradeDash[[#This Row],[Date]])</f>
        <v>2022</v>
      </c>
      <c r="C5725">
        <v>18199.099999999999</v>
      </c>
      <c r="D5725" s="3">
        <f>IFERROR(TradeDash[[#This Row],[Nifty]]/C5724-1,"")</f>
        <v>-1.0127656334136592E-2</v>
      </c>
      <c r="E5725">
        <f ca="1">IFERROR(AVERAGE(OFFSET(TradeDash[[#This Row],[Returns]],0,0,-n_days))/STDEV(OFFSET(TradeDash[[#This Row],[Returns]],0,0,-n_days)),"")</f>
        <v>-2.591999019970043E-2</v>
      </c>
      <c r="F5725">
        <f ca="1">IFERROR(AVERAGE(OFFSET(TradeDash[[#This Row],[Returns]],0,0,-n_days*2))/STDEV(OFFSET(TradeDash[[#This Row],[Returns]],0,0,-n_days*2)),"")</f>
        <v>0.10550548544674915</v>
      </c>
      <c r="G5725">
        <f ca="1">IF(ISNUMBER(TradeDash[[#This Row],[2n day Sharpe]]),AVERAGE(TradeDash[[#This Row],[n day Sharpe]:[2n day Sharpe]]),"")</f>
        <v>3.979274762352436E-2</v>
      </c>
      <c r="H5725">
        <f ca="1">IF(ISNUMBER(TradeDash[[#This Row],[Sharpe Average]]),IF(TradeDash[[#This Row],[Sharpe Average]]&gt;$G$1,1,0),"")</f>
        <v>1</v>
      </c>
      <c r="I5725" s="2">
        <f ca="1">IF(ISNUMBER(TradeDash[[#This Row],[Signal]]),MAX(IF(AND(TradeDash[[#This Row],[Signal]]=1,I5724&lt;1),I5724+$E$1,IF(AND(TradeDash[[#This Row],[Signal]]=0,I5724&gt;0),I5724-$E$1,IF(AND(TradeDash[[#This Row],[Signal]]=1,I5724=1),I5724,IF(AND(TradeDash[[#This Row],[Signal]]=0,I5724=0),I5724,0)))),0),"")</f>
        <v>1</v>
      </c>
      <c r="J5725" s="3">
        <f ca="1">IF(ISNUMBER(TradeDash[[#This Row],[Position]]),TradeDash[[#This Row],[Position]]*D5726,"")</f>
        <v>-3.9425026512299732E-3</v>
      </c>
      <c r="K5725" s="7">
        <f ca="1">K5724*IFERROR(1+TradeDash[[#This Row],[Port Return]],1)</f>
        <v>14283818.682303406</v>
      </c>
      <c r="L5725" s="7">
        <f ca="1">IF(ISNUMBER(TradeDash[[#This Row],[Port Return]]),L5724*(1+TradeDash[[#This Row],[Returns]]),L5724)</f>
        <v>11573354.531001674</v>
      </c>
    </row>
    <row r="5726" spans="1:12" x14ac:dyDescent="0.35">
      <c r="A5726" s="1">
        <v>44917</v>
      </c>
      <c r="B5726" s="16">
        <f>YEAR(TradeDash[[#This Row],[Date]])</f>
        <v>2022</v>
      </c>
      <c r="C5726">
        <v>18127.349999999999</v>
      </c>
      <c r="D5726" s="3">
        <f>IFERROR(TradeDash[[#This Row],[Nifty]]/C5725-1,"")</f>
        <v>-3.9425026512299732E-3</v>
      </c>
      <c r="E5726">
        <f ca="1">IFERROR(AVERAGE(OFFSET(TradeDash[[#This Row],[Returns]],0,0,-n_days))/STDEV(OFFSET(TradeDash[[#This Row],[Returns]],0,0,-n_days)),"")</f>
        <v>-0.16419024362732104</v>
      </c>
      <c r="F5726">
        <f ca="1">IFERROR(AVERAGE(OFFSET(TradeDash[[#This Row],[Returns]],0,0,-n_days*2))/STDEV(OFFSET(TradeDash[[#This Row],[Returns]],0,0,-n_days*2)),"")</f>
        <v>0.10658241181707749</v>
      </c>
      <c r="G5726">
        <f ca="1">IF(ISNUMBER(TradeDash[[#This Row],[2n day Sharpe]]),AVERAGE(TradeDash[[#This Row],[n day Sharpe]:[2n day Sharpe]]),"")</f>
        <v>-2.8803915905121776E-2</v>
      </c>
      <c r="H5726">
        <f ca="1">IF(ISNUMBER(TradeDash[[#This Row],[Sharpe Average]]),IF(TradeDash[[#This Row],[Sharpe Average]]&gt;$G$1,1,0),"")</f>
        <v>0</v>
      </c>
      <c r="I5726" s="2">
        <f ca="1">IF(ISNUMBER(TradeDash[[#This Row],[Signal]]),MAX(IF(AND(TradeDash[[#This Row],[Signal]]=1,I5725&lt;1),I5725+$E$1,IF(AND(TradeDash[[#This Row],[Signal]]=0,I5725&gt;0),I5725-$E$1,IF(AND(TradeDash[[#This Row],[Signal]]=1,I5725=1),I5725,IF(AND(TradeDash[[#This Row],[Signal]]=0,I5725=0),I5725,0)))),0),"")</f>
        <v>0.8</v>
      </c>
      <c r="J5726" s="3">
        <f ca="1">IF(ISNUMBER(TradeDash[[#This Row],[Position]]),TradeDash[[#This Row],[Position]]*D5727,"")</f>
        <v>-1.4146579615884215E-2</v>
      </c>
      <c r="K5726" s="7">
        <f ca="1">K5725*IFERROR(1+TradeDash[[#This Row],[Port Return]],1)</f>
        <v>14081751.504095348</v>
      </c>
      <c r="L5726" s="7">
        <f ca="1">IF(ISNUMBER(TradeDash[[#This Row],[Port Return]]),L5725*(1+TradeDash[[#This Row],[Returns]]),L5725)</f>
        <v>11527726.550079575</v>
      </c>
    </row>
    <row r="5727" spans="1:12" x14ac:dyDescent="0.35">
      <c r="A5727" s="1">
        <v>44918</v>
      </c>
      <c r="B5727" s="16">
        <f>YEAR(TradeDash[[#This Row],[Date]])</f>
        <v>2022</v>
      </c>
      <c r="C5727">
        <v>17806.8</v>
      </c>
      <c r="D5727" s="3">
        <f>IFERROR(TradeDash[[#This Row],[Nifty]]/C5726-1,"")</f>
        <v>-1.7683224519855267E-2</v>
      </c>
      <c r="E5727">
        <f ca="1">IFERROR(AVERAGE(OFFSET(TradeDash[[#This Row],[Returns]],0,0,-n_days))/STDEV(OFFSET(TradeDash[[#This Row],[Returns]],0,0,-n_days)),"")</f>
        <v>-0.27865799013688508</v>
      </c>
      <c r="F5727">
        <f ca="1">IFERROR(AVERAGE(OFFSET(TradeDash[[#This Row],[Returns]],0,0,-n_days*2))/STDEV(OFFSET(TradeDash[[#This Row],[Returns]],0,0,-n_days*2)),"")</f>
        <v>1.7514548007912013E-2</v>
      </c>
      <c r="G5727">
        <f ca="1">IF(ISNUMBER(TradeDash[[#This Row],[2n day Sharpe]]),AVERAGE(TradeDash[[#This Row],[n day Sharpe]:[2n day Sharpe]]),"")</f>
        <v>-0.13057172106448653</v>
      </c>
      <c r="H5727">
        <f ca="1">IF(ISNUMBER(TradeDash[[#This Row],[Sharpe Average]]),IF(TradeDash[[#This Row],[Sharpe Average]]&gt;$G$1,1,0),"")</f>
        <v>0</v>
      </c>
      <c r="I5727" s="2">
        <f ca="1">IF(ISNUMBER(TradeDash[[#This Row],[Signal]]),MAX(IF(AND(TradeDash[[#This Row],[Signal]]=1,I5726&lt;1),I5726+$E$1,IF(AND(TradeDash[[#This Row],[Signal]]=0,I5726&gt;0),I5726-$E$1,IF(AND(TradeDash[[#This Row],[Signal]]=1,I5726=1),I5726,IF(AND(TradeDash[[#This Row],[Signal]]=0,I5726=0),I5726,0)))),0),"")</f>
        <v>0.60000000000000009</v>
      </c>
      <c r="J5727" s="3">
        <f ca="1">IF(ISNUMBER(TradeDash[[#This Row],[Position]]),TradeDash[[#This Row],[Position]]*D5728,"")</f>
        <v>7.0018195296179375E-3</v>
      </c>
      <c r="K5727" s="7">
        <f ca="1">K5726*IFERROR(1+TradeDash[[#This Row],[Port Return]],1)</f>
        <v>14180349.386787949</v>
      </c>
      <c r="L5727" s="7">
        <f ca="1">IF(ISNUMBER(TradeDash[[#This Row],[Port Return]]),L5726*(1+TradeDash[[#This Row],[Returns]]),L5726)</f>
        <v>11323879.173291022</v>
      </c>
    </row>
    <row r="5728" spans="1:12" x14ac:dyDescent="0.35">
      <c r="A5728" s="1">
        <v>44921</v>
      </c>
      <c r="B5728" s="16">
        <f>YEAR(TradeDash[[#This Row],[Date]])</f>
        <v>2022</v>
      </c>
      <c r="C5728">
        <v>18014.599999999999</v>
      </c>
      <c r="D5728" s="3">
        <f>IFERROR(TradeDash[[#This Row],[Nifty]]/C5727-1,"")</f>
        <v>1.1669699216029894E-2</v>
      </c>
      <c r="E5728">
        <f ca="1">IFERROR(AVERAGE(OFFSET(TradeDash[[#This Row],[Returns]],0,0,-n_days))/STDEV(OFFSET(TradeDash[[#This Row],[Returns]],0,0,-n_days)),"")</f>
        <v>-0.19686800777610672</v>
      </c>
      <c r="F5728">
        <f ca="1">IFERROR(AVERAGE(OFFSET(TradeDash[[#This Row],[Returns]],0,0,-n_days*2))/STDEV(OFFSET(TradeDash[[#This Row],[Returns]],0,0,-n_days*2)),"")</f>
        <v>4.7798795202155561E-2</v>
      </c>
      <c r="G5728">
        <f ca="1">IF(ISNUMBER(TradeDash[[#This Row],[2n day Sharpe]]),AVERAGE(TradeDash[[#This Row],[n day Sharpe]:[2n day Sharpe]]),"")</f>
        <v>-7.4534606286975585E-2</v>
      </c>
      <c r="H5728">
        <f ca="1">IF(ISNUMBER(TradeDash[[#This Row],[Sharpe Average]]),IF(TradeDash[[#This Row],[Sharpe Average]]&gt;$G$1,1,0),"")</f>
        <v>0</v>
      </c>
      <c r="I5728" s="2">
        <f ca="1">IF(ISNUMBER(TradeDash[[#This Row],[Signal]]),MAX(IF(AND(TradeDash[[#This Row],[Signal]]=1,I5727&lt;1),I5727+$E$1,IF(AND(TradeDash[[#This Row],[Signal]]=0,I5727&gt;0),I5727-$E$1,IF(AND(TradeDash[[#This Row],[Signal]]=1,I5727=1),I5727,IF(AND(TradeDash[[#This Row],[Signal]]=0,I5727=0),I5727,0)))),0),"")</f>
        <v>0.40000000000000008</v>
      </c>
      <c r="J5728" s="3">
        <f ca="1">IF(ISNUMBER(TradeDash[[#This Row],[Position]]),TradeDash[[#This Row],[Position]]*D5729,"")</f>
        <v>2.6134357687653603E-3</v>
      </c>
      <c r="K5728" s="7">
        <f ca="1">K5727*IFERROR(1+TradeDash[[#This Row],[Port Return]],1)</f>
        <v>14217408.819088969</v>
      </c>
      <c r="L5728" s="7">
        <f ca="1">IF(ISNUMBER(TradeDash[[#This Row],[Port Return]]),L5727*(1+TradeDash[[#This Row],[Returns]]),L5727)</f>
        <v>11456025.437201994</v>
      </c>
    </row>
    <row r="5729" spans="1:12" x14ac:dyDescent="0.35">
      <c r="A5729" s="1">
        <v>44922</v>
      </c>
      <c r="B5729" s="16">
        <f>YEAR(TradeDash[[#This Row],[Date]])</f>
        <v>2022</v>
      </c>
      <c r="C5729">
        <v>18132.3</v>
      </c>
      <c r="D5729" s="3">
        <f>IFERROR(TradeDash[[#This Row],[Nifty]]/C5728-1,"")</f>
        <v>6.5335894219133994E-3</v>
      </c>
      <c r="E5729">
        <f ca="1">IFERROR(AVERAGE(OFFSET(TradeDash[[#This Row],[Returns]],0,0,-n_days))/STDEV(OFFSET(TradeDash[[#This Row],[Returns]],0,0,-n_days)),"")</f>
        <v>-0.16962854395526886</v>
      </c>
      <c r="F5729">
        <f ca="1">IFERROR(AVERAGE(OFFSET(TradeDash[[#This Row],[Returns]],0,0,-n_days*2))/STDEV(OFFSET(TradeDash[[#This Row],[Returns]],0,0,-n_days*2)),"")</f>
        <v>2.7220420587747537E-2</v>
      </c>
      <c r="G5729">
        <f ca="1">IF(ISNUMBER(TradeDash[[#This Row],[2n day Sharpe]]),AVERAGE(TradeDash[[#This Row],[n day Sharpe]:[2n day Sharpe]]),"")</f>
        <v>-7.1204061683760658E-2</v>
      </c>
      <c r="H5729">
        <f ca="1">IF(ISNUMBER(TradeDash[[#This Row],[Sharpe Average]]),IF(TradeDash[[#This Row],[Sharpe Average]]&gt;$G$1,1,0),"")</f>
        <v>0</v>
      </c>
      <c r="I5729" s="2">
        <f ca="1">IF(ISNUMBER(TradeDash[[#This Row],[Signal]]),MAX(IF(AND(TradeDash[[#This Row],[Signal]]=1,I5728&lt;1),I5728+$E$1,IF(AND(TradeDash[[#This Row],[Signal]]=0,I5728&gt;0),I5728-$E$1,IF(AND(TradeDash[[#This Row],[Signal]]=1,I5728=1),I5728,IF(AND(TradeDash[[#This Row],[Signal]]=0,I5728=0),I5728,0)))),0),"")</f>
        <v>0.20000000000000007</v>
      </c>
      <c r="J5729" s="3">
        <f ca="1">IF(ISNUMBER(TradeDash[[#This Row],[Position]]),TradeDash[[#This Row],[Position]]*D5730,"")</f>
        <v>-1.080943950850122E-4</v>
      </c>
      <c r="K5729" s="7">
        <f ca="1">K5728*IFERROR(1+TradeDash[[#This Row],[Port Return]],1)</f>
        <v>14215871.996882994</v>
      </c>
      <c r="L5729" s="7">
        <f ca="1">IF(ISNUMBER(TradeDash[[#This Row],[Port Return]]),L5728*(1+TradeDash[[#This Row],[Returns]]),L5728)</f>
        <v>11530874.403815668</v>
      </c>
    </row>
    <row r="5730" spans="1:12" x14ac:dyDescent="0.35">
      <c r="A5730" s="1">
        <v>44923</v>
      </c>
      <c r="B5730" s="16">
        <f>YEAR(TradeDash[[#This Row],[Date]])</f>
        <v>2022</v>
      </c>
      <c r="C5730">
        <v>18122.5</v>
      </c>
      <c r="D5730" s="3">
        <f>IFERROR(TradeDash[[#This Row],[Nifty]]/C5729-1,"")</f>
        <v>-5.4047197542506087E-4</v>
      </c>
      <c r="E5730">
        <f ca="1">IFERROR(AVERAGE(OFFSET(TradeDash[[#This Row],[Returns]],0,0,-n_days))/STDEV(OFFSET(TradeDash[[#This Row],[Returns]],0,0,-n_days)),"")</f>
        <v>-0.23119400231968712</v>
      </c>
      <c r="F5730">
        <f ca="1">IFERROR(AVERAGE(OFFSET(TradeDash[[#This Row],[Returns]],0,0,-n_days*2))/STDEV(OFFSET(TradeDash[[#This Row],[Returns]],0,0,-n_days*2)),"")</f>
        <v>-1.237143127582133E-3</v>
      </c>
      <c r="G5730">
        <f ca="1">IF(ISNUMBER(TradeDash[[#This Row],[2n day Sharpe]]),AVERAGE(TradeDash[[#This Row],[n day Sharpe]:[2n day Sharpe]]),"")</f>
        <v>-0.11621557272363463</v>
      </c>
      <c r="H5730">
        <f ca="1">IF(ISNUMBER(TradeDash[[#This Row],[Sharpe Average]]),IF(TradeDash[[#This Row],[Sharpe Average]]&gt;$G$1,1,0),"")</f>
        <v>0</v>
      </c>
      <c r="I5730" s="2">
        <f ca="1">IF(ISNUMBER(TradeDash[[#This Row],[Signal]]),MAX(IF(AND(TradeDash[[#This Row],[Signal]]=1,I5729&lt;1),I5729+$E$1,IF(AND(TradeDash[[#This Row],[Signal]]=0,I5729&gt;0),I5729-$E$1,IF(AND(TradeDash[[#This Row],[Signal]]=1,I5729=1),I5729,IF(AND(TradeDash[[#This Row],[Signal]]=0,I5729=0),I5729,0)))),0),"")</f>
        <v>5.5511151231257827E-17</v>
      </c>
      <c r="J5730" s="3">
        <f ca="1">IF(ISNUMBER(TradeDash[[#This Row],[Position]]),TradeDash[[#This Row],[Position]]*D5731,"")</f>
        <v>2.0982280917871298E-19</v>
      </c>
      <c r="K5730" s="7">
        <f ca="1">K5729*IFERROR(1+TradeDash[[#This Row],[Port Return]],1)</f>
        <v>14215871.996882994</v>
      </c>
      <c r="L5730" s="7">
        <f ca="1">IF(ISNUMBER(TradeDash[[#This Row],[Port Return]]),L5729*(1+TradeDash[[#This Row],[Returns]]),L5729)</f>
        <v>11524642.28934826</v>
      </c>
    </row>
    <row r="5731" spans="1:12" x14ac:dyDescent="0.35">
      <c r="A5731" s="1">
        <v>44924</v>
      </c>
      <c r="B5731" s="16">
        <f>YEAR(TradeDash[[#This Row],[Date]])</f>
        <v>2022</v>
      </c>
      <c r="C5731">
        <v>18191</v>
      </c>
      <c r="D5731" s="3">
        <f>IFERROR(TradeDash[[#This Row],[Nifty]]/C5730-1,"")</f>
        <v>3.7798317009243299E-3</v>
      </c>
      <c r="E5731">
        <f ca="1">IFERROR(AVERAGE(OFFSET(TradeDash[[#This Row],[Returns]],0,0,-n_days))/STDEV(OFFSET(TradeDash[[#This Row],[Returns]],0,0,-n_days)),"")</f>
        <v>-0.22413342532392658</v>
      </c>
      <c r="F5731">
        <f ca="1">IFERROR(AVERAGE(OFFSET(TradeDash[[#This Row],[Returns]],0,0,-n_days*2))/STDEV(OFFSET(TradeDash[[#This Row],[Returns]],0,0,-n_days*2)),"")</f>
        <v>2.5024755135090306E-2</v>
      </c>
      <c r="G5731">
        <f ca="1">IF(ISNUMBER(TradeDash[[#This Row],[2n day Sharpe]]),AVERAGE(TradeDash[[#This Row],[n day Sharpe]:[2n day Sharpe]]),"")</f>
        <v>-9.9554335094418134E-2</v>
      </c>
      <c r="H5731">
        <f ca="1">IF(ISNUMBER(TradeDash[[#This Row],[Sharpe Average]]),IF(TradeDash[[#This Row],[Sharpe Average]]&gt;$G$1,1,0),"")</f>
        <v>0</v>
      </c>
      <c r="I5731" s="2">
        <f ca="1">IF(ISNUMBER(TradeDash[[#This Row],[Signal]]),MAX(IF(AND(TradeDash[[#This Row],[Signal]]=1,I5730&lt;1),I5730+$E$1,IF(AND(TradeDash[[#This Row],[Signal]]=0,I5730&gt;0),I5730-$E$1,IF(AND(TradeDash[[#This Row],[Signal]]=1,I5730=1),I5730,IF(AND(TradeDash[[#This Row],[Signal]]=0,I5730=0),I5730,0)))),0),"")</f>
        <v>0</v>
      </c>
      <c r="J5731" s="3">
        <f ca="1">IF(ISNUMBER(TradeDash[[#This Row],[Position]]),TradeDash[[#This Row],[Position]]*D5732,"")</f>
        <v>0</v>
      </c>
      <c r="K5731" s="7">
        <f ca="1">K5730*IFERROR(1+TradeDash[[#This Row],[Port Return]],1)</f>
        <v>14215871.996882994</v>
      </c>
      <c r="L5731" s="7">
        <f ca="1">IF(ISNUMBER(TradeDash[[#This Row],[Port Return]]),L5730*(1+TradeDash[[#This Row],[Returns]]),L5730)</f>
        <v>11568203.49761535</v>
      </c>
    </row>
    <row r="5732" spans="1:12" x14ac:dyDescent="0.35">
      <c r="A5732" s="1">
        <v>44925</v>
      </c>
      <c r="B5732" s="16">
        <f>YEAR(TradeDash[[#This Row],[Date]])</f>
        <v>2022</v>
      </c>
      <c r="C5732">
        <v>18105.3</v>
      </c>
      <c r="D5732" s="3">
        <f>IFERROR(TradeDash[[#This Row],[Nifty]]/C5731-1,"")</f>
        <v>-4.7111208839536456E-3</v>
      </c>
      <c r="E5732">
        <f ca="1">IFERROR(AVERAGE(OFFSET(TradeDash[[#This Row],[Returns]],0,0,-n_days))/STDEV(OFFSET(TradeDash[[#This Row],[Returns]],0,0,-n_days)),"")</f>
        <v>-0.21530469495766011</v>
      </c>
      <c r="F5732">
        <f ca="1">IFERROR(AVERAGE(OFFSET(TradeDash[[#This Row],[Returns]],0,0,-n_days*2))/STDEV(OFFSET(TradeDash[[#This Row],[Returns]],0,0,-n_days*2)),"")</f>
        <v>1.3888285770378128E-2</v>
      </c>
      <c r="G5732">
        <f ca="1">IF(ISNUMBER(TradeDash[[#This Row],[2n day Sharpe]]),AVERAGE(TradeDash[[#This Row],[n day Sharpe]:[2n day Sharpe]]),"")</f>
        <v>-0.10070820459364099</v>
      </c>
      <c r="H5732">
        <f ca="1">IF(ISNUMBER(TradeDash[[#This Row],[Sharpe Average]]),IF(TradeDash[[#This Row],[Sharpe Average]]&gt;$G$1,1,0),"")</f>
        <v>0</v>
      </c>
      <c r="I5732" s="2">
        <f ca="1">IF(ISNUMBER(TradeDash[[#This Row],[Signal]]),MAX(IF(AND(TradeDash[[#This Row],[Signal]]=1,I5731&lt;1),I5731+$E$1,IF(AND(TradeDash[[#This Row],[Signal]]=0,I5731&gt;0),I5731-$E$1,IF(AND(TradeDash[[#This Row],[Signal]]=1,I5731=1),I5731,IF(AND(TradeDash[[#This Row],[Signal]]=0,I5731=0),I5731,0)))),0),"")</f>
        <v>0</v>
      </c>
      <c r="J5732" s="3">
        <f ca="1">IF(ISNUMBER(TradeDash[[#This Row],[Position]]),TradeDash[[#This Row],[Position]]*D5733,"")</f>
        <v>0</v>
      </c>
      <c r="K5732" s="7">
        <f ca="1">K5731*IFERROR(1+TradeDash[[#This Row],[Port Return]],1)</f>
        <v>14215871.996882994</v>
      </c>
      <c r="L5732" s="7">
        <f ca="1">IF(ISNUMBER(TradeDash[[#This Row],[Port Return]]),L5731*(1+TradeDash[[#This Row],[Returns]]),L5731)</f>
        <v>11513704.292527908</v>
      </c>
    </row>
    <row r="5733" spans="1:12" x14ac:dyDescent="0.35">
      <c r="A5733" s="1">
        <v>44928</v>
      </c>
      <c r="B5733" s="16">
        <f>YEAR(TradeDash[[#This Row],[Date]])</f>
        <v>2023</v>
      </c>
      <c r="C5733">
        <v>18197.45</v>
      </c>
      <c r="D5733" s="3">
        <f>IFERROR(TradeDash[[#This Row],[Nifty]]/C5732-1,"")</f>
        <v>5.0896698756719427E-3</v>
      </c>
      <c r="E5733">
        <f ca="1">IFERROR(AVERAGE(OFFSET(TradeDash[[#This Row],[Returns]],0,0,-n_days))/STDEV(OFFSET(TradeDash[[#This Row],[Returns]],0,0,-n_days)),"")</f>
        <v>-0.17893961903374223</v>
      </c>
      <c r="F5733">
        <f ca="1">IFERROR(AVERAGE(OFFSET(TradeDash[[#This Row],[Returns]],0,0,-n_days*2))/STDEV(OFFSET(TradeDash[[#This Row],[Returns]],0,0,-n_days*2)),"")</f>
        <v>1.9313917465563029E-2</v>
      </c>
      <c r="G5733">
        <f ca="1">IF(ISNUMBER(TradeDash[[#This Row],[2n day Sharpe]]),AVERAGE(TradeDash[[#This Row],[n day Sharpe]:[2n day Sharpe]]),"")</f>
        <v>-7.9812850784089603E-2</v>
      </c>
      <c r="H5733">
        <f ca="1">IF(ISNUMBER(TradeDash[[#This Row],[Sharpe Average]]),IF(TradeDash[[#This Row],[Sharpe Average]]&gt;$G$1,1,0),"")</f>
        <v>0</v>
      </c>
      <c r="I5733" s="2">
        <f ca="1">IF(ISNUMBER(TradeDash[[#This Row],[Signal]]),MAX(IF(AND(TradeDash[[#This Row],[Signal]]=1,I5732&lt;1),I5732+$E$1,IF(AND(TradeDash[[#This Row],[Signal]]=0,I5732&gt;0),I5732-$E$1,IF(AND(TradeDash[[#This Row],[Signal]]=1,I5732=1),I5732,IF(AND(TradeDash[[#This Row],[Signal]]=0,I5732=0),I5732,0)))),0),"")</f>
        <v>0</v>
      </c>
      <c r="J5733" s="3">
        <f ca="1">IF(ISNUMBER(TradeDash[[#This Row],[Position]]),TradeDash[[#This Row],[Position]]*D5734,"")</f>
        <v>0</v>
      </c>
      <c r="K5733" s="7">
        <f ca="1">K5732*IFERROR(1+TradeDash[[#This Row],[Port Return]],1)</f>
        <v>14215871.996882994</v>
      </c>
      <c r="L5733" s="7">
        <f ca="1">IF(ISNUMBER(TradeDash[[#This Row],[Port Return]]),L5732*(1+TradeDash[[#This Row],[Returns]]),L5732)</f>
        <v>11572305.246422982</v>
      </c>
    </row>
    <row r="5734" spans="1:12" x14ac:dyDescent="0.35">
      <c r="A5734" s="1">
        <v>44929</v>
      </c>
      <c r="B5734" s="16">
        <f>YEAR(TradeDash[[#This Row],[Date]])</f>
        <v>2023</v>
      </c>
      <c r="C5734">
        <v>18232.55</v>
      </c>
      <c r="D5734" s="3">
        <f>IFERROR(TradeDash[[#This Row],[Nifty]]/C5733-1,"")</f>
        <v>1.9288416783669327E-3</v>
      </c>
      <c r="E5734">
        <f ca="1">IFERROR(AVERAGE(OFFSET(TradeDash[[#This Row],[Returns]],0,0,-n_days))/STDEV(OFFSET(TradeDash[[#This Row],[Returns]],0,0,-n_days)),"")</f>
        <v>-0.14475575835476676</v>
      </c>
      <c r="F5734">
        <f ca="1">IFERROR(AVERAGE(OFFSET(TradeDash[[#This Row],[Returns]],0,0,-n_days*2))/STDEV(OFFSET(TradeDash[[#This Row],[Returns]],0,0,-n_days*2)),"")</f>
        <v>9.2784389149241486E-3</v>
      </c>
      <c r="G5734">
        <f ca="1">IF(ISNUMBER(TradeDash[[#This Row],[2n day Sharpe]]),AVERAGE(TradeDash[[#This Row],[n day Sharpe]:[2n day Sharpe]]),"")</f>
        <v>-6.773865971992131E-2</v>
      </c>
      <c r="H5734">
        <f ca="1">IF(ISNUMBER(TradeDash[[#This Row],[Sharpe Average]]),IF(TradeDash[[#This Row],[Sharpe Average]]&gt;$G$1,1,0),"")</f>
        <v>0</v>
      </c>
      <c r="I5734" s="2">
        <f ca="1">IF(ISNUMBER(TradeDash[[#This Row],[Signal]]),MAX(IF(AND(TradeDash[[#This Row],[Signal]]=1,I5733&lt;1),I5733+$E$1,IF(AND(TradeDash[[#This Row],[Signal]]=0,I5733&gt;0),I5733-$E$1,IF(AND(TradeDash[[#This Row],[Signal]]=1,I5733=1),I5733,IF(AND(TradeDash[[#This Row],[Signal]]=0,I5733=0),I5733,0)))),0),"")</f>
        <v>0</v>
      </c>
      <c r="J5734" s="3">
        <f ca="1">IF(ISNUMBER(TradeDash[[#This Row],[Position]]),TradeDash[[#This Row],[Position]]*D5735,"")</f>
        <v>0</v>
      </c>
      <c r="K5734" s="7">
        <f ca="1">K5733*IFERROR(1+TradeDash[[#This Row],[Port Return]],1)</f>
        <v>14215871.996882994</v>
      </c>
      <c r="L5734" s="7">
        <f ca="1">IF(ISNUMBER(TradeDash[[#This Row],[Port Return]]),L5733*(1+TradeDash[[#This Row],[Returns]]),L5733)</f>
        <v>11594626.391097067</v>
      </c>
    </row>
    <row r="5735" spans="1:12" x14ac:dyDescent="0.35">
      <c r="A5735" s="1">
        <v>44930</v>
      </c>
      <c r="B5735" s="16">
        <f>YEAR(TradeDash[[#This Row],[Date]])</f>
        <v>2023</v>
      </c>
      <c r="C5735">
        <v>18042.95</v>
      </c>
      <c r="D5735" s="3">
        <f>IFERROR(TradeDash[[#This Row],[Nifty]]/C5734-1,"")</f>
        <v>-1.0398984234240349E-2</v>
      </c>
      <c r="E5735">
        <f ca="1">IFERROR(AVERAGE(OFFSET(TradeDash[[#This Row],[Returns]],0,0,-n_days))/STDEV(OFFSET(TradeDash[[#This Row],[Returns]],0,0,-n_days)),"")</f>
        <v>-0.17861442752331524</v>
      </c>
      <c r="F5735">
        <f ca="1">IFERROR(AVERAGE(OFFSET(TradeDash[[#This Row],[Returns]],0,0,-n_days*2))/STDEV(OFFSET(TradeDash[[#This Row],[Returns]],0,0,-n_days*2)),"")</f>
        <v>-1.8747717387878643E-2</v>
      </c>
      <c r="G5735">
        <f ca="1">IF(ISNUMBER(TradeDash[[#This Row],[2n day Sharpe]]),AVERAGE(TradeDash[[#This Row],[n day Sharpe]:[2n day Sharpe]]),"")</f>
        <v>-9.8681072455596944E-2</v>
      </c>
      <c r="H5735">
        <f ca="1">IF(ISNUMBER(TradeDash[[#This Row],[Sharpe Average]]),IF(TradeDash[[#This Row],[Sharpe Average]]&gt;$G$1,1,0),"")</f>
        <v>0</v>
      </c>
      <c r="I5735" s="2">
        <f ca="1">IF(ISNUMBER(TradeDash[[#This Row],[Signal]]),MAX(IF(AND(TradeDash[[#This Row],[Signal]]=1,I5734&lt;1),I5734+$E$1,IF(AND(TradeDash[[#This Row],[Signal]]=0,I5734&gt;0),I5734-$E$1,IF(AND(TradeDash[[#This Row],[Signal]]=1,I5734=1),I5734,IF(AND(TradeDash[[#This Row],[Signal]]=0,I5734=0),I5734,0)))),0),"")</f>
        <v>0</v>
      </c>
      <c r="J5735" s="3">
        <f ca="1">IF(ISNUMBER(TradeDash[[#This Row],[Position]]),TradeDash[[#This Row],[Position]]*D5736,"")</f>
        <v>0</v>
      </c>
      <c r="K5735" s="7">
        <f ca="1">K5734*IFERROR(1+TradeDash[[#This Row],[Port Return]],1)</f>
        <v>14215871.996882994</v>
      </c>
      <c r="L5735" s="7">
        <f ca="1">IF(ISNUMBER(TradeDash[[#This Row],[Port Return]]),L5734*(1+TradeDash[[#This Row],[Returns]]),L5734)</f>
        <v>11474054.054054141</v>
      </c>
    </row>
    <row r="5736" spans="1:12" x14ac:dyDescent="0.35">
      <c r="A5736" s="1">
        <v>44931</v>
      </c>
      <c r="B5736" s="16">
        <f>YEAR(TradeDash[[#This Row],[Date]])</f>
        <v>2023</v>
      </c>
      <c r="C5736">
        <v>17992.150000000001</v>
      </c>
      <c r="D5736" s="3">
        <f>IFERROR(TradeDash[[#This Row],[Nifty]]/C5735-1,"")</f>
        <v>-2.8155041165662809E-3</v>
      </c>
      <c r="E5736">
        <f ca="1">IFERROR(AVERAGE(OFFSET(TradeDash[[#This Row],[Returns]],0,0,-n_days))/STDEV(OFFSET(TradeDash[[#This Row],[Returns]],0,0,-n_days)),"")</f>
        <v>-0.2152282764669427</v>
      </c>
      <c r="F5736">
        <f ca="1">IFERROR(AVERAGE(OFFSET(TradeDash[[#This Row],[Returns]],0,0,-n_days*2))/STDEV(OFFSET(TradeDash[[#This Row],[Returns]],0,0,-n_days*2)),"")</f>
        <v>-3.7087332145935895E-3</v>
      </c>
      <c r="G5736">
        <f ca="1">IF(ISNUMBER(TradeDash[[#This Row],[2n day Sharpe]]),AVERAGE(TradeDash[[#This Row],[n day Sharpe]:[2n day Sharpe]]),"")</f>
        <v>-0.10946850484076814</v>
      </c>
      <c r="H5736">
        <f ca="1">IF(ISNUMBER(TradeDash[[#This Row],[Sharpe Average]]),IF(TradeDash[[#This Row],[Sharpe Average]]&gt;$G$1,1,0),"")</f>
        <v>0</v>
      </c>
      <c r="I5736" s="2">
        <f ca="1">IF(ISNUMBER(TradeDash[[#This Row],[Signal]]),MAX(IF(AND(TradeDash[[#This Row],[Signal]]=1,I5735&lt;1),I5735+$E$1,IF(AND(TradeDash[[#This Row],[Signal]]=0,I5735&gt;0),I5735-$E$1,IF(AND(TradeDash[[#This Row],[Signal]]=1,I5735=1),I5735,IF(AND(TradeDash[[#This Row],[Signal]]=0,I5735=0),I5735,0)))),0),"")</f>
        <v>0</v>
      </c>
      <c r="J5736" s="3">
        <f ca="1">IF(ISNUMBER(TradeDash[[#This Row],[Position]]),TradeDash[[#This Row],[Position]]*D5737,"")</f>
        <v>0</v>
      </c>
      <c r="K5736" s="7">
        <f ca="1">K5735*IFERROR(1+TradeDash[[#This Row],[Port Return]],1)</f>
        <v>14215871.996882994</v>
      </c>
      <c r="L5736" s="7">
        <f ca="1">IF(ISNUMBER(TradeDash[[#This Row],[Port Return]]),L5735*(1+TradeDash[[#This Row],[Returns]]),L5735)</f>
        <v>11441748.807631247</v>
      </c>
    </row>
    <row r="5737" spans="1:12" x14ac:dyDescent="0.35">
      <c r="A5737" s="1">
        <v>44932</v>
      </c>
      <c r="B5737" s="16">
        <f>YEAR(TradeDash[[#This Row],[Date]])</f>
        <v>2023</v>
      </c>
      <c r="C5737">
        <v>17859.45</v>
      </c>
      <c r="D5737" s="3">
        <f>IFERROR(TradeDash[[#This Row],[Nifty]]/C5736-1,"")</f>
        <v>-7.3754387330030591E-3</v>
      </c>
      <c r="E5737">
        <f ca="1">IFERROR(AVERAGE(OFFSET(TradeDash[[#This Row],[Returns]],0,0,-n_days))/STDEV(OFFSET(TradeDash[[#This Row],[Returns]],0,0,-n_days)),"")</f>
        <v>-0.22247627336721543</v>
      </c>
      <c r="F5737">
        <f ca="1">IFERROR(AVERAGE(OFFSET(TradeDash[[#This Row],[Returns]],0,0,-n_days*2))/STDEV(OFFSET(TradeDash[[#This Row],[Returns]],0,0,-n_days*2)),"")</f>
        <v>-0.10120929759539739</v>
      </c>
      <c r="G5737">
        <f ca="1">IF(ISNUMBER(TradeDash[[#This Row],[2n day Sharpe]]),AVERAGE(TradeDash[[#This Row],[n day Sharpe]:[2n day Sharpe]]),"")</f>
        <v>-0.1618427854813064</v>
      </c>
      <c r="H5737">
        <f ca="1">IF(ISNUMBER(TradeDash[[#This Row],[Sharpe Average]]),IF(TradeDash[[#This Row],[Sharpe Average]]&gt;$G$1,1,0),"")</f>
        <v>0</v>
      </c>
      <c r="I5737" s="2">
        <f ca="1">IF(ISNUMBER(TradeDash[[#This Row],[Signal]]),MAX(IF(AND(TradeDash[[#This Row],[Signal]]=1,I5736&lt;1),I5736+$E$1,IF(AND(TradeDash[[#This Row],[Signal]]=0,I5736&gt;0),I5736-$E$1,IF(AND(TradeDash[[#This Row],[Signal]]=1,I5736=1),I5736,IF(AND(TradeDash[[#This Row],[Signal]]=0,I5736=0),I5736,0)))),0),"")</f>
        <v>0</v>
      </c>
      <c r="J5737" s="3">
        <f ca="1">IF(ISNUMBER(TradeDash[[#This Row],[Position]]),TradeDash[[#This Row],[Position]]*D5738,"")</f>
        <v>0</v>
      </c>
      <c r="K5737" s="7">
        <f ca="1">K5736*IFERROR(1+TradeDash[[#This Row],[Port Return]],1)</f>
        <v>14215871.996882994</v>
      </c>
      <c r="L5737" s="7">
        <f ca="1">IF(ISNUMBER(TradeDash[[#This Row],[Port Return]]),L5736*(1+TradeDash[[#This Row],[Returns]]),L5736)</f>
        <v>11357360.890302151</v>
      </c>
    </row>
    <row r="5738" spans="1:12" x14ac:dyDescent="0.35">
      <c r="A5738" s="1">
        <v>44935</v>
      </c>
      <c r="B5738" s="16">
        <f>YEAR(TradeDash[[#This Row],[Date]])</f>
        <v>2023</v>
      </c>
      <c r="C5738">
        <v>18101.2</v>
      </c>
      <c r="D5738" s="3">
        <f>IFERROR(TradeDash[[#This Row],[Nifty]]/C5737-1,"")</f>
        <v>1.3536251116355702E-2</v>
      </c>
      <c r="E5738">
        <f ca="1">IFERROR(AVERAGE(OFFSET(TradeDash[[#This Row],[Returns]],0,0,-n_days))/STDEV(OFFSET(TradeDash[[#This Row],[Returns]],0,0,-n_days)),"")</f>
        <v>-0.12379797709546561</v>
      </c>
      <c r="F5738">
        <f ca="1">IFERROR(AVERAGE(OFFSET(TradeDash[[#This Row],[Returns]],0,0,-n_days*2))/STDEV(OFFSET(TradeDash[[#This Row],[Returns]],0,0,-n_days*2)),"")</f>
        <v>-4.2248361612064508E-2</v>
      </c>
      <c r="G5738">
        <f ca="1">IF(ISNUMBER(TradeDash[[#This Row],[2n day Sharpe]]),AVERAGE(TradeDash[[#This Row],[n day Sharpe]:[2n day Sharpe]]),"")</f>
        <v>-8.3023169353765053E-2</v>
      </c>
      <c r="H5738">
        <f ca="1">IF(ISNUMBER(TradeDash[[#This Row],[Sharpe Average]]),IF(TradeDash[[#This Row],[Sharpe Average]]&gt;$G$1,1,0),"")</f>
        <v>0</v>
      </c>
      <c r="I5738" s="2">
        <f ca="1">IF(ISNUMBER(TradeDash[[#This Row],[Signal]]),MAX(IF(AND(TradeDash[[#This Row],[Signal]]=1,I5737&lt;1),I5737+$E$1,IF(AND(TradeDash[[#This Row],[Signal]]=0,I5737&gt;0),I5737-$E$1,IF(AND(TradeDash[[#This Row],[Signal]]=1,I5737=1),I5737,IF(AND(TradeDash[[#This Row],[Signal]]=0,I5737=0),I5737,0)))),0),"")</f>
        <v>0</v>
      </c>
      <c r="J5738" s="3">
        <f ca="1">IF(ISNUMBER(TradeDash[[#This Row],[Position]]),TradeDash[[#This Row],[Position]]*D5739,"")</f>
        <v>0</v>
      </c>
      <c r="K5738" s="7">
        <f ca="1">K5737*IFERROR(1+TradeDash[[#This Row],[Port Return]],1)</f>
        <v>14215871.996882994</v>
      </c>
      <c r="L5738" s="7">
        <f ca="1">IF(ISNUMBER(TradeDash[[#This Row],[Port Return]]),L5737*(1+TradeDash[[#This Row],[Returns]]),L5737)</f>
        <v>11511096.979332358</v>
      </c>
    </row>
    <row r="5739" spans="1:12" x14ac:dyDescent="0.35">
      <c r="A5739" s="1">
        <v>44936</v>
      </c>
      <c r="B5739" s="16">
        <f>YEAR(TradeDash[[#This Row],[Date]])</f>
        <v>2023</v>
      </c>
      <c r="C5739">
        <v>17914.150000000001</v>
      </c>
      <c r="D5739" s="3">
        <f>IFERROR(TradeDash[[#This Row],[Nifty]]/C5738-1,"")</f>
        <v>-1.0333569045146151E-2</v>
      </c>
      <c r="E5739">
        <f ca="1">IFERROR(AVERAGE(OFFSET(TradeDash[[#This Row],[Returns]],0,0,-n_days))/STDEV(OFFSET(TradeDash[[#This Row],[Returns]],0,0,-n_days)),"")</f>
        <v>-0.21842706607916088</v>
      </c>
      <c r="F5739">
        <f ca="1">IFERROR(AVERAGE(OFFSET(TradeDash[[#This Row],[Returns]],0,0,-n_days*2))/STDEV(OFFSET(TradeDash[[#This Row],[Returns]],0,0,-n_days*2)),"")</f>
        <v>-9.2745693671897333E-2</v>
      </c>
      <c r="G5739">
        <f ca="1">IF(ISNUMBER(TradeDash[[#This Row],[2n day Sharpe]]),AVERAGE(TradeDash[[#This Row],[n day Sharpe]:[2n day Sharpe]]),"")</f>
        <v>-0.15558637987552909</v>
      </c>
      <c r="H5739">
        <f ca="1">IF(ISNUMBER(TradeDash[[#This Row],[Sharpe Average]]),IF(TradeDash[[#This Row],[Sharpe Average]]&gt;$G$1,1,0),"")</f>
        <v>0</v>
      </c>
      <c r="I5739" s="2">
        <f ca="1">IF(ISNUMBER(TradeDash[[#This Row],[Signal]]),MAX(IF(AND(TradeDash[[#This Row],[Signal]]=1,I5738&lt;1),I5738+$E$1,IF(AND(TradeDash[[#This Row],[Signal]]=0,I5738&gt;0),I5738-$E$1,IF(AND(TradeDash[[#This Row],[Signal]]=1,I5738=1),I5738,IF(AND(TradeDash[[#This Row],[Signal]]=0,I5738=0),I5738,0)))),0),"")</f>
        <v>0</v>
      </c>
      <c r="J5739" s="3">
        <f ca="1">IF(ISNUMBER(TradeDash[[#This Row],[Position]]),TradeDash[[#This Row],[Position]]*D5740,"")</f>
        <v>0</v>
      </c>
      <c r="K5739" s="7">
        <f ca="1">K5738*IFERROR(1+TradeDash[[#This Row],[Port Return]],1)</f>
        <v>14215871.996882994</v>
      </c>
      <c r="L5739" s="7">
        <f ca="1">IF(ISNUMBER(TradeDash[[#This Row],[Port Return]]),L5738*(1+TradeDash[[#This Row],[Returns]]),L5738)</f>
        <v>11392146.263911054</v>
      </c>
    </row>
    <row r="5740" spans="1:12" x14ac:dyDescent="0.35">
      <c r="A5740" s="1">
        <v>44937</v>
      </c>
      <c r="B5740" s="16">
        <f>YEAR(TradeDash[[#This Row],[Date]])</f>
        <v>2023</v>
      </c>
      <c r="C5740">
        <v>17895.7</v>
      </c>
      <c r="D5740" s="3">
        <f>IFERROR(TradeDash[[#This Row],[Nifty]]/C5739-1,"")</f>
        <v>-1.0299121085846075E-3</v>
      </c>
      <c r="E5740">
        <f ca="1">IFERROR(AVERAGE(OFFSET(TradeDash[[#This Row],[Returns]],0,0,-n_days))/STDEV(OFFSET(TradeDash[[#This Row],[Returns]],0,0,-n_days)),"")</f>
        <v>-0.24286355765990955</v>
      </c>
      <c r="F5740">
        <f ca="1">IFERROR(AVERAGE(OFFSET(TradeDash[[#This Row],[Returns]],0,0,-n_days*2))/STDEV(OFFSET(TradeDash[[#This Row],[Returns]],0,0,-n_days*2)),"")</f>
        <v>-9.7657604235171308E-2</v>
      </c>
      <c r="G5740">
        <f ca="1">IF(ISNUMBER(TradeDash[[#This Row],[2n day Sharpe]]),AVERAGE(TradeDash[[#This Row],[n day Sharpe]:[2n day Sharpe]]),"")</f>
        <v>-0.17026058094754043</v>
      </c>
      <c r="H5740">
        <f ca="1">IF(ISNUMBER(TradeDash[[#This Row],[Sharpe Average]]),IF(TradeDash[[#This Row],[Sharpe Average]]&gt;$G$1,1,0),"")</f>
        <v>0</v>
      </c>
      <c r="I5740" s="2">
        <f ca="1">IF(ISNUMBER(TradeDash[[#This Row],[Signal]]),MAX(IF(AND(TradeDash[[#This Row],[Signal]]=1,I5739&lt;1),I5739+$E$1,IF(AND(TradeDash[[#This Row],[Signal]]=0,I5739&gt;0),I5739-$E$1,IF(AND(TradeDash[[#This Row],[Signal]]=1,I5739=1),I5739,IF(AND(TradeDash[[#This Row],[Signal]]=0,I5739=0),I5739,0)))),0),"")</f>
        <v>0</v>
      </c>
      <c r="J5740" s="3">
        <f ca="1">IF(ISNUMBER(TradeDash[[#This Row],[Position]]),TradeDash[[#This Row],[Position]]*D5741,"")</f>
        <v>0</v>
      </c>
      <c r="K5740" s="7">
        <f ca="1">K5739*IFERROR(1+TradeDash[[#This Row],[Port Return]],1)</f>
        <v>14215871.996882994</v>
      </c>
      <c r="L5740" s="7">
        <f ca="1">IF(ISNUMBER(TradeDash[[#This Row],[Port Return]]),L5739*(1+TradeDash[[#This Row],[Returns]]),L5739)</f>
        <v>11380413.354531085</v>
      </c>
    </row>
    <row r="5741" spans="1:12" x14ac:dyDescent="0.35">
      <c r="A5741" s="1">
        <v>44938</v>
      </c>
      <c r="B5741" s="16">
        <f>YEAR(TradeDash[[#This Row],[Date]])</f>
        <v>2023</v>
      </c>
      <c r="C5741">
        <v>17858.2</v>
      </c>
      <c r="D5741" s="3">
        <f>IFERROR(TradeDash[[#This Row],[Nifty]]/C5740-1,"")</f>
        <v>-2.0954754494096894E-3</v>
      </c>
      <c r="E5741">
        <f ca="1">IFERROR(AVERAGE(OFFSET(TradeDash[[#This Row],[Returns]],0,0,-n_days))/STDEV(OFFSET(TradeDash[[#This Row],[Returns]],0,0,-n_days)),"")</f>
        <v>-0.18663524326384429</v>
      </c>
      <c r="F5741">
        <f ca="1">IFERROR(AVERAGE(OFFSET(TradeDash[[#This Row],[Returns]],0,0,-n_days*2))/STDEV(OFFSET(TradeDash[[#This Row],[Returns]],0,0,-n_days*2)),"")</f>
        <v>-9.2541820120153606E-2</v>
      </c>
      <c r="G5741">
        <f ca="1">IF(ISNUMBER(TradeDash[[#This Row],[2n day Sharpe]]),AVERAGE(TradeDash[[#This Row],[n day Sharpe]:[2n day Sharpe]]),"")</f>
        <v>-0.13958853169199895</v>
      </c>
      <c r="H5741">
        <f ca="1">IF(ISNUMBER(TradeDash[[#This Row],[Sharpe Average]]),IF(TradeDash[[#This Row],[Sharpe Average]]&gt;$G$1,1,0),"")</f>
        <v>0</v>
      </c>
      <c r="I5741" s="2">
        <f ca="1">IF(ISNUMBER(TradeDash[[#This Row],[Signal]]),MAX(IF(AND(TradeDash[[#This Row],[Signal]]=1,I5740&lt;1),I5740+$E$1,IF(AND(TradeDash[[#This Row],[Signal]]=0,I5740&gt;0),I5740-$E$1,IF(AND(TradeDash[[#This Row],[Signal]]=1,I5740=1),I5740,IF(AND(TradeDash[[#This Row],[Signal]]=0,I5740=0),I5740,0)))),0),"")</f>
        <v>0</v>
      </c>
      <c r="J5741" s="3">
        <f ca="1">IF(ISNUMBER(TradeDash[[#This Row],[Position]]),TradeDash[[#This Row],[Position]]*D5742,"")</f>
        <v>0</v>
      </c>
      <c r="K5741" s="7">
        <f ca="1">K5740*IFERROR(1+TradeDash[[#This Row],[Port Return]],1)</f>
        <v>14215871.996882994</v>
      </c>
      <c r="L5741" s="7">
        <f ca="1">IF(ISNUMBER(TradeDash[[#This Row],[Port Return]]),L5740*(1+TradeDash[[#This Row],[Returns]]),L5740)</f>
        <v>11356565.97774253</v>
      </c>
    </row>
    <row r="5742" spans="1:12" x14ac:dyDescent="0.35">
      <c r="A5742" s="1">
        <v>44939</v>
      </c>
      <c r="B5742" s="16">
        <f>YEAR(TradeDash[[#This Row],[Date]])</f>
        <v>2023</v>
      </c>
      <c r="C5742">
        <v>17956.599999999999</v>
      </c>
      <c r="D5742" s="3">
        <f>IFERROR(TradeDash[[#This Row],[Nifty]]/C5741-1,"")</f>
        <v>5.5100738036306662E-3</v>
      </c>
      <c r="E5742">
        <f ca="1">IFERROR(AVERAGE(OFFSET(TradeDash[[#This Row],[Returns]],0,0,-n_days))/STDEV(OFFSET(TradeDash[[#This Row],[Returns]],0,0,-n_days)),"")</f>
        <v>-0.1032693381769058</v>
      </c>
      <c r="F5742">
        <f ca="1">IFERROR(AVERAGE(OFFSET(TradeDash[[#This Row],[Returns]],0,0,-n_days*2))/STDEV(OFFSET(TradeDash[[#This Row],[Returns]],0,0,-n_days*2)),"")</f>
        <v>-6.5172251093569042E-2</v>
      </c>
      <c r="G5742">
        <f ca="1">IF(ISNUMBER(TradeDash[[#This Row],[2n day Sharpe]]),AVERAGE(TradeDash[[#This Row],[n day Sharpe]:[2n day Sharpe]]),"")</f>
        <v>-8.422079463523742E-2</v>
      </c>
      <c r="H5742">
        <f ca="1">IF(ISNUMBER(TradeDash[[#This Row],[Sharpe Average]]),IF(TradeDash[[#This Row],[Sharpe Average]]&gt;$G$1,1,0),"")</f>
        <v>0</v>
      </c>
      <c r="I5742" s="2">
        <f ca="1">IF(ISNUMBER(TradeDash[[#This Row],[Signal]]),MAX(IF(AND(TradeDash[[#This Row],[Signal]]=1,I5741&lt;1),I5741+$E$1,IF(AND(TradeDash[[#This Row],[Signal]]=0,I5741&gt;0),I5741-$E$1,IF(AND(TradeDash[[#This Row],[Signal]]=1,I5741=1),I5741,IF(AND(TradeDash[[#This Row],[Signal]]=0,I5741=0),I5741,0)))),0),"")</f>
        <v>0</v>
      </c>
      <c r="J5742" s="3">
        <f ca="1">IF(ISNUMBER(TradeDash[[#This Row],[Position]]),TradeDash[[#This Row],[Position]]*D5743,"")</f>
        <v>0</v>
      </c>
      <c r="K5742" s="7">
        <f ca="1">K5741*IFERROR(1+TradeDash[[#This Row],[Port Return]],1)</f>
        <v>14215871.996882994</v>
      </c>
      <c r="L5742" s="7">
        <f ca="1">IF(ISNUMBER(TradeDash[[#This Row],[Port Return]]),L5741*(1+TradeDash[[#This Row],[Returns]]),L5741)</f>
        <v>11419141.494435692</v>
      </c>
    </row>
    <row r="5743" spans="1:12" x14ac:dyDescent="0.35">
      <c r="A5743" s="1">
        <v>44942</v>
      </c>
      <c r="B5743" s="16">
        <f>YEAR(TradeDash[[#This Row],[Date]])</f>
        <v>2023</v>
      </c>
      <c r="C5743">
        <v>17894.849999999999</v>
      </c>
      <c r="D5743" s="3">
        <f>IFERROR(TradeDash[[#This Row],[Nifty]]/C5742-1,"")</f>
        <v>-3.4388469977613134E-3</v>
      </c>
      <c r="E5743">
        <f ca="1">IFERROR(AVERAGE(OFFSET(TradeDash[[#This Row],[Returns]],0,0,-n_days))/STDEV(OFFSET(TradeDash[[#This Row],[Returns]],0,0,-n_days)),"")</f>
        <v>-0.18240743590035657</v>
      </c>
      <c r="F5743">
        <f ca="1">IFERROR(AVERAGE(OFFSET(TradeDash[[#This Row],[Returns]],0,0,-n_days*2))/STDEV(OFFSET(TradeDash[[#This Row],[Returns]],0,0,-n_days*2)),"")</f>
        <v>-4.9398859845523328E-2</v>
      </c>
      <c r="G5743">
        <f ca="1">IF(ISNUMBER(TradeDash[[#This Row],[2n day Sharpe]]),AVERAGE(TradeDash[[#This Row],[n day Sharpe]:[2n day Sharpe]]),"")</f>
        <v>-0.11590314787293995</v>
      </c>
      <c r="H5743">
        <f ca="1">IF(ISNUMBER(TradeDash[[#This Row],[Sharpe Average]]),IF(TradeDash[[#This Row],[Sharpe Average]]&gt;$G$1,1,0),"")</f>
        <v>0</v>
      </c>
      <c r="I5743" s="2">
        <f ca="1">IF(ISNUMBER(TradeDash[[#This Row],[Signal]]),MAX(IF(AND(TradeDash[[#This Row],[Signal]]=1,I5742&lt;1),I5742+$E$1,IF(AND(TradeDash[[#This Row],[Signal]]=0,I5742&gt;0),I5742-$E$1,IF(AND(TradeDash[[#This Row],[Signal]]=1,I5742=1),I5742,IF(AND(TradeDash[[#This Row],[Signal]]=0,I5742=0),I5742,0)))),0),"")</f>
        <v>0</v>
      </c>
      <c r="J5743" s="3">
        <f ca="1">IF(ISNUMBER(TradeDash[[#This Row],[Position]]),TradeDash[[#This Row],[Position]]*D5744,"")</f>
        <v>0</v>
      </c>
      <c r="K5743" s="7">
        <f ca="1">K5742*IFERROR(1+TradeDash[[#This Row],[Port Return]],1)</f>
        <v>14215871.996882994</v>
      </c>
      <c r="L5743" s="7">
        <f ca="1">IF(ISNUMBER(TradeDash[[#This Row],[Port Return]]),L5742*(1+TradeDash[[#This Row],[Returns]]),L5742)</f>
        <v>11379872.813990541</v>
      </c>
    </row>
    <row r="5744" spans="1:12" x14ac:dyDescent="0.35">
      <c r="A5744" s="1">
        <v>44943</v>
      </c>
      <c r="B5744" s="16">
        <f>YEAR(TradeDash[[#This Row],[Date]])</f>
        <v>2023</v>
      </c>
      <c r="C5744">
        <v>18053.3</v>
      </c>
      <c r="D5744" s="3">
        <f>IFERROR(TradeDash[[#This Row],[Nifty]]/C5743-1,"")</f>
        <v>8.8545028318203212E-3</v>
      </c>
      <c r="E5744">
        <f ca="1">IFERROR(AVERAGE(OFFSET(TradeDash[[#This Row],[Returns]],0,0,-n_days))/STDEV(OFFSET(TradeDash[[#This Row],[Returns]],0,0,-n_days)),"")</f>
        <v>-0.10855855151163123</v>
      </c>
      <c r="F5744">
        <f ca="1">IFERROR(AVERAGE(OFFSET(TradeDash[[#This Row],[Returns]],0,0,-n_days*2))/STDEV(OFFSET(TradeDash[[#This Row],[Returns]],0,0,-n_days*2)),"")</f>
        <v>-3.3736930055245189E-2</v>
      </c>
      <c r="G5744">
        <f ca="1">IF(ISNUMBER(TradeDash[[#This Row],[2n day Sharpe]]),AVERAGE(TradeDash[[#This Row],[n day Sharpe]:[2n day Sharpe]]),"")</f>
        <v>-7.1147740783438204E-2</v>
      </c>
      <c r="H5744">
        <f ca="1">IF(ISNUMBER(TradeDash[[#This Row],[Sharpe Average]]),IF(TradeDash[[#This Row],[Sharpe Average]]&gt;$G$1,1,0),"")</f>
        <v>0</v>
      </c>
      <c r="I5744" s="2">
        <f ca="1">IF(ISNUMBER(TradeDash[[#This Row],[Signal]]),MAX(IF(AND(TradeDash[[#This Row],[Signal]]=1,I5743&lt;1),I5743+$E$1,IF(AND(TradeDash[[#This Row],[Signal]]=0,I5743&gt;0),I5743-$E$1,IF(AND(TradeDash[[#This Row],[Signal]]=1,I5743=1),I5743,IF(AND(TradeDash[[#This Row],[Signal]]=0,I5743=0),I5743,0)))),0),"")</f>
        <v>0</v>
      </c>
      <c r="J5744" s="3">
        <f ca="1">IF(ISNUMBER(TradeDash[[#This Row],[Position]]),TradeDash[[#This Row],[Position]]*D5745,"")</f>
        <v>0</v>
      </c>
      <c r="K5744" s="7">
        <f ca="1">K5743*IFERROR(1+TradeDash[[#This Row],[Port Return]],1)</f>
        <v>14215871.996882994</v>
      </c>
      <c r="L5744" s="7">
        <f ca="1">IF(ISNUMBER(TradeDash[[#This Row],[Port Return]]),L5743*(1+TradeDash[[#This Row],[Returns]]),L5743)</f>
        <v>11480635.930047775</v>
      </c>
    </row>
    <row r="5745" spans="1:12" x14ac:dyDescent="0.35">
      <c r="A5745" s="1">
        <v>44944</v>
      </c>
      <c r="B5745" s="16">
        <f>YEAR(TradeDash[[#This Row],[Date]])</f>
        <v>2023</v>
      </c>
      <c r="C5745">
        <v>18165.349999999999</v>
      </c>
      <c r="D5745" s="3">
        <f>IFERROR(TradeDash[[#This Row],[Nifty]]/C5744-1,"")</f>
        <v>6.2066215041016726E-3</v>
      </c>
      <c r="E5745">
        <f ca="1">IFERROR(AVERAGE(OFFSET(TradeDash[[#This Row],[Returns]],0,0,-n_days))/STDEV(OFFSET(TradeDash[[#This Row],[Returns]],0,0,-n_days)),"")</f>
        <v>-7.9070172054449672E-3</v>
      </c>
      <c r="F5745">
        <f ca="1">IFERROR(AVERAGE(OFFSET(TradeDash[[#This Row],[Returns]],0,0,-n_days*2))/STDEV(OFFSET(TradeDash[[#This Row],[Returns]],0,0,-n_days*2)),"")</f>
        <v>-1.6099363393281038E-2</v>
      </c>
      <c r="G5745">
        <f ca="1">IF(ISNUMBER(TradeDash[[#This Row],[2n day Sharpe]]),AVERAGE(TradeDash[[#This Row],[n day Sharpe]:[2n day Sharpe]]),"")</f>
        <v>-1.2003190299363004E-2</v>
      </c>
      <c r="H5745">
        <f ca="1">IF(ISNUMBER(TradeDash[[#This Row],[Sharpe Average]]),IF(TradeDash[[#This Row],[Sharpe Average]]&gt;$G$1,1,0),"")</f>
        <v>0</v>
      </c>
      <c r="I5745" s="2">
        <f ca="1">IF(ISNUMBER(TradeDash[[#This Row],[Signal]]),MAX(IF(AND(TradeDash[[#This Row],[Signal]]=1,I5744&lt;1),I5744+$E$1,IF(AND(TradeDash[[#This Row],[Signal]]=0,I5744&gt;0),I5744-$E$1,IF(AND(TradeDash[[#This Row],[Signal]]=1,I5744=1),I5744,IF(AND(TradeDash[[#This Row],[Signal]]=0,I5744=0),I5744,0)))),0),"")</f>
        <v>0</v>
      </c>
      <c r="J5745" s="3">
        <f ca="1">IF(ISNUMBER(TradeDash[[#This Row],[Position]]),TradeDash[[#This Row],[Position]]*D5746,"")</f>
        <v>0</v>
      </c>
      <c r="K5745" s="7">
        <f ca="1">K5744*IFERROR(1+TradeDash[[#This Row],[Port Return]],1)</f>
        <v>14215871.996882994</v>
      </c>
      <c r="L5745" s="7">
        <f ca="1">IF(ISNUMBER(TradeDash[[#This Row],[Port Return]]),L5744*(1+TradeDash[[#This Row],[Returns]]),L5744)</f>
        <v>11551891.891891971</v>
      </c>
    </row>
    <row r="5746" spans="1:12" x14ac:dyDescent="0.35">
      <c r="A5746" s="1">
        <v>44945</v>
      </c>
      <c r="B5746" s="16">
        <f>YEAR(TradeDash[[#This Row],[Date]])</f>
        <v>2023</v>
      </c>
      <c r="C5746">
        <v>18107.849999999999</v>
      </c>
      <c r="D5746" s="3">
        <f>IFERROR(TradeDash[[#This Row],[Nifty]]/C5745-1,"")</f>
        <v>-3.1653670311885262E-3</v>
      </c>
      <c r="E5746">
        <f ca="1">IFERROR(AVERAGE(OFFSET(TradeDash[[#This Row],[Returns]],0,0,-n_days))/STDEV(OFFSET(TradeDash[[#This Row],[Returns]],0,0,-n_days)),"")</f>
        <v>-3.0214080488115734E-3</v>
      </c>
      <c r="F5746">
        <f ca="1">IFERROR(AVERAGE(OFFSET(TradeDash[[#This Row],[Returns]],0,0,-n_days*2))/STDEV(OFFSET(TradeDash[[#This Row],[Returns]],0,0,-n_days*2)),"")</f>
        <v>-7.1303038325378001E-2</v>
      </c>
      <c r="G5746">
        <f ca="1">IF(ISNUMBER(TradeDash[[#This Row],[2n day Sharpe]]),AVERAGE(TradeDash[[#This Row],[n day Sharpe]:[2n day Sharpe]]),"")</f>
        <v>-3.7162223187094785E-2</v>
      </c>
      <c r="H5746">
        <f ca="1">IF(ISNUMBER(TradeDash[[#This Row],[Sharpe Average]]),IF(TradeDash[[#This Row],[Sharpe Average]]&gt;$G$1,1,0),"")</f>
        <v>0</v>
      </c>
      <c r="I5746" s="2">
        <f ca="1">IF(ISNUMBER(TradeDash[[#This Row],[Signal]]),MAX(IF(AND(TradeDash[[#This Row],[Signal]]=1,I5745&lt;1),I5745+$E$1,IF(AND(TradeDash[[#This Row],[Signal]]=0,I5745&gt;0),I5745-$E$1,IF(AND(TradeDash[[#This Row],[Signal]]=1,I5745=1),I5745,IF(AND(TradeDash[[#This Row],[Signal]]=0,I5745=0),I5745,0)))),0),"")</f>
        <v>0</v>
      </c>
      <c r="J5746" s="3">
        <f ca="1">IF(ISNUMBER(TradeDash[[#This Row],[Position]]),TradeDash[[#This Row],[Position]]*D5747,"")</f>
        <v>0</v>
      </c>
      <c r="K5746" s="7">
        <f ca="1">K5745*IFERROR(1+TradeDash[[#This Row],[Port Return]],1)</f>
        <v>14215871.996882994</v>
      </c>
      <c r="L5746" s="7">
        <f ca="1">IF(ISNUMBER(TradeDash[[#This Row],[Port Return]]),L5745*(1+TradeDash[[#This Row],[Returns]]),L5745)</f>
        <v>11515325.914149523</v>
      </c>
    </row>
    <row r="5747" spans="1:12" x14ac:dyDescent="0.35">
      <c r="A5747" s="1">
        <v>44946</v>
      </c>
      <c r="B5747" s="16">
        <f>YEAR(TradeDash[[#This Row],[Date]])</f>
        <v>2023</v>
      </c>
      <c r="C5747">
        <v>18027.650000000001</v>
      </c>
      <c r="D5747" s="3">
        <f>IFERROR(TradeDash[[#This Row],[Nifty]]/C5746-1,"")</f>
        <v>-4.4290183539181793E-3</v>
      </c>
      <c r="E5747">
        <f ca="1">IFERROR(AVERAGE(OFFSET(TradeDash[[#This Row],[Returns]],0,0,-n_days))/STDEV(OFFSET(TradeDash[[#This Row],[Returns]],0,0,-n_days)),"")</f>
        <v>9.3237561562920998E-2</v>
      </c>
      <c r="F5747">
        <f ca="1">IFERROR(AVERAGE(OFFSET(TradeDash[[#This Row],[Returns]],0,0,-n_days*2))/STDEV(OFFSET(TradeDash[[#This Row],[Returns]],0,0,-n_days*2)),"")</f>
        <v>-9.2754144312586662E-2</v>
      </c>
      <c r="G5747">
        <f ca="1">IF(ISNUMBER(TradeDash[[#This Row],[2n day Sharpe]]),AVERAGE(TradeDash[[#This Row],[n day Sharpe]:[2n day Sharpe]]),"")</f>
        <v>2.4170862516716823E-4</v>
      </c>
      <c r="H5747">
        <f ca="1">IF(ISNUMBER(TradeDash[[#This Row],[Sharpe Average]]),IF(TradeDash[[#This Row],[Sharpe Average]]&gt;$G$1,1,0),"")</f>
        <v>1</v>
      </c>
      <c r="I5747" s="2">
        <f ca="1">IF(ISNUMBER(TradeDash[[#This Row],[Signal]]),MAX(IF(AND(TradeDash[[#This Row],[Signal]]=1,I5746&lt;1),I5746+$E$1,IF(AND(TradeDash[[#This Row],[Signal]]=0,I5746&gt;0),I5746-$E$1,IF(AND(TradeDash[[#This Row],[Signal]]=1,I5746=1),I5746,IF(AND(TradeDash[[#This Row],[Signal]]=0,I5746=0),I5746,0)))),0),"")</f>
        <v>0.2</v>
      </c>
      <c r="J5747" s="3">
        <f ca="1">IF(ISNUMBER(TradeDash[[#This Row],[Position]]),TradeDash[[#This Row],[Position]]*D5748,"")</f>
        <v>1.0084509073561953E-3</v>
      </c>
      <c r="K5747" s="7">
        <f ca="1">K5746*IFERROR(1+TradeDash[[#This Row],[Port Return]],1)</f>
        <v>14230208.00589711</v>
      </c>
      <c r="L5747" s="7">
        <f ca="1">IF(ISNUMBER(TradeDash[[#This Row],[Port Return]]),L5746*(1+TradeDash[[#This Row],[Returns]]),L5746)</f>
        <v>11464324.324324405</v>
      </c>
    </row>
    <row r="5748" spans="1:12" x14ac:dyDescent="0.35">
      <c r="A5748" s="1">
        <v>44949</v>
      </c>
      <c r="B5748" s="16">
        <f>YEAR(TradeDash[[#This Row],[Date]])</f>
        <v>2023</v>
      </c>
      <c r="C5748">
        <v>18118.55</v>
      </c>
      <c r="D5748" s="3">
        <f>IFERROR(TradeDash[[#This Row],[Nifty]]/C5747-1,"")</f>
        <v>5.0422545367809768E-3</v>
      </c>
      <c r="E5748">
        <f ca="1">IFERROR(AVERAGE(OFFSET(TradeDash[[#This Row],[Returns]],0,0,-n_days))/STDEV(OFFSET(TradeDash[[#This Row],[Returns]],0,0,-n_days)),"")</f>
        <v>4.7753658031661039E-2</v>
      </c>
      <c r="F5748">
        <f ca="1">IFERROR(AVERAGE(OFFSET(TradeDash[[#This Row],[Returns]],0,0,-n_days*2))/STDEV(OFFSET(TradeDash[[#This Row],[Returns]],0,0,-n_days*2)),"")</f>
        <v>-8.3803265334324917E-2</v>
      </c>
      <c r="G5748">
        <f ca="1">IF(ISNUMBER(TradeDash[[#This Row],[2n day Sharpe]]),AVERAGE(TradeDash[[#This Row],[n day Sharpe]:[2n day Sharpe]]),"")</f>
        <v>-1.8024803651331939E-2</v>
      </c>
      <c r="H5748">
        <f ca="1">IF(ISNUMBER(TradeDash[[#This Row],[Sharpe Average]]),IF(TradeDash[[#This Row],[Sharpe Average]]&gt;$G$1,1,0),"")</f>
        <v>0</v>
      </c>
      <c r="I5748" s="2">
        <f ca="1">IF(ISNUMBER(TradeDash[[#This Row],[Signal]]),MAX(IF(AND(TradeDash[[#This Row],[Signal]]=1,I5747&lt;1),I5747+$E$1,IF(AND(TradeDash[[#This Row],[Signal]]=0,I5747&gt;0),I5747-$E$1,IF(AND(TradeDash[[#This Row],[Signal]]=1,I5747=1),I5747,IF(AND(TradeDash[[#This Row],[Signal]]=0,I5747=0),I5747,0)))),0),"")</f>
        <v>0</v>
      </c>
      <c r="J5748" s="3">
        <f ca="1">IF(ISNUMBER(TradeDash[[#This Row],[Position]]),TradeDash[[#This Row],[Position]]*D5749,"")</f>
        <v>0</v>
      </c>
      <c r="K5748" s="7">
        <f ca="1">K5747*IFERROR(1+TradeDash[[#This Row],[Port Return]],1)</f>
        <v>14230208.00589711</v>
      </c>
      <c r="L5748" s="7">
        <f ca="1">IF(ISNUMBER(TradeDash[[#This Row],[Port Return]]),L5747*(1+TradeDash[[#This Row],[Returns]]),L5747)</f>
        <v>11522130.365659857</v>
      </c>
    </row>
    <row r="5749" spans="1:12" x14ac:dyDescent="0.35">
      <c r="A5749" s="1">
        <v>44950</v>
      </c>
      <c r="B5749" s="16">
        <f>YEAR(TradeDash[[#This Row],[Date]])</f>
        <v>2023</v>
      </c>
      <c r="C5749">
        <v>18118.3</v>
      </c>
      <c r="D5749" s="3">
        <f>IFERROR(TradeDash[[#This Row],[Nifty]]/C5748-1,"")</f>
        <v>-1.3798013637988937E-5</v>
      </c>
      <c r="E5749">
        <f ca="1">IFERROR(AVERAGE(OFFSET(TradeDash[[#This Row],[Returns]],0,0,-n_days))/STDEV(OFFSET(TradeDash[[#This Row],[Returns]],0,0,-n_days)),"")</f>
        <v>-3.1864568477247444E-3</v>
      </c>
      <c r="F5749">
        <f ca="1">IFERROR(AVERAGE(OFFSET(TradeDash[[#This Row],[Returns]],0,0,-n_days*2))/STDEV(OFFSET(TradeDash[[#This Row],[Returns]],0,0,-n_days*2)),"")</f>
        <v>-9.4898867232964146E-2</v>
      </c>
      <c r="G5749">
        <f ca="1">IF(ISNUMBER(TradeDash[[#This Row],[2n day Sharpe]]),AVERAGE(TradeDash[[#This Row],[n day Sharpe]:[2n day Sharpe]]),"")</f>
        <v>-4.9042662040344444E-2</v>
      </c>
      <c r="H5749">
        <f ca="1">IF(ISNUMBER(TradeDash[[#This Row],[Sharpe Average]]),IF(TradeDash[[#This Row],[Sharpe Average]]&gt;$G$1,1,0),"")</f>
        <v>0</v>
      </c>
      <c r="I5749" s="2">
        <f ca="1">IF(ISNUMBER(TradeDash[[#This Row],[Signal]]),MAX(IF(AND(TradeDash[[#This Row],[Signal]]=1,I5748&lt;1),I5748+$E$1,IF(AND(TradeDash[[#This Row],[Signal]]=0,I5748&gt;0),I5748-$E$1,IF(AND(TradeDash[[#This Row],[Signal]]=1,I5748=1),I5748,IF(AND(TradeDash[[#This Row],[Signal]]=0,I5748=0),I5748,0)))),0),"")</f>
        <v>0</v>
      </c>
      <c r="J5749" s="3">
        <f ca="1">IF(ISNUMBER(TradeDash[[#This Row],[Position]]),TradeDash[[#This Row],[Position]]*D5750,"")</f>
        <v>0</v>
      </c>
      <c r="K5749" s="7">
        <f ca="1">K5748*IFERROR(1+TradeDash[[#This Row],[Port Return]],1)</f>
        <v>14230208.00589711</v>
      </c>
      <c r="L5749" s="7">
        <f ca="1">IF(ISNUMBER(TradeDash[[#This Row],[Port Return]]),L5748*(1+TradeDash[[#This Row],[Returns]]),L5748)</f>
        <v>11521971.383147933</v>
      </c>
    </row>
    <row r="5750" spans="1:12" x14ac:dyDescent="0.35">
      <c r="A5750" s="1">
        <v>44951</v>
      </c>
      <c r="B5750" s="16">
        <f>YEAR(TradeDash[[#This Row],[Date]])</f>
        <v>2023</v>
      </c>
      <c r="C5750">
        <v>17891.95</v>
      </c>
      <c r="D5750" s="3">
        <f>IFERROR(TradeDash[[#This Row],[Nifty]]/C5749-1,"")</f>
        <v>-1.2492893924926696E-2</v>
      </c>
      <c r="E5750">
        <f ca="1">IFERROR(AVERAGE(OFFSET(TradeDash[[#This Row],[Returns]],0,0,-n_days))/STDEV(OFFSET(TradeDash[[#This Row],[Returns]],0,0,-n_days)),"")</f>
        <v>-9.0002264437718207E-2</v>
      </c>
      <c r="F5750">
        <f ca="1">IFERROR(AVERAGE(OFFSET(TradeDash[[#This Row],[Returns]],0,0,-n_days*2))/STDEV(OFFSET(TradeDash[[#This Row],[Returns]],0,0,-n_days*2)),"")</f>
        <v>-0.16451464212742156</v>
      </c>
      <c r="G5750">
        <f ca="1">IF(ISNUMBER(TradeDash[[#This Row],[2n day Sharpe]]),AVERAGE(TradeDash[[#This Row],[n day Sharpe]:[2n day Sharpe]]),"")</f>
        <v>-0.12725845328256988</v>
      </c>
      <c r="H5750">
        <f ca="1">IF(ISNUMBER(TradeDash[[#This Row],[Sharpe Average]]),IF(TradeDash[[#This Row],[Sharpe Average]]&gt;$G$1,1,0),"")</f>
        <v>0</v>
      </c>
      <c r="I5750" s="2">
        <f ca="1">IF(ISNUMBER(TradeDash[[#This Row],[Signal]]),MAX(IF(AND(TradeDash[[#This Row],[Signal]]=1,I5749&lt;1),I5749+$E$1,IF(AND(TradeDash[[#This Row],[Signal]]=0,I5749&gt;0),I5749-$E$1,IF(AND(TradeDash[[#This Row],[Signal]]=1,I5749=1),I5749,IF(AND(TradeDash[[#This Row],[Signal]]=0,I5749=0),I5749,0)))),0),"")</f>
        <v>0</v>
      </c>
      <c r="J5750" s="3">
        <f ca="1">IF(ISNUMBER(TradeDash[[#This Row],[Position]]),TradeDash[[#This Row],[Position]]*D5751,"")</f>
        <v>0</v>
      </c>
      <c r="K5750" s="7">
        <f ca="1">K5749*IFERROR(1+TradeDash[[#This Row],[Port Return]],1)</f>
        <v>14230208.00589711</v>
      </c>
      <c r="L5750" s="7">
        <f ca="1">IF(ISNUMBER(TradeDash[[#This Row],[Port Return]]),L5749*(1+TradeDash[[#This Row],[Returns]]),L5749)</f>
        <v>11378028.616852224</v>
      </c>
    </row>
    <row r="5751" spans="1:12" x14ac:dyDescent="0.35">
      <c r="A5751" s="1">
        <v>44953</v>
      </c>
      <c r="B5751" s="16">
        <f>YEAR(TradeDash[[#This Row],[Date]])</f>
        <v>2023</v>
      </c>
      <c r="C5751">
        <v>17604.349999999999</v>
      </c>
      <c r="D5751" s="3">
        <f>IFERROR(TradeDash[[#This Row],[Nifty]]/C5750-1,"")</f>
        <v>-1.6074268036742945E-2</v>
      </c>
      <c r="E5751">
        <f ca="1">IFERROR(AVERAGE(OFFSET(TradeDash[[#This Row],[Returns]],0,0,-n_days))/STDEV(OFFSET(TradeDash[[#This Row],[Returns]],0,0,-n_days)),"")</f>
        <v>-0.21216469701332366</v>
      </c>
      <c r="F5751">
        <f ca="1">IFERROR(AVERAGE(OFFSET(TradeDash[[#This Row],[Returns]],0,0,-n_days*2))/STDEV(OFFSET(TradeDash[[#This Row],[Returns]],0,0,-n_days*2)),"")</f>
        <v>-0.2208885050244456</v>
      </c>
      <c r="G5751">
        <f ca="1">IF(ISNUMBER(TradeDash[[#This Row],[2n day Sharpe]]),AVERAGE(TradeDash[[#This Row],[n day Sharpe]:[2n day Sharpe]]),"")</f>
        <v>-0.21652660101888463</v>
      </c>
      <c r="H5751">
        <f ca="1">IF(ISNUMBER(TradeDash[[#This Row],[Sharpe Average]]),IF(TradeDash[[#This Row],[Sharpe Average]]&gt;$G$1,1,0),"")</f>
        <v>0</v>
      </c>
      <c r="I5751" s="2">
        <f ca="1">IF(ISNUMBER(TradeDash[[#This Row],[Signal]]),MAX(IF(AND(TradeDash[[#This Row],[Signal]]=1,I5750&lt;1),I5750+$E$1,IF(AND(TradeDash[[#This Row],[Signal]]=0,I5750&gt;0),I5750-$E$1,IF(AND(TradeDash[[#This Row],[Signal]]=1,I5750=1),I5750,IF(AND(TradeDash[[#This Row],[Signal]]=0,I5750=0),I5750,0)))),0),"")</f>
        <v>0</v>
      </c>
      <c r="J5751" s="3">
        <f ca="1">IF(ISNUMBER(TradeDash[[#This Row],[Position]]),TradeDash[[#This Row],[Position]]*D5752,"")</f>
        <v>0</v>
      </c>
      <c r="K5751" s="7">
        <f ca="1">K5750*IFERROR(1+TradeDash[[#This Row],[Port Return]],1)</f>
        <v>14230208.00589711</v>
      </c>
      <c r="L5751" s="7">
        <f ca="1">IF(ISNUMBER(TradeDash[[#This Row],[Port Return]]),L5750*(1+TradeDash[[#This Row],[Returns]]),L5750)</f>
        <v>11195135.135135209</v>
      </c>
    </row>
    <row r="5752" spans="1:12" x14ac:dyDescent="0.35">
      <c r="A5752" s="1">
        <v>44956</v>
      </c>
      <c r="B5752" s="16">
        <f>YEAR(TradeDash[[#This Row],[Date]])</f>
        <v>2023</v>
      </c>
      <c r="C5752">
        <v>17648.95</v>
      </c>
      <c r="D5752" s="3">
        <f>IFERROR(TradeDash[[#This Row],[Nifty]]/C5751-1,"")</f>
        <v>2.5334647402490695E-3</v>
      </c>
      <c r="E5752">
        <f ca="1">IFERROR(AVERAGE(OFFSET(TradeDash[[#This Row],[Returns]],0,0,-n_days))/STDEV(OFFSET(TradeDash[[#This Row],[Returns]],0,0,-n_days)),"")</f>
        <v>-0.16407003088532873</v>
      </c>
      <c r="F5752">
        <f ca="1">IFERROR(AVERAGE(OFFSET(TradeDash[[#This Row],[Returns]],0,0,-n_days*2))/STDEV(OFFSET(TradeDash[[#This Row],[Returns]],0,0,-n_days*2)),"")</f>
        <v>-0.19160758256156638</v>
      </c>
      <c r="G5752">
        <f ca="1">IF(ISNUMBER(TradeDash[[#This Row],[2n day Sharpe]]),AVERAGE(TradeDash[[#This Row],[n day Sharpe]:[2n day Sharpe]]),"")</f>
        <v>-0.17783880672344754</v>
      </c>
      <c r="H5752">
        <f ca="1">IF(ISNUMBER(TradeDash[[#This Row],[Sharpe Average]]),IF(TradeDash[[#This Row],[Sharpe Average]]&gt;$G$1,1,0),"")</f>
        <v>0</v>
      </c>
      <c r="I5752" s="2">
        <f ca="1">IF(ISNUMBER(TradeDash[[#This Row],[Signal]]),MAX(IF(AND(TradeDash[[#This Row],[Signal]]=1,I5751&lt;1),I5751+$E$1,IF(AND(TradeDash[[#This Row],[Signal]]=0,I5751&gt;0),I5751-$E$1,IF(AND(TradeDash[[#This Row],[Signal]]=1,I5751=1),I5751,IF(AND(TradeDash[[#This Row],[Signal]]=0,I5751=0),I5751,0)))),0),"")</f>
        <v>0</v>
      </c>
      <c r="J5752" s="3">
        <f ca="1">IF(ISNUMBER(TradeDash[[#This Row],[Position]]),TradeDash[[#This Row],[Position]]*D5753,"")</f>
        <v>0</v>
      </c>
      <c r="K5752" s="7">
        <f ca="1">K5751*IFERROR(1+TradeDash[[#This Row],[Port Return]],1)</f>
        <v>14230208.00589711</v>
      </c>
      <c r="L5752" s="7">
        <f ca="1">IF(ISNUMBER(TradeDash[[#This Row],[Port Return]]),L5751*(1+TradeDash[[#This Row],[Returns]]),L5751)</f>
        <v>11223497.615262398</v>
      </c>
    </row>
    <row r="5753" spans="1:12" x14ac:dyDescent="0.35">
      <c r="A5753" s="1">
        <v>44957</v>
      </c>
      <c r="B5753" s="16">
        <f>YEAR(TradeDash[[#This Row],[Date]])</f>
        <v>2023</v>
      </c>
      <c r="C5753">
        <v>17662.150000000001</v>
      </c>
      <c r="D5753" s="3">
        <f>IFERROR(TradeDash[[#This Row],[Nifty]]/C5752-1,"")</f>
        <v>7.4791984792299537E-4</v>
      </c>
      <c r="E5753">
        <f ca="1">IFERROR(AVERAGE(OFFSET(TradeDash[[#This Row],[Returns]],0,0,-n_days))/STDEV(OFFSET(TradeDash[[#This Row],[Returns]],0,0,-n_days)),"")</f>
        <v>-0.1959448395930749</v>
      </c>
      <c r="F5753">
        <f ca="1">IFERROR(AVERAGE(OFFSET(TradeDash[[#This Row],[Returns]],0,0,-n_days*2))/STDEV(OFFSET(TradeDash[[#This Row],[Returns]],0,0,-n_days*2)),"")</f>
        <v>-0.1898873058204292</v>
      </c>
      <c r="G5753">
        <f ca="1">IF(ISNUMBER(TradeDash[[#This Row],[2n day Sharpe]]),AVERAGE(TradeDash[[#This Row],[n day Sharpe]:[2n day Sharpe]]),"")</f>
        <v>-0.19291607270675204</v>
      </c>
      <c r="H5753">
        <f ca="1">IF(ISNUMBER(TradeDash[[#This Row],[Sharpe Average]]),IF(TradeDash[[#This Row],[Sharpe Average]]&gt;$G$1,1,0),"")</f>
        <v>0</v>
      </c>
      <c r="I5753" s="2">
        <f ca="1">IF(ISNUMBER(TradeDash[[#This Row],[Signal]]),MAX(IF(AND(TradeDash[[#This Row],[Signal]]=1,I5752&lt;1),I5752+$E$1,IF(AND(TradeDash[[#This Row],[Signal]]=0,I5752&gt;0),I5752-$E$1,IF(AND(TradeDash[[#This Row],[Signal]]=1,I5752=1),I5752,IF(AND(TradeDash[[#This Row],[Signal]]=0,I5752=0),I5752,0)))),0),"")</f>
        <v>0</v>
      </c>
      <c r="J5753" s="3">
        <f ca="1">IF(ISNUMBER(TradeDash[[#This Row],[Position]]),TradeDash[[#This Row],[Position]]*D5754,"")</f>
        <v>0</v>
      </c>
      <c r="K5753" s="7">
        <f ca="1">K5752*IFERROR(1+TradeDash[[#This Row],[Port Return]],1)</f>
        <v>14230208.00589711</v>
      </c>
      <c r="L5753" s="7">
        <f ca="1">IF(ISNUMBER(TradeDash[[#This Row],[Port Return]]),L5752*(1+TradeDash[[#This Row],[Returns]]),L5752)</f>
        <v>11231891.891891969</v>
      </c>
    </row>
    <row r="5754" spans="1:12" x14ac:dyDescent="0.35">
      <c r="A5754" s="1">
        <v>44958</v>
      </c>
      <c r="B5754" s="16">
        <f>YEAR(TradeDash[[#This Row],[Date]])</f>
        <v>2023</v>
      </c>
      <c r="C5754">
        <v>17616.3</v>
      </c>
      <c r="D5754" s="3">
        <f>IFERROR(TradeDash[[#This Row],[Nifty]]/C5753-1,"")</f>
        <v>-2.5959466995808533E-3</v>
      </c>
      <c r="E5754">
        <f ca="1">IFERROR(AVERAGE(OFFSET(TradeDash[[#This Row],[Returns]],0,0,-n_days))/STDEV(OFFSET(TradeDash[[#This Row],[Returns]],0,0,-n_days)),"")</f>
        <v>-0.22741016032682199</v>
      </c>
      <c r="F5754">
        <f ca="1">IFERROR(AVERAGE(OFFSET(TradeDash[[#This Row],[Returns]],0,0,-n_days*2))/STDEV(OFFSET(TradeDash[[#This Row],[Returns]],0,0,-n_days*2)),"")</f>
        <v>-0.1881880586600958</v>
      </c>
      <c r="G5754">
        <f ca="1">IF(ISNUMBER(TradeDash[[#This Row],[2n day Sharpe]]),AVERAGE(TradeDash[[#This Row],[n day Sharpe]:[2n day Sharpe]]),"")</f>
        <v>-0.20779910949345889</v>
      </c>
      <c r="H5754">
        <f ca="1">IF(ISNUMBER(TradeDash[[#This Row],[Sharpe Average]]),IF(TradeDash[[#This Row],[Sharpe Average]]&gt;$G$1,1,0),"")</f>
        <v>0</v>
      </c>
      <c r="I5754" s="2">
        <f ca="1">IF(ISNUMBER(TradeDash[[#This Row],[Signal]]),MAX(IF(AND(TradeDash[[#This Row],[Signal]]=1,I5753&lt;1),I5753+$E$1,IF(AND(TradeDash[[#This Row],[Signal]]=0,I5753&gt;0),I5753-$E$1,IF(AND(TradeDash[[#This Row],[Signal]]=1,I5753=1),I5753,IF(AND(TradeDash[[#This Row],[Signal]]=0,I5753=0),I5753,0)))),0),"")</f>
        <v>0</v>
      </c>
      <c r="J5754" s="3">
        <f ca="1">IF(ISNUMBER(TradeDash[[#This Row],[Position]]),TradeDash[[#This Row],[Position]]*D5755,"")</f>
        <v>0</v>
      </c>
      <c r="K5754" s="7">
        <f ca="1">K5753*IFERROR(1+TradeDash[[#This Row],[Port Return]],1)</f>
        <v>14230208.00589711</v>
      </c>
      <c r="L5754" s="7">
        <f ca="1">IF(ISNUMBER(TradeDash[[#This Row],[Port Return]]),L5753*(1+TradeDash[[#This Row],[Returns]]),L5753)</f>
        <v>11202734.499205163</v>
      </c>
    </row>
    <row r="5755" spans="1:12" x14ac:dyDescent="0.35">
      <c r="A5755" s="1">
        <v>44959</v>
      </c>
      <c r="B5755" s="16">
        <f>YEAR(TradeDash[[#This Row],[Date]])</f>
        <v>2023</v>
      </c>
      <c r="C5755">
        <v>17610.400000000001</v>
      </c>
      <c r="D5755" s="3">
        <f>IFERROR(TradeDash[[#This Row],[Nifty]]/C5754-1,"")</f>
        <v>-3.3491709382771351E-4</v>
      </c>
      <c r="E5755">
        <f ca="1">IFERROR(AVERAGE(OFFSET(TradeDash[[#This Row],[Returns]],0,0,-n_days))/STDEV(OFFSET(TradeDash[[#This Row],[Returns]],0,0,-n_days)),"")</f>
        <v>-0.16612277437472989</v>
      </c>
      <c r="F5755">
        <f ca="1">IFERROR(AVERAGE(OFFSET(TradeDash[[#This Row],[Returns]],0,0,-n_days*2))/STDEV(OFFSET(TradeDash[[#This Row],[Returns]],0,0,-n_days*2)),"")</f>
        <v>-0.17471923809794934</v>
      </c>
      <c r="G5755">
        <f ca="1">IF(ISNUMBER(TradeDash[[#This Row],[2n day Sharpe]]),AVERAGE(TradeDash[[#This Row],[n day Sharpe]:[2n day Sharpe]]),"")</f>
        <v>-0.1704210062363396</v>
      </c>
      <c r="H5755">
        <f ca="1">IF(ISNUMBER(TradeDash[[#This Row],[Sharpe Average]]),IF(TradeDash[[#This Row],[Sharpe Average]]&gt;$G$1,1,0),"")</f>
        <v>0</v>
      </c>
      <c r="I5755" s="2">
        <f ca="1">IF(ISNUMBER(TradeDash[[#This Row],[Signal]]),MAX(IF(AND(TradeDash[[#This Row],[Signal]]=1,I5754&lt;1),I5754+$E$1,IF(AND(TradeDash[[#This Row],[Signal]]=0,I5754&gt;0),I5754-$E$1,IF(AND(TradeDash[[#This Row],[Signal]]=1,I5754=1),I5754,IF(AND(TradeDash[[#This Row],[Signal]]=0,I5754=0),I5754,0)))),0),"")</f>
        <v>0</v>
      </c>
      <c r="J5755" s="3">
        <f ca="1">IF(ISNUMBER(TradeDash[[#This Row],[Position]]),TradeDash[[#This Row],[Position]]*D5756,"")</f>
        <v>0</v>
      </c>
      <c r="K5755" s="7">
        <f ca="1">K5754*IFERROR(1+TradeDash[[#This Row],[Port Return]],1)</f>
        <v>14230208.00589711</v>
      </c>
      <c r="L5755" s="7">
        <f ca="1">IF(ISNUMBER(TradeDash[[#This Row],[Port Return]]),L5754*(1+TradeDash[[#This Row],[Returns]]),L5754)</f>
        <v>11198982.511923766</v>
      </c>
    </row>
    <row r="5756" spans="1:12" x14ac:dyDescent="0.35">
      <c r="A5756" s="1">
        <v>44960</v>
      </c>
      <c r="B5756" s="16">
        <f>YEAR(TradeDash[[#This Row],[Date]])</f>
        <v>2023</v>
      </c>
      <c r="C5756">
        <v>17854.05</v>
      </c>
      <c r="D5756" s="3">
        <f>IFERROR(TradeDash[[#This Row],[Nifty]]/C5755-1,"")</f>
        <v>1.3835574433289199E-2</v>
      </c>
      <c r="E5756">
        <f ca="1">IFERROR(AVERAGE(OFFSET(TradeDash[[#This Row],[Returns]],0,0,-n_days))/STDEV(OFFSET(TradeDash[[#This Row],[Returns]],0,0,-n_days)),"")</f>
        <v>-4.5104845204979559E-2</v>
      </c>
      <c r="F5756">
        <f ca="1">IFERROR(AVERAGE(OFFSET(TradeDash[[#This Row],[Returns]],0,0,-n_days*2))/STDEV(OFFSET(TradeDash[[#This Row],[Returns]],0,0,-n_days*2)),"")</f>
        <v>-0.1303473782620945</v>
      </c>
      <c r="G5756">
        <f ca="1">IF(ISNUMBER(TradeDash[[#This Row],[2n day Sharpe]]),AVERAGE(TradeDash[[#This Row],[n day Sharpe]:[2n day Sharpe]]),"")</f>
        <v>-8.7726111733537032E-2</v>
      </c>
      <c r="H5756">
        <f ca="1">IF(ISNUMBER(TradeDash[[#This Row],[Sharpe Average]]),IF(TradeDash[[#This Row],[Sharpe Average]]&gt;$G$1,1,0),"")</f>
        <v>0</v>
      </c>
      <c r="I5756" s="2">
        <f ca="1">IF(ISNUMBER(TradeDash[[#This Row],[Signal]]),MAX(IF(AND(TradeDash[[#This Row],[Signal]]=1,I5755&lt;1),I5755+$E$1,IF(AND(TradeDash[[#This Row],[Signal]]=0,I5755&gt;0),I5755-$E$1,IF(AND(TradeDash[[#This Row],[Signal]]=1,I5755=1),I5755,IF(AND(TradeDash[[#This Row],[Signal]]=0,I5755=0),I5755,0)))),0),"")</f>
        <v>0</v>
      </c>
      <c r="J5756" s="3">
        <f ca="1">IF(ISNUMBER(TradeDash[[#This Row],[Position]]),TradeDash[[#This Row],[Position]]*D5757,"")</f>
        <v>0</v>
      </c>
      <c r="K5756" s="7">
        <f ca="1">K5755*IFERROR(1+TradeDash[[#This Row],[Port Return]],1)</f>
        <v>14230208.00589711</v>
      </c>
      <c r="L5756" s="7">
        <f ca="1">IF(ISNUMBER(TradeDash[[#This Row],[Port Return]]),L5755*(1+TradeDash[[#This Row],[Returns]]),L5755)</f>
        <v>11353926.868044591</v>
      </c>
    </row>
    <row r="5757" spans="1:12" x14ac:dyDescent="0.35">
      <c r="A5757" s="1">
        <v>44963</v>
      </c>
      <c r="B5757" s="16">
        <f>YEAR(TradeDash[[#This Row],[Date]])</f>
        <v>2023</v>
      </c>
      <c r="C5757">
        <v>17764.599999999999</v>
      </c>
      <c r="D5757" s="3">
        <f>IFERROR(TradeDash[[#This Row],[Nifty]]/C5756-1,"")</f>
        <v>-5.0100677437332486E-3</v>
      </c>
      <c r="E5757">
        <f ca="1">IFERROR(AVERAGE(OFFSET(TradeDash[[#This Row],[Returns]],0,0,-n_days))/STDEV(OFFSET(TradeDash[[#This Row],[Returns]],0,0,-n_days)),"")</f>
        <v>-3.0467026078681892E-2</v>
      </c>
      <c r="F5757">
        <f ca="1">IFERROR(AVERAGE(OFFSET(TradeDash[[#This Row],[Returns]],0,0,-n_days*2))/STDEV(OFFSET(TradeDash[[#This Row],[Returns]],0,0,-n_days*2)),"")</f>
        <v>-0.1272119931869207</v>
      </c>
      <c r="G5757">
        <f ca="1">IF(ISNUMBER(TradeDash[[#This Row],[2n day Sharpe]]),AVERAGE(TradeDash[[#This Row],[n day Sharpe]:[2n day Sharpe]]),"")</f>
        <v>-7.88395096328013E-2</v>
      </c>
      <c r="H5757">
        <f ca="1">IF(ISNUMBER(TradeDash[[#This Row],[Sharpe Average]]),IF(TradeDash[[#This Row],[Sharpe Average]]&gt;$G$1,1,0),"")</f>
        <v>0</v>
      </c>
      <c r="I5757" s="2">
        <f ca="1">IF(ISNUMBER(TradeDash[[#This Row],[Signal]]),MAX(IF(AND(TradeDash[[#This Row],[Signal]]=1,I5756&lt;1),I5756+$E$1,IF(AND(TradeDash[[#This Row],[Signal]]=0,I5756&gt;0),I5756-$E$1,IF(AND(TradeDash[[#This Row],[Signal]]=1,I5756=1),I5756,IF(AND(TradeDash[[#This Row],[Signal]]=0,I5756=0),I5756,0)))),0),"")</f>
        <v>0</v>
      </c>
      <c r="J5757" s="3">
        <f ca="1">IF(ISNUMBER(TradeDash[[#This Row],[Position]]),TradeDash[[#This Row],[Position]]*D5758,"")</f>
        <v>0</v>
      </c>
      <c r="K5757" s="7">
        <f ca="1">K5756*IFERROR(1+TradeDash[[#This Row],[Port Return]],1)</f>
        <v>14230208.00589711</v>
      </c>
      <c r="L5757" s="7">
        <f ca="1">IF(ISNUMBER(TradeDash[[#This Row],[Port Return]]),L5756*(1+TradeDash[[#This Row],[Returns]]),L5756)</f>
        <v>11297042.925278295</v>
      </c>
    </row>
    <row r="5758" spans="1:12" x14ac:dyDescent="0.35">
      <c r="A5758" s="1">
        <v>44964</v>
      </c>
      <c r="B5758" s="16">
        <f>YEAR(TradeDash[[#This Row],[Date]])</f>
        <v>2023</v>
      </c>
      <c r="C5758">
        <v>17721.5</v>
      </c>
      <c r="D5758" s="3">
        <f>IFERROR(TradeDash[[#This Row],[Nifty]]/C5757-1,"")</f>
        <v>-2.4261734010334601E-3</v>
      </c>
      <c r="E5758">
        <f ca="1">IFERROR(AVERAGE(OFFSET(TradeDash[[#This Row],[Returns]],0,0,-n_days))/STDEV(OFFSET(TradeDash[[#This Row],[Returns]],0,0,-n_days)),"")</f>
        <v>-0.14600682863020351</v>
      </c>
      <c r="F5758">
        <f ca="1">IFERROR(AVERAGE(OFFSET(TradeDash[[#This Row],[Returns]],0,0,-n_days*2))/STDEV(OFFSET(TradeDash[[#This Row],[Returns]],0,0,-n_days*2)),"")</f>
        <v>-0.13515511244330866</v>
      </c>
      <c r="G5758">
        <f ca="1">IF(ISNUMBER(TradeDash[[#This Row],[2n day Sharpe]]),AVERAGE(TradeDash[[#This Row],[n day Sharpe]:[2n day Sharpe]]),"")</f>
        <v>-0.14058097053675608</v>
      </c>
      <c r="H5758">
        <f ca="1">IF(ISNUMBER(TradeDash[[#This Row],[Sharpe Average]]),IF(TradeDash[[#This Row],[Sharpe Average]]&gt;$G$1,1,0),"")</f>
        <v>0</v>
      </c>
      <c r="I5758" s="2">
        <f ca="1">IF(ISNUMBER(TradeDash[[#This Row],[Signal]]),MAX(IF(AND(TradeDash[[#This Row],[Signal]]=1,I5757&lt;1),I5757+$E$1,IF(AND(TradeDash[[#This Row],[Signal]]=0,I5757&gt;0),I5757-$E$1,IF(AND(TradeDash[[#This Row],[Signal]]=1,I5757=1),I5757,IF(AND(TradeDash[[#This Row],[Signal]]=0,I5757=0),I5757,0)))),0),"")</f>
        <v>0</v>
      </c>
      <c r="J5758" s="3">
        <f ca="1">IF(ISNUMBER(TradeDash[[#This Row],[Position]]),TradeDash[[#This Row],[Position]]*D5759,"")</f>
        <v>0</v>
      </c>
      <c r="K5758" s="7">
        <f ca="1">K5757*IFERROR(1+TradeDash[[#This Row],[Port Return]],1)</f>
        <v>14230208.00589711</v>
      </c>
      <c r="L5758" s="7">
        <f ca="1">IF(ISNUMBER(TradeDash[[#This Row],[Port Return]]),L5757*(1+TradeDash[[#This Row],[Returns]]),L5757)</f>
        <v>11269634.340222651</v>
      </c>
    </row>
    <row r="5759" spans="1:12" x14ac:dyDescent="0.35">
      <c r="A5759" s="1">
        <v>44965</v>
      </c>
      <c r="B5759" s="16">
        <f>YEAR(TradeDash[[#This Row],[Date]])</f>
        <v>2023</v>
      </c>
      <c r="C5759">
        <v>17871.7</v>
      </c>
      <c r="D5759" s="3">
        <f>IFERROR(TradeDash[[#This Row],[Nifty]]/C5758-1,"")</f>
        <v>8.475580509550662E-3</v>
      </c>
      <c r="E5759">
        <f ca="1">IFERROR(AVERAGE(OFFSET(TradeDash[[#This Row],[Returns]],0,0,-n_days))/STDEV(OFFSET(TradeDash[[#This Row],[Returns]],0,0,-n_days)),"")</f>
        <v>-1.3497080301540634E-2</v>
      </c>
      <c r="F5759">
        <f ca="1">IFERROR(AVERAGE(OFFSET(TradeDash[[#This Row],[Returns]],0,0,-n_days*2))/STDEV(OFFSET(TradeDash[[#This Row],[Returns]],0,0,-n_days*2)),"")</f>
        <v>-0.12599060288719283</v>
      </c>
      <c r="G5759">
        <f ca="1">IF(ISNUMBER(TradeDash[[#This Row],[2n day Sharpe]]),AVERAGE(TradeDash[[#This Row],[n day Sharpe]:[2n day Sharpe]]),"")</f>
        <v>-6.9743841594366723E-2</v>
      </c>
      <c r="H5759">
        <f ca="1">IF(ISNUMBER(TradeDash[[#This Row],[Sharpe Average]]),IF(TradeDash[[#This Row],[Sharpe Average]]&gt;$G$1,1,0),"")</f>
        <v>0</v>
      </c>
      <c r="I5759" s="2">
        <f ca="1">IF(ISNUMBER(TradeDash[[#This Row],[Signal]]),MAX(IF(AND(TradeDash[[#This Row],[Signal]]=1,I5758&lt;1),I5758+$E$1,IF(AND(TradeDash[[#This Row],[Signal]]=0,I5758&gt;0),I5758-$E$1,IF(AND(TradeDash[[#This Row],[Signal]]=1,I5758=1),I5758,IF(AND(TradeDash[[#This Row],[Signal]]=0,I5758=0),I5758,0)))),0),"")</f>
        <v>0</v>
      </c>
      <c r="J5759" s="3">
        <f ca="1">IF(ISNUMBER(TradeDash[[#This Row],[Position]]),TradeDash[[#This Row],[Position]]*D5760,"")</f>
        <v>0</v>
      </c>
      <c r="K5759" s="7">
        <f ca="1">K5758*IFERROR(1+TradeDash[[#This Row],[Port Return]],1)</f>
        <v>14230208.00589711</v>
      </c>
      <c r="L5759" s="7">
        <f ca="1">IF(ISNUMBER(TradeDash[[#This Row],[Port Return]]),L5758*(1+TradeDash[[#This Row],[Returns]]),L5758)</f>
        <v>11365151.033386406</v>
      </c>
    </row>
    <row r="5760" spans="1:12" x14ac:dyDescent="0.35">
      <c r="A5760" s="1">
        <v>44966</v>
      </c>
      <c r="B5760" s="16">
        <f>YEAR(TradeDash[[#This Row],[Date]])</f>
        <v>2023</v>
      </c>
      <c r="C5760">
        <v>17893.45</v>
      </c>
      <c r="D5760" s="3">
        <f>IFERROR(TradeDash[[#This Row],[Nifty]]/C5759-1,"")</f>
        <v>1.2170078951638796E-3</v>
      </c>
      <c r="E5760">
        <f ca="1">IFERROR(AVERAGE(OFFSET(TradeDash[[#This Row],[Returns]],0,0,-n_days))/STDEV(OFFSET(TradeDash[[#This Row],[Returns]],0,0,-n_days)),"")</f>
        <v>2.4578319895109829E-3</v>
      </c>
      <c r="F5760">
        <f ca="1">IFERROR(AVERAGE(OFFSET(TradeDash[[#This Row],[Returns]],0,0,-n_days*2))/STDEV(OFFSET(TradeDash[[#This Row],[Returns]],0,0,-n_days*2)),"")</f>
        <v>-0.13138411294524618</v>
      </c>
      <c r="G5760">
        <f ca="1">IF(ISNUMBER(TradeDash[[#This Row],[2n day Sharpe]]),AVERAGE(TradeDash[[#This Row],[n day Sharpe]:[2n day Sharpe]]),"")</f>
        <v>-6.4463140477867595E-2</v>
      </c>
      <c r="H5760">
        <f ca="1">IF(ISNUMBER(TradeDash[[#This Row],[Sharpe Average]]),IF(TradeDash[[#This Row],[Sharpe Average]]&gt;$G$1,1,0),"")</f>
        <v>0</v>
      </c>
      <c r="I5760" s="2">
        <f ca="1">IF(ISNUMBER(TradeDash[[#This Row],[Signal]]),MAX(IF(AND(TradeDash[[#This Row],[Signal]]=1,I5759&lt;1),I5759+$E$1,IF(AND(TradeDash[[#This Row],[Signal]]=0,I5759&gt;0),I5759-$E$1,IF(AND(TradeDash[[#This Row],[Signal]]=1,I5759=1),I5759,IF(AND(TradeDash[[#This Row],[Signal]]=0,I5759=0),I5759,0)))),0),"")</f>
        <v>0</v>
      </c>
      <c r="J5760" s="3">
        <f ca="1">IF(ISNUMBER(TradeDash[[#This Row],[Position]]),TradeDash[[#This Row],[Position]]*D5761,"")</f>
        <v>0</v>
      </c>
      <c r="K5760" s="7">
        <f ca="1">K5759*IFERROR(1+TradeDash[[#This Row],[Port Return]],1)</f>
        <v>14230208.00589711</v>
      </c>
      <c r="L5760" s="7">
        <f ca="1">IF(ISNUMBER(TradeDash[[#This Row],[Port Return]]),L5759*(1+TradeDash[[#This Row],[Returns]]),L5759)</f>
        <v>11378982.511923768</v>
      </c>
    </row>
    <row r="5761" spans="1:12" x14ac:dyDescent="0.35">
      <c r="A5761" s="1">
        <v>44967</v>
      </c>
      <c r="B5761" s="16">
        <f>YEAR(TradeDash[[#This Row],[Date]])</f>
        <v>2023</v>
      </c>
      <c r="C5761">
        <v>17856.5</v>
      </c>
      <c r="D5761" s="3">
        <f>IFERROR(TradeDash[[#This Row],[Nifty]]/C5760-1,"")</f>
        <v>-2.0650014390740656E-3</v>
      </c>
      <c r="E5761">
        <f ca="1">IFERROR(AVERAGE(OFFSET(TradeDash[[#This Row],[Returns]],0,0,-n_days))/STDEV(OFFSET(TradeDash[[#This Row],[Returns]],0,0,-n_days)),"")</f>
        <v>2.6743452533271295E-3</v>
      </c>
      <c r="F5761">
        <f ca="1">IFERROR(AVERAGE(OFFSET(TradeDash[[#This Row],[Returns]],0,0,-n_days*2))/STDEV(OFFSET(TradeDash[[#This Row],[Returns]],0,0,-n_days*2)),"")</f>
        <v>-9.8848773160736203E-2</v>
      </c>
      <c r="G5761">
        <f ca="1">IF(ISNUMBER(TradeDash[[#This Row],[2n day Sharpe]]),AVERAGE(TradeDash[[#This Row],[n day Sharpe]:[2n day Sharpe]]),"")</f>
        <v>-4.8087213953704536E-2</v>
      </c>
      <c r="H5761">
        <f ca="1">IF(ISNUMBER(TradeDash[[#This Row],[Sharpe Average]]),IF(TradeDash[[#This Row],[Sharpe Average]]&gt;$G$1,1,0),"")</f>
        <v>0</v>
      </c>
      <c r="I5761" s="2">
        <f ca="1">IF(ISNUMBER(TradeDash[[#This Row],[Signal]]),MAX(IF(AND(TradeDash[[#This Row],[Signal]]=1,I5760&lt;1),I5760+$E$1,IF(AND(TradeDash[[#This Row],[Signal]]=0,I5760&gt;0),I5760-$E$1,IF(AND(TradeDash[[#This Row],[Signal]]=1,I5760=1),I5760,IF(AND(TradeDash[[#This Row],[Signal]]=0,I5760=0),I5760,0)))),0),"")</f>
        <v>0</v>
      </c>
      <c r="J5761" s="3">
        <f ca="1">IF(ISNUMBER(TradeDash[[#This Row],[Position]]),TradeDash[[#This Row],[Position]]*D5762,"")</f>
        <v>0</v>
      </c>
      <c r="K5761" s="7">
        <f ca="1">K5760*IFERROR(1+TradeDash[[#This Row],[Port Return]],1)</f>
        <v>14230208.00589711</v>
      </c>
      <c r="L5761" s="7">
        <f ca="1">IF(ISNUMBER(TradeDash[[#This Row],[Port Return]]),L5760*(1+TradeDash[[#This Row],[Returns]]),L5760)</f>
        <v>11355484.896661445</v>
      </c>
    </row>
    <row r="5762" spans="1:12" x14ac:dyDescent="0.35">
      <c r="A5762" s="1">
        <v>44970</v>
      </c>
      <c r="B5762" s="16">
        <f>YEAR(TradeDash[[#This Row],[Date]])</f>
        <v>2023</v>
      </c>
      <c r="C5762">
        <v>17770.900000000001</v>
      </c>
      <c r="D5762" s="3">
        <f>IFERROR(TradeDash[[#This Row],[Nifty]]/C5761-1,"")</f>
        <v>-4.7937725758125938E-3</v>
      </c>
      <c r="E5762">
        <f ca="1">IFERROR(AVERAGE(OFFSET(TradeDash[[#This Row],[Returns]],0,0,-n_days))/STDEV(OFFSET(TradeDash[[#This Row],[Returns]],0,0,-n_days)),"")</f>
        <v>-7.0941042945834018E-2</v>
      </c>
      <c r="F5762">
        <f ca="1">IFERROR(AVERAGE(OFFSET(TradeDash[[#This Row],[Returns]],0,0,-n_days*2))/STDEV(OFFSET(TradeDash[[#This Row],[Returns]],0,0,-n_days*2)),"")</f>
        <v>-8.9148119000410114E-2</v>
      </c>
      <c r="G5762">
        <f ca="1">IF(ISNUMBER(TradeDash[[#This Row],[2n day Sharpe]]),AVERAGE(TradeDash[[#This Row],[n day Sharpe]:[2n day Sharpe]]),"")</f>
        <v>-8.0044580973122059E-2</v>
      </c>
      <c r="H5762">
        <f ca="1">IF(ISNUMBER(TradeDash[[#This Row],[Sharpe Average]]),IF(TradeDash[[#This Row],[Sharpe Average]]&gt;$G$1,1,0),"")</f>
        <v>0</v>
      </c>
      <c r="I5762" s="2">
        <f ca="1">IF(ISNUMBER(TradeDash[[#This Row],[Signal]]),MAX(IF(AND(TradeDash[[#This Row],[Signal]]=1,I5761&lt;1),I5761+$E$1,IF(AND(TradeDash[[#This Row],[Signal]]=0,I5761&gt;0),I5761-$E$1,IF(AND(TradeDash[[#This Row],[Signal]]=1,I5761=1),I5761,IF(AND(TradeDash[[#This Row],[Signal]]=0,I5761=0),I5761,0)))),0),"")</f>
        <v>0</v>
      </c>
      <c r="J5762" s="3">
        <f ca="1">IF(ISNUMBER(TradeDash[[#This Row],[Position]]),TradeDash[[#This Row],[Position]]*D5763,"")</f>
        <v>0</v>
      </c>
      <c r="K5762" s="7">
        <f ca="1">K5761*IFERROR(1+TradeDash[[#This Row],[Port Return]],1)</f>
        <v>14230208.00589711</v>
      </c>
      <c r="L5762" s="7">
        <f ca="1">IF(ISNUMBER(TradeDash[[#This Row],[Port Return]]),L5761*(1+TradeDash[[#This Row],[Returns]]),L5761)</f>
        <v>11301049.284578776</v>
      </c>
    </row>
    <row r="5763" spans="1:12" x14ac:dyDescent="0.35">
      <c r="A5763" s="1">
        <v>44971</v>
      </c>
      <c r="B5763" s="16">
        <f>YEAR(TradeDash[[#This Row],[Date]])</f>
        <v>2023</v>
      </c>
      <c r="C5763">
        <v>17929.849999999999</v>
      </c>
      <c r="D5763" s="3">
        <f>IFERROR(TradeDash[[#This Row],[Nifty]]/C5762-1,"")</f>
        <v>8.9443978639234256E-3</v>
      </c>
      <c r="E5763">
        <f ca="1">IFERROR(AVERAGE(OFFSET(TradeDash[[#This Row],[Returns]],0,0,-n_days))/STDEV(OFFSET(TradeDash[[#This Row],[Returns]],0,0,-n_days)),"")</f>
        <v>1.6902671512266359E-2</v>
      </c>
      <c r="F5763">
        <f ca="1">IFERROR(AVERAGE(OFFSET(TradeDash[[#This Row],[Returns]],0,0,-n_days*2))/STDEV(OFFSET(TradeDash[[#This Row],[Returns]],0,0,-n_days*2)),"")</f>
        <v>-8.670791606628557E-2</v>
      </c>
      <c r="G5763">
        <f ca="1">IF(ISNUMBER(TradeDash[[#This Row],[2n day Sharpe]]),AVERAGE(TradeDash[[#This Row],[n day Sharpe]:[2n day Sharpe]]),"")</f>
        <v>-3.4902622277009604E-2</v>
      </c>
      <c r="H5763">
        <f ca="1">IF(ISNUMBER(TradeDash[[#This Row],[Sharpe Average]]),IF(TradeDash[[#This Row],[Sharpe Average]]&gt;$G$1,1,0),"")</f>
        <v>0</v>
      </c>
      <c r="I5763" s="2">
        <f ca="1">IF(ISNUMBER(TradeDash[[#This Row],[Signal]]),MAX(IF(AND(TradeDash[[#This Row],[Signal]]=1,I5762&lt;1),I5762+$E$1,IF(AND(TradeDash[[#This Row],[Signal]]=0,I5762&gt;0),I5762-$E$1,IF(AND(TradeDash[[#This Row],[Signal]]=1,I5762=1),I5762,IF(AND(TradeDash[[#This Row],[Signal]]=0,I5762=0),I5762,0)))),0),"")</f>
        <v>0</v>
      </c>
      <c r="J5763" s="3">
        <f ca="1">IF(ISNUMBER(TradeDash[[#This Row],[Position]]),TradeDash[[#This Row],[Position]]*D5764,"")</f>
        <v>0</v>
      </c>
      <c r="K5763" s="7">
        <f ca="1">K5762*IFERROR(1+TradeDash[[#This Row],[Port Return]],1)</f>
        <v>14230208.00589711</v>
      </c>
      <c r="L5763" s="7">
        <f ca="1">IF(ISNUMBER(TradeDash[[#This Row],[Port Return]]),L5762*(1+TradeDash[[#This Row],[Returns]]),L5762)</f>
        <v>11402130.365659855</v>
      </c>
    </row>
    <row r="5764" spans="1:12" x14ac:dyDescent="0.35">
      <c r="A5764" s="1">
        <v>44972</v>
      </c>
      <c r="B5764" s="16">
        <f>YEAR(TradeDash[[#This Row],[Date]])</f>
        <v>2023</v>
      </c>
      <c r="C5764">
        <v>18015.849999999999</v>
      </c>
      <c r="D5764" s="3">
        <f>IFERROR(TradeDash[[#This Row],[Nifty]]/C5763-1,"")</f>
        <v>4.7964706899388254E-3</v>
      </c>
      <c r="E5764">
        <f ca="1">IFERROR(AVERAGE(OFFSET(TradeDash[[#This Row],[Returns]],0,0,-n_days))/STDEV(OFFSET(TradeDash[[#This Row],[Returns]],0,0,-n_days)),"")</f>
        <v>-1.1341005972887133E-2</v>
      </c>
      <c r="F5764">
        <f ca="1">IFERROR(AVERAGE(OFFSET(TradeDash[[#This Row],[Returns]],0,0,-n_days*2))/STDEV(OFFSET(TradeDash[[#This Row],[Returns]],0,0,-n_days*2)),"")</f>
        <v>-6.3865126779296968E-2</v>
      </c>
      <c r="G5764">
        <f ca="1">IF(ISNUMBER(TradeDash[[#This Row],[2n day Sharpe]]),AVERAGE(TradeDash[[#This Row],[n day Sharpe]:[2n day Sharpe]]),"")</f>
        <v>-3.7603066376092051E-2</v>
      </c>
      <c r="H5764">
        <f ca="1">IF(ISNUMBER(TradeDash[[#This Row],[Sharpe Average]]),IF(TradeDash[[#This Row],[Sharpe Average]]&gt;$G$1,1,0),"")</f>
        <v>0</v>
      </c>
      <c r="I5764" s="2">
        <f ca="1">IF(ISNUMBER(TradeDash[[#This Row],[Signal]]),MAX(IF(AND(TradeDash[[#This Row],[Signal]]=1,I5763&lt;1),I5763+$E$1,IF(AND(TradeDash[[#This Row],[Signal]]=0,I5763&gt;0),I5763-$E$1,IF(AND(TradeDash[[#This Row],[Signal]]=1,I5763=1),I5763,IF(AND(TradeDash[[#This Row],[Signal]]=0,I5763=0),I5763,0)))),0),"")</f>
        <v>0</v>
      </c>
      <c r="J5764" s="3">
        <f ca="1">IF(ISNUMBER(TradeDash[[#This Row],[Position]]),TradeDash[[#This Row],[Position]]*D5765,"")</f>
        <v>0</v>
      </c>
      <c r="K5764" s="7">
        <f ca="1">K5763*IFERROR(1+TradeDash[[#This Row],[Port Return]],1)</f>
        <v>14230208.00589711</v>
      </c>
      <c r="L5764" s="7">
        <f ca="1">IF(ISNUMBER(TradeDash[[#This Row],[Port Return]]),L5763*(1+TradeDash[[#This Row],[Returns]]),L5763)</f>
        <v>11456820.349761603</v>
      </c>
    </row>
    <row r="5765" spans="1:12" x14ac:dyDescent="0.35">
      <c r="A5765" s="1">
        <v>44973</v>
      </c>
      <c r="B5765" s="16">
        <f>YEAR(TradeDash[[#This Row],[Date]])</f>
        <v>2023</v>
      </c>
      <c r="C5765">
        <v>18035.849999999999</v>
      </c>
      <c r="D5765" s="3">
        <f>IFERROR(TradeDash[[#This Row],[Nifty]]/C5764-1,"")</f>
        <v>1.1101335768226583E-3</v>
      </c>
      <c r="E5765">
        <f ca="1">IFERROR(AVERAGE(OFFSET(TradeDash[[#This Row],[Returns]],0,0,-n_days))/STDEV(OFFSET(TradeDash[[#This Row],[Returns]],0,0,-n_days)),"")</f>
        <v>-4.8439716478203852E-2</v>
      </c>
      <c r="F5765">
        <f ca="1">IFERROR(AVERAGE(OFFSET(TradeDash[[#This Row],[Returns]],0,0,-n_days*2))/STDEV(OFFSET(TradeDash[[#This Row],[Returns]],0,0,-n_days*2)),"")</f>
        <v>-2.7051617301339571E-2</v>
      </c>
      <c r="G5765">
        <f ca="1">IF(ISNUMBER(TradeDash[[#This Row],[2n day Sharpe]]),AVERAGE(TradeDash[[#This Row],[n day Sharpe]:[2n day Sharpe]]),"")</f>
        <v>-3.7745666889771712E-2</v>
      </c>
      <c r="H5765">
        <f ca="1">IF(ISNUMBER(TradeDash[[#This Row],[Sharpe Average]]),IF(TradeDash[[#This Row],[Sharpe Average]]&gt;$G$1,1,0),"")</f>
        <v>0</v>
      </c>
      <c r="I5765" s="2">
        <f ca="1">IF(ISNUMBER(TradeDash[[#This Row],[Signal]]),MAX(IF(AND(TradeDash[[#This Row],[Signal]]=1,I5764&lt;1),I5764+$E$1,IF(AND(TradeDash[[#This Row],[Signal]]=0,I5764&gt;0),I5764-$E$1,IF(AND(TradeDash[[#This Row],[Signal]]=1,I5764=1),I5764,IF(AND(TradeDash[[#This Row],[Signal]]=0,I5764=0),I5764,0)))),0),"")</f>
        <v>0</v>
      </c>
      <c r="J5765" s="3">
        <f ca="1">IF(ISNUMBER(TradeDash[[#This Row],[Position]]),TradeDash[[#This Row],[Position]]*D5766,"")</f>
        <v>0</v>
      </c>
      <c r="K5765" s="7">
        <f ca="1">K5764*IFERROR(1+TradeDash[[#This Row],[Port Return]],1)</f>
        <v>14230208.00589711</v>
      </c>
      <c r="L5765" s="7">
        <f ca="1">IF(ISNUMBER(TradeDash[[#This Row],[Port Return]]),L5764*(1+TradeDash[[#This Row],[Returns]]),L5764)</f>
        <v>11469538.950715499</v>
      </c>
    </row>
    <row r="5766" spans="1:12" x14ac:dyDescent="0.35">
      <c r="A5766" s="1">
        <v>44974</v>
      </c>
      <c r="B5766" s="16">
        <f>YEAR(TradeDash[[#This Row],[Date]])</f>
        <v>2023</v>
      </c>
      <c r="C5766">
        <v>17944.2</v>
      </c>
      <c r="D5766" s="3">
        <f>IFERROR(TradeDash[[#This Row],[Nifty]]/C5765-1,"")</f>
        <v>-5.0815459210404867E-3</v>
      </c>
      <c r="E5766">
        <f ca="1">IFERROR(AVERAGE(OFFSET(TradeDash[[#This Row],[Returns]],0,0,-n_days))/STDEV(OFFSET(TradeDash[[#This Row],[Returns]],0,0,-n_days)),"")</f>
        <v>-6.1810735677206449E-2</v>
      </c>
      <c r="F5766">
        <f ca="1">IFERROR(AVERAGE(OFFSET(TradeDash[[#This Row],[Returns]],0,0,-n_days*2))/STDEV(OFFSET(TradeDash[[#This Row],[Returns]],0,0,-n_days*2)),"")</f>
        <v>-3.0853719529178151E-2</v>
      </c>
      <c r="G5766">
        <f ca="1">IF(ISNUMBER(TradeDash[[#This Row],[2n day Sharpe]]),AVERAGE(TradeDash[[#This Row],[n day Sharpe]:[2n day Sharpe]]),"")</f>
        <v>-4.6332227603192298E-2</v>
      </c>
      <c r="H5766">
        <f ca="1">IF(ISNUMBER(TradeDash[[#This Row],[Sharpe Average]]),IF(TradeDash[[#This Row],[Sharpe Average]]&gt;$G$1,1,0),"")</f>
        <v>0</v>
      </c>
      <c r="I5766" s="2">
        <f ca="1">IF(ISNUMBER(TradeDash[[#This Row],[Signal]]),MAX(IF(AND(TradeDash[[#This Row],[Signal]]=1,I5765&lt;1),I5765+$E$1,IF(AND(TradeDash[[#This Row],[Signal]]=0,I5765&gt;0),I5765-$E$1,IF(AND(TradeDash[[#This Row],[Signal]]=1,I5765=1),I5765,IF(AND(TradeDash[[#This Row],[Signal]]=0,I5765=0),I5765,0)))),0),"")</f>
        <v>0</v>
      </c>
      <c r="J5766" s="3">
        <f ca="1">IF(ISNUMBER(TradeDash[[#This Row],[Position]]),TradeDash[[#This Row],[Position]]*D5767,"")</f>
        <v>0</v>
      </c>
      <c r="K5766" s="7">
        <f ca="1">K5765*IFERROR(1+TradeDash[[#This Row],[Port Return]],1)</f>
        <v>14230208.00589711</v>
      </c>
      <c r="L5766" s="7">
        <f ca="1">IF(ISNUMBER(TradeDash[[#This Row],[Port Return]]),L5765*(1+TradeDash[[#This Row],[Returns]]),L5765)</f>
        <v>11411255.961844275</v>
      </c>
    </row>
    <row r="5767" spans="1:12" x14ac:dyDescent="0.35">
      <c r="A5767" s="1">
        <v>44977</v>
      </c>
      <c r="B5767" s="16">
        <f>YEAR(TradeDash[[#This Row],[Date]])</f>
        <v>2023</v>
      </c>
      <c r="C5767">
        <v>17844.599999999999</v>
      </c>
      <c r="D5767" s="3">
        <f>IFERROR(TradeDash[[#This Row],[Nifty]]/C5766-1,"")</f>
        <v>-5.5505400073562194E-3</v>
      </c>
      <c r="E5767">
        <f ca="1">IFERROR(AVERAGE(OFFSET(TradeDash[[#This Row],[Returns]],0,0,-n_days))/STDEV(OFFSET(TradeDash[[#This Row],[Returns]],0,0,-n_days)),"")</f>
        <v>-6.9476179086868234E-2</v>
      </c>
      <c r="F5767">
        <f ca="1">IFERROR(AVERAGE(OFFSET(TradeDash[[#This Row],[Returns]],0,0,-n_days*2))/STDEV(OFFSET(TradeDash[[#This Row],[Returns]],0,0,-n_days*2)),"")</f>
        <v>1.1070145369300439E-2</v>
      </c>
      <c r="G5767">
        <f ca="1">IF(ISNUMBER(TradeDash[[#This Row],[2n day Sharpe]]),AVERAGE(TradeDash[[#This Row],[n day Sharpe]:[2n day Sharpe]]),"")</f>
        <v>-2.9203016858783896E-2</v>
      </c>
      <c r="H5767">
        <f ca="1">IF(ISNUMBER(TradeDash[[#This Row],[Sharpe Average]]),IF(TradeDash[[#This Row],[Sharpe Average]]&gt;$G$1,1,0),"")</f>
        <v>0</v>
      </c>
      <c r="I5767" s="2">
        <f ca="1">IF(ISNUMBER(TradeDash[[#This Row],[Signal]]),MAX(IF(AND(TradeDash[[#This Row],[Signal]]=1,I5766&lt;1),I5766+$E$1,IF(AND(TradeDash[[#This Row],[Signal]]=0,I5766&gt;0),I5766-$E$1,IF(AND(TradeDash[[#This Row],[Signal]]=1,I5766=1),I5766,IF(AND(TradeDash[[#This Row],[Signal]]=0,I5766=0),I5766,0)))),0),"")</f>
        <v>0</v>
      </c>
      <c r="J5767" s="3">
        <f ca="1">IF(ISNUMBER(TradeDash[[#This Row],[Position]]),TradeDash[[#This Row],[Position]]*D5768,"")</f>
        <v>0</v>
      </c>
      <c r="K5767" s="7">
        <f ca="1">K5766*IFERROR(1+TradeDash[[#This Row],[Port Return]],1)</f>
        <v>14230208.00589711</v>
      </c>
      <c r="L5767" s="7">
        <f ca="1">IF(ISNUMBER(TradeDash[[#This Row],[Port Return]]),L5766*(1+TradeDash[[#This Row],[Returns]]),L5766)</f>
        <v>11347917.329093875</v>
      </c>
    </row>
    <row r="5768" spans="1:12" x14ac:dyDescent="0.35">
      <c r="A5768" s="1">
        <v>44978</v>
      </c>
      <c r="B5768" s="16">
        <f>YEAR(TradeDash[[#This Row],[Date]])</f>
        <v>2023</v>
      </c>
      <c r="C5768">
        <v>17826.7</v>
      </c>
      <c r="D5768" s="3">
        <f>IFERROR(TradeDash[[#This Row],[Nifty]]/C5767-1,"")</f>
        <v>-1.0031045806573324E-3</v>
      </c>
      <c r="E5768">
        <f ca="1">IFERROR(AVERAGE(OFFSET(TradeDash[[#This Row],[Returns]],0,0,-n_days))/STDEV(OFFSET(TradeDash[[#This Row],[Returns]],0,0,-n_days)),"")</f>
        <v>-0.11460652212251488</v>
      </c>
      <c r="F5768">
        <f ca="1">IFERROR(AVERAGE(OFFSET(TradeDash[[#This Row],[Returns]],0,0,-n_days*2))/STDEV(OFFSET(TradeDash[[#This Row],[Returns]],0,0,-n_days*2)),"")</f>
        <v>-3.6478300581313003E-2</v>
      </c>
      <c r="G5768">
        <f ca="1">IF(ISNUMBER(TradeDash[[#This Row],[2n day Sharpe]]),AVERAGE(TradeDash[[#This Row],[n day Sharpe]:[2n day Sharpe]]),"")</f>
        <v>-7.5542411351913946E-2</v>
      </c>
      <c r="H5768">
        <f ca="1">IF(ISNUMBER(TradeDash[[#This Row],[Sharpe Average]]),IF(TradeDash[[#This Row],[Sharpe Average]]&gt;$G$1,1,0),"")</f>
        <v>0</v>
      </c>
      <c r="I5768" s="2">
        <f ca="1">IF(ISNUMBER(TradeDash[[#This Row],[Signal]]),MAX(IF(AND(TradeDash[[#This Row],[Signal]]=1,I5767&lt;1),I5767+$E$1,IF(AND(TradeDash[[#This Row],[Signal]]=0,I5767&gt;0),I5767-$E$1,IF(AND(TradeDash[[#This Row],[Signal]]=1,I5767=1),I5767,IF(AND(TradeDash[[#This Row],[Signal]]=0,I5767=0),I5767,0)))),0),"")</f>
        <v>0</v>
      </c>
      <c r="J5768" s="3">
        <f ca="1">IF(ISNUMBER(TradeDash[[#This Row],[Position]]),TradeDash[[#This Row],[Position]]*D5769,"")</f>
        <v>0</v>
      </c>
      <c r="K5768" s="7">
        <f ca="1">K5767*IFERROR(1+TradeDash[[#This Row],[Port Return]],1)</f>
        <v>14230208.00589711</v>
      </c>
      <c r="L5768" s="7">
        <f ca="1">IF(ISNUMBER(TradeDash[[#This Row],[Port Return]]),L5767*(1+TradeDash[[#This Row],[Returns]]),L5767)</f>
        <v>11336534.181240141</v>
      </c>
    </row>
    <row r="5769" spans="1:12" x14ac:dyDescent="0.35">
      <c r="A5769" s="1">
        <v>44979</v>
      </c>
      <c r="B5769" s="16">
        <f>YEAR(TradeDash[[#This Row],[Date]])</f>
        <v>2023</v>
      </c>
      <c r="C5769">
        <v>17554.3</v>
      </c>
      <c r="D5769" s="3">
        <f>IFERROR(TradeDash[[#This Row],[Nifty]]/C5768-1,"")</f>
        <v>-1.528045011134993E-2</v>
      </c>
      <c r="E5769">
        <f ca="1">IFERROR(AVERAGE(OFFSET(TradeDash[[#This Row],[Returns]],0,0,-n_days))/STDEV(OFFSET(TradeDash[[#This Row],[Returns]],0,0,-n_days)),"")</f>
        <v>-0.2041724071701761</v>
      </c>
      <c r="F5769">
        <f ca="1">IFERROR(AVERAGE(OFFSET(TradeDash[[#This Row],[Returns]],0,0,-n_days*2))/STDEV(OFFSET(TradeDash[[#This Row],[Returns]],0,0,-n_days*2)),"")</f>
        <v>-0.11358603839008008</v>
      </c>
      <c r="G5769">
        <f ca="1">IF(ISNUMBER(TradeDash[[#This Row],[2n day Sharpe]]),AVERAGE(TradeDash[[#This Row],[n day Sharpe]:[2n day Sharpe]]),"")</f>
        <v>-0.15887922278012809</v>
      </c>
      <c r="H5769">
        <f ca="1">IF(ISNUMBER(TradeDash[[#This Row],[Sharpe Average]]),IF(TradeDash[[#This Row],[Sharpe Average]]&gt;$G$1,1,0),"")</f>
        <v>0</v>
      </c>
      <c r="I5769" s="2">
        <f ca="1">IF(ISNUMBER(TradeDash[[#This Row],[Signal]]),MAX(IF(AND(TradeDash[[#This Row],[Signal]]=1,I5768&lt;1),I5768+$E$1,IF(AND(TradeDash[[#This Row],[Signal]]=0,I5768&gt;0),I5768-$E$1,IF(AND(TradeDash[[#This Row],[Signal]]=1,I5768=1),I5768,IF(AND(TradeDash[[#This Row],[Signal]]=0,I5768=0),I5768,0)))),0),"")</f>
        <v>0</v>
      </c>
      <c r="J5769" s="3">
        <f ca="1">IF(ISNUMBER(TradeDash[[#This Row],[Position]]),TradeDash[[#This Row],[Position]]*D5770,"")</f>
        <v>0</v>
      </c>
      <c r="K5769" s="7">
        <f ca="1">K5768*IFERROR(1+TradeDash[[#This Row],[Port Return]],1)</f>
        <v>14230208.00589711</v>
      </c>
      <c r="L5769" s="7">
        <f ca="1">IF(ISNUMBER(TradeDash[[#This Row],[Port Return]]),L5768*(1+TradeDash[[#This Row],[Returns]]),L5768)</f>
        <v>11163306.836248089</v>
      </c>
    </row>
    <row r="5770" spans="1:12" x14ac:dyDescent="0.35">
      <c r="A5770" s="1">
        <v>44980</v>
      </c>
      <c r="B5770" s="16">
        <f>YEAR(TradeDash[[#This Row],[Date]])</f>
        <v>2023</v>
      </c>
      <c r="C5770">
        <v>17511.25</v>
      </c>
      <c r="D5770" s="3">
        <f>IFERROR(TradeDash[[#This Row],[Nifty]]/C5769-1,"")</f>
        <v>-2.4523905823643499E-3</v>
      </c>
      <c r="E5770">
        <f ca="1">IFERROR(AVERAGE(OFFSET(TradeDash[[#This Row],[Returns]],0,0,-n_days))/STDEV(OFFSET(TradeDash[[#This Row],[Returns]],0,0,-n_days)),"")</f>
        <v>-0.14666715125057533</v>
      </c>
      <c r="F5770">
        <f ca="1">IFERROR(AVERAGE(OFFSET(TradeDash[[#This Row],[Returns]],0,0,-n_days*2))/STDEV(OFFSET(TradeDash[[#This Row],[Returns]],0,0,-n_days*2)),"")</f>
        <v>-0.12040719064650521</v>
      </c>
      <c r="G5770">
        <f ca="1">IF(ISNUMBER(TradeDash[[#This Row],[2n day Sharpe]]),AVERAGE(TradeDash[[#This Row],[n day Sharpe]:[2n day Sharpe]]),"")</f>
        <v>-0.13353717094854028</v>
      </c>
      <c r="H5770">
        <f ca="1">IF(ISNUMBER(TradeDash[[#This Row],[Sharpe Average]]),IF(TradeDash[[#This Row],[Sharpe Average]]&gt;$G$1,1,0),"")</f>
        <v>0</v>
      </c>
      <c r="I5770" s="2">
        <f ca="1">IF(ISNUMBER(TradeDash[[#This Row],[Signal]]),MAX(IF(AND(TradeDash[[#This Row],[Signal]]=1,I5769&lt;1),I5769+$E$1,IF(AND(TradeDash[[#This Row],[Signal]]=0,I5769&gt;0),I5769-$E$1,IF(AND(TradeDash[[#This Row],[Signal]]=1,I5769=1),I5769,IF(AND(TradeDash[[#This Row],[Signal]]=0,I5769=0),I5769,0)))),0),"")</f>
        <v>0</v>
      </c>
      <c r="J5770" s="3">
        <f ca="1">IF(ISNUMBER(TradeDash[[#This Row],[Position]]),TradeDash[[#This Row],[Position]]*D5771,"")</f>
        <v>0</v>
      </c>
      <c r="K5770" s="7">
        <f ca="1">K5769*IFERROR(1+TradeDash[[#This Row],[Port Return]],1)</f>
        <v>14230208.00589711</v>
      </c>
      <c r="L5770" s="7">
        <f ca="1">IF(ISNUMBER(TradeDash[[#This Row],[Port Return]]),L5769*(1+TradeDash[[#This Row],[Returns]]),L5769)</f>
        <v>11135930.04769483</v>
      </c>
    </row>
    <row r="5771" spans="1:12" x14ac:dyDescent="0.35">
      <c r="A5771" s="1">
        <v>44981</v>
      </c>
      <c r="B5771" s="16">
        <f>YEAR(TradeDash[[#This Row],[Date]])</f>
        <v>2023</v>
      </c>
      <c r="C5771">
        <v>17465.8</v>
      </c>
      <c r="D5771" s="3">
        <f>IFERROR(TradeDash[[#This Row],[Nifty]]/C5770-1,"")</f>
        <v>-2.5954743379256184E-3</v>
      </c>
      <c r="E5771">
        <f ca="1">IFERROR(AVERAGE(OFFSET(TradeDash[[#This Row],[Returns]],0,0,-n_days))/STDEV(OFFSET(TradeDash[[#This Row],[Returns]],0,0,-n_days)),"")</f>
        <v>-6.0234777751368367E-2</v>
      </c>
      <c r="F5771">
        <f ca="1">IFERROR(AVERAGE(OFFSET(TradeDash[[#This Row],[Returns]],0,0,-n_days*2))/STDEV(OFFSET(TradeDash[[#This Row],[Returns]],0,0,-n_days*2)),"")</f>
        <v>-0.14415969801490439</v>
      </c>
      <c r="G5771">
        <f ca="1">IF(ISNUMBER(TradeDash[[#This Row],[2n day Sharpe]]),AVERAGE(TradeDash[[#This Row],[n day Sharpe]:[2n day Sharpe]]),"")</f>
        <v>-0.10219723788313638</v>
      </c>
      <c r="H5771">
        <f ca="1">IF(ISNUMBER(TradeDash[[#This Row],[Sharpe Average]]),IF(TradeDash[[#This Row],[Sharpe Average]]&gt;$G$1,1,0),"")</f>
        <v>0</v>
      </c>
      <c r="I5771" s="2">
        <f ca="1">IF(ISNUMBER(TradeDash[[#This Row],[Signal]]),MAX(IF(AND(TradeDash[[#This Row],[Signal]]=1,I5770&lt;1),I5770+$E$1,IF(AND(TradeDash[[#This Row],[Signal]]=0,I5770&gt;0),I5770-$E$1,IF(AND(TradeDash[[#This Row],[Signal]]=1,I5770=1),I5770,IF(AND(TradeDash[[#This Row],[Signal]]=0,I5770=0),I5770,0)))),0),"")</f>
        <v>0</v>
      </c>
      <c r="J5771" s="3">
        <f ca="1">IF(ISNUMBER(TradeDash[[#This Row],[Position]]),TradeDash[[#This Row],[Position]]*D5772,"")</f>
        <v>0</v>
      </c>
      <c r="K5771" s="7">
        <f ca="1">K5770*IFERROR(1+TradeDash[[#This Row],[Port Return]],1)</f>
        <v>14230208.00589711</v>
      </c>
      <c r="L5771" s="7">
        <f ca="1">IF(ISNUMBER(TradeDash[[#This Row],[Port Return]]),L5770*(1+TradeDash[[#This Row],[Returns]]),L5770)</f>
        <v>11107027.027027104</v>
      </c>
    </row>
    <row r="5772" spans="1:12" x14ac:dyDescent="0.35">
      <c r="A5772" s="1">
        <v>44984</v>
      </c>
      <c r="B5772" s="16">
        <f>YEAR(TradeDash[[#This Row],[Date]])</f>
        <v>2023</v>
      </c>
      <c r="C5772">
        <v>17392.7</v>
      </c>
      <c r="D5772" s="3">
        <f>IFERROR(TradeDash[[#This Row],[Nifty]]/C5771-1,"")</f>
        <v>-4.1853221724741374E-3</v>
      </c>
      <c r="E5772">
        <f ca="1">IFERROR(AVERAGE(OFFSET(TradeDash[[#This Row],[Returns]],0,0,-n_days))/STDEV(OFFSET(TradeDash[[#This Row],[Returns]],0,0,-n_days)),"")</f>
        <v>-0.1136992982097354</v>
      </c>
      <c r="F5772">
        <f ca="1">IFERROR(AVERAGE(OFFSET(TradeDash[[#This Row],[Returns]],0,0,-n_days*2))/STDEV(OFFSET(TradeDash[[#This Row],[Returns]],0,0,-n_days*2)),"")</f>
        <v>-0.14239209163083275</v>
      </c>
      <c r="G5772">
        <f ca="1">IF(ISNUMBER(TradeDash[[#This Row],[2n day Sharpe]]),AVERAGE(TradeDash[[#This Row],[n day Sharpe]:[2n day Sharpe]]),"")</f>
        <v>-0.12804569492028406</v>
      </c>
      <c r="H5772">
        <f ca="1">IF(ISNUMBER(TradeDash[[#This Row],[Sharpe Average]]),IF(TradeDash[[#This Row],[Sharpe Average]]&gt;$G$1,1,0),"")</f>
        <v>0</v>
      </c>
      <c r="I5772" s="2">
        <f ca="1">IF(ISNUMBER(TradeDash[[#This Row],[Signal]]),MAX(IF(AND(TradeDash[[#This Row],[Signal]]=1,I5771&lt;1),I5771+$E$1,IF(AND(TradeDash[[#This Row],[Signal]]=0,I5771&gt;0),I5771-$E$1,IF(AND(TradeDash[[#This Row],[Signal]]=1,I5771=1),I5771,IF(AND(TradeDash[[#This Row],[Signal]]=0,I5771=0),I5771,0)))),0),"")</f>
        <v>0</v>
      </c>
      <c r="J5772" s="3">
        <f ca="1">IF(ISNUMBER(TradeDash[[#This Row],[Position]]),TradeDash[[#This Row],[Position]]*D5773,"")</f>
        <v>0</v>
      </c>
      <c r="K5772" s="7">
        <f ca="1">K5771*IFERROR(1+TradeDash[[#This Row],[Port Return]],1)</f>
        <v>14230208.00589711</v>
      </c>
      <c r="L5772" s="7">
        <f ca="1">IF(ISNUMBER(TradeDash[[#This Row],[Port Return]]),L5771*(1+TradeDash[[#This Row],[Returns]]),L5771)</f>
        <v>11060540.540540619</v>
      </c>
    </row>
    <row r="5773" spans="1:12" x14ac:dyDescent="0.35">
      <c r="A5773" s="1">
        <v>44985</v>
      </c>
      <c r="B5773" s="16">
        <f>YEAR(TradeDash[[#This Row],[Date]])</f>
        <v>2023</v>
      </c>
      <c r="C5773">
        <v>17303.95</v>
      </c>
      <c r="D5773" s="3">
        <f>IFERROR(TradeDash[[#This Row],[Nifty]]/C5772-1,"")</f>
        <v>-5.1027155070805241E-3</v>
      </c>
      <c r="E5773">
        <f ca="1">IFERROR(AVERAGE(OFFSET(TradeDash[[#This Row],[Returns]],0,0,-n_days))/STDEV(OFFSET(TradeDash[[#This Row],[Returns]],0,0,-n_days)),"")</f>
        <v>-0.15875490515322363</v>
      </c>
      <c r="F5773">
        <f ca="1">IFERROR(AVERAGE(OFFSET(TradeDash[[#This Row],[Returns]],0,0,-n_days*2))/STDEV(OFFSET(TradeDash[[#This Row],[Returns]],0,0,-n_days*2)),"")</f>
        <v>-0.18050637640033373</v>
      </c>
      <c r="G5773">
        <f ca="1">IF(ISNUMBER(TradeDash[[#This Row],[2n day Sharpe]]),AVERAGE(TradeDash[[#This Row],[n day Sharpe]:[2n day Sharpe]]),"")</f>
        <v>-0.1696306407767787</v>
      </c>
      <c r="H5773">
        <f ca="1">IF(ISNUMBER(TradeDash[[#This Row],[Sharpe Average]]),IF(TradeDash[[#This Row],[Sharpe Average]]&gt;$G$1,1,0),"")</f>
        <v>0</v>
      </c>
      <c r="I5773" s="2">
        <f ca="1">IF(ISNUMBER(TradeDash[[#This Row],[Signal]]),MAX(IF(AND(TradeDash[[#This Row],[Signal]]=1,I5772&lt;1),I5772+$E$1,IF(AND(TradeDash[[#This Row],[Signal]]=0,I5772&gt;0),I5772-$E$1,IF(AND(TradeDash[[#This Row],[Signal]]=1,I5772=1),I5772,IF(AND(TradeDash[[#This Row],[Signal]]=0,I5772=0),I5772,0)))),0),"")</f>
        <v>0</v>
      </c>
      <c r="J5773" s="3">
        <f ca="1">IF(ISNUMBER(TradeDash[[#This Row],[Position]]),TradeDash[[#This Row],[Position]]*D5774,"")</f>
        <v>0</v>
      </c>
      <c r="K5773" s="7">
        <f ca="1">K5772*IFERROR(1+TradeDash[[#This Row],[Port Return]],1)</f>
        <v>14230208.00589711</v>
      </c>
      <c r="L5773" s="7">
        <f ca="1">IF(ISNUMBER(TradeDash[[#This Row],[Port Return]]),L5772*(1+TradeDash[[#This Row],[Returns]]),L5772)</f>
        <v>11004101.74880771</v>
      </c>
    </row>
    <row r="5774" spans="1:12" x14ac:dyDescent="0.35">
      <c r="A5774" s="1">
        <v>44986</v>
      </c>
      <c r="B5774" s="16">
        <f>YEAR(TradeDash[[#This Row],[Date]])</f>
        <v>2023</v>
      </c>
      <c r="C5774">
        <v>17450.900000000001</v>
      </c>
      <c r="D5774" s="3">
        <f>IFERROR(TradeDash[[#This Row],[Nifty]]/C5773-1,"")</f>
        <v>8.4922806642413473E-3</v>
      </c>
      <c r="E5774">
        <f ca="1">IFERROR(AVERAGE(OFFSET(TradeDash[[#This Row],[Returns]],0,0,-n_days))/STDEV(OFFSET(TradeDash[[#This Row],[Returns]],0,0,-n_days)),"")</f>
        <v>-6.7640381178260961E-2</v>
      </c>
      <c r="F5774">
        <f ca="1">IFERROR(AVERAGE(OFFSET(TradeDash[[#This Row],[Returns]],0,0,-n_days*2))/STDEV(OFFSET(TradeDash[[#This Row],[Returns]],0,0,-n_days*2)),"")</f>
        <v>-0.15306202391874799</v>
      </c>
      <c r="G5774">
        <f ca="1">IF(ISNUMBER(TradeDash[[#This Row],[2n day Sharpe]]),AVERAGE(TradeDash[[#This Row],[n day Sharpe]:[2n day Sharpe]]),"")</f>
        <v>-0.11035120254850447</v>
      </c>
      <c r="H5774">
        <f ca="1">IF(ISNUMBER(TradeDash[[#This Row],[Sharpe Average]]),IF(TradeDash[[#This Row],[Sharpe Average]]&gt;$G$1,1,0),"")</f>
        <v>0</v>
      </c>
      <c r="I5774" s="2">
        <f ca="1">IF(ISNUMBER(TradeDash[[#This Row],[Signal]]),MAX(IF(AND(TradeDash[[#This Row],[Signal]]=1,I5773&lt;1),I5773+$E$1,IF(AND(TradeDash[[#This Row],[Signal]]=0,I5773&gt;0),I5773-$E$1,IF(AND(TradeDash[[#This Row],[Signal]]=1,I5773=1),I5773,IF(AND(TradeDash[[#This Row],[Signal]]=0,I5773=0),I5773,0)))),0),"")</f>
        <v>0</v>
      </c>
      <c r="J5774" s="3">
        <f ca="1">IF(ISNUMBER(TradeDash[[#This Row],[Position]]),TradeDash[[#This Row],[Position]]*D5775,"")</f>
        <v>0</v>
      </c>
      <c r="K5774" s="7">
        <f ca="1">K5773*IFERROR(1+TradeDash[[#This Row],[Port Return]],1)</f>
        <v>14230208.00589711</v>
      </c>
      <c r="L5774" s="7">
        <f ca="1">IF(ISNUMBER(TradeDash[[#This Row],[Port Return]]),L5773*(1+TradeDash[[#This Row],[Returns]]),L5773)</f>
        <v>11097551.669316454</v>
      </c>
    </row>
    <row r="5775" spans="1:12" x14ac:dyDescent="0.35">
      <c r="A5775" s="1">
        <v>44987</v>
      </c>
      <c r="B5775" s="16">
        <f>YEAR(TradeDash[[#This Row],[Date]])</f>
        <v>2023</v>
      </c>
      <c r="C5775">
        <v>17321.900000000001</v>
      </c>
      <c r="D5775" s="3">
        <f>IFERROR(TradeDash[[#This Row],[Nifty]]/C5774-1,"")</f>
        <v>-7.3921688852723877E-3</v>
      </c>
      <c r="E5775">
        <f ca="1">IFERROR(AVERAGE(OFFSET(TradeDash[[#This Row],[Returns]],0,0,-n_days))/STDEV(OFFSET(TradeDash[[#This Row],[Returns]],0,0,-n_days)),"")</f>
        <v>-0.11747897063945566</v>
      </c>
      <c r="F5775">
        <f ca="1">IFERROR(AVERAGE(OFFSET(TradeDash[[#This Row],[Returns]],0,0,-n_days*2))/STDEV(OFFSET(TradeDash[[#This Row],[Returns]],0,0,-n_days*2)),"")</f>
        <v>-0.14411411354202464</v>
      </c>
      <c r="G5775">
        <f ca="1">IF(ISNUMBER(TradeDash[[#This Row],[2n day Sharpe]]),AVERAGE(TradeDash[[#This Row],[n day Sharpe]:[2n day Sharpe]]),"")</f>
        <v>-0.13079654209074015</v>
      </c>
      <c r="H5775">
        <f ca="1">IF(ISNUMBER(TradeDash[[#This Row],[Sharpe Average]]),IF(TradeDash[[#This Row],[Sharpe Average]]&gt;$G$1,1,0),"")</f>
        <v>0</v>
      </c>
      <c r="I5775" s="2">
        <f ca="1">IF(ISNUMBER(TradeDash[[#This Row],[Signal]]),MAX(IF(AND(TradeDash[[#This Row],[Signal]]=1,I5774&lt;1),I5774+$E$1,IF(AND(TradeDash[[#This Row],[Signal]]=0,I5774&gt;0),I5774-$E$1,IF(AND(TradeDash[[#This Row],[Signal]]=1,I5774=1),I5774,IF(AND(TradeDash[[#This Row],[Signal]]=0,I5774=0),I5774,0)))),0),"")</f>
        <v>0</v>
      </c>
      <c r="J5775" s="3">
        <f ca="1">IF(ISNUMBER(TradeDash[[#This Row],[Position]]),TradeDash[[#This Row],[Position]]*D5776,"")</f>
        <v>0</v>
      </c>
      <c r="K5775" s="7">
        <f ca="1">K5774*IFERROR(1+TradeDash[[#This Row],[Port Return]],1)</f>
        <v>14230208.00589711</v>
      </c>
      <c r="L5775" s="7">
        <f ca="1">IF(ISNUMBER(TradeDash[[#This Row],[Port Return]]),L5774*(1+TradeDash[[#This Row],[Returns]]),L5774)</f>
        <v>11015516.693163831</v>
      </c>
    </row>
    <row r="5776" spans="1:12" x14ac:dyDescent="0.35">
      <c r="A5776" s="1">
        <v>44988</v>
      </c>
      <c r="B5776" s="16">
        <f>YEAR(TradeDash[[#This Row],[Date]])</f>
        <v>2023</v>
      </c>
      <c r="C5776">
        <v>17594.349999999999</v>
      </c>
      <c r="D5776" s="3">
        <f>IFERROR(TradeDash[[#This Row],[Nifty]]/C5775-1,"")</f>
        <v>1.5728644086387522E-2</v>
      </c>
      <c r="E5776">
        <f ca="1">IFERROR(AVERAGE(OFFSET(TradeDash[[#This Row],[Returns]],0,0,-n_days))/STDEV(OFFSET(TradeDash[[#This Row],[Returns]],0,0,-n_days)),"")</f>
        <v>-0.10036790001328484</v>
      </c>
      <c r="F5776">
        <f ca="1">IFERROR(AVERAGE(OFFSET(TradeDash[[#This Row],[Returns]],0,0,-n_days*2))/STDEV(OFFSET(TradeDash[[#This Row],[Returns]],0,0,-n_days*2)),"")</f>
        <v>-7.201428554731952E-2</v>
      </c>
      <c r="G5776">
        <f ca="1">IF(ISNUMBER(TradeDash[[#This Row],[2n day Sharpe]]),AVERAGE(TradeDash[[#This Row],[n day Sharpe]:[2n day Sharpe]]),"")</f>
        <v>-8.6191092780302181E-2</v>
      </c>
      <c r="H5776">
        <f ca="1">IF(ISNUMBER(TradeDash[[#This Row],[Sharpe Average]]),IF(TradeDash[[#This Row],[Sharpe Average]]&gt;$G$1,1,0),"")</f>
        <v>0</v>
      </c>
      <c r="I5776" s="2">
        <f ca="1">IF(ISNUMBER(TradeDash[[#This Row],[Signal]]),MAX(IF(AND(TradeDash[[#This Row],[Signal]]=1,I5775&lt;1),I5775+$E$1,IF(AND(TradeDash[[#This Row],[Signal]]=0,I5775&gt;0),I5775-$E$1,IF(AND(TradeDash[[#This Row],[Signal]]=1,I5775=1),I5775,IF(AND(TradeDash[[#This Row],[Signal]]=0,I5775=0),I5775,0)))),0),"")</f>
        <v>0</v>
      </c>
      <c r="J5776" s="3">
        <f ca="1">IF(ISNUMBER(TradeDash[[#This Row],[Position]]),TradeDash[[#This Row],[Position]]*D5777,"")</f>
        <v>0</v>
      </c>
      <c r="K5776" s="7">
        <f ca="1">K5775*IFERROR(1+TradeDash[[#This Row],[Port Return]],1)</f>
        <v>14230208.00589711</v>
      </c>
      <c r="L5776" s="7">
        <f ca="1">IF(ISNUMBER(TradeDash[[#This Row],[Port Return]]),L5775*(1+TradeDash[[#This Row],[Returns]]),L5775)</f>
        <v>11188775.834658265</v>
      </c>
    </row>
    <row r="5777" spans="1:12" x14ac:dyDescent="0.35">
      <c r="A5777" s="1">
        <v>44991</v>
      </c>
      <c r="B5777" s="16">
        <f>YEAR(TradeDash[[#This Row],[Date]])</f>
        <v>2023</v>
      </c>
      <c r="C5777">
        <v>17711.45</v>
      </c>
      <c r="D5777" s="3">
        <f>IFERROR(TradeDash[[#This Row],[Nifty]]/C5776-1,"")</f>
        <v>6.6555456723325079E-3</v>
      </c>
      <c r="E5777">
        <f ca="1">IFERROR(AVERAGE(OFFSET(TradeDash[[#This Row],[Returns]],0,0,-n_days))/STDEV(OFFSET(TradeDash[[#This Row],[Returns]],0,0,-n_days)),"")</f>
        <v>-1.7498298376999448E-2</v>
      </c>
      <c r="F5777">
        <f ca="1">IFERROR(AVERAGE(OFFSET(TradeDash[[#This Row],[Returns]],0,0,-n_days*2))/STDEV(OFFSET(TradeDash[[#This Row],[Returns]],0,0,-n_days*2)),"")</f>
        <v>-2.45477373231252E-2</v>
      </c>
      <c r="G5777">
        <f ca="1">IF(ISNUMBER(TradeDash[[#This Row],[2n day Sharpe]]),AVERAGE(TradeDash[[#This Row],[n day Sharpe]:[2n day Sharpe]]),"")</f>
        <v>-2.1023017850062324E-2</v>
      </c>
      <c r="H5777">
        <f ca="1">IF(ISNUMBER(TradeDash[[#This Row],[Sharpe Average]]),IF(TradeDash[[#This Row],[Sharpe Average]]&gt;$G$1,1,0),"")</f>
        <v>0</v>
      </c>
      <c r="I5777" s="2">
        <f ca="1">IF(ISNUMBER(TradeDash[[#This Row],[Signal]]),MAX(IF(AND(TradeDash[[#This Row],[Signal]]=1,I5776&lt;1),I5776+$E$1,IF(AND(TradeDash[[#This Row],[Signal]]=0,I5776&gt;0),I5776-$E$1,IF(AND(TradeDash[[#This Row],[Signal]]=1,I5776=1),I5776,IF(AND(TradeDash[[#This Row],[Signal]]=0,I5776=0),I5776,0)))),0),"")</f>
        <v>0</v>
      </c>
      <c r="J5777" s="3">
        <f ca="1">IF(ISNUMBER(TradeDash[[#This Row],[Position]]),TradeDash[[#This Row],[Position]]*D5778,"")</f>
        <v>0</v>
      </c>
      <c r="K5777" s="7">
        <f ca="1">K5776*IFERROR(1+TradeDash[[#This Row],[Port Return]],1)</f>
        <v>14230208.00589711</v>
      </c>
      <c r="L5777" s="7">
        <f ca="1">IF(ISNUMBER(TradeDash[[#This Row],[Port Return]]),L5776*(1+TradeDash[[#This Row],[Returns]]),L5776)</f>
        <v>11263243.243243324</v>
      </c>
    </row>
    <row r="5778" spans="1:12" x14ac:dyDescent="0.35">
      <c r="A5778" s="1">
        <v>44993</v>
      </c>
      <c r="B5778" s="16">
        <f>YEAR(TradeDash[[#This Row],[Date]])</f>
        <v>2023</v>
      </c>
      <c r="C5778">
        <v>17754.400000000001</v>
      </c>
      <c r="D5778" s="3">
        <f>IFERROR(TradeDash[[#This Row],[Nifty]]/C5777-1,"")</f>
        <v>2.4249849673516621E-3</v>
      </c>
      <c r="E5778">
        <f ca="1">IFERROR(AVERAGE(OFFSET(TradeDash[[#This Row],[Returns]],0,0,-n_days))/STDEV(OFFSET(TradeDash[[#This Row],[Returns]],0,0,-n_days)),"")</f>
        <v>1.6339834754856189E-2</v>
      </c>
      <c r="F5778">
        <f ca="1">IFERROR(AVERAGE(OFFSET(TradeDash[[#This Row],[Returns]],0,0,-n_days*2))/STDEV(OFFSET(TradeDash[[#This Row],[Returns]],0,0,-n_days*2)),"")</f>
        <v>-6.5017694000059578E-2</v>
      </c>
      <c r="G5778">
        <f ca="1">IF(ISNUMBER(TradeDash[[#This Row],[2n day Sharpe]]),AVERAGE(TradeDash[[#This Row],[n day Sharpe]:[2n day Sharpe]]),"")</f>
        <v>-2.4338929622601695E-2</v>
      </c>
      <c r="H5778">
        <f ca="1">IF(ISNUMBER(TradeDash[[#This Row],[Sharpe Average]]),IF(TradeDash[[#This Row],[Sharpe Average]]&gt;$G$1,1,0),"")</f>
        <v>0</v>
      </c>
      <c r="I5778" s="2">
        <f ca="1">IF(ISNUMBER(TradeDash[[#This Row],[Signal]]),MAX(IF(AND(TradeDash[[#This Row],[Signal]]=1,I5777&lt;1),I5777+$E$1,IF(AND(TradeDash[[#This Row],[Signal]]=0,I5777&gt;0),I5777-$E$1,IF(AND(TradeDash[[#This Row],[Signal]]=1,I5777=1),I5777,IF(AND(TradeDash[[#This Row],[Signal]]=0,I5777=0),I5777,0)))),0),"")</f>
        <v>0</v>
      </c>
      <c r="J5778" s="3">
        <f ca="1">IF(ISNUMBER(TradeDash[[#This Row],[Position]]),TradeDash[[#This Row],[Position]]*D5779,"")</f>
        <v>0</v>
      </c>
      <c r="K5778" s="7">
        <f ca="1">K5777*IFERROR(1+TradeDash[[#This Row],[Port Return]],1)</f>
        <v>14230208.00589711</v>
      </c>
      <c r="L5778" s="7">
        <f ca="1">IF(ISNUMBER(TradeDash[[#This Row],[Port Return]]),L5777*(1+TradeDash[[#This Row],[Returns]]),L5777)</f>
        <v>11290556.438791813</v>
      </c>
    </row>
    <row r="5779" spans="1:12" x14ac:dyDescent="0.35">
      <c r="A5779" s="1">
        <v>44994</v>
      </c>
      <c r="B5779" s="16">
        <f>YEAR(TradeDash[[#This Row],[Date]])</f>
        <v>2023</v>
      </c>
      <c r="C5779">
        <v>17589.599999999999</v>
      </c>
      <c r="D5779" s="3">
        <f>IFERROR(TradeDash[[#This Row],[Nifty]]/C5778-1,"")</f>
        <v>-9.2822061010230383E-3</v>
      </c>
      <c r="E5779">
        <f ca="1">IFERROR(AVERAGE(OFFSET(TradeDash[[#This Row],[Returns]],0,0,-n_days))/STDEV(OFFSET(TradeDash[[#This Row],[Returns]],0,0,-n_days)),"")</f>
        <v>-0.10737506964848234</v>
      </c>
      <c r="F5779">
        <f ca="1">IFERROR(AVERAGE(OFFSET(TradeDash[[#This Row],[Returns]],0,0,-n_days*2))/STDEV(OFFSET(TradeDash[[#This Row],[Returns]],0,0,-n_days*2)),"")</f>
        <v>-6.1608537901400431E-2</v>
      </c>
      <c r="G5779">
        <f ca="1">IF(ISNUMBER(TradeDash[[#This Row],[2n day Sharpe]]),AVERAGE(TradeDash[[#This Row],[n day Sharpe]:[2n day Sharpe]]),"")</f>
        <v>-8.4491803774941393E-2</v>
      </c>
      <c r="H5779">
        <f ca="1">IF(ISNUMBER(TradeDash[[#This Row],[Sharpe Average]]),IF(TradeDash[[#This Row],[Sharpe Average]]&gt;$G$1,1,0),"")</f>
        <v>0</v>
      </c>
      <c r="I5779" s="2">
        <f ca="1">IF(ISNUMBER(TradeDash[[#This Row],[Signal]]),MAX(IF(AND(TradeDash[[#This Row],[Signal]]=1,I5778&lt;1),I5778+$E$1,IF(AND(TradeDash[[#This Row],[Signal]]=0,I5778&gt;0),I5778-$E$1,IF(AND(TradeDash[[#This Row],[Signal]]=1,I5778=1),I5778,IF(AND(TradeDash[[#This Row],[Signal]]=0,I5778=0),I5778,0)))),0),"")</f>
        <v>0</v>
      </c>
      <c r="J5779" s="3">
        <f ca="1">IF(ISNUMBER(TradeDash[[#This Row],[Position]]),TradeDash[[#This Row],[Position]]*D5780,"")</f>
        <v>0</v>
      </c>
      <c r="K5779" s="7">
        <f ca="1">K5778*IFERROR(1+TradeDash[[#This Row],[Port Return]],1)</f>
        <v>14230208.00589711</v>
      </c>
      <c r="L5779" s="7">
        <f ca="1">IF(ISNUMBER(TradeDash[[#This Row],[Port Return]]),L5778*(1+TradeDash[[#This Row],[Returns]]),L5778)</f>
        <v>11185755.166931715</v>
      </c>
    </row>
    <row r="5780" spans="1:12" x14ac:dyDescent="0.35">
      <c r="A5780" s="1">
        <v>44995</v>
      </c>
      <c r="B5780" s="16">
        <f>YEAR(TradeDash[[#This Row],[Date]])</f>
        <v>2023</v>
      </c>
      <c r="C5780">
        <v>17412.900000000001</v>
      </c>
      <c r="D5780" s="3">
        <f>IFERROR(TradeDash[[#This Row],[Nifty]]/C5779-1,"")</f>
        <v>-1.0045708827943645E-2</v>
      </c>
      <c r="E5780">
        <f ca="1">IFERROR(AVERAGE(OFFSET(TradeDash[[#This Row],[Returns]],0,0,-n_days))/STDEV(OFFSET(TradeDash[[#This Row],[Returns]],0,0,-n_days)),"")</f>
        <v>-0.17903029199097226</v>
      </c>
      <c r="F5780">
        <f ca="1">IFERROR(AVERAGE(OFFSET(TradeDash[[#This Row],[Returns]],0,0,-n_days*2))/STDEV(OFFSET(TradeDash[[#This Row],[Returns]],0,0,-n_days*2)),"")</f>
        <v>-9.1569998670393241E-2</v>
      </c>
      <c r="G5780">
        <f ca="1">IF(ISNUMBER(TradeDash[[#This Row],[2n day Sharpe]]),AVERAGE(TradeDash[[#This Row],[n day Sharpe]:[2n day Sharpe]]),"")</f>
        <v>-0.13530014533068274</v>
      </c>
      <c r="H5780">
        <f ca="1">IF(ISNUMBER(TradeDash[[#This Row],[Sharpe Average]]),IF(TradeDash[[#This Row],[Sharpe Average]]&gt;$G$1,1,0),"")</f>
        <v>0</v>
      </c>
      <c r="I5780" s="2">
        <f ca="1">IF(ISNUMBER(TradeDash[[#This Row],[Signal]]),MAX(IF(AND(TradeDash[[#This Row],[Signal]]=1,I5779&lt;1),I5779+$E$1,IF(AND(TradeDash[[#This Row],[Signal]]=0,I5779&gt;0),I5779-$E$1,IF(AND(TradeDash[[#This Row],[Signal]]=1,I5779=1),I5779,IF(AND(TradeDash[[#This Row],[Signal]]=0,I5779=0),I5779,0)))),0),"")</f>
        <v>0</v>
      </c>
      <c r="J5780" s="3">
        <f ca="1">IF(ISNUMBER(TradeDash[[#This Row],[Position]]),TradeDash[[#This Row],[Position]]*D5781,"")</f>
        <v>0</v>
      </c>
      <c r="K5780" s="7">
        <f ca="1">K5779*IFERROR(1+TradeDash[[#This Row],[Port Return]],1)</f>
        <v>14230208.00589711</v>
      </c>
      <c r="L5780" s="7">
        <f ca="1">IF(ISNUMBER(TradeDash[[#This Row],[Port Return]]),L5779*(1+TradeDash[[#This Row],[Returns]]),L5779)</f>
        <v>11073386.327504052</v>
      </c>
    </row>
    <row r="5781" spans="1:12" x14ac:dyDescent="0.35">
      <c r="A5781" s="1">
        <v>44998</v>
      </c>
      <c r="B5781" s="16">
        <f>YEAR(TradeDash[[#This Row],[Date]])</f>
        <v>2023</v>
      </c>
      <c r="C5781">
        <v>17154.3</v>
      </c>
      <c r="D5781" s="3">
        <f>IFERROR(TradeDash[[#This Row],[Nifty]]/C5780-1,"")</f>
        <v>-1.4851058697862074E-2</v>
      </c>
      <c r="E5781">
        <f ca="1">IFERROR(AVERAGE(OFFSET(TradeDash[[#This Row],[Returns]],0,0,-n_days))/STDEV(OFFSET(TradeDash[[#This Row],[Returns]],0,0,-n_days)),"")</f>
        <v>-0.24536753603708725</v>
      </c>
      <c r="F5781">
        <f ca="1">IFERROR(AVERAGE(OFFSET(TradeDash[[#This Row],[Returns]],0,0,-n_days*2))/STDEV(OFFSET(TradeDash[[#This Row],[Returns]],0,0,-n_days*2)),"")</f>
        <v>-0.12978569960788058</v>
      </c>
      <c r="G5781">
        <f ca="1">IF(ISNUMBER(TradeDash[[#This Row],[2n day Sharpe]]),AVERAGE(TradeDash[[#This Row],[n day Sharpe]:[2n day Sharpe]]),"")</f>
        <v>-0.18757661782248392</v>
      </c>
      <c r="H5781">
        <f ca="1">IF(ISNUMBER(TradeDash[[#This Row],[Sharpe Average]]),IF(TradeDash[[#This Row],[Sharpe Average]]&gt;$G$1,1,0),"")</f>
        <v>0</v>
      </c>
      <c r="I5781" s="2">
        <f ca="1">IF(ISNUMBER(TradeDash[[#This Row],[Signal]]),MAX(IF(AND(TradeDash[[#This Row],[Signal]]=1,I5780&lt;1),I5780+$E$1,IF(AND(TradeDash[[#This Row],[Signal]]=0,I5780&gt;0),I5780-$E$1,IF(AND(TradeDash[[#This Row],[Signal]]=1,I5780=1),I5780,IF(AND(TradeDash[[#This Row],[Signal]]=0,I5780=0),I5780,0)))),0),"")</f>
        <v>0</v>
      </c>
      <c r="J5781" s="3">
        <f ca="1">IF(ISNUMBER(TradeDash[[#This Row],[Position]]),TradeDash[[#This Row],[Position]]*D5782,"")</f>
        <v>0</v>
      </c>
      <c r="K5781" s="7">
        <f ca="1">K5780*IFERROR(1+TradeDash[[#This Row],[Port Return]],1)</f>
        <v>14230208.00589711</v>
      </c>
      <c r="L5781" s="7">
        <f ca="1">IF(ISNUMBER(TradeDash[[#This Row],[Port Return]]),L5780*(1+TradeDash[[#This Row],[Returns]]),L5780)</f>
        <v>10908934.817170186</v>
      </c>
    </row>
    <row r="5782" spans="1:12" x14ac:dyDescent="0.35">
      <c r="A5782" s="1">
        <v>44999</v>
      </c>
      <c r="B5782" s="16">
        <f>YEAR(TradeDash[[#This Row],[Date]])</f>
        <v>2023</v>
      </c>
      <c r="C5782">
        <v>17043.3</v>
      </c>
      <c r="D5782" s="3">
        <f>IFERROR(TradeDash[[#This Row],[Nifty]]/C5781-1,"")</f>
        <v>-6.4706808205522437E-3</v>
      </c>
      <c r="E5782">
        <f ca="1">IFERROR(AVERAGE(OFFSET(TradeDash[[#This Row],[Returns]],0,0,-n_days))/STDEV(OFFSET(TradeDash[[#This Row],[Returns]],0,0,-n_days)),"")</f>
        <v>-0.25454029600513473</v>
      </c>
      <c r="F5782">
        <f ca="1">IFERROR(AVERAGE(OFFSET(TradeDash[[#This Row],[Returns]],0,0,-n_days*2))/STDEV(OFFSET(TradeDash[[#This Row],[Returns]],0,0,-n_days*2)),"")</f>
        <v>-0.17016399750579739</v>
      </c>
      <c r="G5782">
        <f ca="1">IF(ISNUMBER(TradeDash[[#This Row],[2n day Sharpe]]),AVERAGE(TradeDash[[#This Row],[n day Sharpe]:[2n day Sharpe]]),"")</f>
        <v>-0.21235214675546604</v>
      </c>
      <c r="H5782">
        <f ca="1">IF(ISNUMBER(TradeDash[[#This Row],[Sharpe Average]]),IF(TradeDash[[#This Row],[Sharpe Average]]&gt;$G$1,1,0),"")</f>
        <v>0</v>
      </c>
      <c r="I5782" s="2">
        <f ca="1">IF(ISNUMBER(TradeDash[[#This Row],[Signal]]),MAX(IF(AND(TradeDash[[#This Row],[Signal]]=1,I5781&lt;1),I5781+$E$1,IF(AND(TradeDash[[#This Row],[Signal]]=0,I5781&gt;0),I5781-$E$1,IF(AND(TradeDash[[#This Row],[Signal]]=1,I5781=1),I5781,IF(AND(TradeDash[[#This Row],[Signal]]=0,I5781=0),I5781,0)))),0),"")</f>
        <v>0</v>
      </c>
      <c r="J5782" s="3">
        <f ca="1">IF(ISNUMBER(TradeDash[[#This Row],[Position]]),TradeDash[[#This Row],[Position]]*D5783,"")</f>
        <v>0</v>
      </c>
      <c r="K5782" s="7">
        <f ca="1">K5781*IFERROR(1+TradeDash[[#This Row],[Port Return]],1)</f>
        <v>14230208.00589711</v>
      </c>
      <c r="L5782" s="7">
        <f ca="1">IF(ISNUMBER(TradeDash[[#This Row],[Port Return]]),L5781*(1+TradeDash[[#This Row],[Returns]]),L5781)</f>
        <v>10838346.581876067</v>
      </c>
    </row>
    <row r="5783" spans="1:12" x14ac:dyDescent="0.35">
      <c r="A5783" s="1">
        <v>45000</v>
      </c>
      <c r="B5783" s="16">
        <f>YEAR(TradeDash[[#This Row],[Date]])</f>
        <v>2023</v>
      </c>
      <c r="C5783">
        <v>16972.150000000001</v>
      </c>
      <c r="D5783" s="3">
        <f>IFERROR(TradeDash[[#This Row],[Nifty]]/C5782-1,"")</f>
        <v>-4.1746610104849147E-3</v>
      </c>
      <c r="E5783">
        <f ca="1">IFERROR(AVERAGE(OFFSET(TradeDash[[#This Row],[Returns]],0,0,-n_days))/STDEV(OFFSET(TradeDash[[#This Row],[Returns]],0,0,-n_days)),"")</f>
        <v>-0.35403662183737056</v>
      </c>
      <c r="F5783">
        <f ca="1">IFERROR(AVERAGE(OFFSET(TradeDash[[#This Row],[Returns]],0,0,-n_days*2))/STDEV(OFFSET(TradeDash[[#This Row],[Returns]],0,0,-n_days*2)),"")</f>
        <v>-0.17247014588600287</v>
      </c>
      <c r="G5783">
        <f ca="1">IF(ISNUMBER(TradeDash[[#This Row],[2n day Sharpe]]),AVERAGE(TradeDash[[#This Row],[n day Sharpe]:[2n day Sharpe]]),"")</f>
        <v>-0.26325338386168673</v>
      </c>
      <c r="H5783">
        <f ca="1">IF(ISNUMBER(TradeDash[[#This Row],[Sharpe Average]]),IF(TradeDash[[#This Row],[Sharpe Average]]&gt;$G$1,1,0),"")</f>
        <v>0</v>
      </c>
      <c r="I5783" s="2">
        <f ca="1">IF(ISNUMBER(TradeDash[[#This Row],[Signal]]),MAX(IF(AND(TradeDash[[#This Row],[Signal]]=1,I5782&lt;1),I5782+$E$1,IF(AND(TradeDash[[#This Row],[Signal]]=0,I5782&gt;0),I5782-$E$1,IF(AND(TradeDash[[#This Row],[Signal]]=1,I5782=1),I5782,IF(AND(TradeDash[[#This Row],[Signal]]=0,I5782=0),I5782,0)))),0),"")</f>
        <v>0</v>
      </c>
      <c r="J5783" s="3">
        <f ca="1">IF(ISNUMBER(TradeDash[[#This Row],[Position]]),TradeDash[[#This Row],[Position]]*D5784,"")</f>
        <v>0</v>
      </c>
      <c r="K5783" s="7">
        <f ca="1">K5782*IFERROR(1+TradeDash[[#This Row],[Port Return]],1)</f>
        <v>14230208.00589711</v>
      </c>
      <c r="L5783" s="7">
        <f ca="1">IF(ISNUMBER(TradeDash[[#This Row],[Port Return]]),L5782*(1+TradeDash[[#This Row],[Returns]]),L5782)</f>
        <v>10793100.158982586</v>
      </c>
    </row>
    <row r="5784" spans="1:12" x14ac:dyDescent="0.35">
      <c r="A5784" s="1">
        <v>45001</v>
      </c>
      <c r="B5784" s="16">
        <f>YEAR(TradeDash[[#This Row],[Date]])</f>
        <v>2023</v>
      </c>
      <c r="C5784">
        <v>16985.599999999999</v>
      </c>
      <c r="D5784" s="3">
        <f>IFERROR(TradeDash[[#This Row],[Nifty]]/C5783-1,"")</f>
        <v>7.9247473066157426E-4</v>
      </c>
      <c r="E5784">
        <f ca="1">IFERROR(AVERAGE(OFFSET(TradeDash[[#This Row],[Returns]],0,0,-n_days))/STDEV(OFFSET(TradeDash[[#This Row],[Returns]],0,0,-n_days)),"")</f>
        <v>-0.38805128352110496</v>
      </c>
      <c r="F5784">
        <f ca="1">IFERROR(AVERAGE(OFFSET(TradeDash[[#This Row],[Returns]],0,0,-n_days*2))/STDEV(OFFSET(TradeDash[[#This Row],[Returns]],0,0,-n_days*2)),"")</f>
        <v>-0.20401699716628888</v>
      </c>
      <c r="G5784">
        <f ca="1">IF(ISNUMBER(TradeDash[[#This Row],[2n day Sharpe]]),AVERAGE(TradeDash[[#This Row],[n day Sharpe]:[2n day Sharpe]]),"")</f>
        <v>-0.29603414034369691</v>
      </c>
      <c r="H5784">
        <f ca="1">IF(ISNUMBER(TradeDash[[#This Row],[Sharpe Average]]),IF(TradeDash[[#This Row],[Sharpe Average]]&gt;$G$1,1,0),"")</f>
        <v>0</v>
      </c>
      <c r="I5784" s="2">
        <f ca="1">IF(ISNUMBER(TradeDash[[#This Row],[Signal]]),MAX(IF(AND(TradeDash[[#This Row],[Signal]]=1,I5783&lt;1),I5783+$E$1,IF(AND(TradeDash[[#This Row],[Signal]]=0,I5783&gt;0),I5783-$E$1,IF(AND(TradeDash[[#This Row],[Signal]]=1,I5783=1),I5783,IF(AND(TradeDash[[#This Row],[Signal]]=0,I5783=0),I5783,0)))),0),"")</f>
        <v>0</v>
      </c>
      <c r="J5784" s="3">
        <f ca="1">IF(ISNUMBER(TradeDash[[#This Row],[Position]]),TradeDash[[#This Row],[Position]]*D5785,"")</f>
        <v>0</v>
      </c>
      <c r="K5784" s="7">
        <f ca="1">K5783*IFERROR(1+TradeDash[[#This Row],[Port Return]],1)</f>
        <v>14230208.00589711</v>
      </c>
      <c r="L5784" s="7">
        <f ca="1">IF(ISNUMBER(TradeDash[[#This Row],[Port Return]]),L5783*(1+TradeDash[[#This Row],[Returns]]),L5783)</f>
        <v>10801653.41812408</v>
      </c>
    </row>
    <row r="5785" spans="1:12" x14ac:dyDescent="0.35">
      <c r="A5785" s="1">
        <v>45002</v>
      </c>
      <c r="B5785" s="16">
        <f>YEAR(TradeDash[[#This Row],[Date]])</f>
        <v>2023</v>
      </c>
      <c r="C5785">
        <v>17100.05</v>
      </c>
      <c r="D5785" s="3">
        <f>IFERROR(TradeDash[[#This Row],[Nifty]]/C5784-1,"")</f>
        <v>6.7380604747551143E-3</v>
      </c>
      <c r="E5785">
        <f ca="1">IFERROR(AVERAGE(OFFSET(TradeDash[[#This Row],[Returns]],0,0,-n_days))/STDEV(OFFSET(TradeDash[[#This Row],[Returns]],0,0,-n_days)),"")</f>
        <v>-0.33884497814601788</v>
      </c>
      <c r="F5785">
        <f ca="1">IFERROR(AVERAGE(OFFSET(TradeDash[[#This Row],[Returns]],0,0,-n_days*2))/STDEV(OFFSET(TradeDash[[#This Row],[Returns]],0,0,-n_days*2)),"")</f>
        <v>-0.2017994569265853</v>
      </c>
      <c r="G5785">
        <f ca="1">IF(ISNUMBER(TradeDash[[#This Row],[2n day Sharpe]]),AVERAGE(TradeDash[[#This Row],[n day Sharpe]:[2n day Sharpe]]),"")</f>
        <v>-0.27032221753630159</v>
      </c>
      <c r="H5785">
        <f ca="1">IF(ISNUMBER(TradeDash[[#This Row],[Sharpe Average]]),IF(TradeDash[[#This Row],[Sharpe Average]]&gt;$G$1,1,0),"")</f>
        <v>0</v>
      </c>
      <c r="I5785" s="2">
        <f ca="1">IF(ISNUMBER(TradeDash[[#This Row],[Signal]]),MAX(IF(AND(TradeDash[[#This Row],[Signal]]=1,I5784&lt;1),I5784+$E$1,IF(AND(TradeDash[[#This Row],[Signal]]=0,I5784&gt;0),I5784-$E$1,IF(AND(TradeDash[[#This Row],[Signal]]=1,I5784=1),I5784,IF(AND(TradeDash[[#This Row],[Signal]]=0,I5784=0),I5784,0)))),0),"")</f>
        <v>0</v>
      </c>
      <c r="J5785" s="3">
        <f ca="1">IF(ISNUMBER(TradeDash[[#This Row],[Position]]),TradeDash[[#This Row],[Position]]*D5786,"")</f>
        <v>0</v>
      </c>
      <c r="K5785" s="7">
        <f ca="1">K5784*IFERROR(1+TradeDash[[#This Row],[Port Return]],1)</f>
        <v>14230208.00589711</v>
      </c>
      <c r="L5785" s="7">
        <f ca="1">IF(ISNUMBER(TradeDash[[#This Row],[Port Return]]),L5784*(1+TradeDash[[#This Row],[Returns]]),L5784)</f>
        <v>10874435.612082746</v>
      </c>
    </row>
    <row r="5786" spans="1:12" x14ac:dyDescent="0.35">
      <c r="A5786" s="1">
        <v>45005</v>
      </c>
      <c r="B5786" s="16">
        <f>YEAR(TradeDash[[#This Row],[Date]])</f>
        <v>2023</v>
      </c>
      <c r="C5786">
        <v>16988.400000000001</v>
      </c>
      <c r="D5786" s="3">
        <f>IFERROR(TradeDash[[#This Row],[Nifty]]/C5785-1,"")</f>
        <v>-6.5292206747932235E-3</v>
      </c>
      <c r="E5786">
        <f ca="1">IFERROR(AVERAGE(OFFSET(TradeDash[[#This Row],[Returns]],0,0,-n_days))/STDEV(OFFSET(TradeDash[[#This Row],[Returns]],0,0,-n_days)),"")</f>
        <v>-0.34679290401928881</v>
      </c>
      <c r="F5786">
        <f ca="1">IFERROR(AVERAGE(OFFSET(TradeDash[[#This Row],[Returns]],0,0,-n_days*2))/STDEV(OFFSET(TradeDash[[#This Row],[Returns]],0,0,-n_days*2)),"")</f>
        <v>-0.2121182432378827</v>
      </c>
      <c r="G5786">
        <f ca="1">IF(ISNUMBER(TradeDash[[#This Row],[2n day Sharpe]]),AVERAGE(TradeDash[[#This Row],[n day Sharpe]:[2n day Sharpe]]),"")</f>
        <v>-0.27945557362858575</v>
      </c>
      <c r="H5786">
        <f ca="1">IF(ISNUMBER(TradeDash[[#This Row],[Sharpe Average]]),IF(TradeDash[[#This Row],[Sharpe Average]]&gt;$G$1,1,0),"")</f>
        <v>0</v>
      </c>
      <c r="I5786" s="2">
        <f ca="1">IF(ISNUMBER(TradeDash[[#This Row],[Signal]]),MAX(IF(AND(TradeDash[[#This Row],[Signal]]=1,I5785&lt;1),I5785+$E$1,IF(AND(TradeDash[[#This Row],[Signal]]=0,I5785&gt;0),I5785-$E$1,IF(AND(TradeDash[[#This Row],[Signal]]=1,I5785=1),I5785,IF(AND(TradeDash[[#This Row],[Signal]]=0,I5785=0),I5785,0)))),0),"")</f>
        <v>0</v>
      </c>
      <c r="J5786" s="3">
        <f ca="1">IF(ISNUMBER(TradeDash[[#This Row],[Position]]),TradeDash[[#This Row],[Position]]*D5787,"")</f>
        <v>0</v>
      </c>
      <c r="K5786" s="7">
        <f ca="1">K5785*IFERROR(1+TradeDash[[#This Row],[Port Return]],1)</f>
        <v>14230208.00589711</v>
      </c>
      <c r="L5786" s="7">
        <f ca="1">IF(ISNUMBER(TradeDash[[#This Row],[Port Return]]),L5785*(1+TradeDash[[#This Row],[Returns]]),L5785)</f>
        <v>10803434.022257628</v>
      </c>
    </row>
    <row r="5787" spans="1:12" x14ac:dyDescent="0.35">
      <c r="A5787" s="1">
        <v>45006</v>
      </c>
      <c r="B5787" s="16">
        <f>YEAR(TradeDash[[#This Row],[Date]])</f>
        <v>2023</v>
      </c>
      <c r="C5787">
        <v>17107.5</v>
      </c>
      <c r="D5787" s="3">
        <f>IFERROR(TradeDash[[#This Row],[Nifty]]/C5786-1,"")</f>
        <v>7.0106661015751914E-3</v>
      </c>
      <c r="E5787">
        <f ca="1">IFERROR(AVERAGE(OFFSET(TradeDash[[#This Row],[Returns]],0,0,-n_days))/STDEV(OFFSET(TradeDash[[#This Row],[Returns]],0,0,-n_days)),"")</f>
        <v>-0.25765098806111292</v>
      </c>
      <c r="F5787">
        <f ca="1">IFERROR(AVERAGE(OFFSET(TradeDash[[#This Row],[Returns]],0,0,-n_days*2))/STDEV(OFFSET(TradeDash[[#This Row],[Returns]],0,0,-n_days*2)),"")</f>
        <v>-0.170940614868961</v>
      </c>
      <c r="G5787">
        <f ca="1">IF(ISNUMBER(TradeDash[[#This Row],[2n day Sharpe]]),AVERAGE(TradeDash[[#This Row],[n day Sharpe]:[2n day Sharpe]]),"")</f>
        <v>-0.21429580146503696</v>
      </c>
      <c r="H5787">
        <f ca="1">IF(ISNUMBER(TradeDash[[#This Row],[Sharpe Average]]),IF(TradeDash[[#This Row],[Sharpe Average]]&gt;$G$1,1,0),"")</f>
        <v>0</v>
      </c>
      <c r="I5787" s="2">
        <f ca="1">IF(ISNUMBER(TradeDash[[#This Row],[Signal]]),MAX(IF(AND(TradeDash[[#This Row],[Signal]]=1,I5786&lt;1),I5786+$E$1,IF(AND(TradeDash[[#This Row],[Signal]]=0,I5786&gt;0),I5786-$E$1,IF(AND(TradeDash[[#This Row],[Signal]]=1,I5786=1),I5786,IF(AND(TradeDash[[#This Row],[Signal]]=0,I5786=0),I5786,0)))),0),"")</f>
        <v>0</v>
      </c>
      <c r="J5787" s="3">
        <f ca="1">IF(ISNUMBER(TradeDash[[#This Row],[Position]]),TradeDash[[#This Row],[Position]]*D5788,"")</f>
        <v>0</v>
      </c>
      <c r="K5787" s="7">
        <f ca="1">K5786*IFERROR(1+TradeDash[[#This Row],[Port Return]],1)</f>
        <v>14230208.00589711</v>
      </c>
      <c r="L5787" s="7">
        <f ca="1">IF(ISNUMBER(TradeDash[[#This Row],[Port Return]]),L5786*(1+TradeDash[[#This Row],[Returns]]),L5786)</f>
        <v>10879173.290938074</v>
      </c>
    </row>
    <row r="5788" spans="1:12" x14ac:dyDescent="0.35">
      <c r="A5788" s="1">
        <v>45007</v>
      </c>
      <c r="B5788" s="16">
        <f>YEAR(TradeDash[[#This Row],[Date]])</f>
        <v>2023</v>
      </c>
      <c r="C5788">
        <v>17151.900000000001</v>
      </c>
      <c r="D5788" s="3">
        <f>IFERROR(TradeDash[[#This Row],[Nifty]]/C5787-1,"")</f>
        <v>2.5953529153881494E-3</v>
      </c>
      <c r="E5788">
        <f ca="1">IFERROR(AVERAGE(OFFSET(TradeDash[[#This Row],[Returns]],0,0,-n_days))/STDEV(OFFSET(TradeDash[[#This Row],[Returns]],0,0,-n_days)),"")</f>
        <v>-0.23343538069089792</v>
      </c>
      <c r="F5788">
        <f ca="1">IFERROR(AVERAGE(OFFSET(TradeDash[[#This Row],[Returns]],0,0,-n_days*2))/STDEV(OFFSET(TradeDash[[#This Row],[Returns]],0,0,-n_days*2)),"")</f>
        <v>-0.18013552715490694</v>
      </c>
      <c r="G5788">
        <f ca="1">IF(ISNUMBER(TradeDash[[#This Row],[2n day Sharpe]]),AVERAGE(TradeDash[[#This Row],[n day Sharpe]:[2n day Sharpe]]),"")</f>
        <v>-0.20678545392290243</v>
      </c>
      <c r="H5788">
        <f ca="1">IF(ISNUMBER(TradeDash[[#This Row],[Sharpe Average]]),IF(TradeDash[[#This Row],[Sharpe Average]]&gt;$G$1,1,0),"")</f>
        <v>0</v>
      </c>
      <c r="I5788" s="2">
        <f ca="1">IF(ISNUMBER(TradeDash[[#This Row],[Signal]]),MAX(IF(AND(TradeDash[[#This Row],[Signal]]=1,I5787&lt;1),I5787+$E$1,IF(AND(TradeDash[[#This Row],[Signal]]=0,I5787&gt;0),I5787-$E$1,IF(AND(TradeDash[[#This Row],[Signal]]=1,I5787=1),I5787,IF(AND(TradeDash[[#This Row],[Signal]]=0,I5787=0),I5787,0)))),0),"")</f>
        <v>0</v>
      </c>
      <c r="J5788" s="3">
        <f ca="1">IF(ISNUMBER(TradeDash[[#This Row],[Position]]),TradeDash[[#This Row],[Position]]*D5789,"")</f>
        <v>0</v>
      </c>
      <c r="K5788" s="7">
        <f ca="1">K5787*IFERROR(1+TradeDash[[#This Row],[Port Return]],1)</f>
        <v>14230208.00589711</v>
      </c>
      <c r="L5788" s="7">
        <f ca="1">IF(ISNUMBER(TradeDash[[#This Row],[Port Return]]),L5787*(1+TradeDash[[#This Row],[Returns]]),L5787)</f>
        <v>10907408.585055722</v>
      </c>
    </row>
    <row r="5789" spans="1:12" x14ac:dyDescent="0.35">
      <c r="A5789" s="1">
        <v>45008</v>
      </c>
      <c r="B5789" s="16">
        <f>YEAR(TradeDash[[#This Row],[Date]])</f>
        <v>2023</v>
      </c>
      <c r="C5789">
        <v>17076.900000000001</v>
      </c>
      <c r="D5789" s="3">
        <f>IFERROR(TradeDash[[#This Row],[Nifty]]/C5788-1,"")</f>
        <v>-4.3726934042292998E-3</v>
      </c>
      <c r="E5789">
        <f ca="1">IFERROR(AVERAGE(OFFSET(TradeDash[[#This Row],[Returns]],0,0,-n_days))/STDEV(OFFSET(TradeDash[[#This Row],[Returns]],0,0,-n_days)),"")</f>
        <v>-0.17960646223405952</v>
      </c>
      <c r="F5789">
        <f ca="1">IFERROR(AVERAGE(OFFSET(TradeDash[[#This Row],[Returns]],0,0,-n_days*2))/STDEV(OFFSET(TradeDash[[#This Row],[Returns]],0,0,-n_days*2)),"")</f>
        <v>-0.19444465924267371</v>
      </c>
      <c r="G5789">
        <f ca="1">IF(ISNUMBER(TradeDash[[#This Row],[2n day Sharpe]]),AVERAGE(TradeDash[[#This Row],[n day Sharpe]:[2n day Sharpe]]),"")</f>
        <v>-0.18702556073836663</v>
      </c>
      <c r="H5789">
        <f ca="1">IF(ISNUMBER(TradeDash[[#This Row],[Sharpe Average]]),IF(TradeDash[[#This Row],[Sharpe Average]]&gt;$G$1,1,0),"")</f>
        <v>0</v>
      </c>
      <c r="I5789" s="2">
        <f ca="1">IF(ISNUMBER(TradeDash[[#This Row],[Signal]]),MAX(IF(AND(TradeDash[[#This Row],[Signal]]=1,I5788&lt;1),I5788+$E$1,IF(AND(TradeDash[[#This Row],[Signal]]=0,I5788&gt;0),I5788-$E$1,IF(AND(TradeDash[[#This Row],[Signal]]=1,I5788=1),I5788,IF(AND(TradeDash[[#This Row],[Signal]]=0,I5788=0),I5788,0)))),0),"")</f>
        <v>0</v>
      </c>
      <c r="J5789" s="3">
        <f ca="1">IF(ISNUMBER(TradeDash[[#This Row],[Position]]),TradeDash[[#This Row],[Position]]*D5790,"")</f>
        <v>0</v>
      </c>
      <c r="K5789" s="7">
        <f ca="1">K5788*IFERROR(1+TradeDash[[#This Row],[Port Return]],1)</f>
        <v>14230208.00589711</v>
      </c>
      <c r="L5789" s="7">
        <f ca="1">IF(ISNUMBER(TradeDash[[#This Row],[Port Return]]),L5788*(1+TradeDash[[#This Row],[Returns]]),L5788)</f>
        <v>10859713.831478614</v>
      </c>
    </row>
    <row r="5790" spans="1:12" x14ac:dyDescent="0.35">
      <c r="A5790" s="1">
        <v>45009</v>
      </c>
      <c r="B5790" s="16">
        <f>YEAR(TradeDash[[#This Row],[Date]])</f>
        <v>2023</v>
      </c>
      <c r="C5790">
        <v>16945.05</v>
      </c>
      <c r="D5790" s="3">
        <f>IFERROR(TradeDash[[#This Row],[Nifty]]/C5789-1,"")</f>
        <v>-7.7209563796709624E-3</v>
      </c>
      <c r="E5790">
        <f ca="1">IFERROR(AVERAGE(OFFSET(TradeDash[[#This Row],[Returns]],0,0,-n_days))/STDEV(OFFSET(TradeDash[[#This Row],[Returns]],0,0,-n_days)),"")</f>
        <v>-0.21093776239650738</v>
      </c>
      <c r="F5790">
        <f ca="1">IFERROR(AVERAGE(OFFSET(TradeDash[[#This Row],[Returns]],0,0,-n_days*2))/STDEV(OFFSET(TradeDash[[#This Row],[Returns]],0,0,-n_days*2)),"")</f>
        <v>-0.18198034473097746</v>
      </c>
      <c r="G5790">
        <f ca="1">IF(ISNUMBER(TradeDash[[#This Row],[2n day Sharpe]]),AVERAGE(TradeDash[[#This Row],[n day Sharpe]:[2n day Sharpe]]),"")</f>
        <v>-0.19645905356374244</v>
      </c>
      <c r="H5790">
        <f ca="1">IF(ISNUMBER(TradeDash[[#This Row],[Sharpe Average]]),IF(TradeDash[[#This Row],[Sharpe Average]]&gt;$G$1,1,0),"")</f>
        <v>0</v>
      </c>
      <c r="I5790" s="2">
        <f ca="1">IF(ISNUMBER(TradeDash[[#This Row],[Signal]]),MAX(IF(AND(TradeDash[[#This Row],[Signal]]=1,I5789&lt;1),I5789+$E$1,IF(AND(TradeDash[[#This Row],[Signal]]=0,I5789&gt;0),I5789-$E$1,IF(AND(TradeDash[[#This Row],[Signal]]=1,I5789=1),I5789,IF(AND(TradeDash[[#This Row],[Signal]]=0,I5789=0),I5789,0)))),0),"")</f>
        <v>0</v>
      </c>
      <c r="J5790" s="3">
        <f ca="1">IF(ISNUMBER(TradeDash[[#This Row],[Position]]),TradeDash[[#This Row],[Position]]*D5791,"")</f>
        <v>0</v>
      </c>
      <c r="K5790" s="7">
        <f ca="1">K5789*IFERROR(1+TradeDash[[#This Row],[Port Return]],1)</f>
        <v>14230208.00589711</v>
      </c>
      <c r="L5790" s="7">
        <f ca="1">IF(ISNUMBER(TradeDash[[#This Row],[Port Return]]),L5789*(1+TradeDash[[#This Row],[Returns]]),L5789)</f>
        <v>10775866.454690058</v>
      </c>
    </row>
    <row r="5791" spans="1:12" x14ac:dyDescent="0.35">
      <c r="A5791" s="1">
        <v>45012</v>
      </c>
      <c r="B5791" s="16">
        <f>YEAR(TradeDash[[#This Row],[Date]])</f>
        <v>2023</v>
      </c>
      <c r="C5791">
        <v>16985.7</v>
      </c>
      <c r="D5791" s="3">
        <f>IFERROR(TradeDash[[#This Row],[Nifty]]/C5790-1,"")</f>
        <v>2.3989306611666983E-3</v>
      </c>
      <c r="E5791">
        <f ca="1">IFERROR(AVERAGE(OFFSET(TradeDash[[#This Row],[Returns]],0,0,-n_days))/STDEV(OFFSET(TradeDash[[#This Row],[Returns]],0,0,-n_days)),"")</f>
        <v>-0.17720307543883176</v>
      </c>
      <c r="F5791">
        <f ca="1">IFERROR(AVERAGE(OFFSET(TradeDash[[#This Row],[Returns]],0,0,-n_days*2))/STDEV(OFFSET(TradeDash[[#This Row],[Returns]],0,0,-n_days*2)),"")</f>
        <v>-0.12542715616451133</v>
      </c>
      <c r="G5791">
        <f ca="1">IF(ISNUMBER(TradeDash[[#This Row],[2n day Sharpe]]),AVERAGE(TradeDash[[#This Row],[n day Sharpe]:[2n day Sharpe]]),"")</f>
        <v>-0.15131511580167156</v>
      </c>
      <c r="H5791">
        <f ca="1">IF(ISNUMBER(TradeDash[[#This Row],[Sharpe Average]]),IF(TradeDash[[#This Row],[Sharpe Average]]&gt;$G$1,1,0),"")</f>
        <v>0</v>
      </c>
      <c r="I5791" s="2">
        <f ca="1">IF(ISNUMBER(TradeDash[[#This Row],[Signal]]),MAX(IF(AND(TradeDash[[#This Row],[Signal]]=1,I5790&lt;1),I5790+$E$1,IF(AND(TradeDash[[#This Row],[Signal]]=0,I5790&gt;0),I5790-$E$1,IF(AND(TradeDash[[#This Row],[Signal]]=1,I5790=1),I5790,IF(AND(TradeDash[[#This Row],[Signal]]=0,I5790=0),I5790,0)))),0),"")</f>
        <v>0</v>
      </c>
      <c r="J5791" s="3">
        <f ca="1">IF(ISNUMBER(TradeDash[[#This Row],[Position]]),TradeDash[[#This Row],[Position]]*D5792,"")</f>
        <v>0</v>
      </c>
      <c r="K5791" s="7">
        <f ca="1">K5790*IFERROR(1+TradeDash[[#This Row],[Port Return]],1)</f>
        <v>14230208.00589711</v>
      </c>
      <c r="L5791" s="7">
        <f ca="1">IF(ISNUMBER(TradeDash[[#This Row],[Port Return]]),L5790*(1+TradeDash[[#This Row],[Returns]]),L5790)</f>
        <v>10801717.011128852</v>
      </c>
    </row>
    <row r="5792" spans="1:12" x14ac:dyDescent="0.35">
      <c r="A5792" s="1">
        <v>45013</v>
      </c>
      <c r="B5792" s="16">
        <f>YEAR(TradeDash[[#This Row],[Date]])</f>
        <v>2023</v>
      </c>
      <c r="C5792">
        <v>16951.7</v>
      </c>
      <c r="D5792" s="3">
        <f>IFERROR(TradeDash[[#This Row],[Nifty]]/C5791-1,"")</f>
        <v>-2.0016837692883316E-3</v>
      </c>
      <c r="E5792">
        <f ca="1">IFERROR(AVERAGE(OFFSET(TradeDash[[#This Row],[Returns]],0,0,-n_days))/STDEV(OFFSET(TradeDash[[#This Row],[Returns]],0,0,-n_days)),"")</f>
        <v>-0.16359073076370892</v>
      </c>
      <c r="F5792">
        <f ca="1">IFERROR(AVERAGE(OFFSET(TradeDash[[#This Row],[Returns]],0,0,-n_days*2))/STDEV(OFFSET(TradeDash[[#This Row],[Returns]],0,0,-n_days*2)),"")</f>
        <v>-0.14217392374732041</v>
      </c>
      <c r="G5792">
        <f ca="1">IF(ISNUMBER(TradeDash[[#This Row],[2n day Sharpe]]),AVERAGE(TradeDash[[#This Row],[n day Sharpe]:[2n day Sharpe]]),"")</f>
        <v>-0.15288232725551465</v>
      </c>
      <c r="H5792">
        <f ca="1">IF(ISNUMBER(TradeDash[[#This Row],[Sharpe Average]]),IF(TradeDash[[#This Row],[Sharpe Average]]&gt;$G$1,1,0),"")</f>
        <v>0</v>
      </c>
      <c r="I5792" s="2">
        <f ca="1">IF(ISNUMBER(TradeDash[[#This Row],[Signal]]),MAX(IF(AND(TradeDash[[#This Row],[Signal]]=1,I5791&lt;1),I5791+$E$1,IF(AND(TradeDash[[#This Row],[Signal]]=0,I5791&gt;0),I5791-$E$1,IF(AND(TradeDash[[#This Row],[Signal]]=1,I5791=1),I5791,IF(AND(TradeDash[[#This Row],[Signal]]=0,I5791=0),I5791,0)))),0),"")</f>
        <v>0</v>
      </c>
      <c r="J5792" s="3">
        <f ca="1">IF(ISNUMBER(TradeDash[[#This Row],[Position]]),TradeDash[[#This Row],[Position]]*D5793,"")</f>
        <v>0</v>
      </c>
      <c r="K5792" s="7">
        <f ca="1">K5791*IFERROR(1+TradeDash[[#This Row],[Port Return]],1)</f>
        <v>14230208.00589711</v>
      </c>
      <c r="L5792" s="7">
        <f ca="1">IF(ISNUMBER(TradeDash[[#This Row],[Port Return]]),L5791*(1+TradeDash[[#This Row],[Returns]]),L5791)</f>
        <v>10780095.38950723</v>
      </c>
    </row>
    <row r="5793" spans="1:12" x14ac:dyDescent="0.35">
      <c r="A5793" s="1">
        <v>45014</v>
      </c>
      <c r="B5793" s="16">
        <f>YEAR(TradeDash[[#This Row],[Date]])</f>
        <v>2023</v>
      </c>
      <c r="C5793">
        <v>17080.7</v>
      </c>
      <c r="D5793" s="3">
        <f>IFERROR(TradeDash[[#This Row],[Nifty]]/C5792-1,"")</f>
        <v>7.6098562386073265E-3</v>
      </c>
      <c r="E5793">
        <f ca="1">IFERROR(AVERAGE(OFFSET(TradeDash[[#This Row],[Returns]],0,0,-n_days))/STDEV(OFFSET(TradeDash[[#This Row],[Returns]],0,0,-n_days)),"")</f>
        <v>-7.8819793590418893E-2</v>
      </c>
      <c r="F5793">
        <f ca="1">IFERROR(AVERAGE(OFFSET(TradeDash[[#This Row],[Returns]],0,0,-n_days*2))/STDEV(OFFSET(TradeDash[[#This Row],[Returns]],0,0,-n_days*2)),"")</f>
        <v>-0.11525392842872159</v>
      </c>
      <c r="G5793">
        <f ca="1">IF(ISNUMBER(TradeDash[[#This Row],[2n day Sharpe]]),AVERAGE(TradeDash[[#This Row],[n day Sharpe]:[2n day Sharpe]]),"")</f>
        <v>-9.7036861009570236E-2</v>
      </c>
      <c r="H5793">
        <f ca="1">IF(ISNUMBER(TradeDash[[#This Row],[Sharpe Average]]),IF(TradeDash[[#This Row],[Sharpe Average]]&gt;$G$1,1,0),"")</f>
        <v>0</v>
      </c>
      <c r="I5793" s="2">
        <f ca="1">IF(ISNUMBER(TradeDash[[#This Row],[Signal]]),MAX(IF(AND(TradeDash[[#This Row],[Signal]]=1,I5792&lt;1),I5792+$E$1,IF(AND(TradeDash[[#This Row],[Signal]]=0,I5792&gt;0),I5792-$E$1,IF(AND(TradeDash[[#This Row],[Signal]]=1,I5792=1),I5792,IF(AND(TradeDash[[#This Row],[Signal]]=0,I5792=0),I5792,0)))),0),"")</f>
        <v>0</v>
      </c>
      <c r="J5793" s="3">
        <f ca="1">IF(ISNUMBER(TradeDash[[#This Row],[Position]]),TradeDash[[#This Row],[Position]]*D5794,"")</f>
        <v>0</v>
      </c>
      <c r="K5793" s="7">
        <f ca="1">K5792*IFERROR(1+TradeDash[[#This Row],[Port Return]],1)</f>
        <v>14230208.00589711</v>
      </c>
      <c r="L5793" s="7">
        <f ca="1">IF(ISNUMBER(TradeDash[[#This Row],[Port Return]]),L5792*(1+TradeDash[[#This Row],[Returns]]),L5792)</f>
        <v>10862130.365659853</v>
      </c>
    </row>
    <row r="5794" spans="1:12" x14ac:dyDescent="0.35">
      <c r="A5794" s="1">
        <v>45016</v>
      </c>
      <c r="B5794" s="16">
        <f>YEAR(TradeDash[[#This Row],[Date]])</f>
        <v>2023</v>
      </c>
      <c r="C5794">
        <v>17359.75</v>
      </c>
      <c r="D5794" s="3">
        <f>IFERROR(TradeDash[[#This Row],[Nifty]]/C5793-1,"")</f>
        <v>1.6337152458622883E-2</v>
      </c>
      <c r="E5794">
        <f ca="1">IFERROR(AVERAGE(OFFSET(TradeDash[[#This Row],[Returns]],0,0,-n_days))/STDEV(OFFSET(TradeDash[[#This Row],[Returns]],0,0,-n_days)),"")</f>
        <v>-2.6729800272719678E-2</v>
      </c>
      <c r="F5794">
        <f ca="1">IFERROR(AVERAGE(OFFSET(TradeDash[[#This Row],[Returns]],0,0,-n_days*2))/STDEV(OFFSET(TradeDash[[#This Row],[Returns]],0,0,-n_days*2)),"")</f>
        <v>-4.4937352241804028E-2</v>
      </c>
      <c r="G5794">
        <f ca="1">IF(ISNUMBER(TradeDash[[#This Row],[2n day Sharpe]]),AVERAGE(TradeDash[[#This Row],[n day Sharpe]:[2n day Sharpe]]),"")</f>
        <v>-3.5833576257261857E-2</v>
      </c>
      <c r="H5794">
        <f ca="1">IF(ISNUMBER(TradeDash[[#This Row],[Sharpe Average]]),IF(TradeDash[[#This Row],[Sharpe Average]]&gt;$G$1,1,0),"")</f>
        <v>0</v>
      </c>
      <c r="I5794" s="2">
        <f ca="1">IF(ISNUMBER(TradeDash[[#This Row],[Signal]]),MAX(IF(AND(TradeDash[[#This Row],[Signal]]=1,I5793&lt;1),I5793+$E$1,IF(AND(TradeDash[[#This Row],[Signal]]=0,I5793&gt;0),I5793-$E$1,IF(AND(TradeDash[[#This Row],[Signal]]=1,I5793=1),I5793,IF(AND(TradeDash[[#This Row],[Signal]]=0,I5793=0),I5793,0)))),0),"")</f>
        <v>0</v>
      </c>
      <c r="J5794" s="3">
        <f ca="1">IF(ISNUMBER(TradeDash[[#This Row],[Position]]),TradeDash[[#This Row],[Position]]*D5795,"")</f>
        <v>0</v>
      </c>
      <c r="K5794" s="7">
        <f ca="1">K5793*IFERROR(1+TradeDash[[#This Row],[Port Return]],1)</f>
        <v>14230208.00589711</v>
      </c>
      <c r="L5794" s="7">
        <f ca="1">IF(ISNUMBER(TradeDash[[#This Row],[Port Return]]),L5793*(1+TradeDash[[#This Row],[Returns]]),L5793)</f>
        <v>11039586.645469075</v>
      </c>
    </row>
    <row r="5795" spans="1:12" x14ac:dyDescent="0.35">
      <c r="A5795" s="1">
        <v>45019</v>
      </c>
      <c r="B5795" s="16">
        <f>YEAR(TradeDash[[#This Row],[Date]])</f>
        <v>2023</v>
      </c>
      <c r="C5795">
        <v>17398.05</v>
      </c>
      <c r="D5795" s="3">
        <f>IFERROR(TradeDash[[#This Row],[Nifty]]/C5794-1,"")</f>
        <v>2.2062529702329137E-3</v>
      </c>
      <c r="E5795">
        <f ca="1">IFERROR(AVERAGE(OFFSET(TradeDash[[#This Row],[Returns]],0,0,-n_days))/STDEV(OFFSET(TradeDash[[#This Row],[Returns]],0,0,-n_days)),"")</f>
        <v>3.0220012435847078E-2</v>
      </c>
      <c r="F5795">
        <f ca="1">IFERROR(AVERAGE(OFFSET(TradeDash[[#This Row],[Returns]],0,0,-n_days*2))/STDEV(OFFSET(TradeDash[[#This Row],[Returns]],0,0,-n_days*2)),"")</f>
        <v>-3.6463776387484409E-2</v>
      </c>
      <c r="G5795">
        <f ca="1">IF(ISNUMBER(TradeDash[[#This Row],[2n day Sharpe]]),AVERAGE(TradeDash[[#This Row],[n day Sharpe]:[2n day Sharpe]]),"")</f>
        <v>-3.1218819758186654E-3</v>
      </c>
      <c r="H5795">
        <f ca="1">IF(ISNUMBER(TradeDash[[#This Row],[Sharpe Average]]),IF(TradeDash[[#This Row],[Sharpe Average]]&gt;$G$1,1,0),"")</f>
        <v>0</v>
      </c>
      <c r="I5795" s="2">
        <f ca="1">IF(ISNUMBER(TradeDash[[#This Row],[Signal]]),MAX(IF(AND(TradeDash[[#This Row],[Signal]]=1,I5794&lt;1),I5794+$E$1,IF(AND(TradeDash[[#This Row],[Signal]]=0,I5794&gt;0),I5794-$E$1,IF(AND(TradeDash[[#This Row],[Signal]]=1,I5794=1),I5794,IF(AND(TradeDash[[#This Row],[Signal]]=0,I5794=0),I5794,0)))),0),"")</f>
        <v>0</v>
      </c>
      <c r="J5795" s="3">
        <f ca="1">IF(ISNUMBER(TradeDash[[#This Row],[Position]]),TradeDash[[#This Row],[Position]]*D5796,"")</f>
        <v>0</v>
      </c>
      <c r="K5795" s="7">
        <f ca="1">K5794*IFERROR(1+TradeDash[[#This Row],[Port Return]],1)</f>
        <v>14230208.00589711</v>
      </c>
      <c r="L5795" s="7">
        <f ca="1">IF(ISNUMBER(TradeDash[[#This Row],[Port Return]]),L5794*(1+TradeDash[[#This Row],[Returns]]),L5794)</f>
        <v>11063942.766295785</v>
      </c>
    </row>
    <row r="5796" spans="1:12" x14ac:dyDescent="0.35">
      <c r="A5796" s="1">
        <v>45021</v>
      </c>
      <c r="B5796" s="16">
        <f>YEAR(TradeDash[[#This Row],[Date]])</f>
        <v>2023</v>
      </c>
      <c r="C5796">
        <v>17557.05</v>
      </c>
      <c r="D5796" s="3">
        <f>IFERROR(TradeDash[[#This Row],[Nifty]]/C5795-1,"")</f>
        <v>9.1389552277409969E-3</v>
      </c>
      <c r="E5796">
        <f ca="1">IFERROR(AVERAGE(OFFSET(TradeDash[[#This Row],[Returns]],0,0,-n_days))/STDEV(OFFSET(TradeDash[[#This Row],[Returns]],0,0,-n_days)),"")</f>
        <v>-9.8449852017451194E-3</v>
      </c>
      <c r="F5796">
        <f ca="1">IFERROR(AVERAGE(OFFSET(TradeDash[[#This Row],[Returns]],0,0,-n_days*2))/STDEV(OFFSET(TradeDash[[#This Row],[Returns]],0,0,-n_days*2)),"")</f>
        <v>-5.3354835724860994E-2</v>
      </c>
      <c r="G5796">
        <f ca="1">IF(ISNUMBER(TradeDash[[#This Row],[2n day Sharpe]]),AVERAGE(TradeDash[[#This Row],[n day Sharpe]:[2n day Sharpe]]),"")</f>
        <v>-3.1599910463303058E-2</v>
      </c>
      <c r="H5796">
        <f ca="1">IF(ISNUMBER(TradeDash[[#This Row],[Sharpe Average]]),IF(TradeDash[[#This Row],[Sharpe Average]]&gt;$G$1,1,0),"")</f>
        <v>0</v>
      </c>
      <c r="I5796" s="2">
        <f ca="1">IF(ISNUMBER(TradeDash[[#This Row],[Signal]]),MAX(IF(AND(TradeDash[[#This Row],[Signal]]=1,I5795&lt;1),I5795+$E$1,IF(AND(TradeDash[[#This Row],[Signal]]=0,I5795&gt;0),I5795-$E$1,IF(AND(TradeDash[[#This Row],[Signal]]=1,I5795=1),I5795,IF(AND(TradeDash[[#This Row],[Signal]]=0,I5795=0),I5795,0)))),0),"")</f>
        <v>0</v>
      </c>
      <c r="J5796" s="3">
        <f ca="1">IF(ISNUMBER(TradeDash[[#This Row],[Position]]),TradeDash[[#This Row],[Position]]*D5797,"")</f>
        <v>0</v>
      </c>
      <c r="K5796" s="7">
        <f ca="1">K5795*IFERROR(1+TradeDash[[#This Row],[Port Return]],1)</f>
        <v>14230208.00589711</v>
      </c>
      <c r="L5796" s="7">
        <f ca="1">IF(ISNUMBER(TradeDash[[#This Row],[Port Return]]),L5795*(1+TradeDash[[#This Row],[Returns]]),L5795)</f>
        <v>11165055.643879252</v>
      </c>
    </row>
    <row r="5797" spans="1:12" x14ac:dyDescent="0.35">
      <c r="A5797" s="1">
        <v>45022</v>
      </c>
      <c r="B5797" s="16">
        <f>YEAR(TradeDash[[#This Row],[Date]])</f>
        <v>2023</v>
      </c>
      <c r="C5797">
        <v>17599.150000000001</v>
      </c>
      <c r="D5797" s="3">
        <f>IFERROR(TradeDash[[#This Row],[Nifty]]/C5796-1,"")</f>
        <v>2.3978971410345551E-3</v>
      </c>
      <c r="E5797">
        <f ca="1">IFERROR(AVERAGE(OFFSET(TradeDash[[#This Row],[Returns]],0,0,-n_days))/STDEV(OFFSET(TradeDash[[#This Row],[Returns]],0,0,-n_days)),"")</f>
        <v>-3.7708024144683445E-2</v>
      </c>
      <c r="F5797">
        <f ca="1">IFERROR(AVERAGE(OFFSET(TradeDash[[#This Row],[Returns]],0,0,-n_days*2))/STDEV(OFFSET(TradeDash[[#This Row],[Returns]],0,0,-n_days*2)),"")</f>
        <v>-2.8303326031287504E-2</v>
      </c>
      <c r="G5797">
        <f ca="1">IF(ISNUMBER(TradeDash[[#This Row],[2n day Sharpe]]),AVERAGE(TradeDash[[#This Row],[n day Sharpe]:[2n day Sharpe]]),"")</f>
        <v>-3.3005675087985478E-2</v>
      </c>
      <c r="H5797">
        <f ca="1">IF(ISNUMBER(TradeDash[[#This Row],[Sharpe Average]]),IF(TradeDash[[#This Row],[Sharpe Average]]&gt;$G$1,1,0),"")</f>
        <v>0</v>
      </c>
      <c r="I5797" s="2">
        <f ca="1">IF(ISNUMBER(TradeDash[[#This Row],[Signal]]),MAX(IF(AND(TradeDash[[#This Row],[Signal]]=1,I5796&lt;1),I5796+$E$1,IF(AND(TradeDash[[#This Row],[Signal]]=0,I5796&gt;0),I5796-$E$1,IF(AND(TradeDash[[#This Row],[Signal]]=1,I5796=1),I5796,IF(AND(TradeDash[[#This Row],[Signal]]=0,I5796=0),I5796,0)))),0),"")</f>
        <v>0</v>
      </c>
      <c r="J5797" s="3">
        <f ca="1">IF(ISNUMBER(TradeDash[[#This Row],[Position]]),TradeDash[[#This Row],[Position]]*D5798,"")</f>
        <v>0</v>
      </c>
      <c r="K5797" s="7">
        <f ca="1">K5796*IFERROR(1+TradeDash[[#This Row],[Port Return]],1)</f>
        <v>14230208.00589711</v>
      </c>
      <c r="L5797" s="7">
        <f ca="1">IF(ISNUMBER(TradeDash[[#This Row],[Port Return]]),L5796*(1+TradeDash[[#This Row],[Returns]]),L5796)</f>
        <v>11191828.298887201</v>
      </c>
    </row>
    <row r="5798" spans="1:12" x14ac:dyDescent="0.35">
      <c r="A5798" s="1">
        <v>45026</v>
      </c>
      <c r="B5798" s="16">
        <f>YEAR(TradeDash[[#This Row],[Date]])</f>
        <v>2023</v>
      </c>
      <c r="C5798">
        <v>17624.05</v>
      </c>
      <c r="D5798" s="3">
        <f>IFERROR(TradeDash[[#This Row],[Nifty]]/C5797-1,"")</f>
        <v>1.4148410576646508E-3</v>
      </c>
      <c r="E5798">
        <f ca="1">IFERROR(AVERAGE(OFFSET(TradeDash[[#This Row],[Returns]],0,0,-n_days))/STDEV(OFFSET(TradeDash[[#This Row],[Returns]],0,0,-n_days)),"")</f>
        <v>-4.4366576596094207E-2</v>
      </c>
      <c r="F5798">
        <f ca="1">IFERROR(AVERAGE(OFFSET(TradeDash[[#This Row],[Returns]],0,0,-n_days*2))/STDEV(OFFSET(TradeDash[[#This Row],[Returns]],0,0,-n_days*2)),"")</f>
        <v>-1.5225811438507203E-2</v>
      </c>
      <c r="G5798">
        <f ca="1">IF(ISNUMBER(TradeDash[[#This Row],[2n day Sharpe]]),AVERAGE(TradeDash[[#This Row],[n day Sharpe]:[2n day Sharpe]]),"")</f>
        <v>-2.9796194017300704E-2</v>
      </c>
      <c r="H5798">
        <f ca="1">IF(ISNUMBER(TradeDash[[#This Row],[Sharpe Average]]),IF(TradeDash[[#This Row],[Sharpe Average]]&gt;$G$1,1,0),"")</f>
        <v>0</v>
      </c>
      <c r="I5798" s="2">
        <f ca="1">IF(ISNUMBER(TradeDash[[#This Row],[Signal]]),MAX(IF(AND(TradeDash[[#This Row],[Signal]]=1,I5797&lt;1),I5797+$E$1,IF(AND(TradeDash[[#This Row],[Signal]]=0,I5797&gt;0),I5797-$E$1,IF(AND(TradeDash[[#This Row],[Signal]]=1,I5797=1),I5797,IF(AND(TradeDash[[#This Row],[Signal]]=0,I5797=0),I5797,0)))),0),"")</f>
        <v>0</v>
      </c>
      <c r="J5798" s="3">
        <f ca="1">IF(ISNUMBER(TradeDash[[#This Row],[Position]]),TradeDash[[#This Row],[Position]]*D5799,"")</f>
        <v>0</v>
      </c>
      <c r="K5798" s="7">
        <f ca="1">K5797*IFERROR(1+TradeDash[[#This Row],[Port Return]],1)</f>
        <v>14230208.00589711</v>
      </c>
      <c r="L5798" s="7">
        <f ca="1">IF(ISNUMBER(TradeDash[[#This Row],[Port Return]]),L5797*(1+TradeDash[[#This Row],[Returns]]),L5797)</f>
        <v>11207662.957074799</v>
      </c>
    </row>
    <row r="5799" spans="1:12" x14ac:dyDescent="0.35">
      <c r="A5799" s="1">
        <v>45027</v>
      </c>
      <c r="B5799" s="16">
        <f>YEAR(TradeDash[[#This Row],[Date]])</f>
        <v>2023</v>
      </c>
      <c r="C5799">
        <v>17722.3</v>
      </c>
      <c r="D5799" s="3">
        <f>IFERROR(TradeDash[[#This Row],[Nifty]]/C5798-1,"")</f>
        <v>5.5747685690858972E-3</v>
      </c>
      <c r="E5799">
        <f ca="1">IFERROR(AVERAGE(OFFSET(TradeDash[[#This Row],[Returns]],0,0,-n_days))/STDEV(OFFSET(TradeDash[[#This Row],[Returns]],0,0,-n_days)),"")</f>
        <v>5.381202433413157E-2</v>
      </c>
      <c r="F5799">
        <f ca="1">IFERROR(AVERAGE(OFFSET(TradeDash[[#This Row],[Returns]],0,0,-n_days*2))/STDEV(OFFSET(TradeDash[[#This Row],[Returns]],0,0,-n_days*2)),"")</f>
        <v>-2.5368745886378895E-2</v>
      </c>
      <c r="G5799">
        <f ca="1">IF(ISNUMBER(TradeDash[[#This Row],[2n day Sharpe]]),AVERAGE(TradeDash[[#This Row],[n day Sharpe]:[2n day Sharpe]]),"")</f>
        <v>1.4221639223876337E-2</v>
      </c>
      <c r="H5799">
        <f ca="1">IF(ISNUMBER(TradeDash[[#This Row],[Sharpe Average]]),IF(TradeDash[[#This Row],[Sharpe Average]]&gt;$G$1,1,0),"")</f>
        <v>1</v>
      </c>
      <c r="I5799" s="2">
        <f ca="1">IF(ISNUMBER(TradeDash[[#This Row],[Signal]]),MAX(IF(AND(TradeDash[[#This Row],[Signal]]=1,I5798&lt;1),I5798+$E$1,IF(AND(TradeDash[[#This Row],[Signal]]=0,I5798&gt;0),I5798-$E$1,IF(AND(TradeDash[[#This Row],[Signal]]=1,I5798=1),I5798,IF(AND(TradeDash[[#This Row],[Signal]]=0,I5798=0),I5798,0)))),0),"")</f>
        <v>0.2</v>
      </c>
      <c r="J5799" s="3">
        <f ca="1">IF(ISNUMBER(TradeDash[[#This Row],[Position]]),TradeDash[[#This Row],[Position]]*D5800,"")</f>
        <v>1.0167980454004689E-3</v>
      </c>
      <c r="K5799" s="7">
        <f ca="1">K5798*IFERROR(1+TradeDash[[#This Row],[Port Return]],1)</f>
        <v>14244677.25358315</v>
      </c>
      <c r="L5799" s="7">
        <f ca="1">IF(ISNUMBER(TradeDash[[#This Row],[Port Return]]),L5798*(1+TradeDash[[#This Row],[Returns]]),L5798)</f>
        <v>11270143.084260808</v>
      </c>
    </row>
    <row r="5800" spans="1:12" x14ac:dyDescent="0.35">
      <c r="A5800" s="1">
        <v>45028</v>
      </c>
      <c r="B5800" s="16">
        <f>YEAR(TradeDash[[#This Row],[Date]])</f>
        <v>2023</v>
      </c>
      <c r="C5800">
        <v>17812.400000000001</v>
      </c>
      <c r="D5800" s="3">
        <f>IFERROR(TradeDash[[#This Row],[Nifty]]/C5799-1,"")</f>
        <v>5.083990227002344E-3</v>
      </c>
      <c r="E5800">
        <f ca="1">IFERROR(AVERAGE(OFFSET(TradeDash[[#This Row],[Returns]],0,0,-n_days))/STDEV(OFFSET(TradeDash[[#This Row],[Returns]],0,0,-n_days)),"")</f>
        <v>0.16270825371290121</v>
      </c>
      <c r="F5800">
        <f ca="1">IFERROR(AVERAGE(OFFSET(TradeDash[[#This Row],[Returns]],0,0,-n_days*2))/STDEV(OFFSET(TradeDash[[#This Row],[Returns]],0,0,-n_days*2)),"")</f>
        <v>-1.1978132299571658E-2</v>
      </c>
      <c r="G5800">
        <f ca="1">IF(ISNUMBER(TradeDash[[#This Row],[2n day Sharpe]]),AVERAGE(TradeDash[[#This Row],[n day Sharpe]:[2n day Sharpe]]),"")</f>
        <v>7.536506070666478E-2</v>
      </c>
      <c r="H5800">
        <f ca="1">IF(ISNUMBER(TradeDash[[#This Row],[Sharpe Average]]),IF(TradeDash[[#This Row],[Sharpe Average]]&gt;$G$1,1,0),"")</f>
        <v>1</v>
      </c>
      <c r="I5800" s="2">
        <f ca="1">IF(ISNUMBER(TradeDash[[#This Row],[Signal]]),MAX(IF(AND(TradeDash[[#This Row],[Signal]]=1,I5799&lt;1),I5799+$E$1,IF(AND(TradeDash[[#This Row],[Signal]]=0,I5799&gt;0),I5799-$E$1,IF(AND(TradeDash[[#This Row],[Signal]]=1,I5799=1),I5799,IF(AND(TradeDash[[#This Row],[Signal]]=0,I5799=0),I5799,0)))),0),"")</f>
        <v>0.4</v>
      </c>
      <c r="J5800" s="3">
        <f ca="1">IF(ISNUMBER(TradeDash[[#This Row],[Position]]),TradeDash[[#This Row],[Position]]*D5801,"")</f>
        <v>3.5031775616980456E-4</v>
      </c>
      <c r="K5800" s="7">
        <f ca="1">K5799*IFERROR(1+TradeDash[[#This Row],[Port Return]],1)</f>
        <v>14249667.416955989</v>
      </c>
      <c r="L5800" s="7">
        <f ca="1">IF(ISNUMBER(TradeDash[[#This Row],[Port Return]]),L5799*(1+TradeDash[[#This Row],[Returns]]),L5799)</f>
        <v>11327440.381558109</v>
      </c>
    </row>
    <row r="5801" spans="1:12" x14ac:dyDescent="0.35">
      <c r="A5801" s="1">
        <v>45029</v>
      </c>
      <c r="B5801" s="16">
        <f>YEAR(TradeDash[[#This Row],[Date]])</f>
        <v>2023</v>
      </c>
      <c r="C5801">
        <v>17828</v>
      </c>
      <c r="D5801" s="3">
        <f>IFERROR(TradeDash[[#This Row],[Nifty]]/C5800-1,"")</f>
        <v>8.7579439042451135E-4</v>
      </c>
      <c r="E5801">
        <f ca="1">IFERROR(AVERAGE(OFFSET(TradeDash[[#This Row],[Returns]],0,0,-n_days))/STDEV(OFFSET(TradeDash[[#This Row],[Returns]],0,0,-n_days)),"")</f>
        <v>0.32156334262678032</v>
      </c>
      <c r="F5801">
        <f ca="1">IFERROR(AVERAGE(OFFSET(TradeDash[[#This Row],[Returns]],0,0,-n_days*2))/STDEV(OFFSET(TradeDash[[#This Row],[Returns]],0,0,-n_days*2)),"")</f>
        <v>-1.9143855173467492E-3</v>
      </c>
      <c r="G5801">
        <f ca="1">IF(ISNUMBER(TradeDash[[#This Row],[2n day Sharpe]]),AVERAGE(TradeDash[[#This Row],[n day Sharpe]:[2n day Sharpe]]),"")</f>
        <v>0.15982447855471679</v>
      </c>
      <c r="H5801">
        <f ca="1">IF(ISNUMBER(TradeDash[[#This Row],[Sharpe Average]]),IF(TradeDash[[#This Row],[Sharpe Average]]&gt;$G$1,1,0),"")</f>
        <v>1</v>
      </c>
      <c r="I5801" s="2">
        <f ca="1">IF(ISNUMBER(TradeDash[[#This Row],[Signal]]),MAX(IF(AND(TradeDash[[#This Row],[Signal]]=1,I5800&lt;1),I5800+$E$1,IF(AND(TradeDash[[#This Row],[Signal]]=0,I5800&gt;0),I5800-$E$1,IF(AND(TradeDash[[#This Row],[Signal]]=1,I5800=1),I5800,IF(AND(TradeDash[[#This Row],[Signal]]=0,I5800=0),I5800,0)))),0),"")</f>
        <v>0.60000000000000009</v>
      </c>
      <c r="J5801" s="3">
        <f ca="1">IF(ISNUMBER(TradeDash[[#This Row],[Position]]),TradeDash[[#This Row],[Position]]*D5802,"")</f>
        <v>-4.0772941440431207E-3</v>
      </c>
      <c r="K5801" s="7">
        <f ca="1">K5800*IFERROR(1+TradeDash[[#This Row],[Port Return]],1)</f>
        <v>14191567.331442272</v>
      </c>
      <c r="L5801" s="7">
        <f ca="1">IF(ISNUMBER(TradeDash[[#This Row],[Port Return]]),L5800*(1+TradeDash[[#This Row],[Returns]]),L5800)</f>
        <v>11337360.890302146</v>
      </c>
    </row>
    <row r="5802" spans="1:12" x14ac:dyDescent="0.35">
      <c r="A5802" s="1">
        <v>45033</v>
      </c>
      <c r="B5802" s="16">
        <f>YEAR(TradeDash[[#This Row],[Date]])</f>
        <v>2023</v>
      </c>
      <c r="C5802">
        <v>17706.849999999999</v>
      </c>
      <c r="D5802" s="3">
        <f>IFERROR(TradeDash[[#This Row],[Nifty]]/C5801-1,"")</f>
        <v>-6.7954902400718664E-3</v>
      </c>
      <c r="E5802">
        <f ca="1">IFERROR(AVERAGE(OFFSET(TradeDash[[#This Row],[Returns]],0,0,-n_days))/STDEV(OFFSET(TradeDash[[#This Row],[Returns]],0,0,-n_days)),"")</f>
        <v>0.31760965053585843</v>
      </c>
      <c r="F5802">
        <f ca="1">IFERROR(AVERAGE(OFFSET(TradeDash[[#This Row],[Returns]],0,0,-n_days*2))/STDEV(OFFSET(TradeDash[[#This Row],[Returns]],0,0,-n_days*2)),"")</f>
        <v>-8.7225344173184546E-3</v>
      </c>
      <c r="G5802">
        <f ca="1">IF(ISNUMBER(TradeDash[[#This Row],[2n day Sharpe]]),AVERAGE(TradeDash[[#This Row],[n day Sharpe]:[2n day Sharpe]]),"")</f>
        <v>0.15444355805926999</v>
      </c>
      <c r="H5802">
        <f ca="1">IF(ISNUMBER(TradeDash[[#This Row],[Sharpe Average]]),IF(TradeDash[[#This Row],[Sharpe Average]]&gt;$G$1,1,0),"")</f>
        <v>1</v>
      </c>
      <c r="I5802" s="2">
        <f ca="1">IF(ISNUMBER(TradeDash[[#This Row],[Signal]]),MAX(IF(AND(TradeDash[[#This Row],[Signal]]=1,I5801&lt;1),I5801+$E$1,IF(AND(TradeDash[[#This Row],[Signal]]=0,I5801&gt;0),I5801-$E$1,IF(AND(TradeDash[[#This Row],[Signal]]=1,I5801=1),I5801,IF(AND(TradeDash[[#This Row],[Signal]]=0,I5801=0),I5801,0)))),0),"")</f>
        <v>0.8</v>
      </c>
      <c r="J5802" s="3">
        <f ca="1">IF(ISNUMBER(TradeDash[[#This Row],[Position]]),TradeDash[[#This Row],[Position]]*D5803,"")</f>
        <v>-2.1099179131239157E-3</v>
      </c>
      <c r="K5802" s="7">
        <f ca="1">K5801*IFERROR(1+TradeDash[[#This Row],[Port Return]],1)</f>
        <v>14161624.289314359</v>
      </c>
      <c r="L5802" s="7">
        <f ca="1">IF(ISNUMBER(TradeDash[[#This Row],[Port Return]]),L5801*(1+TradeDash[[#This Row],[Returns]]),L5801)</f>
        <v>11260317.965023926</v>
      </c>
    </row>
    <row r="5803" spans="1:12" x14ac:dyDescent="0.35">
      <c r="A5803" s="1">
        <v>45034</v>
      </c>
      <c r="B5803" s="16">
        <f>YEAR(TradeDash[[#This Row],[Date]])</f>
        <v>2023</v>
      </c>
      <c r="C5803">
        <v>17660.150000000001</v>
      </c>
      <c r="D5803" s="3">
        <f>IFERROR(TradeDash[[#This Row],[Nifty]]/C5802-1,"")</f>
        <v>-2.6373973914048943E-3</v>
      </c>
      <c r="E5803">
        <f ca="1">IFERROR(AVERAGE(OFFSET(TradeDash[[#This Row],[Returns]],0,0,-n_days))/STDEV(OFFSET(TradeDash[[#This Row],[Returns]],0,0,-n_days)),"")</f>
        <v>0.33422777097899353</v>
      </c>
      <c r="F5803">
        <f ca="1">IFERROR(AVERAGE(OFFSET(TradeDash[[#This Row],[Returns]],0,0,-n_days*2))/STDEV(OFFSET(TradeDash[[#This Row],[Returns]],0,0,-n_days*2)),"")</f>
        <v>-4.90936036381249E-2</v>
      </c>
      <c r="G5803">
        <f ca="1">IF(ISNUMBER(TradeDash[[#This Row],[2n day Sharpe]]),AVERAGE(TradeDash[[#This Row],[n day Sharpe]:[2n day Sharpe]]),"")</f>
        <v>0.1425670836704343</v>
      </c>
      <c r="H5803">
        <f ca="1">IF(ISNUMBER(TradeDash[[#This Row],[Sharpe Average]]),IF(TradeDash[[#This Row],[Sharpe Average]]&gt;$G$1,1,0),"")</f>
        <v>1</v>
      </c>
      <c r="I5803" s="2">
        <f ca="1">IF(ISNUMBER(TradeDash[[#This Row],[Signal]]),MAX(IF(AND(TradeDash[[#This Row],[Signal]]=1,I5802&lt;1),I5802+$E$1,IF(AND(TradeDash[[#This Row],[Signal]]=0,I5802&gt;0),I5802-$E$1,IF(AND(TradeDash[[#This Row],[Signal]]=1,I5802=1),I5802,IF(AND(TradeDash[[#This Row],[Signal]]=0,I5802=0),I5802,0)))),0),"")</f>
        <v>1</v>
      </c>
      <c r="J5803" s="3">
        <f ca="1">IF(ISNUMBER(TradeDash[[#This Row],[Position]]),TradeDash[[#This Row],[Position]]*D5804,"")</f>
        <v>-2.3442609490860189E-3</v>
      </c>
      <c r="K5803" s="7">
        <f ca="1">K5802*IFERROR(1+TradeDash[[#This Row],[Port Return]],1)</f>
        <v>14128425.746517291</v>
      </c>
      <c r="L5803" s="7">
        <f ca="1">IF(ISNUMBER(TradeDash[[#This Row],[Port Return]]),L5802*(1+TradeDash[[#This Row],[Returns]]),L5802)</f>
        <v>11230620.031796582</v>
      </c>
    </row>
    <row r="5804" spans="1:12" x14ac:dyDescent="0.35">
      <c r="A5804" s="1">
        <v>45035</v>
      </c>
      <c r="B5804" s="16">
        <f>YEAR(TradeDash[[#This Row],[Date]])</f>
        <v>2023</v>
      </c>
      <c r="C5804">
        <v>17618.75</v>
      </c>
      <c r="D5804" s="3">
        <f>IFERROR(TradeDash[[#This Row],[Nifty]]/C5803-1,"")</f>
        <v>-2.3442609490860189E-3</v>
      </c>
      <c r="E5804">
        <f ca="1">IFERROR(AVERAGE(OFFSET(TradeDash[[#This Row],[Returns]],0,0,-n_days))/STDEV(OFFSET(TradeDash[[#This Row],[Returns]],0,0,-n_days)),"")</f>
        <v>0.30434690901094869</v>
      </c>
      <c r="F5804">
        <f ca="1">IFERROR(AVERAGE(OFFSET(TradeDash[[#This Row],[Returns]],0,0,-n_days*2))/STDEV(OFFSET(TradeDash[[#This Row],[Returns]],0,0,-n_days*2)),"")</f>
        <v>-7.4320917683173449E-2</v>
      </c>
      <c r="G5804">
        <f ca="1">IF(ISNUMBER(TradeDash[[#This Row],[2n day Sharpe]]),AVERAGE(TradeDash[[#This Row],[n day Sharpe]:[2n day Sharpe]]),"")</f>
        <v>0.11501299566388762</v>
      </c>
      <c r="H5804">
        <f ca="1">IF(ISNUMBER(TradeDash[[#This Row],[Sharpe Average]]),IF(TradeDash[[#This Row],[Sharpe Average]]&gt;$G$1,1,0),"")</f>
        <v>1</v>
      </c>
      <c r="I5804" s="2">
        <f ca="1">IF(ISNUMBER(TradeDash[[#This Row],[Signal]]),MAX(IF(AND(TradeDash[[#This Row],[Signal]]=1,I5803&lt;1),I5803+$E$1,IF(AND(TradeDash[[#This Row],[Signal]]=0,I5803&gt;0),I5803-$E$1,IF(AND(TradeDash[[#This Row],[Signal]]=1,I5803=1),I5803,IF(AND(TradeDash[[#This Row],[Signal]]=0,I5803=0),I5803,0)))),0),"")</f>
        <v>1</v>
      </c>
      <c r="J5804" s="3">
        <f ca="1">IF(ISNUMBER(TradeDash[[#This Row],[Position]]),TradeDash[[#This Row],[Position]]*D5805,"")</f>
        <v>3.2351897836124799E-4</v>
      </c>
      <c r="K5804" s="7">
        <f ca="1">K5803*IFERROR(1+TradeDash[[#This Row],[Port Return]],1)</f>
        <v>14132996.560380658</v>
      </c>
      <c r="L5804" s="7">
        <f ca="1">IF(ISNUMBER(TradeDash[[#This Row],[Port Return]]),L5803*(1+TradeDash[[#This Row],[Returns]]),L5803)</f>
        <v>11204292.527822018</v>
      </c>
    </row>
    <row r="5805" spans="1:12" x14ac:dyDescent="0.35">
      <c r="A5805" s="1">
        <v>45036</v>
      </c>
      <c r="B5805" s="16">
        <f>YEAR(TradeDash[[#This Row],[Date]])</f>
        <v>2023</v>
      </c>
      <c r="C5805">
        <v>17624.45</v>
      </c>
      <c r="D5805" s="3">
        <f>IFERROR(TradeDash[[#This Row],[Nifty]]/C5804-1,"")</f>
        <v>3.2351897836124799E-4</v>
      </c>
      <c r="E5805">
        <f ca="1">IFERROR(AVERAGE(OFFSET(TradeDash[[#This Row],[Returns]],0,0,-n_days))/STDEV(OFFSET(TradeDash[[#This Row],[Returns]],0,0,-n_days)),"")</f>
        <v>0.25590481309647956</v>
      </c>
      <c r="F5805">
        <f ca="1">IFERROR(AVERAGE(OFFSET(TradeDash[[#This Row],[Returns]],0,0,-n_days*2))/STDEV(OFFSET(TradeDash[[#This Row],[Returns]],0,0,-n_days*2)),"")</f>
        <v>-7.7105985030257423E-2</v>
      </c>
      <c r="G5805">
        <f ca="1">IF(ISNUMBER(TradeDash[[#This Row],[2n day Sharpe]]),AVERAGE(TradeDash[[#This Row],[n day Sharpe]:[2n day Sharpe]]),"")</f>
        <v>8.9399414033111066E-2</v>
      </c>
      <c r="H5805">
        <f ca="1">IF(ISNUMBER(TradeDash[[#This Row],[Sharpe Average]]),IF(TradeDash[[#This Row],[Sharpe Average]]&gt;$G$1,1,0),"")</f>
        <v>1</v>
      </c>
      <c r="I5805" s="2">
        <f ca="1">IF(ISNUMBER(TradeDash[[#This Row],[Signal]]),MAX(IF(AND(TradeDash[[#This Row],[Signal]]=1,I5804&lt;1),I5804+$E$1,IF(AND(TradeDash[[#This Row],[Signal]]=0,I5804&gt;0),I5804-$E$1,IF(AND(TradeDash[[#This Row],[Signal]]=1,I5804=1),I5804,IF(AND(TradeDash[[#This Row],[Signal]]=0,I5804=0),I5804,0)))),0),"")</f>
        <v>1</v>
      </c>
      <c r="J5805" s="3">
        <f ca="1">IF(ISNUMBER(TradeDash[[#This Row],[Position]]),TradeDash[[#This Row],[Position]]*D5806,"")</f>
        <v>-2.2695743697065396E-5</v>
      </c>
      <c r="K5805" s="7">
        <f ca="1">K5804*IFERROR(1+TradeDash[[#This Row],[Port Return]],1)</f>
        <v>14132675.801513052</v>
      </c>
      <c r="L5805" s="7">
        <f ca="1">IF(ISNUMBER(TradeDash[[#This Row],[Port Return]]),L5804*(1+TradeDash[[#This Row],[Returns]]),L5804)</f>
        <v>11207917.329093879</v>
      </c>
    </row>
    <row r="5806" spans="1:12" x14ac:dyDescent="0.35">
      <c r="A5806" s="1">
        <v>45037</v>
      </c>
      <c r="B5806" s="16">
        <f>YEAR(TradeDash[[#This Row],[Date]])</f>
        <v>2023</v>
      </c>
      <c r="C5806">
        <v>17624.05</v>
      </c>
      <c r="D5806" s="3">
        <f>IFERROR(TradeDash[[#This Row],[Nifty]]/C5805-1,"")</f>
        <v>-2.2695743697065396E-5</v>
      </c>
      <c r="E5806">
        <f ca="1">IFERROR(AVERAGE(OFFSET(TradeDash[[#This Row],[Returns]],0,0,-n_days))/STDEV(OFFSET(TradeDash[[#This Row],[Returns]],0,0,-n_days)),"")</f>
        <v>0.32633047373590368</v>
      </c>
      <c r="F5806">
        <f ca="1">IFERROR(AVERAGE(OFFSET(TradeDash[[#This Row],[Returns]],0,0,-n_days*2))/STDEV(OFFSET(TradeDash[[#This Row],[Returns]],0,0,-n_days*2)),"")</f>
        <v>-5.974483701603036E-2</v>
      </c>
      <c r="G5806">
        <f ca="1">IF(ISNUMBER(TradeDash[[#This Row],[2n day Sharpe]]),AVERAGE(TradeDash[[#This Row],[n day Sharpe]:[2n day Sharpe]]),"")</f>
        <v>0.13329281835993667</v>
      </c>
      <c r="H5806">
        <f ca="1">IF(ISNUMBER(TradeDash[[#This Row],[Sharpe Average]]),IF(TradeDash[[#This Row],[Sharpe Average]]&gt;$G$1,1,0),"")</f>
        <v>1</v>
      </c>
      <c r="I5806" s="2">
        <f ca="1">IF(ISNUMBER(TradeDash[[#This Row],[Signal]]),MAX(IF(AND(TradeDash[[#This Row],[Signal]]=1,I5805&lt;1),I5805+$E$1,IF(AND(TradeDash[[#This Row],[Signal]]=0,I5805&gt;0),I5805-$E$1,IF(AND(TradeDash[[#This Row],[Signal]]=1,I5805=1),I5805,IF(AND(TradeDash[[#This Row],[Signal]]=0,I5805=0),I5805,0)))),0),"")</f>
        <v>1</v>
      </c>
      <c r="J5806" s="3">
        <f ca="1">IF(ISNUMBER(TradeDash[[#This Row],[Position]]),TradeDash[[#This Row],[Position]]*D5807,"")</f>
        <v>6.7719962210730511E-3</v>
      </c>
      <c r="K5806" s="7">
        <f ca="1">K5805*IFERROR(1+TradeDash[[#This Row],[Port Return]],1)</f>
        <v>14228382.228634549</v>
      </c>
      <c r="L5806" s="7">
        <f ca="1">IF(ISNUMBER(TradeDash[[#This Row],[Port Return]]),L5805*(1+TradeDash[[#This Row],[Returns]]),L5805)</f>
        <v>11207662.957074801</v>
      </c>
    </row>
    <row r="5807" spans="1:12" x14ac:dyDescent="0.35">
      <c r="A5807" s="1">
        <v>45040</v>
      </c>
      <c r="B5807" s="16">
        <f>YEAR(TradeDash[[#This Row],[Date]])</f>
        <v>2023</v>
      </c>
      <c r="C5807">
        <v>17743.400000000001</v>
      </c>
      <c r="D5807" s="3">
        <f>IFERROR(TradeDash[[#This Row],[Nifty]]/C5806-1,"")</f>
        <v>6.7719962210730511E-3</v>
      </c>
      <c r="E5807">
        <f ca="1">IFERROR(AVERAGE(OFFSET(TradeDash[[#This Row],[Returns]],0,0,-n_days))/STDEV(OFFSET(TradeDash[[#This Row],[Returns]],0,0,-n_days)),"")</f>
        <v>0.32486814065573227</v>
      </c>
      <c r="F5807">
        <f ca="1">IFERROR(AVERAGE(OFFSET(TradeDash[[#This Row],[Returns]],0,0,-n_days*2))/STDEV(OFFSET(TradeDash[[#This Row],[Returns]],0,0,-n_days*2)),"")</f>
        <v>-1.6376447875952931E-2</v>
      </c>
      <c r="G5807">
        <f ca="1">IF(ISNUMBER(TradeDash[[#This Row],[2n day Sharpe]]),AVERAGE(TradeDash[[#This Row],[n day Sharpe]:[2n day Sharpe]]),"")</f>
        <v>0.15424584638988967</v>
      </c>
      <c r="H5807">
        <f ca="1">IF(ISNUMBER(TradeDash[[#This Row],[Sharpe Average]]),IF(TradeDash[[#This Row],[Sharpe Average]]&gt;$G$1,1,0),"")</f>
        <v>1</v>
      </c>
      <c r="I5807" s="2">
        <f ca="1">IF(ISNUMBER(TradeDash[[#This Row],[Signal]]),MAX(IF(AND(TradeDash[[#This Row],[Signal]]=1,I5806&lt;1),I5806+$E$1,IF(AND(TradeDash[[#This Row],[Signal]]=0,I5806&gt;0),I5806-$E$1,IF(AND(TradeDash[[#This Row],[Signal]]=1,I5806=1),I5806,IF(AND(TradeDash[[#This Row],[Signal]]=0,I5806=0),I5806,0)))),0),"")</f>
        <v>1</v>
      </c>
      <c r="J5807" s="3">
        <f ca="1">IF(ISNUMBER(TradeDash[[#This Row],[Position]]),TradeDash[[#This Row],[Position]]*D5808,"")</f>
        <v>1.4568797411995682E-3</v>
      </c>
      <c r="K5807" s="7">
        <f ca="1">K5806*IFERROR(1+TradeDash[[#This Row],[Port Return]],1)</f>
        <v>14249111.27045349</v>
      </c>
      <c r="L5807" s="7">
        <f ca="1">IF(ISNUMBER(TradeDash[[#This Row],[Port Return]]),L5806*(1+TradeDash[[#This Row],[Returns]]),L5806)</f>
        <v>11283561.208267171</v>
      </c>
    </row>
    <row r="5808" spans="1:12" x14ac:dyDescent="0.35">
      <c r="A5808" s="1">
        <v>45041</v>
      </c>
      <c r="B5808" s="16">
        <f>YEAR(TradeDash[[#This Row],[Date]])</f>
        <v>2023</v>
      </c>
      <c r="C5808">
        <v>17769.25</v>
      </c>
      <c r="D5808" s="3">
        <f>IFERROR(TradeDash[[#This Row],[Nifty]]/C5807-1,"")</f>
        <v>1.4568797411995682E-3</v>
      </c>
      <c r="E5808">
        <f ca="1">IFERROR(AVERAGE(OFFSET(TradeDash[[#This Row],[Returns]],0,0,-n_days))/STDEV(OFFSET(TradeDash[[#This Row],[Returns]],0,0,-n_days)),"")</f>
        <v>0.31495210507386517</v>
      </c>
      <c r="F5808">
        <f ca="1">IFERROR(AVERAGE(OFFSET(TradeDash[[#This Row],[Returns]],0,0,-n_days*2))/STDEV(OFFSET(TradeDash[[#This Row],[Returns]],0,0,-n_days*2)),"")</f>
        <v>-7.7807478527932364E-3</v>
      </c>
      <c r="G5808">
        <f ca="1">IF(ISNUMBER(TradeDash[[#This Row],[2n day Sharpe]]),AVERAGE(TradeDash[[#This Row],[n day Sharpe]:[2n day Sharpe]]),"")</f>
        <v>0.15358567861053596</v>
      </c>
      <c r="H5808">
        <f ca="1">IF(ISNUMBER(TradeDash[[#This Row],[Sharpe Average]]),IF(TradeDash[[#This Row],[Sharpe Average]]&gt;$G$1,1,0),"")</f>
        <v>1</v>
      </c>
      <c r="I5808" s="2">
        <f ca="1">IF(ISNUMBER(TradeDash[[#This Row],[Signal]]),MAX(IF(AND(TradeDash[[#This Row],[Signal]]=1,I5807&lt;1),I5807+$E$1,IF(AND(TradeDash[[#This Row],[Signal]]=0,I5807&gt;0),I5807-$E$1,IF(AND(TradeDash[[#This Row],[Signal]]=1,I5807=1),I5807,IF(AND(TradeDash[[#This Row],[Signal]]=0,I5807=0),I5807,0)))),0),"")</f>
        <v>1</v>
      </c>
      <c r="J5808" s="3">
        <f ca="1">IF(ISNUMBER(TradeDash[[#This Row],[Position]]),TradeDash[[#This Row],[Position]]*D5809,"")</f>
        <v>2.4958847447134058E-3</v>
      </c>
      <c r="K5808" s="7">
        <f ca="1">K5807*IFERROR(1+TradeDash[[#This Row],[Port Return]],1)</f>
        <v>14284675.40989914</v>
      </c>
      <c r="L5808" s="7">
        <f ca="1">IF(ISNUMBER(TradeDash[[#This Row],[Port Return]]),L5807*(1+TradeDash[[#This Row],[Returns]]),L5807)</f>
        <v>11300000.00000008</v>
      </c>
    </row>
    <row r="5809" spans="1:12" x14ac:dyDescent="0.35">
      <c r="A5809" s="1">
        <v>45042</v>
      </c>
      <c r="B5809" s="16">
        <f>YEAR(TradeDash[[#This Row],[Date]])</f>
        <v>2023</v>
      </c>
      <c r="C5809">
        <v>17813.599999999999</v>
      </c>
      <c r="D5809" s="3">
        <f>IFERROR(TradeDash[[#This Row],[Nifty]]/C5808-1,"")</f>
        <v>2.4958847447134058E-3</v>
      </c>
      <c r="E5809">
        <f ca="1">IFERROR(AVERAGE(OFFSET(TradeDash[[#This Row],[Returns]],0,0,-n_days))/STDEV(OFFSET(TradeDash[[#This Row],[Returns]],0,0,-n_days)),"")</f>
        <v>0.38842691040223054</v>
      </c>
      <c r="F5809">
        <f ca="1">IFERROR(AVERAGE(OFFSET(TradeDash[[#This Row],[Returns]],0,0,-n_days*2))/STDEV(OFFSET(TradeDash[[#This Row],[Returns]],0,0,-n_days*2)),"")</f>
        <v>5.7760549385682966E-2</v>
      </c>
      <c r="G5809">
        <f ca="1">IF(ISNUMBER(TradeDash[[#This Row],[2n day Sharpe]]),AVERAGE(TradeDash[[#This Row],[n day Sharpe]:[2n day Sharpe]]),"")</f>
        <v>0.22309372989395676</v>
      </c>
      <c r="H5809">
        <f ca="1">IF(ISNUMBER(TradeDash[[#This Row],[Sharpe Average]]),IF(TradeDash[[#This Row],[Sharpe Average]]&gt;$G$1,1,0),"")</f>
        <v>1</v>
      </c>
      <c r="I5809" s="2">
        <f ca="1">IF(ISNUMBER(TradeDash[[#This Row],[Signal]]),MAX(IF(AND(TradeDash[[#This Row],[Signal]]=1,I5808&lt;1),I5808+$E$1,IF(AND(TradeDash[[#This Row],[Signal]]=0,I5808&gt;0),I5808-$E$1,IF(AND(TradeDash[[#This Row],[Signal]]=1,I5808=1),I5808,IF(AND(TradeDash[[#This Row],[Signal]]=0,I5808=0),I5808,0)))),0),"")</f>
        <v>1</v>
      </c>
      <c r="J5809" s="3">
        <f ca="1">IF(ISNUMBER(TradeDash[[#This Row],[Position]]),TradeDash[[#This Row],[Position]]*D5810,"")</f>
        <v>5.6950868998968396E-3</v>
      </c>
      <c r="K5809" s="7">
        <f ca="1">K5808*IFERROR(1+TradeDash[[#This Row],[Port Return]],1)</f>
        <v>14366027.877695335</v>
      </c>
      <c r="L5809" s="7">
        <f ca="1">IF(ISNUMBER(TradeDash[[#This Row],[Port Return]]),L5808*(1+TradeDash[[#This Row],[Returns]]),L5808)</f>
        <v>11328203.497615341</v>
      </c>
    </row>
    <row r="5810" spans="1:12" x14ac:dyDescent="0.35">
      <c r="A5810" s="1">
        <v>45043</v>
      </c>
      <c r="B5810" s="16">
        <f>YEAR(TradeDash[[#This Row],[Date]])</f>
        <v>2023</v>
      </c>
      <c r="C5810">
        <v>17915.05</v>
      </c>
      <c r="D5810" s="3">
        <f>IFERROR(TradeDash[[#This Row],[Nifty]]/C5809-1,"")</f>
        <v>5.6950868998968396E-3</v>
      </c>
      <c r="E5810">
        <f ca="1">IFERROR(AVERAGE(OFFSET(TradeDash[[#This Row],[Returns]],0,0,-n_days))/STDEV(OFFSET(TradeDash[[#This Row],[Returns]],0,0,-n_days)),"")</f>
        <v>0.55857090701402279</v>
      </c>
      <c r="F5810">
        <f ca="1">IFERROR(AVERAGE(OFFSET(TradeDash[[#This Row],[Returns]],0,0,-n_days*2))/STDEV(OFFSET(TradeDash[[#This Row],[Returns]],0,0,-n_days*2)),"")</f>
        <v>8.757275549494653E-2</v>
      </c>
      <c r="G5810">
        <f ca="1">IF(ISNUMBER(TradeDash[[#This Row],[2n day Sharpe]]),AVERAGE(TradeDash[[#This Row],[n day Sharpe]:[2n day Sharpe]]),"")</f>
        <v>0.32307183125448469</v>
      </c>
      <c r="H5810">
        <f ca="1">IF(ISNUMBER(TradeDash[[#This Row],[Sharpe Average]]),IF(TradeDash[[#This Row],[Sharpe Average]]&gt;$G$1,1,0),"")</f>
        <v>1</v>
      </c>
      <c r="I5810" s="2">
        <f ca="1">IF(ISNUMBER(TradeDash[[#This Row],[Signal]]),MAX(IF(AND(TradeDash[[#This Row],[Signal]]=1,I5809&lt;1),I5809+$E$1,IF(AND(TradeDash[[#This Row],[Signal]]=0,I5809&gt;0),I5809-$E$1,IF(AND(TradeDash[[#This Row],[Signal]]=1,I5809=1),I5809,IF(AND(TradeDash[[#This Row],[Signal]]=0,I5809=0),I5809,0)))),0),"")</f>
        <v>1</v>
      </c>
      <c r="J5810" s="3">
        <f ca="1">IF(ISNUMBER(TradeDash[[#This Row],[Position]]),TradeDash[[#This Row],[Position]]*D5811,"")</f>
        <v>8.3700575772884811E-3</v>
      </c>
      <c r="K5810" s="7">
        <f ca="1">K5809*IFERROR(1+TradeDash[[#This Row],[Port Return]],1)</f>
        <v>14486272.358188577</v>
      </c>
      <c r="L5810" s="7">
        <f ca="1">IF(ISNUMBER(TradeDash[[#This Row],[Port Return]]),L5809*(1+TradeDash[[#This Row],[Returns]]),L5809)</f>
        <v>11392718.600953976</v>
      </c>
    </row>
    <row r="5811" spans="1:12" x14ac:dyDescent="0.35">
      <c r="A5811" s="1">
        <v>45044</v>
      </c>
      <c r="B5811" s="16">
        <f>YEAR(TradeDash[[#This Row],[Date]])</f>
        <v>2023</v>
      </c>
      <c r="C5811">
        <v>18065</v>
      </c>
      <c r="D5811" s="3">
        <f>IFERROR(TradeDash[[#This Row],[Nifty]]/C5810-1,"")</f>
        <v>8.3700575772884811E-3</v>
      </c>
      <c r="E5811">
        <f ca="1">IFERROR(AVERAGE(OFFSET(TradeDash[[#This Row],[Returns]],0,0,-n_days))/STDEV(OFFSET(TradeDash[[#This Row],[Returns]],0,0,-n_days)),"")</f>
        <v>0.6001235582519141</v>
      </c>
      <c r="F5811">
        <f ca="1">IFERROR(AVERAGE(OFFSET(TradeDash[[#This Row],[Returns]],0,0,-n_days*2))/STDEV(OFFSET(TradeDash[[#This Row],[Returns]],0,0,-n_days*2)),"")</f>
        <v>0.12643338821524952</v>
      </c>
      <c r="G5811">
        <f ca="1">IF(ISNUMBER(TradeDash[[#This Row],[2n day Sharpe]]),AVERAGE(TradeDash[[#This Row],[n day Sharpe]:[2n day Sharpe]]),"")</f>
        <v>0.36327847323358181</v>
      </c>
      <c r="H5811">
        <f ca="1">IF(ISNUMBER(TradeDash[[#This Row],[Sharpe Average]]),IF(TradeDash[[#This Row],[Sharpe Average]]&gt;$G$1,1,0),"")</f>
        <v>1</v>
      </c>
      <c r="I5811" s="2">
        <f ca="1">IF(ISNUMBER(TradeDash[[#This Row],[Signal]]),MAX(IF(AND(TradeDash[[#This Row],[Signal]]=1,I5810&lt;1),I5810+$E$1,IF(AND(TradeDash[[#This Row],[Signal]]=0,I5810&gt;0),I5810-$E$1,IF(AND(TradeDash[[#This Row],[Signal]]=1,I5810=1),I5810,IF(AND(TradeDash[[#This Row],[Signal]]=0,I5810=0),I5810,0)))),0),"")</f>
        <v>1</v>
      </c>
      <c r="J5811" s="3">
        <f ca="1">IF(ISNUMBER(TradeDash[[#This Row],[Position]]),TradeDash[[#This Row],[Position]]*D5812,"")</f>
        <v>4.5751453086078087E-3</v>
      </c>
      <c r="K5811" s="7">
        <f ca="1">K5810*IFERROR(1+TradeDash[[#This Row],[Port Return]],1)</f>
        <v>14552549.159207359</v>
      </c>
      <c r="L5811" s="7">
        <f ca="1">IF(ISNUMBER(TradeDash[[#This Row],[Port Return]]),L5810*(1+TradeDash[[#This Row],[Returns]]),L5810)</f>
        <v>11488076.311605806</v>
      </c>
    </row>
    <row r="5812" spans="1:12" x14ac:dyDescent="0.35">
      <c r="A5812" s="1">
        <v>45048</v>
      </c>
      <c r="B5812" s="16">
        <f>YEAR(TradeDash[[#This Row],[Date]])</f>
        <v>2023</v>
      </c>
      <c r="C5812">
        <v>18147.650000000001</v>
      </c>
      <c r="D5812" s="3">
        <f>IFERROR(TradeDash[[#This Row],[Nifty]]/C5811-1,"")</f>
        <v>4.5751453086078087E-3</v>
      </c>
      <c r="E5812">
        <f ca="1">IFERROR(AVERAGE(OFFSET(TradeDash[[#This Row],[Returns]],0,0,-n_days))/STDEV(OFFSET(TradeDash[[#This Row],[Returns]],0,0,-n_days)),"")</f>
        <v>0.68155525033756725</v>
      </c>
      <c r="F5812">
        <f ca="1">IFERROR(AVERAGE(OFFSET(TradeDash[[#This Row],[Returns]],0,0,-n_days*2))/STDEV(OFFSET(TradeDash[[#This Row],[Returns]],0,0,-n_days*2)),"")</f>
        <v>0.15898409457605014</v>
      </c>
      <c r="G5812">
        <f ca="1">IF(ISNUMBER(TradeDash[[#This Row],[2n day Sharpe]]),AVERAGE(TradeDash[[#This Row],[n day Sharpe]:[2n day Sharpe]]),"")</f>
        <v>0.42026967245680869</v>
      </c>
      <c r="H5812">
        <f ca="1">IF(ISNUMBER(TradeDash[[#This Row],[Sharpe Average]]),IF(TradeDash[[#This Row],[Sharpe Average]]&gt;$G$1,1,0),"")</f>
        <v>1</v>
      </c>
      <c r="I5812" s="2">
        <f ca="1">IF(ISNUMBER(TradeDash[[#This Row],[Signal]]),MAX(IF(AND(TradeDash[[#This Row],[Signal]]=1,I5811&lt;1),I5811+$E$1,IF(AND(TradeDash[[#This Row],[Signal]]=0,I5811&gt;0),I5811-$E$1,IF(AND(TradeDash[[#This Row],[Signal]]=1,I5811=1),I5811,IF(AND(TradeDash[[#This Row],[Signal]]=0,I5811=0),I5811,0)))),0),"")</f>
        <v>1</v>
      </c>
      <c r="J5812" s="3">
        <f ca="1">IF(ISNUMBER(TradeDash[[#This Row],[Position]]),TradeDash[[#This Row],[Position]]*D5813,"")</f>
        <v>-3.1849853837826458E-3</v>
      </c>
      <c r="K5812" s="7">
        <f ca="1">K5811*IFERROR(1+TradeDash[[#This Row],[Port Return]],1)</f>
        <v>14506199.502838505</v>
      </c>
      <c r="L5812" s="7">
        <f ca="1">IF(ISNUMBER(TradeDash[[#This Row],[Port Return]]),L5811*(1+TradeDash[[#This Row],[Returns]]),L5811)</f>
        <v>11540635.930047777</v>
      </c>
    </row>
    <row r="5813" spans="1:12" x14ac:dyDescent="0.35">
      <c r="A5813" s="1">
        <v>45049</v>
      </c>
      <c r="B5813" s="16">
        <f>YEAR(TradeDash[[#This Row],[Date]])</f>
        <v>2023</v>
      </c>
      <c r="C5813">
        <v>18089.849999999999</v>
      </c>
      <c r="D5813" s="3">
        <f>IFERROR(TradeDash[[#This Row],[Nifty]]/C5812-1,"")</f>
        <v>-3.1849853837826458E-3</v>
      </c>
      <c r="E5813">
        <f ca="1">IFERROR(AVERAGE(OFFSET(TradeDash[[#This Row],[Returns]],0,0,-n_days))/STDEV(OFFSET(TradeDash[[#This Row],[Returns]],0,0,-n_days)),"")</f>
        <v>0.56238254640920782</v>
      </c>
      <c r="F5813">
        <f ca="1">IFERROR(AVERAGE(OFFSET(TradeDash[[#This Row],[Returns]],0,0,-n_days*2))/STDEV(OFFSET(TradeDash[[#This Row],[Returns]],0,0,-n_days*2)),"")</f>
        <v>0.16693324656969258</v>
      </c>
      <c r="G5813">
        <f ca="1">IF(ISNUMBER(TradeDash[[#This Row],[2n day Sharpe]]),AVERAGE(TradeDash[[#This Row],[n day Sharpe]:[2n day Sharpe]]),"")</f>
        <v>0.36465789648945018</v>
      </c>
      <c r="H5813">
        <f ca="1">IF(ISNUMBER(TradeDash[[#This Row],[Sharpe Average]]),IF(TradeDash[[#This Row],[Sharpe Average]]&gt;$G$1,1,0),"")</f>
        <v>1</v>
      </c>
      <c r="I5813" s="2">
        <f ca="1">IF(ISNUMBER(TradeDash[[#This Row],[Signal]]),MAX(IF(AND(TradeDash[[#This Row],[Signal]]=1,I5812&lt;1),I5812+$E$1,IF(AND(TradeDash[[#This Row],[Signal]]=0,I5812&gt;0),I5812-$E$1,IF(AND(TradeDash[[#This Row],[Signal]]=1,I5812=1),I5812,IF(AND(TradeDash[[#This Row],[Signal]]=0,I5812=0),I5812,0)))),0),"")</f>
        <v>1</v>
      </c>
      <c r="J5813" s="3">
        <f ca="1">IF(ISNUMBER(TradeDash[[#This Row],[Position]]),TradeDash[[#This Row],[Position]]*D5814,"")</f>
        <v>9.1736526284076358E-3</v>
      </c>
      <c r="K5813" s="7">
        <f ca="1">K5812*IFERROR(1+TradeDash[[#This Row],[Port Return]],1)</f>
        <v>14639274.338035926</v>
      </c>
      <c r="L5813" s="7">
        <f ca="1">IF(ISNUMBER(TradeDash[[#This Row],[Port Return]]),L5812*(1+TradeDash[[#This Row],[Returns]]),L5812)</f>
        <v>11503879.173291018</v>
      </c>
    </row>
    <row r="5814" spans="1:12" x14ac:dyDescent="0.35">
      <c r="A5814" s="1">
        <v>45050</v>
      </c>
      <c r="B5814" s="16">
        <f>YEAR(TradeDash[[#This Row],[Date]])</f>
        <v>2023</v>
      </c>
      <c r="C5814">
        <v>18255.8</v>
      </c>
      <c r="D5814" s="3">
        <f>IFERROR(TradeDash[[#This Row],[Nifty]]/C5813-1,"")</f>
        <v>9.1736526284076358E-3</v>
      </c>
      <c r="E5814">
        <f ca="1">IFERROR(AVERAGE(OFFSET(TradeDash[[#This Row],[Returns]],0,0,-n_days))/STDEV(OFFSET(TradeDash[[#This Row],[Returns]],0,0,-n_days)),"")</f>
        <v>0.58361383243911413</v>
      </c>
      <c r="F5814">
        <f ca="1">IFERROR(AVERAGE(OFFSET(TradeDash[[#This Row],[Returns]],0,0,-n_days*2))/STDEV(OFFSET(TradeDash[[#This Row],[Returns]],0,0,-n_days*2)),"")</f>
        <v>0.16895029018980484</v>
      </c>
      <c r="G5814">
        <f ca="1">IF(ISNUMBER(TradeDash[[#This Row],[2n day Sharpe]]),AVERAGE(TradeDash[[#This Row],[n day Sharpe]:[2n day Sharpe]]),"")</f>
        <v>0.37628206131445951</v>
      </c>
      <c r="H5814">
        <f ca="1">IF(ISNUMBER(TradeDash[[#This Row],[Sharpe Average]]),IF(TradeDash[[#This Row],[Sharpe Average]]&gt;$G$1,1,0),"")</f>
        <v>1</v>
      </c>
      <c r="I5814" s="2">
        <f ca="1">IF(ISNUMBER(TradeDash[[#This Row],[Signal]]),MAX(IF(AND(TradeDash[[#This Row],[Signal]]=1,I5813&lt;1),I5813+$E$1,IF(AND(TradeDash[[#This Row],[Signal]]=0,I5813&gt;0),I5813-$E$1,IF(AND(TradeDash[[#This Row],[Signal]]=1,I5813=1),I5813,IF(AND(TradeDash[[#This Row],[Signal]]=0,I5813=0),I5813,0)))),0),"")</f>
        <v>1</v>
      </c>
      <c r="J5814" s="3">
        <f ca="1">IF(ISNUMBER(TradeDash[[#This Row],[Position]]),TradeDash[[#This Row],[Position]]*D5815,"")</f>
        <v>-1.0232364508813596E-2</v>
      </c>
      <c r="K5814" s="7">
        <f ca="1">K5813*IFERROR(1+TradeDash[[#This Row],[Port Return]],1)</f>
        <v>14489479.946864622</v>
      </c>
      <c r="L5814" s="7">
        <f ca="1">IF(ISNUMBER(TradeDash[[#This Row],[Port Return]]),L5813*(1+TradeDash[[#This Row],[Returns]]),L5813)</f>
        <v>11609411.764705963</v>
      </c>
    </row>
    <row r="5815" spans="1:12" x14ac:dyDescent="0.35">
      <c r="A5815" s="1">
        <v>45051</v>
      </c>
      <c r="B5815" s="16">
        <f>YEAR(TradeDash[[#This Row],[Date]])</f>
        <v>2023</v>
      </c>
      <c r="C5815">
        <v>18069</v>
      </c>
      <c r="D5815" s="3">
        <f>IFERROR(TradeDash[[#This Row],[Nifty]]/C5814-1,"")</f>
        <v>-1.0232364508813596E-2</v>
      </c>
      <c r="E5815">
        <f ca="1">IFERROR(AVERAGE(OFFSET(TradeDash[[#This Row],[Returns]],0,0,-n_days))/STDEV(OFFSET(TradeDash[[#This Row],[Returns]],0,0,-n_days)),"")</f>
        <v>0.36740683593174617</v>
      </c>
      <c r="F5815">
        <f ca="1">IFERROR(AVERAGE(OFFSET(TradeDash[[#This Row],[Returns]],0,0,-n_days*2))/STDEV(OFFSET(TradeDash[[#This Row],[Returns]],0,0,-n_days*2)),"")</f>
        <v>0.15610831785087564</v>
      </c>
      <c r="G5815">
        <f ca="1">IF(ISNUMBER(TradeDash[[#This Row],[2n day Sharpe]]),AVERAGE(TradeDash[[#This Row],[n day Sharpe]:[2n day Sharpe]]),"")</f>
        <v>0.26175757689131091</v>
      </c>
      <c r="H5815">
        <f ca="1">IF(ISNUMBER(TradeDash[[#This Row],[Sharpe Average]]),IF(TradeDash[[#This Row],[Sharpe Average]]&gt;$G$1,1,0),"")</f>
        <v>1</v>
      </c>
      <c r="I5815" s="2">
        <f ca="1">IF(ISNUMBER(TradeDash[[#This Row],[Signal]]),MAX(IF(AND(TradeDash[[#This Row],[Signal]]=1,I5814&lt;1),I5814+$E$1,IF(AND(TradeDash[[#This Row],[Signal]]=0,I5814&gt;0),I5814-$E$1,IF(AND(TradeDash[[#This Row],[Signal]]=1,I5814=1),I5814,IF(AND(TradeDash[[#This Row],[Signal]]=0,I5814=0),I5814,0)))),0),"")</f>
        <v>1</v>
      </c>
      <c r="J5815" s="3">
        <f ca="1">IF(ISNUMBER(TradeDash[[#This Row],[Position]]),TradeDash[[#This Row],[Position]]*D5816,"")</f>
        <v>1.0814101499806439E-2</v>
      </c>
      <c r="K5815" s="7">
        <f ca="1">K5814*IFERROR(1+TradeDash[[#This Row],[Port Return]],1)</f>
        <v>14646170.653689425</v>
      </c>
      <c r="L5815" s="7">
        <f ca="1">IF(ISNUMBER(TradeDash[[#This Row],[Port Return]]),L5814*(1+TradeDash[[#This Row],[Returns]]),L5814)</f>
        <v>11490620.031796584</v>
      </c>
    </row>
    <row r="5816" spans="1:12" x14ac:dyDescent="0.35">
      <c r="A5816" s="1">
        <v>45054</v>
      </c>
      <c r="B5816" s="16">
        <f>YEAR(TradeDash[[#This Row],[Date]])</f>
        <v>2023</v>
      </c>
      <c r="C5816">
        <v>18264.400000000001</v>
      </c>
      <c r="D5816" s="3">
        <f>IFERROR(TradeDash[[#This Row],[Nifty]]/C5815-1,"")</f>
        <v>1.0814101499806439E-2</v>
      </c>
      <c r="E5816">
        <f ca="1">IFERROR(AVERAGE(OFFSET(TradeDash[[#This Row],[Returns]],0,0,-n_days))/STDEV(OFFSET(TradeDash[[#This Row],[Returns]],0,0,-n_days)),"")</f>
        <v>0.37384680374346302</v>
      </c>
      <c r="F5816">
        <f ca="1">IFERROR(AVERAGE(OFFSET(TradeDash[[#This Row],[Returns]],0,0,-n_days*2))/STDEV(OFFSET(TradeDash[[#This Row],[Returns]],0,0,-n_days*2)),"")</f>
        <v>0.14303671776201415</v>
      </c>
      <c r="G5816">
        <f ca="1">IF(ISNUMBER(TradeDash[[#This Row],[2n day Sharpe]]),AVERAGE(TradeDash[[#This Row],[n day Sharpe]:[2n day Sharpe]]),"")</f>
        <v>0.25844176075273861</v>
      </c>
      <c r="H5816">
        <f ca="1">IF(ISNUMBER(TradeDash[[#This Row],[Sharpe Average]]),IF(TradeDash[[#This Row],[Sharpe Average]]&gt;$G$1,1,0),"")</f>
        <v>1</v>
      </c>
      <c r="I5816" s="2">
        <f ca="1">IF(ISNUMBER(TradeDash[[#This Row],[Signal]]),MAX(IF(AND(TradeDash[[#This Row],[Signal]]=1,I5815&lt;1),I5815+$E$1,IF(AND(TradeDash[[#This Row],[Signal]]=0,I5815&gt;0),I5815-$E$1,IF(AND(TradeDash[[#This Row],[Signal]]=1,I5815=1),I5815,IF(AND(TradeDash[[#This Row],[Signal]]=0,I5815=0),I5815,0)))),0),"")</f>
        <v>1</v>
      </c>
      <c r="J5816" s="3">
        <f ca="1">IF(ISNUMBER(TradeDash[[#This Row],[Position]]),TradeDash[[#This Row],[Position]]*D5817,"")</f>
        <v>8.4864545235596722E-5</v>
      </c>
      <c r="K5816" s="7">
        <f ca="1">K5815*IFERROR(1+TradeDash[[#This Row],[Port Return]],1)</f>
        <v>14647413.594301393</v>
      </c>
      <c r="L5816" s="7">
        <f ca="1">IF(ISNUMBER(TradeDash[[#This Row],[Port Return]]),L5815*(1+TradeDash[[#This Row],[Returns]]),L5815)</f>
        <v>11614880.763116142</v>
      </c>
    </row>
    <row r="5817" spans="1:12" x14ac:dyDescent="0.35">
      <c r="A5817" s="1">
        <v>45055</v>
      </c>
      <c r="B5817" s="16">
        <f>YEAR(TradeDash[[#This Row],[Date]])</f>
        <v>2023</v>
      </c>
      <c r="C5817">
        <v>18265.95</v>
      </c>
      <c r="D5817" s="3">
        <f>IFERROR(TradeDash[[#This Row],[Nifty]]/C5816-1,"")</f>
        <v>8.4864545235596722E-5</v>
      </c>
      <c r="E5817">
        <f ca="1">IFERROR(AVERAGE(OFFSET(TradeDash[[#This Row],[Returns]],0,0,-n_days))/STDEV(OFFSET(TradeDash[[#This Row],[Returns]],0,0,-n_days)),"")</f>
        <v>0.35108307403198669</v>
      </c>
      <c r="F5817">
        <f ca="1">IFERROR(AVERAGE(OFFSET(TradeDash[[#This Row],[Returns]],0,0,-n_days*2))/STDEV(OFFSET(TradeDash[[#This Row],[Returns]],0,0,-n_days*2)),"")</f>
        <v>0.11960527796414747</v>
      </c>
      <c r="G5817">
        <f ca="1">IF(ISNUMBER(TradeDash[[#This Row],[2n day Sharpe]]),AVERAGE(TradeDash[[#This Row],[n day Sharpe]:[2n day Sharpe]]),"")</f>
        <v>0.23534417599806706</v>
      </c>
      <c r="H5817">
        <f ca="1">IF(ISNUMBER(TradeDash[[#This Row],[Sharpe Average]]),IF(TradeDash[[#This Row],[Sharpe Average]]&gt;$G$1,1,0),"")</f>
        <v>1</v>
      </c>
      <c r="I5817" s="2">
        <f ca="1">IF(ISNUMBER(TradeDash[[#This Row],[Signal]]),MAX(IF(AND(TradeDash[[#This Row],[Signal]]=1,I5816&lt;1),I5816+$E$1,IF(AND(TradeDash[[#This Row],[Signal]]=0,I5816&gt;0),I5816-$E$1,IF(AND(TradeDash[[#This Row],[Signal]]=1,I5816=1),I5816,IF(AND(TradeDash[[#This Row],[Signal]]=0,I5816=0),I5816,0)))),0),"")</f>
        <v>1</v>
      </c>
      <c r="J5817" s="3">
        <f ca="1">IF(ISNUMBER(TradeDash[[#This Row],[Position]]),TradeDash[[#This Row],[Position]]*D5818,"")</f>
        <v>2.6907990003255389E-3</v>
      </c>
      <c r="K5817" s="7">
        <f ca="1">K5816*IFERROR(1+TradeDash[[#This Row],[Port Return]],1)</f>
        <v>14686826.840158295</v>
      </c>
      <c r="L5817" s="7">
        <f ca="1">IF(ISNUMBER(TradeDash[[#This Row],[Port Return]]),L5816*(1+TradeDash[[#This Row],[Returns]]),L5816)</f>
        <v>11615866.454690069</v>
      </c>
    </row>
    <row r="5818" spans="1:12" x14ac:dyDescent="0.35">
      <c r="A5818" s="1">
        <v>45056</v>
      </c>
      <c r="B5818" s="16">
        <f>YEAR(TradeDash[[#This Row],[Date]])</f>
        <v>2023</v>
      </c>
      <c r="C5818">
        <v>18315.099999999999</v>
      </c>
      <c r="D5818" s="3">
        <f>IFERROR(TradeDash[[#This Row],[Nifty]]/C5817-1,"")</f>
        <v>2.6907990003255389E-3</v>
      </c>
      <c r="E5818">
        <f ca="1">IFERROR(AVERAGE(OFFSET(TradeDash[[#This Row],[Returns]],0,0,-n_days))/STDEV(OFFSET(TradeDash[[#This Row],[Returns]],0,0,-n_days)),"")</f>
        <v>0.36290598416673764</v>
      </c>
      <c r="F5818">
        <f ca="1">IFERROR(AVERAGE(OFFSET(TradeDash[[#This Row],[Returns]],0,0,-n_days*2))/STDEV(OFFSET(TradeDash[[#This Row],[Returns]],0,0,-n_days*2)),"")</f>
        <v>0.12057536766820354</v>
      </c>
      <c r="G5818">
        <f ca="1">IF(ISNUMBER(TradeDash[[#This Row],[2n day Sharpe]]),AVERAGE(TradeDash[[#This Row],[n day Sharpe]:[2n day Sharpe]]),"")</f>
        <v>0.24174067591747059</v>
      </c>
      <c r="H5818">
        <f ca="1">IF(ISNUMBER(TradeDash[[#This Row],[Sharpe Average]]),IF(TradeDash[[#This Row],[Sharpe Average]]&gt;$G$1,1,0),"")</f>
        <v>1</v>
      </c>
      <c r="I5818" s="2">
        <f ca="1">IF(ISNUMBER(TradeDash[[#This Row],[Signal]]),MAX(IF(AND(TradeDash[[#This Row],[Signal]]=1,I5817&lt;1),I5817+$E$1,IF(AND(TradeDash[[#This Row],[Signal]]=0,I5817&gt;0),I5817-$E$1,IF(AND(TradeDash[[#This Row],[Signal]]=1,I5817=1),I5817,IF(AND(TradeDash[[#This Row],[Signal]]=0,I5817=0),I5817,0)))),0),"")</f>
        <v>1</v>
      </c>
      <c r="J5818" s="3">
        <f ca="1">IF(ISNUMBER(TradeDash[[#This Row],[Position]]),TradeDash[[#This Row],[Position]]*D5819,"")</f>
        <v>-9.8825559238002736E-4</v>
      </c>
      <c r="K5818" s="7">
        <f ca="1">K5817*IFERROR(1+TradeDash[[#This Row],[Port Return]],1)</f>
        <v>14672312.501399191</v>
      </c>
      <c r="L5818" s="7">
        <f ca="1">IF(ISNUMBER(TradeDash[[#This Row],[Port Return]]),L5817*(1+TradeDash[[#This Row],[Returns]]),L5817)</f>
        <v>11647122.416534264</v>
      </c>
    </row>
    <row r="5819" spans="1:12" x14ac:dyDescent="0.35">
      <c r="A5819" s="1">
        <v>45057</v>
      </c>
      <c r="B5819" s="16">
        <f>YEAR(TradeDash[[#This Row],[Date]])</f>
        <v>2023</v>
      </c>
      <c r="C5819">
        <v>18297</v>
      </c>
      <c r="D5819" s="3">
        <f>IFERROR(TradeDash[[#This Row],[Nifty]]/C5818-1,"")</f>
        <v>-9.8825559238002736E-4</v>
      </c>
      <c r="E5819">
        <f ca="1">IFERROR(AVERAGE(OFFSET(TradeDash[[#This Row],[Returns]],0,0,-n_days))/STDEV(OFFSET(TradeDash[[#This Row],[Returns]],0,0,-n_days)),"")</f>
        <v>0.3033836450307838</v>
      </c>
      <c r="F5819">
        <f ca="1">IFERROR(AVERAGE(OFFSET(TradeDash[[#This Row],[Returns]],0,0,-n_days*2))/STDEV(OFFSET(TradeDash[[#This Row],[Returns]],0,0,-n_days*2)),"")</f>
        <v>0.15651039311860873</v>
      </c>
      <c r="G5819">
        <f ca="1">IF(ISNUMBER(TradeDash[[#This Row],[2n day Sharpe]]),AVERAGE(TradeDash[[#This Row],[n day Sharpe]:[2n day Sharpe]]),"")</f>
        <v>0.22994701907469628</v>
      </c>
      <c r="H5819">
        <f ca="1">IF(ISNUMBER(TradeDash[[#This Row],[Sharpe Average]]),IF(TradeDash[[#This Row],[Sharpe Average]]&gt;$G$1,1,0),"")</f>
        <v>1</v>
      </c>
      <c r="I5819" s="2">
        <f ca="1">IF(ISNUMBER(TradeDash[[#This Row],[Signal]]),MAX(IF(AND(TradeDash[[#This Row],[Signal]]=1,I5818&lt;1),I5818+$E$1,IF(AND(TradeDash[[#This Row],[Signal]]=0,I5818&gt;0),I5818-$E$1,IF(AND(TradeDash[[#This Row],[Signal]]=1,I5818=1),I5818,IF(AND(TradeDash[[#This Row],[Signal]]=0,I5818=0),I5818,0)))),0),"")</f>
        <v>1</v>
      </c>
      <c r="J5819" s="3">
        <f ca="1">IF(ISNUMBER(TradeDash[[#This Row],[Position]]),TradeDash[[#This Row],[Position]]*D5820,"")</f>
        <v>9.7283707711648404E-4</v>
      </c>
      <c r="K5819" s="7">
        <f ca="1">K5818*IFERROR(1+TradeDash[[#This Row],[Port Return]],1)</f>
        <v>14686586.271007592</v>
      </c>
      <c r="L5819" s="7">
        <f ca="1">IF(ISNUMBER(TradeDash[[#This Row],[Port Return]]),L5818*(1+TradeDash[[#This Row],[Returns]]),L5818)</f>
        <v>11635612.082670989</v>
      </c>
    </row>
    <row r="5820" spans="1:12" x14ac:dyDescent="0.35">
      <c r="A5820" s="1">
        <v>45058</v>
      </c>
      <c r="B5820" s="16">
        <f>YEAR(TradeDash[[#This Row],[Date]])</f>
        <v>2023</v>
      </c>
      <c r="C5820">
        <v>18314.8</v>
      </c>
      <c r="D5820" s="3">
        <f>IFERROR(TradeDash[[#This Row],[Nifty]]/C5819-1,"")</f>
        <v>9.7283707711648404E-4</v>
      </c>
      <c r="E5820">
        <f ca="1">IFERROR(AVERAGE(OFFSET(TradeDash[[#This Row],[Returns]],0,0,-n_days))/STDEV(OFFSET(TradeDash[[#This Row],[Returns]],0,0,-n_days)),"")</f>
        <v>0.26780316425065326</v>
      </c>
      <c r="F5820">
        <f ca="1">IFERROR(AVERAGE(OFFSET(TradeDash[[#This Row],[Returns]],0,0,-n_days*2))/STDEV(OFFSET(TradeDash[[#This Row],[Returns]],0,0,-n_days*2)),"")</f>
        <v>0.20757031142362889</v>
      </c>
      <c r="G5820">
        <f ca="1">IF(ISNUMBER(TradeDash[[#This Row],[2n day Sharpe]]),AVERAGE(TradeDash[[#This Row],[n day Sharpe]:[2n day Sharpe]]),"")</f>
        <v>0.23768673783714106</v>
      </c>
      <c r="H5820">
        <f ca="1">IF(ISNUMBER(TradeDash[[#This Row],[Sharpe Average]]),IF(TradeDash[[#This Row],[Sharpe Average]]&gt;$G$1,1,0),"")</f>
        <v>1</v>
      </c>
      <c r="I5820" s="2">
        <f ca="1">IF(ISNUMBER(TradeDash[[#This Row],[Signal]]),MAX(IF(AND(TradeDash[[#This Row],[Signal]]=1,I5819&lt;1),I5819+$E$1,IF(AND(TradeDash[[#This Row],[Signal]]=0,I5819&gt;0),I5819-$E$1,IF(AND(TradeDash[[#This Row],[Signal]]=1,I5819=1),I5819,IF(AND(TradeDash[[#This Row],[Signal]]=0,I5819=0),I5819,0)))),0),"")</f>
        <v>1</v>
      </c>
      <c r="J5820" s="3">
        <f ca="1">IF(ISNUMBER(TradeDash[[#This Row],[Position]]),TradeDash[[#This Row],[Position]]*D5821,"")</f>
        <v>4.5891847030816724E-3</v>
      </c>
      <c r="K5820" s="7">
        <f ca="1">K5819*IFERROR(1+TradeDash[[#This Row],[Port Return]],1)</f>
        <v>14753985.728062989</v>
      </c>
      <c r="L5820" s="7">
        <f ca="1">IF(ISNUMBER(TradeDash[[#This Row],[Port Return]]),L5819*(1+TradeDash[[#This Row],[Returns]]),L5819)</f>
        <v>11646931.637519956</v>
      </c>
    </row>
    <row r="5821" spans="1:12" x14ac:dyDescent="0.35">
      <c r="A5821" s="1">
        <v>45061</v>
      </c>
      <c r="B5821" s="16">
        <f>YEAR(TradeDash[[#This Row],[Date]])</f>
        <v>2023</v>
      </c>
      <c r="C5821">
        <v>18398.849999999999</v>
      </c>
      <c r="D5821" s="3">
        <f>IFERROR(TradeDash[[#This Row],[Nifty]]/C5820-1,"")</f>
        <v>4.5891847030816724E-3</v>
      </c>
      <c r="E5821">
        <f ca="1">IFERROR(AVERAGE(OFFSET(TradeDash[[#This Row],[Returns]],0,0,-n_days))/STDEV(OFFSET(TradeDash[[#This Row],[Returns]],0,0,-n_days)),"")</f>
        <v>0.30057416853894919</v>
      </c>
      <c r="F5821">
        <f ca="1">IFERROR(AVERAGE(OFFSET(TradeDash[[#This Row],[Returns]],0,0,-n_days*2))/STDEV(OFFSET(TradeDash[[#This Row],[Returns]],0,0,-n_days*2)),"")</f>
        <v>0.31498105790682562</v>
      </c>
      <c r="G5821">
        <f ca="1">IF(ISNUMBER(TradeDash[[#This Row],[2n day Sharpe]]),AVERAGE(TradeDash[[#This Row],[n day Sharpe]:[2n day Sharpe]]),"")</f>
        <v>0.30777761322288744</v>
      </c>
      <c r="H5821">
        <f ca="1">IF(ISNUMBER(TradeDash[[#This Row],[Sharpe Average]]),IF(TradeDash[[#This Row],[Sharpe Average]]&gt;$G$1,1,0),"")</f>
        <v>1</v>
      </c>
      <c r="I5821" s="2">
        <f ca="1">IF(ISNUMBER(TradeDash[[#This Row],[Signal]]),MAX(IF(AND(TradeDash[[#This Row],[Signal]]=1,I5820&lt;1),I5820+$E$1,IF(AND(TradeDash[[#This Row],[Signal]]=0,I5820&gt;0),I5820-$E$1,IF(AND(TradeDash[[#This Row],[Signal]]=1,I5820=1),I5820,IF(AND(TradeDash[[#This Row],[Signal]]=0,I5820=0),I5820,0)))),0),"")</f>
        <v>1</v>
      </c>
      <c r="J5821" s="3">
        <f ca="1">IF(ISNUMBER(TradeDash[[#This Row],[Position]]),TradeDash[[#This Row],[Position]]*D5822,"")</f>
        <v>-6.1063599083637232E-3</v>
      </c>
      <c r="K5821" s="7">
        <f ca="1">K5820*IFERROR(1+TradeDash[[#This Row],[Port Return]],1)</f>
        <v>14663892.581124574</v>
      </c>
      <c r="L5821" s="7">
        <f ca="1">IF(ISNUMBER(TradeDash[[#This Row],[Port Return]]),L5820*(1+TradeDash[[#This Row],[Returns]]),L5820)</f>
        <v>11700381.5580287</v>
      </c>
    </row>
    <row r="5822" spans="1:12" x14ac:dyDescent="0.35">
      <c r="A5822" s="1">
        <v>45062</v>
      </c>
      <c r="B5822" s="16">
        <f>YEAR(TradeDash[[#This Row],[Date]])</f>
        <v>2023</v>
      </c>
      <c r="C5822">
        <v>18286.5</v>
      </c>
      <c r="D5822" s="3">
        <f>IFERROR(TradeDash[[#This Row],[Nifty]]/C5821-1,"")</f>
        <v>-6.1063599083637232E-3</v>
      </c>
      <c r="E5822">
        <f ca="1">IFERROR(AVERAGE(OFFSET(TradeDash[[#This Row],[Returns]],0,0,-n_days))/STDEV(OFFSET(TradeDash[[#This Row],[Returns]],0,0,-n_days)),"")</f>
        <v>0.31034301875589865</v>
      </c>
      <c r="F5822">
        <f ca="1">IFERROR(AVERAGE(OFFSET(TradeDash[[#This Row],[Returns]],0,0,-n_days*2))/STDEV(OFFSET(TradeDash[[#This Row],[Returns]],0,0,-n_days*2)),"")</f>
        <v>0.31736342049119037</v>
      </c>
      <c r="G5822">
        <f ca="1">IF(ISNUMBER(TradeDash[[#This Row],[2n day Sharpe]]),AVERAGE(TradeDash[[#This Row],[n day Sharpe]:[2n day Sharpe]]),"")</f>
        <v>0.31385321962354451</v>
      </c>
      <c r="H5822">
        <f ca="1">IF(ISNUMBER(TradeDash[[#This Row],[Sharpe Average]]),IF(TradeDash[[#This Row],[Sharpe Average]]&gt;$G$1,1,0),"")</f>
        <v>1</v>
      </c>
      <c r="I5822" s="2">
        <f ca="1">IF(ISNUMBER(TradeDash[[#This Row],[Signal]]),MAX(IF(AND(TradeDash[[#This Row],[Signal]]=1,I5821&lt;1),I5821+$E$1,IF(AND(TradeDash[[#This Row],[Signal]]=0,I5821&gt;0),I5821-$E$1,IF(AND(TradeDash[[#This Row],[Signal]]=1,I5821=1),I5821,IF(AND(TradeDash[[#This Row],[Signal]]=0,I5821=0),I5821,0)))),0),"")</f>
        <v>1</v>
      </c>
      <c r="J5822" s="3">
        <f ca="1">IF(ISNUMBER(TradeDash[[#This Row],[Position]]),TradeDash[[#This Row],[Position]]*D5823,"")</f>
        <v>-5.7282694884204233E-3</v>
      </c>
      <c r="K5822" s="7">
        <f ca="1">K5821*IFERROR(1+TradeDash[[#This Row],[Port Return]],1)</f>
        <v>14579893.852670643</v>
      </c>
      <c r="L5822" s="7">
        <f ca="1">IF(ISNUMBER(TradeDash[[#This Row],[Port Return]]),L5821*(1+TradeDash[[#This Row],[Returns]]),L5821)</f>
        <v>11628934.817170195</v>
      </c>
    </row>
    <row r="5823" spans="1:12" x14ac:dyDescent="0.35">
      <c r="A5823" s="1">
        <v>45063</v>
      </c>
      <c r="B5823" s="16">
        <f>YEAR(TradeDash[[#This Row],[Date]])</f>
        <v>2023</v>
      </c>
      <c r="C5823">
        <v>18181.75</v>
      </c>
      <c r="D5823" s="3">
        <f>IFERROR(TradeDash[[#This Row],[Nifty]]/C5822-1,"")</f>
        <v>-5.7282694884204233E-3</v>
      </c>
      <c r="E5823">
        <f ca="1">IFERROR(AVERAGE(OFFSET(TradeDash[[#This Row],[Returns]],0,0,-n_days))/STDEV(OFFSET(TradeDash[[#This Row],[Returns]],0,0,-n_days)),"")</f>
        <v>0.27173743791533245</v>
      </c>
      <c r="F5823">
        <f ca="1">IFERROR(AVERAGE(OFFSET(TradeDash[[#This Row],[Returns]],0,0,-n_days*2))/STDEV(OFFSET(TradeDash[[#This Row],[Returns]],0,0,-n_days*2)),"")</f>
        <v>0.30781351210376784</v>
      </c>
      <c r="G5823">
        <f ca="1">IF(ISNUMBER(TradeDash[[#This Row],[2n day Sharpe]]),AVERAGE(TradeDash[[#This Row],[n day Sharpe]:[2n day Sharpe]]),"")</f>
        <v>0.28977547500955014</v>
      </c>
      <c r="H5823">
        <f ca="1">IF(ISNUMBER(TradeDash[[#This Row],[Sharpe Average]]),IF(TradeDash[[#This Row],[Sharpe Average]]&gt;$G$1,1,0),"")</f>
        <v>1</v>
      </c>
      <c r="I5823" s="2">
        <f ca="1">IF(ISNUMBER(TradeDash[[#This Row],[Signal]]),MAX(IF(AND(TradeDash[[#This Row],[Signal]]=1,I5822&lt;1),I5822+$E$1,IF(AND(TradeDash[[#This Row],[Signal]]=0,I5822&gt;0),I5822-$E$1,IF(AND(TradeDash[[#This Row],[Signal]]=1,I5822=1),I5822,IF(AND(TradeDash[[#This Row],[Signal]]=0,I5822=0),I5822,0)))),0),"")</f>
        <v>1</v>
      </c>
      <c r="J5823" s="3">
        <f ca="1">IF(ISNUMBER(TradeDash[[#This Row],[Position]]),TradeDash[[#This Row],[Position]]*D5824,"")</f>
        <v>-2.8490106837900653E-3</v>
      </c>
      <c r="K5823" s="7">
        <f ca="1">K5822*IFERROR(1+TradeDash[[#This Row],[Port Return]],1)</f>
        <v>14538355.57931586</v>
      </c>
      <c r="L5823" s="7">
        <f ca="1">IF(ISNUMBER(TradeDash[[#This Row],[Port Return]]),L5822*(1+TradeDash[[#This Row],[Returns]]),L5822)</f>
        <v>11562321.144674169</v>
      </c>
    </row>
    <row r="5824" spans="1:12" x14ac:dyDescent="0.35">
      <c r="A5824" s="1">
        <v>45064</v>
      </c>
      <c r="B5824" s="16">
        <f>YEAR(TradeDash[[#This Row],[Date]])</f>
        <v>2023</v>
      </c>
      <c r="C5824">
        <v>18129.95</v>
      </c>
      <c r="D5824" s="3">
        <f>IFERROR(TradeDash[[#This Row],[Nifty]]/C5823-1,"")</f>
        <v>-2.8490106837900653E-3</v>
      </c>
      <c r="E5824">
        <f ca="1">IFERROR(AVERAGE(OFFSET(TradeDash[[#This Row],[Returns]],0,0,-n_days))/STDEV(OFFSET(TradeDash[[#This Row],[Returns]],0,0,-n_days)),"")</f>
        <v>0.26609611048042053</v>
      </c>
      <c r="F5824">
        <f ca="1">IFERROR(AVERAGE(OFFSET(TradeDash[[#This Row],[Returns]],0,0,-n_days*2))/STDEV(OFFSET(TradeDash[[#This Row],[Returns]],0,0,-n_days*2)),"")</f>
        <v>0.28939439291148106</v>
      </c>
      <c r="G5824">
        <f ca="1">IF(ISNUMBER(TradeDash[[#This Row],[2n day Sharpe]]),AVERAGE(TradeDash[[#This Row],[n day Sharpe]:[2n day Sharpe]]),"")</f>
        <v>0.27774525169595077</v>
      </c>
      <c r="H5824">
        <f ca="1">IF(ISNUMBER(TradeDash[[#This Row],[Sharpe Average]]),IF(TradeDash[[#This Row],[Sharpe Average]]&gt;$G$1,1,0),"")</f>
        <v>1</v>
      </c>
      <c r="I5824" s="2">
        <f ca="1">IF(ISNUMBER(TradeDash[[#This Row],[Signal]]),MAX(IF(AND(TradeDash[[#This Row],[Signal]]=1,I5823&lt;1),I5823+$E$1,IF(AND(TradeDash[[#This Row],[Signal]]=0,I5823&gt;0),I5823-$E$1,IF(AND(TradeDash[[#This Row],[Signal]]=1,I5823=1),I5823,IF(AND(TradeDash[[#This Row],[Signal]]=0,I5823=0),I5823,0)))),0),"")</f>
        <v>1</v>
      </c>
      <c r="J5824" s="3">
        <f ca="1">IF(ISNUMBER(TradeDash[[#This Row],[Position]]),TradeDash[[#This Row],[Position]]*D5825,"")</f>
        <v>4.0513073670915833E-3</v>
      </c>
      <c r="K5824" s="7">
        <f ca="1">K5823*IFERROR(1+TradeDash[[#This Row],[Port Return]],1)</f>
        <v>14597254.926379738</v>
      </c>
      <c r="L5824" s="7">
        <f ca="1">IF(ISNUMBER(TradeDash[[#This Row],[Port Return]]),L5823*(1+TradeDash[[#This Row],[Returns]]),L5823)</f>
        <v>11529379.96820358</v>
      </c>
    </row>
    <row r="5825" spans="1:12" x14ac:dyDescent="0.35">
      <c r="A5825" s="1">
        <v>45065</v>
      </c>
      <c r="B5825" s="16">
        <f>YEAR(TradeDash[[#This Row],[Date]])</f>
        <v>2023</v>
      </c>
      <c r="C5825">
        <v>18203.400000000001</v>
      </c>
      <c r="D5825" s="3">
        <f>IFERROR(TradeDash[[#This Row],[Nifty]]/C5824-1,"")</f>
        <v>4.0513073670915833E-3</v>
      </c>
      <c r="E5825">
        <f ca="1">IFERROR(AVERAGE(OFFSET(TradeDash[[#This Row],[Returns]],0,0,-n_days))/STDEV(OFFSET(TradeDash[[#This Row],[Returns]],0,0,-n_days)),"")</f>
        <v>0.2991282777014625</v>
      </c>
      <c r="F5825">
        <f ca="1">IFERROR(AVERAGE(OFFSET(TradeDash[[#This Row],[Returns]],0,0,-n_days*2))/STDEV(OFFSET(TradeDash[[#This Row],[Returns]],0,0,-n_days*2)),"")</f>
        <v>0.27985228172301796</v>
      </c>
      <c r="G5825">
        <f ca="1">IF(ISNUMBER(TradeDash[[#This Row],[2n day Sharpe]]),AVERAGE(TradeDash[[#This Row],[n day Sharpe]:[2n day Sharpe]]),"")</f>
        <v>0.28949027971224023</v>
      </c>
      <c r="H5825">
        <f ca="1">IF(ISNUMBER(TradeDash[[#This Row],[Sharpe Average]]),IF(TradeDash[[#This Row],[Sharpe Average]]&gt;$G$1,1,0),"")</f>
        <v>1</v>
      </c>
      <c r="I5825" s="2">
        <f ca="1">IF(ISNUMBER(TradeDash[[#This Row],[Signal]]),MAX(IF(AND(TradeDash[[#This Row],[Signal]]=1,I5824&lt;1),I5824+$E$1,IF(AND(TradeDash[[#This Row],[Signal]]=0,I5824&gt;0),I5824-$E$1,IF(AND(TradeDash[[#This Row],[Signal]]=1,I5824=1),I5824,IF(AND(TradeDash[[#This Row],[Signal]]=0,I5824=0),I5824,0)))),0),"")</f>
        <v>1</v>
      </c>
      <c r="J5825" s="3">
        <f ca="1">IF(ISNUMBER(TradeDash[[#This Row],[Position]]),TradeDash[[#This Row],[Position]]*D5826,"")</f>
        <v>6.0977619565576457E-3</v>
      </c>
      <c r="K5825" s="7">
        <f ca="1">K5824*IFERROR(1+TradeDash[[#This Row],[Port Return]],1)</f>
        <v>14686265.512139991</v>
      </c>
      <c r="L5825" s="7">
        <f ca="1">IF(ISNUMBER(TradeDash[[#This Row],[Port Return]]),L5824*(1+TradeDash[[#This Row],[Returns]]),L5824)</f>
        <v>11576089.03020676</v>
      </c>
    </row>
    <row r="5826" spans="1:12" x14ac:dyDescent="0.35">
      <c r="A5826" s="1">
        <v>45068</v>
      </c>
      <c r="B5826" s="16">
        <f>YEAR(TradeDash[[#This Row],[Date]])</f>
        <v>2023</v>
      </c>
      <c r="C5826">
        <v>18314.400000000001</v>
      </c>
      <c r="D5826" s="3">
        <f>IFERROR(TradeDash[[#This Row],[Nifty]]/C5825-1,"")</f>
        <v>6.0977619565576457E-3</v>
      </c>
      <c r="E5826">
        <f ca="1">IFERROR(AVERAGE(OFFSET(TradeDash[[#This Row],[Returns]],0,0,-n_days))/STDEV(OFFSET(TradeDash[[#This Row],[Returns]],0,0,-n_days)),"")</f>
        <v>0.35051232540508642</v>
      </c>
      <c r="F5826">
        <f ca="1">IFERROR(AVERAGE(OFFSET(TradeDash[[#This Row],[Returns]],0,0,-n_days*2))/STDEV(OFFSET(TradeDash[[#This Row],[Returns]],0,0,-n_days*2)),"")</f>
        <v>0.34263678721483609</v>
      </c>
      <c r="G5826">
        <f ca="1">IF(ISNUMBER(TradeDash[[#This Row],[2n day Sharpe]]),AVERAGE(TradeDash[[#This Row],[n day Sharpe]:[2n day Sharpe]]),"")</f>
        <v>0.34657455630996126</v>
      </c>
      <c r="H5826">
        <f ca="1">IF(ISNUMBER(TradeDash[[#This Row],[Sharpe Average]]),IF(TradeDash[[#This Row],[Sharpe Average]]&gt;$G$1,1,0),"")</f>
        <v>1</v>
      </c>
      <c r="I5826" s="2">
        <f ca="1">IF(ISNUMBER(TradeDash[[#This Row],[Signal]]),MAX(IF(AND(TradeDash[[#This Row],[Signal]]=1,I5825&lt;1),I5825+$E$1,IF(AND(TradeDash[[#This Row],[Signal]]=0,I5825&gt;0),I5825-$E$1,IF(AND(TradeDash[[#This Row],[Signal]]=1,I5825=1),I5825,IF(AND(TradeDash[[#This Row],[Signal]]=0,I5825=0),I5825,0)))),0),"")</f>
        <v>1</v>
      </c>
      <c r="J5826" s="3">
        <f ca="1">IF(ISNUMBER(TradeDash[[#This Row],[Position]]),TradeDash[[#This Row],[Position]]*D5827,"")</f>
        <v>1.834621936836589E-3</v>
      </c>
      <c r="K5826" s="7">
        <f ca="1">K5825*IFERROR(1+TradeDash[[#This Row],[Port Return]],1)</f>
        <v>14713209.257018769</v>
      </c>
      <c r="L5826" s="7">
        <f ca="1">IF(ISNUMBER(TradeDash[[#This Row],[Port Return]]),L5825*(1+TradeDash[[#This Row],[Returns]]),L5825)</f>
        <v>11646677.265500879</v>
      </c>
    </row>
    <row r="5827" spans="1:12" x14ac:dyDescent="0.35">
      <c r="A5827" s="1">
        <v>45069</v>
      </c>
      <c r="B5827" s="16">
        <f>YEAR(TradeDash[[#This Row],[Date]])</f>
        <v>2023</v>
      </c>
      <c r="C5827">
        <v>18348</v>
      </c>
      <c r="D5827" s="3">
        <f>IFERROR(TradeDash[[#This Row],[Nifty]]/C5826-1,"")</f>
        <v>1.834621936836589E-3</v>
      </c>
      <c r="E5827">
        <f ca="1">IFERROR(AVERAGE(OFFSET(TradeDash[[#This Row],[Returns]],0,0,-n_days))/STDEV(OFFSET(TradeDash[[#This Row],[Returns]],0,0,-n_days)),"")</f>
        <v>0.31253983315945744</v>
      </c>
      <c r="F5827">
        <f ca="1">IFERROR(AVERAGE(OFFSET(TradeDash[[#This Row],[Returns]],0,0,-n_days*2))/STDEV(OFFSET(TradeDash[[#This Row],[Returns]],0,0,-n_days*2)),"")</f>
        <v>0.32289632238315602</v>
      </c>
      <c r="G5827">
        <f ca="1">IF(ISNUMBER(TradeDash[[#This Row],[2n day Sharpe]]),AVERAGE(TradeDash[[#This Row],[n day Sharpe]:[2n day Sharpe]]),"")</f>
        <v>0.31771807777130673</v>
      </c>
      <c r="H5827">
        <f ca="1">IF(ISNUMBER(TradeDash[[#This Row],[Sharpe Average]]),IF(TradeDash[[#This Row],[Sharpe Average]]&gt;$G$1,1,0),"")</f>
        <v>1</v>
      </c>
      <c r="I5827" s="2">
        <f ca="1">IF(ISNUMBER(TradeDash[[#This Row],[Signal]]),MAX(IF(AND(TradeDash[[#This Row],[Signal]]=1,I5826&lt;1),I5826+$E$1,IF(AND(TradeDash[[#This Row],[Signal]]=0,I5826&gt;0),I5826-$E$1,IF(AND(TradeDash[[#This Row],[Signal]]=1,I5826=1),I5826,IF(AND(TradeDash[[#This Row],[Signal]]=0,I5826=0),I5826,0)))),0),"")</f>
        <v>1</v>
      </c>
      <c r="J5827" s="3">
        <f ca="1">IF(ISNUMBER(TradeDash[[#This Row],[Position]]),TradeDash[[#This Row],[Position]]*D5828,"")</f>
        <v>-3.4118160017440058E-3</v>
      </c>
      <c r="K5827" s="7">
        <f ca="1">K5826*IFERROR(1+TradeDash[[#This Row],[Port Return]],1)</f>
        <v>14663010.494238665</v>
      </c>
      <c r="L5827" s="7">
        <f ca="1">IF(ISNUMBER(TradeDash[[#This Row],[Port Return]]),L5826*(1+TradeDash[[#This Row],[Returns]]),L5826)</f>
        <v>11668044.515103422</v>
      </c>
    </row>
    <row r="5828" spans="1:12" x14ac:dyDescent="0.35">
      <c r="A5828" s="1">
        <v>45070</v>
      </c>
      <c r="B5828" s="16">
        <f>YEAR(TradeDash[[#This Row],[Date]])</f>
        <v>2023</v>
      </c>
      <c r="C5828">
        <v>18285.400000000001</v>
      </c>
      <c r="D5828" s="3">
        <f>IFERROR(TradeDash[[#This Row],[Nifty]]/C5827-1,"")</f>
        <v>-3.4118160017440058E-3</v>
      </c>
      <c r="E5828">
        <f ca="1">IFERROR(AVERAGE(OFFSET(TradeDash[[#This Row],[Returns]],0,0,-n_days))/STDEV(OFFSET(TradeDash[[#This Row],[Returns]],0,0,-n_days)),"")</f>
        <v>0.26176402412429006</v>
      </c>
      <c r="F5828">
        <f ca="1">IFERROR(AVERAGE(OFFSET(TradeDash[[#This Row],[Returns]],0,0,-n_days*2))/STDEV(OFFSET(TradeDash[[#This Row],[Returns]],0,0,-n_days*2)),"")</f>
        <v>0.2922979866982795</v>
      </c>
      <c r="G5828">
        <f ca="1">IF(ISNUMBER(TradeDash[[#This Row],[2n day Sharpe]]),AVERAGE(TradeDash[[#This Row],[n day Sharpe]:[2n day Sharpe]]),"")</f>
        <v>0.27703100541128478</v>
      </c>
      <c r="H5828">
        <f ca="1">IF(ISNUMBER(TradeDash[[#This Row],[Sharpe Average]]),IF(TradeDash[[#This Row],[Sharpe Average]]&gt;$G$1,1,0),"")</f>
        <v>1</v>
      </c>
      <c r="I5828" s="2">
        <f ca="1">IF(ISNUMBER(TradeDash[[#This Row],[Signal]]),MAX(IF(AND(TradeDash[[#This Row],[Signal]]=1,I5827&lt;1),I5827+$E$1,IF(AND(TradeDash[[#This Row],[Signal]]=0,I5827&gt;0),I5827-$E$1,IF(AND(TradeDash[[#This Row],[Signal]]=1,I5827=1),I5827,IF(AND(TradeDash[[#This Row],[Signal]]=0,I5827=0),I5827,0)))),0),"")</f>
        <v>1</v>
      </c>
      <c r="J5828" s="3">
        <f ca="1">IF(ISNUMBER(TradeDash[[#This Row],[Position]]),TradeDash[[#This Row],[Position]]*D5829,"")</f>
        <v>1.955111728482839E-3</v>
      </c>
      <c r="K5828" s="7">
        <f ca="1">K5827*IFERROR(1+TradeDash[[#This Row],[Port Return]],1)</f>
        <v>14691678.318030817</v>
      </c>
      <c r="L5828" s="7">
        <f ca="1">IF(ISNUMBER(TradeDash[[#This Row],[Port Return]]),L5827*(1+TradeDash[[#This Row],[Returns]]),L5827)</f>
        <v>11628235.29411773</v>
      </c>
    </row>
    <row r="5829" spans="1:12" x14ac:dyDescent="0.35">
      <c r="A5829" s="1">
        <v>45071</v>
      </c>
      <c r="B5829" s="16">
        <f>YEAR(TradeDash[[#This Row],[Date]])</f>
        <v>2023</v>
      </c>
      <c r="C5829">
        <v>18321.150000000001</v>
      </c>
      <c r="D5829" s="3">
        <f>IFERROR(TradeDash[[#This Row],[Nifty]]/C5828-1,"")</f>
        <v>1.955111728482839E-3</v>
      </c>
      <c r="E5829">
        <f ca="1">IFERROR(AVERAGE(OFFSET(TradeDash[[#This Row],[Returns]],0,0,-n_days))/STDEV(OFFSET(TradeDash[[#This Row],[Returns]],0,0,-n_days)),"")</f>
        <v>0.25706301572681745</v>
      </c>
      <c r="F5829">
        <f ca="1">IFERROR(AVERAGE(OFFSET(TradeDash[[#This Row],[Returns]],0,0,-n_days*2))/STDEV(OFFSET(TradeDash[[#This Row],[Returns]],0,0,-n_days*2)),"")</f>
        <v>0.32597616493252174</v>
      </c>
      <c r="G5829">
        <f ca="1">IF(ISNUMBER(TradeDash[[#This Row],[2n day Sharpe]]),AVERAGE(TradeDash[[#This Row],[n day Sharpe]:[2n day Sharpe]]),"")</f>
        <v>0.29151959032966956</v>
      </c>
      <c r="H5829">
        <f ca="1">IF(ISNUMBER(TradeDash[[#This Row],[Sharpe Average]]),IF(TradeDash[[#This Row],[Sharpe Average]]&gt;$G$1,1,0),"")</f>
        <v>1</v>
      </c>
      <c r="I5829" s="2">
        <f ca="1">IF(ISNUMBER(TradeDash[[#This Row],[Signal]]),MAX(IF(AND(TradeDash[[#This Row],[Signal]]=1,I5828&lt;1),I5828+$E$1,IF(AND(TradeDash[[#This Row],[Signal]]=0,I5828&gt;0),I5828-$E$1,IF(AND(TradeDash[[#This Row],[Signal]]=1,I5828=1),I5828,IF(AND(TradeDash[[#This Row],[Signal]]=0,I5828=0),I5828,0)))),0),"")</f>
        <v>1</v>
      </c>
      <c r="J5829" s="3">
        <f ca="1">IF(ISNUMBER(TradeDash[[#This Row],[Position]]),TradeDash[[#This Row],[Position]]*D5830,"")</f>
        <v>9.7264636772254054E-3</v>
      </c>
      <c r="K5829" s="7">
        <f ca="1">K5828*IFERROR(1+TradeDash[[#This Row],[Port Return]],1)</f>
        <v>14834576.393548625</v>
      </c>
      <c r="L5829" s="7">
        <f ca="1">IF(ISNUMBER(TradeDash[[#This Row],[Port Return]]),L5828*(1+TradeDash[[#This Row],[Returns]]),L5828)</f>
        <v>11650969.793322818</v>
      </c>
    </row>
    <row r="5830" spans="1:12" x14ac:dyDescent="0.35">
      <c r="A5830" s="1">
        <v>45072</v>
      </c>
      <c r="B5830" s="16">
        <f>YEAR(TradeDash[[#This Row],[Date]])</f>
        <v>2023</v>
      </c>
      <c r="C5830">
        <v>18499.349999999999</v>
      </c>
      <c r="D5830" s="3">
        <f>IFERROR(TradeDash[[#This Row],[Nifty]]/C5829-1,"")</f>
        <v>9.7264636772254054E-3</v>
      </c>
      <c r="E5830">
        <f ca="1">IFERROR(AVERAGE(OFFSET(TradeDash[[#This Row],[Returns]],0,0,-n_days))/STDEV(OFFSET(TradeDash[[#This Row],[Returns]],0,0,-n_days)),"")</f>
        <v>0.28167806795050093</v>
      </c>
      <c r="F5830">
        <f ca="1">IFERROR(AVERAGE(OFFSET(TradeDash[[#This Row],[Returns]],0,0,-n_days*2))/STDEV(OFFSET(TradeDash[[#This Row],[Returns]],0,0,-n_days*2)),"")</f>
        <v>0.41232598653251951</v>
      </c>
      <c r="G5830">
        <f ca="1">IF(ISNUMBER(TradeDash[[#This Row],[2n day Sharpe]]),AVERAGE(TradeDash[[#This Row],[n day Sharpe]:[2n day Sharpe]]),"")</f>
        <v>0.34700202724151019</v>
      </c>
      <c r="H5830">
        <f ca="1">IF(ISNUMBER(TradeDash[[#This Row],[Sharpe Average]]),IF(TradeDash[[#This Row],[Sharpe Average]]&gt;$G$1,1,0),"")</f>
        <v>1</v>
      </c>
      <c r="I5830" s="2">
        <f ca="1">IF(ISNUMBER(TradeDash[[#This Row],[Signal]]),MAX(IF(AND(TradeDash[[#This Row],[Signal]]=1,I5829&lt;1),I5829+$E$1,IF(AND(TradeDash[[#This Row],[Signal]]=0,I5829&gt;0),I5829-$E$1,IF(AND(TradeDash[[#This Row],[Signal]]=1,I5829=1),I5829,IF(AND(TradeDash[[#This Row],[Signal]]=0,I5829=0),I5829,0)))),0),"")</f>
        <v>1</v>
      </c>
      <c r="J5830" s="3">
        <f ca="1">IF(ISNUMBER(TradeDash[[#This Row],[Position]]),TradeDash[[#This Row],[Position]]*D5831,"")</f>
        <v>5.3677561644058791E-3</v>
      </c>
      <c r="K5830" s="7">
        <f ca="1">K5829*IFERROR(1+TradeDash[[#This Row],[Port Return]],1)</f>
        <v>14914204.782431446</v>
      </c>
      <c r="L5830" s="7">
        <f ca="1">IF(ISNUMBER(TradeDash[[#This Row],[Port Return]]),L5829*(1+TradeDash[[#This Row],[Returns]]),L5829)</f>
        <v>11764292.527822023</v>
      </c>
    </row>
    <row r="5831" spans="1:12" x14ac:dyDescent="0.35">
      <c r="A5831" s="1">
        <v>45075</v>
      </c>
      <c r="B5831" s="16">
        <f>YEAR(TradeDash[[#This Row],[Date]])</f>
        <v>2023</v>
      </c>
      <c r="C5831">
        <v>18598.650000000001</v>
      </c>
      <c r="D5831" s="3">
        <f>IFERROR(TradeDash[[#This Row],[Nifty]]/C5830-1,"")</f>
        <v>5.3677561644058791E-3</v>
      </c>
      <c r="E5831">
        <f ca="1">IFERROR(AVERAGE(OFFSET(TradeDash[[#This Row],[Returns]],0,0,-n_days))/STDEV(OFFSET(TradeDash[[#This Row],[Returns]],0,0,-n_days)),"")</f>
        <v>0.26234743998701782</v>
      </c>
      <c r="F5831">
        <f ca="1">IFERROR(AVERAGE(OFFSET(TradeDash[[#This Row],[Returns]],0,0,-n_days*2))/STDEV(OFFSET(TradeDash[[#This Row],[Returns]],0,0,-n_days*2)),"")</f>
        <v>0.42433638682875185</v>
      </c>
      <c r="G5831">
        <f ca="1">IF(ISNUMBER(TradeDash[[#This Row],[2n day Sharpe]]),AVERAGE(TradeDash[[#This Row],[n day Sharpe]:[2n day Sharpe]]),"")</f>
        <v>0.34334191340788484</v>
      </c>
      <c r="H5831">
        <f ca="1">IF(ISNUMBER(TradeDash[[#This Row],[Sharpe Average]]),IF(TradeDash[[#This Row],[Sharpe Average]]&gt;$G$1,1,0),"")</f>
        <v>1</v>
      </c>
      <c r="I5831" s="2">
        <f ca="1">IF(ISNUMBER(TradeDash[[#This Row],[Signal]]),MAX(IF(AND(TradeDash[[#This Row],[Signal]]=1,I5830&lt;1),I5830+$E$1,IF(AND(TradeDash[[#This Row],[Signal]]=0,I5830&gt;0),I5830-$E$1,IF(AND(TradeDash[[#This Row],[Signal]]=1,I5830=1),I5830,IF(AND(TradeDash[[#This Row],[Signal]]=0,I5830=0),I5830,0)))),0),"")</f>
        <v>1</v>
      </c>
      <c r="J5831" s="3">
        <f ca="1">IF(ISNUMBER(TradeDash[[#This Row],[Position]]),TradeDash[[#This Row],[Position]]*D5832,"")</f>
        <v>1.8926104851695325E-3</v>
      </c>
      <c r="K5831" s="7">
        <f ca="1">K5830*IFERROR(1+TradeDash[[#This Row],[Port Return]],1)</f>
        <v>14942431.562780641</v>
      </c>
      <c r="L5831" s="7">
        <f ca="1">IF(ISNUMBER(TradeDash[[#This Row],[Port Return]]),L5830*(1+TradeDash[[#This Row],[Returns]]),L5830)</f>
        <v>11827440.381558115</v>
      </c>
    </row>
    <row r="5832" spans="1:12" x14ac:dyDescent="0.35">
      <c r="A5832" s="1">
        <v>45076</v>
      </c>
      <c r="B5832" s="16">
        <f>YEAR(TradeDash[[#This Row],[Date]])</f>
        <v>2023</v>
      </c>
      <c r="C5832">
        <v>18633.849999999999</v>
      </c>
      <c r="D5832" s="3">
        <f>IFERROR(TradeDash[[#This Row],[Nifty]]/C5831-1,"")</f>
        <v>1.8926104851695325E-3</v>
      </c>
      <c r="E5832">
        <f ca="1">IFERROR(AVERAGE(OFFSET(TradeDash[[#This Row],[Returns]],0,0,-n_days))/STDEV(OFFSET(TradeDash[[#This Row],[Returns]],0,0,-n_days)),"")</f>
        <v>0.24041814661283506</v>
      </c>
      <c r="F5832">
        <f ca="1">IFERROR(AVERAGE(OFFSET(TradeDash[[#This Row],[Returns]],0,0,-n_days*2))/STDEV(OFFSET(TradeDash[[#This Row],[Returns]],0,0,-n_days*2)),"")</f>
        <v>0.44610400086464952</v>
      </c>
      <c r="G5832">
        <f ca="1">IF(ISNUMBER(TradeDash[[#This Row],[2n day Sharpe]]),AVERAGE(TradeDash[[#This Row],[n day Sharpe]:[2n day Sharpe]]),"")</f>
        <v>0.34326107373874226</v>
      </c>
      <c r="H5832">
        <f ca="1">IF(ISNUMBER(TradeDash[[#This Row],[Sharpe Average]]),IF(TradeDash[[#This Row],[Sharpe Average]]&gt;$G$1,1,0),"")</f>
        <v>1</v>
      </c>
      <c r="I5832" s="2">
        <f ca="1">IF(ISNUMBER(TradeDash[[#This Row],[Signal]]),MAX(IF(AND(TradeDash[[#This Row],[Signal]]=1,I5831&lt;1),I5831+$E$1,IF(AND(TradeDash[[#This Row],[Signal]]=0,I5831&gt;0),I5831-$E$1,IF(AND(TradeDash[[#This Row],[Signal]]=1,I5831=1),I5831,IF(AND(TradeDash[[#This Row],[Signal]]=0,I5831=0),I5831,0)))),0),"")</f>
        <v>1</v>
      </c>
      <c r="J5832" s="3">
        <f ca="1">IF(ISNUMBER(TradeDash[[#This Row],[Position]]),TradeDash[[#This Row],[Position]]*D5833,"")</f>
        <v>-5.3370613158310043E-3</v>
      </c>
      <c r="K5832" s="7">
        <f ca="1">K5831*IFERROR(1+TradeDash[[#This Row],[Port Return]],1)</f>
        <v>14862682.889322473</v>
      </c>
      <c r="L5832" s="7">
        <f ca="1">IF(ISNUMBER(TradeDash[[#This Row],[Port Return]]),L5831*(1+TradeDash[[#This Row],[Returns]]),L5831)</f>
        <v>11849825.119236968</v>
      </c>
    </row>
    <row r="5833" spans="1:12" x14ac:dyDescent="0.35">
      <c r="A5833" s="1">
        <v>45077</v>
      </c>
      <c r="B5833" s="16">
        <f>YEAR(TradeDash[[#This Row],[Date]])</f>
        <v>2023</v>
      </c>
      <c r="C5833">
        <v>18534.400000000001</v>
      </c>
      <c r="D5833" s="3">
        <f>IFERROR(TradeDash[[#This Row],[Nifty]]/C5832-1,"")</f>
        <v>-5.3370613158310043E-3</v>
      </c>
      <c r="E5833">
        <f ca="1">IFERROR(AVERAGE(OFFSET(TradeDash[[#This Row],[Returns]],0,0,-n_days))/STDEV(OFFSET(TradeDash[[#This Row],[Returns]],0,0,-n_days)),"")</f>
        <v>0.2167221260836861</v>
      </c>
      <c r="F5833">
        <f ca="1">IFERROR(AVERAGE(OFFSET(TradeDash[[#This Row],[Returns]],0,0,-n_days*2))/STDEV(OFFSET(TradeDash[[#This Row],[Returns]],0,0,-n_days*2)),"")</f>
        <v>0.38071075451895969</v>
      </c>
      <c r="G5833">
        <f ca="1">IF(ISNUMBER(TradeDash[[#This Row],[2n day Sharpe]]),AVERAGE(TradeDash[[#This Row],[n day Sharpe]:[2n day Sharpe]]),"")</f>
        <v>0.29871644030132288</v>
      </c>
      <c r="H5833">
        <f ca="1">IF(ISNUMBER(TradeDash[[#This Row],[Sharpe Average]]),IF(TradeDash[[#This Row],[Sharpe Average]]&gt;$G$1,1,0),"")</f>
        <v>1</v>
      </c>
      <c r="I5833" s="2">
        <f ca="1">IF(ISNUMBER(TradeDash[[#This Row],[Signal]]),MAX(IF(AND(TradeDash[[#This Row],[Signal]]=1,I5832&lt;1),I5832+$E$1,IF(AND(TradeDash[[#This Row],[Signal]]=0,I5832&gt;0),I5832-$E$1,IF(AND(TradeDash[[#This Row],[Signal]]=1,I5832=1),I5832,IF(AND(TradeDash[[#This Row],[Signal]]=0,I5832=0),I5832,0)))),0),"")</f>
        <v>1</v>
      </c>
      <c r="J5833" s="3">
        <f ca="1">IF(ISNUMBER(TradeDash[[#This Row],[Position]]),TradeDash[[#This Row],[Position]]*D5834,"")</f>
        <v>-2.5169414709945714E-3</v>
      </c>
      <c r="K5833" s="7">
        <f ca="1">K5832*IFERROR(1+TradeDash[[#This Row],[Port Return]],1)</f>
        <v>14825274.386388095</v>
      </c>
      <c r="L5833" s="7">
        <f ca="1">IF(ISNUMBER(TradeDash[[#This Row],[Port Return]]),L5832*(1+TradeDash[[#This Row],[Returns]]),L5832)</f>
        <v>11786581.875993727</v>
      </c>
    </row>
    <row r="5834" spans="1:12" x14ac:dyDescent="0.35">
      <c r="A5834" s="1">
        <v>45078</v>
      </c>
      <c r="B5834" s="16">
        <f>YEAR(TradeDash[[#This Row],[Date]])</f>
        <v>2023</v>
      </c>
      <c r="C5834">
        <v>18487.75</v>
      </c>
      <c r="D5834" s="3">
        <f>IFERROR(TradeDash[[#This Row],[Nifty]]/C5833-1,"")</f>
        <v>-2.5169414709945714E-3</v>
      </c>
      <c r="E5834">
        <f ca="1">IFERROR(AVERAGE(OFFSET(TradeDash[[#This Row],[Returns]],0,0,-n_days))/STDEV(OFFSET(TradeDash[[#This Row],[Returns]],0,0,-n_days)),"")</f>
        <v>0.11930076344450015</v>
      </c>
      <c r="F5834">
        <f ca="1">IFERROR(AVERAGE(OFFSET(TradeDash[[#This Row],[Returns]],0,0,-n_days*2))/STDEV(OFFSET(TradeDash[[#This Row],[Returns]],0,0,-n_days*2)),"")</f>
        <v>0.32185611202254227</v>
      </c>
      <c r="G5834">
        <f ca="1">IF(ISNUMBER(TradeDash[[#This Row],[2n day Sharpe]]),AVERAGE(TradeDash[[#This Row],[n day Sharpe]:[2n day Sharpe]]),"")</f>
        <v>0.2205784377335212</v>
      </c>
      <c r="H5834">
        <f ca="1">IF(ISNUMBER(TradeDash[[#This Row],[Sharpe Average]]),IF(TradeDash[[#This Row],[Sharpe Average]]&gt;$G$1,1,0),"")</f>
        <v>1</v>
      </c>
      <c r="I5834" s="2">
        <f ca="1">IF(ISNUMBER(TradeDash[[#This Row],[Signal]]),MAX(IF(AND(TradeDash[[#This Row],[Signal]]=1,I5833&lt;1),I5833+$E$1,IF(AND(TradeDash[[#This Row],[Signal]]=0,I5833&gt;0),I5833-$E$1,IF(AND(TradeDash[[#This Row],[Signal]]=1,I5833=1),I5833,IF(AND(TradeDash[[#This Row],[Signal]]=0,I5833=0),I5833,0)))),0),"")</f>
        <v>1</v>
      </c>
      <c r="J5834" s="3">
        <f ca="1">IF(ISNUMBER(TradeDash[[#This Row],[Position]]),TradeDash[[#This Row],[Position]]*D5835,"")</f>
        <v>2.507065489310456E-3</v>
      </c>
      <c r="K5834" s="7">
        <f ca="1">K5833*IFERROR(1+TradeDash[[#This Row],[Port Return]],1)</f>
        <v>14862442.320171768</v>
      </c>
      <c r="L5834" s="7">
        <f ca="1">IF(ISNUMBER(TradeDash[[#This Row],[Port Return]]),L5833*(1+TradeDash[[#This Row],[Returns]]),L5833)</f>
        <v>11756915.739268765</v>
      </c>
    </row>
    <row r="5835" spans="1:12" x14ac:dyDescent="0.35">
      <c r="A5835" s="1">
        <v>45079</v>
      </c>
      <c r="B5835" s="16">
        <f>YEAR(TradeDash[[#This Row],[Date]])</f>
        <v>2023</v>
      </c>
      <c r="C5835">
        <v>18534.099999999999</v>
      </c>
      <c r="D5835" s="3">
        <f>IFERROR(TradeDash[[#This Row],[Nifty]]/C5834-1,"")</f>
        <v>2.507065489310456E-3</v>
      </c>
      <c r="E5835">
        <f ca="1">IFERROR(AVERAGE(OFFSET(TradeDash[[#This Row],[Returns]],0,0,-n_days))/STDEV(OFFSET(TradeDash[[#This Row],[Returns]],0,0,-n_days)),"")</f>
        <v>0.2686077767777561</v>
      </c>
      <c r="F5835">
        <f ca="1">IFERROR(AVERAGE(OFFSET(TradeDash[[#This Row],[Returns]],0,0,-n_days*2))/STDEV(OFFSET(TradeDash[[#This Row],[Returns]],0,0,-n_days*2)),"")</f>
        <v>0.32330279639350756</v>
      </c>
      <c r="G5835">
        <f ca="1">IF(ISNUMBER(TradeDash[[#This Row],[2n day Sharpe]]),AVERAGE(TradeDash[[#This Row],[n day Sharpe]:[2n day Sharpe]]),"")</f>
        <v>0.29595528658563186</v>
      </c>
      <c r="H5835">
        <f ca="1">IF(ISNUMBER(TradeDash[[#This Row],[Sharpe Average]]),IF(TradeDash[[#This Row],[Sharpe Average]]&gt;$G$1,1,0),"")</f>
        <v>1</v>
      </c>
      <c r="I5835" s="2">
        <f ca="1">IF(ISNUMBER(TradeDash[[#This Row],[Signal]]),MAX(IF(AND(TradeDash[[#This Row],[Signal]]=1,I5834&lt;1),I5834+$E$1,IF(AND(TradeDash[[#This Row],[Signal]]=0,I5834&gt;0),I5834-$E$1,IF(AND(TradeDash[[#This Row],[Signal]]=1,I5834=1),I5834,IF(AND(TradeDash[[#This Row],[Signal]]=0,I5834=0),I5834,0)))),0),"")</f>
        <v>1</v>
      </c>
      <c r="J5835" s="3">
        <f ca="1">IF(ISNUMBER(TradeDash[[#This Row],[Position]]),TradeDash[[#This Row],[Position]]*D5836,"")</f>
        <v>3.223787505193032E-3</v>
      </c>
      <c r="K5835" s="7">
        <f ca="1">K5834*IFERROR(1+TradeDash[[#This Row],[Port Return]],1)</f>
        <v>14910355.67602019</v>
      </c>
      <c r="L5835" s="7">
        <f ca="1">IF(ISNUMBER(TradeDash[[#This Row],[Port Return]]),L5834*(1+TradeDash[[#This Row],[Returns]]),L5834)</f>
        <v>11786391.096979417</v>
      </c>
    </row>
    <row r="5836" spans="1:12" x14ac:dyDescent="0.35">
      <c r="A5836" s="1">
        <v>45082</v>
      </c>
      <c r="B5836" s="16">
        <f>YEAR(TradeDash[[#This Row],[Date]])</f>
        <v>2023</v>
      </c>
      <c r="C5836">
        <v>18593.849999999999</v>
      </c>
      <c r="D5836" s="3">
        <f>IFERROR(TradeDash[[#This Row],[Nifty]]/C5835-1,"")</f>
        <v>3.223787505193032E-3</v>
      </c>
      <c r="E5836">
        <f ca="1">IFERROR(AVERAGE(OFFSET(TradeDash[[#This Row],[Returns]],0,0,-n_days))/STDEV(OFFSET(TradeDash[[#This Row],[Returns]],0,0,-n_days)),"")</f>
        <v>0.21246592735767783</v>
      </c>
      <c r="F5836">
        <f ca="1">IFERROR(AVERAGE(OFFSET(TradeDash[[#This Row],[Returns]],0,0,-n_days*2))/STDEV(OFFSET(TradeDash[[#This Row],[Returns]],0,0,-n_days*2)),"")</f>
        <v>0.30223352577752938</v>
      </c>
      <c r="G5836">
        <f ca="1">IF(ISNUMBER(TradeDash[[#This Row],[2n day Sharpe]]),AVERAGE(TradeDash[[#This Row],[n day Sharpe]:[2n day Sharpe]]),"")</f>
        <v>0.25734972656760358</v>
      </c>
      <c r="H5836">
        <f ca="1">IF(ISNUMBER(TradeDash[[#This Row],[Sharpe Average]]),IF(TradeDash[[#This Row],[Sharpe Average]]&gt;$G$1,1,0),"")</f>
        <v>1</v>
      </c>
      <c r="I5836" s="2">
        <f ca="1">IF(ISNUMBER(TradeDash[[#This Row],[Signal]]),MAX(IF(AND(TradeDash[[#This Row],[Signal]]=1,I5835&lt;1),I5835+$E$1,IF(AND(TradeDash[[#This Row],[Signal]]=0,I5835&gt;0),I5835-$E$1,IF(AND(TradeDash[[#This Row],[Signal]]=1,I5835=1),I5835,IF(AND(TradeDash[[#This Row],[Signal]]=0,I5835=0),I5835,0)))),0),"")</f>
        <v>1</v>
      </c>
      <c r="J5836" s="3">
        <f ca="1">IF(ISNUMBER(TradeDash[[#This Row],[Position]]),TradeDash[[#This Row],[Position]]*D5837,"")</f>
        <v>2.7697330031184464E-4</v>
      </c>
      <c r="K5836" s="7">
        <f ca="1">K5835*IFERROR(1+TradeDash[[#This Row],[Port Return]],1)</f>
        <v>14914485.446440602</v>
      </c>
      <c r="L5836" s="7">
        <f ca="1">IF(ISNUMBER(TradeDash[[#This Row],[Port Return]]),L5835*(1+TradeDash[[#This Row],[Returns]]),L5835)</f>
        <v>11824387.917329177</v>
      </c>
    </row>
    <row r="5837" spans="1:12" x14ac:dyDescent="0.35">
      <c r="A5837" s="1">
        <v>45083</v>
      </c>
      <c r="B5837" s="16">
        <f>YEAR(TradeDash[[#This Row],[Date]])</f>
        <v>2023</v>
      </c>
      <c r="C5837">
        <v>18599</v>
      </c>
      <c r="D5837" s="3">
        <f>IFERROR(TradeDash[[#This Row],[Nifty]]/C5836-1,"")</f>
        <v>2.7697330031184464E-4</v>
      </c>
      <c r="E5837">
        <f ca="1">IFERROR(AVERAGE(OFFSET(TradeDash[[#This Row],[Returns]],0,0,-n_days))/STDEV(OFFSET(TradeDash[[#This Row],[Returns]],0,0,-n_days)),"")</f>
        <v>0.21481385752135895</v>
      </c>
      <c r="F5837">
        <f ca="1">IFERROR(AVERAGE(OFFSET(TradeDash[[#This Row],[Returns]],0,0,-n_days*2))/STDEV(OFFSET(TradeDash[[#This Row],[Returns]],0,0,-n_days*2)),"")</f>
        <v>0.2910982725786902</v>
      </c>
      <c r="G5837">
        <f ca="1">IF(ISNUMBER(TradeDash[[#This Row],[2n day Sharpe]]),AVERAGE(TradeDash[[#This Row],[n day Sharpe]:[2n day Sharpe]]),"")</f>
        <v>0.25295606505002455</v>
      </c>
      <c r="H5837">
        <f ca="1">IF(ISNUMBER(TradeDash[[#This Row],[Sharpe Average]]),IF(TradeDash[[#This Row],[Sharpe Average]]&gt;$G$1,1,0),"")</f>
        <v>1</v>
      </c>
      <c r="I5837" s="2">
        <f ca="1">IF(ISNUMBER(TradeDash[[#This Row],[Signal]]),MAX(IF(AND(TradeDash[[#This Row],[Signal]]=1,I5836&lt;1),I5836+$E$1,IF(AND(TradeDash[[#This Row],[Signal]]=0,I5836&gt;0),I5836-$E$1,IF(AND(TradeDash[[#This Row],[Signal]]=1,I5836=1),I5836,IF(AND(TradeDash[[#This Row],[Signal]]=0,I5836=0),I5836,0)))),0),"")</f>
        <v>1</v>
      </c>
      <c r="J5837" s="3">
        <f ca="1">IF(ISNUMBER(TradeDash[[#This Row],[Position]]),TradeDash[[#This Row],[Position]]*D5838,"")</f>
        <v>6.8498306360558203E-3</v>
      </c>
      <c r="K5837" s="7">
        <f ca="1">K5836*IFERROR(1+TradeDash[[#This Row],[Port Return]],1)</f>
        <v>15016647.14577264</v>
      </c>
      <c r="L5837" s="7">
        <f ca="1">IF(ISNUMBER(TradeDash[[#This Row],[Port Return]]),L5836*(1+TradeDash[[#This Row],[Returns]]),L5836)</f>
        <v>11827662.957074808</v>
      </c>
    </row>
    <row r="5838" spans="1:12" x14ac:dyDescent="0.35">
      <c r="A5838" s="1">
        <v>45084</v>
      </c>
      <c r="B5838" s="16">
        <f>YEAR(TradeDash[[#This Row],[Date]])</f>
        <v>2023</v>
      </c>
      <c r="C5838">
        <v>18726.400000000001</v>
      </c>
      <c r="D5838" s="3">
        <f>IFERROR(TradeDash[[#This Row],[Nifty]]/C5837-1,"")</f>
        <v>6.8498306360558203E-3</v>
      </c>
      <c r="E5838">
        <f ca="1">IFERROR(AVERAGE(OFFSET(TradeDash[[#This Row],[Returns]],0,0,-n_days))/STDEV(OFFSET(TradeDash[[#This Row],[Returns]],0,0,-n_days)),"")</f>
        <v>0.25252139954619657</v>
      </c>
      <c r="F5838">
        <f ca="1">IFERROR(AVERAGE(OFFSET(TradeDash[[#This Row],[Returns]],0,0,-n_days*2))/STDEV(OFFSET(TradeDash[[#This Row],[Returns]],0,0,-n_days*2)),"")</f>
        <v>0.31441545252791264</v>
      </c>
      <c r="G5838">
        <f ca="1">IF(ISNUMBER(TradeDash[[#This Row],[2n day Sharpe]]),AVERAGE(TradeDash[[#This Row],[n day Sharpe]:[2n day Sharpe]]),"")</f>
        <v>0.28346842603705458</v>
      </c>
      <c r="H5838">
        <f ca="1">IF(ISNUMBER(TradeDash[[#This Row],[Sharpe Average]]),IF(TradeDash[[#This Row],[Sharpe Average]]&gt;$G$1,1,0),"")</f>
        <v>1</v>
      </c>
      <c r="I5838" s="2">
        <f ca="1">IF(ISNUMBER(TradeDash[[#This Row],[Signal]]),MAX(IF(AND(TradeDash[[#This Row],[Signal]]=1,I5837&lt;1),I5837+$E$1,IF(AND(TradeDash[[#This Row],[Signal]]=0,I5837&gt;0),I5837-$E$1,IF(AND(TradeDash[[#This Row],[Signal]]=1,I5837=1),I5837,IF(AND(TradeDash[[#This Row],[Signal]]=0,I5837=0),I5837,0)))),0),"")</f>
        <v>1</v>
      </c>
      <c r="J5838" s="3">
        <f ca="1">IF(ISNUMBER(TradeDash[[#This Row],[Position]]),TradeDash[[#This Row],[Position]]*D5839,"")</f>
        <v>-4.9048402255640333E-3</v>
      </c>
      <c r="K5838" s="7">
        <f ca="1">K5837*IFERROR(1+TradeDash[[#This Row],[Port Return]],1)</f>
        <v>14942992.890798952</v>
      </c>
      <c r="L5838" s="7">
        <f ca="1">IF(ISNUMBER(TradeDash[[#This Row],[Port Return]]),L5837*(1+TradeDash[[#This Row],[Returns]]),L5837)</f>
        <v>11908680.445151122</v>
      </c>
    </row>
    <row r="5839" spans="1:12" x14ac:dyDescent="0.35">
      <c r="A5839" s="1">
        <v>45085</v>
      </c>
      <c r="B5839" s="16">
        <f>YEAR(TradeDash[[#This Row],[Date]])</f>
        <v>2023</v>
      </c>
      <c r="C5839">
        <v>18634.55</v>
      </c>
      <c r="D5839" s="3">
        <f>IFERROR(TradeDash[[#This Row],[Nifty]]/C5838-1,"")</f>
        <v>-4.9048402255640333E-3</v>
      </c>
      <c r="E5839">
        <f ca="1">IFERROR(AVERAGE(OFFSET(TradeDash[[#This Row],[Returns]],0,0,-n_days))/STDEV(OFFSET(TradeDash[[#This Row],[Returns]],0,0,-n_days)),"")</f>
        <v>0.20022775691789635</v>
      </c>
      <c r="F5839">
        <f ca="1">IFERROR(AVERAGE(OFFSET(TradeDash[[#This Row],[Returns]],0,0,-n_days*2))/STDEV(OFFSET(TradeDash[[#This Row],[Returns]],0,0,-n_days*2)),"")</f>
        <v>0.25746526349284321</v>
      </c>
      <c r="G5839">
        <f ca="1">IF(ISNUMBER(TradeDash[[#This Row],[2n day Sharpe]]),AVERAGE(TradeDash[[#This Row],[n day Sharpe]:[2n day Sharpe]]),"")</f>
        <v>0.22884651020536978</v>
      </c>
      <c r="H5839">
        <f ca="1">IF(ISNUMBER(TradeDash[[#This Row],[Sharpe Average]]),IF(TradeDash[[#This Row],[Sharpe Average]]&gt;$G$1,1,0),"")</f>
        <v>1</v>
      </c>
      <c r="I5839" s="2">
        <f ca="1">IF(ISNUMBER(TradeDash[[#This Row],[Signal]]),MAX(IF(AND(TradeDash[[#This Row],[Signal]]=1,I5838&lt;1),I5838+$E$1,IF(AND(TradeDash[[#This Row],[Signal]]=0,I5838&gt;0),I5838-$E$1,IF(AND(TradeDash[[#This Row],[Signal]]=1,I5838=1),I5838,IF(AND(TradeDash[[#This Row],[Signal]]=0,I5838=0),I5838,0)))),0),"")</f>
        <v>1</v>
      </c>
      <c r="J5839" s="3">
        <f ca="1">IF(ISNUMBER(TradeDash[[#This Row],[Position]]),TradeDash[[#This Row],[Position]]*D5840,"")</f>
        <v>-3.8181764518058214E-3</v>
      </c>
      <c r="K5839" s="7">
        <f ca="1">K5838*IFERROR(1+TradeDash[[#This Row],[Port Return]],1)</f>
        <v>14885937.907223802</v>
      </c>
      <c r="L5839" s="7">
        <f ca="1">IF(ISNUMBER(TradeDash[[#This Row],[Port Return]]),L5838*(1+TradeDash[[#This Row],[Returns]]),L5838)</f>
        <v>11850270.270270357</v>
      </c>
    </row>
    <row r="5840" spans="1:12" x14ac:dyDescent="0.35">
      <c r="A5840" s="1">
        <v>45086</v>
      </c>
      <c r="B5840" s="16">
        <f>YEAR(TradeDash[[#This Row],[Date]])</f>
        <v>2023</v>
      </c>
      <c r="C5840">
        <v>18563.400000000001</v>
      </c>
      <c r="D5840" s="3">
        <f>IFERROR(TradeDash[[#This Row],[Nifty]]/C5839-1,"")</f>
        <v>-3.8181764518058214E-3</v>
      </c>
      <c r="E5840">
        <f ca="1">IFERROR(AVERAGE(OFFSET(TradeDash[[#This Row],[Returns]],0,0,-n_days))/STDEV(OFFSET(TradeDash[[#This Row],[Returns]],0,0,-n_days)),"")</f>
        <v>0.14458879448993267</v>
      </c>
      <c r="F5840">
        <f ca="1">IFERROR(AVERAGE(OFFSET(TradeDash[[#This Row],[Returns]],0,0,-n_days*2))/STDEV(OFFSET(TradeDash[[#This Row],[Returns]],0,0,-n_days*2)),"")</f>
        <v>0.21121735134365016</v>
      </c>
      <c r="G5840">
        <f ca="1">IF(ISNUMBER(TradeDash[[#This Row],[2n day Sharpe]]),AVERAGE(TradeDash[[#This Row],[n day Sharpe]:[2n day Sharpe]]),"")</f>
        <v>0.17790307291679142</v>
      </c>
      <c r="H5840">
        <f ca="1">IF(ISNUMBER(TradeDash[[#This Row],[Sharpe Average]]),IF(TradeDash[[#This Row],[Sharpe Average]]&gt;$G$1,1,0),"")</f>
        <v>1</v>
      </c>
      <c r="I5840" s="2">
        <f ca="1">IF(ISNUMBER(TradeDash[[#This Row],[Signal]]),MAX(IF(AND(TradeDash[[#This Row],[Signal]]=1,I5839&lt;1),I5839+$E$1,IF(AND(TradeDash[[#This Row],[Signal]]=0,I5839&gt;0),I5839-$E$1,IF(AND(TradeDash[[#This Row],[Signal]]=1,I5839=1),I5839,IF(AND(TradeDash[[#This Row],[Signal]]=0,I5839=0),I5839,0)))),0),"")</f>
        <v>1</v>
      </c>
      <c r="J5840" s="3">
        <f ca="1">IF(ISNUMBER(TradeDash[[#This Row],[Position]]),TradeDash[[#This Row],[Position]]*D5841,"")</f>
        <v>2.0524257409741953E-3</v>
      </c>
      <c r="K5840" s="7">
        <f ca="1">K5839*IFERROR(1+TradeDash[[#This Row],[Port Return]],1)</f>
        <v>14916490.189363131</v>
      </c>
      <c r="L5840" s="7">
        <f ca="1">IF(ISNUMBER(TradeDash[[#This Row],[Port Return]]),L5839*(1+TradeDash[[#This Row],[Returns]]),L5839)</f>
        <v>11805023.847376876</v>
      </c>
    </row>
    <row r="5841" spans="1:12" x14ac:dyDescent="0.35">
      <c r="A5841" s="1">
        <v>45089</v>
      </c>
      <c r="B5841" s="16">
        <f>YEAR(TradeDash[[#This Row],[Date]])</f>
        <v>2023</v>
      </c>
      <c r="C5841">
        <v>18601.5</v>
      </c>
      <c r="D5841" s="3">
        <f>IFERROR(TradeDash[[#This Row],[Nifty]]/C5840-1,"")</f>
        <v>2.0524257409741953E-3</v>
      </c>
      <c r="E5841">
        <f ca="1">IFERROR(AVERAGE(OFFSET(TradeDash[[#This Row],[Returns]],0,0,-n_days))/STDEV(OFFSET(TradeDash[[#This Row],[Returns]],0,0,-n_days)),"")</f>
        <v>0.11975456287628186</v>
      </c>
      <c r="F5841">
        <f ca="1">IFERROR(AVERAGE(OFFSET(TradeDash[[#This Row],[Returns]],0,0,-n_days*2))/STDEV(OFFSET(TradeDash[[#This Row],[Returns]],0,0,-n_days*2)),"")</f>
        <v>0.21705539163340801</v>
      </c>
      <c r="G5841">
        <f ca="1">IF(ISNUMBER(TradeDash[[#This Row],[2n day Sharpe]]),AVERAGE(TradeDash[[#This Row],[n day Sharpe]:[2n day Sharpe]]),"")</f>
        <v>0.16840497725484493</v>
      </c>
      <c r="H5841">
        <f ca="1">IF(ISNUMBER(TradeDash[[#This Row],[Sharpe Average]]),IF(TradeDash[[#This Row],[Sharpe Average]]&gt;$G$1,1,0),"")</f>
        <v>1</v>
      </c>
      <c r="I5841" s="2">
        <f ca="1">IF(ISNUMBER(TradeDash[[#This Row],[Signal]]),MAX(IF(AND(TradeDash[[#This Row],[Signal]]=1,I5840&lt;1),I5840+$E$1,IF(AND(TradeDash[[#This Row],[Signal]]=0,I5840&gt;0),I5840-$E$1,IF(AND(TradeDash[[#This Row],[Signal]]=1,I5840=1),I5840,IF(AND(TradeDash[[#This Row],[Signal]]=0,I5840=0),I5840,0)))),0),"")</f>
        <v>1</v>
      </c>
      <c r="J5841" s="3">
        <f ca="1">IF(ISNUMBER(TradeDash[[#This Row],[Position]]),TradeDash[[#This Row],[Position]]*D5842,"")</f>
        <v>6.1634814396689386E-3</v>
      </c>
      <c r="K5841" s="7">
        <f ca="1">K5840*IFERROR(1+TradeDash[[#This Row],[Port Return]],1)</f>
        <v>15008427.699790275</v>
      </c>
      <c r="L5841" s="7">
        <f ca="1">IF(ISNUMBER(TradeDash[[#This Row],[Port Return]]),L5840*(1+TradeDash[[#This Row],[Returns]]),L5840)</f>
        <v>11829252.782194046</v>
      </c>
    </row>
    <row r="5842" spans="1:12" x14ac:dyDescent="0.35">
      <c r="A5842" s="1">
        <v>45090</v>
      </c>
      <c r="B5842" s="16">
        <f>YEAR(TradeDash[[#This Row],[Date]])</f>
        <v>2023</v>
      </c>
      <c r="C5842">
        <v>18716.150000000001</v>
      </c>
      <c r="D5842" s="3">
        <f>IFERROR(TradeDash[[#This Row],[Nifty]]/C5841-1,"")</f>
        <v>6.1634814396689386E-3</v>
      </c>
      <c r="E5842">
        <f ca="1">IFERROR(AVERAGE(OFFSET(TradeDash[[#This Row],[Returns]],0,0,-n_days))/STDEV(OFFSET(TradeDash[[#This Row],[Returns]],0,0,-n_days)),"")</f>
        <v>0.25787325727040794</v>
      </c>
      <c r="F5842">
        <f ca="1">IFERROR(AVERAGE(OFFSET(TradeDash[[#This Row],[Returns]],0,0,-n_days*2))/STDEV(OFFSET(TradeDash[[#This Row],[Returns]],0,0,-n_days*2)),"")</f>
        <v>0.28865586808971327</v>
      </c>
      <c r="G5842">
        <f ca="1">IF(ISNUMBER(TradeDash[[#This Row],[2n day Sharpe]]),AVERAGE(TradeDash[[#This Row],[n day Sharpe]:[2n day Sharpe]]),"")</f>
        <v>0.27326456268006061</v>
      </c>
      <c r="H5842">
        <f ca="1">IF(ISNUMBER(TradeDash[[#This Row],[Sharpe Average]]),IF(TradeDash[[#This Row],[Sharpe Average]]&gt;$G$1,1,0),"")</f>
        <v>1</v>
      </c>
      <c r="I5842" s="2">
        <f ca="1">IF(ISNUMBER(TradeDash[[#This Row],[Signal]]),MAX(IF(AND(TradeDash[[#This Row],[Signal]]=1,I5841&lt;1),I5841+$E$1,IF(AND(TradeDash[[#This Row],[Signal]]=0,I5841&gt;0),I5841-$E$1,IF(AND(TradeDash[[#This Row],[Signal]]=1,I5841=1),I5841,IF(AND(TradeDash[[#This Row],[Signal]]=0,I5841=0),I5841,0)))),0),"")</f>
        <v>1</v>
      </c>
      <c r="J5842" s="3">
        <f ca="1">IF(ISNUMBER(TradeDash[[#This Row],[Position]]),TradeDash[[#This Row],[Position]]*D5843,"")</f>
        <v>2.123834228727528E-3</v>
      </c>
      <c r="K5842" s="7">
        <f ca="1">K5841*IFERROR(1+TradeDash[[#This Row],[Port Return]],1)</f>
        <v>15040303.112258472</v>
      </c>
      <c r="L5842" s="7">
        <f ca="1">IF(ISNUMBER(TradeDash[[#This Row],[Port Return]]),L5841*(1+TradeDash[[#This Row],[Returns]]),L5841)</f>
        <v>11902162.162162252</v>
      </c>
    </row>
    <row r="5843" spans="1:12" x14ac:dyDescent="0.35">
      <c r="A5843" s="1">
        <v>45091</v>
      </c>
      <c r="B5843" s="16">
        <f>YEAR(TradeDash[[#This Row],[Date]])</f>
        <v>2023</v>
      </c>
      <c r="C5843">
        <v>18755.900000000001</v>
      </c>
      <c r="D5843" s="3">
        <f>IFERROR(TradeDash[[#This Row],[Nifty]]/C5842-1,"")</f>
        <v>2.123834228727528E-3</v>
      </c>
      <c r="E5843">
        <f ca="1">IFERROR(AVERAGE(OFFSET(TradeDash[[#This Row],[Returns]],0,0,-n_days))/STDEV(OFFSET(TradeDash[[#This Row],[Returns]],0,0,-n_days)),"")</f>
        <v>0.36846033371869924</v>
      </c>
      <c r="F5843">
        <f ca="1">IFERROR(AVERAGE(OFFSET(TradeDash[[#This Row],[Returns]],0,0,-n_days*2))/STDEV(OFFSET(TradeDash[[#This Row],[Returns]],0,0,-n_days*2)),"")</f>
        <v>0.31606044140571693</v>
      </c>
      <c r="G5843">
        <f ca="1">IF(ISNUMBER(TradeDash[[#This Row],[2n day Sharpe]]),AVERAGE(TradeDash[[#This Row],[n day Sharpe]:[2n day Sharpe]]),"")</f>
        <v>0.34226038756220811</v>
      </c>
      <c r="H5843">
        <f ca="1">IF(ISNUMBER(TradeDash[[#This Row],[Sharpe Average]]),IF(TradeDash[[#This Row],[Sharpe Average]]&gt;$G$1,1,0),"")</f>
        <v>1</v>
      </c>
      <c r="I5843" s="2">
        <f ca="1">IF(ISNUMBER(TradeDash[[#This Row],[Signal]]),MAX(IF(AND(TradeDash[[#This Row],[Signal]]=1,I5842&lt;1),I5842+$E$1,IF(AND(TradeDash[[#This Row],[Signal]]=0,I5842&gt;0),I5842-$E$1,IF(AND(TradeDash[[#This Row],[Signal]]=1,I5842=1),I5842,IF(AND(TradeDash[[#This Row],[Signal]]=0,I5842=0),I5842,0)))),0),"")</f>
        <v>1</v>
      </c>
      <c r="J5843" s="3">
        <f ca="1">IF(ISNUMBER(TradeDash[[#This Row],[Position]]),TradeDash[[#This Row],[Position]]*D5844,"")</f>
        <v>-3.6148625232594878E-3</v>
      </c>
      <c r="K5843" s="7">
        <f ca="1">K5842*IFERROR(1+TradeDash[[#This Row],[Port Return]],1)</f>
        <v>14985934.484199505</v>
      </c>
      <c r="L5843" s="7">
        <f ca="1">IF(ISNUMBER(TradeDash[[#This Row],[Port Return]]),L5842*(1+TradeDash[[#This Row],[Returns]]),L5842)</f>
        <v>11927440.381558118</v>
      </c>
    </row>
    <row r="5844" spans="1:12" x14ac:dyDescent="0.35">
      <c r="A5844" s="1">
        <v>45092</v>
      </c>
      <c r="B5844" s="16">
        <f>YEAR(TradeDash[[#This Row],[Date]])</f>
        <v>2023</v>
      </c>
      <c r="C5844">
        <v>18688.099999999999</v>
      </c>
      <c r="D5844" s="3">
        <f>IFERROR(TradeDash[[#This Row],[Nifty]]/C5843-1,"")</f>
        <v>-3.6148625232594878E-3</v>
      </c>
      <c r="E5844">
        <f ca="1">IFERROR(AVERAGE(OFFSET(TradeDash[[#This Row],[Returns]],0,0,-n_days))/STDEV(OFFSET(TradeDash[[#This Row],[Returns]],0,0,-n_days)),"")</f>
        <v>0.35566090469724787</v>
      </c>
      <c r="F5844">
        <f ca="1">IFERROR(AVERAGE(OFFSET(TradeDash[[#This Row],[Returns]],0,0,-n_days*2))/STDEV(OFFSET(TradeDash[[#This Row],[Returns]],0,0,-n_days*2)),"")</f>
        <v>0.30750188843056864</v>
      </c>
      <c r="G5844">
        <f ca="1">IF(ISNUMBER(TradeDash[[#This Row],[2n day Sharpe]]),AVERAGE(TradeDash[[#This Row],[n day Sharpe]:[2n day Sharpe]]),"")</f>
        <v>0.33158139656390828</v>
      </c>
      <c r="H5844">
        <f ca="1">IF(ISNUMBER(TradeDash[[#This Row],[Sharpe Average]]),IF(TradeDash[[#This Row],[Sharpe Average]]&gt;$G$1,1,0),"")</f>
        <v>1</v>
      </c>
      <c r="I5844" s="2">
        <f ca="1">IF(ISNUMBER(TradeDash[[#This Row],[Signal]]),MAX(IF(AND(TradeDash[[#This Row],[Signal]]=1,I5843&lt;1),I5843+$E$1,IF(AND(TradeDash[[#This Row],[Signal]]=0,I5843&gt;0),I5843-$E$1,IF(AND(TradeDash[[#This Row],[Signal]]=1,I5843=1),I5843,IF(AND(TradeDash[[#This Row],[Signal]]=0,I5843=0),I5843,0)))),0),"")</f>
        <v>1</v>
      </c>
      <c r="J5844" s="3">
        <f ca="1">IF(ISNUMBER(TradeDash[[#This Row],[Position]]),TradeDash[[#This Row],[Position]]*D5845,"")</f>
        <v>7.3790272954448177E-3</v>
      </c>
      <c r="K5844" s="7">
        <f ca="1">K5843*IFERROR(1+TradeDash[[#This Row],[Port Return]],1)</f>
        <v>15096516.10380616</v>
      </c>
      <c r="L5844" s="7">
        <f ca="1">IF(ISNUMBER(TradeDash[[#This Row],[Port Return]]),L5843*(1+TradeDash[[#This Row],[Returns]]),L5843)</f>
        <v>11884324.324324412</v>
      </c>
    </row>
    <row r="5845" spans="1:12" x14ac:dyDescent="0.35">
      <c r="A5845" s="1">
        <v>45093</v>
      </c>
      <c r="B5845" s="16">
        <f>YEAR(TradeDash[[#This Row],[Date]])</f>
        <v>2023</v>
      </c>
      <c r="C5845">
        <v>18826</v>
      </c>
      <c r="D5845" s="3">
        <f>IFERROR(TradeDash[[#This Row],[Nifty]]/C5844-1,"")</f>
        <v>7.3790272954448177E-3</v>
      </c>
      <c r="E5845">
        <f ca="1">IFERROR(AVERAGE(OFFSET(TradeDash[[#This Row],[Returns]],0,0,-n_days))/STDEV(OFFSET(TradeDash[[#This Row],[Returns]],0,0,-n_days)),"")</f>
        <v>0.37987973168957628</v>
      </c>
      <c r="F5845">
        <f ca="1">IFERROR(AVERAGE(OFFSET(TradeDash[[#This Row],[Returns]],0,0,-n_days*2))/STDEV(OFFSET(TradeDash[[#This Row],[Returns]],0,0,-n_days*2)),"")</f>
        <v>0.33809647414704092</v>
      </c>
      <c r="G5845">
        <f ca="1">IF(ISNUMBER(TradeDash[[#This Row],[2n day Sharpe]]),AVERAGE(TradeDash[[#This Row],[n day Sharpe]:[2n day Sharpe]]),"")</f>
        <v>0.35898810291830863</v>
      </c>
      <c r="H5845">
        <f ca="1">IF(ISNUMBER(TradeDash[[#This Row],[Sharpe Average]]),IF(TradeDash[[#This Row],[Sharpe Average]]&gt;$G$1,1,0),"")</f>
        <v>1</v>
      </c>
      <c r="I5845" s="2">
        <f ca="1">IF(ISNUMBER(TradeDash[[#This Row],[Signal]]),MAX(IF(AND(TradeDash[[#This Row],[Signal]]=1,I5844&lt;1),I5844+$E$1,IF(AND(TradeDash[[#This Row],[Signal]]=0,I5844&gt;0),I5844-$E$1,IF(AND(TradeDash[[#This Row],[Signal]]=1,I5844=1),I5844,IF(AND(TradeDash[[#This Row],[Signal]]=0,I5844=0),I5844,0)))),0),"")</f>
        <v>1</v>
      </c>
      <c r="J5845" s="3">
        <f ca="1">IF(ISNUMBER(TradeDash[[#This Row],[Position]]),TradeDash[[#This Row],[Position]]*D5846,"")</f>
        <v>-3.7474768936576197E-3</v>
      </c>
      <c r="K5845" s="7">
        <f ca="1">K5844*IFERROR(1+TradeDash[[#This Row],[Port Return]],1)</f>
        <v>15039942.258532416</v>
      </c>
      <c r="L5845" s="7">
        <f ca="1">IF(ISNUMBER(TradeDash[[#This Row],[Port Return]]),L5844*(1+TradeDash[[#This Row],[Returns]]),L5844)</f>
        <v>11972019.077901522</v>
      </c>
    </row>
    <row r="5846" spans="1:12" x14ac:dyDescent="0.35">
      <c r="A5846" s="1">
        <v>45096</v>
      </c>
      <c r="B5846" s="16">
        <f>YEAR(TradeDash[[#This Row],[Date]])</f>
        <v>2023</v>
      </c>
      <c r="C5846">
        <v>18755.45</v>
      </c>
      <c r="D5846" s="3">
        <f>IFERROR(TradeDash[[#This Row],[Nifty]]/C5845-1,"")</f>
        <v>-3.7474768936576197E-3</v>
      </c>
      <c r="E5846">
        <f ca="1">IFERROR(AVERAGE(OFFSET(TradeDash[[#This Row],[Returns]],0,0,-n_days))/STDEV(OFFSET(TradeDash[[#This Row],[Returns]],0,0,-n_days)),"")</f>
        <v>0.26749592396431121</v>
      </c>
      <c r="F5846">
        <f ca="1">IFERROR(AVERAGE(OFFSET(TradeDash[[#This Row],[Returns]],0,0,-n_days*2))/STDEV(OFFSET(TradeDash[[#This Row],[Returns]],0,0,-n_days*2)),"")</f>
        <v>0.31482622201058624</v>
      </c>
      <c r="G5846">
        <f ca="1">IF(ISNUMBER(TradeDash[[#This Row],[2n day Sharpe]]),AVERAGE(TradeDash[[#This Row],[n day Sharpe]:[2n day Sharpe]]),"")</f>
        <v>0.29116107298744875</v>
      </c>
      <c r="H5846">
        <f ca="1">IF(ISNUMBER(TradeDash[[#This Row],[Sharpe Average]]),IF(TradeDash[[#This Row],[Sharpe Average]]&gt;$G$1,1,0),"")</f>
        <v>1</v>
      </c>
      <c r="I5846" s="2">
        <f ca="1">IF(ISNUMBER(TradeDash[[#This Row],[Signal]]),MAX(IF(AND(TradeDash[[#This Row],[Signal]]=1,I5845&lt;1),I5845+$E$1,IF(AND(TradeDash[[#This Row],[Signal]]=0,I5845&gt;0),I5845-$E$1,IF(AND(TradeDash[[#This Row],[Signal]]=1,I5845=1),I5845,IF(AND(TradeDash[[#This Row],[Signal]]=0,I5845=0),I5845,0)))),0),"")</f>
        <v>1</v>
      </c>
      <c r="J5846" s="3">
        <f ca="1">IF(ISNUMBER(TradeDash[[#This Row],[Position]]),TradeDash[[#This Row],[Position]]*D5847,"")</f>
        <v>3.2657174314665305E-3</v>
      </c>
      <c r="K5846" s="7">
        <f ca="1">K5845*IFERROR(1+TradeDash[[#This Row],[Port Return]],1)</f>
        <v>15089058.460134355</v>
      </c>
      <c r="L5846" s="7">
        <f ca="1">IF(ISNUMBER(TradeDash[[#This Row],[Port Return]]),L5845*(1+TradeDash[[#This Row],[Returns]]),L5845)</f>
        <v>11927154.213036658</v>
      </c>
    </row>
    <row r="5847" spans="1:12" x14ac:dyDescent="0.35">
      <c r="A5847" s="1">
        <v>45097</v>
      </c>
      <c r="B5847" s="16">
        <f>YEAR(TradeDash[[#This Row],[Date]])</f>
        <v>2023</v>
      </c>
      <c r="C5847">
        <v>18816.7</v>
      </c>
      <c r="D5847" s="3">
        <f>IFERROR(TradeDash[[#This Row],[Nifty]]/C5846-1,"")</f>
        <v>3.2657174314665305E-3</v>
      </c>
      <c r="E5847">
        <f ca="1">IFERROR(AVERAGE(OFFSET(TradeDash[[#This Row],[Returns]],0,0,-n_days))/STDEV(OFFSET(TradeDash[[#This Row],[Returns]],0,0,-n_days)),"")</f>
        <v>0.28206135544460409</v>
      </c>
      <c r="F5847">
        <f ca="1">IFERROR(AVERAGE(OFFSET(TradeDash[[#This Row],[Returns]],0,0,-n_days*2))/STDEV(OFFSET(TradeDash[[#This Row],[Returns]],0,0,-n_days*2)),"")</f>
        <v>0.30106823964687196</v>
      </c>
      <c r="G5847">
        <f ca="1">IF(ISNUMBER(TradeDash[[#This Row],[2n day Sharpe]]),AVERAGE(TradeDash[[#This Row],[n day Sharpe]:[2n day Sharpe]]),"")</f>
        <v>0.29156479754573805</v>
      </c>
      <c r="H5847">
        <f ca="1">IF(ISNUMBER(TradeDash[[#This Row],[Sharpe Average]]),IF(TradeDash[[#This Row],[Sharpe Average]]&gt;$G$1,1,0),"")</f>
        <v>1</v>
      </c>
      <c r="I5847" s="2">
        <f ca="1">IF(ISNUMBER(TradeDash[[#This Row],[Signal]]),MAX(IF(AND(TradeDash[[#This Row],[Signal]]=1,I5846&lt;1),I5846+$E$1,IF(AND(TradeDash[[#This Row],[Signal]]=0,I5846&gt;0),I5846-$E$1,IF(AND(TradeDash[[#This Row],[Signal]]=1,I5846=1),I5846,IF(AND(TradeDash[[#This Row],[Signal]]=0,I5846=0),I5846,0)))),0),"")</f>
        <v>1</v>
      </c>
      <c r="J5847" s="3">
        <f ca="1">IF(ISNUMBER(TradeDash[[#This Row],[Position]]),TradeDash[[#This Row],[Position]]*D5848,"")</f>
        <v>2.1337428985952478E-3</v>
      </c>
      <c r="K5847" s="7">
        <f ca="1">K5846*IFERROR(1+TradeDash[[#This Row],[Port Return]],1)</f>
        <v>15121254.631470155</v>
      </c>
      <c r="L5847" s="7">
        <f ca="1">IF(ISNUMBER(TradeDash[[#This Row],[Port Return]]),L5846*(1+TradeDash[[#This Row],[Returns]]),L5846)</f>
        <v>11966104.928457962</v>
      </c>
    </row>
    <row r="5848" spans="1:12" x14ac:dyDescent="0.35">
      <c r="A5848" s="1">
        <v>45098</v>
      </c>
      <c r="B5848" s="16">
        <f>YEAR(TradeDash[[#This Row],[Date]])</f>
        <v>2023</v>
      </c>
      <c r="C5848">
        <v>18856.849999999999</v>
      </c>
      <c r="D5848" s="3">
        <f>IFERROR(TradeDash[[#This Row],[Nifty]]/C5847-1,"")</f>
        <v>2.1337428985952478E-3</v>
      </c>
      <c r="E5848">
        <f ca="1">IFERROR(AVERAGE(OFFSET(TradeDash[[#This Row],[Returns]],0,0,-n_days))/STDEV(OFFSET(TradeDash[[#This Row],[Returns]],0,0,-n_days)),"")</f>
        <v>0.35414353600953125</v>
      </c>
      <c r="F5848">
        <f ca="1">IFERROR(AVERAGE(OFFSET(TradeDash[[#This Row],[Returns]],0,0,-n_days*2))/STDEV(OFFSET(TradeDash[[#This Row],[Returns]],0,0,-n_days*2)),"")</f>
        <v>0.30444110824100151</v>
      </c>
      <c r="G5848">
        <f ca="1">IF(ISNUMBER(TradeDash[[#This Row],[2n day Sharpe]]),AVERAGE(TradeDash[[#This Row],[n day Sharpe]:[2n day Sharpe]]),"")</f>
        <v>0.32929232212526638</v>
      </c>
      <c r="H5848">
        <f ca="1">IF(ISNUMBER(TradeDash[[#This Row],[Sharpe Average]]),IF(TradeDash[[#This Row],[Sharpe Average]]&gt;$G$1,1,0),"")</f>
        <v>1</v>
      </c>
      <c r="I5848" s="2">
        <f ca="1">IF(ISNUMBER(TradeDash[[#This Row],[Signal]]),MAX(IF(AND(TradeDash[[#This Row],[Signal]]=1,I5847&lt;1),I5847+$E$1,IF(AND(TradeDash[[#This Row],[Signal]]=0,I5847&gt;0),I5847-$E$1,IF(AND(TradeDash[[#This Row],[Signal]]=1,I5847=1),I5847,IF(AND(TradeDash[[#This Row],[Signal]]=0,I5847=0),I5847,0)))),0),"")</f>
        <v>1</v>
      </c>
      <c r="J5848" s="3">
        <f ca="1">IF(ISNUMBER(TradeDash[[#This Row],[Position]]),TradeDash[[#This Row],[Position]]*D5849,"")</f>
        <v>-4.5394644386521632E-3</v>
      </c>
      <c r="K5848" s="7">
        <f ca="1">K5847*IFERROR(1+TradeDash[[#This Row],[Port Return]],1)</f>
        <v>15052612.233802792</v>
      </c>
      <c r="L5848" s="7">
        <f ca="1">IF(ISNUMBER(TradeDash[[#This Row],[Port Return]]),L5847*(1+TradeDash[[#This Row],[Returns]]),L5847)</f>
        <v>11991637.519872906</v>
      </c>
    </row>
    <row r="5849" spans="1:12" x14ac:dyDescent="0.35">
      <c r="A5849" s="1">
        <v>45099</v>
      </c>
      <c r="B5849" s="16">
        <f>YEAR(TradeDash[[#This Row],[Date]])</f>
        <v>2023</v>
      </c>
      <c r="C5849">
        <v>18771.25</v>
      </c>
      <c r="D5849" s="3">
        <f>IFERROR(TradeDash[[#This Row],[Nifty]]/C5848-1,"")</f>
        <v>-4.5394644386521632E-3</v>
      </c>
      <c r="E5849">
        <f ca="1">IFERROR(AVERAGE(OFFSET(TradeDash[[#This Row],[Returns]],0,0,-n_days))/STDEV(OFFSET(TradeDash[[#This Row],[Returns]],0,0,-n_days)),"")</f>
        <v>0.26739157966484872</v>
      </c>
      <c r="F5849">
        <f ca="1">IFERROR(AVERAGE(OFFSET(TradeDash[[#This Row],[Returns]],0,0,-n_days*2))/STDEV(OFFSET(TradeDash[[#This Row],[Returns]],0,0,-n_days*2)),"")</f>
        <v>0.26395771267485624</v>
      </c>
      <c r="G5849">
        <f ca="1">IF(ISNUMBER(TradeDash[[#This Row],[2n day Sharpe]]),AVERAGE(TradeDash[[#This Row],[n day Sharpe]:[2n day Sharpe]]),"")</f>
        <v>0.26567464616985248</v>
      </c>
      <c r="H5849">
        <f ca="1">IF(ISNUMBER(TradeDash[[#This Row],[Sharpe Average]]),IF(TradeDash[[#This Row],[Sharpe Average]]&gt;$G$1,1,0),"")</f>
        <v>1</v>
      </c>
      <c r="I5849" s="2">
        <f ca="1">IF(ISNUMBER(TradeDash[[#This Row],[Signal]]),MAX(IF(AND(TradeDash[[#This Row],[Signal]]=1,I5848&lt;1),I5848+$E$1,IF(AND(TradeDash[[#This Row],[Signal]]=0,I5848&gt;0),I5848-$E$1,IF(AND(TradeDash[[#This Row],[Signal]]=1,I5848=1),I5848,IF(AND(TradeDash[[#This Row],[Signal]]=0,I5848=0),I5848,0)))),0),"")</f>
        <v>1</v>
      </c>
      <c r="J5849" s="3">
        <f ca="1">IF(ISNUMBER(TradeDash[[#This Row],[Position]]),TradeDash[[#This Row],[Position]]*D5850,"")</f>
        <v>-5.6336152360657588E-3</v>
      </c>
      <c r="K5849" s="7">
        <f ca="1">K5848*IFERROR(1+TradeDash[[#This Row],[Port Return]],1)</f>
        <v>14967811.608179851</v>
      </c>
      <c r="L5849" s="7">
        <f ca="1">IF(ISNUMBER(TradeDash[[#This Row],[Port Return]]),L5848*(1+TradeDash[[#This Row],[Returns]]),L5848)</f>
        <v>11937201.907790236</v>
      </c>
    </row>
    <row r="5850" spans="1:12" x14ac:dyDescent="0.35">
      <c r="A5850" s="1">
        <v>45100</v>
      </c>
      <c r="B5850" s="16">
        <f>YEAR(TradeDash[[#This Row],[Date]])</f>
        <v>2023</v>
      </c>
      <c r="C5850">
        <v>18665.5</v>
      </c>
      <c r="D5850" s="3">
        <f>IFERROR(TradeDash[[#This Row],[Nifty]]/C5849-1,"")</f>
        <v>-5.6336152360657588E-3</v>
      </c>
      <c r="E5850">
        <f ca="1">IFERROR(AVERAGE(OFFSET(TradeDash[[#This Row],[Returns]],0,0,-n_days))/STDEV(OFFSET(TradeDash[[#This Row],[Returns]],0,0,-n_days)),"")</f>
        <v>0.1046287200457585</v>
      </c>
      <c r="F5850">
        <f ca="1">IFERROR(AVERAGE(OFFSET(TradeDash[[#This Row],[Returns]],0,0,-n_days*2))/STDEV(OFFSET(TradeDash[[#This Row],[Returns]],0,0,-n_days*2)),"")</f>
        <v>0.20470966926122397</v>
      </c>
      <c r="G5850">
        <f ca="1">IF(ISNUMBER(TradeDash[[#This Row],[2n day Sharpe]]),AVERAGE(TradeDash[[#This Row],[n day Sharpe]:[2n day Sharpe]]),"")</f>
        <v>0.15466919465349124</v>
      </c>
      <c r="H5850">
        <f ca="1">IF(ISNUMBER(TradeDash[[#This Row],[Sharpe Average]]),IF(TradeDash[[#This Row],[Sharpe Average]]&gt;$G$1,1,0),"")</f>
        <v>1</v>
      </c>
      <c r="I5850" s="2">
        <f ca="1">IF(ISNUMBER(TradeDash[[#This Row],[Signal]]),MAX(IF(AND(TradeDash[[#This Row],[Signal]]=1,I5849&lt;1),I5849+$E$1,IF(AND(TradeDash[[#This Row],[Signal]]=0,I5849&gt;0),I5849-$E$1,IF(AND(TradeDash[[#This Row],[Signal]]=1,I5849=1),I5849,IF(AND(TradeDash[[#This Row],[Signal]]=0,I5849=0),I5849,0)))),0),"")</f>
        <v>1</v>
      </c>
      <c r="J5850" s="3">
        <f ca="1">IF(ISNUMBER(TradeDash[[#This Row],[Position]]),TradeDash[[#This Row],[Position]]*D5851,"")</f>
        <v>1.3768717687712151E-3</v>
      </c>
      <c r="K5850" s="7">
        <f ca="1">K5849*IFERROR(1+TradeDash[[#This Row],[Port Return]],1)</f>
        <v>14988420.365423439</v>
      </c>
      <c r="L5850" s="7">
        <f ca="1">IF(ISNUMBER(TradeDash[[#This Row],[Port Return]]),L5849*(1+TradeDash[[#This Row],[Returns]]),L5849)</f>
        <v>11869952.305246515</v>
      </c>
    </row>
    <row r="5851" spans="1:12" x14ac:dyDescent="0.35">
      <c r="A5851" s="1">
        <v>45103</v>
      </c>
      <c r="B5851" s="16">
        <f>YEAR(TradeDash[[#This Row],[Date]])</f>
        <v>2023</v>
      </c>
      <c r="C5851">
        <v>18691.2</v>
      </c>
      <c r="D5851" s="3">
        <f>IFERROR(TradeDash[[#This Row],[Nifty]]/C5850-1,"")</f>
        <v>1.3768717687712151E-3</v>
      </c>
      <c r="E5851">
        <f ca="1">IFERROR(AVERAGE(OFFSET(TradeDash[[#This Row],[Returns]],0,0,-n_days))/STDEV(OFFSET(TradeDash[[#This Row],[Returns]],0,0,-n_days)),"")</f>
        <v>6.0927938650161106E-2</v>
      </c>
      <c r="F5851">
        <f ca="1">IFERROR(AVERAGE(OFFSET(TradeDash[[#This Row],[Returns]],0,0,-n_days*2))/STDEV(OFFSET(TradeDash[[#This Row],[Returns]],0,0,-n_days*2)),"")</f>
        <v>0.17511046572279734</v>
      </c>
      <c r="G5851">
        <f ca="1">IF(ISNUMBER(TradeDash[[#This Row],[2n day Sharpe]]),AVERAGE(TradeDash[[#This Row],[n day Sharpe]:[2n day Sharpe]]),"")</f>
        <v>0.11801920218647922</v>
      </c>
      <c r="H5851">
        <f ca="1">IF(ISNUMBER(TradeDash[[#This Row],[Sharpe Average]]),IF(TradeDash[[#This Row],[Sharpe Average]]&gt;$G$1,1,0),"")</f>
        <v>1</v>
      </c>
      <c r="I5851" s="2">
        <f ca="1">IF(ISNUMBER(TradeDash[[#This Row],[Signal]]),MAX(IF(AND(TradeDash[[#This Row],[Signal]]=1,I5850&lt;1),I5850+$E$1,IF(AND(TradeDash[[#This Row],[Signal]]=0,I5850&gt;0),I5850-$E$1,IF(AND(TradeDash[[#This Row],[Signal]]=1,I5850=1),I5850,IF(AND(TradeDash[[#This Row],[Signal]]=0,I5850=0),I5850,0)))),0),"")</f>
        <v>1</v>
      </c>
      <c r="J5851" s="3">
        <f ca="1">IF(ISNUMBER(TradeDash[[#This Row],[Position]]),TradeDash[[#This Row],[Position]]*D5852,"")</f>
        <v>6.7518404382811426E-3</v>
      </c>
      <c r="K5851" s="7">
        <f ca="1">K5850*IFERROR(1+TradeDash[[#This Row],[Port Return]],1)</f>
        <v>15089619.788152661</v>
      </c>
      <c r="L5851" s="7">
        <f ca="1">IF(ISNUMBER(TradeDash[[#This Row],[Port Return]]),L5850*(1+TradeDash[[#This Row],[Returns]]),L5850)</f>
        <v>11886295.70747227</v>
      </c>
    </row>
    <row r="5852" spans="1:12" x14ac:dyDescent="0.35">
      <c r="A5852" s="1">
        <v>45104</v>
      </c>
      <c r="B5852" s="16">
        <f>YEAR(TradeDash[[#This Row],[Date]])</f>
        <v>2023</v>
      </c>
      <c r="C5852">
        <v>18817.400000000001</v>
      </c>
      <c r="D5852" s="3">
        <f>IFERROR(TradeDash[[#This Row],[Nifty]]/C5851-1,"")</f>
        <v>6.7518404382811426E-3</v>
      </c>
      <c r="E5852">
        <f ca="1">IFERROR(AVERAGE(OFFSET(TradeDash[[#This Row],[Returns]],0,0,-n_days))/STDEV(OFFSET(TradeDash[[#This Row],[Returns]],0,0,-n_days)),"")</f>
        <v>0.11238976415397227</v>
      </c>
      <c r="F5852">
        <f ca="1">IFERROR(AVERAGE(OFFSET(TradeDash[[#This Row],[Returns]],0,0,-n_days*2))/STDEV(OFFSET(TradeDash[[#This Row],[Returns]],0,0,-n_days*2)),"")</f>
        <v>0.18413469190951665</v>
      </c>
      <c r="G5852">
        <f ca="1">IF(ISNUMBER(TradeDash[[#This Row],[2n day Sharpe]]),AVERAGE(TradeDash[[#This Row],[n day Sharpe]:[2n day Sharpe]]),"")</f>
        <v>0.14826222803174446</v>
      </c>
      <c r="H5852">
        <f ca="1">IF(ISNUMBER(TradeDash[[#This Row],[Sharpe Average]]),IF(TradeDash[[#This Row],[Sharpe Average]]&gt;$G$1,1,0),"")</f>
        <v>1</v>
      </c>
      <c r="I5852" s="2">
        <f ca="1">IF(ISNUMBER(TradeDash[[#This Row],[Signal]]),MAX(IF(AND(TradeDash[[#This Row],[Signal]]=1,I5851&lt;1),I5851+$E$1,IF(AND(TradeDash[[#This Row],[Signal]]=0,I5851&gt;0),I5851-$E$1,IF(AND(TradeDash[[#This Row],[Signal]]=1,I5851=1),I5851,IF(AND(TradeDash[[#This Row],[Signal]]=0,I5851=0),I5851,0)))),0),"")</f>
        <v>1</v>
      </c>
      <c r="J5852" s="3">
        <f ca="1">IF(ISNUMBER(TradeDash[[#This Row],[Position]]),TradeDash[[#This Row],[Position]]*D5853,"")</f>
        <v>8.2211145004089659E-3</v>
      </c>
      <c r="K5852" s="7">
        <f ca="1">K5851*IFERROR(1+TradeDash[[#This Row],[Port Return]],1)</f>
        <v>15213673.280198701</v>
      </c>
      <c r="L5852" s="7">
        <f ca="1">IF(ISNUMBER(TradeDash[[#This Row],[Port Return]]),L5851*(1+TradeDash[[#This Row],[Returns]]),L5851)</f>
        <v>11966550.079491349</v>
      </c>
    </row>
    <row r="5853" spans="1:12" x14ac:dyDescent="0.35">
      <c r="A5853" s="1">
        <v>45105</v>
      </c>
      <c r="B5853" s="16">
        <f>YEAR(TradeDash[[#This Row],[Date]])</f>
        <v>2023</v>
      </c>
      <c r="C5853">
        <v>18972.099999999999</v>
      </c>
      <c r="D5853" s="3">
        <f>IFERROR(TradeDash[[#This Row],[Nifty]]/C5852-1,"")</f>
        <v>8.2211145004089659E-3</v>
      </c>
      <c r="E5853">
        <f ca="1">IFERROR(AVERAGE(OFFSET(TradeDash[[#This Row],[Returns]],0,0,-n_days))/STDEV(OFFSET(TradeDash[[#This Row],[Returns]],0,0,-n_days)),"")</f>
        <v>0.25929900687420931</v>
      </c>
      <c r="F5853">
        <f ca="1">IFERROR(AVERAGE(OFFSET(TradeDash[[#This Row],[Returns]],0,0,-n_days*2))/STDEV(OFFSET(TradeDash[[#This Row],[Returns]],0,0,-n_days*2)),"")</f>
        <v>0.23726827470964884</v>
      </c>
      <c r="G5853">
        <f ca="1">IF(ISNUMBER(TradeDash[[#This Row],[2n day Sharpe]]),AVERAGE(TradeDash[[#This Row],[n day Sharpe]:[2n day Sharpe]]),"")</f>
        <v>0.24828364079192908</v>
      </c>
      <c r="H5853">
        <f ca="1">IF(ISNUMBER(TradeDash[[#This Row],[Sharpe Average]]),IF(TradeDash[[#This Row],[Sharpe Average]]&gt;$G$1,1,0),"")</f>
        <v>1</v>
      </c>
      <c r="I5853" s="2">
        <f ca="1">IF(ISNUMBER(TradeDash[[#This Row],[Signal]]),MAX(IF(AND(TradeDash[[#This Row],[Signal]]=1,I5852&lt;1),I5852+$E$1,IF(AND(TradeDash[[#This Row],[Signal]]=0,I5852&gt;0),I5852-$E$1,IF(AND(TradeDash[[#This Row],[Signal]]=1,I5852=1),I5852,IF(AND(TradeDash[[#This Row],[Signal]]=0,I5852=0),I5852,0)))),0),"")</f>
        <v>1</v>
      </c>
      <c r="J5853" s="3">
        <f ca="1">IF(ISNUMBER(TradeDash[[#This Row],[Position]]),TradeDash[[#This Row],[Position]]*D5854,"")</f>
        <v>1.1435212759789426E-2</v>
      </c>
      <c r="K5853" s="7">
        <f ca="1">K5852*IFERROR(1+TradeDash[[#This Row],[Port Return]],1)</f>
        <v>15387644.871015696</v>
      </c>
      <c r="L5853" s="7">
        <f ca="1">IF(ISNUMBER(TradeDash[[#This Row],[Port Return]]),L5852*(1+TradeDash[[#This Row],[Returns]]),L5852)</f>
        <v>12064928.457869725</v>
      </c>
    </row>
    <row r="5854" spans="1:12" x14ac:dyDescent="0.35">
      <c r="A5854" s="1">
        <v>45107</v>
      </c>
      <c r="B5854" s="16">
        <f>YEAR(TradeDash[[#This Row],[Date]])</f>
        <v>2023</v>
      </c>
      <c r="C5854">
        <v>19189.05</v>
      </c>
      <c r="D5854" s="3">
        <f>IFERROR(TradeDash[[#This Row],[Nifty]]/C5853-1,"")</f>
        <v>1.1435212759789426E-2</v>
      </c>
      <c r="E5854">
        <f ca="1">IFERROR(AVERAGE(OFFSET(TradeDash[[#This Row],[Returns]],0,0,-n_days))/STDEV(OFFSET(TradeDash[[#This Row],[Returns]],0,0,-n_days)),"")</f>
        <v>0.375555904407814</v>
      </c>
      <c r="F5854">
        <f ca="1">IFERROR(AVERAGE(OFFSET(TradeDash[[#This Row],[Returns]],0,0,-n_days*2))/STDEV(OFFSET(TradeDash[[#This Row],[Returns]],0,0,-n_days*2)),"")</f>
        <v>0.24348565883677836</v>
      </c>
      <c r="G5854">
        <f ca="1">IF(ISNUMBER(TradeDash[[#This Row],[2n day Sharpe]]),AVERAGE(TradeDash[[#This Row],[n day Sharpe]:[2n day Sharpe]]),"")</f>
        <v>0.30952078162229618</v>
      </c>
      <c r="H5854">
        <f ca="1">IF(ISNUMBER(TradeDash[[#This Row],[Sharpe Average]]),IF(TradeDash[[#This Row],[Sharpe Average]]&gt;$G$1,1,0),"")</f>
        <v>1</v>
      </c>
      <c r="I5854" s="2">
        <f ca="1">IF(ISNUMBER(TradeDash[[#This Row],[Signal]]),MAX(IF(AND(TradeDash[[#This Row],[Signal]]=1,I5853&lt;1),I5853+$E$1,IF(AND(TradeDash[[#This Row],[Signal]]=0,I5853&gt;0),I5853-$E$1,IF(AND(TradeDash[[#This Row],[Signal]]=1,I5853=1),I5853,IF(AND(TradeDash[[#This Row],[Signal]]=0,I5853=0),I5853,0)))),0),"")</f>
        <v>1</v>
      </c>
      <c r="J5854" s="3">
        <f ca="1">IF(ISNUMBER(TradeDash[[#This Row],[Position]]),TradeDash[[#This Row],[Position]]*D5855,"")</f>
        <v>6.9570927169402275E-3</v>
      </c>
      <c r="K5854" s="7">
        <f ca="1">K5853*IFERROR(1+TradeDash[[#This Row],[Port Return]],1)</f>
        <v>15494698.143078702</v>
      </c>
      <c r="L5854" s="7">
        <f ca="1">IF(ISNUMBER(TradeDash[[#This Row],[Port Return]]),L5853*(1+TradeDash[[#This Row],[Returns]]),L5853)</f>
        <v>12202893.481717104</v>
      </c>
    </row>
    <row r="5855" spans="1:12" x14ac:dyDescent="0.35">
      <c r="A5855" s="1">
        <v>45110</v>
      </c>
      <c r="B5855" s="16">
        <f>YEAR(TradeDash[[#This Row],[Date]])</f>
        <v>2023</v>
      </c>
      <c r="C5855">
        <v>19322.55</v>
      </c>
      <c r="D5855" s="3">
        <f>IFERROR(TradeDash[[#This Row],[Nifty]]/C5854-1,"")</f>
        <v>6.9570927169402275E-3</v>
      </c>
      <c r="E5855">
        <f ca="1">IFERROR(AVERAGE(OFFSET(TradeDash[[#This Row],[Returns]],0,0,-n_days))/STDEV(OFFSET(TradeDash[[#This Row],[Returns]],0,0,-n_days)),"")</f>
        <v>0.40968389653016257</v>
      </c>
      <c r="F5855">
        <f ca="1">IFERROR(AVERAGE(OFFSET(TradeDash[[#This Row],[Returns]],0,0,-n_days*2))/STDEV(OFFSET(TradeDash[[#This Row],[Returns]],0,0,-n_days*2)),"")</f>
        <v>0.34463946980948623</v>
      </c>
      <c r="G5855">
        <f ca="1">IF(ISNUMBER(TradeDash[[#This Row],[2n day Sharpe]]),AVERAGE(TradeDash[[#This Row],[n day Sharpe]:[2n day Sharpe]]),"")</f>
        <v>0.3771616831698244</v>
      </c>
      <c r="H5855">
        <f ca="1">IF(ISNUMBER(TradeDash[[#This Row],[Sharpe Average]]),IF(TradeDash[[#This Row],[Sharpe Average]]&gt;$G$1,1,0),"")</f>
        <v>1</v>
      </c>
      <c r="I5855" s="2">
        <f ca="1">IF(ISNUMBER(TradeDash[[#This Row],[Signal]]),MAX(IF(AND(TradeDash[[#This Row],[Signal]]=1,I5854&lt;1),I5854+$E$1,IF(AND(TradeDash[[#This Row],[Signal]]=0,I5854&gt;0),I5854-$E$1,IF(AND(TradeDash[[#This Row],[Signal]]=1,I5854=1),I5854,IF(AND(TradeDash[[#This Row],[Signal]]=0,I5854=0),I5854,0)))),0),"")</f>
        <v>1</v>
      </c>
      <c r="J5855" s="3">
        <f ca="1">IF(ISNUMBER(TradeDash[[#This Row],[Position]]),TradeDash[[#This Row],[Position]]*D5856,"")</f>
        <v>3.4389870902133968E-3</v>
      </c>
      <c r="K5855" s="7">
        <f ca="1">K5854*IFERROR(1+TradeDash[[#This Row],[Port Return]],1)</f>
        <v>15547984.209959503</v>
      </c>
      <c r="L5855" s="7">
        <f ca="1">IF(ISNUMBER(TradeDash[[#This Row],[Port Return]]),L5854*(1+TradeDash[[#This Row],[Returns]]),L5854)</f>
        <v>12287790.143084355</v>
      </c>
    </row>
    <row r="5856" spans="1:12" x14ac:dyDescent="0.35">
      <c r="A5856" s="1">
        <v>45111</v>
      </c>
      <c r="B5856" s="16">
        <f>YEAR(TradeDash[[#This Row],[Date]])</f>
        <v>2023</v>
      </c>
      <c r="C5856">
        <v>19389</v>
      </c>
      <c r="D5856" s="3">
        <f>IFERROR(TradeDash[[#This Row],[Nifty]]/C5855-1,"")</f>
        <v>3.4389870902133968E-3</v>
      </c>
      <c r="E5856">
        <f ca="1">IFERROR(AVERAGE(OFFSET(TradeDash[[#This Row],[Returns]],0,0,-n_days))/STDEV(OFFSET(TradeDash[[#This Row],[Returns]],0,0,-n_days)),"")</f>
        <v>0.41156704299474822</v>
      </c>
      <c r="F5856">
        <f ca="1">IFERROR(AVERAGE(OFFSET(TradeDash[[#This Row],[Returns]],0,0,-n_days*2))/STDEV(OFFSET(TradeDash[[#This Row],[Returns]],0,0,-n_days*2)),"")</f>
        <v>0.32132845967844254</v>
      </c>
      <c r="G5856">
        <f ca="1">IF(ISNUMBER(TradeDash[[#This Row],[2n day Sharpe]]),AVERAGE(TradeDash[[#This Row],[n day Sharpe]:[2n day Sharpe]]),"")</f>
        <v>0.36644775133659535</v>
      </c>
      <c r="H5856">
        <f ca="1">IF(ISNUMBER(TradeDash[[#This Row],[Sharpe Average]]),IF(TradeDash[[#This Row],[Sharpe Average]]&gt;$G$1,1,0),"")</f>
        <v>1</v>
      </c>
      <c r="I5856" s="2">
        <f ca="1">IF(ISNUMBER(TradeDash[[#This Row],[Signal]]),MAX(IF(AND(TradeDash[[#This Row],[Signal]]=1,I5855&lt;1),I5855+$E$1,IF(AND(TradeDash[[#This Row],[Signal]]=0,I5855&gt;0),I5855-$E$1,IF(AND(TradeDash[[#This Row],[Signal]]=1,I5855=1),I5855,IF(AND(TradeDash[[#This Row],[Signal]]=0,I5855=0),I5855,0)))),0),"")</f>
        <v>1</v>
      </c>
      <c r="J5856" s="3">
        <f ca="1">IF(ISNUMBER(TradeDash[[#This Row],[Position]]),TradeDash[[#This Row],[Position]]*D5857,"")</f>
        <v>4.8996853886218439E-4</v>
      </c>
      <c r="K5856" s="7">
        <f ca="1">K5855*IFERROR(1+TradeDash[[#This Row],[Port Return]],1)</f>
        <v>15555602.23306511</v>
      </c>
      <c r="L5856" s="7">
        <f ca="1">IF(ISNUMBER(TradeDash[[#This Row],[Port Return]]),L5855*(1+TradeDash[[#This Row],[Returns]]),L5855)</f>
        <v>12330047.694753673</v>
      </c>
    </row>
    <row r="5857" spans="1:12" x14ac:dyDescent="0.35">
      <c r="A5857" s="1">
        <v>45112</v>
      </c>
      <c r="B5857" s="16">
        <f>YEAR(TradeDash[[#This Row],[Date]])</f>
        <v>2023</v>
      </c>
      <c r="C5857">
        <v>19398.5</v>
      </c>
      <c r="D5857" s="3">
        <f>IFERROR(TradeDash[[#This Row],[Nifty]]/C5856-1,"")</f>
        <v>4.8996853886218439E-4</v>
      </c>
      <c r="E5857">
        <f ca="1">IFERROR(AVERAGE(OFFSET(TradeDash[[#This Row],[Returns]],0,0,-n_days))/STDEV(OFFSET(TradeDash[[#This Row],[Returns]],0,0,-n_days)),"")</f>
        <v>0.41395199303451197</v>
      </c>
      <c r="F5857">
        <f ca="1">IFERROR(AVERAGE(OFFSET(TradeDash[[#This Row],[Returns]],0,0,-n_days*2))/STDEV(OFFSET(TradeDash[[#This Row],[Returns]],0,0,-n_days*2)),"")</f>
        <v>0.32367729198175965</v>
      </c>
      <c r="G5857">
        <f ca="1">IF(ISNUMBER(TradeDash[[#This Row],[2n day Sharpe]]),AVERAGE(TradeDash[[#This Row],[n day Sharpe]:[2n day Sharpe]]),"")</f>
        <v>0.36881464250813578</v>
      </c>
      <c r="H5857">
        <f ca="1">IF(ISNUMBER(TradeDash[[#This Row],[Sharpe Average]]),IF(TradeDash[[#This Row],[Sharpe Average]]&gt;$G$1,1,0),"")</f>
        <v>1</v>
      </c>
      <c r="I5857" s="2">
        <f ca="1">IF(ISNUMBER(TradeDash[[#This Row],[Signal]]),MAX(IF(AND(TradeDash[[#This Row],[Signal]]=1,I5856&lt;1),I5856+$E$1,IF(AND(TradeDash[[#This Row],[Signal]]=0,I5856&gt;0),I5856-$E$1,IF(AND(TradeDash[[#This Row],[Signal]]=1,I5856=1),I5856,IF(AND(TradeDash[[#This Row],[Signal]]=0,I5856=0),I5856,0)))),0),"")</f>
        <v>1</v>
      </c>
      <c r="J5857" s="3">
        <f ca="1">IF(ISNUMBER(TradeDash[[#This Row],[Position]]),TradeDash[[#This Row],[Position]]*D5858,"")</f>
        <v>5.0931773075237885E-3</v>
      </c>
      <c r="K5857" s="7">
        <f ca="1">K5856*IFERROR(1+TradeDash[[#This Row],[Port Return]],1)</f>
        <v>15634829.673363423</v>
      </c>
      <c r="L5857" s="7">
        <f ca="1">IF(ISNUMBER(TradeDash[[#This Row],[Port Return]]),L5856*(1+TradeDash[[#This Row],[Returns]]),L5856)</f>
        <v>12336089.030206772</v>
      </c>
    </row>
    <row r="5858" spans="1:12" x14ac:dyDescent="0.35">
      <c r="A5858" s="1">
        <v>45113</v>
      </c>
      <c r="B5858" s="16">
        <f>YEAR(TradeDash[[#This Row],[Date]])</f>
        <v>2023</v>
      </c>
      <c r="C5858">
        <v>19497.3</v>
      </c>
      <c r="D5858" s="3">
        <f>IFERROR(TradeDash[[#This Row],[Nifty]]/C5857-1,"")</f>
        <v>5.0931773075237885E-3</v>
      </c>
      <c r="E5858">
        <f ca="1">IFERROR(AVERAGE(OFFSET(TradeDash[[#This Row],[Returns]],0,0,-n_days))/STDEV(OFFSET(TradeDash[[#This Row],[Returns]],0,0,-n_days)),"")</f>
        <v>0.40236392313799563</v>
      </c>
      <c r="F5858">
        <f ca="1">IFERROR(AVERAGE(OFFSET(TradeDash[[#This Row],[Returns]],0,0,-n_days*2))/STDEV(OFFSET(TradeDash[[#This Row],[Returns]],0,0,-n_days*2)),"")</f>
        <v>0.33430662590470384</v>
      </c>
      <c r="G5858">
        <f ca="1">IF(ISNUMBER(TradeDash[[#This Row],[2n day Sharpe]]),AVERAGE(TradeDash[[#This Row],[n day Sharpe]:[2n day Sharpe]]),"")</f>
        <v>0.36833527452134973</v>
      </c>
      <c r="H5858">
        <f ca="1">IF(ISNUMBER(TradeDash[[#This Row],[Sharpe Average]]),IF(TradeDash[[#This Row],[Sharpe Average]]&gt;$G$1,1,0),"")</f>
        <v>1</v>
      </c>
      <c r="I5858" s="2">
        <f ca="1">IF(ISNUMBER(TradeDash[[#This Row],[Signal]]),MAX(IF(AND(TradeDash[[#This Row],[Signal]]=1,I5857&lt;1),I5857+$E$1,IF(AND(TradeDash[[#This Row],[Signal]]=0,I5857&gt;0),I5857-$E$1,IF(AND(TradeDash[[#This Row],[Signal]]=1,I5857=1),I5857,IF(AND(TradeDash[[#This Row],[Signal]]=0,I5857=0),I5857,0)))),0),"")</f>
        <v>1</v>
      </c>
      <c r="J5858" s="3">
        <f ca="1">IF(ISNUMBER(TradeDash[[#This Row],[Position]]),TradeDash[[#This Row],[Position]]*D5859,"")</f>
        <v>-8.4883547978438223E-3</v>
      </c>
      <c r="K5858" s="7">
        <f ca="1">K5857*IFERROR(1+TradeDash[[#This Row],[Port Return]],1)</f>
        <v>15502115.691892058</v>
      </c>
      <c r="L5858" s="7">
        <f ca="1">IF(ISNUMBER(TradeDash[[#This Row],[Port Return]]),L5857*(1+TradeDash[[#This Row],[Returns]]),L5857)</f>
        <v>12398918.918919014</v>
      </c>
    </row>
    <row r="5859" spans="1:12" x14ac:dyDescent="0.35">
      <c r="A5859" s="1">
        <v>45114</v>
      </c>
      <c r="B5859" s="16">
        <f>YEAR(TradeDash[[#This Row],[Date]])</f>
        <v>2023</v>
      </c>
      <c r="C5859">
        <v>19331.8</v>
      </c>
      <c r="D5859" s="3">
        <f>IFERROR(TradeDash[[#This Row],[Nifty]]/C5858-1,"")</f>
        <v>-8.4883547978438223E-3</v>
      </c>
      <c r="E5859">
        <f ca="1">IFERROR(AVERAGE(OFFSET(TradeDash[[#This Row],[Returns]],0,0,-n_days))/STDEV(OFFSET(TradeDash[[#This Row],[Returns]],0,0,-n_days)),"")</f>
        <v>0.34544994808071311</v>
      </c>
      <c r="F5859">
        <f ca="1">IFERROR(AVERAGE(OFFSET(TradeDash[[#This Row],[Returns]],0,0,-n_days*2))/STDEV(OFFSET(TradeDash[[#This Row],[Returns]],0,0,-n_days*2)),"")</f>
        <v>0.27984576988923887</v>
      </c>
      <c r="G5859">
        <f ca="1">IF(ISNUMBER(TradeDash[[#This Row],[2n day Sharpe]]),AVERAGE(TradeDash[[#This Row],[n day Sharpe]:[2n day Sharpe]]),"")</f>
        <v>0.31264785898497599</v>
      </c>
      <c r="H5859">
        <f ca="1">IF(ISNUMBER(TradeDash[[#This Row],[Sharpe Average]]),IF(TradeDash[[#This Row],[Sharpe Average]]&gt;$G$1,1,0),"")</f>
        <v>1</v>
      </c>
      <c r="I5859" s="2">
        <f ca="1">IF(ISNUMBER(TradeDash[[#This Row],[Signal]]),MAX(IF(AND(TradeDash[[#This Row],[Signal]]=1,I5858&lt;1),I5858+$E$1,IF(AND(TradeDash[[#This Row],[Signal]]=0,I5858&gt;0),I5858-$E$1,IF(AND(TradeDash[[#This Row],[Signal]]=1,I5858=1),I5858,IF(AND(TradeDash[[#This Row],[Signal]]=0,I5858=0),I5858,0)))),0),"")</f>
        <v>1</v>
      </c>
      <c r="J5859" s="3">
        <f ca="1">IF(ISNUMBER(TradeDash[[#This Row],[Position]]),TradeDash[[#This Row],[Position]]*D5860,"")</f>
        <v>1.2466505964268126E-3</v>
      </c>
      <c r="K5859" s="7">
        <f ca="1">K5858*IFERROR(1+TradeDash[[#This Row],[Port Return]],1)</f>
        <v>15521441.413665233</v>
      </c>
      <c r="L5859" s="7">
        <f ca="1">IF(ISNUMBER(TradeDash[[#This Row],[Port Return]]),L5858*(1+TradeDash[[#This Row],[Returns]]),L5858)</f>
        <v>12293672.496025531</v>
      </c>
    </row>
    <row r="5860" spans="1:12" x14ac:dyDescent="0.35">
      <c r="A5860" s="1">
        <v>45117</v>
      </c>
      <c r="B5860" s="16">
        <f>YEAR(TradeDash[[#This Row],[Date]])</f>
        <v>2023</v>
      </c>
      <c r="C5860">
        <v>19355.900000000001</v>
      </c>
      <c r="D5860" s="3">
        <f>IFERROR(TradeDash[[#This Row],[Nifty]]/C5859-1,"")</f>
        <v>1.2466505964268126E-3</v>
      </c>
      <c r="E5860">
        <f ca="1">IFERROR(AVERAGE(OFFSET(TradeDash[[#This Row],[Returns]],0,0,-n_days))/STDEV(OFFSET(TradeDash[[#This Row],[Returns]],0,0,-n_days)),"")</f>
        <v>0.40514330984262253</v>
      </c>
      <c r="F5860">
        <f ca="1">IFERROR(AVERAGE(OFFSET(TradeDash[[#This Row],[Returns]],0,0,-n_days*2))/STDEV(OFFSET(TradeDash[[#This Row],[Returns]],0,0,-n_days*2)),"")</f>
        <v>0.28124825023113464</v>
      </c>
      <c r="G5860">
        <f ca="1">IF(ISNUMBER(TradeDash[[#This Row],[2n day Sharpe]]),AVERAGE(TradeDash[[#This Row],[n day Sharpe]:[2n day Sharpe]]),"")</f>
        <v>0.34319578003687856</v>
      </c>
      <c r="H5860">
        <f ca="1">IF(ISNUMBER(TradeDash[[#This Row],[Sharpe Average]]),IF(TradeDash[[#This Row],[Sharpe Average]]&gt;$G$1,1,0),"")</f>
        <v>1</v>
      </c>
      <c r="I5860" s="2">
        <f ca="1">IF(ISNUMBER(TradeDash[[#This Row],[Signal]]),MAX(IF(AND(TradeDash[[#This Row],[Signal]]=1,I5859&lt;1),I5859+$E$1,IF(AND(TradeDash[[#This Row],[Signal]]=0,I5859&gt;0),I5859-$E$1,IF(AND(TradeDash[[#This Row],[Signal]]=1,I5859=1),I5859,IF(AND(TradeDash[[#This Row],[Signal]]=0,I5859=0),I5859,0)))),0),"")</f>
        <v>1</v>
      </c>
      <c r="J5860" s="3">
        <f ca="1">IF(ISNUMBER(TradeDash[[#This Row],[Position]]),TradeDash[[#This Row],[Position]]*D5861,"")</f>
        <v>4.3139301194985435E-3</v>
      </c>
      <c r="K5860" s="7">
        <f ca="1">K5859*IFERROR(1+TradeDash[[#This Row],[Port Return]],1)</f>
        <v>15588399.827277675</v>
      </c>
      <c r="L5860" s="7">
        <f ca="1">IF(ISNUMBER(TradeDash[[#This Row],[Port Return]]),L5859*(1+TradeDash[[#This Row],[Returns]]),L5859)</f>
        <v>12308998.410174977</v>
      </c>
    </row>
    <row r="5861" spans="1:12" x14ac:dyDescent="0.35">
      <c r="A5861" s="1">
        <v>45118</v>
      </c>
      <c r="B5861" s="16">
        <f>YEAR(TradeDash[[#This Row],[Date]])</f>
        <v>2023</v>
      </c>
      <c r="C5861">
        <v>19439.400000000001</v>
      </c>
      <c r="D5861" s="3">
        <f>IFERROR(TradeDash[[#This Row],[Nifty]]/C5860-1,"")</f>
        <v>4.3139301194985435E-3</v>
      </c>
      <c r="E5861">
        <f ca="1">IFERROR(AVERAGE(OFFSET(TradeDash[[#This Row],[Returns]],0,0,-n_days))/STDEV(OFFSET(TradeDash[[#This Row],[Returns]],0,0,-n_days)),"")</f>
        <v>0.4249946507806508</v>
      </c>
      <c r="F5861">
        <f ca="1">IFERROR(AVERAGE(OFFSET(TradeDash[[#This Row],[Returns]],0,0,-n_days*2))/STDEV(OFFSET(TradeDash[[#This Row],[Returns]],0,0,-n_days*2)),"")</f>
        <v>0.28010696339328756</v>
      </c>
      <c r="G5861">
        <f ca="1">IF(ISNUMBER(TradeDash[[#This Row],[2n day Sharpe]]),AVERAGE(TradeDash[[#This Row],[n day Sharpe]:[2n day Sharpe]]),"")</f>
        <v>0.35255080708696918</v>
      </c>
      <c r="H5861">
        <f ca="1">IF(ISNUMBER(TradeDash[[#This Row],[Sharpe Average]]),IF(TradeDash[[#This Row],[Sharpe Average]]&gt;$G$1,1,0),"")</f>
        <v>1</v>
      </c>
      <c r="I5861" s="2">
        <f ca="1">IF(ISNUMBER(TradeDash[[#This Row],[Signal]]),MAX(IF(AND(TradeDash[[#This Row],[Signal]]=1,I5860&lt;1),I5860+$E$1,IF(AND(TradeDash[[#This Row],[Signal]]=0,I5860&gt;0),I5860-$E$1,IF(AND(TradeDash[[#This Row],[Signal]]=1,I5860=1),I5860,IF(AND(TradeDash[[#This Row],[Signal]]=0,I5860=0),I5860,0)))),0),"")</f>
        <v>1</v>
      </c>
      <c r="J5861" s="3">
        <f ca="1">IF(ISNUMBER(TradeDash[[#This Row],[Position]]),TradeDash[[#This Row],[Position]]*D5862,"")</f>
        <v>-2.8344496229308902E-3</v>
      </c>
      <c r="K5861" s="7">
        <f ca="1">K5860*IFERROR(1+TradeDash[[#This Row],[Port Return]],1)</f>
        <v>15544215.293265153</v>
      </c>
      <c r="L5861" s="7">
        <f ca="1">IF(ISNUMBER(TradeDash[[#This Row],[Port Return]]),L5860*(1+TradeDash[[#This Row],[Returns]]),L5860)</f>
        <v>12362098.569157491</v>
      </c>
    </row>
    <row r="5862" spans="1:12" x14ac:dyDescent="0.35">
      <c r="A5862" s="1">
        <v>45119</v>
      </c>
      <c r="B5862" s="16">
        <f>YEAR(TradeDash[[#This Row],[Date]])</f>
        <v>2023</v>
      </c>
      <c r="C5862">
        <v>19384.3</v>
      </c>
      <c r="D5862" s="3">
        <f>IFERROR(TradeDash[[#This Row],[Nifty]]/C5861-1,"")</f>
        <v>-2.8344496229308902E-3</v>
      </c>
      <c r="E5862">
        <f ca="1">IFERROR(AVERAGE(OFFSET(TradeDash[[#This Row],[Returns]],0,0,-n_days))/STDEV(OFFSET(TradeDash[[#This Row],[Returns]],0,0,-n_days)),"")</f>
        <v>0.33688225008770428</v>
      </c>
      <c r="F5862">
        <f ca="1">IFERROR(AVERAGE(OFFSET(TradeDash[[#This Row],[Returns]],0,0,-n_days*2))/STDEV(OFFSET(TradeDash[[#This Row],[Returns]],0,0,-n_days*2)),"")</f>
        <v>0.30277477898732036</v>
      </c>
      <c r="G5862">
        <f ca="1">IF(ISNUMBER(TradeDash[[#This Row],[2n day Sharpe]]),AVERAGE(TradeDash[[#This Row],[n day Sharpe]:[2n day Sharpe]]),"")</f>
        <v>0.31982851453751232</v>
      </c>
      <c r="H5862">
        <f ca="1">IF(ISNUMBER(TradeDash[[#This Row],[Sharpe Average]]),IF(TradeDash[[#This Row],[Sharpe Average]]&gt;$G$1,1,0),"")</f>
        <v>1</v>
      </c>
      <c r="I5862" s="2">
        <f ca="1">IF(ISNUMBER(TradeDash[[#This Row],[Signal]]),MAX(IF(AND(TradeDash[[#This Row],[Signal]]=1,I5861&lt;1),I5861+$E$1,IF(AND(TradeDash[[#This Row],[Signal]]=0,I5861&gt;0),I5861-$E$1,IF(AND(TradeDash[[#This Row],[Signal]]=1,I5861=1),I5861,IF(AND(TradeDash[[#This Row],[Signal]]=0,I5861=0),I5861,0)))),0),"")</f>
        <v>1</v>
      </c>
      <c r="J5862" s="3">
        <f ca="1">IF(ISNUMBER(TradeDash[[#This Row],[Position]]),TradeDash[[#This Row],[Position]]*D5863,"")</f>
        <v>1.5192707500399916E-3</v>
      </c>
      <c r="K5862" s="7">
        <f ca="1">K5861*IFERROR(1+TradeDash[[#This Row],[Port Return]],1)</f>
        <v>15567831.164892536</v>
      </c>
      <c r="L5862" s="7">
        <f ca="1">IF(ISNUMBER(TradeDash[[#This Row],[Port Return]]),L5861*(1+TradeDash[[#This Row],[Returns]]),L5861)</f>
        <v>12327058.823529508</v>
      </c>
    </row>
    <row r="5863" spans="1:12" x14ac:dyDescent="0.35">
      <c r="A5863" s="1">
        <v>45120</v>
      </c>
      <c r="B5863" s="16">
        <f>YEAR(TradeDash[[#This Row],[Date]])</f>
        <v>2023</v>
      </c>
      <c r="C5863">
        <v>19413.75</v>
      </c>
      <c r="D5863" s="3">
        <f>IFERROR(TradeDash[[#This Row],[Nifty]]/C5862-1,"")</f>
        <v>1.5192707500399916E-3</v>
      </c>
      <c r="E5863">
        <f ca="1">IFERROR(AVERAGE(OFFSET(TradeDash[[#This Row],[Returns]],0,0,-n_days))/STDEV(OFFSET(TradeDash[[#This Row],[Returns]],0,0,-n_days)),"")</f>
        <v>0.33114998777889887</v>
      </c>
      <c r="F5863">
        <f ca="1">IFERROR(AVERAGE(OFFSET(TradeDash[[#This Row],[Returns]],0,0,-n_days*2))/STDEV(OFFSET(TradeDash[[#This Row],[Returns]],0,0,-n_days*2)),"")</f>
        <v>0.35036650157215227</v>
      </c>
      <c r="G5863">
        <f ca="1">IF(ISNUMBER(TradeDash[[#This Row],[2n day Sharpe]]),AVERAGE(TradeDash[[#This Row],[n day Sharpe]:[2n day Sharpe]]),"")</f>
        <v>0.34075824467552557</v>
      </c>
      <c r="H5863">
        <f ca="1">IF(ISNUMBER(TradeDash[[#This Row],[Sharpe Average]]),IF(TradeDash[[#This Row],[Sharpe Average]]&gt;$G$1,1,0),"")</f>
        <v>1</v>
      </c>
      <c r="I5863" s="2">
        <f ca="1">IF(ISNUMBER(TradeDash[[#This Row],[Signal]]),MAX(IF(AND(TradeDash[[#This Row],[Signal]]=1,I5862&lt;1),I5862+$E$1,IF(AND(TradeDash[[#This Row],[Signal]]=0,I5862&gt;0),I5862-$E$1,IF(AND(TradeDash[[#This Row],[Signal]]=1,I5862=1),I5862,IF(AND(TradeDash[[#This Row],[Signal]]=0,I5862=0),I5862,0)))),0),"")</f>
        <v>1</v>
      </c>
      <c r="J5863" s="3">
        <f ca="1">IF(ISNUMBER(TradeDash[[#This Row],[Position]]),TradeDash[[#This Row],[Position]]*D5864,"")</f>
        <v>7.7651149314275081E-3</v>
      </c>
      <c r="K5863" s="7">
        <f ca="1">K5862*IFERROR(1+TradeDash[[#This Row],[Port Return]],1)</f>
        <v>15688717.163120985</v>
      </c>
      <c r="L5863" s="7">
        <f ca="1">IF(ISNUMBER(TradeDash[[#This Row],[Port Return]]),L5862*(1+TradeDash[[#This Row],[Returns]]),L5862)</f>
        <v>12345786.963434119</v>
      </c>
    </row>
    <row r="5864" spans="1:12" x14ac:dyDescent="0.35">
      <c r="A5864" s="1">
        <v>45121</v>
      </c>
      <c r="B5864" s="16">
        <f>YEAR(TradeDash[[#This Row],[Date]])</f>
        <v>2023</v>
      </c>
      <c r="C5864">
        <v>19564.5</v>
      </c>
      <c r="D5864" s="3">
        <f>IFERROR(TradeDash[[#This Row],[Nifty]]/C5863-1,"")</f>
        <v>7.7651149314275081E-3</v>
      </c>
      <c r="E5864">
        <f ca="1">IFERROR(AVERAGE(OFFSET(TradeDash[[#This Row],[Returns]],0,0,-n_days))/STDEV(OFFSET(TradeDash[[#This Row],[Returns]],0,0,-n_days)),"")</f>
        <v>0.43905066905230272</v>
      </c>
      <c r="F5864">
        <f ca="1">IFERROR(AVERAGE(OFFSET(TradeDash[[#This Row],[Returns]],0,0,-n_days*2))/STDEV(OFFSET(TradeDash[[#This Row],[Returns]],0,0,-n_days*2)),"")</f>
        <v>0.40335205191272633</v>
      </c>
      <c r="G5864">
        <f ca="1">IF(ISNUMBER(TradeDash[[#This Row],[2n day Sharpe]]),AVERAGE(TradeDash[[#This Row],[n day Sharpe]:[2n day Sharpe]]),"")</f>
        <v>0.42120136048251455</v>
      </c>
      <c r="H5864">
        <f ca="1">IF(ISNUMBER(TradeDash[[#This Row],[Sharpe Average]]),IF(TradeDash[[#This Row],[Sharpe Average]]&gt;$G$1,1,0),"")</f>
        <v>1</v>
      </c>
      <c r="I5864" s="2">
        <f ca="1">IF(ISNUMBER(TradeDash[[#This Row],[Signal]]),MAX(IF(AND(TradeDash[[#This Row],[Signal]]=1,I5863&lt;1),I5863+$E$1,IF(AND(TradeDash[[#This Row],[Signal]]=0,I5863&gt;0),I5863-$E$1,IF(AND(TradeDash[[#This Row],[Signal]]=1,I5863=1),I5863,IF(AND(TradeDash[[#This Row],[Signal]]=0,I5863=0),I5863,0)))),0),"")</f>
        <v>1</v>
      </c>
      <c r="J5864" s="3">
        <f ca="1">IF(ISNUMBER(TradeDash[[#This Row],[Position]]),TradeDash[[#This Row],[Position]]*D5865,"")</f>
        <v>7.5110531830611116E-3</v>
      </c>
      <c r="K5864" s="7">
        <f ca="1">K5863*IFERROR(1+TradeDash[[#This Row],[Port Return]],1)</f>
        <v>15806555.952107191</v>
      </c>
      <c r="L5864" s="7">
        <f ca="1">IF(ISNUMBER(TradeDash[[#This Row],[Port Return]]),L5863*(1+TradeDash[[#This Row],[Returns]]),L5863)</f>
        <v>12441653.418124104</v>
      </c>
    </row>
    <row r="5865" spans="1:12" x14ac:dyDescent="0.35">
      <c r="A5865" s="1">
        <v>45124</v>
      </c>
      <c r="B5865" s="16">
        <f>YEAR(TradeDash[[#This Row],[Date]])</f>
        <v>2023</v>
      </c>
      <c r="C5865">
        <v>19711.45</v>
      </c>
      <c r="D5865" s="3">
        <f>IFERROR(TradeDash[[#This Row],[Nifty]]/C5864-1,"")</f>
        <v>7.5110531830611116E-3</v>
      </c>
      <c r="E5865">
        <f ca="1">IFERROR(AVERAGE(OFFSET(TradeDash[[#This Row],[Returns]],0,0,-n_days))/STDEV(OFFSET(TradeDash[[#This Row],[Returns]],0,0,-n_days)),"")</f>
        <v>0.439739088602079</v>
      </c>
      <c r="F5865">
        <f ca="1">IFERROR(AVERAGE(OFFSET(TradeDash[[#This Row],[Returns]],0,0,-n_days*2))/STDEV(OFFSET(TradeDash[[#This Row],[Returns]],0,0,-n_days*2)),"")</f>
        <v>0.41536460216726484</v>
      </c>
      <c r="G5865">
        <f ca="1">IF(ISNUMBER(TradeDash[[#This Row],[2n day Sharpe]]),AVERAGE(TradeDash[[#This Row],[n day Sharpe]:[2n day Sharpe]]),"")</f>
        <v>0.42755184538467195</v>
      </c>
      <c r="H5865">
        <f ca="1">IF(ISNUMBER(TradeDash[[#This Row],[Sharpe Average]]),IF(TradeDash[[#This Row],[Sharpe Average]]&gt;$G$1,1,0),"")</f>
        <v>1</v>
      </c>
      <c r="I5865" s="2">
        <f ca="1">IF(ISNUMBER(TradeDash[[#This Row],[Signal]]),MAX(IF(AND(TradeDash[[#This Row],[Signal]]=1,I5864&lt;1),I5864+$E$1,IF(AND(TradeDash[[#This Row],[Signal]]=0,I5864&gt;0),I5864-$E$1,IF(AND(TradeDash[[#This Row],[Signal]]=1,I5864=1),I5864,IF(AND(TradeDash[[#This Row],[Signal]]=0,I5864=0),I5864,0)))),0),"")</f>
        <v>1</v>
      </c>
      <c r="J5865" s="3">
        <f ca="1">IF(ISNUMBER(TradeDash[[#This Row],[Position]]),TradeDash[[#This Row],[Position]]*D5866,"")</f>
        <v>1.9176671427012515E-3</v>
      </c>
      <c r="K5865" s="7">
        <f ca="1">K5864*IFERROR(1+TradeDash[[#This Row],[Port Return]],1)</f>
        <v>15836867.665095815</v>
      </c>
      <c r="L5865" s="7">
        <f ca="1">IF(ISNUMBER(TradeDash[[#This Row],[Port Return]]),L5864*(1+TradeDash[[#This Row],[Returns]]),L5864)</f>
        <v>12535103.338632848</v>
      </c>
    </row>
    <row r="5866" spans="1:12" x14ac:dyDescent="0.35">
      <c r="A5866" s="1">
        <v>45125</v>
      </c>
      <c r="B5866" s="16">
        <f>YEAR(TradeDash[[#This Row],[Date]])</f>
        <v>2023</v>
      </c>
      <c r="C5866">
        <v>19749.25</v>
      </c>
      <c r="D5866" s="3">
        <f>IFERROR(TradeDash[[#This Row],[Nifty]]/C5865-1,"")</f>
        <v>1.9176671427012515E-3</v>
      </c>
      <c r="E5866">
        <f ca="1">IFERROR(AVERAGE(OFFSET(TradeDash[[#This Row],[Returns]],0,0,-n_days))/STDEV(OFFSET(TradeDash[[#This Row],[Returns]],0,0,-n_days)),"")</f>
        <v>0.51252512897069458</v>
      </c>
      <c r="F5866">
        <f ca="1">IFERROR(AVERAGE(OFFSET(TradeDash[[#This Row],[Returns]],0,0,-n_days*2))/STDEV(OFFSET(TradeDash[[#This Row],[Returns]],0,0,-n_days*2)),"")</f>
        <v>0.39748073643641885</v>
      </c>
      <c r="G5866">
        <f ca="1">IF(ISNUMBER(TradeDash[[#This Row],[2n day Sharpe]]),AVERAGE(TradeDash[[#This Row],[n day Sharpe]:[2n day Sharpe]]),"")</f>
        <v>0.45500293270355674</v>
      </c>
      <c r="H5866">
        <f ca="1">IF(ISNUMBER(TradeDash[[#This Row],[Sharpe Average]]),IF(TradeDash[[#This Row],[Sharpe Average]]&gt;$G$1,1,0),"")</f>
        <v>1</v>
      </c>
      <c r="I5866" s="2">
        <f ca="1">IF(ISNUMBER(TradeDash[[#This Row],[Signal]]),MAX(IF(AND(TradeDash[[#This Row],[Signal]]=1,I5865&lt;1),I5865+$E$1,IF(AND(TradeDash[[#This Row],[Signal]]=0,I5865&gt;0),I5865-$E$1,IF(AND(TradeDash[[#This Row],[Signal]]=1,I5865=1),I5865,IF(AND(TradeDash[[#This Row],[Signal]]=0,I5865=0),I5865,0)))),0),"")</f>
        <v>1</v>
      </c>
      <c r="J5866" s="3">
        <f ca="1">IF(ISNUMBER(TradeDash[[#This Row],[Position]]),TradeDash[[#This Row],[Position]]*D5867,"")</f>
        <v>4.248262592250418E-3</v>
      </c>
      <c r="K5866" s="7">
        <f ca="1">K5865*IFERROR(1+TradeDash[[#This Row],[Port Return]],1)</f>
        <v>15904146.837575862</v>
      </c>
      <c r="L5866" s="7">
        <f ca="1">IF(ISNUMBER(TradeDash[[#This Row],[Port Return]]),L5865*(1+TradeDash[[#This Row],[Returns]]),L5865)</f>
        <v>12559141.494435709</v>
      </c>
    </row>
    <row r="5867" spans="1:12" x14ac:dyDescent="0.35">
      <c r="A5867" s="1">
        <v>45126</v>
      </c>
      <c r="B5867" s="16">
        <f>YEAR(TradeDash[[#This Row],[Date]])</f>
        <v>2023</v>
      </c>
      <c r="C5867">
        <v>19833.150000000001</v>
      </c>
      <c r="D5867" s="3">
        <f>IFERROR(TradeDash[[#This Row],[Nifty]]/C5866-1,"")</f>
        <v>4.248262592250418E-3</v>
      </c>
      <c r="E5867">
        <f ca="1">IFERROR(AVERAGE(OFFSET(TradeDash[[#This Row],[Returns]],0,0,-n_days))/STDEV(OFFSET(TradeDash[[#This Row],[Returns]],0,0,-n_days)),"")</f>
        <v>0.5210302170064306</v>
      </c>
      <c r="F5867">
        <f ca="1">IFERROR(AVERAGE(OFFSET(TradeDash[[#This Row],[Returns]],0,0,-n_days*2))/STDEV(OFFSET(TradeDash[[#This Row],[Returns]],0,0,-n_days*2)),"")</f>
        <v>0.40888127178638917</v>
      </c>
      <c r="G5867">
        <f ca="1">IF(ISNUMBER(TradeDash[[#This Row],[2n day Sharpe]]),AVERAGE(TradeDash[[#This Row],[n day Sharpe]:[2n day Sharpe]]),"")</f>
        <v>0.46495574439640985</v>
      </c>
      <c r="H5867">
        <f ca="1">IF(ISNUMBER(TradeDash[[#This Row],[Sharpe Average]]),IF(TradeDash[[#This Row],[Sharpe Average]]&gt;$G$1,1,0),"")</f>
        <v>1</v>
      </c>
      <c r="I5867" s="2">
        <f ca="1">IF(ISNUMBER(TradeDash[[#This Row],[Signal]]),MAX(IF(AND(TradeDash[[#This Row],[Signal]]=1,I5866&lt;1),I5866+$E$1,IF(AND(TradeDash[[#This Row],[Signal]]=0,I5866&gt;0),I5866-$E$1,IF(AND(TradeDash[[#This Row],[Signal]]=1,I5866=1),I5866,IF(AND(TradeDash[[#This Row],[Signal]]=0,I5866=0),I5866,0)))),0),"")</f>
        <v>1</v>
      </c>
      <c r="J5867" s="3">
        <f ca="1">IF(ISNUMBER(TradeDash[[#This Row],[Position]]),TradeDash[[#This Row],[Position]]*D5868,"")</f>
        <v>7.3614125844860823E-3</v>
      </c>
      <c r="K5867" s="7">
        <f ca="1">K5866*IFERROR(1+TradeDash[[#This Row],[Port Return]],1)</f>
        <v>16021223.824251508</v>
      </c>
      <c r="L5867" s="7">
        <f ca="1">IF(ISNUMBER(TradeDash[[#This Row],[Port Return]]),L5866*(1+TradeDash[[#This Row],[Returns]]),L5866)</f>
        <v>12612496.025437301</v>
      </c>
    </row>
    <row r="5868" spans="1:12" x14ac:dyDescent="0.35">
      <c r="A5868" s="1">
        <v>45127</v>
      </c>
      <c r="B5868" s="16">
        <f>YEAR(TradeDash[[#This Row],[Date]])</f>
        <v>2023</v>
      </c>
      <c r="C5868">
        <v>19979.150000000001</v>
      </c>
      <c r="D5868" s="3">
        <f>IFERROR(TradeDash[[#This Row],[Nifty]]/C5867-1,"")</f>
        <v>7.3614125844860823E-3</v>
      </c>
      <c r="E5868">
        <f ca="1">IFERROR(AVERAGE(OFFSET(TradeDash[[#This Row],[Returns]],0,0,-n_days))/STDEV(OFFSET(TradeDash[[#This Row],[Returns]],0,0,-n_days)),"")</f>
        <v>0.56082818579273075</v>
      </c>
      <c r="F5868">
        <f ca="1">IFERROR(AVERAGE(OFFSET(TradeDash[[#This Row],[Returns]],0,0,-n_days*2))/STDEV(OFFSET(TradeDash[[#This Row],[Returns]],0,0,-n_days*2)),"")</f>
        <v>0.46576432775647336</v>
      </c>
      <c r="G5868">
        <f ca="1">IF(ISNUMBER(TradeDash[[#This Row],[2n day Sharpe]]),AVERAGE(TradeDash[[#This Row],[n day Sharpe]:[2n day Sharpe]]),"")</f>
        <v>0.513296256774602</v>
      </c>
      <c r="H5868">
        <f ca="1">IF(ISNUMBER(TradeDash[[#This Row],[Sharpe Average]]),IF(TradeDash[[#This Row],[Sharpe Average]]&gt;$G$1,1,0),"")</f>
        <v>1</v>
      </c>
      <c r="I5868" s="2">
        <f ca="1">IF(ISNUMBER(TradeDash[[#This Row],[Signal]]),MAX(IF(AND(TradeDash[[#This Row],[Signal]]=1,I5867&lt;1),I5867+$E$1,IF(AND(TradeDash[[#This Row],[Signal]]=0,I5867&gt;0),I5867-$E$1,IF(AND(TradeDash[[#This Row],[Signal]]=1,I5867=1),I5867,IF(AND(TradeDash[[#This Row],[Signal]]=0,I5867=0),I5867,0)))),0),"")</f>
        <v>1</v>
      </c>
      <c r="J5868" s="3">
        <f ca="1">IF(ISNUMBER(TradeDash[[#This Row],[Position]]),TradeDash[[#This Row],[Position]]*D5869,"")</f>
        <v>-1.1719717805812602E-2</v>
      </c>
      <c r="K5868" s="7">
        <f ca="1">K5867*IFERROR(1+TradeDash[[#This Row],[Port Return]],1)</f>
        <v>15833459.602127519</v>
      </c>
      <c r="L5868" s="7">
        <f ca="1">IF(ISNUMBER(TradeDash[[#This Row],[Port Return]]),L5867*(1+TradeDash[[#This Row],[Returns]]),L5867)</f>
        <v>12705341.812400736</v>
      </c>
    </row>
    <row r="5869" spans="1:12" x14ac:dyDescent="0.35">
      <c r="A5869" s="1">
        <v>45128</v>
      </c>
      <c r="B5869" s="16">
        <f>YEAR(TradeDash[[#This Row],[Date]])</f>
        <v>2023</v>
      </c>
      <c r="C5869">
        <v>19745</v>
      </c>
      <c r="D5869" s="3">
        <f>IFERROR(TradeDash[[#This Row],[Nifty]]/C5868-1,"")</f>
        <v>-1.1719717805812602E-2</v>
      </c>
      <c r="E5869">
        <f ca="1">IFERROR(AVERAGE(OFFSET(TradeDash[[#This Row],[Returns]],0,0,-n_days))/STDEV(OFFSET(TradeDash[[#This Row],[Returns]],0,0,-n_days)),"")</f>
        <v>0.43026585545592944</v>
      </c>
      <c r="F5869">
        <f ca="1">IFERROR(AVERAGE(OFFSET(TradeDash[[#This Row],[Returns]],0,0,-n_days*2))/STDEV(OFFSET(TradeDash[[#This Row],[Returns]],0,0,-n_days*2)),"")</f>
        <v>0.35806943396526397</v>
      </c>
      <c r="G5869">
        <f ca="1">IF(ISNUMBER(TradeDash[[#This Row],[2n day Sharpe]]),AVERAGE(TradeDash[[#This Row],[n day Sharpe]:[2n day Sharpe]]),"")</f>
        <v>0.39416764471059673</v>
      </c>
      <c r="H5869">
        <f ca="1">IF(ISNUMBER(TradeDash[[#This Row],[Sharpe Average]]),IF(TradeDash[[#This Row],[Sharpe Average]]&gt;$G$1,1,0),"")</f>
        <v>1</v>
      </c>
      <c r="I5869" s="2">
        <f ca="1">IF(ISNUMBER(TradeDash[[#This Row],[Signal]]),MAX(IF(AND(TradeDash[[#This Row],[Signal]]=1,I5868&lt;1),I5868+$E$1,IF(AND(TradeDash[[#This Row],[Signal]]=0,I5868&gt;0),I5868-$E$1,IF(AND(TradeDash[[#This Row],[Signal]]=1,I5868=1),I5868,IF(AND(TradeDash[[#This Row],[Signal]]=0,I5868=0),I5868,0)))),0),"")</f>
        <v>1</v>
      </c>
      <c r="J5869" s="3">
        <f ca="1">IF(ISNUMBER(TradeDash[[#This Row],[Position]]),TradeDash[[#This Row],[Position]]*D5870,"")</f>
        <v>-3.679412509496105E-3</v>
      </c>
      <c r="K5869" s="7">
        <f ca="1">K5868*IFERROR(1+TradeDash[[#This Row],[Port Return]],1)</f>
        <v>15775201.772798849</v>
      </c>
      <c r="L5869" s="7">
        <f ca="1">IF(ISNUMBER(TradeDash[[#This Row],[Port Return]]),L5868*(1+TradeDash[[#This Row],[Returns]]),L5868)</f>
        <v>12556438.791733008</v>
      </c>
    </row>
    <row r="5870" spans="1:12" x14ac:dyDescent="0.35">
      <c r="A5870" s="1">
        <v>45131</v>
      </c>
      <c r="B5870" s="16">
        <f>YEAR(TradeDash[[#This Row],[Date]])</f>
        <v>2023</v>
      </c>
      <c r="C5870">
        <v>19672.349999999999</v>
      </c>
      <c r="D5870" s="3">
        <f>IFERROR(TradeDash[[#This Row],[Nifty]]/C5869-1,"")</f>
        <v>-3.679412509496105E-3</v>
      </c>
      <c r="E5870">
        <f ca="1">IFERROR(AVERAGE(OFFSET(TradeDash[[#This Row],[Returns]],0,0,-n_days))/STDEV(OFFSET(TradeDash[[#This Row],[Returns]],0,0,-n_days)),"")</f>
        <v>0.45657655221149596</v>
      </c>
      <c r="F5870">
        <f ca="1">IFERROR(AVERAGE(OFFSET(TradeDash[[#This Row],[Returns]],0,0,-n_days*2))/STDEV(OFFSET(TradeDash[[#This Row],[Returns]],0,0,-n_days*2)),"")</f>
        <v>0.29932922265975986</v>
      </c>
      <c r="G5870">
        <f ca="1">IF(ISNUMBER(TradeDash[[#This Row],[2n day Sharpe]]),AVERAGE(TradeDash[[#This Row],[n day Sharpe]:[2n day Sharpe]]),"")</f>
        <v>0.37795288743562794</v>
      </c>
      <c r="H5870">
        <f ca="1">IF(ISNUMBER(TradeDash[[#This Row],[Sharpe Average]]),IF(TradeDash[[#This Row],[Sharpe Average]]&gt;$G$1,1,0),"")</f>
        <v>1</v>
      </c>
      <c r="I5870" s="2">
        <f ca="1">IF(ISNUMBER(TradeDash[[#This Row],[Signal]]),MAX(IF(AND(TradeDash[[#This Row],[Signal]]=1,I5869&lt;1),I5869+$E$1,IF(AND(TradeDash[[#This Row],[Signal]]=0,I5869&gt;0),I5869-$E$1,IF(AND(TradeDash[[#This Row],[Signal]]=1,I5869=1),I5869,IF(AND(TradeDash[[#This Row],[Signal]]=0,I5869=0),I5869,0)))),0),"")</f>
        <v>1</v>
      </c>
      <c r="J5870" s="3">
        <f ca="1">IF(ISNUMBER(TradeDash[[#This Row],[Position]]),TradeDash[[#This Row],[Position]]*D5871,"")</f>
        <v>4.1937033450500927E-4</v>
      </c>
      <c r="K5870" s="7">
        <f ca="1">K5869*IFERROR(1+TradeDash[[#This Row],[Port Return]],1)</f>
        <v>15781817.424443193</v>
      </c>
      <c r="L5870" s="7">
        <f ca="1">IF(ISNUMBER(TradeDash[[#This Row],[Port Return]]),L5869*(1+TradeDash[[#This Row],[Returns]]),L5869)</f>
        <v>12510238.473767983</v>
      </c>
    </row>
    <row r="5871" spans="1:12" x14ac:dyDescent="0.35">
      <c r="A5871" s="1">
        <v>45132</v>
      </c>
      <c r="B5871" s="16">
        <f>YEAR(TradeDash[[#This Row],[Date]])</f>
        <v>2023</v>
      </c>
      <c r="C5871">
        <v>19680.599999999999</v>
      </c>
      <c r="D5871" s="3">
        <f>IFERROR(TradeDash[[#This Row],[Nifty]]/C5870-1,"")</f>
        <v>4.1937033450500927E-4</v>
      </c>
      <c r="E5871">
        <f ca="1">IFERROR(AVERAGE(OFFSET(TradeDash[[#This Row],[Returns]],0,0,-n_days))/STDEV(OFFSET(TradeDash[[#This Row],[Returns]],0,0,-n_days)),"")</f>
        <v>0.447161281403188</v>
      </c>
      <c r="F5871">
        <f ca="1">IFERROR(AVERAGE(OFFSET(TradeDash[[#This Row],[Returns]],0,0,-n_days*2))/STDEV(OFFSET(TradeDash[[#This Row],[Returns]],0,0,-n_days*2)),"")</f>
        <v>0.27730374221269682</v>
      </c>
      <c r="G5871">
        <f ca="1">IF(ISNUMBER(TradeDash[[#This Row],[2n day Sharpe]]),AVERAGE(TradeDash[[#This Row],[n day Sharpe]:[2n day Sharpe]]),"")</f>
        <v>0.36223251180794241</v>
      </c>
      <c r="H5871">
        <f ca="1">IF(ISNUMBER(TradeDash[[#This Row],[Sharpe Average]]),IF(TradeDash[[#This Row],[Sharpe Average]]&gt;$G$1,1,0),"")</f>
        <v>1</v>
      </c>
      <c r="I5871" s="2">
        <f ca="1">IF(ISNUMBER(TradeDash[[#This Row],[Signal]]),MAX(IF(AND(TradeDash[[#This Row],[Signal]]=1,I5870&lt;1),I5870+$E$1,IF(AND(TradeDash[[#This Row],[Signal]]=0,I5870&gt;0),I5870-$E$1,IF(AND(TradeDash[[#This Row],[Signal]]=1,I5870=1),I5870,IF(AND(TradeDash[[#This Row],[Signal]]=0,I5870=0),I5870,0)))),0),"")</f>
        <v>1</v>
      </c>
      <c r="J5871" s="3">
        <f ca="1">IF(ISNUMBER(TradeDash[[#This Row],[Position]]),TradeDash[[#This Row],[Position]]*D5872,"")</f>
        <v>4.9642795443227694E-3</v>
      </c>
      <c r="K5871" s="7">
        <f ca="1">K5870*IFERROR(1+TradeDash[[#This Row],[Port Return]],1)</f>
        <v>15860162.777855592</v>
      </c>
      <c r="L5871" s="7">
        <f ca="1">IF(ISNUMBER(TradeDash[[#This Row],[Port Return]]),L5870*(1+TradeDash[[#This Row],[Returns]]),L5870)</f>
        <v>12515484.896661464</v>
      </c>
    </row>
    <row r="5872" spans="1:12" x14ac:dyDescent="0.35">
      <c r="A5872" s="1">
        <v>45133</v>
      </c>
      <c r="B5872" s="16">
        <f>YEAR(TradeDash[[#This Row],[Date]])</f>
        <v>2023</v>
      </c>
      <c r="C5872">
        <v>19778.3</v>
      </c>
      <c r="D5872" s="3">
        <f>IFERROR(TradeDash[[#This Row],[Nifty]]/C5871-1,"")</f>
        <v>4.9642795443227694E-3</v>
      </c>
      <c r="E5872">
        <f ca="1">IFERROR(AVERAGE(OFFSET(TradeDash[[#This Row],[Returns]],0,0,-n_days))/STDEV(OFFSET(TradeDash[[#This Row],[Returns]],0,0,-n_days)),"")</f>
        <v>0.43581121558672248</v>
      </c>
      <c r="F5872">
        <f ca="1">IFERROR(AVERAGE(OFFSET(TradeDash[[#This Row],[Returns]],0,0,-n_days*2))/STDEV(OFFSET(TradeDash[[#This Row],[Returns]],0,0,-n_days*2)),"")</f>
        <v>0.2905312254337486</v>
      </c>
      <c r="G5872">
        <f ca="1">IF(ISNUMBER(TradeDash[[#This Row],[2n day Sharpe]]),AVERAGE(TradeDash[[#This Row],[n day Sharpe]:[2n day Sharpe]]),"")</f>
        <v>0.36317122051023554</v>
      </c>
      <c r="H5872">
        <f ca="1">IF(ISNUMBER(TradeDash[[#This Row],[Sharpe Average]]),IF(TradeDash[[#This Row],[Sharpe Average]]&gt;$G$1,1,0),"")</f>
        <v>1</v>
      </c>
      <c r="I5872" s="2">
        <f ca="1">IF(ISNUMBER(TradeDash[[#This Row],[Signal]]),MAX(IF(AND(TradeDash[[#This Row],[Signal]]=1,I5871&lt;1),I5871+$E$1,IF(AND(TradeDash[[#This Row],[Signal]]=0,I5871&gt;0),I5871-$E$1,IF(AND(TradeDash[[#This Row],[Signal]]=1,I5871=1),I5871,IF(AND(TradeDash[[#This Row],[Signal]]=0,I5871=0),I5871,0)))),0),"")</f>
        <v>1</v>
      </c>
      <c r="J5872" s="3">
        <f ca="1">IF(ISNUMBER(TradeDash[[#This Row],[Position]]),TradeDash[[#This Row],[Position]]*D5873,"")</f>
        <v>-5.9863587871554769E-3</v>
      </c>
      <c r="K5872" s="7">
        <f ca="1">K5871*IFERROR(1+TradeDash[[#This Row],[Port Return]],1)</f>
        <v>15765218.15304466</v>
      </c>
      <c r="L5872" s="7">
        <f ca="1">IF(ISNUMBER(TradeDash[[#This Row],[Port Return]]),L5871*(1+TradeDash[[#This Row],[Returns]]),L5871)</f>
        <v>12577615.262321241</v>
      </c>
    </row>
    <row r="5873" spans="1:12" x14ac:dyDescent="0.35">
      <c r="A5873" s="1">
        <v>45134</v>
      </c>
      <c r="B5873" s="16">
        <f>YEAR(TradeDash[[#This Row],[Date]])</f>
        <v>2023</v>
      </c>
      <c r="C5873">
        <v>19659.900000000001</v>
      </c>
      <c r="D5873" s="3">
        <f>IFERROR(TradeDash[[#This Row],[Nifty]]/C5872-1,"")</f>
        <v>-5.9863587871554769E-3</v>
      </c>
      <c r="E5873">
        <f ca="1">IFERROR(AVERAGE(OFFSET(TradeDash[[#This Row],[Returns]],0,0,-n_days))/STDEV(OFFSET(TradeDash[[#This Row],[Returns]],0,0,-n_days)),"")</f>
        <v>0.30536268936278199</v>
      </c>
      <c r="F5873">
        <f ca="1">IFERROR(AVERAGE(OFFSET(TradeDash[[#This Row],[Returns]],0,0,-n_days*2))/STDEV(OFFSET(TradeDash[[#This Row],[Returns]],0,0,-n_days*2)),"")</f>
        <v>0.28612721510611072</v>
      </c>
      <c r="G5873">
        <f ca="1">IF(ISNUMBER(TradeDash[[#This Row],[2n day Sharpe]]),AVERAGE(TradeDash[[#This Row],[n day Sharpe]:[2n day Sharpe]]),"")</f>
        <v>0.29574495223444636</v>
      </c>
      <c r="H5873">
        <f ca="1">IF(ISNUMBER(TradeDash[[#This Row],[Sharpe Average]]),IF(TradeDash[[#This Row],[Sharpe Average]]&gt;$G$1,1,0),"")</f>
        <v>1</v>
      </c>
      <c r="I5873" s="2">
        <f ca="1">IF(ISNUMBER(TradeDash[[#This Row],[Signal]]),MAX(IF(AND(TradeDash[[#This Row],[Signal]]=1,I5872&lt;1),I5872+$E$1,IF(AND(TradeDash[[#This Row],[Signal]]=0,I5872&gt;0),I5872-$E$1,IF(AND(TradeDash[[#This Row],[Signal]]=1,I5872=1),I5872,IF(AND(TradeDash[[#This Row],[Signal]]=0,I5872=0),I5872,0)))),0),"")</f>
        <v>1</v>
      </c>
      <c r="J5873" s="3">
        <f ca="1">IF(ISNUMBER(TradeDash[[#This Row],[Position]]),TradeDash[[#This Row],[Position]]*D5874,"")</f>
        <v>-7.044796769059003E-4</v>
      </c>
      <c r="K5873" s="7">
        <f ca="1">K5872*IFERROR(1+TradeDash[[#This Row],[Port Return]],1)</f>
        <v>15754111.877253851</v>
      </c>
      <c r="L5873" s="7">
        <f ca="1">IF(ISNUMBER(TradeDash[[#This Row],[Port Return]]),L5872*(1+TradeDash[[#This Row],[Returns]]),L5872)</f>
        <v>12502321.144674184</v>
      </c>
    </row>
    <row r="5874" spans="1:12" x14ac:dyDescent="0.35">
      <c r="A5874" s="1">
        <v>45135</v>
      </c>
      <c r="B5874" s="16">
        <f>YEAR(TradeDash[[#This Row],[Date]])</f>
        <v>2023</v>
      </c>
      <c r="C5874">
        <v>19646.05</v>
      </c>
      <c r="D5874" s="3">
        <f>IFERROR(TradeDash[[#This Row],[Nifty]]/C5873-1,"")</f>
        <v>-7.044796769059003E-4</v>
      </c>
      <c r="E5874">
        <f ca="1">IFERROR(AVERAGE(OFFSET(TradeDash[[#This Row],[Returns]],0,0,-n_days))/STDEV(OFFSET(TradeDash[[#This Row],[Returns]],0,0,-n_days)),"")</f>
        <v>0.21848366072975264</v>
      </c>
      <c r="F5874">
        <f ca="1">IFERROR(AVERAGE(OFFSET(TradeDash[[#This Row],[Returns]],0,0,-n_days*2))/STDEV(OFFSET(TradeDash[[#This Row],[Returns]],0,0,-n_days*2)),"")</f>
        <v>0.29643376659438242</v>
      </c>
      <c r="G5874">
        <f ca="1">IF(ISNUMBER(TradeDash[[#This Row],[2n day Sharpe]]),AVERAGE(TradeDash[[#This Row],[n day Sharpe]:[2n day Sharpe]]),"")</f>
        <v>0.25745871366206752</v>
      </c>
      <c r="H5874">
        <f ca="1">IF(ISNUMBER(TradeDash[[#This Row],[Sharpe Average]]),IF(TradeDash[[#This Row],[Sharpe Average]]&gt;$G$1,1,0),"")</f>
        <v>1</v>
      </c>
      <c r="I5874" s="2">
        <f ca="1">IF(ISNUMBER(TradeDash[[#This Row],[Signal]]),MAX(IF(AND(TradeDash[[#This Row],[Signal]]=1,I5873&lt;1),I5873+$E$1,IF(AND(TradeDash[[#This Row],[Signal]]=0,I5873&gt;0),I5873-$E$1,IF(AND(TradeDash[[#This Row],[Signal]]=1,I5873=1),I5873,IF(AND(TradeDash[[#This Row],[Signal]]=0,I5873=0),I5873,0)))),0),"")</f>
        <v>1</v>
      </c>
      <c r="J5874" s="3">
        <f ca="1">IF(ISNUMBER(TradeDash[[#This Row],[Position]]),TradeDash[[#This Row],[Position]]*D5875,"")</f>
        <v>5.4845630546598301E-3</v>
      </c>
      <c r="K5874" s="7">
        <f ca="1">K5873*IFERROR(1+TradeDash[[#This Row],[Port Return]],1)</f>
        <v>15840516.297214815</v>
      </c>
      <c r="L5874" s="7">
        <f ca="1">IF(ISNUMBER(TradeDash[[#This Row],[Port Return]]),L5873*(1+TradeDash[[#This Row],[Returns]]),L5873)</f>
        <v>12493513.51351361</v>
      </c>
    </row>
    <row r="5875" spans="1:12" x14ac:dyDescent="0.35">
      <c r="A5875" s="1">
        <v>45138</v>
      </c>
      <c r="B5875" s="16">
        <f>YEAR(TradeDash[[#This Row],[Date]])</f>
        <v>2023</v>
      </c>
      <c r="C5875">
        <v>19753.8</v>
      </c>
      <c r="D5875" s="3">
        <f>IFERROR(TradeDash[[#This Row],[Nifty]]/C5874-1,"")</f>
        <v>5.4845630546598301E-3</v>
      </c>
      <c r="E5875">
        <f ca="1">IFERROR(AVERAGE(OFFSET(TradeDash[[#This Row],[Returns]],0,0,-n_days))/STDEV(OFFSET(TradeDash[[#This Row],[Returns]],0,0,-n_days)),"")</f>
        <v>0.20774491844428078</v>
      </c>
      <c r="F5875">
        <f ca="1">IFERROR(AVERAGE(OFFSET(TradeDash[[#This Row],[Returns]],0,0,-n_days*2))/STDEV(OFFSET(TradeDash[[#This Row],[Returns]],0,0,-n_days*2)),"")</f>
        <v>0.30869517450292694</v>
      </c>
      <c r="G5875">
        <f ca="1">IF(ISNUMBER(TradeDash[[#This Row],[2n day Sharpe]]),AVERAGE(TradeDash[[#This Row],[n day Sharpe]:[2n day Sharpe]]),"")</f>
        <v>0.25822004647360386</v>
      </c>
      <c r="H5875">
        <f ca="1">IF(ISNUMBER(TradeDash[[#This Row],[Sharpe Average]]),IF(TradeDash[[#This Row],[Sharpe Average]]&gt;$G$1,1,0),"")</f>
        <v>1</v>
      </c>
      <c r="I5875" s="2">
        <f ca="1">IF(ISNUMBER(TradeDash[[#This Row],[Signal]]),MAX(IF(AND(TradeDash[[#This Row],[Signal]]=1,I5874&lt;1),I5874+$E$1,IF(AND(TradeDash[[#This Row],[Signal]]=0,I5874&gt;0),I5874-$E$1,IF(AND(TradeDash[[#This Row],[Signal]]=1,I5874=1),I5874,IF(AND(TradeDash[[#This Row],[Signal]]=0,I5874=0),I5874,0)))),0),"")</f>
        <v>1</v>
      </c>
      <c r="J5875" s="3">
        <f ca="1">IF(ISNUMBER(TradeDash[[#This Row],[Position]]),TradeDash[[#This Row],[Position]]*D5876,"")</f>
        <v>-1.0251192175683155E-3</v>
      </c>
      <c r="K5875" s="7">
        <f ca="1">K5874*IFERROR(1+TradeDash[[#This Row],[Port Return]],1)</f>
        <v>15824277.879542336</v>
      </c>
      <c r="L5875" s="7">
        <f ca="1">IF(ISNUMBER(TradeDash[[#This Row],[Port Return]]),L5874*(1+TradeDash[[#This Row],[Returns]]),L5874)</f>
        <v>12562034.97615272</v>
      </c>
    </row>
    <row r="5876" spans="1:12" x14ac:dyDescent="0.35">
      <c r="A5876" s="1">
        <v>45139</v>
      </c>
      <c r="B5876" s="16">
        <f>YEAR(TradeDash[[#This Row],[Date]])</f>
        <v>2023</v>
      </c>
      <c r="C5876">
        <v>19733.55</v>
      </c>
      <c r="D5876" s="3">
        <f>IFERROR(TradeDash[[#This Row],[Nifty]]/C5875-1,"")</f>
        <v>-1.0251192175683155E-3</v>
      </c>
      <c r="E5876">
        <f ca="1">IFERROR(AVERAGE(OFFSET(TradeDash[[#This Row],[Returns]],0,0,-n_days))/STDEV(OFFSET(TradeDash[[#This Row],[Returns]],0,0,-n_days)),"")</f>
        <v>0.16654208434912085</v>
      </c>
      <c r="F5876">
        <f ca="1">IFERROR(AVERAGE(OFFSET(TradeDash[[#This Row],[Returns]],0,0,-n_days*2))/STDEV(OFFSET(TradeDash[[#This Row],[Returns]],0,0,-n_days*2)),"")</f>
        <v>0.28777523170221825</v>
      </c>
      <c r="G5876">
        <f ca="1">IF(ISNUMBER(TradeDash[[#This Row],[2n day Sharpe]]),AVERAGE(TradeDash[[#This Row],[n day Sharpe]:[2n day Sharpe]]),"")</f>
        <v>0.22715865802566954</v>
      </c>
      <c r="H5876">
        <f ca="1">IF(ISNUMBER(TradeDash[[#This Row],[Sharpe Average]]),IF(TradeDash[[#This Row],[Sharpe Average]]&gt;$G$1,1,0),"")</f>
        <v>1</v>
      </c>
      <c r="I5876" s="2">
        <f ca="1">IF(ISNUMBER(TradeDash[[#This Row],[Signal]]),MAX(IF(AND(TradeDash[[#This Row],[Signal]]=1,I5875&lt;1),I5875+$E$1,IF(AND(TradeDash[[#This Row],[Signal]]=0,I5875&gt;0),I5875-$E$1,IF(AND(TradeDash[[#This Row],[Signal]]=1,I5875=1),I5875,IF(AND(TradeDash[[#This Row],[Signal]]=0,I5875=0),I5875,0)))),0),"")</f>
        <v>1</v>
      </c>
      <c r="J5876" s="3">
        <f ca="1">IF(ISNUMBER(TradeDash[[#This Row],[Position]]),TradeDash[[#This Row],[Position]]*D5877,"")</f>
        <v>-1.0489749690248296E-2</v>
      </c>
      <c r="K5876" s="7">
        <f ca="1">K5875*IFERROR(1+TradeDash[[#This Row],[Port Return]],1)</f>
        <v>15658285.165557005</v>
      </c>
      <c r="L5876" s="7">
        <f ca="1">IF(ISNUMBER(TradeDash[[#This Row],[Port Return]]),L5875*(1+TradeDash[[#This Row],[Returns]]),L5875)</f>
        <v>12549157.3926869</v>
      </c>
    </row>
    <row r="5877" spans="1:12" x14ac:dyDescent="0.35">
      <c r="A5877" s="1">
        <v>45140</v>
      </c>
      <c r="B5877" s="16">
        <f>YEAR(TradeDash[[#This Row],[Date]])</f>
        <v>2023</v>
      </c>
      <c r="C5877">
        <v>19526.55</v>
      </c>
      <c r="D5877" s="3">
        <f>IFERROR(TradeDash[[#This Row],[Nifty]]/C5876-1,"")</f>
        <v>-1.0489749690248296E-2</v>
      </c>
      <c r="E5877">
        <f ca="1">IFERROR(AVERAGE(OFFSET(TradeDash[[#This Row],[Returns]],0,0,-n_days))/STDEV(OFFSET(TradeDash[[#This Row],[Returns]],0,0,-n_days)),"")</f>
        <v>5.8157396956725643E-2</v>
      </c>
      <c r="F5877">
        <f ca="1">IFERROR(AVERAGE(OFFSET(TradeDash[[#This Row],[Returns]],0,0,-n_days*2))/STDEV(OFFSET(TradeDash[[#This Row],[Returns]],0,0,-n_days*2)),"")</f>
        <v>0.222064625676925</v>
      </c>
      <c r="G5877">
        <f ca="1">IF(ISNUMBER(TradeDash[[#This Row],[2n day Sharpe]]),AVERAGE(TradeDash[[#This Row],[n day Sharpe]:[2n day Sharpe]]),"")</f>
        <v>0.14011101131682532</v>
      </c>
      <c r="H5877">
        <f ca="1">IF(ISNUMBER(TradeDash[[#This Row],[Sharpe Average]]),IF(TradeDash[[#This Row],[Sharpe Average]]&gt;$G$1,1,0),"")</f>
        <v>1</v>
      </c>
      <c r="I5877" s="2">
        <f ca="1">IF(ISNUMBER(TradeDash[[#This Row],[Signal]]),MAX(IF(AND(TradeDash[[#This Row],[Signal]]=1,I5876&lt;1),I5876+$E$1,IF(AND(TradeDash[[#This Row],[Signal]]=0,I5876&gt;0),I5876-$E$1,IF(AND(TradeDash[[#This Row],[Signal]]=1,I5876=1),I5876,IF(AND(TradeDash[[#This Row],[Signal]]=0,I5876=0),I5876,0)))),0),"")</f>
        <v>1</v>
      </c>
      <c r="J5877" s="3">
        <f ca="1">IF(ISNUMBER(TradeDash[[#This Row],[Position]]),TradeDash[[#This Row],[Position]]*D5878,"")</f>
        <v>-7.4206657089961325E-3</v>
      </c>
      <c r="K5877" s="7">
        <f ca="1">K5876*IFERROR(1+TradeDash[[#This Row],[Port Return]],1)</f>
        <v>15542090.265767273</v>
      </c>
      <c r="L5877" s="7">
        <f ca="1">IF(ISNUMBER(TradeDash[[#This Row],[Port Return]]),L5876*(1+TradeDash[[#This Row],[Returns]]),L5876)</f>
        <v>12417519.872814085</v>
      </c>
    </row>
    <row r="5878" spans="1:12" x14ac:dyDescent="0.35">
      <c r="A5878" s="1">
        <v>45141</v>
      </c>
      <c r="B5878" s="16">
        <f>YEAR(TradeDash[[#This Row],[Date]])</f>
        <v>2023</v>
      </c>
      <c r="C5878">
        <v>19381.650000000001</v>
      </c>
      <c r="D5878" s="3">
        <f>IFERROR(TradeDash[[#This Row],[Nifty]]/C5877-1,"")</f>
        <v>-7.4206657089961325E-3</v>
      </c>
      <c r="E5878">
        <f ca="1">IFERROR(AVERAGE(OFFSET(TradeDash[[#This Row],[Returns]],0,0,-n_days))/STDEV(OFFSET(TradeDash[[#This Row],[Returns]],0,0,-n_days)),"")</f>
        <v>-4.6041029613630428E-2</v>
      </c>
      <c r="F5878">
        <f ca="1">IFERROR(AVERAGE(OFFSET(TradeDash[[#This Row],[Returns]],0,0,-n_days*2))/STDEV(OFFSET(TradeDash[[#This Row],[Returns]],0,0,-n_days*2)),"")</f>
        <v>0.15533011531685348</v>
      </c>
      <c r="G5878">
        <f ca="1">IF(ISNUMBER(TradeDash[[#This Row],[2n day Sharpe]]),AVERAGE(TradeDash[[#This Row],[n day Sharpe]:[2n day Sharpe]]),"")</f>
        <v>5.4644542851611522E-2</v>
      </c>
      <c r="H5878">
        <f ca="1">IF(ISNUMBER(TradeDash[[#This Row],[Sharpe Average]]),IF(TradeDash[[#This Row],[Sharpe Average]]&gt;$G$1,1,0),"")</f>
        <v>1</v>
      </c>
      <c r="I5878" s="2">
        <f ca="1">IF(ISNUMBER(TradeDash[[#This Row],[Signal]]),MAX(IF(AND(TradeDash[[#This Row],[Signal]]=1,I5877&lt;1),I5877+$E$1,IF(AND(TradeDash[[#This Row],[Signal]]=0,I5877&gt;0),I5877-$E$1,IF(AND(TradeDash[[#This Row],[Signal]]=1,I5877=1),I5877,IF(AND(TradeDash[[#This Row],[Signal]]=0,I5877=0),I5877,0)))),0),"")</f>
        <v>1</v>
      </c>
      <c r="J5878" s="3">
        <f ca="1">IF(ISNUMBER(TradeDash[[#This Row],[Position]]),TradeDash[[#This Row],[Position]]*D5879,"")</f>
        <v>6.983409565233023E-3</v>
      </c>
      <c r="K5878" s="7">
        <f ca="1">K5877*IFERROR(1+TradeDash[[#This Row],[Port Return]],1)</f>
        <v>15650627.047592947</v>
      </c>
      <c r="L5878" s="7">
        <f ca="1">IF(ISNUMBER(TradeDash[[#This Row],[Port Return]]),L5877*(1+TradeDash[[#This Row],[Returns]]),L5877)</f>
        <v>12325373.608903116</v>
      </c>
    </row>
    <row r="5879" spans="1:12" x14ac:dyDescent="0.35">
      <c r="A5879" s="1">
        <v>45142</v>
      </c>
      <c r="B5879" s="16">
        <f>YEAR(TradeDash[[#This Row],[Date]])</f>
        <v>2023</v>
      </c>
      <c r="C5879">
        <v>19517</v>
      </c>
      <c r="D5879" s="3">
        <f>IFERROR(TradeDash[[#This Row],[Nifty]]/C5878-1,"")</f>
        <v>6.983409565233023E-3</v>
      </c>
      <c r="E5879">
        <f ca="1">IFERROR(AVERAGE(OFFSET(TradeDash[[#This Row],[Returns]],0,0,-n_days))/STDEV(OFFSET(TradeDash[[#This Row],[Returns]],0,0,-n_days)),"")</f>
        <v>8.2820190658175169E-2</v>
      </c>
      <c r="F5879">
        <f ca="1">IFERROR(AVERAGE(OFFSET(TradeDash[[#This Row],[Returns]],0,0,-n_days*2))/STDEV(OFFSET(TradeDash[[#This Row],[Returns]],0,0,-n_days*2)),"")</f>
        <v>0.20801912620701307</v>
      </c>
      <c r="G5879">
        <f ca="1">IF(ISNUMBER(TradeDash[[#This Row],[2n day Sharpe]]),AVERAGE(TradeDash[[#This Row],[n day Sharpe]:[2n day Sharpe]]),"")</f>
        <v>0.14541965843259413</v>
      </c>
      <c r="H5879">
        <f ca="1">IF(ISNUMBER(TradeDash[[#This Row],[Sharpe Average]]),IF(TradeDash[[#This Row],[Sharpe Average]]&gt;$G$1,1,0),"")</f>
        <v>1</v>
      </c>
      <c r="I5879" s="2">
        <f ca="1">IF(ISNUMBER(TradeDash[[#This Row],[Signal]]),MAX(IF(AND(TradeDash[[#This Row],[Signal]]=1,I5878&lt;1),I5878+$E$1,IF(AND(TradeDash[[#This Row],[Signal]]=0,I5878&gt;0),I5878-$E$1,IF(AND(TradeDash[[#This Row],[Signal]]=1,I5878=1),I5878,IF(AND(TradeDash[[#This Row],[Signal]]=0,I5878=0),I5878,0)))),0),"")</f>
        <v>1</v>
      </c>
      <c r="J5879" s="3">
        <f ca="1">IF(ISNUMBER(TradeDash[[#This Row],[Position]]),TradeDash[[#This Row],[Position]]*D5880,"")</f>
        <v>4.1143618383971958E-3</v>
      </c>
      <c r="K5879" s="7">
        <f ca="1">K5878*IFERROR(1+TradeDash[[#This Row],[Port Return]],1)</f>
        <v>15715019.39026455</v>
      </c>
      <c r="L5879" s="7">
        <f ca="1">IF(ISNUMBER(TradeDash[[#This Row],[Port Return]]),L5878*(1+TradeDash[[#This Row],[Returns]]),L5878)</f>
        <v>12411446.7408586</v>
      </c>
    </row>
    <row r="5880" spans="1:12" x14ac:dyDescent="0.35">
      <c r="A5880" s="1">
        <v>45145</v>
      </c>
      <c r="B5880" s="16">
        <f>YEAR(TradeDash[[#This Row],[Date]])</f>
        <v>2023</v>
      </c>
      <c r="C5880">
        <v>19597.3</v>
      </c>
      <c r="D5880" s="3">
        <f>IFERROR(TradeDash[[#This Row],[Nifty]]/C5879-1,"")</f>
        <v>4.1143618383971958E-3</v>
      </c>
      <c r="E5880">
        <f ca="1">IFERROR(AVERAGE(OFFSET(TradeDash[[#This Row],[Returns]],0,0,-n_days))/STDEV(OFFSET(TradeDash[[#This Row],[Returns]],0,0,-n_days)),"")</f>
        <v>0.10592404448289396</v>
      </c>
      <c r="F5880">
        <f ca="1">IFERROR(AVERAGE(OFFSET(TradeDash[[#This Row],[Returns]],0,0,-n_days*2))/STDEV(OFFSET(TradeDash[[#This Row],[Returns]],0,0,-n_days*2)),"")</f>
        <v>0.24495911073493473</v>
      </c>
      <c r="G5880">
        <f ca="1">IF(ISNUMBER(TradeDash[[#This Row],[2n day Sharpe]]),AVERAGE(TradeDash[[#This Row],[n day Sharpe]:[2n day Sharpe]]),"")</f>
        <v>0.17544157760891435</v>
      </c>
      <c r="H5880">
        <f ca="1">IF(ISNUMBER(TradeDash[[#This Row],[Sharpe Average]]),IF(TradeDash[[#This Row],[Sharpe Average]]&gt;$G$1,1,0),"")</f>
        <v>1</v>
      </c>
      <c r="I5880" s="2">
        <f ca="1">IF(ISNUMBER(TradeDash[[#This Row],[Signal]]),MAX(IF(AND(TradeDash[[#This Row],[Signal]]=1,I5879&lt;1),I5879+$E$1,IF(AND(TradeDash[[#This Row],[Signal]]=0,I5879&gt;0),I5879-$E$1,IF(AND(TradeDash[[#This Row],[Signal]]=1,I5879=1),I5879,IF(AND(TradeDash[[#This Row],[Signal]]=0,I5879=0),I5879,0)))),0),"")</f>
        <v>1</v>
      </c>
      <c r="J5880" s="3">
        <f ca="1">IF(ISNUMBER(TradeDash[[#This Row],[Position]]),TradeDash[[#This Row],[Position]]*D5881,"")</f>
        <v>-1.3496757206350463E-3</v>
      </c>
      <c r="K5880" s="7">
        <f ca="1">K5879*IFERROR(1+TradeDash[[#This Row],[Port Return]],1)</f>
        <v>15693809.210144201</v>
      </c>
      <c r="L5880" s="7">
        <f ca="1">IF(ISNUMBER(TradeDash[[#This Row],[Port Return]]),L5879*(1+TradeDash[[#This Row],[Returns]]),L5879)</f>
        <v>12462511.923688488</v>
      </c>
    </row>
    <row r="5881" spans="1:12" x14ac:dyDescent="0.35">
      <c r="A5881" s="1">
        <v>45146</v>
      </c>
      <c r="B5881" s="16">
        <f>YEAR(TradeDash[[#This Row],[Date]])</f>
        <v>2023</v>
      </c>
      <c r="C5881">
        <v>19570.849999999999</v>
      </c>
      <c r="D5881" s="3">
        <f>IFERROR(TradeDash[[#This Row],[Nifty]]/C5880-1,"")</f>
        <v>-1.3496757206350463E-3</v>
      </c>
      <c r="E5881">
        <f ca="1">IFERROR(AVERAGE(OFFSET(TradeDash[[#This Row],[Returns]],0,0,-n_days))/STDEV(OFFSET(TradeDash[[#This Row],[Returns]],0,0,-n_days)),"")</f>
        <v>5.9329541679203408E-2</v>
      </c>
      <c r="F5881">
        <f ca="1">IFERROR(AVERAGE(OFFSET(TradeDash[[#This Row],[Returns]],0,0,-n_days*2))/STDEV(OFFSET(TradeDash[[#This Row],[Returns]],0,0,-n_days*2)),"")</f>
        <v>0.22914226222004208</v>
      </c>
      <c r="G5881">
        <f ca="1">IF(ISNUMBER(TradeDash[[#This Row],[2n day Sharpe]]),AVERAGE(TradeDash[[#This Row],[n day Sharpe]:[2n day Sharpe]]),"")</f>
        <v>0.14423590194962274</v>
      </c>
      <c r="H5881">
        <f ca="1">IF(ISNUMBER(TradeDash[[#This Row],[Sharpe Average]]),IF(TradeDash[[#This Row],[Sharpe Average]]&gt;$G$1,1,0),"")</f>
        <v>1</v>
      </c>
      <c r="I5881" s="2">
        <f ca="1">IF(ISNUMBER(TradeDash[[#This Row],[Signal]]),MAX(IF(AND(TradeDash[[#This Row],[Signal]]=1,I5880&lt;1),I5880+$E$1,IF(AND(TradeDash[[#This Row],[Signal]]=0,I5880&gt;0),I5880-$E$1,IF(AND(TradeDash[[#This Row],[Signal]]=1,I5880=1),I5880,IF(AND(TradeDash[[#This Row],[Signal]]=0,I5880=0),I5880,0)))),0),"")</f>
        <v>1</v>
      </c>
      <c r="J5881" s="3">
        <f ca="1">IF(ISNUMBER(TradeDash[[#This Row],[Position]]),TradeDash[[#This Row],[Position]]*D5882,"")</f>
        <v>3.152647943242215E-3</v>
      </c>
      <c r="K5881" s="7">
        <f ca="1">K5880*IFERROR(1+TradeDash[[#This Row],[Port Return]],1)</f>
        <v>15743286.265472198</v>
      </c>
      <c r="L5881" s="7">
        <f ca="1">IF(ISNUMBER(TradeDash[[#This Row],[Port Return]]),L5880*(1+TradeDash[[#This Row],[Returns]]),L5880)</f>
        <v>12445691.573926961</v>
      </c>
    </row>
    <row r="5882" spans="1:12" x14ac:dyDescent="0.35">
      <c r="A5882" s="1">
        <v>45147</v>
      </c>
      <c r="B5882" s="16">
        <f>YEAR(TradeDash[[#This Row],[Date]])</f>
        <v>2023</v>
      </c>
      <c r="C5882">
        <v>19632.55</v>
      </c>
      <c r="D5882" s="3">
        <f>IFERROR(TradeDash[[#This Row],[Nifty]]/C5881-1,"")</f>
        <v>3.152647943242215E-3</v>
      </c>
      <c r="E5882">
        <f ca="1">IFERROR(AVERAGE(OFFSET(TradeDash[[#This Row],[Returns]],0,0,-n_days))/STDEV(OFFSET(TradeDash[[#This Row],[Returns]],0,0,-n_days)),"")</f>
        <v>0.10984237217159673</v>
      </c>
      <c r="F5882">
        <f ca="1">IFERROR(AVERAGE(OFFSET(TradeDash[[#This Row],[Returns]],0,0,-n_days*2))/STDEV(OFFSET(TradeDash[[#This Row],[Returns]],0,0,-n_days*2)),"")</f>
        <v>0.21755725585837823</v>
      </c>
      <c r="G5882">
        <f ca="1">IF(ISNUMBER(TradeDash[[#This Row],[2n day Sharpe]]),AVERAGE(TradeDash[[#This Row],[n day Sharpe]:[2n day Sharpe]]),"")</f>
        <v>0.16369981401498748</v>
      </c>
      <c r="H5882">
        <f ca="1">IF(ISNUMBER(TradeDash[[#This Row],[Sharpe Average]]),IF(TradeDash[[#This Row],[Sharpe Average]]&gt;$G$1,1,0),"")</f>
        <v>1</v>
      </c>
      <c r="I5882" s="2">
        <f ca="1">IF(ISNUMBER(TradeDash[[#This Row],[Signal]]),MAX(IF(AND(TradeDash[[#This Row],[Signal]]=1,I5881&lt;1),I5881+$E$1,IF(AND(TradeDash[[#This Row],[Signal]]=0,I5881&gt;0),I5881-$E$1,IF(AND(TradeDash[[#This Row],[Signal]]=1,I5881=1),I5881,IF(AND(TradeDash[[#This Row],[Signal]]=0,I5881=0),I5881,0)))),0),"")</f>
        <v>1</v>
      </c>
      <c r="J5882" s="3">
        <f ca="1">IF(ISNUMBER(TradeDash[[#This Row],[Position]]),TradeDash[[#This Row],[Position]]*D5883,"")</f>
        <v>-4.5562089489139534E-3</v>
      </c>
      <c r="K5882" s="7">
        <f ca="1">K5881*IFERROR(1+TradeDash[[#This Row],[Port Return]],1)</f>
        <v>15671556.563704139</v>
      </c>
      <c r="L5882" s="7">
        <f ca="1">IF(ISNUMBER(TradeDash[[#This Row],[Port Return]]),L5881*(1+TradeDash[[#This Row],[Returns]]),L5881)</f>
        <v>12484928.457869729</v>
      </c>
    </row>
    <row r="5883" spans="1:12" x14ac:dyDescent="0.35">
      <c r="A5883" s="1">
        <v>45148</v>
      </c>
      <c r="B5883" s="16">
        <f>YEAR(TradeDash[[#This Row],[Date]])</f>
        <v>2023</v>
      </c>
      <c r="C5883">
        <v>19543.099999999999</v>
      </c>
      <c r="D5883" s="3">
        <f>IFERROR(TradeDash[[#This Row],[Nifty]]/C5882-1,"")</f>
        <v>-4.5562089489139534E-3</v>
      </c>
      <c r="E5883">
        <f ca="1">IFERROR(AVERAGE(OFFSET(TradeDash[[#This Row],[Returns]],0,0,-n_days))/STDEV(OFFSET(TradeDash[[#This Row],[Returns]],0,0,-n_days)),"")</f>
        <v>5.7723877141470578E-2</v>
      </c>
      <c r="F5883">
        <f ca="1">IFERROR(AVERAGE(OFFSET(TradeDash[[#This Row],[Returns]],0,0,-n_days*2))/STDEV(OFFSET(TradeDash[[#This Row],[Returns]],0,0,-n_days*2)),"")</f>
        <v>0.1851683135537065</v>
      </c>
      <c r="G5883">
        <f ca="1">IF(ISNUMBER(TradeDash[[#This Row],[2n day Sharpe]]),AVERAGE(TradeDash[[#This Row],[n day Sharpe]:[2n day Sharpe]]),"")</f>
        <v>0.12144609534758855</v>
      </c>
      <c r="H5883">
        <f ca="1">IF(ISNUMBER(TradeDash[[#This Row],[Sharpe Average]]),IF(TradeDash[[#This Row],[Sharpe Average]]&gt;$G$1,1,0),"")</f>
        <v>1</v>
      </c>
      <c r="I5883" s="2">
        <f ca="1">IF(ISNUMBER(TradeDash[[#This Row],[Signal]]),MAX(IF(AND(TradeDash[[#This Row],[Signal]]=1,I5882&lt;1),I5882+$E$1,IF(AND(TradeDash[[#This Row],[Signal]]=0,I5882&gt;0),I5882-$E$1,IF(AND(TradeDash[[#This Row],[Signal]]=1,I5882=1),I5882,IF(AND(TradeDash[[#This Row],[Signal]]=0,I5882=0),I5882,0)))),0),"")</f>
        <v>1</v>
      </c>
      <c r="J5883" s="3">
        <f ca="1">IF(ISNUMBER(TradeDash[[#This Row],[Position]]),TradeDash[[#This Row],[Position]]*D5884,"")</f>
        <v>-5.8741960077981492E-3</v>
      </c>
      <c r="K5883" s="7">
        <f ca="1">K5882*IFERROR(1+TradeDash[[#This Row],[Port Return]],1)</f>
        <v>15579498.768701645</v>
      </c>
      <c r="L5883" s="7">
        <f ca="1">IF(ISNUMBER(TradeDash[[#This Row],[Port Return]]),L5882*(1+TradeDash[[#This Row],[Returns]]),L5882)</f>
        <v>12428044.515103433</v>
      </c>
    </row>
    <row r="5884" spans="1:12" x14ac:dyDescent="0.35">
      <c r="A5884" s="1">
        <v>45149</v>
      </c>
      <c r="B5884" s="16">
        <f>YEAR(TradeDash[[#This Row],[Date]])</f>
        <v>2023</v>
      </c>
      <c r="C5884">
        <v>19428.3</v>
      </c>
      <c r="D5884" s="3">
        <f>IFERROR(TradeDash[[#This Row],[Nifty]]/C5883-1,"")</f>
        <v>-5.8741960077981492E-3</v>
      </c>
      <c r="E5884">
        <f ca="1">IFERROR(AVERAGE(OFFSET(TradeDash[[#This Row],[Returns]],0,0,-n_days))/STDEV(OFFSET(TradeDash[[#This Row],[Returns]],0,0,-n_days)),"")</f>
        <v>-5.5933834540393447E-2</v>
      </c>
      <c r="F5884">
        <f ca="1">IFERROR(AVERAGE(OFFSET(TradeDash[[#This Row],[Returns]],0,0,-n_days*2))/STDEV(OFFSET(TradeDash[[#This Row],[Returns]],0,0,-n_days*2)),"")</f>
        <v>0.17333844317864641</v>
      </c>
      <c r="G5884">
        <f ca="1">IF(ISNUMBER(TradeDash[[#This Row],[2n day Sharpe]]),AVERAGE(TradeDash[[#This Row],[n day Sharpe]:[2n day Sharpe]]),"")</f>
        <v>5.8702304319126486E-2</v>
      </c>
      <c r="H5884">
        <f ca="1">IF(ISNUMBER(TradeDash[[#This Row],[Sharpe Average]]),IF(TradeDash[[#This Row],[Sharpe Average]]&gt;$G$1,1,0),"")</f>
        <v>1</v>
      </c>
      <c r="I5884" s="2">
        <f ca="1">IF(ISNUMBER(TradeDash[[#This Row],[Signal]]),MAX(IF(AND(TradeDash[[#This Row],[Signal]]=1,I5883&lt;1),I5883+$E$1,IF(AND(TradeDash[[#This Row],[Signal]]=0,I5883&gt;0),I5883-$E$1,IF(AND(TradeDash[[#This Row],[Signal]]=1,I5883=1),I5883,IF(AND(TradeDash[[#This Row],[Signal]]=0,I5883=0),I5883,0)))),0),"")</f>
        <v>1</v>
      </c>
      <c r="J5884" s="3">
        <f ca="1">IF(ISNUMBER(TradeDash[[#This Row],[Position]]),TradeDash[[#This Row],[Position]]*D5885,"")</f>
        <v>3.2169567074835648E-4</v>
      </c>
      <c r="K5884" s="7">
        <f ca="1">K5883*IFERROR(1+TradeDash[[#This Row],[Port Return]],1)</f>
        <v>15584510.626007965</v>
      </c>
      <c r="L5884" s="7">
        <f ca="1">IF(ISNUMBER(TradeDash[[#This Row],[Port Return]]),L5883*(1+TradeDash[[#This Row],[Returns]]),L5883)</f>
        <v>12355039.745628076</v>
      </c>
    </row>
    <row r="5885" spans="1:12" x14ac:dyDescent="0.35">
      <c r="A5885" s="1">
        <v>45152</v>
      </c>
      <c r="B5885" s="16">
        <f>YEAR(TradeDash[[#This Row],[Date]])</f>
        <v>2023</v>
      </c>
      <c r="C5885">
        <v>19434.55</v>
      </c>
      <c r="D5885" s="3">
        <f>IFERROR(TradeDash[[#This Row],[Nifty]]/C5884-1,"")</f>
        <v>3.2169567074835648E-4</v>
      </c>
      <c r="E5885">
        <f ca="1">IFERROR(AVERAGE(OFFSET(TradeDash[[#This Row],[Returns]],0,0,-n_days))/STDEV(OFFSET(TradeDash[[#This Row],[Returns]],0,0,-n_days)),"")</f>
        <v>-0.12236722826225646</v>
      </c>
      <c r="F5885">
        <f ca="1">IFERROR(AVERAGE(OFFSET(TradeDash[[#This Row],[Returns]],0,0,-n_days*2))/STDEV(OFFSET(TradeDash[[#This Row],[Returns]],0,0,-n_days*2)),"")</f>
        <v>0.14476789906498208</v>
      </c>
      <c r="G5885">
        <f ca="1">IF(ISNUMBER(TradeDash[[#This Row],[2n day Sharpe]]),AVERAGE(TradeDash[[#This Row],[n day Sharpe]:[2n day Sharpe]]),"")</f>
        <v>1.120033540136281E-2</v>
      </c>
      <c r="H5885">
        <f ca="1">IF(ISNUMBER(TradeDash[[#This Row],[Sharpe Average]]),IF(TradeDash[[#This Row],[Sharpe Average]]&gt;$G$1,1,0),"")</f>
        <v>1</v>
      </c>
      <c r="I5885" s="2">
        <f ca="1">IF(ISNUMBER(TradeDash[[#This Row],[Signal]]),MAX(IF(AND(TradeDash[[#This Row],[Signal]]=1,I5884&lt;1),I5884+$E$1,IF(AND(TradeDash[[#This Row],[Signal]]=0,I5884&gt;0),I5884-$E$1,IF(AND(TradeDash[[#This Row],[Signal]]=1,I5884=1),I5884,IF(AND(TradeDash[[#This Row],[Signal]]=0,I5884=0),I5884,0)))),0),"")</f>
        <v>1</v>
      </c>
      <c r="J5885" s="3">
        <f ca="1">IF(ISNUMBER(TradeDash[[#This Row],[Position]]),TradeDash[[#This Row],[Position]]*D5886,"")</f>
        <v>1.5667972759854099E-3</v>
      </c>
      <c r="K5885" s="7">
        <f ca="1">K5884*IFERROR(1+TradeDash[[#This Row],[Port Return]],1)</f>
        <v>15608928.39480436</v>
      </c>
      <c r="L5885" s="7">
        <f ca="1">IF(ISNUMBER(TradeDash[[#This Row],[Port Return]]),L5884*(1+TradeDash[[#This Row],[Returns]]),L5884)</f>
        <v>12359014.308426168</v>
      </c>
    </row>
    <row r="5886" spans="1:12" x14ac:dyDescent="0.35">
      <c r="A5886" s="1">
        <v>45154</v>
      </c>
      <c r="B5886" s="16">
        <f>YEAR(TradeDash[[#This Row],[Date]])</f>
        <v>2023</v>
      </c>
      <c r="C5886">
        <v>19465</v>
      </c>
      <c r="D5886" s="3">
        <f>IFERROR(TradeDash[[#This Row],[Nifty]]/C5885-1,"")</f>
        <v>1.5667972759854099E-3</v>
      </c>
      <c r="E5886">
        <f ca="1">IFERROR(AVERAGE(OFFSET(TradeDash[[#This Row],[Returns]],0,0,-n_days))/STDEV(OFFSET(TradeDash[[#This Row],[Returns]],0,0,-n_days)),"")</f>
        <v>-0.12564735577396258</v>
      </c>
      <c r="F5886">
        <f ca="1">IFERROR(AVERAGE(OFFSET(TradeDash[[#This Row],[Returns]],0,0,-n_days*2))/STDEV(OFFSET(TradeDash[[#This Row],[Returns]],0,0,-n_days*2)),"")</f>
        <v>0.16994302876176889</v>
      </c>
      <c r="G5886">
        <f ca="1">IF(ISNUMBER(TradeDash[[#This Row],[2n day Sharpe]]),AVERAGE(TradeDash[[#This Row],[n day Sharpe]:[2n day Sharpe]]),"")</f>
        <v>2.2147836493903159E-2</v>
      </c>
      <c r="H5886">
        <f ca="1">IF(ISNUMBER(TradeDash[[#This Row],[Sharpe Average]]),IF(TradeDash[[#This Row],[Sharpe Average]]&gt;$G$1,1,0),"")</f>
        <v>1</v>
      </c>
      <c r="I5886" s="2">
        <f ca="1">IF(ISNUMBER(TradeDash[[#This Row],[Signal]]),MAX(IF(AND(TradeDash[[#This Row],[Signal]]=1,I5885&lt;1),I5885+$E$1,IF(AND(TradeDash[[#This Row],[Signal]]=0,I5885&gt;0),I5885-$E$1,IF(AND(TradeDash[[#This Row],[Signal]]=1,I5885=1),I5885,IF(AND(TradeDash[[#This Row],[Signal]]=0,I5885=0),I5885,0)))),0),"")</f>
        <v>1</v>
      </c>
      <c r="J5886" s="3">
        <f ca="1">IF(ISNUMBER(TradeDash[[#This Row],[Position]]),TradeDash[[#This Row],[Position]]*D5887,"")</f>
        <v>-5.1245825841254034E-3</v>
      </c>
      <c r="K5886" s="7">
        <f ca="1">K5885*IFERROR(1+TradeDash[[#This Row],[Port Return]],1)</f>
        <v>15528939.152195485</v>
      </c>
      <c r="L5886" s="7">
        <f ca="1">IF(ISNUMBER(TradeDash[[#This Row],[Port Return]]),L5885*(1+TradeDash[[#This Row],[Returns]]),L5885)</f>
        <v>12378378.378378475</v>
      </c>
    </row>
    <row r="5887" spans="1:12" x14ac:dyDescent="0.35">
      <c r="A5887" s="1">
        <v>45155</v>
      </c>
      <c r="B5887" s="16">
        <f>YEAR(TradeDash[[#This Row],[Date]])</f>
        <v>2023</v>
      </c>
      <c r="C5887">
        <v>19365.25</v>
      </c>
      <c r="D5887" s="3">
        <f>IFERROR(TradeDash[[#This Row],[Nifty]]/C5886-1,"")</f>
        <v>-5.1245825841254034E-3</v>
      </c>
      <c r="E5887">
        <f ca="1">IFERROR(AVERAGE(OFFSET(TradeDash[[#This Row],[Returns]],0,0,-n_days))/STDEV(OFFSET(TradeDash[[#This Row],[Returns]],0,0,-n_days)),"")</f>
        <v>-0.21029941550420431</v>
      </c>
      <c r="F5887">
        <f ca="1">IFERROR(AVERAGE(OFFSET(TradeDash[[#This Row],[Returns]],0,0,-n_days*2))/STDEV(OFFSET(TradeDash[[#This Row],[Returns]],0,0,-n_days*2)),"")</f>
        <v>0.13057357610250117</v>
      </c>
      <c r="G5887">
        <f ca="1">IF(ISNUMBER(TradeDash[[#This Row],[2n day Sharpe]]),AVERAGE(TradeDash[[#This Row],[n day Sharpe]:[2n day Sharpe]]),"")</f>
        <v>-3.9862919700851568E-2</v>
      </c>
      <c r="H5887">
        <f ca="1">IF(ISNUMBER(TradeDash[[#This Row],[Sharpe Average]]),IF(TradeDash[[#This Row],[Sharpe Average]]&gt;$G$1,1,0),"")</f>
        <v>0</v>
      </c>
      <c r="I5887" s="2">
        <f ca="1">IF(ISNUMBER(TradeDash[[#This Row],[Signal]]),MAX(IF(AND(TradeDash[[#This Row],[Signal]]=1,I5886&lt;1),I5886+$E$1,IF(AND(TradeDash[[#This Row],[Signal]]=0,I5886&gt;0),I5886-$E$1,IF(AND(TradeDash[[#This Row],[Signal]]=1,I5886=1),I5886,IF(AND(TradeDash[[#This Row],[Signal]]=0,I5886=0),I5886,0)))),0),"")</f>
        <v>0.8</v>
      </c>
      <c r="J5887" s="3">
        <f ca="1">IF(ISNUMBER(TradeDash[[#This Row],[Position]]),TradeDash[[#This Row],[Position]]*D5888,"")</f>
        <v>-2.2762422380293579E-3</v>
      </c>
      <c r="K5887" s="7">
        <f ca="1">K5886*IFERROR(1+TradeDash[[#This Row],[Port Return]],1)</f>
        <v>15493591.52498547</v>
      </c>
      <c r="L5887" s="7">
        <f ca="1">IF(ISNUMBER(TradeDash[[#This Row],[Port Return]]),L5886*(1+TradeDash[[#This Row],[Returns]]),L5886)</f>
        <v>12314944.356120922</v>
      </c>
    </row>
    <row r="5888" spans="1:12" x14ac:dyDescent="0.35">
      <c r="A5888" s="1">
        <v>45156</v>
      </c>
      <c r="B5888" s="16">
        <f>YEAR(TradeDash[[#This Row],[Date]])</f>
        <v>2023</v>
      </c>
      <c r="C5888">
        <v>19310.150000000001</v>
      </c>
      <c r="D5888" s="3">
        <f>IFERROR(TradeDash[[#This Row],[Nifty]]/C5887-1,"")</f>
        <v>-2.8453027975366973E-3</v>
      </c>
      <c r="E5888">
        <f ca="1">IFERROR(AVERAGE(OFFSET(TradeDash[[#This Row],[Returns]],0,0,-n_days))/STDEV(OFFSET(TradeDash[[#This Row],[Returns]],0,0,-n_days)),"")</f>
        <v>-0.32246343057599852</v>
      </c>
      <c r="F5888">
        <f ca="1">IFERROR(AVERAGE(OFFSET(TradeDash[[#This Row],[Returns]],0,0,-n_days*2))/STDEV(OFFSET(TradeDash[[#This Row],[Returns]],0,0,-n_days*2)),"")</f>
        <v>0.10798464768445598</v>
      </c>
      <c r="G5888">
        <f ca="1">IF(ISNUMBER(TradeDash[[#This Row],[2n day Sharpe]]),AVERAGE(TradeDash[[#This Row],[n day Sharpe]:[2n day Sharpe]]),"")</f>
        <v>-0.10723939144577127</v>
      </c>
      <c r="H5888">
        <f ca="1">IF(ISNUMBER(TradeDash[[#This Row],[Sharpe Average]]),IF(TradeDash[[#This Row],[Sharpe Average]]&gt;$G$1,1,0),"")</f>
        <v>0</v>
      </c>
      <c r="I5888" s="2">
        <f ca="1">IF(ISNUMBER(TradeDash[[#This Row],[Signal]]),MAX(IF(AND(TradeDash[[#This Row],[Signal]]=1,I5887&lt;1),I5887+$E$1,IF(AND(TradeDash[[#This Row],[Signal]]=0,I5887&gt;0),I5887-$E$1,IF(AND(TradeDash[[#This Row],[Signal]]=1,I5887=1),I5887,IF(AND(TradeDash[[#This Row],[Signal]]=0,I5887=0),I5887,0)))),0),"")</f>
        <v>0.60000000000000009</v>
      </c>
      <c r="J5888" s="3">
        <f ca="1">IF(ISNUMBER(TradeDash[[#This Row],[Position]]),TradeDash[[#This Row],[Position]]*D5889,"")</f>
        <v>2.5929368751665743E-3</v>
      </c>
      <c r="K5888" s="7">
        <f ca="1">K5887*IFERROR(1+TradeDash[[#This Row],[Port Return]],1)</f>
        <v>15533765.429779371</v>
      </c>
      <c r="L5888" s="7">
        <f ca="1">IF(ISNUMBER(TradeDash[[#This Row],[Port Return]]),L5887*(1+TradeDash[[#This Row],[Returns]]),L5887)</f>
        <v>12279904.610492943</v>
      </c>
    </row>
    <row r="5889" spans="1:12" x14ac:dyDescent="0.35">
      <c r="A5889" s="1">
        <v>45159</v>
      </c>
      <c r="B5889" s="16">
        <f>YEAR(TradeDash[[#This Row],[Date]])</f>
        <v>2023</v>
      </c>
      <c r="C5889">
        <v>19393.599999999999</v>
      </c>
      <c r="D5889" s="3">
        <f>IFERROR(TradeDash[[#This Row],[Nifty]]/C5888-1,"")</f>
        <v>4.3215614586109563E-3</v>
      </c>
      <c r="E5889">
        <f ca="1">IFERROR(AVERAGE(OFFSET(TradeDash[[#This Row],[Returns]],0,0,-n_days))/STDEV(OFFSET(TradeDash[[#This Row],[Returns]],0,0,-n_days)),"")</f>
        <v>-0.18345308200012866</v>
      </c>
      <c r="F5889">
        <f ca="1">IFERROR(AVERAGE(OFFSET(TradeDash[[#This Row],[Returns]],0,0,-n_days*2))/STDEV(OFFSET(TradeDash[[#This Row],[Returns]],0,0,-n_days*2)),"")</f>
        <v>0.14810501181544167</v>
      </c>
      <c r="G5889">
        <f ca="1">IF(ISNUMBER(TradeDash[[#This Row],[2n day Sharpe]]),AVERAGE(TradeDash[[#This Row],[n day Sharpe]:[2n day Sharpe]]),"")</f>
        <v>-1.7674035092343499E-2</v>
      </c>
      <c r="H5889">
        <f ca="1">IF(ISNUMBER(TradeDash[[#This Row],[Sharpe Average]]),IF(TradeDash[[#This Row],[Sharpe Average]]&gt;$G$1,1,0),"")</f>
        <v>0</v>
      </c>
      <c r="I5889" s="2">
        <f ca="1">IF(ISNUMBER(TradeDash[[#This Row],[Signal]]),MAX(IF(AND(TradeDash[[#This Row],[Signal]]=1,I5888&lt;1),I5888+$E$1,IF(AND(TradeDash[[#This Row],[Signal]]=0,I5888&gt;0),I5888-$E$1,IF(AND(TradeDash[[#This Row],[Signal]]=1,I5888=1),I5888,IF(AND(TradeDash[[#This Row],[Signal]]=0,I5888=0),I5888,0)))),0),"")</f>
        <v>0.40000000000000008</v>
      </c>
      <c r="J5889" s="3">
        <f ca="1">IF(ISNUMBER(TradeDash[[#This Row],[Position]]),TradeDash[[#This Row],[Position]]*D5890,"")</f>
        <v>5.8782278689939474E-5</v>
      </c>
      <c r="K5889" s="7">
        <f ca="1">K5888*IFERROR(1+TradeDash[[#This Row],[Port Return]],1)</f>
        <v>15534678.53990797</v>
      </c>
      <c r="L5889" s="7">
        <f ca="1">IF(ISNUMBER(TradeDash[[#This Row],[Port Return]]),L5888*(1+TradeDash[[#This Row],[Returns]]),L5888)</f>
        <v>12332972.972973067</v>
      </c>
    </row>
    <row r="5890" spans="1:12" x14ac:dyDescent="0.35">
      <c r="A5890" s="1">
        <v>45160</v>
      </c>
      <c r="B5890" s="16">
        <f>YEAR(TradeDash[[#This Row],[Date]])</f>
        <v>2023</v>
      </c>
      <c r="C5890">
        <v>19396.45</v>
      </c>
      <c r="D5890" s="3">
        <f>IFERROR(TradeDash[[#This Row],[Nifty]]/C5889-1,"")</f>
        <v>1.4695569672484865E-4</v>
      </c>
      <c r="E5890">
        <f ca="1">IFERROR(AVERAGE(OFFSET(TradeDash[[#This Row],[Returns]],0,0,-n_days))/STDEV(OFFSET(TradeDash[[#This Row],[Returns]],0,0,-n_days)),"")</f>
        <v>-0.14508113093294109</v>
      </c>
      <c r="F5890">
        <f ca="1">IFERROR(AVERAGE(OFFSET(TradeDash[[#This Row],[Returns]],0,0,-n_days*2))/STDEV(OFFSET(TradeDash[[#This Row],[Returns]],0,0,-n_days*2)),"")</f>
        <v>0.17692090038580943</v>
      </c>
      <c r="G5890">
        <f ca="1">IF(ISNUMBER(TradeDash[[#This Row],[2n day Sharpe]]),AVERAGE(TradeDash[[#This Row],[n day Sharpe]:[2n day Sharpe]]),"")</f>
        <v>1.5919884726434172E-2</v>
      </c>
      <c r="H5890">
        <f ca="1">IF(ISNUMBER(TradeDash[[#This Row],[Sharpe Average]]),IF(TradeDash[[#This Row],[Sharpe Average]]&gt;$G$1,1,0),"")</f>
        <v>1</v>
      </c>
      <c r="I5890" s="2">
        <f ca="1">IF(ISNUMBER(TradeDash[[#This Row],[Signal]]),MAX(IF(AND(TradeDash[[#This Row],[Signal]]=1,I5889&lt;1),I5889+$E$1,IF(AND(TradeDash[[#This Row],[Signal]]=0,I5889&gt;0),I5889-$E$1,IF(AND(TradeDash[[#This Row],[Signal]]=1,I5889=1),I5889,IF(AND(TradeDash[[#This Row],[Signal]]=0,I5889=0),I5889,0)))),0),"")</f>
        <v>0.60000000000000009</v>
      </c>
      <c r="J5890" s="3">
        <f ca="1">IF(ISNUMBER(TradeDash[[#This Row],[Position]]),TradeDash[[#This Row],[Position]]*D5891,"")</f>
        <v>1.470887713988889E-3</v>
      </c>
      <c r="K5890" s="7">
        <f ca="1">K5889*IFERROR(1+TradeDash[[#This Row],[Port Return]],1)</f>
        <v>15557528.307713086</v>
      </c>
      <c r="L5890" s="7">
        <f ca="1">IF(ISNUMBER(TradeDash[[#This Row],[Port Return]]),L5889*(1+TradeDash[[#This Row],[Returns]]),L5889)</f>
        <v>12334785.373608999</v>
      </c>
    </row>
    <row r="5891" spans="1:12" x14ac:dyDescent="0.35">
      <c r="A5891" s="1">
        <v>45161</v>
      </c>
      <c r="B5891" s="16">
        <f>YEAR(TradeDash[[#This Row],[Date]])</f>
        <v>2023</v>
      </c>
      <c r="C5891">
        <v>19444</v>
      </c>
      <c r="D5891" s="3">
        <f>IFERROR(TradeDash[[#This Row],[Nifty]]/C5890-1,"")</f>
        <v>2.4514795233148146E-3</v>
      </c>
      <c r="E5891">
        <f ca="1">IFERROR(AVERAGE(OFFSET(TradeDash[[#This Row],[Returns]],0,0,-n_days))/STDEV(OFFSET(TradeDash[[#This Row],[Returns]],0,0,-n_days)),"")</f>
        <v>-0.12268873277142832</v>
      </c>
      <c r="F5891">
        <f ca="1">IFERROR(AVERAGE(OFFSET(TradeDash[[#This Row],[Returns]],0,0,-n_days*2))/STDEV(OFFSET(TradeDash[[#This Row],[Returns]],0,0,-n_days*2)),"")</f>
        <v>0.18164046756574351</v>
      </c>
      <c r="G5891">
        <f ca="1">IF(ISNUMBER(TradeDash[[#This Row],[2n day Sharpe]]),AVERAGE(TradeDash[[#This Row],[n day Sharpe]:[2n day Sharpe]]),"")</f>
        <v>2.9475867397157594E-2</v>
      </c>
      <c r="H5891">
        <f ca="1">IF(ISNUMBER(TradeDash[[#This Row],[Sharpe Average]]),IF(TradeDash[[#This Row],[Sharpe Average]]&gt;$G$1,1,0),"")</f>
        <v>1</v>
      </c>
      <c r="I5891" s="2">
        <f ca="1">IF(ISNUMBER(TradeDash[[#This Row],[Signal]]),MAX(IF(AND(TradeDash[[#This Row],[Signal]]=1,I5890&lt;1),I5890+$E$1,IF(AND(TradeDash[[#This Row],[Signal]]=0,I5890&gt;0),I5890-$E$1,IF(AND(TradeDash[[#This Row],[Signal]]=1,I5890=1),I5890,IF(AND(TradeDash[[#This Row],[Signal]]=0,I5890=0),I5890,0)))),0),"")</f>
        <v>0.8</v>
      </c>
      <c r="J5891" s="3">
        <f ca="1">IF(ISNUMBER(TradeDash[[#This Row],[Position]]),TradeDash[[#This Row],[Position]]*D5892,"")</f>
        <v>-2.3575396009051456E-3</v>
      </c>
      <c r="K5891" s="7">
        <f ca="1">K5890*IFERROR(1+TradeDash[[#This Row],[Port Return]],1)</f>
        <v>15520850.818635449</v>
      </c>
      <c r="L5891" s="7">
        <f ca="1">IF(ISNUMBER(TradeDash[[#This Row],[Port Return]]),L5890*(1+TradeDash[[#This Row],[Returns]]),L5890)</f>
        <v>12365023.847376885</v>
      </c>
    </row>
    <row r="5892" spans="1:12" x14ac:dyDescent="0.35">
      <c r="A5892" s="1">
        <v>45162</v>
      </c>
      <c r="B5892" s="16">
        <f>YEAR(TradeDash[[#This Row],[Date]])</f>
        <v>2023</v>
      </c>
      <c r="C5892">
        <v>19386.7</v>
      </c>
      <c r="D5892" s="3">
        <f>IFERROR(TradeDash[[#This Row],[Nifty]]/C5891-1,"")</f>
        <v>-2.9469245011314316E-3</v>
      </c>
      <c r="E5892">
        <f ca="1">IFERROR(AVERAGE(OFFSET(TradeDash[[#This Row],[Returns]],0,0,-n_days))/STDEV(OFFSET(TradeDash[[#This Row],[Returns]],0,0,-n_days)),"")</f>
        <v>-0.21135134306161354</v>
      </c>
      <c r="F5892">
        <f ca="1">IFERROR(AVERAGE(OFFSET(TradeDash[[#This Row],[Returns]],0,0,-n_days*2))/STDEV(OFFSET(TradeDash[[#This Row],[Returns]],0,0,-n_days*2)),"")</f>
        <v>0.13887033858670852</v>
      </c>
      <c r="G5892">
        <f ca="1">IF(ISNUMBER(TradeDash[[#This Row],[2n day Sharpe]]),AVERAGE(TradeDash[[#This Row],[n day Sharpe]:[2n day Sharpe]]),"")</f>
        <v>-3.624050223745251E-2</v>
      </c>
      <c r="H5892">
        <f ca="1">IF(ISNUMBER(TradeDash[[#This Row],[Sharpe Average]]),IF(TradeDash[[#This Row],[Sharpe Average]]&gt;$G$1,1,0),"")</f>
        <v>0</v>
      </c>
      <c r="I5892" s="2">
        <f ca="1">IF(ISNUMBER(TradeDash[[#This Row],[Signal]]),MAX(IF(AND(TradeDash[[#This Row],[Signal]]=1,I5891&lt;1),I5891+$E$1,IF(AND(TradeDash[[#This Row],[Signal]]=0,I5891&gt;0),I5891-$E$1,IF(AND(TradeDash[[#This Row],[Signal]]=1,I5891=1),I5891,IF(AND(TradeDash[[#This Row],[Signal]]=0,I5891=0),I5891,0)))),0),"")</f>
        <v>0.60000000000000009</v>
      </c>
      <c r="J5892" s="3">
        <f ca="1">IF(ISNUMBER(TradeDash[[#This Row],[Position]]),TradeDash[[#This Row],[Position]]*D5893,"")</f>
        <v>-3.7417404715604625E-3</v>
      </c>
      <c r="K5892" s="7">
        <f ca="1">K5891*IFERROR(1+TradeDash[[#This Row],[Port Return]],1)</f>
        <v>15462775.822974307</v>
      </c>
      <c r="L5892" s="7">
        <f ca="1">IF(ISNUMBER(TradeDash[[#This Row],[Port Return]]),L5891*(1+TradeDash[[#This Row],[Returns]]),L5891)</f>
        <v>12328585.055643976</v>
      </c>
    </row>
    <row r="5893" spans="1:12" x14ac:dyDescent="0.35">
      <c r="A5893" s="1">
        <v>45163</v>
      </c>
      <c r="B5893" s="16">
        <f>YEAR(TradeDash[[#This Row],[Date]])</f>
        <v>2023</v>
      </c>
      <c r="C5893">
        <v>19265.8</v>
      </c>
      <c r="D5893" s="3">
        <f>IFERROR(TradeDash[[#This Row],[Nifty]]/C5892-1,"")</f>
        <v>-6.2362341192674364E-3</v>
      </c>
      <c r="E5893">
        <f ca="1">IFERROR(AVERAGE(OFFSET(TradeDash[[#This Row],[Returns]],0,0,-n_days))/STDEV(OFFSET(TradeDash[[#This Row],[Returns]],0,0,-n_days)),"")</f>
        <v>-0.21336668943939896</v>
      </c>
      <c r="F5893">
        <f ca="1">IFERROR(AVERAGE(OFFSET(TradeDash[[#This Row],[Returns]],0,0,-n_days*2))/STDEV(OFFSET(TradeDash[[#This Row],[Returns]],0,0,-n_days*2)),"")</f>
        <v>7.3204764460573168E-2</v>
      </c>
      <c r="G5893">
        <f ca="1">IF(ISNUMBER(TradeDash[[#This Row],[2n day Sharpe]]),AVERAGE(TradeDash[[#This Row],[n day Sharpe]:[2n day Sharpe]]),"")</f>
        <v>-7.0080962489412896E-2</v>
      </c>
      <c r="H5893">
        <f ca="1">IF(ISNUMBER(TradeDash[[#This Row],[Sharpe Average]]),IF(TradeDash[[#This Row],[Sharpe Average]]&gt;$G$1,1,0),"")</f>
        <v>0</v>
      </c>
      <c r="I5893" s="2">
        <f ca="1">IF(ISNUMBER(TradeDash[[#This Row],[Signal]]),MAX(IF(AND(TradeDash[[#This Row],[Signal]]=1,I5892&lt;1),I5892+$E$1,IF(AND(TradeDash[[#This Row],[Signal]]=0,I5892&gt;0),I5892-$E$1,IF(AND(TradeDash[[#This Row],[Signal]]=1,I5892=1),I5892,IF(AND(TradeDash[[#This Row],[Signal]]=0,I5892=0),I5892,0)))),0),"")</f>
        <v>0.40000000000000008</v>
      </c>
      <c r="J5893" s="3">
        <f ca="1">IF(ISNUMBER(TradeDash[[#This Row],[Position]]),TradeDash[[#This Row],[Position]]*D5894,"")</f>
        <v>8.3567772944803675E-4</v>
      </c>
      <c r="K5893" s="7">
        <f ca="1">K5892*IFERROR(1+TradeDash[[#This Row],[Port Return]],1)</f>
        <v>15475697.720365014</v>
      </c>
      <c r="L5893" s="7">
        <f ca="1">IF(ISNUMBER(TradeDash[[#This Row],[Port Return]]),L5892*(1+TradeDash[[#This Row],[Returns]]),L5892)</f>
        <v>12251701.112877678</v>
      </c>
    </row>
    <row r="5894" spans="1:12" x14ac:dyDescent="0.35">
      <c r="A5894" s="1">
        <v>45166</v>
      </c>
      <c r="B5894" s="16">
        <f>YEAR(TradeDash[[#This Row],[Date]])</f>
        <v>2023</v>
      </c>
      <c r="C5894">
        <v>19306.05</v>
      </c>
      <c r="D5894" s="3">
        <f>IFERROR(TradeDash[[#This Row],[Nifty]]/C5893-1,"")</f>
        <v>2.0891943236200916E-3</v>
      </c>
      <c r="E5894">
        <f ca="1">IFERROR(AVERAGE(OFFSET(TradeDash[[#This Row],[Returns]],0,0,-n_days))/STDEV(OFFSET(TradeDash[[#This Row],[Returns]],0,0,-n_days)),"")</f>
        <v>-0.18164872058636758</v>
      </c>
      <c r="F5894">
        <f ca="1">IFERROR(AVERAGE(OFFSET(TradeDash[[#This Row],[Returns]],0,0,-n_days*2))/STDEV(OFFSET(TradeDash[[#This Row],[Returns]],0,0,-n_days*2)),"")</f>
        <v>3.201589624281502E-2</v>
      </c>
      <c r="G5894">
        <f ca="1">IF(ISNUMBER(TradeDash[[#This Row],[2n day Sharpe]]),AVERAGE(TradeDash[[#This Row],[n day Sharpe]:[2n day Sharpe]]),"")</f>
        <v>-7.4816412171776286E-2</v>
      </c>
      <c r="H5894">
        <f ca="1">IF(ISNUMBER(TradeDash[[#This Row],[Sharpe Average]]),IF(TradeDash[[#This Row],[Sharpe Average]]&gt;$G$1,1,0),"")</f>
        <v>0</v>
      </c>
      <c r="I5894" s="2">
        <f ca="1">IF(ISNUMBER(TradeDash[[#This Row],[Signal]]),MAX(IF(AND(TradeDash[[#This Row],[Signal]]=1,I5893&lt;1),I5893+$E$1,IF(AND(TradeDash[[#This Row],[Signal]]=0,I5893&gt;0),I5893-$E$1,IF(AND(TradeDash[[#This Row],[Signal]]=1,I5893=1),I5893,IF(AND(TradeDash[[#This Row],[Signal]]=0,I5893=0),I5893,0)))),0),"")</f>
        <v>0.20000000000000007</v>
      </c>
      <c r="J5894" s="3">
        <f ca="1">IF(ISNUMBER(TradeDash[[#This Row],[Position]]),TradeDash[[#This Row],[Position]]*D5895,"")</f>
        <v>3.7915575687415005E-4</v>
      </c>
      <c r="K5894" s="7">
        <f ca="1">K5893*IFERROR(1+TradeDash[[#This Row],[Port Return]],1)</f>
        <v>15481565.420247335</v>
      </c>
      <c r="L5894" s="7">
        <f ca="1">IF(ISNUMBER(TradeDash[[#This Row],[Port Return]]),L5893*(1+TradeDash[[#This Row],[Returns]]),L5893)</f>
        <v>12277297.297297392</v>
      </c>
    </row>
    <row r="5895" spans="1:12" x14ac:dyDescent="0.35">
      <c r="A5895" s="1">
        <v>45167</v>
      </c>
      <c r="B5895" s="16">
        <f>YEAR(TradeDash[[#This Row],[Date]])</f>
        <v>2023</v>
      </c>
      <c r="C5895">
        <v>19342.650000000001</v>
      </c>
      <c r="D5895" s="3">
        <f>IFERROR(TradeDash[[#This Row],[Nifty]]/C5894-1,"")</f>
        <v>1.8957787843707496E-3</v>
      </c>
      <c r="E5895">
        <f ca="1">IFERROR(AVERAGE(OFFSET(TradeDash[[#This Row],[Returns]],0,0,-n_days))/STDEV(OFFSET(TradeDash[[#This Row],[Returns]],0,0,-n_days)),"")</f>
        <v>-0.22855356570998153</v>
      </c>
      <c r="F5895">
        <f ca="1">IFERROR(AVERAGE(OFFSET(TradeDash[[#This Row],[Returns]],0,0,-n_days*2))/STDEV(OFFSET(TradeDash[[#This Row],[Returns]],0,0,-n_days*2)),"")</f>
        <v>7.6174208160696083E-3</v>
      </c>
      <c r="G5895">
        <f ca="1">IF(ISNUMBER(TradeDash[[#This Row],[2n day Sharpe]]),AVERAGE(TradeDash[[#This Row],[n day Sharpe]:[2n day Sharpe]]),"")</f>
        <v>-0.11046807244695596</v>
      </c>
      <c r="H5895">
        <f ca="1">IF(ISNUMBER(TradeDash[[#This Row],[Sharpe Average]]),IF(TradeDash[[#This Row],[Sharpe Average]]&gt;$G$1,1,0),"")</f>
        <v>0</v>
      </c>
      <c r="I5895" s="2">
        <f ca="1">IF(ISNUMBER(TradeDash[[#This Row],[Signal]]),MAX(IF(AND(TradeDash[[#This Row],[Signal]]=1,I5894&lt;1),I5894+$E$1,IF(AND(TradeDash[[#This Row],[Signal]]=0,I5894&gt;0),I5894-$E$1,IF(AND(TradeDash[[#This Row],[Signal]]=1,I5894=1),I5894,IF(AND(TradeDash[[#This Row],[Signal]]=0,I5894=0),I5894,0)))),0),"")</f>
        <v>5.5511151231257827E-17</v>
      </c>
      <c r="J5895" s="3">
        <f ca="1">IF(ISNUMBER(TradeDash[[#This Row],[Position]]),TradeDash[[#This Row],[Position]]*D5896,"")</f>
        <v>1.377544058905588E-20</v>
      </c>
      <c r="K5895" s="7">
        <f ca="1">K5894*IFERROR(1+TradeDash[[#This Row],[Port Return]],1)</f>
        <v>15481565.420247335</v>
      </c>
      <c r="L5895" s="7">
        <f ca="1">IF(ISNUMBER(TradeDash[[#This Row],[Port Return]]),L5894*(1+TradeDash[[#This Row],[Returns]]),L5894)</f>
        <v>12300572.337043021</v>
      </c>
    </row>
    <row r="5896" spans="1:12" x14ac:dyDescent="0.35">
      <c r="A5896" s="1">
        <v>45168</v>
      </c>
      <c r="B5896" s="16">
        <f>YEAR(TradeDash[[#This Row],[Date]])</f>
        <v>2023</v>
      </c>
      <c r="C5896">
        <v>19347.45</v>
      </c>
      <c r="D5896" s="3">
        <f>IFERROR(TradeDash[[#This Row],[Nifty]]/C5895-1,"")</f>
        <v>2.4815627641494586E-4</v>
      </c>
      <c r="E5896">
        <f ca="1">IFERROR(AVERAGE(OFFSET(TradeDash[[#This Row],[Returns]],0,0,-n_days))/STDEV(OFFSET(TradeDash[[#This Row],[Returns]],0,0,-n_days)),"")</f>
        <v>-0.21415035569231583</v>
      </c>
      <c r="F5896">
        <f ca="1">IFERROR(AVERAGE(OFFSET(TradeDash[[#This Row],[Returns]],0,0,-n_days*2))/STDEV(OFFSET(TradeDash[[#This Row],[Returns]],0,0,-n_days*2)),"")</f>
        <v>-8.2542811249662982E-3</v>
      </c>
      <c r="G5896">
        <f ca="1">IF(ISNUMBER(TradeDash[[#This Row],[2n day Sharpe]]),AVERAGE(TradeDash[[#This Row],[n day Sharpe]:[2n day Sharpe]]),"")</f>
        <v>-0.11120231840864106</v>
      </c>
      <c r="H5896">
        <f ca="1">IF(ISNUMBER(TradeDash[[#This Row],[Sharpe Average]]),IF(TradeDash[[#This Row],[Sharpe Average]]&gt;$G$1,1,0),"")</f>
        <v>0</v>
      </c>
      <c r="I5896" s="2">
        <f ca="1">IF(ISNUMBER(TradeDash[[#This Row],[Signal]]),MAX(IF(AND(TradeDash[[#This Row],[Signal]]=1,I5895&lt;1),I5895+$E$1,IF(AND(TradeDash[[#This Row],[Signal]]=0,I5895&gt;0),I5895-$E$1,IF(AND(TradeDash[[#This Row],[Signal]]=1,I5895=1),I5895,IF(AND(TradeDash[[#This Row],[Signal]]=0,I5895=0),I5895,0)))),0),"")</f>
        <v>0</v>
      </c>
      <c r="J5896" s="3">
        <f ca="1">IF(ISNUMBER(TradeDash[[#This Row],[Position]]),TradeDash[[#This Row],[Position]]*D5897,"")</f>
        <v>0</v>
      </c>
      <c r="K5896" s="7">
        <f ca="1">K5895*IFERROR(1+TradeDash[[#This Row],[Port Return]],1)</f>
        <v>15481565.420247335</v>
      </c>
      <c r="L5896" s="7">
        <f ca="1">IF(ISNUMBER(TradeDash[[#This Row],[Port Return]]),L5895*(1+TradeDash[[#This Row],[Returns]]),L5895)</f>
        <v>12303624.801271955</v>
      </c>
    </row>
    <row r="5897" spans="1:12" x14ac:dyDescent="0.35">
      <c r="A5897" s="1">
        <v>45169</v>
      </c>
      <c r="B5897" s="16">
        <f>YEAR(TradeDash[[#This Row],[Date]])</f>
        <v>2023</v>
      </c>
      <c r="C5897">
        <v>19253.8</v>
      </c>
      <c r="D5897" s="3">
        <f>IFERROR(TradeDash[[#This Row],[Nifty]]/C5896-1,"")</f>
        <v>-4.840431167931758E-3</v>
      </c>
      <c r="E5897">
        <f ca="1">IFERROR(AVERAGE(OFFSET(TradeDash[[#This Row],[Returns]],0,0,-n_days))/STDEV(OFFSET(TradeDash[[#This Row],[Returns]],0,0,-n_days)),"")</f>
        <v>-0.16970295300222071</v>
      </c>
      <c r="F5897">
        <f ca="1">IFERROR(AVERAGE(OFFSET(TradeDash[[#This Row],[Returns]],0,0,-n_days*2))/STDEV(OFFSET(TradeDash[[#This Row],[Returns]],0,0,-n_days*2)),"")</f>
        <v>-3.4459296516862914E-2</v>
      </c>
      <c r="G5897">
        <f ca="1">IF(ISNUMBER(TradeDash[[#This Row],[2n day Sharpe]]),AVERAGE(TradeDash[[#This Row],[n day Sharpe]:[2n day Sharpe]]),"")</f>
        <v>-0.10208112475954181</v>
      </c>
      <c r="H5897">
        <f ca="1">IF(ISNUMBER(TradeDash[[#This Row],[Sharpe Average]]),IF(TradeDash[[#This Row],[Sharpe Average]]&gt;$G$1,1,0),"")</f>
        <v>0</v>
      </c>
      <c r="I5897" s="2">
        <f ca="1">IF(ISNUMBER(TradeDash[[#This Row],[Signal]]),MAX(IF(AND(TradeDash[[#This Row],[Signal]]=1,I5896&lt;1),I5896+$E$1,IF(AND(TradeDash[[#This Row],[Signal]]=0,I5896&gt;0),I5896-$E$1,IF(AND(TradeDash[[#This Row],[Signal]]=1,I5896=1),I5896,IF(AND(TradeDash[[#This Row],[Signal]]=0,I5896=0),I5896,0)))),0),"")</f>
        <v>0</v>
      </c>
      <c r="J5897" s="3">
        <f ca="1">IF(ISNUMBER(TradeDash[[#This Row],[Position]]),TradeDash[[#This Row],[Position]]*D5898,"")</f>
        <v>0</v>
      </c>
      <c r="K5897" s="7">
        <f ca="1">K5896*IFERROR(1+TradeDash[[#This Row],[Port Return]],1)</f>
        <v>15481565.420247335</v>
      </c>
      <c r="L5897" s="7">
        <f ca="1">IF(ISNUMBER(TradeDash[[#This Row],[Port Return]]),L5896*(1+TradeDash[[#This Row],[Returns]]),L5896)</f>
        <v>12244069.952305339</v>
      </c>
    </row>
    <row r="5898" spans="1:12" x14ac:dyDescent="0.35">
      <c r="A5898" s="1">
        <v>45170</v>
      </c>
      <c r="B5898" s="16">
        <f>YEAR(TradeDash[[#This Row],[Date]])</f>
        <v>2023</v>
      </c>
      <c r="C5898">
        <v>19435.3</v>
      </c>
      <c r="D5898" s="3">
        <f>IFERROR(TradeDash[[#This Row],[Nifty]]/C5897-1,"")</f>
        <v>9.4267105714196386E-3</v>
      </c>
      <c r="E5898">
        <f ca="1">IFERROR(AVERAGE(OFFSET(TradeDash[[#This Row],[Returns]],0,0,-n_days))/STDEV(OFFSET(TradeDash[[#This Row],[Returns]],0,0,-n_days)),"")</f>
        <v>3.3746361457147579E-2</v>
      </c>
      <c r="F5898">
        <f ca="1">IFERROR(AVERAGE(OFFSET(TradeDash[[#This Row],[Returns]],0,0,-n_days*2))/STDEV(OFFSET(TradeDash[[#This Row],[Returns]],0,0,-n_days*2)),"")</f>
        <v>-1.2682062508155068E-2</v>
      </c>
      <c r="G5898">
        <f ca="1">IF(ISNUMBER(TradeDash[[#This Row],[2n day Sharpe]]),AVERAGE(TradeDash[[#This Row],[n day Sharpe]:[2n day Sharpe]]),"")</f>
        <v>1.0532149474496256E-2</v>
      </c>
      <c r="H5898">
        <f ca="1">IF(ISNUMBER(TradeDash[[#This Row],[Sharpe Average]]),IF(TradeDash[[#This Row],[Sharpe Average]]&gt;$G$1,1,0),"")</f>
        <v>1</v>
      </c>
      <c r="I5898" s="2">
        <f ca="1">IF(ISNUMBER(TradeDash[[#This Row],[Signal]]),MAX(IF(AND(TradeDash[[#This Row],[Signal]]=1,I5897&lt;1),I5897+$E$1,IF(AND(TradeDash[[#This Row],[Signal]]=0,I5897&gt;0),I5897-$E$1,IF(AND(TradeDash[[#This Row],[Signal]]=1,I5897=1),I5897,IF(AND(TradeDash[[#This Row],[Signal]]=0,I5897=0),I5897,0)))),0),"")</f>
        <v>0.2</v>
      </c>
      <c r="J5898" s="3">
        <f ca="1">IF(ISNUMBER(TradeDash[[#This Row],[Position]]),TradeDash[[#This Row],[Position]]*D5899,"")</f>
        <v>9.6216677900522467E-4</v>
      </c>
      <c r="K5898" s="7">
        <f ca="1">K5897*IFERROR(1+TradeDash[[#This Row],[Port Return]],1)</f>
        <v>15496461.268181693</v>
      </c>
      <c r="L5898" s="7">
        <f ca="1">IF(ISNUMBER(TradeDash[[#This Row],[Port Return]]),L5897*(1+TradeDash[[#This Row],[Returns]]),L5897)</f>
        <v>12359491.255961938</v>
      </c>
    </row>
    <row r="5899" spans="1:12" x14ac:dyDescent="0.35">
      <c r="A5899" s="1">
        <v>45173</v>
      </c>
      <c r="B5899" s="16">
        <f>YEAR(TradeDash[[#This Row],[Date]])</f>
        <v>2023</v>
      </c>
      <c r="C5899">
        <v>19528.8</v>
      </c>
      <c r="D5899" s="3">
        <f>IFERROR(TradeDash[[#This Row],[Nifty]]/C5898-1,"")</f>
        <v>4.8108338950261231E-3</v>
      </c>
      <c r="E5899">
        <f ca="1">IFERROR(AVERAGE(OFFSET(TradeDash[[#This Row],[Returns]],0,0,-n_days))/STDEV(OFFSET(TradeDash[[#This Row],[Returns]],0,0,-n_days)),"")</f>
        <v>9.1784187288332739E-3</v>
      </c>
      <c r="F5899">
        <f ca="1">IFERROR(AVERAGE(OFFSET(TradeDash[[#This Row],[Returns]],0,0,-n_days*2))/STDEV(OFFSET(TradeDash[[#This Row],[Returns]],0,0,-n_days*2)),"")</f>
        <v>5.2205619447938889E-2</v>
      </c>
      <c r="G5899">
        <f ca="1">IF(ISNUMBER(TradeDash[[#This Row],[2n day Sharpe]]),AVERAGE(TradeDash[[#This Row],[n day Sharpe]:[2n day Sharpe]]),"")</f>
        <v>3.0692019088386081E-2</v>
      </c>
      <c r="H5899">
        <f ca="1">IF(ISNUMBER(TradeDash[[#This Row],[Sharpe Average]]),IF(TradeDash[[#This Row],[Sharpe Average]]&gt;$G$1,1,0),"")</f>
        <v>1</v>
      </c>
      <c r="I5899" s="2">
        <f ca="1">IF(ISNUMBER(TradeDash[[#This Row],[Signal]]),MAX(IF(AND(TradeDash[[#This Row],[Signal]]=1,I5898&lt;1),I5898+$E$1,IF(AND(TradeDash[[#This Row],[Signal]]=0,I5898&gt;0),I5898-$E$1,IF(AND(TradeDash[[#This Row],[Signal]]=1,I5898=1),I5898,IF(AND(TradeDash[[#This Row],[Signal]]=0,I5898=0),I5898,0)))),0),"")</f>
        <v>0.4</v>
      </c>
      <c r="J5899" s="3">
        <f ca="1">IF(ISNUMBER(TradeDash[[#This Row],[Position]]),TradeDash[[#This Row],[Position]]*D5900,"")</f>
        <v>9.442464462742884E-4</v>
      </c>
      <c r="K5899" s="7">
        <f ca="1">K5898*IFERROR(1+TradeDash[[#This Row],[Port Return]],1)</f>
        <v>15511093.746664001</v>
      </c>
      <c r="L5899" s="7">
        <f ca="1">IF(ISNUMBER(TradeDash[[#This Row],[Port Return]]),L5898*(1+TradeDash[[#This Row],[Returns]]),L5898)</f>
        <v>12418950.715421399</v>
      </c>
    </row>
    <row r="5900" spans="1:12" x14ac:dyDescent="0.35">
      <c r="A5900" s="1">
        <v>45174</v>
      </c>
      <c r="B5900" s="16">
        <f>YEAR(TradeDash[[#This Row],[Date]])</f>
        <v>2023</v>
      </c>
      <c r="C5900">
        <v>19574.900000000001</v>
      </c>
      <c r="D5900" s="3">
        <f>IFERROR(TradeDash[[#This Row],[Nifty]]/C5899-1,"")</f>
        <v>2.3606161156857208E-3</v>
      </c>
      <c r="E5900">
        <f ca="1">IFERROR(AVERAGE(OFFSET(TradeDash[[#This Row],[Returns]],0,0,-n_days))/STDEV(OFFSET(TradeDash[[#This Row],[Returns]],0,0,-n_days)),"")</f>
        <v>-1.1857521483674464E-2</v>
      </c>
      <c r="F5900">
        <f ca="1">IFERROR(AVERAGE(OFFSET(TradeDash[[#This Row],[Returns]],0,0,-n_days*2))/STDEV(OFFSET(TradeDash[[#This Row],[Returns]],0,0,-n_days*2)),"")</f>
        <v>5.7571131416860974E-2</v>
      </c>
      <c r="G5900">
        <f ca="1">IF(ISNUMBER(TradeDash[[#This Row],[2n day Sharpe]]),AVERAGE(TradeDash[[#This Row],[n day Sharpe]:[2n day Sharpe]]),"")</f>
        <v>2.2856804966593255E-2</v>
      </c>
      <c r="H5900">
        <f ca="1">IF(ISNUMBER(TradeDash[[#This Row],[Sharpe Average]]),IF(TradeDash[[#This Row],[Sharpe Average]]&gt;$G$1,1,0),"")</f>
        <v>1</v>
      </c>
      <c r="I5900" s="2">
        <f ca="1">IF(ISNUMBER(TradeDash[[#This Row],[Signal]]),MAX(IF(AND(TradeDash[[#This Row],[Signal]]=1,I5899&lt;1),I5899+$E$1,IF(AND(TradeDash[[#This Row],[Signal]]=0,I5899&gt;0),I5899-$E$1,IF(AND(TradeDash[[#This Row],[Signal]]=1,I5899=1),I5899,IF(AND(TradeDash[[#This Row],[Signal]]=0,I5899=0),I5899,0)))),0),"")</f>
        <v>0.60000000000000009</v>
      </c>
      <c r="J5900" s="3">
        <f ca="1">IF(ISNUMBER(TradeDash[[#This Row],[Position]]),TradeDash[[#This Row],[Position]]*D5901,"")</f>
        <v>1.1080516375561625E-3</v>
      </c>
      <c r="K5900" s="7">
        <f ca="1">K5899*IFERROR(1+TradeDash[[#This Row],[Port Return]],1)</f>
        <v>15528280.839490278</v>
      </c>
      <c r="L5900" s="7">
        <f ca="1">IF(ISNUMBER(TradeDash[[#This Row],[Port Return]]),L5899*(1+TradeDash[[#This Row],[Returns]]),L5899)</f>
        <v>12448267.09062013</v>
      </c>
    </row>
    <row r="5901" spans="1:12" x14ac:dyDescent="0.35">
      <c r="A5901" s="1">
        <v>45175</v>
      </c>
      <c r="B5901" s="16">
        <f>YEAR(TradeDash[[#This Row],[Date]])</f>
        <v>2023</v>
      </c>
      <c r="C5901">
        <v>19611.05</v>
      </c>
      <c r="D5901" s="3">
        <f>IFERROR(TradeDash[[#This Row],[Nifty]]/C5900-1,"")</f>
        <v>1.8467527292602703E-3</v>
      </c>
      <c r="E5901">
        <f ca="1">IFERROR(AVERAGE(OFFSET(TradeDash[[#This Row],[Returns]],0,0,-n_days))/STDEV(OFFSET(TradeDash[[#This Row],[Returns]],0,0,-n_days)),"")</f>
        <v>2.671612386656096E-2</v>
      </c>
      <c r="F5901">
        <f ca="1">IFERROR(AVERAGE(OFFSET(TradeDash[[#This Row],[Returns]],0,0,-n_days*2))/STDEV(OFFSET(TradeDash[[#This Row],[Returns]],0,0,-n_days*2)),"")</f>
        <v>4.5808747553353721E-2</v>
      </c>
      <c r="G5901">
        <f ca="1">IF(ISNUMBER(TradeDash[[#This Row],[2n day Sharpe]]),AVERAGE(TradeDash[[#This Row],[n day Sharpe]:[2n day Sharpe]]),"")</f>
        <v>3.6262435709957339E-2</v>
      </c>
      <c r="H5901">
        <f ca="1">IF(ISNUMBER(TradeDash[[#This Row],[Sharpe Average]]),IF(TradeDash[[#This Row],[Sharpe Average]]&gt;$G$1,1,0),"")</f>
        <v>1</v>
      </c>
      <c r="I5901" s="2">
        <f ca="1">IF(ISNUMBER(TradeDash[[#This Row],[Signal]]),MAX(IF(AND(TradeDash[[#This Row],[Signal]]=1,I5900&lt;1),I5900+$E$1,IF(AND(TradeDash[[#This Row],[Signal]]=0,I5900&gt;0),I5900-$E$1,IF(AND(TradeDash[[#This Row],[Signal]]=1,I5900=1),I5900,IF(AND(TradeDash[[#This Row],[Signal]]=0,I5900=0),I5900,0)))),0),"")</f>
        <v>0.8</v>
      </c>
      <c r="J5901" s="3">
        <f ca="1">IF(ISNUMBER(TradeDash[[#This Row],[Position]]),TradeDash[[#This Row],[Position]]*D5902,"")</f>
        <v>4.7320260771350322E-3</v>
      </c>
      <c r="K5901" s="7">
        <f ca="1">K5900*IFERROR(1+TradeDash[[#This Row],[Port Return]],1)</f>
        <v>15601761.069355823</v>
      </c>
      <c r="L5901" s="7">
        <f ca="1">IF(ISNUMBER(TradeDash[[#This Row],[Port Return]]),L5900*(1+TradeDash[[#This Row],[Returns]]),L5900)</f>
        <v>12471255.961844293</v>
      </c>
    </row>
    <row r="5902" spans="1:12" x14ac:dyDescent="0.35">
      <c r="A5902" s="1">
        <v>45176</v>
      </c>
      <c r="B5902" s="16">
        <f>YEAR(TradeDash[[#This Row],[Date]])</f>
        <v>2023</v>
      </c>
      <c r="C5902">
        <v>19727.05</v>
      </c>
      <c r="D5902" s="3">
        <f>IFERROR(TradeDash[[#This Row],[Nifty]]/C5901-1,"")</f>
        <v>5.91503259641879E-3</v>
      </c>
      <c r="E5902">
        <f ca="1">IFERROR(AVERAGE(OFFSET(TradeDash[[#This Row],[Returns]],0,0,-n_days))/STDEV(OFFSET(TradeDash[[#This Row],[Returns]],0,0,-n_days)),"")</f>
        <v>5.7934362414615373E-2</v>
      </c>
      <c r="F5902">
        <f ca="1">IFERROR(AVERAGE(OFFSET(TradeDash[[#This Row],[Returns]],0,0,-n_days*2))/STDEV(OFFSET(TradeDash[[#This Row],[Returns]],0,0,-n_days*2)),"")</f>
        <v>8.801653554213297E-2</v>
      </c>
      <c r="G5902">
        <f ca="1">IF(ISNUMBER(TradeDash[[#This Row],[2n day Sharpe]]),AVERAGE(TradeDash[[#This Row],[n day Sharpe]:[2n day Sharpe]]),"")</f>
        <v>7.2975448978374172E-2</v>
      </c>
      <c r="H5902">
        <f ca="1">IF(ISNUMBER(TradeDash[[#This Row],[Sharpe Average]]),IF(TradeDash[[#This Row],[Sharpe Average]]&gt;$G$1,1,0),"")</f>
        <v>1</v>
      </c>
      <c r="I5902" s="2">
        <f ca="1">IF(ISNUMBER(TradeDash[[#This Row],[Signal]]),MAX(IF(AND(TradeDash[[#This Row],[Signal]]=1,I5901&lt;1),I5901+$E$1,IF(AND(TradeDash[[#This Row],[Signal]]=0,I5901&gt;0),I5901-$E$1,IF(AND(TradeDash[[#This Row],[Signal]]=1,I5901=1),I5901,IF(AND(TradeDash[[#This Row],[Signal]]=0,I5901=0),I5901,0)))),0),"")</f>
        <v>1</v>
      </c>
      <c r="J5902" s="3">
        <f ca="1">IF(ISNUMBER(TradeDash[[#This Row],[Position]]),TradeDash[[#This Row],[Position]]*D5903,"")</f>
        <v>4.7092697590365162E-3</v>
      </c>
      <c r="K5902" s="7">
        <f ca="1">K5901*IFERROR(1+TradeDash[[#This Row],[Port Return]],1)</f>
        <v>15675233.970947454</v>
      </c>
      <c r="L5902" s="7">
        <f ca="1">IF(ISNUMBER(TradeDash[[#This Row],[Port Return]]),L5901*(1+TradeDash[[#This Row],[Returns]]),L5901)</f>
        <v>12545023.847376885</v>
      </c>
    </row>
    <row r="5903" spans="1:12" x14ac:dyDescent="0.35">
      <c r="A5903" s="1">
        <v>45177</v>
      </c>
      <c r="B5903" s="16">
        <f>YEAR(TradeDash[[#This Row],[Date]])</f>
        <v>2023</v>
      </c>
      <c r="C5903">
        <v>19819.95</v>
      </c>
      <c r="D5903" s="3">
        <f>IFERROR(TradeDash[[#This Row],[Nifty]]/C5902-1,"")</f>
        <v>4.7092697590365162E-3</v>
      </c>
      <c r="E5903">
        <f ca="1">IFERROR(AVERAGE(OFFSET(TradeDash[[#This Row],[Returns]],0,0,-n_days))/STDEV(OFFSET(TradeDash[[#This Row],[Returns]],0,0,-n_days)),"")</f>
        <v>0.16757203767615733</v>
      </c>
      <c r="F5903">
        <f ca="1">IFERROR(AVERAGE(OFFSET(TradeDash[[#This Row],[Returns]],0,0,-n_days*2))/STDEV(OFFSET(TradeDash[[#This Row],[Returns]],0,0,-n_days*2)),"")</f>
        <v>0.1027411741376896</v>
      </c>
      <c r="G5903">
        <f ca="1">IF(ISNUMBER(TradeDash[[#This Row],[2n day Sharpe]]),AVERAGE(TradeDash[[#This Row],[n day Sharpe]:[2n day Sharpe]]),"")</f>
        <v>0.13515660590692347</v>
      </c>
      <c r="H5903">
        <f ca="1">IF(ISNUMBER(TradeDash[[#This Row],[Sharpe Average]]),IF(TradeDash[[#This Row],[Sharpe Average]]&gt;$G$1,1,0),"")</f>
        <v>1</v>
      </c>
      <c r="I5903" s="2">
        <f ca="1">IF(ISNUMBER(TradeDash[[#This Row],[Signal]]),MAX(IF(AND(TradeDash[[#This Row],[Signal]]=1,I5902&lt;1),I5902+$E$1,IF(AND(TradeDash[[#This Row],[Signal]]=0,I5902&gt;0),I5902-$E$1,IF(AND(TradeDash[[#This Row],[Signal]]=1,I5902=1),I5902,IF(AND(TradeDash[[#This Row],[Signal]]=0,I5902=0),I5902,0)))),0),"")</f>
        <v>1</v>
      </c>
      <c r="J5903" s="3">
        <f ca="1">IF(ISNUMBER(TradeDash[[#This Row],[Position]]),TradeDash[[#This Row],[Position]]*D5904,"")</f>
        <v>8.9001233605532359E-3</v>
      </c>
      <c r="K5903" s="7">
        <f ca="1">K5902*IFERROR(1+TradeDash[[#This Row],[Port Return]],1)</f>
        <v>15814745.486994421</v>
      </c>
      <c r="L5903" s="7">
        <f ca="1">IF(ISNUMBER(TradeDash[[#This Row],[Port Return]]),L5902*(1+TradeDash[[#This Row],[Returns]]),L5902)</f>
        <v>12604101.748807728</v>
      </c>
    </row>
    <row r="5904" spans="1:12" x14ac:dyDescent="0.35">
      <c r="A5904" s="1">
        <v>45180</v>
      </c>
      <c r="B5904" s="16">
        <f>YEAR(TradeDash[[#This Row],[Date]])</f>
        <v>2023</v>
      </c>
      <c r="C5904">
        <v>19996.349999999999</v>
      </c>
      <c r="D5904" s="3">
        <f>IFERROR(TradeDash[[#This Row],[Nifty]]/C5903-1,"")</f>
        <v>8.9001233605532359E-3</v>
      </c>
      <c r="E5904">
        <f ca="1">IFERROR(AVERAGE(OFFSET(TradeDash[[#This Row],[Returns]],0,0,-n_days))/STDEV(OFFSET(TradeDash[[#This Row],[Returns]],0,0,-n_days)),"")</f>
        <v>0.33522313594209247</v>
      </c>
      <c r="F5904">
        <f ca="1">IFERROR(AVERAGE(OFFSET(TradeDash[[#This Row],[Returns]],0,0,-n_days*2))/STDEV(OFFSET(TradeDash[[#This Row],[Returns]],0,0,-n_days*2)),"")</f>
        <v>0.10732564447878205</v>
      </c>
      <c r="G5904">
        <f ca="1">IF(ISNUMBER(TradeDash[[#This Row],[2n day Sharpe]]),AVERAGE(TradeDash[[#This Row],[n day Sharpe]:[2n day Sharpe]]),"")</f>
        <v>0.22127439021043727</v>
      </c>
      <c r="H5904">
        <f ca="1">IF(ISNUMBER(TradeDash[[#This Row],[Sharpe Average]]),IF(TradeDash[[#This Row],[Sharpe Average]]&gt;$G$1,1,0),"")</f>
        <v>1</v>
      </c>
      <c r="I5904" s="2">
        <f ca="1">IF(ISNUMBER(TradeDash[[#This Row],[Signal]]),MAX(IF(AND(TradeDash[[#This Row],[Signal]]=1,I5903&lt;1),I5903+$E$1,IF(AND(TradeDash[[#This Row],[Signal]]=0,I5903&gt;0),I5903-$E$1,IF(AND(TradeDash[[#This Row],[Signal]]=1,I5903=1),I5903,IF(AND(TradeDash[[#This Row],[Signal]]=0,I5903=0),I5903,0)))),0),"")</f>
        <v>1</v>
      </c>
      <c r="J5904" s="3">
        <f ca="1">IF(ISNUMBER(TradeDash[[#This Row],[Position]]),TradeDash[[#This Row],[Position]]*D5905,"")</f>
        <v>-1.5752874899654934E-4</v>
      </c>
      <c r="K5904" s="7">
        <f ca="1">K5903*IFERROR(1+TradeDash[[#This Row],[Port Return]],1)</f>
        <v>15812254.209922155</v>
      </c>
      <c r="L5904" s="7">
        <f ca="1">IF(ISNUMBER(TradeDash[[#This Row],[Port Return]]),L5903*(1+TradeDash[[#This Row],[Returns]]),L5903)</f>
        <v>12716279.809221081</v>
      </c>
    </row>
    <row r="5905" spans="1:12" x14ac:dyDescent="0.35">
      <c r="A5905" s="1">
        <v>45181</v>
      </c>
      <c r="B5905" s="16">
        <f>YEAR(TradeDash[[#This Row],[Date]])</f>
        <v>2023</v>
      </c>
      <c r="C5905">
        <v>19993.2</v>
      </c>
      <c r="D5905" s="3">
        <f>IFERROR(TradeDash[[#This Row],[Nifty]]/C5904-1,"")</f>
        <v>-1.5752874899654934E-4</v>
      </c>
      <c r="E5905">
        <f ca="1">IFERROR(AVERAGE(OFFSET(TradeDash[[#This Row],[Returns]],0,0,-n_days))/STDEV(OFFSET(TradeDash[[#This Row],[Returns]],0,0,-n_days)),"")</f>
        <v>0.32908626097328375</v>
      </c>
      <c r="F5905">
        <f ca="1">IFERROR(AVERAGE(OFFSET(TradeDash[[#This Row],[Returns]],0,0,-n_days*2))/STDEV(OFFSET(TradeDash[[#This Row],[Returns]],0,0,-n_days*2)),"")</f>
        <v>7.223305495674863E-2</v>
      </c>
      <c r="G5905">
        <f ca="1">IF(ISNUMBER(TradeDash[[#This Row],[2n day Sharpe]]),AVERAGE(TradeDash[[#This Row],[n day Sharpe]:[2n day Sharpe]]),"")</f>
        <v>0.2006596579650162</v>
      </c>
      <c r="H5905">
        <f ca="1">IF(ISNUMBER(TradeDash[[#This Row],[Sharpe Average]]),IF(TradeDash[[#This Row],[Sharpe Average]]&gt;$G$1,1,0),"")</f>
        <v>1</v>
      </c>
      <c r="I5905" s="2">
        <f ca="1">IF(ISNUMBER(TradeDash[[#This Row],[Signal]]),MAX(IF(AND(TradeDash[[#This Row],[Signal]]=1,I5904&lt;1),I5904+$E$1,IF(AND(TradeDash[[#This Row],[Signal]]=0,I5904&gt;0),I5904-$E$1,IF(AND(TradeDash[[#This Row],[Signal]]=1,I5904=1),I5904,IF(AND(TradeDash[[#This Row],[Signal]]=0,I5904=0),I5904,0)))),0),"")</f>
        <v>1</v>
      </c>
      <c r="J5905" s="3">
        <f ca="1">IF(ISNUMBER(TradeDash[[#This Row],[Position]]),TradeDash[[#This Row],[Position]]*D5906,"")</f>
        <v>3.8413060440549707E-3</v>
      </c>
      <c r="K5905" s="7">
        <f ca="1">K5904*IFERROR(1+TradeDash[[#This Row],[Port Return]],1)</f>
        <v>15872993.917588864</v>
      </c>
      <c r="L5905" s="7">
        <f ca="1">IF(ISNUMBER(TradeDash[[#This Row],[Port Return]]),L5904*(1+TradeDash[[#This Row],[Returns]]),L5904)</f>
        <v>12714276.629570846</v>
      </c>
    </row>
    <row r="5906" spans="1:12" x14ac:dyDescent="0.35">
      <c r="A5906" s="1">
        <v>45182</v>
      </c>
      <c r="B5906" s="16">
        <f>YEAR(TradeDash[[#This Row],[Date]])</f>
        <v>2023</v>
      </c>
      <c r="C5906">
        <v>20070</v>
      </c>
      <c r="D5906" s="3">
        <f>IFERROR(TradeDash[[#This Row],[Nifty]]/C5905-1,"")</f>
        <v>3.8413060440549707E-3</v>
      </c>
      <c r="E5906">
        <f ca="1">IFERROR(AVERAGE(OFFSET(TradeDash[[#This Row],[Returns]],0,0,-n_days))/STDEV(OFFSET(TradeDash[[#This Row],[Returns]],0,0,-n_days)),"")</f>
        <v>0.35258554537957604</v>
      </c>
      <c r="F5906">
        <f ca="1">IFERROR(AVERAGE(OFFSET(TradeDash[[#This Row],[Returns]],0,0,-n_days*2))/STDEV(OFFSET(TradeDash[[#This Row],[Returns]],0,0,-n_days*2)),"")</f>
        <v>8.1300729691124993E-2</v>
      </c>
      <c r="G5906">
        <f ca="1">IF(ISNUMBER(TradeDash[[#This Row],[2n day Sharpe]]),AVERAGE(TradeDash[[#This Row],[n day Sharpe]:[2n day Sharpe]]),"")</f>
        <v>0.21694313753535052</v>
      </c>
      <c r="H5906">
        <f ca="1">IF(ISNUMBER(TradeDash[[#This Row],[Sharpe Average]]),IF(TradeDash[[#This Row],[Sharpe Average]]&gt;$G$1,1,0),"")</f>
        <v>1</v>
      </c>
      <c r="I5906" s="2">
        <f ca="1">IF(ISNUMBER(TradeDash[[#This Row],[Signal]]),MAX(IF(AND(TradeDash[[#This Row],[Signal]]=1,I5905&lt;1),I5905+$E$1,IF(AND(TradeDash[[#This Row],[Signal]]=0,I5905&gt;0),I5905-$E$1,IF(AND(TradeDash[[#This Row],[Signal]]=1,I5905=1),I5905,IF(AND(TradeDash[[#This Row],[Signal]]=0,I5905=0),I5905,0)))),0),"")</f>
        <v>1</v>
      </c>
      <c r="J5906" s="3">
        <f ca="1">IF(ISNUMBER(TradeDash[[#This Row],[Position]]),TradeDash[[#This Row],[Position]]*D5907,"")</f>
        <v>1.6492277030393243E-3</v>
      </c>
      <c r="K5906" s="7">
        <f ca="1">K5905*IFERROR(1+TradeDash[[#This Row],[Port Return]],1)</f>
        <v>15899172.098887926</v>
      </c>
      <c r="L5906" s="7">
        <f ca="1">IF(ISNUMBER(TradeDash[[#This Row],[Port Return]]),L5905*(1+TradeDash[[#This Row],[Returns]]),L5905)</f>
        <v>12763116.057233803</v>
      </c>
    </row>
    <row r="5907" spans="1:12" x14ac:dyDescent="0.35">
      <c r="A5907" s="1">
        <v>45183</v>
      </c>
      <c r="B5907" s="16">
        <f>YEAR(TradeDash[[#This Row],[Date]])</f>
        <v>2023</v>
      </c>
      <c r="C5907">
        <v>20103.099999999999</v>
      </c>
      <c r="D5907" s="3">
        <f>IFERROR(TradeDash[[#This Row],[Nifty]]/C5906-1,"")</f>
        <v>1.6492277030393243E-3</v>
      </c>
      <c r="E5907">
        <f ca="1">IFERROR(AVERAGE(OFFSET(TradeDash[[#This Row],[Returns]],0,0,-n_days))/STDEV(OFFSET(TradeDash[[#This Row],[Returns]],0,0,-n_days)),"")</f>
        <v>0.46078278731570593</v>
      </c>
      <c r="F5907">
        <f ca="1">IFERROR(AVERAGE(OFFSET(TradeDash[[#This Row],[Returns]],0,0,-n_days*2))/STDEV(OFFSET(TradeDash[[#This Row],[Returns]],0,0,-n_days*2)),"")</f>
        <v>6.9043213064661338E-2</v>
      </c>
      <c r="G5907">
        <f ca="1">IF(ISNUMBER(TradeDash[[#This Row],[2n day Sharpe]]),AVERAGE(TradeDash[[#This Row],[n day Sharpe]:[2n day Sharpe]]),"")</f>
        <v>0.26491300019018366</v>
      </c>
      <c r="H5907">
        <f ca="1">IF(ISNUMBER(TradeDash[[#This Row],[Sharpe Average]]),IF(TradeDash[[#This Row],[Sharpe Average]]&gt;$G$1,1,0),"")</f>
        <v>1</v>
      </c>
      <c r="I5907" s="2">
        <f ca="1">IF(ISNUMBER(TradeDash[[#This Row],[Signal]]),MAX(IF(AND(TradeDash[[#This Row],[Signal]]=1,I5906&lt;1),I5906+$E$1,IF(AND(TradeDash[[#This Row],[Signal]]=0,I5906&gt;0),I5906-$E$1,IF(AND(TradeDash[[#This Row],[Signal]]=1,I5906=1),I5906,IF(AND(TradeDash[[#This Row],[Signal]]=0,I5906=0),I5906,0)))),0),"")</f>
        <v>1</v>
      </c>
      <c r="J5907" s="3">
        <f ca="1">IF(ISNUMBER(TradeDash[[#This Row],[Position]]),TradeDash[[#This Row],[Position]]*D5908,"")</f>
        <v>4.4396137909079592E-3</v>
      </c>
      <c r="K5907" s="7">
        <f ca="1">K5906*IFERROR(1+TradeDash[[#This Row],[Port Return]],1)</f>
        <v>15969758.282602169</v>
      </c>
      <c r="L5907" s="7">
        <f ca="1">IF(ISNUMBER(TradeDash[[#This Row],[Port Return]]),L5906*(1+TradeDash[[#This Row],[Returns]]),L5906)</f>
        <v>12784165.341812499</v>
      </c>
    </row>
    <row r="5908" spans="1:12" x14ac:dyDescent="0.35">
      <c r="A5908" s="1">
        <v>45184</v>
      </c>
      <c r="B5908" s="16">
        <f>YEAR(TradeDash[[#This Row],[Date]])</f>
        <v>2023</v>
      </c>
      <c r="C5908">
        <v>20192.349999999999</v>
      </c>
      <c r="D5908" s="3">
        <f>IFERROR(TradeDash[[#This Row],[Nifty]]/C5907-1,"")</f>
        <v>4.4396137909079592E-3</v>
      </c>
      <c r="E5908">
        <f ca="1">IFERROR(AVERAGE(OFFSET(TradeDash[[#This Row],[Returns]],0,0,-n_days))/STDEV(OFFSET(TradeDash[[#This Row],[Returns]],0,0,-n_days)),"")</f>
        <v>0.56685715364781897</v>
      </c>
      <c r="F5908">
        <f ca="1">IFERROR(AVERAGE(OFFSET(TradeDash[[#This Row],[Returns]],0,0,-n_days*2))/STDEV(OFFSET(TradeDash[[#This Row],[Returns]],0,0,-n_days*2)),"")</f>
        <v>5.5568768569747989E-2</v>
      </c>
      <c r="G5908">
        <f ca="1">IF(ISNUMBER(TradeDash[[#This Row],[2n day Sharpe]]),AVERAGE(TradeDash[[#This Row],[n day Sharpe]:[2n day Sharpe]]),"")</f>
        <v>0.31121296110878349</v>
      </c>
      <c r="H5908">
        <f ca="1">IF(ISNUMBER(TradeDash[[#This Row],[Sharpe Average]]),IF(TradeDash[[#This Row],[Sharpe Average]]&gt;$G$1,1,0),"")</f>
        <v>1</v>
      </c>
      <c r="I5908" s="2">
        <f ca="1">IF(ISNUMBER(TradeDash[[#This Row],[Signal]]),MAX(IF(AND(TradeDash[[#This Row],[Signal]]=1,I5907&lt;1),I5907+$E$1,IF(AND(TradeDash[[#This Row],[Signal]]=0,I5907&gt;0),I5907-$E$1,IF(AND(TradeDash[[#This Row],[Signal]]=1,I5907=1),I5907,IF(AND(TradeDash[[#This Row],[Signal]]=0,I5907=0),I5907,0)))),0),"")</f>
        <v>1</v>
      </c>
      <c r="J5908" s="3">
        <f ca="1">IF(ISNUMBER(TradeDash[[#This Row],[Position]]),TradeDash[[#This Row],[Position]]*D5909,"")</f>
        <v>-2.9243748251194246E-3</v>
      </c>
      <c r="K5908" s="7">
        <f ca="1">K5907*IFERROR(1+TradeDash[[#This Row],[Port Return]],1)</f>
        <v>15923056.723517284</v>
      </c>
      <c r="L5908" s="7">
        <f ca="1">IF(ISNUMBER(TradeDash[[#This Row],[Port Return]]),L5907*(1+TradeDash[[#This Row],[Returns]]),L5907)</f>
        <v>12840922.098569257</v>
      </c>
    </row>
    <row r="5909" spans="1:12" x14ac:dyDescent="0.35">
      <c r="A5909" s="1">
        <v>45187</v>
      </c>
      <c r="B5909" s="16">
        <f>YEAR(TradeDash[[#This Row],[Date]])</f>
        <v>2023</v>
      </c>
      <c r="C5909">
        <v>20133.3</v>
      </c>
      <c r="D5909" s="3">
        <f>IFERROR(TradeDash[[#This Row],[Nifty]]/C5908-1,"")</f>
        <v>-2.9243748251194246E-3</v>
      </c>
      <c r="E5909">
        <f ca="1">IFERROR(AVERAGE(OFFSET(TradeDash[[#This Row],[Returns]],0,0,-n_days))/STDEV(OFFSET(TradeDash[[#This Row],[Returns]],0,0,-n_days)),"")</f>
        <v>0.46028311088393115</v>
      </c>
      <c r="F5909">
        <f ca="1">IFERROR(AVERAGE(OFFSET(TradeDash[[#This Row],[Returns]],0,0,-n_days*2))/STDEV(OFFSET(TradeDash[[#This Row],[Returns]],0,0,-n_days*2)),"")</f>
        <v>0.10734799089738367</v>
      </c>
      <c r="G5909">
        <f ca="1">IF(ISNUMBER(TradeDash[[#This Row],[2n day Sharpe]]),AVERAGE(TradeDash[[#This Row],[n day Sharpe]:[2n day Sharpe]]),"")</f>
        <v>0.28381555089065741</v>
      </c>
      <c r="H5909">
        <f ca="1">IF(ISNUMBER(TradeDash[[#This Row],[Sharpe Average]]),IF(TradeDash[[#This Row],[Sharpe Average]]&gt;$G$1,1,0),"")</f>
        <v>1</v>
      </c>
      <c r="I5909" s="2">
        <f ca="1">IF(ISNUMBER(TradeDash[[#This Row],[Signal]]),MAX(IF(AND(TradeDash[[#This Row],[Signal]]=1,I5908&lt;1),I5908+$E$1,IF(AND(TradeDash[[#This Row],[Signal]]=0,I5908&gt;0),I5908-$E$1,IF(AND(TradeDash[[#This Row],[Signal]]=1,I5908=1),I5908,IF(AND(TradeDash[[#This Row],[Signal]]=0,I5908=0),I5908,0)))),0),"")</f>
        <v>1</v>
      </c>
      <c r="J5909" s="3">
        <f ca="1">IF(ISNUMBER(TradeDash[[#This Row],[Position]]),TradeDash[[#This Row],[Position]]*D5910,"")</f>
        <v>-1.1518230990448575E-2</v>
      </c>
      <c r="K5909" s="7">
        <f ca="1">K5908*IFERROR(1+TradeDash[[#This Row],[Port Return]],1)</f>
        <v>15739651.278101796</v>
      </c>
      <c r="L5909" s="7">
        <f ca="1">IF(ISNUMBER(TradeDash[[#This Row],[Port Return]]),L5908*(1+TradeDash[[#This Row],[Returns]]),L5908)</f>
        <v>12803370.429252882</v>
      </c>
    </row>
    <row r="5910" spans="1:12" x14ac:dyDescent="0.35">
      <c r="A5910" s="1">
        <v>45189</v>
      </c>
      <c r="B5910" s="16">
        <f>YEAR(TradeDash[[#This Row],[Date]])</f>
        <v>2023</v>
      </c>
      <c r="C5910">
        <v>19901.400000000001</v>
      </c>
      <c r="D5910" s="3">
        <f>IFERROR(TradeDash[[#This Row],[Nifty]]/C5909-1,"")</f>
        <v>-1.1518230990448575E-2</v>
      </c>
      <c r="E5910">
        <f ca="1">IFERROR(AVERAGE(OFFSET(TradeDash[[#This Row],[Returns]],0,0,-n_days))/STDEV(OFFSET(TradeDash[[#This Row],[Returns]],0,0,-n_days)),"")</f>
        <v>0.25634931349353129</v>
      </c>
      <c r="F5910">
        <f ca="1">IFERROR(AVERAGE(OFFSET(TradeDash[[#This Row],[Returns]],0,0,-n_days*2))/STDEV(OFFSET(TradeDash[[#This Row],[Returns]],0,0,-n_days*2)),"")</f>
        <v>6.0675476164600957E-2</v>
      </c>
      <c r="G5910">
        <f ca="1">IF(ISNUMBER(TradeDash[[#This Row],[2n day Sharpe]]),AVERAGE(TradeDash[[#This Row],[n day Sharpe]:[2n day Sharpe]]),"")</f>
        <v>0.15851239482906612</v>
      </c>
      <c r="H5910">
        <f ca="1">IF(ISNUMBER(TradeDash[[#This Row],[Sharpe Average]]),IF(TradeDash[[#This Row],[Sharpe Average]]&gt;$G$1,1,0),"")</f>
        <v>1</v>
      </c>
      <c r="I5910" s="2">
        <f ca="1">IF(ISNUMBER(TradeDash[[#This Row],[Signal]]),MAX(IF(AND(TradeDash[[#This Row],[Signal]]=1,I5909&lt;1),I5909+$E$1,IF(AND(TradeDash[[#This Row],[Signal]]=0,I5909&gt;0),I5909-$E$1,IF(AND(TradeDash[[#This Row],[Signal]]=1,I5909=1),I5909,IF(AND(TradeDash[[#This Row],[Signal]]=0,I5909=0),I5909,0)))),0),"")</f>
        <v>1</v>
      </c>
      <c r="J5910" s="3">
        <f ca="1">IF(ISNUMBER(TradeDash[[#This Row],[Position]]),TradeDash[[#This Row],[Position]]*D5911,"")</f>
        <v>-7.9919000673320806E-3</v>
      </c>
      <c r="K5910" s="7">
        <f ca="1">K5909*IFERROR(1+TradeDash[[#This Row],[Port Return]],1)</f>
        <v>15613861.557992551</v>
      </c>
      <c r="L5910" s="7">
        <f ca="1">IF(ISNUMBER(TradeDash[[#This Row],[Port Return]]),L5909*(1+TradeDash[[#This Row],[Returns]]),L5909)</f>
        <v>12655898.251192467</v>
      </c>
    </row>
    <row r="5911" spans="1:12" x14ac:dyDescent="0.35">
      <c r="A5911" s="1">
        <v>45190</v>
      </c>
      <c r="B5911" s="16">
        <f>YEAR(TradeDash[[#This Row],[Date]])</f>
        <v>2023</v>
      </c>
      <c r="C5911">
        <v>19742.349999999999</v>
      </c>
      <c r="D5911" s="3">
        <f>IFERROR(TradeDash[[#This Row],[Nifty]]/C5910-1,"")</f>
        <v>-7.9919000673320806E-3</v>
      </c>
      <c r="E5911">
        <f ca="1">IFERROR(AVERAGE(OFFSET(TradeDash[[#This Row],[Returns]],0,0,-n_days))/STDEV(OFFSET(TradeDash[[#This Row],[Returns]],0,0,-n_days)),"")</f>
        <v>0.14206746506230106</v>
      </c>
      <c r="F5911">
        <f ca="1">IFERROR(AVERAGE(OFFSET(TradeDash[[#This Row],[Returns]],0,0,-n_days*2))/STDEV(OFFSET(TradeDash[[#This Row],[Returns]],0,0,-n_days*2)),"")</f>
        <v>1.7749018553395536E-2</v>
      </c>
      <c r="G5911">
        <f ca="1">IF(ISNUMBER(TradeDash[[#This Row],[2n day Sharpe]]),AVERAGE(TradeDash[[#This Row],[n day Sharpe]:[2n day Sharpe]]),"")</f>
        <v>7.9908241807848293E-2</v>
      </c>
      <c r="H5911">
        <f ca="1">IF(ISNUMBER(TradeDash[[#This Row],[Sharpe Average]]),IF(TradeDash[[#This Row],[Sharpe Average]]&gt;$G$1,1,0),"")</f>
        <v>1</v>
      </c>
      <c r="I5911" s="2">
        <f ca="1">IF(ISNUMBER(TradeDash[[#This Row],[Signal]]),MAX(IF(AND(TradeDash[[#This Row],[Signal]]=1,I5910&lt;1),I5910+$E$1,IF(AND(TradeDash[[#This Row],[Signal]]=0,I5910&gt;0),I5910-$E$1,IF(AND(TradeDash[[#This Row],[Signal]]=1,I5910=1),I5910,IF(AND(TradeDash[[#This Row],[Signal]]=0,I5910=0),I5910,0)))),0),"")</f>
        <v>1</v>
      </c>
      <c r="J5911" s="3">
        <f ca="1">IF(ISNUMBER(TradeDash[[#This Row],[Position]]),TradeDash[[#This Row],[Position]]*D5912,"")</f>
        <v>-3.4494373770092013E-3</v>
      </c>
      <c r="K5911" s="7">
        <f ca="1">K5910*IFERROR(1+TradeDash[[#This Row],[Port Return]],1)</f>
        <v>15560002.520334965</v>
      </c>
      <c r="L5911" s="7">
        <f ca="1">IF(ISNUMBER(TradeDash[[#This Row],[Port Return]]),L5910*(1+TradeDash[[#This Row],[Returns]]),L5910)</f>
        <v>12554753.577106614</v>
      </c>
    </row>
    <row r="5912" spans="1:12" x14ac:dyDescent="0.35">
      <c r="A5912" s="1">
        <v>45191</v>
      </c>
      <c r="B5912" s="16">
        <f>YEAR(TradeDash[[#This Row],[Date]])</f>
        <v>2023</v>
      </c>
      <c r="C5912">
        <v>19674.25</v>
      </c>
      <c r="D5912" s="3">
        <f>IFERROR(TradeDash[[#This Row],[Nifty]]/C5911-1,"")</f>
        <v>-3.4494373770092013E-3</v>
      </c>
      <c r="E5912">
        <f ca="1">IFERROR(AVERAGE(OFFSET(TradeDash[[#This Row],[Returns]],0,0,-n_days))/STDEV(OFFSET(TradeDash[[#This Row],[Returns]],0,0,-n_days)),"")</f>
        <v>0.13698625825360072</v>
      </c>
      <c r="F5912">
        <f ca="1">IFERROR(AVERAGE(OFFSET(TradeDash[[#This Row],[Returns]],0,0,-n_days*2))/STDEV(OFFSET(TradeDash[[#This Row],[Returns]],0,0,-n_days*2)),"")</f>
        <v>-2.3330122940527654E-2</v>
      </c>
      <c r="G5912">
        <f ca="1">IF(ISNUMBER(TradeDash[[#This Row],[2n day Sharpe]]),AVERAGE(TradeDash[[#This Row],[n day Sharpe]:[2n day Sharpe]]),"")</f>
        <v>5.6828067656536536E-2</v>
      </c>
      <c r="H5912">
        <f ca="1">IF(ISNUMBER(TradeDash[[#This Row],[Sharpe Average]]),IF(TradeDash[[#This Row],[Sharpe Average]]&gt;$G$1,1,0),"")</f>
        <v>1</v>
      </c>
      <c r="I5912" s="2">
        <f ca="1">IF(ISNUMBER(TradeDash[[#This Row],[Signal]]),MAX(IF(AND(TradeDash[[#This Row],[Signal]]=1,I5911&lt;1),I5911+$E$1,IF(AND(TradeDash[[#This Row],[Signal]]=0,I5911&gt;0),I5911-$E$1,IF(AND(TradeDash[[#This Row],[Signal]]=1,I5911=1),I5911,IF(AND(TradeDash[[#This Row],[Signal]]=0,I5911=0),I5911,0)))),0),"")</f>
        <v>1</v>
      </c>
      <c r="J5912" s="3">
        <f ca="1">IF(ISNUMBER(TradeDash[[#This Row],[Position]]),TradeDash[[#This Row],[Position]]*D5913,"")</f>
        <v>1.5248357624786379E-5</v>
      </c>
      <c r="K5912" s="7">
        <f ca="1">K5911*IFERROR(1+TradeDash[[#This Row],[Port Return]],1)</f>
        <v>15560239.784818036</v>
      </c>
      <c r="L5912" s="7">
        <f ca="1">IF(ISNUMBER(TradeDash[[#This Row],[Port Return]]),L5911*(1+TradeDash[[#This Row],[Returns]]),L5911)</f>
        <v>12511446.740858601</v>
      </c>
    </row>
    <row r="5913" spans="1:12" x14ac:dyDescent="0.35">
      <c r="A5913" s="1">
        <v>45194</v>
      </c>
      <c r="B5913" s="16">
        <f>YEAR(TradeDash[[#This Row],[Date]])</f>
        <v>2023</v>
      </c>
      <c r="C5913">
        <v>19674.55</v>
      </c>
      <c r="D5913" s="3">
        <f>IFERROR(TradeDash[[#This Row],[Nifty]]/C5912-1,"")</f>
        <v>1.5248357624786379E-5</v>
      </c>
      <c r="E5913">
        <f ca="1">IFERROR(AVERAGE(OFFSET(TradeDash[[#This Row],[Returns]],0,0,-n_days))/STDEV(OFFSET(TradeDash[[#This Row],[Returns]],0,0,-n_days)),"")</f>
        <v>0.20317040596767214</v>
      </c>
      <c r="F5913">
        <f ca="1">IFERROR(AVERAGE(OFFSET(TradeDash[[#This Row],[Returns]],0,0,-n_days*2))/STDEV(OFFSET(TradeDash[[#This Row],[Returns]],0,0,-n_days*2)),"")</f>
        <v>6.1605643429264037E-3</v>
      </c>
      <c r="G5913">
        <f ca="1">IF(ISNUMBER(TradeDash[[#This Row],[2n day Sharpe]]),AVERAGE(TradeDash[[#This Row],[n day Sharpe]:[2n day Sharpe]]),"")</f>
        <v>0.10466548515529928</v>
      </c>
      <c r="H5913">
        <f ca="1">IF(ISNUMBER(TradeDash[[#This Row],[Sharpe Average]]),IF(TradeDash[[#This Row],[Sharpe Average]]&gt;$G$1,1,0),"")</f>
        <v>1</v>
      </c>
      <c r="I5913" s="2">
        <f ca="1">IF(ISNUMBER(TradeDash[[#This Row],[Signal]]),MAX(IF(AND(TradeDash[[#This Row],[Signal]]=1,I5912&lt;1),I5912+$E$1,IF(AND(TradeDash[[#This Row],[Signal]]=0,I5912&gt;0),I5912-$E$1,IF(AND(TradeDash[[#This Row],[Signal]]=1,I5912=1),I5912,IF(AND(TradeDash[[#This Row],[Signal]]=0,I5912=0),I5912,0)))),0),"")</f>
        <v>1</v>
      </c>
      <c r="J5913" s="3">
        <f ca="1">IF(ISNUMBER(TradeDash[[#This Row],[Position]]),TradeDash[[#This Row],[Position]]*D5914,"")</f>
        <v>-5.0064677464023433E-4</v>
      </c>
      <c r="K5913" s="7">
        <f ca="1">K5912*IFERROR(1+TradeDash[[#This Row],[Port Return]],1)</f>
        <v>15552449.600957138</v>
      </c>
      <c r="L5913" s="7">
        <f ca="1">IF(ISNUMBER(TradeDash[[#This Row],[Port Return]]),L5912*(1+TradeDash[[#This Row],[Returns]]),L5912)</f>
        <v>12511637.519872909</v>
      </c>
    </row>
    <row r="5914" spans="1:12" x14ac:dyDescent="0.35">
      <c r="A5914" s="1">
        <v>45195</v>
      </c>
      <c r="B5914" s="16">
        <f>YEAR(TradeDash[[#This Row],[Date]])</f>
        <v>2023</v>
      </c>
      <c r="C5914">
        <v>19664.7</v>
      </c>
      <c r="D5914" s="3">
        <f>IFERROR(TradeDash[[#This Row],[Nifty]]/C5913-1,"")</f>
        <v>-5.0064677464023433E-4</v>
      </c>
      <c r="E5914">
        <f ca="1">IFERROR(AVERAGE(OFFSET(TradeDash[[#This Row],[Returns]],0,0,-n_days))/STDEV(OFFSET(TradeDash[[#This Row],[Returns]],0,0,-n_days)),"")</f>
        <v>0.17824650830515704</v>
      </c>
      <c r="F5914">
        <f ca="1">IFERROR(AVERAGE(OFFSET(TradeDash[[#This Row],[Returns]],0,0,-n_days*2))/STDEV(OFFSET(TradeDash[[#This Row],[Returns]],0,0,-n_days*2)),"")</f>
        <v>7.1772298438000223E-3</v>
      </c>
      <c r="G5914">
        <f ca="1">IF(ISNUMBER(TradeDash[[#This Row],[2n day Sharpe]]),AVERAGE(TradeDash[[#This Row],[n day Sharpe]:[2n day Sharpe]]),"")</f>
        <v>9.2711869074478523E-2</v>
      </c>
      <c r="H5914">
        <f ca="1">IF(ISNUMBER(TradeDash[[#This Row],[Sharpe Average]]),IF(TradeDash[[#This Row],[Sharpe Average]]&gt;$G$1,1,0),"")</f>
        <v>1</v>
      </c>
      <c r="I5914" s="2">
        <f ca="1">IF(ISNUMBER(TradeDash[[#This Row],[Signal]]),MAX(IF(AND(TradeDash[[#This Row],[Signal]]=1,I5913&lt;1),I5913+$E$1,IF(AND(TradeDash[[#This Row],[Signal]]=0,I5913&gt;0),I5913-$E$1,IF(AND(TradeDash[[#This Row],[Signal]]=1,I5913=1),I5913,IF(AND(TradeDash[[#This Row],[Signal]]=0,I5913=0),I5913,0)))),0),"")</f>
        <v>1</v>
      </c>
      <c r="J5914" s="3">
        <f ca="1">IF(ISNUMBER(TradeDash[[#This Row],[Position]]),TradeDash[[#This Row],[Position]]*D5915,"")</f>
        <v>2.6316190941126916E-3</v>
      </c>
      <c r="K5914" s="7">
        <f ca="1">K5913*IFERROR(1+TradeDash[[#This Row],[Port Return]],1)</f>
        <v>15593377.724287242</v>
      </c>
      <c r="L5914" s="7">
        <f ca="1">IF(ISNUMBER(TradeDash[[#This Row],[Port Return]]),L5913*(1+TradeDash[[#This Row],[Returns]]),L5913)</f>
        <v>12505373.608903117</v>
      </c>
    </row>
    <row r="5915" spans="1:12" x14ac:dyDescent="0.35">
      <c r="A5915" s="1">
        <v>45196</v>
      </c>
      <c r="B5915" s="16">
        <f>YEAR(TradeDash[[#This Row],[Date]])</f>
        <v>2023</v>
      </c>
      <c r="C5915">
        <v>19716.45</v>
      </c>
      <c r="D5915" s="3">
        <f>IFERROR(TradeDash[[#This Row],[Nifty]]/C5914-1,"")</f>
        <v>2.6316190941126916E-3</v>
      </c>
      <c r="E5915">
        <f ca="1">IFERROR(AVERAGE(OFFSET(TradeDash[[#This Row],[Returns]],0,0,-n_days))/STDEV(OFFSET(TradeDash[[#This Row],[Returns]],0,0,-n_days)),"")</f>
        <v>0.18492751065786206</v>
      </c>
      <c r="F5915">
        <f ca="1">IFERROR(AVERAGE(OFFSET(TradeDash[[#This Row],[Returns]],0,0,-n_days*2))/STDEV(OFFSET(TradeDash[[#This Row],[Returns]],0,0,-n_days*2)),"")</f>
        <v>-7.1256810500557764E-3</v>
      </c>
      <c r="G5915">
        <f ca="1">IF(ISNUMBER(TradeDash[[#This Row],[2n day Sharpe]]),AVERAGE(TradeDash[[#This Row],[n day Sharpe]:[2n day Sharpe]]),"")</f>
        <v>8.8900914803903136E-2</v>
      </c>
      <c r="H5915">
        <f ca="1">IF(ISNUMBER(TradeDash[[#This Row],[Sharpe Average]]),IF(TradeDash[[#This Row],[Sharpe Average]]&gt;$G$1,1,0),"")</f>
        <v>1</v>
      </c>
      <c r="I5915" s="2">
        <f ca="1">IF(ISNUMBER(TradeDash[[#This Row],[Signal]]),MAX(IF(AND(TradeDash[[#This Row],[Signal]]=1,I5914&lt;1),I5914+$E$1,IF(AND(TradeDash[[#This Row],[Signal]]=0,I5914&gt;0),I5914-$E$1,IF(AND(TradeDash[[#This Row],[Signal]]=1,I5914=1),I5914,IF(AND(TradeDash[[#This Row],[Signal]]=0,I5914=0),I5914,0)))),0),"")</f>
        <v>1</v>
      </c>
      <c r="J5915" s="3">
        <f ca="1">IF(ISNUMBER(TradeDash[[#This Row],[Position]]),TradeDash[[#This Row],[Position]]*D5916,"")</f>
        <v>-9.7837085276508695E-3</v>
      </c>
      <c r="K5915" s="7">
        <f ca="1">K5914*IFERROR(1+TradeDash[[#This Row],[Port Return]],1)</f>
        <v>15440816.661671251</v>
      </c>
      <c r="L5915" s="7">
        <f ca="1">IF(ISNUMBER(TradeDash[[#This Row],[Port Return]]),L5914*(1+TradeDash[[#This Row],[Returns]]),L5914)</f>
        <v>12538282.988871319</v>
      </c>
    </row>
    <row r="5916" spans="1:12" x14ac:dyDescent="0.35">
      <c r="A5916" s="1">
        <v>45197</v>
      </c>
      <c r="B5916" s="16">
        <f>YEAR(TradeDash[[#This Row],[Date]])</f>
        <v>2023</v>
      </c>
      <c r="C5916">
        <v>19523.55</v>
      </c>
      <c r="D5916" s="3">
        <f>IFERROR(TradeDash[[#This Row],[Nifty]]/C5915-1,"")</f>
        <v>-9.7837085276508695E-3</v>
      </c>
      <c r="E5916">
        <f ca="1">IFERROR(AVERAGE(OFFSET(TradeDash[[#This Row],[Returns]],0,0,-n_days))/STDEV(OFFSET(TradeDash[[#This Row],[Returns]],0,0,-n_days)),"")</f>
        <v>8.1223579406047755E-2</v>
      </c>
      <c r="F5916">
        <f ca="1">IFERROR(AVERAGE(OFFSET(TradeDash[[#This Row],[Returns]],0,0,-n_days*2))/STDEV(OFFSET(TradeDash[[#This Row],[Returns]],0,0,-n_days*2)),"")</f>
        <v>-4.899889601405915E-2</v>
      </c>
      <c r="G5916">
        <f ca="1">IF(ISNUMBER(TradeDash[[#This Row],[2n day Sharpe]]),AVERAGE(TradeDash[[#This Row],[n day Sharpe]:[2n day Sharpe]]),"")</f>
        <v>1.6112341695994303E-2</v>
      </c>
      <c r="H5916">
        <f ca="1">IF(ISNUMBER(TradeDash[[#This Row],[Sharpe Average]]),IF(TradeDash[[#This Row],[Sharpe Average]]&gt;$G$1,1,0),"")</f>
        <v>1</v>
      </c>
      <c r="I5916" s="2">
        <f ca="1">IF(ISNUMBER(TradeDash[[#This Row],[Signal]]),MAX(IF(AND(TradeDash[[#This Row],[Signal]]=1,I5915&lt;1),I5915+$E$1,IF(AND(TradeDash[[#This Row],[Signal]]=0,I5915&gt;0),I5915-$E$1,IF(AND(TradeDash[[#This Row],[Signal]]=1,I5915=1),I5915,IF(AND(TradeDash[[#This Row],[Signal]]=0,I5915=0),I5915,0)))),0),"")</f>
        <v>1</v>
      </c>
      <c r="J5916" s="3">
        <f ca="1">IF(ISNUMBER(TradeDash[[#This Row],[Position]]),TradeDash[[#This Row],[Position]]*D5917,"")</f>
        <v>5.8775171523621772E-3</v>
      </c>
      <c r="K5916" s="7">
        <f ca="1">K5915*IFERROR(1+TradeDash[[#This Row],[Port Return]],1)</f>
        <v>15531570.326446703</v>
      </c>
      <c r="L5916" s="7">
        <f ca="1">IF(ISNUMBER(TradeDash[[#This Row],[Port Return]]),L5915*(1+TradeDash[[#This Row],[Returns]]),L5915)</f>
        <v>12415612.082671</v>
      </c>
    </row>
    <row r="5917" spans="1:12" x14ac:dyDescent="0.35">
      <c r="A5917" s="1">
        <v>45198</v>
      </c>
      <c r="B5917" s="16">
        <f>YEAR(TradeDash[[#This Row],[Date]])</f>
        <v>2023</v>
      </c>
      <c r="C5917">
        <v>19638.3</v>
      </c>
      <c r="D5917" s="3">
        <f>IFERROR(TradeDash[[#This Row],[Nifty]]/C5916-1,"")</f>
        <v>5.8775171523621772E-3</v>
      </c>
      <c r="E5917">
        <f ca="1">IFERROR(AVERAGE(OFFSET(TradeDash[[#This Row],[Returns]],0,0,-n_days))/STDEV(OFFSET(TradeDash[[#This Row],[Returns]],0,0,-n_days)),"")</f>
        <v>0.1746784899682049</v>
      </c>
      <c r="F5917">
        <f ca="1">IFERROR(AVERAGE(OFFSET(TradeDash[[#This Row],[Returns]],0,0,-n_days*2))/STDEV(OFFSET(TradeDash[[#This Row],[Returns]],0,0,-n_days*2)),"")</f>
        <v>3.0955705703585495E-2</v>
      </c>
      <c r="G5917">
        <f ca="1">IF(ISNUMBER(TradeDash[[#This Row],[2n day Sharpe]]),AVERAGE(TradeDash[[#This Row],[n day Sharpe]:[2n day Sharpe]]),"")</f>
        <v>0.1028170978358952</v>
      </c>
      <c r="H5917">
        <f ca="1">IF(ISNUMBER(TradeDash[[#This Row],[Sharpe Average]]),IF(TradeDash[[#This Row],[Sharpe Average]]&gt;$G$1,1,0),"")</f>
        <v>1</v>
      </c>
      <c r="I5917" s="2">
        <f ca="1">IF(ISNUMBER(TradeDash[[#This Row],[Signal]]),MAX(IF(AND(TradeDash[[#This Row],[Signal]]=1,I5916&lt;1),I5916+$E$1,IF(AND(TradeDash[[#This Row],[Signal]]=0,I5916&gt;0),I5916-$E$1,IF(AND(TradeDash[[#This Row],[Signal]]=1,I5916=1),I5916,IF(AND(TradeDash[[#This Row],[Signal]]=0,I5916=0),I5916,0)))),0),"")</f>
        <v>1</v>
      </c>
      <c r="J5917" s="3">
        <f ca="1">IF(ISNUMBER(TradeDash[[#This Row],[Position]]),TradeDash[[#This Row],[Position]]*D5918,"")</f>
        <v>-5.5783850944327584E-3</v>
      </c>
      <c r="K5917" s="7">
        <f ca="1">K5916*IFERROR(1+TradeDash[[#This Row],[Port Return]],1)</f>
        <v>15444929.246044518</v>
      </c>
      <c r="L5917" s="7">
        <f ca="1">IF(ISNUMBER(TradeDash[[#This Row],[Port Return]]),L5916*(1+TradeDash[[#This Row],[Returns]]),L5916)</f>
        <v>12488585.055643974</v>
      </c>
    </row>
    <row r="5918" spans="1:12" x14ac:dyDescent="0.35">
      <c r="A5918" s="1">
        <v>45202</v>
      </c>
      <c r="B5918" s="16">
        <f>YEAR(TradeDash[[#This Row],[Date]])</f>
        <v>2023</v>
      </c>
      <c r="C5918">
        <v>19528.75</v>
      </c>
      <c r="D5918" s="3">
        <f>IFERROR(TradeDash[[#This Row],[Nifty]]/C5917-1,"")</f>
        <v>-5.5783850944327584E-3</v>
      </c>
      <c r="E5918">
        <f ca="1">IFERROR(AVERAGE(OFFSET(TradeDash[[#This Row],[Returns]],0,0,-n_days))/STDEV(OFFSET(TradeDash[[#This Row],[Returns]],0,0,-n_days)),"")</f>
        <v>4.5698435892868566E-2</v>
      </c>
      <c r="F5918">
        <f ca="1">IFERROR(AVERAGE(OFFSET(TradeDash[[#This Row],[Returns]],0,0,-n_days*2))/STDEV(OFFSET(TradeDash[[#This Row],[Returns]],0,0,-n_days*2)),"")</f>
        <v>4.0675793073196055E-2</v>
      </c>
      <c r="G5918">
        <f ca="1">IF(ISNUMBER(TradeDash[[#This Row],[2n day Sharpe]]),AVERAGE(TradeDash[[#This Row],[n day Sharpe]:[2n day Sharpe]]),"")</f>
        <v>4.3187114483032307E-2</v>
      </c>
      <c r="H5918">
        <f ca="1">IF(ISNUMBER(TradeDash[[#This Row],[Sharpe Average]]),IF(TradeDash[[#This Row],[Sharpe Average]]&gt;$G$1,1,0),"")</f>
        <v>1</v>
      </c>
      <c r="I5918" s="2">
        <f ca="1">IF(ISNUMBER(TradeDash[[#This Row],[Signal]]),MAX(IF(AND(TradeDash[[#This Row],[Signal]]=1,I5917&lt;1),I5917+$E$1,IF(AND(TradeDash[[#This Row],[Signal]]=0,I5917&gt;0),I5917-$E$1,IF(AND(TradeDash[[#This Row],[Signal]]=1,I5917=1),I5917,IF(AND(TradeDash[[#This Row],[Signal]]=0,I5917=0),I5917,0)))),0),"")</f>
        <v>1</v>
      </c>
      <c r="J5918" s="3">
        <f ca="1">IF(ISNUMBER(TradeDash[[#This Row],[Position]]),TradeDash[[#This Row],[Position]]*D5919,"")</f>
        <v>-4.7442872687705195E-3</v>
      </c>
      <c r="K5918" s="7">
        <f ca="1">K5917*IFERROR(1+TradeDash[[#This Row],[Port Return]],1)</f>
        <v>15371654.064855447</v>
      </c>
      <c r="L5918" s="7">
        <f ca="1">IF(ISNUMBER(TradeDash[[#This Row],[Port Return]]),L5917*(1+TradeDash[[#This Row],[Returns]]),L5917)</f>
        <v>12418918.918919014</v>
      </c>
    </row>
    <row r="5919" spans="1:12" x14ac:dyDescent="0.35">
      <c r="A5919" s="1">
        <v>45203</v>
      </c>
      <c r="B5919" s="16">
        <f>YEAR(TradeDash[[#This Row],[Date]])</f>
        <v>2023</v>
      </c>
      <c r="C5919">
        <v>19436.099999999999</v>
      </c>
      <c r="D5919" s="3">
        <f>IFERROR(TradeDash[[#This Row],[Nifty]]/C5918-1,"")</f>
        <v>-4.7442872687705195E-3</v>
      </c>
      <c r="E5919">
        <f ca="1">IFERROR(AVERAGE(OFFSET(TradeDash[[#This Row],[Returns]],0,0,-n_days))/STDEV(OFFSET(TradeDash[[#This Row],[Returns]],0,0,-n_days)),"")</f>
        <v>-4.0049918170936255E-2</v>
      </c>
      <c r="F5919">
        <f ca="1">IFERROR(AVERAGE(OFFSET(TradeDash[[#This Row],[Returns]],0,0,-n_days*2))/STDEV(OFFSET(TradeDash[[#This Row],[Returns]],0,0,-n_days*2)),"")</f>
        <v>-1.8920395300845091E-2</v>
      </c>
      <c r="G5919">
        <f ca="1">IF(ISNUMBER(TradeDash[[#This Row],[2n day Sharpe]]),AVERAGE(TradeDash[[#This Row],[n day Sharpe]:[2n day Sharpe]]),"")</f>
        <v>-2.9485156735890673E-2</v>
      </c>
      <c r="H5919">
        <f ca="1">IF(ISNUMBER(TradeDash[[#This Row],[Sharpe Average]]),IF(TradeDash[[#This Row],[Sharpe Average]]&gt;$G$1,1,0),"")</f>
        <v>0</v>
      </c>
      <c r="I5919" s="2">
        <f ca="1">IF(ISNUMBER(TradeDash[[#This Row],[Signal]]),MAX(IF(AND(TradeDash[[#This Row],[Signal]]=1,I5918&lt;1),I5918+$E$1,IF(AND(TradeDash[[#This Row],[Signal]]=0,I5918&gt;0),I5918-$E$1,IF(AND(TradeDash[[#This Row],[Signal]]=1,I5918=1),I5918,IF(AND(TradeDash[[#This Row],[Signal]]=0,I5918=0),I5918,0)))),0),"")</f>
        <v>0.8</v>
      </c>
      <c r="J5919" s="3">
        <f ca="1">IF(ISNUMBER(TradeDash[[#This Row],[Position]]),TradeDash[[#This Row],[Position]]*D5920,"")</f>
        <v>4.5132511151928512E-3</v>
      </c>
      <c r="K5919" s="7">
        <f ca="1">K5918*IFERROR(1+TradeDash[[#This Row],[Port Return]],1)</f>
        <v>15441030.199706014</v>
      </c>
      <c r="L5919" s="7">
        <f ca="1">IF(ISNUMBER(TradeDash[[#This Row],[Port Return]]),L5918*(1+TradeDash[[#This Row],[Returns]]),L5918)</f>
        <v>12360000.000000093</v>
      </c>
    </row>
    <row r="5920" spans="1:12" x14ac:dyDescent="0.35">
      <c r="A5920" s="1">
        <v>45204</v>
      </c>
      <c r="B5920" s="16">
        <f>YEAR(TradeDash[[#This Row],[Date]])</f>
        <v>2023</v>
      </c>
      <c r="C5920">
        <v>19545.75</v>
      </c>
      <c r="D5920" s="3">
        <f>IFERROR(TradeDash[[#This Row],[Nifty]]/C5919-1,"")</f>
        <v>5.6415638939910639E-3</v>
      </c>
      <c r="E5920">
        <f ca="1">IFERROR(AVERAGE(OFFSET(TradeDash[[#This Row],[Returns]],0,0,-n_days))/STDEV(OFFSET(TradeDash[[#This Row],[Returns]],0,0,-n_days)),"")</f>
        <v>-1.0365778195578436E-2</v>
      </c>
      <c r="F5920">
        <f ca="1">IFERROR(AVERAGE(OFFSET(TradeDash[[#This Row],[Returns]],0,0,-n_days*2))/STDEV(OFFSET(TradeDash[[#This Row],[Returns]],0,0,-n_days*2)),"")</f>
        <v>-1.0999389954915211E-2</v>
      </c>
      <c r="G5920">
        <f ca="1">IF(ISNUMBER(TradeDash[[#This Row],[2n day Sharpe]]),AVERAGE(TradeDash[[#This Row],[n day Sharpe]:[2n day Sharpe]]),"")</f>
        <v>-1.0682584075246825E-2</v>
      </c>
      <c r="H5920">
        <f ca="1">IF(ISNUMBER(TradeDash[[#This Row],[Sharpe Average]]),IF(TradeDash[[#This Row],[Sharpe Average]]&gt;$G$1,1,0),"")</f>
        <v>0</v>
      </c>
      <c r="I5920" s="2">
        <f ca="1">IF(ISNUMBER(TradeDash[[#This Row],[Signal]]),MAX(IF(AND(TradeDash[[#This Row],[Signal]]=1,I5919&lt;1),I5919+$E$1,IF(AND(TradeDash[[#This Row],[Signal]]=0,I5919&gt;0),I5919-$E$1,IF(AND(TradeDash[[#This Row],[Signal]]=1,I5919=1),I5919,IF(AND(TradeDash[[#This Row],[Signal]]=0,I5919=0),I5919,0)))),0),"")</f>
        <v>0.60000000000000009</v>
      </c>
      <c r="J5920" s="3">
        <f ca="1">IF(ISNUMBER(TradeDash[[#This Row],[Position]]),TradeDash[[#This Row],[Position]]*D5921,"")</f>
        <v>3.3076244196308842E-3</v>
      </c>
      <c r="K5920" s="7">
        <f ca="1">K5919*IFERROR(1+TradeDash[[#This Row],[Port Return]],1)</f>
        <v>15492103.32825882</v>
      </c>
      <c r="L5920" s="7">
        <f ca="1">IF(ISNUMBER(TradeDash[[#This Row],[Port Return]]),L5919*(1+TradeDash[[#This Row],[Returns]]),L5919)</f>
        <v>12429729.729729824</v>
      </c>
    </row>
    <row r="5921" spans="1:12" x14ac:dyDescent="0.35">
      <c r="A5921" s="1">
        <v>45205</v>
      </c>
      <c r="B5921" s="16">
        <f>YEAR(TradeDash[[#This Row],[Date]])</f>
        <v>2023</v>
      </c>
      <c r="C5921">
        <v>19653.5</v>
      </c>
      <c r="D5921" s="3">
        <f>IFERROR(TradeDash[[#This Row],[Nifty]]/C5920-1,"")</f>
        <v>5.5127073660514725E-3</v>
      </c>
      <c r="E5921">
        <f ca="1">IFERROR(AVERAGE(OFFSET(TradeDash[[#This Row],[Returns]],0,0,-n_days))/STDEV(OFFSET(TradeDash[[#This Row],[Returns]],0,0,-n_days)),"")</f>
        <v>2.1346799782357703E-2</v>
      </c>
      <c r="F5921">
        <f ca="1">IFERROR(AVERAGE(OFFSET(TradeDash[[#This Row],[Returns]],0,0,-n_days*2))/STDEV(OFFSET(TradeDash[[#This Row],[Returns]],0,0,-n_days*2)),"")</f>
        <v>2.3558761853061553E-2</v>
      </c>
      <c r="G5921">
        <f ca="1">IF(ISNUMBER(TradeDash[[#This Row],[2n day Sharpe]]),AVERAGE(TradeDash[[#This Row],[n day Sharpe]:[2n day Sharpe]]),"")</f>
        <v>2.2452780817709628E-2</v>
      </c>
      <c r="H5921">
        <f ca="1">IF(ISNUMBER(TradeDash[[#This Row],[Sharpe Average]]),IF(TradeDash[[#This Row],[Sharpe Average]]&gt;$G$1,1,0),"")</f>
        <v>1</v>
      </c>
      <c r="I5921" s="2">
        <f ca="1">IF(ISNUMBER(TradeDash[[#This Row],[Signal]]),MAX(IF(AND(TradeDash[[#This Row],[Signal]]=1,I5920&lt;1),I5920+$E$1,IF(AND(TradeDash[[#This Row],[Signal]]=0,I5920&gt;0),I5920-$E$1,IF(AND(TradeDash[[#This Row],[Signal]]=1,I5920=1),I5920,IF(AND(TradeDash[[#This Row],[Signal]]=0,I5920=0),I5920,0)))),0),"")</f>
        <v>0.8</v>
      </c>
      <c r="J5921" s="3">
        <f ca="1">IF(ISNUMBER(TradeDash[[#This Row],[Position]]),TradeDash[[#This Row],[Position]]*D5922,"")</f>
        <v>-5.7455415066019816E-3</v>
      </c>
      <c r="K5921" s="7">
        <f ca="1">K5920*IFERROR(1+TradeDash[[#This Row],[Port Return]],1)</f>
        <v>15403092.805561742</v>
      </c>
      <c r="L5921" s="7">
        <f ca="1">IF(ISNUMBER(TradeDash[[#This Row],[Port Return]]),L5920*(1+TradeDash[[#This Row],[Returns]]),L5920)</f>
        <v>12498251.192368934</v>
      </c>
    </row>
    <row r="5922" spans="1:12" x14ac:dyDescent="0.35">
      <c r="A5922" s="1">
        <v>45208</v>
      </c>
      <c r="B5922" s="16">
        <f>YEAR(TradeDash[[#This Row],[Date]])</f>
        <v>2023</v>
      </c>
      <c r="C5922">
        <v>19512.349999999999</v>
      </c>
      <c r="D5922" s="3">
        <f>IFERROR(TradeDash[[#This Row],[Nifty]]/C5921-1,"")</f>
        <v>-7.1819268832524763E-3</v>
      </c>
      <c r="E5922">
        <f ca="1">IFERROR(AVERAGE(OFFSET(TradeDash[[#This Row],[Returns]],0,0,-n_days))/STDEV(OFFSET(TradeDash[[#This Row],[Returns]],0,0,-n_days)),"")</f>
        <v>-9.0383775344672262E-2</v>
      </c>
      <c r="F5922">
        <f ca="1">IFERROR(AVERAGE(OFFSET(TradeDash[[#This Row],[Returns]],0,0,-n_days*2))/STDEV(OFFSET(TradeDash[[#This Row],[Returns]],0,0,-n_days*2)),"")</f>
        <v>-2.7659012420261701E-2</v>
      </c>
      <c r="G5922">
        <f ca="1">IF(ISNUMBER(TradeDash[[#This Row],[2n day Sharpe]]),AVERAGE(TradeDash[[#This Row],[n day Sharpe]:[2n day Sharpe]]),"")</f>
        <v>-5.902139388246698E-2</v>
      </c>
      <c r="H5922">
        <f ca="1">IF(ISNUMBER(TradeDash[[#This Row],[Sharpe Average]]),IF(TradeDash[[#This Row],[Sharpe Average]]&gt;$G$1,1,0),"")</f>
        <v>0</v>
      </c>
      <c r="I5922" s="2">
        <f ca="1">IF(ISNUMBER(TradeDash[[#This Row],[Signal]]),MAX(IF(AND(TradeDash[[#This Row],[Signal]]=1,I5921&lt;1),I5921+$E$1,IF(AND(TradeDash[[#This Row],[Signal]]=0,I5921&gt;0),I5921-$E$1,IF(AND(TradeDash[[#This Row],[Signal]]=1,I5921=1),I5921,IF(AND(TradeDash[[#This Row],[Signal]]=0,I5921=0),I5921,0)))),0),"")</f>
        <v>0.60000000000000009</v>
      </c>
      <c r="J5922" s="3">
        <f ca="1">IF(ISNUMBER(TradeDash[[#This Row],[Position]]),TradeDash[[#This Row],[Position]]*D5923,"")</f>
        <v>5.4580816764767011E-3</v>
      </c>
      <c r="K5922" s="7">
        <f ca="1">K5921*IFERROR(1+TradeDash[[#This Row],[Port Return]],1)</f>
        <v>15487164.144164847</v>
      </c>
      <c r="L5922" s="7">
        <f ca="1">IF(ISNUMBER(TradeDash[[#This Row],[Port Return]]),L5921*(1+TradeDash[[#This Row],[Returns]]),L5921)</f>
        <v>12408489.666136818</v>
      </c>
    </row>
    <row r="5923" spans="1:12" x14ac:dyDescent="0.35">
      <c r="A5923" s="1">
        <v>45209</v>
      </c>
      <c r="B5923" s="16">
        <f>YEAR(TradeDash[[#This Row],[Date]])</f>
        <v>2023</v>
      </c>
      <c r="C5923">
        <v>19689.849999999999</v>
      </c>
      <c r="D5923" s="3">
        <f>IFERROR(TradeDash[[#This Row],[Nifty]]/C5922-1,"")</f>
        <v>9.096802794127834E-3</v>
      </c>
      <c r="E5923">
        <f ca="1">IFERROR(AVERAGE(OFFSET(TradeDash[[#This Row],[Returns]],0,0,-n_days))/STDEV(OFFSET(TradeDash[[#This Row],[Returns]],0,0,-n_days)),"")</f>
        <v>-5.0590864055183989E-2</v>
      </c>
      <c r="F5923">
        <f ca="1">IFERROR(AVERAGE(OFFSET(TradeDash[[#This Row],[Returns]],0,0,-n_days*2))/STDEV(OFFSET(TradeDash[[#This Row],[Returns]],0,0,-n_days*2)),"")</f>
        <v>3.8222387760374385E-2</v>
      </c>
      <c r="G5923">
        <f ca="1">IF(ISNUMBER(TradeDash[[#This Row],[2n day Sharpe]]),AVERAGE(TradeDash[[#This Row],[n day Sharpe]:[2n day Sharpe]]),"")</f>
        <v>-6.1842381474048018E-3</v>
      </c>
      <c r="H5923">
        <f ca="1">IF(ISNUMBER(TradeDash[[#This Row],[Sharpe Average]]),IF(TradeDash[[#This Row],[Sharpe Average]]&gt;$G$1,1,0),"")</f>
        <v>0</v>
      </c>
      <c r="I5923" s="2">
        <f ca="1">IF(ISNUMBER(TradeDash[[#This Row],[Signal]]),MAX(IF(AND(TradeDash[[#This Row],[Signal]]=1,I5922&lt;1),I5922+$E$1,IF(AND(TradeDash[[#This Row],[Signal]]=0,I5922&gt;0),I5922-$E$1,IF(AND(TradeDash[[#This Row],[Signal]]=1,I5922=1),I5922,IF(AND(TradeDash[[#This Row],[Signal]]=0,I5922=0),I5922,0)))),0),"")</f>
        <v>0.40000000000000008</v>
      </c>
      <c r="J5923" s="3">
        <f ca="1">IF(ISNUMBER(TradeDash[[#This Row],[Position]]),TradeDash[[#This Row],[Position]]*D5924,"")</f>
        <v>2.4682768025150463E-3</v>
      </c>
      <c r="K5923" s="7">
        <f ca="1">K5922*IFERROR(1+TradeDash[[#This Row],[Port Return]],1)</f>
        <v>15525390.752158633</v>
      </c>
      <c r="L5923" s="7">
        <f ca="1">IF(ISNUMBER(TradeDash[[#This Row],[Port Return]]),L5922*(1+TradeDash[[#This Row],[Returns]]),L5922)</f>
        <v>12521367.249602638</v>
      </c>
    </row>
    <row r="5924" spans="1:12" x14ac:dyDescent="0.35">
      <c r="A5924" s="1">
        <v>45210</v>
      </c>
      <c r="B5924" s="16">
        <f>YEAR(TradeDash[[#This Row],[Date]])</f>
        <v>2023</v>
      </c>
      <c r="C5924">
        <v>19811.349999999999</v>
      </c>
      <c r="D5924" s="3">
        <f>IFERROR(TradeDash[[#This Row],[Nifty]]/C5923-1,"")</f>
        <v>6.1706920062876147E-3</v>
      </c>
      <c r="E5924">
        <f ca="1">IFERROR(AVERAGE(OFFSET(TradeDash[[#This Row],[Returns]],0,0,-n_days))/STDEV(OFFSET(TradeDash[[#This Row],[Returns]],0,0,-n_days)),"")</f>
        <v>-7.5064177506257518E-2</v>
      </c>
      <c r="F5924">
        <f ca="1">IFERROR(AVERAGE(OFFSET(TradeDash[[#This Row],[Returns]],0,0,-n_days*2))/STDEV(OFFSET(TradeDash[[#This Row],[Returns]],0,0,-n_days*2)),"")</f>
        <v>9.5856397290808318E-2</v>
      </c>
      <c r="G5924">
        <f ca="1">IF(ISNUMBER(TradeDash[[#This Row],[2n day Sharpe]]),AVERAGE(TradeDash[[#This Row],[n day Sharpe]:[2n day Sharpe]]),"")</f>
        <v>1.03961098922754E-2</v>
      </c>
      <c r="H5924">
        <f ca="1">IF(ISNUMBER(TradeDash[[#This Row],[Sharpe Average]]),IF(TradeDash[[#This Row],[Sharpe Average]]&gt;$G$1,1,0),"")</f>
        <v>1</v>
      </c>
      <c r="I5924" s="2">
        <f ca="1">IF(ISNUMBER(TradeDash[[#This Row],[Signal]]),MAX(IF(AND(TradeDash[[#This Row],[Signal]]=1,I5923&lt;1),I5923+$E$1,IF(AND(TradeDash[[#This Row],[Signal]]=0,I5923&gt;0),I5923-$E$1,IF(AND(TradeDash[[#This Row],[Signal]]=1,I5923=1),I5923,IF(AND(TradeDash[[#This Row],[Signal]]=0,I5923=0),I5923,0)))),0),"")</f>
        <v>0.60000000000000009</v>
      </c>
      <c r="J5924" s="3">
        <f ca="1">IF(ISNUMBER(TradeDash[[#This Row],[Position]]),TradeDash[[#This Row],[Position]]*D5925,"")</f>
        <v>-5.2545636718341897E-4</v>
      </c>
      <c r="K5924" s="7">
        <f ca="1">K5923*IFERROR(1+TradeDash[[#This Row],[Port Return]],1)</f>
        <v>15517232.8367349</v>
      </c>
      <c r="L5924" s="7">
        <f ca="1">IF(ISNUMBER(TradeDash[[#This Row],[Port Return]]),L5923*(1+TradeDash[[#This Row],[Returns]]),L5923)</f>
        <v>12598632.750397552</v>
      </c>
    </row>
    <row r="5925" spans="1:12" x14ac:dyDescent="0.35">
      <c r="A5925" s="1">
        <v>45211</v>
      </c>
      <c r="B5925" s="16">
        <f>YEAR(TradeDash[[#This Row],[Date]])</f>
        <v>2023</v>
      </c>
      <c r="C5925">
        <v>19794</v>
      </c>
      <c r="D5925" s="3">
        <f>IFERROR(TradeDash[[#This Row],[Nifty]]/C5924-1,"")</f>
        <v>-8.7576061197236488E-4</v>
      </c>
      <c r="E5925">
        <f ca="1">IFERROR(AVERAGE(OFFSET(TradeDash[[#This Row],[Returns]],0,0,-n_days))/STDEV(OFFSET(TradeDash[[#This Row],[Returns]],0,0,-n_days)),"")</f>
        <v>-8.1080860583135669E-2</v>
      </c>
      <c r="F5925">
        <f ca="1">IFERROR(AVERAGE(OFFSET(TradeDash[[#This Row],[Returns]],0,0,-n_days*2))/STDEV(OFFSET(TradeDash[[#This Row],[Returns]],0,0,-n_days*2)),"")</f>
        <v>9.005824082296246E-2</v>
      </c>
      <c r="G5925">
        <f ca="1">IF(ISNUMBER(TradeDash[[#This Row],[2n day Sharpe]]),AVERAGE(TradeDash[[#This Row],[n day Sharpe]:[2n day Sharpe]]),"")</f>
        <v>4.4886901199133952E-3</v>
      </c>
      <c r="H5925">
        <f ca="1">IF(ISNUMBER(TradeDash[[#This Row],[Sharpe Average]]),IF(TradeDash[[#This Row],[Sharpe Average]]&gt;$G$1,1,0),"")</f>
        <v>1</v>
      </c>
      <c r="I5925" s="2">
        <f ca="1">IF(ISNUMBER(TradeDash[[#This Row],[Signal]]),MAX(IF(AND(TradeDash[[#This Row],[Signal]]=1,I5924&lt;1),I5924+$E$1,IF(AND(TradeDash[[#This Row],[Signal]]=0,I5924&gt;0),I5924-$E$1,IF(AND(TradeDash[[#This Row],[Signal]]=1,I5924=1),I5924,IF(AND(TradeDash[[#This Row],[Signal]]=0,I5924=0),I5924,0)))),0),"")</f>
        <v>0.8</v>
      </c>
      <c r="J5925" s="3">
        <f ca="1">IF(ISNUMBER(TradeDash[[#This Row],[Position]]),TradeDash[[#This Row],[Position]]*D5926,"")</f>
        <v>-1.735879559462461E-3</v>
      </c>
      <c r="K5925" s="7">
        <f ca="1">K5924*IFERROR(1+TradeDash[[#This Row],[Port Return]],1)</f>
        <v>15490296.789434193</v>
      </c>
      <c r="L5925" s="7">
        <f ca="1">IF(ISNUMBER(TradeDash[[#This Row],[Port Return]]),L5924*(1+TradeDash[[#This Row],[Returns]]),L5924)</f>
        <v>12587599.364070049</v>
      </c>
    </row>
    <row r="5926" spans="1:12" x14ac:dyDescent="0.35">
      <c r="A5926" s="1">
        <v>45212</v>
      </c>
      <c r="B5926" s="16">
        <f>YEAR(TradeDash[[#This Row],[Date]])</f>
        <v>2023</v>
      </c>
      <c r="C5926">
        <v>19751.05</v>
      </c>
      <c r="D5926" s="3">
        <f>IFERROR(TradeDash[[#This Row],[Nifty]]/C5925-1,"")</f>
        <v>-2.1698494493280762E-3</v>
      </c>
      <c r="E5926">
        <f ca="1">IFERROR(AVERAGE(OFFSET(TradeDash[[#This Row],[Returns]],0,0,-n_days))/STDEV(OFFSET(TradeDash[[#This Row],[Returns]],0,0,-n_days)),"")</f>
        <v>-0.13322342836373557</v>
      </c>
      <c r="F5926">
        <f ca="1">IFERROR(AVERAGE(OFFSET(TradeDash[[#This Row],[Returns]],0,0,-n_days*2))/STDEV(OFFSET(TradeDash[[#This Row],[Returns]],0,0,-n_days*2)),"")</f>
        <v>7.203840400263152E-2</v>
      </c>
      <c r="G5926">
        <f ca="1">IF(ISNUMBER(TradeDash[[#This Row],[2n day Sharpe]]),AVERAGE(TradeDash[[#This Row],[n day Sharpe]:[2n day Sharpe]]),"")</f>
        <v>-3.0592512180552027E-2</v>
      </c>
      <c r="H5926">
        <f ca="1">IF(ISNUMBER(TradeDash[[#This Row],[Sharpe Average]]),IF(TradeDash[[#This Row],[Sharpe Average]]&gt;$G$1,1,0),"")</f>
        <v>0</v>
      </c>
      <c r="I5926" s="2">
        <f ca="1">IF(ISNUMBER(TradeDash[[#This Row],[Signal]]),MAX(IF(AND(TradeDash[[#This Row],[Signal]]=1,I5925&lt;1),I5925+$E$1,IF(AND(TradeDash[[#This Row],[Signal]]=0,I5925&gt;0),I5925-$E$1,IF(AND(TradeDash[[#This Row],[Signal]]=1,I5925=1),I5925,IF(AND(TradeDash[[#This Row],[Signal]]=0,I5925=0),I5925,0)))),0),"")</f>
        <v>0.60000000000000009</v>
      </c>
      <c r="J5926" s="3">
        <f ca="1">IF(ISNUMBER(TradeDash[[#This Row],[Position]]),TradeDash[[#This Row],[Position]]*D5927,"")</f>
        <v>-5.8629794365359098E-4</v>
      </c>
      <c r="K5926" s="7">
        <f ca="1">K5925*IFERROR(1+TradeDash[[#This Row],[Port Return]],1)</f>
        <v>15481214.860279962</v>
      </c>
      <c r="L5926" s="7">
        <f ca="1">IF(ISNUMBER(TradeDash[[#This Row],[Port Return]]),L5925*(1+TradeDash[[#This Row],[Returns]]),L5925)</f>
        <v>12560286.168521559</v>
      </c>
    </row>
    <row r="5927" spans="1:12" x14ac:dyDescent="0.35">
      <c r="A5927" s="1">
        <v>45215</v>
      </c>
      <c r="B5927" s="16">
        <f>YEAR(TradeDash[[#This Row],[Date]])</f>
        <v>2023</v>
      </c>
      <c r="C5927">
        <v>19731.75</v>
      </c>
      <c r="D5927" s="3">
        <f>IFERROR(TradeDash[[#This Row],[Nifty]]/C5926-1,"")</f>
        <v>-9.7716323942265149E-4</v>
      </c>
      <c r="E5927">
        <f ca="1">IFERROR(AVERAGE(OFFSET(TradeDash[[#This Row],[Returns]],0,0,-n_days))/STDEV(OFFSET(TradeDash[[#This Row],[Returns]],0,0,-n_days)),"")</f>
        <v>-0.15627440497179015</v>
      </c>
      <c r="F5927">
        <f ca="1">IFERROR(AVERAGE(OFFSET(TradeDash[[#This Row],[Returns]],0,0,-n_days*2))/STDEV(OFFSET(TradeDash[[#This Row],[Returns]],0,0,-n_days*2)),"")</f>
        <v>9.3044411229365298E-2</v>
      </c>
      <c r="G5927">
        <f ca="1">IF(ISNUMBER(TradeDash[[#This Row],[2n day Sharpe]]),AVERAGE(TradeDash[[#This Row],[n day Sharpe]:[2n day Sharpe]]),"")</f>
        <v>-3.1614996871212428E-2</v>
      </c>
      <c r="H5927">
        <f ca="1">IF(ISNUMBER(TradeDash[[#This Row],[Sharpe Average]]),IF(TradeDash[[#This Row],[Sharpe Average]]&gt;$G$1,1,0),"")</f>
        <v>0</v>
      </c>
      <c r="I5927" s="2">
        <f ca="1">IF(ISNUMBER(TradeDash[[#This Row],[Signal]]),MAX(IF(AND(TradeDash[[#This Row],[Signal]]=1,I5926&lt;1),I5926+$E$1,IF(AND(TradeDash[[#This Row],[Signal]]=0,I5926&gt;0),I5926-$E$1,IF(AND(TradeDash[[#This Row],[Signal]]=1,I5926=1),I5926,IF(AND(TradeDash[[#This Row],[Signal]]=0,I5926=0),I5926,0)))),0),"")</f>
        <v>0.40000000000000008</v>
      </c>
      <c r="J5927" s="3">
        <f ca="1">IF(ISNUMBER(TradeDash[[#This Row],[Position]]),TradeDash[[#This Row],[Position]]*D5928,"")</f>
        <v>1.6166837710795969E-3</v>
      </c>
      <c r="K5927" s="7">
        <f ca="1">K5926*IFERROR(1+TradeDash[[#This Row],[Port Return]],1)</f>
        <v>15506243.089101173</v>
      </c>
      <c r="L5927" s="7">
        <f ca="1">IF(ISNUMBER(TradeDash[[#This Row],[Port Return]]),L5926*(1+TradeDash[[#This Row],[Returns]]),L5926)</f>
        <v>12548012.718601052</v>
      </c>
    </row>
    <row r="5928" spans="1:12" x14ac:dyDescent="0.35">
      <c r="A5928" s="1">
        <v>45216</v>
      </c>
      <c r="B5928" s="16">
        <f>YEAR(TradeDash[[#This Row],[Date]])</f>
        <v>2023</v>
      </c>
      <c r="C5928">
        <v>19811.5</v>
      </c>
      <c r="D5928" s="3">
        <f>IFERROR(TradeDash[[#This Row],[Nifty]]/C5927-1,"")</f>
        <v>4.0417094276989918E-3</v>
      </c>
      <c r="E5928">
        <f ca="1">IFERROR(AVERAGE(OFFSET(TradeDash[[#This Row],[Returns]],0,0,-n_days))/STDEV(OFFSET(TradeDash[[#This Row],[Returns]],0,0,-n_days)),"")</f>
        <v>-0.16017625479674941</v>
      </c>
      <c r="F5928">
        <f ca="1">IFERROR(AVERAGE(OFFSET(TradeDash[[#This Row],[Returns]],0,0,-n_days*2))/STDEV(OFFSET(TradeDash[[#This Row],[Returns]],0,0,-n_days*2)),"")</f>
        <v>0.12626146496695381</v>
      </c>
      <c r="G5928">
        <f ca="1">IF(ISNUMBER(TradeDash[[#This Row],[2n day Sharpe]]),AVERAGE(TradeDash[[#This Row],[n day Sharpe]:[2n day Sharpe]]),"")</f>
        <v>-1.6957394914897797E-2</v>
      </c>
      <c r="H5928">
        <f ca="1">IF(ISNUMBER(TradeDash[[#This Row],[Sharpe Average]]),IF(TradeDash[[#This Row],[Sharpe Average]]&gt;$G$1,1,0),"")</f>
        <v>0</v>
      </c>
      <c r="I5928" s="2">
        <f ca="1">IF(ISNUMBER(TradeDash[[#This Row],[Signal]]),MAX(IF(AND(TradeDash[[#This Row],[Signal]]=1,I5927&lt;1),I5927+$E$1,IF(AND(TradeDash[[#This Row],[Signal]]=0,I5927&gt;0),I5927-$E$1,IF(AND(TradeDash[[#This Row],[Signal]]=1,I5927=1),I5927,IF(AND(TradeDash[[#This Row],[Signal]]=0,I5927=0),I5927,0)))),0),"")</f>
        <v>0.20000000000000007</v>
      </c>
      <c r="J5928" s="3">
        <f ca="1">IF(ISNUMBER(TradeDash[[#This Row],[Position]]),TradeDash[[#This Row],[Position]]*D5929,"")</f>
        <v>-1.4173586048507275E-3</v>
      </c>
      <c r="K5928" s="7">
        <f ca="1">K5927*IFERROR(1+TradeDash[[#This Row],[Port Return]],1)</f>
        <v>15484265.182029929</v>
      </c>
      <c r="L5928" s="7">
        <f ca="1">IF(ISNUMBER(TradeDash[[#This Row],[Port Return]]),L5927*(1+TradeDash[[#This Row],[Returns]]),L5927)</f>
        <v>12598728.139904708</v>
      </c>
    </row>
    <row r="5929" spans="1:12" x14ac:dyDescent="0.35">
      <c r="A5929" s="1">
        <v>45217</v>
      </c>
      <c r="B5929" s="16">
        <f>YEAR(TradeDash[[#This Row],[Date]])</f>
        <v>2023</v>
      </c>
      <c r="C5929">
        <v>19671.099999999999</v>
      </c>
      <c r="D5929" s="3">
        <f>IFERROR(TradeDash[[#This Row],[Nifty]]/C5928-1,"")</f>
        <v>-7.0867930242536348E-3</v>
      </c>
      <c r="E5929">
        <f ca="1">IFERROR(AVERAGE(OFFSET(TradeDash[[#This Row],[Returns]],0,0,-n_days))/STDEV(OFFSET(TradeDash[[#This Row],[Returns]],0,0,-n_days)),"")</f>
        <v>-0.191008768942899</v>
      </c>
      <c r="F5929">
        <f ca="1">IFERROR(AVERAGE(OFFSET(TradeDash[[#This Row],[Returns]],0,0,-n_days*2))/STDEV(OFFSET(TradeDash[[#This Row],[Returns]],0,0,-n_days*2)),"")</f>
        <v>6.9780609932716398E-2</v>
      </c>
      <c r="G5929">
        <f ca="1">IF(ISNUMBER(TradeDash[[#This Row],[2n day Sharpe]]),AVERAGE(TradeDash[[#This Row],[n day Sharpe]:[2n day Sharpe]]),"")</f>
        <v>-6.0614079505091303E-2</v>
      </c>
      <c r="H5929">
        <f ca="1">IF(ISNUMBER(TradeDash[[#This Row],[Sharpe Average]]),IF(TradeDash[[#This Row],[Sharpe Average]]&gt;$G$1,1,0),"")</f>
        <v>0</v>
      </c>
      <c r="I5929" s="2">
        <f ca="1">IF(ISNUMBER(TradeDash[[#This Row],[Signal]]),MAX(IF(AND(TradeDash[[#This Row],[Signal]]=1,I5928&lt;1),I5928+$E$1,IF(AND(TradeDash[[#This Row],[Signal]]=0,I5928&gt;0),I5928-$E$1,IF(AND(TradeDash[[#This Row],[Signal]]=1,I5928=1),I5928,IF(AND(TradeDash[[#This Row],[Signal]]=0,I5928=0),I5928,0)))),0),"")</f>
        <v>5.5511151231257827E-17</v>
      </c>
      <c r="J5929" s="3">
        <f ca="1">IF(ISNUMBER(TradeDash[[#This Row],[Position]]),TradeDash[[#This Row],[Position]]*D5930,"")</f>
        <v>-1.3093916543204281E-19</v>
      </c>
      <c r="K5929" s="7">
        <f ca="1">K5928*IFERROR(1+TradeDash[[#This Row],[Port Return]],1)</f>
        <v>15484265.182029929</v>
      </c>
      <c r="L5929" s="7">
        <f ca="1">IF(ISNUMBER(TradeDash[[#This Row],[Port Return]]),L5928*(1+TradeDash[[#This Row],[Returns]]),L5928)</f>
        <v>12509443.561208364</v>
      </c>
    </row>
    <row r="5930" spans="1:12" x14ac:dyDescent="0.35">
      <c r="A5930" s="1">
        <v>45218</v>
      </c>
      <c r="B5930" s="16">
        <f>YEAR(TradeDash[[#This Row],[Date]])</f>
        <v>2023</v>
      </c>
      <c r="C5930">
        <v>19624.7</v>
      </c>
      <c r="D5930" s="3">
        <f>IFERROR(TradeDash[[#This Row],[Nifty]]/C5929-1,"")</f>
        <v>-2.358790306591807E-3</v>
      </c>
      <c r="E5930">
        <f ca="1">IFERROR(AVERAGE(OFFSET(TradeDash[[#This Row],[Returns]],0,0,-n_days))/STDEV(OFFSET(TradeDash[[#This Row],[Returns]],0,0,-n_days)),"")</f>
        <v>-0.12509407118680499</v>
      </c>
      <c r="F5930">
        <f ca="1">IFERROR(AVERAGE(OFFSET(TradeDash[[#This Row],[Returns]],0,0,-n_days*2))/STDEV(OFFSET(TradeDash[[#This Row],[Returns]],0,0,-n_days*2)),"")</f>
        <v>5.7739180199977855E-2</v>
      </c>
      <c r="G5930">
        <f ca="1">IF(ISNUMBER(TradeDash[[#This Row],[2n day Sharpe]]),AVERAGE(TradeDash[[#This Row],[n day Sharpe]:[2n day Sharpe]]),"")</f>
        <v>-3.3677445493413567E-2</v>
      </c>
      <c r="H5930">
        <f ca="1">IF(ISNUMBER(TradeDash[[#This Row],[Sharpe Average]]),IF(TradeDash[[#This Row],[Sharpe Average]]&gt;$G$1,1,0),"")</f>
        <v>0</v>
      </c>
      <c r="I5930" s="2">
        <f ca="1">IF(ISNUMBER(TradeDash[[#This Row],[Signal]]),MAX(IF(AND(TradeDash[[#This Row],[Signal]]=1,I5929&lt;1),I5929+$E$1,IF(AND(TradeDash[[#This Row],[Signal]]=0,I5929&gt;0),I5929-$E$1,IF(AND(TradeDash[[#This Row],[Signal]]=1,I5929=1),I5929,IF(AND(TradeDash[[#This Row],[Signal]]=0,I5929=0),I5929,0)))),0),"")</f>
        <v>0</v>
      </c>
      <c r="J5930" s="3">
        <f ca="1">IF(ISNUMBER(TradeDash[[#This Row],[Position]]),TradeDash[[#This Row],[Position]]*D5931,"")</f>
        <v>0</v>
      </c>
      <c r="K5930" s="7">
        <f ca="1">K5929*IFERROR(1+TradeDash[[#This Row],[Port Return]],1)</f>
        <v>15484265.182029929</v>
      </c>
      <c r="L5930" s="7">
        <f ca="1">IF(ISNUMBER(TradeDash[[#This Row],[Port Return]]),L5929*(1+TradeDash[[#This Row],[Returns]]),L5929)</f>
        <v>12479936.406995328</v>
      </c>
    </row>
    <row r="5931" spans="1:12" x14ac:dyDescent="0.35">
      <c r="A5931" s="1">
        <v>45219</v>
      </c>
      <c r="B5931" s="16">
        <f>YEAR(TradeDash[[#This Row],[Date]])</f>
        <v>2023</v>
      </c>
      <c r="C5931">
        <v>19542.650000000001</v>
      </c>
      <c r="D5931" s="3">
        <f>IFERROR(TradeDash[[#This Row],[Nifty]]/C5930-1,"")</f>
        <v>-4.1809556324428065E-3</v>
      </c>
      <c r="E5931">
        <f ca="1">IFERROR(AVERAGE(OFFSET(TradeDash[[#This Row],[Returns]],0,0,-n_days))/STDEV(OFFSET(TradeDash[[#This Row],[Returns]],0,0,-n_days)),"")</f>
        <v>-9.3833888203046265E-2</v>
      </c>
      <c r="F5931">
        <f ca="1">IFERROR(AVERAGE(OFFSET(TradeDash[[#This Row],[Returns]],0,0,-n_days*2))/STDEV(OFFSET(TradeDash[[#This Row],[Returns]],0,0,-n_days*2)),"")</f>
        <v>2.6304317928071072E-2</v>
      </c>
      <c r="G5931">
        <f ca="1">IF(ISNUMBER(TradeDash[[#This Row],[2n day Sharpe]]),AVERAGE(TradeDash[[#This Row],[n day Sharpe]:[2n day Sharpe]]),"")</f>
        <v>-3.3764785137487596E-2</v>
      </c>
      <c r="H5931">
        <f ca="1">IF(ISNUMBER(TradeDash[[#This Row],[Sharpe Average]]),IF(TradeDash[[#This Row],[Sharpe Average]]&gt;$G$1,1,0),"")</f>
        <v>0</v>
      </c>
      <c r="I5931" s="2">
        <f ca="1">IF(ISNUMBER(TradeDash[[#This Row],[Signal]]),MAX(IF(AND(TradeDash[[#This Row],[Signal]]=1,I5930&lt;1),I5930+$E$1,IF(AND(TradeDash[[#This Row],[Signal]]=0,I5930&gt;0),I5930-$E$1,IF(AND(TradeDash[[#This Row],[Signal]]=1,I5930=1),I5930,IF(AND(TradeDash[[#This Row],[Signal]]=0,I5930=0),I5930,0)))),0),"")</f>
        <v>0</v>
      </c>
      <c r="J5931" s="3">
        <f ca="1">IF(ISNUMBER(TradeDash[[#This Row],[Position]]),TradeDash[[#This Row],[Position]]*D5932,"")</f>
        <v>0</v>
      </c>
      <c r="K5931" s="7">
        <f ca="1">K5930*IFERROR(1+TradeDash[[#This Row],[Port Return]],1)</f>
        <v>15484265.182029929</v>
      </c>
      <c r="L5931" s="7">
        <f ca="1">IF(ISNUMBER(TradeDash[[#This Row],[Port Return]]),L5930*(1+TradeDash[[#This Row],[Returns]]),L5930)</f>
        <v>12427758.346581973</v>
      </c>
    </row>
    <row r="5932" spans="1:12" x14ac:dyDescent="0.35">
      <c r="A5932" s="1">
        <v>45222</v>
      </c>
      <c r="B5932" s="16">
        <f>YEAR(TradeDash[[#This Row],[Date]])</f>
        <v>2023</v>
      </c>
      <c r="C5932">
        <v>19281.75</v>
      </c>
      <c r="D5932" s="3">
        <f>IFERROR(TradeDash[[#This Row],[Nifty]]/C5931-1,"")</f>
        <v>-1.3350287704072983E-2</v>
      </c>
      <c r="E5932">
        <f ca="1">IFERROR(AVERAGE(OFFSET(TradeDash[[#This Row],[Returns]],0,0,-n_days))/STDEV(OFFSET(TradeDash[[#This Row],[Returns]],0,0,-n_days)),"")</f>
        <v>-0.16544722834681619</v>
      </c>
      <c r="F5932">
        <f ca="1">IFERROR(AVERAGE(OFFSET(TradeDash[[#This Row],[Returns]],0,0,-n_days*2))/STDEV(OFFSET(TradeDash[[#This Row],[Returns]],0,0,-n_days*2)),"")</f>
        <v>-2.0875654968812718E-2</v>
      </c>
      <c r="G5932">
        <f ca="1">IF(ISNUMBER(TradeDash[[#This Row],[2n day Sharpe]]),AVERAGE(TradeDash[[#This Row],[n day Sharpe]:[2n day Sharpe]]),"")</f>
        <v>-9.3161441657814453E-2</v>
      </c>
      <c r="H5932">
        <f ca="1">IF(ISNUMBER(TradeDash[[#This Row],[Sharpe Average]]),IF(TradeDash[[#This Row],[Sharpe Average]]&gt;$G$1,1,0),"")</f>
        <v>0</v>
      </c>
      <c r="I5932" s="2">
        <f ca="1">IF(ISNUMBER(TradeDash[[#This Row],[Signal]]),MAX(IF(AND(TradeDash[[#This Row],[Signal]]=1,I5931&lt;1),I5931+$E$1,IF(AND(TradeDash[[#This Row],[Signal]]=0,I5931&gt;0),I5931-$E$1,IF(AND(TradeDash[[#This Row],[Signal]]=1,I5931=1),I5931,IF(AND(TradeDash[[#This Row],[Signal]]=0,I5931=0),I5931,0)))),0),"")</f>
        <v>0</v>
      </c>
      <c r="J5932" s="3">
        <f ca="1">IF(ISNUMBER(TradeDash[[#This Row],[Position]]),TradeDash[[#This Row],[Position]]*D5933,"")</f>
        <v>0</v>
      </c>
      <c r="K5932" s="7">
        <f ca="1">K5931*IFERROR(1+TradeDash[[#This Row],[Port Return]],1)</f>
        <v>15484265.182029929</v>
      </c>
      <c r="L5932" s="7">
        <f ca="1">IF(ISNUMBER(TradeDash[[#This Row],[Port Return]]),L5931*(1+TradeDash[[#This Row],[Returns]]),L5931)</f>
        <v>12261844.19713841</v>
      </c>
    </row>
    <row r="5933" spans="1:12" x14ac:dyDescent="0.35">
      <c r="A5933" s="1">
        <v>45224</v>
      </c>
      <c r="B5933" s="16">
        <f>YEAR(TradeDash[[#This Row],[Date]])</f>
        <v>2023</v>
      </c>
      <c r="C5933">
        <v>19122.150000000001</v>
      </c>
      <c r="D5933" s="3">
        <f>IFERROR(TradeDash[[#This Row],[Nifty]]/C5932-1,"")</f>
        <v>-8.2772569917148875E-3</v>
      </c>
      <c r="E5933">
        <f ca="1">IFERROR(AVERAGE(OFFSET(TradeDash[[#This Row],[Returns]],0,0,-n_days))/STDEV(OFFSET(TradeDash[[#This Row],[Returns]],0,0,-n_days)),"")</f>
        <v>-0.22676780972048108</v>
      </c>
      <c r="F5933">
        <f ca="1">IFERROR(AVERAGE(OFFSET(TradeDash[[#This Row],[Returns]],0,0,-n_days*2))/STDEV(OFFSET(TradeDash[[#This Row],[Returns]],0,0,-n_days*2)),"")</f>
        <v>-2.9446115172618276E-2</v>
      </c>
      <c r="G5933">
        <f ca="1">IF(ISNUMBER(TradeDash[[#This Row],[2n day Sharpe]]),AVERAGE(TradeDash[[#This Row],[n day Sharpe]:[2n day Sharpe]]),"")</f>
        <v>-0.12810696244654968</v>
      </c>
      <c r="H5933">
        <f ca="1">IF(ISNUMBER(TradeDash[[#This Row],[Sharpe Average]]),IF(TradeDash[[#This Row],[Sharpe Average]]&gt;$G$1,1,0),"")</f>
        <v>0</v>
      </c>
      <c r="I5933" s="2">
        <f ca="1">IF(ISNUMBER(TradeDash[[#This Row],[Signal]]),MAX(IF(AND(TradeDash[[#This Row],[Signal]]=1,I5932&lt;1),I5932+$E$1,IF(AND(TradeDash[[#This Row],[Signal]]=0,I5932&gt;0),I5932-$E$1,IF(AND(TradeDash[[#This Row],[Signal]]=1,I5932=1),I5932,IF(AND(TradeDash[[#This Row],[Signal]]=0,I5932=0),I5932,0)))),0),"")</f>
        <v>0</v>
      </c>
      <c r="J5933" s="3">
        <f ca="1">IF(ISNUMBER(TradeDash[[#This Row],[Position]]),TradeDash[[#This Row],[Position]]*D5934,"")</f>
        <v>0</v>
      </c>
      <c r="K5933" s="7">
        <f ca="1">K5932*IFERROR(1+TradeDash[[#This Row],[Port Return]],1)</f>
        <v>15484265.182029929</v>
      </c>
      <c r="L5933" s="7">
        <f ca="1">IF(ISNUMBER(TradeDash[[#This Row],[Port Return]]),L5932*(1+TradeDash[[#This Row],[Returns]]),L5932)</f>
        <v>12160349.761526328</v>
      </c>
    </row>
    <row r="5934" spans="1:12" x14ac:dyDescent="0.35">
      <c r="A5934" s="1">
        <v>45225</v>
      </c>
      <c r="B5934" s="16">
        <f>YEAR(TradeDash[[#This Row],[Date]])</f>
        <v>2023</v>
      </c>
      <c r="C5934">
        <v>18857.25</v>
      </c>
      <c r="D5934" s="3">
        <f>IFERROR(TradeDash[[#This Row],[Nifty]]/C5933-1,"")</f>
        <v>-1.3853044767455636E-2</v>
      </c>
      <c r="E5934">
        <f ca="1">IFERROR(AVERAGE(OFFSET(TradeDash[[#This Row],[Returns]],0,0,-n_days))/STDEV(OFFSET(TradeDash[[#This Row],[Returns]],0,0,-n_days)),"")</f>
        <v>-0.30549901277285563</v>
      </c>
      <c r="F5934">
        <f ca="1">IFERROR(AVERAGE(OFFSET(TradeDash[[#This Row],[Returns]],0,0,-n_days*2))/STDEV(OFFSET(TradeDash[[#This Row],[Returns]],0,0,-n_days*2)),"")</f>
        <v>-9.2215873986783298E-2</v>
      </c>
      <c r="G5934">
        <f ca="1">IF(ISNUMBER(TradeDash[[#This Row],[2n day Sharpe]]),AVERAGE(TradeDash[[#This Row],[n day Sharpe]:[2n day Sharpe]]),"")</f>
        <v>-0.19885744337981948</v>
      </c>
      <c r="H5934">
        <f ca="1">IF(ISNUMBER(TradeDash[[#This Row],[Sharpe Average]]),IF(TradeDash[[#This Row],[Sharpe Average]]&gt;$G$1,1,0),"")</f>
        <v>0</v>
      </c>
      <c r="I5934" s="2">
        <f ca="1">IF(ISNUMBER(TradeDash[[#This Row],[Signal]]),MAX(IF(AND(TradeDash[[#This Row],[Signal]]=1,I5933&lt;1),I5933+$E$1,IF(AND(TradeDash[[#This Row],[Signal]]=0,I5933&gt;0),I5933-$E$1,IF(AND(TradeDash[[#This Row],[Signal]]=1,I5933=1),I5933,IF(AND(TradeDash[[#This Row],[Signal]]=0,I5933=0),I5933,0)))),0),"")</f>
        <v>0</v>
      </c>
      <c r="J5934" s="3">
        <f ca="1">IF(ISNUMBER(TradeDash[[#This Row],[Position]]),TradeDash[[#This Row],[Position]]*D5935,"")</f>
        <v>0</v>
      </c>
      <c r="K5934" s="7">
        <f ca="1">K5933*IFERROR(1+TradeDash[[#This Row],[Port Return]],1)</f>
        <v>15484265.182029929</v>
      </c>
      <c r="L5934" s="7">
        <f ca="1">IF(ISNUMBER(TradeDash[[#This Row],[Port Return]]),L5933*(1+TradeDash[[#This Row],[Returns]]),L5933)</f>
        <v>11991891.891891984</v>
      </c>
    </row>
    <row r="5935" spans="1:12" x14ac:dyDescent="0.35">
      <c r="A5935" s="1">
        <v>45226</v>
      </c>
      <c r="B5935" s="16">
        <f>YEAR(TradeDash[[#This Row],[Date]])</f>
        <v>2023</v>
      </c>
      <c r="C5935">
        <v>19047.25</v>
      </c>
      <c r="D5935" s="3">
        <f>IFERROR(TradeDash[[#This Row],[Nifty]]/C5934-1,"")</f>
        <v>1.0075700327460302E-2</v>
      </c>
      <c r="E5935">
        <f ca="1">IFERROR(AVERAGE(OFFSET(TradeDash[[#This Row],[Returns]],0,0,-n_days))/STDEV(OFFSET(TradeDash[[#This Row],[Returns]],0,0,-n_days)),"")</f>
        <v>-0.23470143442679875</v>
      </c>
      <c r="F5935">
        <f ca="1">IFERROR(AVERAGE(OFFSET(TradeDash[[#This Row],[Returns]],0,0,-n_days*2))/STDEV(OFFSET(TradeDash[[#This Row],[Returns]],0,0,-n_days*2)),"")</f>
        <v>-5.7094268428024765E-2</v>
      </c>
      <c r="G5935">
        <f ca="1">IF(ISNUMBER(TradeDash[[#This Row],[2n day Sharpe]]),AVERAGE(TradeDash[[#This Row],[n day Sharpe]:[2n day Sharpe]]),"")</f>
        <v>-0.14589785142741177</v>
      </c>
      <c r="H5935">
        <f ca="1">IF(ISNUMBER(TradeDash[[#This Row],[Sharpe Average]]),IF(TradeDash[[#This Row],[Sharpe Average]]&gt;$G$1,1,0),"")</f>
        <v>0</v>
      </c>
      <c r="I5935" s="2">
        <f ca="1">IF(ISNUMBER(TradeDash[[#This Row],[Signal]]),MAX(IF(AND(TradeDash[[#This Row],[Signal]]=1,I5934&lt;1),I5934+$E$1,IF(AND(TradeDash[[#This Row],[Signal]]=0,I5934&gt;0),I5934-$E$1,IF(AND(TradeDash[[#This Row],[Signal]]=1,I5934=1),I5934,IF(AND(TradeDash[[#This Row],[Signal]]=0,I5934=0),I5934,0)))),0),"")</f>
        <v>0</v>
      </c>
      <c r="J5935" s="3">
        <f ca="1">IF(ISNUMBER(TradeDash[[#This Row],[Position]]),TradeDash[[#This Row],[Position]]*D5936,"")</f>
        <v>0</v>
      </c>
      <c r="K5935" s="7">
        <f ca="1">K5934*IFERROR(1+TradeDash[[#This Row],[Port Return]],1)</f>
        <v>15484265.182029929</v>
      </c>
      <c r="L5935" s="7">
        <f ca="1">IF(ISNUMBER(TradeDash[[#This Row],[Port Return]]),L5934*(1+TradeDash[[#This Row],[Returns]]),L5934)</f>
        <v>12112718.600953989</v>
      </c>
    </row>
    <row r="5936" spans="1:12" x14ac:dyDescent="0.35">
      <c r="A5936" s="1">
        <v>45229</v>
      </c>
      <c r="B5936" s="16">
        <f>YEAR(TradeDash[[#This Row],[Date]])</f>
        <v>2023</v>
      </c>
      <c r="C5936">
        <v>19140.900000000001</v>
      </c>
      <c r="D5936" s="3">
        <f>IFERROR(TradeDash[[#This Row],[Nifty]]/C5935-1,"")</f>
        <v>4.9167202614550654E-3</v>
      </c>
      <c r="E5936">
        <f ca="1">IFERROR(AVERAGE(OFFSET(TradeDash[[#This Row],[Returns]],0,0,-n_days))/STDEV(OFFSET(TradeDash[[#This Row],[Returns]],0,0,-n_days)),"")</f>
        <v>-0.13544614771640853</v>
      </c>
      <c r="F5936">
        <f ca="1">IFERROR(AVERAGE(OFFSET(TradeDash[[#This Row],[Returns]],0,0,-n_days*2))/STDEV(OFFSET(TradeDash[[#This Row],[Returns]],0,0,-n_days*2)),"")</f>
        <v>-3.8499616493241698E-2</v>
      </c>
      <c r="G5936">
        <f ca="1">IF(ISNUMBER(TradeDash[[#This Row],[2n day Sharpe]]),AVERAGE(TradeDash[[#This Row],[n day Sharpe]:[2n day Sharpe]]),"")</f>
        <v>-8.6972882104825122E-2</v>
      </c>
      <c r="H5936">
        <f ca="1">IF(ISNUMBER(TradeDash[[#This Row],[Sharpe Average]]),IF(TradeDash[[#This Row],[Sharpe Average]]&gt;$G$1,1,0),"")</f>
        <v>0</v>
      </c>
      <c r="I5936" s="2">
        <f ca="1">IF(ISNUMBER(TradeDash[[#This Row],[Signal]]),MAX(IF(AND(TradeDash[[#This Row],[Signal]]=1,I5935&lt;1),I5935+$E$1,IF(AND(TradeDash[[#This Row],[Signal]]=0,I5935&gt;0),I5935-$E$1,IF(AND(TradeDash[[#This Row],[Signal]]=1,I5935=1),I5935,IF(AND(TradeDash[[#This Row],[Signal]]=0,I5935=0),I5935,0)))),0),"")</f>
        <v>0</v>
      </c>
      <c r="J5936" s="3">
        <f ca="1">IF(ISNUMBER(TradeDash[[#This Row],[Position]]),TradeDash[[#This Row],[Position]]*D5937,"")</f>
        <v>0</v>
      </c>
      <c r="K5936" s="7">
        <f ca="1">K5935*IFERROR(1+TradeDash[[#This Row],[Port Return]],1)</f>
        <v>15484265.182029929</v>
      </c>
      <c r="L5936" s="7">
        <f ca="1">IF(ISNUMBER(TradeDash[[#This Row],[Port Return]]),L5935*(1+TradeDash[[#This Row],[Returns]]),L5935)</f>
        <v>12172273.449920602</v>
      </c>
    </row>
    <row r="5937" spans="1:12" x14ac:dyDescent="0.35">
      <c r="A5937" s="1">
        <v>45230</v>
      </c>
      <c r="B5937" s="16">
        <f>YEAR(TradeDash[[#This Row],[Date]])</f>
        <v>2023</v>
      </c>
      <c r="C5937">
        <v>19079.599999999999</v>
      </c>
      <c r="D5937" s="3">
        <f>IFERROR(TradeDash[[#This Row],[Nifty]]/C5936-1,"")</f>
        <v>-3.2025662325179116E-3</v>
      </c>
      <c r="E5937">
        <f ca="1">IFERROR(AVERAGE(OFFSET(TradeDash[[#This Row],[Returns]],0,0,-n_days))/STDEV(OFFSET(TradeDash[[#This Row],[Returns]],0,0,-n_days)),"")</f>
        <v>-0.20408506317463712</v>
      </c>
      <c r="F5937">
        <f ca="1">IFERROR(AVERAGE(OFFSET(TradeDash[[#This Row],[Returns]],0,0,-n_days*2))/STDEV(OFFSET(TradeDash[[#This Row],[Returns]],0,0,-n_days*2)),"")</f>
        <v>-3.2267799894526848E-2</v>
      </c>
      <c r="G5937">
        <f ca="1">IF(ISNUMBER(TradeDash[[#This Row],[2n day Sharpe]]),AVERAGE(TradeDash[[#This Row],[n day Sharpe]:[2n day Sharpe]]),"")</f>
        <v>-0.11817643153458199</v>
      </c>
      <c r="H5937">
        <f ca="1">IF(ISNUMBER(TradeDash[[#This Row],[Sharpe Average]]),IF(TradeDash[[#This Row],[Sharpe Average]]&gt;$G$1,1,0),"")</f>
        <v>0</v>
      </c>
      <c r="I5937" s="2">
        <f ca="1">IF(ISNUMBER(TradeDash[[#This Row],[Signal]]),MAX(IF(AND(TradeDash[[#This Row],[Signal]]=1,I5936&lt;1),I5936+$E$1,IF(AND(TradeDash[[#This Row],[Signal]]=0,I5936&gt;0),I5936-$E$1,IF(AND(TradeDash[[#This Row],[Signal]]=1,I5936=1),I5936,IF(AND(TradeDash[[#This Row],[Signal]]=0,I5936=0),I5936,0)))),0),"")</f>
        <v>0</v>
      </c>
      <c r="J5937" s="3">
        <f ca="1">IF(ISNUMBER(TradeDash[[#This Row],[Position]]),TradeDash[[#This Row],[Position]]*D5938,"")</f>
        <v>0</v>
      </c>
      <c r="K5937" s="7">
        <f ca="1">K5936*IFERROR(1+TradeDash[[#This Row],[Port Return]],1)</f>
        <v>15484265.182029929</v>
      </c>
      <c r="L5937" s="7">
        <f ca="1">IF(ISNUMBER(TradeDash[[#This Row],[Port Return]]),L5936*(1+TradeDash[[#This Row],[Returns]]),L5936)</f>
        <v>12133290.937996913</v>
      </c>
    </row>
    <row r="5938" spans="1:12" x14ac:dyDescent="0.35">
      <c r="A5938" s="1">
        <v>45231</v>
      </c>
      <c r="B5938" s="16">
        <f>YEAR(TradeDash[[#This Row],[Date]])</f>
        <v>2023</v>
      </c>
      <c r="C5938">
        <v>18989.150000000001</v>
      </c>
      <c r="D5938" s="3">
        <f>IFERROR(TradeDash[[#This Row],[Nifty]]/C5937-1,"")</f>
        <v>-4.740665422755086E-3</v>
      </c>
      <c r="E5938">
        <f ca="1">IFERROR(AVERAGE(OFFSET(TradeDash[[#This Row],[Returns]],0,0,-n_days))/STDEV(OFFSET(TradeDash[[#This Row],[Returns]],0,0,-n_days)),"")</f>
        <v>-0.19874403936855473</v>
      </c>
      <c r="F5938">
        <f ca="1">IFERROR(AVERAGE(OFFSET(TradeDash[[#This Row],[Returns]],0,0,-n_days*2))/STDEV(OFFSET(TradeDash[[#This Row],[Returns]],0,0,-n_days*2)),"")</f>
        <v>-8.964123976939456E-2</v>
      </c>
      <c r="G5938">
        <f ca="1">IF(ISNUMBER(TradeDash[[#This Row],[2n day Sharpe]]),AVERAGE(TradeDash[[#This Row],[n day Sharpe]:[2n day Sharpe]]),"")</f>
        <v>-0.14419263956897466</v>
      </c>
      <c r="H5938">
        <f ca="1">IF(ISNUMBER(TradeDash[[#This Row],[Sharpe Average]]),IF(TradeDash[[#This Row],[Sharpe Average]]&gt;$G$1,1,0),"")</f>
        <v>0</v>
      </c>
      <c r="I5938" s="2">
        <f ca="1">IF(ISNUMBER(TradeDash[[#This Row],[Signal]]),MAX(IF(AND(TradeDash[[#This Row],[Signal]]=1,I5937&lt;1),I5937+$E$1,IF(AND(TradeDash[[#This Row],[Signal]]=0,I5937&gt;0),I5937-$E$1,IF(AND(TradeDash[[#This Row],[Signal]]=1,I5937=1),I5937,IF(AND(TradeDash[[#This Row],[Signal]]=0,I5937=0),I5937,0)))),0),"")</f>
        <v>0</v>
      </c>
      <c r="J5938" s="3">
        <f ca="1">IF(ISNUMBER(TradeDash[[#This Row],[Position]]),TradeDash[[#This Row],[Position]]*D5939,"")</f>
        <v>0</v>
      </c>
      <c r="K5938" s="7">
        <f ca="1">K5937*IFERROR(1+TradeDash[[#This Row],[Port Return]],1)</f>
        <v>15484265.182029929</v>
      </c>
      <c r="L5938" s="7">
        <f ca="1">IF(ISNUMBER(TradeDash[[#This Row],[Port Return]]),L5937*(1+TradeDash[[#This Row],[Returns]]),L5937)</f>
        <v>12075771.065182922</v>
      </c>
    </row>
    <row r="5939" spans="1:12" x14ac:dyDescent="0.35">
      <c r="A5939" s="1">
        <v>45232</v>
      </c>
      <c r="B5939" s="16">
        <f>YEAR(TradeDash[[#This Row],[Date]])</f>
        <v>2023</v>
      </c>
      <c r="C5939">
        <v>19133.25</v>
      </c>
      <c r="D5939" s="3">
        <f>IFERROR(TradeDash[[#This Row],[Nifty]]/C5938-1,"")</f>
        <v>7.5885439843277336E-3</v>
      </c>
      <c r="E5939">
        <f ca="1">IFERROR(AVERAGE(OFFSET(TradeDash[[#This Row],[Returns]],0,0,-n_days))/STDEV(OFFSET(TradeDash[[#This Row],[Returns]],0,0,-n_days)),"")</f>
        <v>-0.10623552600441732</v>
      </c>
      <c r="F5939">
        <f ca="1">IFERROR(AVERAGE(OFFSET(TradeDash[[#This Row],[Returns]],0,0,-n_days*2))/STDEV(OFFSET(TradeDash[[#This Row],[Returns]],0,0,-n_days*2)),"")</f>
        <v>-7.7607636971743818E-2</v>
      </c>
      <c r="G5939">
        <f ca="1">IF(ISNUMBER(TradeDash[[#This Row],[2n day Sharpe]]),AVERAGE(TradeDash[[#This Row],[n day Sharpe]:[2n day Sharpe]]),"")</f>
        <v>-9.1921581488080578E-2</v>
      </c>
      <c r="H5939">
        <f ca="1">IF(ISNUMBER(TradeDash[[#This Row],[Sharpe Average]]),IF(TradeDash[[#This Row],[Sharpe Average]]&gt;$G$1,1,0),"")</f>
        <v>0</v>
      </c>
      <c r="I5939" s="2">
        <f ca="1">IF(ISNUMBER(TradeDash[[#This Row],[Signal]]),MAX(IF(AND(TradeDash[[#This Row],[Signal]]=1,I5938&lt;1),I5938+$E$1,IF(AND(TradeDash[[#This Row],[Signal]]=0,I5938&gt;0),I5938-$E$1,IF(AND(TradeDash[[#This Row],[Signal]]=1,I5938=1),I5938,IF(AND(TradeDash[[#This Row],[Signal]]=0,I5938=0),I5938,0)))),0),"")</f>
        <v>0</v>
      </c>
      <c r="J5939" s="3">
        <f ca="1">IF(ISNUMBER(TradeDash[[#This Row],[Position]]),TradeDash[[#This Row],[Position]]*D5940,"")</f>
        <v>0</v>
      </c>
      <c r="K5939" s="7">
        <f ca="1">K5938*IFERROR(1+TradeDash[[#This Row],[Port Return]],1)</f>
        <v>15484265.182029929</v>
      </c>
      <c r="L5939" s="7">
        <f ca="1">IF(ISNUMBER(TradeDash[[#This Row],[Port Return]]),L5938*(1+TradeDash[[#This Row],[Returns]]),L5938)</f>
        <v>12167408.585055735</v>
      </c>
    </row>
    <row r="5940" spans="1:12" x14ac:dyDescent="0.35">
      <c r="A5940" s="1">
        <v>45233</v>
      </c>
      <c r="B5940" s="16">
        <f>YEAR(TradeDash[[#This Row],[Date]])</f>
        <v>2023</v>
      </c>
      <c r="C5940">
        <v>19230.599999999999</v>
      </c>
      <c r="D5940" s="3">
        <f>IFERROR(TradeDash[[#This Row],[Nifty]]/C5939-1,"")</f>
        <v>5.0880012543608188E-3</v>
      </c>
      <c r="E5940">
        <f ca="1">IFERROR(AVERAGE(OFFSET(TradeDash[[#This Row],[Returns]],0,0,-n_days))/STDEV(OFFSET(TradeDash[[#This Row],[Returns]],0,0,-n_days)),"")</f>
        <v>-0.11048805343886882</v>
      </c>
      <c r="F5940">
        <f ca="1">IFERROR(AVERAGE(OFFSET(TradeDash[[#This Row],[Returns]],0,0,-n_days*2))/STDEV(OFFSET(TradeDash[[#This Row],[Returns]],0,0,-n_days*2)),"")</f>
        <v>-6.6366761697539217E-2</v>
      </c>
      <c r="G5940">
        <f ca="1">IF(ISNUMBER(TradeDash[[#This Row],[2n day Sharpe]]),AVERAGE(TradeDash[[#This Row],[n day Sharpe]:[2n day Sharpe]]),"")</f>
        <v>-8.8427407568204025E-2</v>
      </c>
      <c r="H5940">
        <f ca="1">IF(ISNUMBER(TradeDash[[#This Row],[Sharpe Average]]),IF(TradeDash[[#This Row],[Sharpe Average]]&gt;$G$1,1,0),"")</f>
        <v>0</v>
      </c>
      <c r="I5940" s="2">
        <f ca="1">IF(ISNUMBER(TradeDash[[#This Row],[Signal]]),MAX(IF(AND(TradeDash[[#This Row],[Signal]]=1,I5939&lt;1),I5939+$E$1,IF(AND(TradeDash[[#This Row],[Signal]]=0,I5939&gt;0),I5939-$E$1,IF(AND(TradeDash[[#This Row],[Signal]]=1,I5939=1),I5939,IF(AND(TradeDash[[#This Row],[Signal]]=0,I5939=0),I5939,0)))),0),"")</f>
        <v>0</v>
      </c>
      <c r="J5940" s="3">
        <f ca="1">IF(ISNUMBER(TradeDash[[#This Row],[Position]]),TradeDash[[#This Row],[Position]]*D5941,"")</f>
        <v>0</v>
      </c>
      <c r="K5940" s="7">
        <f ca="1">K5939*IFERROR(1+TradeDash[[#This Row],[Port Return]],1)</f>
        <v>15484265.182029929</v>
      </c>
      <c r="L5940" s="7">
        <f ca="1">IF(ISNUMBER(TradeDash[[#This Row],[Port Return]]),L5939*(1+TradeDash[[#This Row],[Returns]]),L5939)</f>
        <v>12229316.375198819</v>
      </c>
    </row>
    <row r="5941" spans="1:12" x14ac:dyDescent="0.35">
      <c r="A5941" s="1">
        <v>45236</v>
      </c>
      <c r="B5941" s="16">
        <f>YEAR(TradeDash[[#This Row],[Date]])</f>
        <v>2023</v>
      </c>
      <c r="C5941">
        <v>19411.75</v>
      </c>
      <c r="D5941" s="3">
        <f>IFERROR(TradeDash[[#This Row],[Nifty]]/C5940-1,"")</f>
        <v>9.4198828949696445E-3</v>
      </c>
      <c r="E5941">
        <f ca="1">IFERROR(AVERAGE(OFFSET(TradeDash[[#This Row],[Returns]],0,0,-n_days))/STDEV(OFFSET(TradeDash[[#This Row],[Returns]],0,0,-n_days)),"")</f>
        <v>-8.0492778792460154E-2</v>
      </c>
      <c r="F5941">
        <f ca="1">IFERROR(AVERAGE(OFFSET(TradeDash[[#This Row],[Returns]],0,0,-n_days*2))/STDEV(OFFSET(TradeDash[[#This Row],[Returns]],0,0,-n_days*2)),"")</f>
        <v>-3.5706013505031997E-2</v>
      </c>
      <c r="G5941">
        <f ca="1">IF(ISNUMBER(TradeDash[[#This Row],[2n day Sharpe]]),AVERAGE(TradeDash[[#This Row],[n day Sharpe]:[2n day Sharpe]]),"")</f>
        <v>-5.8099396148746076E-2</v>
      </c>
      <c r="H5941">
        <f ca="1">IF(ISNUMBER(TradeDash[[#This Row],[Sharpe Average]]),IF(TradeDash[[#This Row],[Sharpe Average]]&gt;$G$1,1,0),"")</f>
        <v>0</v>
      </c>
      <c r="I5941" s="2">
        <f ca="1">IF(ISNUMBER(TradeDash[[#This Row],[Signal]]),MAX(IF(AND(TradeDash[[#This Row],[Signal]]=1,I5940&lt;1),I5940+$E$1,IF(AND(TradeDash[[#This Row],[Signal]]=0,I5940&gt;0),I5940-$E$1,IF(AND(TradeDash[[#This Row],[Signal]]=1,I5940=1),I5940,IF(AND(TradeDash[[#This Row],[Signal]]=0,I5940=0),I5940,0)))),0),"")</f>
        <v>0</v>
      </c>
      <c r="J5941" s="3">
        <f ca="1">IF(ISNUMBER(TradeDash[[#This Row],[Position]]),TradeDash[[#This Row],[Position]]*D5942,"")</f>
        <v>0</v>
      </c>
      <c r="K5941" s="7">
        <f ca="1">K5940*IFERROR(1+TradeDash[[#This Row],[Port Return]],1)</f>
        <v>15484265.182029929</v>
      </c>
      <c r="L5941" s="7">
        <f ca="1">IF(ISNUMBER(TradeDash[[#This Row],[Port Return]]),L5940*(1+TradeDash[[#This Row],[Returns]]),L5940)</f>
        <v>12344515.103338726</v>
      </c>
    </row>
    <row r="5942" spans="1:12" x14ac:dyDescent="0.35">
      <c r="A5942" s="1">
        <v>45237</v>
      </c>
      <c r="B5942" s="16">
        <f>YEAR(TradeDash[[#This Row],[Date]])</f>
        <v>2023</v>
      </c>
      <c r="C5942">
        <v>19406.7</v>
      </c>
      <c r="D5942" s="3">
        <f>IFERROR(TradeDash[[#This Row],[Nifty]]/C5941-1,"")</f>
        <v>-2.6015171223614519E-4</v>
      </c>
      <c r="E5942">
        <f ca="1">IFERROR(AVERAGE(OFFSET(TradeDash[[#This Row],[Returns]],0,0,-n_days))/STDEV(OFFSET(TradeDash[[#This Row],[Returns]],0,0,-n_days)),"")</f>
        <v>-3.4271859559242307E-2</v>
      </c>
      <c r="F5942">
        <f ca="1">IFERROR(AVERAGE(OFFSET(TradeDash[[#This Row],[Returns]],0,0,-n_days*2))/STDEV(OFFSET(TradeDash[[#This Row],[Returns]],0,0,-n_days*2)),"")</f>
        <v>-5.9927629341141299E-2</v>
      </c>
      <c r="G5942">
        <f ca="1">IF(ISNUMBER(TradeDash[[#This Row],[2n day Sharpe]]),AVERAGE(TradeDash[[#This Row],[n day Sharpe]:[2n day Sharpe]]),"")</f>
        <v>-4.7099744450191799E-2</v>
      </c>
      <c r="H5942">
        <f ca="1">IF(ISNUMBER(TradeDash[[#This Row],[Sharpe Average]]),IF(TradeDash[[#This Row],[Sharpe Average]]&gt;$G$1,1,0),"")</f>
        <v>0</v>
      </c>
      <c r="I5942" s="2">
        <f ca="1">IF(ISNUMBER(TradeDash[[#This Row],[Signal]]),MAX(IF(AND(TradeDash[[#This Row],[Signal]]=1,I5941&lt;1),I5941+$E$1,IF(AND(TradeDash[[#This Row],[Signal]]=0,I5941&gt;0),I5941-$E$1,IF(AND(TradeDash[[#This Row],[Signal]]=1,I5941=1),I5941,IF(AND(TradeDash[[#This Row],[Signal]]=0,I5941=0),I5941,0)))),0),"")</f>
        <v>0</v>
      </c>
      <c r="J5942" s="3">
        <f ca="1">IF(ISNUMBER(TradeDash[[#This Row],[Position]]),TradeDash[[#This Row],[Position]]*D5943,"")</f>
        <v>0</v>
      </c>
      <c r="K5942" s="7">
        <f ca="1">K5941*IFERROR(1+TradeDash[[#This Row],[Port Return]],1)</f>
        <v>15484265.182029929</v>
      </c>
      <c r="L5942" s="7">
        <f ca="1">IF(ISNUMBER(TradeDash[[#This Row],[Port Return]]),L5941*(1+TradeDash[[#This Row],[Returns]]),L5941)</f>
        <v>12341303.656597868</v>
      </c>
    </row>
    <row r="5943" spans="1:12" x14ac:dyDescent="0.35">
      <c r="A5943" s="1">
        <v>45238</v>
      </c>
      <c r="B5943" s="16">
        <f>YEAR(TradeDash[[#This Row],[Date]])</f>
        <v>2023</v>
      </c>
      <c r="C5943">
        <v>19443.5</v>
      </c>
      <c r="D5943" s="3">
        <f>IFERROR(TradeDash[[#This Row],[Nifty]]/C5942-1,"")</f>
        <v>1.8962523252279428E-3</v>
      </c>
      <c r="E5943">
        <f ca="1">IFERROR(AVERAGE(OFFSET(TradeDash[[#This Row],[Returns]],0,0,-n_days))/STDEV(OFFSET(TradeDash[[#This Row],[Returns]],0,0,-n_days)),"")</f>
        <v>-8.8179526405065406E-2</v>
      </c>
      <c r="F5943">
        <f ca="1">IFERROR(AVERAGE(OFFSET(TradeDash[[#This Row],[Returns]],0,0,-n_days*2))/STDEV(OFFSET(TradeDash[[#This Row],[Returns]],0,0,-n_days*2)),"")</f>
        <v>-7.1226972212308781E-2</v>
      </c>
      <c r="G5943">
        <f ca="1">IF(ISNUMBER(TradeDash[[#This Row],[2n day Sharpe]]),AVERAGE(TradeDash[[#This Row],[n day Sharpe]:[2n day Sharpe]]),"")</f>
        <v>-7.9703249308687094E-2</v>
      </c>
      <c r="H5943">
        <f ca="1">IF(ISNUMBER(TradeDash[[#This Row],[Sharpe Average]]),IF(TradeDash[[#This Row],[Sharpe Average]]&gt;$G$1,1,0),"")</f>
        <v>0</v>
      </c>
      <c r="I5943" s="2">
        <f ca="1">IF(ISNUMBER(TradeDash[[#This Row],[Signal]]),MAX(IF(AND(TradeDash[[#This Row],[Signal]]=1,I5942&lt;1),I5942+$E$1,IF(AND(TradeDash[[#This Row],[Signal]]=0,I5942&gt;0),I5942-$E$1,IF(AND(TradeDash[[#This Row],[Signal]]=1,I5942=1),I5942,IF(AND(TradeDash[[#This Row],[Signal]]=0,I5942=0),I5942,0)))),0),"")</f>
        <v>0</v>
      </c>
      <c r="J5943" s="3">
        <f ca="1">IF(ISNUMBER(TradeDash[[#This Row],[Position]]),TradeDash[[#This Row],[Position]]*D5944,"")</f>
        <v>0</v>
      </c>
      <c r="K5943" s="7">
        <f ca="1">K5942*IFERROR(1+TradeDash[[#This Row],[Port Return]],1)</f>
        <v>15484265.182029929</v>
      </c>
      <c r="L5943" s="7">
        <f ca="1">IF(ISNUMBER(TradeDash[[#This Row],[Port Return]]),L5942*(1+TradeDash[[#This Row],[Returns]]),L5942)</f>
        <v>12364705.882353036</v>
      </c>
    </row>
    <row r="5944" spans="1:12" x14ac:dyDescent="0.35">
      <c r="A5944" s="1">
        <v>45239</v>
      </c>
      <c r="B5944" s="16">
        <f>YEAR(TradeDash[[#This Row],[Date]])</f>
        <v>2023</v>
      </c>
      <c r="C5944">
        <v>19395.3</v>
      </c>
      <c r="D5944" s="3">
        <f>IFERROR(TradeDash[[#This Row],[Nifty]]/C5943-1,"")</f>
        <v>-2.4789775503382128E-3</v>
      </c>
      <c r="E5944">
        <f ca="1">IFERROR(AVERAGE(OFFSET(TradeDash[[#This Row],[Returns]],0,0,-n_days))/STDEV(OFFSET(TradeDash[[#This Row],[Returns]],0,0,-n_days)),"")</f>
        <v>-0.1550597306152437</v>
      </c>
      <c r="F5944">
        <f ca="1">IFERROR(AVERAGE(OFFSET(TradeDash[[#This Row],[Returns]],0,0,-n_days*2))/STDEV(OFFSET(TradeDash[[#This Row],[Returns]],0,0,-n_days*2)),"")</f>
        <v>-0.11859023781041592</v>
      </c>
      <c r="G5944">
        <f ca="1">IF(ISNUMBER(TradeDash[[#This Row],[2n day Sharpe]]),AVERAGE(TradeDash[[#This Row],[n day Sharpe]:[2n day Sharpe]]),"")</f>
        <v>-0.13682498421282979</v>
      </c>
      <c r="H5944">
        <f ca="1">IF(ISNUMBER(TradeDash[[#This Row],[Sharpe Average]]),IF(TradeDash[[#This Row],[Sharpe Average]]&gt;$G$1,1,0),"")</f>
        <v>0</v>
      </c>
      <c r="I5944" s="2">
        <f ca="1">IF(ISNUMBER(TradeDash[[#This Row],[Signal]]),MAX(IF(AND(TradeDash[[#This Row],[Signal]]=1,I5943&lt;1),I5943+$E$1,IF(AND(TradeDash[[#This Row],[Signal]]=0,I5943&gt;0),I5943-$E$1,IF(AND(TradeDash[[#This Row],[Signal]]=1,I5943=1),I5943,IF(AND(TradeDash[[#This Row],[Signal]]=0,I5943=0),I5943,0)))),0),"")</f>
        <v>0</v>
      </c>
      <c r="J5944" s="3">
        <f ca="1">IF(ISNUMBER(TradeDash[[#This Row],[Position]]),TradeDash[[#This Row],[Position]]*D5945,"")</f>
        <v>0</v>
      </c>
      <c r="K5944" s="7">
        <f ca="1">K5943*IFERROR(1+TradeDash[[#This Row],[Port Return]],1)</f>
        <v>15484265.182029929</v>
      </c>
      <c r="L5944" s="7">
        <f ca="1">IF(ISNUMBER(TradeDash[[#This Row],[Port Return]]),L5943*(1+TradeDash[[#This Row],[Returns]]),L5943)</f>
        <v>12334054.054054148</v>
      </c>
    </row>
    <row r="5945" spans="1:12" x14ac:dyDescent="0.35">
      <c r="A5945" s="1">
        <v>45240</v>
      </c>
      <c r="B5945" s="16">
        <f>YEAR(TradeDash[[#This Row],[Date]])</f>
        <v>2023</v>
      </c>
      <c r="C5945">
        <v>19425.349999999999</v>
      </c>
      <c r="D5945" s="3">
        <f>IFERROR(TradeDash[[#This Row],[Nifty]]/C5944-1,"")</f>
        <v>1.549344428804833E-3</v>
      </c>
      <c r="E5945">
        <f ca="1">IFERROR(AVERAGE(OFFSET(TradeDash[[#This Row],[Returns]],0,0,-n_days))/STDEV(OFFSET(TradeDash[[#This Row],[Returns]],0,0,-n_days)),"")</f>
        <v>-0.13645934404231108</v>
      </c>
      <c r="F5945">
        <f ca="1">IFERROR(AVERAGE(OFFSET(TradeDash[[#This Row],[Returns]],0,0,-n_days*2))/STDEV(OFFSET(TradeDash[[#This Row],[Returns]],0,0,-n_days*2)),"")</f>
        <v>-0.11160778206218946</v>
      </c>
      <c r="G5945">
        <f ca="1">IF(ISNUMBER(TradeDash[[#This Row],[2n day Sharpe]]),AVERAGE(TradeDash[[#This Row],[n day Sharpe]:[2n day Sharpe]]),"")</f>
        <v>-0.12403356305225027</v>
      </c>
      <c r="H5945">
        <f ca="1">IF(ISNUMBER(TradeDash[[#This Row],[Sharpe Average]]),IF(TradeDash[[#This Row],[Sharpe Average]]&gt;$G$1,1,0),"")</f>
        <v>0</v>
      </c>
      <c r="I5945" s="2">
        <f ca="1">IF(ISNUMBER(TradeDash[[#This Row],[Signal]]),MAX(IF(AND(TradeDash[[#This Row],[Signal]]=1,I5944&lt;1),I5944+$E$1,IF(AND(TradeDash[[#This Row],[Signal]]=0,I5944&gt;0),I5944-$E$1,IF(AND(TradeDash[[#This Row],[Signal]]=1,I5944=1),I5944,IF(AND(TradeDash[[#This Row],[Signal]]=0,I5944=0),I5944,0)))),0),"")</f>
        <v>0</v>
      </c>
      <c r="J5945" s="3">
        <f ca="1">IF(ISNUMBER(TradeDash[[#This Row],[Position]]),TradeDash[[#This Row],[Position]]*D5946,"")</f>
        <v>0</v>
      </c>
      <c r="K5945" s="7">
        <f ca="1">K5944*IFERROR(1+TradeDash[[#This Row],[Port Return]],1)</f>
        <v>15484265.182029929</v>
      </c>
      <c r="L5945" s="7">
        <f ca="1">IF(ISNUMBER(TradeDash[[#This Row],[Port Return]]),L5944*(1+TradeDash[[#This Row],[Returns]]),L5944)</f>
        <v>12353163.751987375</v>
      </c>
    </row>
    <row r="5946" spans="1:12" x14ac:dyDescent="0.35">
      <c r="A5946" s="1">
        <v>45243</v>
      </c>
      <c r="B5946" s="16">
        <f>YEAR(TradeDash[[#This Row],[Date]])</f>
        <v>2023</v>
      </c>
      <c r="C5946">
        <v>19443.55</v>
      </c>
      <c r="D5946" s="3">
        <f>IFERROR(TradeDash[[#This Row],[Nifty]]/C5945-1,"")</f>
        <v>9.3692005549450563E-4</v>
      </c>
      <c r="E5946">
        <f ca="1">IFERROR(AVERAGE(OFFSET(TradeDash[[#This Row],[Returns]],0,0,-n_days))/STDEV(OFFSET(TradeDash[[#This Row],[Returns]],0,0,-n_days)),"")</f>
        <v>-0.11327735536309655</v>
      </c>
      <c r="F5946">
        <f ca="1">IFERROR(AVERAGE(OFFSET(TradeDash[[#This Row],[Returns]],0,0,-n_days*2))/STDEV(OFFSET(TradeDash[[#This Row],[Returns]],0,0,-n_days*2)),"")</f>
        <v>-0.12390491602386841</v>
      </c>
      <c r="G5946">
        <f ca="1">IF(ISNUMBER(TradeDash[[#This Row],[2n day Sharpe]]),AVERAGE(TradeDash[[#This Row],[n day Sharpe]:[2n day Sharpe]]),"")</f>
        <v>-0.11859113569348248</v>
      </c>
      <c r="H5946">
        <f ca="1">IF(ISNUMBER(TradeDash[[#This Row],[Sharpe Average]]),IF(TradeDash[[#This Row],[Sharpe Average]]&gt;$G$1,1,0),"")</f>
        <v>0</v>
      </c>
      <c r="I5946" s="2">
        <f ca="1">IF(ISNUMBER(TradeDash[[#This Row],[Signal]]),MAX(IF(AND(TradeDash[[#This Row],[Signal]]=1,I5945&lt;1),I5945+$E$1,IF(AND(TradeDash[[#This Row],[Signal]]=0,I5945&gt;0),I5945-$E$1,IF(AND(TradeDash[[#This Row],[Signal]]=1,I5945=1),I5945,IF(AND(TradeDash[[#This Row],[Signal]]=0,I5945=0),I5945,0)))),0),"")</f>
        <v>0</v>
      </c>
      <c r="J5946" s="3">
        <f ca="1">IF(ISNUMBER(TradeDash[[#This Row],[Position]]),TradeDash[[#This Row],[Position]]*D5947,"")</f>
        <v>0</v>
      </c>
      <c r="K5946" s="7">
        <f ca="1">K5945*IFERROR(1+TradeDash[[#This Row],[Port Return]],1)</f>
        <v>15484265.182029929</v>
      </c>
      <c r="L5946" s="7">
        <f ca="1">IF(ISNUMBER(TradeDash[[#This Row],[Port Return]]),L5945*(1+TradeDash[[#This Row],[Returns]]),L5945)</f>
        <v>12364737.678855419</v>
      </c>
    </row>
    <row r="5947" spans="1:12" x14ac:dyDescent="0.35">
      <c r="A5947" s="1">
        <v>45245</v>
      </c>
      <c r="B5947" s="16">
        <f>YEAR(TradeDash[[#This Row],[Date]])</f>
        <v>2023</v>
      </c>
      <c r="C5947">
        <v>19675.45</v>
      </c>
      <c r="D5947" s="3">
        <f>IFERROR(TradeDash[[#This Row],[Nifty]]/C5946-1,"")</f>
        <v>1.1926834348665816E-2</v>
      </c>
      <c r="E5947">
        <f ca="1">IFERROR(AVERAGE(OFFSET(TradeDash[[#This Row],[Returns]],0,0,-n_days))/STDEV(OFFSET(TradeDash[[#This Row],[Returns]],0,0,-n_days)),"")</f>
        <v>-1.608162252406669E-2</v>
      </c>
      <c r="F5947">
        <f ca="1">IFERROR(AVERAGE(OFFSET(TradeDash[[#This Row],[Returns]],0,0,-n_days*2))/STDEV(OFFSET(TradeDash[[#This Row],[Returns]],0,0,-n_days*2)),"")</f>
        <v>-7.8872340364441323E-2</v>
      </c>
      <c r="G5947">
        <f ca="1">IF(ISNUMBER(TradeDash[[#This Row],[2n day Sharpe]]),AVERAGE(TradeDash[[#This Row],[n day Sharpe]:[2n day Sharpe]]),"")</f>
        <v>-4.747698144425401E-2</v>
      </c>
      <c r="H5947">
        <f ca="1">IF(ISNUMBER(TradeDash[[#This Row],[Sharpe Average]]),IF(TradeDash[[#This Row],[Sharpe Average]]&gt;$G$1,1,0),"")</f>
        <v>0</v>
      </c>
      <c r="I5947" s="2">
        <f ca="1">IF(ISNUMBER(TradeDash[[#This Row],[Signal]]),MAX(IF(AND(TradeDash[[#This Row],[Signal]]=1,I5946&lt;1),I5946+$E$1,IF(AND(TradeDash[[#This Row],[Signal]]=0,I5946&gt;0),I5946-$E$1,IF(AND(TradeDash[[#This Row],[Signal]]=1,I5946=1),I5946,IF(AND(TradeDash[[#This Row],[Signal]]=0,I5946=0),I5946,0)))),0),"")</f>
        <v>0</v>
      </c>
      <c r="J5947" s="3">
        <f ca="1">IF(ISNUMBER(TradeDash[[#This Row],[Position]]),TradeDash[[#This Row],[Position]]*D5948,"")</f>
        <v>0</v>
      </c>
      <c r="K5947" s="7">
        <f ca="1">K5946*IFERROR(1+TradeDash[[#This Row],[Port Return]],1)</f>
        <v>15484265.182029929</v>
      </c>
      <c r="L5947" s="7">
        <f ca="1">IF(ISNUMBER(TradeDash[[#This Row],[Port Return]]),L5946*(1+TradeDash[[#This Row],[Returns]]),L5946)</f>
        <v>12512209.856915835</v>
      </c>
    </row>
    <row r="5948" spans="1:12" x14ac:dyDescent="0.35">
      <c r="A5948" s="1">
        <v>45246</v>
      </c>
      <c r="B5948" s="16">
        <f>YEAR(TradeDash[[#This Row],[Date]])</f>
        <v>2023</v>
      </c>
      <c r="C5948">
        <v>19765.2</v>
      </c>
      <c r="D5948" s="3">
        <f>IFERROR(TradeDash[[#This Row],[Nifty]]/C5947-1,"")</f>
        <v>4.5615220998758144E-3</v>
      </c>
      <c r="E5948">
        <f ca="1">IFERROR(AVERAGE(OFFSET(TradeDash[[#This Row],[Returns]],0,0,-n_days))/STDEV(OFFSET(TradeDash[[#This Row],[Returns]],0,0,-n_days)),"")</f>
        <v>-1.2495588139604687E-2</v>
      </c>
      <c r="F5948">
        <f ca="1">IFERROR(AVERAGE(OFFSET(TradeDash[[#This Row],[Returns]],0,0,-n_days*2))/STDEV(OFFSET(TradeDash[[#This Row],[Returns]],0,0,-n_days*2)),"")</f>
        <v>-7.8378276855663426E-2</v>
      </c>
      <c r="G5948">
        <f ca="1">IF(ISNUMBER(TradeDash[[#This Row],[2n day Sharpe]]),AVERAGE(TradeDash[[#This Row],[n day Sharpe]:[2n day Sharpe]]),"")</f>
        <v>-4.5436932497634058E-2</v>
      </c>
      <c r="H5948">
        <f ca="1">IF(ISNUMBER(TradeDash[[#This Row],[Sharpe Average]]),IF(TradeDash[[#This Row],[Sharpe Average]]&gt;$G$1,1,0),"")</f>
        <v>0</v>
      </c>
      <c r="I5948" s="2">
        <f ca="1">IF(ISNUMBER(TradeDash[[#This Row],[Signal]]),MAX(IF(AND(TradeDash[[#This Row],[Signal]]=1,I5947&lt;1),I5947+$E$1,IF(AND(TradeDash[[#This Row],[Signal]]=0,I5947&gt;0),I5947-$E$1,IF(AND(TradeDash[[#This Row],[Signal]]=1,I5947=1),I5947,IF(AND(TradeDash[[#This Row],[Signal]]=0,I5947=0),I5947,0)))),0),"")</f>
        <v>0</v>
      </c>
      <c r="J5948" s="3">
        <f ca="1">IF(ISNUMBER(TradeDash[[#This Row],[Position]]),TradeDash[[#This Row],[Position]]*D5949,"")</f>
        <v>0</v>
      </c>
      <c r="K5948" s="7">
        <f ca="1">K5947*IFERROR(1+TradeDash[[#This Row],[Port Return]],1)</f>
        <v>15484265.182029929</v>
      </c>
      <c r="L5948" s="7">
        <f ca="1">IF(ISNUMBER(TradeDash[[#This Row],[Port Return]]),L5947*(1+TradeDash[[#This Row],[Returns]]),L5947)</f>
        <v>12569284.578696441</v>
      </c>
    </row>
    <row r="5949" spans="1:12" x14ac:dyDescent="0.35">
      <c r="A5949" s="1">
        <v>45247</v>
      </c>
      <c r="B5949" s="16">
        <f>YEAR(TradeDash[[#This Row],[Date]])</f>
        <v>2023</v>
      </c>
      <c r="C5949">
        <v>19731.8</v>
      </c>
      <c r="D5949" s="3">
        <f>IFERROR(TradeDash[[#This Row],[Nifty]]/C5948-1,"")</f>
        <v>-1.6898387064133713E-3</v>
      </c>
      <c r="E5949">
        <f ca="1">IFERROR(AVERAGE(OFFSET(TradeDash[[#This Row],[Returns]],0,0,-n_days))/STDEV(OFFSET(TradeDash[[#This Row],[Returns]],0,0,-n_days)),"")</f>
        <v>2.4953557190580102E-2</v>
      </c>
      <c r="F5949">
        <f ca="1">IFERROR(AVERAGE(OFFSET(TradeDash[[#This Row],[Returns]],0,0,-n_days*2))/STDEV(OFFSET(TradeDash[[#This Row],[Returns]],0,0,-n_days*2)),"")</f>
        <v>-7.3765378333382037E-2</v>
      </c>
      <c r="G5949">
        <f ca="1">IF(ISNUMBER(TradeDash[[#This Row],[2n day Sharpe]]),AVERAGE(TradeDash[[#This Row],[n day Sharpe]:[2n day Sharpe]]),"")</f>
        <v>-2.4405910571400968E-2</v>
      </c>
      <c r="H5949">
        <f ca="1">IF(ISNUMBER(TradeDash[[#This Row],[Sharpe Average]]),IF(TradeDash[[#This Row],[Sharpe Average]]&gt;$G$1,1,0),"")</f>
        <v>0</v>
      </c>
      <c r="I5949" s="2">
        <f ca="1">IF(ISNUMBER(TradeDash[[#This Row],[Signal]]),MAX(IF(AND(TradeDash[[#This Row],[Signal]]=1,I5948&lt;1),I5948+$E$1,IF(AND(TradeDash[[#This Row],[Signal]]=0,I5948&gt;0),I5948-$E$1,IF(AND(TradeDash[[#This Row],[Signal]]=1,I5948=1),I5948,IF(AND(TradeDash[[#This Row],[Signal]]=0,I5948=0),I5948,0)))),0),"")</f>
        <v>0</v>
      </c>
      <c r="J5949" s="3">
        <f ca="1">IF(ISNUMBER(TradeDash[[#This Row],[Position]]),TradeDash[[#This Row],[Position]]*D5950,"")</f>
        <v>0</v>
      </c>
      <c r="K5949" s="7">
        <f ca="1">K5948*IFERROR(1+TradeDash[[#This Row],[Port Return]],1)</f>
        <v>15484265.182029929</v>
      </c>
      <c r="L5949" s="7">
        <f ca="1">IF(ISNUMBER(TradeDash[[#This Row],[Port Return]]),L5948*(1+TradeDash[[#This Row],[Returns]]),L5948)</f>
        <v>12548044.515103435</v>
      </c>
    </row>
    <row r="5950" spans="1:12" x14ac:dyDescent="0.35">
      <c r="A5950" s="1">
        <v>45250</v>
      </c>
      <c r="B5950" s="16">
        <f>YEAR(TradeDash[[#This Row],[Date]])</f>
        <v>2023</v>
      </c>
      <c r="C5950">
        <v>19694</v>
      </c>
      <c r="D5950" s="3">
        <f>IFERROR(TradeDash[[#This Row],[Nifty]]/C5949-1,"")</f>
        <v>-1.915689394784037E-3</v>
      </c>
      <c r="E5950">
        <f ca="1">IFERROR(AVERAGE(OFFSET(TradeDash[[#This Row],[Returns]],0,0,-n_days))/STDEV(OFFSET(TradeDash[[#This Row],[Returns]],0,0,-n_days)),"")</f>
        <v>2.8083025120346015E-2</v>
      </c>
      <c r="F5950">
        <f ca="1">IFERROR(AVERAGE(OFFSET(TradeDash[[#This Row],[Returns]],0,0,-n_days*2))/STDEV(OFFSET(TradeDash[[#This Row],[Returns]],0,0,-n_days*2)),"")</f>
        <v>-3.85041741161243E-2</v>
      </c>
      <c r="G5950">
        <f ca="1">IF(ISNUMBER(TradeDash[[#This Row],[2n day Sharpe]]),AVERAGE(TradeDash[[#This Row],[n day Sharpe]:[2n day Sharpe]]),"")</f>
        <v>-5.2105744978891422E-3</v>
      </c>
      <c r="H5950">
        <f ca="1">IF(ISNUMBER(TradeDash[[#This Row],[Sharpe Average]]),IF(TradeDash[[#This Row],[Sharpe Average]]&gt;$G$1,1,0),"")</f>
        <v>0</v>
      </c>
      <c r="I5950" s="2">
        <f ca="1">IF(ISNUMBER(TradeDash[[#This Row],[Signal]]),MAX(IF(AND(TradeDash[[#This Row],[Signal]]=1,I5949&lt;1),I5949+$E$1,IF(AND(TradeDash[[#This Row],[Signal]]=0,I5949&gt;0),I5949-$E$1,IF(AND(TradeDash[[#This Row],[Signal]]=1,I5949=1),I5949,IF(AND(TradeDash[[#This Row],[Signal]]=0,I5949=0),I5949,0)))),0),"")</f>
        <v>0</v>
      </c>
      <c r="J5950" s="3">
        <f ca="1">IF(ISNUMBER(TradeDash[[#This Row],[Position]]),TradeDash[[#This Row],[Position]]*D5951,"")</f>
        <v>0</v>
      </c>
      <c r="K5950" s="7">
        <f ca="1">K5949*IFERROR(1+TradeDash[[#This Row],[Port Return]],1)</f>
        <v>15484265.182029929</v>
      </c>
      <c r="L5950" s="7">
        <f ca="1">IF(ISNUMBER(TradeDash[[#This Row],[Port Return]]),L5949*(1+TradeDash[[#This Row],[Returns]]),L5949)</f>
        <v>12524006.359300574</v>
      </c>
    </row>
    <row r="5951" spans="1:12" x14ac:dyDescent="0.35">
      <c r="A5951" s="1">
        <v>45251</v>
      </c>
      <c r="B5951" s="16">
        <f>YEAR(TradeDash[[#This Row],[Date]])</f>
        <v>2023</v>
      </c>
      <c r="C5951">
        <v>19783.400000000001</v>
      </c>
      <c r="D5951" s="3">
        <f>IFERROR(TradeDash[[#This Row],[Nifty]]/C5950-1,"")</f>
        <v>4.5394536407028507E-3</v>
      </c>
      <c r="E5951">
        <f ca="1">IFERROR(AVERAGE(OFFSET(TradeDash[[#This Row],[Returns]],0,0,-n_days))/STDEV(OFFSET(TradeDash[[#This Row],[Returns]],0,0,-n_days)),"")</f>
        <v>8.9342497478146321E-2</v>
      </c>
      <c r="F5951">
        <f ca="1">IFERROR(AVERAGE(OFFSET(TradeDash[[#This Row],[Returns]],0,0,-n_days*2))/STDEV(OFFSET(TradeDash[[#This Row],[Returns]],0,0,-n_days*2)),"")</f>
        <v>1.1388837408633317E-2</v>
      </c>
      <c r="G5951">
        <f ca="1">IF(ISNUMBER(TradeDash[[#This Row],[2n day Sharpe]]),AVERAGE(TradeDash[[#This Row],[n day Sharpe]:[2n day Sharpe]]),"")</f>
        <v>5.0365667443389821E-2</v>
      </c>
      <c r="H5951">
        <f ca="1">IF(ISNUMBER(TradeDash[[#This Row],[Sharpe Average]]),IF(TradeDash[[#This Row],[Sharpe Average]]&gt;$G$1,1,0),"")</f>
        <v>1</v>
      </c>
      <c r="I5951" s="2">
        <f ca="1">IF(ISNUMBER(TradeDash[[#This Row],[Signal]]),MAX(IF(AND(TradeDash[[#This Row],[Signal]]=1,I5950&lt;1),I5950+$E$1,IF(AND(TradeDash[[#This Row],[Signal]]=0,I5950&gt;0),I5950-$E$1,IF(AND(TradeDash[[#This Row],[Signal]]=1,I5950=1),I5950,IF(AND(TradeDash[[#This Row],[Signal]]=0,I5950=0),I5950,0)))),0),"")</f>
        <v>0.2</v>
      </c>
      <c r="J5951" s="3">
        <f ca="1">IF(ISNUMBER(TradeDash[[#This Row],[Position]]),TradeDash[[#This Row],[Position]]*D5952,"")</f>
        <v>2.8761486903157164E-4</v>
      </c>
      <c r="K5951" s="7">
        <f ca="1">K5950*IFERROR(1+TradeDash[[#This Row],[Port Return]],1)</f>
        <v>15488718.686932309</v>
      </c>
      <c r="L5951" s="7">
        <f ca="1">IF(ISNUMBER(TradeDash[[#This Row],[Port Return]]),L5950*(1+TradeDash[[#This Row],[Returns]]),L5950)</f>
        <v>12580858.505564487</v>
      </c>
    </row>
    <row r="5952" spans="1:12" x14ac:dyDescent="0.35">
      <c r="A5952" s="1">
        <v>45252</v>
      </c>
      <c r="B5952" s="16">
        <f>YEAR(TradeDash[[#This Row],[Date]])</f>
        <v>2023</v>
      </c>
      <c r="C5952">
        <v>19811.849999999999</v>
      </c>
      <c r="D5952" s="3">
        <f>IFERROR(TradeDash[[#This Row],[Nifty]]/C5951-1,"")</f>
        <v>1.4380743451578581E-3</v>
      </c>
      <c r="E5952">
        <f ca="1">IFERROR(AVERAGE(OFFSET(TradeDash[[#This Row],[Returns]],0,0,-n_days))/STDEV(OFFSET(TradeDash[[#This Row],[Returns]],0,0,-n_days)),"")</f>
        <v>0.21776781175009499</v>
      </c>
      <c r="F5952">
        <f ca="1">IFERROR(AVERAGE(OFFSET(TradeDash[[#This Row],[Returns]],0,0,-n_days*2))/STDEV(OFFSET(TradeDash[[#This Row],[Returns]],0,0,-n_days*2)),"")</f>
        <v>3.1167117517447693E-2</v>
      </c>
      <c r="G5952">
        <f ca="1">IF(ISNUMBER(TradeDash[[#This Row],[2n day Sharpe]]),AVERAGE(TradeDash[[#This Row],[n day Sharpe]:[2n day Sharpe]]),"")</f>
        <v>0.12446746463377134</v>
      </c>
      <c r="H5952">
        <f ca="1">IF(ISNUMBER(TradeDash[[#This Row],[Sharpe Average]]),IF(TradeDash[[#This Row],[Sharpe Average]]&gt;$G$1,1,0),"")</f>
        <v>1</v>
      </c>
      <c r="I5952" s="2">
        <f ca="1">IF(ISNUMBER(TradeDash[[#This Row],[Signal]]),MAX(IF(AND(TradeDash[[#This Row],[Signal]]=1,I5951&lt;1),I5951+$E$1,IF(AND(TradeDash[[#This Row],[Signal]]=0,I5951&gt;0),I5951-$E$1,IF(AND(TradeDash[[#This Row],[Signal]]=1,I5951=1),I5951,IF(AND(TradeDash[[#This Row],[Signal]]=0,I5951=0),I5951,0)))),0),"")</f>
        <v>0.4</v>
      </c>
      <c r="J5952" s="3">
        <f ca="1">IF(ISNUMBER(TradeDash[[#This Row],[Position]]),TradeDash[[#This Row],[Position]]*D5953,"")</f>
        <v>-1.9887087778269752E-4</v>
      </c>
      <c r="K5952" s="7">
        <f ca="1">K5951*IFERROR(1+TradeDash[[#This Row],[Port Return]],1)</f>
        <v>15485638.431851309</v>
      </c>
      <c r="L5952" s="7">
        <f ca="1">IF(ISNUMBER(TradeDash[[#This Row],[Port Return]]),L5951*(1+TradeDash[[#This Row],[Returns]]),L5951)</f>
        <v>12598950.715421399</v>
      </c>
    </row>
    <row r="5953" spans="1:12" x14ac:dyDescent="0.35">
      <c r="A5953" s="1">
        <v>45253</v>
      </c>
      <c r="B5953" s="16">
        <f>YEAR(TradeDash[[#This Row],[Date]])</f>
        <v>2023</v>
      </c>
      <c r="C5953">
        <v>19802</v>
      </c>
      <c r="D5953" s="3">
        <f>IFERROR(TradeDash[[#This Row],[Nifty]]/C5952-1,"")</f>
        <v>-4.971771944567438E-4</v>
      </c>
      <c r="E5953">
        <f ca="1">IFERROR(AVERAGE(OFFSET(TradeDash[[#This Row],[Returns]],0,0,-n_days))/STDEV(OFFSET(TradeDash[[#This Row],[Returns]],0,0,-n_days)),"")</f>
        <v>0.29814644354674374</v>
      </c>
      <c r="F5953">
        <f ca="1">IFERROR(AVERAGE(OFFSET(TradeDash[[#This Row],[Returns]],0,0,-n_days*2))/STDEV(OFFSET(TradeDash[[#This Row],[Returns]],0,0,-n_days*2)),"")</f>
        <v>2.9093655857966503E-2</v>
      </c>
      <c r="G5953">
        <f ca="1">IF(ISNUMBER(TradeDash[[#This Row],[2n day Sharpe]]),AVERAGE(TradeDash[[#This Row],[n day Sharpe]:[2n day Sharpe]]),"")</f>
        <v>0.16362004970235514</v>
      </c>
      <c r="H5953">
        <f ca="1">IF(ISNUMBER(TradeDash[[#This Row],[Sharpe Average]]),IF(TradeDash[[#This Row],[Sharpe Average]]&gt;$G$1,1,0),"")</f>
        <v>1</v>
      </c>
      <c r="I5953" s="2">
        <f ca="1">IF(ISNUMBER(TradeDash[[#This Row],[Signal]]),MAX(IF(AND(TradeDash[[#This Row],[Signal]]=1,I5952&lt;1),I5952+$E$1,IF(AND(TradeDash[[#This Row],[Signal]]=0,I5952&gt;0),I5952-$E$1,IF(AND(TradeDash[[#This Row],[Signal]]=1,I5952=1),I5952,IF(AND(TradeDash[[#This Row],[Signal]]=0,I5952=0),I5952,0)))),0),"")</f>
        <v>0.60000000000000009</v>
      </c>
      <c r="J5953" s="3">
        <f ca="1">IF(ISNUMBER(TradeDash[[#This Row],[Position]]),TradeDash[[#This Row],[Position]]*D5954,"")</f>
        <v>-2.2118977881018247E-4</v>
      </c>
      <c r="K5953" s="7">
        <f ca="1">K5952*IFERROR(1+TradeDash[[#This Row],[Port Return]],1)</f>
        <v>15482213.166911833</v>
      </c>
      <c r="L5953" s="7">
        <f ca="1">IF(ISNUMBER(TradeDash[[#This Row],[Port Return]]),L5952*(1+TradeDash[[#This Row],[Returns]]),L5952)</f>
        <v>12592686.804451607</v>
      </c>
    </row>
    <row r="5954" spans="1:12" x14ac:dyDescent="0.35">
      <c r="A5954" s="1">
        <v>45254</v>
      </c>
      <c r="B5954" s="16">
        <f>YEAR(TradeDash[[#This Row],[Date]])</f>
        <v>2023</v>
      </c>
      <c r="C5954">
        <v>19794.7</v>
      </c>
      <c r="D5954" s="3">
        <f>IFERROR(TradeDash[[#This Row],[Nifty]]/C5953-1,"")</f>
        <v>-3.6864963135030404E-4</v>
      </c>
      <c r="E5954">
        <f ca="1">IFERROR(AVERAGE(OFFSET(TradeDash[[#This Row],[Returns]],0,0,-n_days))/STDEV(OFFSET(TradeDash[[#This Row],[Returns]],0,0,-n_days)),"")</f>
        <v>0.52042802748603623</v>
      </c>
      <c r="F5954">
        <f ca="1">IFERROR(AVERAGE(OFFSET(TradeDash[[#This Row],[Returns]],0,0,-n_days*2))/STDEV(OFFSET(TradeDash[[#This Row],[Returns]],0,0,-n_days*2)),"")</f>
        <v>2.9628200701965594E-2</v>
      </c>
      <c r="G5954">
        <f ca="1">IF(ISNUMBER(TradeDash[[#This Row],[2n day Sharpe]]),AVERAGE(TradeDash[[#This Row],[n day Sharpe]:[2n day Sharpe]]),"")</f>
        <v>0.27502811409400091</v>
      </c>
      <c r="H5954">
        <f ca="1">IF(ISNUMBER(TradeDash[[#This Row],[Sharpe Average]]),IF(TradeDash[[#This Row],[Sharpe Average]]&gt;$G$1,1,0),"")</f>
        <v>1</v>
      </c>
      <c r="I5954" s="2">
        <f ca="1">IF(ISNUMBER(TradeDash[[#This Row],[Signal]]),MAX(IF(AND(TradeDash[[#This Row],[Signal]]=1,I5953&lt;1),I5953+$E$1,IF(AND(TradeDash[[#This Row],[Signal]]=0,I5953&gt;0),I5953-$E$1,IF(AND(TradeDash[[#This Row],[Signal]]=1,I5953=1),I5953,IF(AND(TradeDash[[#This Row],[Signal]]=0,I5953=0),I5953,0)))),0),"")</f>
        <v>0.8</v>
      </c>
      <c r="J5954" s="3">
        <f ca="1">IF(ISNUMBER(TradeDash[[#This Row],[Position]]),TradeDash[[#This Row],[Position]]*D5955,"")</f>
        <v>3.8394115596599222E-3</v>
      </c>
      <c r="K5954" s="7">
        <f ca="1">K5953*IFERROR(1+TradeDash[[#This Row],[Port Return]],1)</f>
        <v>15541655.755113993</v>
      </c>
      <c r="L5954" s="7">
        <f ca="1">IF(ISNUMBER(TradeDash[[#This Row],[Port Return]]),L5953*(1+TradeDash[[#This Row],[Returns]]),L5953)</f>
        <v>12588044.515103437</v>
      </c>
    </row>
    <row r="5955" spans="1:12" x14ac:dyDescent="0.35">
      <c r="A5955" s="1">
        <v>45258</v>
      </c>
      <c r="B5955" s="16">
        <f>YEAR(TradeDash[[#This Row],[Date]])</f>
        <v>2023</v>
      </c>
      <c r="C5955">
        <v>19889.7</v>
      </c>
      <c r="D5955" s="3">
        <f>IFERROR(TradeDash[[#This Row],[Nifty]]/C5954-1,"")</f>
        <v>4.7992644495749026E-3</v>
      </c>
      <c r="E5955">
        <f ca="1">IFERROR(AVERAGE(OFFSET(TradeDash[[#This Row],[Returns]],0,0,-n_days))/STDEV(OFFSET(TradeDash[[#This Row],[Returns]],0,0,-n_days)),"")</f>
        <v>0.49752692912943908</v>
      </c>
      <c r="F5955">
        <f ca="1">IFERROR(AVERAGE(OFFSET(TradeDash[[#This Row],[Returns]],0,0,-n_days*2))/STDEV(OFFSET(TradeDash[[#This Row],[Returns]],0,0,-n_days*2)),"")</f>
        <v>3.8186896125633432E-2</v>
      </c>
      <c r="G5955">
        <f ca="1">IF(ISNUMBER(TradeDash[[#This Row],[2n day Sharpe]]),AVERAGE(TradeDash[[#This Row],[n day Sharpe]:[2n day Sharpe]]),"")</f>
        <v>0.26785691262753625</v>
      </c>
      <c r="H5955">
        <f ca="1">IF(ISNUMBER(TradeDash[[#This Row],[Sharpe Average]]),IF(TradeDash[[#This Row],[Sharpe Average]]&gt;$G$1,1,0),"")</f>
        <v>1</v>
      </c>
      <c r="I5955" s="2">
        <f ca="1">IF(ISNUMBER(TradeDash[[#This Row],[Signal]]),MAX(IF(AND(TradeDash[[#This Row],[Signal]]=1,I5954&lt;1),I5954+$E$1,IF(AND(TradeDash[[#This Row],[Signal]]=0,I5954&gt;0),I5954-$E$1,IF(AND(TradeDash[[#This Row],[Signal]]=1,I5954=1),I5954,IF(AND(TradeDash[[#This Row],[Signal]]=0,I5954=0),I5954,0)))),0),"")</f>
        <v>1</v>
      </c>
      <c r="J5955" s="3">
        <f ca="1">IF(ISNUMBER(TradeDash[[#This Row],[Position]]),TradeDash[[#This Row],[Position]]*D5956,"")</f>
        <v>1.04023690653956E-2</v>
      </c>
      <c r="K5955" s="7">
        <f ca="1">K5954*IFERROR(1+TradeDash[[#This Row],[Port Return]],1)</f>
        <v>15703325.794166017</v>
      </c>
      <c r="L5955" s="7">
        <f ca="1">IF(ISNUMBER(TradeDash[[#This Row],[Port Return]]),L5954*(1+TradeDash[[#This Row],[Returns]]),L5954)</f>
        <v>12648457.86963444</v>
      </c>
    </row>
    <row r="5956" spans="1:12" x14ac:dyDescent="0.35">
      <c r="A5956" s="1">
        <v>45259</v>
      </c>
      <c r="B5956" s="16">
        <f>YEAR(TradeDash[[#This Row],[Date]])</f>
        <v>2023</v>
      </c>
      <c r="C5956">
        <v>20096.599999999999</v>
      </c>
      <c r="D5956" s="3">
        <f>IFERROR(TradeDash[[#This Row],[Nifty]]/C5955-1,"")</f>
        <v>1.04023690653956E-2</v>
      </c>
      <c r="E5956">
        <f ca="1">IFERROR(AVERAGE(OFFSET(TradeDash[[#This Row],[Returns]],0,0,-n_days))/STDEV(OFFSET(TradeDash[[#This Row],[Returns]],0,0,-n_days)),"")</f>
        <v>0.5198491542173026</v>
      </c>
      <c r="F5956">
        <f ca="1">IFERROR(AVERAGE(OFFSET(TradeDash[[#This Row],[Returns]],0,0,-n_days*2))/STDEV(OFFSET(TradeDash[[#This Row],[Returns]],0,0,-n_days*2)),"")</f>
        <v>0.11956970597504081</v>
      </c>
      <c r="G5956">
        <f ca="1">IF(ISNUMBER(TradeDash[[#This Row],[2n day Sharpe]]),AVERAGE(TradeDash[[#This Row],[n day Sharpe]:[2n day Sharpe]]),"")</f>
        <v>0.3197094300961717</v>
      </c>
      <c r="H5956">
        <f ca="1">IF(ISNUMBER(TradeDash[[#This Row],[Sharpe Average]]),IF(TradeDash[[#This Row],[Sharpe Average]]&gt;$G$1,1,0),"")</f>
        <v>1</v>
      </c>
      <c r="I5956" s="2">
        <f ca="1">IF(ISNUMBER(TradeDash[[#This Row],[Signal]]),MAX(IF(AND(TradeDash[[#This Row],[Signal]]=1,I5955&lt;1),I5955+$E$1,IF(AND(TradeDash[[#This Row],[Signal]]=0,I5955&gt;0),I5955-$E$1,IF(AND(TradeDash[[#This Row],[Signal]]=1,I5955=1),I5955,IF(AND(TradeDash[[#This Row],[Signal]]=0,I5955=0),I5955,0)))),0),"")</f>
        <v>1</v>
      </c>
      <c r="J5956" s="3">
        <f ca="1">IF(ISNUMBER(TradeDash[[#This Row],[Position]]),TradeDash[[#This Row],[Position]]*D5957,"")</f>
        <v>1.8187156036346686E-3</v>
      </c>
      <c r="K5956" s="7">
        <f ca="1">K5955*IFERROR(1+TradeDash[[#This Row],[Port Return]],1)</f>
        <v>15731885.677816825</v>
      </c>
      <c r="L5956" s="7">
        <f ca="1">IF(ISNUMBER(TradeDash[[#This Row],[Port Return]]),L5955*(1+TradeDash[[#This Row],[Returns]]),L5955)</f>
        <v>12780031.796502486</v>
      </c>
    </row>
    <row r="5957" spans="1:12" x14ac:dyDescent="0.35">
      <c r="A5957" s="1">
        <v>45260</v>
      </c>
      <c r="B5957" s="16">
        <f>YEAR(TradeDash[[#This Row],[Date]])</f>
        <v>2023</v>
      </c>
      <c r="C5957">
        <v>20133.150000000001</v>
      </c>
      <c r="D5957" s="3">
        <f>IFERROR(TradeDash[[#This Row],[Nifty]]/C5956-1,"")</f>
        <v>1.8187156036346686E-3</v>
      </c>
      <c r="E5957">
        <f ca="1">IFERROR(AVERAGE(OFFSET(TradeDash[[#This Row],[Returns]],0,0,-n_days))/STDEV(OFFSET(TradeDash[[#This Row],[Returns]],0,0,-n_days)),"")</f>
        <v>0.59680458433424932</v>
      </c>
      <c r="F5957">
        <f ca="1">IFERROR(AVERAGE(OFFSET(TradeDash[[#This Row],[Returns]],0,0,-n_days*2))/STDEV(OFFSET(TradeDash[[#This Row],[Returns]],0,0,-n_days*2)),"")</f>
        <v>0.10411601573066985</v>
      </c>
      <c r="G5957">
        <f ca="1">IF(ISNUMBER(TradeDash[[#This Row],[2n day Sharpe]]),AVERAGE(TradeDash[[#This Row],[n day Sharpe]:[2n day Sharpe]]),"")</f>
        <v>0.35046030003245959</v>
      </c>
      <c r="H5957">
        <f ca="1">IF(ISNUMBER(TradeDash[[#This Row],[Sharpe Average]]),IF(TradeDash[[#This Row],[Sharpe Average]]&gt;$G$1,1,0),"")</f>
        <v>1</v>
      </c>
      <c r="I5957" s="2">
        <f ca="1">IF(ISNUMBER(TradeDash[[#This Row],[Signal]]),MAX(IF(AND(TradeDash[[#This Row],[Signal]]=1,I5956&lt;1),I5956+$E$1,IF(AND(TradeDash[[#This Row],[Signal]]=0,I5956&gt;0),I5956-$E$1,IF(AND(TradeDash[[#This Row],[Signal]]=1,I5956=1),I5956,IF(AND(TradeDash[[#This Row],[Signal]]=0,I5956=0),I5956,0)))),0),"")</f>
        <v>1</v>
      </c>
      <c r="J5957" s="3">
        <f ca="1">IF(ISNUMBER(TradeDash[[#This Row],[Position]]),TradeDash[[#This Row],[Position]]*D5958,"")</f>
        <v>6.6929417403636116E-3</v>
      </c>
      <c r="K5957" s="7">
        <f ca="1">K5956*IFERROR(1+TradeDash[[#This Row],[Port Return]],1)</f>
        <v>15837178.272124514</v>
      </c>
      <c r="L5957" s="7">
        <f ca="1">IF(ISNUMBER(TradeDash[[#This Row],[Port Return]]),L5956*(1+TradeDash[[#This Row],[Returns]]),L5956)</f>
        <v>12803275.039745731</v>
      </c>
    </row>
    <row r="5958" spans="1:12" x14ac:dyDescent="0.35">
      <c r="A5958" s="1">
        <v>45261</v>
      </c>
      <c r="B5958" s="16">
        <f>YEAR(TradeDash[[#This Row],[Date]])</f>
        <v>2023</v>
      </c>
      <c r="C5958">
        <v>20267.900000000001</v>
      </c>
      <c r="D5958" s="3">
        <f>IFERROR(TradeDash[[#This Row],[Nifty]]/C5957-1,"")</f>
        <v>6.6929417403636116E-3</v>
      </c>
      <c r="E5958">
        <f ca="1">IFERROR(AVERAGE(OFFSET(TradeDash[[#This Row],[Returns]],0,0,-n_days))/STDEV(OFFSET(TradeDash[[#This Row],[Returns]],0,0,-n_days)),"")</f>
        <v>0.77005818877399379</v>
      </c>
      <c r="F5958">
        <f ca="1">IFERROR(AVERAGE(OFFSET(TradeDash[[#This Row],[Returns]],0,0,-n_days*2))/STDEV(OFFSET(TradeDash[[#This Row],[Returns]],0,0,-n_days*2)),"")</f>
        <v>0.15426380257854444</v>
      </c>
      <c r="G5958">
        <f ca="1">IF(ISNUMBER(TradeDash[[#This Row],[2n day Sharpe]]),AVERAGE(TradeDash[[#This Row],[n day Sharpe]:[2n day Sharpe]]),"")</f>
        <v>0.46216099567626912</v>
      </c>
      <c r="H5958">
        <f ca="1">IF(ISNUMBER(TradeDash[[#This Row],[Sharpe Average]]),IF(TradeDash[[#This Row],[Sharpe Average]]&gt;$G$1,1,0),"")</f>
        <v>1</v>
      </c>
      <c r="I5958" s="2">
        <f ca="1">IF(ISNUMBER(TradeDash[[#This Row],[Signal]]),MAX(IF(AND(TradeDash[[#This Row],[Signal]]=1,I5957&lt;1),I5957+$E$1,IF(AND(TradeDash[[#This Row],[Signal]]=0,I5957&gt;0),I5957-$E$1,IF(AND(TradeDash[[#This Row],[Signal]]=1,I5957=1),I5957,IF(AND(TradeDash[[#This Row],[Signal]]=0,I5957=0),I5957,0)))),0),"")</f>
        <v>1</v>
      </c>
      <c r="J5958" s="3">
        <f ca="1">IF(ISNUMBER(TradeDash[[#This Row],[Position]]),TradeDash[[#This Row],[Position]]*D5959,"")</f>
        <v>2.0668150129021567E-2</v>
      </c>
      <c r="K5958" s="7">
        <f ca="1">K5957*IFERROR(1+TradeDash[[#This Row],[Port Return]],1)</f>
        <v>16164503.450272862</v>
      </c>
      <c r="L5958" s="7">
        <f ca="1">IF(ISNUMBER(TradeDash[[#This Row],[Port Return]]),L5957*(1+TradeDash[[#This Row],[Returns]]),L5957)</f>
        <v>12888966.613672601</v>
      </c>
    </row>
    <row r="5959" spans="1:12" x14ac:dyDescent="0.35">
      <c r="A5959" s="1">
        <v>45264</v>
      </c>
      <c r="B5959" s="16">
        <f>YEAR(TradeDash[[#This Row],[Date]])</f>
        <v>2023</v>
      </c>
      <c r="C5959">
        <v>20686.8</v>
      </c>
      <c r="D5959" s="3">
        <f>IFERROR(TradeDash[[#This Row],[Nifty]]/C5958-1,"")</f>
        <v>2.0668150129021567E-2</v>
      </c>
      <c r="E5959">
        <f ca="1">IFERROR(AVERAGE(OFFSET(TradeDash[[#This Row],[Returns]],0,0,-n_days))/STDEV(OFFSET(TradeDash[[#This Row],[Returns]],0,0,-n_days)),"")</f>
        <v>0.68814992075558945</v>
      </c>
      <c r="F5959">
        <f ca="1">IFERROR(AVERAGE(OFFSET(TradeDash[[#This Row],[Returns]],0,0,-n_days*2))/STDEV(OFFSET(TradeDash[[#This Row],[Returns]],0,0,-n_days*2)),"")</f>
        <v>0.2322285454474623</v>
      </c>
      <c r="G5959">
        <f ca="1">IF(ISNUMBER(TradeDash[[#This Row],[2n day Sharpe]]),AVERAGE(TradeDash[[#This Row],[n day Sharpe]:[2n day Sharpe]]),"")</f>
        <v>0.46018923310152587</v>
      </c>
      <c r="H5959">
        <f ca="1">IF(ISNUMBER(TradeDash[[#This Row],[Sharpe Average]]),IF(TradeDash[[#This Row],[Sharpe Average]]&gt;$G$1,1,0),"")</f>
        <v>1</v>
      </c>
      <c r="I5959" s="2">
        <f ca="1">IF(ISNUMBER(TradeDash[[#This Row],[Signal]]),MAX(IF(AND(TradeDash[[#This Row],[Signal]]=1,I5958&lt;1),I5958+$E$1,IF(AND(TradeDash[[#This Row],[Signal]]=0,I5958&gt;0),I5958-$E$1,IF(AND(TradeDash[[#This Row],[Signal]]=1,I5958=1),I5958,IF(AND(TradeDash[[#This Row],[Signal]]=0,I5958=0),I5958,0)))),0),"")</f>
        <v>1</v>
      </c>
      <c r="J5959" s="3">
        <f ca="1">IF(ISNUMBER(TradeDash[[#This Row],[Position]]),TradeDash[[#This Row],[Position]]*D5960,"")</f>
        <v>8.1356227159348204E-3</v>
      </c>
      <c r="K5959" s="7">
        <f ca="1">K5958*IFERROR(1+TradeDash[[#This Row],[Port Return]],1)</f>
        <v>16296011.751734709</v>
      </c>
      <c r="L5959" s="7">
        <f ca="1">IF(ISNUMBER(TradeDash[[#This Row],[Port Return]]),L5958*(1+TradeDash[[#This Row],[Returns]]),L5958)</f>
        <v>13155357.710651932</v>
      </c>
    </row>
    <row r="5960" spans="1:12" x14ac:dyDescent="0.35">
      <c r="A5960" s="1">
        <v>45265</v>
      </c>
      <c r="B5960" s="16">
        <f>YEAR(TradeDash[[#This Row],[Date]])</f>
        <v>2023</v>
      </c>
      <c r="C5960">
        <v>20855.099999999999</v>
      </c>
      <c r="D5960" s="3">
        <f>IFERROR(TradeDash[[#This Row],[Nifty]]/C5959-1,"")</f>
        <v>8.1356227159348204E-3</v>
      </c>
      <c r="E5960">
        <f ca="1">IFERROR(AVERAGE(OFFSET(TradeDash[[#This Row],[Returns]],0,0,-n_days))/STDEV(OFFSET(TradeDash[[#This Row],[Returns]],0,0,-n_days)),"")</f>
        <v>0.70584006109565489</v>
      </c>
      <c r="F5960">
        <f ca="1">IFERROR(AVERAGE(OFFSET(TradeDash[[#This Row],[Returns]],0,0,-n_days*2))/STDEV(OFFSET(TradeDash[[#This Row],[Returns]],0,0,-n_days*2)),"")</f>
        <v>0.2396425451774114</v>
      </c>
      <c r="G5960">
        <f ca="1">IF(ISNUMBER(TradeDash[[#This Row],[2n day Sharpe]]),AVERAGE(TradeDash[[#This Row],[n day Sharpe]:[2n day Sharpe]]),"")</f>
        <v>0.47274130313653318</v>
      </c>
      <c r="H5960">
        <f ca="1">IF(ISNUMBER(TradeDash[[#This Row],[Sharpe Average]]),IF(TradeDash[[#This Row],[Sharpe Average]]&gt;$G$1,1,0),"")</f>
        <v>1</v>
      </c>
      <c r="I5960" s="2">
        <f ca="1">IF(ISNUMBER(TradeDash[[#This Row],[Signal]]),MAX(IF(AND(TradeDash[[#This Row],[Signal]]=1,I5959&lt;1),I5959+$E$1,IF(AND(TradeDash[[#This Row],[Signal]]=0,I5959&gt;0),I5959-$E$1,IF(AND(TradeDash[[#This Row],[Signal]]=1,I5959=1),I5959,IF(AND(TradeDash[[#This Row],[Signal]]=0,I5959=0),I5959,0)))),0),"")</f>
        <v>1</v>
      </c>
      <c r="J5960" s="3">
        <f ca="1">IF(ISNUMBER(TradeDash[[#This Row],[Position]]),TradeDash[[#This Row],[Position]]*D5961,"")</f>
        <v>3.9606619004464161E-3</v>
      </c>
      <c r="K5960" s="7">
        <f ca="1">K5959*IFERROR(1+TradeDash[[#This Row],[Port Return]],1)</f>
        <v>16360554.744609032</v>
      </c>
      <c r="L5960" s="7">
        <f ca="1">IF(ISNUMBER(TradeDash[[#This Row],[Port Return]]),L5959*(1+TradeDash[[#This Row],[Returns]]),L5959)</f>
        <v>13262384.73767896</v>
      </c>
    </row>
    <row r="5961" spans="1:12" x14ac:dyDescent="0.35">
      <c r="A5961" s="1">
        <v>45266</v>
      </c>
      <c r="B5961" s="16">
        <f>YEAR(TradeDash[[#This Row],[Date]])</f>
        <v>2023</v>
      </c>
      <c r="C5961">
        <v>20937.7</v>
      </c>
      <c r="D5961" s="3">
        <f>IFERROR(TradeDash[[#This Row],[Nifty]]/C5960-1,"")</f>
        <v>3.9606619004464161E-3</v>
      </c>
      <c r="E5961">
        <f ca="1">IFERROR(AVERAGE(OFFSET(TradeDash[[#This Row],[Returns]],0,0,-n_days))/STDEV(OFFSET(TradeDash[[#This Row],[Returns]],0,0,-n_days)),"")</f>
        <v>0.67475156230395661</v>
      </c>
      <c r="F5961">
        <f ca="1">IFERROR(AVERAGE(OFFSET(TradeDash[[#This Row],[Returns]],0,0,-n_days*2))/STDEV(OFFSET(TradeDash[[#This Row],[Returns]],0,0,-n_days*2)),"")</f>
        <v>0.23460793573893585</v>
      </c>
      <c r="G5961">
        <f ca="1">IF(ISNUMBER(TradeDash[[#This Row],[2n day Sharpe]]),AVERAGE(TradeDash[[#This Row],[n day Sharpe]:[2n day Sharpe]]),"")</f>
        <v>0.45467974902144626</v>
      </c>
      <c r="H5961">
        <f ca="1">IF(ISNUMBER(TradeDash[[#This Row],[Sharpe Average]]),IF(TradeDash[[#This Row],[Sharpe Average]]&gt;$G$1,1,0),"")</f>
        <v>1</v>
      </c>
      <c r="I5961" s="2">
        <f ca="1">IF(ISNUMBER(TradeDash[[#This Row],[Signal]]),MAX(IF(AND(TradeDash[[#This Row],[Signal]]=1,I5960&lt;1),I5960+$E$1,IF(AND(TradeDash[[#This Row],[Signal]]=0,I5960&gt;0),I5960-$E$1,IF(AND(TradeDash[[#This Row],[Signal]]=1,I5960=1),I5960,IF(AND(TradeDash[[#This Row],[Signal]]=0,I5960=0),I5960,0)))),0),"")</f>
        <v>1</v>
      </c>
      <c r="J5961" s="3">
        <f ca="1">IF(ISNUMBER(TradeDash[[#This Row],[Position]]),TradeDash[[#This Row],[Position]]*D5962,"")</f>
        <v>-1.7456549668778409E-3</v>
      </c>
      <c r="K5961" s="7">
        <f ca="1">K5960*IFERROR(1+TradeDash[[#This Row],[Port Return]],1)</f>
        <v>16331994.860958228</v>
      </c>
      <c r="L5961" s="7">
        <f ca="1">IF(ISNUMBER(TradeDash[[#This Row],[Port Return]]),L5960*(1+TradeDash[[#This Row],[Returns]]),L5960)</f>
        <v>13314912.559618548</v>
      </c>
    </row>
    <row r="5962" spans="1:12" x14ac:dyDescent="0.35">
      <c r="A5962" s="1">
        <v>45267</v>
      </c>
      <c r="B5962" s="16">
        <f>YEAR(TradeDash[[#This Row],[Date]])</f>
        <v>2023</v>
      </c>
      <c r="C5962">
        <v>20901.150000000001</v>
      </c>
      <c r="D5962" s="3">
        <f>IFERROR(TradeDash[[#This Row],[Nifty]]/C5961-1,"")</f>
        <v>-1.7456549668778409E-3</v>
      </c>
      <c r="E5962">
        <f ca="1">IFERROR(AVERAGE(OFFSET(TradeDash[[#This Row],[Returns]],0,0,-n_days))/STDEV(OFFSET(TradeDash[[#This Row],[Returns]],0,0,-n_days)),"")</f>
        <v>0.65395845213136927</v>
      </c>
      <c r="F5962">
        <f ca="1">IFERROR(AVERAGE(OFFSET(TradeDash[[#This Row],[Returns]],0,0,-n_days*2))/STDEV(OFFSET(TradeDash[[#This Row],[Returns]],0,0,-n_days*2)),"")</f>
        <v>0.2592301949523394</v>
      </c>
      <c r="G5962">
        <f ca="1">IF(ISNUMBER(TradeDash[[#This Row],[2n day Sharpe]]),AVERAGE(TradeDash[[#This Row],[n day Sharpe]:[2n day Sharpe]]),"")</f>
        <v>0.45659432354185436</v>
      </c>
      <c r="H5962">
        <f ca="1">IF(ISNUMBER(TradeDash[[#This Row],[Sharpe Average]]),IF(TradeDash[[#This Row],[Sharpe Average]]&gt;$G$1,1,0),"")</f>
        <v>1</v>
      </c>
      <c r="I5962" s="2">
        <f ca="1">IF(ISNUMBER(TradeDash[[#This Row],[Signal]]),MAX(IF(AND(TradeDash[[#This Row],[Signal]]=1,I5961&lt;1),I5961+$E$1,IF(AND(TradeDash[[#This Row],[Signal]]=0,I5961&gt;0),I5961-$E$1,IF(AND(TradeDash[[#This Row],[Signal]]=1,I5961=1),I5961,IF(AND(TradeDash[[#This Row],[Signal]]=0,I5961=0),I5961,0)))),0),"")</f>
        <v>1</v>
      </c>
      <c r="J5962" s="3">
        <f ca="1">IF(ISNUMBER(TradeDash[[#This Row],[Position]]),TradeDash[[#This Row],[Position]]*D5963,"")</f>
        <v>3.2653705657343934E-3</v>
      </c>
      <c r="K5962" s="7">
        <f ca="1">K5961*IFERROR(1+TradeDash[[#This Row],[Port Return]],1)</f>
        <v>16385324.876256926</v>
      </c>
      <c r="L5962" s="7">
        <f ca="1">IF(ISNUMBER(TradeDash[[#This Row],[Port Return]]),L5961*(1+TradeDash[[#This Row],[Returns]]),L5961)</f>
        <v>13291669.316375306</v>
      </c>
    </row>
    <row r="5963" spans="1:12" x14ac:dyDescent="0.35">
      <c r="A5963" s="1">
        <v>45268</v>
      </c>
      <c r="B5963" s="16">
        <f>YEAR(TradeDash[[#This Row],[Date]])</f>
        <v>2023</v>
      </c>
      <c r="C5963">
        <v>20969.400000000001</v>
      </c>
      <c r="D5963" s="3">
        <f>IFERROR(TradeDash[[#This Row],[Nifty]]/C5962-1,"")</f>
        <v>3.2653705657343934E-3</v>
      </c>
      <c r="E5963">
        <f ca="1">IFERROR(AVERAGE(OFFSET(TradeDash[[#This Row],[Returns]],0,0,-n_days))/STDEV(OFFSET(TradeDash[[#This Row],[Returns]],0,0,-n_days)),"")</f>
        <v>0.66770891256065468</v>
      </c>
      <c r="F5963">
        <f ca="1">IFERROR(AVERAGE(OFFSET(TradeDash[[#This Row],[Returns]],0,0,-n_days*2))/STDEV(OFFSET(TradeDash[[#This Row],[Returns]],0,0,-n_days*2)),"")</f>
        <v>0.24116871944827356</v>
      </c>
      <c r="G5963">
        <f ca="1">IF(ISNUMBER(TradeDash[[#This Row],[2n day Sharpe]]),AVERAGE(TradeDash[[#This Row],[n day Sharpe]:[2n day Sharpe]]),"")</f>
        <v>0.45443881600446412</v>
      </c>
      <c r="H5963">
        <f ca="1">IF(ISNUMBER(TradeDash[[#This Row],[Sharpe Average]]),IF(TradeDash[[#This Row],[Sharpe Average]]&gt;$G$1,1,0),"")</f>
        <v>1</v>
      </c>
      <c r="I5963" s="2">
        <f ca="1">IF(ISNUMBER(TradeDash[[#This Row],[Signal]]),MAX(IF(AND(TradeDash[[#This Row],[Signal]]=1,I5962&lt;1),I5962+$E$1,IF(AND(TradeDash[[#This Row],[Signal]]=0,I5962&gt;0),I5962-$E$1,IF(AND(TradeDash[[#This Row],[Signal]]=1,I5962=1),I5962,IF(AND(TradeDash[[#This Row],[Signal]]=0,I5962=0),I5962,0)))),0),"")</f>
        <v>1</v>
      </c>
      <c r="J5963" s="3">
        <f ca="1">IF(ISNUMBER(TradeDash[[#This Row],[Position]]),TradeDash[[#This Row],[Position]]*D5964,"")</f>
        <v>1.3209724646388032E-3</v>
      </c>
      <c r="K5963" s="7">
        <f ca="1">K5962*IFERROR(1+TradeDash[[#This Row],[Port Return]],1)</f>
        <v>16406969.439242622</v>
      </c>
      <c r="L5963" s="7">
        <f ca="1">IF(ISNUMBER(TradeDash[[#This Row],[Port Return]]),L5962*(1+TradeDash[[#This Row],[Returns]]),L5962)</f>
        <v>13335071.542130472</v>
      </c>
    </row>
    <row r="5964" spans="1:12" x14ac:dyDescent="0.35">
      <c r="A5964" s="1">
        <v>45271</v>
      </c>
      <c r="B5964" s="16">
        <f>YEAR(TradeDash[[#This Row],[Date]])</f>
        <v>2023</v>
      </c>
      <c r="C5964">
        <v>20997.1</v>
      </c>
      <c r="D5964" s="3">
        <f>IFERROR(TradeDash[[#This Row],[Nifty]]/C5963-1,"")</f>
        <v>1.3209724646388032E-3</v>
      </c>
      <c r="E5964">
        <f ca="1">IFERROR(AVERAGE(OFFSET(TradeDash[[#This Row],[Returns]],0,0,-n_days))/STDEV(OFFSET(TradeDash[[#This Row],[Returns]],0,0,-n_days)),"")</f>
        <v>0.72130481816339009</v>
      </c>
      <c r="F5964">
        <f ca="1">IFERROR(AVERAGE(OFFSET(TradeDash[[#This Row],[Returns]],0,0,-n_days*2))/STDEV(OFFSET(TradeDash[[#This Row],[Returns]],0,0,-n_days*2)),"")</f>
        <v>0.22426524503814294</v>
      </c>
      <c r="G5964">
        <f ca="1">IF(ISNUMBER(TradeDash[[#This Row],[2n day Sharpe]]),AVERAGE(TradeDash[[#This Row],[n day Sharpe]:[2n day Sharpe]]),"")</f>
        <v>0.47278503160076651</v>
      </c>
      <c r="H5964">
        <f ca="1">IF(ISNUMBER(TradeDash[[#This Row],[Sharpe Average]]),IF(TradeDash[[#This Row],[Sharpe Average]]&gt;$G$1,1,0),"")</f>
        <v>1</v>
      </c>
      <c r="I5964" s="2">
        <f ca="1">IF(ISNUMBER(TradeDash[[#This Row],[Signal]]),MAX(IF(AND(TradeDash[[#This Row],[Signal]]=1,I5963&lt;1),I5963+$E$1,IF(AND(TradeDash[[#This Row],[Signal]]=0,I5963&gt;0),I5963-$E$1,IF(AND(TradeDash[[#This Row],[Signal]]=1,I5963=1),I5963,IF(AND(TradeDash[[#This Row],[Signal]]=0,I5963=0),I5963,0)))),0),"")</f>
        <v>1</v>
      </c>
      <c r="J5964" s="3">
        <f ca="1">IF(ISNUMBER(TradeDash[[#This Row],[Position]]),TradeDash[[#This Row],[Position]]*D5965,"")</f>
        <v>-4.3196441413336784E-3</v>
      </c>
      <c r="K5964" s="7">
        <f ca="1">K5963*IFERROR(1+TradeDash[[#This Row],[Port Return]],1)</f>
        <v>16336097.169827357</v>
      </c>
      <c r="L5964" s="7">
        <f ca="1">IF(ISNUMBER(TradeDash[[#This Row],[Port Return]]),L5963*(1+TradeDash[[#This Row],[Returns]]),L5963)</f>
        <v>13352686.804451615</v>
      </c>
    </row>
    <row r="5965" spans="1:12" x14ac:dyDescent="0.35">
      <c r="A5965" s="1">
        <v>45272</v>
      </c>
      <c r="B5965" s="16">
        <f>YEAR(TradeDash[[#This Row],[Date]])</f>
        <v>2023</v>
      </c>
      <c r="C5965">
        <v>20906.400000000001</v>
      </c>
      <c r="D5965" s="3">
        <f>IFERROR(TradeDash[[#This Row],[Nifty]]/C5964-1,"")</f>
        <v>-4.3196441413336784E-3</v>
      </c>
      <c r="E5965">
        <f ca="1">IFERROR(AVERAGE(OFFSET(TradeDash[[#This Row],[Returns]],0,0,-n_days))/STDEV(OFFSET(TradeDash[[#This Row],[Returns]],0,0,-n_days)),"")</f>
        <v>0.63555141292224748</v>
      </c>
      <c r="F5965">
        <f ca="1">IFERROR(AVERAGE(OFFSET(TradeDash[[#This Row],[Returns]],0,0,-n_days*2))/STDEV(OFFSET(TradeDash[[#This Row],[Returns]],0,0,-n_days*2)),"")</f>
        <v>0.20946236210795713</v>
      </c>
      <c r="G5965">
        <f ca="1">IF(ISNUMBER(TradeDash[[#This Row],[2n day Sharpe]]),AVERAGE(TradeDash[[#This Row],[n day Sharpe]:[2n day Sharpe]]),"")</f>
        <v>0.42250688751510229</v>
      </c>
      <c r="H5965">
        <f ca="1">IF(ISNUMBER(TradeDash[[#This Row],[Sharpe Average]]),IF(TradeDash[[#This Row],[Sharpe Average]]&gt;$G$1,1,0),"")</f>
        <v>1</v>
      </c>
      <c r="I5965" s="2">
        <f ca="1">IF(ISNUMBER(TradeDash[[#This Row],[Signal]]),MAX(IF(AND(TradeDash[[#This Row],[Signal]]=1,I5964&lt;1),I5964+$E$1,IF(AND(TradeDash[[#This Row],[Signal]]=0,I5964&gt;0),I5964-$E$1,IF(AND(TradeDash[[#This Row],[Signal]]=1,I5964=1),I5964,IF(AND(TradeDash[[#This Row],[Signal]]=0,I5964=0),I5964,0)))),0),"")</f>
        <v>1</v>
      </c>
      <c r="J5965" s="3">
        <f ca="1">IF(ISNUMBER(TradeDash[[#This Row],[Position]]),TradeDash[[#This Row],[Position]]*D5966,"")</f>
        <v>9.5425324302600423E-4</v>
      </c>
      <c r="K5965" s="7">
        <f ca="1">K5964*IFERROR(1+TradeDash[[#This Row],[Port Return]],1)</f>
        <v>16351685.943530053</v>
      </c>
      <c r="L5965" s="7">
        <f ca="1">IF(ISNUMBER(TradeDash[[#This Row],[Port Return]]),L5964*(1+TradeDash[[#This Row],[Returns]]),L5964)</f>
        <v>13295007.949125702</v>
      </c>
    </row>
    <row r="5966" spans="1:12" x14ac:dyDescent="0.35">
      <c r="A5966" s="1">
        <v>45273</v>
      </c>
      <c r="B5966" s="16">
        <f>YEAR(TradeDash[[#This Row],[Date]])</f>
        <v>2023</v>
      </c>
      <c r="C5966">
        <v>20926.349999999999</v>
      </c>
      <c r="D5966" s="3">
        <f>IFERROR(TradeDash[[#This Row],[Nifty]]/C5965-1,"")</f>
        <v>9.5425324302600423E-4</v>
      </c>
      <c r="E5966">
        <f ca="1">IFERROR(AVERAGE(OFFSET(TradeDash[[#This Row],[Returns]],0,0,-n_days))/STDEV(OFFSET(TradeDash[[#This Row],[Returns]],0,0,-n_days)),"")</f>
        <v>0.63574759271115144</v>
      </c>
      <c r="F5966">
        <f ca="1">IFERROR(AVERAGE(OFFSET(TradeDash[[#This Row],[Returns]],0,0,-n_days*2))/STDEV(OFFSET(TradeDash[[#This Row],[Returns]],0,0,-n_days*2)),"")</f>
        <v>0.22206309205257654</v>
      </c>
      <c r="G5966">
        <f ca="1">IF(ISNUMBER(TradeDash[[#This Row],[2n day Sharpe]]),AVERAGE(TradeDash[[#This Row],[n day Sharpe]:[2n day Sharpe]]),"")</f>
        <v>0.42890534238186401</v>
      </c>
      <c r="H5966">
        <f ca="1">IF(ISNUMBER(TradeDash[[#This Row],[Sharpe Average]]),IF(TradeDash[[#This Row],[Sharpe Average]]&gt;$G$1,1,0),"")</f>
        <v>1</v>
      </c>
      <c r="I5966" s="2">
        <f ca="1">IF(ISNUMBER(TradeDash[[#This Row],[Signal]]),MAX(IF(AND(TradeDash[[#This Row],[Signal]]=1,I5965&lt;1),I5965+$E$1,IF(AND(TradeDash[[#This Row],[Signal]]=0,I5965&gt;0),I5965-$E$1,IF(AND(TradeDash[[#This Row],[Signal]]=1,I5965=1),I5965,IF(AND(TradeDash[[#This Row],[Signal]]=0,I5965=0),I5965,0)))),0),"")</f>
        <v>1</v>
      </c>
      <c r="J5966" s="3">
        <f ca="1">IF(ISNUMBER(TradeDash[[#This Row],[Position]]),TradeDash[[#This Row],[Position]]*D5967,"")</f>
        <v>1.2250105727946048E-2</v>
      </c>
      <c r="K5966" s="7">
        <f ca="1">K5965*IFERROR(1+TradeDash[[#This Row],[Port Return]],1)</f>
        <v>16551995.825168466</v>
      </c>
      <c r="L5966" s="7">
        <f ca="1">IF(ISNUMBER(TradeDash[[#This Row],[Port Return]]),L5965*(1+TradeDash[[#This Row],[Returns]]),L5965)</f>
        <v>13307694.753577212</v>
      </c>
    </row>
    <row r="5967" spans="1:12" x14ac:dyDescent="0.35">
      <c r="A5967" s="1">
        <v>45274</v>
      </c>
      <c r="B5967" s="16">
        <f>YEAR(TradeDash[[#This Row],[Date]])</f>
        <v>2023</v>
      </c>
      <c r="C5967">
        <v>21182.7</v>
      </c>
      <c r="D5967" s="3">
        <f>IFERROR(TradeDash[[#This Row],[Nifty]]/C5966-1,"")</f>
        <v>1.2250105727946048E-2</v>
      </c>
      <c r="E5967">
        <f ca="1">IFERROR(AVERAGE(OFFSET(TradeDash[[#This Row],[Returns]],0,0,-n_days))/STDEV(OFFSET(TradeDash[[#This Row],[Returns]],0,0,-n_days)),"")</f>
        <v>0.63585114179843105</v>
      </c>
      <c r="F5967">
        <f ca="1">IFERROR(AVERAGE(OFFSET(TradeDash[[#This Row],[Returns]],0,0,-n_days*2))/STDEV(OFFSET(TradeDash[[#This Row],[Returns]],0,0,-n_days*2)),"")</f>
        <v>0.26402002441098599</v>
      </c>
      <c r="G5967">
        <f ca="1">IF(ISNUMBER(TradeDash[[#This Row],[2n day Sharpe]]),AVERAGE(TradeDash[[#This Row],[n day Sharpe]:[2n day Sharpe]]),"")</f>
        <v>0.44993558310470849</v>
      </c>
      <c r="H5967">
        <f ca="1">IF(ISNUMBER(TradeDash[[#This Row],[Sharpe Average]]),IF(TradeDash[[#This Row],[Sharpe Average]]&gt;$G$1,1,0),"")</f>
        <v>1</v>
      </c>
      <c r="I5967" s="2">
        <f ca="1">IF(ISNUMBER(TradeDash[[#This Row],[Signal]]),MAX(IF(AND(TradeDash[[#This Row],[Signal]]=1,I5966&lt;1),I5966+$E$1,IF(AND(TradeDash[[#This Row],[Signal]]=0,I5966&gt;0),I5966-$E$1,IF(AND(TradeDash[[#This Row],[Signal]]=1,I5966=1),I5966,IF(AND(TradeDash[[#This Row],[Signal]]=0,I5966=0),I5966,0)))),0),"")</f>
        <v>1</v>
      </c>
      <c r="J5967" s="3">
        <f ca="1">IF(ISNUMBER(TradeDash[[#This Row],[Position]]),TradeDash[[#This Row],[Position]]*D5968,"")</f>
        <v>1.2932723401643864E-2</v>
      </c>
      <c r="K5967" s="7">
        <f ca="1">K5966*IFERROR(1+TradeDash[[#This Row],[Port Return]],1)</f>
        <v>16766058.208920535</v>
      </c>
      <c r="L5967" s="7">
        <f ca="1">IF(ISNUMBER(TradeDash[[#This Row],[Port Return]]),L5966*(1+TradeDash[[#This Row],[Returns]]),L5966)</f>
        <v>13470715.421303766</v>
      </c>
    </row>
    <row r="5968" spans="1:12" x14ac:dyDescent="0.35">
      <c r="A5968" s="1">
        <v>45275</v>
      </c>
      <c r="B5968" s="16">
        <f>YEAR(TradeDash[[#This Row],[Date]])</f>
        <v>2023</v>
      </c>
      <c r="C5968">
        <v>21456.65</v>
      </c>
      <c r="D5968" s="3">
        <f>IFERROR(TradeDash[[#This Row],[Nifty]]/C5967-1,"")</f>
        <v>1.2932723401643864E-2</v>
      </c>
      <c r="E5968">
        <f ca="1">IFERROR(AVERAGE(OFFSET(TradeDash[[#This Row],[Returns]],0,0,-n_days))/STDEV(OFFSET(TradeDash[[#This Row],[Returns]],0,0,-n_days)),"")</f>
        <v>0.6671642306977309</v>
      </c>
      <c r="F5968">
        <f ca="1">IFERROR(AVERAGE(OFFSET(TradeDash[[#This Row],[Returns]],0,0,-n_days*2))/STDEV(OFFSET(TradeDash[[#This Row],[Returns]],0,0,-n_days*2)),"")</f>
        <v>0.28750785067428974</v>
      </c>
      <c r="G5968">
        <f ca="1">IF(ISNUMBER(TradeDash[[#This Row],[2n day Sharpe]]),AVERAGE(TradeDash[[#This Row],[n day Sharpe]:[2n day Sharpe]]),"")</f>
        <v>0.47733604068601032</v>
      </c>
      <c r="H5968">
        <f ca="1">IF(ISNUMBER(TradeDash[[#This Row],[Sharpe Average]]),IF(TradeDash[[#This Row],[Sharpe Average]]&gt;$G$1,1,0),"")</f>
        <v>1</v>
      </c>
      <c r="I5968" s="2">
        <f ca="1">IF(ISNUMBER(TradeDash[[#This Row],[Signal]]),MAX(IF(AND(TradeDash[[#This Row],[Signal]]=1,I5967&lt;1),I5967+$E$1,IF(AND(TradeDash[[#This Row],[Signal]]=0,I5967&gt;0),I5967-$E$1,IF(AND(TradeDash[[#This Row],[Signal]]=1,I5967=1),I5967,IF(AND(TradeDash[[#This Row],[Signal]]=0,I5967=0),I5967,0)))),0),"")</f>
        <v>1</v>
      </c>
      <c r="J5968" s="3">
        <f ca="1">IF(ISNUMBER(TradeDash[[#This Row],[Position]]),TradeDash[[#This Row],[Position]]*D5969,"")</f>
        <v>-1.7710127163373945E-3</v>
      </c>
      <c r="K5968" s="7">
        <f ca="1">K5967*IFERROR(1+TradeDash[[#This Row],[Port Return]],1)</f>
        <v>16736365.306629684</v>
      </c>
      <c r="L5968" s="7">
        <f ca="1">IF(ISNUMBER(TradeDash[[#This Row],[Port Return]]),L5967*(1+TradeDash[[#This Row],[Returns]]),L5967)</f>
        <v>13644928.457869746</v>
      </c>
    </row>
    <row r="5969" spans="1:12" x14ac:dyDescent="0.35">
      <c r="A5969" s="1">
        <v>45278</v>
      </c>
      <c r="B5969" s="16">
        <f>YEAR(TradeDash[[#This Row],[Date]])</f>
        <v>2023</v>
      </c>
      <c r="C5969">
        <v>21418.65</v>
      </c>
      <c r="D5969" s="3">
        <f>IFERROR(TradeDash[[#This Row],[Nifty]]/C5968-1,"")</f>
        <v>-1.7710127163373945E-3</v>
      </c>
      <c r="E5969">
        <f ca="1">IFERROR(AVERAGE(OFFSET(TradeDash[[#This Row],[Returns]],0,0,-n_days))/STDEV(OFFSET(TradeDash[[#This Row],[Returns]],0,0,-n_days)),"")</f>
        <v>0.66607430487266406</v>
      </c>
      <c r="F5969">
        <f ca="1">IFERROR(AVERAGE(OFFSET(TradeDash[[#This Row],[Returns]],0,0,-n_days*2))/STDEV(OFFSET(TradeDash[[#This Row],[Returns]],0,0,-n_days*2)),"")</f>
        <v>0.31208437737843236</v>
      </c>
      <c r="G5969">
        <f ca="1">IF(ISNUMBER(TradeDash[[#This Row],[2n day Sharpe]]),AVERAGE(TradeDash[[#This Row],[n day Sharpe]:[2n day Sharpe]]),"")</f>
        <v>0.48907934112554818</v>
      </c>
      <c r="H5969">
        <f ca="1">IF(ISNUMBER(TradeDash[[#This Row],[Sharpe Average]]),IF(TradeDash[[#This Row],[Sharpe Average]]&gt;$G$1,1,0),"")</f>
        <v>1</v>
      </c>
      <c r="I5969" s="2">
        <f ca="1">IF(ISNUMBER(TradeDash[[#This Row],[Signal]]),MAX(IF(AND(TradeDash[[#This Row],[Signal]]=1,I5968&lt;1),I5968+$E$1,IF(AND(TradeDash[[#This Row],[Signal]]=0,I5968&gt;0),I5968-$E$1,IF(AND(TradeDash[[#This Row],[Signal]]=1,I5968=1),I5968,IF(AND(TradeDash[[#This Row],[Signal]]=0,I5968=0),I5968,0)))),0),"")</f>
        <v>1</v>
      </c>
      <c r="J5969" s="3">
        <f ca="1">IF(ISNUMBER(TradeDash[[#This Row],[Position]]),TradeDash[[#This Row],[Position]]*D5970,"")</f>
        <v>1.6084113611267714E-3</v>
      </c>
      <c r="K5969" s="7">
        <f ca="1">K5968*IFERROR(1+TradeDash[[#This Row],[Port Return]],1)</f>
        <v>16763284.266732834</v>
      </c>
      <c r="L5969" s="7">
        <f ca="1">IF(ISNUMBER(TradeDash[[#This Row],[Port Return]]),L5968*(1+TradeDash[[#This Row],[Returns]]),L5968)</f>
        <v>13620763.116057344</v>
      </c>
    </row>
    <row r="5970" spans="1:12" x14ac:dyDescent="0.35">
      <c r="A5970" s="1">
        <v>45279</v>
      </c>
      <c r="B5970" s="16">
        <f>YEAR(TradeDash[[#This Row],[Date]])</f>
        <v>2023</v>
      </c>
      <c r="C5970">
        <v>21453.1</v>
      </c>
      <c r="D5970" s="3">
        <f>IFERROR(TradeDash[[#This Row],[Nifty]]/C5969-1,"")</f>
        <v>1.6084113611267714E-3</v>
      </c>
      <c r="E5970">
        <f ca="1">IFERROR(AVERAGE(OFFSET(TradeDash[[#This Row],[Returns]],0,0,-n_days))/STDEV(OFFSET(TradeDash[[#This Row],[Returns]],0,0,-n_days)),"")</f>
        <v>0.70964147235194541</v>
      </c>
      <c r="F5970">
        <f ca="1">IFERROR(AVERAGE(OFFSET(TradeDash[[#This Row],[Returns]],0,0,-n_days*2))/STDEV(OFFSET(TradeDash[[#This Row],[Returns]],0,0,-n_days*2)),"")</f>
        <v>0.32827297738769545</v>
      </c>
      <c r="G5970">
        <f ca="1">IF(ISNUMBER(TradeDash[[#This Row],[2n day Sharpe]]),AVERAGE(TradeDash[[#This Row],[n day Sharpe]:[2n day Sharpe]]),"")</f>
        <v>0.51895722486982043</v>
      </c>
      <c r="H5970">
        <f ca="1">IF(ISNUMBER(TradeDash[[#This Row],[Sharpe Average]]),IF(TradeDash[[#This Row],[Sharpe Average]]&gt;$G$1,1,0),"")</f>
        <v>1</v>
      </c>
      <c r="I5970" s="2">
        <f ca="1">IF(ISNUMBER(TradeDash[[#This Row],[Signal]]),MAX(IF(AND(TradeDash[[#This Row],[Signal]]=1,I5969&lt;1),I5969+$E$1,IF(AND(TradeDash[[#This Row],[Signal]]=0,I5969&gt;0),I5969-$E$1,IF(AND(TradeDash[[#This Row],[Signal]]=1,I5969=1),I5969,IF(AND(TradeDash[[#This Row],[Signal]]=0,I5969=0),I5969,0)))),0),"")</f>
        <v>1</v>
      </c>
      <c r="J5970" s="3">
        <f ca="1">IF(ISNUMBER(TradeDash[[#This Row],[Position]]),TradeDash[[#This Row],[Position]]*D5971,"")</f>
        <v>-1.4121502253753415E-2</v>
      </c>
      <c r="K5970" s="7">
        <f ca="1">K5969*IFERROR(1+TradeDash[[#This Row],[Port Return]],1)</f>
        <v>16526561.510179857</v>
      </c>
      <c r="L5970" s="7">
        <f ca="1">IF(ISNUMBER(TradeDash[[#This Row],[Port Return]]),L5969*(1+TradeDash[[#This Row],[Returns]]),L5969)</f>
        <v>13642670.906200428</v>
      </c>
    </row>
    <row r="5971" spans="1:12" x14ac:dyDescent="0.35">
      <c r="A5971" s="1">
        <v>45280</v>
      </c>
      <c r="B5971" s="16">
        <f>YEAR(TradeDash[[#This Row],[Date]])</f>
        <v>2023</v>
      </c>
      <c r="C5971">
        <v>21150.15</v>
      </c>
      <c r="D5971" s="3">
        <f>IFERROR(TradeDash[[#This Row],[Nifty]]/C5970-1,"")</f>
        <v>-1.4121502253753415E-2</v>
      </c>
      <c r="E5971">
        <f ca="1">IFERROR(AVERAGE(OFFSET(TradeDash[[#This Row],[Returns]],0,0,-n_days))/STDEV(OFFSET(TradeDash[[#This Row],[Returns]],0,0,-n_days)),"")</f>
        <v>0.4598773704098349</v>
      </c>
      <c r="F5971">
        <f ca="1">IFERROR(AVERAGE(OFFSET(TradeDash[[#This Row],[Returns]],0,0,-n_days*2))/STDEV(OFFSET(TradeDash[[#This Row],[Returns]],0,0,-n_days*2)),"")</f>
        <v>0.2757016396210854</v>
      </c>
      <c r="G5971">
        <f ca="1">IF(ISNUMBER(TradeDash[[#This Row],[2n day Sharpe]]),AVERAGE(TradeDash[[#This Row],[n day Sharpe]:[2n day Sharpe]]),"")</f>
        <v>0.36778950501546015</v>
      </c>
      <c r="H5971">
        <f ca="1">IF(ISNUMBER(TradeDash[[#This Row],[Sharpe Average]]),IF(TradeDash[[#This Row],[Sharpe Average]]&gt;$G$1,1,0),"")</f>
        <v>1</v>
      </c>
      <c r="I5971" s="2">
        <f ca="1">IF(ISNUMBER(TradeDash[[#This Row],[Signal]]),MAX(IF(AND(TradeDash[[#This Row],[Signal]]=1,I5970&lt;1),I5970+$E$1,IF(AND(TradeDash[[#This Row],[Signal]]=0,I5970&gt;0),I5970-$E$1,IF(AND(TradeDash[[#This Row],[Signal]]=1,I5970=1),I5970,IF(AND(TradeDash[[#This Row],[Signal]]=0,I5970=0),I5970,0)))),0),"")</f>
        <v>1</v>
      </c>
      <c r="J5971" s="3">
        <f ca="1">IF(ISNUMBER(TradeDash[[#This Row],[Position]]),TradeDash[[#This Row],[Position]]*D5972,"")</f>
        <v>4.9597756989903097E-3</v>
      </c>
      <c r="K5971" s="7">
        <f ca="1">K5970*IFERROR(1+TradeDash[[#This Row],[Port Return]],1)</f>
        <v>16608529.548345916</v>
      </c>
      <c r="L5971" s="7">
        <f ca="1">IF(ISNUMBER(TradeDash[[#This Row],[Port Return]]),L5970*(1+TradeDash[[#This Row],[Returns]]),L5970)</f>
        <v>13450015.898251303</v>
      </c>
    </row>
    <row r="5972" spans="1:12" x14ac:dyDescent="0.35">
      <c r="A5972" s="1">
        <v>45281</v>
      </c>
      <c r="B5972" s="16">
        <f>YEAR(TradeDash[[#This Row],[Date]])</f>
        <v>2023</v>
      </c>
      <c r="C5972">
        <v>21255.05</v>
      </c>
      <c r="D5972" s="3">
        <f>IFERROR(TradeDash[[#This Row],[Nifty]]/C5971-1,"")</f>
        <v>4.9597756989903097E-3</v>
      </c>
      <c r="E5972">
        <f ca="1">IFERROR(AVERAGE(OFFSET(TradeDash[[#This Row],[Returns]],0,0,-n_days))/STDEV(OFFSET(TradeDash[[#This Row],[Returns]],0,0,-n_days)),"")</f>
        <v>0.48433282856596782</v>
      </c>
      <c r="F5972">
        <f ca="1">IFERROR(AVERAGE(OFFSET(TradeDash[[#This Row],[Returns]],0,0,-n_days*2))/STDEV(OFFSET(TradeDash[[#This Row],[Returns]],0,0,-n_days*2)),"")</f>
        <v>0.35986253155513642</v>
      </c>
      <c r="G5972">
        <f ca="1">IF(ISNUMBER(TradeDash[[#This Row],[2n day Sharpe]]),AVERAGE(TradeDash[[#This Row],[n day Sharpe]:[2n day Sharpe]]),"")</f>
        <v>0.42209768006055215</v>
      </c>
      <c r="H5972">
        <f ca="1">IF(ISNUMBER(TradeDash[[#This Row],[Sharpe Average]]),IF(TradeDash[[#This Row],[Sharpe Average]]&gt;$G$1,1,0),"")</f>
        <v>1</v>
      </c>
      <c r="I5972" s="2">
        <f ca="1">IF(ISNUMBER(TradeDash[[#This Row],[Signal]]),MAX(IF(AND(TradeDash[[#This Row],[Signal]]=1,I5971&lt;1),I5971+$E$1,IF(AND(TradeDash[[#This Row],[Signal]]=0,I5971&gt;0),I5971-$E$1,IF(AND(TradeDash[[#This Row],[Signal]]=1,I5971=1),I5971,IF(AND(TradeDash[[#This Row],[Signal]]=0,I5971=0),I5971,0)))),0),"")</f>
        <v>1</v>
      </c>
      <c r="J5972" s="3">
        <f ca="1">IF(ISNUMBER(TradeDash[[#This Row],[Position]]),TradeDash[[#This Row],[Position]]*D5973,"")</f>
        <v>4.4389450977533329E-3</v>
      </c>
      <c r="K5972" s="7">
        <f ca="1">K5971*IFERROR(1+TradeDash[[#This Row],[Port Return]],1)</f>
        <v>16682253.899165437</v>
      </c>
      <c r="L5972" s="7">
        <f ca="1">IF(ISNUMBER(TradeDash[[#This Row],[Port Return]]),L5971*(1+TradeDash[[#This Row],[Returns]]),L5971)</f>
        <v>13516724.960254483</v>
      </c>
    </row>
    <row r="5973" spans="1:12" x14ac:dyDescent="0.35">
      <c r="A5973" s="1">
        <v>45282</v>
      </c>
      <c r="B5973" s="16">
        <f>YEAR(TradeDash[[#This Row],[Date]])</f>
        <v>2023</v>
      </c>
      <c r="C5973">
        <v>21349.4</v>
      </c>
      <c r="D5973" s="3">
        <f>IFERROR(TradeDash[[#This Row],[Nifty]]/C5972-1,"")</f>
        <v>4.4389450977533329E-3</v>
      </c>
      <c r="E5973">
        <f ca="1">IFERROR(AVERAGE(OFFSET(TradeDash[[#This Row],[Returns]],0,0,-n_days))/STDEV(OFFSET(TradeDash[[#This Row],[Returns]],0,0,-n_days)),"")</f>
        <v>0.5223488358134315</v>
      </c>
      <c r="F5973">
        <f ca="1">IFERROR(AVERAGE(OFFSET(TradeDash[[#This Row],[Returns]],0,0,-n_days*2))/STDEV(OFFSET(TradeDash[[#This Row],[Returns]],0,0,-n_days*2)),"")</f>
        <v>0.41983492045624871</v>
      </c>
      <c r="G5973">
        <f ca="1">IF(ISNUMBER(TradeDash[[#This Row],[2n day Sharpe]]),AVERAGE(TradeDash[[#This Row],[n day Sharpe]:[2n day Sharpe]]),"")</f>
        <v>0.4710918781348401</v>
      </c>
      <c r="H5973">
        <f ca="1">IF(ISNUMBER(TradeDash[[#This Row],[Sharpe Average]]),IF(TradeDash[[#This Row],[Sharpe Average]]&gt;$G$1,1,0),"")</f>
        <v>1</v>
      </c>
      <c r="I5973" s="2">
        <f ca="1">IF(ISNUMBER(TradeDash[[#This Row],[Signal]]),MAX(IF(AND(TradeDash[[#This Row],[Signal]]=1,I5972&lt;1),I5972+$E$1,IF(AND(TradeDash[[#This Row],[Signal]]=0,I5972&gt;0),I5972-$E$1,IF(AND(TradeDash[[#This Row],[Signal]]=1,I5972=1),I5972,IF(AND(TradeDash[[#This Row],[Signal]]=0,I5972=0),I5972,0)))),0),"")</f>
        <v>1</v>
      </c>
      <c r="J5973" s="3">
        <f ca="1">IF(ISNUMBER(TradeDash[[#This Row],[Position]]),TradeDash[[#This Row],[Position]]*D5974,"")</f>
        <v>4.306912606443225E-3</v>
      </c>
      <c r="K5973" s="7">
        <f ca="1">K5972*IFERROR(1+TradeDash[[#This Row],[Port Return]],1)</f>
        <v>16754102.90878764</v>
      </c>
      <c r="L5973" s="7">
        <f ca="1">IF(ISNUMBER(TradeDash[[#This Row],[Port Return]]),L5972*(1+TradeDash[[#This Row],[Returns]]),L5972)</f>
        <v>13576724.960254485</v>
      </c>
    </row>
    <row r="5974" spans="1:12" x14ac:dyDescent="0.35">
      <c r="A5974" s="1">
        <v>45286</v>
      </c>
      <c r="B5974" s="16">
        <f>YEAR(TradeDash[[#This Row],[Date]])</f>
        <v>2023</v>
      </c>
      <c r="C5974">
        <v>21441.35</v>
      </c>
      <c r="D5974" s="3">
        <f>IFERROR(TradeDash[[#This Row],[Nifty]]/C5973-1,"")</f>
        <v>4.306912606443225E-3</v>
      </c>
      <c r="E5974">
        <f ca="1">IFERROR(AVERAGE(OFFSET(TradeDash[[#This Row],[Returns]],0,0,-n_days))/STDEV(OFFSET(TradeDash[[#This Row],[Returns]],0,0,-n_days)),"")</f>
        <v>0.55962597063865072</v>
      </c>
      <c r="F5974">
        <f ca="1">IFERROR(AVERAGE(OFFSET(TradeDash[[#This Row],[Returns]],0,0,-n_days*2))/STDEV(OFFSET(TradeDash[[#This Row],[Returns]],0,0,-n_days*2)),"")</f>
        <v>0.53458518774395802</v>
      </c>
      <c r="G5974">
        <f ca="1">IF(ISNUMBER(TradeDash[[#This Row],[2n day Sharpe]]),AVERAGE(TradeDash[[#This Row],[n day Sharpe]:[2n day Sharpe]]),"")</f>
        <v>0.54710557919130443</v>
      </c>
      <c r="H5974">
        <f ca="1">IF(ISNUMBER(TradeDash[[#This Row],[Sharpe Average]]),IF(TradeDash[[#This Row],[Sharpe Average]]&gt;$G$1,1,0),"")</f>
        <v>1</v>
      </c>
      <c r="I5974" s="2">
        <f ca="1">IF(ISNUMBER(TradeDash[[#This Row],[Signal]]),MAX(IF(AND(TradeDash[[#This Row],[Signal]]=1,I5973&lt;1),I5973+$E$1,IF(AND(TradeDash[[#This Row],[Signal]]=0,I5973&gt;0),I5973-$E$1,IF(AND(TradeDash[[#This Row],[Signal]]=1,I5973=1),I5973,IF(AND(TradeDash[[#This Row],[Signal]]=0,I5973=0),I5973,0)))),0),"")</f>
        <v>1</v>
      </c>
      <c r="J5974" s="3">
        <f ca="1">IF(ISNUMBER(TradeDash[[#This Row],[Position]]),TradeDash[[#This Row],[Position]]*D5975,"")</f>
        <v>9.9527315211029865E-3</v>
      </c>
      <c r="K5974" s="7">
        <f ca="1">K5973*IFERROR(1+TradeDash[[#This Row],[Port Return]],1)</f>
        <v>16920851.996915735</v>
      </c>
      <c r="L5974" s="7">
        <f ca="1">IF(ISNUMBER(TradeDash[[#This Row],[Port Return]]),L5973*(1+TradeDash[[#This Row],[Returns]]),L5973)</f>
        <v>13635198.728140017</v>
      </c>
    </row>
    <row r="5975" spans="1:12" x14ac:dyDescent="0.35">
      <c r="A5975" s="1">
        <v>45287</v>
      </c>
      <c r="B5975" s="16">
        <f>YEAR(TradeDash[[#This Row],[Date]])</f>
        <v>2023</v>
      </c>
      <c r="C5975">
        <v>21654.75</v>
      </c>
      <c r="D5975" s="3">
        <f>IFERROR(TradeDash[[#This Row],[Nifty]]/C5974-1,"")</f>
        <v>9.9527315211029865E-3</v>
      </c>
      <c r="E5975">
        <f ca="1">IFERROR(AVERAGE(OFFSET(TradeDash[[#This Row],[Returns]],0,0,-n_days))/STDEV(OFFSET(TradeDash[[#This Row],[Returns]],0,0,-n_days)),"")</f>
        <v>0.58563710801491498</v>
      </c>
      <c r="F5975">
        <f ca="1">IFERROR(AVERAGE(OFFSET(TradeDash[[#This Row],[Returns]],0,0,-n_days*2))/STDEV(OFFSET(TradeDash[[#This Row],[Returns]],0,0,-n_days*2)),"")</f>
        <v>0.53438938159058558</v>
      </c>
      <c r="G5975">
        <f ca="1">IF(ISNUMBER(TradeDash[[#This Row],[2n day Sharpe]]),AVERAGE(TradeDash[[#This Row],[n day Sharpe]:[2n day Sharpe]]),"")</f>
        <v>0.56001324480275028</v>
      </c>
      <c r="H5975">
        <f ca="1">IF(ISNUMBER(TradeDash[[#This Row],[Sharpe Average]]),IF(TradeDash[[#This Row],[Sharpe Average]]&gt;$G$1,1,0),"")</f>
        <v>1</v>
      </c>
      <c r="I5975" s="2">
        <f ca="1">IF(ISNUMBER(TradeDash[[#This Row],[Signal]]),MAX(IF(AND(TradeDash[[#This Row],[Signal]]=1,I5974&lt;1),I5974+$E$1,IF(AND(TradeDash[[#This Row],[Signal]]=0,I5974&gt;0),I5974-$E$1,IF(AND(TradeDash[[#This Row],[Signal]]=1,I5974=1),I5974,IF(AND(TradeDash[[#This Row],[Signal]]=0,I5974=0),I5974,0)))),0),"")</f>
        <v>1</v>
      </c>
      <c r="J5975" s="3">
        <f ca="1">IF(ISNUMBER(TradeDash[[#This Row],[Position]]),TradeDash[[#This Row],[Position]]*D5976,"")</f>
        <v>5.7239173853311787E-3</v>
      </c>
      <c r="K5975" s="7">
        <f ca="1">K5974*IFERROR(1+TradeDash[[#This Row],[Port Return]],1)</f>
        <v>17017705.555835497</v>
      </c>
      <c r="L5975" s="7">
        <f ca="1">IF(ISNUMBER(TradeDash[[#This Row],[Port Return]]),L5974*(1+TradeDash[[#This Row],[Returns]]),L5974)</f>
        <v>13770906.200318079</v>
      </c>
    </row>
    <row r="5976" spans="1:12" x14ac:dyDescent="0.35">
      <c r="A5976" s="1">
        <v>45288</v>
      </c>
      <c r="B5976" s="16">
        <f>YEAR(TradeDash[[#This Row],[Date]])</f>
        <v>2023</v>
      </c>
      <c r="C5976">
        <v>21778.7</v>
      </c>
      <c r="D5976" s="3">
        <f>IFERROR(TradeDash[[#This Row],[Nifty]]/C5975-1,"")</f>
        <v>5.7239173853311787E-3</v>
      </c>
      <c r="E5976">
        <f ca="1">IFERROR(AVERAGE(OFFSET(TradeDash[[#This Row],[Returns]],0,0,-n_days))/STDEV(OFFSET(TradeDash[[#This Row],[Returns]],0,0,-n_days)),"")</f>
        <v>0.56386043613880765</v>
      </c>
      <c r="F5976">
        <f ca="1">IFERROR(AVERAGE(OFFSET(TradeDash[[#This Row],[Returns]],0,0,-n_days*2))/STDEV(OFFSET(TradeDash[[#This Row],[Returns]],0,0,-n_days*2)),"")</f>
        <v>0.537095306061108</v>
      </c>
      <c r="G5976">
        <f ca="1">IF(ISNUMBER(TradeDash[[#This Row],[2n day Sharpe]]),AVERAGE(TradeDash[[#This Row],[n day Sharpe]:[2n day Sharpe]]),"")</f>
        <v>0.55047787109995783</v>
      </c>
      <c r="H5976">
        <f ca="1">IF(ISNUMBER(TradeDash[[#This Row],[Sharpe Average]]),IF(TradeDash[[#This Row],[Sharpe Average]]&gt;$G$1,1,0),"")</f>
        <v>1</v>
      </c>
      <c r="I5976" s="2">
        <f ca="1">IF(ISNUMBER(TradeDash[[#This Row],[Signal]]),MAX(IF(AND(TradeDash[[#This Row],[Signal]]=1,I5975&lt;1),I5975+$E$1,IF(AND(TradeDash[[#This Row],[Signal]]=0,I5975&gt;0),I5975-$E$1,IF(AND(TradeDash[[#This Row],[Signal]]=1,I5975=1),I5975,IF(AND(TradeDash[[#This Row],[Signal]]=0,I5975=0),I5975,0)))),0),"")</f>
        <v>1</v>
      </c>
      <c r="J5976" s="3">
        <f ca="1">IF(ISNUMBER(TradeDash[[#This Row],[Position]]),TradeDash[[#This Row],[Position]]*D5977,"")</f>
        <v>-2.1718468044464867E-3</v>
      </c>
      <c r="K5976" s="7">
        <f ca="1">K5975*IFERROR(1+TradeDash[[#This Row],[Port Return]],1)</f>
        <v>16980745.706405044</v>
      </c>
      <c r="L5976" s="7">
        <f ca="1">IF(ISNUMBER(TradeDash[[#This Row],[Port Return]]),L5975*(1+TradeDash[[#This Row],[Returns]]),L5975)</f>
        <v>13849729.729729844</v>
      </c>
    </row>
    <row r="5977" spans="1:12" x14ac:dyDescent="0.35">
      <c r="A5977" s="1">
        <v>45289</v>
      </c>
      <c r="B5977" s="16">
        <f>YEAR(TradeDash[[#This Row],[Date]])</f>
        <v>2023</v>
      </c>
      <c r="C5977">
        <v>21731.4</v>
      </c>
      <c r="D5977" s="3">
        <f>IFERROR(TradeDash[[#This Row],[Nifty]]/C5976-1,"")</f>
        <v>-2.1718468044464867E-3</v>
      </c>
      <c r="E5977">
        <f ca="1">IFERROR(AVERAGE(OFFSET(TradeDash[[#This Row],[Returns]],0,0,-n_days))/STDEV(OFFSET(TradeDash[[#This Row],[Returns]],0,0,-n_days)),"")</f>
        <v>0.52730985128991559</v>
      </c>
      <c r="F5977">
        <f ca="1">IFERROR(AVERAGE(OFFSET(TradeDash[[#This Row],[Returns]],0,0,-n_days*2))/STDEV(OFFSET(TradeDash[[#This Row],[Returns]],0,0,-n_days*2)),"")</f>
        <v>0.54369228801184422</v>
      </c>
      <c r="G5977">
        <f ca="1">IF(ISNUMBER(TradeDash[[#This Row],[2n day Sharpe]]),AVERAGE(TradeDash[[#This Row],[n day Sharpe]:[2n day Sharpe]]),"")</f>
        <v>0.53550106965087996</v>
      </c>
      <c r="H5977">
        <f ca="1">IF(ISNUMBER(TradeDash[[#This Row],[Sharpe Average]]),IF(TradeDash[[#This Row],[Sharpe Average]]&gt;$G$1,1,0),"")</f>
        <v>1</v>
      </c>
      <c r="I5977" s="2">
        <f ca="1">IF(ISNUMBER(TradeDash[[#This Row],[Signal]]),MAX(IF(AND(TradeDash[[#This Row],[Signal]]=1,I5976&lt;1),I5976+$E$1,IF(AND(TradeDash[[#This Row],[Signal]]=0,I5976&gt;0),I5976-$E$1,IF(AND(TradeDash[[#This Row],[Signal]]=1,I5976=1),I5976,IF(AND(TradeDash[[#This Row],[Signal]]=0,I5976=0),I5976,0)))),0),"")</f>
        <v>1</v>
      </c>
      <c r="J5977" s="3">
        <f ca="1">IF(ISNUMBER(TradeDash[[#This Row],[Position]]),TradeDash[[#This Row],[Position]]*D5978,"")</f>
        <v>4.8317181589774272E-4</v>
      </c>
      <c r="K5977" s="7">
        <f ca="1">K5976*IFERROR(1+TradeDash[[#This Row],[Port Return]],1)</f>
        <v>16988950.324143305</v>
      </c>
      <c r="L5977" s="7">
        <f ca="1">IF(ISNUMBER(TradeDash[[#This Row],[Port Return]]),L5976*(1+TradeDash[[#This Row],[Returns]]),L5976)</f>
        <v>13819650.238473883</v>
      </c>
    </row>
    <row r="5978" spans="1:12" x14ac:dyDescent="0.35">
      <c r="A5978" s="1">
        <v>45292</v>
      </c>
      <c r="B5978" s="16">
        <f>YEAR(TradeDash[[#This Row],[Date]])</f>
        <v>2024</v>
      </c>
      <c r="C5978">
        <v>21741.9</v>
      </c>
      <c r="D5978" s="3">
        <f>IFERROR(TradeDash[[#This Row],[Nifty]]/C5977-1,"")</f>
        <v>4.8317181589774272E-4</v>
      </c>
      <c r="E5978">
        <f ca="1">IFERROR(AVERAGE(OFFSET(TradeDash[[#This Row],[Returns]],0,0,-n_days))/STDEV(OFFSET(TradeDash[[#This Row],[Returns]],0,0,-n_days)),"")</f>
        <v>0.48448463015240012</v>
      </c>
      <c r="F5978">
        <f ca="1">IFERROR(AVERAGE(OFFSET(TradeDash[[#This Row],[Returns]],0,0,-n_days*2))/STDEV(OFFSET(TradeDash[[#This Row],[Returns]],0,0,-n_days*2)),"")</f>
        <v>0.57712840218466188</v>
      </c>
      <c r="G5978">
        <f ca="1">IF(ISNUMBER(TradeDash[[#This Row],[2n day Sharpe]]),AVERAGE(TradeDash[[#This Row],[n day Sharpe]:[2n day Sharpe]]),"")</f>
        <v>0.53080651616853103</v>
      </c>
      <c r="H5978">
        <f ca="1">IF(ISNUMBER(TradeDash[[#This Row],[Sharpe Average]]),IF(TradeDash[[#This Row],[Sharpe Average]]&gt;$G$1,1,0),"")</f>
        <v>1</v>
      </c>
      <c r="I5978" s="2">
        <f ca="1">IF(ISNUMBER(TradeDash[[#This Row],[Signal]]),MAX(IF(AND(TradeDash[[#This Row],[Signal]]=1,I5977&lt;1),I5977+$E$1,IF(AND(TradeDash[[#This Row],[Signal]]=0,I5977&gt;0),I5977-$E$1,IF(AND(TradeDash[[#This Row],[Signal]]=1,I5977=1),I5977,IF(AND(TradeDash[[#This Row],[Signal]]=0,I5977=0),I5977,0)))),0),"")</f>
        <v>1</v>
      </c>
      <c r="J5978" s="3">
        <f ca="1">IF(ISNUMBER(TradeDash[[#This Row],[Position]]),TradeDash[[#This Row],[Position]]*D5979,"")</f>
        <v>-3.5001540803702991E-3</v>
      </c>
      <c r="K5978" s="7">
        <f ca="1">K5977*IFERROR(1+TradeDash[[#This Row],[Port Return]],1)</f>
        <v>16929486.380345047</v>
      </c>
      <c r="L5978" s="7">
        <f ca="1">IF(ISNUMBER(TradeDash[[#This Row],[Port Return]]),L5977*(1+TradeDash[[#This Row],[Returns]]),L5977)</f>
        <v>13826327.503974678</v>
      </c>
    </row>
    <row r="5979" spans="1:12" x14ac:dyDescent="0.35">
      <c r="A5979" s="1">
        <v>45293</v>
      </c>
      <c r="B5979" s="16">
        <f>YEAR(TradeDash[[#This Row],[Date]])</f>
        <v>2024</v>
      </c>
      <c r="C5979">
        <v>21665.8</v>
      </c>
      <c r="D5979" s="3">
        <f>IFERROR(TradeDash[[#This Row],[Nifty]]/C5978-1,"")</f>
        <v>-3.5001540803702991E-3</v>
      </c>
      <c r="E5979">
        <f ca="1">IFERROR(AVERAGE(OFFSET(TradeDash[[#This Row],[Returns]],0,0,-n_days))/STDEV(OFFSET(TradeDash[[#This Row],[Returns]],0,0,-n_days)),"")</f>
        <v>0.37326668487724174</v>
      </c>
      <c r="F5979">
        <f ca="1">IFERROR(AVERAGE(OFFSET(TradeDash[[#This Row],[Returns]],0,0,-n_days*2))/STDEV(OFFSET(TradeDash[[#This Row],[Returns]],0,0,-n_days*2)),"")</f>
        <v>0.52495192393156265</v>
      </c>
      <c r="G5979">
        <f ca="1">IF(ISNUMBER(TradeDash[[#This Row],[2n day Sharpe]]),AVERAGE(TradeDash[[#This Row],[n day Sharpe]:[2n day Sharpe]]),"")</f>
        <v>0.44910930440440222</v>
      </c>
      <c r="H5979">
        <f ca="1">IF(ISNUMBER(TradeDash[[#This Row],[Sharpe Average]]),IF(TradeDash[[#This Row],[Sharpe Average]]&gt;$G$1,1,0),"")</f>
        <v>1</v>
      </c>
      <c r="I5979" s="2">
        <f ca="1">IF(ISNUMBER(TradeDash[[#This Row],[Signal]]),MAX(IF(AND(TradeDash[[#This Row],[Signal]]=1,I5978&lt;1),I5978+$E$1,IF(AND(TradeDash[[#This Row],[Signal]]=0,I5978&gt;0),I5978-$E$1,IF(AND(TradeDash[[#This Row],[Signal]]=1,I5978=1),I5978,IF(AND(TradeDash[[#This Row],[Signal]]=0,I5978=0),I5978,0)))),0),"")</f>
        <v>1</v>
      </c>
      <c r="J5979" s="3">
        <f ca="1">IF(ISNUMBER(TradeDash[[#This Row],[Position]]),TradeDash[[#This Row],[Position]]*D5980,"")</f>
        <v>-6.8518125340398806E-3</v>
      </c>
      <c r="K5979" s="7">
        <f ca="1">K5978*IFERROR(1+TradeDash[[#This Row],[Port Return]],1)</f>
        <v>16813488.71336934</v>
      </c>
      <c r="L5979" s="7">
        <f ca="1">IF(ISNUMBER(TradeDash[[#This Row],[Port Return]]),L5978*(1+TradeDash[[#This Row],[Returns]]),L5978)</f>
        <v>13777933.227345105</v>
      </c>
    </row>
    <row r="5980" spans="1:12" x14ac:dyDescent="0.35">
      <c r="A5980" s="1">
        <v>45294</v>
      </c>
      <c r="B5980" s="16">
        <f>YEAR(TradeDash[[#This Row],[Date]])</f>
        <v>2024</v>
      </c>
      <c r="C5980">
        <v>21517.35</v>
      </c>
      <c r="D5980" s="3">
        <f>IFERROR(TradeDash[[#This Row],[Nifty]]/C5979-1,"")</f>
        <v>-6.8518125340398806E-3</v>
      </c>
      <c r="E5980">
        <f ca="1">IFERROR(AVERAGE(OFFSET(TradeDash[[#This Row],[Returns]],0,0,-n_days))/STDEV(OFFSET(TradeDash[[#This Row],[Returns]],0,0,-n_days)),"")</f>
        <v>0.24690327097004433</v>
      </c>
      <c r="F5980">
        <f ca="1">IFERROR(AVERAGE(OFFSET(TradeDash[[#This Row],[Returns]],0,0,-n_days*2))/STDEV(OFFSET(TradeDash[[#This Row],[Returns]],0,0,-n_days*2)),"")</f>
        <v>0.45983502433633477</v>
      </c>
      <c r="G5980">
        <f ca="1">IF(ISNUMBER(TradeDash[[#This Row],[2n day Sharpe]]),AVERAGE(TradeDash[[#This Row],[n day Sharpe]:[2n day Sharpe]]),"")</f>
        <v>0.35336914765318955</v>
      </c>
      <c r="H5980">
        <f ca="1">IF(ISNUMBER(TradeDash[[#This Row],[Sharpe Average]]),IF(TradeDash[[#This Row],[Sharpe Average]]&gt;$G$1,1,0),"")</f>
        <v>1</v>
      </c>
      <c r="I5980" s="2">
        <f ca="1">IF(ISNUMBER(TradeDash[[#This Row],[Signal]]),MAX(IF(AND(TradeDash[[#This Row],[Signal]]=1,I5979&lt;1),I5979+$E$1,IF(AND(TradeDash[[#This Row],[Signal]]=0,I5979&gt;0),I5979-$E$1,IF(AND(TradeDash[[#This Row],[Signal]]=1,I5979=1),I5979,IF(AND(TradeDash[[#This Row],[Signal]]=0,I5979=0),I5979,0)))),0),"")</f>
        <v>1</v>
      </c>
      <c r="J5980" s="3">
        <f ca="1">IF(ISNUMBER(TradeDash[[#This Row],[Position]]),TradeDash[[#This Row],[Position]]*D5981,"")</f>
        <v>6.5644700671783074E-3</v>
      </c>
      <c r="K5980" s="7">
        <f ca="1">K5979*IFERROR(1+TradeDash[[#This Row],[Port Return]],1)</f>
        <v>16923860.356753092</v>
      </c>
      <c r="L5980" s="7">
        <f ca="1">IF(ISNUMBER(TradeDash[[#This Row],[Port Return]]),L5979*(1+TradeDash[[#This Row],[Returns]]),L5979)</f>
        <v>13683529.411764817</v>
      </c>
    </row>
    <row r="5981" spans="1:12" x14ac:dyDescent="0.35">
      <c r="A5981" s="1">
        <v>45295</v>
      </c>
      <c r="B5981" s="16">
        <f>YEAR(TradeDash[[#This Row],[Date]])</f>
        <v>2024</v>
      </c>
      <c r="C5981">
        <v>21658.6</v>
      </c>
      <c r="D5981" s="3">
        <f>IFERROR(TradeDash[[#This Row],[Nifty]]/C5980-1,"")</f>
        <v>6.5644700671783074E-3</v>
      </c>
      <c r="E5981">
        <f ca="1">IFERROR(AVERAGE(OFFSET(TradeDash[[#This Row],[Returns]],0,0,-n_days))/STDEV(OFFSET(TradeDash[[#This Row],[Returns]],0,0,-n_days)),"")</f>
        <v>0.26404000443872899</v>
      </c>
      <c r="F5981">
        <f ca="1">IFERROR(AVERAGE(OFFSET(TradeDash[[#This Row],[Returns]],0,0,-n_days*2))/STDEV(OFFSET(TradeDash[[#This Row],[Returns]],0,0,-n_days*2)),"")</f>
        <v>0.45280858954962327</v>
      </c>
      <c r="G5981">
        <f ca="1">IF(ISNUMBER(TradeDash[[#This Row],[2n day Sharpe]]),AVERAGE(TradeDash[[#This Row],[n day Sharpe]:[2n day Sharpe]]),"")</f>
        <v>0.35842429699417611</v>
      </c>
      <c r="H5981">
        <f ca="1">IF(ISNUMBER(TradeDash[[#This Row],[Sharpe Average]]),IF(TradeDash[[#This Row],[Sharpe Average]]&gt;$G$1,1,0),"")</f>
        <v>1</v>
      </c>
      <c r="I5981" s="2">
        <f ca="1">IF(ISNUMBER(TradeDash[[#This Row],[Signal]]),MAX(IF(AND(TradeDash[[#This Row],[Signal]]=1,I5980&lt;1),I5980+$E$1,IF(AND(TradeDash[[#This Row],[Signal]]=0,I5980&gt;0),I5980-$E$1,IF(AND(TradeDash[[#This Row],[Signal]]=1,I5980=1),I5980,IF(AND(TradeDash[[#This Row],[Signal]]=0,I5980=0),I5980,0)))),0),"")</f>
        <v>1</v>
      </c>
      <c r="J5981" s="3">
        <f ca="1">IF(ISNUMBER(TradeDash[[#This Row],[Position]]),TradeDash[[#This Row],[Position]]*D5982,"")</f>
        <v>2.4101280784538659E-3</v>
      </c>
      <c r="K5981" s="7">
        <f ca="1">K5980*IFERROR(1+TradeDash[[#This Row],[Port Return]],1)</f>
        <v>16964649.027794734</v>
      </c>
      <c r="L5981" s="7">
        <f ca="1">IF(ISNUMBER(TradeDash[[#This Row],[Port Return]]),L5980*(1+TradeDash[[#This Row],[Returns]]),L5980)</f>
        <v>13773354.531001702</v>
      </c>
    </row>
    <row r="5982" spans="1:12" x14ac:dyDescent="0.35">
      <c r="A5982" s="1">
        <v>45296</v>
      </c>
      <c r="B5982" s="16">
        <f>YEAR(TradeDash[[#This Row],[Date]])</f>
        <v>2024</v>
      </c>
      <c r="C5982">
        <v>21710.799999999999</v>
      </c>
      <c r="D5982" s="3">
        <f>IFERROR(TradeDash[[#This Row],[Nifty]]/C5981-1,"")</f>
        <v>2.4101280784538659E-3</v>
      </c>
      <c r="E5982">
        <f ca="1">IFERROR(AVERAGE(OFFSET(TradeDash[[#This Row],[Returns]],0,0,-n_days))/STDEV(OFFSET(TradeDash[[#This Row],[Returns]],0,0,-n_days)),"")</f>
        <v>0.29835930813787703</v>
      </c>
      <c r="F5982">
        <f ca="1">IFERROR(AVERAGE(OFFSET(TradeDash[[#This Row],[Returns]],0,0,-n_days*2))/STDEV(OFFSET(TradeDash[[#This Row],[Returns]],0,0,-n_days*2)),"")</f>
        <v>0.46523692356984508</v>
      </c>
      <c r="G5982">
        <f ca="1">IF(ISNUMBER(TradeDash[[#This Row],[2n day Sharpe]]),AVERAGE(TradeDash[[#This Row],[n day Sharpe]:[2n day Sharpe]]),"")</f>
        <v>0.38179811585386103</v>
      </c>
      <c r="H5982">
        <f ca="1">IF(ISNUMBER(TradeDash[[#This Row],[Sharpe Average]]),IF(TradeDash[[#This Row],[Sharpe Average]]&gt;$G$1,1,0),"")</f>
        <v>1</v>
      </c>
      <c r="I5982" s="2">
        <f ca="1">IF(ISNUMBER(TradeDash[[#This Row],[Signal]]),MAX(IF(AND(TradeDash[[#This Row],[Signal]]=1,I5981&lt;1),I5981+$E$1,IF(AND(TradeDash[[#This Row],[Signal]]=0,I5981&gt;0),I5981-$E$1,IF(AND(TradeDash[[#This Row],[Signal]]=1,I5981=1),I5981,IF(AND(TradeDash[[#This Row],[Signal]]=0,I5981=0),I5981,0)))),0),"")</f>
        <v>1</v>
      </c>
      <c r="J5982" s="3">
        <f ca="1">IF(ISNUMBER(TradeDash[[#This Row],[Position]]),TradeDash[[#This Row],[Position]]*D5983,"")</f>
        <v>-9.1106730290915205E-3</v>
      </c>
      <c r="K5982" s="7">
        <f ca="1">K5981*IFERROR(1+TradeDash[[#This Row],[Port Return]],1)</f>
        <v>16810089.657449201</v>
      </c>
      <c r="L5982" s="7">
        <f ca="1">IF(ISNUMBER(TradeDash[[#This Row],[Port Return]]),L5981*(1+TradeDash[[#This Row],[Returns]]),L5981)</f>
        <v>13806550.079491369</v>
      </c>
    </row>
    <row r="5983" spans="1:12" x14ac:dyDescent="0.35">
      <c r="A5983" s="1">
        <v>45299</v>
      </c>
      <c r="B5983" s="16">
        <f>YEAR(TradeDash[[#This Row],[Date]])</f>
        <v>2024</v>
      </c>
      <c r="C5983">
        <v>21513</v>
      </c>
      <c r="D5983" s="3">
        <f>IFERROR(TradeDash[[#This Row],[Nifty]]/C5982-1,"")</f>
        <v>-9.1106730290915205E-3</v>
      </c>
      <c r="E5983">
        <f ca="1">IFERROR(AVERAGE(OFFSET(TradeDash[[#This Row],[Returns]],0,0,-n_days))/STDEV(OFFSET(TradeDash[[#This Row],[Returns]],0,0,-n_days)),"")</f>
        <v>0.18926307049063437</v>
      </c>
      <c r="F5983">
        <f ca="1">IFERROR(AVERAGE(OFFSET(TradeDash[[#This Row],[Returns]],0,0,-n_days*2))/STDEV(OFFSET(TradeDash[[#This Row],[Returns]],0,0,-n_days*2)),"")</f>
        <v>0.40108258278527137</v>
      </c>
      <c r="G5983">
        <f ca="1">IF(ISNUMBER(TradeDash[[#This Row],[2n day Sharpe]]),AVERAGE(TradeDash[[#This Row],[n day Sharpe]:[2n day Sharpe]]),"")</f>
        <v>0.29517282663795286</v>
      </c>
      <c r="H5983">
        <f ca="1">IF(ISNUMBER(TradeDash[[#This Row],[Sharpe Average]]),IF(TradeDash[[#This Row],[Sharpe Average]]&gt;$G$1,1,0),"")</f>
        <v>1</v>
      </c>
      <c r="I5983" s="2">
        <f ca="1">IF(ISNUMBER(TradeDash[[#This Row],[Signal]]),MAX(IF(AND(TradeDash[[#This Row],[Signal]]=1,I5982&lt;1),I5982+$E$1,IF(AND(TradeDash[[#This Row],[Signal]]=0,I5982&gt;0),I5982-$E$1,IF(AND(TradeDash[[#This Row],[Signal]]=1,I5982=1),I5982,IF(AND(TradeDash[[#This Row],[Signal]]=0,I5982=0),I5982,0)))),0),"")</f>
        <v>1</v>
      </c>
      <c r="J5983" s="3">
        <f ca="1">IF(ISNUMBER(TradeDash[[#This Row],[Position]]),TradeDash[[#This Row],[Position]]*D5984,"")</f>
        <v>1.4805001626922998E-3</v>
      </c>
      <c r="K5983" s="7">
        <f ca="1">K5982*IFERROR(1+TradeDash[[#This Row],[Port Return]],1)</f>
        <v>16834976.997921925</v>
      </c>
      <c r="L5983" s="7">
        <f ca="1">IF(ISNUMBER(TradeDash[[#This Row],[Port Return]]),L5982*(1+TradeDash[[#This Row],[Returns]]),L5982)</f>
        <v>13680763.116057346</v>
      </c>
    </row>
    <row r="5984" spans="1:12" x14ac:dyDescent="0.35">
      <c r="A5984" s="1">
        <v>45300</v>
      </c>
      <c r="B5984" s="16">
        <f>YEAR(TradeDash[[#This Row],[Date]])</f>
        <v>2024</v>
      </c>
      <c r="C5984">
        <v>21544.85</v>
      </c>
      <c r="D5984" s="3">
        <f>IFERROR(TradeDash[[#This Row],[Nifty]]/C5983-1,"")</f>
        <v>1.4805001626922998E-3</v>
      </c>
      <c r="E5984">
        <f ca="1">IFERROR(AVERAGE(OFFSET(TradeDash[[#This Row],[Returns]],0,0,-n_days))/STDEV(OFFSET(TradeDash[[#This Row],[Returns]],0,0,-n_days)),"")</f>
        <v>0.19041849777724423</v>
      </c>
      <c r="F5984">
        <f ca="1">IFERROR(AVERAGE(OFFSET(TradeDash[[#This Row],[Returns]],0,0,-n_days*2))/STDEV(OFFSET(TradeDash[[#This Row],[Returns]],0,0,-n_days*2)),"")</f>
        <v>0.41992175458671649</v>
      </c>
      <c r="G5984">
        <f ca="1">IF(ISNUMBER(TradeDash[[#This Row],[2n day Sharpe]]),AVERAGE(TradeDash[[#This Row],[n day Sharpe]:[2n day Sharpe]]),"")</f>
        <v>0.30517012618198036</v>
      </c>
      <c r="H5984">
        <f ca="1">IF(ISNUMBER(TradeDash[[#This Row],[Sharpe Average]]),IF(TradeDash[[#This Row],[Sharpe Average]]&gt;$G$1,1,0),"")</f>
        <v>1</v>
      </c>
      <c r="I5984" s="2">
        <f ca="1">IF(ISNUMBER(TradeDash[[#This Row],[Signal]]),MAX(IF(AND(TradeDash[[#This Row],[Signal]]=1,I5983&lt;1),I5983+$E$1,IF(AND(TradeDash[[#This Row],[Signal]]=0,I5983&gt;0),I5983-$E$1,IF(AND(TradeDash[[#This Row],[Signal]]=1,I5983=1),I5983,IF(AND(TradeDash[[#This Row],[Signal]]=0,I5983=0),I5983,0)))),0),"")</f>
        <v>1</v>
      </c>
      <c r="J5984" s="3">
        <f ca="1">IF(ISNUMBER(TradeDash[[#This Row],[Position]]),TradeDash[[#This Row],[Position]]*D5985,"")</f>
        <v>3.4277333098164942E-3</v>
      </c>
      <c r="K5984" s="7">
        <f ca="1">K5983*IFERROR(1+TradeDash[[#This Row],[Port Return]],1)</f>
        <v>16892682.809347697</v>
      </c>
      <c r="L5984" s="7">
        <f ca="1">IF(ISNUMBER(TradeDash[[#This Row],[Port Return]]),L5983*(1+TradeDash[[#This Row],[Returns]]),L5983)</f>
        <v>13701017.488076424</v>
      </c>
    </row>
    <row r="5985" spans="1:12" x14ac:dyDescent="0.35">
      <c r="A5985" s="1">
        <v>45301</v>
      </c>
      <c r="B5985" s="16">
        <f>YEAR(TradeDash[[#This Row],[Date]])</f>
        <v>2024</v>
      </c>
      <c r="C5985">
        <v>21618.7</v>
      </c>
      <c r="D5985" s="3">
        <f>IFERROR(TradeDash[[#This Row],[Nifty]]/C5984-1,"")</f>
        <v>3.4277333098164942E-3</v>
      </c>
      <c r="E5985">
        <f ca="1">IFERROR(AVERAGE(OFFSET(TradeDash[[#This Row],[Returns]],0,0,-n_days))/STDEV(OFFSET(TradeDash[[#This Row],[Returns]],0,0,-n_days)),"")</f>
        <v>0.25093052460159743</v>
      </c>
      <c r="F5985">
        <f ca="1">IFERROR(AVERAGE(OFFSET(TradeDash[[#This Row],[Returns]],0,0,-n_days*2))/STDEV(OFFSET(TradeDash[[#This Row],[Returns]],0,0,-n_days*2)),"")</f>
        <v>0.42745755998495655</v>
      </c>
      <c r="G5985">
        <f ca="1">IF(ISNUMBER(TradeDash[[#This Row],[2n day Sharpe]]),AVERAGE(TradeDash[[#This Row],[n day Sharpe]:[2n day Sharpe]]),"")</f>
        <v>0.33919404229327699</v>
      </c>
      <c r="H5985">
        <f ca="1">IF(ISNUMBER(TradeDash[[#This Row],[Sharpe Average]]),IF(TradeDash[[#This Row],[Sharpe Average]]&gt;$G$1,1,0),"")</f>
        <v>1</v>
      </c>
      <c r="I5985" s="2">
        <f ca="1">IF(ISNUMBER(TradeDash[[#This Row],[Signal]]),MAX(IF(AND(TradeDash[[#This Row],[Signal]]=1,I5984&lt;1),I5984+$E$1,IF(AND(TradeDash[[#This Row],[Signal]]=0,I5984&gt;0),I5984-$E$1,IF(AND(TradeDash[[#This Row],[Signal]]=1,I5984=1),I5984,IF(AND(TradeDash[[#This Row],[Signal]]=0,I5984=0),I5984,0)))),0),"")</f>
        <v>1</v>
      </c>
      <c r="J5985" s="3">
        <f ca="1">IF(ISNUMBER(TradeDash[[#This Row],[Position]]),TradeDash[[#This Row],[Position]]*D5986,"")</f>
        <v>1.3183031357111297E-3</v>
      </c>
      <c r="K5985" s="7">
        <f ca="1">K5984*IFERROR(1+TradeDash[[#This Row],[Port Return]],1)</f>
        <v>16914952.486065835</v>
      </c>
      <c r="L5985" s="7">
        <f ca="1">IF(ISNUMBER(TradeDash[[#This Row],[Port Return]]),L5984*(1+TradeDash[[#This Row],[Returns]]),L5984)</f>
        <v>13747980.922098681</v>
      </c>
    </row>
    <row r="5986" spans="1:12" x14ac:dyDescent="0.35">
      <c r="A5986" s="1">
        <v>45302</v>
      </c>
      <c r="B5986" s="16">
        <f>YEAR(TradeDash[[#This Row],[Date]])</f>
        <v>2024</v>
      </c>
      <c r="C5986">
        <v>21647.200000000001</v>
      </c>
      <c r="D5986" s="3">
        <f>IFERROR(TradeDash[[#This Row],[Nifty]]/C5985-1,"")</f>
        <v>1.3183031357111297E-3</v>
      </c>
      <c r="E5986">
        <f ca="1">IFERROR(AVERAGE(OFFSET(TradeDash[[#This Row],[Returns]],0,0,-n_days))/STDEV(OFFSET(TradeDash[[#This Row],[Returns]],0,0,-n_days)),"")</f>
        <v>0.25368056612718209</v>
      </c>
      <c r="F5986">
        <f ca="1">IFERROR(AVERAGE(OFFSET(TradeDash[[#This Row],[Returns]],0,0,-n_days*2))/STDEV(OFFSET(TradeDash[[#This Row],[Returns]],0,0,-n_days*2)),"")</f>
        <v>0.42913446126453131</v>
      </c>
      <c r="G5986">
        <f ca="1">IF(ISNUMBER(TradeDash[[#This Row],[2n day Sharpe]]),AVERAGE(TradeDash[[#This Row],[n day Sharpe]:[2n day Sharpe]]),"")</f>
        <v>0.3414075136958567</v>
      </c>
      <c r="H5986">
        <f ca="1">IF(ISNUMBER(TradeDash[[#This Row],[Sharpe Average]]),IF(TradeDash[[#This Row],[Sharpe Average]]&gt;$G$1,1,0),"")</f>
        <v>1</v>
      </c>
      <c r="I5986" s="2">
        <f ca="1">IF(ISNUMBER(TradeDash[[#This Row],[Signal]]),MAX(IF(AND(TradeDash[[#This Row],[Signal]]=1,I5985&lt;1),I5985+$E$1,IF(AND(TradeDash[[#This Row],[Signal]]=0,I5985&gt;0),I5985-$E$1,IF(AND(TradeDash[[#This Row],[Signal]]=1,I5985=1),I5985,IF(AND(TradeDash[[#This Row],[Signal]]=0,I5985=0),I5985,0)))),0),"")</f>
        <v>1</v>
      </c>
      <c r="J5986" s="3">
        <f ca="1">IF(ISNUMBER(TradeDash[[#This Row],[Position]]),TradeDash[[#This Row],[Position]]*D5987,"")</f>
        <v>1.1426420045086649E-2</v>
      </c>
      <c r="K5986" s="7">
        <f ca="1">K5985*IFERROR(1+TradeDash[[#This Row],[Port Return]],1)</f>
        <v>17108229.838214304</v>
      </c>
      <c r="L5986" s="7">
        <f ca="1">IF(ISNUMBER(TradeDash[[#This Row],[Port Return]]),L5985*(1+TradeDash[[#This Row],[Returns]]),L5985)</f>
        <v>13766104.928457981</v>
      </c>
    </row>
    <row r="5987" spans="1:12" x14ac:dyDescent="0.35">
      <c r="A5987" s="1">
        <v>45303</v>
      </c>
      <c r="B5987" s="16">
        <f>YEAR(TradeDash[[#This Row],[Date]])</f>
        <v>2024</v>
      </c>
      <c r="C5987">
        <v>21894.55</v>
      </c>
      <c r="D5987" s="3">
        <f>IFERROR(TradeDash[[#This Row],[Nifty]]/C5986-1,"")</f>
        <v>1.1426420045086649E-2</v>
      </c>
      <c r="E5987">
        <f ca="1">IFERROR(AVERAGE(OFFSET(TradeDash[[#This Row],[Returns]],0,0,-n_days))/STDEV(OFFSET(TradeDash[[#This Row],[Returns]],0,0,-n_days)),"")</f>
        <v>0.25000658512412499</v>
      </c>
      <c r="F5987">
        <f ca="1">IFERROR(AVERAGE(OFFSET(TradeDash[[#This Row],[Returns]],0,0,-n_days*2))/STDEV(OFFSET(TradeDash[[#This Row],[Returns]],0,0,-n_days*2)),"")</f>
        <v>0.428392959307972</v>
      </c>
      <c r="G5987">
        <f ca="1">IF(ISNUMBER(TradeDash[[#This Row],[2n day Sharpe]]),AVERAGE(TradeDash[[#This Row],[n day Sharpe]:[2n day Sharpe]]),"")</f>
        <v>0.33919977221604847</v>
      </c>
      <c r="H5987">
        <f ca="1">IF(ISNUMBER(TradeDash[[#This Row],[Sharpe Average]]),IF(TradeDash[[#This Row],[Sharpe Average]]&gt;$G$1,1,0),"")</f>
        <v>1</v>
      </c>
      <c r="I5987" s="2">
        <f ca="1">IF(ISNUMBER(TradeDash[[#This Row],[Signal]]),MAX(IF(AND(TradeDash[[#This Row],[Signal]]=1,I5986&lt;1),I5986+$E$1,IF(AND(TradeDash[[#This Row],[Signal]]=0,I5986&gt;0),I5986-$E$1,IF(AND(TradeDash[[#This Row],[Signal]]=1,I5986=1),I5986,IF(AND(TradeDash[[#This Row],[Signal]]=0,I5986=0),I5986,0)))),0),"")</f>
        <v>1</v>
      </c>
      <c r="J5987" s="3">
        <f ca="1">IF(ISNUMBER(TradeDash[[#This Row],[Position]]),TradeDash[[#This Row],[Position]]*D5988,"")</f>
        <v>9.2671463903117868E-3</v>
      </c>
      <c r="K5987" s="7">
        <f ca="1">K5986*IFERROR(1+TradeDash[[#This Row],[Port Return]],1)</f>
        <v>17266774.308604136</v>
      </c>
      <c r="L5987" s="7">
        <f ca="1">IF(ISNUMBER(TradeDash[[#This Row],[Port Return]]),L5986*(1+TradeDash[[#This Row],[Returns]]),L5986)</f>
        <v>13923402.22575528</v>
      </c>
    </row>
    <row r="5988" spans="1:12" x14ac:dyDescent="0.35">
      <c r="A5988" s="1">
        <v>45306</v>
      </c>
      <c r="B5988" s="16">
        <f>YEAR(TradeDash[[#This Row],[Date]])</f>
        <v>2024</v>
      </c>
      <c r="C5988">
        <v>22097.45</v>
      </c>
      <c r="D5988" s="3">
        <f>IFERROR(TradeDash[[#This Row],[Nifty]]/C5987-1,"")</f>
        <v>9.2671463903117868E-3</v>
      </c>
      <c r="E5988">
        <f ca="1">IFERROR(AVERAGE(OFFSET(TradeDash[[#This Row],[Returns]],0,0,-n_days))/STDEV(OFFSET(TradeDash[[#This Row],[Returns]],0,0,-n_days)),"")</f>
        <v>0.2323586815221387</v>
      </c>
      <c r="F5988">
        <f ca="1">IFERROR(AVERAGE(OFFSET(TradeDash[[#This Row],[Returns]],0,0,-n_days*2))/STDEV(OFFSET(TradeDash[[#This Row],[Returns]],0,0,-n_days*2)),"")</f>
        <v>0.44152834854402345</v>
      </c>
      <c r="G5988">
        <f ca="1">IF(ISNUMBER(TradeDash[[#This Row],[2n day Sharpe]]),AVERAGE(TradeDash[[#This Row],[n day Sharpe]:[2n day Sharpe]]),"")</f>
        <v>0.33694351503308106</v>
      </c>
      <c r="H5988">
        <f ca="1">IF(ISNUMBER(TradeDash[[#This Row],[Sharpe Average]]),IF(TradeDash[[#This Row],[Sharpe Average]]&gt;$G$1,1,0),"")</f>
        <v>1</v>
      </c>
      <c r="I5988" s="2">
        <f ca="1">IF(ISNUMBER(TradeDash[[#This Row],[Signal]]),MAX(IF(AND(TradeDash[[#This Row],[Signal]]=1,I5987&lt;1),I5987+$E$1,IF(AND(TradeDash[[#This Row],[Signal]]=0,I5987&gt;0),I5987-$E$1,IF(AND(TradeDash[[#This Row],[Signal]]=1,I5987=1),I5987,IF(AND(TradeDash[[#This Row],[Signal]]=0,I5987=0),I5987,0)))),0),"")</f>
        <v>1</v>
      </c>
      <c r="J5988" s="3">
        <f ca="1">IF(ISNUMBER(TradeDash[[#This Row],[Position]]),TradeDash[[#This Row],[Position]]*D5989,"")</f>
        <v>-2.9483039898269281E-3</v>
      </c>
      <c r="K5988" s="7">
        <f ca="1">K5987*IFERROR(1+TradeDash[[#This Row],[Port Return]],1)</f>
        <v>17215866.609018639</v>
      </c>
      <c r="L5988" s="7">
        <f ca="1">IF(ISNUMBER(TradeDash[[#This Row],[Port Return]]),L5987*(1+TradeDash[[#This Row],[Returns]]),L5987)</f>
        <v>14052432.432432547</v>
      </c>
    </row>
    <row r="5989" spans="1:12" x14ac:dyDescent="0.35">
      <c r="A5989" s="1">
        <v>45307</v>
      </c>
      <c r="B5989" s="16">
        <f>YEAR(TradeDash[[#This Row],[Date]])</f>
        <v>2024</v>
      </c>
      <c r="C5989">
        <v>22032.3</v>
      </c>
      <c r="D5989" s="3">
        <f>IFERROR(TradeDash[[#This Row],[Nifty]]/C5988-1,"")</f>
        <v>-2.9483039898269281E-3</v>
      </c>
      <c r="E5989">
        <f ca="1">IFERROR(AVERAGE(OFFSET(TradeDash[[#This Row],[Returns]],0,0,-n_days))/STDEV(OFFSET(TradeDash[[#This Row],[Returns]],0,0,-n_days)),"")</f>
        <v>0.22192080595377769</v>
      </c>
      <c r="F5989">
        <f ca="1">IFERROR(AVERAGE(OFFSET(TradeDash[[#This Row],[Returns]],0,0,-n_days*2))/STDEV(OFFSET(TradeDash[[#This Row],[Returns]],0,0,-n_days*2)),"")</f>
        <v>0.43482270377105714</v>
      </c>
      <c r="G5989">
        <f ca="1">IF(ISNUMBER(TradeDash[[#This Row],[2n day Sharpe]]),AVERAGE(TradeDash[[#This Row],[n day Sharpe]:[2n day Sharpe]]),"")</f>
        <v>0.32837175486241743</v>
      </c>
      <c r="H5989">
        <f ca="1">IF(ISNUMBER(TradeDash[[#This Row],[Sharpe Average]]),IF(TradeDash[[#This Row],[Sharpe Average]]&gt;$G$1,1,0),"")</f>
        <v>1</v>
      </c>
      <c r="I5989" s="2">
        <f ca="1">IF(ISNUMBER(TradeDash[[#This Row],[Signal]]),MAX(IF(AND(TradeDash[[#This Row],[Signal]]=1,I5988&lt;1),I5988+$E$1,IF(AND(TradeDash[[#This Row],[Signal]]=0,I5988&gt;0),I5988-$E$1,IF(AND(TradeDash[[#This Row],[Signal]]=1,I5988=1),I5988,IF(AND(TradeDash[[#This Row],[Signal]]=0,I5988=0),I5988,0)))),0),"")</f>
        <v>1</v>
      </c>
      <c r="J5989" s="3">
        <f ca="1">IF(ISNUMBER(TradeDash[[#This Row],[Position]]),TradeDash[[#This Row],[Position]]*D5990,"")</f>
        <v>-2.0894323334377241E-2</v>
      </c>
      <c r="K5989" s="7">
        <f ca="1">K5988*IFERROR(1+TradeDash[[#This Row],[Port Return]],1)</f>
        <v>16856152.725608293</v>
      </c>
      <c r="L5989" s="7">
        <f ca="1">IF(ISNUMBER(TradeDash[[#This Row],[Port Return]]),L5988*(1+TradeDash[[#This Row],[Returns]]),L5988)</f>
        <v>14011001.589825233</v>
      </c>
    </row>
    <row r="5990" spans="1:12" x14ac:dyDescent="0.35">
      <c r="A5990" s="1">
        <v>45308</v>
      </c>
      <c r="B5990" s="16">
        <f>YEAR(TradeDash[[#This Row],[Date]])</f>
        <v>2024</v>
      </c>
      <c r="C5990">
        <v>21571.95</v>
      </c>
      <c r="D5990" s="3">
        <f>IFERROR(TradeDash[[#This Row],[Nifty]]/C5989-1,"")</f>
        <v>-2.0894323334377241E-2</v>
      </c>
      <c r="E5990">
        <f ca="1">IFERROR(AVERAGE(OFFSET(TradeDash[[#This Row],[Returns]],0,0,-n_days))/STDEV(OFFSET(TradeDash[[#This Row],[Returns]],0,0,-n_days)),"")</f>
        <v>3.7746966963758163E-2</v>
      </c>
      <c r="F5990">
        <f ca="1">IFERROR(AVERAGE(OFFSET(TradeDash[[#This Row],[Returns]],0,0,-n_days*2))/STDEV(OFFSET(TradeDash[[#This Row],[Returns]],0,0,-n_days*2)),"")</f>
        <v>0.31247309067364804</v>
      </c>
      <c r="G5990">
        <f ca="1">IF(ISNUMBER(TradeDash[[#This Row],[2n day Sharpe]]),AVERAGE(TradeDash[[#This Row],[n day Sharpe]:[2n day Sharpe]]),"")</f>
        <v>0.17511002881870311</v>
      </c>
      <c r="H5990">
        <f ca="1">IF(ISNUMBER(TradeDash[[#This Row],[Sharpe Average]]),IF(TradeDash[[#This Row],[Sharpe Average]]&gt;$G$1,1,0),"")</f>
        <v>1</v>
      </c>
      <c r="I5990" s="2">
        <f ca="1">IF(ISNUMBER(TradeDash[[#This Row],[Signal]]),MAX(IF(AND(TradeDash[[#This Row],[Signal]]=1,I5989&lt;1),I5989+$E$1,IF(AND(TradeDash[[#This Row],[Signal]]=0,I5989&gt;0),I5989-$E$1,IF(AND(TradeDash[[#This Row],[Signal]]=1,I5989=1),I5989,IF(AND(TradeDash[[#This Row],[Signal]]=0,I5989=0),I5989,0)))),0),"")</f>
        <v>1</v>
      </c>
      <c r="J5990" s="3">
        <f ca="1">IF(ISNUMBER(TradeDash[[#This Row],[Position]]),TradeDash[[#This Row],[Position]]*D5991,"")</f>
        <v>-5.0853075405793424E-3</v>
      </c>
      <c r="K5990" s="7">
        <f ca="1">K5989*IFERROR(1+TradeDash[[#This Row],[Port Return]],1)</f>
        <v>16770434.005047601</v>
      </c>
      <c r="L5990" s="7">
        <f ca="1">IF(ISNUMBER(TradeDash[[#This Row],[Port Return]]),L5989*(1+TradeDash[[#This Row],[Returns]]),L5989)</f>
        <v>13718251.192368951</v>
      </c>
    </row>
    <row r="5991" spans="1:12" x14ac:dyDescent="0.35">
      <c r="A5991" s="1">
        <v>45309</v>
      </c>
      <c r="B5991" s="16">
        <f>YEAR(TradeDash[[#This Row],[Date]])</f>
        <v>2024</v>
      </c>
      <c r="C5991">
        <v>21462.25</v>
      </c>
      <c r="D5991" s="3">
        <f>IFERROR(TradeDash[[#This Row],[Nifty]]/C5990-1,"")</f>
        <v>-5.0853075405793424E-3</v>
      </c>
      <c r="E5991">
        <f ca="1">IFERROR(AVERAGE(OFFSET(TradeDash[[#This Row],[Returns]],0,0,-n_days))/STDEV(OFFSET(TradeDash[[#This Row],[Returns]],0,0,-n_days)),"")</f>
        <v>0.10067610690607888</v>
      </c>
      <c r="F5991">
        <f ca="1">IFERROR(AVERAGE(OFFSET(TradeDash[[#This Row],[Returns]],0,0,-n_days*2))/STDEV(OFFSET(TradeDash[[#This Row],[Returns]],0,0,-n_days*2)),"")</f>
        <v>0.27680380876400917</v>
      </c>
      <c r="G5991">
        <f ca="1">IF(ISNUMBER(TradeDash[[#This Row],[2n day Sharpe]]),AVERAGE(TradeDash[[#This Row],[n day Sharpe]:[2n day Sharpe]]),"")</f>
        <v>0.18873995783504402</v>
      </c>
      <c r="H5991">
        <f ca="1">IF(ISNUMBER(TradeDash[[#This Row],[Sharpe Average]]),IF(TradeDash[[#This Row],[Sharpe Average]]&gt;$G$1,1,0),"")</f>
        <v>1</v>
      </c>
      <c r="I5991" s="2">
        <f ca="1">IF(ISNUMBER(TradeDash[[#This Row],[Signal]]),MAX(IF(AND(TradeDash[[#This Row],[Signal]]=1,I5990&lt;1),I5990+$E$1,IF(AND(TradeDash[[#This Row],[Signal]]=0,I5990&gt;0),I5990-$E$1,IF(AND(TradeDash[[#This Row],[Signal]]=1,I5990=1),I5990,IF(AND(TradeDash[[#This Row],[Signal]]=0,I5990=0),I5990,0)))),0),"")</f>
        <v>1</v>
      </c>
      <c r="J5991" s="3">
        <f ca="1">IF(ISNUMBER(TradeDash[[#This Row],[Position]]),TradeDash[[#This Row],[Position]]*D5992,"")</f>
        <v>7.4619389858938678E-3</v>
      </c>
      <c r="K5991" s="7">
        <f ca="1">K5990*IFERROR(1+TradeDash[[#This Row],[Port Return]],1)</f>
        <v>16895573.960360225</v>
      </c>
      <c r="L5991" s="7">
        <f ca="1">IF(ISNUMBER(TradeDash[[#This Row],[Port Return]]),L5990*(1+TradeDash[[#This Row],[Returns]]),L5990)</f>
        <v>13648489.666136835</v>
      </c>
    </row>
    <row r="5992" spans="1:12" x14ac:dyDescent="0.35">
      <c r="A5992" s="1">
        <v>45310</v>
      </c>
      <c r="B5992" s="16">
        <f>YEAR(TradeDash[[#This Row],[Date]])</f>
        <v>2024</v>
      </c>
      <c r="C5992">
        <v>21622.400000000001</v>
      </c>
      <c r="D5992" s="3">
        <f>IFERROR(TradeDash[[#This Row],[Nifty]]/C5991-1,"")</f>
        <v>7.4619389858938678E-3</v>
      </c>
      <c r="E5992">
        <f ca="1">IFERROR(AVERAGE(OFFSET(TradeDash[[#This Row],[Returns]],0,0,-n_days))/STDEV(OFFSET(TradeDash[[#This Row],[Returns]],0,0,-n_days)),"")</f>
        <v>0.11581772622976914</v>
      </c>
      <c r="F5992">
        <f ca="1">IFERROR(AVERAGE(OFFSET(TradeDash[[#This Row],[Returns]],0,0,-n_days*2))/STDEV(OFFSET(TradeDash[[#This Row],[Returns]],0,0,-n_days*2)),"")</f>
        <v>0.29510108452069256</v>
      </c>
      <c r="G5992">
        <f ca="1">IF(ISNUMBER(TradeDash[[#This Row],[2n day Sharpe]]),AVERAGE(TradeDash[[#This Row],[n day Sharpe]:[2n day Sharpe]]),"")</f>
        <v>0.20545940537523086</v>
      </c>
      <c r="H5992">
        <f ca="1">IF(ISNUMBER(TradeDash[[#This Row],[Sharpe Average]]),IF(TradeDash[[#This Row],[Sharpe Average]]&gt;$G$1,1,0),"")</f>
        <v>1</v>
      </c>
      <c r="I5992" s="2">
        <f ca="1">IF(ISNUMBER(TradeDash[[#This Row],[Signal]]),MAX(IF(AND(TradeDash[[#This Row],[Signal]]=1,I5991&lt;1),I5991+$E$1,IF(AND(TradeDash[[#This Row],[Signal]]=0,I5991&gt;0),I5991-$E$1,IF(AND(TradeDash[[#This Row],[Signal]]=1,I5991=1),I5991,IF(AND(TradeDash[[#This Row],[Signal]]=0,I5991=0),I5991,0)))),0),"")</f>
        <v>1</v>
      </c>
      <c r="J5992" s="3">
        <f ca="1">IF(ISNUMBER(TradeDash[[#This Row],[Position]]),TradeDash[[#This Row],[Position]]*D5993,"")</f>
        <v>-1.7740861328992219E-2</v>
      </c>
      <c r="K5992" s="7">
        <f ca="1">K5991*IFERROR(1+TradeDash[[#This Row],[Port Return]],1)</f>
        <v>16595831.925655743</v>
      </c>
      <c r="L5992" s="7">
        <f ca="1">IF(ISNUMBER(TradeDash[[#This Row],[Port Return]]),L5991*(1+TradeDash[[#This Row],[Returns]]),L5991)</f>
        <v>13750333.863275152</v>
      </c>
    </row>
    <row r="5993" spans="1:12" x14ac:dyDescent="0.35">
      <c r="A5993" s="1">
        <v>45314</v>
      </c>
      <c r="B5993" s="16">
        <f>YEAR(TradeDash[[#This Row],[Date]])</f>
        <v>2024</v>
      </c>
      <c r="C5993">
        <v>21238.799999999999</v>
      </c>
      <c r="D5993" s="3">
        <f>IFERROR(TradeDash[[#This Row],[Nifty]]/C5992-1,"")</f>
        <v>-1.7740861328992219E-2</v>
      </c>
      <c r="E5993">
        <f ca="1">IFERROR(AVERAGE(OFFSET(TradeDash[[#This Row],[Returns]],0,0,-n_days))/STDEV(OFFSET(TradeDash[[#This Row],[Returns]],0,0,-n_days)),"")</f>
        <v>-2.5918599696066531E-2</v>
      </c>
      <c r="F5993">
        <f ca="1">IFERROR(AVERAGE(OFFSET(TradeDash[[#This Row],[Returns]],0,0,-n_days*2))/STDEV(OFFSET(TradeDash[[#This Row],[Returns]],0,0,-n_days*2)),"")</f>
        <v>0.2193430752836989</v>
      </c>
      <c r="G5993">
        <f ca="1">IF(ISNUMBER(TradeDash[[#This Row],[2n day Sharpe]]),AVERAGE(TradeDash[[#This Row],[n day Sharpe]:[2n day Sharpe]]),"")</f>
        <v>9.6712237793816186E-2</v>
      </c>
      <c r="H5993">
        <f ca="1">IF(ISNUMBER(TradeDash[[#This Row],[Sharpe Average]]),IF(TradeDash[[#This Row],[Sharpe Average]]&gt;$G$1,1,0),"")</f>
        <v>1</v>
      </c>
      <c r="I5993" s="2">
        <f ca="1">IF(ISNUMBER(TradeDash[[#This Row],[Signal]]),MAX(IF(AND(TradeDash[[#This Row],[Signal]]=1,I5992&lt;1),I5992+$E$1,IF(AND(TradeDash[[#This Row],[Signal]]=0,I5992&gt;0),I5992-$E$1,IF(AND(TradeDash[[#This Row],[Signal]]=1,I5992=1),I5992,IF(AND(TradeDash[[#This Row],[Signal]]=0,I5992=0),I5992,0)))),0),"")</f>
        <v>1</v>
      </c>
      <c r="J5993" s="3">
        <f ca="1">IF(ISNUMBER(TradeDash[[#This Row],[Position]]),TradeDash[[#This Row],[Position]]*D5994,"")</f>
        <v>1.0130045011959243E-2</v>
      </c>
      <c r="K5993" s="7">
        <f ca="1">K5992*IFERROR(1+TradeDash[[#This Row],[Port Return]],1)</f>
        <v>16763948.450073546</v>
      </c>
      <c r="L5993" s="7">
        <f ca="1">IF(ISNUMBER(TradeDash[[#This Row],[Port Return]]),L5992*(1+TradeDash[[#This Row],[Returns]]),L5992)</f>
        <v>13506391.096979441</v>
      </c>
    </row>
    <row r="5994" spans="1:12" x14ac:dyDescent="0.35">
      <c r="A5994" s="1">
        <v>45315</v>
      </c>
      <c r="B5994" s="16">
        <f>YEAR(TradeDash[[#This Row],[Date]])</f>
        <v>2024</v>
      </c>
      <c r="C5994">
        <v>21453.95</v>
      </c>
      <c r="D5994" s="3">
        <f>IFERROR(TradeDash[[#This Row],[Nifty]]/C5993-1,"")</f>
        <v>1.0130045011959243E-2</v>
      </c>
      <c r="E5994">
        <f ca="1">IFERROR(AVERAGE(OFFSET(TradeDash[[#This Row],[Returns]],0,0,-n_days))/STDEV(OFFSET(TradeDash[[#This Row],[Returns]],0,0,-n_days)),"")</f>
        <v>7.5485098086182888E-3</v>
      </c>
      <c r="F5994">
        <f ca="1">IFERROR(AVERAGE(OFFSET(TradeDash[[#This Row],[Returns]],0,0,-n_days*2))/STDEV(OFFSET(TradeDash[[#This Row],[Returns]],0,0,-n_days*2)),"")</f>
        <v>0.24861673839281034</v>
      </c>
      <c r="G5994">
        <f ca="1">IF(ISNUMBER(TradeDash[[#This Row],[2n day Sharpe]]),AVERAGE(TradeDash[[#This Row],[n day Sharpe]:[2n day Sharpe]]),"")</f>
        <v>0.1280826241007143</v>
      </c>
      <c r="H5994">
        <f ca="1">IF(ISNUMBER(TradeDash[[#This Row],[Sharpe Average]]),IF(TradeDash[[#This Row],[Sharpe Average]]&gt;$G$1,1,0),"")</f>
        <v>1</v>
      </c>
      <c r="I5994" s="2">
        <f ca="1">IF(ISNUMBER(TradeDash[[#This Row],[Signal]]),MAX(IF(AND(TradeDash[[#This Row],[Signal]]=1,I5993&lt;1),I5993+$E$1,IF(AND(TradeDash[[#This Row],[Signal]]=0,I5993&gt;0),I5993-$E$1,IF(AND(TradeDash[[#This Row],[Signal]]=1,I5993=1),I5993,IF(AND(TradeDash[[#This Row],[Signal]]=0,I5993=0),I5993,0)))),0),"")</f>
        <v>1</v>
      </c>
      <c r="J5994" s="3">
        <f ca="1">IF(ISNUMBER(TradeDash[[#This Row],[Position]]),TradeDash[[#This Row],[Position]]*D5995,"")</f>
        <v>-4.7240717909756702E-3</v>
      </c>
      <c r="K5994" s="7">
        <f ca="1">K5993*IFERROR(1+TradeDash[[#This Row],[Port Return]],1)</f>
        <v>16684754.354095183</v>
      </c>
      <c r="L5994" s="7">
        <f ca="1">IF(ISNUMBER(TradeDash[[#This Row],[Port Return]]),L5993*(1+TradeDash[[#This Row],[Returns]]),L5993)</f>
        <v>13643211.446740968</v>
      </c>
    </row>
    <row r="5995" spans="1:12" x14ac:dyDescent="0.35">
      <c r="A5995" s="1">
        <v>45316</v>
      </c>
      <c r="B5995" s="16">
        <f>YEAR(TradeDash[[#This Row],[Date]])</f>
        <v>2024</v>
      </c>
      <c r="C5995">
        <v>21352.6</v>
      </c>
      <c r="D5995" s="3">
        <f>IFERROR(TradeDash[[#This Row],[Nifty]]/C5994-1,"")</f>
        <v>-4.7240717909756702E-3</v>
      </c>
      <c r="E5995">
        <f ca="1">IFERROR(AVERAGE(OFFSET(TradeDash[[#This Row],[Returns]],0,0,-n_days))/STDEV(OFFSET(TradeDash[[#This Row],[Returns]],0,0,-n_days)),"")</f>
        <v>-7.7156836986748079E-2</v>
      </c>
      <c r="F5995">
        <f ca="1">IFERROR(AVERAGE(OFFSET(TradeDash[[#This Row],[Returns]],0,0,-n_days*2))/STDEV(OFFSET(TradeDash[[#This Row],[Returns]],0,0,-n_days*2)),"")</f>
        <v>0.21822720284297445</v>
      </c>
      <c r="G5995">
        <f ca="1">IF(ISNUMBER(TradeDash[[#This Row],[2n day Sharpe]]),AVERAGE(TradeDash[[#This Row],[n day Sharpe]:[2n day Sharpe]]),"")</f>
        <v>7.0535182928113185E-2</v>
      </c>
      <c r="H5995">
        <f ca="1">IF(ISNUMBER(TradeDash[[#This Row],[Sharpe Average]]),IF(TradeDash[[#This Row],[Sharpe Average]]&gt;$G$1,1,0),"")</f>
        <v>1</v>
      </c>
      <c r="I5995" s="2">
        <f ca="1">IF(ISNUMBER(TradeDash[[#This Row],[Signal]]),MAX(IF(AND(TradeDash[[#This Row],[Signal]]=1,I5994&lt;1),I5994+$E$1,IF(AND(TradeDash[[#This Row],[Signal]]=0,I5994&gt;0),I5994-$E$1,IF(AND(TradeDash[[#This Row],[Signal]]=1,I5994=1),I5994,IF(AND(TradeDash[[#This Row],[Signal]]=0,I5994=0),I5994,0)))),0),"")</f>
        <v>1</v>
      </c>
      <c r="J5995" s="3">
        <f ca="1">IF(ISNUMBER(TradeDash[[#This Row],[Position]]),TradeDash[[#This Row],[Position]]*D5996,"")</f>
        <v>1.8030591122392581E-2</v>
      </c>
      <c r="K5995" s="7">
        <f ca="1">K5994*IFERROR(1+TradeDash[[#This Row],[Port Return]],1)</f>
        <v>16985590.337831434</v>
      </c>
      <c r="L5995" s="7">
        <f ca="1">IF(ISNUMBER(TradeDash[[#This Row],[Port Return]]),L5994*(1+TradeDash[[#This Row],[Returns]]),L5994)</f>
        <v>13578759.936407102</v>
      </c>
    </row>
    <row r="5996" spans="1:12" x14ac:dyDescent="0.35">
      <c r="A5996" s="1">
        <v>45320</v>
      </c>
      <c r="B5996" s="16">
        <f>YEAR(TradeDash[[#This Row],[Date]])</f>
        <v>2024</v>
      </c>
      <c r="C5996">
        <v>21737.599999999999</v>
      </c>
      <c r="D5996" s="3">
        <f>IFERROR(TradeDash[[#This Row],[Nifty]]/C5995-1,"")</f>
        <v>1.8030591122392581E-2</v>
      </c>
      <c r="E5996">
        <f ca="1">IFERROR(AVERAGE(OFFSET(TradeDash[[#This Row],[Returns]],0,0,-n_days))/STDEV(OFFSET(TradeDash[[#This Row],[Returns]],0,0,-n_days)),"")</f>
        <v>-5.3969783030324006E-3</v>
      </c>
      <c r="F5996">
        <f ca="1">IFERROR(AVERAGE(OFFSET(TradeDash[[#This Row],[Returns]],0,0,-n_days*2))/STDEV(OFFSET(TradeDash[[#This Row],[Returns]],0,0,-n_days*2)),"")</f>
        <v>0.23319724333831016</v>
      </c>
      <c r="G5996">
        <f ca="1">IF(ISNUMBER(TradeDash[[#This Row],[2n day Sharpe]]),AVERAGE(TradeDash[[#This Row],[n day Sharpe]:[2n day Sharpe]]),"")</f>
        <v>0.11390013251763888</v>
      </c>
      <c r="H5996">
        <f ca="1">IF(ISNUMBER(TradeDash[[#This Row],[Sharpe Average]]),IF(TradeDash[[#This Row],[Sharpe Average]]&gt;$G$1,1,0),"")</f>
        <v>1</v>
      </c>
      <c r="I5996" s="2">
        <f ca="1">IF(ISNUMBER(TradeDash[[#This Row],[Signal]]),MAX(IF(AND(TradeDash[[#This Row],[Signal]]=1,I5995&lt;1),I5995+$E$1,IF(AND(TradeDash[[#This Row],[Signal]]=0,I5995&gt;0),I5995-$E$1,IF(AND(TradeDash[[#This Row],[Signal]]=1,I5995=1),I5995,IF(AND(TradeDash[[#This Row],[Signal]]=0,I5995=0),I5995,0)))),0),"")</f>
        <v>1</v>
      </c>
      <c r="J5996" s="3">
        <f ca="1">IF(ISNUMBER(TradeDash[[#This Row],[Position]]),TradeDash[[#This Row],[Position]]*D5997,"")</f>
        <v>-9.9136979243338308E-3</v>
      </c>
      <c r="K5996" s="7">
        <f ca="1">K5995*IFERROR(1+TradeDash[[#This Row],[Port Return]],1)</f>
        <v>16817200.326155689</v>
      </c>
      <c r="L5996" s="7">
        <f ca="1">IF(ISNUMBER(TradeDash[[#This Row],[Port Return]]),L5995*(1+TradeDash[[#This Row],[Returns]]),L5995)</f>
        <v>13823593.004769584</v>
      </c>
    </row>
    <row r="5997" spans="1:12" x14ac:dyDescent="0.35">
      <c r="A5997" s="1">
        <v>45321</v>
      </c>
      <c r="B5997" s="16">
        <f>YEAR(TradeDash[[#This Row],[Date]])</f>
        <v>2024</v>
      </c>
      <c r="C5997">
        <v>21522.1</v>
      </c>
      <c r="D5997" s="3">
        <f>IFERROR(TradeDash[[#This Row],[Nifty]]/C5996-1,"")</f>
        <v>-9.9136979243338308E-3</v>
      </c>
      <c r="E5997">
        <f ca="1">IFERROR(AVERAGE(OFFSET(TradeDash[[#This Row],[Returns]],0,0,-n_days))/STDEV(OFFSET(TradeDash[[#This Row],[Returns]],0,0,-n_days)),"")</f>
        <v>-4.4927087988405126E-2</v>
      </c>
      <c r="F5997">
        <f ca="1">IFERROR(AVERAGE(OFFSET(TradeDash[[#This Row],[Returns]],0,0,-n_days*2))/STDEV(OFFSET(TradeDash[[#This Row],[Returns]],0,0,-n_days*2)),"")</f>
        <v>0.19436506792632824</v>
      </c>
      <c r="G5997">
        <f ca="1">IF(ISNUMBER(TradeDash[[#This Row],[2n day Sharpe]]),AVERAGE(TradeDash[[#This Row],[n day Sharpe]:[2n day Sharpe]]),"")</f>
        <v>7.4718989968961563E-2</v>
      </c>
      <c r="H5997">
        <f ca="1">IF(ISNUMBER(TradeDash[[#This Row],[Sharpe Average]]),IF(TradeDash[[#This Row],[Sharpe Average]]&gt;$G$1,1,0),"")</f>
        <v>1</v>
      </c>
      <c r="I5997" s="2">
        <f ca="1">IF(ISNUMBER(TradeDash[[#This Row],[Signal]]),MAX(IF(AND(TradeDash[[#This Row],[Signal]]=1,I5996&lt;1),I5996+$E$1,IF(AND(TradeDash[[#This Row],[Signal]]=0,I5996&gt;0),I5996-$E$1,IF(AND(TradeDash[[#This Row],[Signal]]=1,I5996=1),I5996,IF(AND(TradeDash[[#This Row],[Signal]]=0,I5996=0),I5996,0)))),0),"")</f>
        <v>1</v>
      </c>
      <c r="J5997" s="3">
        <f ca="1">IF(ISNUMBER(TradeDash[[#This Row],[Position]]),TradeDash[[#This Row],[Position]]*D5998,"")</f>
        <v>9.4600433972522602E-3</v>
      </c>
      <c r="K5997" s="7">
        <f ca="1">K5996*IFERROR(1+TradeDash[[#This Row],[Port Return]],1)</f>
        <v>16976291.771061406</v>
      </c>
      <c r="L5997" s="7">
        <f ca="1">IF(ISNUMBER(TradeDash[[#This Row],[Port Return]]),L5996*(1+TradeDash[[#This Row],[Returns]]),L5996)</f>
        <v>13686550.079491364</v>
      </c>
    </row>
    <row r="5998" spans="1:12" x14ac:dyDescent="0.35">
      <c r="A5998" s="1">
        <v>45322</v>
      </c>
      <c r="B5998" s="16">
        <f>YEAR(TradeDash[[#This Row],[Date]])</f>
        <v>2024</v>
      </c>
      <c r="C5998">
        <v>21725.7</v>
      </c>
      <c r="D5998" s="3">
        <f>IFERROR(TradeDash[[#This Row],[Nifty]]/C5997-1,"")</f>
        <v>9.4600433972522602E-3</v>
      </c>
      <c r="E5998">
        <f ca="1">IFERROR(AVERAGE(OFFSET(TradeDash[[#This Row],[Returns]],0,0,-n_days))/STDEV(OFFSET(TradeDash[[#This Row],[Returns]],0,0,-n_days)),"")</f>
        <v>1.0398653155039184E-3</v>
      </c>
      <c r="F5998">
        <f ca="1">IFERROR(AVERAGE(OFFSET(TradeDash[[#This Row],[Returns]],0,0,-n_days*2))/STDEV(OFFSET(TradeDash[[#This Row],[Returns]],0,0,-n_days*2)),"")</f>
        <v>0.20107406698914768</v>
      </c>
      <c r="G5998">
        <f ca="1">IF(ISNUMBER(TradeDash[[#This Row],[2n day Sharpe]]),AVERAGE(TradeDash[[#This Row],[n day Sharpe]:[2n day Sharpe]]),"")</f>
        <v>0.1010569661523258</v>
      </c>
      <c r="H5998">
        <f ca="1">IF(ISNUMBER(TradeDash[[#This Row],[Sharpe Average]]),IF(TradeDash[[#This Row],[Sharpe Average]]&gt;$G$1,1,0),"")</f>
        <v>1</v>
      </c>
      <c r="I5998" s="2">
        <f ca="1">IF(ISNUMBER(TradeDash[[#This Row],[Signal]]),MAX(IF(AND(TradeDash[[#This Row],[Signal]]=1,I5997&lt;1),I5997+$E$1,IF(AND(TradeDash[[#This Row],[Signal]]=0,I5997&gt;0),I5997-$E$1,IF(AND(TradeDash[[#This Row],[Signal]]=1,I5997=1),I5997,IF(AND(TradeDash[[#This Row],[Signal]]=0,I5997=0),I5997,0)))),0),"")</f>
        <v>1</v>
      </c>
      <c r="J5998" s="3">
        <f ca="1">IF(ISNUMBER(TradeDash[[#This Row],[Position]]),TradeDash[[#This Row],[Position]]*D5999,"")</f>
        <v>-1.3003033273956133E-3</v>
      </c>
      <c r="K5998" s="7">
        <f ca="1">K5997*IFERROR(1+TradeDash[[#This Row],[Port Return]],1)</f>
        <v>16954217.442384657</v>
      </c>
      <c r="L5998" s="7">
        <f ca="1">IF(ISNUMBER(TradeDash[[#This Row],[Port Return]]),L5997*(1+TradeDash[[#This Row],[Returns]]),L5997)</f>
        <v>13816025.437202018</v>
      </c>
    </row>
    <row r="5999" spans="1:12" x14ac:dyDescent="0.35">
      <c r="A5999" s="1">
        <v>45323</v>
      </c>
      <c r="B5999" s="16">
        <f>YEAR(TradeDash[[#This Row],[Date]])</f>
        <v>2024</v>
      </c>
      <c r="C5999">
        <v>21697.45</v>
      </c>
      <c r="D5999" s="3">
        <f>IFERROR(TradeDash[[#This Row],[Nifty]]/C5998-1,"")</f>
        <v>-1.3003033273956133E-3</v>
      </c>
      <c r="E5999">
        <f ca="1">IFERROR(AVERAGE(OFFSET(TradeDash[[#This Row],[Returns]],0,0,-n_days))/STDEV(OFFSET(TradeDash[[#This Row],[Returns]],0,0,-n_days)),"")</f>
        <v>1.2066110310987246E-2</v>
      </c>
      <c r="F5999">
        <f ca="1">IFERROR(AVERAGE(OFFSET(TradeDash[[#This Row],[Returns]],0,0,-n_days*2))/STDEV(OFFSET(TradeDash[[#This Row],[Returns]],0,0,-n_days*2)),"")</f>
        <v>0.14790703489898874</v>
      </c>
      <c r="G5999">
        <f ca="1">IF(ISNUMBER(TradeDash[[#This Row],[2n day Sharpe]]),AVERAGE(TradeDash[[#This Row],[n day Sharpe]:[2n day Sharpe]]),"")</f>
        <v>7.9986572604987996E-2</v>
      </c>
      <c r="H5999">
        <f ca="1">IF(ISNUMBER(TradeDash[[#This Row],[Sharpe Average]]),IF(TradeDash[[#This Row],[Sharpe Average]]&gt;$G$1,1,0),"")</f>
        <v>1</v>
      </c>
      <c r="I5999" s="2">
        <f ca="1">IF(ISNUMBER(TradeDash[[#This Row],[Signal]]),MAX(IF(AND(TradeDash[[#This Row],[Signal]]=1,I5998&lt;1),I5998+$E$1,IF(AND(TradeDash[[#This Row],[Signal]]=0,I5998&gt;0),I5998-$E$1,IF(AND(TradeDash[[#This Row],[Signal]]=1,I5998=1),I5998,IF(AND(TradeDash[[#This Row],[Signal]]=0,I5998=0),I5998,0)))),0),"")</f>
        <v>1</v>
      </c>
      <c r="J5999" s="3">
        <f ca="1">IF(ISNUMBER(TradeDash[[#This Row],[Position]]),TradeDash[[#This Row],[Position]]*D6000,"")</f>
        <v>7.2059159025599229E-3</v>
      </c>
      <c r="K5999" s="7">
        <f ca="1">K5998*IFERROR(1+TradeDash[[#This Row],[Port Return]],1)</f>
        <v>17076388.107468195</v>
      </c>
      <c r="L5999" s="7">
        <f ca="1">IF(ISNUMBER(TradeDash[[#This Row],[Port Return]]),L5998*(1+TradeDash[[#This Row],[Returns]]),L5998)</f>
        <v>13798060.413354641</v>
      </c>
    </row>
    <row r="6000" spans="1:12" x14ac:dyDescent="0.35">
      <c r="A6000" s="1">
        <v>45324</v>
      </c>
      <c r="B6000" s="16">
        <f>YEAR(TradeDash[[#This Row],[Date]])</f>
        <v>2024</v>
      </c>
      <c r="C6000">
        <v>21853.8</v>
      </c>
      <c r="D6000" s="3">
        <f>IFERROR(TradeDash[[#This Row],[Nifty]]/C5999-1,"")</f>
        <v>7.2059159025599229E-3</v>
      </c>
      <c r="E6000">
        <f ca="1">IFERROR(AVERAGE(OFFSET(TradeDash[[#This Row],[Returns]],0,0,-n_days))/STDEV(OFFSET(TradeDash[[#This Row],[Returns]],0,0,-n_days)),"")</f>
        <v>8.2689549886465707E-2</v>
      </c>
      <c r="F6000">
        <f ca="1">IFERROR(AVERAGE(OFFSET(TradeDash[[#This Row],[Returns]],0,0,-n_days*2))/STDEV(OFFSET(TradeDash[[#This Row],[Returns]],0,0,-n_days*2)),"")</f>
        <v>0.14543048942409012</v>
      </c>
      <c r="G6000">
        <f ca="1">IF(ISNUMBER(TradeDash[[#This Row],[2n day Sharpe]]),AVERAGE(TradeDash[[#This Row],[n day Sharpe]:[2n day Sharpe]]),"")</f>
        <v>0.11406001965527791</v>
      </c>
      <c r="H6000">
        <f ca="1">IF(ISNUMBER(TradeDash[[#This Row],[Sharpe Average]]),IF(TradeDash[[#This Row],[Sharpe Average]]&gt;$G$1,1,0),"")</f>
        <v>1</v>
      </c>
      <c r="I6000" s="2">
        <f ca="1">IF(ISNUMBER(TradeDash[[#This Row],[Signal]]),MAX(IF(AND(TradeDash[[#This Row],[Signal]]=1,I5999&lt;1),I5999+$E$1,IF(AND(TradeDash[[#This Row],[Signal]]=0,I5999&gt;0),I5999-$E$1,IF(AND(TradeDash[[#This Row],[Signal]]=1,I5999=1),I5999,IF(AND(TradeDash[[#This Row],[Signal]]=0,I5999=0),I5999,0)))),0),"")</f>
        <v>1</v>
      </c>
      <c r="J6000" s="3">
        <f ca="1">IF(ISNUMBER(TradeDash[[#This Row],[Position]]),TradeDash[[#This Row],[Position]]*D6001,"")</f>
        <v>-3.756783717248191E-3</v>
      </c>
      <c r="K6000" s="7">
        <f ca="1">K5999*IFERROR(1+TradeDash[[#This Row],[Port Return]],1)</f>
        <v>17012235.810676649</v>
      </c>
      <c r="L6000" s="7">
        <f ca="1">IF(ISNUMBER(TradeDash[[#This Row],[Port Return]]),L5999*(1+TradeDash[[#This Row],[Returns]]),L5999)</f>
        <v>13897488.076311715</v>
      </c>
    </row>
    <row r="6001" spans="1:12" x14ac:dyDescent="0.35">
      <c r="A6001" s="1">
        <v>45327</v>
      </c>
      <c r="B6001" s="16">
        <f>YEAR(TradeDash[[#This Row],[Date]])</f>
        <v>2024</v>
      </c>
      <c r="C6001">
        <v>21771.7</v>
      </c>
      <c r="D6001" s="3">
        <f>IFERROR(TradeDash[[#This Row],[Nifty]]/C6000-1,"")</f>
        <v>-3.756783717248191E-3</v>
      </c>
      <c r="E6001">
        <f ca="1">IFERROR(AVERAGE(OFFSET(TradeDash[[#This Row],[Returns]],0,0,-n_days))/STDEV(OFFSET(TradeDash[[#This Row],[Returns]],0,0,-n_days)),"")</f>
        <v>3.099972889361223E-2</v>
      </c>
      <c r="F6001">
        <f ca="1">IFERROR(AVERAGE(OFFSET(TradeDash[[#This Row],[Returns]],0,0,-n_days*2))/STDEV(OFFSET(TradeDash[[#This Row],[Returns]],0,0,-n_days*2)),"")</f>
        <v>0.12176402684811652</v>
      </c>
      <c r="G6001">
        <f ca="1">IF(ISNUMBER(TradeDash[[#This Row],[2n day Sharpe]]),AVERAGE(TradeDash[[#This Row],[n day Sharpe]:[2n day Sharpe]]),"")</f>
        <v>7.6381877870864368E-2</v>
      </c>
      <c r="H6001">
        <f ca="1">IF(ISNUMBER(TradeDash[[#This Row],[Sharpe Average]]),IF(TradeDash[[#This Row],[Sharpe Average]]&gt;$G$1,1,0),"")</f>
        <v>1</v>
      </c>
      <c r="I6001" s="2">
        <f ca="1">IF(ISNUMBER(TradeDash[[#This Row],[Signal]]),MAX(IF(AND(TradeDash[[#This Row],[Signal]]=1,I6000&lt;1),I6000+$E$1,IF(AND(TradeDash[[#This Row],[Signal]]=0,I6000&gt;0),I6000-$E$1,IF(AND(TradeDash[[#This Row],[Signal]]=1,I6000=1),I6000,IF(AND(TradeDash[[#This Row],[Signal]]=0,I6000=0),I6000,0)))),0),"")</f>
        <v>1</v>
      </c>
      <c r="J6001" s="3">
        <f ca="1">IF(ISNUMBER(TradeDash[[#This Row],[Position]]),TradeDash[[#This Row],[Position]]*D6002,"")</f>
        <v>7.2433480160023489E-3</v>
      </c>
      <c r="K6001" s="7">
        <f ca="1">K6000*IFERROR(1+TradeDash[[#This Row],[Port Return]],1)</f>
        <v>17135461.35518368</v>
      </c>
      <c r="L6001" s="7">
        <f ca="1">IF(ISNUMBER(TradeDash[[#This Row],[Port Return]]),L6000*(1+TradeDash[[#This Row],[Returns]]),L6000)</f>
        <v>13845278.219395977</v>
      </c>
    </row>
    <row r="6002" spans="1:12" x14ac:dyDescent="0.35">
      <c r="A6002" s="1">
        <v>45328</v>
      </c>
      <c r="B6002" s="16">
        <f>YEAR(TradeDash[[#This Row],[Date]])</f>
        <v>2024</v>
      </c>
      <c r="C6002">
        <v>21929.4</v>
      </c>
      <c r="D6002" s="3">
        <f>IFERROR(TradeDash[[#This Row],[Nifty]]/C6001-1,"")</f>
        <v>7.2433480160023489E-3</v>
      </c>
      <c r="E6002">
        <f ca="1">IFERROR(AVERAGE(OFFSET(TradeDash[[#This Row],[Returns]],0,0,-n_days))/STDEV(OFFSET(TradeDash[[#This Row],[Returns]],0,0,-n_days)),"")</f>
        <v>5.4763755322460958E-2</v>
      </c>
      <c r="F6002">
        <f ca="1">IFERROR(AVERAGE(OFFSET(TradeDash[[#This Row],[Returns]],0,0,-n_days*2))/STDEV(OFFSET(TradeDash[[#This Row],[Returns]],0,0,-n_days*2)),"")</f>
        <v>0.14803691923128118</v>
      </c>
      <c r="G6002">
        <f ca="1">IF(ISNUMBER(TradeDash[[#This Row],[2n day Sharpe]]),AVERAGE(TradeDash[[#This Row],[n day Sharpe]:[2n day Sharpe]]),"")</f>
        <v>0.10140033727687106</v>
      </c>
      <c r="H6002">
        <f ca="1">IF(ISNUMBER(TradeDash[[#This Row],[Sharpe Average]]),IF(TradeDash[[#This Row],[Sharpe Average]]&gt;$G$1,1,0),"")</f>
        <v>1</v>
      </c>
      <c r="I6002" s="2">
        <f ca="1">IF(ISNUMBER(TradeDash[[#This Row],[Signal]]),MAX(IF(AND(TradeDash[[#This Row],[Signal]]=1,I6001&lt;1),I6001+$E$1,IF(AND(TradeDash[[#This Row],[Signal]]=0,I6001&gt;0),I6001-$E$1,IF(AND(TradeDash[[#This Row],[Signal]]=1,I6001=1),I6001,IF(AND(TradeDash[[#This Row],[Signal]]=0,I6001=0),I6001,0)))),0),"")</f>
        <v>1</v>
      </c>
      <c r="J6002" s="3">
        <f ca="1">IF(ISNUMBER(TradeDash[[#This Row],[Position]]),TradeDash[[#This Row],[Position]]*D6003,"")</f>
        <v>5.0160971116319786E-5</v>
      </c>
      <c r="K6002" s="7">
        <f ca="1">K6001*IFERROR(1+TradeDash[[#This Row],[Port Return]],1)</f>
        <v>17136320.886565782</v>
      </c>
      <c r="L6002" s="7">
        <f ca="1">IF(ISNUMBER(TradeDash[[#This Row],[Port Return]]),L6001*(1+TradeDash[[#This Row],[Returns]]),L6001)</f>
        <v>13945564.387917439</v>
      </c>
    </row>
    <row r="6003" spans="1:12" x14ac:dyDescent="0.35">
      <c r="A6003" s="1">
        <v>45329</v>
      </c>
      <c r="B6003" s="16">
        <f>YEAR(TradeDash[[#This Row],[Date]])</f>
        <v>2024</v>
      </c>
      <c r="C6003">
        <v>21930.5</v>
      </c>
      <c r="D6003" s="3">
        <f>IFERROR(TradeDash[[#This Row],[Nifty]]/C6002-1,"")</f>
        <v>5.0160971116319786E-5</v>
      </c>
      <c r="E6003">
        <f ca="1">IFERROR(AVERAGE(OFFSET(TradeDash[[#This Row],[Returns]],0,0,-n_days))/STDEV(OFFSET(TradeDash[[#This Row],[Returns]],0,0,-n_days)),"")</f>
        <v>0.10312570289813518</v>
      </c>
      <c r="F6003">
        <f ca="1">IFERROR(AVERAGE(OFFSET(TradeDash[[#This Row],[Returns]],0,0,-n_days*2))/STDEV(OFFSET(TradeDash[[#This Row],[Returns]],0,0,-n_days*2)),"")</f>
        <v>0.13848041659361787</v>
      </c>
      <c r="G6003">
        <f ca="1">IF(ISNUMBER(TradeDash[[#This Row],[2n day Sharpe]]),AVERAGE(TradeDash[[#This Row],[n day Sharpe]:[2n day Sharpe]]),"")</f>
        <v>0.12080305974587652</v>
      </c>
      <c r="H6003">
        <f ca="1">IF(ISNUMBER(TradeDash[[#This Row],[Sharpe Average]]),IF(TradeDash[[#This Row],[Sharpe Average]]&gt;$G$1,1,0),"")</f>
        <v>1</v>
      </c>
      <c r="I6003" s="2">
        <f ca="1">IF(ISNUMBER(TradeDash[[#This Row],[Signal]]),MAX(IF(AND(TradeDash[[#This Row],[Signal]]=1,I6002&lt;1),I6002+$E$1,IF(AND(TradeDash[[#This Row],[Signal]]=0,I6002&gt;0),I6002-$E$1,IF(AND(TradeDash[[#This Row],[Signal]]=1,I6002=1),I6002,IF(AND(TradeDash[[#This Row],[Signal]]=0,I6002=0),I6002,0)))),0),"")</f>
        <v>1</v>
      </c>
      <c r="J6003" s="3">
        <f ca="1">IF(ISNUMBER(TradeDash[[#This Row],[Position]]),TradeDash[[#This Row],[Position]]*D6004,"")</f>
        <v>-9.6919814869701471E-3</v>
      </c>
      <c r="K6003" s="7">
        <f ca="1">K6002*IFERROR(1+TradeDash[[#This Row],[Port Return]],1)</f>
        <v>16970235.981778406</v>
      </c>
      <c r="L6003" s="7">
        <f ca="1">IF(ISNUMBER(TradeDash[[#This Row],[Port Return]]),L6002*(1+TradeDash[[#This Row],[Returns]]),L6002)</f>
        <v>13946263.910969902</v>
      </c>
    </row>
    <row r="6004" spans="1:12" x14ac:dyDescent="0.35">
      <c r="A6004" s="1">
        <v>45330</v>
      </c>
      <c r="B6004" s="16">
        <f>YEAR(TradeDash[[#This Row],[Date]])</f>
        <v>2024</v>
      </c>
      <c r="C6004">
        <v>21717.95</v>
      </c>
      <c r="D6004" s="3">
        <f>IFERROR(TradeDash[[#This Row],[Nifty]]/C6003-1,"")</f>
        <v>-9.6919814869701471E-3</v>
      </c>
      <c r="E6004">
        <f ca="1">IFERROR(AVERAGE(OFFSET(TradeDash[[#This Row],[Returns]],0,0,-n_days))/STDEV(OFFSET(TradeDash[[#This Row],[Returns]],0,0,-n_days)),"")</f>
        <v>4.4602946023170824E-2</v>
      </c>
      <c r="F6004">
        <f ca="1">IFERROR(AVERAGE(OFFSET(TradeDash[[#This Row],[Returns]],0,0,-n_days*2))/STDEV(OFFSET(TradeDash[[#This Row],[Returns]],0,0,-n_days*2)),"")</f>
        <v>0.10330943643646646</v>
      </c>
      <c r="G6004">
        <f ca="1">IF(ISNUMBER(TradeDash[[#This Row],[2n day Sharpe]]),AVERAGE(TradeDash[[#This Row],[n day Sharpe]:[2n day Sharpe]]),"")</f>
        <v>7.3956191229818641E-2</v>
      </c>
      <c r="H6004">
        <f ca="1">IF(ISNUMBER(TradeDash[[#This Row],[Sharpe Average]]),IF(TradeDash[[#This Row],[Sharpe Average]]&gt;$G$1,1,0),"")</f>
        <v>1</v>
      </c>
      <c r="I6004" s="2">
        <f ca="1">IF(ISNUMBER(TradeDash[[#This Row],[Signal]]),MAX(IF(AND(TradeDash[[#This Row],[Signal]]=1,I6003&lt;1),I6003+$E$1,IF(AND(TradeDash[[#This Row],[Signal]]=0,I6003&gt;0),I6003-$E$1,IF(AND(TradeDash[[#This Row],[Signal]]=1,I6003=1),I6003,IF(AND(TradeDash[[#This Row],[Signal]]=0,I6003=0),I6003,0)))),0),"")</f>
        <v>1</v>
      </c>
      <c r="J6004" s="3">
        <f ca="1">IF(ISNUMBER(TradeDash[[#This Row],[Position]]),TradeDash[[#This Row],[Position]]*D6005,"")</f>
        <v>2.9721958103781088E-3</v>
      </c>
      <c r="K6004" s="7">
        <f ca="1">K6003*IFERROR(1+TradeDash[[#This Row],[Port Return]],1)</f>
        <v>17020674.846064575</v>
      </c>
      <c r="L6004" s="7">
        <f ca="1">IF(ISNUMBER(TradeDash[[#This Row],[Port Return]]),L6003*(1+TradeDash[[#This Row],[Returns]]),L6003)</f>
        <v>13811096.979332382</v>
      </c>
    </row>
    <row r="6005" spans="1:12" x14ac:dyDescent="0.35">
      <c r="A6005" s="1">
        <v>45331</v>
      </c>
      <c r="B6005" s="16">
        <f>YEAR(TradeDash[[#This Row],[Date]])</f>
        <v>2024</v>
      </c>
      <c r="C6005">
        <v>21782.5</v>
      </c>
      <c r="D6005" s="3">
        <f>IFERROR(TradeDash[[#This Row],[Nifty]]/C6004-1,"")</f>
        <v>2.9721958103781088E-3</v>
      </c>
      <c r="E6005">
        <f ca="1">IFERROR(AVERAGE(OFFSET(TradeDash[[#This Row],[Returns]],0,0,-n_days))/STDEV(OFFSET(TradeDash[[#This Row],[Returns]],0,0,-n_days)),"")</f>
        <v>4.2364587822404182E-2</v>
      </c>
      <c r="F6005">
        <f ca="1">IFERROR(AVERAGE(OFFSET(TradeDash[[#This Row],[Returns]],0,0,-n_days*2))/STDEV(OFFSET(TradeDash[[#This Row],[Returns]],0,0,-n_days*2)),"")</f>
        <v>0.12525166998182488</v>
      </c>
      <c r="G6005">
        <f ca="1">IF(ISNUMBER(TradeDash[[#This Row],[2n day Sharpe]]),AVERAGE(TradeDash[[#This Row],[n day Sharpe]:[2n day Sharpe]]),"")</f>
        <v>8.3808128902114531E-2</v>
      </c>
      <c r="H6005">
        <f ca="1">IF(ISNUMBER(TradeDash[[#This Row],[Sharpe Average]]),IF(TradeDash[[#This Row],[Sharpe Average]]&gt;$G$1,1,0),"")</f>
        <v>1</v>
      </c>
      <c r="I6005" s="2">
        <f ca="1">IF(ISNUMBER(TradeDash[[#This Row],[Signal]]),MAX(IF(AND(TradeDash[[#This Row],[Signal]]=1,I6004&lt;1),I6004+$E$1,IF(AND(TradeDash[[#This Row],[Signal]]=0,I6004&gt;0),I6004-$E$1,IF(AND(TradeDash[[#This Row],[Signal]]=1,I6004=1),I6004,IF(AND(TradeDash[[#This Row],[Signal]]=0,I6004=0),I6004,0)))),0),"")</f>
        <v>1</v>
      </c>
      <c r="J6005" s="3">
        <f ca="1">IF(ISNUMBER(TradeDash[[#This Row],[Position]]),TradeDash[[#This Row],[Position]]*D6006,"")</f>
        <v>-7.6414552966831417E-3</v>
      </c>
      <c r="K6005" s="7">
        <f ca="1">K6004*IFERROR(1+TradeDash[[#This Row],[Port Return]],1)</f>
        <v>16890612.120108992</v>
      </c>
      <c r="L6005" s="7">
        <f ca="1">IF(ISNUMBER(TradeDash[[#This Row],[Port Return]]),L6004*(1+TradeDash[[#This Row],[Returns]]),L6004)</f>
        <v>13852146.26391108</v>
      </c>
    </row>
    <row r="6006" spans="1:12" x14ac:dyDescent="0.35">
      <c r="A6006" s="1">
        <v>45334</v>
      </c>
      <c r="B6006" s="16">
        <f>YEAR(TradeDash[[#This Row],[Date]])</f>
        <v>2024</v>
      </c>
      <c r="C6006">
        <v>21616.05</v>
      </c>
      <c r="D6006" s="3">
        <f>IFERROR(TradeDash[[#This Row],[Nifty]]/C6005-1,"")</f>
        <v>-7.6414552966831417E-3</v>
      </c>
      <c r="E6006">
        <f ca="1">IFERROR(AVERAGE(OFFSET(TradeDash[[#This Row],[Returns]],0,0,-n_days))/STDEV(OFFSET(TradeDash[[#This Row],[Returns]],0,0,-n_days)),"")</f>
        <v>-2.2021577880984538E-3</v>
      </c>
      <c r="F6006">
        <f ca="1">IFERROR(AVERAGE(OFFSET(TradeDash[[#This Row],[Returns]],0,0,-n_days*2))/STDEV(OFFSET(TradeDash[[#This Row],[Returns]],0,0,-n_days*2)),"")</f>
        <v>9.8614566511037907E-2</v>
      </c>
      <c r="G6006">
        <f ca="1">IF(ISNUMBER(TradeDash[[#This Row],[2n day Sharpe]]),AVERAGE(TradeDash[[#This Row],[n day Sharpe]:[2n day Sharpe]]),"")</f>
        <v>4.8206204361469725E-2</v>
      </c>
      <c r="H6006">
        <f ca="1">IF(ISNUMBER(TradeDash[[#This Row],[Sharpe Average]]),IF(TradeDash[[#This Row],[Sharpe Average]]&gt;$G$1,1,0),"")</f>
        <v>1</v>
      </c>
      <c r="I6006" s="2">
        <f ca="1">IF(ISNUMBER(TradeDash[[#This Row],[Signal]]),MAX(IF(AND(TradeDash[[#This Row],[Signal]]=1,I6005&lt;1),I6005+$E$1,IF(AND(TradeDash[[#This Row],[Signal]]=0,I6005&gt;0),I6005-$E$1,IF(AND(TradeDash[[#This Row],[Signal]]=1,I6005=1),I6005,IF(AND(TradeDash[[#This Row],[Signal]]=0,I6005=0),I6005,0)))),0),"")</f>
        <v>1</v>
      </c>
      <c r="J6006" s="3">
        <f ca="1">IF(ISNUMBER(TradeDash[[#This Row],[Position]]),TradeDash[[#This Row],[Position]]*D6007,"")</f>
        <v>5.8845163663112654E-3</v>
      </c>
      <c r="K6006" s="7">
        <f ca="1">K6005*IFERROR(1+TradeDash[[#This Row],[Port Return]],1)</f>
        <v>16990005.20356679</v>
      </c>
      <c r="L6006" s="7">
        <f ca="1">IF(ISNUMBER(TradeDash[[#This Row],[Port Return]]),L6005*(1+TradeDash[[#This Row],[Returns]]),L6005)</f>
        <v>13746295.707472287</v>
      </c>
    </row>
    <row r="6007" spans="1:12" x14ac:dyDescent="0.35">
      <c r="A6007" s="1">
        <v>45335</v>
      </c>
      <c r="B6007" s="16">
        <f>YEAR(TradeDash[[#This Row],[Date]])</f>
        <v>2024</v>
      </c>
      <c r="C6007">
        <v>21743.25</v>
      </c>
      <c r="D6007" s="3">
        <f>IFERROR(TradeDash[[#This Row],[Nifty]]/C6006-1,"")</f>
        <v>5.8845163663112654E-3</v>
      </c>
      <c r="E6007">
        <f ca="1">IFERROR(AVERAGE(OFFSET(TradeDash[[#This Row],[Returns]],0,0,-n_days))/STDEV(OFFSET(TradeDash[[#This Row],[Returns]],0,0,-n_days)),"")</f>
        <v>-3.0119454511577274E-2</v>
      </c>
      <c r="F6007">
        <f ca="1">IFERROR(AVERAGE(OFFSET(TradeDash[[#This Row],[Returns]],0,0,-n_days*2))/STDEV(OFFSET(TradeDash[[#This Row],[Returns]],0,0,-n_days*2)),"")</f>
        <v>8.1599422257914625E-2</v>
      </c>
      <c r="G6007">
        <f ca="1">IF(ISNUMBER(TradeDash[[#This Row],[2n day Sharpe]]),AVERAGE(TradeDash[[#This Row],[n day Sharpe]:[2n day Sharpe]]),"")</f>
        <v>2.5739983873168677E-2</v>
      </c>
      <c r="H6007">
        <f ca="1">IF(ISNUMBER(TradeDash[[#This Row],[Sharpe Average]]),IF(TradeDash[[#This Row],[Sharpe Average]]&gt;$G$1,1,0),"")</f>
        <v>1</v>
      </c>
      <c r="I6007" s="2">
        <f ca="1">IF(ISNUMBER(TradeDash[[#This Row],[Signal]]),MAX(IF(AND(TradeDash[[#This Row],[Signal]]=1,I6006&lt;1),I6006+$E$1,IF(AND(TradeDash[[#This Row],[Signal]]=0,I6006&gt;0),I6006-$E$1,IF(AND(TradeDash[[#This Row],[Signal]]=1,I6006=1),I6006,IF(AND(TradeDash[[#This Row],[Signal]]=0,I6006=0),I6006,0)))),0),"")</f>
        <v>1</v>
      </c>
      <c r="J6007" s="3">
        <f ca="1">IF(ISNUMBER(TradeDash[[#This Row],[Position]]),TradeDash[[#This Row],[Position]]*D6008,"")</f>
        <v>4.4519563542708696E-3</v>
      </c>
      <c r="K6007" s="7">
        <f ca="1">K6006*IFERROR(1+TradeDash[[#This Row],[Port Return]],1)</f>
        <v>17065643.965191904</v>
      </c>
      <c r="L6007" s="7">
        <f ca="1">IF(ISNUMBER(TradeDash[[#This Row],[Port Return]]),L6006*(1+TradeDash[[#This Row],[Returns]]),L6006)</f>
        <v>13827186.009539062</v>
      </c>
    </row>
    <row r="6008" spans="1:12" x14ac:dyDescent="0.35">
      <c r="A6008" s="1">
        <v>45336</v>
      </c>
      <c r="B6008" s="16">
        <f>YEAR(TradeDash[[#This Row],[Date]])</f>
        <v>2024</v>
      </c>
      <c r="C6008">
        <v>21840.05</v>
      </c>
      <c r="D6008" s="3">
        <f>IFERROR(TradeDash[[#This Row],[Nifty]]/C6007-1,"")</f>
        <v>4.4519563542708696E-3</v>
      </c>
      <c r="E6008">
        <f ca="1">IFERROR(AVERAGE(OFFSET(TradeDash[[#This Row],[Returns]],0,0,-n_days))/STDEV(OFFSET(TradeDash[[#This Row],[Returns]],0,0,-n_days)),"")</f>
        <v>-5.5369299900140799E-2</v>
      </c>
      <c r="F6008">
        <f ca="1">IFERROR(AVERAGE(OFFSET(TradeDash[[#This Row],[Returns]],0,0,-n_days*2))/STDEV(OFFSET(TradeDash[[#This Row],[Returns]],0,0,-n_days*2)),"")</f>
        <v>5.790472247422742E-2</v>
      </c>
      <c r="G6008">
        <f ca="1">IF(ISNUMBER(TradeDash[[#This Row],[2n day Sharpe]]),AVERAGE(TradeDash[[#This Row],[n day Sharpe]:[2n day Sharpe]]),"")</f>
        <v>1.2677112870433105E-3</v>
      </c>
      <c r="H6008">
        <f ca="1">IF(ISNUMBER(TradeDash[[#This Row],[Sharpe Average]]),IF(TradeDash[[#This Row],[Sharpe Average]]&gt;$G$1,1,0),"")</f>
        <v>1</v>
      </c>
      <c r="I6008" s="2">
        <f ca="1">IF(ISNUMBER(TradeDash[[#This Row],[Signal]]),MAX(IF(AND(TradeDash[[#This Row],[Signal]]=1,I6007&lt;1),I6007+$E$1,IF(AND(TradeDash[[#This Row],[Signal]]=0,I6007&gt;0),I6007-$E$1,IF(AND(TradeDash[[#This Row],[Signal]]=1,I6007=1),I6007,IF(AND(TradeDash[[#This Row],[Signal]]=0,I6007=0),I6007,0)))),0),"")</f>
        <v>1</v>
      </c>
      <c r="J6008" s="3">
        <f ca="1">IF(ISNUMBER(TradeDash[[#This Row],[Position]]),TradeDash[[#This Row],[Position]]*D6009,"")</f>
        <v>3.2371720760713263E-3</v>
      </c>
      <c r="K6008" s="7">
        <f ca="1">K6007*IFERROR(1+TradeDash[[#This Row],[Port Return]],1)</f>
        <v>17120888.3912962</v>
      </c>
      <c r="L6008" s="7">
        <f ca="1">IF(ISNUMBER(TradeDash[[#This Row],[Port Return]]),L6007*(1+TradeDash[[#This Row],[Returns]]),L6007)</f>
        <v>13888744.038155915</v>
      </c>
    </row>
    <row r="6009" spans="1:12" x14ac:dyDescent="0.35">
      <c r="A6009" s="1">
        <v>45337</v>
      </c>
      <c r="B6009" s="16">
        <f>YEAR(TradeDash[[#This Row],[Date]])</f>
        <v>2024</v>
      </c>
      <c r="C6009">
        <v>21910.75</v>
      </c>
      <c r="D6009" s="3">
        <f>IFERROR(TradeDash[[#This Row],[Nifty]]/C6008-1,"")</f>
        <v>3.2371720760713263E-3</v>
      </c>
      <c r="E6009">
        <f ca="1">IFERROR(AVERAGE(OFFSET(TradeDash[[#This Row],[Returns]],0,0,-n_days))/STDEV(OFFSET(TradeDash[[#This Row],[Returns]],0,0,-n_days)),"")</f>
        <v>-2.3633605017428571E-2</v>
      </c>
      <c r="F6009">
        <f ca="1">IFERROR(AVERAGE(OFFSET(TradeDash[[#This Row],[Returns]],0,0,-n_days*2))/STDEV(OFFSET(TradeDash[[#This Row],[Returns]],0,0,-n_days*2)),"")</f>
        <v>7.311249130095776E-2</v>
      </c>
      <c r="G6009">
        <f ca="1">IF(ISNUMBER(TradeDash[[#This Row],[2n day Sharpe]]),AVERAGE(TradeDash[[#This Row],[n day Sharpe]:[2n day Sharpe]]),"")</f>
        <v>2.4739443141764593E-2</v>
      </c>
      <c r="H6009">
        <f ca="1">IF(ISNUMBER(TradeDash[[#This Row],[Sharpe Average]]),IF(TradeDash[[#This Row],[Sharpe Average]]&gt;$G$1,1,0),"")</f>
        <v>1</v>
      </c>
      <c r="I6009" s="2">
        <f ca="1">IF(ISNUMBER(TradeDash[[#This Row],[Signal]]),MAX(IF(AND(TradeDash[[#This Row],[Signal]]=1,I6008&lt;1),I6008+$E$1,IF(AND(TradeDash[[#This Row],[Signal]]=0,I6008&gt;0),I6008-$E$1,IF(AND(TradeDash[[#This Row],[Signal]]=1,I6008=1),I6008,IF(AND(TradeDash[[#This Row],[Signal]]=0,I6008=0),I6008,0)))),0),"")</f>
        <v>1</v>
      </c>
      <c r="J6009" s="3">
        <f ca="1">IF(ISNUMBER(TradeDash[[#This Row],[Position]]),TradeDash[[#This Row],[Position]]*D6010,"")</f>
        <v>5.9308786782743539E-3</v>
      </c>
      <c r="K6009" s="7">
        <f ca="1">K6008*IFERROR(1+TradeDash[[#This Row],[Port Return]],1)</f>
        <v>17222430.303209253</v>
      </c>
      <c r="L6009" s="7">
        <f ca="1">IF(ISNUMBER(TradeDash[[#This Row],[Port Return]]),L6008*(1+TradeDash[[#This Row],[Returns]]),L6008)</f>
        <v>13933704.292527936</v>
      </c>
    </row>
    <row r="6010" spans="1:12" x14ac:dyDescent="0.35">
      <c r="A6010" s="1">
        <v>45338</v>
      </c>
      <c r="B6010" s="16">
        <f>YEAR(TradeDash[[#This Row],[Date]])</f>
        <v>2024</v>
      </c>
      <c r="C6010">
        <v>22040.7</v>
      </c>
      <c r="D6010" s="3">
        <f>IFERROR(TradeDash[[#This Row],[Nifty]]/C6009-1,"")</f>
        <v>5.9308786782743539E-3</v>
      </c>
      <c r="E6010">
        <f ca="1">IFERROR(AVERAGE(OFFSET(TradeDash[[#This Row],[Returns]],0,0,-n_days))/STDEV(OFFSET(TradeDash[[#This Row],[Returns]],0,0,-n_days)),"")</f>
        <v>0.12975860323535815</v>
      </c>
      <c r="F6010">
        <f ca="1">IFERROR(AVERAGE(OFFSET(TradeDash[[#This Row],[Returns]],0,0,-n_days*2))/STDEV(OFFSET(TradeDash[[#This Row],[Returns]],0,0,-n_days*2)),"")</f>
        <v>8.5819330479880218E-2</v>
      </c>
      <c r="G6010">
        <f ca="1">IF(ISNUMBER(TradeDash[[#This Row],[2n day Sharpe]]),AVERAGE(TradeDash[[#This Row],[n day Sharpe]:[2n day Sharpe]]),"")</f>
        <v>0.10778896685761918</v>
      </c>
      <c r="H6010">
        <f ca="1">IF(ISNUMBER(TradeDash[[#This Row],[Sharpe Average]]),IF(TradeDash[[#This Row],[Sharpe Average]]&gt;$G$1,1,0),"")</f>
        <v>1</v>
      </c>
      <c r="I6010" s="2">
        <f ca="1">IF(ISNUMBER(TradeDash[[#This Row],[Signal]]),MAX(IF(AND(TradeDash[[#This Row],[Signal]]=1,I6009&lt;1),I6009+$E$1,IF(AND(TradeDash[[#This Row],[Signal]]=0,I6009&gt;0),I6009-$E$1,IF(AND(TradeDash[[#This Row],[Signal]]=1,I6009=1),I6009,IF(AND(TradeDash[[#This Row],[Signal]]=0,I6009=0),I6009,0)))),0),"")</f>
        <v>1</v>
      </c>
      <c r="J6010" s="3">
        <f ca="1">IF(ISNUMBER(TradeDash[[#This Row],[Position]]),TradeDash[[#This Row],[Position]]*D6011,"")</f>
        <v>3.6999732313400813E-3</v>
      </c>
      <c r="K6010" s="7">
        <f ca="1">K6009*IFERROR(1+TradeDash[[#This Row],[Port Return]],1)</f>
        <v>17286152.834309746</v>
      </c>
      <c r="L6010" s="7">
        <f ca="1">IF(ISNUMBER(TradeDash[[#This Row],[Port Return]]),L6009*(1+TradeDash[[#This Row],[Returns]]),L6009)</f>
        <v>14016343.402225871</v>
      </c>
    </row>
    <row r="6011" spans="1:12" x14ac:dyDescent="0.35">
      <c r="A6011" s="1">
        <v>45341</v>
      </c>
      <c r="B6011" s="16">
        <f>YEAR(TradeDash[[#This Row],[Date]])</f>
        <v>2024</v>
      </c>
      <c r="C6011">
        <v>22122.25</v>
      </c>
      <c r="D6011" s="3">
        <f>IFERROR(TradeDash[[#This Row],[Nifty]]/C6010-1,"")</f>
        <v>3.6999732313400813E-3</v>
      </c>
      <c r="E6011">
        <f ca="1">IFERROR(AVERAGE(OFFSET(TradeDash[[#This Row],[Returns]],0,0,-n_days))/STDEV(OFFSET(TradeDash[[#This Row],[Returns]],0,0,-n_days)),"")</f>
        <v>0.18345724829920593</v>
      </c>
      <c r="F6011">
        <f ca="1">IFERROR(AVERAGE(OFFSET(TradeDash[[#This Row],[Returns]],0,0,-n_days*2))/STDEV(OFFSET(TradeDash[[#This Row],[Returns]],0,0,-n_days*2)),"")</f>
        <v>0.145862072220797</v>
      </c>
      <c r="G6011">
        <f ca="1">IF(ISNUMBER(TradeDash[[#This Row],[2n day Sharpe]]),AVERAGE(TradeDash[[#This Row],[n day Sharpe]:[2n day Sharpe]]),"")</f>
        <v>0.16465966026000145</v>
      </c>
      <c r="H6011">
        <f ca="1">IF(ISNUMBER(TradeDash[[#This Row],[Sharpe Average]]),IF(TradeDash[[#This Row],[Sharpe Average]]&gt;$G$1,1,0),"")</f>
        <v>1</v>
      </c>
      <c r="I6011" s="2">
        <f ca="1">IF(ISNUMBER(TradeDash[[#This Row],[Signal]]),MAX(IF(AND(TradeDash[[#This Row],[Signal]]=1,I6010&lt;1),I6010+$E$1,IF(AND(TradeDash[[#This Row],[Signal]]=0,I6010&gt;0),I6010-$E$1,IF(AND(TradeDash[[#This Row],[Signal]]=1,I6010=1),I6010,IF(AND(TradeDash[[#This Row],[Signal]]=0,I6010=0),I6010,0)))),0),"")</f>
        <v>1</v>
      </c>
      <c r="J6011" s="3">
        <f ca="1">IF(ISNUMBER(TradeDash[[#This Row],[Position]]),TradeDash[[#This Row],[Position]]*D6012,"")</f>
        <v>3.3766908881329716E-3</v>
      </c>
      <c r="K6011" s="7">
        <f ca="1">K6010*IFERROR(1+TradeDash[[#This Row],[Port Return]],1)</f>
        <v>17344522.829076234</v>
      </c>
      <c r="L6011" s="7">
        <f ca="1">IF(ISNUMBER(TradeDash[[#This Row],[Port Return]]),L6010*(1+TradeDash[[#This Row],[Returns]]),L6010)</f>
        <v>14068203.497615376</v>
      </c>
    </row>
    <row r="6012" spans="1:12" x14ac:dyDescent="0.35">
      <c r="A6012" s="1">
        <v>45342</v>
      </c>
      <c r="B6012" s="16">
        <f>YEAR(TradeDash[[#This Row],[Date]])</f>
        <v>2024</v>
      </c>
      <c r="C6012">
        <v>22196.95</v>
      </c>
      <c r="D6012" s="3">
        <f>IFERROR(TradeDash[[#This Row],[Nifty]]/C6011-1,"")</f>
        <v>3.3766908881329716E-3</v>
      </c>
      <c r="E6012">
        <f ca="1">IFERROR(AVERAGE(OFFSET(TradeDash[[#This Row],[Returns]],0,0,-n_days))/STDEV(OFFSET(TradeDash[[#This Row],[Returns]],0,0,-n_days)),"")</f>
        <v>0.16121448382245859</v>
      </c>
      <c r="F6012">
        <f ca="1">IFERROR(AVERAGE(OFFSET(TradeDash[[#This Row],[Returns]],0,0,-n_days*2))/STDEV(OFFSET(TradeDash[[#This Row],[Returns]],0,0,-n_days*2)),"")</f>
        <v>0.14114018978675053</v>
      </c>
      <c r="G6012">
        <f ca="1">IF(ISNUMBER(TradeDash[[#This Row],[2n day Sharpe]]),AVERAGE(TradeDash[[#This Row],[n day Sharpe]:[2n day Sharpe]]),"")</f>
        <v>0.15117733680460455</v>
      </c>
      <c r="H6012">
        <f ca="1">IF(ISNUMBER(TradeDash[[#This Row],[Sharpe Average]]),IF(TradeDash[[#This Row],[Sharpe Average]]&gt;$G$1,1,0),"")</f>
        <v>1</v>
      </c>
      <c r="I6012" s="2">
        <f ca="1">IF(ISNUMBER(TradeDash[[#This Row],[Signal]]),MAX(IF(AND(TradeDash[[#This Row],[Signal]]=1,I6011&lt;1),I6011+$E$1,IF(AND(TradeDash[[#This Row],[Signal]]=0,I6011&gt;0),I6011-$E$1,IF(AND(TradeDash[[#This Row],[Signal]]=1,I6011=1),I6011,IF(AND(TradeDash[[#This Row],[Signal]]=0,I6011=0),I6011,0)))),0),"")</f>
        <v>1</v>
      </c>
      <c r="J6012" s="3">
        <f ca="1">IF(ISNUMBER(TradeDash[[#This Row],[Position]]),TradeDash[[#This Row],[Position]]*D6013,"")</f>
        <v>-6.3927701778848656E-3</v>
      </c>
      <c r="K6012" s="7">
        <f ca="1">K6011*IFERROR(1+TradeDash[[#This Row],[Port Return]],1)</f>
        <v>17233643.280784871</v>
      </c>
      <c r="L6012" s="7">
        <f ca="1">IF(ISNUMBER(TradeDash[[#This Row],[Port Return]]),L6011*(1+TradeDash[[#This Row],[Returns]]),L6011)</f>
        <v>14115707.472178174</v>
      </c>
    </row>
    <row r="6013" spans="1:12" x14ac:dyDescent="0.35">
      <c r="A6013" s="1">
        <v>45343</v>
      </c>
      <c r="B6013" s="16">
        <f>YEAR(TradeDash[[#This Row],[Date]])</f>
        <v>2024</v>
      </c>
      <c r="C6013">
        <v>22055.05</v>
      </c>
      <c r="D6013" s="3">
        <f>IFERROR(TradeDash[[#This Row],[Nifty]]/C6012-1,"")</f>
        <v>-6.3927701778848656E-3</v>
      </c>
      <c r="E6013">
        <f ca="1">IFERROR(AVERAGE(OFFSET(TradeDash[[#This Row],[Returns]],0,0,-n_days))/STDEV(OFFSET(TradeDash[[#This Row],[Returns]],0,0,-n_days)),"")</f>
        <v>0.26206010367157945</v>
      </c>
      <c r="F6013">
        <f ca="1">IFERROR(AVERAGE(OFFSET(TradeDash[[#This Row],[Returns]],0,0,-n_days*2))/STDEV(OFFSET(TradeDash[[#This Row],[Returns]],0,0,-n_days*2)),"")</f>
        <v>0.10594725462342135</v>
      </c>
      <c r="G6013">
        <f ca="1">IF(ISNUMBER(TradeDash[[#This Row],[2n day Sharpe]]),AVERAGE(TradeDash[[#This Row],[n day Sharpe]:[2n day Sharpe]]),"")</f>
        <v>0.1840036791475004</v>
      </c>
      <c r="H6013">
        <f ca="1">IF(ISNUMBER(TradeDash[[#This Row],[Sharpe Average]]),IF(TradeDash[[#This Row],[Sharpe Average]]&gt;$G$1,1,0),"")</f>
        <v>1</v>
      </c>
      <c r="I6013" s="2">
        <f ca="1">IF(ISNUMBER(TradeDash[[#This Row],[Signal]]),MAX(IF(AND(TradeDash[[#This Row],[Signal]]=1,I6012&lt;1),I6012+$E$1,IF(AND(TradeDash[[#This Row],[Signal]]=0,I6012&gt;0),I6012-$E$1,IF(AND(TradeDash[[#This Row],[Signal]]=1,I6012=1),I6012,IF(AND(TradeDash[[#This Row],[Signal]]=0,I6012=0),I6012,0)))),0),"")</f>
        <v>1</v>
      </c>
      <c r="J6013" s="3">
        <f ca="1">IF(ISNUMBER(TradeDash[[#This Row],[Position]]),TradeDash[[#This Row],[Position]]*D6014,"")</f>
        <v>7.3633929644232321E-3</v>
      </c>
      <c r="K6013" s="7">
        <f ca="1">K6012*IFERROR(1+TradeDash[[#This Row],[Port Return]],1)</f>
        <v>17360541.368469983</v>
      </c>
      <c r="L6013" s="7">
        <f ca="1">IF(ISNUMBER(TradeDash[[#This Row],[Port Return]]),L6012*(1+TradeDash[[#This Row],[Returns]]),L6012)</f>
        <v>14025468.998410286</v>
      </c>
    </row>
    <row r="6014" spans="1:12" x14ac:dyDescent="0.35">
      <c r="A6014" s="1">
        <v>45344</v>
      </c>
      <c r="B6014" s="16">
        <f>YEAR(TradeDash[[#This Row],[Date]])</f>
        <v>2024</v>
      </c>
      <c r="C6014">
        <v>22217.45</v>
      </c>
      <c r="D6014" s="3">
        <f>IFERROR(TradeDash[[#This Row],[Nifty]]/C6013-1,"")</f>
        <v>7.3633929644232321E-3</v>
      </c>
      <c r="E6014">
        <f ca="1">IFERROR(AVERAGE(OFFSET(TradeDash[[#This Row],[Returns]],0,0,-n_days))/STDEV(OFFSET(TradeDash[[#This Row],[Returns]],0,0,-n_days)),"")</f>
        <v>0.24782808778802107</v>
      </c>
      <c r="F6014">
        <f ca="1">IFERROR(AVERAGE(OFFSET(TradeDash[[#This Row],[Returns]],0,0,-n_days*2))/STDEV(OFFSET(TradeDash[[#This Row],[Returns]],0,0,-n_days*2)),"")</f>
        <v>0.11483597630554518</v>
      </c>
      <c r="G6014">
        <f ca="1">IF(ISNUMBER(TradeDash[[#This Row],[2n day Sharpe]]),AVERAGE(TradeDash[[#This Row],[n day Sharpe]:[2n day Sharpe]]),"")</f>
        <v>0.18133203204678311</v>
      </c>
      <c r="H6014">
        <f ca="1">IF(ISNUMBER(TradeDash[[#This Row],[Sharpe Average]]),IF(TradeDash[[#This Row],[Sharpe Average]]&gt;$G$1,1,0),"")</f>
        <v>1</v>
      </c>
      <c r="I6014" s="2">
        <f ca="1">IF(ISNUMBER(TradeDash[[#This Row],[Signal]]),MAX(IF(AND(TradeDash[[#This Row],[Signal]]=1,I6013&lt;1),I6013+$E$1,IF(AND(TradeDash[[#This Row],[Signal]]=0,I6013&gt;0),I6013-$E$1,IF(AND(TradeDash[[#This Row],[Signal]]=1,I6013=1),I6013,IF(AND(TradeDash[[#This Row],[Signal]]=0,I6013=0),I6013,0)))),0),"")</f>
        <v>1</v>
      </c>
      <c r="J6014" s="3">
        <f ca="1">IF(ISNUMBER(TradeDash[[#This Row],[Position]]),TradeDash[[#This Row],[Position]]*D6015,"")</f>
        <v>-2.1379591267223219E-4</v>
      </c>
      <c r="K6014" s="7">
        <f ca="1">K6013*IFERROR(1+TradeDash[[#This Row],[Port Return]],1)</f>
        <v>17356829.755683627</v>
      </c>
      <c r="L6014" s="7">
        <f ca="1">IF(ISNUMBER(TradeDash[[#This Row],[Port Return]]),L6013*(1+TradeDash[[#This Row],[Returns]]),L6013)</f>
        <v>14128744.038155917</v>
      </c>
    </row>
    <row r="6015" spans="1:12" x14ac:dyDescent="0.35">
      <c r="A6015" s="1">
        <v>45345</v>
      </c>
      <c r="B6015" s="16">
        <f>YEAR(TradeDash[[#This Row],[Date]])</f>
        <v>2024</v>
      </c>
      <c r="C6015">
        <v>22212.7</v>
      </c>
      <c r="D6015" s="3">
        <f>IFERROR(TradeDash[[#This Row],[Nifty]]/C6014-1,"")</f>
        <v>-2.1379591267223219E-4</v>
      </c>
      <c r="E6015">
        <f ca="1">IFERROR(AVERAGE(OFFSET(TradeDash[[#This Row],[Returns]],0,0,-n_days))/STDEV(OFFSET(TradeDash[[#This Row],[Returns]],0,0,-n_days)),"")</f>
        <v>0.28513883675736218</v>
      </c>
      <c r="F6015">
        <f ca="1">IFERROR(AVERAGE(OFFSET(TradeDash[[#This Row],[Returns]],0,0,-n_days*2))/STDEV(OFFSET(TradeDash[[#This Row],[Returns]],0,0,-n_days*2)),"")</f>
        <v>8.4544968886246477E-2</v>
      </c>
      <c r="G6015">
        <f ca="1">IF(ISNUMBER(TradeDash[[#This Row],[2n day Sharpe]]),AVERAGE(TradeDash[[#This Row],[n day Sharpe]:[2n day Sharpe]]),"")</f>
        <v>0.18484190282180432</v>
      </c>
      <c r="H6015">
        <f ca="1">IF(ISNUMBER(TradeDash[[#This Row],[Sharpe Average]]),IF(TradeDash[[#This Row],[Sharpe Average]]&gt;$G$1,1,0),"")</f>
        <v>1</v>
      </c>
      <c r="I6015" s="2">
        <f ca="1">IF(ISNUMBER(TradeDash[[#This Row],[Signal]]),MAX(IF(AND(TradeDash[[#This Row],[Signal]]=1,I6014&lt;1),I6014+$E$1,IF(AND(TradeDash[[#This Row],[Signal]]=0,I6014&gt;0),I6014-$E$1,IF(AND(TradeDash[[#This Row],[Signal]]=1,I6014=1),I6014,IF(AND(TradeDash[[#This Row],[Signal]]=0,I6014=0),I6014,0)))),0),"")</f>
        <v>1</v>
      </c>
      <c r="J6015" s="3">
        <f ca="1">IF(ISNUMBER(TradeDash[[#This Row],[Position]]),TradeDash[[#This Row],[Position]]*D6016,"")</f>
        <v>-4.0809987079464261E-3</v>
      </c>
      <c r="K6015" s="7">
        <f ca="1">K6014*IFERROR(1+TradeDash[[#This Row],[Port Return]],1)</f>
        <v>17285996.555876635</v>
      </c>
      <c r="L6015" s="7">
        <f ca="1">IF(ISNUMBER(TradeDash[[#This Row],[Port Return]]),L6014*(1+TradeDash[[#This Row],[Returns]]),L6014)</f>
        <v>14125723.370429367</v>
      </c>
    </row>
    <row r="6016" spans="1:12" x14ac:dyDescent="0.35">
      <c r="A6016" s="1">
        <v>45348</v>
      </c>
      <c r="B6016" s="16">
        <f>YEAR(TradeDash[[#This Row],[Date]])</f>
        <v>2024</v>
      </c>
      <c r="C6016">
        <v>22122.05</v>
      </c>
      <c r="D6016" s="3">
        <f>IFERROR(TradeDash[[#This Row],[Nifty]]/C6015-1,"")</f>
        <v>-4.0809987079464261E-3</v>
      </c>
      <c r="E6016">
        <f ca="1">IFERROR(AVERAGE(OFFSET(TradeDash[[#This Row],[Returns]],0,0,-n_days))/STDEV(OFFSET(TradeDash[[#This Row],[Returns]],0,0,-n_days)),"")</f>
        <v>0.14837477233910562</v>
      </c>
      <c r="F6016">
        <f ca="1">IFERROR(AVERAGE(OFFSET(TradeDash[[#This Row],[Returns]],0,0,-n_days*2))/STDEV(OFFSET(TradeDash[[#This Row],[Returns]],0,0,-n_days*2)),"")</f>
        <v>5.3514299161170446E-2</v>
      </c>
      <c r="G6016">
        <f ca="1">IF(ISNUMBER(TradeDash[[#This Row],[2n day Sharpe]]),AVERAGE(TradeDash[[#This Row],[n day Sharpe]:[2n day Sharpe]]),"")</f>
        <v>0.10094453575013804</v>
      </c>
      <c r="H6016">
        <f ca="1">IF(ISNUMBER(TradeDash[[#This Row],[Sharpe Average]]),IF(TradeDash[[#This Row],[Sharpe Average]]&gt;$G$1,1,0),"")</f>
        <v>1</v>
      </c>
      <c r="I6016" s="2">
        <f ca="1">IF(ISNUMBER(TradeDash[[#This Row],[Signal]]),MAX(IF(AND(TradeDash[[#This Row],[Signal]]=1,I6015&lt;1),I6015+$E$1,IF(AND(TradeDash[[#This Row],[Signal]]=0,I6015&gt;0),I6015-$E$1,IF(AND(TradeDash[[#This Row],[Signal]]=1,I6015=1),I6015,IF(AND(TradeDash[[#This Row],[Signal]]=0,I6015=0),I6015,0)))),0),"")</f>
        <v>1</v>
      </c>
      <c r="J6016" s="3">
        <f ca="1">IF(ISNUMBER(TradeDash[[#This Row],[Position]]),TradeDash[[#This Row],[Position]]*D6017,"")</f>
        <v>3.4490474436139618E-3</v>
      </c>
      <c r="K6016" s="7">
        <f ca="1">K6015*IFERROR(1+TradeDash[[#This Row],[Port Return]],1)</f>
        <v>17345616.778108001</v>
      </c>
      <c r="L6016" s="7">
        <f ca="1">IF(ISNUMBER(TradeDash[[#This Row],[Port Return]]),L6015*(1+TradeDash[[#This Row],[Returns]]),L6015)</f>
        <v>14068076.311605835</v>
      </c>
    </row>
    <row r="6017" spans="1:12" x14ac:dyDescent="0.35">
      <c r="A6017" s="1">
        <v>45349</v>
      </c>
      <c r="B6017" s="16">
        <f>YEAR(TradeDash[[#This Row],[Date]])</f>
        <v>2024</v>
      </c>
      <c r="C6017">
        <v>22198.35</v>
      </c>
      <c r="D6017" s="3">
        <f>IFERROR(TradeDash[[#This Row],[Nifty]]/C6016-1,"")</f>
        <v>3.4490474436139618E-3</v>
      </c>
      <c r="E6017">
        <f ca="1">IFERROR(AVERAGE(OFFSET(TradeDash[[#This Row],[Returns]],0,0,-n_days))/STDEV(OFFSET(TradeDash[[#This Row],[Returns]],0,0,-n_days)),"")</f>
        <v>0.28501958137561029</v>
      </c>
      <c r="F6017">
        <f ca="1">IFERROR(AVERAGE(OFFSET(TradeDash[[#This Row],[Returns]],0,0,-n_days*2))/STDEV(OFFSET(TradeDash[[#This Row],[Returns]],0,0,-n_days*2)),"")</f>
        <v>7.1333480821867606E-2</v>
      </c>
      <c r="G6017">
        <f ca="1">IF(ISNUMBER(TradeDash[[#This Row],[2n day Sharpe]]),AVERAGE(TradeDash[[#This Row],[n day Sharpe]:[2n day Sharpe]]),"")</f>
        <v>0.17817653109873893</v>
      </c>
      <c r="H6017">
        <f ca="1">IF(ISNUMBER(TradeDash[[#This Row],[Sharpe Average]]),IF(TradeDash[[#This Row],[Sharpe Average]]&gt;$G$1,1,0),"")</f>
        <v>1</v>
      </c>
      <c r="I6017" s="2">
        <f ca="1">IF(ISNUMBER(TradeDash[[#This Row],[Signal]]),MAX(IF(AND(TradeDash[[#This Row],[Signal]]=1,I6016&lt;1),I6016+$E$1,IF(AND(TradeDash[[#This Row],[Signal]]=0,I6016&gt;0),I6016-$E$1,IF(AND(TradeDash[[#This Row],[Signal]]=1,I6016=1),I6016,IF(AND(TradeDash[[#This Row],[Signal]]=0,I6016=0),I6016,0)))),0),"")</f>
        <v>1</v>
      </c>
      <c r="J6017" s="3">
        <f ca="1">IF(ISNUMBER(TradeDash[[#This Row],[Position]]),TradeDash[[#This Row],[Position]]*D6018,"")</f>
        <v>-1.1135962808046407E-2</v>
      </c>
      <c r="K6017" s="7">
        <f ca="1">K6016*IFERROR(1+TradeDash[[#This Row],[Port Return]],1)</f>
        <v>17152456.634784363</v>
      </c>
      <c r="L6017" s="7">
        <f ca="1">IF(ISNUMBER(TradeDash[[#This Row],[Port Return]]),L6016*(1+TradeDash[[#This Row],[Returns]]),L6016)</f>
        <v>14116597.774244945</v>
      </c>
    </row>
    <row r="6018" spans="1:12" x14ac:dyDescent="0.35">
      <c r="A6018" s="1">
        <v>45350</v>
      </c>
      <c r="B6018" s="16">
        <f>YEAR(TradeDash[[#This Row],[Date]])</f>
        <v>2024</v>
      </c>
      <c r="C6018">
        <v>21951.15</v>
      </c>
      <c r="D6018" s="3">
        <f>IFERROR(TradeDash[[#This Row],[Nifty]]/C6017-1,"")</f>
        <v>-1.1135962808046407E-2</v>
      </c>
      <c r="E6018">
        <f ca="1">IFERROR(AVERAGE(OFFSET(TradeDash[[#This Row],[Returns]],0,0,-n_days))/STDEV(OFFSET(TradeDash[[#This Row],[Returns]],0,0,-n_days)),"")</f>
        <v>9.1151933039594554E-2</v>
      </c>
      <c r="F6018">
        <f ca="1">IFERROR(AVERAGE(OFFSET(TradeDash[[#This Row],[Returns]],0,0,-n_days*2))/STDEV(OFFSET(TradeDash[[#This Row],[Returns]],0,0,-n_days*2)),"")</f>
        <v>3.3548609424489319E-2</v>
      </c>
      <c r="G6018">
        <f ca="1">IF(ISNUMBER(TradeDash[[#This Row],[2n day Sharpe]]),AVERAGE(TradeDash[[#This Row],[n day Sharpe]:[2n day Sharpe]]),"")</f>
        <v>6.235027123204194E-2</v>
      </c>
      <c r="H6018">
        <f ca="1">IF(ISNUMBER(TradeDash[[#This Row],[Sharpe Average]]),IF(TradeDash[[#This Row],[Sharpe Average]]&gt;$G$1,1,0),"")</f>
        <v>1</v>
      </c>
      <c r="I6018" s="2">
        <f ca="1">IF(ISNUMBER(TradeDash[[#This Row],[Signal]]),MAX(IF(AND(TradeDash[[#This Row],[Signal]]=1,I6017&lt;1),I6017+$E$1,IF(AND(TradeDash[[#This Row],[Signal]]=0,I6017&gt;0),I6017-$E$1,IF(AND(TradeDash[[#This Row],[Signal]]=1,I6017=1),I6017,IF(AND(TradeDash[[#This Row],[Signal]]=0,I6017=0),I6017,0)))),0),"")</f>
        <v>1</v>
      </c>
      <c r="J6018" s="3">
        <f ca="1">IF(ISNUMBER(TradeDash[[#This Row],[Position]]),TradeDash[[#This Row],[Position]]*D6019,"")</f>
        <v>1.4418378991531977E-3</v>
      </c>
      <c r="K6018" s="7">
        <f ca="1">K6017*IFERROR(1+TradeDash[[#This Row],[Port Return]],1)</f>
        <v>17177187.696823977</v>
      </c>
      <c r="L6018" s="7">
        <f ca="1">IF(ISNUMBER(TradeDash[[#This Row],[Port Return]]),L6017*(1+TradeDash[[#This Row],[Returns]]),L6017)</f>
        <v>13959395.866454802</v>
      </c>
    </row>
    <row r="6019" spans="1:12" x14ac:dyDescent="0.35">
      <c r="A6019" s="1">
        <v>45351</v>
      </c>
      <c r="B6019" s="16">
        <f>YEAR(TradeDash[[#This Row],[Date]])</f>
        <v>2024</v>
      </c>
      <c r="C6019">
        <v>21982.799999999999</v>
      </c>
      <c r="D6019" s="3">
        <f>IFERROR(TradeDash[[#This Row],[Nifty]]/C6018-1,"")</f>
        <v>1.4418378991531977E-3</v>
      </c>
      <c r="E6019">
        <f ca="1">IFERROR(AVERAGE(OFFSET(TradeDash[[#This Row],[Returns]],0,0,-n_days))/STDEV(OFFSET(TradeDash[[#This Row],[Returns]],0,0,-n_days)),"")</f>
        <v>0.1148767925817394</v>
      </c>
      <c r="F6019">
        <f ca="1">IFERROR(AVERAGE(OFFSET(TradeDash[[#This Row],[Returns]],0,0,-n_days*2))/STDEV(OFFSET(TradeDash[[#This Row],[Returns]],0,0,-n_days*2)),"")</f>
        <v>4.8945543072001815E-2</v>
      </c>
      <c r="G6019">
        <f ca="1">IF(ISNUMBER(TradeDash[[#This Row],[2n day Sharpe]]),AVERAGE(TradeDash[[#This Row],[n day Sharpe]:[2n day Sharpe]]),"")</f>
        <v>8.1911167826870607E-2</v>
      </c>
      <c r="H6019">
        <f ca="1">IF(ISNUMBER(TradeDash[[#This Row],[Sharpe Average]]),IF(TradeDash[[#This Row],[Sharpe Average]]&gt;$G$1,1,0),"")</f>
        <v>1</v>
      </c>
      <c r="I6019" s="2">
        <f ca="1">IF(ISNUMBER(TradeDash[[#This Row],[Signal]]),MAX(IF(AND(TradeDash[[#This Row],[Signal]]=1,I6018&lt;1),I6018+$E$1,IF(AND(TradeDash[[#This Row],[Signal]]=0,I6018&gt;0),I6018-$E$1,IF(AND(TradeDash[[#This Row],[Signal]]=1,I6018=1),I6018,IF(AND(TradeDash[[#This Row],[Signal]]=0,I6018=0),I6018,0)))),0),"")</f>
        <v>1</v>
      </c>
      <c r="J6019" s="3">
        <f ca="1">IF(ISNUMBER(TradeDash[[#This Row],[Position]]),TradeDash[[#This Row],[Position]]*D6020,"")</f>
        <v>1.6192204814673428E-2</v>
      </c>
      <c r="K6019" s="7">
        <f ca="1">K6018*IFERROR(1+TradeDash[[#This Row],[Port Return]],1)</f>
        <v>17455324.23815104</v>
      </c>
      <c r="L6019" s="7">
        <f ca="1">IF(ISNUMBER(TradeDash[[#This Row],[Port Return]]),L6018*(1+TradeDash[[#This Row],[Returns]]),L6018)</f>
        <v>13979523.05246434</v>
      </c>
    </row>
    <row r="6020" spans="1:12" x14ac:dyDescent="0.35">
      <c r="A6020" s="1">
        <v>45352</v>
      </c>
      <c r="B6020" s="16">
        <f>YEAR(TradeDash[[#This Row],[Date]])</f>
        <v>2024</v>
      </c>
      <c r="C6020">
        <v>22338.75</v>
      </c>
      <c r="D6020" s="3">
        <f>IFERROR(TradeDash[[#This Row],[Nifty]]/C6019-1,"")</f>
        <v>1.6192204814673428E-2</v>
      </c>
      <c r="E6020">
        <f ca="1">IFERROR(AVERAGE(OFFSET(TradeDash[[#This Row],[Returns]],0,0,-n_days))/STDEV(OFFSET(TradeDash[[#This Row],[Returns]],0,0,-n_days)),"")</f>
        <v>0.16830537252290739</v>
      </c>
      <c r="F6020">
        <f ca="1">IFERROR(AVERAGE(OFFSET(TradeDash[[#This Row],[Returns]],0,0,-n_days*2))/STDEV(OFFSET(TradeDash[[#This Row],[Returns]],0,0,-n_days*2)),"")</f>
        <v>0.11619673054869248</v>
      </c>
      <c r="G6020">
        <f ca="1">IF(ISNUMBER(TradeDash[[#This Row],[2n day Sharpe]]),AVERAGE(TradeDash[[#This Row],[n day Sharpe]:[2n day Sharpe]]),"")</f>
        <v>0.14225105153579992</v>
      </c>
      <c r="H6020">
        <f ca="1">IF(ISNUMBER(TradeDash[[#This Row],[Sharpe Average]]),IF(TradeDash[[#This Row],[Sharpe Average]]&gt;$G$1,1,0),"")</f>
        <v>1</v>
      </c>
      <c r="I6020" s="2">
        <f ca="1">IF(ISNUMBER(TradeDash[[#This Row],[Signal]]),MAX(IF(AND(TradeDash[[#This Row],[Signal]]=1,I6019&lt;1),I6019+$E$1,IF(AND(TradeDash[[#This Row],[Signal]]=0,I6019&gt;0),I6019-$E$1,IF(AND(TradeDash[[#This Row],[Signal]]=1,I6019=1),I6019,IF(AND(TradeDash[[#This Row],[Signal]]=0,I6019=0),I6019,0)))),0),"")</f>
        <v>1</v>
      </c>
      <c r="J6020" s="3">
        <f ca="1">IF(ISNUMBER(TradeDash[[#This Row],[Position]]),TradeDash[[#This Row],[Position]]*D6021,"")</f>
        <v>2.9925577751663823E-3</v>
      </c>
      <c r="K6020" s="7">
        <f ca="1">K6019*IFERROR(1+TradeDash[[#This Row],[Port Return]],1)</f>
        <v>17507560.304417968</v>
      </c>
      <c r="L6020" s="7">
        <f ca="1">IF(ISNUMBER(TradeDash[[#This Row],[Port Return]]),L6019*(1+TradeDash[[#This Row],[Returns]]),L6019)</f>
        <v>14205882.352941291</v>
      </c>
    </row>
    <row r="6021" spans="1:12" x14ac:dyDescent="0.35">
      <c r="A6021" s="1">
        <v>45355</v>
      </c>
      <c r="B6021" s="16">
        <f>YEAR(TradeDash[[#This Row],[Date]])</f>
        <v>2024</v>
      </c>
      <c r="C6021">
        <v>22405.599999999999</v>
      </c>
      <c r="D6021" s="3">
        <f>IFERROR(TradeDash[[#This Row],[Nifty]]/C6020-1,"")</f>
        <v>2.9925577751663823E-3</v>
      </c>
      <c r="E6021">
        <f ca="1">IFERROR(AVERAGE(OFFSET(TradeDash[[#This Row],[Returns]],0,0,-n_days))/STDEV(OFFSET(TradeDash[[#This Row],[Returns]],0,0,-n_days)),"")</f>
        <v>0.22206381712562095</v>
      </c>
      <c r="F6021">
        <f ca="1">IFERROR(AVERAGE(OFFSET(TradeDash[[#This Row],[Returns]],0,0,-n_days*2))/STDEV(OFFSET(TradeDash[[#This Row],[Returns]],0,0,-n_days*2)),"")</f>
        <v>0.10604917457395065</v>
      </c>
      <c r="G6021">
        <f ca="1">IF(ISNUMBER(TradeDash[[#This Row],[2n day Sharpe]]),AVERAGE(TradeDash[[#This Row],[n day Sharpe]:[2n day Sharpe]]),"")</f>
        <v>0.16405649584978579</v>
      </c>
      <c r="H6021">
        <f ca="1">IF(ISNUMBER(TradeDash[[#This Row],[Sharpe Average]]),IF(TradeDash[[#This Row],[Sharpe Average]]&gt;$G$1,1,0),"")</f>
        <v>1</v>
      </c>
      <c r="I6021" s="2">
        <f ca="1">IF(ISNUMBER(TradeDash[[#This Row],[Signal]]),MAX(IF(AND(TradeDash[[#This Row],[Signal]]=1,I6020&lt;1),I6020+$E$1,IF(AND(TradeDash[[#This Row],[Signal]]=0,I6020&gt;0),I6020-$E$1,IF(AND(TradeDash[[#This Row],[Signal]]=1,I6020=1),I6020,IF(AND(TradeDash[[#This Row],[Signal]]=0,I6020=0),I6020,0)))),0),"")</f>
        <v>1</v>
      </c>
      <c r="J6021" s="3">
        <f ca="1">IF(ISNUMBER(TradeDash[[#This Row],[Position]]),TradeDash[[#This Row],[Position]]*D6022,"")</f>
        <v>-2.2003427714499812E-3</v>
      </c>
      <c r="K6021" s="7">
        <f ca="1">K6020*IFERROR(1+TradeDash[[#This Row],[Port Return]],1)</f>
        <v>17469037.670656417</v>
      </c>
      <c r="L6021" s="7">
        <f ca="1">IF(ISNUMBER(TradeDash[[#This Row],[Port Return]]),L6020*(1+TradeDash[[#This Row],[Returns]]),L6020)</f>
        <v>14248394.276629684</v>
      </c>
    </row>
    <row r="6022" spans="1:12" x14ac:dyDescent="0.35">
      <c r="A6022" s="1">
        <v>45356</v>
      </c>
      <c r="B6022" s="16">
        <f>YEAR(TradeDash[[#This Row],[Date]])</f>
        <v>2024</v>
      </c>
      <c r="C6022">
        <v>22356.3</v>
      </c>
      <c r="D6022" s="3">
        <f>IFERROR(TradeDash[[#This Row],[Nifty]]/C6021-1,"")</f>
        <v>-2.2003427714499812E-3</v>
      </c>
      <c r="E6022">
        <f ca="1">IFERROR(AVERAGE(OFFSET(TradeDash[[#This Row],[Returns]],0,0,-n_days))/STDEV(OFFSET(TradeDash[[#This Row],[Returns]],0,0,-n_days)),"")</f>
        <v>0.15237849500224132</v>
      </c>
      <c r="F6022">
        <f ca="1">IFERROR(AVERAGE(OFFSET(TradeDash[[#This Row],[Returns]],0,0,-n_days*2))/STDEV(OFFSET(TradeDash[[#This Row],[Returns]],0,0,-n_days*2)),"")</f>
        <v>9.2074672156936974E-2</v>
      </c>
      <c r="G6022">
        <f ca="1">IF(ISNUMBER(TradeDash[[#This Row],[2n day Sharpe]]),AVERAGE(TradeDash[[#This Row],[n day Sharpe]:[2n day Sharpe]]),"")</f>
        <v>0.12222658357958915</v>
      </c>
      <c r="H6022">
        <f ca="1">IF(ISNUMBER(TradeDash[[#This Row],[Sharpe Average]]),IF(TradeDash[[#This Row],[Sharpe Average]]&gt;$G$1,1,0),"")</f>
        <v>1</v>
      </c>
      <c r="I6022" s="2">
        <f ca="1">IF(ISNUMBER(TradeDash[[#This Row],[Signal]]),MAX(IF(AND(TradeDash[[#This Row],[Signal]]=1,I6021&lt;1),I6021+$E$1,IF(AND(TradeDash[[#This Row],[Signal]]=0,I6021&gt;0),I6021-$E$1,IF(AND(TradeDash[[#This Row],[Signal]]=1,I6021=1),I6021,IF(AND(TradeDash[[#This Row],[Signal]]=0,I6021=0),I6021,0)))),0),"")</f>
        <v>1</v>
      </c>
      <c r="J6022" s="3">
        <f ca="1">IF(ISNUMBER(TradeDash[[#This Row],[Position]]),TradeDash[[#This Row],[Position]]*D6023,"")</f>
        <v>5.2669717260906967E-3</v>
      </c>
      <c r="K6022" s="7">
        <f ca="1">K6021*IFERROR(1+TradeDash[[#This Row],[Port Return]],1)</f>
        <v>17561046.598149776</v>
      </c>
      <c r="L6022" s="7">
        <f ca="1">IF(ISNUMBER(TradeDash[[#This Row],[Port Return]]),L6021*(1+TradeDash[[#This Row],[Returns]]),L6021)</f>
        <v>14217042.925278334</v>
      </c>
    </row>
    <row r="6023" spans="1:12" x14ac:dyDescent="0.35">
      <c r="A6023" s="1">
        <v>45357</v>
      </c>
      <c r="B6023" s="16">
        <f>YEAR(TradeDash[[#This Row],[Date]])</f>
        <v>2024</v>
      </c>
      <c r="C6023">
        <v>22474.05</v>
      </c>
      <c r="D6023" s="3">
        <f>IFERROR(TradeDash[[#This Row],[Nifty]]/C6022-1,"")</f>
        <v>5.2669717260906967E-3</v>
      </c>
      <c r="E6023">
        <f ca="1">IFERROR(AVERAGE(OFFSET(TradeDash[[#This Row],[Returns]],0,0,-n_days))/STDEV(OFFSET(TradeDash[[#This Row],[Returns]],0,0,-n_days)),"")</f>
        <v>0.19083135850182475</v>
      </c>
      <c r="F6023">
        <f ca="1">IFERROR(AVERAGE(OFFSET(TradeDash[[#This Row],[Returns]],0,0,-n_days*2))/STDEV(OFFSET(TradeDash[[#This Row],[Returns]],0,0,-n_days*2)),"")</f>
        <v>0.13735944047188495</v>
      </c>
      <c r="G6023">
        <f ca="1">IF(ISNUMBER(TradeDash[[#This Row],[2n day Sharpe]]),AVERAGE(TradeDash[[#This Row],[n day Sharpe]:[2n day Sharpe]]),"")</f>
        <v>0.16409539948685486</v>
      </c>
      <c r="H6023">
        <f ca="1">IF(ISNUMBER(TradeDash[[#This Row],[Sharpe Average]]),IF(TradeDash[[#This Row],[Sharpe Average]]&gt;$G$1,1,0),"")</f>
        <v>1</v>
      </c>
      <c r="I6023" s="2">
        <f ca="1">IF(ISNUMBER(TradeDash[[#This Row],[Signal]]),MAX(IF(AND(TradeDash[[#This Row],[Signal]]=1,I6022&lt;1),I6022+$E$1,IF(AND(TradeDash[[#This Row],[Signal]]=0,I6022&gt;0),I6022-$E$1,IF(AND(TradeDash[[#This Row],[Signal]]=1,I6022=1),I6022,IF(AND(TradeDash[[#This Row],[Signal]]=0,I6022=0),I6022,0)))),0),"")</f>
        <v>1</v>
      </c>
      <c r="J6023" s="3">
        <f ca="1">IF(ISNUMBER(TradeDash[[#This Row],[Position]]),TradeDash[[#This Row],[Position]]*D6024,"")</f>
        <v>8.6766737637411495E-4</v>
      </c>
      <c r="K6023" s="7">
        <f ca="1">K6022*IFERROR(1+TradeDash[[#This Row],[Port Return]],1)</f>
        <v>17576283.745377976</v>
      </c>
      <c r="L6023" s="7">
        <f ca="1">IF(ISNUMBER(TradeDash[[#This Row],[Port Return]]),L6022*(1+TradeDash[[#This Row],[Returns]]),L6022)</f>
        <v>14291923.688394392</v>
      </c>
    </row>
    <row r="6024" spans="1:12" x14ac:dyDescent="0.35">
      <c r="A6024" s="1">
        <v>45358</v>
      </c>
      <c r="B6024" s="16">
        <f>YEAR(TradeDash[[#This Row],[Date]])</f>
        <v>2024</v>
      </c>
      <c r="C6024">
        <v>22493.55</v>
      </c>
      <c r="D6024" s="3">
        <f>IFERROR(TradeDash[[#This Row],[Nifty]]/C6023-1,"")</f>
        <v>8.6766737637411495E-4</v>
      </c>
      <c r="E6024">
        <f ca="1">IFERROR(AVERAGE(OFFSET(TradeDash[[#This Row],[Returns]],0,0,-n_days))/STDEV(OFFSET(TradeDash[[#This Row],[Returns]],0,0,-n_days)),"")</f>
        <v>0.29555920629770105</v>
      </c>
      <c r="F6024">
        <f ca="1">IFERROR(AVERAGE(OFFSET(TradeDash[[#This Row],[Returns]],0,0,-n_days*2))/STDEV(OFFSET(TradeDash[[#This Row],[Returns]],0,0,-n_days*2)),"")</f>
        <v>0.13549226120010197</v>
      </c>
      <c r="G6024">
        <f ca="1">IF(ISNUMBER(TradeDash[[#This Row],[2n day Sharpe]]),AVERAGE(TradeDash[[#This Row],[n day Sharpe]:[2n day Sharpe]]),"")</f>
        <v>0.21552573374890149</v>
      </c>
      <c r="H6024">
        <f ca="1">IF(ISNUMBER(TradeDash[[#This Row],[Sharpe Average]]),IF(TradeDash[[#This Row],[Sharpe Average]]&gt;$G$1,1,0),"")</f>
        <v>1</v>
      </c>
      <c r="I6024" s="2">
        <f ca="1">IF(ISNUMBER(TradeDash[[#This Row],[Signal]]),MAX(IF(AND(TradeDash[[#This Row],[Signal]]=1,I6023&lt;1),I6023+$E$1,IF(AND(TradeDash[[#This Row],[Signal]]=0,I6023&gt;0),I6023-$E$1,IF(AND(TradeDash[[#This Row],[Signal]]=1,I6023=1),I6023,IF(AND(TradeDash[[#This Row],[Signal]]=0,I6023=0),I6023,0)))),0),"")</f>
        <v>1</v>
      </c>
      <c r="J6024" s="3">
        <f ca="1">IF(ISNUMBER(TradeDash[[#This Row],[Position]]),TradeDash[[#This Row],[Position]]*D6025,"")</f>
        <v>-7.1531616841271628E-3</v>
      </c>
      <c r="K6024" s="7">
        <f ca="1">K6023*IFERROR(1+TradeDash[[#This Row],[Port Return]],1)</f>
        <v>17450557.745941192</v>
      </c>
      <c r="L6024" s="7">
        <f ca="1">IF(ISNUMBER(TradeDash[[#This Row],[Port Return]]),L6023*(1+TradeDash[[#This Row],[Returns]]),L6023)</f>
        <v>14304324.32432444</v>
      </c>
    </row>
    <row r="6025" spans="1:12" x14ac:dyDescent="0.35">
      <c r="A6025" s="1">
        <v>45362</v>
      </c>
      <c r="B6025" s="16">
        <f>YEAR(TradeDash[[#This Row],[Date]])</f>
        <v>2024</v>
      </c>
      <c r="C6025">
        <v>22332.65</v>
      </c>
      <c r="D6025" s="3">
        <f>IFERROR(TradeDash[[#This Row],[Nifty]]/C6024-1,"")</f>
        <v>-7.1531616841271628E-3</v>
      </c>
      <c r="E6025">
        <f ca="1">IFERROR(AVERAGE(OFFSET(TradeDash[[#This Row],[Returns]],0,0,-n_days))/STDEV(OFFSET(TradeDash[[#This Row],[Returns]],0,0,-n_days)),"")</f>
        <v>0.20071052048683097</v>
      </c>
      <c r="F6025">
        <f ca="1">IFERROR(AVERAGE(OFFSET(TradeDash[[#This Row],[Returns]],0,0,-n_days*2))/STDEV(OFFSET(TradeDash[[#This Row],[Returns]],0,0,-n_days*2)),"")</f>
        <v>0.10205941912493573</v>
      </c>
      <c r="G6025">
        <f ca="1">IF(ISNUMBER(TradeDash[[#This Row],[2n day Sharpe]]),AVERAGE(TradeDash[[#This Row],[n day Sharpe]:[2n day Sharpe]]),"")</f>
        <v>0.15138496980588334</v>
      </c>
      <c r="H6025">
        <f ca="1">IF(ISNUMBER(TradeDash[[#This Row],[Sharpe Average]]),IF(TradeDash[[#This Row],[Sharpe Average]]&gt;$G$1,1,0),"")</f>
        <v>1</v>
      </c>
      <c r="I6025" s="2">
        <f ca="1">IF(ISNUMBER(TradeDash[[#This Row],[Signal]]),MAX(IF(AND(TradeDash[[#This Row],[Signal]]=1,I6024&lt;1),I6024+$E$1,IF(AND(TradeDash[[#This Row],[Signal]]=0,I6024&gt;0),I6024-$E$1,IF(AND(TradeDash[[#This Row],[Signal]]=1,I6024=1),I6024,IF(AND(TradeDash[[#This Row],[Signal]]=0,I6024=0),I6024,0)))),0),"")</f>
        <v>1</v>
      </c>
      <c r="J6025" s="3">
        <f ca="1">IF(ISNUMBER(TradeDash[[#This Row],[Position]]),TradeDash[[#This Row],[Position]]*D6026,"")</f>
        <v>1.3657134285449679E-4</v>
      </c>
      <c r="K6025" s="7">
        <f ca="1">K6024*IFERROR(1+TradeDash[[#This Row],[Port Return]],1)</f>
        <v>17452940.992046114</v>
      </c>
      <c r="L6025" s="7">
        <f ca="1">IF(ISNUMBER(TradeDash[[#This Row],[Port Return]]),L6024*(1+TradeDash[[#This Row],[Returns]]),L6024)</f>
        <v>14202003.179650355</v>
      </c>
    </row>
    <row r="6026" spans="1:12" x14ac:dyDescent="0.35">
      <c r="A6026" s="1">
        <v>45363</v>
      </c>
      <c r="B6026" s="16">
        <f>YEAR(TradeDash[[#This Row],[Date]])</f>
        <v>2024</v>
      </c>
      <c r="C6026">
        <v>22335.7</v>
      </c>
      <c r="D6026" s="3">
        <f>IFERROR(TradeDash[[#This Row],[Nifty]]/C6025-1,"")</f>
        <v>1.3657134285449679E-4</v>
      </c>
      <c r="E6026">
        <f ca="1">IFERROR(AVERAGE(OFFSET(TradeDash[[#This Row],[Returns]],0,0,-n_days))/STDEV(OFFSET(TradeDash[[#This Row],[Returns]],0,0,-n_days)),"")</f>
        <v>0.27762208102990255</v>
      </c>
      <c r="F6026">
        <f ca="1">IFERROR(AVERAGE(OFFSET(TradeDash[[#This Row],[Returns]],0,0,-n_days*2))/STDEV(OFFSET(TradeDash[[#This Row],[Returns]],0,0,-n_days*2)),"")</f>
        <v>9.8491594927243534E-2</v>
      </c>
      <c r="G6026">
        <f ca="1">IF(ISNUMBER(TradeDash[[#This Row],[2n day Sharpe]]),AVERAGE(TradeDash[[#This Row],[n day Sharpe]:[2n day Sharpe]]),"")</f>
        <v>0.18805683797857303</v>
      </c>
      <c r="H6026">
        <f ca="1">IF(ISNUMBER(TradeDash[[#This Row],[Sharpe Average]]),IF(TradeDash[[#This Row],[Sharpe Average]]&gt;$G$1,1,0),"")</f>
        <v>1</v>
      </c>
      <c r="I6026" s="2">
        <f ca="1">IF(ISNUMBER(TradeDash[[#This Row],[Signal]]),MAX(IF(AND(TradeDash[[#This Row],[Signal]]=1,I6025&lt;1),I6025+$E$1,IF(AND(TradeDash[[#This Row],[Signal]]=0,I6025&gt;0),I6025-$E$1,IF(AND(TradeDash[[#This Row],[Signal]]=1,I6025=1),I6025,IF(AND(TradeDash[[#This Row],[Signal]]=0,I6025=0),I6025,0)))),0),"")</f>
        <v>1</v>
      </c>
      <c r="J6026" s="3">
        <f ca="1">IF(ISNUMBER(TradeDash[[#This Row],[Position]]),TradeDash[[#This Row],[Position]]*D6027,"")</f>
        <v>-1.5132724741109493E-2</v>
      </c>
      <c r="K6026" s="7">
        <f ca="1">K6025*IFERROR(1+TradeDash[[#This Row],[Port Return]],1)</f>
        <v>17188830.440090653</v>
      </c>
      <c r="L6026" s="7">
        <f ca="1">IF(ISNUMBER(TradeDash[[#This Row],[Port Return]]),L6025*(1+TradeDash[[#This Row],[Returns]]),L6025)</f>
        <v>14203942.766295824</v>
      </c>
    </row>
    <row r="6027" spans="1:12" x14ac:dyDescent="0.35">
      <c r="A6027" s="1">
        <v>45364</v>
      </c>
      <c r="B6027" s="16">
        <f>YEAR(TradeDash[[#This Row],[Date]])</f>
        <v>2024</v>
      </c>
      <c r="C6027">
        <v>21997.7</v>
      </c>
      <c r="D6027" s="3">
        <f>IFERROR(TradeDash[[#This Row],[Nifty]]/C6026-1,"")</f>
        <v>-1.5132724741109493E-2</v>
      </c>
      <c r="E6027">
        <f ca="1">IFERROR(AVERAGE(OFFSET(TradeDash[[#This Row],[Returns]],0,0,-n_days))/STDEV(OFFSET(TradeDash[[#This Row],[Returns]],0,0,-n_days)),"")</f>
        <v>8.7032928983925825E-2</v>
      </c>
      <c r="F6027">
        <f ca="1">IFERROR(AVERAGE(OFFSET(TradeDash[[#This Row],[Returns]],0,0,-n_days*2))/STDEV(OFFSET(TradeDash[[#This Row],[Returns]],0,0,-n_days*2)),"")</f>
        <v>1.7998594469362309E-2</v>
      </c>
      <c r="G6027">
        <f ca="1">IF(ISNUMBER(TradeDash[[#This Row],[2n day Sharpe]]),AVERAGE(TradeDash[[#This Row],[n day Sharpe]:[2n day Sharpe]]),"")</f>
        <v>5.2515761726644065E-2</v>
      </c>
      <c r="H6027">
        <f ca="1">IF(ISNUMBER(TradeDash[[#This Row],[Sharpe Average]]),IF(TradeDash[[#This Row],[Sharpe Average]]&gt;$G$1,1,0),"")</f>
        <v>1</v>
      </c>
      <c r="I6027" s="2">
        <f ca="1">IF(ISNUMBER(TradeDash[[#This Row],[Signal]]),MAX(IF(AND(TradeDash[[#This Row],[Signal]]=1,I6026&lt;1),I6026+$E$1,IF(AND(TradeDash[[#This Row],[Signal]]=0,I6026&gt;0),I6026-$E$1,IF(AND(TradeDash[[#This Row],[Signal]]=1,I6026=1),I6026,IF(AND(TradeDash[[#This Row],[Signal]]=0,I6026=0),I6026,0)))),0),"")</f>
        <v>1</v>
      </c>
      <c r="J6027" s="3">
        <f ca="1">IF(ISNUMBER(TradeDash[[#This Row],[Position]]),TradeDash[[#This Row],[Position]]*D6028,"")</f>
        <v>6.7711624397095438E-3</v>
      </c>
      <c r="K6027" s="7">
        <f ca="1">K6026*IFERROR(1+TradeDash[[#This Row],[Port Return]],1)</f>
        <v>17305218.80314913</v>
      </c>
      <c r="L6027" s="7">
        <f ca="1">IF(ISNUMBER(TradeDash[[#This Row],[Port Return]]),L6026*(1+TradeDash[[#This Row],[Returns]]),L6026)</f>
        <v>13988998.410174996</v>
      </c>
    </row>
    <row r="6028" spans="1:12" x14ac:dyDescent="0.35">
      <c r="A6028" s="1">
        <v>45365</v>
      </c>
      <c r="B6028" s="16">
        <f>YEAR(TradeDash[[#This Row],[Date]])</f>
        <v>2024</v>
      </c>
      <c r="C6028">
        <v>22146.65</v>
      </c>
      <c r="D6028" s="3">
        <f>IFERROR(TradeDash[[#This Row],[Nifty]]/C6027-1,"")</f>
        <v>6.7711624397095438E-3</v>
      </c>
      <c r="E6028">
        <f ca="1">IFERROR(AVERAGE(OFFSET(TradeDash[[#This Row],[Returns]],0,0,-n_days))/STDEV(OFFSET(TradeDash[[#This Row],[Returns]],0,0,-n_days)),"")</f>
        <v>0.10244510737891654</v>
      </c>
      <c r="F6028">
        <f ca="1">IFERROR(AVERAGE(OFFSET(TradeDash[[#This Row],[Returns]],0,0,-n_days*2))/STDEV(OFFSET(TradeDash[[#This Row],[Returns]],0,0,-n_days*2)),"")</f>
        <v>1.0716753495602204E-2</v>
      </c>
      <c r="G6028">
        <f ca="1">IF(ISNUMBER(TradeDash[[#This Row],[2n day Sharpe]]),AVERAGE(TradeDash[[#This Row],[n day Sharpe]:[2n day Sharpe]]),"")</f>
        <v>5.6580930437259376E-2</v>
      </c>
      <c r="H6028">
        <f ca="1">IF(ISNUMBER(TradeDash[[#This Row],[Sharpe Average]]),IF(TradeDash[[#This Row],[Sharpe Average]]&gt;$G$1,1,0),"")</f>
        <v>1</v>
      </c>
      <c r="I6028" s="2">
        <f ca="1">IF(ISNUMBER(TradeDash[[#This Row],[Signal]]),MAX(IF(AND(TradeDash[[#This Row],[Signal]]=1,I6027&lt;1),I6027+$E$1,IF(AND(TradeDash[[#This Row],[Signal]]=0,I6027&gt;0),I6027-$E$1,IF(AND(TradeDash[[#This Row],[Signal]]=1,I6027=1),I6027,IF(AND(TradeDash[[#This Row],[Signal]]=0,I6027=0),I6027,0)))),0),"")</f>
        <v>1</v>
      </c>
      <c r="J6028" s="3">
        <f ca="1">IF(ISNUMBER(TradeDash[[#This Row],[Position]]),TradeDash[[#This Row],[Position]]*D6029,"")</f>
        <v>-5.5674334493028832E-3</v>
      </c>
      <c r="K6028" s="7">
        <f ca="1">K6027*IFERROR(1+TradeDash[[#This Row],[Port Return]],1)</f>
        <v>17208873.149136972</v>
      </c>
      <c r="L6028" s="7">
        <f ca="1">IF(ISNUMBER(TradeDash[[#This Row],[Port Return]]),L6027*(1+TradeDash[[#This Row],[Returns]]),L6027)</f>
        <v>14083720.190779129</v>
      </c>
    </row>
    <row r="6029" spans="1:12" x14ac:dyDescent="0.35">
      <c r="A6029" s="1">
        <v>45366</v>
      </c>
      <c r="B6029" s="16">
        <f>YEAR(TradeDash[[#This Row],[Date]])</f>
        <v>2024</v>
      </c>
      <c r="C6029">
        <v>22023.35</v>
      </c>
      <c r="D6029" s="3">
        <f>IFERROR(TradeDash[[#This Row],[Nifty]]/C6028-1,"")</f>
        <v>-5.5674334493028832E-3</v>
      </c>
      <c r="E6029">
        <f ca="1">IFERROR(AVERAGE(OFFSET(TradeDash[[#This Row],[Returns]],0,0,-n_days))/STDEV(OFFSET(TradeDash[[#This Row],[Returns]],0,0,-n_days)),"")</f>
        <v>3.9270505280117815E-2</v>
      </c>
      <c r="F6029">
        <f ca="1">IFERROR(AVERAGE(OFFSET(TradeDash[[#This Row],[Returns]],0,0,-n_days*2))/STDEV(OFFSET(TradeDash[[#This Row],[Returns]],0,0,-n_days*2)),"")</f>
        <v>2.9295678496882439E-3</v>
      </c>
      <c r="G6029">
        <f ca="1">IF(ISNUMBER(TradeDash[[#This Row],[2n day Sharpe]]),AVERAGE(TradeDash[[#This Row],[n day Sharpe]:[2n day Sharpe]]),"")</f>
        <v>2.110003656490303E-2</v>
      </c>
      <c r="H6029">
        <f ca="1">IF(ISNUMBER(TradeDash[[#This Row],[Sharpe Average]]),IF(TradeDash[[#This Row],[Sharpe Average]]&gt;$G$1,1,0),"")</f>
        <v>1</v>
      </c>
      <c r="I6029" s="2">
        <f ca="1">IF(ISNUMBER(TradeDash[[#This Row],[Signal]]),MAX(IF(AND(TradeDash[[#This Row],[Signal]]=1,I6028&lt;1),I6028+$E$1,IF(AND(TradeDash[[#This Row],[Signal]]=0,I6028&gt;0),I6028-$E$1,IF(AND(TradeDash[[#This Row],[Signal]]=1,I6028=1),I6028,IF(AND(TradeDash[[#This Row],[Signal]]=0,I6028=0),I6028,0)))),0),"")</f>
        <v>1</v>
      </c>
      <c r="J6029" s="3">
        <f ca="1">IF(ISNUMBER(TradeDash[[#This Row],[Position]]),TradeDash[[#This Row],[Position]]*D6030,"")</f>
        <v>1.4688955131714199E-3</v>
      </c>
      <c r="K6029" s="7">
        <f ca="1">K6028*IFERROR(1+TradeDash[[#This Row],[Port Return]],1)</f>
        <v>17234151.185692474</v>
      </c>
      <c r="L6029" s="7">
        <f ca="1">IF(ISNUMBER(TradeDash[[#This Row],[Port Return]]),L6028*(1+TradeDash[[#This Row],[Returns]]),L6028)</f>
        <v>14005310.015898364</v>
      </c>
    </row>
    <row r="6030" spans="1:12" x14ac:dyDescent="0.35">
      <c r="A6030" s="1">
        <v>45369</v>
      </c>
      <c r="B6030" s="16">
        <f>YEAR(TradeDash[[#This Row],[Date]])</f>
        <v>2024</v>
      </c>
      <c r="C6030">
        <v>22055.7</v>
      </c>
      <c r="D6030" s="3">
        <f>IFERROR(TradeDash[[#This Row],[Nifty]]/C6029-1,"")</f>
        <v>1.4688955131714199E-3</v>
      </c>
      <c r="E6030">
        <f ca="1">IFERROR(AVERAGE(OFFSET(TradeDash[[#This Row],[Returns]],0,0,-n_days))/STDEV(OFFSET(TradeDash[[#This Row],[Returns]],0,0,-n_days)),"")</f>
        <v>8.1800113481459366E-3</v>
      </c>
      <c r="F6030">
        <f ca="1">IFERROR(AVERAGE(OFFSET(TradeDash[[#This Row],[Returns]],0,0,-n_days*2))/STDEV(OFFSET(TradeDash[[#This Row],[Returns]],0,0,-n_days*2)),"")</f>
        <v>7.5367813130745712E-2</v>
      </c>
      <c r="G6030">
        <f ca="1">IF(ISNUMBER(TradeDash[[#This Row],[2n day Sharpe]]),AVERAGE(TradeDash[[#This Row],[n day Sharpe]:[2n day Sharpe]]),"")</f>
        <v>4.1773912239445821E-2</v>
      </c>
      <c r="H6030">
        <f ca="1">IF(ISNUMBER(TradeDash[[#This Row],[Sharpe Average]]),IF(TradeDash[[#This Row],[Sharpe Average]]&gt;$G$1,1,0),"")</f>
        <v>1</v>
      </c>
      <c r="I6030" s="2">
        <f ca="1">IF(ISNUMBER(TradeDash[[#This Row],[Signal]]),MAX(IF(AND(TradeDash[[#This Row],[Signal]]=1,I6029&lt;1),I6029+$E$1,IF(AND(TradeDash[[#This Row],[Signal]]=0,I6029&gt;0),I6029-$E$1,IF(AND(TradeDash[[#This Row],[Signal]]=1,I6029=1),I6029,IF(AND(TradeDash[[#This Row],[Signal]]=0,I6029=0),I6029,0)))),0),"")</f>
        <v>1</v>
      </c>
      <c r="J6030" s="3">
        <f ca="1">IF(ISNUMBER(TradeDash[[#This Row],[Position]]),TradeDash[[#This Row],[Position]]*D6031,"")</f>
        <v>-1.0802196257656771E-2</v>
      </c>
      <c r="K6030" s="7">
        <f ca="1">K6029*IFERROR(1+TradeDash[[#This Row],[Port Return]],1)</f>
        <v>17047984.502250496</v>
      </c>
      <c r="L6030" s="7">
        <f ca="1">IF(ISNUMBER(TradeDash[[#This Row],[Port Return]]),L6029*(1+TradeDash[[#This Row],[Returns]]),L6029)</f>
        <v>14025882.352941291</v>
      </c>
    </row>
    <row r="6031" spans="1:12" x14ac:dyDescent="0.35">
      <c r="A6031" s="1">
        <v>45370</v>
      </c>
      <c r="B6031" s="16">
        <f>YEAR(TradeDash[[#This Row],[Date]])</f>
        <v>2024</v>
      </c>
      <c r="C6031">
        <v>21817.45</v>
      </c>
      <c r="D6031" s="3">
        <f>IFERROR(TradeDash[[#This Row],[Nifty]]/C6030-1,"")</f>
        <v>-1.0802196257656771E-2</v>
      </c>
      <c r="E6031">
        <f ca="1">IFERROR(AVERAGE(OFFSET(TradeDash[[#This Row],[Returns]],0,0,-n_days))/STDEV(OFFSET(TradeDash[[#This Row],[Returns]],0,0,-n_days)),"")</f>
        <v>-9.0560075982851845E-2</v>
      </c>
      <c r="F6031">
        <f ca="1">IFERROR(AVERAGE(OFFSET(TradeDash[[#This Row],[Returns]],0,0,-n_days*2))/STDEV(OFFSET(TradeDash[[#This Row],[Returns]],0,0,-n_days*2)),"")</f>
        <v>5.5777932200053032E-2</v>
      </c>
      <c r="G6031">
        <f ca="1">IF(ISNUMBER(TradeDash[[#This Row],[2n day Sharpe]]),AVERAGE(TradeDash[[#This Row],[n day Sharpe]:[2n day Sharpe]]),"")</f>
        <v>-1.7391071891399407E-2</v>
      </c>
      <c r="H6031">
        <f ca="1">IF(ISNUMBER(TradeDash[[#This Row],[Sharpe Average]]),IF(TradeDash[[#This Row],[Sharpe Average]]&gt;$G$1,1,0),"")</f>
        <v>0</v>
      </c>
      <c r="I6031" s="2">
        <f ca="1">IF(ISNUMBER(TradeDash[[#This Row],[Signal]]),MAX(IF(AND(TradeDash[[#This Row],[Signal]]=1,I6030&lt;1),I6030+$E$1,IF(AND(TradeDash[[#This Row],[Signal]]=0,I6030&gt;0),I6030-$E$1,IF(AND(TradeDash[[#This Row],[Signal]]=1,I6030=1),I6030,IF(AND(TradeDash[[#This Row],[Signal]]=0,I6030=0),I6030,0)))),0),"")</f>
        <v>0.8</v>
      </c>
      <c r="J6031" s="3">
        <f ca="1">IF(ISNUMBER(TradeDash[[#This Row],[Position]]),TradeDash[[#This Row],[Position]]*D6032,"")</f>
        <v>7.9385996071952298E-4</v>
      </c>
      <c r="K6031" s="7">
        <f ca="1">K6030*IFERROR(1+TradeDash[[#This Row],[Port Return]],1)</f>
        <v>17061518.2145578</v>
      </c>
      <c r="L6031" s="7">
        <f ca="1">IF(ISNUMBER(TradeDash[[#This Row],[Port Return]]),L6030*(1+TradeDash[[#This Row],[Returns]]),L6030)</f>
        <v>13874372.019078014</v>
      </c>
    </row>
    <row r="6032" spans="1:12" x14ac:dyDescent="0.35">
      <c r="A6032" s="1">
        <v>45371</v>
      </c>
      <c r="B6032" s="16">
        <f>YEAR(TradeDash[[#This Row],[Date]])</f>
        <v>2024</v>
      </c>
      <c r="C6032">
        <v>21839.1</v>
      </c>
      <c r="D6032" s="3">
        <f>IFERROR(TradeDash[[#This Row],[Nifty]]/C6031-1,"")</f>
        <v>9.9232495089940365E-4</v>
      </c>
      <c r="E6032">
        <f ca="1">IFERROR(AVERAGE(OFFSET(TradeDash[[#This Row],[Returns]],0,0,-n_days))/STDEV(OFFSET(TradeDash[[#This Row],[Returns]],0,0,-n_days)),"")</f>
        <v>-0.10745650958374504</v>
      </c>
      <c r="F6032">
        <f ca="1">IFERROR(AVERAGE(OFFSET(TradeDash[[#This Row],[Returns]],0,0,-n_days*2))/STDEV(OFFSET(TradeDash[[#This Row],[Returns]],0,0,-n_days*2)),"")</f>
        <v>3.5685901291445971E-2</v>
      </c>
      <c r="G6032">
        <f ca="1">IF(ISNUMBER(TradeDash[[#This Row],[2n day Sharpe]]),AVERAGE(TradeDash[[#This Row],[n day Sharpe]:[2n day Sharpe]]),"")</f>
        <v>-3.5885304146149537E-2</v>
      </c>
      <c r="H6032">
        <f ca="1">IF(ISNUMBER(TradeDash[[#This Row],[Sharpe Average]]),IF(TradeDash[[#This Row],[Sharpe Average]]&gt;$G$1,1,0),"")</f>
        <v>0</v>
      </c>
      <c r="I6032" s="2">
        <f ca="1">IF(ISNUMBER(TradeDash[[#This Row],[Signal]]),MAX(IF(AND(TradeDash[[#This Row],[Signal]]=1,I6031&lt;1),I6031+$E$1,IF(AND(TradeDash[[#This Row],[Signal]]=0,I6031&gt;0),I6031-$E$1,IF(AND(TradeDash[[#This Row],[Signal]]=1,I6031=1),I6031,IF(AND(TradeDash[[#This Row],[Signal]]=0,I6031=0),I6031,0)))),0),"")</f>
        <v>0.60000000000000009</v>
      </c>
      <c r="J6032" s="3">
        <f ca="1">IF(ISNUMBER(TradeDash[[#This Row],[Position]]),TradeDash[[#This Row],[Position]]*D6033,"")</f>
        <v>4.748822066843462E-3</v>
      </c>
      <c r="K6032" s="7">
        <f ca="1">K6031*IFERROR(1+TradeDash[[#This Row],[Port Return]],1)</f>
        <v>17142540.328748945</v>
      </c>
      <c r="L6032" s="7">
        <f ca="1">IF(ISNUMBER(TradeDash[[#This Row],[Port Return]]),L6031*(1+TradeDash[[#This Row],[Returns]]),L6031)</f>
        <v>13888139.904610606</v>
      </c>
    </row>
    <row r="6033" spans="1:12" x14ac:dyDescent="0.35">
      <c r="A6033" s="1">
        <v>45372</v>
      </c>
      <c r="B6033" s="16">
        <f>YEAR(TradeDash[[#This Row],[Date]])</f>
        <v>2024</v>
      </c>
      <c r="C6033">
        <v>22011.95</v>
      </c>
      <c r="D6033" s="3">
        <f>IFERROR(TradeDash[[#This Row],[Nifty]]/C6032-1,"")</f>
        <v>7.9147034447391018E-3</v>
      </c>
      <c r="E6033">
        <f ca="1">IFERROR(AVERAGE(OFFSET(TradeDash[[#This Row],[Returns]],0,0,-n_days))/STDEV(OFFSET(TradeDash[[#This Row],[Returns]],0,0,-n_days)),"")</f>
        <v>-9.6005074062424766E-3</v>
      </c>
      <c r="F6033">
        <f ca="1">IFERROR(AVERAGE(OFFSET(TradeDash[[#This Row],[Returns]],0,0,-n_days*2))/STDEV(OFFSET(TradeDash[[#This Row],[Returns]],0,0,-n_days*2)),"")</f>
        <v>0.12532793644254836</v>
      </c>
      <c r="G6033">
        <f ca="1">IF(ISNUMBER(TradeDash[[#This Row],[2n day Sharpe]]),AVERAGE(TradeDash[[#This Row],[n day Sharpe]:[2n day Sharpe]]),"")</f>
        <v>5.7863714518152941E-2</v>
      </c>
      <c r="H6033">
        <f ca="1">IF(ISNUMBER(TradeDash[[#This Row],[Sharpe Average]]),IF(TradeDash[[#This Row],[Sharpe Average]]&gt;$G$1,1,0),"")</f>
        <v>1</v>
      </c>
      <c r="I6033" s="2">
        <f ca="1">IF(ISNUMBER(TradeDash[[#This Row],[Signal]]),MAX(IF(AND(TradeDash[[#This Row],[Signal]]=1,I6032&lt;1),I6032+$E$1,IF(AND(TradeDash[[#This Row],[Signal]]=0,I6032&gt;0),I6032-$E$1,IF(AND(TradeDash[[#This Row],[Signal]]=1,I6032=1),I6032,IF(AND(TradeDash[[#This Row],[Signal]]=0,I6032=0),I6032,0)))),0),"")</f>
        <v>0.8</v>
      </c>
      <c r="J6033" s="3">
        <f ca="1">IF(ISNUMBER(TradeDash[[#This Row],[Position]]),TradeDash[[#This Row],[Position]]*D6034,"")</f>
        <v>3.0819622977519504E-3</v>
      </c>
      <c r="K6033" s="7">
        <f ca="1">K6032*IFERROR(1+TradeDash[[#This Row],[Port Return]],1)</f>
        <v>17195372.991729844</v>
      </c>
      <c r="L6033" s="7">
        <f ca="1">IF(ISNUMBER(TradeDash[[#This Row],[Port Return]]),L6032*(1+TradeDash[[#This Row],[Returns]]),L6032)</f>
        <v>13998060.413354646</v>
      </c>
    </row>
    <row r="6034" spans="1:12" x14ac:dyDescent="0.35">
      <c r="A6034" s="1">
        <v>45373</v>
      </c>
      <c r="B6034" s="16">
        <f>YEAR(TradeDash[[#This Row],[Date]])</f>
        <v>2024</v>
      </c>
      <c r="C6034">
        <v>22096.75</v>
      </c>
      <c r="D6034" s="3">
        <f>IFERROR(TradeDash[[#This Row],[Nifty]]/C6033-1,"")</f>
        <v>3.8524528721899376E-3</v>
      </c>
      <c r="E6034">
        <f ca="1">IFERROR(AVERAGE(OFFSET(TradeDash[[#This Row],[Returns]],0,0,-n_days))/STDEV(OFFSET(TradeDash[[#This Row],[Returns]],0,0,-n_days)),"")</f>
        <v>-3.3840839330728074E-2</v>
      </c>
      <c r="F6034">
        <f ca="1">IFERROR(AVERAGE(OFFSET(TradeDash[[#This Row],[Returns]],0,0,-n_days*2))/STDEV(OFFSET(TradeDash[[#This Row],[Returns]],0,0,-n_days*2)),"")</f>
        <v>0.10592340955458204</v>
      </c>
      <c r="G6034">
        <f ca="1">IF(ISNUMBER(TradeDash[[#This Row],[2n day Sharpe]]),AVERAGE(TradeDash[[#This Row],[n day Sharpe]:[2n day Sharpe]]),"")</f>
        <v>3.6041285111926988E-2</v>
      </c>
      <c r="H6034">
        <f ca="1">IF(ISNUMBER(TradeDash[[#This Row],[Sharpe Average]]),IF(TradeDash[[#This Row],[Sharpe Average]]&gt;$G$1,1,0),"")</f>
        <v>1</v>
      </c>
      <c r="I6034" s="2">
        <f ca="1">IF(ISNUMBER(TradeDash[[#This Row],[Signal]]),MAX(IF(AND(TradeDash[[#This Row],[Signal]]=1,I6033&lt;1),I6033+$E$1,IF(AND(TradeDash[[#This Row],[Signal]]=0,I6033&gt;0),I6033-$E$1,IF(AND(TradeDash[[#This Row],[Signal]]=1,I6033=1),I6033,IF(AND(TradeDash[[#This Row],[Signal]]=0,I6033=0),I6033,0)))),0),"")</f>
        <v>1</v>
      </c>
      <c r="J6034" s="3">
        <f ca="1">IF(ISNUMBER(TradeDash[[#This Row],[Position]]),TradeDash[[#This Row],[Position]]*D6035,"")</f>
        <v>-4.1657709844207247E-3</v>
      </c>
      <c r="K6034" s="7">
        <f ca="1">K6033*IFERROR(1+TradeDash[[#This Row],[Port Return]],1)</f>
        <v>17123741.005854603</v>
      </c>
      <c r="L6034" s="7">
        <f ca="1">IF(ISNUMBER(TradeDash[[#This Row],[Port Return]]),L6033*(1+TradeDash[[#This Row],[Returns]]),L6033)</f>
        <v>14051987.281399162</v>
      </c>
    </row>
    <row r="6035" spans="1:12" x14ac:dyDescent="0.35">
      <c r="A6035" s="1">
        <v>45377</v>
      </c>
      <c r="B6035" s="16">
        <f>YEAR(TradeDash[[#This Row],[Date]])</f>
        <v>2024</v>
      </c>
      <c r="C6035">
        <v>22004.7</v>
      </c>
      <c r="D6035" s="3">
        <f>IFERROR(TradeDash[[#This Row],[Nifty]]/C6034-1,"")</f>
        <v>-4.1657709844207247E-3</v>
      </c>
      <c r="E6035">
        <f ca="1">IFERROR(AVERAGE(OFFSET(TradeDash[[#This Row],[Returns]],0,0,-n_days))/STDEV(OFFSET(TradeDash[[#This Row],[Returns]],0,0,-n_days)),"")</f>
        <v>-6.0478320979562641E-2</v>
      </c>
      <c r="F6035">
        <f ca="1">IFERROR(AVERAGE(OFFSET(TradeDash[[#This Row],[Returns]],0,0,-n_days*2))/STDEV(OFFSET(TradeDash[[#This Row],[Returns]],0,0,-n_days*2)),"")</f>
        <v>0.10801471669768452</v>
      </c>
      <c r="G6035">
        <f ca="1">IF(ISNUMBER(TradeDash[[#This Row],[2n day Sharpe]]),AVERAGE(TradeDash[[#This Row],[n day Sharpe]:[2n day Sharpe]]),"")</f>
        <v>2.3768197859060938E-2</v>
      </c>
      <c r="H6035">
        <f ca="1">IF(ISNUMBER(TradeDash[[#This Row],[Sharpe Average]]),IF(TradeDash[[#This Row],[Sharpe Average]]&gt;$G$1,1,0),"")</f>
        <v>1</v>
      </c>
      <c r="I6035" s="2">
        <f ca="1">IF(ISNUMBER(TradeDash[[#This Row],[Signal]]),MAX(IF(AND(TradeDash[[#This Row],[Signal]]=1,I6034&lt;1),I6034+$E$1,IF(AND(TradeDash[[#This Row],[Signal]]=0,I6034&gt;0),I6034-$E$1,IF(AND(TradeDash[[#This Row],[Signal]]=1,I6034=1),I6034,IF(AND(TradeDash[[#This Row],[Signal]]=0,I6034=0),I6034,0)))),0),"")</f>
        <v>1</v>
      </c>
      <c r="J6035" s="3">
        <f ca="1">IF(ISNUMBER(TradeDash[[#This Row],[Position]]),TradeDash[[#This Row],[Position]]*D6036,"")</f>
        <v>5.4056633355601402E-3</v>
      </c>
      <c r="K6035" s="7">
        <f ca="1">K6034*IFERROR(1+TradeDash[[#This Row],[Port Return]],1)</f>
        <v>17216306.18477758</v>
      </c>
      <c r="L6035" s="7">
        <f ca="1">IF(ISNUMBER(TradeDash[[#This Row],[Port Return]]),L6034*(1+TradeDash[[#This Row],[Returns]]),L6034)</f>
        <v>13993449.920508862</v>
      </c>
    </row>
    <row r="6036" spans="1:12" x14ac:dyDescent="0.35">
      <c r="A6036" s="1">
        <v>45378</v>
      </c>
      <c r="B6036" s="16">
        <f>YEAR(TradeDash[[#This Row],[Date]])</f>
        <v>2024</v>
      </c>
      <c r="C6036">
        <v>22123.65</v>
      </c>
      <c r="D6036" s="3">
        <f>IFERROR(TradeDash[[#This Row],[Nifty]]/C6035-1,"")</f>
        <v>5.4056633355601402E-3</v>
      </c>
      <c r="E6036">
        <f ca="1">IFERROR(AVERAGE(OFFSET(TradeDash[[#This Row],[Returns]],0,0,-n_days))/STDEV(OFFSET(TradeDash[[#This Row],[Returns]],0,0,-n_days)),"")</f>
        <v>4.0110443848085766E-3</v>
      </c>
      <c r="F6036">
        <f ca="1">IFERROR(AVERAGE(OFFSET(TradeDash[[#This Row],[Returns]],0,0,-n_days*2))/STDEV(OFFSET(TradeDash[[#This Row],[Returns]],0,0,-n_days*2)),"")</f>
        <v>6.9144051359285225E-2</v>
      </c>
      <c r="G6036">
        <f ca="1">IF(ISNUMBER(TradeDash[[#This Row],[2n day Sharpe]]),AVERAGE(TradeDash[[#This Row],[n day Sharpe]:[2n day Sharpe]]),"")</f>
        <v>3.6577547872046902E-2</v>
      </c>
      <c r="H6036">
        <f ca="1">IF(ISNUMBER(TradeDash[[#This Row],[Sharpe Average]]),IF(TradeDash[[#This Row],[Sharpe Average]]&gt;$G$1,1,0),"")</f>
        <v>1</v>
      </c>
      <c r="I6036" s="2">
        <f ca="1">IF(ISNUMBER(TradeDash[[#This Row],[Signal]]),MAX(IF(AND(TradeDash[[#This Row],[Signal]]=1,I6035&lt;1),I6035+$E$1,IF(AND(TradeDash[[#This Row],[Signal]]=0,I6035&gt;0),I6035-$E$1,IF(AND(TradeDash[[#This Row],[Signal]]=1,I6035=1),I6035,IF(AND(TradeDash[[#This Row],[Signal]]=0,I6035=0),I6035,0)))),0),"")</f>
        <v>1</v>
      </c>
      <c r="J6036" s="3">
        <f ca="1">IF(ISNUMBER(TradeDash[[#This Row],[Position]]),TradeDash[[#This Row],[Position]]*D6037,"")</f>
        <v>9.1870012407537782E-3</v>
      </c>
      <c r="K6036" s="7">
        <f ca="1">K6035*IFERROR(1+TradeDash[[#This Row],[Port Return]],1)</f>
        <v>17374472.411058329</v>
      </c>
      <c r="L6036" s="7">
        <f ca="1">IF(ISNUMBER(TradeDash[[#This Row],[Port Return]]),L6035*(1+TradeDash[[#This Row],[Returns]]),L6035)</f>
        <v>14069093.799682153</v>
      </c>
    </row>
    <row r="6037" spans="1:12" x14ac:dyDescent="0.35">
      <c r="A6037" s="1">
        <v>45379</v>
      </c>
      <c r="B6037" s="16">
        <f>YEAR(TradeDash[[#This Row],[Date]])</f>
        <v>2024</v>
      </c>
      <c r="C6037">
        <v>22326.9</v>
      </c>
      <c r="D6037" s="3">
        <f>IFERROR(TradeDash[[#This Row],[Nifty]]/C6036-1,"")</f>
        <v>9.1870012407537782E-3</v>
      </c>
      <c r="E6037">
        <f ca="1">IFERROR(AVERAGE(OFFSET(TradeDash[[#This Row],[Returns]],0,0,-n_days))/STDEV(OFFSET(TradeDash[[#This Row],[Returns]],0,0,-n_days)),"")</f>
        <v>4.1352050234826715E-2</v>
      </c>
      <c r="F6037">
        <f ca="1">IFERROR(AVERAGE(OFFSET(TradeDash[[#This Row],[Returns]],0,0,-n_days*2))/STDEV(OFFSET(TradeDash[[#This Row],[Returns]],0,0,-n_days*2)),"")</f>
        <v>0.14228555086115835</v>
      </c>
      <c r="G6037">
        <f ca="1">IF(ISNUMBER(TradeDash[[#This Row],[2n day Sharpe]]),AVERAGE(TradeDash[[#This Row],[n day Sharpe]:[2n day Sharpe]]),"")</f>
        <v>9.1818800547992532E-2</v>
      </c>
      <c r="H6037">
        <f ca="1">IF(ISNUMBER(TradeDash[[#This Row],[Sharpe Average]]),IF(TradeDash[[#This Row],[Sharpe Average]]&gt;$G$1,1,0),"")</f>
        <v>1</v>
      </c>
      <c r="I6037" s="2">
        <f ca="1">IF(ISNUMBER(TradeDash[[#This Row],[Signal]]),MAX(IF(AND(TradeDash[[#This Row],[Signal]]=1,I6036&lt;1),I6036+$E$1,IF(AND(TradeDash[[#This Row],[Signal]]=0,I6036&gt;0),I6036-$E$1,IF(AND(TradeDash[[#This Row],[Signal]]=1,I6036=1),I6036,IF(AND(TradeDash[[#This Row],[Signal]]=0,I6036=0),I6036,0)))),0),"")</f>
        <v>1</v>
      </c>
      <c r="J6037" s="3">
        <f ca="1">IF(ISNUMBER(TradeDash[[#This Row],[Position]]),TradeDash[[#This Row],[Position]]*D6038,"")</f>
        <v>6.0509967796693598E-3</v>
      </c>
      <c r="K6037" s="7">
        <f ca="1">K6036*IFERROR(1+TradeDash[[#This Row],[Port Return]],1)</f>
        <v>17479605.287666097</v>
      </c>
      <c r="L6037" s="7">
        <f ca="1">IF(ISNUMBER(TradeDash[[#This Row],[Port Return]]),L6036*(1+TradeDash[[#This Row],[Returns]]),L6036)</f>
        <v>14198346.581876114</v>
      </c>
    </row>
    <row r="6038" spans="1:12" x14ac:dyDescent="0.35">
      <c r="A6038" s="1">
        <v>45383</v>
      </c>
      <c r="B6038" s="16">
        <f>YEAR(TradeDash[[#This Row],[Date]])</f>
        <v>2024</v>
      </c>
      <c r="C6038">
        <v>22462</v>
      </c>
      <c r="D6038" s="3">
        <f>IFERROR(TradeDash[[#This Row],[Nifty]]/C6037-1,"")</f>
        <v>6.0509967796693598E-3</v>
      </c>
      <c r="E6038">
        <f ca="1">IFERROR(AVERAGE(OFFSET(TradeDash[[#This Row],[Returns]],0,0,-n_days))/STDEV(OFFSET(TradeDash[[#This Row],[Returns]],0,0,-n_days)),"")</f>
        <v>0.16202860833866442</v>
      </c>
      <c r="F6038">
        <f ca="1">IFERROR(AVERAGE(OFFSET(TradeDash[[#This Row],[Returns]],0,0,-n_days*2))/STDEV(OFFSET(TradeDash[[#This Row],[Returns]],0,0,-n_days*2)),"")</f>
        <v>0.13119474976284035</v>
      </c>
      <c r="G6038">
        <f ca="1">IF(ISNUMBER(TradeDash[[#This Row],[2n day Sharpe]]),AVERAGE(TradeDash[[#This Row],[n day Sharpe]:[2n day Sharpe]]),"")</f>
        <v>0.1466116790507524</v>
      </c>
      <c r="H6038">
        <f ca="1">IF(ISNUMBER(TradeDash[[#This Row],[Sharpe Average]]),IF(TradeDash[[#This Row],[Sharpe Average]]&gt;$G$1,1,0),"")</f>
        <v>1</v>
      </c>
      <c r="I6038" s="2">
        <f ca="1">IF(ISNUMBER(TradeDash[[#This Row],[Signal]]),MAX(IF(AND(TradeDash[[#This Row],[Signal]]=1,I6037&lt;1),I6037+$E$1,IF(AND(TradeDash[[#This Row],[Signal]]=0,I6037&gt;0),I6037-$E$1,IF(AND(TradeDash[[#This Row],[Signal]]=1,I6037=1),I6037,IF(AND(TradeDash[[#This Row],[Signal]]=0,I6037=0),I6037,0)))),0),"")</f>
        <v>1</v>
      </c>
      <c r="J6038" s="3">
        <f ca="1">IF(ISNUMBER(TradeDash[[#This Row],[Position]]),TradeDash[[#This Row],[Position]]*D6039,"")</f>
        <v>-3.8732080847658779E-4</v>
      </c>
      <c r="K6038" s="7">
        <f ca="1">K6037*IFERROR(1+TradeDash[[#This Row],[Port Return]],1)</f>
        <v>17472835.072814226</v>
      </c>
      <c r="L6038" s="7">
        <f ca="1">IF(ISNUMBER(TradeDash[[#This Row],[Port Return]]),L6037*(1+TradeDash[[#This Row],[Returns]]),L6037)</f>
        <v>14284260.731319675</v>
      </c>
    </row>
    <row r="6039" spans="1:12" x14ac:dyDescent="0.35">
      <c r="A6039" s="1">
        <v>45384</v>
      </c>
      <c r="B6039" s="16">
        <f>YEAR(TradeDash[[#This Row],[Date]])</f>
        <v>2024</v>
      </c>
      <c r="C6039">
        <v>22453.3</v>
      </c>
      <c r="D6039" s="3">
        <f>IFERROR(TradeDash[[#This Row],[Nifty]]/C6038-1,"")</f>
        <v>-3.8732080847658779E-4</v>
      </c>
      <c r="E6039">
        <f ca="1">IFERROR(AVERAGE(OFFSET(TradeDash[[#This Row],[Returns]],0,0,-n_days))/STDEV(OFFSET(TradeDash[[#This Row],[Returns]],0,0,-n_days)),"")</f>
        <v>0.14926285332203723</v>
      </c>
      <c r="F6039">
        <f ca="1">IFERROR(AVERAGE(OFFSET(TradeDash[[#This Row],[Returns]],0,0,-n_days*2))/STDEV(OFFSET(TradeDash[[#This Row],[Returns]],0,0,-n_days*2)),"")</f>
        <v>0.13482738065033084</v>
      </c>
      <c r="G6039">
        <f ca="1">IF(ISNUMBER(TradeDash[[#This Row],[2n day Sharpe]]),AVERAGE(TradeDash[[#This Row],[n day Sharpe]:[2n day Sharpe]]),"")</f>
        <v>0.14204511698618405</v>
      </c>
      <c r="H6039">
        <f ca="1">IF(ISNUMBER(TradeDash[[#This Row],[Sharpe Average]]),IF(TradeDash[[#This Row],[Sharpe Average]]&gt;$G$1,1,0),"")</f>
        <v>1</v>
      </c>
      <c r="I6039" s="2">
        <f ca="1">IF(ISNUMBER(TradeDash[[#This Row],[Signal]]),MAX(IF(AND(TradeDash[[#This Row],[Signal]]=1,I6038&lt;1),I6038+$E$1,IF(AND(TradeDash[[#This Row],[Signal]]=0,I6038&gt;0),I6038-$E$1,IF(AND(TradeDash[[#This Row],[Signal]]=1,I6038=1),I6038,IF(AND(TradeDash[[#This Row],[Signal]]=0,I6038=0),I6038,0)))),0),"")</f>
        <v>1</v>
      </c>
      <c r="J6039" s="3">
        <f ca="1">IF(ISNUMBER(TradeDash[[#This Row],[Position]]),TradeDash[[#This Row],[Position]]*D6040,"")</f>
        <v>-8.306128720498851E-4</v>
      </c>
      <c r="K6039" s="7">
        <f ca="1">K6038*IFERROR(1+TradeDash[[#This Row],[Port Return]],1)</f>
        <v>17458321.911091544</v>
      </c>
      <c r="L6039" s="7">
        <f ca="1">IF(ISNUMBER(TradeDash[[#This Row],[Port Return]]),L6038*(1+TradeDash[[#This Row],[Returns]]),L6038)</f>
        <v>14278728.13990473</v>
      </c>
    </row>
    <row r="6040" spans="1:12" x14ac:dyDescent="0.35">
      <c r="A6040" s="1">
        <v>45385</v>
      </c>
      <c r="B6040" s="16">
        <f>YEAR(TradeDash[[#This Row],[Date]])</f>
        <v>2024</v>
      </c>
      <c r="C6040">
        <v>22434.65</v>
      </c>
      <c r="D6040" s="3">
        <f>IFERROR(TradeDash[[#This Row],[Nifty]]/C6039-1,"")</f>
        <v>-8.306128720498851E-4</v>
      </c>
      <c r="E6040">
        <f ca="1">IFERROR(AVERAGE(OFFSET(TradeDash[[#This Row],[Returns]],0,0,-n_days))/STDEV(OFFSET(TradeDash[[#This Row],[Returns]],0,0,-n_days)),"")</f>
        <v>3.6802928655903344E-2</v>
      </c>
      <c r="F6040">
        <f ca="1">IFERROR(AVERAGE(OFFSET(TradeDash[[#This Row],[Returns]],0,0,-n_days*2))/STDEV(OFFSET(TradeDash[[#This Row],[Returns]],0,0,-n_days*2)),"")</f>
        <v>0.10518493467215638</v>
      </c>
      <c r="G6040">
        <f ca="1">IF(ISNUMBER(TradeDash[[#This Row],[2n day Sharpe]]),AVERAGE(TradeDash[[#This Row],[n day Sharpe]:[2n day Sharpe]]),"")</f>
        <v>7.0993931664029869E-2</v>
      </c>
      <c r="H6040">
        <f ca="1">IF(ISNUMBER(TradeDash[[#This Row],[Sharpe Average]]),IF(TradeDash[[#This Row],[Sharpe Average]]&gt;$G$1,1,0),"")</f>
        <v>1</v>
      </c>
      <c r="I6040" s="2">
        <f ca="1">IF(ISNUMBER(TradeDash[[#This Row],[Signal]]),MAX(IF(AND(TradeDash[[#This Row],[Signal]]=1,I6039&lt;1),I6039+$E$1,IF(AND(TradeDash[[#This Row],[Signal]]=0,I6039&gt;0),I6039-$E$1,IF(AND(TradeDash[[#This Row],[Signal]]=1,I6039=1),I6039,IF(AND(TradeDash[[#This Row],[Signal]]=0,I6039=0),I6039,0)))),0),"")</f>
        <v>1</v>
      </c>
      <c r="J6040" s="3">
        <f ca="1">IF(ISNUMBER(TradeDash[[#This Row],[Position]]),TradeDash[[#This Row],[Position]]*D6041,"")</f>
        <v>3.5659125504521327E-3</v>
      </c>
      <c r="K6040" s="7">
        <f ca="1">K6039*IFERROR(1+TradeDash[[#This Row],[Port Return]],1)</f>
        <v>17520576.760304138</v>
      </c>
      <c r="L6040" s="7">
        <f ca="1">IF(ISNUMBER(TradeDash[[#This Row],[Port Return]]),L6039*(1+TradeDash[[#This Row],[Returns]]),L6039)</f>
        <v>14266868.044515224</v>
      </c>
    </row>
    <row r="6041" spans="1:12" x14ac:dyDescent="0.35">
      <c r="A6041" s="1">
        <v>45386</v>
      </c>
      <c r="B6041" s="16">
        <f>YEAR(TradeDash[[#This Row],[Date]])</f>
        <v>2024</v>
      </c>
      <c r="C6041">
        <v>22514.65</v>
      </c>
      <c r="D6041" s="3">
        <f>IFERROR(TradeDash[[#This Row],[Nifty]]/C6040-1,"")</f>
        <v>3.5659125504521327E-3</v>
      </c>
      <c r="E6041">
        <f ca="1">IFERROR(AVERAGE(OFFSET(TradeDash[[#This Row],[Returns]],0,0,-n_days))/STDEV(OFFSET(TradeDash[[#This Row],[Returns]],0,0,-n_days)),"")</f>
        <v>4.1230187482403605E-2</v>
      </c>
      <c r="F6041">
        <f ca="1">IFERROR(AVERAGE(OFFSET(TradeDash[[#This Row],[Returns]],0,0,-n_days*2))/STDEV(OFFSET(TradeDash[[#This Row],[Returns]],0,0,-n_days*2)),"")</f>
        <v>0.13418992950288211</v>
      </c>
      <c r="G6041">
        <f ca="1">IF(ISNUMBER(TradeDash[[#This Row],[2n day Sharpe]]),AVERAGE(TradeDash[[#This Row],[n day Sharpe]:[2n day Sharpe]]),"")</f>
        <v>8.7710058492642851E-2</v>
      </c>
      <c r="H6041">
        <f ca="1">IF(ISNUMBER(TradeDash[[#This Row],[Sharpe Average]]),IF(TradeDash[[#This Row],[Sharpe Average]]&gt;$G$1,1,0),"")</f>
        <v>1</v>
      </c>
      <c r="I6041" s="2">
        <f ca="1">IF(ISNUMBER(TradeDash[[#This Row],[Signal]]),MAX(IF(AND(TradeDash[[#This Row],[Signal]]=1,I6040&lt;1),I6040+$E$1,IF(AND(TradeDash[[#This Row],[Signal]]=0,I6040&gt;0),I6040-$E$1,IF(AND(TradeDash[[#This Row],[Signal]]=1,I6040=1),I6040,IF(AND(TradeDash[[#This Row],[Signal]]=0,I6040=0),I6040,0)))),0),"")</f>
        <v>1</v>
      </c>
      <c r="J6041" s="3">
        <f ca="1">IF(ISNUMBER(TradeDash[[#This Row],[Position]]),TradeDash[[#This Row],[Position]]*D6042,"")</f>
        <v>-4.2194748752555356E-5</v>
      </c>
      <c r="K6041" s="7">
        <f ca="1">K6040*IFERROR(1+TradeDash[[#This Row],[Port Return]],1)</f>
        <v>17519837.483969737</v>
      </c>
      <c r="L6041" s="7">
        <f ca="1">IF(ISNUMBER(TradeDash[[#This Row],[Port Return]]),L6040*(1+TradeDash[[#This Row],[Returns]]),L6040)</f>
        <v>14317742.448330805</v>
      </c>
    </row>
    <row r="6042" spans="1:12" x14ac:dyDescent="0.35">
      <c r="A6042" s="1">
        <v>45387</v>
      </c>
      <c r="B6042" s="16">
        <f>YEAR(TradeDash[[#This Row],[Date]])</f>
        <v>2024</v>
      </c>
      <c r="C6042">
        <v>22513.7</v>
      </c>
      <c r="D6042" s="3">
        <f>IFERROR(TradeDash[[#This Row],[Nifty]]/C6041-1,"")</f>
        <v>-4.2194748752555356E-5</v>
      </c>
      <c r="E6042">
        <f ca="1">IFERROR(AVERAGE(OFFSET(TradeDash[[#This Row],[Returns]],0,0,-n_days))/STDEV(OFFSET(TradeDash[[#This Row],[Returns]],0,0,-n_days)),"")</f>
        <v>5.8445501794154385E-2</v>
      </c>
      <c r="F6042">
        <f ca="1">IFERROR(AVERAGE(OFFSET(TradeDash[[#This Row],[Returns]],0,0,-n_days*2))/STDEV(OFFSET(TradeDash[[#This Row],[Returns]],0,0,-n_days*2)),"")</f>
        <v>0.10713658517376545</v>
      </c>
      <c r="G6042">
        <f ca="1">IF(ISNUMBER(TradeDash[[#This Row],[2n day Sharpe]]),AVERAGE(TradeDash[[#This Row],[n day Sharpe]:[2n day Sharpe]]),"")</f>
        <v>8.2791043483959922E-2</v>
      </c>
      <c r="H6042">
        <f ca="1">IF(ISNUMBER(TradeDash[[#This Row],[Sharpe Average]]),IF(TradeDash[[#This Row],[Sharpe Average]]&gt;$G$1,1,0),"")</f>
        <v>1</v>
      </c>
      <c r="I6042" s="2">
        <f ca="1">IF(ISNUMBER(TradeDash[[#This Row],[Signal]]),MAX(IF(AND(TradeDash[[#This Row],[Signal]]=1,I6041&lt;1),I6041+$E$1,IF(AND(TradeDash[[#This Row],[Signal]]=0,I6041&gt;0),I6041-$E$1,IF(AND(TradeDash[[#This Row],[Signal]]=1,I6041=1),I6041,IF(AND(TradeDash[[#This Row],[Signal]]=0,I6041=0),I6041,0)))),0),"")</f>
        <v>1</v>
      </c>
      <c r="J6042" s="3">
        <f ca="1">IF(ISNUMBER(TradeDash[[#This Row],[Position]]),TradeDash[[#This Row],[Position]]*D6043,"")</f>
        <v>6.7780951154186031E-3</v>
      </c>
      <c r="K6042" s="7">
        <f ca="1">K6041*IFERROR(1+TradeDash[[#This Row],[Port Return]],1)</f>
        <v>17638588.60884276</v>
      </c>
      <c r="L6042" s="7">
        <f ca="1">IF(ISNUMBER(TradeDash[[#This Row],[Port Return]]),L6041*(1+TradeDash[[#This Row],[Returns]]),L6041)</f>
        <v>14317138.314785494</v>
      </c>
    </row>
    <row r="6043" spans="1:12" x14ac:dyDescent="0.35">
      <c r="A6043" s="1">
        <v>45390</v>
      </c>
      <c r="B6043" s="16">
        <f>YEAR(TradeDash[[#This Row],[Date]])</f>
        <v>2024</v>
      </c>
      <c r="C6043">
        <v>22666.3</v>
      </c>
      <c r="D6043" s="3">
        <f>IFERROR(TradeDash[[#This Row],[Nifty]]/C6042-1,"")</f>
        <v>6.7780951154186031E-3</v>
      </c>
      <c r="E6043">
        <f ca="1">IFERROR(AVERAGE(OFFSET(TradeDash[[#This Row],[Returns]],0,0,-n_days))/STDEV(OFFSET(TradeDash[[#This Row],[Returns]],0,0,-n_days)),"")</f>
        <v>6.961059311536992E-2</v>
      </c>
      <c r="F6043">
        <f ca="1">IFERROR(AVERAGE(OFFSET(TradeDash[[#This Row],[Returns]],0,0,-n_days*2))/STDEV(OFFSET(TradeDash[[#This Row],[Returns]],0,0,-n_days*2)),"")</f>
        <v>0.13224353845300943</v>
      </c>
      <c r="G6043">
        <f ca="1">IF(ISNUMBER(TradeDash[[#This Row],[2n day Sharpe]]),AVERAGE(TradeDash[[#This Row],[n day Sharpe]:[2n day Sharpe]]),"")</f>
        <v>0.10092706578418967</v>
      </c>
      <c r="H6043">
        <f ca="1">IF(ISNUMBER(TradeDash[[#This Row],[Sharpe Average]]),IF(TradeDash[[#This Row],[Sharpe Average]]&gt;$G$1,1,0),"")</f>
        <v>1</v>
      </c>
      <c r="I6043" s="2">
        <f ca="1">IF(ISNUMBER(TradeDash[[#This Row],[Signal]]),MAX(IF(AND(TradeDash[[#This Row],[Signal]]=1,I6042&lt;1),I6042+$E$1,IF(AND(TradeDash[[#This Row],[Signal]]=0,I6042&gt;0),I6042-$E$1,IF(AND(TradeDash[[#This Row],[Signal]]=1,I6042=1),I6042,IF(AND(TradeDash[[#This Row],[Signal]]=0,I6042=0),I6042,0)))),0),"")</f>
        <v>1</v>
      </c>
      <c r="J6043" s="3">
        <f ca="1">IF(ISNUMBER(TradeDash[[#This Row],[Position]]),TradeDash[[#This Row],[Position]]*D6044,"")</f>
        <v>-1.0389873953843276E-3</v>
      </c>
      <c r="K6043" s="7">
        <f ca="1">K6042*IFERROR(1+TradeDash[[#This Row],[Port Return]],1)</f>
        <v>17620262.337605804</v>
      </c>
      <c r="L6043" s="7">
        <f ca="1">IF(ISNUMBER(TradeDash[[#This Row],[Port Return]]),L6042*(1+TradeDash[[#This Row],[Returns]]),L6042)</f>
        <v>14414181.240063714</v>
      </c>
    </row>
    <row r="6044" spans="1:12" x14ac:dyDescent="0.35">
      <c r="A6044" s="1">
        <v>45391</v>
      </c>
      <c r="B6044" s="16">
        <f>YEAR(TradeDash[[#This Row],[Date]])</f>
        <v>2024</v>
      </c>
      <c r="C6044">
        <v>22642.75</v>
      </c>
      <c r="D6044" s="3">
        <f>IFERROR(TradeDash[[#This Row],[Nifty]]/C6043-1,"")</f>
        <v>-1.0389873953843276E-3</v>
      </c>
      <c r="E6044">
        <f ca="1">IFERROR(AVERAGE(OFFSET(TradeDash[[#This Row],[Returns]],0,0,-n_days))/STDEV(OFFSET(TradeDash[[#This Row],[Returns]],0,0,-n_days)),"")</f>
        <v>5.4649945866005793E-2</v>
      </c>
      <c r="F6044">
        <f ca="1">IFERROR(AVERAGE(OFFSET(TradeDash[[#This Row],[Returns]],0,0,-n_days*2))/STDEV(OFFSET(TradeDash[[#This Row],[Returns]],0,0,-n_days*2)),"")</f>
        <v>0.17209678029770045</v>
      </c>
      <c r="G6044">
        <f ca="1">IF(ISNUMBER(TradeDash[[#This Row],[2n day Sharpe]]),AVERAGE(TradeDash[[#This Row],[n day Sharpe]:[2n day Sharpe]]),"")</f>
        <v>0.11337336308185313</v>
      </c>
      <c r="H6044">
        <f ca="1">IF(ISNUMBER(TradeDash[[#This Row],[Sharpe Average]]),IF(TradeDash[[#This Row],[Sharpe Average]]&gt;$G$1,1,0),"")</f>
        <v>1</v>
      </c>
      <c r="I6044" s="2">
        <f ca="1">IF(ISNUMBER(TradeDash[[#This Row],[Signal]]),MAX(IF(AND(TradeDash[[#This Row],[Signal]]=1,I6043&lt;1),I6043+$E$1,IF(AND(TradeDash[[#This Row],[Signal]]=0,I6043&gt;0),I6043-$E$1,IF(AND(TradeDash[[#This Row],[Signal]]=1,I6043=1),I6043,IF(AND(TradeDash[[#This Row],[Signal]]=0,I6043=0),I6043,0)))),0),"")</f>
        <v>1</v>
      </c>
      <c r="J6044" s="3">
        <f ca="1">IF(ISNUMBER(TradeDash[[#This Row],[Position]]),TradeDash[[#This Row],[Position]]*D6045,"")</f>
        <v>4.904439610913025E-3</v>
      </c>
      <c r="K6044" s="7">
        <f ca="1">K6043*IFERROR(1+TradeDash[[#This Row],[Port Return]],1)</f>
        <v>17706679.850169037</v>
      </c>
      <c r="L6044" s="7">
        <f ca="1">IF(ISNUMBER(TradeDash[[#This Row],[Port Return]]),L6043*(1+TradeDash[[#This Row],[Returns]]),L6043)</f>
        <v>14399205.087440502</v>
      </c>
    </row>
    <row r="6045" spans="1:12" x14ac:dyDescent="0.35">
      <c r="A6045" s="1">
        <v>45392</v>
      </c>
      <c r="B6045" s="16">
        <f>YEAR(TradeDash[[#This Row],[Date]])</f>
        <v>2024</v>
      </c>
      <c r="C6045">
        <v>22753.8</v>
      </c>
      <c r="D6045" s="3">
        <f>IFERROR(TradeDash[[#This Row],[Nifty]]/C6044-1,"")</f>
        <v>4.904439610913025E-3</v>
      </c>
      <c r="E6045">
        <f ca="1">IFERROR(AVERAGE(OFFSET(TradeDash[[#This Row],[Returns]],0,0,-n_days))/STDEV(OFFSET(TradeDash[[#This Row],[Returns]],0,0,-n_days)),"")</f>
        <v>0.15299924150726443</v>
      </c>
      <c r="F6045">
        <f ca="1">IFERROR(AVERAGE(OFFSET(TradeDash[[#This Row],[Returns]],0,0,-n_days*2))/STDEV(OFFSET(TradeDash[[#This Row],[Returns]],0,0,-n_days*2)),"")</f>
        <v>0.17926298055211373</v>
      </c>
      <c r="G6045">
        <f ca="1">IF(ISNUMBER(TradeDash[[#This Row],[2n day Sharpe]]),AVERAGE(TradeDash[[#This Row],[n day Sharpe]:[2n day Sharpe]]),"")</f>
        <v>0.16613111102968908</v>
      </c>
      <c r="H6045">
        <f ca="1">IF(ISNUMBER(TradeDash[[#This Row],[Sharpe Average]]),IF(TradeDash[[#This Row],[Sharpe Average]]&gt;$G$1,1,0),"")</f>
        <v>1</v>
      </c>
      <c r="I6045" s="2">
        <f ca="1">IF(ISNUMBER(TradeDash[[#This Row],[Signal]]),MAX(IF(AND(TradeDash[[#This Row],[Signal]]=1,I6044&lt;1),I6044+$E$1,IF(AND(TradeDash[[#This Row],[Signal]]=0,I6044&gt;0),I6044-$E$1,IF(AND(TradeDash[[#This Row],[Signal]]=1,I6044=1),I6044,IF(AND(TradeDash[[#This Row],[Signal]]=0,I6044=0),I6044,0)))),0),"")</f>
        <v>1</v>
      </c>
      <c r="J6045" s="3">
        <f ca="1">IF(ISNUMBER(TradeDash[[#This Row],[Position]]),TradeDash[[#This Row],[Position]]*D6046,"")</f>
        <v>-1.0301576000492085E-2</v>
      </c>
      <c r="K6045" s="7">
        <f ca="1">K6044*IFERROR(1+TradeDash[[#This Row],[Port Return]],1)</f>
        <v>17524273.141976137</v>
      </c>
      <c r="L6045" s="7">
        <f ca="1">IF(ISNUMBER(TradeDash[[#This Row],[Port Return]]),L6044*(1+TradeDash[[#This Row],[Returns]]),L6044)</f>
        <v>14469825.119237006</v>
      </c>
    </row>
    <row r="6046" spans="1:12" x14ac:dyDescent="0.35">
      <c r="A6046" s="1">
        <v>45394</v>
      </c>
      <c r="B6046" s="16">
        <f>YEAR(TradeDash[[#This Row],[Date]])</f>
        <v>2024</v>
      </c>
      <c r="C6046">
        <v>22519.4</v>
      </c>
      <c r="D6046" s="3">
        <f>IFERROR(TradeDash[[#This Row],[Nifty]]/C6045-1,"")</f>
        <v>-1.0301576000492085E-2</v>
      </c>
      <c r="E6046">
        <f ca="1">IFERROR(AVERAGE(OFFSET(TradeDash[[#This Row],[Returns]],0,0,-n_days))/STDEV(OFFSET(TradeDash[[#This Row],[Returns]],0,0,-n_days)),"")</f>
        <v>6.4166316258460088E-2</v>
      </c>
      <c r="F6046">
        <f ca="1">IFERROR(AVERAGE(OFFSET(TradeDash[[#This Row],[Returns]],0,0,-n_days*2))/STDEV(OFFSET(TradeDash[[#This Row],[Returns]],0,0,-n_days*2)),"")</f>
        <v>0.16558789210134067</v>
      </c>
      <c r="G6046">
        <f ca="1">IF(ISNUMBER(TradeDash[[#This Row],[2n day Sharpe]]),AVERAGE(TradeDash[[#This Row],[n day Sharpe]:[2n day Sharpe]]),"")</f>
        <v>0.11487710417990038</v>
      </c>
      <c r="H6046">
        <f ca="1">IF(ISNUMBER(TradeDash[[#This Row],[Sharpe Average]]),IF(TradeDash[[#This Row],[Sharpe Average]]&gt;$G$1,1,0),"")</f>
        <v>1</v>
      </c>
      <c r="I6046" s="2">
        <f ca="1">IF(ISNUMBER(TradeDash[[#This Row],[Signal]]),MAX(IF(AND(TradeDash[[#This Row],[Signal]]=1,I6045&lt;1),I6045+$E$1,IF(AND(TradeDash[[#This Row],[Signal]]=0,I6045&gt;0),I6045-$E$1,IF(AND(TradeDash[[#This Row],[Signal]]=1,I6045=1),I6045,IF(AND(TradeDash[[#This Row],[Signal]]=0,I6045=0),I6045,0)))),0),"")</f>
        <v>1</v>
      </c>
      <c r="J6046" s="3">
        <f ca="1">IF(ISNUMBER(TradeDash[[#This Row],[Position]]),TradeDash[[#This Row],[Position]]*D6047,"")</f>
        <v>-1.0963880032327733E-2</v>
      </c>
      <c r="K6046" s="7">
        <f ca="1">K6045*IFERROR(1+TradeDash[[#This Row],[Port Return]],1)</f>
        <v>17332139.113593768</v>
      </c>
      <c r="L6046" s="7">
        <f ca="1">IF(ISNUMBER(TradeDash[[#This Row],[Port Return]]),L6045*(1+TradeDash[[#This Row],[Returns]]),L6045)</f>
        <v>14320763.116057357</v>
      </c>
    </row>
    <row r="6047" spans="1:12" x14ac:dyDescent="0.35">
      <c r="A6047" s="1">
        <v>45397</v>
      </c>
      <c r="B6047" s="16">
        <f>YEAR(TradeDash[[#This Row],[Date]])</f>
        <v>2024</v>
      </c>
      <c r="C6047">
        <v>22272.5</v>
      </c>
      <c r="D6047" s="3">
        <f>IFERROR(TradeDash[[#This Row],[Nifty]]/C6046-1,"")</f>
        <v>-1.0963880032327733E-2</v>
      </c>
      <c r="E6047">
        <f ca="1">IFERROR(AVERAGE(OFFSET(TradeDash[[#This Row],[Returns]],0,0,-n_days))/STDEV(OFFSET(TradeDash[[#This Row],[Returns]],0,0,-n_days)),"")</f>
        <v>0.10217229673618142</v>
      </c>
      <c r="F6047">
        <f ca="1">IFERROR(AVERAGE(OFFSET(TradeDash[[#This Row],[Returns]],0,0,-n_days*2))/STDEV(OFFSET(TradeDash[[#This Row],[Returns]],0,0,-n_days*2)),"")</f>
        <v>9.5308539093596309E-2</v>
      </c>
      <c r="G6047">
        <f ca="1">IF(ISNUMBER(TradeDash[[#This Row],[2n day Sharpe]]),AVERAGE(TradeDash[[#This Row],[n day Sharpe]:[2n day Sharpe]]),"")</f>
        <v>9.8740417914888856E-2</v>
      </c>
      <c r="H6047">
        <f ca="1">IF(ISNUMBER(TradeDash[[#This Row],[Sharpe Average]]),IF(TradeDash[[#This Row],[Sharpe Average]]&gt;$G$1,1,0),"")</f>
        <v>1</v>
      </c>
      <c r="I6047" s="2">
        <f ca="1">IF(ISNUMBER(TradeDash[[#This Row],[Signal]]),MAX(IF(AND(TradeDash[[#This Row],[Signal]]=1,I6046&lt;1),I6046+$E$1,IF(AND(TradeDash[[#This Row],[Signal]]=0,I6046&gt;0),I6046-$E$1,IF(AND(TradeDash[[#This Row],[Signal]]=1,I6046=1),I6046,IF(AND(TradeDash[[#This Row],[Signal]]=0,I6046=0),I6046,0)))),0),"")</f>
        <v>1</v>
      </c>
      <c r="J6047" s="3">
        <f ca="1">IF(ISNUMBER(TradeDash[[#This Row],[Position]]),TradeDash[[#This Row],[Position]]*D6048,"")</f>
        <v>-5.5943427994162853E-3</v>
      </c>
      <c r="K6047" s="7">
        <f ca="1">K6046*IFERROR(1+TradeDash[[#This Row],[Port Return]],1)</f>
        <v>17235177.185945153</v>
      </c>
      <c r="L6047" s="7">
        <f ca="1">IF(ISNUMBER(TradeDash[[#This Row],[Port Return]]),L6046*(1+TradeDash[[#This Row],[Returns]]),L6046)</f>
        <v>14163751.98728152</v>
      </c>
    </row>
    <row r="6048" spans="1:12" x14ac:dyDescent="0.35">
      <c r="A6048" s="1">
        <v>45398</v>
      </c>
      <c r="B6048" s="16">
        <f>YEAR(TradeDash[[#This Row],[Date]])</f>
        <v>2024</v>
      </c>
      <c r="C6048">
        <v>22147.9</v>
      </c>
      <c r="D6048" s="3">
        <f>IFERROR(TradeDash[[#This Row],[Nifty]]/C6047-1,"")</f>
        <v>-5.5943427994162853E-3</v>
      </c>
      <c r="E6048">
        <f ca="1">IFERROR(AVERAGE(OFFSET(TradeDash[[#This Row],[Returns]],0,0,-n_days))/STDEV(OFFSET(TradeDash[[#This Row],[Returns]],0,0,-n_days)),"")</f>
        <v>3.4186715031849575E-3</v>
      </c>
      <c r="F6048">
        <f ca="1">IFERROR(AVERAGE(OFFSET(TradeDash[[#This Row],[Returns]],0,0,-n_days*2))/STDEV(OFFSET(TradeDash[[#This Row],[Returns]],0,0,-n_days*2)),"")</f>
        <v>5.6474250776600635E-2</v>
      </c>
      <c r="G6048">
        <f ca="1">IF(ISNUMBER(TradeDash[[#This Row],[2n day Sharpe]]),AVERAGE(TradeDash[[#This Row],[n day Sharpe]:[2n day Sharpe]]),"")</f>
        <v>2.9946461139892796E-2</v>
      </c>
      <c r="H6048">
        <f ca="1">IF(ISNUMBER(TradeDash[[#This Row],[Sharpe Average]]),IF(TradeDash[[#This Row],[Sharpe Average]]&gt;$G$1,1,0),"")</f>
        <v>1</v>
      </c>
      <c r="I6048" s="2">
        <f ca="1">IF(ISNUMBER(TradeDash[[#This Row],[Signal]]),MAX(IF(AND(TradeDash[[#This Row],[Signal]]=1,I6047&lt;1),I6047+$E$1,IF(AND(TradeDash[[#This Row],[Signal]]=0,I6047&gt;0),I6047-$E$1,IF(AND(TradeDash[[#This Row],[Signal]]=1,I6047=1),I6047,IF(AND(TradeDash[[#This Row],[Signal]]=0,I6047=0),I6047,0)))),0),"")</f>
        <v>1</v>
      </c>
      <c r="J6048" s="3">
        <f ca="1">IF(ISNUMBER(TradeDash[[#This Row],[Position]]),TradeDash[[#This Row],[Position]]*D6049,"")</f>
        <v>-6.8652106971768267E-3</v>
      </c>
      <c r="K6048" s="7">
        <f ca="1">K6047*IFERROR(1+TradeDash[[#This Row],[Port Return]],1)</f>
        <v>17116854.063160464</v>
      </c>
      <c r="L6048" s="7">
        <f ca="1">IF(ISNUMBER(TradeDash[[#This Row],[Port Return]]),L6047*(1+TradeDash[[#This Row],[Returns]]),L6047)</f>
        <v>14084515.103338754</v>
      </c>
    </row>
    <row r="6049" spans="1:12" x14ac:dyDescent="0.35">
      <c r="A6049" s="1">
        <v>45400</v>
      </c>
      <c r="B6049" s="16">
        <f>YEAR(TradeDash[[#This Row],[Date]])</f>
        <v>2024</v>
      </c>
      <c r="C6049">
        <v>21995.85</v>
      </c>
      <c r="D6049" s="3">
        <f>IFERROR(TradeDash[[#This Row],[Nifty]]/C6048-1,"")</f>
        <v>-6.8652106971768267E-3</v>
      </c>
      <c r="E6049">
        <f ca="1">IFERROR(AVERAGE(OFFSET(TradeDash[[#This Row],[Returns]],0,0,-n_days))/STDEV(OFFSET(TradeDash[[#This Row],[Returns]],0,0,-n_days)),"")</f>
        <v>-6.916847277337471E-3</v>
      </c>
      <c r="F6049">
        <f ca="1">IFERROR(AVERAGE(OFFSET(TradeDash[[#This Row],[Returns]],0,0,-n_days*2))/STDEV(OFFSET(TradeDash[[#This Row],[Returns]],0,0,-n_days*2)),"")</f>
        <v>1.7817033861621093E-2</v>
      </c>
      <c r="G6049">
        <f ca="1">IF(ISNUMBER(TradeDash[[#This Row],[2n day Sharpe]]),AVERAGE(TradeDash[[#This Row],[n day Sharpe]:[2n day Sharpe]]),"")</f>
        <v>5.4500932921418112E-3</v>
      </c>
      <c r="H6049">
        <f ca="1">IF(ISNUMBER(TradeDash[[#This Row],[Sharpe Average]]),IF(TradeDash[[#This Row],[Sharpe Average]]&gt;$G$1,1,0),"")</f>
        <v>1</v>
      </c>
      <c r="I6049" s="2">
        <f ca="1">IF(ISNUMBER(TradeDash[[#This Row],[Signal]]),MAX(IF(AND(TradeDash[[#This Row],[Signal]]=1,I6048&lt;1),I6048+$E$1,IF(AND(TradeDash[[#This Row],[Signal]]=0,I6048&gt;0),I6048-$E$1,IF(AND(TradeDash[[#This Row],[Signal]]=1,I6048=1),I6048,IF(AND(TradeDash[[#This Row],[Signal]]=0,I6048=0),I6048,0)))),0),"")</f>
        <v>1</v>
      </c>
      <c r="J6049" s="3">
        <f ca="1">IF(ISNUMBER(TradeDash[[#This Row],[Position]]),TradeDash[[#This Row],[Position]]*D6050,"")</f>
        <v>6.8717508075386569E-3</v>
      </c>
      <c r="K6049" s="7">
        <f ca="1">K6048*IFERROR(1+TradeDash[[#This Row],[Port Return]],1)</f>
        <v>17234476.818891507</v>
      </c>
      <c r="L6049" s="7">
        <f ca="1">IF(ISNUMBER(TradeDash[[#This Row],[Port Return]]),L6048*(1+TradeDash[[#This Row],[Returns]]),L6048)</f>
        <v>13987821.939586764</v>
      </c>
    </row>
    <row r="6050" spans="1:12" x14ac:dyDescent="0.35">
      <c r="A6050" s="1">
        <v>45401</v>
      </c>
      <c r="B6050" s="16">
        <f>YEAR(TradeDash[[#This Row],[Date]])</f>
        <v>2024</v>
      </c>
      <c r="C6050">
        <v>22147</v>
      </c>
      <c r="D6050" s="3">
        <f>IFERROR(TradeDash[[#This Row],[Nifty]]/C6049-1,"")</f>
        <v>6.8717508075386569E-3</v>
      </c>
      <c r="E6050">
        <f ca="1">IFERROR(AVERAGE(OFFSET(TradeDash[[#This Row],[Returns]],0,0,-n_days))/STDEV(OFFSET(TradeDash[[#This Row],[Returns]],0,0,-n_days)),"")</f>
        <v>3.4952094677744128E-2</v>
      </c>
      <c r="F6050">
        <f ca="1">IFERROR(AVERAGE(OFFSET(TradeDash[[#This Row],[Returns]],0,0,-n_days*2))/STDEV(OFFSET(TradeDash[[#This Row],[Returns]],0,0,-n_days*2)),"")</f>
        <v>2.1280875099882759E-2</v>
      </c>
      <c r="G6050">
        <f ca="1">IF(ISNUMBER(TradeDash[[#This Row],[2n day Sharpe]]),AVERAGE(TradeDash[[#This Row],[n day Sharpe]:[2n day Sharpe]]),"")</f>
        <v>2.8116484888813444E-2</v>
      </c>
      <c r="H6050">
        <f ca="1">IF(ISNUMBER(TradeDash[[#This Row],[Sharpe Average]]),IF(TradeDash[[#This Row],[Sharpe Average]]&gt;$G$1,1,0),"")</f>
        <v>1</v>
      </c>
      <c r="I6050" s="2">
        <f ca="1">IF(ISNUMBER(TradeDash[[#This Row],[Signal]]),MAX(IF(AND(TradeDash[[#This Row],[Signal]]=1,I6049&lt;1),I6049+$E$1,IF(AND(TradeDash[[#This Row],[Signal]]=0,I6049&gt;0),I6049-$E$1,IF(AND(TradeDash[[#This Row],[Signal]]=1,I6049=1),I6049,IF(AND(TradeDash[[#This Row],[Signal]]=0,I6049=0),I6049,0)))),0),"")</f>
        <v>1</v>
      </c>
      <c r="J6050" s="3">
        <f ca="1">IF(ISNUMBER(TradeDash[[#This Row],[Position]]),TradeDash[[#This Row],[Position]]*D6051,"")</f>
        <v>8.5519483451483858E-3</v>
      </c>
      <c r="K6050" s="7">
        <f ca="1">K6049*IFERROR(1+TradeDash[[#This Row],[Port Return]],1)</f>
        <v>17381865.174402323</v>
      </c>
      <c r="L6050" s="7">
        <f ca="1">IF(ISNUMBER(TradeDash[[#This Row],[Port Return]]),L6049*(1+TradeDash[[#This Row],[Returns]]),L6049)</f>
        <v>14083942.766295826</v>
      </c>
    </row>
    <row r="6051" spans="1:12" x14ac:dyDescent="0.35">
      <c r="A6051" s="1">
        <v>45404</v>
      </c>
      <c r="B6051" s="16">
        <f>YEAR(TradeDash[[#This Row],[Date]])</f>
        <v>2024</v>
      </c>
      <c r="C6051">
        <v>22336.400000000001</v>
      </c>
      <c r="D6051" s="3">
        <f>IFERROR(TradeDash[[#This Row],[Nifty]]/C6050-1,"")</f>
        <v>8.5519483451483858E-3</v>
      </c>
      <c r="E6051">
        <f ca="1">IFERROR(AVERAGE(OFFSET(TradeDash[[#This Row],[Returns]],0,0,-n_days))/STDEV(OFFSET(TradeDash[[#This Row],[Returns]],0,0,-n_days)),"")</f>
        <v>0.19303155784710227</v>
      </c>
      <c r="F6051">
        <f ca="1">IFERROR(AVERAGE(OFFSET(TradeDash[[#This Row],[Returns]],0,0,-n_days*2))/STDEV(OFFSET(TradeDash[[#This Row],[Returns]],0,0,-n_days*2)),"")</f>
        <v>3.881911773349897E-2</v>
      </c>
      <c r="G6051">
        <f ca="1">IF(ISNUMBER(TradeDash[[#This Row],[2n day Sharpe]]),AVERAGE(TradeDash[[#This Row],[n day Sharpe]:[2n day Sharpe]]),"")</f>
        <v>0.11592533779030062</v>
      </c>
      <c r="H6051">
        <f ca="1">IF(ISNUMBER(TradeDash[[#This Row],[Sharpe Average]]),IF(TradeDash[[#This Row],[Sharpe Average]]&gt;$G$1,1,0),"")</f>
        <v>1</v>
      </c>
      <c r="I6051" s="2">
        <f ca="1">IF(ISNUMBER(TradeDash[[#This Row],[Signal]]),MAX(IF(AND(TradeDash[[#This Row],[Signal]]=1,I6050&lt;1),I6050+$E$1,IF(AND(TradeDash[[#This Row],[Signal]]=0,I6050&gt;0),I6050-$E$1,IF(AND(TradeDash[[#This Row],[Signal]]=1,I6050=1),I6050,IF(AND(TradeDash[[#This Row],[Signal]]=0,I6050=0),I6050,0)))),0),"")</f>
        <v>1</v>
      </c>
      <c r="J6051" s="3">
        <f ca="1">IF(ISNUMBER(TradeDash[[#This Row],[Position]]),TradeDash[[#This Row],[Position]]*D6052,"")</f>
        <v>1.4147311115488836E-3</v>
      </c>
      <c r="K6051" s="7">
        <f ca="1">K6050*IFERROR(1+TradeDash[[#This Row],[Port Return]],1)</f>
        <v>17406455.839841299</v>
      </c>
      <c r="L6051" s="7">
        <f ca="1">IF(ISNUMBER(TradeDash[[#This Row],[Port Return]]),L6050*(1+TradeDash[[#This Row],[Returns]]),L6050)</f>
        <v>14204387.917329215</v>
      </c>
    </row>
    <row r="6052" spans="1:12" x14ac:dyDescent="0.35">
      <c r="A6052" s="1">
        <v>45405</v>
      </c>
      <c r="B6052" s="16">
        <f>YEAR(TradeDash[[#This Row],[Date]])</f>
        <v>2024</v>
      </c>
      <c r="C6052">
        <v>22368</v>
      </c>
      <c r="D6052" s="3">
        <f>IFERROR(TradeDash[[#This Row],[Nifty]]/C6051-1,"")</f>
        <v>1.4147311115488836E-3</v>
      </c>
      <c r="E6052">
        <f ca="1">IFERROR(AVERAGE(OFFSET(TradeDash[[#This Row],[Returns]],0,0,-n_days))/STDEV(OFFSET(TradeDash[[#This Row],[Returns]],0,0,-n_days)),"")</f>
        <v>0.19644541282523142</v>
      </c>
      <c r="F6052">
        <f ca="1">IFERROR(AVERAGE(OFFSET(TradeDash[[#This Row],[Returns]],0,0,-n_days*2))/STDEV(OFFSET(TradeDash[[#This Row],[Returns]],0,0,-n_days*2)),"")</f>
        <v>3.1663120016059414E-2</v>
      </c>
      <c r="G6052">
        <f ca="1">IF(ISNUMBER(TradeDash[[#This Row],[2n day Sharpe]]),AVERAGE(TradeDash[[#This Row],[n day Sharpe]:[2n day Sharpe]]),"")</f>
        <v>0.11405426642064542</v>
      </c>
      <c r="H6052">
        <f ca="1">IF(ISNUMBER(TradeDash[[#This Row],[Sharpe Average]]),IF(TradeDash[[#This Row],[Sharpe Average]]&gt;$G$1,1,0),"")</f>
        <v>1</v>
      </c>
      <c r="I6052" s="2">
        <f ca="1">IF(ISNUMBER(TradeDash[[#This Row],[Signal]]),MAX(IF(AND(TradeDash[[#This Row],[Signal]]=1,I6051&lt;1),I6051+$E$1,IF(AND(TradeDash[[#This Row],[Signal]]=0,I6051&gt;0),I6051-$E$1,IF(AND(TradeDash[[#This Row],[Signal]]=1,I6051=1),I6051,IF(AND(TradeDash[[#This Row],[Signal]]=0,I6051=0),I6051,0)))),0),"")</f>
        <v>1</v>
      </c>
      <c r="J6052" s="3">
        <f ca="1">IF(ISNUMBER(TradeDash[[#This Row],[Position]]),TradeDash[[#This Row],[Position]]*D6053,"")</f>
        <v>1.5379113018598733E-3</v>
      </c>
      <c r="K6052" s="7">
        <f ca="1">K6051*IFERROR(1+TradeDash[[#This Row],[Port Return]],1)</f>
        <v>17433225.425002716</v>
      </c>
      <c r="L6052" s="7">
        <f ca="1">IF(ISNUMBER(TradeDash[[#This Row],[Port Return]]),L6051*(1+TradeDash[[#This Row],[Returns]]),L6051)</f>
        <v>14224483.306836369</v>
      </c>
    </row>
    <row r="6053" spans="1:12" x14ac:dyDescent="0.35">
      <c r="A6053" s="1">
        <v>45406</v>
      </c>
      <c r="B6053" s="16">
        <f>YEAR(TradeDash[[#This Row],[Date]])</f>
        <v>2024</v>
      </c>
      <c r="C6053">
        <v>22402.400000000001</v>
      </c>
      <c r="D6053" s="3">
        <f>IFERROR(TradeDash[[#This Row],[Nifty]]/C6052-1,"")</f>
        <v>1.5379113018598733E-3</v>
      </c>
      <c r="E6053">
        <f ca="1">IFERROR(AVERAGE(OFFSET(TradeDash[[#This Row],[Returns]],0,0,-n_days))/STDEV(OFFSET(TradeDash[[#This Row],[Returns]],0,0,-n_days)),"")</f>
        <v>0.14981222938617697</v>
      </c>
      <c r="F6053">
        <f ca="1">IFERROR(AVERAGE(OFFSET(TradeDash[[#This Row],[Returns]],0,0,-n_days*2))/STDEV(OFFSET(TradeDash[[#This Row],[Returns]],0,0,-n_days*2)),"")</f>
        <v>6.1716318081983128E-2</v>
      </c>
      <c r="G6053">
        <f ca="1">IF(ISNUMBER(TradeDash[[#This Row],[2n day Sharpe]]),AVERAGE(TradeDash[[#This Row],[n day Sharpe]:[2n day Sharpe]]),"")</f>
        <v>0.10576427373408005</v>
      </c>
      <c r="H6053">
        <f ca="1">IF(ISNUMBER(TradeDash[[#This Row],[Sharpe Average]]),IF(TradeDash[[#This Row],[Sharpe Average]]&gt;$G$1,1,0),"")</f>
        <v>1</v>
      </c>
      <c r="I6053" s="2">
        <f ca="1">IF(ISNUMBER(TradeDash[[#This Row],[Signal]]),MAX(IF(AND(TradeDash[[#This Row],[Signal]]=1,I6052&lt;1),I6052+$E$1,IF(AND(TradeDash[[#This Row],[Signal]]=0,I6052&gt;0),I6052-$E$1,IF(AND(TradeDash[[#This Row],[Signal]]=1,I6052=1),I6052,IF(AND(TradeDash[[#This Row],[Signal]]=0,I6052=0),I6052,0)))),0),"")</f>
        <v>1</v>
      </c>
      <c r="J6053" s="3">
        <f ca="1">IF(ISNUMBER(TradeDash[[#This Row],[Position]]),TradeDash[[#This Row],[Position]]*D6054,"")</f>
        <v>7.496964610934409E-3</v>
      </c>
      <c r="K6053" s="7">
        <f ca="1">K6052*IFERROR(1+TradeDash[[#This Row],[Port Return]],1)</f>
        <v>17563921.699068405</v>
      </c>
      <c r="L6053" s="7">
        <f ca="1">IF(ISNUMBER(TradeDash[[#This Row],[Port Return]]),L6052*(1+TradeDash[[#This Row],[Returns]]),L6052)</f>
        <v>14246359.300477069</v>
      </c>
    </row>
    <row r="6054" spans="1:12" x14ac:dyDescent="0.35">
      <c r="A6054" s="1">
        <v>45407</v>
      </c>
      <c r="B6054" s="16">
        <f>YEAR(TradeDash[[#This Row],[Date]])</f>
        <v>2024</v>
      </c>
      <c r="C6054">
        <v>22570.35</v>
      </c>
      <c r="D6054" s="3">
        <f>IFERROR(TradeDash[[#This Row],[Nifty]]/C6053-1,"")</f>
        <v>7.496964610934409E-3</v>
      </c>
      <c r="E6054">
        <f ca="1">IFERROR(AVERAGE(OFFSET(TradeDash[[#This Row],[Returns]],0,0,-n_days))/STDEV(OFFSET(TradeDash[[#This Row],[Returns]],0,0,-n_days)),"")</f>
        <v>0.17590025917400715</v>
      </c>
      <c r="F6054">
        <f ca="1">IFERROR(AVERAGE(OFFSET(TradeDash[[#This Row],[Returns]],0,0,-n_days*2))/STDEV(OFFSET(TradeDash[[#This Row],[Returns]],0,0,-n_days*2)),"")</f>
        <v>6.2182443867852322E-2</v>
      </c>
      <c r="G6054">
        <f ca="1">IF(ISNUMBER(TradeDash[[#This Row],[2n day Sharpe]]),AVERAGE(TradeDash[[#This Row],[n day Sharpe]:[2n day Sharpe]]),"")</f>
        <v>0.11904135152092973</v>
      </c>
      <c r="H6054">
        <f ca="1">IF(ISNUMBER(TradeDash[[#This Row],[Sharpe Average]]),IF(TradeDash[[#This Row],[Sharpe Average]]&gt;$G$1,1,0),"")</f>
        <v>1</v>
      </c>
      <c r="I6054" s="2">
        <f ca="1">IF(ISNUMBER(TradeDash[[#This Row],[Signal]]),MAX(IF(AND(TradeDash[[#This Row],[Signal]]=1,I6053&lt;1),I6053+$E$1,IF(AND(TradeDash[[#This Row],[Signal]]=0,I6053&gt;0),I6053-$E$1,IF(AND(TradeDash[[#This Row],[Signal]]=1,I6053=1),I6053,IF(AND(TradeDash[[#This Row],[Signal]]=0,I6053=0),I6053,0)))),0),"")</f>
        <v>1</v>
      </c>
      <c r="J6054" s="3">
        <f ca="1">IF(ISNUMBER(TradeDash[[#This Row],[Position]]),TradeDash[[#This Row],[Position]]*D6055,"")</f>
        <v>-6.6636095585579369E-3</v>
      </c>
      <c r="K6054" s="7">
        <f ca="1">K6053*IFERROR(1+TradeDash[[#This Row],[Port Return]],1)</f>
        <v>17446882.58254873</v>
      </c>
      <c r="L6054" s="7">
        <f ca="1">IF(ISNUMBER(TradeDash[[#This Row],[Port Return]]),L6053*(1+TradeDash[[#This Row],[Returns]]),L6053)</f>
        <v>14353163.751987401</v>
      </c>
    </row>
    <row r="6055" spans="1:12" x14ac:dyDescent="0.35">
      <c r="A6055" s="1">
        <v>45408</v>
      </c>
      <c r="B6055" s="16">
        <f>YEAR(TradeDash[[#This Row],[Date]])</f>
        <v>2024</v>
      </c>
      <c r="C6055">
        <v>22419.95</v>
      </c>
      <c r="D6055" s="3">
        <f>IFERROR(TradeDash[[#This Row],[Nifty]]/C6054-1,"")</f>
        <v>-6.6636095585579369E-3</v>
      </c>
      <c r="E6055">
        <f ca="1">IFERROR(AVERAGE(OFFSET(TradeDash[[#This Row],[Returns]],0,0,-n_days))/STDEV(OFFSET(TradeDash[[#This Row],[Returns]],0,0,-n_days)),"")</f>
        <v>0.15215342048087285</v>
      </c>
      <c r="F6055">
        <f ca="1">IFERROR(AVERAGE(OFFSET(TradeDash[[#This Row],[Returns]],0,0,-n_days*2))/STDEV(OFFSET(TradeDash[[#This Row],[Returns]],0,0,-n_days*2)),"")</f>
        <v>3.7552782563277425E-2</v>
      </c>
      <c r="G6055">
        <f ca="1">IF(ISNUMBER(TradeDash[[#This Row],[2n day Sharpe]]),AVERAGE(TradeDash[[#This Row],[n day Sharpe]:[2n day Sharpe]]),"")</f>
        <v>9.4853101522075142E-2</v>
      </c>
      <c r="H6055">
        <f ca="1">IF(ISNUMBER(TradeDash[[#This Row],[Sharpe Average]]),IF(TradeDash[[#This Row],[Sharpe Average]]&gt;$G$1,1,0),"")</f>
        <v>1</v>
      </c>
      <c r="I6055" s="2">
        <f ca="1">IF(ISNUMBER(TradeDash[[#This Row],[Signal]]),MAX(IF(AND(TradeDash[[#This Row],[Signal]]=1,I6054&lt;1),I6054+$E$1,IF(AND(TradeDash[[#This Row],[Signal]]=0,I6054&gt;0),I6054-$E$1,IF(AND(TradeDash[[#This Row],[Signal]]=1,I6054=1),I6054,IF(AND(TradeDash[[#This Row],[Signal]]=0,I6054=0),I6054,0)))),0),"")</f>
        <v>1</v>
      </c>
      <c r="J6055" s="3">
        <f ca="1">IF(ISNUMBER(TradeDash[[#This Row],[Position]]),TradeDash[[#This Row],[Position]]*D6056,"")</f>
        <v>9.9665699522077933E-3</v>
      </c>
      <c r="K6055" s="7">
        <f ca="1">K6054*IFERROR(1+TradeDash[[#This Row],[Port Return]],1)</f>
        <v>17620768.158255659</v>
      </c>
      <c r="L6055" s="7">
        <f ca="1">IF(ISNUMBER(TradeDash[[#This Row],[Port Return]]),L6054*(1+TradeDash[[#This Row],[Returns]]),L6054)</f>
        <v>14257519.872814111</v>
      </c>
    </row>
    <row r="6056" spans="1:12" x14ac:dyDescent="0.35">
      <c r="A6056" s="1">
        <v>45411</v>
      </c>
      <c r="B6056" s="16">
        <f>YEAR(TradeDash[[#This Row],[Date]])</f>
        <v>2024</v>
      </c>
      <c r="C6056">
        <v>22643.4</v>
      </c>
      <c r="D6056" s="3">
        <f>IFERROR(TradeDash[[#This Row],[Nifty]]/C6055-1,"")</f>
        <v>9.9665699522077933E-3</v>
      </c>
      <c r="E6056">
        <f ca="1">IFERROR(AVERAGE(OFFSET(TradeDash[[#This Row],[Returns]],0,0,-n_days))/STDEV(OFFSET(TradeDash[[#This Row],[Returns]],0,0,-n_days)),"")</f>
        <v>0.18134117845642622</v>
      </c>
      <c r="F6056">
        <f ca="1">IFERROR(AVERAGE(OFFSET(TradeDash[[#This Row],[Returns]],0,0,-n_days*2))/STDEV(OFFSET(TradeDash[[#This Row],[Returns]],0,0,-n_days*2)),"")</f>
        <v>8.7636343205362732E-2</v>
      </c>
      <c r="G6056">
        <f ca="1">IF(ISNUMBER(TradeDash[[#This Row],[2n day Sharpe]]),AVERAGE(TradeDash[[#This Row],[n day Sharpe]:[2n day Sharpe]]),"")</f>
        <v>0.13448876083089448</v>
      </c>
      <c r="H6056">
        <f ca="1">IF(ISNUMBER(TradeDash[[#This Row],[Sharpe Average]]),IF(TradeDash[[#This Row],[Sharpe Average]]&gt;$G$1,1,0),"")</f>
        <v>1</v>
      </c>
      <c r="I6056" s="2">
        <f ca="1">IF(ISNUMBER(TradeDash[[#This Row],[Signal]]),MAX(IF(AND(TradeDash[[#This Row],[Signal]]=1,I6055&lt;1),I6055+$E$1,IF(AND(TradeDash[[#This Row],[Signal]]=0,I6055&gt;0),I6055-$E$1,IF(AND(TradeDash[[#This Row],[Signal]]=1,I6055=1),I6055,IF(AND(TradeDash[[#This Row],[Signal]]=0,I6055=0),I6055,0)))),0),"")</f>
        <v>1</v>
      </c>
      <c r="J6056" s="3">
        <f ca="1">IF(ISNUMBER(TradeDash[[#This Row],[Position]]),TradeDash[[#This Row],[Position]]*D6057,"")</f>
        <v>-1.7024828426828176E-3</v>
      </c>
      <c r="K6056" s="7">
        <f ca="1">K6055*IFERROR(1+TradeDash[[#This Row],[Port Return]],1)</f>
        <v>17590769.102791335</v>
      </c>
      <c r="L6056" s="7">
        <f ca="1">IF(ISNUMBER(TradeDash[[#This Row],[Port Return]]),L6055*(1+TradeDash[[#This Row],[Returns]]),L6055)</f>
        <v>14399618.441971507</v>
      </c>
    </row>
    <row r="6057" spans="1:12" x14ac:dyDescent="0.35">
      <c r="A6057" s="1">
        <v>45412</v>
      </c>
      <c r="B6057" s="16">
        <f>YEAR(TradeDash[[#This Row],[Date]])</f>
        <v>2024</v>
      </c>
      <c r="C6057">
        <v>22604.85</v>
      </c>
      <c r="D6057" s="3">
        <f>IFERROR(TradeDash[[#This Row],[Nifty]]/C6056-1,"")</f>
        <v>-1.7024828426828176E-3</v>
      </c>
      <c r="E6057">
        <f ca="1">IFERROR(AVERAGE(OFFSET(TradeDash[[#This Row],[Returns]],0,0,-n_days))/STDEV(OFFSET(TradeDash[[#This Row],[Returns]],0,0,-n_days)),"")</f>
        <v>0.10177006222355482</v>
      </c>
      <c r="F6057">
        <f ca="1">IFERROR(AVERAGE(OFFSET(TradeDash[[#This Row],[Returns]],0,0,-n_days*2))/STDEV(OFFSET(TradeDash[[#This Row],[Returns]],0,0,-n_days*2)),"")</f>
        <v>6.9069748248506133E-2</v>
      </c>
      <c r="G6057">
        <f ca="1">IF(ISNUMBER(TradeDash[[#This Row],[2n day Sharpe]]),AVERAGE(TradeDash[[#This Row],[n day Sharpe]:[2n day Sharpe]]),"")</f>
        <v>8.5419905236030477E-2</v>
      </c>
      <c r="H6057">
        <f ca="1">IF(ISNUMBER(TradeDash[[#This Row],[Sharpe Average]]),IF(TradeDash[[#This Row],[Sharpe Average]]&gt;$G$1,1,0),"")</f>
        <v>1</v>
      </c>
      <c r="I6057" s="2">
        <f ca="1">IF(ISNUMBER(TradeDash[[#This Row],[Signal]]),MAX(IF(AND(TradeDash[[#This Row],[Signal]]=1,I6056&lt;1),I6056+$E$1,IF(AND(TradeDash[[#This Row],[Signal]]=0,I6056&gt;0),I6056-$E$1,IF(AND(TradeDash[[#This Row],[Signal]]=1,I6056=1),I6056,IF(AND(TradeDash[[#This Row],[Signal]]=0,I6056=0),I6056,0)))),0),"")</f>
        <v>1</v>
      </c>
      <c r="J6057" s="3">
        <f ca="1">IF(ISNUMBER(TradeDash[[#This Row],[Position]]),TradeDash[[#This Row],[Position]]*D6058,"")</f>
        <v>1.917730044658672E-3</v>
      </c>
      <c r="K6057" s="7">
        <f ca="1">K6056*IFERROR(1+TradeDash[[#This Row],[Port Return]],1)</f>
        <v>17624503.449208412</v>
      </c>
      <c r="L6057" s="7">
        <f ca="1">IF(ISNUMBER(TradeDash[[#This Row],[Port Return]]),L6056*(1+TradeDash[[#This Row],[Returns]]),L6056)</f>
        <v>14375103.33863287</v>
      </c>
    </row>
    <row r="6058" spans="1:12" x14ac:dyDescent="0.35">
      <c r="A6058" s="1">
        <v>45414</v>
      </c>
      <c r="B6058" s="16">
        <f>YEAR(TradeDash[[#This Row],[Date]])</f>
        <v>2024</v>
      </c>
      <c r="C6058">
        <v>22648.2</v>
      </c>
      <c r="D6058" s="3">
        <f>IFERROR(TradeDash[[#This Row],[Nifty]]/C6057-1,"")</f>
        <v>1.917730044658672E-3</v>
      </c>
      <c r="E6058">
        <f ca="1">IFERROR(AVERAGE(OFFSET(TradeDash[[#This Row],[Returns]],0,0,-n_days))/STDEV(OFFSET(TradeDash[[#This Row],[Returns]],0,0,-n_days)),"")</f>
        <v>7.0130881378605084E-2</v>
      </c>
      <c r="F6058">
        <f ca="1">IFERROR(AVERAGE(OFFSET(TradeDash[[#This Row],[Returns]],0,0,-n_days*2))/STDEV(OFFSET(TradeDash[[#This Row],[Returns]],0,0,-n_days*2)),"")</f>
        <v>0.12085717380192099</v>
      </c>
      <c r="G6058">
        <f ca="1">IF(ISNUMBER(TradeDash[[#This Row],[2n day Sharpe]]),AVERAGE(TradeDash[[#This Row],[n day Sharpe]:[2n day Sharpe]]),"")</f>
        <v>9.5494027590263042E-2</v>
      </c>
      <c r="H6058">
        <f ca="1">IF(ISNUMBER(TradeDash[[#This Row],[Sharpe Average]]),IF(TradeDash[[#This Row],[Sharpe Average]]&gt;$G$1,1,0),"")</f>
        <v>1</v>
      </c>
      <c r="I6058" s="2">
        <f ca="1">IF(ISNUMBER(TradeDash[[#This Row],[Signal]]),MAX(IF(AND(TradeDash[[#This Row],[Signal]]=1,I6057&lt;1),I6057+$E$1,IF(AND(TradeDash[[#This Row],[Signal]]=0,I6057&gt;0),I6057-$E$1,IF(AND(TradeDash[[#This Row],[Signal]]=1,I6057=1),I6057,IF(AND(TradeDash[[#This Row],[Signal]]=0,I6057=0),I6057,0)))),0),"")</f>
        <v>1</v>
      </c>
      <c r="J6058" s="3">
        <f ca="1">IF(ISNUMBER(TradeDash[[#This Row],[Position]]),TradeDash[[#This Row],[Position]]*D6059,"")</f>
        <v>-7.6098762815588472E-3</v>
      </c>
      <c r="K6058" s="7">
        <f ca="1">K6057*IFERROR(1+TradeDash[[#This Row],[Port Return]],1)</f>
        <v>17490383.15843603</v>
      </c>
      <c r="L6058" s="7">
        <f ca="1">IF(ISNUMBER(TradeDash[[#This Row],[Port Return]]),L6057*(1+TradeDash[[#This Row],[Returns]]),L6057)</f>
        <v>14402670.906200441</v>
      </c>
    </row>
    <row r="6059" spans="1:12" x14ac:dyDescent="0.35">
      <c r="A6059" s="1">
        <v>45415</v>
      </c>
      <c r="B6059" s="16">
        <f>YEAR(TradeDash[[#This Row],[Date]])</f>
        <v>2024</v>
      </c>
      <c r="C6059">
        <v>22475.85</v>
      </c>
      <c r="D6059" s="3">
        <f>IFERROR(TradeDash[[#This Row],[Nifty]]/C6058-1,"")</f>
        <v>-7.6098762815588472E-3</v>
      </c>
      <c r="E6059">
        <f ca="1">IFERROR(AVERAGE(OFFSET(TradeDash[[#This Row],[Returns]],0,0,-n_days))/STDEV(OFFSET(TradeDash[[#This Row],[Returns]],0,0,-n_days)),"")</f>
        <v>1.0884628706518421E-2</v>
      </c>
      <c r="F6059">
        <f ca="1">IFERROR(AVERAGE(OFFSET(TradeDash[[#This Row],[Returns]],0,0,-n_days*2))/STDEV(OFFSET(TradeDash[[#This Row],[Returns]],0,0,-n_days*2)),"")</f>
        <v>8.5143125892960969E-2</v>
      </c>
      <c r="G6059">
        <f ca="1">IF(ISNUMBER(TradeDash[[#This Row],[2n day Sharpe]]),AVERAGE(TradeDash[[#This Row],[n day Sharpe]:[2n day Sharpe]]),"")</f>
        <v>4.8013877299739695E-2</v>
      </c>
      <c r="H6059">
        <f ca="1">IF(ISNUMBER(TradeDash[[#This Row],[Sharpe Average]]),IF(TradeDash[[#This Row],[Sharpe Average]]&gt;$G$1,1,0),"")</f>
        <v>1</v>
      </c>
      <c r="I6059" s="2">
        <f ca="1">IF(ISNUMBER(TradeDash[[#This Row],[Signal]]),MAX(IF(AND(TradeDash[[#This Row],[Signal]]=1,I6058&lt;1),I6058+$E$1,IF(AND(TradeDash[[#This Row],[Signal]]=0,I6058&gt;0),I6058-$E$1,IF(AND(TradeDash[[#This Row],[Signal]]=1,I6058=1),I6058,IF(AND(TradeDash[[#This Row],[Signal]]=0,I6058=0),I6058,0)))),0),"")</f>
        <v>1</v>
      </c>
      <c r="J6059" s="3">
        <f ca="1">IF(ISNUMBER(TradeDash[[#This Row],[Position]]),TradeDash[[#This Row],[Position]]*D6060,"")</f>
        <v>-1.4749164102803025E-3</v>
      </c>
      <c r="K6059" s="7">
        <f ca="1">K6058*IFERROR(1+TradeDash[[#This Row],[Port Return]],1)</f>
        <v>17464586.305293564</v>
      </c>
      <c r="L6059" s="7">
        <f ca="1">IF(ISNUMBER(TradeDash[[#This Row],[Port Return]]),L6058*(1+TradeDash[[#This Row],[Returns]]),L6058)</f>
        <v>14293068.362480247</v>
      </c>
    </row>
    <row r="6060" spans="1:12" x14ac:dyDescent="0.35">
      <c r="A6060" s="1">
        <v>45418</v>
      </c>
      <c r="B6060" s="16">
        <f>YEAR(TradeDash[[#This Row],[Date]])</f>
        <v>2024</v>
      </c>
      <c r="C6060">
        <v>22442.7</v>
      </c>
      <c r="D6060" s="3">
        <f>IFERROR(TradeDash[[#This Row],[Nifty]]/C6059-1,"")</f>
        <v>-1.4749164102803025E-3</v>
      </c>
      <c r="E6060">
        <f ca="1">IFERROR(AVERAGE(OFFSET(TradeDash[[#This Row],[Returns]],0,0,-n_days))/STDEV(OFFSET(TradeDash[[#This Row],[Returns]],0,0,-n_days)),"")</f>
        <v>5.8453453174595873E-3</v>
      </c>
      <c r="F6060">
        <f ca="1">IFERROR(AVERAGE(OFFSET(TradeDash[[#This Row],[Returns]],0,0,-n_days*2))/STDEV(OFFSET(TradeDash[[#This Row],[Returns]],0,0,-n_days*2)),"")</f>
        <v>2.1519327812387391E-2</v>
      </c>
      <c r="G6060">
        <f ca="1">IF(ISNUMBER(TradeDash[[#This Row],[2n day Sharpe]]),AVERAGE(TradeDash[[#This Row],[n day Sharpe]:[2n day Sharpe]]),"")</f>
        <v>1.368233656492349E-2</v>
      </c>
      <c r="H6060">
        <f ca="1">IF(ISNUMBER(TradeDash[[#This Row],[Sharpe Average]]),IF(TradeDash[[#This Row],[Sharpe Average]]&gt;$G$1,1,0),"")</f>
        <v>1</v>
      </c>
      <c r="I6060" s="2">
        <f ca="1">IF(ISNUMBER(TradeDash[[#This Row],[Signal]]),MAX(IF(AND(TradeDash[[#This Row],[Signal]]=1,I6059&lt;1),I6059+$E$1,IF(AND(TradeDash[[#This Row],[Signal]]=0,I6059&gt;0),I6059-$E$1,IF(AND(TradeDash[[#This Row],[Signal]]=1,I6059=1),I6059,IF(AND(TradeDash[[#This Row],[Signal]]=0,I6059=0),I6059,0)))),0),"")</f>
        <v>1</v>
      </c>
      <c r="J6060" s="3">
        <f ca="1">IF(ISNUMBER(TradeDash[[#This Row],[Position]]),TradeDash[[#This Row],[Position]]*D6061,"")</f>
        <v>-6.2470201891929866E-3</v>
      </c>
      <c r="K6060" s="7">
        <f ca="1">K6059*IFERROR(1+TradeDash[[#This Row],[Port Return]],1)</f>
        <v>17355484.682048492</v>
      </c>
      <c r="L6060" s="7">
        <f ca="1">IF(ISNUMBER(TradeDash[[#This Row],[Port Return]]),L6059*(1+TradeDash[[#This Row],[Returns]]),L6059)</f>
        <v>14271987.281399166</v>
      </c>
    </row>
    <row r="6061" spans="1:12" x14ac:dyDescent="0.35">
      <c r="A6061" s="1">
        <v>45419</v>
      </c>
      <c r="B6061" s="16">
        <f>YEAR(TradeDash[[#This Row],[Date]])</f>
        <v>2024</v>
      </c>
      <c r="C6061">
        <v>22302.5</v>
      </c>
      <c r="D6061" s="3">
        <f>IFERROR(TradeDash[[#This Row],[Nifty]]/C6060-1,"")</f>
        <v>-6.2470201891929866E-3</v>
      </c>
      <c r="E6061">
        <f ca="1">IFERROR(AVERAGE(OFFSET(TradeDash[[#This Row],[Returns]],0,0,-n_days))/STDEV(OFFSET(TradeDash[[#This Row],[Returns]],0,0,-n_days)),"")</f>
        <v>-6.9751956563941842E-2</v>
      </c>
      <c r="F6061">
        <f ca="1">IFERROR(AVERAGE(OFFSET(TradeDash[[#This Row],[Returns]],0,0,-n_days*2))/STDEV(OFFSET(TradeDash[[#This Row],[Returns]],0,0,-n_days*2)),"")</f>
        <v>-1.5042064310112437E-2</v>
      </c>
      <c r="G6061">
        <f ca="1">IF(ISNUMBER(TradeDash[[#This Row],[2n day Sharpe]]),AVERAGE(TradeDash[[#This Row],[n day Sharpe]:[2n day Sharpe]]),"")</f>
        <v>-4.2397010437027136E-2</v>
      </c>
      <c r="H6061">
        <f ca="1">IF(ISNUMBER(TradeDash[[#This Row],[Sharpe Average]]),IF(TradeDash[[#This Row],[Sharpe Average]]&gt;$G$1,1,0),"")</f>
        <v>0</v>
      </c>
      <c r="I6061" s="2">
        <f ca="1">IF(ISNUMBER(TradeDash[[#This Row],[Signal]]),MAX(IF(AND(TradeDash[[#This Row],[Signal]]=1,I6060&lt;1),I6060+$E$1,IF(AND(TradeDash[[#This Row],[Signal]]=0,I6060&gt;0),I6060-$E$1,IF(AND(TradeDash[[#This Row],[Signal]]=1,I6060=1),I6060,IF(AND(TradeDash[[#This Row],[Signal]]=0,I6060=0),I6060,0)))),0),"")</f>
        <v>0.8</v>
      </c>
      <c r="J6061" s="3">
        <f ca="1">IF(ISNUMBER(TradeDash[[#This Row],[Position]]),TradeDash[[#This Row],[Position]]*D6062,"")</f>
        <v>0</v>
      </c>
      <c r="K6061" s="7">
        <f ca="1">K6060*IFERROR(1+TradeDash[[#This Row],[Port Return]],1)</f>
        <v>17355484.682048492</v>
      </c>
      <c r="L6061" s="7">
        <f ca="1">IF(ISNUMBER(TradeDash[[#This Row],[Port Return]]),L6060*(1+TradeDash[[#This Row],[Returns]]),L6060)</f>
        <v>14182829.88871236</v>
      </c>
    </row>
    <row r="6062" spans="1:12" x14ac:dyDescent="0.35">
      <c r="A6062" s="1">
        <v>45420</v>
      </c>
      <c r="B6062" s="16">
        <f>YEAR(TradeDash[[#This Row],[Date]])</f>
        <v>2024</v>
      </c>
      <c r="C6062">
        <v>22302.5</v>
      </c>
      <c r="D6062" s="3">
        <f>IFERROR(TradeDash[[#This Row],[Nifty]]/C6061-1,"")</f>
        <v>0</v>
      </c>
      <c r="E6062">
        <f ca="1">IFERROR(AVERAGE(OFFSET(TradeDash[[#This Row],[Returns]],0,0,-n_days))/STDEV(OFFSET(TradeDash[[#This Row],[Returns]],0,0,-n_days)),"")</f>
        <v>-6.9425671284642027E-2</v>
      </c>
      <c r="F6062">
        <f ca="1">IFERROR(AVERAGE(OFFSET(TradeDash[[#This Row],[Returns]],0,0,-n_days*2))/STDEV(OFFSET(TradeDash[[#This Row],[Returns]],0,0,-n_days*2)),"")</f>
        <v>-6.3942170939473783E-3</v>
      </c>
      <c r="G6062">
        <f ca="1">IF(ISNUMBER(TradeDash[[#This Row],[2n day Sharpe]]),AVERAGE(TradeDash[[#This Row],[n day Sharpe]:[2n day Sharpe]]),"")</f>
        <v>-3.7909944189294706E-2</v>
      </c>
      <c r="H6062">
        <f ca="1">IF(ISNUMBER(TradeDash[[#This Row],[Sharpe Average]]),IF(TradeDash[[#This Row],[Sharpe Average]]&gt;$G$1,1,0),"")</f>
        <v>0</v>
      </c>
      <c r="I6062" s="2">
        <f ca="1">IF(ISNUMBER(TradeDash[[#This Row],[Signal]]),MAX(IF(AND(TradeDash[[#This Row],[Signal]]=1,I6061&lt;1),I6061+$E$1,IF(AND(TradeDash[[#This Row],[Signal]]=0,I6061&gt;0),I6061-$E$1,IF(AND(TradeDash[[#This Row],[Signal]]=1,I6061=1),I6061,IF(AND(TradeDash[[#This Row],[Signal]]=0,I6061=0),I6061,0)))),0),"")</f>
        <v>0.60000000000000009</v>
      </c>
      <c r="J6062" s="3">
        <f ca="1">IF(ISNUMBER(TradeDash[[#This Row],[Position]]),TradeDash[[#This Row],[Position]]*D6063,"")</f>
        <v>-9.2814706871427143E-3</v>
      </c>
      <c r="K6062" s="7">
        <f ca="1">K6061*IFERROR(1+TradeDash[[#This Row],[Port Return]],1)</f>
        <v>17194400.259710904</v>
      </c>
      <c r="L6062" s="7">
        <f ca="1">IF(ISNUMBER(TradeDash[[#This Row],[Port Return]]),L6061*(1+TradeDash[[#This Row],[Returns]]),L6061)</f>
        <v>14182829.88871236</v>
      </c>
    </row>
    <row r="6063" spans="1:12" x14ac:dyDescent="0.35">
      <c r="A6063" s="1">
        <v>45421</v>
      </c>
      <c r="B6063" s="16">
        <f>YEAR(TradeDash[[#This Row],[Date]])</f>
        <v>2024</v>
      </c>
      <c r="C6063">
        <v>21957.5</v>
      </c>
      <c r="D6063" s="3">
        <f>IFERROR(TradeDash[[#This Row],[Nifty]]/C6062-1,"")</f>
        <v>-1.546911781190452E-2</v>
      </c>
      <c r="E6063">
        <f ca="1">IFERROR(AVERAGE(OFFSET(TradeDash[[#This Row],[Returns]],0,0,-n_days))/STDEV(OFFSET(TradeDash[[#This Row],[Returns]],0,0,-n_days)),"")</f>
        <v>-0.22102975925527341</v>
      </c>
      <c r="F6063">
        <f ca="1">IFERROR(AVERAGE(OFFSET(TradeDash[[#This Row],[Returns]],0,0,-n_days*2))/STDEV(OFFSET(TradeDash[[#This Row],[Returns]],0,0,-n_days*2)),"")</f>
        <v>-8.2991216948189422E-2</v>
      </c>
      <c r="G6063">
        <f ca="1">IF(ISNUMBER(TradeDash[[#This Row],[2n day Sharpe]]),AVERAGE(TradeDash[[#This Row],[n day Sharpe]:[2n day Sharpe]]),"")</f>
        <v>-0.1520104881017314</v>
      </c>
      <c r="H6063">
        <f ca="1">IF(ISNUMBER(TradeDash[[#This Row],[Sharpe Average]]),IF(TradeDash[[#This Row],[Sharpe Average]]&gt;$G$1,1,0),"")</f>
        <v>0</v>
      </c>
      <c r="I6063" s="2">
        <f ca="1">IF(ISNUMBER(TradeDash[[#This Row],[Signal]]),MAX(IF(AND(TradeDash[[#This Row],[Signal]]=1,I6062&lt;1),I6062+$E$1,IF(AND(TradeDash[[#This Row],[Signal]]=0,I6062&gt;0),I6062-$E$1,IF(AND(TradeDash[[#This Row],[Signal]]=1,I6062=1),I6062,IF(AND(TradeDash[[#This Row],[Signal]]=0,I6062=0),I6062,0)))),0),"")</f>
        <v>0.40000000000000008</v>
      </c>
      <c r="J6063" s="3">
        <f ca="1">IF(ISNUMBER(TradeDash[[#This Row],[Position]]),TradeDash[[#This Row],[Position]]*D6064,"")</f>
        <v>1.7798018900148098E-3</v>
      </c>
      <c r="K6063" s="7">
        <f ca="1">K6062*IFERROR(1+TradeDash[[#This Row],[Port Return]],1)</f>
        <v>17225002.88579081</v>
      </c>
      <c r="L6063" s="7">
        <f ca="1">IF(ISNUMBER(TradeDash[[#This Row],[Port Return]]),L6062*(1+TradeDash[[#This Row],[Returns]]),L6062)</f>
        <v>13963434.022257667</v>
      </c>
    </row>
    <row r="6064" spans="1:12" x14ac:dyDescent="0.35">
      <c r="A6064" s="1">
        <v>45422</v>
      </c>
      <c r="B6064" s="16">
        <f>YEAR(TradeDash[[#This Row],[Date]])</f>
        <v>2024</v>
      </c>
      <c r="C6064">
        <v>22055.200000000001</v>
      </c>
      <c r="D6064" s="3">
        <f>IFERROR(TradeDash[[#This Row],[Nifty]]/C6063-1,"")</f>
        <v>4.4495047250370234E-3</v>
      </c>
      <c r="E6064">
        <f ca="1">IFERROR(AVERAGE(OFFSET(TradeDash[[#This Row],[Returns]],0,0,-n_days))/STDEV(OFFSET(TradeDash[[#This Row],[Returns]],0,0,-n_days)),"")</f>
        <v>-0.1790255294003526</v>
      </c>
      <c r="F6064">
        <f ca="1">IFERROR(AVERAGE(OFFSET(TradeDash[[#This Row],[Returns]],0,0,-n_days*2))/STDEV(OFFSET(TradeDash[[#This Row],[Returns]],0,0,-n_days*2)),"")</f>
        <v>-6.9252848321845709E-2</v>
      </c>
      <c r="G6064">
        <f ca="1">IF(ISNUMBER(TradeDash[[#This Row],[2n day Sharpe]]),AVERAGE(TradeDash[[#This Row],[n day Sharpe]:[2n day Sharpe]]),"")</f>
        <v>-0.12413918886109915</v>
      </c>
      <c r="H6064">
        <f ca="1">IF(ISNUMBER(TradeDash[[#This Row],[Sharpe Average]]),IF(TradeDash[[#This Row],[Sharpe Average]]&gt;$G$1,1,0),"")</f>
        <v>0</v>
      </c>
      <c r="I6064" s="2">
        <f ca="1">IF(ISNUMBER(TradeDash[[#This Row],[Signal]]),MAX(IF(AND(TradeDash[[#This Row],[Signal]]=1,I6063&lt;1),I6063+$E$1,IF(AND(TradeDash[[#This Row],[Signal]]=0,I6063&gt;0),I6063-$E$1,IF(AND(TradeDash[[#This Row],[Signal]]=1,I6063=1),I6063,IF(AND(TradeDash[[#This Row],[Signal]]=0,I6063=0),I6063,0)))),0),"")</f>
        <v>0.20000000000000007</v>
      </c>
      <c r="J6064" s="3">
        <f ca="1">IF(ISNUMBER(TradeDash[[#This Row],[Position]]),TradeDash[[#This Row],[Position]]*D6065,"")</f>
        <v>4.4297943342157546E-4</v>
      </c>
      <c r="K6064" s="7">
        <f ca="1">K6063*IFERROR(1+TradeDash[[#This Row],[Port Return]],1)</f>
        <v>17232633.207809843</v>
      </c>
      <c r="L6064" s="7">
        <f ca="1">IF(ISNUMBER(TradeDash[[#This Row],[Port Return]]),L6063*(1+TradeDash[[#This Row],[Returns]]),L6063)</f>
        <v>14025564.387917446</v>
      </c>
    </row>
    <row r="6065" spans="1:12" x14ac:dyDescent="0.35">
      <c r="A6065" s="1">
        <v>45425</v>
      </c>
      <c r="B6065" s="16">
        <f>YEAR(TradeDash[[#This Row],[Date]])</f>
        <v>2024</v>
      </c>
      <c r="C6065">
        <v>22104.05</v>
      </c>
      <c r="D6065" s="3">
        <f>IFERROR(TradeDash[[#This Row],[Nifty]]/C6064-1,"")</f>
        <v>2.2148971671078765E-3</v>
      </c>
      <c r="E6065">
        <f ca="1">IFERROR(AVERAGE(OFFSET(TradeDash[[#This Row],[Returns]],0,0,-n_days))/STDEV(OFFSET(TradeDash[[#This Row],[Returns]],0,0,-n_days)),"")</f>
        <v>-0.20041066719585648</v>
      </c>
      <c r="F6065">
        <f ca="1">IFERROR(AVERAGE(OFFSET(TradeDash[[#This Row],[Returns]],0,0,-n_days*2))/STDEV(OFFSET(TradeDash[[#This Row],[Returns]],0,0,-n_days*2)),"")</f>
        <v>-3.5092527389257319E-2</v>
      </c>
      <c r="G6065">
        <f ca="1">IF(ISNUMBER(TradeDash[[#This Row],[2n day Sharpe]]),AVERAGE(TradeDash[[#This Row],[n day Sharpe]:[2n day Sharpe]]),"")</f>
        <v>-0.11775159729255691</v>
      </c>
      <c r="H6065">
        <f ca="1">IF(ISNUMBER(TradeDash[[#This Row],[Sharpe Average]]),IF(TradeDash[[#This Row],[Sharpe Average]]&gt;$G$1,1,0),"")</f>
        <v>0</v>
      </c>
      <c r="I6065" s="2">
        <f ca="1">IF(ISNUMBER(TradeDash[[#This Row],[Signal]]),MAX(IF(AND(TradeDash[[#This Row],[Signal]]=1,I6064&lt;1),I6064+$E$1,IF(AND(TradeDash[[#This Row],[Signal]]=0,I6064&gt;0),I6064-$E$1,IF(AND(TradeDash[[#This Row],[Signal]]=1,I6064=1),I6064,IF(AND(TradeDash[[#This Row],[Signal]]=0,I6064=0),I6064,0)))),0),"")</f>
        <v>5.5511151231257827E-17</v>
      </c>
      <c r="J6065" s="3">
        <f ca="1">IF(ISNUMBER(TradeDash[[#This Row],[Position]]),TradeDash[[#This Row],[Position]]*D6066,"")</f>
        <v>2.8579237787270258E-19</v>
      </c>
      <c r="K6065" s="7">
        <f ca="1">K6064*IFERROR(1+TradeDash[[#This Row],[Port Return]],1)</f>
        <v>17232633.207809843</v>
      </c>
      <c r="L6065" s="7">
        <f ca="1">IF(ISNUMBER(TradeDash[[#This Row],[Port Return]]),L6064*(1+TradeDash[[#This Row],[Returns]]),L6064)</f>
        <v>14056629.570747333</v>
      </c>
    </row>
    <row r="6066" spans="1:12" x14ac:dyDescent="0.35">
      <c r="A6066" s="1">
        <v>45426</v>
      </c>
      <c r="B6066" s="16">
        <f>YEAR(TradeDash[[#This Row],[Date]])</f>
        <v>2024</v>
      </c>
      <c r="C6066">
        <v>22217.85</v>
      </c>
      <c r="D6066" s="3">
        <f>IFERROR(TradeDash[[#This Row],[Nifty]]/C6065-1,"")</f>
        <v>5.1483777859713253E-3</v>
      </c>
      <c r="E6066">
        <f ca="1">IFERROR(AVERAGE(OFFSET(TradeDash[[#This Row],[Returns]],0,0,-n_days))/STDEV(OFFSET(TradeDash[[#This Row],[Returns]],0,0,-n_days)),"")</f>
        <v>-9.4015169677235735E-2</v>
      </c>
      <c r="F6066">
        <f ca="1">IFERROR(AVERAGE(OFFSET(TradeDash[[#This Row],[Returns]],0,0,-n_days*2))/STDEV(OFFSET(TradeDash[[#This Row],[Returns]],0,0,-n_days*2)),"")</f>
        <v>-1.6269730806561845E-2</v>
      </c>
      <c r="G6066">
        <f ca="1">IF(ISNUMBER(TradeDash[[#This Row],[2n day Sharpe]]),AVERAGE(TradeDash[[#This Row],[n day Sharpe]:[2n day Sharpe]]),"")</f>
        <v>-5.5142450241898788E-2</v>
      </c>
      <c r="H6066">
        <f ca="1">IF(ISNUMBER(TradeDash[[#This Row],[Sharpe Average]]),IF(TradeDash[[#This Row],[Sharpe Average]]&gt;$G$1,1,0),"")</f>
        <v>0</v>
      </c>
      <c r="I6066" s="2">
        <f ca="1">IF(ISNUMBER(TradeDash[[#This Row],[Signal]]),MAX(IF(AND(TradeDash[[#This Row],[Signal]]=1,I6065&lt;1),I6065+$E$1,IF(AND(TradeDash[[#This Row],[Signal]]=0,I6065&gt;0),I6065-$E$1,IF(AND(TradeDash[[#This Row],[Signal]]=1,I6065=1),I6065,IF(AND(TradeDash[[#This Row],[Signal]]=0,I6065=0),I6065,0)))),0),"")</f>
        <v>0</v>
      </c>
      <c r="J6066" s="3">
        <f ca="1">IF(ISNUMBER(TradeDash[[#This Row],[Position]]),TradeDash[[#This Row],[Position]]*D6067,"")</f>
        <v>0</v>
      </c>
      <c r="K6066" s="7">
        <f ca="1">K6065*IFERROR(1+TradeDash[[#This Row],[Port Return]],1)</f>
        <v>17232633.207809843</v>
      </c>
      <c r="L6066" s="7">
        <f ca="1">IF(ISNUMBER(TradeDash[[#This Row],[Port Return]]),L6065*(1+TradeDash[[#This Row],[Returns]]),L6065)</f>
        <v>14128998.410174996</v>
      </c>
    </row>
    <row r="6067" spans="1:12" x14ac:dyDescent="0.35">
      <c r="A6067" s="1">
        <v>45427</v>
      </c>
      <c r="B6067" s="16">
        <f>YEAR(TradeDash[[#This Row],[Date]])</f>
        <v>2024</v>
      </c>
      <c r="C6067">
        <v>22200.55</v>
      </c>
      <c r="D6067" s="3">
        <f>IFERROR(TradeDash[[#This Row],[Nifty]]/C6066-1,"")</f>
        <v>-7.7865320001702099E-4</v>
      </c>
      <c r="E6067">
        <f ca="1">IFERROR(AVERAGE(OFFSET(TradeDash[[#This Row],[Returns]],0,0,-n_days))/STDEV(OFFSET(TradeDash[[#This Row],[Returns]],0,0,-n_days)),"")</f>
        <v>-2.1850951731976251E-2</v>
      </c>
      <c r="F6067">
        <f ca="1">IFERROR(AVERAGE(OFFSET(TradeDash[[#This Row],[Returns]],0,0,-n_days*2))/STDEV(OFFSET(TradeDash[[#This Row],[Returns]],0,0,-n_days*2)),"")</f>
        <v>3.9483044152323517E-2</v>
      </c>
      <c r="G6067">
        <f ca="1">IF(ISNUMBER(TradeDash[[#This Row],[2n day Sharpe]]),AVERAGE(TradeDash[[#This Row],[n day Sharpe]:[2n day Sharpe]]),"")</f>
        <v>8.816046210173633E-3</v>
      </c>
      <c r="H6067">
        <f ca="1">IF(ISNUMBER(TradeDash[[#This Row],[Sharpe Average]]),IF(TradeDash[[#This Row],[Sharpe Average]]&gt;$G$1,1,0),"")</f>
        <v>1</v>
      </c>
      <c r="I6067" s="2">
        <f ca="1">IF(ISNUMBER(TradeDash[[#This Row],[Signal]]),MAX(IF(AND(TradeDash[[#This Row],[Signal]]=1,I6066&lt;1),I6066+$E$1,IF(AND(TradeDash[[#This Row],[Signal]]=0,I6066&gt;0),I6066-$E$1,IF(AND(TradeDash[[#This Row],[Signal]]=1,I6066=1),I6066,IF(AND(TradeDash[[#This Row],[Signal]]=0,I6066=0),I6066,0)))),0),"")</f>
        <v>0.2</v>
      </c>
      <c r="J6067" s="3">
        <f ca="1">IF(ISNUMBER(TradeDash[[#This Row],[Position]]),TradeDash[[#This Row],[Position]]*D6068,"")</f>
        <v>1.8314861568744956E-3</v>
      </c>
      <c r="K6067" s="7">
        <f ca="1">K6066*IFERROR(1+TradeDash[[#This Row],[Port Return]],1)</f>
        <v>17264194.536976442</v>
      </c>
      <c r="L6067" s="7">
        <f ca="1">IF(ISNUMBER(TradeDash[[#This Row],[Port Return]]),L6066*(1+TradeDash[[#This Row],[Returns]]),L6066)</f>
        <v>14117996.820349878</v>
      </c>
    </row>
    <row r="6068" spans="1:12" x14ac:dyDescent="0.35">
      <c r="A6068" s="1">
        <v>45428</v>
      </c>
      <c r="B6068" s="16">
        <f>YEAR(TradeDash[[#This Row],[Date]])</f>
        <v>2024</v>
      </c>
      <c r="C6068">
        <v>22403.85</v>
      </c>
      <c r="D6068" s="3">
        <f>IFERROR(TradeDash[[#This Row],[Nifty]]/C6067-1,"")</f>
        <v>9.1574307843724778E-3</v>
      </c>
      <c r="E6068">
        <f ca="1">IFERROR(AVERAGE(OFFSET(TradeDash[[#This Row],[Returns]],0,0,-n_days))/STDEV(OFFSET(TradeDash[[#This Row],[Returns]],0,0,-n_days)),"")</f>
        <v>8.9329106633714073E-2</v>
      </c>
      <c r="F6068">
        <f ca="1">IFERROR(AVERAGE(OFFSET(TradeDash[[#This Row],[Returns]],0,0,-n_days*2))/STDEV(OFFSET(TradeDash[[#This Row],[Returns]],0,0,-n_days*2)),"")</f>
        <v>4.8376600177063377E-2</v>
      </c>
      <c r="G6068">
        <f ca="1">IF(ISNUMBER(TradeDash[[#This Row],[2n day Sharpe]]),AVERAGE(TradeDash[[#This Row],[n day Sharpe]:[2n day Sharpe]]),"")</f>
        <v>6.8852853405388728E-2</v>
      </c>
      <c r="H6068">
        <f ca="1">IF(ISNUMBER(TradeDash[[#This Row],[Sharpe Average]]),IF(TradeDash[[#This Row],[Sharpe Average]]&gt;$G$1,1,0),"")</f>
        <v>1</v>
      </c>
      <c r="I6068" s="2">
        <f ca="1">IF(ISNUMBER(TradeDash[[#This Row],[Signal]]),MAX(IF(AND(TradeDash[[#This Row],[Signal]]=1,I6067&lt;1),I6067+$E$1,IF(AND(TradeDash[[#This Row],[Signal]]=0,I6067&gt;0),I6067-$E$1,IF(AND(TradeDash[[#This Row],[Signal]]=1,I6067=1),I6067,IF(AND(TradeDash[[#This Row],[Signal]]=0,I6067=0),I6067,0)))),0),"")</f>
        <v>0.4</v>
      </c>
      <c r="J6068" s="3">
        <f ca="1">IF(ISNUMBER(TradeDash[[#This Row],[Position]]),TradeDash[[#This Row],[Position]]*D6069,"")</f>
        <v>1.1114161182118388E-3</v>
      </c>
      <c r="K6068" s="7">
        <f ca="1">K6067*IFERROR(1+TradeDash[[#This Row],[Port Return]],1)</f>
        <v>17283382.24105278</v>
      </c>
      <c r="L6068" s="7">
        <f ca="1">IF(ISNUMBER(TradeDash[[#This Row],[Port Return]]),L6067*(1+TradeDash[[#This Row],[Returns]]),L6067)</f>
        <v>14247281.399046222</v>
      </c>
    </row>
    <row r="6069" spans="1:12" x14ac:dyDescent="0.35">
      <c r="A6069" s="1">
        <v>45429</v>
      </c>
      <c r="B6069" s="16">
        <f>YEAR(TradeDash[[#This Row],[Date]])</f>
        <v>2024</v>
      </c>
      <c r="C6069">
        <v>22466.1</v>
      </c>
      <c r="D6069" s="3">
        <f>IFERROR(TradeDash[[#This Row],[Nifty]]/C6068-1,"")</f>
        <v>2.7785402955295968E-3</v>
      </c>
      <c r="E6069">
        <f ca="1">IFERROR(AVERAGE(OFFSET(TradeDash[[#This Row],[Returns]],0,0,-n_days))/STDEV(OFFSET(TradeDash[[#This Row],[Returns]],0,0,-n_days)),"")</f>
        <v>0.1672059449427464</v>
      </c>
      <c r="F6069">
        <f ca="1">IFERROR(AVERAGE(OFFSET(TradeDash[[#This Row],[Returns]],0,0,-n_days*2))/STDEV(OFFSET(TradeDash[[#This Row],[Returns]],0,0,-n_days*2)),"")</f>
        <v>8.1869151309365465E-2</v>
      </c>
      <c r="G6069">
        <f ca="1">IF(ISNUMBER(TradeDash[[#This Row],[2n day Sharpe]]),AVERAGE(TradeDash[[#This Row],[n day Sharpe]:[2n day Sharpe]]),"")</f>
        <v>0.12453754812605594</v>
      </c>
      <c r="H6069">
        <f ca="1">IF(ISNUMBER(TradeDash[[#This Row],[Sharpe Average]]),IF(TradeDash[[#This Row],[Sharpe Average]]&gt;$G$1,1,0),"")</f>
        <v>1</v>
      </c>
      <c r="I6069" s="2">
        <f ca="1">IF(ISNUMBER(TradeDash[[#This Row],[Signal]]),MAX(IF(AND(TradeDash[[#This Row],[Signal]]=1,I6068&lt;1),I6068+$E$1,IF(AND(TradeDash[[#This Row],[Signal]]=0,I6068&gt;0),I6068-$E$1,IF(AND(TradeDash[[#This Row],[Signal]]=1,I6068=1),I6068,IF(AND(TradeDash[[#This Row],[Signal]]=0,I6068=0),I6068,0)))),0),"")</f>
        <v>0.60000000000000009</v>
      </c>
      <c r="J6069" s="3">
        <f ca="1">IF(ISNUMBER(TradeDash[[#This Row],[Position]]),TradeDash[[#This Row],[Position]]*D6070,"")</f>
        <v>1.6811996741758154E-3</v>
      </c>
      <c r="K6069" s="7">
        <f ca="1">K6068*IFERROR(1+TradeDash[[#This Row],[Port Return]],1)</f>
        <v>17312439.057645097</v>
      </c>
      <c r="L6069" s="7">
        <f ca="1">IF(ISNUMBER(TradeDash[[#This Row],[Port Return]]),L6068*(1+TradeDash[[#This Row],[Returns]]),L6068)</f>
        <v>14286868.04451522</v>
      </c>
    </row>
    <row r="6070" spans="1:12" x14ac:dyDescent="0.35">
      <c r="A6070" s="1">
        <v>45433</v>
      </c>
      <c r="B6070" s="16">
        <f>YEAR(TradeDash[[#This Row],[Date]])</f>
        <v>2024</v>
      </c>
      <c r="C6070">
        <v>22529.05</v>
      </c>
      <c r="D6070" s="3">
        <f>IFERROR(TradeDash[[#This Row],[Nifty]]/C6069-1,"")</f>
        <v>2.8019994569596918E-3</v>
      </c>
      <c r="E6070">
        <f ca="1">IFERROR(AVERAGE(OFFSET(TradeDash[[#This Row],[Returns]],0,0,-n_days))/STDEV(OFFSET(TradeDash[[#This Row],[Returns]],0,0,-n_days)),"")</f>
        <v>0.13842617884094821</v>
      </c>
      <c r="F6070">
        <f ca="1">IFERROR(AVERAGE(OFFSET(TradeDash[[#This Row],[Returns]],0,0,-n_days*2))/STDEV(OFFSET(TradeDash[[#This Row],[Returns]],0,0,-n_days*2)),"")</f>
        <v>8.7025123980062402E-2</v>
      </c>
      <c r="G6070">
        <f ca="1">IF(ISNUMBER(TradeDash[[#This Row],[2n day Sharpe]]),AVERAGE(TradeDash[[#This Row],[n day Sharpe]:[2n day Sharpe]]),"")</f>
        <v>0.11272565141050531</v>
      </c>
      <c r="H6070">
        <f ca="1">IF(ISNUMBER(TradeDash[[#This Row],[Sharpe Average]]),IF(TradeDash[[#This Row],[Sharpe Average]]&gt;$G$1,1,0),"")</f>
        <v>1</v>
      </c>
      <c r="I6070" s="2">
        <f ca="1">IF(ISNUMBER(TradeDash[[#This Row],[Signal]]),MAX(IF(AND(TradeDash[[#This Row],[Signal]]=1,I6069&lt;1),I6069+$E$1,IF(AND(TradeDash[[#This Row],[Signal]]=0,I6069&gt;0),I6069-$E$1,IF(AND(TradeDash[[#This Row],[Signal]]=1,I6069=1),I6069,IF(AND(TradeDash[[#This Row],[Signal]]=0,I6069=0),I6069,0)))),0),"")</f>
        <v>0.8</v>
      </c>
      <c r="J6070" s="3">
        <f ca="1">IF(ISNUMBER(TradeDash[[#This Row],[Position]]),TradeDash[[#This Row],[Position]]*D6071,"")</f>
        <v>2.4412924646178172E-3</v>
      </c>
      <c r="K6070" s="7">
        <f ca="1">K6069*IFERROR(1+TradeDash[[#This Row],[Port Return]],1)</f>
        <v>17354703.784660682</v>
      </c>
      <c r="L6070" s="7">
        <f ca="1">IF(ISNUMBER(TradeDash[[#This Row],[Port Return]]),L6069*(1+TradeDash[[#This Row],[Returns]]),L6069)</f>
        <v>14326899.841017608</v>
      </c>
    </row>
    <row r="6071" spans="1:12" x14ac:dyDescent="0.35">
      <c r="A6071" s="1">
        <v>45434</v>
      </c>
      <c r="B6071" s="16">
        <f>YEAR(TradeDash[[#This Row],[Date]])</f>
        <v>2024</v>
      </c>
      <c r="C6071">
        <v>22597.8</v>
      </c>
      <c r="D6071" s="3">
        <f>IFERROR(TradeDash[[#This Row],[Nifty]]/C6070-1,"")</f>
        <v>3.0516155807722711E-3</v>
      </c>
      <c r="E6071">
        <f ca="1">IFERROR(AVERAGE(OFFSET(TradeDash[[#This Row],[Returns]],0,0,-n_days))/STDEV(OFFSET(TradeDash[[#This Row],[Returns]],0,0,-n_days)),"")</f>
        <v>9.8586111788486613E-2</v>
      </c>
      <c r="F6071">
        <f ca="1">IFERROR(AVERAGE(OFFSET(TradeDash[[#This Row],[Returns]],0,0,-n_days*2))/STDEV(OFFSET(TradeDash[[#This Row],[Returns]],0,0,-n_days*2)),"")</f>
        <v>0.14793848091447112</v>
      </c>
      <c r="G6071">
        <f ca="1">IF(ISNUMBER(TradeDash[[#This Row],[2n day Sharpe]]),AVERAGE(TradeDash[[#This Row],[n day Sharpe]:[2n day Sharpe]]),"")</f>
        <v>0.12326229635147887</v>
      </c>
      <c r="H6071">
        <f ca="1">IF(ISNUMBER(TradeDash[[#This Row],[Sharpe Average]]),IF(TradeDash[[#This Row],[Sharpe Average]]&gt;$G$1,1,0),"")</f>
        <v>1</v>
      </c>
      <c r="I6071" s="2">
        <f ca="1">IF(ISNUMBER(TradeDash[[#This Row],[Signal]]),MAX(IF(AND(TradeDash[[#This Row],[Signal]]=1,I6070&lt;1),I6070+$E$1,IF(AND(TradeDash[[#This Row],[Signal]]=0,I6070&gt;0),I6070-$E$1,IF(AND(TradeDash[[#This Row],[Signal]]=1,I6070=1),I6070,IF(AND(TradeDash[[#This Row],[Signal]]=0,I6070=0),I6070,0)))),0),"")</f>
        <v>1</v>
      </c>
      <c r="J6071" s="3">
        <f ca="1">IF(ISNUMBER(TradeDash[[#This Row],[Position]]),TradeDash[[#This Row],[Position]]*D6072,"")</f>
        <v>1.6366637460283773E-2</v>
      </c>
      <c r="K6071" s="7">
        <f ca="1">K6070*IFERROR(1+TradeDash[[#This Row],[Port Return]],1)</f>
        <v>17638741.929734837</v>
      </c>
      <c r="L6071" s="7">
        <f ca="1">IF(ISNUMBER(TradeDash[[#This Row],[Port Return]]),L6070*(1+TradeDash[[#This Row],[Returns]]),L6070)</f>
        <v>14370620.031796621</v>
      </c>
    </row>
    <row r="6072" spans="1:12" x14ac:dyDescent="0.35">
      <c r="A6072" s="1">
        <v>45435</v>
      </c>
      <c r="B6072" s="16">
        <f>YEAR(TradeDash[[#This Row],[Date]])</f>
        <v>2024</v>
      </c>
      <c r="C6072">
        <v>22967.65</v>
      </c>
      <c r="D6072" s="3">
        <f>IFERROR(TradeDash[[#This Row],[Nifty]]/C6071-1,"")</f>
        <v>1.6366637460283773E-2</v>
      </c>
      <c r="E6072">
        <f ca="1">IFERROR(AVERAGE(OFFSET(TradeDash[[#This Row],[Returns]],0,0,-n_days))/STDEV(OFFSET(TradeDash[[#This Row],[Returns]],0,0,-n_days)),"")</f>
        <v>0.19158239820346776</v>
      </c>
      <c r="F6072">
        <f ca="1">IFERROR(AVERAGE(OFFSET(TradeDash[[#This Row],[Returns]],0,0,-n_days*2))/STDEV(OFFSET(TradeDash[[#This Row],[Returns]],0,0,-n_days*2)),"")</f>
        <v>0.19598280218542913</v>
      </c>
      <c r="G6072">
        <f ca="1">IF(ISNUMBER(TradeDash[[#This Row],[2n day Sharpe]]),AVERAGE(TradeDash[[#This Row],[n day Sharpe]:[2n day Sharpe]]),"")</f>
        <v>0.19378260019444843</v>
      </c>
      <c r="H6072">
        <f ca="1">IF(ISNUMBER(TradeDash[[#This Row],[Sharpe Average]]),IF(TradeDash[[#This Row],[Sharpe Average]]&gt;$G$1,1,0),"")</f>
        <v>1</v>
      </c>
      <c r="I6072" s="2">
        <f ca="1">IF(ISNUMBER(TradeDash[[#This Row],[Signal]]),MAX(IF(AND(TradeDash[[#This Row],[Signal]]=1,I6071&lt;1),I6071+$E$1,IF(AND(TradeDash[[#This Row],[Signal]]=0,I6071&gt;0),I6071-$E$1,IF(AND(TradeDash[[#This Row],[Signal]]=1,I6071=1),I6071,IF(AND(TradeDash[[#This Row],[Signal]]=0,I6071=0),I6071,0)))),0),"")</f>
        <v>1</v>
      </c>
      <c r="J6072" s="3">
        <f ca="1">IF(ISNUMBER(TradeDash[[#This Row],[Position]]),TradeDash[[#This Row],[Position]]*D6073,"")</f>
        <v>-4.5934172629780168E-4</v>
      </c>
      <c r="K6072" s="7">
        <f ca="1">K6071*IFERROR(1+TradeDash[[#This Row],[Port Return]],1)</f>
        <v>17630639.719567113</v>
      </c>
      <c r="L6072" s="7">
        <f ca="1">IF(ISNUMBER(TradeDash[[#This Row],[Port Return]]),L6071*(1+TradeDash[[#This Row],[Returns]]),L6071)</f>
        <v>14605818.759936528</v>
      </c>
    </row>
    <row r="6073" spans="1:12" x14ac:dyDescent="0.35">
      <c r="A6073" s="1">
        <v>45436</v>
      </c>
      <c r="B6073" s="16">
        <f>YEAR(TradeDash[[#This Row],[Date]])</f>
        <v>2024</v>
      </c>
      <c r="C6073">
        <v>22957.1</v>
      </c>
      <c r="D6073" s="3">
        <f>IFERROR(TradeDash[[#This Row],[Nifty]]/C6072-1,"")</f>
        <v>-4.5934172629780168E-4</v>
      </c>
      <c r="E6073">
        <f ca="1">IFERROR(AVERAGE(OFFSET(TradeDash[[#This Row],[Returns]],0,0,-n_days))/STDEV(OFFSET(TradeDash[[#This Row],[Returns]],0,0,-n_days)),"")</f>
        <v>0.17709522323830609</v>
      </c>
      <c r="F6073">
        <f ca="1">IFERROR(AVERAGE(OFFSET(TradeDash[[#This Row],[Returns]],0,0,-n_days*2))/STDEV(OFFSET(TradeDash[[#This Row],[Returns]],0,0,-n_days*2)),"")</f>
        <v>0.166102819127112</v>
      </c>
      <c r="G6073">
        <f ca="1">IF(ISNUMBER(TradeDash[[#This Row],[2n day Sharpe]]),AVERAGE(TradeDash[[#This Row],[n day Sharpe]:[2n day Sharpe]]),"")</f>
        <v>0.17159902118270903</v>
      </c>
      <c r="H6073">
        <f ca="1">IF(ISNUMBER(TradeDash[[#This Row],[Sharpe Average]]),IF(TradeDash[[#This Row],[Sharpe Average]]&gt;$G$1,1,0),"")</f>
        <v>1</v>
      </c>
      <c r="I6073" s="2">
        <f ca="1">IF(ISNUMBER(TradeDash[[#This Row],[Signal]]),MAX(IF(AND(TradeDash[[#This Row],[Signal]]=1,I6072&lt;1),I6072+$E$1,IF(AND(TradeDash[[#This Row],[Signal]]=0,I6072&gt;0),I6072-$E$1,IF(AND(TradeDash[[#This Row],[Signal]]=1,I6072=1),I6072,IF(AND(TradeDash[[#This Row],[Signal]]=0,I6072=0),I6072,0)))),0),"")</f>
        <v>1</v>
      </c>
      <c r="J6073" s="3">
        <f ca="1">IF(ISNUMBER(TradeDash[[#This Row],[Position]]),TradeDash[[#This Row],[Position]]*D6074,"")</f>
        <v>-1.073741892486324E-3</v>
      </c>
      <c r="K6073" s="7">
        <f ca="1">K6072*IFERROR(1+TradeDash[[#This Row],[Port Return]],1)</f>
        <v>17611708.963108879</v>
      </c>
      <c r="L6073" s="7">
        <f ca="1">IF(ISNUMBER(TradeDash[[#This Row],[Port Return]]),L6072*(1+TradeDash[[#This Row],[Returns]]),L6072)</f>
        <v>14599109.697933346</v>
      </c>
    </row>
    <row r="6074" spans="1:12" x14ac:dyDescent="0.35">
      <c r="A6074" s="1">
        <v>45439</v>
      </c>
      <c r="B6074" s="16">
        <f>YEAR(TradeDash[[#This Row],[Date]])</f>
        <v>2024</v>
      </c>
      <c r="C6074">
        <v>22932.45</v>
      </c>
      <c r="D6074" s="3">
        <f>IFERROR(TradeDash[[#This Row],[Nifty]]/C6073-1,"")</f>
        <v>-1.073741892486324E-3</v>
      </c>
      <c r="E6074">
        <f ca="1">IFERROR(AVERAGE(OFFSET(TradeDash[[#This Row],[Returns]],0,0,-n_days))/STDEV(OFFSET(TradeDash[[#This Row],[Returns]],0,0,-n_days)),"")</f>
        <v>0.11862270270898891</v>
      </c>
      <c r="F6074">
        <f ca="1">IFERROR(AVERAGE(OFFSET(TradeDash[[#This Row],[Returns]],0,0,-n_days*2))/STDEV(OFFSET(TradeDash[[#This Row],[Returns]],0,0,-n_days*2)),"")</f>
        <v>0.14718802615297166</v>
      </c>
      <c r="G6074">
        <f ca="1">IF(ISNUMBER(TradeDash[[#This Row],[2n day Sharpe]]),AVERAGE(TradeDash[[#This Row],[n day Sharpe]:[2n day Sharpe]]),"")</f>
        <v>0.13290536443098028</v>
      </c>
      <c r="H6074">
        <f ca="1">IF(ISNUMBER(TradeDash[[#This Row],[Sharpe Average]]),IF(TradeDash[[#This Row],[Sharpe Average]]&gt;$G$1,1,0),"")</f>
        <v>1</v>
      </c>
      <c r="I6074" s="2">
        <f ca="1">IF(ISNUMBER(TradeDash[[#This Row],[Signal]]),MAX(IF(AND(TradeDash[[#This Row],[Signal]]=1,I6073&lt;1),I6073+$E$1,IF(AND(TradeDash[[#This Row],[Signal]]=0,I6073&gt;0),I6073-$E$1,IF(AND(TradeDash[[#This Row],[Signal]]=1,I6073=1),I6073,IF(AND(TradeDash[[#This Row],[Signal]]=0,I6073=0),I6073,0)))),0),"")</f>
        <v>1</v>
      </c>
      <c r="J6074" s="3">
        <f ca="1">IF(ISNUMBER(TradeDash[[#This Row],[Position]]),TradeDash[[#This Row],[Position]]*D6075,"")</f>
        <v>-1.9317604529824894E-3</v>
      </c>
      <c r="K6074" s="7">
        <f ca="1">K6073*IFERROR(1+TradeDash[[#This Row],[Port Return]],1)</f>
        <v>17577687.360224508</v>
      </c>
      <c r="L6074" s="7">
        <f ca="1">IF(ISNUMBER(TradeDash[[#This Row],[Port Return]]),L6073*(1+TradeDash[[#This Row],[Returns]]),L6073)</f>
        <v>14583434.022257671</v>
      </c>
    </row>
    <row r="6075" spans="1:12" x14ac:dyDescent="0.35">
      <c r="A6075" s="1">
        <v>45440</v>
      </c>
      <c r="B6075" s="16">
        <f>YEAR(TradeDash[[#This Row],[Date]])</f>
        <v>2024</v>
      </c>
      <c r="C6075">
        <v>22888.15</v>
      </c>
      <c r="D6075" s="3">
        <f>IFERROR(TradeDash[[#This Row],[Nifty]]/C6074-1,"")</f>
        <v>-1.9317604529824894E-3</v>
      </c>
      <c r="E6075">
        <f ca="1">IFERROR(AVERAGE(OFFSET(TradeDash[[#This Row],[Returns]],0,0,-n_days))/STDEV(OFFSET(TradeDash[[#This Row],[Returns]],0,0,-n_days)),"")</f>
        <v>0.15726627594133816</v>
      </c>
      <c r="F6075">
        <f ca="1">IFERROR(AVERAGE(OFFSET(TradeDash[[#This Row],[Returns]],0,0,-n_days*2))/STDEV(OFFSET(TradeDash[[#This Row],[Returns]],0,0,-n_days*2)),"")</f>
        <v>0.15672477203763427</v>
      </c>
      <c r="G6075">
        <f ca="1">IF(ISNUMBER(TradeDash[[#This Row],[2n day Sharpe]]),AVERAGE(TradeDash[[#This Row],[n day Sharpe]:[2n day Sharpe]]),"")</f>
        <v>0.15699552398948621</v>
      </c>
      <c r="H6075">
        <f ca="1">IF(ISNUMBER(TradeDash[[#This Row],[Sharpe Average]]),IF(TradeDash[[#This Row],[Sharpe Average]]&gt;$G$1,1,0),"")</f>
        <v>1</v>
      </c>
      <c r="I6075" s="2">
        <f ca="1">IF(ISNUMBER(TradeDash[[#This Row],[Signal]]),MAX(IF(AND(TradeDash[[#This Row],[Signal]]=1,I6074&lt;1),I6074+$E$1,IF(AND(TradeDash[[#This Row],[Signal]]=0,I6074&gt;0),I6074-$E$1,IF(AND(TradeDash[[#This Row],[Signal]]=1,I6074=1),I6074,IF(AND(TradeDash[[#This Row],[Signal]]=0,I6074=0),I6074,0)))),0),"")</f>
        <v>1</v>
      </c>
      <c r="J6075" s="3">
        <f ca="1">IF(ISNUMBER(TradeDash[[#This Row],[Position]]),TradeDash[[#This Row],[Position]]*D6076,"")</f>
        <v>-8.015064563977492E-3</v>
      </c>
      <c r="K6075" s="7">
        <f ca="1">K6074*IFERROR(1+TradeDash[[#This Row],[Port Return]],1)</f>
        <v>17436801.061146896</v>
      </c>
      <c r="L6075" s="7">
        <f ca="1">IF(ISNUMBER(TradeDash[[#This Row],[Port Return]]),L6074*(1+TradeDash[[#This Row],[Returns]]),L6074)</f>
        <v>14555262.321144793</v>
      </c>
    </row>
    <row r="6076" spans="1:12" x14ac:dyDescent="0.35">
      <c r="A6076" s="1">
        <v>45441</v>
      </c>
      <c r="B6076" s="16">
        <f>YEAR(TradeDash[[#This Row],[Date]])</f>
        <v>2024</v>
      </c>
      <c r="C6076">
        <v>22704.7</v>
      </c>
      <c r="D6076" s="3">
        <f>IFERROR(TradeDash[[#This Row],[Nifty]]/C6075-1,"")</f>
        <v>-8.015064563977492E-3</v>
      </c>
      <c r="E6076">
        <f ca="1">IFERROR(AVERAGE(OFFSET(TradeDash[[#This Row],[Returns]],0,0,-n_days))/STDEV(OFFSET(TradeDash[[#This Row],[Returns]],0,0,-n_days)),"")</f>
        <v>2.3466133211249844E-2</v>
      </c>
      <c r="F6076">
        <f ca="1">IFERROR(AVERAGE(OFFSET(TradeDash[[#This Row],[Returns]],0,0,-n_days*2))/STDEV(OFFSET(TradeDash[[#This Row],[Returns]],0,0,-n_days*2)),"")</f>
        <v>0.1025583521502783</v>
      </c>
      <c r="G6076">
        <f ca="1">IF(ISNUMBER(TradeDash[[#This Row],[2n day Sharpe]]),AVERAGE(TradeDash[[#This Row],[n day Sharpe]:[2n day Sharpe]]),"")</f>
        <v>6.3012242680764066E-2</v>
      </c>
      <c r="H6076">
        <f ca="1">IF(ISNUMBER(TradeDash[[#This Row],[Sharpe Average]]),IF(TradeDash[[#This Row],[Sharpe Average]]&gt;$G$1,1,0),"")</f>
        <v>1</v>
      </c>
      <c r="I6076" s="2">
        <f ca="1">IF(ISNUMBER(TradeDash[[#This Row],[Signal]]),MAX(IF(AND(TradeDash[[#This Row],[Signal]]=1,I6075&lt;1),I6075+$E$1,IF(AND(TradeDash[[#This Row],[Signal]]=0,I6075&gt;0),I6075-$E$1,IF(AND(TradeDash[[#This Row],[Signal]]=1,I6075=1),I6075,IF(AND(TradeDash[[#This Row],[Signal]]=0,I6075=0),I6075,0)))),0),"")</f>
        <v>1</v>
      </c>
      <c r="J6076" s="3">
        <f ca="1">IF(ISNUMBER(TradeDash[[#This Row],[Position]]),TradeDash[[#This Row],[Position]]*D6077,"")</f>
        <v>-9.515650944518117E-3</v>
      </c>
      <c r="K6076" s="7">
        <f ca="1">K6075*IFERROR(1+TradeDash[[#This Row],[Port Return]],1)</f>
        <v>17270878.548660018</v>
      </c>
      <c r="L6076" s="7">
        <f ca="1">IF(ISNUMBER(TradeDash[[#This Row],[Port Return]]),L6075*(1+TradeDash[[#This Row],[Returns]]),L6075)</f>
        <v>14438600.953895189</v>
      </c>
    </row>
    <row r="6077" spans="1:12" x14ac:dyDescent="0.35">
      <c r="A6077" s="1">
        <v>45442</v>
      </c>
      <c r="B6077" s="16">
        <f>YEAR(TradeDash[[#This Row],[Date]])</f>
        <v>2024</v>
      </c>
      <c r="C6077">
        <v>22488.65</v>
      </c>
      <c r="D6077" s="3">
        <f>IFERROR(TradeDash[[#This Row],[Nifty]]/C6076-1,"")</f>
        <v>-9.515650944518117E-3</v>
      </c>
      <c r="E6077">
        <f ca="1">IFERROR(AVERAGE(OFFSET(TradeDash[[#This Row],[Returns]],0,0,-n_days))/STDEV(OFFSET(TradeDash[[#This Row],[Returns]],0,0,-n_days)),"")</f>
        <v>-3.3519391966566787E-2</v>
      </c>
      <c r="F6077">
        <f ca="1">IFERROR(AVERAGE(OFFSET(TradeDash[[#This Row],[Returns]],0,0,-n_days*2))/STDEV(OFFSET(TradeDash[[#This Row],[Returns]],0,0,-n_days*2)),"")</f>
        <v>3.0682339860184555E-2</v>
      </c>
      <c r="G6077">
        <f ca="1">IF(ISNUMBER(TradeDash[[#This Row],[2n day Sharpe]]),AVERAGE(TradeDash[[#This Row],[n day Sharpe]:[2n day Sharpe]]),"")</f>
        <v>-1.4185260531911163E-3</v>
      </c>
      <c r="H6077">
        <f ca="1">IF(ISNUMBER(TradeDash[[#This Row],[Sharpe Average]]),IF(TradeDash[[#This Row],[Sharpe Average]]&gt;$G$1,1,0),"")</f>
        <v>0</v>
      </c>
      <c r="I6077" s="2">
        <f ca="1">IF(ISNUMBER(TradeDash[[#This Row],[Signal]]),MAX(IF(AND(TradeDash[[#This Row],[Signal]]=1,I6076&lt;1),I6076+$E$1,IF(AND(TradeDash[[#This Row],[Signal]]=0,I6076&gt;0),I6076-$E$1,IF(AND(TradeDash[[#This Row],[Signal]]=1,I6076=1),I6076,IF(AND(TradeDash[[#This Row],[Signal]]=0,I6076=0),I6076,0)))),0),"")</f>
        <v>0.8</v>
      </c>
      <c r="J6077" s="3">
        <f ca="1">IF(ISNUMBER(TradeDash[[#This Row],[Position]]),TradeDash[[#This Row],[Position]]*D6078,"")</f>
        <v>1.4958656922491544E-3</v>
      </c>
      <c r="K6077" s="7">
        <f ca="1">K6076*IFERROR(1+TradeDash[[#This Row],[Port Return]],1)</f>
        <v>17296713.463355962</v>
      </c>
      <c r="L6077" s="7">
        <f ca="1">IF(ISNUMBER(TradeDash[[#This Row],[Port Return]]),L6076*(1+TradeDash[[#This Row],[Returns]]),L6076)</f>
        <v>14301208.267090736</v>
      </c>
    </row>
    <row r="6078" spans="1:12" x14ac:dyDescent="0.35">
      <c r="A6078" s="1">
        <v>45443</v>
      </c>
      <c r="B6078" s="16">
        <f>YEAR(TradeDash[[#This Row],[Date]])</f>
        <v>2024</v>
      </c>
      <c r="C6078">
        <v>22530.7</v>
      </c>
      <c r="D6078" s="3">
        <f>IFERROR(TradeDash[[#This Row],[Nifty]]/C6077-1,"")</f>
        <v>1.8698321153114428E-3</v>
      </c>
      <c r="E6078">
        <f ca="1">IFERROR(AVERAGE(OFFSET(TradeDash[[#This Row],[Returns]],0,0,-n_days))/STDEV(OFFSET(TradeDash[[#This Row],[Returns]],0,0,-n_days)),"")</f>
        <v>-3.3865551252390914E-2</v>
      </c>
      <c r="F6078">
        <f ca="1">IFERROR(AVERAGE(OFFSET(TradeDash[[#This Row],[Returns]],0,0,-n_days*2))/STDEV(OFFSET(TradeDash[[#This Row],[Returns]],0,0,-n_days*2)),"")</f>
        <v>1.4908985321776209E-2</v>
      </c>
      <c r="G6078">
        <f ca="1">IF(ISNUMBER(TradeDash[[#This Row],[2n day Sharpe]]),AVERAGE(TradeDash[[#This Row],[n day Sharpe]:[2n day Sharpe]]),"")</f>
        <v>-9.4782829653073525E-3</v>
      </c>
      <c r="H6078">
        <f ca="1">IF(ISNUMBER(TradeDash[[#This Row],[Sharpe Average]]),IF(TradeDash[[#This Row],[Sharpe Average]]&gt;$G$1,1,0),"")</f>
        <v>0</v>
      </c>
      <c r="I6078" s="2">
        <f ca="1">IF(ISNUMBER(TradeDash[[#This Row],[Signal]]),MAX(IF(AND(TradeDash[[#This Row],[Signal]]=1,I6077&lt;1),I6077+$E$1,IF(AND(TradeDash[[#This Row],[Signal]]=0,I6077&gt;0),I6077-$E$1,IF(AND(TradeDash[[#This Row],[Signal]]=1,I6077=1),I6077,IF(AND(TradeDash[[#This Row],[Signal]]=0,I6077=0),I6077,0)))),0),"")</f>
        <v>0.60000000000000009</v>
      </c>
      <c r="J6078" s="3">
        <f ca="1">IF(ISNUMBER(TradeDash[[#This Row],[Position]]),TradeDash[[#This Row],[Position]]*D6079,"")</f>
        <v>1.9525358732751387E-2</v>
      </c>
      <c r="K6078" s="7">
        <f ca="1">K6077*IFERROR(1+TradeDash[[#This Row],[Port Return]],1)</f>
        <v>17634437.998625595</v>
      </c>
      <c r="L6078" s="7">
        <f ca="1">IF(ISNUMBER(TradeDash[[#This Row],[Port Return]]),L6077*(1+TradeDash[[#This Row],[Returns]]),L6077)</f>
        <v>14327949.1255963</v>
      </c>
    </row>
    <row r="6079" spans="1:12" x14ac:dyDescent="0.35">
      <c r="A6079" s="1">
        <v>45446</v>
      </c>
      <c r="B6079" s="16">
        <f>YEAR(TradeDash[[#This Row],[Date]])</f>
        <v>2024</v>
      </c>
      <c r="C6079">
        <v>23263.9</v>
      </c>
      <c r="D6079" s="3">
        <f>IFERROR(TradeDash[[#This Row],[Nifty]]/C6078-1,"")</f>
        <v>3.2542264554585643E-2</v>
      </c>
      <c r="E6079">
        <f ca="1">IFERROR(AVERAGE(OFFSET(TradeDash[[#This Row],[Returns]],0,0,-n_days))/STDEV(OFFSET(TradeDash[[#This Row],[Returns]],0,0,-n_days)),"")</f>
        <v>0.17856149903567572</v>
      </c>
      <c r="F6079">
        <f ca="1">IFERROR(AVERAGE(OFFSET(TradeDash[[#This Row],[Returns]],0,0,-n_days*2))/STDEV(OFFSET(TradeDash[[#This Row],[Returns]],0,0,-n_days*2)),"")</f>
        <v>0.11109626978715435</v>
      </c>
      <c r="G6079">
        <f ca="1">IF(ISNUMBER(TradeDash[[#This Row],[2n day Sharpe]]),AVERAGE(TradeDash[[#This Row],[n day Sharpe]:[2n day Sharpe]]),"")</f>
        <v>0.14482888441141503</v>
      </c>
      <c r="H6079">
        <f ca="1">IF(ISNUMBER(TradeDash[[#This Row],[Sharpe Average]]),IF(TradeDash[[#This Row],[Sharpe Average]]&gt;$G$1,1,0),"")</f>
        <v>1</v>
      </c>
      <c r="I6079" s="2">
        <f ca="1">IF(ISNUMBER(TradeDash[[#This Row],[Signal]]),MAX(IF(AND(TradeDash[[#This Row],[Signal]]=1,I6078&lt;1),I6078+$E$1,IF(AND(TradeDash[[#This Row],[Signal]]=0,I6078&gt;0),I6078-$E$1,IF(AND(TradeDash[[#This Row],[Signal]]=1,I6078=1),I6078,IF(AND(TradeDash[[#This Row],[Signal]]=0,I6078=0),I6078,0)))),0),"")</f>
        <v>0.8</v>
      </c>
      <c r="J6079" s="3">
        <f ca="1">IF(ISNUMBER(TradeDash[[#This Row],[Position]]),TradeDash[[#This Row],[Position]]*D6080,"")</f>
        <v>-4.7434866896780031E-2</v>
      </c>
      <c r="K6079" s="7">
        <f ca="1">K6078*IFERROR(1+TradeDash[[#This Row],[Port Return]],1)</f>
        <v>16797950.77936127</v>
      </c>
      <c r="L6079" s="7">
        <f ca="1">IF(ISNUMBER(TradeDash[[#This Row],[Port Return]]),L6078*(1+TradeDash[[#This Row],[Returns]]),L6078)</f>
        <v>14794213.036566099</v>
      </c>
    </row>
    <row r="6080" spans="1:12" x14ac:dyDescent="0.35">
      <c r="A6080" s="1">
        <v>45447</v>
      </c>
      <c r="B6080" s="16">
        <f>YEAR(TradeDash[[#This Row],[Date]])</f>
        <v>2024</v>
      </c>
      <c r="C6080">
        <v>21884.5</v>
      </c>
      <c r="D6080" s="3">
        <f>IFERROR(TradeDash[[#This Row],[Nifty]]/C6079-1,"")</f>
        <v>-5.9293583620975032E-2</v>
      </c>
      <c r="E6080">
        <f ca="1">IFERROR(AVERAGE(OFFSET(TradeDash[[#This Row],[Returns]],0,0,-n_days))/STDEV(OFFSET(TradeDash[[#This Row],[Returns]],0,0,-n_days)),"")</f>
        <v>-6.6322335029002935E-2</v>
      </c>
      <c r="F6080">
        <f ca="1">IFERROR(AVERAGE(OFFSET(TradeDash[[#This Row],[Returns]],0,0,-n_days*2))/STDEV(OFFSET(TradeDash[[#This Row],[Returns]],0,0,-n_days*2)),"")</f>
        <v>-4.289006358016996E-2</v>
      </c>
      <c r="G6080">
        <f ca="1">IF(ISNUMBER(TradeDash[[#This Row],[2n day Sharpe]]),AVERAGE(TradeDash[[#This Row],[n day Sharpe]:[2n day Sharpe]]),"")</f>
        <v>-5.4606199304586447E-2</v>
      </c>
      <c r="H6080">
        <f ca="1">IF(ISNUMBER(TradeDash[[#This Row],[Sharpe Average]]),IF(TradeDash[[#This Row],[Sharpe Average]]&gt;$G$1,1,0),"")</f>
        <v>0</v>
      </c>
      <c r="I6080" s="2">
        <f ca="1">IF(ISNUMBER(TradeDash[[#This Row],[Signal]]),MAX(IF(AND(TradeDash[[#This Row],[Signal]]=1,I6079&lt;1),I6079+$E$1,IF(AND(TradeDash[[#This Row],[Signal]]=0,I6079&gt;0),I6079-$E$1,IF(AND(TradeDash[[#This Row],[Signal]]=1,I6079=1),I6079,IF(AND(TradeDash[[#This Row],[Signal]]=0,I6079=0),I6079,0)))),0),"")</f>
        <v>0.60000000000000009</v>
      </c>
      <c r="J6080" s="3">
        <f ca="1">IF(ISNUMBER(TradeDash[[#This Row],[Position]]),TradeDash[[#This Row],[Position]]*D6081,"")</f>
        <v>2.0174552765656054E-2</v>
      </c>
      <c r="K6080" s="7">
        <f ca="1">K6079*IFERROR(1+TradeDash[[#This Row],[Port Return]],1)</f>
        <v>17136841.923714388</v>
      </c>
      <c r="L6080" s="7">
        <f ca="1">IF(ISNUMBER(TradeDash[[#This Row],[Port Return]]),L6079*(1+TradeDash[[#This Row],[Returns]]),L6079)</f>
        <v>13917011.128775949</v>
      </c>
    </row>
    <row r="6081" spans="1:12" x14ac:dyDescent="0.35">
      <c r="A6081" s="1">
        <v>45448</v>
      </c>
      <c r="B6081" s="16">
        <f>YEAR(TradeDash[[#This Row],[Date]])</f>
        <v>2024</v>
      </c>
      <c r="C6081">
        <v>22620.35</v>
      </c>
      <c r="D6081" s="3">
        <f>IFERROR(TradeDash[[#This Row],[Nifty]]/C6080-1,"")</f>
        <v>3.3624254609426751E-2</v>
      </c>
      <c r="E6081">
        <f ca="1">IFERROR(AVERAGE(OFFSET(TradeDash[[#This Row],[Returns]],0,0,-n_days))/STDEV(OFFSET(TradeDash[[#This Row],[Returns]],0,0,-n_days)),"")</f>
        <v>4.7145308563364886E-2</v>
      </c>
      <c r="F6081">
        <f ca="1">IFERROR(AVERAGE(OFFSET(TradeDash[[#This Row],[Returns]],0,0,-n_days*2))/STDEV(OFFSET(TradeDash[[#This Row],[Returns]],0,0,-n_days*2)),"")</f>
        <v>1.5314773326157594E-2</v>
      </c>
      <c r="G6081">
        <f ca="1">IF(ISNUMBER(TradeDash[[#This Row],[2n day Sharpe]]),AVERAGE(TradeDash[[#This Row],[n day Sharpe]:[2n day Sharpe]]),"")</f>
        <v>3.1230040944761242E-2</v>
      </c>
      <c r="H6081">
        <f ca="1">IF(ISNUMBER(TradeDash[[#This Row],[Sharpe Average]]),IF(TradeDash[[#This Row],[Sharpe Average]]&gt;$G$1,1,0),"")</f>
        <v>1</v>
      </c>
      <c r="I6081" s="2">
        <f ca="1">IF(ISNUMBER(TradeDash[[#This Row],[Signal]]),MAX(IF(AND(TradeDash[[#This Row],[Signal]]=1,I6080&lt;1),I6080+$E$1,IF(AND(TradeDash[[#This Row],[Signal]]=0,I6080&gt;0),I6080-$E$1,IF(AND(TradeDash[[#This Row],[Signal]]=1,I6080=1),I6080,IF(AND(TradeDash[[#This Row],[Signal]]=0,I6080=0),I6080,0)))),0),"")</f>
        <v>0.8</v>
      </c>
      <c r="J6081" s="3">
        <f ca="1">IF(ISNUMBER(TradeDash[[#This Row],[Position]]),TradeDash[[#This Row],[Position]]*D6082,"")</f>
        <v>7.1104116426139903E-3</v>
      </c>
      <c r="K6081" s="7">
        <f ca="1">K6080*IFERROR(1+TradeDash[[#This Row],[Port Return]],1)</f>
        <v>17258691.924046401</v>
      </c>
      <c r="L6081" s="7">
        <f ca="1">IF(ISNUMBER(TradeDash[[#This Row],[Port Return]]),L6080*(1+TradeDash[[#This Row],[Returns]]),L6080)</f>
        <v>14384960.254372137</v>
      </c>
    </row>
    <row r="6082" spans="1:12" x14ac:dyDescent="0.35">
      <c r="A6082" s="1">
        <v>45449</v>
      </c>
      <c r="B6082" s="16">
        <f>YEAR(TradeDash[[#This Row],[Date]])</f>
        <v>2024</v>
      </c>
      <c r="C6082">
        <v>22821.4</v>
      </c>
      <c r="D6082" s="3">
        <f>IFERROR(TradeDash[[#This Row],[Nifty]]/C6081-1,"")</f>
        <v>8.888014553267487E-3</v>
      </c>
      <c r="E6082">
        <f ca="1">IFERROR(AVERAGE(OFFSET(TradeDash[[#This Row],[Returns]],0,0,-n_days))/STDEV(OFFSET(TradeDash[[#This Row],[Returns]],0,0,-n_days)),"")</f>
        <v>7.081061323328447E-2</v>
      </c>
      <c r="F6082">
        <f ca="1">IFERROR(AVERAGE(OFFSET(TradeDash[[#This Row],[Returns]],0,0,-n_days*2))/STDEV(OFFSET(TradeDash[[#This Row],[Returns]],0,0,-n_days*2)),"")</f>
        <v>3.1431106179038479E-2</v>
      </c>
      <c r="G6082">
        <f ca="1">IF(ISNUMBER(TradeDash[[#This Row],[2n day Sharpe]]),AVERAGE(TradeDash[[#This Row],[n day Sharpe]:[2n day Sharpe]]),"")</f>
        <v>5.1120859706161474E-2</v>
      </c>
      <c r="H6082">
        <f ca="1">IF(ISNUMBER(TradeDash[[#This Row],[Sharpe Average]]),IF(TradeDash[[#This Row],[Sharpe Average]]&gt;$G$1,1,0),"")</f>
        <v>1</v>
      </c>
      <c r="I6082" s="2">
        <f ca="1">IF(ISNUMBER(TradeDash[[#This Row],[Signal]]),MAX(IF(AND(TradeDash[[#This Row],[Signal]]=1,I6081&lt;1),I6081+$E$1,IF(AND(TradeDash[[#This Row],[Signal]]=0,I6081&gt;0),I6081-$E$1,IF(AND(TradeDash[[#This Row],[Signal]]=1,I6081=1),I6081,IF(AND(TradeDash[[#This Row],[Signal]]=0,I6081=0),I6081,0)))),0),"")</f>
        <v>1</v>
      </c>
      <c r="J6082" s="3">
        <f ca="1">IF(ISNUMBER(TradeDash[[#This Row],[Position]]),TradeDash[[#This Row],[Position]]*D6083,"")</f>
        <v>2.0539931818380985E-2</v>
      </c>
      <c r="K6082" s="7">
        <f ca="1">K6081*IFERROR(1+TradeDash[[#This Row],[Port Return]],1)</f>
        <v>17613184.279440757</v>
      </c>
      <c r="L6082" s="7">
        <f ca="1">IF(ISNUMBER(TradeDash[[#This Row],[Port Return]]),L6081*(1+TradeDash[[#This Row],[Returns]]),L6081)</f>
        <v>14512813.990461171</v>
      </c>
    </row>
    <row r="6083" spans="1:12" x14ac:dyDescent="0.35">
      <c r="A6083" s="1">
        <v>45450</v>
      </c>
      <c r="B6083" s="16">
        <f>YEAR(TradeDash[[#This Row],[Date]])</f>
        <v>2024</v>
      </c>
      <c r="C6083">
        <v>23290.15</v>
      </c>
      <c r="D6083" s="3">
        <f>IFERROR(TradeDash[[#This Row],[Nifty]]/C6082-1,"")</f>
        <v>2.0539931818380985E-2</v>
      </c>
      <c r="E6083">
        <f ca="1">IFERROR(AVERAGE(OFFSET(TradeDash[[#This Row],[Returns]],0,0,-n_days))/STDEV(OFFSET(TradeDash[[#This Row],[Returns]],0,0,-n_days)),"")</f>
        <v>0.16726417337492008</v>
      </c>
      <c r="F6083">
        <f ca="1">IFERROR(AVERAGE(OFFSET(TradeDash[[#This Row],[Returns]],0,0,-n_days*2))/STDEV(OFFSET(TradeDash[[#This Row],[Returns]],0,0,-n_days*2)),"")</f>
        <v>5.5065499081449407E-2</v>
      </c>
      <c r="G6083">
        <f ca="1">IF(ISNUMBER(TradeDash[[#This Row],[2n day Sharpe]]),AVERAGE(TradeDash[[#This Row],[n day Sharpe]:[2n day Sharpe]]),"")</f>
        <v>0.11116483622818474</v>
      </c>
      <c r="H6083">
        <f ca="1">IF(ISNUMBER(TradeDash[[#This Row],[Sharpe Average]]),IF(TradeDash[[#This Row],[Sharpe Average]]&gt;$G$1,1,0),"")</f>
        <v>1</v>
      </c>
      <c r="I6083" s="2">
        <f ca="1">IF(ISNUMBER(TradeDash[[#This Row],[Signal]]),MAX(IF(AND(TradeDash[[#This Row],[Signal]]=1,I6082&lt;1),I6082+$E$1,IF(AND(TradeDash[[#This Row],[Signal]]=0,I6082&gt;0),I6082-$E$1,IF(AND(TradeDash[[#This Row],[Signal]]=1,I6082=1),I6082,IF(AND(TradeDash[[#This Row],[Signal]]=0,I6082=0),I6082,0)))),0),"")</f>
        <v>1</v>
      </c>
      <c r="J6083" s="3">
        <f ca="1">IF(ISNUMBER(TradeDash[[#This Row],[Position]]),TradeDash[[#This Row],[Position]]*D6084,"")</f>
        <v>-1.3288879633664985E-3</v>
      </c>
      <c r="K6083" s="7">
        <f ca="1">K6082*IFERROR(1+TradeDash[[#This Row],[Port Return]],1)</f>
        <v>17589778.33085525</v>
      </c>
      <c r="L6083" s="7">
        <f ca="1">IF(ISNUMBER(TradeDash[[#This Row],[Port Return]]),L6082*(1+TradeDash[[#This Row],[Returns]]),L6082)</f>
        <v>14810906.200318089</v>
      </c>
    </row>
    <row r="6084" spans="1:12" x14ac:dyDescent="0.35">
      <c r="A6084" s="1">
        <v>45453</v>
      </c>
      <c r="B6084" s="16">
        <f>YEAR(TradeDash[[#This Row],[Date]])</f>
        <v>2024</v>
      </c>
      <c r="C6084">
        <v>23259.200000000001</v>
      </c>
      <c r="D6084" s="3">
        <f>IFERROR(TradeDash[[#This Row],[Nifty]]/C6083-1,"")</f>
        <v>-1.3288879633664985E-3</v>
      </c>
      <c r="E6084">
        <f ca="1">IFERROR(AVERAGE(OFFSET(TradeDash[[#This Row],[Returns]],0,0,-n_days))/STDEV(OFFSET(TradeDash[[#This Row],[Returns]],0,0,-n_days)),"")</f>
        <v>0.15157916456210302</v>
      </c>
      <c r="F6084">
        <f ca="1">IFERROR(AVERAGE(OFFSET(TradeDash[[#This Row],[Returns]],0,0,-n_days*2))/STDEV(OFFSET(TradeDash[[#This Row],[Returns]],0,0,-n_days*2)),"")</f>
        <v>5.454816285892107E-2</v>
      </c>
      <c r="G6084">
        <f ca="1">IF(ISNUMBER(TradeDash[[#This Row],[2n day Sharpe]]),AVERAGE(TradeDash[[#This Row],[n day Sharpe]:[2n day Sharpe]]),"")</f>
        <v>0.10306366371051204</v>
      </c>
      <c r="H6084">
        <f ca="1">IF(ISNUMBER(TradeDash[[#This Row],[Sharpe Average]]),IF(TradeDash[[#This Row],[Sharpe Average]]&gt;$G$1,1,0),"")</f>
        <v>1</v>
      </c>
      <c r="I6084" s="2">
        <f ca="1">IF(ISNUMBER(TradeDash[[#This Row],[Signal]]),MAX(IF(AND(TradeDash[[#This Row],[Signal]]=1,I6083&lt;1),I6083+$E$1,IF(AND(TradeDash[[#This Row],[Signal]]=0,I6083&gt;0),I6083-$E$1,IF(AND(TradeDash[[#This Row],[Signal]]=1,I6083=1),I6083,IF(AND(TradeDash[[#This Row],[Signal]]=0,I6083=0),I6083,0)))),0),"")</f>
        <v>1</v>
      </c>
      <c r="J6084" s="3">
        <f ca="1">IF(ISNUMBER(TradeDash[[#This Row],[Position]]),TradeDash[[#This Row],[Position]]*D6085,"")</f>
        <v>2.4291463162962046E-4</v>
      </c>
      <c r="K6084" s="7">
        <f ca="1">K6083*IFERROR(1+TradeDash[[#This Row],[Port Return]],1)</f>
        <v>17594051.145378936</v>
      </c>
      <c r="L6084" s="7">
        <f ca="1">IF(ISNUMBER(TradeDash[[#This Row],[Port Return]]),L6083*(1+TradeDash[[#This Row],[Returns]]),L6083)</f>
        <v>14791224.165341936</v>
      </c>
    </row>
    <row r="6085" spans="1:12" x14ac:dyDescent="0.35">
      <c r="A6085" s="1">
        <v>45454</v>
      </c>
      <c r="B6085" s="16">
        <f>YEAR(TradeDash[[#This Row],[Date]])</f>
        <v>2024</v>
      </c>
      <c r="C6085">
        <v>23264.85</v>
      </c>
      <c r="D6085" s="3">
        <f>IFERROR(TradeDash[[#This Row],[Nifty]]/C6084-1,"")</f>
        <v>2.4291463162962046E-4</v>
      </c>
      <c r="E6085">
        <f ca="1">IFERROR(AVERAGE(OFFSET(TradeDash[[#This Row],[Returns]],0,0,-n_days))/STDEV(OFFSET(TradeDash[[#This Row],[Returns]],0,0,-n_days)),"")</f>
        <v>0.14622928796643056</v>
      </c>
      <c r="F6085">
        <f ca="1">IFERROR(AVERAGE(OFFSET(TradeDash[[#This Row],[Returns]],0,0,-n_days*2))/STDEV(OFFSET(TradeDash[[#This Row],[Returns]],0,0,-n_days*2)),"")</f>
        <v>4.6345937740900893E-2</v>
      </c>
      <c r="G6085">
        <f ca="1">IF(ISNUMBER(TradeDash[[#This Row],[2n day Sharpe]]),AVERAGE(TradeDash[[#This Row],[n day Sharpe]:[2n day Sharpe]]),"")</f>
        <v>9.628761285366573E-2</v>
      </c>
      <c r="H6085">
        <f ca="1">IF(ISNUMBER(TradeDash[[#This Row],[Sharpe Average]]),IF(TradeDash[[#This Row],[Sharpe Average]]&gt;$G$1,1,0),"")</f>
        <v>1</v>
      </c>
      <c r="I6085" s="2">
        <f ca="1">IF(ISNUMBER(TradeDash[[#This Row],[Signal]]),MAX(IF(AND(TradeDash[[#This Row],[Signal]]=1,I6084&lt;1),I6084+$E$1,IF(AND(TradeDash[[#This Row],[Signal]]=0,I6084&gt;0),I6084-$E$1,IF(AND(TradeDash[[#This Row],[Signal]]=1,I6084=1),I6084,IF(AND(TradeDash[[#This Row],[Signal]]=0,I6084=0),I6084,0)))),0),"")</f>
        <v>1</v>
      </c>
      <c r="J6085" s="3">
        <f ca="1">IF(ISNUMBER(TradeDash[[#This Row],[Position]]),TradeDash[[#This Row],[Position]]*D6086,"")</f>
        <v>2.4973296625596664E-3</v>
      </c>
      <c r="K6085" s="7">
        <f ca="1">K6084*IFERROR(1+TradeDash[[#This Row],[Port Return]],1)</f>
        <v>17637989.291188885</v>
      </c>
      <c r="L6085" s="7">
        <f ca="1">IF(ISNUMBER(TradeDash[[#This Row],[Port Return]]),L6084*(1+TradeDash[[#This Row],[Returns]]),L6084)</f>
        <v>14794817.17011141</v>
      </c>
    </row>
    <row r="6086" spans="1:12" x14ac:dyDescent="0.35">
      <c r="A6086" s="1">
        <v>45455</v>
      </c>
      <c r="B6086" s="16">
        <f>YEAR(TradeDash[[#This Row],[Date]])</f>
        <v>2024</v>
      </c>
      <c r="C6086">
        <v>23322.95</v>
      </c>
      <c r="D6086" s="3">
        <f>IFERROR(TradeDash[[#This Row],[Nifty]]/C6085-1,"")</f>
        <v>2.4973296625596664E-3</v>
      </c>
      <c r="E6086">
        <f ca="1">IFERROR(AVERAGE(OFFSET(TradeDash[[#This Row],[Returns]],0,0,-n_days))/STDEV(OFFSET(TradeDash[[#This Row],[Returns]],0,0,-n_days)),"")</f>
        <v>0.13919576577246207</v>
      </c>
      <c r="F6086">
        <f ca="1">IFERROR(AVERAGE(OFFSET(TradeDash[[#This Row],[Returns]],0,0,-n_days*2))/STDEV(OFFSET(TradeDash[[#This Row],[Returns]],0,0,-n_days*2)),"")</f>
        <v>6.957731367239213E-2</v>
      </c>
      <c r="G6086">
        <f ca="1">IF(ISNUMBER(TradeDash[[#This Row],[2n day Sharpe]]),AVERAGE(TradeDash[[#This Row],[n day Sharpe]:[2n day Sharpe]]),"")</f>
        <v>0.10438653972242709</v>
      </c>
      <c r="H6086">
        <f ca="1">IF(ISNUMBER(TradeDash[[#This Row],[Sharpe Average]]),IF(TradeDash[[#This Row],[Sharpe Average]]&gt;$G$1,1,0),"")</f>
        <v>1</v>
      </c>
      <c r="I6086" s="2">
        <f ca="1">IF(ISNUMBER(TradeDash[[#This Row],[Signal]]),MAX(IF(AND(TradeDash[[#This Row],[Signal]]=1,I6085&lt;1),I6085+$E$1,IF(AND(TradeDash[[#This Row],[Signal]]=0,I6085&gt;0),I6085-$E$1,IF(AND(TradeDash[[#This Row],[Signal]]=1,I6085=1),I6085,IF(AND(TradeDash[[#This Row],[Signal]]=0,I6085=0),I6085,0)))),0),"")</f>
        <v>1</v>
      </c>
      <c r="J6086" s="3">
        <f ca="1">IF(ISNUMBER(TradeDash[[#This Row],[Position]]),TradeDash[[#This Row],[Position]]*D6087,"")</f>
        <v>3.2564491198583401E-3</v>
      </c>
      <c r="K6086" s="7">
        <f ca="1">K6085*IFERROR(1+TradeDash[[#This Row],[Port Return]],1)</f>
        <v>17695426.505892247</v>
      </c>
      <c r="L6086" s="7">
        <f ca="1">IF(ISNUMBER(TradeDash[[#This Row],[Port Return]]),L6085*(1+TradeDash[[#This Row],[Returns]]),L6085)</f>
        <v>14831764.705882477</v>
      </c>
    </row>
    <row r="6087" spans="1:12" x14ac:dyDescent="0.35">
      <c r="A6087" s="1">
        <v>45456</v>
      </c>
      <c r="B6087" s="16">
        <f>YEAR(TradeDash[[#This Row],[Date]])</f>
        <v>2024</v>
      </c>
      <c r="C6087">
        <v>23398.9</v>
      </c>
      <c r="D6087" s="3">
        <f>IFERROR(TradeDash[[#This Row],[Nifty]]/C6086-1,"")</f>
        <v>3.2564491198583401E-3</v>
      </c>
      <c r="E6087">
        <f ca="1">IFERROR(AVERAGE(OFFSET(TradeDash[[#This Row],[Returns]],0,0,-n_days))/STDEV(OFFSET(TradeDash[[#This Row],[Returns]],0,0,-n_days)),"")</f>
        <v>0.15013825180413068</v>
      </c>
      <c r="F6087">
        <f ca="1">IFERROR(AVERAGE(OFFSET(TradeDash[[#This Row],[Returns]],0,0,-n_days*2))/STDEV(OFFSET(TradeDash[[#This Row],[Returns]],0,0,-n_days*2)),"")</f>
        <v>9.5881177086403521E-2</v>
      </c>
      <c r="G6087">
        <f ca="1">IF(ISNUMBER(TradeDash[[#This Row],[2n day Sharpe]]),AVERAGE(TradeDash[[#This Row],[n day Sharpe]:[2n day Sharpe]]),"")</f>
        <v>0.12300971444526709</v>
      </c>
      <c r="H6087">
        <f ca="1">IF(ISNUMBER(TradeDash[[#This Row],[Sharpe Average]]),IF(TradeDash[[#This Row],[Sharpe Average]]&gt;$G$1,1,0),"")</f>
        <v>1</v>
      </c>
      <c r="I6087" s="2">
        <f ca="1">IF(ISNUMBER(TradeDash[[#This Row],[Signal]]),MAX(IF(AND(TradeDash[[#This Row],[Signal]]=1,I6086&lt;1),I6086+$E$1,IF(AND(TradeDash[[#This Row],[Signal]]=0,I6086&gt;0),I6086-$E$1,IF(AND(TradeDash[[#This Row],[Signal]]=1,I6086=1),I6086,IF(AND(TradeDash[[#This Row],[Signal]]=0,I6086=0),I6086,0)))),0),"")</f>
        <v>1</v>
      </c>
      <c r="J6087" s="3">
        <f ca="1">IF(ISNUMBER(TradeDash[[#This Row],[Position]]),TradeDash[[#This Row],[Position]]*D6088,"")</f>
        <v>2.8505613511744521E-3</v>
      </c>
      <c r="K6087" s="7">
        <f ca="1">K6086*IFERROR(1+TradeDash[[#This Row],[Port Return]],1)</f>
        <v>17745868.404782493</v>
      </c>
      <c r="L6087" s="7">
        <f ca="1">IF(ISNUMBER(TradeDash[[#This Row],[Port Return]]),L6086*(1+TradeDash[[#This Row],[Returns]]),L6086)</f>
        <v>14880063.593004894</v>
      </c>
    </row>
    <row r="6088" spans="1:12" x14ac:dyDescent="0.35">
      <c r="A6088" s="1">
        <v>45457</v>
      </c>
      <c r="B6088" s="16">
        <f>YEAR(TradeDash[[#This Row],[Date]])</f>
        <v>2024</v>
      </c>
      <c r="C6088">
        <v>23465.599999999999</v>
      </c>
      <c r="D6088" s="3">
        <f>IFERROR(TradeDash[[#This Row],[Nifty]]/C6087-1,"")</f>
        <v>2.8505613511744521E-3</v>
      </c>
      <c r="E6088">
        <f ca="1">IFERROR(AVERAGE(OFFSET(TradeDash[[#This Row],[Returns]],0,0,-n_days))/STDEV(OFFSET(TradeDash[[#This Row],[Returns]],0,0,-n_days)),"")</f>
        <v>0.13365856599677958</v>
      </c>
      <c r="F6088">
        <f ca="1">IFERROR(AVERAGE(OFFSET(TradeDash[[#This Row],[Returns]],0,0,-n_days*2))/STDEV(OFFSET(TradeDash[[#This Row],[Returns]],0,0,-n_days*2)),"")</f>
        <v>0.11146453096655626</v>
      </c>
      <c r="G6088">
        <f ca="1">IF(ISNUMBER(TradeDash[[#This Row],[2n day Sharpe]]),AVERAGE(TradeDash[[#This Row],[n day Sharpe]:[2n day Sharpe]]),"")</f>
        <v>0.12256154848166792</v>
      </c>
      <c r="H6088">
        <f ca="1">IF(ISNUMBER(TradeDash[[#This Row],[Sharpe Average]]),IF(TradeDash[[#This Row],[Sharpe Average]]&gt;$G$1,1,0),"")</f>
        <v>1</v>
      </c>
      <c r="I6088" s="2">
        <f ca="1">IF(ISNUMBER(TradeDash[[#This Row],[Signal]]),MAX(IF(AND(TradeDash[[#This Row],[Signal]]=1,I6087&lt;1),I6087+$E$1,IF(AND(TradeDash[[#This Row],[Signal]]=0,I6087&gt;0),I6087-$E$1,IF(AND(TradeDash[[#This Row],[Signal]]=1,I6087=1),I6087,IF(AND(TradeDash[[#This Row],[Signal]]=0,I6087=0),I6087,0)))),0),"")</f>
        <v>1</v>
      </c>
      <c r="J6088" s="3">
        <f ca="1">IF(ISNUMBER(TradeDash[[#This Row],[Position]]),TradeDash[[#This Row],[Position]]*D6089,"")</f>
        <v>3.933417428064967E-3</v>
      </c>
      <c r="K6088" s="7">
        <f ca="1">K6087*IFERROR(1+TradeDash[[#This Row],[Port Return]],1)</f>
        <v>17815670.312842011</v>
      </c>
      <c r="L6088" s="7">
        <f ca="1">IF(ISNUMBER(TradeDash[[#This Row],[Port Return]]),L6087*(1+TradeDash[[#This Row],[Returns]]),L6087)</f>
        <v>14922480.127186131</v>
      </c>
    </row>
    <row r="6089" spans="1:12" x14ac:dyDescent="0.35">
      <c r="A6089" s="1">
        <v>45461</v>
      </c>
      <c r="B6089" s="16">
        <f>YEAR(TradeDash[[#This Row],[Date]])</f>
        <v>2024</v>
      </c>
      <c r="C6089">
        <v>23557.9</v>
      </c>
      <c r="D6089" s="3">
        <f>IFERROR(TradeDash[[#This Row],[Nifty]]/C6088-1,"")</f>
        <v>3.933417428064967E-3</v>
      </c>
      <c r="E6089">
        <f ca="1">IFERROR(AVERAGE(OFFSET(TradeDash[[#This Row],[Returns]],0,0,-n_days))/STDEV(OFFSET(TradeDash[[#This Row],[Returns]],0,0,-n_days)),"")</f>
        <v>0.13674460286198475</v>
      </c>
      <c r="F6089">
        <f ca="1">IFERROR(AVERAGE(OFFSET(TradeDash[[#This Row],[Returns]],0,0,-n_days*2))/STDEV(OFFSET(TradeDash[[#This Row],[Returns]],0,0,-n_days*2)),"")</f>
        <v>0.13160242067571973</v>
      </c>
      <c r="G6089">
        <f ca="1">IF(ISNUMBER(TradeDash[[#This Row],[2n day Sharpe]]),AVERAGE(TradeDash[[#This Row],[n day Sharpe]:[2n day Sharpe]]),"")</f>
        <v>0.13417351176885223</v>
      </c>
      <c r="H6089">
        <f ca="1">IF(ISNUMBER(TradeDash[[#This Row],[Sharpe Average]]),IF(TradeDash[[#This Row],[Sharpe Average]]&gt;$G$1,1,0),"")</f>
        <v>1</v>
      </c>
      <c r="I6089" s="2">
        <f ca="1">IF(ISNUMBER(TradeDash[[#This Row],[Signal]]),MAX(IF(AND(TradeDash[[#This Row],[Signal]]=1,I6088&lt;1),I6088+$E$1,IF(AND(TradeDash[[#This Row],[Signal]]=0,I6088&gt;0),I6088-$E$1,IF(AND(TradeDash[[#This Row],[Signal]]=1,I6088=1),I6088,IF(AND(TradeDash[[#This Row],[Signal]]=0,I6088=0),I6088,0)))),0),"")</f>
        <v>1</v>
      </c>
      <c r="J6089" s="3">
        <f ca="1">IF(ISNUMBER(TradeDash[[#This Row],[Position]]),TradeDash[[#This Row],[Position]]*D6090,"")</f>
        <v>-1.7785965642099777E-3</v>
      </c>
      <c r="K6089" s="7">
        <f ca="1">K6088*IFERROR(1+TradeDash[[#This Row],[Port Return]],1)</f>
        <v>17783983.422834493</v>
      </c>
      <c r="L6089" s="7">
        <f ca="1">IF(ISNUMBER(TradeDash[[#This Row],[Port Return]]),L6088*(1+TradeDash[[#This Row],[Returns]]),L6088)</f>
        <v>14981176.470588358</v>
      </c>
    </row>
    <row r="6090" spans="1:12" x14ac:dyDescent="0.35">
      <c r="A6090" s="1">
        <v>45462</v>
      </c>
      <c r="B6090" s="16">
        <f>YEAR(TradeDash[[#This Row],[Date]])</f>
        <v>2024</v>
      </c>
      <c r="C6090">
        <v>23516</v>
      </c>
      <c r="D6090" s="3">
        <f>IFERROR(TradeDash[[#This Row],[Nifty]]/C6089-1,"")</f>
        <v>-1.7785965642099777E-3</v>
      </c>
      <c r="E6090">
        <f ca="1">IFERROR(AVERAGE(OFFSET(TradeDash[[#This Row],[Returns]],0,0,-n_days))/STDEV(OFFSET(TradeDash[[#This Row],[Returns]],0,0,-n_days)),"")</f>
        <v>0.12425994063925559</v>
      </c>
      <c r="F6090">
        <f ca="1">IFERROR(AVERAGE(OFFSET(TradeDash[[#This Row],[Returns]],0,0,-n_days*2))/STDEV(OFFSET(TradeDash[[#This Row],[Returns]],0,0,-n_days*2)),"")</f>
        <v>0.11599517725791261</v>
      </c>
      <c r="G6090">
        <f ca="1">IF(ISNUMBER(TradeDash[[#This Row],[2n day Sharpe]]),AVERAGE(TradeDash[[#This Row],[n day Sharpe]:[2n day Sharpe]]),"")</f>
        <v>0.1201275589485841</v>
      </c>
      <c r="H6090">
        <f ca="1">IF(ISNUMBER(TradeDash[[#This Row],[Sharpe Average]]),IF(TradeDash[[#This Row],[Sharpe Average]]&gt;$G$1,1,0),"")</f>
        <v>1</v>
      </c>
      <c r="I6090" s="2">
        <f ca="1">IF(ISNUMBER(TradeDash[[#This Row],[Signal]]),MAX(IF(AND(TradeDash[[#This Row],[Signal]]=1,I6089&lt;1),I6089+$E$1,IF(AND(TradeDash[[#This Row],[Signal]]=0,I6089&gt;0),I6089-$E$1,IF(AND(TradeDash[[#This Row],[Signal]]=1,I6089=1),I6089,IF(AND(TradeDash[[#This Row],[Signal]]=0,I6089=0),I6089,0)))),0),"")</f>
        <v>1</v>
      </c>
      <c r="J6090" s="3">
        <f ca="1">IF(ISNUMBER(TradeDash[[#This Row],[Position]]),TradeDash[[#This Row],[Position]]*D6091,"")</f>
        <v>2.1687361796223215E-3</v>
      </c>
      <c r="K6090" s="7">
        <f ca="1">K6089*IFERROR(1+TradeDash[[#This Row],[Port Return]],1)</f>
        <v>17822552.191101398</v>
      </c>
      <c r="L6090" s="7">
        <f ca="1">IF(ISNUMBER(TradeDash[[#This Row],[Port Return]]),L6089*(1+TradeDash[[#This Row],[Returns]]),L6089)</f>
        <v>14954531.001589946</v>
      </c>
    </row>
    <row r="6091" spans="1:12" x14ac:dyDescent="0.35">
      <c r="A6091" s="1">
        <v>45463</v>
      </c>
      <c r="B6091" s="16">
        <f>YEAR(TradeDash[[#This Row],[Date]])</f>
        <v>2024</v>
      </c>
      <c r="C6091">
        <v>23567</v>
      </c>
      <c r="D6091" s="3">
        <f>IFERROR(TradeDash[[#This Row],[Nifty]]/C6090-1,"")</f>
        <v>2.1687361796223215E-3</v>
      </c>
      <c r="E6091">
        <f ca="1">IFERROR(AVERAGE(OFFSET(TradeDash[[#This Row],[Returns]],0,0,-n_days))/STDEV(OFFSET(TradeDash[[#This Row],[Returns]],0,0,-n_days)),"")</f>
        <v>0.12189397012820642</v>
      </c>
      <c r="F6091">
        <f ca="1">IFERROR(AVERAGE(OFFSET(TradeDash[[#This Row],[Returns]],0,0,-n_days*2))/STDEV(OFFSET(TradeDash[[#This Row],[Returns]],0,0,-n_days*2)),"")</f>
        <v>0.10473182952699742</v>
      </c>
      <c r="G6091">
        <f ca="1">IF(ISNUMBER(TradeDash[[#This Row],[2n day Sharpe]]),AVERAGE(TradeDash[[#This Row],[n day Sharpe]:[2n day Sharpe]]),"")</f>
        <v>0.11331289982760193</v>
      </c>
      <c r="H6091">
        <f ca="1">IF(ISNUMBER(TradeDash[[#This Row],[Sharpe Average]]),IF(TradeDash[[#This Row],[Sharpe Average]]&gt;$G$1,1,0),"")</f>
        <v>1</v>
      </c>
      <c r="I6091" s="2">
        <f ca="1">IF(ISNUMBER(TradeDash[[#This Row],[Signal]]),MAX(IF(AND(TradeDash[[#This Row],[Signal]]=1,I6090&lt;1),I6090+$E$1,IF(AND(TradeDash[[#This Row],[Signal]]=0,I6090&gt;0),I6090-$E$1,IF(AND(TradeDash[[#This Row],[Signal]]=1,I6090=1),I6090,IF(AND(TradeDash[[#This Row],[Signal]]=0,I6090=0),I6090,0)))),0),"")</f>
        <v>1</v>
      </c>
      <c r="J6091" s="3">
        <f ca="1">IF(ISNUMBER(TradeDash[[#This Row],[Position]]),TradeDash[[#This Row],[Position]]*D6092,"")</f>
        <v>-2.7962829380066001E-3</v>
      </c>
      <c r="K6091" s="7">
        <f ca="1">K6090*IFERROR(1+TradeDash[[#This Row],[Port Return]],1)</f>
        <v>17772715.292497691</v>
      </c>
      <c r="L6091" s="7">
        <f ca="1">IF(ISNUMBER(TradeDash[[#This Row],[Port Return]]),L6090*(1+TradeDash[[#This Row],[Returns]]),L6090)</f>
        <v>14986963.434022378</v>
      </c>
    </row>
    <row r="6092" spans="1:12" x14ac:dyDescent="0.35">
      <c r="A6092" s="1">
        <v>45464</v>
      </c>
      <c r="B6092" s="16">
        <f>YEAR(TradeDash[[#This Row],[Date]])</f>
        <v>2024</v>
      </c>
      <c r="C6092">
        <v>23501.1</v>
      </c>
      <c r="D6092" s="3">
        <f>IFERROR(TradeDash[[#This Row],[Nifty]]/C6091-1,"")</f>
        <v>-2.7962829380066001E-3</v>
      </c>
      <c r="E6092">
        <f ca="1">IFERROR(AVERAGE(OFFSET(TradeDash[[#This Row],[Returns]],0,0,-n_days))/STDEV(OFFSET(TradeDash[[#This Row],[Returns]],0,0,-n_days)),"")</f>
        <v>7.1471837632630625E-2</v>
      </c>
      <c r="F6092">
        <f ca="1">IFERROR(AVERAGE(OFFSET(TradeDash[[#This Row],[Returns]],0,0,-n_days*2))/STDEV(OFFSET(TradeDash[[#This Row],[Returns]],0,0,-n_days*2)),"")</f>
        <v>9.6929416095306753E-2</v>
      </c>
      <c r="G6092">
        <f ca="1">IF(ISNUMBER(TradeDash[[#This Row],[2n day Sharpe]]),AVERAGE(TradeDash[[#This Row],[n day Sharpe]:[2n day Sharpe]]),"")</f>
        <v>8.4200626863968689E-2</v>
      </c>
      <c r="H6092">
        <f ca="1">IF(ISNUMBER(TradeDash[[#This Row],[Sharpe Average]]),IF(TradeDash[[#This Row],[Sharpe Average]]&gt;$G$1,1,0),"")</f>
        <v>1</v>
      </c>
      <c r="I6092" s="2">
        <f ca="1">IF(ISNUMBER(TradeDash[[#This Row],[Signal]]),MAX(IF(AND(TradeDash[[#This Row],[Signal]]=1,I6091&lt;1),I6091+$E$1,IF(AND(TradeDash[[#This Row],[Signal]]=0,I6091&gt;0),I6091-$E$1,IF(AND(TradeDash[[#This Row],[Signal]]=1,I6091=1),I6091,IF(AND(TradeDash[[#This Row],[Signal]]=0,I6091=0),I6091,0)))),0),"")</f>
        <v>1</v>
      </c>
      <c r="J6092" s="3">
        <f ca="1">IF(ISNUMBER(TradeDash[[#This Row],[Position]]),TradeDash[[#This Row],[Position]]*D6093,"")</f>
        <v>1.5637565901169825E-3</v>
      </c>
      <c r="K6092" s="7">
        <f ca="1">K6091*IFERROR(1+TradeDash[[#This Row],[Port Return]],1)</f>
        <v>17800507.493160605</v>
      </c>
      <c r="L6092" s="7">
        <f ca="1">IF(ISNUMBER(TradeDash[[#This Row],[Port Return]]),L6091*(1+TradeDash[[#This Row],[Returns]]),L6091)</f>
        <v>14945055.643879293</v>
      </c>
    </row>
    <row r="6093" spans="1:12" x14ac:dyDescent="0.35">
      <c r="A6093" s="1">
        <v>45467</v>
      </c>
      <c r="B6093" s="16">
        <f>YEAR(TradeDash[[#This Row],[Date]])</f>
        <v>2024</v>
      </c>
      <c r="C6093">
        <v>23537.85</v>
      </c>
      <c r="D6093" s="3">
        <f>IFERROR(TradeDash[[#This Row],[Nifty]]/C6092-1,"")</f>
        <v>1.5637565901169825E-3</v>
      </c>
      <c r="E6093">
        <f ca="1">IFERROR(AVERAGE(OFFSET(TradeDash[[#This Row],[Returns]],0,0,-n_days))/STDEV(OFFSET(TradeDash[[#This Row],[Returns]],0,0,-n_days)),"")</f>
        <v>7.7006063332253669E-2</v>
      </c>
      <c r="F6093">
        <f ca="1">IFERROR(AVERAGE(OFFSET(TradeDash[[#This Row],[Returns]],0,0,-n_days*2))/STDEV(OFFSET(TradeDash[[#This Row],[Returns]],0,0,-n_days*2)),"")</f>
        <v>9.6976462553868867E-2</v>
      </c>
      <c r="G6093">
        <f ca="1">IF(ISNUMBER(TradeDash[[#This Row],[2n day Sharpe]]),AVERAGE(TradeDash[[#This Row],[n day Sharpe]:[2n day Sharpe]]),"")</f>
        <v>8.6991262943061268E-2</v>
      </c>
      <c r="H6093">
        <f ca="1">IF(ISNUMBER(TradeDash[[#This Row],[Sharpe Average]]),IF(TradeDash[[#This Row],[Sharpe Average]]&gt;$G$1,1,0),"")</f>
        <v>1</v>
      </c>
      <c r="I6093" s="2">
        <f ca="1">IF(ISNUMBER(TradeDash[[#This Row],[Signal]]),MAX(IF(AND(TradeDash[[#This Row],[Signal]]=1,I6092&lt;1),I6092+$E$1,IF(AND(TradeDash[[#This Row],[Signal]]=0,I6092&gt;0),I6092-$E$1,IF(AND(TradeDash[[#This Row],[Signal]]=1,I6092=1),I6092,IF(AND(TradeDash[[#This Row],[Signal]]=0,I6092=0),I6092,0)))),0),"")</f>
        <v>1</v>
      </c>
      <c r="J6093" s="3">
        <f ca="1">IF(ISNUMBER(TradeDash[[#This Row],[Position]]),TradeDash[[#This Row],[Position]]*D6094,"")</f>
        <v>7.7938299377386944E-3</v>
      </c>
      <c r="K6093" s="7">
        <f ca="1">K6092*IFERROR(1+TradeDash[[#This Row],[Port Return]],1)</f>
        <v>17939241.621367741</v>
      </c>
      <c r="L6093" s="7">
        <f ca="1">IF(ISNUMBER(TradeDash[[#This Row],[Port Return]]),L6092*(1+TradeDash[[#This Row],[Returns]]),L6092)</f>
        <v>14968426.073132074</v>
      </c>
    </row>
    <row r="6094" spans="1:12" x14ac:dyDescent="0.35">
      <c r="A6094" s="1">
        <v>45468</v>
      </c>
      <c r="B6094" s="16">
        <f>YEAR(TradeDash[[#This Row],[Date]])</f>
        <v>2024</v>
      </c>
      <c r="C6094">
        <v>23721.3</v>
      </c>
      <c r="D6094" s="3">
        <f>IFERROR(TradeDash[[#This Row],[Nifty]]/C6093-1,"")</f>
        <v>7.7938299377386944E-3</v>
      </c>
      <c r="E6094">
        <f ca="1">IFERROR(AVERAGE(OFFSET(TradeDash[[#This Row],[Returns]],0,0,-n_days))/STDEV(OFFSET(TradeDash[[#This Row],[Returns]],0,0,-n_days)),"")</f>
        <v>0.10094169628245009</v>
      </c>
      <c r="F6094">
        <f ca="1">IFERROR(AVERAGE(OFFSET(TradeDash[[#This Row],[Returns]],0,0,-n_days*2))/STDEV(OFFSET(TradeDash[[#This Row],[Returns]],0,0,-n_days*2)),"")</f>
        <v>9.7492808154080471E-2</v>
      </c>
      <c r="G6094">
        <f ca="1">IF(ISNUMBER(TradeDash[[#This Row],[2n day Sharpe]]),AVERAGE(TradeDash[[#This Row],[n day Sharpe]:[2n day Sharpe]]),"")</f>
        <v>9.9217252218265273E-2</v>
      </c>
      <c r="H6094">
        <f ca="1">IF(ISNUMBER(TradeDash[[#This Row],[Sharpe Average]]),IF(TradeDash[[#This Row],[Sharpe Average]]&gt;$G$1,1,0),"")</f>
        <v>1</v>
      </c>
      <c r="I6094" s="2">
        <f ca="1">IF(ISNUMBER(TradeDash[[#This Row],[Signal]]),MAX(IF(AND(TradeDash[[#This Row],[Signal]]=1,I6093&lt;1),I6093+$E$1,IF(AND(TradeDash[[#This Row],[Signal]]=0,I6093&gt;0),I6093-$E$1,IF(AND(TradeDash[[#This Row],[Signal]]=1,I6093=1),I6093,IF(AND(TradeDash[[#This Row],[Signal]]=0,I6093=0),I6093,0)))),0),"")</f>
        <v>1</v>
      </c>
      <c r="J6094" s="3">
        <f ca="1">IF(ISNUMBER(TradeDash[[#This Row],[Position]]),TradeDash[[#This Row],[Position]]*D6095,"")</f>
        <v>6.2180403266263173E-3</v>
      </c>
      <c r="K6094" s="7">
        <f ca="1">K6093*IFERROR(1+TradeDash[[#This Row],[Port Return]],1)</f>
        <v>18050788.549198501</v>
      </c>
      <c r="L6094" s="7">
        <f ca="1">IF(ISNUMBER(TradeDash[[#This Row],[Port Return]]),L6093*(1+TradeDash[[#This Row],[Returns]]),L6093)</f>
        <v>15085087.440381678</v>
      </c>
    </row>
    <row r="6095" spans="1:12" x14ac:dyDescent="0.35">
      <c r="A6095" s="1">
        <v>45469</v>
      </c>
      <c r="B6095" s="16">
        <f>YEAR(TradeDash[[#This Row],[Date]])</f>
        <v>2024</v>
      </c>
      <c r="C6095">
        <v>23868.799999999999</v>
      </c>
      <c r="D6095" s="3">
        <f>IFERROR(TradeDash[[#This Row],[Nifty]]/C6094-1,"")</f>
        <v>6.2180403266263173E-3</v>
      </c>
      <c r="E6095">
        <f ca="1">IFERROR(AVERAGE(OFFSET(TradeDash[[#This Row],[Returns]],0,0,-n_days))/STDEV(OFFSET(TradeDash[[#This Row],[Returns]],0,0,-n_days)),"")</f>
        <v>0.12309573074354711</v>
      </c>
      <c r="F6095">
        <f ca="1">IFERROR(AVERAGE(OFFSET(TradeDash[[#This Row],[Returns]],0,0,-n_days*2))/STDEV(OFFSET(TradeDash[[#This Row],[Returns]],0,0,-n_days*2)),"")</f>
        <v>0.12134033915869397</v>
      </c>
      <c r="G6095">
        <f ca="1">IF(ISNUMBER(TradeDash[[#This Row],[2n day Sharpe]]),AVERAGE(TradeDash[[#This Row],[n day Sharpe]:[2n day Sharpe]]),"")</f>
        <v>0.12221803495112055</v>
      </c>
      <c r="H6095">
        <f ca="1">IF(ISNUMBER(TradeDash[[#This Row],[Sharpe Average]]),IF(TradeDash[[#This Row],[Sharpe Average]]&gt;$G$1,1,0),"")</f>
        <v>1</v>
      </c>
      <c r="I6095" s="2">
        <f ca="1">IF(ISNUMBER(TradeDash[[#This Row],[Signal]]),MAX(IF(AND(TradeDash[[#This Row],[Signal]]=1,I6094&lt;1),I6094+$E$1,IF(AND(TradeDash[[#This Row],[Signal]]=0,I6094&gt;0),I6094-$E$1,IF(AND(TradeDash[[#This Row],[Signal]]=1,I6094=1),I6094,IF(AND(TradeDash[[#This Row],[Signal]]=0,I6094=0),I6094,0)))),0),"")</f>
        <v>1</v>
      </c>
      <c r="J6095" s="3">
        <f ca="1">IF(ISNUMBER(TradeDash[[#This Row],[Position]]),TradeDash[[#This Row],[Position]]*D6096,"")</f>
        <v>7.3610738704921186E-3</v>
      </c>
      <c r="K6095" s="7">
        <f ca="1">K6094*IFERROR(1+TradeDash[[#This Row],[Port Return]],1)</f>
        <v>18183661.737129785</v>
      </c>
      <c r="L6095" s="7">
        <f ca="1">IF(ISNUMBER(TradeDash[[#This Row],[Port Return]]),L6094*(1+TradeDash[[#This Row],[Returns]]),L6094)</f>
        <v>15178887.122416655</v>
      </c>
    </row>
    <row r="6096" spans="1:12" x14ac:dyDescent="0.35">
      <c r="A6096" s="1">
        <v>45470</v>
      </c>
      <c r="B6096" s="16">
        <f>YEAR(TradeDash[[#This Row],[Date]])</f>
        <v>2024</v>
      </c>
      <c r="C6096">
        <v>24044.5</v>
      </c>
      <c r="D6096" s="3">
        <f>IFERROR(TradeDash[[#This Row],[Nifty]]/C6095-1,"")</f>
        <v>7.3610738704921186E-3</v>
      </c>
      <c r="E6096">
        <f ca="1">IFERROR(AVERAGE(OFFSET(TradeDash[[#This Row],[Returns]],0,0,-n_days))/STDEV(OFFSET(TradeDash[[#This Row],[Returns]],0,0,-n_days)),"")</f>
        <v>0.16610095473508713</v>
      </c>
      <c r="F6096">
        <f ca="1">IFERROR(AVERAGE(OFFSET(TradeDash[[#This Row],[Returns]],0,0,-n_days*2))/STDEV(OFFSET(TradeDash[[#This Row],[Returns]],0,0,-n_days*2)),"")</f>
        <v>0.11687093352454374</v>
      </c>
      <c r="G6096">
        <f ca="1">IF(ISNUMBER(TradeDash[[#This Row],[2n day Sharpe]]),AVERAGE(TradeDash[[#This Row],[n day Sharpe]:[2n day Sharpe]]),"")</f>
        <v>0.14148594412981544</v>
      </c>
      <c r="H6096">
        <f ca="1">IF(ISNUMBER(TradeDash[[#This Row],[Sharpe Average]]),IF(TradeDash[[#This Row],[Sharpe Average]]&gt;$G$1,1,0),"")</f>
        <v>1</v>
      </c>
      <c r="I6096" s="2">
        <f ca="1">IF(ISNUMBER(TradeDash[[#This Row],[Signal]]),MAX(IF(AND(TradeDash[[#This Row],[Signal]]=1,I6095&lt;1),I6095+$E$1,IF(AND(TradeDash[[#This Row],[Signal]]=0,I6095&gt;0),I6095-$E$1,IF(AND(TradeDash[[#This Row],[Signal]]=1,I6095=1),I6095,IF(AND(TradeDash[[#This Row],[Signal]]=0,I6095=0),I6095,0)))),0),"")</f>
        <v>1</v>
      </c>
      <c r="J6096" s="3">
        <f ca="1">IF(ISNUMBER(TradeDash[[#This Row],[Position]]),TradeDash[[#This Row],[Position]]*D6097,"")</f>
        <v>-1.4098858366778932E-3</v>
      </c>
      <c r="K6096" s="7">
        <f ca="1">K6095*IFERROR(1+TradeDash[[#This Row],[Port Return]],1)</f>
        <v>18158024.849987663</v>
      </c>
      <c r="L6096" s="7">
        <f ca="1">IF(ISNUMBER(TradeDash[[#This Row],[Port Return]]),L6095*(1+TradeDash[[#This Row],[Returns]]),L6095)</f>
        <v>15290620.031796625</v>
      </c>
    </row>
    <row r="6097" spans="1:12" x14ac:dyDescent="0.35">
      <c r="A6097" s="1">
        <v>45471</v>
      </c>
      <c r="B6097" s="16">
        <f>YEAR(TradeDash[[#This Row],[Date]])</f>
        <v>2024</v>
      </c>
      <c r="C6097">
        <v>24010.6</v>
      </c>
      <c r="D6097" s="3">
        <f>IFERROR(TradeDash[[#This Row],[Nifty]]/C6096-1,"")</f>
        <v>-1.4098858366778932E-3</v>
      </c>
      <c r="E6097">
        <f ca="1">IFERROR(AVERAGE(OFFSET(TradeDash[[#This Row],[Returns]],0,0,-n_days))/STDEV(OFFSET(TradeDash[[#This Row],[Returns]],0,0,-n_days)),"")</f>
        <v>0.19043740471456505</v>
      </c>
      <c r="F6097">
        <f ca="1">IFERROR(AVERAGE(OFFSET(TradeDash[[#This Row],[Returns]],0,0,-n_days*2))/STDEV(OFFSET(TradeDash[[#This Row],[Returns]],0,0,-n_days*2)),"")</f>
        <v>0.11742217648759355</v>
      </c>
      <c r="G6097">
        <f ca="1">IF(ISNUMBER(TradeDash[[#This Row],[2n day Sharpe]]),AVERAGE(TradeDash[[#This Row],[n day Sharpe]:[2n day Sharpe]]),"")</f>
        <v>0.15392979060107931</v>
      </c>
      <c r="H6097">
        <f ca="1">IF(ISNUMBER(TradeDash[[#This Row],[Sharpe Average]]),IF(TradeDash[[#This Row],[Sharpe Average]]&gt;$G$1,1,0),"")</f>
        <v>1</v>
      </c>
      <c r="I6097" s="2">
        <f ca="1">IF(ISNUMBER(TradeDash[[#This Row],[Signal]]),MAX(IF(AND(TradeDash[[#This Row],[Signal]]=1,I6096&lt;1),I6096+$E$1,IF(AND(TradeDash[[#This Row],[Signal]]=0,I6096&gt;0),I6096-$E$1,IF(AND(TradeDash[[#This Row],[Signal]]=1,I6096=1),I6096,IF(AND(TradeDash[[#This Row],[Signal]]=0,I6096=0),I6096,0)))),0),"")</f>
        <v>1</v>
      </c>
      <c r="J6097" s="3">
        <f ca="1">IF(ISNUMBER(TradeDash[[#This Row],[Position]]),TradeDash[[#This Row],[Position]]*D6098,"")</f>
        <v>5.4705005289330533E-3</v>
      </c>
      <c r="K6097" s="7">
        <f ca="1">K6096*IFERROR(1+TradeDash[[#This Row],[Port Return]],1)</f>
        <v>18257358.3345339</v>
      </c>
      <c r="L6097" s="7">
        <f ca="1">IF(ISNUMBER(TradeDash[[#This Row],[Port Return]]),L6096*(1+TradeDash[[#This Row],[Returns]]),L6096)</f>
        <v>15269062.003179772</v>
      </c>
    </row>
    <row r="6098" spans="1:12" x14ac:dyDescent="0.35">
      <c r="A6098" s="1">
        <v>45474</v>
      </c>
      <c r="B6098" s="16">
        <f>YEAR(TradeDash[[#This Row],[Date]])</f>
        <v>2024</v>
      </c>
      <c r="C6098">
        <v>24141.95</v>
      </c>
      <c r="D6098" s="3">
        <f>IFERROR(TradeDash[[#This Row],[Nifty]]/C6097-1,"")</f>
        <v>5.4705005289330533E-3</v>
      </c>
      <c r="E6098">
        <f ca="1">IFERROR(AVERAGE(OFFSET(TradeDash[[#This Row],[Returns]],0,0,-n_days))/STDEV(OFFSET(TradeDash[[#This Row],[Returns]],0,0,-n_days)),"")</f>
        <v>0.20039557303709069</v>
      </c>
      <c r="F6098">
        <f ca="1">IFERROR(AVERAGE(OFFSET(TradeDash[[#This Row],[Returns]],0,0,-n_days*2))/STDEV(OFFSET(TradeDash[[#This Row],[Returns]],0,0,-n_days*2)),"")</f>
        <v>0.12381079405014239</v>
      </c>
      <c r="G6098">
        <f ca="1">IF(ISNUMBER(TradeDash[[#This Row],[2n day Sharpe]]),AVERAGE(TradeDash[[#This Row],[n day Sharpe]:[2n day Sharpe]]),"")</f>
        <v>0.16210318354361652</v>
      </c>
      <c r="H6098">
        <f ca="1">IF(ISNUMBER(TradeDash[[#This Row],[Sharpe Average]]),IF(TradeDash[[#This Row],[Sharpe Average]]&gt;$G$1,1,0),"")</f>
        <v>1</v>
      </c>
      <c r="I6098" s="2">
        <f ca="1">IF(ISNUMBER(TradeDash[[#This Row],[Signal]]),MAX(IF(AND(TradeDash[[#This Row],[Signal]]=1,I6097&lt;1),I6097+$E$1,IF(AND(TradeDash[[#This Row],[Signal]]=0,I6097&gt;0),I6097-$E$1,IF(AND(TradeDash[[#This Row],[Signal]]=1,I6097=1),I6097,IF(AND(TradeDash[[#This Row],[Signal]]=0,I6097=0),I6097,0)))),0),"")</f>
        <v>1</v>
      </c>
      <c r="J6098" s="3">
        <f ca="1">IF(ISNUMBER(TradeDash[[#This Row],[Position]]),TradeDash[[#This Row],[Position]]*D6099,"")</f>
        <v>-7.4973231242725369E-4</v>
      </c>
      <c r="K6098" s="7">
        <f ca="1">K6097*IFERROR(1+TradeDash[[#This Row],[Port Return]],1)</f>
        <v>18243670.203050938</v>
      </c>
      <c r="L6098" s="7">
        <f ca="1">IF(ISNUMBER(TradeDash[[#This Row],[Port Return]]),L6097*(1+TradeDash[[#This Row],[Returns]]),L6097)</f>
        <v>15352591.414944479</v>
      </c>
    </row>
    <row r="6099" spans="1:12" x14ac:dyDescent="0.35">
      <c r="A6099" s="1">
        <v>45475</v>
      </c>
      <c r="B6099" s="16">
        <f>YEAR(TradeDash[[#This Row],[Date]])</f>
        <v>2024</v>
      </c>
      <c r="C6099">
        <v>24123.85</v>
      </c>
      <c r="D6099" s="3">
        <f>IFERROR(TradeDash[[#This Row],[Nifty]]/C6098-1,"")</f>
        <v>-7.4973231242725369E-4</v>
      </c>
      <c r="E6099">
        <f ca="1">IFERROR(AVERAGE(OFFSET(TradeDash[[#This Row],[Returns]],0,0,-n_days))/STDEV(OFFSET(TradeDash[[#This Row],[Returns]],0,0,-n_days)),"")</f>
        <v>0.11671803111701899</v>
      </c>
      <c r="F6099">
        <f ca="1">IFERROR(AVERAGE(OFFSET(TradeDash[[#This Row],[Returns]],0,0,-n_days*2))/STDEV(OFFSET(TradeDash[[#This Row],[Returns]],0,0,-n_days*2)),"")</f>
        <v>0.13714703990428756</v>
      </c>
      <c r="G6099">
        <f ca="1">IF(ISNUMBER(TradeDash[[#This Row],[2n day Sharpe]]),AVERAGE(TradeDash[[#This Row],[n day Sharpe]:[2n day Sharpe]]),"")</f>
        <v>0.12693253551065328</v>
      </c>
      <c r="H6099">
        <f ca="1">IF(ISNUMBER(TradeDash[[#This Row],[Sharpe Average]]),IF(TradeDash[[#This Row],[Sharpe Average]]&gt;$G$1,1,0),"")</f>
        <v>1</v>
      </c>
      <c r="I6099" s="2">
        <f ca="1">IF(ISNUMBER(TradeDash[[#This Row],[Signal]]),MAX(IF(AND(TradeDash[[#This Row],[Signal]]=1,I6098&lt;1),I6098+$E$1,IF(AND(TradeDash[[#This Row],[Signal]]=0,I6098&gt;0),I6098-$E$1,IF(AND(TradeDash[[#This Row],[Signal]]=1,I6098=1),I6098,IF(AND(TradeDash[[#This Row],[Signal]]=0,I6098=0),I6098,0)))),0),"")</f>
        <v>1</v>
      </c>
      <c r="J6099" s="3">
        <f ca="1">IF(ISNUMBER(TradeDash[[#This Row],[Position]]),TradeDash[[#This Row],[Position]]*D6100,"")</f>
        <v>6.7422903060665451E-3</v>
      </c>
      <c r="K6099" s="7">
        <f ca="1">K6098*IFERROR(1+TradeDash[[#This Row],[Port Return]],1)</f>
        <v>18366674.323808044</v>
      </c>
      <c r="L6099" s="7">
        <f ca="1">IF(ISNUMBER(TradeDash[[#This Row],[Port Return]]),L6098*(1+TradeDash[[#This Row],[Returns]]),L6098)</f>
        <v>15341081.081081202</v>
      </c>
    </row>
    <row r="6100" spans="1:12" x14ac:dyDescent="0.35">
      <c r="A6100" s="1">
        <v>45476</v>
      </c>
      <c r="B6100" s="16">
        <f>YEAR(TradeDash[[#This Row],[Date]])</f>
        <v>2024</v>
      </c>
      <c r="C6100">
        <v>24286.5</v>
      </c>
      <c r="D6100" s="3">
        <f>IFERROR(TradeDash[[#This Row],[Nifty]]/C6099-1,"")</f>
        <v>6.7422903060665451E-3</v>
      </c>
      <c r="E6100">
        <f ca="1">IFERROR(AVERAGE(OFFSET(TradeDash[[#This Row],[Returns]],0,0,-n_days))/STDEV(OFFSET(TradeDash[[#This Row],[Returns]],0,0,-n_days)),"")</f>
        <v>0.61850610380732141</v>
      </c>
      <c r="F6100">
        <f ca="1">IFERROR(AVERAGE(OFFSET(TradeDash[[#This Row],[Returns]],0,0,-n_days*2))/STDEV(OFFSET(TradeDash[[#This Row],[Returns]],0,0,-n_days*2)),"")</f>
        <v>0.15216425627181385</v>
      </c>
      <c r="G6100">
        <f ca="1">IF(ISNUMBER(TradeDash[[#This Row],[2n day Sharpe]]),AVERAGE(TradeDash[[#This Row],[n day Sharpe]:[2n day Sharpe]]),"")</f>
        <v>0.38533518003956763</v>
      </c>
      <c r="H6100">
        <f ca="1">IF(ISNUMBER(TradeDash[[#This Row],[Sharpe Average]]),IF(TradeDash[[#This Row],[Sharpe Average]]&gt;$G$1,1,0),"")</f>
        <v>1</v>
      </c>
      <c r="I6100" s="2">
        <f ca="1">IF(ISNUMBER(TradeDash[[#This Row],[Signal]]),MAX(IF(AND(TradeDash[[#This Row],[Signal]]=1,I6099&lt;1),I6099+$E$1,IF(AND(TradeDash[[#This Row],[Signal]]=0,I6099&gt;0),I6099-$E$1,IF(AND(TradeDash[[#This Row],[Signal]]=1,I6099=1),I6099,IF(AND(TradeDash[[#This Row],[Signal]]=0,I6099=0),I6099,0)))),0),"")</f>
        <v>1</v>
      </c>
      <c r="J6100" s="3">
        <f ca="1">IF(ISNUMBER(TradeDash[[#This Row],[Position]]),TradeDash[[#This Row],[Position]]*D6101,"")</f>
        <v>6.4439091676460336E-4</v>
      </c>
      <c r="K6100" s="7">
        <f ca="1">K6099*IFERROR(1+TradeDash[[#This Row],[Port Return]],1)</f>
        <v>18378509.641913481</v>
      </c>
      <c r="L6100" s="7">
        <f ca="1">IF(ISNUMBER(TradeDash[[#This Row],[Port Return]]),L6099*(1+TradeDash[[#This Row],[Returns]]),L6099)</f>
        <v>15444515.103338758</v>
      </c>
    </row>
    <row r="6101" spans="1:12" x14ac:dyDescent="0.35">
      <c r="A6101" s="1">
        <v>45477</v>
      </c>
      <c r="B6101" s="16">
        <f>YEAR(TradeDash[[#This Row],[Date]])</f>
        <v>2024</v>
      </c>
      <c r="C6101">
        <v>24302.15</v>
      </c>
      <c r="D6101" s="3">
        <f>IFERROR(TradeDash[[#This Row],[Nifty]]/C6100-1,"")</f>
        <v>6.4439091676460336E-4</v>
      </c>
      <c r="E6101">
        <f ca="1">IFERROR(AVERAGE(OFFSET(TradeDash[[#This Row],[Returns]],0,0,-n_days))/STDEV(OFFSET(TradeDash[[#This Row],[Returns]],0,0,-n_days)),"")</f>
        <v>0.68055828333764945</v>
      </c>
      <c r="F6101">
        <f ca="1">IFERROR(AVERAGE(OFFSET(TradeDash[[#This Row],[Returns]],0,0,-n_days*2))/STDEV(OFFSET(TradeDash[[#This Row],[Returns]],0,0,-n_days*2)),"")</f>
        <v>0.16563409787137062</v>
      </c>
      <c r="G6101">
        <f ca="1">IF(ISNUMBER(TradeDash[[#This Row],[2n day Sharpe]]),AVERAGE(TradeDash[[#This Row],[n day Sharpe]:[2n day Sharpe]]),"")</f>
        <v>0.42309619060451004</v>
      </c>
      <c r="H6101">
        <f ca="1">IF(ISNUMBER(TradeDash[[#This Row],[Sharpe Average]]),IF(TradeDash[[#This Row],[Sharpe Average]]&gt;$G$1,1,0),"")</f>
        <v>1</v>
      </c>
      <c r="I6101" s="2">
        <f ca="1">IF(ISNUMBER(TradeDash[[#This Row],[Signal]]),MAX(IF(AND(TradeDash[[#This Row],[Signal]]=1,I6100&lt;1),I6100+$E$1,IF(AND(TradeDash[[#This Row],[Signal]]=0,I6100&gt;0),I6100-$E$1,IF(AND(TradeDash[[#This Row],[Signal]]=1,I6100=1),I6100,IF(AND(TradeDash[[#This Row],[Signal]]=0,I6100=0),I6100,0)))),0),"")</f>
        <v>1</v>
      </c>
      <c r="J6101" s="3">
        <f ca="1">IF(ISNUMBER(TradeDash[[#This Row],[Position]]),TradeDash[[#This Row],[Position]]*D6102,"")</f>
        <v>8.9292511156413568E-4</v>
      </c>
      <c r="K6101" s="7">
        <f ca="1">K6100*IFERROR(1+TradeDash[[#This Row],[Port Return]],1)</f>
        <v>18394920.274685871</v>
      </c>
      <c r="L6101" s="7">
        <f ca="1">IF(ISNUMBER(TradeDash[[#This Row],[Port Return]]),L6100*(1+TradeDash[[#This Row],[Returns]]),L6100)</f>
        <v>15454467.408585183</v>
      </c>
    </row>
    <row r="6102" spans="1:12" x14ac:dyDescent="0.35">
      <c r="A6102" s="1">
        <v>45478</v>
      </c>
      <c r="B6102" s="16">
        <f>YEAR(TradeDash[[#This Row],[Date]])</f>
        <v>2024</v>
      </c>
      <c r="C6102">
        <v>24323.85</v>
      </c>
      <c r="D6102" s="3">
        <f>IFERROR(TradeDash[[#This Row],[Nifty]]/C6101-1,"")</f>
        <v>8.9292511156413568E-4</v>
      </c>
      <c r="E6102">
        <f ca="1">IFERROR(AVERAGE(OFFSET(TradeDash[[#This Row],[Returns]],0,0,-n_days))/STDEV(OFFSET(TradeDash[[#This Row],[Returns]],0,0,-n_days)),"")</f>
        <v>0.61903954746220857</v>
      </c>
      <c r="F6102">
        <f ca="1">IFERROR(AVERAGE(OFFSET(TradeDash[[#This Row],[Returns]],0,0,-n_days*2))/STDEV(OFFSET(TradeDash[[#This Row],[Returns]],0,0,-n_days*2)),"")</f>
        <v>0.16732300532923472</v>
      </c>
      <c r="G6102">
        <f ca="1">IF(ISNUMBER(TradeDash[[#This Row],[2n day Sharpe]]),AVERAGE(TradeDash[[#This Row],[n day Sharpe]:[2n day Sharpe]]),"")</f>
        <v>0.39318127639572165</v>
      </c>
      <c r="H6102">
        <f ca="1">IF(ISNUMBER(TradeDash[[#This Row],[Sharpe Average]]),IF(TradeDash[[#This Row],[Sharpe Average]]&gt;$G$1,1,0),"")</f>
        <v>1</v>
      </c>
      <c r="I6102" s="2">
        <f ca="1">IF(ISNUMBER(TradeDash[[#This Row],[Signal]]),MAX(IF(AND(TradeDash[[#This Row],[Signal]]=1,I6101&lt;1),I6101+$E$1,IF(AND(TradeDash[[#This Row],[Signal]]=0,I6101&gt;0),I6101-$E$1,IF(AND(TradeDash[[#This Row],[Signal]]=1,I6101=1),I6101,IF(AND(TradeDash[[#This Row],[Signal]]=0,I6101=0),I6101,0)))),0),"")</f>
        <v>1</v>
      </c>
      <c r="J6102" s="3">
        <f ca="1">IF(ISNUMBER(TradeDash[[#This Row],[Position]]),TradeDash[[#This Row],[Position]]*D6103,"")</f>
        <v>-1.3566931221820067E-4</v>
      </c>
      <c r="K6102" s="7">
        <f ca="1">K6101*IFERROR(1+TradeDash[[#This Row],[Port Return]],1)</f>
        <v>18392424.648503896</v>
      </c>
      <c r="L6102" s="7">
        <f ca="1">IF(ISNUMBER(TradeDash[[#This Row],[Port Return]]),L6101*(1+TradeDash[[#This Row],[Returns]]),L6101)</f>
        <v>15468267.090620158</v>
      </c>
    </row>
    <row r="6103" spans="1:12" x14ac:dyDescent="0.35">
      <c r="A6103" s="1">
        <v>45481</v>
      </c>
      <c r="B6103" s="16">
        <f>YEAR(TradeDash[[#This Row],[Date]])</f>
        <v>2024</v>
      </c>
      <c r="C6103">
        <v>24320.55</v>
      </c>
      <c r="D6103" s="3">
        <f>IFERROR(TradeDash[[#This Row],[Nifty]]/C6102-1,"")</f>
        <v>-1.3566931221820067E-4</v>
      </c>
      <c r="E6103">
        <f ca="1">IFERROR(AVERAGE(OFFSET(TradeDash[[#This Row],[Returns]],0,0,-n_days))/STDEV(OFFSET(TradeDash[[#This Row],[Returns]],0,0,-n_days)),"")</f>
        <v>0.67140451180543059</v>
      </c>
      <c r="F6103">
        <f ca="1">IFERROR(AVERAGE(OFFSET(TradeDash[[#This Row],[Returns]],0,0,-n_days*2))/STDEV(OFFSET(TradeDash[[#This Row],[Returns]],0,0,-n_days*2)),"")</f>
        <v>0.20014909808364587</v>
      </c>
      <c r="G6103">
        <f ca="1">IF(ISNUMBER(TradeDash[[#This Row],[2n day Sharpe]]),AVERAGE(TradeDash[[#This Row],[n day Sharpe]:[2n day Sharpe]]),"")</f>
        <v>0.43577680494453824</v>
      </c>
      <c r="H6103">
        <f ca="1">IF(ISNUMBER(TradeDash[[#This Row],[Sharpe Average]]),IF(TradeDash[[#This Row],[Sharpe Average]]&gt;$G$1,1,0),"")</f>
        <v>1</v>
      </c>
      <c r="I6103" s="2">
        <f ca="1">IF(ISNUMBER(TradeDash[[#This Row],[Signal]]),MAX(IF(AND(TradeDash[[#This Row],[Signal]]=1,I6102&lt;1),I6102+$E$1,IF(AND(TradeDash[[#This Row],[Signal]]=0,I6102&gt;0),I6102-$E$1,IF(AND(TradeDash[[#This Row],[Signal]]=1,I6102=1),I6102,IF(AND(TradeDash[[#This Row],[Signal]]=0,I6102=0),I6102,0)))),0),"")</f>
        <v>1</v>
      </c>
      <c r="J6103" s="3">
        <f ca="1">IF(ISNUMBER(TradeDash[[#This Row],[Position]]),TradeDash[[#This Row],[Position]]*D6104,"")</f>
        <v>4.6318853808815508E-3</v>
      </c>
      <c r="K6103" s="7">
        <f ca="1">K6102*IFERROR(1+TradeDash[[#This Row],[Port Return]],1)</f>
        <v>18477616.251352265</v>
      </c>
      <c r="L6103" s="7">
        <f ca="1">IF(ISNUMBER(TradeDash[[#This Row],[Port Return]]),L6102*(1+TradeDash[[#This Row],[Returns]]),L6102)</f>
        <v>15466168.521462766</v>
      </c>
    </row>
    <row r="6104" spans="1:12" x14ac:dyDescent="0.35">
      <c r="A6104" s="1">
        <v>45482</v>
      </c>
      <c r="B6104" s="16">
        <f>YEAR(TradeDash[[#This Row],[Date]])</f>
        <v>2024</v>
      </c>
      <c r="C6104">
        <v>24433.200000000001</v>
      </c>
      <c r="D6104" s="3">
        <f>IFERROR(TradeDash[[#This Row],[Nifty]]/C6103-1,"")</f>
        <v>4.6318853808815508E-3</v>
      </c>
      <c r="E6104">
        <f ca="1">IFERROR(AVERAGE(OFFSET(TradeDash[[#This Row],[Returns]],0,0,-n_days))/STDEV(OFFSET(TradeDash[[#This Row],[Returns]],0,0,-n_days)),"")</f>
        <v>0.77934046869864559</v>
      </c>
      <c r="F6104">
        <f ca="1">IFERROR(AVERAGE(OFFSET(TradeDash[[#This Row],[Returns]],0,0,-n_days*2))/STDEV(OFFSET(TradeDash[[#This Row],[Returns]],0,0,-n_days*2)),"")</f>
        <v>0.20048394775907633</v>
      </c>
      <c r="G6104">
        <f ca="1">IF(ISNUMBER(TradeDash[[#This Row],[2n day Sharpe]]),AVERAGE(TradeDash[[#This Row],[n day Sharpe]:[2n day Sharpe]]),"")</f>
        <v>0.48991220822886095</v>
      </c>
      <c r="H6104">
        <f ca="1">IF(ISNUMBER(TradeDash[[#This Row],[Sharpe Average]]),IF(TradeDash[[#This Row],[Sharpe Average]]&gt;$G$1,1,0),"")</f>
        <v>1</v>
      </c>
      <c r="I6104" s="2">
        <f ca="1">IF(ISNUMBER(TradeDash[[#This Row],[Signal]]),MAX(IF(AND(TradeDash[[#This Row],[Signal]]=1,I6103&lt;1),I6103+$E$1,IF(AND(TradeDash[[#This Row],[Signal]]=0,I6103&gt;0),I6103-$E$1,IF(AND(TradeDash[[#This Row],[Signal]]=1,I6103=1),I6103,IF(AND(TradeDash[[#This Row],[Signal]]=0,I6103=0),I6103,0)))),0),"")</f>
        <v>1</v>
      </c>
      <c r="J6104" s="3">
        <f ca="1">IF(ISNUMBER(TradeDash[[#This Row],[Position]]),TradeDash[[#This Row],[Position]]*D6105,"")</f>
        <v>-4.4509110554491471E-3</v>
      </c>
      <c r="K6104" s="7">
        <f ca="1">K6103*IFERROR(1+TradeDash[[#This Row],[Port Return]],1)</f>
        <v>18395374.024900775</v>
      </c>
      <c r="L6104" s="7">
        <f ca="1">IF(ISNUMBER(TradeDash[[#This Row],[Port Return]]),L6103*(1+TradeDash[[#This Row],[Returns]]),L6103)</f>
        <v>15537806.041335581</v>
      </c>
    </row>
    <row r="6105" spans="1:12" x14ac:dyDescent="0.35">
      <c r="A6105" s="1">
        <v>45483</v>
      </c>
      <c r="B6105" s="16">
        <f>YEAR(TradeDash[[#This Row],[Date]])</f>
        <v>2024</v>
      </c>
      <c r="C6105">
        <v>24324.45</v>
      </c>
      <c r="D6105" s="3">
        <f>IFERROR(TradeDash[[#This Row],[Nifty]]/C6104-1,"")</f>
        <v>-4.4509110554491471E-3</v>
      </c>
      <c r="E6105">
        <f ca="1">IFERROR(AVERAGE(OFFSET(TradeDash[[#This Row],[Returns]],0,0,-n_days))/STDEV(OFFSET(TradeDash[[#This Row],[Returns]],0,0,-n_days)),"")</f>
        <v>0.63873858799869832</v>
      </c>
      <c r="F6105">
        <f ca="1">IFERROR(AVERAGE(OFFSET(TradeDash[[#This Row],[Returns]],0,0,-n_days*2))/STDEV(OFFSET(TradeDash[[#This Row],[Returns]],0,0,-n_days*2)),"")</f>
        <v>0.18720104637135349</v>
      </c>
      <c r="G6105">
        <f ca="1">IF(ISNUMBER(TradeDash[[#This Row],[2n day Sharpe]]),AVERAGE(TradeDash[[#This Row],[n day Sharpe]:[2n day Sharpe]]),"")</f>
        <v>0.4129698171850259</v>
      </c>
      <c r="H6105">
        <f ca="1">IF(ISNUMBER(TradeDash[[#This Row],[Sharpe Average]]),IF(TradeDash[[#This Row],[Sharpe Average]]&gt;$G$1,1,0),"")</f>
        <v>1</v>
      </c>
      <c r="I6105" s="2">
        <f ca="1">IF(ISNUMBER(TradeDash[[#This Row],[Signal]]),MAX(IF(AND(TradeDash[[#This Row],[Signal]]=1,I6104&lt;1),I6104+$E$1,IF(AND(TradeDash[[#This Row],[Signal]]=0,I6104&gt;0),I6104-$E$1,IF(AND(TradeDash[[#This Row],[Signal]]=1,I6104=1),I6104,IF(AND(TradeDash[[#This Row],[Signal]]=0,I6104=0),I6104,0)))),0),"")</f>
        <v>1</v>
      </c>
      <c r="J6105" s="3">
        <f ca="1">IF(ISNUMBER(TradeDash[[#This Row],[Position]]),TradeDash[[#This Row],[Position]]*D6106,"")</f>
        <v>-3.4944263899083783E-4</v>
      </c>
      <c r="K6105" s="7">
        <f ca="1">K6104*IFERROR(1+TradeDash[[#This Row],[Port Return]],1)</f>
        <v>18388945.896856289</v>
      </c>
      <c r="L6105" s="7">
        <f ca="1">IF(ISNUMBER(TradeDash[[#This Row],[Port Return]]),L6104*(1+TradeDash[[#This Row],[Returns]]),L6104)</f>
        <v>15468648.648648776</v>
      </c>
    </row>
    <row r="6106" spans="1:12" x14ac:dyDescent="0.35">
      <c r="A6106" s="1">
        <v>45484</v>
      </c>
      <c r="B6106" s="16">
        <f>YEAR(TradeDash[[#This Row],[Date]])</f>
        <v>2024</v>
      </c>
      <c r="C6106">
        <v>24315.95</v>
      </c>
      <c r="D6106" s="3">
        <f>IFERROR(TradeDash[[#This Row],[Nifty]]/C6105-1,"")</f>
        <v>-3.4944263899083783E-4</v>
      </c>
      <c r="E6106">
        <f ca="1">IFERROR(AVERAGE(OFFSET(TradeDash[[#This Row],[Returns]],0,0,-n_days))/STDEV(OFFSET(TradeDash[[#This Row],[Returns]],0,0,-n_days)),"")</f>
        <v>0.5902429585747917</v>
      </c>
      <c r="F6106">
        <f ca="1">IFERROR(AVERAGE(OFFSET(TradeDash[[#This Row],[Returns]],0,0,-n_days*2))/STDEV(OFFSET(TradeDash[[#This Row],[Returns]],0,0,-n_days*2)),"")</f>
        <v>0.17683642909008396</v>
      </c>
      <c r="G6106">
        <f ca="1">IF(ISNUMBER(TradeDash[[#This Row],[2n day Sharpe]]),AVERAGE(TradeDash[[#This Row],[n day Sharpe]:[2n day Sharpe]]),"")</f>
        <v>0.3835396938324378</v>
      </c>
      <c r="H6106">
        <f ca="1">IF(ISNUMBER(TradeDash[[#This Row],[Sharpe Average]]),IF(TradeDash[[#This Row],[Sharpe Average]]&gt;$G$1,1,0),"")</f>
        <v>1</v>
      </c>
      <c r="I6106" s="2">
        <f ca="1">IF(ISNUMBER(TradeDash[[#This Row],[Signal]]),MAX(IF(AND(TradeDash[[#This Row],[Signal]]=1,I6105&lt;1),I6105+$E$1,IF(AND(TradeDash[[#This Row],[Signal]]=0,I6105&gt;0),I6105-$E$1,IF(AND(TradeDash[[#This Row],[Signal]]=1,I6105=1),I6105,IF(AND(TradeDash[[#This Row],[Signal]]=0,I6105=0),I6105,0)))),0),"")</f>
        <v>1</v>
      </c>
      <c r="J6106" s="3">
        <f ca="1">IF(ISNUMBER(TradeDash[[#This Row],[Position]]),TradeDash[[#This Row],[Position]]*D6107,"")</f>
        <v>7.6575252046495734E-3</v>
      </c>
      <c r="K6106" s="7">
        <f ca="1">K6105*IFERROR(1+TradeDash[[#This Row],[Port Return]],1)</f>
        <v>18529759.713548403</v>
      </c>
      <c r="L6106" s="7">
        <f ca="1">IF(ISNUMBER(TradeDash[[#This Row],[Port Return]]),L6105*(1+TradeDash[[#This Row],[Returns]]),L6105)</f>
        <v>15463243.24324337</v>
      </c>
    </row>
    <row r="6107" spans="1:12" x14ac:dyDescent="0.35">
      <c r="A6107" s="1">
        <v>45485</v>
      </c>
      <c r="B6107" s="16">
        <f>YEAR(TradeDash[[#This Row],[Date]])</f>
        <v>2024</v>
      </c>
      <c r="C6107">
        <v>24502.15</v>
      </c>
      <c r="D6107" s="3">
        <f>IFERROR(TradeDash[[#This Row],[Nifty]]/C6106-1,"")</f>
        <v>7.6575252046495734E-3</v>
      </c>
      <c r="E6107">
        <f ca="1">IFERROR(AVERAGE(OFFSET(TradeDash[[#This Row],[Returns]],0,0,-n_days))/STDEV(OFFSET(TradeDash[[#This Row],[Returns]],0,0,-n_days)),"")</f>
        <v>0.61639486780290276</v>
      </c>
      <c r="F6107">
        <f ca="1">IFERROR(AVERAGE(OFFSET(TradeDash[[#This Row],[Returns]],0,0,-n_days*2))/STDEV(OFFSET(TradeDash[[#This Row],[Returns]],0,0,-n_days*2)),"")</f>
        <v>0.19250328868168637</v>
      </c>
      <c r="G6107">
        <f ca="1">IF(ISNUMBER(TradeDash[[#This Row],[2n day Sharpe]]),AVERAGE(TradeDash[[#This Row],[n day Sharpe]:[2n day Sharpe]]),"")</f>
        <v>0.40444907824229459</v>
      </c>
      <c r="H6107">
        <f ca="1">IF(ISNUMBER(TradeDash[[#This Row],[Sharpe Average]]),IF(TradeDash[[#This Row],[Sharpe Average]]&gt;$G$1,1,0),"")</f>
        <v>1</v>
      </c>
      <c r="I6107" s="2">
        <f ca="1">IF(ISNUMBER(TradeDash[[#This Row],[Signal]]),MAX(IF(AND(TradeDash[[#This Row],[Signal]]=1,I6106&lt;1),I6106+$E$1,IF(AND(TradeDash[[#This Row],[Signal]]=0,I6106&gt;0),I6106-$E$1,IF(AND(TradeDash[[#This Row],[Signal]]=1,I6106=1),I6106,IF(AND(TradeDash[[#This Row],[Signal]]=0,I6106=0),I6106,0)))),0),"")</f>
        <v>1</v>
      </c>
      <c r="J6107" s="3">
        <f ca="1">IF(ISNUMBER(TradeDash[[#This Row],[Position]]),TradeDash[[#This Row],[Position]]*D6108,"")</f>
        <v>3.4507175900890807E-3</v>
      </c>
      <c r="K6107" s="7">
        <f ca="1">K6106*IFERROR(1+TradeDash[[#This Row],[Port Return]],1)</f>
        <v>18593700.68133207</v>
      </c>
      <c r="L6107" s="7">
        <f ca="1">IF(ISNUMBER(TradeDash[[#This Row],[Port Return]]),L6106*(1+TradeDash[[#This Row],[Returns]]),L6106)</f>
        <v>15581653.418124134</v>
      </c>
    </row>
    <row r="6108" spans="1:12" x14ac:dyDescent="0.35">
      <c r="A6108" s="1">
        <v>45488</v>
      </c>
      <c r="B6108" s="16">
        <f>YEAR(TradeDash[[#This Row],[Date]])</f>
        <v>2024</v>
      </c>
      <c r="C6108">
        <v>24586.7</v>
      </c>
      <c r="D6108" s="3">
        <f>IFERROR(TradeDash[[#This Row],[Nifty]]/C6107-1,"")</f>
        <v>3.4507175900890807E-3</v>
      </c>
      <c r="E6108">
        <f ca="1">IFERROR(AVERAGE(OFFSET(TradeDash[[#This Row],[Returns]],0,0,-n_days))/STDEV(OFFSET(TradeDash[[#This Row],[Returns]],0,0,-n_days)),"")</f>
        <v>0.62324272167257722</v>
      </c>
      <c r="F6108">
        <f ca="1">IFERROR(AVERAGE(OFFSET(TradeDash[[#This Row],[Returns]],0,0,-n_days*2))/STDEV(OFFSET(TradeDash[[#This Row],[Returns]],0,0,-n_days*2)),"")</f>
        <v>0.18233889756276864</v>
      </c>
      <c r="G6108">
        <f ca="1">IF(ISNUMBER(TradeDash[[#This Row],[2n day Sharpe]]),AVERAGE(TradeDash[[#This Row],[n day Sharpe]:[2n day Sharpe]]),"")</f>
        <v>0.40279080961767294</v>
      </c>
      <c r="H6108">
        <f ca="1">IF(ISNUMBER(TradeDash[[#This Row],[Sharpe Average]]),IF(TradeDash[[#This Row],[Sharpe Average]]&gt;$G$1,1,0),"")</f>
        <v>1</v>
      </c>
      <c r="I6108" s="2">
        <f ca="1">IF(ISNUMBER(TradeDash[[#This Row],[Signal]]),MAX(IF(AND(TradeDash[[#This Row],[Signal]]=1,I6107&lt;1),I6107+$E$1,IF(AND(TradeDash[[#This Row],[Signal]]=0,I6107&gt;0),I6107-$E$1,IF(AND(TradeDash[[#This Row],[Signal]]=1,I6107=1),I6107,IF(AND(TradeDash[[#This Row],[Signal]]=0,I6107=0),I6107,0)))),0),"")</f>
        <v>1</v>
      </c>
      <c r="J6108" s="3">
        <f ca="1">IF(ISNUMBER(TradeDash[[#This Row],[Position]]),TradeDash[[#This Row],[Position]]*D6109,"")</f>
        <v>1.0696840161550369E-3</v>
      </c>
      <c r="K6108" s="7">
        <f ca="1">K6107*IFERROR(1+TradeDash[[#This Row],[Port Return]],1)</f>
        <v>18613590.065752063</v>
      </c>
      <c r="L6108" s="7">
        <f ca="1">IF(ISNUMBER(TradeDash[[#This Row],[Port Return]]),L6107*(1+TradeDash[[#This Row],[Returns]]),L6107)</f>
        <v>15635421.303656727</v>
      </c>
    </row>
    <row r="6109" spans="1:12" x14ac:dyDescent="0.35">
      <c r="A6109" s="1">
        <v>45489</v>
      </c>
      <c r="B6109" s="16">
        <f>YEAR(TradeDash[[#This Row],[Date]])</f>
        <v>2024</v>
      </c>
      <c r="C6109">
        <v>24613</v>
      </c>
      <c r="D6109" s="3">
        <f>IFERROR(TradeDash[[#This Row],[Nifty]]/C6108-1,"")</f>
        <v>1.0696840161550369E-3</v>
      </c>
      <c r="E6109">
        <f ca="1">IFERROR(AVERAGE(OFFSET(TradeDash[[#This Row],[Returns]],0,0,-n_days))/STDEV(OFFSET(TradeDash[[#This Row],[Returns]],0,0,-n_days)),"")</f>
        <v>0.58659567481671937</v>
      </c>
      <c r="F6109">
        <f ca="1">IFERROR(AVERAGE(OFFSET(TradeDash[[#This Row],[Returns]],0,0,-n_days*2))/STDEV(OFFSET(TradeDash[[#This Row],[Returns]],0,0,-n_days*2)),"")</f>
        <v>0.17909070823044754</v>
      </c>
      <c r="G6109">
        <f ca="1">IF(ISNUMBER(TradeDash[[#This Row],[2n day Sharpe]]),AVERAGE(TradeDash[[#This Row],[n day Sharpe]:[2n day Sharpe]]),"")</f>
        <v>0.38284319152358348</v>
      </c>
      <c r="H6109">
        <f ca="1">IF(ISNUMBER(TradeDash[[#This Row],[Sharpe Average]]),IF(TradeDash[[#This Row],[Sharpe Average]]&gt;$G$1,1,0),"")</f>
        <v>1</v>
      </c>
      <c r="I6109" s="2">
        <f ca="1">IF(ISNUMBER(TradeDash[[#This Row],[Signal]]),MAX(IF(AND(TradeDash[[#This Row],[Signal]]=1,I6108&lt;1),I6108+$E$1,IF(AND(TradeDash[[#This Row],[Signal]]=0,I6108&gt;0),I6108-$E$1,IF(AND(TradeDash[[#This Row],[Signal]]=1,I6108=1),I6108,IF(AND(TradeDash[[#This Row],[Signal]]=0,I6108=0),I6108,0)))),0),"")</f>
        <v>1</v>
      </c>
      <c r="J6109" s="3">
        <f ca="1">IF(ISNUMBER(TradeDash[[#This Row],[Position]]),TradeDash[[#This Row],[Position]]*D6110,"")</f>
        <v>7.6321456141064115E-3</v>
      </c>
      <c r="K6109" s="7">
        <f ca="1">K6108*IFERROR(1+TradeDash[[#This Row],[Port Return]],1)</f>
        <v>18755651.695535168</v>
      </c>
      <c r="L6109" s="7">
        <f ca="1">IF(ISNUMBER(TradeDash[[#This Row],[Port Return]]),L6108*(1+TradeDash[[#This Row],[Returns]]),L6108)</f>
        <v>15652146.263911098</v>
      </c>
    </row>
    <row r="6110" spans="1:12" x14ac:dyDescent="0.35">
      <c r="A6110" s="1">
        <v>45491</v>
      </c>
      <c r="B6110" s="16">
        <f>YEAR(TradeDash[[#This Row],[Date]])</f>
        <v>2024</v>
      </c>
      <c r="C6110">
        <v>24800.85</v>
      </c>
      <c r="D6110" s="3">
        <f>IFERROR(TradeDash[[#This Row],[Nifty]]/C6109-1,"")</f>
        <v>7.6321456141064115E-3</v>
      </c>
      <c r="E6110">
        <f ca="1">IFERROR(AVERAGE(OFFSET(TradeDash[[#This Row],[Returns]],0,0,-n_days))/STDEV(OFFSET(TradeDash[[#This Row],[Returns]],0,0,-n_days)),"")</f>
        <v>0.70004976726656598</v>
      </c>
      <c r="F6110">
        <f ca="1">IFERROR(AVERAGE(OFFSET(TradeDash[[#This Row],[Returns]],0,0,-n_days*2))/STDEV(OFFSET(TradeDash[[#This Row],[Returns]],0,0,-n_days*2)),"")</f>
        <v>0.18784213724619214</v>
      </c>
      <c r="G6110">
        <f ca="1">IF(ISNUMBER(TradeDash[[#This Row],[2n day Sharpe]]),AVERAGE(TradeDash[[#This Row],[n day Sharpe]:[2n day Sharpe]]),"")</f>
        <v>0.44394595225637906</v>
      </c>
      <c r="H6110">
        <f ca="1">IF(ISNUMBER(TradeDash[[#This Row],[Sharpe Average]]),IF(TradeDash[[#This Row],[Sharpe Average]]&gt;$G$1,1,0),"")</f>
        <v>1</v>
      </c>
      <c r="I6110" s="2">
        <f ca="1">IF(ISNUMBER(TradeDash[[#This Row],[Signal]]),MAX(IF(AND(TradeDash[[#This Row],[Signal]]=1,I6109&lt;1),I6109+$E$1,IF(AND(TradeDash[[#This Row],[Signal]]=0,I6109&gt;0),I6109-$E$1,IF(AND(TradeDash[[#This Row],[Signal]]=1,I6109=1),I6109,IF(AND(TradeDash[[#This Row],[Signal]]=0,I6109=0),I6109,0)))),0),"")</f>
        <v>1</v>
      </c>
      <c r="J6110" s="3">
        <f ca="1">IF(ISNUMBER(TradeDash[[#This Row],[Position]]),TradeDash[[#This Row],[Position]]*D6111,"")</f>
        <v>-1.0884707580586794E-2</v>
      </c>
      <c r="K6110" s="7">
        <f ca="1">K6109*IFERROR(1+TradeDash[[#This Row],[Port Return]],1)</f>
        <v>18551501.911345933</v>
      </c>
      <c r="L6110" s="7">
        <f ca="1">IF(ISNUMBER(TradeDash[[#This Row],[Port Return]]),L6109*(1+TradeDash[[#This Row],[Returns]]),L6109)</f>
        <v>15771605.72337056</v>
      </c>
    </row>
    <row r="6111" spans="1:12" x14ac:dyDescent="0.35">
      <c r="A6111" s="1">
        <v>45492</v>
      </c>
      <c r="B6111" s="16">
        <f>YEAR(TradeDash[[#This Row],[Date]])</f>
        <v>2024</v>
      </c>
      <c r="C6111">
        <v>24530.9</v>
      </c>
      <c r="D6111" s="3">
        <f>IFERROR(TradeDash[[#This Row],[Nifty]]/C6110-1,"")</f>
        <v>-1.0884707580586794E-2</v>
      </c>
      <c r="E6111">
        <f ca="1">IFERROR(AVERAGE(OFFSET(TradeDash[[#This Row],[Returns]],0,0,-n_days))/STDEV(OFFSET(TradeDash[[#This Row],[Returns]],0,0,-n_days)),"")</f>
        <v>0.41393001585959105</v>
      </c>
      <c r="F6111">
        <f ca="1">IFERROR(AVERAGE(OFFSET(TradeDash[[#This Row],[Returns]],0,0,-n_days*2))/STDEV(OFFSET(TradeDash[[#This Row],[Returns]],0,0,-n_days*2)),"")</f>
        <v>0.15957028517698771</v>
      </c>
      <c r="G6111">
        <f ca="1">IF(ISNUMBER(TradeDash[[#This Row],[2n day Sharpe]]),AVERAGE(TradeDash[[#This Row],[n day Sharpe]:[2n day Sharpe]]),"")</f>
        <v>0.28675015051828939</v>
      </c>
      <c r="H6111">
        <f ca="1">IF(ISNUMBER(TradeDash[[#This Row],[Sharpe Average]]),IF(TradeDash[[#This Row],[Sharpe Average]]&gt;$G$1,1,0),"")</f>
        <v>1</v>
      </c>
      <c r="I6111" s="2">
        <f ca="1">IF(ISNUMBER(TradeDash[[#This Row],[Signal]]),MAX(IF(AND(TradeDash[[#This Row],[Signal]]=1,I6110&lt;1),I6110+$E$1,IF(AND(TradeDash[[#This Row],[Signal]]=0,I6110&gt;0),I6110-$E$1,IF(AND(TradeDash[[#This Row],[Signal]]=1,I6110=1),I6110,IF(AND(TradeDash[[#This Row],[Signal]]=0,I6110=0),I6110,0)))),0),"")</f>
        <v>1</v>
      </c>
      <c r="J6111" s="3">
        <f ca="1">IF(ISNUMBER(TradeDash[[#This Row],[Position]]),TradeDash[[#This Row],[Position]]*D6112,"")</f>
        <v>-8.8256036264466875E-4</v>
      </c>
      <c r="K6111" s="7">
        <f ca="1">K6110*IFERROR(1+TradeDash[[#This Row],[Port Return]],1)</f>
        <v>18535129.09109145</v>
      </c>
      <c r="L6111" s="7">
        <f ca="1">IF(ISNUMBER(TradeDash[[#This Row],[Port Return]]),L6110*(1+TradeDash[[#This Row],[Returns]]),L6110)</f>
        <v>15599936.406995362</v>
      </c>
    </row>
    <row r="6112" spans="1:12" x14ac:dyDescent="0.35">
      <c r="A6112" s="1">
        <v>45495</v>
      </c>
      <c r="B6112" s="16">
        <f>YEAR(TradeDash[[#This Row],[Date]])</f>
        <v>2024</v>
      </c>
      <c r="C6112">
        <v>24509.25</v>
      </c>
      <c r="D6112" s="3">
        <f>IFERROR(TradeDash[[#This Row],[Nifty]]/C6111-1,"")</f>
        <v>-8.8256036264466875E-4</v>
      </c>
      <c r="E6112">
        <f ca="1">IFERROR(AVERAGE(OFFSET(TradeDash[[#This Row],[Returns]],0,0,-n_days))/STDEV(OFFSET(TradeDash[[#This Row],[Returns]],0,0,-n_days)),"")</f>
        <v>0.44092149946852016</v>
      </c>
      <c r="F6112">
        <f ca="1">IFERROR(AVERAGE(OFFSET(TradeDash[[#This Row],[Returns]],0,0,-n_days*2))/STDEV(OFFSET(TradeDash[[#This Row],[Returns]],0,0,-n_days*2)),"")</f>
        <v>0.12932286336820997</v>
      </c>
      <c r="G6112">
        <f ca="1">IF(ISNUMBER(TradeDash[[#This Row],[2n day Sharpe]]),AVERAGE(TradeDash[[#This Row],[n day Sharpe]:[2n day Sharpe]]),"")</f>
        <v>0.28512218141836509</v>
      </c>
      <c r="H6112">
        <f ca="1">IF(ISNUMBER(TradeDash[[#This Row],[Sharpe Average]]),IF(TradeDash[[#This Row],[Sharpe Average]]&gt;$G$1,1,0),"")</f>
        <v>1</v>
      </c>
      <c r="I6112" s="2">
        <f ca="1">IF(ISNUMBER(TradeDash[[#This Row],[Signal]]),MAX(IF(AND(TradeDash[[#This Row],[Signal]]=1,I6111&lt;1),I6111+$E$1,IF(AND(TradeDash[[#This Row],[Signal]]=0,I6111&gt;0),I6111-$E$1,IF(AND(TradeDash[[#This Row],[Signal]]=1,I6111=1),I6111,IF(AND(TradeDash[[#This Row],[Signal]]=0,I6111=0),I6111,0)))),0),"")</f>
        <v>1</v>
      </c>
      <c r="J6112" s="3">
        <f ca="1">IF(ISNUMBER(TradeDash[[#This Row],[Position]]),TradeDash[[#This Row],[Position]]*D6113,"")</f>
        <v>-1.2321878474453873E-3</v>
      </c>
      <c r="K6112" s="7">
        <f ca="1">K6111*IFERROR(1+TradeDash[[#This Row],[Port Return]],1)</f>
        <v>18512290.330274574</v>
      </c>
      <c r="L6112" s="7">
        <f ca="1">IF(ISNUMBER(TradeDash[[#This Row],[Port Return]]),L6111*(1+TradeDash[[#This Row],[Returns]]),L6111)</f>
        <v>15586168.52146277</v>
      </c>
    </row>
    <row r="6113" spans="1:12" x14ac:dyDescent="0.35">
      <c r="A6113" s="1">
        <v>45496</v>
      </c>
      <c r="B6113" s="16">
        <f>YEAR(TradeDash[[#This Row],[Date]])</f>
        <v>2024</v>
      </c>
      <c r="C6113">
        <v>24479.05</v>
      </c>
      <c r="D6113" s="3">
        <f>IFERROR(TradeDash[[#This Row],[Nifty]]/C6112-1,"")</f>
        <v>-1.2321878474453873E-3</v>
      </c>
      <c r="E6113">
        <f ca="1">IFERROR(AVERAGE(OFFSET(TradeDash[[#This Row],[Returns]],0,0,-n_days))/STDEV(OFFSET(TradeDash[[#This Row],[Returns]],0,0,-n_days)),"")</f>
        <v>0.40688906976042516</v>
      </c>
      <c r="F6113">
        <f ca="1">IFERROR(AVERAGE(OFFSET(TradeDash[[#This Row],[Returns]],0,0,-n_days*2))/STDEV(OFFSET(TradeDash[[#This Row],[Returns]],0,0,-n_days*2)),"")</f>
        <v>0.12782668279689322</v>
      </c>
      <c r="G6113">
        <f ca="1">IF(ISNUMBER(TradeDash[[#This Row],[2n day Sharpe]]),AVERAGE(TradeDash[[#This Row],[n day Sharpe]:[2n day Sharpe]]),"")</f>
        <v>0.2673578762786592</v>
      </c>
      <c r="H6113">
        <f ca="1">IF(ISNUMBER(TradeDash[[#This Row],[Sharpe Average]]),IF(TradeDash[[#This Row],[Sharpe Average]]&gt;$G$1,1,0),"")</f>
        <v>1</v>
      </c>
      <c r="I6113" s="2">
        <f ca="1">IF(ISNUMBER(TradeDash[[#This Row],[Signal]]),MAX(IF(AND(TradeDash[[#This Row],[Signal]]=1,I6112&lt;1),I6112+$E$1,IF(AND(TradeDash[[#This Row],[Signal]]=0,I6112&gt;0),I6112-$E$1,IF(AND(TradeDash[[#This Row],[Signal]]=1,I6112=1),I6112,IF(AND(TradeDash[[#This Row],[Signal]]=0,I6112=0),I6112,0)))),0),"")</f>
        <v>1</v>
      </c>
      <c r="J6113" s="3">
        <f ca="1">IF(ISNUMBER(TradeDash[[#This Row],[Position]]),TradeDash[[#This Row],[Position]]*D6114,"")</f>
        <v>-2.6777999963233379E-3</v>
      </c>
      <c r="K6113" s="7">
        <f ca="1">K6112*IFERROR(1+TradeDash[[#This Row],[Port Return]],1)</f>
        <v>18462718.11929623</v>
      </c>
      <c r="L6113" s="7">
        <f ca="1">IF(ISNUMBER(TradeDash[[#This Row],[Port Return]]),L6112*(1+TradeDash[[#This Row],[Returns]]),L6112)</f>
        <v>15566963.434022387</v>
      </c>
    </row>
    <row r="6114" spans="1:12" x14ac:dyDescent="0.35">
      <c r="A6114" s="1">
        <v>45497</v>
      </c>
      <c r="B6114" s="16">
        <f>YEAR(TradeDash[[#This Row],[Date]])</f>
        <v>2024</v>
      </c>
      <c r="C6114">
        <v>24413.5</v>
      </c>
      <c r="D6114" s="3">
        <f>IFERROR(TradeDash[[#This Row],[Nifty]]/C6113-1,"")</f>
        <v>-2.6777999963233379E-3</v>
      </c>
      <c r="E6114">
        <f ca="1">IFERROR(AVERAGE(OFFSET(TradeDash[[#This Row],[Returns]],0,0,-n_days))/STDEV(OFFSET(TradeDash[[#This Row],[Returns]],0,0,-n_days)),"")</f>
        <v>0.30504824874845171</v>
      </c>
      <c r="F6114">
        <f ca="1">IFERROR(AVERAGE(OFFSET(TradeDash[[#This Row],[Returns]],0,0,-n_days*2))/STDEV(OFFSET(TradeDash[[#This Row],[Returns]],0,0,-n_days*2)),"")</f>
        <v>0.12469489801757612</v>
      </c>
      <c r="G6114">
        <f ca="1">IF(ISNUMBER(TradeDash[[#This Row],[2n day Sharpe]]),AVERAGE(TradeDash[[#This Row],[n day Sharpe]:[2n day Sharpe]]),"")</f>
        <v>0.21487157338301391</v>
      </c>
      <c r="H6114">
        <f ca="1">IF(ISNUMBER(TradeDash[[#This Row],[Sharpe Average]]),IF(TradeDash[[#This Row],[Sharpe Average]]&gt;$G$1,1,0),"")</f>
        <v>1</v>
      </c>
      <c r="I6114" s="2">
        <f ca="1">IF(ISNUMBER(TradeDash[[#This Row],[Signal]]),MAX(IF(AND(TradeDash[[#This Row],[Signal]]=1,I6113&lt;1),I6113+$E$1,IF(AND(TradeDash[[#This Row],[Signal]]=0,I6113&gt;0),I6113-$E$1,IF(AND(TradeDash[[#This Row],[Signal]]=1,I6113=1),I6113,IF(AND(TradeDash[[#This Row],[Signal]]=0,I6113=0),I6113,0)))),0),"")</f>
        <v>1</v>
      </c>
      <c r="J6114" s="3">
        <f ca="1">IF(ISNUMBER(TradeDash[[#This Row],[Position]]),TradeDash[[#This Row],[Position]]*D6115,"")</f>
        <v>-3.0311098367707956E-4</v>
      </c>
      <c r="K6114" s="7">
        <f ca="1">K6113*IFERROR(1+TradeDash[[#This Row],[Port Return]],1)</f>
        <v>18457121.866645738</v>
      </c>
      <c r="L6114" s="7">
        <f ca="1">IF(ISNUMBER(TradeDash[[#This Row],[Port Return]]),L6113*(1+TradeDash[[#This Row],[Returns]]),L6113)</f>
        <v>15525278.219395997</v>
      </c>
    </row>
    <row r="6115" spans="1:12" x14ac:dyDescent="0.35">
      <c r="A6115" s="1">
        <v>45498</v>
      </c>
      <c r="B6115" s="16">
        <f>YEAR(TradeDash[[#This Row],[Date]])</f>
        <v>2024</v>
      </c>
      <c r="C6115">
        <v>24406.1</v>
      </c>
      <c r="D6115" s="3">
        <f>IFERROR(TradeDash[[#This Row],[Nifty]]/C6114-1,"")</f>
        <v>-3.0311098367707956E-4</v>
      </c>
      <c r="E6115">
        <f ca="1">IFERROR(AVERAGE(OFFSET(TradeDash[[#This Row],[Returns]],0,0,-n_days))/STDEV(OFFSET(TradeDash[[#This Row],[Returns]],0,0,-n_days)),"")</f>
        <v>0.24268843852524152</v>
      </c>
      <c r="F6115">
        <f ca="1">IFERROR(AVERAGE(OFFSET(TradeDash[[#This Row],[Returns]],0,0,-n_days*2))/STDEV(OFFSET(TradeDash[[#This Row],[Returns]],0,0,-n_days*2)),"")</f>
        <v>0.12785166190768665</v>
      </c>
      <c r="G6115">
        <f ca="1">IF(ISNUMBER(TradeDash[[#This Row],[2n day Sharpe]]),AVERAGE(TradeDash[[#This Row],[n day Sharpe]:[2n day Sharpe]]),"")</f>
        <v>0.18527005021646409</v>
      </c>
      <c r="H6115">
        <f ca="1">IF(ISNUMBER(TradeDash[[#This Row],[Sharpe Average]]),IF(TradeDash[[#This Row],[Sharpe Average]]&gt;$G$1,1,0),"")</f>
        <v>1</v>
      </c>
      <c r="I6115" s="2">
        <f ca="1">IF(ISNUMBER(TradeDash[[#This Row],[Signal]]),MAX(IF(AND(TradeDash[[#This Row],[Signal]]=1,I6114&lt;1),I6114+$E$1,IF(AND(TradeDash[[#This Row],[Signal]]=0,I6114&gt;0),I6114-$E$1,IF(AND(TradeDash[[#This Row],[Signal]]=1,I6114=1),I6114,IF(AND(TradeDash[[#This Row],[Signal]]=0,I6114=0),I6114,0)))),0),"")</f>
        <v>1</v>
      </c>
      <c r="J6115" s="3">
        <f ca="1">IF(ISNUMBER(TradeDash[[#This Row],[Position]]),TradeDash[[#This Row],[Position]]*D6116,"")</f>
        <v>1.7567329479105664E-2</v>
      </c>
      <c r="K6115" s="7">
        <f ca="1">K6114*IFERROR(1+TradeDash[[#This Row],[Port Return]],1)</f>
        <v>18781364.207713109</v>
      </c>
      <c r="L6115" s="7">
        <f ca="1">IF(ISNUMBER(TradeDash[[#This Row],[Port Return]]),L6114*(1+TradeDash[[#This Row],[Returns]]),L6114)</f>
        <v>15520572.337043056</v>
      </c>
    </row>
    <row r="6116" spans="1:12" x14ac:dyDescent="0.35">
      <c r="A6116" s="1">
        <v>45499</v>
      </c>
      <c r="B6116" s="16">
        <f>YEAR(TradeDash[[#This Row],[Date]])</f>
        <v>2024</v>
      </c>
      <c r="C6116">
        <v>24834.85</v>
      </c>
      <c r="D6116" s="3">
        <f>IFERROR(TradeDash[[#This Row],[Nifty]]/C6115-1,"")</f>
        <v>1.7567329479105664E-2</v>
      </c>
      <c r="E6116">
        <f ca="1">IFERROR(AVERAGE(OFFSET(TradeDash[[#This Row],[Returns]],0,0,-n_days))/STDEV(OFFSET(TradeDash[[#This Row],[Returns]],0,0,-n_days)),"")</f>
        <v>0.28295800619773381</v>
      </c>
      <c r="F6116">
        <f ca="1">IFERROR(AVERAGE(OFFSET(TradeDash[[#This Row],[Returns]],0,0,-n_days*2))/STDEV(OFFSET(TradeDash[[#This Row],[Returns]],0,0,-n_days*2)),"")</f>
        <v>0.17434491885774347</v>
      </c>
      <c r="G6116">
        <f ca="1">IF(ISNUMBER(TradeDash[[#This Row],[2n day Sharpe]]),AVERAGE(TradeDash[[#This Row],[n day Sharpe]:[2n day Sharpe]]),"")</f>
        <v>0.22865146252773866</v>
      </c>
      <c r="H6116">
        <f ca="1">IF(ISNUMBER(TradeDash[[#This Row],[Sharpe Average]]),IF(TradeDash[[#This Row],[Sharpe Average]]&gt;$G$1,1,0),"")</f>
        <v>1</v>
      </c>
      <c r="I6116" s="2">
        <f ca="1">IF(ISNUMBER(TradeDash[[#This Row],[Signal]]),MAX(IF(AND(TradeDash[[#This Row],[Signal]]=1,I6115&lt;1),I6115+$E$1,IF(AND(TradeDash[[#This Row],[Signal]]=0,I6115&gt;0),I6115-$E$1,IF(AND(TradeDash[[#This Row],[Signal]]=1,I6115=1),I6115,IF(AND(TradeDash[[#This Row],[Signal]]=0,I6115=0),I6115,0)))),0),"")</f>
        <v>1</v>
      </c>
      <c r="J6116" s="3">
        <f ca="1">IF(ISNUMBER(TradeDash[[#This Row],[Position]]),TradeDash[[#This Row],[Position]]*D6117,"")</f>
        <v>5.0332496471794386E-5</v>
      </c>
      <c r="K6116" s="7">
        <f ca="1">K6115*IFERROR(1+TradeDash[[#This Row],[Port Return]],1)</f>
        <v>18782309.520660829</v>
      </c>
      <c r="L6116" s="7">
        <f ca="1">IF(ISNUMBER(TradeDash[[#This Row],[Port Return]]),L6115*(1+TradeDash[[#This Row],[Returns]]),L6115)</f>
        <v>15793227.344992185</v>
      </c>
    </row>
    <row r="6117" spans="1:12" x14ac:dyDescent="0.35">
      <c r="A6117" s="1">
        <v>45502</v>
      </c>
      <c r="B6117" s="16">
        <f>YEAR(TradeDash[[#This Row],[Date]])</f>
        <v>2024</v>
      </c>
      <c r="C6117">
        <v>24836.1</v>
      </c>
      <c r="D6117" s="3">
        <f>IFERROR(TradeDash[[#This Row],[Nifty]]/C6116-1,"")</f>
        <v>5.0332496471794386E-5</v>
      </c>
      <c r="E6117">
        <f ca="1">IFERROR(AVERAGE(OFFSET(TradeDash[[#This Row],[Returns]],0,0,-n_days))/STDEV(OFFSET(TradeDash[[#This Row],[Returns]],0,0,-n_days)),"")</f>
        <v>0.29721396155540419</v>
      </c>
      <c r="F6117">
        <f ca="1">IFERROR(AVERAGE(OFFSET(TradeDash[[#This Row],[Returns]],0,0,-n_days*2))/STDEV(OFFSET(TradeDash[[#This Row],[Returns]],0,0,-n_days*2)),"")</f>
        <v>0.19413661167776197</v>
      </c>
      <c r="G6117">
        <f ca="1">IF(ISNUMBER(TradeDash[[#This Row],[2n day Sharpe]]),AVERAGE(TradeDash[[#This Row],[n day Sharpe]:[2n day Sharpe]]),"")</f>
        <v>0.24567528661658308</v>
      </c>
      <c r="H6117">
        <f ca="1">IF(ISNUMBER(TradeDash[[#This Row],[Sharpe Average]]),IF(TradeDash[[#This Row],[Sharpe Average]]&gt;$G$1,1,0),"")</f>
        <v>1</v>
      </c>
      <c r="I6117" s="2">
        <f ca="1">IF(ISNUMBER(TradeDash[[#This Row],[Signal]]),MAX(IF(AND(TradeDash[[#This Row],[Signal]]=1,I6116&lt;1),I6116+$E$1,IF(AND(TradeDash[[#This Row],[Signal]]=0,I6116&gt;0),I6116-$E$1,IF(AND(TradeDash[[#This Row],[Signal]]=1,I6116=1),I6116,IF(AND(TradeDash[[#This Row],[Signal]]=0,I6116=0),I6116,0)))),0),"")</f>
        <v>1</v>
      </c>
      <c r="J6117" s="3">
        <f ca="1">IF(ISNUMBER(TradeDash[[#This Row],[Position]]),TradeDash[[#This Row],[Position]]*D6118,"")</f>
        <v>8.5359617653346653E-4</v>
      </c>
      <c r="K6117" s="7">
        <f ca="1">K6116*IFERROR(1+TradeDash[[#This Row],[Port Return]],1)</f>
        <v>18798342.028254133</v>
      </c>
      <c r="L6117" s="7">
        <f ca="1">IF(ISNUMBER(TradeDash[[#This Row],[Port Return]]),L6116*(1+TradeDash[[#This Row],[Returns]]),L6116)</f>
        <v>15794022.257551804</v>
      </c>
    </row>
    <row r="6118" spans="1:12" x14ac:dyDescent="0.35">
      <c r="A6118" s="1">
        <v>45503</v>
      </c>
      <c r="B6118" s="16">
        <f>YEAR(TradeDash[[#This Row],[Date]])</f>
        <v>2024</v>
      </c>
      <c r="C6118">
        <v>24857.3</v>
      </c>
      <c r="D6118" s="3">
        <f>IFERROR(TradeDash[[#This Row],[Nifty]]/C6117-1,"")</f>
        <v>8.5359617653346653E-4</v>
      </c>
      <c r="E6118">
        <f ca="1">IFERROR(AVERAGE(OFFSET(TradeDash[[#This Row],[Returns]],0,0,-n_days))/STDEV(OFFSET(TradeDash[[#This Row],[Returns]],0,0,-n_days)),"")</f>
        <v>0.26004978648151117</v>
      </c>
      <c r="F6118">
        <f ca="1">IFERROR(AVERAGE(OFFSET(TradeDash[[#This Row],[Returns]],0,0,-n_days*2))/STDEV(OFFSET(TradeDash[[#This Row],[Returns]],0,0,-n_days*2)),"")</f>
        <v>0.19218491451698733</v>
      </c>
      <c r="G6118">
        <f ca="1">IF(ISNUMBER(TradeDash[[#This Row],[2n day Sharpe]]),AVERAGE(TradeDash[[#This Row],[n day Sharpe]:[2n day Sharpe]]),"")</f>
        <v>0.22611735049924925</v>
      </c>
      <c r="H6118">
        <f ca="1">IF(ISNUMBER(TradeDash[[#This Row],[Sharpe Average]]),IF(TradeDash[[#This Row],[Sharpe Average]]&gt;$G$1,1,0),"")</f>
        <v>1</v>
      </c>
      <c r="I6118" s="2">
        <f ca="1">IF(ISNUMBER(TradeDash[[#This Row],[Signal]]),MAX(IF(AND(TradeDash[[#This Row],[Signal]]=1,I6117&lt;1),I6117+$E$1,IF(AND(TradeDash[[#This Row],[Signal]]=0,I6117&gt;0),I6117-$E$1,IF(AND(TradeDash[[#This Row],[Signal]]=1,I6117=1),I6117,IF(AND(TradeDash[[#This Row],[Signal]]=0,I6117=0),I6117,0)))),0),"")</f>
        <v>1</v>
      </c>
      <c r="J6118" s="3">
        <f ca="1">IF(ISNUMBER(TradeDash[[#This Row],[Position]]),TradeDash[[#This Row],[Position]]*D6119,"")</f>
        <v>3.7755508442189889E-3</v>
      </c>
      <c r="K6118" s="7">
        <f ca="1">K6117*IFERROR(1+TradeDash[[#This Row],[Port Return]],1)</f>
        <v>18869316.124368824</v>
      </c>
      <c r="L6118" s="7">
        <f ca="1">IF(ISNUMBER(TradeDash[[#This Row],[Port Return]]),L6117*(1+TradeDash[[#This Row],[Returns]]),L6117)</f>
        <v>15807503.974562936</v>
      </c>
    </row>
    <row r="6119" spans="1:12" x14ac:dyDescent="0.35">
      <c r="A6119" s="1">
        <v>45504</v>
      </c>
      <c r="B6119" s="16">
        <f>YEAR(TradeDash[[#This Row],[Date]])</f>
        <v>2024</v>
      </c>
      <c r="C6119">
        <v>24951.15</v>
      </c>
      <c r="D6119" s="3">
        <f>IFERROR(TradeDash[[#This Row],[Nifty]]/C6118-1,"")</f>
        <v>3.7755508442189889E-3</v>
      </c>
      <c r="E6119">
        <f ca="1">IFERROR(AVERAGE(OFFSET(TradeDash[[#This Row],[Returns]],0,0,-n_days))/STDEV(OFFSET(TradeDash[[#This Row],[Returns]],0,0,-n_days)),"")</f>
        <v>0.30007501807016046</v>
      </c>
      <c r="F6119">
        <f ca="1">IFERROR(AVERAGE(OFFSET(TradeDash[[#This Row],[Returns]],0,0,-n_days*2))/STDEV(OFFSET(TradeDash[[#This Row],[Returns]],0,0,-n_days*2)),"")</f>
        <v>0.14821614858576862</v>
      </c>
      <c r="G6119">
        <f ca="1">IF(ISNUMBER(TradeDash[[#This Row],[2n day Sharpe]]),AVERAGE(TradeDash[[#This Row],[n day Sharpe]:[2n day Sharpe]]),"")</f>
        <v>0.22414558332796453</v>
      </c>
      <c r="H6119">
        <f ca="1">IF(ISNUMBER(TradeDash[[#This Row],[Sharpe Average]]),IF(TradeDash[[#This Row],[Sharpe Average]]&gt;$G$1,1,0),"")</f>
        <v>1</v>
      </c>
      <c r="I6119" s="2">
        <f ca="1">IF(ISNUMBER(TradeDash[[#This Row],[Signal]]),MAX(IF(AND(TradeDash[[#This Row],[Signal]]=1,I6118&lt;1),I6118+$E$1,IF(AND(TradeDash[[#This Row],[Signal]]=0,I6118&gt;0),I6118-$E$1,IF(AND(TradeDash[[#This Row],[Signal]]=1,I6118=1),I6118,IF(AND(TradeDash[[#This Row],[Signal]]=0,I6118=0),I6118,0)))),0),"")</f>
        <v>1</v>
      </c>
      <c r="J6119" s="3">
        <f ca="1">IF(ISNUMBER(TradeDash[[#This Row],[Position]]),TradeDash[[#This Row],[Position]]*D6120,"")</f>
        <v>2.3946792031630526E-3</v>
      </c>
      <c r="K6119" s="7">
        <f ca="1">K6118*IFERROR(1+TradeDash[[#This Row],[Port Return]],1)</f>
        <v>18914502.08326976</v>
      </c>
      <c r="L6119" s="7">
        <f ca="1">IF(ISNUMBER(TradeDash[[#This Row],[Port Return]]),L6118*(1+TradeDash[[#This Row],[Returns]]),L6118)</f>
        <v>15867186.009539092</v>
      </c>
    </row>
    <row r="6120" spans="1:12" x14ac:dyDescent="0.35">
      <c r="A6120" s="1">
        <v>45505</v>
      </c>
      <c r="B6120" s="16">
        <f>YEAR(TradeDash[[#This Row],[Date]])</f>
        <v>2024</v>
      </c>
      <c r="C6120">
        <v>25010.9</v>
      </c>
      <c r="D6120" s="3">
        <f>IFERROR(TradeDash[[#This Row],[Nifty]]/C6119-1,"")</f>
        <v>2.3946792031630526E-3</v>
      </c>
      <c r="E6120">
        <f ca="1">IFERROR(AVERAGE(OFFSET(TradeDash[[#This Row],[Returns]],0,0,-n_days))/STDEV(OFFSET(TradeDash[[#This Row],[Returns]],0,0,-n_days)),"")</f>
        <v>0.26747899133782738</v>
      </c>
      <c r="F6120">
        <f ca="1">IFERROR(AVERAGE(OFFSET(TradeDash[[#This Row],[Returns]],0,0,-n_days*2))/STDEV(OFFSET(TradeDash[[#This Row],[Returns]],0,0,-n_days*2)),"")</f>
        <v>0.45932491663001784</v>
      </c>
      <c r="G6120">
        <f ca="1">IF(ISNUMBER(TradeDash[[#This Row],[2n day Sharpe]]),AVERAGE(TradeDash[[#This Row],[n day Sharpe]:[2n day Sharpe]]),"")</f>
        <v>0.36340195398392261</v>
      </c>
      <c r="H6120">
        <f ca="1">IF(ISNUMBER(TradeDash[[#This Row],[Sharpe Average]]),IF(TradeDash[[#This Row],[Sharpe Average]]&gt;$G$1,1,0),"")</f>
        <v>1</v>
      </c>
      <c r="I6120" s="2">
        <f ca="1">IF(ISNUMBER(TradeDash[[#This Row],[Signal]]),MAX(IF(AND(TradeDash[[#This Row],[Signal]]=1,I6119&lt;1),I6119+$E$1,IF(AND(TradeDash[[#This Row],[Signal]]=0,I6119&gt;0),I6119-$E$1,IF(AND(TradeDash[[#This Row],[Signal]]=1,I6119=1),I6119,IF(AND(TradeDash[[#This Row],[Signal]]=0,I6119=0),I6119,0)))),0),"")</f>
        <v>1</v>
      </c>
      <c r="J6120" s="3">
        <f ca="1">IF(ISNUMBER(TradeDash[[#This Row],[Position]]),TradeDash[[#This Row],[Position]]*D6121,"")</f>
        <v>-1.1722888820474342E-2</v>
      </c>
      <c r="K6120" s="7">
        <f ca="1">K6119*IFERROR(1+TradeDash[[#This Row],[Port Return]],1)</f>
        <v>18692769.478252959</v>
      </c>
      <c r="L6120" s="7">
        <f ca="1">IF(ISNUMBER(TradeDash[[#This Row],[Port Return]]),L6119*(1+TradeDash[[#This Row],[Returns]]),L6119)</f>
        <v>15905182.829888854</v>
      </c>
    </row>
    <row r="6121" spans="1:12" x14ac:dyDescent="0.35">
      <c r="A6121" s="1">
        <v>45506</v>
      </c>
      <c r="B6121" s="16">
        <f>YEAR(TradeDash[[#This Row],[Date]])</f>
        <v>2024</v>
      </c>
      <c r="C6121">
        <v>24717.7</v>
      </c>
      <c r="D6121" s="3">
        <f>IFERROR(TradeDash[[#This Row],[Nifty]]/C6120-1,"")</f>
        <v>-1.1722888820474342E-2</v>
      </c>
      <c r="E6121">
        <f ca="1">IFERROR(AVERAGE(OFFSET(TradeDash[[#This Row],[Returns]],0,0,-n_days))/STDEV(OFFSET(TradeDash[[#This Row],[Returns]],0,0,-n_days)),"")</f>
        <v>0.13779737244963533</v>
      </c>
      <c r="F6121">
        <f ca="1">IFERROR(AVERAGE(OFFSET(TradeDash[[#This Row],[Returns]],0,0,-n_days*2))/STDEV(OFFSET(TradeDash[[#This Row],[Returns]],0,0,-n_days*2)),"")</f>
        <v>0.37864720101035981</v>
      </c>
      <c r="G6121">
        <f ca="1">IF(ISNUMBER(TradeDash[[#This Row],[2n day Sharpe]]),AVERAGE(TradeDash[[#This Row],[n day Sharpe]:[2n day Sharpe]]),"")</f>
        <v>0.25822228672999759</v>
      </c>
      <c r="H6121">
        <f ca="1">IF(ISNUMBER(TradeDash[[#This Row],[Sharpe Average]]),IF(TradeDash[[#This Row],[Sharpe Average]]&gt;$G$1,1,0),"")</f>
        <v>1</v>
      </c>
      <c r="I6121" s="2">
        <f ca="1">IF(ISNUMBER(TradeDash[[#This Row],[Signal]]),MAX(IF(AND(TradeDash[[#This Row],[Signal]]=1,I6120&lt;1),I6120+$E$1,IF(AND(TradeDash[[#This Row],[Signal]]=0,I6120&gt;0),I6120-$E$1,IF(AND(TradeDash[[#This Row],[Signal]]=1,I6120=1),I6120,IF(AND(TradeDash[[#This Row],[Signal]]=0,I6120=0),I6120,0)))),0),"")</f>
        <v>1</v>
      </c>
      <c r="J6121" s="3">
        <f ca="1">IF(ISNUMBER(TradeDash[[#This Row],[Position]]),TradeDash[[#This Row],[Position]]*D6122,"")</f>
        <v>-2.6786472851438536E-2</v>
      </c>
      <c r="K6121" s="7">
        <f ca="1">K6120*IFERROR(1+TradeDash[[#This Row],[Port Return]],1)</f>
        <v>18192056.116105538</v>
      </c>
      <c r="L6121" s="7">
        <f ca="1">IF(ISNUMBER(TradeDash[[#This Row],[Port Return]]),L6120*(1+TradeDash[[#This Row],[Returns]]),L6120)</f>
        <v>15718728.139904751</v>
      </c>
    </row>
    <row r="6122" spans="1:12" x14ac:dyDescent="0.35">
      <c r="A6122" s="1">
        <v>45509</v>
      </c>
      <c r="B6122" s="16">
        <f>YEAR(TradeDash[[#This Row],[Date]])</f>
        <v>2024</v>
      </c>
      <c r="C6122">
        <v>24055.599999999999</v>
      </c>
      <c r="D6122" s="3">
        <f>IFERROR(TradeDash[[#This Row],[Nifty]]/C6121-1,"")</f>
        <v>-2.6786472851438536E-2</v>
      </c>
      <c r="E6122">
        <f ca="1">IFERROR(AVERAGE(OFFSET(TradeDash[[#This Row],[Returns]],0,0,-n_days))/STDEV(OFFSET(TradeDash[[#This Row],[Returns]],0,0,-n_days)),"")</f>
        <v>-5.8624891053440147E-2</v>
      </c>
      <c r="F6122">
        <f ca="1">IFERROR(AVERAGE(OFFSET(TradeDash[[#This Row],[Returns]],0,0,-n_days*2))/STDEV(OFFSET(TradeDash[[#This Row],[Returns]],0,0,-n_days*2)),"")</f>
        <v>0.18205135619762325</v>
      </c>
      <c r="G6122">
        <f ca="1">IF(ISNUMBER(TradeDash[[#This Row],[2n day Sharpe]]),AVERAGE(TradeDash[[#This Row],[n day Sharpe]:[2n day Sharpe]]),"")</f>
        <v>6.1713232572091548E-2</v>
      </c>
      <c r="H6122">
        <f ca="1">IF(ISNUMBER(TradeDash[[#This Row],[Sharpe Average]]),IF(TradeDash[[#This Row],[Sharpe Average]]&gt;$G$1,1,0),"")</f>
        <v>1</v>
      </c>
      <c r="I6122" s="2">
        <f ca="1">IF(ISNUMBER(TradeDash[[#This Row],[Signal]]),MAX(IF(AND(TradeDash[[#This Row],[Signal]]=1,I6121&lt;1),I6121+$E$1,IF(AND(TradeDash[[#This Row],[Signal]]=0,I6121&gt;0),I6121-$E$1,IF(AND(TradeDash[[#This Row],[Signal]]=1,I6121=1),I6121,IF(AND(TradeDash[[#This Row],[Signal]]=0,I6121=0),I6121,0)))),0),"")</f>
        <v>1</v>
      </c>
      <c r="J6122" s="3">
        <f ca="1">IF(ISNUMBER(TradeDash[[#This Row],[Position]]),TradeDash[[#This Row],[Position]]*D6123,"")</f>
        <v>-2.6210113237665755E-3</v>
      </c>
      <c r="K6122" s="7">
        <f ca="1">K6121*IFERROR(1+TradeDash[[#This Row],[Port Return]],1)</f>
        <v>18144374.531022627</v>
      </c>
      <c r="L6122" s="7">
        <f ca="1">IF(ISNUMBER(TradeDash[[#This Row],[Port Return]]),L6121*(1+TradeDash[[#This Row],[Returns]]),L6121)</f>
        <v>15297678.855326049</v>
      </c>
    </row>
    <row r="6123" spans="1:12" x14ac:dyDescent="0.35">
      <c r="A6123" s="1">
        <v>45510</v>
      </c>
      <c r="B6123" s="16">
        <f>YEAR(TradeDash[[#This Row],[Date]])</f>
        <v>2024</v>
      </c>
      <c r="C6123">
        <v>23992.55</v>
      </c>
      <c r="D6123" s="3">
        <f>IFERROR(TradeDash[[#This Row],[Nifty]]/C6122-1,"")</f>
        <v>-2.6210113237665755E-3</v>
      </c>
      <c r="E6123">
        <f ca="1">IFERROR(AVERAGE(OFFSET(TradeDash[[#This Row],[Returns]],0,0,-n_days))/STDEV(OFFSET(TradeDash[[#This Row],[Returns]],0,0,-n_days)),"")</f>
        <v>-7.2615450840212786E-2</v>
      </c>
      <c r="F6123">
        <f ca="1">IFERROR(AVERAGE(OFFSET(TradeDash[[#This Row],[Returns]],0,0,-n_days*2))/STDEV(OFFSET(TradeDash[[#This Row],[Returns]],0,0,-n_days*2)),"")</f>
        <v>0.11390515315015963</v>
      </c>
      <c r="G6123">
        <f ca="1">IF(ISNUMBER(TradeDash[[#This Row],[2n day Sharpe]]),AVERAGE(TradeDash[[#This Row],[n day Sharpe]:[2n day Sharpe]]),"")</f>
        <v>2.0644851154973422E-2</v>
      </c>
      <c r="H6123">
        <f ca="1">IF(ISNUMBER(TradeDash[[#This Row],[Sharpe Average]]),IF(TradeDash[[#This Row],[Sharpe Average]]&gt;$G$1,1,0),"")</f>
        <v>1</v>
      </c>
      <c r="I6123" s="2">
        <f ca="1">IF(ISNUMBER(TradeDash[[#This Row],[Signal]]),MAX(IF(AND(TradeDash[[#This Row],[Signal]]=1,I6122&lt;1),I6122+$E$1,IF(AND(TradeDash[[#This Row],[Signal]]=0,I6122&gt;0),I6122-$E$1,IF(AND(TradeDash[[#This Row],[Signal]]=1,I6122=1),I6122,IF(AND(TradeDash[[#This Row],[Signal]]=0,I6122=0),I6122,0)))),0),"")</f>
        <v>1</v>
      </c>
      <c r="J6123" s="3">
        <f ca="1">IF(ISNUMBER(TradeDash[[#This Row],[Position]]),TradeDash[[#This Row],[Position]]*D6124,"")</f>
        <v>1.2710195456506312E-2</v>
      </c>
      <c r="K6123" s="7">
        <f ca="1">K6122*IFERROR(1+TradeDash[[#This Row],[Port Return]],1)</f>
        <v>18374993.077747978</v>
      </c>
      <c r="L6123" s="7">
        <f ca="1">IF(ISNUMBER(TradeDash[[#This Row],[Port Return]]),L6122*(1+TradeDash[[#This Row],[Returns]]),L6122)</f>
        <v>15257583.465818895</v>
      </c>
    </row>
    <row r="6124" spans="1:12" x14ac:dyDescent="0.35">
      <c r="A6124" s="1">
        <v>45511</v>
      </c>
      <c r="B6124" s="16">
        <f>YEAR(TradeDash[[#This Row],[Date]])</f>
        <v>2024</v>
      </c>
      <c r="C6124">
        <v>24297.5</v>
      </c>
      <c r="D6124" s="3">
        <f>IFERROR(TradeDash[[#This Row],[Nifty]]/C6123-1,"")</f>
        <v>1.2710195456506312E-2</v>
      </c>
      <c r="E6124">
        <f ca="1">IFERROR(AVERAGE(OFFSET(TradeDash[[#This Row],[Returns]],0,0,-n_days))/STDEV(OFFSET(TradeDash[[#This Row],[Returns]],0,0,-n_days)),"")</f>
        <v>-2.5642264584523643E-2</v>
      </c>
      <c r="F6124">
        <f ca="1">IFERROR(AVERAGE(OFFSET(TradeDash[[#This Row],[Returns]],0,0,-n_days*2))/STDEV(OFFSET(TradeDash[[#This Row],[Returns]],0,0,-n_days*2)),"")</f>
        <v>0.16019002880769107</v>
      </c>
      <c r="G6124">
        <f ca="1">IF(ISNUMBER(TradeDash[[#This Row],[2n day Sharpe]]),AVERAGE(TradeDash[[#This Row],[n day Sharpe]:[2n day Sharpe]]),"")</f>
        <v>6.7273882111583708E-2</v>
      </c>
      <c r="H6124">
        <f ca="1">IF(ISNUMBER(TradeDash[[#This Row],[Sharpe Average]]),IF(TradeDash[[#This Row],[Sharpe Average]]&gt;$G$1,1,0),"")</f>
        <v>1</v>
      </c>
      <c r="I6124" s="2">
        <f ca="1">IF(ISNUMBER(TradeDash[[#This Row],[Signal]]),MAX(IF(AND(TradeDash[[#This Row],[Signal]]=1,I6123&lt;1),I6123+$E$1,IF(AND(TradeDash[[#This Row],[Signal]]=0,I6123&gt;0),I6123-$E$1,IF(AND(TradeDash[[#This Row],[Signal]]=1,I6123=1),I6123,IF(AND(TradeDash[[#This Row],[Signal]]=0,I6123=0),I6123,0)))),0),"")</f>
        <v>1</v>
      </c>
      <c r="J6124" s="3">
        <f ca="1">IF(ISNUMBER(TradeDash[[#This Row],[Position]]),TradeDash[[#This Row],[Position]]*D6125,"")</f>
        <v>-7.4287478135610652E-3</v>
      </c>
      <c r="K6124" s="7">
        <f ca="1">K6123*IFERROR(1+TradeDash[[#This Row],[Port Return]],1)</f>
        <v>18238489.888097458</v>
      </c>
      <c r="L6124" s="7">
        <f ca="1">IF(ISNUMBER(TradeDash[[#This Row],[Port Return]]),L6123*(1+TradeDash[[#This Row],[Returns]]),L6123)</f>
        <v>15451510.333863413</v>
      </c>
    </row>
    <row r="6125" spans="1:12" x14ac:dyDescent="0.35">
      <c r="A6125" s="1">
        <v>45512</v>
      </c>
      <c r="B6125" s="16">
        <f>YEAR(TradeDash[[#This Row],[Date]])</f>
        <v>2024</v>
      </c>
      <c r="C6125">
        <v>24117</v>
      </c>
      <c r="D6125" s="3">
        <f>IFERROR(TradeDash[[#This Row],[Nifty]]/C6124-1,"")</f>
        <v>-7.4287478135610652E-3</v>
      </c>
      <c r="E6125">
        <f ca="1">IFERROR(AVERAGE(OFFSET(TradeDash[[#This Row],[Returns]],0,0,-n_days))/STDEV(OFFSET(TradeDash[[#This Row],[Returns]],0,0,-n_days)),"")</f>
        <v>-4.1297397370177943E-2</v>
      </c>
      <c r="F6125">
        <f ca="1">IFERROR(AVERAGE(OFFSET(TradeDash[[#This Row],[Returns]],0,0,-n_days*2))/STDEV(OFFSET(TradeDash[[#This Row],[Returns]],0,0,-n_days*2)),"")</f>
        <v>0.13025358778861676</v>
      </c>
      <c r="G6125">
        <f ca="1">IF(ISNUMBER(TradeDash[[#This Row],[2n day Sharpe]]),AVERAGE(TradeDash[[#This Row],[n day Sharpe]:[2n day Sharpe]]),"")</f>
        <v>4.4478095209219408E-2</v>
      </c>
      <c r="H6125">
        <f ca="1">IF(ISNUMBER(TradeDash[[#This Row],[Sharpe Average]]),IF(TradeDash[[#This Row],[Sharpe Average]]&gt;$G$1,1,0),"")</f>
        <v>1</v>
      </c>
      <c r="I6125" s="2">
        <f ca="1">IF(ISNUMBER(TradeDash[[#This Row],[Signal]]),MAX(IF(AND(TradeDash[[#This Row],[Signal]]=1,I6124&lt;1),I6124+$E$1,IF(AND(TradeDash[[#This Row],[Signal]]=0,I6124&gt;0),I6124-$E$1,IF(AND(TradeDash[[#This Row],[Signal]]=1,I6124=1),I6124,IF(AND(TradeDash[[#This Row],[Signal]]=0,I6124=0),I6124,0)))),0),"")</f>
        <v>1</v>
      </c>
      <c r="J6125" s="3">
        <f ca="1">IF(ISNUMBER(TradeDash[[#This Row],[Position]]),TradeDash[[#This Row],[Position]]*D6126,"")</f>
        <v>1.0386864037815746E-2</v>
      </c>
      <c r="K6125" s="7">
        <f ca="1">K6124*IFERROR(1+TradeDash[[#This Row],[Port Return]],1)</f>
        <v>18427930.602820203</v>
      </c>
      <c r="L6125" s="7">
        <f ca="1">IF(ISNUMBER(TradeDash[[#This Row],[Port Return]]),L6124*(1+TradeDash[[#This Row],[Returns]]),L6124)</f>
        <v>15336724.960254509</v>
      </c>
    </row>
    <row r="6126" spans="1:12" x14ac:dyDescent="0.35">
      <c r="A6126" s="1">
        <v>45513</v>
      </c>
      <c r="B6126" s="16">
        <f>YEAR(TradeDash[[#This Row],[Date]])</f>
        <v>2024</v>
      </c>
      <c r="C6126">
        <v>24367.5</v>
      </c>
      <c r="D6126" s="3">
        <f>IFERROR(TradeDash[[#This Row],[Nifty]]/C6125-1,"")</f>
        <v>1.0386864037815746E-2</v>
      </c>
      <c r="E6126">
        <f ca="1">IFERROR(AVERAGE(OFFSET(TradeDash[[#This Row],[Returns]],0,0,-n_days))/STDEV(OFFSET(TradeDash[[#This Row],[Returns]],0,0,-n_days)),"")</f>
        <v>1.5573941402668892E-2</v>
      </c>
      <c r="F6126">
        <f ca="1">IFERROR(AVERAGE(OFFSET(TradeDash[[#This Row],[Returns]],0,0,-n_days*2))/STDEV(OFFSET(TradeDash[[#This Row],[Returns]],0,0,-n_days*2)),"")</f>
        <v>0.15471358076260944</v>
      </c>
      <c r="G6126">
        <f ca="1">IF(ISNUMBER(TradeDash[[#This Row],[2n day Sharpe]]),AVERAGE(TradeDash[[#This Row],[n day Sharpe]:[2n day Sharpe]]),"")</f>
        <v>8.5143761082639158E-2</v>
      </c>
      <c r="H6126">
        <f ca="1">IF(ISNUMBER(TradeDash[[#This Row],[Sharpe Average]]),IF(TradeDash[[#This Row],[Sharpe Average]]&gt;$G$1,1,0),"")</f>
        <v>1</v>
      </c>
      <c r="I6126" s="2">
        <f ca="1">IF(ISNUMBER(TradeDash[[#This Row],[Signal]]),MAX(IF(AND(TradeDash[[#This Row],[Signal]]=1,I6125&lt;1),I6125+$E$1,IF(AND(TradeDash[[#This Row],[Signal]]=0,I6125&gt;0),I6125-$E$1,IF(AND(TradeDash[[#This Row],[Signal]]=1,I6125=1),I6125,IF(AND(TradeDash[[#This Row],[Signal]]=0,I6125=0),I6125,0)))),0),"")</f>
        <v>1</v>
      </c>
      <c r="J6126" s="3">
        <f ca="1">IF(ISNUMBER(TradeDash[[#This Row],[Position]]),TradeDash[[#This Row],[Position]]*D6127,"")</f>
        <v>-8.4128449779419245E-4</v>
      </c>
      <c r="K6126" s="7">
        <f ca="1">K6125*IFERROR(1+TradeDash[[#This Row],[Port Return]],1)</f>
        <v>18412427.470477622</v>
      </c>
      <c r="L6126" s="7">
        <f ca="1">IF(ISNUMBER(TradeDash[[#This Row],[Port Return]]),L6125*(1+TradeDash[[#This Row],[Returns]]),L6125)</f>
        <v>15496025.437202048</v>
      </c>
    </row>
    <row r="6127" spans="1:12" x14ac:dyDescent="0.35">
      <c r="A6127" s="1">
        <v>45516</v>
      </c>
      <c r="B6127" s="16">
        <f>YEAR(TradeDash[[#This Row],[Date]])</f>
        <v>2024</v>
      </c>
      <c r="C6127">
        <v>24347</v>
      </c>
      <c r="D6127" s="3">
        <f>IFERROR(TradeDash[[#This Row],[Nifty]]/C6126-1,"")</f>
        <v>-8.4128449779419245E-4</v>
      </c>
      <c r="E6127">
        <f ca="1">IFERROR(AVERAGE(OFFSET(TradeDash[[#This Row],[Returns]],0,0,-n_days))/STDEV(OFFSET(TradeDash[[#This Row],[Returns]],0,0,-n_days)),"")</f>
        <v>-2.8896799652123838E-2</v>
      </c>
      <c r="F6127">
        <f ca="1">IFERROR(AVERAGE(OFFSET(TradeDash[[#This Row],[Returns]],0,0,-n_days*2))/STDEV(OFFSET(TradeDash[[#This Row],[Returns]],0,0,-n_days*2)),"")</f>
        <v>0.14062187332867757</v>
      </c>
      <c r="G6127">
        <f ca="1">IF(ISNUMBER(TradeDash[[#This Row],[2n day Sharpe]]),AVERAGE(TradeDash[[#This Row],[n day Sharpe]:[2n day Sharpe]]),"")</f>
        <v>5.5862536838276862E-2</v>
      </c>
      <c r="H6127">
        <f ca="1">IF(ISNUMBER(TradeDash[[#This Row],[Sharpe Average]]),IF(TradeDash[[#This Row],[Sharpe Average]]&gt;$G$1,1,0),"")</f>
        <v>1</v>
      </c>
      <c r="I6127" s="2">
        <f ca="1">IF(ISNUMBER(TradeDash[[#This Row],[Signal]]),MAX(IF(AND(TradeDash[[#This Row],[Signal]]=1,I6126&lt;1),I6126+$E$1,IF(AND(TradeDash[[#This Row],[Signal]]=0,I6126&gt;0),I6126-$E$1,IF(AND(TradeDash[[#This Row],[Signal]]=1,I6126=1),I6126,IF(AND(TradeDash[[#This Row],[Signal]]=0,I6126=0),I6126,0)))),0),"")</f>
        <v>1</v>
      </c>
      <c r="J6127" s="3">
        <f ca="1">IF(ISNUMBER(TradeDash[[#This Row],[Position]]),TradeDash[[#This Row],[Position]]*D6128,"")</f>
        <v>-8.5431469996303244E-3</v>
      </c>
      <c r="K6127" s="7">
        <f ca="1">K6126*IFERROR(1+TradeDash[[#This Row],[Port Return]],1)</f>
        <v>18255127.3959773</v>
      </c>
      <c r="L6127" s="7">
        <f ca="1">IF(ISNUMBER(TradeDash[[#This Row],[Port Return]]),L6126*(1+TradeDash[[#This Row],[Returns]]),L6126)</f>
        <v>15482988.871224305</v>
      </c>
    </row>
    <row r="6128" spans="1:12" x14ac:dyDescent="0.35">
      <c r="A6128" s="1">
        <v>45517</v>
      </c>
      <c r="B6128" s="16">
        <f>YEAR(TradeDash[[#This Row],[Date]])</f>
        <v>2024</v>
      </c>
      <c r="C6128">
        <v>24139</v>
      </c>
      <c r="D6128" s="3">
        <f>IFERROR(TradeDash[[#This Row],[Nifty]]/C6127-1,"")</f>
        <v>-8.5431469996303244E-3</v>
      </c>
      <c r="E6128">
        <f ca="1">IFERROR(AVERAGE(OFFSET(TradeDash[[#This Row],[Returns]],0,0,-n_days))/STDEV(OFFSET(TradeDash[[#This Row],[Returns]],0,0,-n_days)),"")</f>
        <v>-9.0786652745567326E-2</v>
      </c>
      <c r="F6128">
        <f ca="1">IFERROR(AVERAGE(OFFSET(TradeDash[[#This Row],[Returns]],0,0,-n_days*2))/STDEV(OFFSET(TradeDash[[#This Row],[Returns]],0,0,-n_days*2)),"")</f>
        <v>9.9287149207565872E-2</v>
      </c>
      <c r="G6128">
        <f ca="1">IF(ISNUMBER(TradeDash[[#This Row],[2n day Sharpe]]),AVERAGE(TradeDash[[#This Row],[n day Sharpe]:[2n day Sharpe]]),"")</f>
        <v>4.2502482309992734E-3</v>
      </c>
      <c r="H6128">
        <f ca="1">IF(ISNUMBER(TradeDash[[#This Row],[Sharpe Average]]),IF(TradeDash[[#This Row],[Sharpe Average]]&gt;$G$1,1,0),"")</f>
        <v>1</v>
      </c>
      <c r="I6128" s="2">
        <f ca="1">IF(ISNUMBER(TradeDash[[#This Row],[Signal]]),MAX(IF(AND(TradeDash[[#This Row],[Signal]]=1,I6127&lt;1),I6127+$E$1,IF(AND(TradeDash[[#This Row],[Signal]]=0,I6127&gt;0),I6127-$E$1,IF(AND(TradeDash[[#This Row],[Signal]]=1,I6127=1),I6127,IF(AND(TradeDash[[#This Row],[Signal]]=0,I6127=0),I6127,0)))),0),"")</f>
        <v>1</v>
      </c>
      <c r="J6128" s="3">
        <f ca="1">IF(ISNUMBER(TradeDash[[#This Row],[Position]]),TradeDash[[#This Row],[Position]]*D6129,"")</f>
        <v>1.9677699987563635E-4</v>
      </c>
      <c r="K6128" s="7">
        <f ca="1">K6127*IFERROR(1+TradeDash[[#This Row],[Port Return]],1)</f>
        <v>18258719.585178629</v>
      </c>
      <c r="L6128" s="7">
        <f ca="1">IF(ISNUMBER(TradeDash[[#This Row],[Port Return]]),L6127*(1+TradeDash[[#This Row],[Returns]]),L6127)</f>
        <v>15350715.421303796</v>
      </c>
    </row>
    <row r="6129" spans="1:12" x14ac:dyDescent="0.35">
      <c r="A6129" s="1">
        <v>45518</v>
      </c>
      <c r="B6129" s="16">
        <f>YEAR(TradeDash[[#This Row],[Date]])</f>
        <v>2024</v>
      </c>
      <c r="C6129">
        <v>24143.75</v>
      </c>
      <c r="D6129" s="3">
        <f>IFERROR(TradeDash[[#This Row],[Nifty]]/C6128-1,"")</f>
        <v>1.9677699987563635E-4</v>
      </c>
      <c r="E6129">
        <f ca="1">IFERROR(AVERAGE(OFFSET(TradeDash[[#This Row],[Returns]],0,0,-n_days))/STDEV(OFFSET(TradeDash[[#This Row],[Returns]],0,0,-n_days)),"")</f>
        <v>-9.5391701843745971E-2</v>
      </c>
      <c r="F6129">
        <f ca="1">IFERROR(AVERAGE(OFFSET(TradeDash[[#This Row],[Returns]],0,0,-n_days*2))/STDEV(OFFSET(TradeDash[[#This Row],[Returns]],0,0,-n_days*2)),"")</f>
        <v>8.6867165876288566E-2</v>
      </c>
      <c r="G6129">
        <f ca="1">IF(ISNUMBER(TradeDash[[#This Row],[2n day Sharpe]]),AVERAGE(TradeDash[[#This Row],[n day Sharpe]:[2n day Sharpe]]),"")</f>
        <v>-4.2622679837287028E-3</v>
      </c>
      <c r="H6129">
        <f ca="1">IF(ISNUMBER(TradeDash[[#This Row],[Sharpe Average]]),IF(TradeDash[[#This Row],[Sharpe Average]]&gt;$G$1,1,0),"")</f>
        <v>0</v>
      </c>
      <c r="I6129" s="2">
        <f ca="1">IF(ISNUMBER(TradeDash[[#This Row],[Signal]]),MAX(IF(AND(TradeDash[[#This Row],[Signal]]=1,I6128&lt;1),I6128+$E$1,IF(AND(TradeDash[[#This Row],[Signal]]=0,I6128&gt;0),I6128-$E$1,IF(AND(TradeDash[[#This Row],[Signal]]=1,I6128=1),I6128,IF(AND(TradeDash[[#This Row],[Signal]]=0,I6128=0),I6128,0)))),0),"")</f>
        <v>0.8</v>
      </c>
      <c r="J6129" s="3">
        <f ca="1">IF(ISNUMBER(TradeDash[[#This Row],[Position]]),TradeDash[[#This Row],[Position]]*D6130,"")</f>
        <v>1.3167797048925678E-2</v>
      </c>
      <c r="K6129" s="7">
        <f ca="1">K6128*IFERROR(1+TradeDash[[#This Row],[Port Return]],1)</f>
        <v>18499146.699049506</v>
      </c>
      <c r="L6129" s="7">
        <f ca="1">IF(ISNUMBER(TradeDash[[#This Row],[Port Return]]),L6128*(1+TradeDash[[#This Row],[Returns]]),L6128)</f>
        <v>15353736.089030344</v>
      </c>
    </row>
    <row r="6130" spans="1:12" x14ac:dyDescent="0.35">
      <c r="A6130" s="1">
        <v>45520</v>
      </c>
      <c r="B6130" s="16">
        <f>YEAR(TradeDash[[#This Row],[Date]])</f>
        <v>2024</v>
      </c>
      <c r="C6130">
        <v>24541.15</v>
      </c>
      <c r="D6130" s="3">
        <f>IFERROR(TradeDash[[#This Row],[Nifty]]/C6129-1,"")</f>
        <v>1.6459746311157097E-2</v>
      </c>
      <c r="E6130">
        <f ca="1">IFERROR(AVERAGE(OFFSET(TradeDash[[#This Row],[Returns]],0,0,-n_days))/STDEV(OFFSET(TradeDash[[#This Row],[Returns]],0,0,-n_days)),"")</f>
        <v>-4.6625716497116033E-2</v>
      </c>
      <c r="F6130">
        <f ca="1">IFERROR(AVERAGE(OFFSET(TradeDash[[#This Row],[Returns]],0,0,-n_days*2))/STDEV(OFFSET(TradeDash[[#This Row],[Returns]],0,0,-n_days*2)),"")</f>
        <v>0.14102873087478424</v>
      </c>
      <c r="G6130">
        <f ca="1">IF(ISNUMBER(TradeDash[[#This Row],[2n day Sharpe]]),AVERAGE(TradeDash[[#This Row],[n day Sharpe]:[2n day Sharpe]]),"")</f>
        <v>4.7201507188834105E-2</v>
      </c>
      <c r="H6130">
        <f ca="1">IF(ISNUMBER(TradeDash[[#This Row],[Sharpe Average]]),IF(TradeDash[[#This Row],[Sharpe Average]]&gt;$G$1,1,0),"")</f>
        <v>1</v>
      </c>
      <c r="I6130" s="2">
        <f ca="1">IF(ISNUMBER(TradeDash[[#This Row],[Signal]]),MAX(IF(AND(TradeDash[[#This Row],[Signal]]=1,I6129&lt;1),I6129+$E$1,IF(AND(TradeDash[[#This Row],[Signal]]=0,I6129&gt;0),I6129-$E$1,IF(AND(TradeDash[[#This Row],[Signal]]=1,I6129=1),I6129,IF(AND(TradeDash[[#This Row],[Signal]]=0,I6129=0),I6129,0)))),0),"")</f>
        <v>1</v>
      </c>
      <c r="J6130" s="3">
        <f ca="1">IF(ISNUMBER(TradeDash[[#This Row],[Position]]),TradeDash[[#This Row],[Position]]*D6131,"")</f>
        <v>1.283558431450782E-3</v>
      </c>
      <c r="K6130" s="7">
        <f ca="1">K6129*IFERROR(1+TradeDash[[#This Row],[Port Return]],1)</f>
        <v>18522891.434769716</v>
      </c>
      <c r="L6130" s="7">
        <f ca="1">IF(ISNUMBER(TradeDash[[#This Row],[Port Return]]),L6129*(1+TradeDash[[#This Row],[Returns]]),L6129)</f>
        <v>15606454.689984242</v>
      </c>
    </row>
    <row r="6131" spans="1:12" x14ac:dyDescent="0.35">
      <c r="A6131" s="1">
        <v>45523</v>
      </c>
      <c r="B6131" s="16">
        <f>YEAR(TradeDash[[#This Row],[Date]])</f>
        <v>2024</v>
      </c>
      <c r="C6131">
        <v>24572.65</v>
      </c>
      <c r="D6131" s="3">
        <f>IFERROR(TradeDash[[#This Row],[Nifty]]/C6130-1,"")</f>
        <v>1.283558431450782E-3</v>
      </c>
      <c r="E6131">
        <f ca="1">IFERROR(AVERAGE(OFFSET(TradeDash[[#This Row],[Returns]],0,0,-n_days))/STDEV(OFFSET(TradeDash[[#This Row],[Returns]],0,0,-n_days)),"")</f>
        <v>1.3297981621849798E-2</v>
      </c>
      <c r="F6131">
        <f ca="1">IFERROR(AVERAGE(OFFSET(TradeDash[[#This Row],[Returns]],0,0,-n_days*2))/STDEV(OFFSET(TradeDash[[#This Row],[Returns]],0,0,-n_days*2)),"")</f>
        <v>0.13821679622028743</v>
      </c>
      <c r="G6131">
        <f ca="1">IF(ISNUMBER(TradeDash[[#This Row],[2n day Sharpe]]),AVERAGE(TradeDash[[#This Row],[n day Sharpe]:[2n day Sharpe]]),"")</f>
        <v>7.5757388921068619E-2</v>
      </c>
      <c r="H6131">
        <f ca="1">IF(ISNUMBER(TradeDash[[#This Row],[Sharpe Average]]),IF(TradeDash[[#This Row],[Sharpe Average]]&gt;$G$1,1,0),"")</f>
        <v>1</v>
      </c>
      <c r="I6131" s="2">
        <f ca="1">IF(ISNUMBER(TradeDash[[#This Row],[Signal]]),MAX(IF(AND(TradeDash[[#This Row],[Signal]]=1,I6130&lt;1),I6130+$E$1,IF(AND(TradeDash[[#This Row],[Signal]]=0,I6130&gt;0),I6130-$E$1,IF(AND(TradeDash[[#This Row],[Signal]]=1,I6130=1),I6130,IF(AND(TradeDash[[#This Row],[Signal]]=0,I6130=0),I6130,0)))),0),"")</f>
        <v>1</v>
      </c>
      <c r="J6131" s="3">
        <f ca="1">IF(ISNUMBER(TradeDash[[#This Row],[Position]]),TradeDash[[#This Row],[Position]]*D6132,"")</f>
        <v>5.1357912150296059E-3</v>
      </c>
      <c r="K6131" s="7">
        <f ca="1">K6130*IFERROR(1+TradeDash[[#This Row],[Port Return]],1)</f>
        <v>18618021.137877353</v>
      </c>
      <c r="L6131" s="7">
        <f ca="1">IF(ISNUMBER(TradeDash[[#This Row],[Port Return]]),L6130*(1+TradeDash[[#This Row],[Returns]]),L6130)</f>
        <v>15626486.486486625</v>
      </c>
    </row>
    <row r="6132" spans="1:12" x14ac:dyDescent="0.35">
      <c r="A6132" s="1">
        <v>45524</v>
      </c>
      <c r="B6132" s="16">
        <f>YEAR(TradeDash[[#This Row],[Date]])</f>
        <v>2024</v>
      </c>
      <c r="C6132">
        <v>24698.85</v>
      </c>
      <c r="D6132" s="3">
        <f>IFERROR(TradeDash[[#This Row],[Nifty]]/C6131-1,"")</f>
        <v>5.1357912150296059E-3</v>
      </c>
      <c r="E6132">
        <f ca="1">IFERROR(AVERAGE(OFFSET(TradeDash[[#This Row],[Returns]],0,0,-n_days))/STDEV(OFFSET(TradeDash[[#This Row],[Returns]],0,0,-n_days)),"")</f>
        <v>4.3363352246234874E-2</v>
      </c>
      <c r="F6132">
        <f ca="1">IFERROR(AVERAGE(OFFSET(TradeDash[[#This Row],[Returns]],0,0,-n_days*2))/STDEV(OFFSET(TradeDash[[#This Row],[Returns]],0,0,-n_days*2)),"")</f>
        <v>0.16372052724147032</v>
      </c>
      <c r="G6132">
        <f ca="1">IF(ISNUMBER(TradeDash[[#This Row],[2n day Sharpe]]),AVERAGE(TradeDash[[#This Row],[n day Sharpe]:[2n day Sharpe]]),"")</f>
        <v>0.10354193974385259</v>
      </c>
      <c r="H6132">
        <f ca="1">IF(ISNUMBER(TradeDash[[#This Row],[Sharpe Average]]),IF(TradeDash[[#This Row],[Sharpe Average]]&gt;$G$1,1,0),"")</f>
        <v>1</v>
      </c>
      <c r="I6132" s="2">
        <f ca="1">IF(ISNUMBER(TradeDash[[#This Row],[Signal]]),MAX(IF(AND(TradeDash[[#This Row],[Signal]]=1,I6131&lt;1),I6131+$E$1,IF(AND(TradeDash[[#This Row],[Signal]]=0,I6131&gt;0),I6131-$E$1,IF(AND(TradeDash[[#This Row],[Signal]]=1,I6131=1),I6131,IF(AND(TradeDash[[#This Row],[Signal]]=0,I6131=0),I6131,0)))),0),"")</f>
        <v>1</v>
      </c>
      <c r="J6132" s="3">
        <f ca="1">IF(ISNUMBER(TradeDash[[#This Row],[Position]]),TradeDash[[#This Row],[Position]]*D6133,"")</f>
        <v>2.888798466325504E-3</v>
      </c>
      <c r="K6132" s="7">
        <f ca="1">K6131*IFERROR(1+TradeDash[[#This Row],[Port Return]],1)</f>
        <v>18671804.84878647</v>
      </c>
      <c r="L6132" s="7">
        <f ca="1">IF(ISNUMBER(TradeDash[[#This Row],[Port Return]]),L6131*(1+TradeDash[[#This Row],[Returns]]),L6131)</f>
        <v>15706740.858505702</v>
      </c>
    </row>
    <row r="6133" spans="1:12" x14ac:dyDescent="0.35">
      <c r="A6133" s="1">
        <v>45525</v>
      </c>
      <c r="B6133" s="16">
        <f>YEAR(TradeDash[[#This Row],[Date]])</f>
        <v>2024</v>
      </c>
      <c r="C6133">
        <v>24770.2</v>
      </c>
      <c r="D6133" s="3">
        <f>IFERROR(TradeDash[[#This Row],[Nifty]]/C6132-1,"")</f>
        <v>2.888798466325504E-3</v>
      </c>
      <c r="E6133">
        <f ca="1">IFERROR(AVERAGE(OFFSET(TradeDash[[#This Row],[Returns]],0,0,-n_days))/STDEV(OFFSET(TradeDash[[#This Row],[Returns]],0,0,-n_days)),"")</f>
        <v>6.3963056098772522E-2</v>
      </c>
      <c r="F6133">
        <f ca="1">IFERROR(AVERAGE(OFFSET(TradeDash[[#This Row],[Returns]],0,0,-n_days*2))/STDEV(OFFSET(TradeDash[[#This Row],[Returns]],0,0,-n_days*2)),"")</f>
        <v>0.16789222944179713</v>
      </c>
      <c r="G6133">
        <f ca="1">IF(ISNUMBER(TradeDash[[#This Row],[2n day Sharpe]]),AVERAGE(TradeDash[[#This Row],[n day Sharpe]:[2n day Sharpe]]),"")</f>
        <v>0.11592764277028483</v>
      </c>
      <c r="H6133">
        <f ca="1">IF(ISNUMBER(TradeDash[[#This Row],[Sharpe Average]]),IF(TradeDash[[#This Row],[Sharpe Average]]&gt;$G$1,1,0),"")</f>
        <v>1</v>
      </c>
      <c r="I6133" s="2">
        <f ca="1">IF(ISNUMBER(TradeDash[[#This Row],[Signal]]),MAX(IF(AND(TradeDash[[#This Row],[Signal]]=1,I6132&lt;1),I6132+$E$1,IF(AND(TradeDash[[#This Row],[Signal]]=0,I6132&gt;0),I6132-$E$1,IF(AND(TradeDash[[#This Row],[Signal]]=1,I6132=1),I6132,IF(AND(TradeDash[[#This Row],[Signal]]=0,I6132=0),I6132,0)))),0),"")</f>
        <v>1</v>
      </c>
      <c r="J6133" s="3">
        <f ca="1">IF(ISNUMBER(TradeDash[[#This Row],[Position]]),TradeDash[[#This Row],[Position]]*D6134,"")</f>
        <v>1.6673260611541618E-3</v>
      </c>
      <c r="K6133" s="7">
        <f ca="1">K6132*IFERROR(1+TradeDash[[#This Row],[Port Return]],1)</f>
        <v>18702936.835619636</v>
      </c>
      <c r="L6133" s="7">
        <f ca="1">IF(ISNUMBER(TradeDash[[#This Row],[Port Return]]),L6132*(1+TradeDash[[#This Row],[Returns]]),L6132)</f>
        <v>15752114.467408724</v>
      </c>
    </row>
    <row r="6134" spans="1:12" x14ac:dyDescent="0.35">
      <c r="A6134" s="1">
        <v>45526</v>
      </c>
      <c r="B6134" s="16">
        <f>YEAR(TradeDash[[#This Row],[Date]])</f>
        <v>2024</v>
      </c>
      <c r="C6134">
        <v>24811.5</v>
      </c>
      <c r="D6134" s="3">
        <f>IFERROR(TradeDash[[#This Row],[Nifty]]/C6133-1,"")</f>
        <v>1.6673260611541618E-3</v>
      </c>
      <c r="E6134">
        <f ca="1">IFERROR(AVERAGE(OFFSET(TradeDash[[#This Row],[Returns]],0,0,-n_days))/STDEV(OFFSET(TradeDash[[#This Row],[Returns]],0,0,-n_days)),"")</f>
        <v>8.5959409760471062E-2</v>
      </c>
      <c r="F6134">
        <f ca="1">IFERROR(AVERAGE(OFFSET(TradeDash[[#This Row],[Returns]],0,0,-n_days*2))/STDEV(OFFSET(TradeDash[[#This Row],[Returns]],0,0,-n_days*2)),"")</f>
        <v>0.14957095286885538</v>
      </c>
      <c r="G6134">
        <f ca="1">IF(ISNUMBER(TradeDash[[#This Row],[2n day Sharpe]]),AVERAGE(TradeDash[[#This Row],[n day Sharpe]:[2n day Sharpe]]),"")</f>
        <v>0.11776518131466322</v>
      </c>
      <c r="H6134">
        <f ca="1">IF(ISNUMBER(TradeDash[[#This Row],[Sharpe Average]]),IF(TradeDash[[#This Row],[Sharpe Average]]&gt;$G$1,1,0),"")</f>
        <v>1</v>
      </c>
      <c r="I6134" s="2">
        <f ca="1">IF(ISNUMBER(TradeDash[[#This Row],[Signal]]),MAX(IF(AND(TradeDash[[#This Row],[Signal]]=1,I6133&lt;1),I6133+$E$1,IF(AND(TradeDash[[#This Row],[Signal]]=0,I6133&gt;0),I6133-$E$1,IF(AND(TradeDash[[#This Row],[Signal]]=1,I6133=1),I6133,IF(AND(TradeDash[[#This Row],[Signal]]=0,I6133=0),I6133,0)))),0),"")</f>
        <v>1</v>
      </c>
      <c r="J6134" s="3">
        <f ca="1">IF(ISNUMBER(TradeDash[[#This Row],[Position]]),TradeDash[[#This Row],[Position]]*D6135,"")</f>
        <v>4.6954033411927831E-4</v>
      </c>
      <c r="K6134" s="7">
        <f ca="1">K6133*IFERROR(1+TradeDash[[#This Row],[Port Return]],1)</f>
        <v>18711718.618830446</v>
      </c>
      <c r="L6134" s="7">
        <f ca="1">IF(ISNUMBER(TradeDash[[#This Row],[Port Return]]),L6133*(1+TradeDash[[#This Row],[Returns]]),L6133)</f>
        <v>15778378.378378518</v>
      </c>
    </row>
    <row r="6135" spans="1:12" x14ac:dyDescent="0.35">
      <c r="A6135" s="1">
        <v>45527</v>
      </c>
      <c r="B6135" s="16">
        <f>YEAR(TradeDash[[#This Row],[Date]])</f>
        <v>2024</v>
      </c>
      <c r="C6135">
        <v>24823.15</v>
      </c>
      <c r="D6135" s="3">
        <f>IFERROR(TradeDash[[#This Row],[Nifty]]/C6134-1,"")</f>
        <v>4.6954033411927831E-4</v>
      </c>
      <c r="E6135">
        <f ca="1">IFERROR(AVERAGE(OFFSET(TradeDash[[#This Row],[Returns]],0,0,-n_days))/STDEV(OFFSET(TradeDash[[#This Row],[Returns]],0,0,-n_days)),"")</f>
        <v>8.986719741337186E-2</v>
      </c>
      <c r="F6135">
        <f ca="1">IFERROR(AVERAGE(OFFSET(TradeDash[[#This Row],[Returns]],0,0,-n_days*2))/STDEV(OFFSET(TradeDash[[#This Row],[Returns]],0,0,-n_days*2)),"")</f>
        <v>0.13166994124392484</v>
      </c>
      <c r="G6135">
        <f ca="1">IF(ISNUMBER(TradeDash[[#This Row],[2n day Sharpe]]),AVERAGE(TradeDash[[#This Row],[n day Sharpe]:[2n day Sharpe]]),"")</f>
        <v>0.11076856932864834</v>
      </c>
      <c r="H6135">
        <f ca="1">IF(ISNUMBER(TradeDash[[#This Row],[Sharpe Average]]),IF(TradeDash[[#This Row],[Sharpe Average]]&gt;$G$1,1,0),"")</f>
        <v>1</v>
      </c>
      <c r="I6135" s="2">
        <f ca="1">IF(ISNUMBER(TradeDash[[#This Row],[Signal]]),MAX(IF(AND(TradeDash[[#This Row],[Signal]]=1,I6134&lt;1),I6134+$E$1,IF(AND(TradeDash[[#This Row],[Signal]]=0,I6134&gt;0),I6134-$E$1,IF(AND(TradeDash[[#This Row],[Signal]]=1,I6134=1),I6134,IF(AND(TradeDash[[#This Row],[Signal]]=0,I6134=0),I6134,0)))),0),"")</f>
        <v>1</v>
      </c>
      <c r="J6135" s="3">
        <f ca="1">IF(ISNUMBER(TradeDash[[#This Row],[Position]]),TradeDash[[#This Row],[Position]]*D6136,"")</f>
        <v>7.5514187361394036E-3</v>
      </c>
      <c r="K6135" s="7">
        <f ca="1">K6134*IFERROR(1+TradeDash[[#This Row],[Port Return]],1)</f>
        <v>18853018.641394053</v>
      </c>
      <c r="L6135" s="7">
        <f ca="1">IF(ISNUMBER(TradeDash[[#This Row],[Port Return]]),L6134*(1+TradeDash[[#This Row],[Returns]]),L6134)</f>
        <v>15785786.963434162</v>
      </c>
    </row>
    <row r="6136" spans="1:12" x14ac:dyDescent="0.35">
      <c r="A6136" s="1">
        <v>45530</v>
      </c>
      <c r="B6136" s="16">
        <f>YEAR(TradeDash[[#This Row],[Date]])</f>
        <v>2024</v>
      </c>
      <c r="C6136">
        <v>25010.6</v>
      </c>
      <c r="D6136" s="3">
        <f>IFERROR(TradeDash[[#This Row],[Nifty]]/C6135-1,"")</f>
        <v>7.5514187361394036E-3</v>
      </c>
      <c r="E6136">
        <f ca="1">IFERROR(AVERAGE(OFFSET(TradeDash[[#This Row],[Returns]],0,0,-n_days))/STDEV(OFFSET(TradeDash[[#This Row],[Returns]],0,0,-n_days)),"")</f>
        <v>4.2345920317639174E-2</v>
      </c>
      <c r="F6136">
        <f ca="1">IFERROR(AVERAGE(OFFSET(TradeDash[[#This Row],[Returns]],0,0,-n_days*2))/STDEV(OFFSET(TradeDash[[#This Row],[Returns]],0,0,-n_days*2)),"")</f>
        <v>0.13221995664143041</v>
      </c>
      <c r="G6136">
        <f ca="1">IF(ISNUMBER(TradeDash[[#This Row],[2n day Sharpe]]),AVERAGE(TradeDash[[#This Row],[n day Sharpe]:[2n day Sharpe]]),"")</f>
        <v>8.7282938479534791E-2</v>
      </c>
      <c r="H6136">
        <f ca="1">IF(ISNUMBER(TradeDash[[#This Row],[Sharpe Average]]),IF(TradeDash[[#This Row],[Sharpe Average]]&gt;$G$1,1,0),"")</f>
        <v>1</v>
      </c>
      <c r="I6136" s="2">
        <f ca="1">IF(ISNUMBER(TradeDash[[#This Row],[Signal]]),MAX(IF(AND(TradeDash[[#This Row],[Signal]]=1,I6135&lt;1),I6135+$E$1,IF(AND(TradeDash[[#This Row],[Signal]]=0,I6135&gt;0),I6135-$E$1,IF(AND(TradeDash[[#This Row],[Signal]]=1,I6135=1),I6135,IF(AND(TradeDash[[#This Row],[Signal]]=0,I6135=0),I6135,0)))),0),"")</f>
        <v>1</v>
      </c>
      <c r="J6136" s="3">
        <f ca="1">IF(ISNUMBER(TradeDash[[#This Row],[Position]]),TradeDash[[#This Row],[Position]]*D6137,"")</f>
        <v>2.8587878739427808E-4</v>
      </c>
      <c r="K6136" s="7">
        <f ca="1">K6135*IFERROR(1+TradeDash[[#This Row],[Port Return]],1)</f>
        <v>18858408.319501977</v>
      </c>
      <c r="L6136" s="7">
        <f ca="1">IF(ISNUMBER(TradeDash[[#This Row],[Port Return]]),L6135*(1+TradeDash[[#This Row],[Returns]]),L6135)</f>
        <v>15904992.050874544</v>
      </c>
    </row>
    <row r="6137" spans="1:12" x14ac:dyDescent="0.35">
      <c r="A6137" s="1">
        <v>45531</v>
      </c>
      <c r="B6137" s="16">
        <f>YEAR(TradeDash[[#This Row],[Date]])</f>
        <v>2024</v>
      </c>
      <c r="C6137">
        <v>25017.75</v>
      </c>
      <c r="D6137" s="3">
        <f>IFERROR(TradeDash[[#This Row],[Nifty]]/C6136-1,"")</f>
        <v>2.8587878739427808E-4</v>
      </c>
      <c r="E6137">
        <f ca="1">IFERROR(AVERAGE(OFFSET(TradeDash[[#This Row],[Returns]],0,0,-n_days))/STDEV(OFFSET(TradeDash[[#This Row],[Returns]],0,0,-n_days)),"")</f>
        <v>4.3613057843690295E-2</v>
      </c>
      <c r="F6137">
        <f ca="1">IFERROR(AVERAGE(OFFSET(TradeDash[[#This Row],[Returns]],0,0,-n_days*2))/STDEV(OFFSET(TradeDash[[#This Row],[Returns]],0,0,-n_days*2)),"")</f>
        <v>0.13791028663200758</v>
      </c>
      <c r="G6137">
        <f ca="1">IF(ISNUMBER(TradeDash[[#This Row],[2n day Sharpe]]),AVERAGE(TradeDash[[#This Row],[n day Sharpe]:[2n day Sharpe]]),"")</f>
        <v>9.0761672237848937E-2</v>
      </c>
      <c r="H6137">
        <f ca="1">IF(ISNUMBER(TradeDash[[#This Row],[Sharpe Average]]),IF(TradeDash[[#This Row],[Sharpe Average]]&gt;$G$1,1,0),"")</f>
        <v>1</v>
      </c>
      <c r="I6137" s="2">
        <f ca="1">IF(ISNUMBER(TradeDash[[#This Row],[Signal]]),MAX(IF(AND(TradeDash[[#This Row],[Signal]]=1,I6136&lt;1),I6136+$E$1,IF(AND(TradeDash[[#This Row],[Signal]]=0,I6136&gt;0),I6136-$E$1,IF(AND(TradeDash[[#This Row],[Signal]]=1,I6136=1),I6136,IF(AND(TradeDash[[#This Row],[Signal]]=0,I6136=0),I6136,0)))),0),"")</f>
        <v>1</v>
      </c>
      <c r="J6137" s="3">
        <f ca="1">IF(ISNUMBER(TradeDash[[#This Row],[Position]]),TradeDash[[#This Row],[Position]]*D6138,"")</f>
        <v>1.3830180571794415E-3</v>
      </c>
      <c r="K6137" s="7">
        <f ca="1">K6136*IFERROR(1+TradeDash[[#This Row],[Port Return]],1)</f>
        <v>18884489.83873751</v>
      </c>
      <c r="L6137" s="7">
        <f ca="1">IF(ISNUMBER(TradeDash[[#This Row],[Port Return]]),L6136*(1+TradeDash[[#This Row],[Returns]]),L6136)</f>
        <v>15909538.950715564</v>
      </c>
    </row>
    <row r="6138" spans="1:12" x14ac:dyDescent="0.35">
      <c r="A6138" s="1">
        <v>45532</v>
      </c>
      <c r="B6138" s="16">
        <f>YEAR(TradeDash[[#This Row],[Date]])</f>
        <v>2024</v>
      </c>
      <c r="C6138">
        <v>25052.35</v>
      </c>
      <c r="D6138" s="3">
        <f>IFERROR(TradeDash[[#This Row],[Nifty]]/C6137-1,"")</f>
        <v>1.3830180571794415E-3</v>
      </c>
      <c r="E6138">
        <f ca="1">IFERROR(AVERAGE(OFFSET(TradeDash[[#This Row],[Returns]],0,0,-n_days))/STDEV(OFFSET(TradeDash[[#This Row],[Returns]],0,0,-n_days)),"")</f>
        <v>4.6447508281597293E-2</v>
      </c>
      <c r="F6138">
        <f ca="1">IFERROR(AVERAGE(OFFSET(TradeDash[[#This Row],[Returns]],0,0,-n_days*2))/STDEV(OFFSET(TradeDash[[#This Row],[Returns]],0,0,-n_days*2)),"")</f>
        <v>0.12511341599541048</v>
      </c>
      <c r="G6138">
        <f ca="1">IF(ISNUMBER(TradeDash[[#This Row],[2n day Sharpe]]),AVERAGE(TradeDash[[#This Row],[n day Sharpe]:[2n day Sharpe]]),"")</f>
        <v>8.5780462138503891E-2</v>
      </c>
      <c r="H6138">
        <f ca="1">IF(ISNUMBER(TradeDash[[#This Row],[Sharpe Average]]),IF(TradeDash[[#This Row],[Sharpe Average]]&gt;$G$1,1,0),"")</f>
        <v>1</v>
      </c>
      <c r="I6138" s="2">
        <f ca="1">IF(ISNUMBER(TradeDash[[#This Row],[Signal]]),MAX(IF(AND(TradeDash[[#This Row],[Signal]]=1,I6137&lt;1),I6137+$E$1,IF(AND(TradeDash[[#This Row],[Signal]]=0,I6137&gt;0),I6137-$E$1,IF(AND(TradeDash[[#This Row],[Signal]]=1,I6137=1),I6137,IF(AND(TradeDash[[#This Row],[Signal]]=0,I6137=0),I6137,0)))),0),"")</f>
        <v>1</v>
      </c>
      <c r="J6138" s="3">
        <f ca="1">IF(ISNUMBER(TradeDash[[#This Row],[Position]]),TradeDash[[#This Row],[Position]]*D6139,"")</f>
        <v>3.975674936682605E-3</v>
      </c>
      <c r="K6138" s="7">
        <f ca="1">K6137*IFERROR(1+TradeDash[[#This Row],[Port Return]],1)</f>
        <v>18959568.431681417</v>
      </c>
      <c r="L6138" s="7">
        <f ca="1">IF(ISNUMBER(TradeDash[[#This Row],[Port Return]]),L6137*(1+TradeDash[[#This Row],[Returns]]),L6137)</f>
        <v>15931542.130365804</v>
      </c>
    </row>
    <row r="6139" spans="1:12" x14ac:dyDescent="0.35">
      <c r="A6139" s="1">
        <v>45533</v>
      </c>
      <c r="B6139" s="16">
        <f>YEAR(TradeDash[[#This Row],[Date]])</f>
        <v>2024</v>
      </c>
      <c r="C6139">
        <v>25151.95</v>
      </c>
      <c r="D6139" s="3">
        <f>IFERROR(TradeDash[[#This Row],[Nifty]]/C6138-1,"")</f>
        <v>3.975674936682605E-3</v>
      </c>
      <c r="E6139">
        <f ca="1">IFERROR(AVERAGE(OFFSET(TradeDash[[#This Row],[Returns]],0,0,-n_days))/STDEV(OFFSET(TradeDash[[#This Row],[Returns]],0,0,-n_days)),"")</f>
        <v>4.7502796334906124E-2</v>
      </c>
      <c r="F6139">
        <f ca="1">IFERROR(AVERAGE(OFFSET(TradeDash[[#This Row],[Returns]],0,0,-n_days*2))/STDEV(OFFSET(TradeDash[[#This Row],[Returns]],0,0,-n_days*2)),"")</f>
        <v>0.14042615676906606</v>
      </c>
      <c r="G6139">
        <f ca="1">IF(ISNUMBER(TradeDash[[#This Row],[2n day Sharpe]]),AVERAGE(TradeDash[[#This Row],[n day Sharpe]:[2n day Sharpe]]),"")</f>
        <v>9.3964476551986087E-2</v>
      </c>
      <c r="H6139">
        <f ca="1">IF(ISNUMBER(TradeDash[[#This Row],[Sharpe Average]]),IF(TradeDash[[#This Row],[Sharpe Average]]&gt;$G$1,1,0),"")</f>
        <v>1</v>
      </c>
      <c r="I6139" s="2">
        <f ca="1">IF(ISNUMBER(TradeDash[[#This Row],[Signal]]),MAX(IF(AND(TradeDash[[#This Row],[Signal]]=1,I6138&lt;1),I6138+$E$1,IF(AND(TradeDash[[#This Row],[Signal]]=0,I6138&gt;0),I6138-$E$1,IF(AND(TradeDash[[#This Row],[Signal]]=1,I6138=1),I6138,IF(AND(TradeDash[[#This Row],[Signal]]=0,I6138=0),I6138,0)))),0),"")</f>
        <v>1</v>
      </c>
      <c r="J6139" s="3">
        <f ca="1">IF(ISNUMBER(TradeDash[[#This Row],[Position]]),TradeDash[[#This Row],[Position]]*D6140,"")</f>
        <v>3.3377133780880808E-3</v>
      </c>
      <c r="K6139" s="7">
        <f ca="1">K6138*IFERROR(1+TradeDash[[#This Row],[Port Return]],1)</f>
        <v>19022850.036878616</v>
      </c>
      <c r="L6139" s="7">
        <f ca="1">IF(ISNUMBER(TradeDash[[#This Row],[Port Return]]),L6138*(1+TradeDash[[#This Row],[Returns]]),L6138)</f>
        <v>15994880.763116201</v>
      </c>
    </row>
    <row r="6140" spans="1:12" x14ac:dyDescent="0.35">
      <c r="A6140" s="1">
        <v>45534</v>
      </c>
      <c r="B6140" s="16">
        <f>YEAR(TradeDash[[#This Row],[Date]])</f>
        <v>2024</v>
      </c>
      <c r="C6140">
        <v>25235.9</v>
      </c>
      <c r="D6140" s="3">
        <f>IFERROR(TradeDash[[#This Row],[Nifty]]/C6139-1,"")</f>
        <v>3.3377133780880808E-3</v>
      </c>
      <c r="E6140">
        <f ca="1">IFERROR(AVERAGE(OFFSET(TradeDash[[#This Row],[Returns]],0,0,-n_days))/STDEV(OFFSET(TradeDash[[#This Row],[Returns]],0,0,-n_days)),"")</f>
        <v>5.24949356098472E-2</v>
      </c>
      <c r="F6140">
        <f ca="1">IFERROR(AVERAGE(OFFSET(TradeDash[[#This Row],[Returns]],0,0,-n_days*2))/STDEV(OFFSET(TradeDash[[#This Row],[Returns]],0,0,-n_days*2)),"")</f>
        <v>0.13006424737912831</v>
      </c>
      <c r="G6140">
        <f ca="1">IF(ISNUMBER(TradeDash[[#This Row],[2n day Sharpe]]),AVERAGE(TradeDash[[#This Row],[n day Sharpe]:[2n day Sharpe]]),"")</f>
        <v>9.127959149448775E-2</v>
      </c>
      <c r="H6140">
        <f ca="1">IF(ISNUMBER(TradeDash[[#This Row],[Sharpe Average]]),IF(TradeDash[[#This Row],[Sharpe Average]]&gt;$G$1,1,0),"")</f>
        <v>1</v>
      </c>
      <c r="I6140" s="2">
        <f ca="1">IF(ISNUMBER(TradeDash[[#This Row],[Signal]]),MAX(IF(AND(TradeDash[[#This Row],[Signal]]=1,I6139&lt;1),I6139+$E$1,IF(AND(TradeDash[[#This Row],[Signal]]=0,I6139&gt;0),I6139-$E$1,IF(AND(TradeDash[[#This Row],[Signal]]=1,I6139=1),I6139,IF(AND(TradeDash[[#This Row],[Signal]]=0,I6139=0),I6139,0)))),0),"")</f>
        <v>1</v>
      </c>
      <c r="J6140" s="3">
        <f ca="1">IF(ISNUMBER(TradeDash[[#This Row],[Position]]),TradeDash[[#This Row],[Position]]*D6141,"")</f>
        <v>1.6959965763059248E-3</v>
      </c>
      <c r="K6140" s="7">
        <f ca="1">K6139*IFERROR(1+TradeDash[[#This Row],[Port Return]],1)</f>
        <v>19055112.725412741</v>
      </c>
      <c r="L6140" s="7">
        <f ca="1">IF(ISNUMBER(TradeDash[[#This Row],[Port Return]]),L6139*(1+TradeDash[[#This Row],[Returns]]),L6139)</f>
        <v>16048267.090620179</v>
      </c>
    </row>
    <row r="6141" spans="1:12" x14ac:dyDescent="0.35">
      <c r="A6141" s="1">
        <v>45537</v>
      </c>
      <c r="B6141" s="16">
        <f>YEAR(TradeDash[[#This Row],[Date]])</f>
        <v>2024</v>
      </c>
      <c r="C6141">
        <v>25278.7</v>
      </c>
      <c r="D6141" s="3">
        <f>IFERROR(TradeDash[[#This Row],[Nifty]]/C6140-1,"")</f>
        <v>1.6959965763059248E-3</v>
      </c>
      <c r="E6141">
        <f ca="1">IFERROR(AVERAGE(OFFSET(TradeDash[[#This Row],[Returns]],0,0,-n_days))/STDEV(OFFSET(TradeDash[[#This Row],[Returns]],0,0,-n_days)),"")</f>
        <v>0.13081734940977932</v>
      </c>
      <c r="F6141">
        <f ca="1">IFERROR(AVERAGE(OFFSET(TradeDash[[#This Row],[Returns]],0,0,-n_days*2))/STDEV(OFFSET(TradeDash[[#This Row],[Returns]],0,0,-n_days*2)),"")</f>
        <v>0.13351693845623039</v>
      </c>
      <c r="G6141">
        <f ca="1">IF(ISNUMBER(TradeDash[[#This Row],[2n day Sharpe]]),AVERAGE(TradeDash[[#This Row],[n day Sharpe]:[2n day Sharpe]]),"")</f>
        <v>0.13216714393300485</v>
      </c>
      <c r="H6141">
        <f ca="1">IF(ISNUMBER(TradeDash[[#This Row],[Sharpe Average]]),IF(TradeDash[[#This Row],[Sharpe Average]]&gt;$G$1,1,0),"")</f>
        <v>1</v>
      </c>
      <c r="I6141" s="2">
        <f ca="1">IF(ISNUMBER(TradeDash[[#This Row],[Signal]]),MAX(IF(AND(TradeDash[[#This Row],[Signal]]=1,I6140&lt;1),I6140+$E$1,IF(AND(TradeDash[[#This Row],[Signal]]=0,I6140&gt;0),I6140-$E$1,IF(AND(TradeDash[[#This Row],[Signal]]=1,I6140=1),I6140,IF(AND(TradeDash[[#This Row],[Signal]]=0,I6140=0),I6140,0)))),0),"")</f>
        <v>1</v>
      </c>
      <c r="J6141" s="3">
        <f ca="1">IF(ISNUMBER(TradeDash[[#This Row],[Position]]),TradeDash[[#This Row],[Position]]*D6142,"")</f>
        <v>4.5492845755390476E-5</v>
      </c>
      <c r="K6141" s="7">
        <f ca="1">K6140*IFERROR(1+TradeDash[[#This Row],[Port Return]],1)</f>
        <v>19055979.59671681</v>
      </c>
      <c r="L6141" s="7">
        <f ca="1">IF(ISNUMBER(TradeDash[[#This Row],[Port Return]]),L6140*(1+TradeDash[[#This Row],[Returns]]),L6140)</f>
        <v>16075484.896661514</v>
      </c>
    </row>
    <row r="6142" spans="1:12" x14ac:dyDescent="0.35">
      <c r="A6142" s="1">
        <v>45538</v>
      </c>
      <c r="B6142" s="16">
        <f>YEAR(TradeDash[[#This Row],[Date]])</f>
        <v>2024</v>
      </c>
      <c r="C6142">
        <v>25279.85</v>
      </c>
      <c r="D6142" s="3">
        <f>IFERROR(TradeDash[[#This Row],[Nifty]]/C6141-1,"")</f>
        <v>4.5492845755390476E-5</v>
      </c>
      <c r="E6142">
        <f ca="1">IFERROR(AVERAGE(OFFSET(TradeDash[[#This Row],[Returns]],0,0,-n_days))/STDEV(OFFSET(TradeDash[[#This Row],[Returns]],0,0,-n_days)),"")</f>
        <v>0.41847936421182891</v>
      </c>
      <c r="F6142">
        <f ca="1">IFERROR(AVERAGE(OFFSET(TradeDash[[#This Row],[Returns]],0,0,-n_days*2))/STDEV(OFFSET(TradeDash[[#This Row],[Returns]],0,0,-n_days*2)),"")</f>
        <v>0.13069997615076256</v>
      </c>
      <c r="G6142">
        <f ca="1">IF(ISNUMBER(TradeDash[[#This Row],[2n day Sharpe]]),AVERAGE(TradeDash[[#This Row],[n day Sharpe]:[2n day Sharpe]]),"")</f>
        <v>0.27458967018129576</v>
      </c>
      <c r="H6142">
        <f ca="1">IF(ISNUMBER(TradeDash[[#This Row],[Sharpe Average]]),IF(TradeDash[[#This Row],[Sharpe Average]]&gt;$G$1,1,0),"")</f>
        <v>1</v>
      </c>
      <c r="I6142" s="2">
        <f ca="1">IF(ISNUMBER(TradeDash[[#This Row],[Signal]]),MAX(IF(AND(TradeDash[[#This Row],[Signal]]=1,I6141&lt;1),I6141+$E$1,IF(AND(TradeDash[[#This Row],[Signal]]=0,I6141&gt;0),I6141-$E$1,IF(AND(TradeDash[[#This Row],[Signal]]=1,I6141=1),I6141,IF(AND(TradeDash[[#This Row],[Signal]]=0,I6141=0),I6141,0)))),0),"")</f>
        <v>1</v>
      </c>
      <c r="J6142" s="3">
        <f ca="1">IF(ISNUMBER(TradeDash[[#This Row],[Position]]),TradeDash[[#This Row],[Position]]*D6143,"")</f>
        <v>-3.2100665154262131E-3</v>
      </c>
      <c r="K6142" s="7">
        <f ca="1">K6141*IFERROR(1+TradeDash[[#This Row],[Port Return]],1)</f>
        <v>18994808.634694744</v>
      </c>
      <c r="L6142" s="7">
        <f ca="1">IF(ISNUMBER(TradeDash[[#This Row],[Port Return]]),L6141*(1+TradeDash[[#This Row],[Returns]]),L6141)</f>
        <v>16076216.216216361</v>
      </c>
    </row>
    <row r="6143" spans="1:12" x14ac:dyDescent="0.35">
      <c r="A6143" s="1">
        <v>45539</v>
      </c>
      <c r="B6143" s="16">
        <f>YEAR(TradeDash[[#This Row],[Date]])</f>
        <v>2024</v>
      </c>
      <c r="C6143">
        <v>25198.7</v>
      </c>
      <c r="D6143" s="3">
        <f>IFERROR(TradeDash[[#This Row],[Nifty]]/C6142-1,"")</f>
        <v>-3.2100665154262131E-3</v>
      </c>
      <c r="E6143">
        <f ca="1">IFERROR(AVERAGE(OFFSET(TradeDash[[#This Row],[Returns]],0,0,-n_days))/STDEV(OFFSET(TradeDash[[#This Row],[Returns]],0,0,-n_days)),"")</f>
        <v>0.41162872828752906</v>
      </c>
      <c r="F6143">
        <f ca="1">IFERROR(AVERAGE(OFFSET(TradeDash[[#This Row],[Returns]],0,0,-n_days*2))/STDEV(OFFSET(TradeDash[[#This Row],[Returns]],0,0,-n_days*2)),"")</f>
        <v>0.12014704083008312</v>
      </c>
      <c r="G6143">
        <f ca="1">IF(ISNUMBER(TradeDash[[#This Row],[2n day Sharpe]]),AVERAGE(TradeDash[[#This Row],[n day Sharpe]:[2n day Sharpe]]),"")</f>
        <v>0.26588788455880608</v>
      </c>
      <c r="H6143">
        <f ca="1">IF(ISNUMBER(TradeDash[[#This Row],[Sharpe Average]]),IF(TradeDash[[#This Row],[Sharpe Average]]&gt;$G$1,1,0),"")</f>
        <v>1</v>
      </c>
      <c r="I6143" s="2">
        <f ca="1">IF(ISNUMBER(TradeDash[[#This Row],[Signal]]),MAX(IF(AND(TradeDash[[#This Row],[Signal]]=1,I6142&lt;1),I6142+$E$1,IF(AND(TradeDash[[#This Row],[Signal]]=0,I6142&gt;0),I6142-$E$1,IF(AND(TradeDash[[#This Row],[Signal]]=1,I6142=1),I6142,IF(AND(TradeDash[[#This Row],[Signal]]=0,I6142=0),I6142,0)))),0),"")</f>
        <v>1</v>
      </c>
      <c r="J6143" s="3">
        <f ca="1">IF(ISNUMBER(TradeDash[[#This Row],[Position]]),TradeDash[[#This Row],[Position]]*D6144,"")</f>
        <v>-2.127093858016571E-3</v>
      </c>
      <c r="K6143" s="7">
        <f ca="1">K6142*IFERROR(1+TradeDash[[#This Row],[Port Return]],1)</f>
        <v>18954404.893913686</v>
      </c>
      <c r="L6143" s="7">
        <f ca="1">IF(ISNUMBER(TradeDash[[#This Row],[Port Return]]),L6142*(1+TradeDash[[#This Row],[Returns]]),L6142)</f>
        <v>16024610.492845934</v>
      </c>
    </row>
    <row r="6144" spans="1:12" x14ac:dyDescent="0.35">
      <c r="A6144" s="1">
        <v>45540</v>
      </c>
      <c r="B6144" s="16">
        <f>YEAR(TradeDash[[#This Row],[Date]])</f>
        <v>2024</v>
      </c>
      <c r="C6144">
        <v>25145.1</v>
      </c>
      <c r="D6144" s="3">
        <f>IFERROR(TradeDash[[#This Row],[Nifty]]/C6143-1,"")</f>
        <v>-2.127093858016571E-3</v>
      </c>
      <c r="E6144">
        <f ca="1">IFERROR(AVERAGE(OFFSET(TradeDash[[#This Row],[Returns]],0,0,-n_days))/STDEV(OFFSET(TradeDash[[#This Row],[Returns]],0,0,-n_days)),"")</f>
        <v>0.3103449547350009</v>
      </c>
      <c r="F6144">
        <f ca="1">IFERROR(AVERAGE(OFFSET(TradeDash[[#This Row],[Returns]],0,0,-n_days*2))/STDEV(OFFSET(TradeDash[[#This Row],[Returns]],0,0,-n_days*2)),"")</f>
        <v>9.8096591469600355E-2</v>
      </c>
      <c r="G6144">
        <f ca="1">IF(ISNUMBER(TradeDash[[#This Row],[2n day Sharpe]]),AVERAGE(TradeDash[[#This Row],[n day Sharpe]:[2n day Sharpe]]),"")</f>
        <v>0.20422077310230063</v>
      </c>
      <c r="H6144">
        <f ca="1">IF(ISNUMBER(TradeDash[[#This Row],[Sharpe Average]]),IF(TradeDash[[#This Row],[Sharpe Average]]&gt;$G$1,1,0),"")</f>
        <v>1</v>
      </c>
      <c r="I6144" s="2">
        <f ca="1">IF(ISNUMBER(TradeDash[[#This Row],[Signal]]),MAX(IF(AND(TradeDash[[#This Row],[Signal]]=1,I6143&lt;1),I6143+$E$1,IF(AND(TradeDash[[#This Row],[Signal]]=0,I6143&gt;0),I6143-$E$1,IF(AND(TradeDash[[#This Row],[Signal]]=1,I6143=1),I6143,IF(AND(TradeDash[[#This Row],[Signal]]=0,I6143=0),I6143,0)))),0),"")</f>
        <v>1</v>
      </c>
      <c r="J6144" s="3">
        <f ca="1">IF(ISNUMBER(TradeDash[[#This Row],[Position]]),TradeDash[[#This Row],[Position]]*D6145,"")</f>
        <v>-1.16503811875871E-2</v>
      </c>
      <c r="K6144" s="7">
        <f ca="1">K6143*IFERROR(1+TradeDash[[#This Row],[Port Return]],1)</f>
        <v>18733578.851715725</v>
      </c>
      <c r="L6144" s="7">
        <f ca="1">IF(ISNUMBER(TradeDash[[#This Row],[Port Return]]),L6143*(1+TradeDash[[#This Row],[Returns]]),L6143)</f>
        <v>15990524.642289493</v>
      </c>
    </row>
    <row r="6145" spans="1:12" x14ac:dyDescent="0.35">
      <c r="A6145" s="1">
        <v>45541</v>
      </c>
      <c r="B6145" s="16">
        <f>YEAR(TradeDash[[#This Row],[Date]])</f>
        <v>2024</v>
      </c>
      <c r="C6145">
        <v>24852.15</v>
      </c>
      <c r="D6145" s="3">
        <f>IFERROR(TradeDash[[#This Row],[Nifty]]/C6144-1,"")</f>
        <v>-1.16503811875871E-2</v>
      </c>
      <c r="E6145">
        <f ca="1">IFERROR(AVERAGE(OFFSET(TradeDash[[#This Row],[Returns]],0,0,-n_days))/STDEV(OFFSET(TradeDash[[#This Row],[Returns]],0,0,-n_days)),"")</f>
        <v>0.25305409512699439</v>
      </c>
      <c r="F6145">
        <f ca="1">IFERROR(AVERAGE(OFFSET(TradeDash[[#This Row],[Returns]],0,0,-n_days*2))/STDEV(OFFSET(TradeDash[[#This Row],[Returns]],0,0,-n_days*2)),"")</f>
        <v>7.2464194253578085E-2</v>
      </c>
      <c r="G6145">
        <f ca="1">IF(ISNUMBER(TradeDash[[#This Row],[2n day Sharpe]]),AVERAGE(TradeDash[[#This Row],[n day Sharpe]:[2n day Sharpe]]),"")</f>
        <v>0.16275914469028624</v>
      </c>
      <c r="H6145">
        <f ca="1">IF(ISNUMBER(TradeDash[[#This Row],[Sharpe Average]]),IF(TradeDash[[#This Row],[Sharpe Average]]&gt;$G$1,1,0),"")</f>
        <v>1</v>
      </c>
      <c r="I6145" s="2">
        <f ca="1">IF(ISNUMBER(TradeDash[[#This Row],[Signal]]),MAX(IF(AND(TradeDash[[#This Row],[Signal]]=1,I6144&lt;1),I6144+$E$1,IF(AND(TradeDash[[#This Row],[Signal]]=0,I6144&gt;0),I6144-$E$1,IF(AND(TradeDash[[#This Row],[Signal]]=1,I6144=1),I6144,IF(AND(TradeDash[[#This Row],[Signal]]=0,I6144=0),I6144,0)))),0),"")</f>
        <v>1</v>
      </c>
      <c r="J6145" s="3">
        <f ca="1">IF(ISNUMBER(TradeDash[[#This Row],[Position]]),TradeDash[[#This Row],[Position]]*D6146,"")</f>
        <v>3.3900487482974029E-3</v>
      </c>
      <c r="K6145" s="7">
        <f ca="1">K6144*IFERROR(1+TradeDash[[#This Row],[Port Return]],1)</f>
        <v>18797086.597253114</v>
      </c>
      <c r="L6145" s="7">
        <f ca="1">IF(ISNUMBER(TradeDash[[#This Row],[Port Return]]),L6144*(1+TradeDash[[#This Row],[Returns]]),L6144)</f>
        <v>15804228.934817316</v>
      </c>
    </row>
    <row r="6146" spans="1:12" x14ac:dyDescent="0.35">
      <c r="A6146" s="1">
        <v>45544</v>
      </c>
      <c r="B6146" s="16">
        <f>YEAR(TradeDash[[#This Row],[Date]])</f>
        <v>2024</v>
      </c>
      <c r="C6146">
        <v>24936.400000000001</v>
      </c>
      <c r="D6146" s="3">
        <f>IFERROR(TradeDash[[#This Row],[Nifty]]/C6145-1,"")</f>
        <v>3.3900487482974029E-3</v>
      </c>
      <c r="E6146">
        <f ca="1">IFERROR(AVERAGE(OFFSET(TradeDash[[#This Row],[Returns]],0,0,-n_days))/STDEV(OFFSET(TradeDash[[#This Row],[Returns]],0,0,-n_days)),"")</f>
        <v>0.20685858572836557</v>
      </c>
      <c r="F6146">
        <f ca="1">IFERROR(AVERAGE(OFFSET(TradeDash[[#This Row],[Returns]],0,0,-n_days*2))/STDEV(OFFSET(TradeDash[[#This Row],[Returns]],0,0,-n_days*2)),"")</f>
        <v>8.4300510766369366E-2</v>
      </c>
      <c r="G6146">
        <f ca="1">IF(ISNUMBER(TradeDash[[#This Row],[2n day Sharpe]]),AVERAGE(TradeDash[[#This Row],[n day Sharpe]:[2n day Sharpe]]),"")</f>
        <v>0.14557954824736746</v>
      </c>
      <c r="H6146">
        <f ca="1">IF(ISNUMBER(TradeDash[[#This Row],[Sharpe Average]]),IF(TradeDash[[#This Row],[Sharpe Average]]&gt;$G$1,1,0),"")</f>
        <v>1</v>
      </c>
      <c r="I6146" s="2">
        <f ca="1">IF(ISNUMBER(TradeDash[[#This Row],[Signal]]),MAX(IF(AND(TradeDash[[#This Row],[Signal]]=1,I6145&lt;1),I6145+$E$1,IF(AND(TradeDash[[#This Row],[Signal]]=0,I6145&gt;0),I6145-$E$1,IF(AND(TradeDash[[#This Row],[Signal]]=1,I6145=1),I6145,IF(AND(TradeDash[[#This Row],[Signal]]=0,I6145=0),I6145,0)))),0),"")</f>
        <v>1</v>
      </c>
      <c r="J6146" s="3">
        <f ca="1">IF(ISNUMBER(TradeDash[[#This Row],[Position]]),TradeDash[[#This Row],[Position]]*D6147,"")</f>
        <v>4.1986814455974297E-3</v>
      </c>
      <c r="K6146" s="7">
        <f ca="1">K6145*IFERROR(1+TradeDash[[#This Row],[Port Return]],1)</f>
        <v>18876009.575980287</v>
      </c>
      <c r="L6146" s="7">
        <f ca="1">IF(ISNUMBER(TradeDash[[#This Row],[Port Return]]),L6145*(1+TradeDash[[#This Row],[Returns]]),L6145)</f>
        <v>15857806.041335599</v>
      </c>
    </row>
    <row r="6147" spans="1:12" x14ac:dyDescent="0.35">
      <c r="A6147" s="1">
        <v>45545</v>
      </c>
      <c r="B6147" s="16">
        <f>YEAR(TradeDash[[#This Row],[Date]])</f>
        <v>2024</v>
      </c>
      <c r="C6147">
        <v>25041.1</v>
      </c>
      <c r="D6147" s="3">
        <f>IFERROR(TradeDash[[#This Row],[Nifty]]/C6146-1,"")</f>
        <v>4.1986814455974297E-3</v>
      </c>
      <c r="E6147">
        <f ca="1">IFERROR(AVERAGE(OFFSET(TradeDash[[#This Row],[Returns]],0,0,-n_days))/STDEV(OFFSET(TradeDash[[#This Row],[Returns]],0,0,-n_days)),"")</f>
        <v>0.25062739089489638</v>
      </c>
      <c r="F6147">
        <f ca="1">IFERROR(AVERAGE(OFFSET(TradeDash[[#This Row],[Returns]],0,0,-n_days*2))/STDEV(OFFSET(TradeDash[[#This Row],[Returns]],0,0,-n_days*2)),"")</f>
        <v>7.3826747741043489E-2</v>
      </c>
      <c r="G6147">
        <f ca="1">IF(ISNUMBER(TradeDash[[#This Row],[2n day Sharpe]]),AVERAGE(TradeDash[[#This Row],[n day Sharpe]:[2n day Sharpe]]),"")</f>
        <v>0.16222706931796993</v>
      </c>
      <c r="H6147">
        <f ca="1">IF(ISNUMBER(TradeDash[[#This Row],[Sharpe Average]]),IF(TradeDash[[#This Row],[Sharpe Average]]&gt;$G$1,1,0),"")</f>
        <v>1</v>
      </c>
      <c r="I6147" s="2">
        <f ca="1">IF(ISNUMBER(TradeDash[[#This Row],[Signal]]),MAX(IF(AND(TradeDash[[#This Row],[Signal]]=1,I6146&lt;1),I6146+$E$1,IF(AND(TradeDash[[#This Row],[Signal]]=0,I6146&gt;0),I6146-$E$1,IF(AND(TradeDash[[#This Row],[Signal]]=1,I6146=1),I6146,IF(AND(TradeDash[[#This Row],[Signal]]=0,I6146=0),I6146,0)))),0),"")</f>
        <v>1</v>
      </c>
      <c r="J6147" s="3">
        <f ca="1">IF(ISNUMBER(TradeDash[[#This Row],[Position]]),TradeDash[[#This Row],[Position]]*D6148,"")</f>
        <v>-4.8979477738596566E-3</v>
      </c>
      <c r="K6147" s="7">
        <f ca="1">K6146*IFERROR(1+TradeDash[[#This Row],[Port Return]],1)</f>
        <v>18783555.866898261</v>
      </c>
      <c r="L6147" s="7">
        <f ca="1">IF(ISNUMBER(TradeDash[[#This Row],[Port Return]]),L6146*(1+TradeDash[[#This Row],[Returns]]),L6146)</f>
        <v>15924387.917329239</v>
      </c>
    </row>
    <row r="6148" spans="1:12" x14ac:dyDescent="0.35">
      <c r="A6148" s="1">
        <v>45546</v>
      </c>
      <c r="B6148" s="16">
        <f>YEAR(TradeDash[[#This Row],[Date]])</f>
        <v>2024</v>
      </c>
      <c r="C6148">
        <v>24918.45</v>
      </c>
      <c r="D6148" s="3">
        <f>IFERROR(TradeDash[[#This Row],[Nifty]]/C6147-1,"")</f>
        <v>-4.8979477738596566E-3</v>
      </c>
      <c r="E6148">
        <f ca="1">IFERROR(AVERAGE(OFFSET(TradeDash[[#This Row],[Returns]],0,0,-n_days))/STDEV(OFFSET(TradeDash[[#This Row],[Returns]],0,0,-n_days)),"")</f>
        <v>0.29774968350063602</v>
      </c>
      <c r="F6148">
        <f ca="1">IFERROR(AVERAGE(OFFSET(TradeDash[[#This Row],[Returns]],0,0,-n_days*2))/STDEV(OFFSET(TradeDash[[#This Row],[Returns]],0,0,-n_days*2)),"")</f>
        <v>4.6767189883143268E-2</v>
      </c>
      <c r="G6148">
        <f ca="1">IF(ISNUMBER(TradeDash[[#This Row],[2n day Sharpe]]),AVERAGE(TradeDash[[#This Row],[n day Sharpe]:[2n day Sharpe]]),"")</f>
        <v>0.17225843669188964</v>
      </c>
      <c r="H6148">
        <f ca="1">IF(ISNUMBER(TradeDash[[#This Row],[Sharpe Average]]),IF(TradeDash[[#This Row],[Sharpe Average]]&gt;$G$1,1,0),"")</f>
        <v>1</v>
      </c>
      <c r="I6148" s="2">
        <f ca="1">IF(ISNUMBER(TradeDash[[#This Row],[Signal]]),MAX(IF(AND(TradeDash[[#This Row],[Signal]]=1,I6147&lt;1),I6147+$E$1,IF(AND(TradeDash[[#This Row],[Signal]]=0,I6147&gt;0),I6147-$E$1,IF(AND(TradeDash[[#This Row],[Signal]]=1,I6147=1),I6147,IF(AND(TradeDash[[#This Row],[Signal]]=0,I6147=0),I6147,0)))),0),"")</f>
        <v>1</v>
      </c>
      <c r="J6148" s="3">
        <f ca="1">IF(ISNUMBER(TradeDash[[#This Row],[Position]]),TradeDash[[#This Row],[Position]]*D6149,"")</f>
        <v>1.8879585206944993E-2</v>
      </c>
      <c r="K6148" s="7">
        <f ca="1">K6147*IFERROR(1+TradeDash[[#This Row],[Port Return]],1)</f>
        <v>19138181.610376779</v>
      </c>
      <c r="L6148" s="7">
        <f ca="1">IF(ISNUMBER(TradeDash[[#This Row],[Port Return]]),L6147*(1+TradeDash[[#This Row],[Returns]]),L6147)</f>
        <v>15846391.096979478</v>
      </c>
    </row>
    <row r="6149" spans="1:12" x14ac:dyDescent="0.35">
      <c r="A6149" s="1">
        <v>45547</v>
      </c>
      <c r="B6149" s="16">
        <f>YEAR(TradeDash[[#This Row],[Date]])</f>
        <v>2024</v>
      </c>
      <c r="C6149">
        <v>25388.9</v>
      </c>
      <c r="D6149" s="3">
        <f>IFERROR(TradeDash[[#This Row],[Nifty]]/C6148-1,"")</f>
        <v>1.8879585206944993E-2</v>
      </c>
      <c r="E6149">
        <f ca="1">IFERROR(AVERAGE(OFFSET(TradeDash[[#This Row],[Returns]],0,0,-n_days))/STDEV(OFFSET(TradeDash[[#This Row],[Returns]],0,0,-n_days)),"")</f>
        <v>0.38392612082992716</v>
      </c>
      <c r="F6149">
        <f ca="1">IFERROR(AVERAGE(OFFSET(TradeDash[[#This Row],[Returns]],0,0,-n_days*2))/STDEV(OFFSET(TradeDash[[#This Row],[Returns]],0,0,-n_days*2)),"")</f>
        <v>9.7211070581942394E-2</v>
      </c>
      <c r="G6149">
        <f ca="1">IF(ISNUMBER(TradeDash[[#This Row],[2n day Sharpe]]),AVERAGE(TradeDash[[#This Row],[n day Sharpe]:[2n day Sharpe]]),"")</f>
        <v>0.24056859570593478</v>
      </c>
      <c r="H6149">
        <f ca="1">IF(ISNUMBER(TradeDash[[#This Row],[Sharpe Average]]),IF(TradeDash[[#This Row],[Sharpe Average]]&gt;$G$1,1,0),"")</f>
        <v>1</v>
      </c>
      <c r="I6149" s="2">
        <f ca="1">IF(ISNUMBER(TradeDash[[#This Row],[Signal]]),MAX(IF(AND(TradeDash[[#This Row],[Signal]]=1,I6148&lt;1),I6148+$E$1,IF(AND(TradeDash[[#This Row],[Signal]]=0,I6148&gt;0),I6148-$E$1,IF(AND(TradeDash[[#This Row],[Signal]]=1,I6148=1),I6148,IF(AND(TradeDash[[#This Row],[Signal]]=0,I6148=0),I6148,0)))),0),"")</f>
        <v>1</v>
      </c>
      <c r="J6149" s="3">
        <f ca="1">IF(ISNUMBER(TradeDash[[#This Row],[Position]]),TradeDash[[#This Row],[Position]]*D6150,"")</f>
        <v>-1.276148238009589E-3</v>
      </c>
      <c r="K6149" s="7">
        <f ca="1">K6148*IFERROR(1+TradeDash[[#This Row],[Port Return]],1)</f>
        <v>19113758.453635991</v>
      </c>
      <c r="L6149" s="7">
        <f ca="1">IF(ISNUMBER(TradeDash[[#This Row],[Port Return]]),L6148*(1+TradeDash[[#This Row],[Returns]]),L6148)</f>
        <v>16145564.387917478</v>
      </c>
    </row>
    <row r="6150" spans="1:12" x14ac:dyDescent="0.35">
      <c r="A6150" s="1">
        <v>45548</v>
      </c>
      <c r="B6150" s="16">
        <f>YEAR(TradeDash[[#This Row],[Date]])</f>
        <v>2024</v>
      </c>
      <c r="C6150">
        <v>25356.5</v>
      </c>
      <c r="D6150" s="3">
        <f>IFERROR(TradeDash[[#This Row],[Nifty]]/C6149-1,"")</f>
        <v>-1.276148238009589E-3</v>
      </c>
      <c r="E6150">
        <f ca="1">IFERROR(AVERAGE(OFFSET(TradeDash[[#This Row],[Returns]],0,0,-n_days))/STDEV(OFFSET(TradeDash[[#This Row],[Returns]],0,0,-n_days)),"")</f>
        <v>0.28555279849985493</v>
      </c>
      <c r="F6150">
        <f ca="1">IFERROR(AVERAGE(OFFSET(TradeDash[[#This Row],[Returns]],0,0,-n_days*2))/STDEV(OFFSET(TradeDash[[#This Row],[Returns]],0,0,-n_days*2)),"")</f>
        <v>7.1070203885547745E-2</v>
      </c>
      <c r="G6150">
        <f ca="1">IF(ISNUMBER(TradeDash[[#This Row],[2n day Sharpe]]),AVERAGE(TradeDash[[#This Row],[n day Sharpe]:[2n day Sharpe]]),"")</f>
        <v>0.17831150119270134</v>
      </c>
      <c r="H6150">
        <f ca="1">IF(ISNUMBER(TradeDash[[#This Row],[Sharpe Average]]),IF(TradeDash[[#This Row],[Sharpe Average]]&gt;$G$1,1,0),"")</f>
        <v>1</v>
      </c>
      <c r="I6150" s="2">
        <f ca="1">IF(ISNUMBER(TradeDash[[#This Row],[Signal]]),MAX(IF(AND(TradeDash[[#This Row],[Signal]]=1,I6149&lt;1),I6149+$E$1,IF(AND(TradeDash[[#This Row],[Signal]]=0,I6149&gt;0),I6149-$E$1,IF(AND(TradeDash[[#This Row],[Signal]]=1,I6149=1),I6149,IF(AND(TradeDash[[#This Row],[Signal]]=0,I6149=0),I6149,0)))),0),"")</f>
        <v>1</v>
      </c>
      <c r="J6150" s="3">
        <f ca="1">IF(ISNUMBER(TradeDash[[#This Row],[Position]]),TradeDash[[#This Row],[Position]]*D6151,"")</f>
        <v>1.0746751326089488E-3</v>
      </c>
      <c r="K6150" s="7">
        <f ca="1">K6149*IFERROR(1+TradeDash[[#This Row],[Port Return]],1)</f>
        <v>19134299.534536809</v>
      </c>
      <c r="L6150" s="7">
        <f ca="1">IF(ISNUMBER(TradeDash[[#This Row],[Port Return]]),L6149*(1+TradeDash[[#This Row],[Returns]]),L6149)</f>
        <v>16124960.254372166</v>
      </c>
    </row>
    <row r="6151" spans="1:12" x14ac:dyDescent="0.35">
      <c r="A6151" s="1">
        <v>45551</v>
      </c>
      <c r="B6151" s="16">
        <f>YEAR(TradeDash[[#This Row],[Date]])</f>
        <v>2024</v>
      </c>
      <c r="C6151">
        <v>25383.75</v>
      </c>
      <c r="D6151" s="3">
        <f>IFERROR(TradeDash[[#This Row],[Nifty]]/C6150-1,"")</f>
        <v>1.0746751326089488E-3</v>
      </c>
      <c r="E6151">
        <f ca="1">IFERROR(AVERAGE(OFFSET(TradeDash[[#This Row],[Returns]],0,0,-n_days))/STDEV(OFFSET(TradeDash[[#This Row],[Returns]],0,0,-n_days)),"")</f>
        <v>0.28370322742172577</v>
      </c>
      <c r="F6151">
        <f ca="1">IFERROR(AVERAGE(OFFSET(TradeDash[[#This Row],[Returns]],0,0,-n_days*2))/STDEV(OFFSET(TradeDash[[#This Row],[Returns]],0,0,-n_days*2)),"")</f>
        <v>0.11006488066047533</v>
      </c>
      <c r="G6151">
        <f ca="1">IF(ISNUMBER(TradeDash[[#This Row],[2n day Sharpe]]),AVERAGE(TradeDash[[#This Row],[n day Sharpe]:[2n day Sharpe]]),"")</f>
        <v>0.19688405404110054</v>
      </c>
      <c r="H6151">
        <f ca="1">IF(ISNUMBER(TradeDash[[#This Row],[Sharpe Average]]),IF(TradeDash[[#This Row],[Sharpe Average]]&gt;$G$1,1,0),"")</f>
        <v>1</v>
      </c>
      <c r="I6151" s="2">
        <f ca="1">IF(ISNUMBER(TradeDash[[#This Row],[Signal]]),MAX(IF(AND(TradeDash[[#This Row],[Signal]]=1,I6150&lt;1),I6150+$E$1,IF(AND(TradeDash[[#This Row],[Signal]]=0,I6150&gt;0),I6150-$E$1,IF(AND(TradeDash[[#This Row],[Signal]]=1,I6150=1),I6150,IF(AND(TradeDash[[#This Row],[Signal]]=0,I6150=0),I6150,0)))),0),"")</f>
        <v>1</v>
      </c>
      <c r="J6151" s="3">
        <f ca="1">IF(ISNUMBER(TradeDash[[#This Row],[Position]]),TradeDash[[#This Row],[Position]]*D6152,"")</f>
        <v>1.3709558280394774E-3</v>
      </c>
      <c r="K6151" s="7">
        <f ca="1">K6150*IFERROR(1+TradeDash[[#This Row],[Port Return]],1)</f>
        <v>19160531.813999135</v>
      </c>
      <c r="L6151" s="7">
        <f ca="1">IF(ISNUMBER(TradeDash[[#This Row],[Port Return]]),L6150*(1+TradeDash[[#This Row],[Returns]]),L6150)</f>
        <v>16142289.348171849</v>
      </c>
    </row>
    <row r="6152" spans="1:12" x14ac:dyDescent="0.35">
      <c r="A6152" s="1">
        <v>45552</v>
      </c>
      <c r="B6152" s="16">
        <f>YEAR(TradeDash[[#This Row],[Date]])</f>
        <v>2024</v>
      </c>
      <c r="C6152">
        <v>25418.55</v>
      </c>
      <c r="D6152" s="3">
        <f>IFERROR(TradeDash[[#This Row],[Nifty]]/C6151-1,"")</f>
        <v>1.3709558280394774E-3</v>
      </c>
      <c r="E6152">
        <f ca="1">IFERROR(AVERAGE(OFFSET(TradeDash[[#This Row],[Returns]],0,0,-n_days))/STDEV(OFFSET(TradeDash[[#This Row],[Returns]],0,0,-n_days)),"")</f>
        <v>0.25373516904197568</v>
      </c>
      <c r="F6152">
        <f ca="1">IFERROR(AVERAGE(OFFSET(TradeDash[[#This Row],[Returns]],0,0,-n_days*2))/STDEV(OFFSET(TradeDash[[#This Row],[Returns]],0,0,-n_days*2)),"")</f>
        <v>0.11713008962082394</v>
      </c>
      <c r="G6152">
        <f ca="1">IF(ISNUMBER(TradeDash[[#This Row],[2n day Sharpe]]),AVERAGE(TradeDash[[#This Row],[n day Sharpe]:[2n day Sharpe]]),"")</f>
        <v>0.18543262933139981</v>
      </c>
      <c r="H6152">
        <f ca="1">IF(ISNUMBER(TradeDash[[#This Row],[Sharpe Average]]),IF(TradeDash[[#This Row],[Sharpe Average]]&gt;$G$1,1,0),"")</f>
        <v>1</v>
      </c>
      <c r="I6152" s="2">
        <f ca="1">IF(ISNUMBER(TradeDash[[#This Row],[Signal]]),MAX(IF(AND(TradeDash[[#This Row],[Signal]]=1,I6151&lt;1),I6151+$E$1,IF(AND(TradeDash[[#This Row],[Signal]]=0,I6151&gt;0),I6151-$E$1,IF(AND(TradeDash[[#This Row],[Signal]]=1,I6151=1),I6151,IF(AND(TradeDash[[#This Row],[Signal]]=0,I6151=0),I6151,0)))),0),"")</f>
        <v>1</v>
      </c>
      <c r="J6152" s="3">
        <f ca="1">IF(ISNUMBER(TradeDash[[#This Row],[Position]]),TradeDash[[#This Row],[Position]]*D6153,"")</f>
        <v>-1.6129952337957665E-3</v>
      </c>
      <c r="K6152" s="7">
        <f ca="1">K6151*IFERROR(1+TradeDash[[#This Row],[Port Return]],1)</f>
        <v>19129625.967506163</v>
      </c>
      <c r="L6152" s="7">
        <f ca="1">IF(ISNUMBER(TradeDash[[#This Row],[Port Return]]),L6151*(1+TradeDash[[#This Row],[Returns]]),L6151)</f>
        <v>16164419.713831624</v>
      </c>
    </row>
    <row r="6153" spans="1:12" x14ac:dyDescent="0.35">
      <c r="A6153" s="1">
        <v>45553</v>
      </c>
      <c r="B6153" s="16">
        <f>YEAR(TradeDash[[#This Row],[Date]])</f>
        <v>2024</v>
      </c>
      <c r="C6153">
        <v>25377.55</v>
      </c>
      <c r="D6153" s="3">
        <f>IFERROR(TradeDash[[#This Row],[Nifty]]/C6152-1,"")</f>
        <v>-1.6129952337957665E-3</v>
      </c>
      <c r="E6153">
        <f ca="1">IFERROR(AVERAGE(OFFSET(TradeDash[[#This Row],[Returns]],0,0,-n_days))/STDEV(OFFSET(TradeDash[[#This Row],[Returns]],0,0,-n_days)),"")</f>
        <v>0.21333865225876764</v>
      </c>
      <c r="F6153">
        <f ca="1">IFERROR(AVERAGE(OFFSET(TradeDash[[#This Row],[Returns]],0,0,-n_days*2))/STDEV(OFFSET(TradeDash[[#This Row],[Returns]],0,0,-n_days*2)),"")</f>
        <v>0.11590607249050834</v>
      </c>
      <c r="G6153">
        <f ca="1">IF(ISNUMBER(TradeDash[[#This Row],[2n day Sharpe]]),AVERAGE(TradeDash[[#This Row],[n day Sharpe]:[2n day Sharpe]]),"")</f>
        <v>0.16462236237463798</v>
      </c>
      <c r="H6153">
        <f ca="1">IF(ISNUMBER(TradeDash[[#This Row],[Sharpe Average]]),IF(TradeDash[[#This Row],[Sharpe Average]]&gt;$G$1,1,0),"")</f>
        <v>1</v>
      </c>
      <c r="I6153" s="2">
        <f ca="1">IF(ISNUMBER(TradeDash[[#This Row],[Signal]]),MAX(IF(AND(TradeDash[[#This Row],[Signal]]=1,I6152&lt;1),I6152+$E$1,IF(AND(TradeDash[[#This Row],[Signal]]=0,I6152&gt;0),I6152-$E$1,IF(AND(TradeDash[[#This Row],[Signal]]=1,I6152=1),I6152,IF(AND(TradeDash[[#This Row],[Signal]]=0,I6152=0),I6152,0)))),0),"")</f>
        <v>1</v>
      </c>
      <c r="J6153" s="3">
        <f ca="1">IF(ISNUMBER(TradeDash[[#This Row],[Position]]),TradeDash[[#This Row],[Position]]*D6154,"")</f>
        <v>1.5072376963103373E-3</v>
      </c>
      <c r="K6153" s="7">
        <f ca="1">K6152*IFERROR(1+TradeDash[[#This Row],[Port Return]],1)</f>
        <v>19158458.860880706</v>
      </c>
      <c r="L6153" s="7">
        <f ca="1">IF(ISNUMBER(TradeDash[[#This Row],[Port Return]]),L6152*(1+TradeDash[[#This Row],[Returns]]),L6152)</f>
        <v>16138346.58187614</v>
      </c>
    </row>
    <row r="6154" spans="1:12" x14ac:dyDescent="0.35">
      <c r="A6154" s="1">
        <v>45554</v>
      </c>
      <c r="B6154" s="16">
        <f>YEAR(TradeDash[[#This Row],[Date]])</f>
        <v>2024</v>
      </c>
      <c r="C6154">
        <v>25415.8</v>
      </c>
      <c r="D6154" s="3">
        <f>IFERROR(TradeDash[[#This Row],[Nifty]]/C6153-1,"")</f>
        <v>1.5072376963103373E-3</v>
      </c>
      <c r="E6154">
        <f ca="1">IFERROR(AVERAGE(OFFSET(TradeDash[[#This Row],[Returns]],0,0,-n_days))/STDEV(OFFSET(TradeDash[[#This Row],[Returns]],0,0,-n_days)),"")</f>
        <v>0.21196718794196251</v>
      </c>
      <c r="F6154">
        <f ca="1">IFERROR(AVERAGE(OFFSET(TradeDash[[#This Row],[Returns]],0,0,-n_days*2))/STDEV(OFFSET(TradeDash[[#This Row],[Returns]],0,0,-n_days*2)),"")</f>
        <v>0.12923662852173975</v>
      </c>
      <c r="G6154">
        <f ca="1">IF(ISNUMBER(TradeDash[[#This Row],[2n day Sharpe]]),AVERAGE(TradeDash[[#This Row],[n day Sharpe]:[2n day Sharpe]]),"")</f>
        <v>0.17060190823185112</v>
      </c>
      <c r="H6154">
        <f ca="1">IF(ISNUMBER(TradeDash[[#This Row],[Sharpe Average]]),IF(TradeDash[[#This Row],[Sharpe Average]]&gt;$G$1,1,0),"")</f>
        <v>1</v>
      </c>
      <c r="I6154" s="2">
        <f ca="1">IF(ISNUMBER(TradeDash[[#This Row],[Signal]]),MAX(IF(AND(TradeDash[[#This Row],[Signal]]=1,I6153&lt;1),I6153+$E$1,IF(AND(TradeDash[[#This Row],[Signal]]=0,I6153&gt;0),I6153-$E$1,IF(AND(TradeDash[[#This Row],[Signal]]=1,I6153=1),I6153,IF(AND(TradeDash[[#This Row],[Signal]]=0,I6153=0),I6153,0)))),0),"")</f>
        <v>1</v>
      </c>
      <c r="J6154" s="3">
        <f ca="1">IF(ISNUMBER(TradeDash[[#This Row],[Position]]),TradeDash[[#This Row],[Position]]*D6155,"")</f>
        <v>1.4760503308965278E-2</v>
      </c>
      <c r="K6154" s="7">
        <f ca="1">K6153*IFERROR(1+TradeDash[[#This Row],[Port Return]],1)</f>
        <v>19441247.35629141</v>
      </c>
      <c r="L6154" s="7">
        <f ca="1">IF(ISNUMBER(TradeDash[[#This Row],[Port Return]]),L6153*(1+TradeDash[[#This Row],[Returns]]),L6153)</f>
        <v>16162670.906200465</v>
      </c>
    </row>
    <row r="6155" spans="1:12" x14ac:dyDescent="0.35">
      <c r="A6155" s="1">
        <v>45555</v>
      </c>
      <c r="B6155" s="16">
        <f>YEAR(TradeDash[[#This Row],[Date]])</f>
        <v>2024</v>
      </c>
      <c r="C6155">
        <v>25790.95</v>
      </c>
      <c r="D6155" s="3">
        <f>IFERROR(TradeDash[[#This Row],[Nifty]]/C6154-1,"")</f>
        <v>1.4760503308965278E-2</v>
      </c>
      <c r="E6155">
        <f ca="1">IFERROR(AVERAGE(OFFSET(TradeDash[[#This Row],[Returns]],0,0,-n_days))/STDEV(OFFSET(TradeDash[[#This Row],[Returns]],0,0,-n_days)),"")</f>
        <v>0.2977790043488181</v>
      </c>
      <c r="F6155">
        <f ca="1">IFERROR(AVERAGE(OFFSET(TradeDash[[#This Row],[Returns]],0,0,-n_days*2))/STDEV(OFFSET(TradeDash[[#This Row],[Returns]],0,0,-n_days*2)),"")</f>
        <v>0.17012026588882762</v>
      </c>
      <c r="G6155">
        <f ca="1">IF(ISNUMBER(TradeDash[[#This Row],[2n day Sharpe]]),AVERAGE(TradeDash[[#This Row],[n day Sharpe]:[2n day Sharpe]]),"")</f>
        <v>0.23394963511882286</v>
      </c>
      <c r="H6155">
        <f ca="1">IF(ISNUMBER(TradeDash[[#This Row],[Sharpe Average]]),IF(TradeDash[[#This Row],[Sharpe Average]]&gt;$G$1,1,0),"")</f>
        <v>1</v>
      </c>
      <c r="I6155" s="2">
        <f ca="1">IF(ISNUMBER(TradeDash[[#This Row],[Signal]]),MAX(IF(AND(TradeDash[[#This Row],[Signal]]=1,I6154&lt;1),I6154+$E$1,IF(AND(TradeDash[[#This Row],[Signal]]=0,I6154&gt;0),I6154-$E$1,IF(AND(TradeDash[[#This Row],[Signal]]=1,I6154=1),I6154,IF(AND(TradeDash[[#This Row],[Signal]]=0,I6154=0),I6154,0)))),0),"")</f>
        <v>1</v>
      </c>
      <c r="J6155" s="3">
        <f ca="1">IF(ISNUMBER(TradeDash[[#This Row],[Position]]),TradeDash[[#This Row],[Position]]*D6156,"")</f>
        <v>5.7423243424534753E-3</v>
      </c>
      <c r="K6155" s="7">
        <f ca="1">K6154*IFERROR(1+TradeDash[[#This Row],[Port Return]],1)</f>
        <v>19552885.3042331</v>
      </c>
      <c r="L6155" s="7">
        <f ca="1">IF(ISNUMBER(TradeDash[[#This Row],[Port Return]]),L6154*(1+TradeDash[[#This Row],[Returns]]),L6154)</f>
        <v>16401240.063593153</v>
      </c>
    </row>
    <row r="6156" spans="1:12" x14ac:dyDescent="0.35">
      <c r="A6156" s="1">
        <v>45558</v>
      </c>
      <c r="B6156" s="16">
        <f>YEAR(TradeDash[[#This Row],[Date]])</f>
        <v>2024</v>
      </c>
      <c r="C6156">
        <v>25939.05</v>
      </c>
      <c r="D6156" s="3">
        <f>IFERROR(TradeDash[[#This Row],[Nifty]]/C6155-1,"")</f>
        <v>5.7423243424534753E-3</v>
      </c>
      <c r="E6156">
        <f ca="1">IFERROR(AVERAGE(OFFSET(TradeDash[[#This Row],[Returns]],0,0,-n_days))/STDEV(OFFSET(TradeDash[[#This Row],[Returns]],0,0,-n_days)),"")</f>
        <v>0.2869506831612072</v>
      </c>
      <c r="F6156">
        <f ca="1">IFERROR(AVERAGE(OFFSET(TradeDash[[#This Row],[Returns]],0,0,-n_days*2))/STDEV(OFFSET(TradeDash[[#This Row],[Returns]],0,0,-n_days*2)),"")</f>
        <v>0.1411496243902455</v>
      </c>
      <c r="G6156">
        <f ca="1">IF(ISNUMBER(TradeDash[[#This Row],[2n day Sharpe]]),AVERAGE(TradeDash[[#This Row],[n day Sharpe]:[2n day Sharpe]]),"")</f>
        <v>0.21405015377572634</v>
      </c>
      <c r="H6156">
        <f ca="1">IF(ISNUMBER(TradeDash[[#This Row],[Sharpe Average]]),IF(TradeDash[[#This Row],[Sharpe Average]]&gt;$G$1,1,0),"")</f>
        <v>1</v>
      </c>
      <c r="I6156" s="2">
        <f ca="1">IF(ISNUMBER(TradeDash[[#This Row],[Signal]]),MAX(IF(AND(TradeDash[[#This Row],[Signal]]=1,I6155&lt;1),I6155+$E$1,IF(AND(TradeDash[[#This Row],[Signal]]=0,I6155&gt;0),I6155-$E$1,IF(AND(TradeDash[[#This Row],[Signal]]=1,I6155=1),I6155,IF(AND(TradeDash[[#This Row],[Signal]]=0,I6155=0),I6155,0)))),0),"")</f>
        <v>1</v>
      </c>
      <c r="J6156" s="3">
        <f ca="1">IF(ISNUMBER(TradeDash[[#This Row],[Position]]),TradeDash[[#This Row],[Position]]*D6157,"")</f>
        <v>5.2045082607143911E-5</v>
      </c>
      <c r="K6156" s="7">
        <f ca="1">K6155*IFERROR(1+TradeDash[[#This Row],[Port Return]],1)</f>
        <v>19553902.935763966</v>
      </c>
      <c r="L6156" s="7">
        <f ca="1">IF(ISNUMBER(TradeDash[[#This Row],[Port Return]]),L6155*(1+TradeDash[[#This Row],[Returns]]),L6155)</f>
        <v>16495421.303656748</v>
      </c>
    </row>
    <row r="6157" spans="1:12" x14ac:dyDescent="0.35">
      <c r="A6157" s="1">
        <v>45559</v>
      </c>
      <c r="B6157" s="16">
        <f>YEAR(TradeDash[[#This Row],[Date]])</f>
        <v>2024</v>
      </c>
      <c r="C6157">
        <v>25940.400000000001</v>
      </c>
      <c r="D6157" s="3">
        <f>IFERROR(TradeDash[[#This Row],[Nifty]]/C6156-1,"")</f>
        <v>5.2045082607143911E-5</v>
      </c>
      <c r="E6157">
        <f ca="1">IFERROR(AVERAGE(OFFSET(TradeDash[[#This Row],[Returns]],0,0,-n_days))/STDEV(OFFSET(TradeDash[[#This Row],[Returns]],0,0,-n_days)),"")</f>
        <v>0.28498920794521343</v>
      </c>
      <c r="F6157">
        <f ca="1">IFERROR(AVERAGE(OFFSET(TradeDash[[#This Row],[Returns]],0,0,-n_days*2))/STDEV(OFFSET(TradeDash[[#This Row],[Returns]],0,0,-n_days*2)),"")</f>
        <v>0.14115513107026609</v>
      </c>
      <c r="G6157">
        <f ca="1">IF(ISNUMBER(TradeDash[[#This Row],[2n day Sharpe]]),AVERAGE(TradeDash[[#This Row],[n day Sharpe]:[2n day Sharpe]]),"")</f>
        <v>0.21307216950773977</v>
      </c>
      <c r="H6157">
        <f ca="1">IF(ISNUMBER(TradeDash[[#This Row],[Sharpe Average]]),IF(TradeDash[[#This Row],[Sharpe Average]]&gt;$G$1,1,0),"")</f>
        <v>1</v>
      </c>
      <c r="I6157" s="2">
        <f ca="1">IF(ISNUMBER(TradeDash[[#This Row],[Signal]]),MAX(IF(AND(TradeDash[[#This Row],[Signal]]=1,I6156&lt;1),I6156+$E$1,IF(AND(TradeDash[[#This Row],[Signal]]=0,I6156&gt;0),I6156-$E$1,IF(AND(TradeDash[[#This Row],[Signal]]=1,I6156=1),I6156,IF(AND(TradeDash[[#This Row],[Signal]]=0,I6156=0),I6156,0)))),0),"")</f>
        <v>1</v>
      </c>
      <c r="J6157" s="3">
        <f ca="1">IF(ISNUMBER(TradeDash[[#This Row],[Position]]),TradeDash[[#This Row],[Position]]*D6158,"")</f>
        <v>2.4575565527131804E-3</v>
      </c>
      <c r="K6157" s="7">
        <f ca="1">K6156*IFERROR(1+TradeDash[[#This Row],[Port Return]],1)</f>
        <v>19601957.758054871</v>
      </c>
      <c r="L6157" s="7">
        <f ca="1">IF(ISNUMBER(TradeDash[[#This Row],[Port Return]]),L6156*(1+TradeDash[[#This Row],[Returns]]),L6156)</f>
        <v>16496279.809221135</v>
      </c>
    </row>
    <row r="6158" spans="1:12" x14ac:dyDescent="0.35">
      <c r="A6158" s="1">
        <v>45560</v>
      </c>
      <c r="B6158" s="16">
        <f>YEAR(TradeDash[[#This Row],[Date]])</f>
        <v>2024</v>
      </c>
      <c r="C6158">
        <v>26004.15</v>
      </c>
      <c r="D6158" s="3">
        <f>IFERROR(TradeDash[[#This Row],[Nifty]]/C6157-1,"")</f>
        <v>2.4575565527131804E-3</v>
      </c>
      <c r="E6158">
        <f ca="1">IFERROR(AVERAGE(OFFSET(TradeDash[[#This Row],[Returns]],0,0,-n_days))/STDEV(OFFSET(TradeDash[[#This Row],[Returns]],0,0,-n_days)),"")</f>
        <v>0.29332254848848438</v>
      </c>
      <c r="F6158">
        <f ca="1">IFERROR(AVERAGE(OFFSET(TradeDash[[#This Row],[Returns]],0,0,-n_days*2))/STDEV(OFFSET(TradeDash[[#This Row],[Returns]],0,0,-n_days*2)),"")</f>
        <v>0.14616446986331366</v>
      </c>
      <c r="G6158">
        <f ca="1">IF(ISNUMBER(TradeDash[[#This Row],[2n day Sharpe]]),AVERAGE(TradeDash[[#This Row],[n day Sharpe]:[2n day Sharpe]]),"")</f>
        <v>0.21974350917589902</v>
      </c>
      <c r="H6158">
        <f ca="1">IF(ISNUMBER(TradeDash[[#This Row],[Sharpe Average]]),IF(TradeDash[[#This Row],[Sharpe Average]]&gt;$G$1,1,0),"")</f>
        <v>1</v>
      </c>
      <c r="I6158" s="2">
        <f ca="1">IF(ISNUMBER(TradeDash[[#This Row],[Signal]]),MAX(IF(AND(TradeDash[[#This Row],[Signal]]=1,I6157&lt;1),I6157+$E$1,IF(AND(TradeDash[[#This Row],[Signal]]=0,I6157&gt;0),I6157-$E$1,IF(AND(TradeDash[[#This Row],[Signal]]=1,I6157=1),I6157,IF(AND(TradeDash[[#This Row],[Signal]]=0,I6157=0),I6157,0)))),0),"")</f>
        <v>1</v>
      </c>
      <c r="J6158" s="3">
        <f ca="1">IF(ISNUMBER(TradeDash[[#This Row],[Position]]),TradeDash[[#This Row],[Position]]*D6159,"")</f>
        <v>8.1486993422204002E-3</v>
      </c>
      <c r="K6158" s="7">
        <f ca="1">K6157*IFERROR(1+TradeDash[[#This Row],[Port Return]],1)</f>
        <v>19761688.218344163</v>
      </c>
      <c r="L6158" s="7">
        <f ca="1">IF(ISNUMBER(TradeDash[[#This Row],[Port Return]]),L6157*(1+TradeDash[[#This Row],[Returns]]),L6157)</f>
        <v>16536820.349761678</v>
      </c>
    </row>
    <row r="6159" spans="1:12" x14ac:dyDescent="0.35">
      <c r="A6159" s="1">
        <v>45561</v>
      </c>
      <c r="B6159" s="16">
        <f>YEAR(TradeDash[[#This Row],[Date]])</f>
        <v>2024</v>
      </c>
      <c r="C6159">
        <v>26216.05</v>
      </c>
      <c r="D6159" s="3">
        <f>IFERROR(TradeDash[[#This Row],[Nifty]]/C6158-1,"")</f>
        <v>8.1486993422204002E-3</v>
      </c>
      <c r="E6159">
        <f ca="1">IFERROR(AVERAGE(OFFSET(TradeDash[[#This Row],[Returns]],0,0,-n_days))/STDEV(OFFSET(TradeDash[[#This Row],[Returns]],0,0,-n_days)),"")</f>
        <v>0.31894939136969697</v>
      </c>
      <c r="F6159">
        <f ca="1">IFERROR(AVERAGE(OFFSET(TradeDash[[#This Row],[Returns]],0,0,-n_days*2))/STDEV(OFFSET(TradeDash[[#This Row],[Returns]],0,0,-n_days*2)),"")</f>
        <v>0.15861475636701935</v>
      </c>
      <c r="G6159">
        <f ca="1">IF(ISNUMBER(TradeDash[[#This Row],[2n day Sharpe]]),AVERAGE(TradeDash[[#This Row],[n day Sharpe]:[2n day Sharpe]]),"")</f>
        <v>0.23878207386835815</v>
      </c>
      <c r="H6159">
        <f ca="1">IF(ISNUMBER(TradeDash[[#This Row],[Sharpe Average]]),IF(TradeDash[[#This Row],[Sharpe Average]]&gt;$G$1,1,0),"")</f>
        <v>1</v>
      </c>
      <c r="I6159" s="2">
        <f ca="1">IF(ISNUMBER(TradeDash[[#This Row],[Signal]]),MAX(IF(AND(TradeDash[[#This Row],[Signal]]=1,I6158&lt;1),I6158+$E$1,IF(AND(TradeDash[[#This Row],[Signal]]=0,I6158&gt;0),I6158-$E$1,IF(AND(TradeDash[[#This Row],[Signal]]=1,I6158=1),I6158,IF(AND(TradeDash[[#This Row],[Signal]]=0,I6158=0),I6158,0)))),0),"")</f>
        <v>1</v>
      </c>
      <c r="J6159" s="3">
        <f ca="1">IF(ISNUMBER(TradeDash[[#This Row],[Position]]),TradeDash[[#This Row],[Position]]*D6160,"")</f>
        <v>-1.4151636116043198E-3</v>
      </c>
      <c r="K6159" s="7">
        <f ca="1">K6158*IFERROR(1+TradeDash[[#This Row],[Port Return]],1)</f>
        <v>19733722.196273692</v>
      </c>
      <c r="L6159" s="7">
        <f ca="1">IF(ISNUMBER(TradeDash[[#This Row],[Port Return]]),L6158*(1+TradeDash[[#This Row],[Returns]]),L6158)</f>
        <v>16671573.926868198</v>
      </c>
    </row>
    <row r="6160" spans="1:12" x14ac:dyDescent="0.35">
      <c r="A6160" s="1">
        <v>45562</v>
      </c>
      <c r="B6160" s="16">
        <f>YEAR(TradeDash[[#This Row],[Date]])</f>
        <v>2024</v>
      </c>
      <c r="C6160">
        <v>26178.95</v>
      </c>
      <c r="D6160" s="3">
        <f>IFERROR(TradeDash[[#This Row],[Nifty]]/C6159-1,"")</f>
        <v>-1.4151636116043198E-3</v>
      </c>
      <c r="E6160">
        <f ca="1">IFERROR(AVERAGE(OFFSET(TradeDash[[#This Row],[Returns]],0,0,-n_days))/STDEV(OFFSET(TradeDash[[#This Row],[Returns]],0,0,-n_days)),"")</f>
        <v>0.28110912373176405</v>
      </c>
      <c r="F6160">
        <f ca="1">IFERROR(AVERAGE(OFFSET(TradeDash[[#This Row],[Returns]],0,0,-n_days*2))/STDEV(OFFSET(TradeDash[[#This Row],[Returns]],0,0,-n_days*2)),"")</f>
        <v>0.14653977993159339</v>
      </c>
      <c r="G6160">
        <f ca="1">IF(ISNUMBER(TradeDash[[#This Row],[2n day Sharpe]]),AVERAGE(TradeDash[[#This Row],[n day Sharpe]:[2n day Sharpe]]),"")</f>
        <v>0.21382445183167872</v>
      </c>
      <c r="H6160">
        <f ca="1">IF(ISNUMBER(TradeDash[[#This Row],[Sharpe Average]]),IF(TradeDash[[#This Row],[Sharpe Average]]&gt;$G$1,1,0),"")</f>
        <v>1</v>
      </c>
      <c r="I6160" s="2">
        <f ca="1">IF(ISNUMBER(TradeDash[[#This Row],[Signal]]),MAX(IF(AND(TradeDash[[#This Row],[Signal]]=1,I6159&lt;1),I6159+$E$1,IF(AND(TradeDash[[#This Row],[Signal]]=0,I6159&gt;0),I6159-$E$1,IF(AND(TradeDash[[#This Row],[Signal]]=1,I6159=1),I6159,IF(AND(TradeDash[[#This Row],[Signal]]=0,I6159=0),I6159,0)))),0),"")</f>
        <v>1</v>
      </c>
      <c r="J6160" s="3">
        <f ca="1">IF(ISNUMBER(TradeDash[[#This Row],[Position]]),TradeDash[[#This Row],[Position]]*D6161,"")</f>
        <v>-1.4060915353747983E-2</v>
      </c>
      <c r="K6160" s="7">
        <f ca="1">K6159*IFERROR(1+TradeDash[[#This Row],[Port Return]],1)</f>
        <v>19456247.998857509</v>
      </c>
      <c r="L6160" s="7">
        <f ca="1">IF(ISNUMBER(TradeDash[[#This Row],[Port Return]]),L6159*(1+TradeDash[[#This Row],[Returns]]),L6159)</f>
        <v>16647980.922098722</v>
      </c>
    </row>
    <row r="6161" spans="1:12" x14ac:dyDescent="0.35">
      <c r="A6161" s="1">
        <v>45565</v>
      </c>
      <c r="B6161" s="16">
        <f>YEAR(TradeDash[[#This Row],[Date]])</f>
        <v>2024</v>
      </c>
      <c r="C6161">
        <v>25810.85</v>
      </c>
      <c r="D6161" s="3">
        <f>IFERROR(TradeDash[[#This Row],[Nifty]]/C6160-1,"")</f>
        <v>-1.4060915353747983E-2</v>
      </c>
      <c r="E6161">
        <f ca="1">IFERROR(AVERAGE(OFFSET(TradeDash[[#This Row],[Returns]],0,0,-n_days))/STDEV(OFFSET(TradeDash[[#This Row],[Returns]],0,0,-n_days)),"")</f>
        <v>0.14244384494179546</v>
      </c>
      <c r="F6161">
        <f ca="1">IFERROR(AVERAGE(OFFSET(TradeDash[[#This Row],[Returns]],0,0,-n_days*2))/STDEV(OFFSET(TradeDash[[#This Row],[Returns]],0,0,-n_days*2)),"")</f>
        <v>0.13744508219460563</v>
      </c>
      <c r="G6161">
        <f ca="1">IF(ISNUMBER(TradeDash[[#This Row],[2n day Sharpe]]),AVERAGE(TradeDash[[#This Row],[n day Sharpe]:[2n day Sharpe]]),"")</f>
        <v>0.13994446356820056</v>
      </c>
      <c r="H6161">
        <f ca="1">IF(ISNUMBER(TradeDash[[#This Row],[Sharpe Average]]),IF(TradeDash[[#This Row],[Sharpe Average]]&gt;$G$1,1,0),"")</f>
        <v>1</v>
      </c>
      <c r="I6161" s="2">
        <f ca="1">IF(ISNUMBER(TradeDash[[#This Row],[Signal]]),MAX(IF(AND(TradeDash[[#This Row],[Signal]]=1,I6160&lt;1),I6160+$E$1,IF(AND(TradeDash[[#This Row],[Signal]]=0,I6160&gt;0),I6160-$E$1,IF(AND(TradeDash[[#This Row],[Signal]]=1,I6160=1),I6160,IF(AND(TradeDash[[#This Row],[Signal]]=0,I6160=0),I6160,0)))),0),"")</f>
        <v>1</v>
      </c>
      <c r="J6161" s="3">
        <f ca="1">IF(ISNUMBER(TradeDash[[#This Row],[Position]]),TradeDash[[#This Row],[Position]]*D6162,"")</f>
        <v>-5.4047038357885047E-4</v>
      </c>
      <c r="K6161" s="7">
        <f ca="1">K6160*IFERROR(1+TradeDash[[#This Row],[Port Return]],1)</f>
        <v>19445732.473038562</v>
      </c>
      <c r="L6161" s="7">
        <f ca="1">IF(ISNUMBER(TradeDash[[#This Row],[Port Return]]),L6160*(1+TradeDash[[#This Row],[Returns]]),L6160)</f>
        <v>16413895.071542282</v>
      </c>
    </row>
    <row r="6162" spans="1:12" x14ac:dyDescent="0.35">
      <c r="A6162" s="1">
        <v>45566</v>
      </c>
      <c r="B6162" s="16">
        <f>YEAR(TradeDash[[#This Row],[Date]])</f>
        <v>2024</v>
      </c>
      <c r="C6162">
        <v>25796.9</v>
      </c>
      <c r="D6162" s="3">
        <f>IFERROR(TradeDash[[#This Row],[Nifty]]/C6161-1,"")</f>
        <v>-5.4047038357885047E-4</v>
      </c>
      <c r="E6162">
        <f ca="1">IFERROR(AVERAGE(OFFSET(TradeDash[[#This Row],[Returns]],0,0,-n_days))/STDEV(OFFSET(TradeDash[[#This Row],[Returns]],0,0,-n_days)),"")</f>
        <v>0.13844067535228641</v>
      </c>
      <c r="F6162">
        <f ca="1">IFERROR(AVERAGE(OFFSET(TradeDash[[#This Row],[Returns]],0,0,-n_days*2))/STDEV(OFFSET(TradeDash[[#This Row],[Returns]],0,0,-n_days*2)),"")</f>
        <v>0.26271043590465459</v>
      </c>
      <c r="G6162">
        <f ca="1">IF(ISNUMBER(TradeDash[[#This Row],[2n day Sharpe]]),AVERAGE(TradeDash[[#This Row],[n day Sharpe]:[2n day Sharpe]]),"")</f>
        <v>0.20057555562847051</v>
      </c>
      <c r="H6162">
        <f ca="1">IF(ISNUMBER(TradeDash[[#This Row],[Sharpe Average]]),IF(TradeDash[[#This Row],[Sharpe Average]]&gt;$G$1,1,0),"")</f>
        <v>1</v>
      </c>
      <c r="I6162" s="2">
        <f ca="1">IF(ISNUMBER(TradeDash[[#This Row],[Signal]]),MAX(IF(AND(TradeDash[[#This Row],[Signal]]=1,I6161&lt;1),I6161+$E$1,IF(AND(TradeDash[[#This Row],[Signal]]=0,I6161&gt;0),I6161-$E$1,IF(AND(TradeDash[[#This Row],[Signal]]=1,I6161=1),I6161,IF(AND(TradeDash[[#This Row],[Signal]]=0,I6161=0),I6161,0)))),0),"")</f>
        <v>1</v>
      </c>
      <c r="J6162" s="3">
        <f ca="1">IF(ISNUMBER(TradeDash[[#This Row],[Position]]),TradeDash[[#This Row],[Position]]*D6163,"")</f>
        <v>-2.1196345297303298E-2</v>
      </c>
      <c r="K6162" s="7">
        <f ca="1">K6161*IFERROR(1+TradeDash[[#This Row],[Port Return]],1)</f>
        <v>19033554.012981053</v>
      </c>
      <c r="L6162" s="7">
        <f ca="1">IF(ISNUMBER(TradeDash[[#This Row],[Port Return]]),L6161*(1+TradeDash[[#This Row],[Returns]]),L6161)</f>
        <v>16405023.847376943</v>
      </c>
    </row>
    <row r="6163" spans="1:12" x14ac:dyDescent="0.35">
      <c r="A6163" s="1">
        <v>45568</v>
      </c>
      <c r="B6163" s="16">
        <f>YEAR(TradeDash[[#This Row],[Date]])</f>
        <v>2024</v>
      </c>
      <c r="C6163">
        <v>25250.1</v>
      </c>
      <c r="D6163" s="3">
        <f>IFERROR(TradeDash[[#This Row],[Nifty]]/C6162-1,"")</f>
        <v>-2.1196345297303298E-2</v>
      </c>
      <c r="E6163">
        <f ca="1">IFERROR(AVERAGE(OFFSET(TradeDash[[#This Row],[Returns]],0,0,-n_days))/STDEV(OFFSET(TradeDash[[#This Row],[Returns]],0,0,-n_days)),"")</f>
        <v>1.5620472346566798E-2</v>
      </c>
      <c r="F6163">
        <f ca="1">IFERROR(AVERAGE(OFFSET(TradeDash[[#This Row],[Returns]],0,0,-n_days*2))/STDEV(OFFSET(TradeDash[[#This Row],[Returns]],0,0,-n_days*2)),"")</f>
        <v>0.1711795128187153</v>
      </c>
      <c r="G6163">
        <f ca="1">IF(ISNUMBER(TradeDash[[#This Row],[2n day Sharpe]]),AVERAGE(TradeDash[[#This Row],[n day Sharpe]:[2n day Sharpe]]),"")</f>
        <v>9.3399992582641048E-2</v>
      </c>
      <c r="H6163">
        <f ca="1">IF(ISNUMBER(TradeDash[[#This Row],[Sharpe Average]]),IF(TradeDash[[#This Row],[Sharpe Average]]&gt;$G$1,1,0),"")</f>
        <v>1</v>
      </c>
      <c r="I6163" s="2">
        <f ca="1">IF(ISNUMBER(TradeDash[[#This Row],[Signal]]),MAX(IF(AND(TradeDash[[#This Row],[Signal]]=1,I6162&lt;1),I6162+$E$1,IF(AND(TradeDash[[#This Row],[Signal]]=0,I6162&gt;0),I6162-$E$1,IF(AND(TradeDash[[#This Row],[Signal]]=1,I6162=1),I6162,IF(AND(TradeDash[[#This Row],[Signal]]=0,I6162=0),I6162,0)))),0),"")</f>
        <v>1</v>
      </c>
      <c r="J6163" s="3">
        <f ca="1">IF(ISNUMBER(TradeDash[[#This Row],[Position]]),TradeDash[[#This Row],[Position]]*D6164,"")</f>
        <v>-9.3266957358584257E-3</v>
      </c>
      <c r="K6163" s="7">
        <f ca="1">K6162*IFERROR(1+TradeDash[[#This Row],[Port Return]],1)</f>
        <v>18856033.84592995</v>
      </c>
      <c r="L6163" s="7">
        <f ca="1">IF(ISNUMBER(TradeDash[[#This Row],[Port Return]]),L6162*(1+TradeDash[[#This Row],[Returns]]),L6162)</f>
        <v>16057297.297297446</v>
      </c>
    </row>
    <row r="6164" spans="1:12" x14ac:dyDescent="0.35">
      <c r="A6164" s="1">
        <v>45569</v>
      </c>
      <c r="B6164" s="16">
        <f>YEAR(TradeDash[[#This Row],[Date]])</f>
        <v>2024</v>
      </c>
      <c r="C6164">
        <v>25014.6</v>
      </c>
      <c r="D6164" s="3">
        <f>IFERROR(TradeDash[[#This Row],[Nifty]]/C6163-1,"")</f>
        <v>-9.3266957358584257E-3</v>
      </c>
      <c r="E6164">
        <f ca="1">IFERROR(AVERAGE(OFFSET(TradeDash[[#This Row],[Returns]],0,0,-n_days))/STDEV(OFFSET(TradeDash[[#This Row],[Returns]],0,0,-n_days)),"")</f>
        <v>-2.3845553700068731E-2</v>
      </c>
      <c r="F6164">
        <f ca="1">IFERROR(AVERAGE(OFFSET(TradeDash[[#This Row],[Returns]],0,0,-n_days*2))/STDEV(OFFSET(TradeDash[[#This Row],[Returns]],0,0,-n_days*2)),"")</f>
        <v>9.9631332417013316E-2</v>
      </c>
      <c r="G6164">
        <f ca="1">IF(ISNUMBER(TradeDash[[#This Row],[2n day Sharpe]]),AVERAGE(TradeDash[[#This Row],[n day Sharpe]:[2n day Sharpe]]),"")</f>
        <v>3.7892889358472293E-2</v>
      </c>
      <c r="H6164">
        <f ca="1">IF(ISNUMBER(TradeDash[[#This Row],[Sharpe Average]]),IF(TradeDash[[#This Row],[Sharpe Average]]&gt;$G$1,1,0),"")</f>
        <v>1</v>
      </c>
      <c r="I6164" s="2">
        <f ca="1">IF(ISNUMBER(TradeDash[[#This Row],[Signal]]),MAX(IF(AND(TradeDash[[#This Row],[Signal]]=1,I6163&lt;1),I6163+$E$1,IF(AND(TradeDash[[#This Row],[Signal]]=0,I6163&gt;0),I6163-$E$1,IF(AND(TradeDash[[#This Row],[Signal]]=1,I6163=1),I6163,IF(AND(TradeDash[[#This Row],[Signal]]=0,I6163=0),I6163,0)))),0),"")</f>
        <v>1</v>
      </c>
      <c r="J6164" s="3">
        <f ca="1">IF(ISNUMBER(TradeDash[[#This Row],[Position]]),TradeDash[[#This Row],[Position]]*D6165,"")</f>
        <v>-8.7488906478615514E-3</v>
      </c>
      <c r="K6164" s="7">
        <f ca="1">K6163*IFERROR(1+TradeDash[[#This Row],[Port Return]],1)</f>
        <v>18691064.467759535</v>
      </c>
      <c r="L6164" s="7">
        <f ca="1">IF(ISNUMBER(TradeDash[[#This Row],[Port Return]]),L6163*(1+TradeDash[[#This Row],[Returns]]),L6163)</f>
        <v>15907535.77106533</v>
      </c>
    </row>
    <row r="6165" spans="1:12" x14ac:dyDescent="0.35">
      <c r="A6165" s="1">
        <v>45572</v>
      </c>
      <c r="B6165" s="16">
        <f>YEAR(TradeDash[[#This Row],[Date]])</f>
        <v>2024</v>
      </c>
      <c r="C6165">
        <v>24795.75</v>
      </c>
      <c r="D6165" s="3">
        <f>IFERROR(TradeDash[[#This Row],[Nifty]]/C6164-1,"")</f>
        <v>-8.7488906478615514E-3</v>
      </c>
      <c r="E6165">
        <f ca="1">IFERROR(AVERAGE(OFFSET(TradeDash[[#This Row],[Returns]],0,0,-n_days))/STDEV(OFFSET(TradeDash[[#This Row],[Returns]],0,0,-n_days)),"")</f>
        <v>-8.252871187327938E-3</v>
      </c>
      <c r="F6165">
        <f ca="1">IFERROR(AVERAGE(OFFSET(TradeDash[[#This Row],[Returns]],0,0,-n_days*2))/STDEV(OFFSET(TradeDash[[#This Row],[Returns]],0,0,-n_days*2)),"")</f>
        <v>9.4787420800544239E-2</v>
      </c>
      <c r="G6165">
        <f ca="1">IF(ISNUMBER(TradeDash[[#This Row],[2n day Sharpe]]),AVERAGE(TradeDash[[#This Row],[n day Sharpe]:[2n day Sharpe]]),"")</f>
        <v>4.326727480660815E-2</v>
      </c>
      <c r="H6165">
        <f ca="1">IF(ISNUMBER(TradeDash[[#This Row],[Sharpe Average]]),IF(TradeDash[[#This Row],[Sharpe Average]]&gt;$G$1,1,0),"")</f>
        <v>1</v>
      </c>
      <c r="I6165" s="2">
        <f ca="1">IF(ISNUMBER(TradeDash[[#This Row],[Signal]]),MAX(IF(AND(TradeDash[[#This Row],[Signal]]=1,I6164&lt;1),I6164+$E$1,IF(AND(TradeDash[[#This Row],[Signal]]=0,I6164&gt;0),I6164-$E$1,IF(AND(TradeDash[[#This Row],[Signal]]=1,I6164=1),I6164,IF(AND(TradeDash[[#This Row],[Signal]]=0,I6164=0),I6164,0)))),0),"")</f>
        <v>1</v>
      </c>
      <c r="J6165" s="3">
        <f ca="1">IF(ISNUMBER(TradeDash[[#This Row],[Position]]),TradeDash[[#This Row],[Position]]*D6166,"")</f>
        <v>8.7676315497615676E-3</v>
      </c>
      <c r="K6165" s="7">
        <f ca="1">K6164*IFERROR(1+TradeDash[[#This Row],[Port Return]],1)</f>
        <v>18854940.834285691</v>
      </c>
      <c r="L6165" s="7">
        <f ca="1">IF(ISNUMBER(TradeDash[[#This Row],[Port Return]]),L6164*(1+TradeDash[[#This Row],[Returns]]),L6164)</f>
        <v>15768362.480127333</v>
      </c>
    </row>
    <row r="6166" spans="1:12" x14ac:dyDescent="0.35">
      <c r="A6166" s="1">
        <v>45573</v>
      </c>
      <c r="B6166" s="16">
        <f>YEAR(TradeDash[[#This Row],[Date]])</f>
        <v>2024</v>
      </c>
      <c r="C6166">
        <v>25013.15</v>
      </c>
      <c r="D6166" s="3">
        <f>IFERROR(TradeDash[[#This Row],[Nifty]]/C6165-1,"")</f>
        <v>8.7676315497615676E-3</v>
      </c>
      <c r="E6166">
        <f ca="1">IFERROR(AVERAGE(OFFSET(TradeDash[[#This Row],[Returns]],0,0,-n_days))/STDEV(OFFSET(TradeDash[[#This Row],[Returns]],0,0,-n_days)),"")</f>
        <v>2.1034329080682118E-2</v>
      </c>
      <c r="F6166">
        <f ca="1">IFERROR(AVERAGE(OFFSET(TradeDash[[#This Row],[Returns]],0,0,-n_days*2))/STDEV(OFFSET(TradeDash[[#This Row],[Returns]],0,0,-n_days*2)),"")</f>
        <v>9.0049292485333193E-2</v>
      </c>
      <c r="G6166">
        <f ca="1">IF(ISNUMBER(TradeDash[[#This Row],[2n day Sharpe]]),AVERAGE(TradeDash[[#This Row],[n day Sharpe]:[2n day Sharpe]]),"")</f>
        <v>5.5541810783007656E-2</v>
      </c>
      <c r="H6166">
        <f ca="1">IF(ISNUMBER(TradeDash[[#This Row],[Sharpe Average]]),IF(TradeDash[[#This Row],[Sharpe Average]]&gt;$G$1,1,0),"")</f>
        <v>1</v>
      </c>
      <c r="I6166" s="2">
        <f ca="1">IF(ISNUMBER(TradeDash[[#This Row],[Signal]]),MAX(IF(AND(TradeDash[[#This Row],[Signal]]=1,I6165&lt;1),I6165+$E$1,IF(AND(TradeDash[[#This Row],[Signal]]=0,I6165&gt;0),I6165-$E$1,IF(AND(TradeDash[[#This Row],[Signal]]=1,I6165=1),I6165,IF(AND(TradeDash[[#This Row],[Signal]]=0,I6165=0),I6165,0)))),0),"")</f>
        <v>1</v>
      </c>
      <c r="J6166" s="3">
        <f ca="1">IF(ISNUMBER(TradeDash[[#This Row],[Position]]),TradeDash[[#This Row],[Position]]*D6167,"")</f>
        <v>-1.2473438971101203E-3</v>
      </c>
      <c r="K6166" s="7">
        <f ca="1">K6165*IFERROR(1+TradeDash[[#This Row],[Port Return]],1)</f>
        <v>18831422.238905672</v>
      </c>
      <c r="L6166" s="7">
        <f ca="1">IF(ISNUMBER(TradeDash[[#This Row],[Port Return]]),L6165*(1+TradeDash[[#This Row],[Returns]]),L6165)</f>
        <v>15906613.672496174</v>
      </c>
    </row>
    <row r="6167" spans="1:12" x14ac:dyDescent="0.35">
      <c r="A6167" s="1">
        <v>45574</v>
      </c>
      <c r="B6167" s="16">
        <f>YEAR(TradeDash[[#This Row],[Date]])</f>
        <v>2024</v>
      </c>
      <c r="C6167">
        <v>24981.95</v>
      </c>
      <c r="D6167" s="3">
        <f>IFERROR(TradeDash[[#This Row],[Nifty]]/C6166-1,"")</f>
        <v>-1.2473438971101203E-3</v>
      </c>
      <c r="E6167">
        <f ca="1">IFERROR(AVERAGE(OFFSET(TradeDash[[#This Row],[Returns]],0,0,-n_days))/STDEV(OFFSET(TradeDash[[#This Row],[Returns]],0,0,-n_days)),"")</f>
        <v>-8.4975033849509756E-3</v>
      </c>
      <c r="F6167">
        <f ca="1">IFERROR(AVERAGE(OFFSET(TradeDash[[#This Row],[Returns]],0,0,-n_days*2))/STDEV(OFFSET(TradeDash[[#This Row],[Returns]],0,0,-n_days*2)),"")</f>
        <v>8.8681173170048463E-2</v>
      </c>
      <c r="G6167">
        <f ca="1">IF(ISNUMBER(TradeDash[[#This Row],[2n day Sharpe]]),AVERAGE(TradeDash[[#This Row],[n day Sharpe]:[2n day Sharpe]]),"")</f>
        <v>4.0091834892548743E-2</v>
      </c>
      <c r="H6167">
        <f ca="1">IF(ISNUMBER(TradeDash[[#This Row],[Sharpe Average]]),IF(TradeDash[[#This Row],[Sharpe Average]]&gt;$G$1,1,0),"")</f>
        <v>1</v>
      </c>
      <c r="I6167" s="2">
        <f ca="1">IF(ISNUMBER(TradeDash[[#This Row],[Signal]]),MAX(IF(AND(TradeDash[[#This Row],[Signal]]=1,I6166&lt;1),I6166+$E$1,IF(AND(TradeDash[[#This Row],[Signal]]=0,I6166&gt;0),I6166-$E$1,IF(AND(TradeDash[[#This Row],[Signal]]=1,I6166=1),I6166,IF(AND(TradeDash[[#This Row],[Signal]]=0,I6166=0),I6166,0)))),0),"")</f>
        <v>1</v>
      </c>
      <c r="J6167" s="3">
        <f ca="1">IF(ISNUMBER(TradeDash[[#This Row],[Position]]),TradeDash[[#This Row],[Position]]*D6168,"")</f>
        <v>6.6047686429593355E-4</v>
      </c>
      <c r="K6167" s="7">
        <f ca="1">K6166*IFERROR(1+TradeDash[[#This Row],[Port Return]],1)</f>
        <v>18843859.957616258</v>
      </c>
      <c r="L6167" s="7">
        <f ca="1">IF(ISNUMBER(TradeDash[[#This Row],[Port Return]]),L6166*(1+TradeDash[[#This Row],[Returns]]),L6166)</f>
        <v>15886772.655008096</v>
      </c>
    </row>
    <row r="6168" spans="1:12" x14ac:dyDescent="0.35">
      <c r="A6168" s="1">
        <v>45575</v>
      </c>
      <c r="B6168" s="16">
        <f>YEAR(TradeDash[[#This Row],[Date]])</f>
        <v>2024</v>
      </c>
      <c r="C6168">
        <v>24998.45</v>
      </c>
      <c r="D6168" s="3">
        <f>IFERROR(TradeDash[[#This Row],[Nifty]]/C6167-1,"")</f>
        <v>6.6047686429593355E-4</v>
      </c>
      <c r="E6168">
        <f ca="1">IFERROR(AVERAGE(OFFSET(TradeDash[[#This Row],[Returns]],0,0,-n_days))/STDEV(OFFSET(TradeDash[[#This Row],[Returns]],0,0,-n_days)),"")</f>
        <v>2.1912990836662035E-2</v>
      </c>
      <c r="F6168">
        <f ca="1">IFERROR(AVERAGE(OFFSET(TradeDash[[#This Row],[Returns]],0,0,-n_days*2))/STDEV(OFFSET(TradeDash[[#This Row],[Returns]],0,0,-n_days*2)),"")</f>
        <v>0.12143753193589417</v>
      </c>
      <c r="G6168">
        <f ca="1">IF(ISNUMBER(TradeDash[[#This Row],[2n day Sharpe]]),AVERAGE(TradeDash[[#This Row],[n day Sharpe]:[2n day Sharpe]]),"")</f>
        <v>7.1675261386278097E-2</v>
      </c>
      <c r="H6168">
        <f ca="1">IF(ISNUMBER(TradeDash[[#This Row],[Sharpe Average]]),IF(TradeDash[[#This Row],[Sharpe Average]]&gt;$G$1,1,0),"")</f>
        <v>1</v>
      </c>
      <c r="I6168" s="2">
        <f ca="1">IF(ISNUMBER(TradeDash[[#This Row],[Signal]]),MAX(IF(AND(TradeDash[[#This Row],[Signal]]=1,I6167&lt;1),I6167+$E$1,IF(AND(TradeDash[[#This Row],[Signal]]=0,I6167&gt;0),I6167-$E$1,IF(AND(TradeDash[[#This Row],[Signal]]=1,I6167=1),I6167,IF(AND(TradeDash[[#This Row],[Signal]]=0,I6167=0),I6167,0)))),0),"")</f>
        <v>1</v>
      </c>
      <c r="J6168" s="3">
        <f ca="1">IF(ISNUMBER(TradeDash[[#This Row],[Position]]),TradeDash[[#This Row],[Position]]*D6169,"")</f>
        <v>-1.3680848212589414E-3</v>
      </c>
      <c r="K6168" s="7">
        <f ca="1">K6167*IFERROR(1+TradeDash[[#This Row],[Port Return]],1)</f>
        <v>18818079.958834313</v>
      </c>
      <c r="L6168" s="7">
        <f ca="1">IF(ISNUMBER(TradeDash[[#This Row],[Port Return]]),L6167*(1+TradeDash[[#This Row],[Returns]]),L6167)</f>
        <v>15897265.500795059</v>
      </c>
    </row>
    <row r="6169" spans="1:12" x14ac:dyDescent="0.35">
      <c r="A6169" s="1">
        <v>45576</v>
      </c>
      <c r="B6169" s="16">
        <f>YEAR(TradeDash[[#This Row],[Date]])</f>
        <v>2024</v>
      </c>
      <c r="C6169">
        <v>24964.25</v>
      </c>
      <c r="D6169" s="3">
        <f>IFERROR(TradeDash[[#This Row],[Nifty]]/C6168-1,"")</f>
        <v>-1.3680848212589414E-3</v>
      </c>
      <c r="E6169">
        <f ca="1">IFERROR(AVERAGE(OFFSET(TradeDash[[#This Row],[Returns]],0,0,-n_days))/STDEV(OFFSET(TradeDash[[#This Row],[Returns]],0,0,-n_days)),"")</f>
        <v>-0.10168653213622732</v>
      </c>
      <c r="F6169">
        <f ca="1">IFERROR(AVERAGE(OFFSET(TradeDash[[#This Row],[Returns]],0,0,-n_days*2))/STDEV(OFFSET(TradeDash[[#This Row],[Returns]],0,0,-n_days*2)),"")</f>
        <v>0.11604620590381598</v>
      </c>
      <c r="G6169">
        <f ca="1">IF(ISNUMBER(TradeDash[[#This Row],[2n day Sharpe]]),AVERAGE(TradeDash[[#This Row],[n day Sharpe]:[2n day Sharpe]]),"")</f>
        <v>7.1798368837943313E-3</v>
      </c>
      <c r="H6169">
        <f ca="1">IF(ISNUMBER(TradeDash[[#This Row],[Sharpe Average]]),IF(TradeDash[[#This Row],[Sharpe Average]]&gt;$G$1,1,0),"")</f>
        <v>1</v>
      </c>
      <c r="I6169" s="2">
        <f ca="1">IF(ISNUMBER(TradeDash[[#This Row],[Signal]]),MAX(IF(AND(TradeDash[[#This Row],[Signal]]=1,I6168&lt;1),I6168+$E$1,IF(AND(TradeDash[[#This Row],[Signal]]=0,I6168&gt;0),I6168-$E$1,IF(AND(TradeDash[[#This Row],[Signal]]=1,I6168=1),I6168,IF(AND(TradeDash[[#This Row],[Signal]]=0,I6168=0),I6168,0)))),0),"")</f>
        <v>1</v>
      </c>
      <c r="J6169" s="3">
        <f ca="1">IF(ISNUMBER(TradeDash[[#This Row],[Position]]),TradeDash[[#This Row],[Position]]*D6170,"")</f>
        <v>6.5573770491802463E-3</v>
      </c>
      <c r="K6169" s="7">
        <f ca="1">K6168*IFERROR(1+TradeDash[[#This Row],[Port Return]],1)</f>
        <v>18941477.204466011</v>
      </c>
      <c r="L6169" s="7">
        <f ca="1">IF(ISNUMBER(TradeDash[[#This Row],[Port Return]]),L6168*(1+TradeDash[[#This Row],[Returns]]),L6168)</f>
        <v>15875516.693163898</v>
      </c>
    </row>
    <row r="6170" spans="1:12" x14ac:dyDescent="0.35">
      <c r="A6170" s="1">
        <v>45579</v>
      </c>
      <c r="B6170" s="16">
        <f>YEAR(TradeDash[[#This Row],[Date]])</f>
        <v>2024</v>
      </c>
      <c r="C6170">
        <v>25127.95</v>
      </c>
      <c r="D6170" s="3">
        <f>IFERROR(TradeDash[[#This Row],[Nifty]]/C6169-1,"")</f>
        <v>6.5573770491802463E-3</v>
      </c>
      <c r="E6170">
        <f ca="1">IFERROR(AVERAGE(OFFSET(TradeDash[[#This Row],[Returns]],0,0,-n_days))/STDEV(OFFSET(TradeDash[[#This Row],[Returns]],0,0,-n_days)),"")</f>
        <v>-5.1596042662378452E-2</v>
      </c>
      <c r="F6170">
        <f ca="1">IFERROR(AVERAGE(OFFSET(TradeDash[[#This Row],[Returns]],0,0,-n_days*2))/STDEV(OFFSET(TradeDash[[#This Row],[Returns]],0,0,-n_days*2)),"")</f>
        <v>8.7173981988090898E-2</v>
      </c>
      <c r="G6170">
        <f ca="1">IF(ISNUMBER(TradeDash[[#This Row],[2n day Sharpe]]),AVERAGE(TradeDash[[#This Row],[n day Sharpe]:[2n day Sharpe]]),"")</f>
        <v>1.7788969662856223E-2</v>
      </c>
      <c r="H6170">
        <f ca="1">IF(ISNUMBER(TradeDash[[#This Row],[Sharpe Average]]),IF(TradeDash[[#This Row],[Sharpe Average]]&gt;$G$1,1,0),"")</f>
        <v>1</v>
      </c>
      <c r="I6170" s="2">
        <f ca="1">IF(ISNUMBER(TradeDash[[#This Row],[Signal]]),MAX(IF(AND(TradeDash[[#This Row],[Signal]]=1,I6169&lt;1),I6169+$E$1,IF(AND(TradeDash[[#This Row],[Signal]]=0,I6169&gt;0),I6169-$E$1,IF(AND(TradeDash[[#This Row],[Signal]]=1,I6169=1),I6169,IF(AND(TradeDash[[#This Row],[Signal]]=0,I6169=0),I6169,0)))),0),"")</f>
        <v>1</v>
      </c>
      <c r="J6170" s="3">
        <f ca="1">IF(ISNUMBER(TradeDash[[#This Row],[Position]]),TradeDash[[#This Row],[Position]]*D6171,"")</f>
        <v>-2.809620362982379E-3</v>
      </c>
      <c r="K6170" s="7">
        <f ca="1">K6169*IFERROR(1+TradeDash[[#This Row],[Port Return]],1)</f>
        <v>18888258.844407376</v>
      </c>
      <c r="L6170" s="7">
        <f ca="1">IF(ISNUMBER(TradeDash[[#This Row],[Port Return]]),L6169*(1+TradeDash[[#This Row],[Returns]]),L6169)</f>
        <v>15979618.441971529</v>
      </c>
    </row>
    <row r="6171" spans="1:12" x14ac:dyDescent="0.35">
      <c r="A6171" s="1">
        <v>45580</v>
      </c>
      <c r="B6171" s="16">
        <f>YEAR(TradeDash[[#This Row],[Date]])</f>
        <v>2024</v>
      </c>
      <c r="C6171">
        <v>25057.35</v>
      </c>
      <c r="D6171" s="3">
        <f>IFERROR(TradeDash[[#This Row],[Nifty]]/C6170-1,"")</f>
        <v>-2.809620362982379E-3</v>
      </c>
      <c r="E6171">
        <f ca="1">IFERROR(AVERAGE(OFFSET(TradeDash[[#This Row],[Returns]],0,0,-n_days))/STDEV(OFFSET(TradeDash[[#This Row],[Returns]],0,0,-n_days)),"")</f>
        <v>-7.5324660400316504E-2</v>
      </c>
      <c r="F6171">
        <f ca="1">IFERROR(AVERAGE(OFFSET(TradeDash[[#This Row],[Returns]],0,0,-n_days*2))/STDEV(OFFSET(TradeDash[[#This Row],[Returns]],0,0,-n_days*2)),"")</f>
        <v>7.2472359874805048E-2</v>
      </c>
      <c r="G6171">
        <f ca="1">IF(ISNUMBER(TradeDash[[#This Row],[2n day Sharpe]]),AVERAGE(TradeDash[[#This Row],[n day Sharpe]:[2n day Sharpe]]),"")</f>
        <v>-1.4261502627557279E-3</v>
      </c>
      <c r="H6171">
        <f ca="1">IF(ISNUMBER(TradeDash[[#This Row],[Sharpe Average]]),IF(TradeDash[[#This Row],[Sharpe Average]]&gt;$G$1,1,0),"")</f>
        <v>0</v>
      </c>
      <c r="I6171" s="2">
        <f ca="1">IF(ISNUMBER(TradeDash[[#This Row],[Signal]]),MAX(IF(AND(TradeDash[[#This Row],[Signal]]=1,I6170&lt;1),I6170+$E$1,IF(AND(TradeDash[[#This Row],[Signal]]=0,I6170&gt;0),I6170-$E$1,IF(AND(TradeDash[[#This Row],[Signal]]=1,I6170=1),I6170,IF(AND(TradeDash[[#This Row],[Signal]]=0,I6170=0),I6170,0)))),0),"")</f>
        <v>0.8</v>
      </c>
      <c r="J6171" s="3">
        <f ca="1">IF(ISNUMBER(TradeDash[[#This Row],[Position]]),TradeDash[[#This Row],[Position]]*D6172,"")</f>
        <v>-2.7472976990782884E-3</v>
      </c>
      <c r="K6171" s="7">
        <f ca="1">K6170*IFERROR(1+TradeDash[[#This Row],[Port Return]],1)</f>
        <v>18836367.17434454</v>
      </c>
      <c r="L6171" s="7">
        <f ca="1">IF(ISNUMBER(TradeDash[[#This Row],[Port Return]]),L6170*(1+TradeDash[[#This Row],[Returns]]),L6170)</f>
        <v>15934721.780604277</v>
      </c>
    </row>
    <row r="6172" spans="1:12" x14ac:dyDescent="0.35">
      <c r="A6172" s="1">
        <v>45581</v>
      </c>
      <c r="B6172" s="16">
        <f>YEAR(TradeDash[[#This Row],[Date]])</f>
        <v>2024</v>
      </c>
      <c r="C6172">
        <v>24971.3</v>
      </c>
      <c r="D6172" s="3">
        <f>IFERROR(TradeDash[[#This Row],[Nifty]]/C6171-1,"")</f>
        <v>-3.4341221238478603E-3</v>
      </c>
      <c r="E6172">
        <f ca="1">IFERROR(AVERAGE(OFFSET(TradeDash[[#This Row],[Returns]],0,0,-n_days))/STDEV(OFFSET(TradeDash[[#This Row],[Returns]],0,0,-n_days)),"")</f>
        <v>-0.10462909614834161</v>
      </c>
      <c r="F6172">
        <f ca="1">IFERROR(AVERAGE(OFFSET(TradeDash[[#This Row],[Returns]],0,0,-n_days*2))/STDEV(OFFSET(TradeDash[[#This Row],[Returns]],0,0,-n_days*2)),"")</f>
        <v>4.2282369052844958E-2</v>
      </c>
      <c r="G6172">
        <f ca="1">IF(ISNUMBER(TradeDash[[#This Row],[2n day Sharpe]]),AVERAGE(TradeDash[[#This Row],[n day Sharpe]:[2n day Sharpe]]),"")</f>
        <v>-3.1173363547748325E-2</v>
      </c>
      <c r="H6172">
        <f ca="1">IF(ISNUMBER(TradeDash[[#This Row],[Sharpe Average]]),IF(TradeDash[[#This Row],[Sharpe Average]]&gt;$G$1,1,0),"")</f>
        <v>0</v>
      </c>
      <c r="I6172" s="2">
        <f ca="1">IF(ISNUMBER(TradeDash[[#This Row],[Signal]]),MAX(IF(AND(TradeDash[[#This Row],[Signal]]=1,I6171&lt;1),I6171+$E$1,IF(AND(TradeDash[[#This Row],[Signal]]=0,I6171&gt;0),I6171-$E$1,IF(AND(TradeDash[[#This Row],[Signal]]=1,I6171=1),I6171,IF(AND(TradeDash[[#This Row],[Signal]]=0,I6171=0),I6171,0)))),0),"")</f>
        <v>0.60000000000000009</v>
      </c>
      <c r="J6172" s="3">
        <f ca="1">IF(ISNUMBER(TradeDash[[#This Row],[Position]]),TradeDash[[#This Row],[Position]]*D6173,"")</f>
        <v>-5.3209084028464923E-3</v>
      </c>
      <c r="K6172" s="7">
        <f ca="1">K6171*IFERROR(1+TradeDash[[#This Row],[Port Return]],1)</f>
        <v>18736140.589967467</v>
      </c>
      <c r="L6172" s="7">
        <f ca="1">IF(ISNUMBER(TradeDash[[#This Row],[Port Return]]),L6171*(1+TradeDash[[#This Row],[Returns]]),L6171)</f>
        <v>15880000.000000143</v>
      </c>
    </row>
    <row r="6173" spans="1:12" x14ac:dyDescent="0.35">
      <c r="A6173" s="1">
        <v>45582</v>
      </c>
      <c r="B6173" s="16">
        <f>YEAR(TradeDash[[#This Row],[Date]])</f>
        <v>2024</v>
      </c>
      <c r="C6173">
        <v>24749.85</v>
      </c>
      <c r="D6173" s="3">
        <f>IFERROR(TradeDash[[#This Row],[Nifty]]/C6172-1,"")</f>
        <v>-8.8681806714108191E-3</v>
      </c>
      <c r="E6173">
        <f ca="1">IFERROR(AVERAGE(OFFSET(TradeDash[[#This Row],[Returns]],0,0,-n_days))/STDEV(OFFSET(TradeDash[[#This Row],[Returns]],0,0,-n_days)),"")</f>
        <v>-0.14554842475255217</v>
      </c>
      <c r="F6173">
        <f ca="1">IFERROR(AVERAGE(OFFSET(TradeDash[[#This Row],[Returns]],0,0,-n_days*2))/STDEV(OFFSET(TradeDash[[#This Row],[Returns]],0,0,-n_days*2)),"")</f>
        <v>6.5795250681960067E-4</v>
      </c>
      <c r="G6173">
        <f ca="1">IF(ISNUMBER(TradeDash[[#This Row],[2n day Sharpe]]),AVERAGE(TradeDash[[#This Row],[n day Sharpe]:[2n day Sharpe]]),"")</f>
        <v>-7.2445236122866283E-2</v>
      </c>
      <c r="H6173">
        <f ca="1">IF(ISNUMBER(TradeDash[[#This Row],[Sharpe Average]]),IF(TradeDash[[#This Row],[Sharpe Average]]&gt;$G$1,1,0),"")</f>
        <v>0</v>
      </c>
      <c r="I6173" s="2">
        <f ca="1">IF(ISNUMBER(TradeDash[[#This Row],[Signal]]),MAX(IF(AND(TradeDash[[#This Row],[Signal]]=1,I6172&lt;1),I6172+$E$1,IF(AND(TradeDash[[#This Row],[Signal]]=0,I6172&gt;0),I6172-$E$1,IF(AND(TradeDash[[#This Row],[Signal]]=1,I6172=1),I6172,IF(AND(TradeDash[[#This Row],[Signal]]=0,I6172=0),I6172,0)))),0),"")</f>
        <v>0.40000000000000008</v>
      </c>
      <c r="J6173" s="3">
        <f ca="1">IF(ISNUMBER(TradeDash[[#This Row],[Position]]),TradeDash[[#This Row],[Position]]*D6174,"")</f>
        <v>1.6840506104077949E-3</v>
      </c>
      <c r="K6173" s="7">
        <f ca="1">K6172*IFERROR(1+TradeDash[[#This Row],[Port Return]],1)</f>
        <v>18767693.198964689</v>
      </c>
      <c r="L6173" s="7">
        <f ca="1">IF(ISNUMBER(TradeDash[[#This Row],[Port Return]]),L6172*(1+TradeDash[[#This Row],[Returns]]),L6172)</f>
        <v>15739173.290938139</v>
      </c>
    </row>
    <row r="6174" spans="1:12" x14ac:dyDescent="0.35">
      <c r="A6174" s="1">
        <v>45583</v>
      </c>
      <c r="B6174" s="16">
        <f>YEAR(TradeDash[[#This Row],[Date]])</f>
        <v>2024</v>
      </c>
      <c r="C6174">
        <v>24854.05</v>
      </c>
      <c r="D6174" s="3">
        <f>IFERROR(TradeDash[[#This Row],[Nifty]]/C6173-1,"")</f>
        <v>4.2101265260194864E-3</v>
      </c>
      <c r="E6174">
        <f ca="1">IFERROR(AVERAGE(OFFSET(TradeDash[[#This Row],[Returns]],0,0,-n_days))/STDEV(OFFSET(TradeDash[[#This Row],[Returns]],0,0,-n_days)),"")</f>
        <v>-0.12835925815473312</v>
      </c>
      <c r="F6174">
        <f ca="1">IFERROR(AVERAGE(OFFSET(TradeDash[[#This Row],[Returns]],0,0,-n_days*2))/STDEV(OFFSET(TradeDash[[#This Row],[Returns]],0,0,-n_days*2)),"")</f>
        <v>9.4572043030249422E-3</v>
      </c>
      <c r="G6174">
        <f ca="1">IF(ISNUMBER(TradeDash[[#This Row],[2n day Sharpe]]),AVERAGE(TradeDash[[#This Row],[n day Sharpe]:[2n day Sharpe]]),"")</f>
        <v>-5.9451026925854092E-2</v>
      </c>
      <c r="H6174">
        <f ca="1">IF(ISNUMBER(TradeDash[[#This Row],[Sharpe Average]]),IF(TradeDash[[#This Row],[Sharpe Average]]&gt;$G$1,1,0),"")</f>
        <v>0</v>
      </c>
      <c r="I6174" s="2">
        <f ca="1">IF(ISNUMBER(TradeDash[[#This Row],[Signal]]),MAX(IF(AND(TradeDash[[#This Row],[Signal]]=1,I6173&lt;1),I6173+$E$1,IF(AND(TradeDash[[#This Row],[Signal]]=0,I6173&gt;0),I6173-$E$1,IF(AND(TradeDash[[#This Row],[Signal]]=1,I6173=1),I6173,IF(AND(TradeDash[[#This Row],[Signal]]=0,I6173=0),I6173,0)))),0),"")</f>
        <v>0.20000000000000007</v>
      </c>
      <c r="J6174" s="3">
        <f ca="1">IF(ISNUMBER(TradeDash[[#This Row],[Position]]),TradeDash[[#This Row],[Position]]*D6175,"")</f>
        <v>-5.870270639996457E-4</v>
      </c>
      <c r="K6174" s="7">
        <f ca="1">K6173*IFERROR(1+TradeDash[[#This Row],[Port Return]],1)</f>
        <v>18756676.055128057</v>
      </c>
      <c r="L6174" s="7">
        <f ca="1">IF(ISNUMBER(TradeDash[[#This Row],[Port Return]]),L6173*(1+TradeDash[[#This Row],[Returns]]),L6173)</f>
        <v>15805437.201907935</v>
      </c>
    </row>
    <row r="6175" spans="1:12" x14ac:dyDescent="0.35">
      <c r="A6175" s="1">
        <v>45586</v>
      </c>
      <c r="B6175" s="16">
        <f>YEAR(TradeDash[[#This Row],[Date]])</f>
        <v>2024</v>
      </c>
      <c r="C6175">
        <v>24781.1</v>
      </c>
      <c r="D6175" s="3">
        <f>IFERROR(TradeDash[[#This Row],[Nifty]]/C6174-1,"")</f>
        <v>-2.9351353199982277E-3</v>
      </c>
      <c r="E6175">
        <f ca="1">IFERROR(AVERAGE(OFFSET(TradeDash[[#This Row],[Returns]],0,0,-n_days))/STDEV(OFFSET(TradeDash[[#This Row],[Returns]],0,0,-n_days)),"")</f>
        <v>-0.25988974746186211</v>
      </c>
      <c r="F6175">
        <f ca="1">IFERROR(AVERAGE(OFFSET(TradeDash[[#This Row],[Returns]],0,0,-n_days*2))/STDEV(OFFSET(TradeDash[[#This Row],[Returns]],0,0,-n_days*2)),"")</f>
        <v>-2.3228437548794981E-3</v>
      </c>
      <c r="G6175">
        <f ca="1">IF(ISNUMBER(TradeDash[[#This Row],[2n day Sharpe]]),AVERAGE(TradeDash[[#This Row],[n day Sharpe]:[2n day Sharpe]]),"")</f>
        <v>-0.13110629560837081</v>
      </c>
      <c r="H6175">
        <f ca="1">IF(ISNUMBER(TradeDash[[#This Row],[Sharpe Average]]),IF(TradeDash[[#This Row],[Sharpe Average]]&gt;$G$1,1,0),"")</f>
        <v>0</v>
      </c>
      <c r="I6175" s="2">
        <f ca="1">IF(ISNUMBER(TradeDash[[#This Row],[Signal]]),MAX(IF(AND(TradeDash[[#This Row],[Signal]]=1,I6174&lt;1),I6174+$E$1,IF(AND(TradeDash[[#This Row],[Signal]]=0,I6174&gt;0),I6174-$E$1,IF(AND(TradeDash[[#This Row],[Signal]]=1,I6174=1),I6174,IF(AND(TradeDash[[#This Row],[Signal]]=0,I6174=0),I6174,0)))),0),"")</f>
        <v>5.5511151231257827E-17</v>
      </c>
      <c r="J6175" s="3">
        <f ca="1">IF(ISNUMBER(TradeDash[[#This Row],[Position]]),TradeDash[[#This Row],[Position]]*D6176,"")</f>
        <v>-6.9217854455446542E-19</v>
      </c>
      <c r="K6175" s="7">
        <f ca="1">K6174*IFERROR(1+TradeDash[[#This Row],[Port Return]],1)</f>
        <v>18756676.055128057</v>
      </c>
      <c r="L6175" s="7">
        <f ca="1">IF(ISNUMBER(TradeDash[[#This Row],[Port Return]]),L6174*(1+TradeDash[[#This Row],[Returns]]),L6174)</f>
        <v>15759046.104928602</v>
      </c>
    </row>
    <row r="6176" spans="1:12" x14ac:dyDescent="0.35">
      <c r="A6176" s="1">
        <v>45587</v>
      </c>
      <c r="B6176" s="16">
        <f>YEAR(TradeDash[[#This Row],[Date]])</f>
        <v>2024</v>
      </c>
      <c r="C6176">
        <v>24472.1</v>
      </c>
      <c r="D6176" s="3">
        <f>IFERROR(TradeDash[[#This Row],[Nifty]]/C6175-1,"")</f>
        <v>-1.2469180141317371E-2</v>
      </c>
      <c r="E6176">
        <f ca="1">IFERROR(AVERAGE(OFFSET(TradeDash[[#This Row],[Returns]],0,0,-n_days))/STDEV(OFFSET(TradeDash[[#This Row],[Returns]],0,0,-n_days)),"")</f>
        <v>-0.37431440790210435</v>
      </c>
      <c r="F6176">
        <f ca="1">IFERROR(AVERAGE(OFFSET(TradeDash[[#This Row],[Returns]],0,0,-n_days*2))/STDEV(OFFSET(TradeDash[[#This Row],[Returns]],0,0,-n_days*2)),"")</f>
        <v>-6.9989107189286665E-2</v>
      </c>
      <c r="G6176">
        <f ca="1">IF(ISNUMBER(TradeDash[[#This Row],[2n day Sharpe]]),AVERAGE(TradeDash[[#This Row],[n day Sharpe]:[2n day Sharpe]]),"")</f>
        <v>-0.22215175754569549</v>
      </c>
      <c r="H6176">
        <f ca="1">IF(ISNUMBER(TradeDash[[#This Row],[Sharpe Average]]),IF(TradeDash[[#This Row],[Sharpe Average]]&gt;$G$1,1,0),"")</f>
        <v>0</v>
      </c>
      <c r="I6176" s="2">
        <f ca="1">IF(ISNUMBER(TradeDash[[#This Row],[Signal]]),MAX(IF(AND(TradeDash[[#This Row],[Signal]]=1,I6175&lt;1),I6175+$E$1,IF(AND(TradeDash[[#This Row],[Signal]]=0,I6175&gt;0),I6175-$E$1,IF(AND(TradeDash[[#This Row],[Signal]]=1,I6175=1),I6175,IF(AND(TradeDash[[#This Row],[Signal]]=0,I6175=0),I6175,0)))),0),"")</f>
        <v>0</v>
      </c>
      <c r="J6176" s="3">
        <f ca="1">IF(ISNUMBER(TradeDash[[#This Row],[Position]]),TradeDash[[#This Row],[Position]]*D6177,"")</f>
        <v>0</v>
      </c>
      <c r="K6176" s="7">
        <f ca="1">K6175*IFERROR(1+TradeDash[[#This Row],[Port Return]],1)</f>
        <v>18756676.055128057</v>
      </c>
      <c r="L6176" s="7">
        <f ca="1">IF(ISNUMBER(TradeDash[[#This Row],[Port Return]]),L6175*(1+TradeDash[[#This Row],[Returns]]),L6175)</f>
        <v>15562543.720190922</v>
      </c>
    </row>
    <row r="6177" spans="1:12" x14ac:dyDescent="0.35">
      <c r="A6177" s="1">
        <v>45588</v>
      </c>
      <c r="B6177" s="16">
        <f>YEAR(TradeDash[[#This Row],[Date]])</f>
        <v>2024</v>
      </c>
      <c r="C6177">
        <v>24435.5</v>
      </c>
      <c r="D6177" s="3">
        <f>IFERROR(TradeDash[[#This Row],[Nifty]]/C6176-1,"")</f>
        <v>-1.4955806816742134E-3</v>
      </c>
      <c r="E6177">
        <f ca="1">IFERROR(AVERAGE(OFFSET(TradeDash[[#This Row],[Returns]],0,0,-n_days))/STDEV(OFFSET(TradeDash[[#This Row],[Returns]],0,0,-n_days)),"")</f>
        <v>-0.38554525563975928</v>
      </c>
      <c r="F6177">
        <f ca="1">IFERROR(AVERAGE(OFFSET(TradeDash[[#This Row],[Returns]],0,0,-n_days*2))/STDEV(OFFSET(TradeDash[[#This Row],[Returns]],0,0,-n_days*2)),"")</f>
        <v>-7.6010295655805957E-2</v>
      </c>
      <c r="G6177">
        <f ca="1">IF(ISNUMBER(TradeDash[[#This Row],[2n day Sharpe]]),AVERAGE(TradeDash[[#This Row],[n day Sharpe]:[2n day Sharpe]]),"")</f>
        <v>-0.23077777564778262</v>
      </c>
      <c r="H6177">
        <f ca="1">IF(ISNUMBER(TradeDash[[#This Row],[Sharpe Average]]),IF(TradeDash[[#This Row],[Sharpe Average]]&gt;$G$1,1,0),"")</f>
        <v>0</v>
      </c>
      <c r="I6177" s="2">
        <f ca="1">IF(ISNUMBER(TradeDash[[#This Row],[Signal]]),MAX(IF(AND(TradeDash[[#This Row],[Signal]]=1,I6176&lt;1),I6176+$E$1,IF(AND(TradeDash[[#This Row],[Signal]]=0,I6176&gt;0),I6176-$E$1,IF(AND(TradeDash[[#This Row],[Signal]]=1,I6176=1),I6176,IF(AND(TradeDash[[#This Row],[Signal]]=0,I6176=0),I6176,0)))),0),"")</f>
        <v>0</v>
      </c>
      <c r="J6177" s="3">
        <f ca="1">IF(ISNUMBER(TradeDash[[#This Row],[Position]]),TradeDash[[#This Row],[Position]]*D6178,"")</f>
        <v>0</v>
      </c>
      <c r="K6177" s="7">
        <f ca="1">K6176*IFERROR(1+TradeDash[[#This Row],[Port Return]],1)</f>
        <v>18756676.055128057</v>
      </c>
      <c r="L6177" s="7">
        <f ca="1">IF(ISNUMBER(TradeDash[[#This Row],[Port Return]]),L6176*(1+TradeDash[[#This Row],[Returns]]),L6176)</f>
        <v>15539268.680445295</v>
      </c>
    </row>
    <row r="6178" spans="1:12" x14ac:dyDescent="0.35">
      <c r="A6178" s="1">
        <v>45589</v>
      </c>
      <c r="B6178" s="16">
        <f>YEAR(TradeDash[[#This Row],[Date]])</f>
        <v>2024</v>
      </c>
      <c r="C6178">
        <v>24399.4</v>
      </c>
      <c r="D6178" s="3">
        <f>IFERROR(TradeDash[[#This Row],[Nifty]]/C6177-1,"")</f>
        <v>-1.4773587608192251E-3</v>
      </c>
      <c r="E6178">
        <f ca="1">IFERROR(AVERAGE(OFFSET(TradeDash[[#This Row],[Returns]],0,0,-n_days))/STDEV(OFFSET(TradeDash[[#This Row],[Returns]],0,0,-n_days)),"")</f>
        <v>-0.4164429294208748</v>
      </c>
      <c r="F6178">
        <f ca="1">IFERROR(AVERAGE(OFFSET(TradeDash[[#This Row],[Returns]],0,0,-n_days*2))/STDEV(OFFSET(TradeDash[[#This Row],[Returns]],0,0,-n_days*2)),"")</f>
        <v>-8.5747646136072136E-2</v>
      </c>
      <c r="G6178">
        <f ca="1">IF(ISNUMBER(TradeDash[[#This Row],[2n day Sharpe]]),AVERAGE(TradeDash[[#This Row],[n day Sharpe]:[2n day Sharpe]]),"")</f>
        <v>-0.25109528777847345</v>
      </c>
      <c r="H6178">
        <f ca="1">IF(ISNUMBER(TradeDash[[#This Row],[Sharpe Average]]),IF(TradeDash[[#This Row],[Sharpe Average]]&gt;$G$1,1,0),"")</f>
        <v>0</v>
      </c>
      <c r="I6178" s="2">
        <f ca="1">IF(ISNUMBER(TradeDash[[#This Row],[Signal]]),MAX(IF(AND(TradeDash[[#This Row],[Signal]]=1,I6177&lt;1),I6177+$E$1,IF(AND(TradeDash[[#This Row],[Signal]]=0,I6177&gt;0),I6177-$E$1,IF(AND(TradeDash[[#This Row],[Signal]]=1,I6177=1),I6177,IF(AND(TradeDash[[#This Row],[Signal]]=0,I6177=0),I6177,0)))),0),"")</f>
        <v>0</v>
      </c>
      <c r="J6178" s="3">
        <f ca="1">IF(ISNUMBER(TradeDash[[#This Row],[Position]]),TradeDash[[#This Row],[Position]]*D6179,"")</f>
        <v>0</v>
      </c>
      <c r="K6178" s="7">
        <f ca="1">K6177*IFERROR(1+TradeDash[[#This Row],[Port Return]],1)</f>
        <v>18756676.055128057</v>
      </c>
      <c r="L6178" s="7">
        <f ca="1">IF(ISNUMBER(TradeDash[[#This Row],[Port Return]]),L6177*(1+TradeDash[[#This Row],[Returns]]),L6177)</f>
        <v>15516311.605723515</v>
      </c>
    </row>
    <row r="6179" spans="1:12" x14ac:dyDescent="0.35">
      <c r="A6179" s="1">
        <v>45590</v>
      </c>
      <c r="B6179" s="16">
        <f>YEAR(TradeDash[[#This Row],[Date]])</f>
        <v>2024</v>
      </c>
      <c r="C6179">
        <v>24180.799999999999</v>
      </c>
      <c r="D6179" s="3">
        <f>IFERROR(TradeDash[[#This Row],[Nifty]]/C6178-1,"")</f>
        <v>-8.9592367025419506E-3</v>
      </c>
      <c r="E6179">
        <f ca="1">IFERROR(AVERAGE(OFFSET(TradeDash[[#This Row],[Returns]],0,0,-n_days))/STDEV(OFFSET(TradeDash[[#This Row],[Returns]],0,0,-n_days)),"")</f>
        <v>-0.5580112469622881</v>
      </c>
      <c r="F6179">
        <f ca="1">IFERROR(AVERAGE(OFFSET(TradeDash[[#This Row],[Returns]],0,0,-n_days*2))/STDEV(OFFSET(TradeDash[[#This Row],[Returns]],0,0,-n_days*2)),"")</f>
        <v>-0.12821103757234256</v>
      </c>
      <c r="G6179">
        <f ca="1">IF(ISNUMBER(TradeDash[[#This Row],[2n day Sharpe]]),AVERAGE(TradeDash[[#This Row],[n day Sharpe]:[2n day Sharpe]]),"")</f>
        <v>-0.34311114226731532</v>
      </c>
      <c r="H6179">
        <f ca="1">IF(ISNUMBER(TradeDash[[#This Row],[Sharpe Average]]),IF(TradeDash[[#This Row],[Sharpe Average]]&gt;$G$1,1,0),"")</f>
        <v>0</v>
      </c>
      <c r="I6179" s="2">
        <f ca="1">IF(ISNUMBER(TradeDash[[#This Row],[Signal]]),MAX(IF(AND(TradeDash[[#This Row],[Signal]]=1,I6178&lt;1),I6178+$E$1,IF(AND(TradeDash[[#This Row],[Signal]]=0,I6178&gt;0),I6178-$E$1,IF(AND(TradeDash[[#This Row],[Signal]]=1,I6178=1),I6178,IF(AND(TradeDash[[#This Row],[Signal]]=0,I6178=0),I6178,0)))),0),"")</f>
        <v>0</v>
      </c>
      <c r="J6179" s="3">
        <f ca="1">IF(ISNUMBER(TradeDash[[#This Row],[Position]]),TradeDash[[#This Row],[Position]]*D6180,"")</f>
        <v>0</v>
      </c>
      <c r="K6179" s="7">
        <f ca="1">K6178*IFERROR(1+TradeDash[[#This Row],[Port Return]],1)</f>
        <v>18756676.055128057</v>
      </c>
      <c r="L6179" s="7">
        <f ca="1">IF(ISNUMBER(TradeDash[[#This Row],[Port Return]]),L6178*(1+TradeDash[[#This Row],[Returns]]),L6178)</f>
        <v>15377297.297297439</v>
      </c>
    </row>
    <row r="6180" spans="1:12" x14ac:dyDescent="0.35">
      <c r="A6180" s="1">
        <v>45593</v>
      </c>
      <c r="B6180" s="16">
        <f>YEAR(TradeDash[[#This Row],[Date]])</f>
        <v>2024</v>
      </c>
      <c r="C6180">
        <v>24339.15</v>
      </c>
      <c r="D6180" s="3">
        <f>IFERROR(TradeDash[[#This Row],[Nifty]]/C6179-1,"")</f>
        <v>6.5485840005294893E-3</v>
      </c>
      <c r="E6180">
        <f ca="1">IFERROR(AVERAGE(OFFSET(TradeDash[[#This Row],[Returns]],0,0,-n_days))/STDEV(OFFSET(TradeDash[[#This Row],[Returns]],0,0,-n_days)),"")</f>
        <v>-0.47840042981263159</v>
      </c>
      <c r="F6180">
        <f ca="1">IFERROR(AVERAGE(OFFSET(TradeDash[[#This Row],[Returns]],0,0,-n_days*2))/STDEV(OFFSET(TradeDash[[#This Row],[Returns]],0,0,-n_days*2)),"")</f>
        <v>-0.11644949187855001</v>
      </c>
      <c r="G6180">
        <f ca="1">IF(ISNUMBER(TradeDash[[#This Row],[2n day Sharpe]]),AVERAGE(TradeDash[[#This Row],[n day Sharpe]:[2n day Sharpe]]),"")</f>
        <v>-0.29742496084559078</v>
      </c>
      <c r="H6180">
        <f ca="1">IF(ISNUMBER(TradeDash[[#This Row],[Sharpe Average]]),IF(TradeDash[[#This Row],[Sharpe Average]]&gt;$G$1,1,0),"")</f>
        <v>0</v>
      </c>
      <c r="I6180" s="2">
        <f ca="1">IF(ISNUMBER(TradeDash[[#This Row],[Signal]]),MAX(IF(AND(TradeDash[[#This Row],[Signal]]=1,I6179&lt;1),I6179+$E$1,IF(AND(TradeDash[[#This Row],[Signal]]=0,I6179&gt;0),I6179-$E$1,IF(AND(TradeDash[[#This Row],[Signal]]=1,I6179=1),I6179,IF(AND(TradeDash[[#This Row],[Signal]]=0,I6179=0),I6179,0)))),0),"")</f>
        <v>0</v>
      </c>
      <c r="J6180" s="3">
        <f ca="1">IF(ISNUMBER(TradeDash[[#This Row],[Position]]),TradeDash[[#This Row],[Position]]*D6181,"")</f>
        <v>0</v>
      </c>
      <c r="K6180" s="7">
        <f ca="1">K6179*IFERROR(1+TradeDash[[#This Row],[Port Return]],1)</f>
        <v>18756676.055128057</v>
      </c>
      <c r="L6180" s="7">
        <f ca="1">IF(ISNUMBER(TradeDash[[#This Row],[Port Return]]),L6179*(1+TradeDash[[#This Row],[Returns]]),L6179)</f>
        <v>15477996.820349906</v>
      </c>
    </row>
    <row r="6181" spans="1:12" x14ac:dyDescent="0.35">
      <c r="A6181" s="1">
        <v>45594</v>
      </c>
      <c r="B6181" s="16">
        <f>YEAR(TradeDash[[#This Row],[Date]])</f>
        <v>2024</v>
      </c>
      <c r="C6181">
        <v>24466.85</v>
      </c>
      <c r="D6181" s="3">
        <f>IFERROR(TradeDash[[#This Row],[Nifty]]/C6180-1,"")</f>
        <v>5.2466910307056303E-3</v>
      </c>
      <c r="E6181">
        <f ca="1">IFERROR(AVERAGE(OFFSET(TradeDash[[#This Row],[Returns]],0,0,-n_days))/STDEV(OFFSET(TradeDash[[#This Row],[Returns]],0,0,-n_days)),"")</f>
        <v>-0.35874823672790251</v>
      </c>
      <c r="F6181">
        <f ca="1">IFERROR(AVERAGE(OFFSET(TradeDash[[#This Row],[Returns]],0,0,-n_days*2))/STDEV(OFFSET(TradeDash[[#This Row],[Returns]],0,0,-n_days*2)),"")</f>
        <v>-0.10393935713597234</v>
      </c>
      <c r="G6181">
        <f ca="1">IF(ISNUMBER(TradeDash[[#This Row],[2n day Sharpe]]),AVERAGE(TradeDash[[#This Row],[n day Sharpe]:[2n day Sharpe]]),"")</f>
        <v>-0.23134379693193743</v>
      </c>
      <c r="H6181">
        <f ca="1">IF(ISNUMBER(TradeDash[[#This Row],[Sharpe Average]]),IF(TradeDash[[#This Row],[Sharpe Average]]&gt;$G$1,1,0),"")</f>
        <v>0</v>
      </c>
      <c r="I6181" s="2">
        <f ca="1">IF(ISNUMBER(TradeDash[[#This Row],[Signal]]),MAX(IF(AND(TradeDash[[#This Row],[Signal]]=1,I6180&lt;1),I6180+$E$1,IF(AND(TradeDash[[#This Row],[Signal]]=0,I6180&gt;0),I6180-$E$1,IF(AND(TradeDash[[#This Row],[Signal]]=1,I6180=1),I6180,IF(AND(TradeDash[[#This Row],[Signal]]=0,I6180=0),I6180,0)))),0),"")</f>
        <v>0</v>
      </c>
      <c r="J6181" s="3">
        <f ca="1">IF(ISNUMBER(TradeDash[[#This Row],[Position]]),TradeDash[[#This Row],[Position]]*D6182,"")</f>
        <v>0</v>
      </c>
      <c r="K6181" s="7">
        <f ca="1">K6180*IFERROR(1+TradeDash[[#This Row],[Port Return]],1)</f>
        <v>18756676.055128057</v>
      </c>
      <c r="L6181" s="7">
        <f ca="1">IF(ISNUMBER(TradeDash[[#This Row],[Port Return]]),L6180*(1+TradeDash[[#This Row],[Returns]]),L6180)</f>
        <v>15559205.087440526</v>
      </c>
    </row>
    <row r="6182" spans="1:12" x14ac:dyDescent="0.35">
      <c r="A6182" s="1">
        <v>45595</v>
      </c>
      <c r="B6182" s="16">
        <f>YEAR(TradeDash[[#This Row],[Date]])</f>
        <v>2024</v>
      </c>
      <c r="C6182">
        <v>24340.85</v>
      </c>
      <c r="D6182" s="3">
        <f>IFERROR(TradeDash[[#This Row],[Nifty]]/C6181-1,"")</f>
        <v>-5.1498251716097787E-3</v>
      </c>
      <c r="E6182">
        <f ca="1">IFERROR(AVERAGE(OFFSET(TradeDash[[#This Row],[Returns]],0,0,-n_days))/STDEV(OFFSET(TradeDash[[#This Row],[Returns]],0,0,-n_days)),"")</f>
        <v>-0.38986675866978049</v>
      </c>
      <c r="F6182">
        <f ca="1">IFERROR(AVERAGE(OFFSET(TradeDash[[#This Row],[Returns]],0,0,-n_days*2))/STDEV(OFFSET(TradeDash[[#This Row],[Returns]],0,0,-n_days*2)),"")</f>
        <v>-0.12060318359236093</v>
      </c>
      <c r="G6182">
        <f ca="1">IF(ISNUMBER(TradeDash[[#This Row],[2n day Sharpe]]),AVERAGE(TradeDash[[#This Row],[n day Sharpe]:[2n day Sharpe]]),"")</f>
        <v>-0.25523497113107069</v>
      </c>
      <c r="H6182">
        <f ca="1">IF(ISNUMBER(TradeDash[[#This Row],[Sharpe Average]]),IF(TradeDash[[#This Row],[Sharpe Average]]&gt;$G$1,1,0),"")</f>
        <v>0</v>
      </c>
      <c r="I6182" s="2">
        <f ca="1">IF(ISNUMBER(TradeDash[[#This Row],[Signal]]),MAX(IF(AND(TradeDash[[#This Row],[Signal]]=1,I6181&lt;1),I6181+$E$1,IF(AND(TradeDash[[#This Row],[Signal]]=0,I6181&gt;0),I6181-$E$1,IF(AND(TradeDash[[#This Row],[Signal]]=1,I6181=1),I6181,IF(AND(TradeDash[[#This Row],[Signal]]=0,I6181=0),I6181,0)))),0),"")</f>
        <v>0</v>
      </c>
      <c r="J6182" s="3">
        <f ca="1">IF(ISNUMBER(TradeDash[[#This Row],[Position]]),TradeDash[[#This Row],[Position]]*D6183,"")</f>
        <v>0</v>
      </c>
      <c r="K6182" s="7">
        <f ca="1">K6181*IFERROR(1+TradeDash[[#This Row],[Port Return]],1)</f>
        <v>18756676.055128057</v>
      </c>
      <c r="L6182" s="7">
        <f ca="1">IF(ISNUMBER(TradeDash[[#This Row],[Port Return]]),L6181*(1+TradeDash[[#This Row],[Returns]]),L6181)</f>
        <v>15479077.901430987</v>
      </c>
    </row>
    <row r="6183" spans="1:12" x14ac:dyDescent="0.35">
      <c r="A6183" s="1">
        <v>45596</v>
      </c>
      <c r="B6183" s="16">
        <f>YEAR(TradeDash[[#This Row],[Date]])</f>
        <v>2024</v>
      </c>
      <c r="C6183">
        <v>24205.35</v>
      </c>
      <c r="D6183" s="3">
        <f>IFERROR(TradeDash[[#This Row],[Nifty]]/C6182-1,"")</f>
        <v>-5.5667735514577377E-3</v>
      </c>
      <c r="E6183">
        <f ca="1">IFERROR(AVERAGE(OFFSET(TradeDash[[#This Row],[Returns]],0,0,-n_days))/STDEV(OFFSET(TradeDash[[#This Row],[Returns]],0,0,-n_days)),"")</f>
        <v>-0.34675568402308921</v>
      </c>
      <c r="F6183">
        <f ca="1">IFERROR(AVERAGE(OFFSET(TradeDash[[#This Row],[Returns]],0,0,-n_days*2))/STDEV(OFFSET(TradeDash[[#This Row],[Returns]],0,0,-n_days*2)),"")</f>
        <v>-0.12788840241623883</v>
      </c>
      <c r="G6183">
        <f ca="1">IF(ISNUMBER(TradeDash[[#This Row],[2n day Sharpe]]),AVERAGE(TradeDash[[#This Row],[n day Sharpe]:[2n day Sharpe]]),"")</f>
        <v>-0.23732204321966402</v>
      </c>
      <c r="H6183">
        <f ca="1">IF(ISNUMBER(TradeDash[[#This Row],[Sharpe Average]]),IF(TradeDash[[#This Row],[Sharpe Average]]&gt;$G$1,1,0),"")</f>
        <v>0</v>
      </c>
      <c r="I6183" s="2">
        <f ca="1">IF(ISNUMBER(TradeDash[[#This Row],[Signal]]),MAX(IF(AND(TradeDash[[#This Row],[Signal]]=1,I6182&lt;1),I6182+$E$1,IF(AND(TradeDash[[#This Row],[Signal]]=0,I6182&gt;0),I6182-$E$1,IF(AND(TradeDash[[#This Row],[Signal]]=1,I6182=1),I6182,IF(AND(TradeDash[[#This Row],[Signal]]=0,I6182=0),I6182,0)))),0),"")</f>
        <v>0</v>
      </c>
      <c r="J6183" s="3">
        <f ca="1">IF(ISNUMBER(TradeDash[[#This Row],[Position]]),TradeDash[[#This Row],[Position]]*D6184,"")</f>
        <v>0</v>
      </c>
      <c r="K6183" s="7">
        <f ca="1">K6182*IFERROR(1+TradeDash[[#This Row],[Port Return]],1)</f>
        <v>18756676.055128057</v>
      </c>
      <c r="L6183" s="7">
        <f ca="1">IF(ISNUMBER(TradeDash[[#This Row],[Port Return]]),L6182*(1+TradeDash[[#This Row],[Returns]]),L6182)</f>
        <v>15392909.379968347</v>
      </c>
    </row>
    <row r="6184" spans="1:12" x14ac:dyDescent="0.35">
      <c r="A6184" s="1">
        <v>45597</v>
      </c>
      <c r="B6184" s="16">
        <f>YEAR(TradeDash[[#This Row],[Date]])</f>
        <v>2024</v>
      </c>
      <c r="C6184">
        <v>24304.35</v>
      </c>
      <c r="D6184" s="3">
        <f>IFERROR(TradeDash[[#This Row],[Nifty]]/C6183-1,"")</f>
        <v>4.0900048956118429E-3</v>
      </c>
      <c r="E6184">
        <f ca="1">IFERROR(AVERAGE(OFFSET(TradeDash[[#This Row],[Returns]],0,0,-n_days))/STDEV(OFFSET(TradeDash[[#This Row],[Returns]],0,0,-n_days)),"")</f>
        <v>-0.2396594508832432</v>
      </c>
      <c r="F6184">
        <f ca="1">IFERROR(AVERAGE(OFFSET(TradeDash[[#This Row],[Returns]],0,0,-n_days*2))/STDEV(OFFSET(TradeDash[[#This Row],[Returns]],0,0,-n_days*2)),"")</f>
        <v>-0.10698422088205246</v>
      </c>
      <c r="G6184">
        <f ca="1">IF(ISNUMBER(TradeDash[[#This Row],[2n day Sharpe]]),AVERAGE(TradeDash[[#This Row],[n day Sharpe]:[2n day Sharpe]]),"")</f>
        <v>-0.17332183588264782</v>
      </c>
      <c r="H6184">
        <f ca="1">IF(ISNUMBER(TradeDash[[#This Row],[Sharpe Average]]),IF(TradeDash[[#This Row],[Sharpe Average]]&gt;$G$1,1,0),"")</f>
        <v>0</v>
      </c>
      <c r="I6184" s="2">
        <f ca="1">IF(ISNUMBER(TradeDash[[#This Row],[Signal]]),MAX(IF(AND(TradeDash[[#This Row],[Signal]]=1,I6183&lt;1),I6183+$E$1,IF(AND(TradeDash[[#This Row],[Signal]]=0,I6183&gt;0),I6183-$E$1,IF(AND(TradeDash[[#This Row],[Signal]]=1,I6183=1),I6183,IF(AND(TradeDash[[#This Row],[Signal]]=0,I6183=0),I6183,0)))),0),"")</f>
        <v>0</v>
      </c>
      <c r="J6184" s="3">
        <f ca="1">IF(ISNUMBER(TradeDash[[#This Row],[Position]]),TradeDash[[#This Row],[Position]]*D6185,"")</f>
        <v>0</v>
      </c>
      <c r="K6184" s="7">
        <f ca="1">K6183*IFERROR(1+TradeDash[[#This Row],[Port Return]],1)</f>
        <v>18756676.055128057</v>
      </c>
      <c r="L6184" s="7">
        <f ca="1">IF(ISNUMBER(TradeDash[[#This Row],[Port Return]]),L6183*(1+TradeDash[[#This Row],[Returns]]),L6183)</f>
        <v>15455866.454690127</v>
      </c>
    </row>
    <row r="6185" spans="1:12" x14ac:dyDescent="0.35">
      <c r="A6185" s="1">
        <v>45600</v>
      </c>
      <c r="B6185" s="16">
        <f>YEAR(TradeDash[[#This Row],[Date]])</f>
        <v>2024</v>
      </c>
      <c r="C6185">
        <v>23995.35</v>
      </c>
      <c r="D6185" s="3">
        <f>IFERROR(TradeDash[[#This Row],[Nifty]]/C6184-1,"")</f>
        <v>-1.2713773460306443E-2</v>
      </c>
      <c r="E6185">
        <f ca="1">IFERROR(AVERAGE(OFFSET(TradeDash[[#This Row],[Returns]],0,0,-n_days))/STDEV(OFFSET(TradeDash[[#This Row],[Returns]],0,0,-n_days)),"")</f>
        <v>-0.25928128205694323</v>
      </c>
      <c r="F6185">
        <f ca="1">IFERROR(AVERAGE(OFFSET(TradeDash[[#This Row],[Returns]],0,0,-n_days*2))/STDEV(OFFSET(TradeDash[[#This Row],[Returns]],0,0,-n_days*2)),"")</f>
        <v>-0.10987249118425593</v>
      </c>
      <c r="G6185">
        <f ca="1">IF(ISNUMBER(TradeDash[[#This Row],[2n day Sharpe]]),AVERAGE(TradeDash[[#This Row],[n day Sharpe]:[2n day Sharpe]]),"")</f>
        <v>-0.18457688662059957</v>
      </c>
      <c r="H6185">
        <f ca="1">IF(ISNUMBER(TradeDash[[#This Row],[Sharpe Average]]),IF(TradeDash[[#This Row],[Sharpe Average]]&gt;$G$1,1,0),"")</f>
        <v>0</v>
      </c>
      <c r="I6185" s="2">
        <f ca="1">IF(ISNUMBER(TradeDash[[#This Row],[Signal]]),MAX(IF(AND(TradeDash[[#This Row],[Signal]]=1,I6184&lt;1),I6184+$E$1,IF(AND(TradeDash[[#This Row],[Signal]]=0,I6184&gt;0),I6184-$E$1,IF(AND(TradeDash[[#This Row],[Signal]]=1,I6184=1),I6184,IF(AND(TradeDash[[#This Row],[Signal]]=0,I6184=0),I6184,0)))),0),"")</f>
        <v>0</v>
      </c>
      <c r="J6185" s="3">
        <f ca="1">IF(ISNUMBER(TradeDash[[#This Row],[Position]]),TradeDash[[#This Row],[Position]]*D6186,"")</f>
        <v>0</v>
      </c>
      <c r="K6185" s="7">
        <f ca="1">K6184*IFERROR(1+TradeDash[[#This Row],[Port Return]],1)</f>
        <v>18756676.055128057</v>
      </c>
      <c r="L6185" s="7">
        <f ca="1">IF(ISNUMBER(TradeDash[[#This Row],[Port Return]]),L6184*(1+TradeDash[[#This Row],[Returns]]),L6184)</f>
        <v>15259364.069952447</v>
      </c>
    </row>
    <row r="6186" spans="1:12" x14ac:dyDescent="0.35">
      <c r="A6186" s="1">
        <v>45601</v>
      </c>
      <c r="B6186" s="16">
        <f>YEAR(TradeDash[[#This Row],[Date]])</f>
        <v>2024</v>
      </c>
      <c r="C6186">
        <v>24213.3</v>
      </c>
      <c r="D6186" s="3">
        <f>IFERROR(TradeDash[[#This Row],[Nifty]]/C6185-1,"")</f>
        <v>9.0830098331551312E-3</v>
      </c>
      <c r="E6186">
        <f ca="1">IFERROR(AVERAGE(OFFSET(TradeDash[[#This Row],[Returns]],0,0,-n_days))/STDEV(OFFSET(TradeDash[[#This Row],[Returns]],0,0,-n_days)),"")</f>
        <v>-0.25561663388307382</v>
      </c>
      <c r="F6186">
        <f ca="1">IFERROR(AVERAGE(OFFSET(TradeDash[[#This Row],[Returns]],0,0,-n_days*2))/STDEV(OFFSET(TradeDash[[#This Row],[Returns]],0,0,-n_days*2)),"")</f>
        <v>-8.9891753481103176E-2</v>
      </c>
      <c r="G6186">
        <f ca="1">IF(ISNUMBER(TradeDash[[#This Row],[2n day Sharpe]]),AVERAGE(TradeDash[[#This Row],[n day Sharpe]:[2n day Sharpe]]),"")</f>
        <v>-0.1727541936820885</v>
      </c>
      <c r="H6186">
        <f ca="1">IF(ISNUMBER(TradeDash[[#This Row],[Sharpe Average]]),IF(TradeDash[[#This Row],[Sharpe Average]]&gt;$G$1,1,0),"")</f>
        <v>0</v>
      </c>
      <c r="I6186" s="2">
        <f ca="1">IF(ISNUMBER(TradeDash[[#This Row],[Signal]]),MAX(IF(AND(TradeDash[[#This Row],[Signal]]=1,I6185&lt;1),I6185+$E$1,IF(AND(TradeDash[[#This Row],[Signal]]=0,I6185&gt;0),I6185-$E$1,IF(AND(TradeDash[[#This Row],[Signal]]=1,I6185=1),I6185,IF(AND(TradeDash[[#This Row],[Signal]]=0,I6185=0),I6185,0)))),0),"")</f>
        <v>0</v>
      </c>
      <c r="J6186" s="3">
        <f ca="1">IF(ISNUMBER(TradeDash[[#This Row],[Position]]),TradeDash[[#This Row],[Position]]*D6187,"")</f>
        <v>0</v>
      </c>
      <c r="K6186" s="7">
        <f ca="1">K6185*IFERROR(1+TradeDash[[#This Row],[Port Return]],1)</f>
        <v>18756676.055128057</v>
      </c>
      <c r="L6186" s="7">
        <f ca="1">IF(ISNUMBER(TradeDash[[#This Row],[Port Return]]),L6185*(1+TradeDash[[#This Row],[Returns]]),L6185)</f>
        <v>15397965.023847518</v>
      </c>
    </row>
    <row r="6187" spans="1:12" x14ac:dyDescent="0.35">
      <c r="A6187" s="1">
        <v>45602</v>
      </c>
      <c r="B6187" s="16">
        <f>YEAR(TradeDash[[#This Row],[Date]])</f>
        <v>2024</v>
      </c>
      <c r="C6187">
        <v>24484.05</v>
      </c>
      <c r="D6187" s="3">
        <f>IFERROR(TradeDash[[#This Row],[Nifty]]/C6186-1,"")</f>
        <v>1.1181871120417242E-2</v>
      </c>
      <c r="E6187">
        <f ca="1">IFERROR(AVERAGE(OFFSET(TradeDash[[#This Row],[Returns]],0,0,-n_days))/STDEV(OFFSET(TradeDash[[#This Row],[Returns]],0,0,-n_days)),"")</f>
        <v>-0.14252398327386168</v>
      </c>
      <c r="F6187">
        <f ca="1">IFERROR(AVERAGE(OFFSET(TradeDash[[#This Row],[Returns]],0,0,-n_days*2))/STDEV(OFFSET(TradeDash[[#This Row],[Returns]],0,0,-n_days*2)),"")</f>
        <v>-6.6065056215211318E-2</v>
      </c>
      <c r="G6187">
        <f ca="1">IF(ISNUMBER(TradeDash[[#This Row],[2n day Sharpe]]),AVERAGE(TradeDash[[#This Row],[n day Sharpe]:[2n day Sharpe]]),"")</f>
        <v>-0.10429451974453649</v>
      </c>
      <c r="H6187">
        <f ca="1">IF(ISNUMBER(TradeDash[[#This Row],[Sharpe Average]]),IF(TradeDash[[#This Row],[Sharpe Average]]&gt;$G$1,1,0),"")</f>
        <v>0</v>
      </c>
      <c r="I6187" s="2">
        <f ca="1">IF(ISNUMBER(TradeDash[[#This Row],[Signal]]),MAX(IF(AND(TradeDash[[#This Row],[Signal]]=1,I6186&lt;1),I6186+$E$1,IF(AND(TradeDash[[#This Row],[Signal]]=0,I6186&gt;0),I6186-$E$1,IF(AND(TradeDash[[#This Row],[Signal]]=1,I6186=1),I6186,IF(AND(TradeDash[[#This Row],[Signal]]=0,I6186=0),I6186,0)))),0),"")</f>
        <v>0</v>
      </c>
      <c r="J6187" s="3">
        <f ca="1">IF(ISNUMBER(TradeDash[[#This Row],[Position]]),TradeDash[[#This Row],[Position]]*D6188,"")</f>
        <v>0</v>
      </c>
      <c r="K6187" s="7">
        <f ca="1">K6186*IFERROR(1+TradeDash[[#This Row],[Port Return]],1)</f>
        <v>18756676.055128057</v>
      </c>
      <c r="L6187" s="7">
        <f ca="1">IF(ISNUMBER(TradeDash[[#This Row],[Port Return]]),L6186*(1+TradeDash[[#This Row],[Returns]]),L6186)</f>
        <v>15570143.084260873</v>
      </c>
    </row>
    <row r="6188" spans="1:12" x14ac:dyDescent="0.35">
      <c r="A6188" s="1">
        <v>45603</v>
      </c>
      <c r="B6188" s="16">
        <f>YEAR(TradeDash[[#This Row],[Date]])</f>
        <v>2024</v>
      </c>
      <c r="C6188">
        <v>24199.35</v>
      </c>
      <c r="D6188" s="3">
        <f>IFERROR(TradeDash[[#This Row],[Nifty]]/C6187-1,"")</f>
        <v>-1.1627978214388546E-2</v>
      </c>
      <c r="E6188">
        <f ca="1">IFERROR(AVERAGE(OFFSET(TradeDash[[#This Row],[Returns]],0,0,-n_days))/STDEV(OFFSET(TradeDash[[#This Row],[Returns]],0,0,-n_days)),"")</f>
        <v>-0.21940854238446733</v>
      </c>
      <c r="F6188">
        <f ca="1">IFERROR(AVERAGE(OFFSET(TradeDash[[#This Row],[Returns]],0,0,-n_days*2))/STDEV(OFFSET(TradeDash[[#This Row],[Returns]],0,0,-n_days*2)),"")</f>
        <v>-8.5281270147732277E-2</v>
      </c>
      <c r="G6188">
        <f ca="1">IF(ISNUMBER(TradeDash[[#This Row],[2n day Sharpe]]),AVERAGE(TradeDash[[#This Row],[n day Sharpe]:[2n day Sharpe]]),"")</f>
        <v>-0.15234490626609981</v>
      </c>
      <c r="H6188">
        <f ca="1">IF(ISNUMBER(TradeDash[[#This Row],[Sharpe Average]]),IF(TradeDash[[#This Row],[Sharpe Average]]&gt;$G$1,1,0),"")</f>
        <v>0</v>
      </c>
      <c r="I6188" s="2">
        <f ca="1">IF(ISNUMBER(TradeDash[[#This Row],[Signal]]),MAX(IF(AND(TradeDash[[#This Row],[Signal]]=1,I6187&lt;1),I6187+$E$1,IF(AND(TradeDash[[#This Row],[Signal]]=0,I6187&gt;0),I6187-$E$1,IF(AND(TradeDash[[#This Row],[Signal]]=1,I6187=1),I6187,IF(AND(TradeDash[[#This Row],[Signal]]=0,I6187=0),I6187,0)))),0),"")</f>
        <v>0</v>
      </c>
      <c r="J6188" s="3">
        <f ca="1">IF(ISNUMBER(TradeDash[[#This Row],[Position]]),TradeDash[[#This Row],[Position]]*D6189,"")</f>
        <v>0</v>
      </c>
      <c r="K6188" s="7">
        <f ca="1">K6187*IFERROR(1+TradeDash[[#This Row],[Port Return]],1)</f>
        <v>18756676.055128057</v>
      </c>
      <c r="L6188" s="7">
        <f ca="1">IF(ISNUMBER(TradeDash[[#This Row],[Port Return]]),L6187*(1+TradeDash[[#This Row],[Returns]]),L6187)</f>
        <v>15389093.799682176</v>
      </c>
    </row>
    <row r="6189" spans="1:12" x14ac:dyDescent="0.35">
      <c r="A6189" s="1">
        <v>45604</v>
      </c>
      <c r="B6189" s="16">
        <f>YEAR(TradeDash[[#This Row],[Date]])</f>
        <v>2024</v>
      </c>
      <c r="C6189">
        <v>24148.2</v>
      </c>
      <c r="D6189" s="3">
        <f>IFERROR(TradeDash[[#This Row],[Nifty]]/C6188-1,"")</f>
        <v>-2.1136931363857636E-3</v>
      </c>
      <c r="E6189">
        <f ca="1">IFERROR(AVERAGE(OFFSET(TradeDash[[#This Row],[Returns]],0,0,-n_days))/STDEV(OFFSET(TradeDash[[#This Row],[Returns]],0,0,-n_days)),"")</f>
        <v>-0.2245070051799074</v>
      </c>
      <c r="F6189">
        <f ca="1">IFERROR(AVERAGE(OFFSET(TradeDash[[#This Row],[Returns]],0,0,-n_days*2))/STDEV(OFFSET(TradeDash[[#This Row],[Returns]],0,0,-n_days*2)),"")</f>
        <v>-0.16192690556562059</v>
      </c>
      <c r="G6189">
        <f ca="1">IF(ISNUMBER(TradeDash[[#This Row],[2n day Sharpe]]),AVERAGE(TradeDash[[#This Row],[n day Sharpe]:[2n day Sharpe]]),"")</f>
        <v>-0.19321695537276401</v>
      </c>
      <c r="H6189">
        <f ca="1">IF(ISNUMBER(TradeDash[[#This Row],[Sharpe Average]]),IF(TradeDash[[#This Row],[Sharpe Average]]&gt;$G$1,1,0),"")</f>
        <v>0</v>
      </c>
      <c r="I6189" s="2">
        <f ca="1">IF(ISNUMBER(TradeDash[[#This Row],[Signal]]),MAX(IF(AND(TradeDash[[#This Row],[Signal]]=1,I6188&lt;1),I6188+$E$1,IF(AND(TradeDash[[#This Row],[Signal]]=0,I6188&gt;0),I6188-$E$1,IF(AND(TradeDash[[#This Row],[Signal]]=1,I6188=1),I6188,IF(AND(TradeDash[[#This Row],[Signal]]=0,I6188=0),I6188,0)))),0),"")</f>
        <v>0</v>
      </c>
      <c r="J6189" s="3">
        <f ca="1">IF(ISNUMBER(TradeDash[[#This Row],[Position]]),TradeDash[[#This Row],[Position]]*D6190,"")</f>
        <v>0</v>
      </c>
      <c r="K6189" s="7">
        <f ca="1">K6188*IFERROR(1+TradeDash[[#This Row],[Port Return]],1)</f>
        <v>18756676.055128057</v>
      </c>
      <c r="L6189" s="7">
        <f ca="1">IF(ISNUMBER(TradeDash[[#This Row],[Port Return]]),L6188*(1+TradeDash[[#This Row],[Returns]]),L6188)</f>
        <v>15356565.97774259</v>
      </c>
    </row>
    <row r="6190" spans="1:12" x14ac:dyDescent="0.35">
      <c r="A6190" s="1">
        <v>45607</v>
      </c>
      <c r="B6190" s="16">
        <f>YEAR(TradeDash[[#This Row],[Date]])</f>
        <v>2024</v>
      </c>
      <c r="C6190">
        <v>24141.3</v>
      </c>
      <c r="D6190" s="3">
        <f>IFERROR(TradeDash[[#This Row],[Nifty]]/C6189-1,"")</f>
        <v>-2.8573558277644739E-4</v>
      </c>
      <c r="E6190">
        <f ca="1">IFERROR(AVERAGE(OFFSET(TradeDash[[#This Row],[Returns]],0,0,-n_days))/STDEV(OFFSET(TradeDash[[#This Row],[Returns]],0,0,-n_days)),"")</f>
        <v>-0.28108089047838164</v>
      </c>
      <c r="F6190">
        <f ca="1">IFERROR(AVERAGE(OFFSET(TradeDash[[#This Row],[Returns]],0,0,-n_days*2))/STDEV(OFFSET(TradeDash[[#This Row],[Returns]],0,0,-n_days*2)),"")</f>
        <v>-0.15862050830546168</v>
      </c>
      <c r="G6190">
        <f ca="1">IF(ISNUMBER(TradeDash[[#This Row],[2n day Sharpe]]),AVERAGE(TradeDash[[#This Row],[n day Sharpe]:[2n day Sharpe]]),"")</f>
        <v>-0.21985069939192164</v>
      </c>
      <c r="H6190">
        <f ca="1">IF(ISNUMBER(TradeDash[[#This Row],[Sharpe Average]]),IF(TradeDash[[#This Row],[Sharpe Average]]&gt;$G$1,1,0),"")</f>
        <v>0</v>
      </c>
      <c r="I6190" s="2">
        <f ca="1">IF(ISNUMBER(TradeDash[[#This Row],[Signal]]),MAX(IF(AND(TradeDash[[#This Row],[Signal]]=1,I6189&lt;1),I6189+$E$1,IF(AND(TradeDash[[#This Row],[Signal]]=0,I6189&gt;0),I6189-$E$1,IF(AND(TradeDash[[#This Row],[Signal]]=1,I6189=1),I6189,IF(AND(TradeDash[[#This Row],[Signal]]=0,I6189=0),I6189,0)))),0),"")</f>
        <v>0</v>
      </c>
      <c r="J6190" s="3">
        <f ca="1">IF(ISNUMBER(TradeDash[[#This Row],[Position]]),TradeDash[[#This Row],[Position]]*D6191,"")</f>
        <v>0</v>
      </c>
      <c r="K6190" s="7">
        <f ca="1">K6189*IFERROR(1+TradeDash[[#This Row],[Port Return]],1)</f>
        <v>18756676.055128057</v>
      </c>
      <c r="L6190" s="7">
        <f ca="1">IF(ISNUMBER(TradeDash[[#This Row],[Port Return]]),L6189*(1+TradeDash[[#This Row],[Returns]]),L6189)</f>
        <v>15352178.060413495</v>
      </c>
    </row>
    <row r="6191" spans="1:12" x14ac:dyDescent="0.35">
      <c r="A6191" s="1">
        <v>45608</v>
      </c>
      <c r="B6191" s="16">
        <f>YEAR(TradeDash[[#This Row],[Date]])</f>
        <v>2024</v>
      </c>
      <c r="C6191">
        <v>23883.45</v>
      </c>
      <c r="D6191" s="3">
        <f>IFERROR(TradeDash[[#This Row],[Nifty]]/C6190-1,"")</f>
        <v>-1.0680866399075395E-2</v>
      </c>
      <c r="E6191">
        <f ca="1">IFERROR(AVERAGE(OFFSET(TradeDash[[#This Row],[Returns]],0,0,-n_days))/STDEV(OFFSET(TradeDash[[#This Row],[Returns]],0,0,-n_days)),"")</f>
        <v>-0.32482612418618728</v>
      </c>
      <c r="F6191">
        <f ca="1">IFERROR(AVERAGE(OFFSET(TradeDash[[#This Row],[Returns]],0,0,-n_days*2))/STDEV(OFFSET(TradeDash[[#This Row],[Returns]],0,0,-n_days*2)),"")</f>
        <v>-0.19399173723296484</v>
      </c>
      <c r="G6191">
        <f ca="1">IF(ISNUMBER(TradeDash[[#This Row],[2n day Sharpe]]),AVERAGE(TradeDash[[#This Row],[n day Sharpe]:[2n day Sharpe]]),"")</f>
        <v>-0.25940893070957605</v>
      </c>
      <c r="H6191">
        <f ca="1">IF(ISNUMBER(TradeDash[[#This Row],[Sharpe Average]]),IF(TradeDash[[#This Row],[Sharpe Average]]&gt;$G$1,1,0),"")</f>
        <v>0</v>
      </c>
      <c r="I6191" s="2">
        <f ca="1">IF(ISNUMBER(TradeDash[[#This Row],[Signal]]),MAX(IF(AND(TradeDash[[#This Row],[Signal]]=1,I6190&lt;1),I6190+$E$1,IF(AND(TradeDash[[#This Row],[Signal]]=0,I6190&gt;0),I6190-$E$1,IF(AND(TradeDash[[#This Row],[Signal]]=1,I6190=1),I6190,IF(AND(TradeDash[[#This Row],[Signal]]=0,I6190=0),I6190,0)))),0),"")</f>
        <v>0</v>
      </c>
      <c r="J6191" s="3">
        <f ca="1">IF(ISNUMBER(TradeDash[[#This Row],[Position]]),TradeDash[[#This Row],[Position]]*D6192,"")</f>
        <v>0</v>
      </c>
      <c r="K6191" s="7">
        <f ca="1">K6190*IFERROR(1+TradeDash[[#This Row],[Port Return]],1)</f>
        <v>18756676.055128057</v>
      </c>
      <c r="L6191" s="7">
        <f ca="1">IF(ISNUMBER(TradeDash[[#This Row],[Port Return]]),L6190*(1+TradeDash[[#This Row],[Returns]]),L6190)</f>
        <v>15188203.497615403</v>
      </c>
    </row>
    <row r="6192" spans="1:12" x14ac:dyDescent="0.35">
      <c r="A6192" s="1">
        <v>45609</v>
      </c>
      <c r="B6192" s="16">
        <f>YEAR(TradeDash[[#This Row],[Date]])</f>
        <v>2024</v>
      </c>
      <c r="C6192">
        <v>23559.05</v>
      </c>
      <c r="D6192" s="3">
        <f>IFERROR(TradeDash[[#This Row],[Nifty]]/C6191-1,"")</f>
        <v>-1.3582627300494754E-2</v>
      </c>
      <c r="E6192">
        <f ca="1">IFERROR(AVERAGE(OFFSET(TradeDash[[#This Row],[Returns]],0,0,-n_days))/STDEV(OFFSET(TradeDash[[#This Row],[Returns]],0,0,-n_days)),"")</f>
        <v>-0.37295885012653573</v>
      </c>
      <c r="F6192">
        <f ca="1">IFERROR(AVERAGE(OFFSET(TradeDash[[#This Row],[Returns]],0,0,-n_days*2))/STDEV(OFFSET(TradeDash[[#This Row],[Returns]],0,0,-n_days*2)),"")</f>
        <v>-0.23590235100451687</v>
      </c>
      <c r="G6192">
        <f ca="1">IF(ISNUMBER(TradeDash[[#This Row],[2n day Sharpe]]),AVERAGE(TradeDash[[#This Row],[n day Sharpe]:[2n day Sharpe]]),"")</f>
        <v>-0.30443060056552629</v>
      </c>
      <c r="H6192">
        <f ca="1">IF(ISNUMBER(TradeDash[[#This Row],[Sharpe Average]]),IF(TradeDash[[#This Row],[Sharpe Average]]&gt;$G$1,1,0),"")</f>
        <v>0</v>
      </c>
      <c r="I6192" s="2">
        <f ca="1">IF(ISNUMBER(TradeDash[[#This Row],[Signal]]),MAX(IF(AND(TradeDash[[#This Row],[Signal]]=1,I6191&lt;1),I6191+$E$1,IF(AND(TradeDash[[#This Row],[Signal]]=0,I6191&gt;0),I6191-$E$1,IF(AND(TradeDash[[#This Row],[Signal]]=1,I6191=1),I6191,IF(AND(TradeDash[[#This Row],[Signal]]=0,I6191=0),I6191,0)))),0),"")</f>
        <v>0</v>
      </c>
      <c r="J6192" s="3">
        <f ca="1">IF(ISNUMBER(TradeDash[[#This Row],[Position]]),TradeDash[[#This Row],[Position]]*D6193,"")</f>
        <v>0</v>
      </c>
      <c r="K6192" s="7">
        <f ca="1">K6191*IFERROR(1+TradeDash[[#This Row],[Port Return]],1)</f>
        <v>18756676.055128057</v>
      </c>
      <c r="L6192" s="7">
        <f ca="1">IF(ISNUMBER(TradeDash[[#This Row],[Port Return]]),L6191*(1+TradeDash[[#This Row],[Returns]]),L6191)</f>
        <v>14981907.790143222</v>
      </c>
    </row>
    <row r="6193" spans="1:12" x14ac:dyDescent="0.35">
      <c r="A6193" s="1">
        <v>45610</v>
      </c>
      <c r="B6193" s="16">
        <f>YEAR(TradeDash[[#This Row],[Date]])</f>
        <v>2024</v>
      </c>
      <c r="C6193">
        <v>23532.7</v>
      </c>
      <c r="D6193" s="3">
        <f>IFERROR(TradeDash[[#This Row],[Nifty]]/C6192-1,"")</f>
        <v>-1.1184661520731165E-3</v>
      </c>
      <c r="E6193">
        <f ca="1">IFERROR(AVERAGE(OFFSET(TradeDash[[#This Row],[Returns]],0,0,-n_days))/STDEV(OFFSET(TradeDash[[#This Row],[Returns]],0,0,-n_days)),"")</f>
        <v>-0.32797710142836345</v>
      </c>
      <c r="F6193">
        <f ca="1">IFERROR(AVERAGE(OFFSET(TradeDash[[#This Row],[Returns]],0,0,-n_days*2))/STDEV(OFFSET(TradeDash[[#This Row],[Returns]],0,0,-n_days*2)),"")</f>
        <v>-0.23431657419917351</v>
      </c>
      <c r="G6193">
        <f ca="1">IF(ISNUMBER(TradeDash[[#This Row],[2n day Sharpe]]),AVERAGE(TradeDash[[#This Row],[n day Sharpe]:[2n day Sharpe]]),"")</f>
        <v>-0.28114683781376848</v>
      </c>
      <c r="H6193">
        <f ca="1">IF(ISNUMBER(TradeDash[[#This Row],[Sharpe Average]]),IF(TradeDash[[#This Row],[Sharpe Average]]&gt;$G$1,1,0),"")</f>
        <v>0</v>
      </c>
      <c r="I6193" s="2">
        <f ca="1">IF(ISNUMBER(TradeDash[[#This Row],[Signal]]),MAX(IF(AND(TradeDash[[#This Row],[Signal]]=1,I6192&lt;1),I6192+$E$1,IF(AND(TradeDash[[#This Row],[Signal]]=0,I6192&gt;0),I6192-$E$1,IF(AND(TradeDash[[#This Row],[Signal]]=1,I6192=1),I6192,IF(AND(TradeDash[[#This Row],[Signal]]=0,I6192=0),I6192,0)))),0),"")</f>
        <v>0</v>
      </c>
      <c r="J6193" s="3">
        <f ca="1">IF(ISNUMBER(TradeDash[[#This Row],[Position]]),TradeDash[[#This Row],[Position]]*D6194,"")</f>
        <v>0</v>
      </c>
      <c r="K6193" s="7">
        <f ca="1">K6192*IFERROR(1+TradeDash[[#This Row],[Port Return]],1)</f>
        <v>18756676.055128057</v>
      </c>
      <c r="L6193" s="7">
        <f ca="1">IF(ISNUMBER(TradeDash[[#This Row],[Port Return]]),L6192*(1+TradeDash[[#This Row],[Returns]]),L6192)</f>
        <v>14965151.033386465</v>
      </c>
    </row>
    <row r="6194" spans="1:12" x14ac:dyDescent="0.35">
      <c r="A6194" s="1">
        <v>45614</v>
      </c>
      <c r="B6194" s="16">
        <f>YEAR(TradeDash[[#This Row],[Date]])</f>
        <v>2024</v>
      </c>
      <c r="C6194">
        <v>23453.8</v>
      </c>
      <c r="D6194" s="3">
        <f>IFERROR(TradeDash[[#This Row],[Nifty]]/C6193-1,"")</f>
        <v>-3.3527814487925856E-3</v>
      </c>
      <c r="E6194">
        <f ca="1">IFERROR(AVERAGE(OFFSET(TradeDash[[#This Row],[Returns]],0,0,-n_days))/STDEV(OFFSET(TradeDash[[#This Row],[Returns]],0,0,-n_days)),"")</f>
        <v>-0.38614466436778888</v>
      </c>
      <c r="F6194">
        <f ca="1">IFERROR(AVERAGE(OFFSET(TradeDash[[#This Row],[Returns]],0,0,-n_days*2))/STDEV(OFFSET(TradeDash[[#This Row],[Returns]],0,0,-n_days*2)),"")</f>
        <v>-0.25016304751141827</v>
      </c>
      <c r="G6194">
        <f ca="1">IF(ISNUMBER(TradeDash[[#This Row],[2n day Sharpe]]),AVERAGE(TradeDash[[#This Row],[n day Sharpe]:[2n day Sharpe]]),"")</f>
        <v>-0.31815385593960355</v>
      </c>
      <c r="H6194">
        <f ca="1">IF(ISNUMBER(TradeDash[[#This Row],[Sharpe Average]]),IF(TradeDash[[#This Row],[Sharpe Average]]&gt;$G$1,1,0),"")</f>
        <v>0</v>
      </c>
      <c r="I6194" s="2">
        <f ca="1">IF(ISNUMBER(TradeDash[[#This Row],[Signal]]),MAX(IF(AND(TradeDash[[#This Row],[Signal]]=1,I6193&lt;1),I6193+$E$1,IF(AND(TradeDash[[#This Row],[Signal]]=0,I6193&gt;0),I6193-$E$1,IF(AND(TradeDash[[#This Row],[Signal]]=1,I6193=1),I6193,IF(AND(TradeDash[[#This Row],[Signal]]=0,I6193=0),I6193,0)))),0),"")</f>
        <v>0</v>
      </c>
      <c r="J6194" s="3">
        <f ca="1">IF(ISNUMBER(TradeDash[[#This Row],[Position]]),TradeDash[[#This Row],[Position]]*D6195,"")</f>
        <v>0</v>
      </c>
      <c r="K6194" s="7">
        <f ca="1">K6193*IFERROR(1+TradeDash[[#This Row],[Port Return]],1)</f>
        <v>18756676.055128057</v>
      </c>
      <c r="L6194" s="7">
        <f ca="1">IF(ISNUMBER(TradeDash[[#This Row],[Port Return]]),L6193*(1+TradeDash[[#This Row],[Returns]]),L6193)</f>
        <v>14914976.152623348</v>
      </c>
    </row>
    <row r="6195" spans="1:12" x14ac:dyDescent="0.35">
      <c r="A6195" s="1">
        <v>45615</v>
      </c>
      <c r="B6195" s="16">
        <f>YEAR(TradeDash[[#This Row],[Date]])</f>
        <v>2024</v>
      </c>
      <c r="C6195">
        <v>23518.5</v>
      </c>
      <c r="D6195" s="3">
        <f>IFERROR(TradeDash[[#This Row],[Nifty]]/C6194-1,"")</f>
        <v>2.758614808687776E-3</v>
      </c>
      <c r="E6195">
        <f ca="1">IFERROR(AVERAGE(OFFSET(TradeDash[[#This Row],[Returns]],0,0,-n_days))/STDEV(OFFSET(TradeDash[[#This Row],[Returns]],0,0,-n_days)),"")</f>
        <v>-0.34294985248477156</v>
      </c>
      <c r="F6195">
        <f ca="1">IFERROR(AVERAGE(OFFSET(TradeDash[[#This Row],[Returns]],0,0,-n_days*2))/STDEV(OFFSET(TradeDash[[#This Row],[Returns]],0,0,-n_days*2)),"")</f>
        <v>-0.30499157888059863</v>
      </c>
      <c r="G6195">
        <f ca="1">IF(ISNUMBER(TradeDash[[#This Row],[2n day Sharpe]]),AVERAGE(TradeDash[[#This Row],[n day Sharpe]:[2n day Sharpe]]),"")</f>
        <v>-0.3239707156826851</v>
      </c>
      <c r="H6195">
        <f ca="1">IF(ISNUMBER(TradeDash[[#This Row],[Sharpe Average]]),IF(TradeDash[[#This Row],[Sharpe Average]]&gt;$G$1,1,0),"")</f>
        <v>0</v>
      </c>
      <c r="I6195" s="2">
        <f ca="1">IF(ISNUMBER(TradeDash[[#This Row],[Signal]]),MAX(IF(AND(TradeDash[[#This Row],[Signal]]=1,I6194&lt;1),I6194+$E$1,IF(AND(TradeDash[[#This Row],[Signal]]=0,I6194&gt;0),I6194-$E$1,IF(AND(TradeDash[[#This Row],[Signal]]=1,I6194=1),I6194,IF(AND(TradeDash[[#This Row],[Signal]]=0,I6194=0),I6194,0)))),0),"")</f>
        <v>0</v>
      </c>
      <c r="J6195" s="3">
        <f ca="1">IF(ISNUMBER(TradeDash[[#This Row],[Position]]),TradeDash[[#This Row],[Position]]*D6196,"")</f>
        <v>0</v>
      </c>
      <c r="K6195" s="7">
        <f ca="1">K6194*IFERROR(1+TradeDash[[#This Row],[Port Return]],1)</f>
        <v>18756676.055128057</v>
      </c>
      <c r="L6195" s="7">
        <f ca="1">IF(ISNUMBER(TradeDash[[#This Row],[Port Return]]),L6194*(1+TradeDash[[#This Row],[Returns]]),L6194)</f>
        <v>14956120.8267092</v>
      </c>
    </row>
    <row r="6196" spans="1:12" x14ac:dyDescent="0.35">
      <c r="A6196" s="1">
        <v>45617</v>
      </c>
      <c r="B6196" s="16">
        <f>YEAR(TradeDash[[#This Row],[Date]])</f>
        <v>2024</v>
      </c>
      <c r="C6196">
        <v>23349.9</v>
      </c>
      <c r="D6196" s="3">
        <f>IFERROR(TradeDash[[#This Row],[Nifty]]/C6195-1,"")</f>
        <v>-7.1688245423814356E-3</v>
      </c>
      <c r="E6196">
        <f ca="1">IFERROR(AVERAGE(OFFSET(TradeDash[[#This Row],[Returns]],0,0,-n_days))/STDEV(OFFSET(TradeDash[[#This Row],[Returns]],0,0,-n_days)),"")</f>
        <v>-0.31956387730462604</v>
      </c>
      <c r="F6196">
        <f ca="1">IFERROR(AVERAGE(OFFSET(TradeDash[[#This Row],[Returns]],0,0,-n_days*2))/STDEV(OFFSET(TradeDash[[#This Row],[Returns]],0,0,-n_days*2)),"")</f>
        <v>-0.35187026489102691</v>
      </c>
      <c r="G6196">
        <f ca="1">IF(ISNUMBER(TradeDash[[#This Row],[2n day Sharpe]]),AVERAGE(TradeDash[[#This Row],[n day Sharpe]:[2n day Sharpe]]),"")</f>
        <v>-0.33571707109782645</v>
      </c>
      <c r="H6196">
        <f ca="1">IF(ISNUMBER(TradeDash[[#This Row],[Sharpe Average]]),IF(TradeDash[[#This Row],[Sharpe Average]]&gt;$G$1,1,0),"")</f>
        <v>0</v>
      </c>
      <c r="I6196" s="2">
        <f ca="1">IF(ISNUMBER(TradeDash[[#This Row],[Signal]]),MAX(IF(AND(TradeDash[[#This Row],[Signal]]=1,I6195&lt;1),I6195+$E$1,IF(AND(TradeDash[[#This Row],[Signal]]=0,I6195&gt;0),I6195-$E$1,IF(AND(TradeDash[[#This Row],[Signal]]=1,I6195=1),I6195,IF(AND(TradeDash[[#This Row],[Signal]]=0,I6195=0),I6195,0)))),0),"")</f>
        <v>0</v>
      </c>
      <c r="J6196" s="3">
        <f ca="1">IF(ISNUMBER(TradeDash[[#This Row],[Position]]),TradeDash[[#This Row],[Position]]*D6197,"")</f>
        <v>0</v>
      </c>
      <c r="K6196" s="7">
        <f ca="1">K6195*IFERROR(1+TradeDash[[#This Row],[Port Return]],1)</f>
        <v>18756676.055128057</v>
      </c>
      <c r="L6196" s="7">
        <f ca="1">IF(ISNUMBER(TradeDash[[#This Row],[Port Return]]),L6195*(1+TradeDash[[#This Row],[Returns]]),L6195)</f>
        <v>14848903.020667864</v>
      </c>
    </row>
    <row r="6197" spans="1:12" x14ac:dyDescent="0.35">
      <c r="A6197" s="1">
        <v>45618</v>
      </c>
      <c r="B6197" s="16">
        <f>YEAR(TradeDash[[#This Row],[Date]])</f>
        <v>2024</v>
      </c>
      <c r="C6197">
        <v>23907.25</v>
      </c>
      <c r="D6197" s="3">
        <f>IFERROR(TradeDash[[#This Row],[Nifty]]/C6196-1,"")</f>
        <v>2.3869481239748191E-2</v>
      </c>
      <c r="E6197">
        <f ca="1">IFERROR(AVERAGE(OFFSET(TradeDash[[#This Row],[Returns]],0,0,-n_days))/STDEV(OFFSET(TradeDash[[#This Row],[Returns]],0,0,-n_days)),"")</f>
        <v>-0.11265149933266437</v>
      </c>
      <c r="F6197">
        <f ca="1">IFERROR(AVERAGE(OFFSET(TradeDash[[#This Row],[Returns]],0,0,-n_days*2))/STDEV(OFFSET(TradeDash[[#This Row],[Returns]],0,0,-n_days*2)),"")</f>
        <v>-0.23615044088876591</v>
      </c>
      <c r="G6197">
        <f ca="1">IF(ISNUMBER(TradeDash[[#This Row],[2n day Sharpe]]),AVERAGE(TradeDash[[#This Row],[n day Sharpe]:[2n day Sharpe]]),"")</f>
        <v>-0.17440097011071515</v>
      </c>
      <c r="H6197">
        <f ca="1">IF(ISNUMBER(TradeDash[[#This Row],[Sharpe Average]]),IF(TradeDash[[#This Row],[Sharpe Average]]&gt;$G$1,1,0),"")</f>
        <v>0</v>
      </c>
      <c r="I6197" s="2">
        <f ca="1">IF(ISNUMBER(TradeDash[[#This Row],[Signal]]),MAX(IF(AND(TradeDash[[#This Row],[Signal]]=1,I6196&lt;1),I6196+$E$1,IF(AND(TradeDash[[#This Row],[Signal]]=0,I6196&gt;0),I6196-$E$1,IF(AND(TradeDash[[#This Row],[Signal]]=1,I6196=1),I6196,IF(AND(TradeDash[[#This Row],[Signal]]=0,I6196=0),I6196,0)))),0),"")</f>
        <v>0</v>
      </c>
      <c r="J6197" s="3">
        <f ca="1">IF(ISNUMBER(TradeDash[[#This Row],[Position]]),TradeDash[[#This Row],[Position]]*D6198,"")</f>
        <v>0</v>
      </c>
      <c r="K6197" s="7">
        <f ca="1">K6196*IFERROR(1+TradeDash[[#This Row],[Port Return]],1)</f>
        <v>18756676.055128057</v>
      </c>
      <c r="L6197" s="7">
        <f ca="1">IF(ISNUMBER(TradeDash[[#This Row],[Port Return]]),L6196*(1+TradeDash[[#This Row],[Returns]]),L6196)</f>
        <v>15203338.632750535</v>
      </c>
    </row>
    <row r="6198" spans="1:12" x14ac:dyDescent="0.35">
      <c r="A6198" s="1">
        <v>45621</v>
      </c>
      <c r="B6198" s="16">
        <f>YEAR(TradeDash[[#This Row],[Date]])</f>
        <v>2024</v>
      </c>
      <c r="C6198">
        <v>24221.9</v>
      </c>
      <c r="D6198" s="3">
        <f>IFERROR(TradeDash[[#This Row],[Nifty]]/C6197-1,"")</f>
        <v>1.3161279528176584E-2</v>
      </c>
      <c r="E6198">
        <f ca="1">IFERROR(AVERAGE(OFFSET(TradeDash[[#This Row],[Returns]],0,0,-n_days))/STDEV(OFFSET(TradeDash[[#This Row],[Returns]],0,0,-n_days)),"")</f>
        <v>-3.237859934117307E-2</v>
      </c>
      <c r="F6198">
        <f ca="1">IFERROR(AVERAGE(OFFSET(TradeDash[[#This Row],[Returns]],0,0,-n_days*2))/STDEV(OFFSET(TradeDash[[#This Row],[Returns]],0,0,-n_days*2)),"")</f>
        <v>-0.19744852674428134</v>
      </c>
      <c r="G6198">
        <f ca="1">IF(ISNUMBER(TradeDash[[#This Row],[2n day Sharpe]]),AVERAGE(TradeDash[[#This Row],[n day Sharpe]:[2n day Sharpe]]),"")</f>
        <v>-0.11491356304272721</v>
      </c>
      <c r="H6198">
        <f ca="1">IF(ISNUMBER(TradeDash[[#This Row],[Sharpe Average]]),IF(TradeDash[[#This Row],[Sharpe Average]]&gt;$G$1,1,0),"")</f>
        <v>0</v>
      </c>
      <c r="I6198" s="2">
        <f ca="1">IF(ISNUMBER(TradeDash[[#This Row],[Signal]]),MAX(IF(AND(TradeDash[[#This Row],[Signal]]=1,I6197&lt;1),I6197+$E$1,IF(AND(TradeDash[[#This Row],[Signal]]=0,I6197&gt;0),I6197-$E$1,IF(AND(TradeDash[[#This Row],[Signal]]=1,I6197=1),I6197,IF(AND(TradeDash[[#This Row],[Signal]]=0,I6197=0),I6197,0)))),0),"")</f>
        <v>0</v>
      </c>
      <c r="J6198" s="3">
        <f ca="1">IF(ISNUMBER(TradeDash[[#This Row],[Position]]),TradeDash[[#This Row],[Position]]*D6199,"")</f>
        <v>0</v>
      </c>
      <c r="K6198" s="7">
        <f ca="1">K6197*IFERROR(1+TradeDash[[#This Row],[Port Return]],1)</f>
        <v>18756676.055128057</v>
      </c>
      <c r="L6198" s="7">
        <f ca="1">IF(ISNUMBER(TradeDash[[#This Row],[Port Return]]),L6197*(1+TradeDash[[#This Row],[Returns]]),L6197)</f>
        <v>15403434.022257691</v>
      </c>
    </row>
    <row r="6199" spans="1:12" x14ac:dyDescent="0.35">
      <c r="A6199" s="1">
        <v>45622</v>
      </c>
      <c r="B6199" s="16">
        <f>YEAR(TradeDash[[#This Row],[Date]])</f>
        <v>2024</v>
      </c>
      <c r="C6199">
        <v>24194.5</v>
      </c>
      <c r="D6199" s="3">
        <f>IFERROR(TradeDash[[#This Row],[Nifty]]/C6198-1,"")</f>
        <v>-1.1312077087264338E-3</v>
      </c>
      <c r="E6199">
        <f ca="1">IFERROR(AVERAGE(OFFSET(TradeDash[[#This Row],[Returns]],0,0,-n_days))/STDEV(OFFSET(TradeDash[[#This Row],[Returns]],0,0,-n_days)),"")</f>
        <v>7.5005780912175378E-3</v>
      </c>
      <c r="F6199">
        <f ca="1">IFERROR(AVERAGE(OFFSET(TradeDash[[#This Row],[Returns]],0,0,-n_days*2))/STDEV(OFFSET(TradeDash[[#This Row],[Returns]],0,0,-n_days*2)),"")</f>
        <v>-0.22762781764630571</v>
      </c>
      <c r="G6199">
        <f ca="1">IF(ISNUMBER(TradeDash[[#This Row],[2n day Sharpe]]),AVERAGE(TradeDash[[#This Row],[n day Sharpe]:[2n day Sharpe]]),"")</f>
        <v>-0.11006361977754409</v>
      </c>
      <c r="H6199">
        <f ca="1">IF(ISNUMBER(TradeDash[[#This Row],[Sharpe Average]]),IF(TradeDash[[#This Row],[Sharpe Average]]&gt;$G$1,1,0),"")</f>
        <v>0</v>
      </c>
      <c r="I6199" s="2">
        <f ca="1">IF(ISNUMBER(TradeDash[[#This Row],[Signal]]),MAX(IF(AND(TradeDash[[#This Row],[Signal]]=1,I6198&lt;1),I6198+$E$1,IF(AND(TradeDash[[#This Row],[Signal]]=0,I6198&gt;0),I6198-$E$1,IF(AND(TradeDash[[#This Row],[Signal]]=1,I6198=1),I6198,IF(AND(TradeDash[[#This Row],[Signal]]=0,I6198=0),I6198,0)))),0),"")</f>
        <v>0</v>
      </c>
      <c r="J6199" s="3">
        <f ca="1">IF(ISNUMBER(TradeDash[[#This Row],[Position]]),TradeDash[[#This Row],[Position]]*D6200,"")</f>
        <v>0</v>
      </c>
      <c r="K6199" s="7">
        <f ca="1">K6198*IFERROR(1+TradeDash[[#This Row],[Port Return]],1)</f>
        <v>18756676.055128057</v>
      </c>
      <c r="L6199" s="7">
        <f ca="1">IF(ISNUMBER(TradeDash[[#This Row],[Port Return]]),L6198*(1+TradeDash[[#This Row],[Returns]]),L6198)</f>
        <v>15386009.538950855</v>
      </c>
    </row>
    <row r="6200" spans="1:12" x14ac:dyDescent="0.35">
      <c r="A6200" s="1">
        <v>45623</v>
      </c>
      <c r="B6200" s="16">
        <f>YEAR(TradeDash[[#This Row],[Date]])</f>
        <v>2024</v>
      </c>
      <c r="C6200">
        <v>24274.9</v>
      </c>
      <c r="D6200" s="3">
        <f>IFERROR(TradeDash[[#This Row],[Nifty]]/C6199-1,"")</f>
        <v>3.3230692926078387E-3</v>
      </c>
      <c r="E6200">
        <f ca="1">IFERROR(AVERAGE(OFFSET(TradeDash[[#This Row],[Returns]],0,0,-n_days))/STDEV(OFFSET(TradeDash[[#This Row],[Returns]],0,0,-n_days)),"")</f>
        <v>-9.3034932825724562E-3</v>
      </c>
      <c r="F6200">
        <f ca="1">IFERROR(AVERAGE(OFFSET(TradeDash[[#This Row],[Returns]],0,0,-n_days*2))/STDEV(OFFSET(TradeDash[[#This Row],[Returns]],0,0,-n_days*2)),"")</f>
        <v>-0.21293622714757768</v>
      </c>
      <c r="G6200">
        <f ca="1">IF(ISNUMBER(TradeDash[[#This Row],[2n day Sharpe]]),AVERAGE(TradeDash[[#This Row],[n day Sharpe]:[2n day Sharpe]]),"")</f>
        <v>-0.11111986021507507</v>
      </c>
      <c r="H6200">
        <f ca="1">IF(ISNUMBER(TradeDash[[#This Row],[Sharpe Average]]),IF(TradeDash[[#This Row],[Sharpe Average]]&gt;$G$1,1,0),"")</f>
        <v>0</v>
      </c>
      <c r="I6200" s="2">
        <f ca="1">IF(ISNUMBER(TradeDash[[#This Row],[Signal]]),MAX(IF(AND(TradeDash[[#This Row],[Signal]]=1,I6199&lt;1),I6199+$E$1,IF(AND(TradeDash[[#This Row],[Signal]]=0,I6199&gt;0),I6199-$E$1,IF(AND(TradeDash[[#This Row],[Signal]]=1,I6199=1),I6199,IF(AND(TradeDash[[#This Row],[Signal]]=0,I6199=0),I6199,0)))),0),"")</f>
        <v>0</v>
      </c>
      <c r="J6200" s="3">
        <f ca="1">IF(ISNUMBER(TradeDash[[#This Row],[Position]]),TradeDash[[#This Row],[Position]]*D6201,"")</f>
        <v>0</v>
      </c>
      <c r="K6200" s="7">
        <f ca="1">K6199*IFERROR(1+TradeDash[[#This Row],[Port Return]],1)</f>
        <v>18756676.055128057</v>
      </c>
      <c r="L6200" s="7">
        <f ca="1">IF(ISNUMBER(TradeDash[[#This Row],[Port Return]]),L6199*(1+TradeDash[[#This Row],[Returns]]),L6199)</f>
        <v>15437138.314785514</v>
      </c>
    </row>
    <row r="6201" spans="1:12" x14ac:dyDescent="0.35">
      <c r="A6201" s="1">
        <v>45624</v>
      </c>
      <c r="B6201" s="16">
        <f>YEAR(TradeDash[[#This Row],[Date]])</f>
        <v>2024</v>
      </c>
      <c r="C6201">
        <v>23914.15</v>
      </c>
      <c r="D6201" s="3">
        <f>IFERROR(TradeDash[[#This Row],[Nifty]]/C6200-1,"")</f>
        <v>-1.4861029293632533E-2</v>
      </c>
      <c r="E6201">
        <f ca="1">IFERROR(AVERAGE(OFFSET(TradeDash[[#This Row],[Returns]],0,0,-n_days))/STDEV(OFFSET(TradeDash[[#This Row],[Returns]],0,0,-n_days)),"")</f>
        <v>-0.10927525403537702</v>
      </c>
      <c r="F6201">
        <f ca="1">IFERROR(AVERAGE(OFFSET(TradeDash[[#This Row],[Returns]],0,0,-n_days*2))/STDEV(OFFSET(TradeDash[[#This Row],[Returns]],0,0,-n_days*2)),"")</f>
        <v>-0.21450544543100503</v>
      </c>
      <c r="G6201">
        <f ca="1">IF(ISNUMBER(TradeDash[[#This Row],[2n day Sharpe]]),AVERAGE(TradeDash[[#This Row],[n day Sharpe]:[2n day Sharpe]]),"")</f>
        <v>-0.16189034973319102</v>
      </c>
      <c r="H6201">
        <f ca="1">IF(ISNUMBER(TradeDash[[#This Row],[Sharpe Average]]),IF(TradeDash[[#This Row],[Sharpe Average]]&gt;$G$1,1,0),"")</f>
        <v>0</v>
      </c>
      <c r="I6201" s="2">
        <f ca="1">IF(ISNUMBER(TradeDash[[#This Row],[Signal]]),MAX(IF(AND(TradeDash[[#This Row],[Signal]]=1,I6200&lt;1),I6200+$E$1,IF(AND(TradeDash[[#This Row],[Signal]]=0,I6200&gt;0),I6200-$E$1,IF(AND(TradeDash[[#This Row],[Signal]]=1,I6200=1),I6200,IF(AND(TradeDash[[#This Row],[Signal]]=0,I6200=0),I6200,0)))),0),"")</f>
        <v>0</v>
      </c>
      <c r="J6201" s="3">
        <f ca="1">IF(ISNUMBER(TradeDash[[#This Row],[Position]]),TradeDash[[#This Row],[Position]]*D6202,"")</f>
        <v>0</v>
      </c>
      <c r="K6201" s="7">
        <f ca="1">K6200*IFERROR(1+TradeDash[[#This Row],[Port Return]],1)</f>
        <v>18756676.055128057</v>
      </c>
      <c r="L6201" s="7">
        <f ca="1">IF(ISNUMBER(TradeDash[[#This Row],[Port Return]]),L6200*(1+TradeDash[[#This Row],[Returns]]),L6200)</f>
        <v>15207726.550079629</v>
      </c>
    </row>
    <row r="6202" spans="1:12" x14ac:dyDescent="0.35">
      <c r="A6202" s="1">
        <v>45625</v>
      </c>
      <c r="B6202" s="16">
        <f>YEAR(TradeDash[[#This Row],[Date]])</f>
        <v>2024</v>
      </c>
      <c r="C6202">
        <v>24131.1</v>
      </c>
      <c r="D6202" s="3">
        <f>IFERROR(TradeDash[[#This Row],[Nifty]]/C6201-1,"")</f>
        <v>9.0720347576642713E-3</v>
      </c>
      <c r="E6202">
        <f ca="1">IFERROR(AVERAGE(OFFSET(TradeDash[[#This Row],[Returns]],0,0,-n_days))/STDEV(OFFSET(TradeDash[[#This Row],[Returns]],0,0,-n_days)),"")</f>
        <v>-3.7518736355388889E-2</v>
      </c>
      <c r="F6202">
        <f ca="1">IFERROR(AVERAGE(OFFSET(TradeDash[[#This Row],[Returns]],0,0,-n_days*2))/STDEV(OFFSET(TradeDash[[#This Row],[Returns]],0,0,-n_days*2)),"")</f>
        <v>-0.18338327384779068</v>
      </c>
      <c r="G6202">
        <f ca="1">IF(ISNUMBER(TradeDash[[#This Row],[2n day Sharpe]]),AVERAGE(TradeDash[[#This Row],[n day Sharpe]:[2n day Sharpe]]),"")</f>
        <v>-0.11045100510158978</v>
      </c>
      <c r="H6202">
        <f ca="1">IF(ISNUMBER(TradeDash[[#This Row],[Sharpe Average]]),IF(TradeDash[[#This Row],[Sharpe Average]]&gt;$G$1,1,0),"")</f>
        <v>0</v>
      </c>
      <c r="I6202" s="2">
        <f ca="1">IF(ISNUMBER(TradeDash[[#This Row],[Signal]]),MAX(IF(AND(TradeDash[[#This Row],[Signal]]=1,I6201&lt;1),I6201+$E$1,IF(AND(TradeDash[[#This Row],[Signal]]=0,I6201&gt;0),I6201-$E$1,IF(AND(TradeDash[[#This Row],[Signal]]=1,I6201=1),I6201,IF(AND(TradeDash[[#This Row],[Signal]]=0,I6201=0),I6201,0)))),0),"")</f>
        <v>0</v>
      </c>
      <c r="J6202" s="3">
        <f ca="1">IF(ISNUMBER(TradeDash[[#This Row],[Position]]),TradeDash[[#This Row],[Position]]*D6203,"")</f>
        <v>0</v>
      </c>
      <c r="K6202" s="7">
        <f ca="1">K6201*IFERROR(1+TradeDash[[#This Row],[Port Return]],1)</f>
        <v>18756676.055128057</v>
      </c>
      <c r="L6202" s="7">
        <f ca="1">IF(ISNUMBER(TradeDash[[#This Row],[Port Return]]),L6201*(1+TradeDash[[#This Row],[Returns]]),L6201)</f>
        <v>15345691.573927006</v>
      </c>
    </row>
    <row r="6204" spans="1:12" x14ac:dyDescent="0.35">
      <c r="K6204" t="str">
        <f ca="1">TEXT(K6202/K33,"0.0x")</f>
        <v>18.8x</v>
      </c>
      <c r="L6204" t="str">
        <f ca="1">TEXT(L6202/L33,"0.0x")</f>
        <v>15.3x</v>
      </c>
    </row>
  </sheetData>
  <mergeCells count="1">
    <mergeCell ref="K1:L1"/>
  </mergeCells>
  <dataValidations count="1">
    <dataValidation type="list" allowBlank="1" showInputMessage="1" showErrorMessage="1" sqref="E1:E30" xr:uid="{9B3B9FDC-4B33-4ACB-A5F1-8B6F89BFD256}">
      <formula1>"20%,25%,50%,100%"</formula1>
    </dataValidation>
  </dataValidations>
  <pageMargins left="0.7" right="0.7" top="0.75" bottom="0.75" header="0.3" footer="0.3"/>
  <ignoredErrors>
    <ignoredError sqref="K33:L6202" calculatedColumn="1"/>
  </ignoredErrors>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strategy_results (2)</vt:lpstr>
      <vt:lpstr>n_days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Indranil Dutta</cp:lastModifiedBy>
  <dcterms:created xsi:type="dcterms:W3CDTF">2024-12-09T21:33:27Z</dcterms:created>
  <dcterms:modified xsi:type="dcterms:W3CDTF">2024-12-10T06:10:32Z</dcterms:modified>
</cp:coreProperties>
</file>